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date1904="1" showInkAnnotation="0" autoCompressPictures="0"/>
  <bookViews>
    <workbookView xWindow="0" yWindow="0" windowWidth="29040" windowHeight="16440" tabRatio="500" activeTab="1"/>
  </bookViews>
  <sheets>
    <sheet name="item_PowerDo.csv" sheetId="1" r:id="rId1"/>
    <sheet name="item" sheetId="2" r:id="rId2"/>
    <sheet name="ディレクトリID" sheetId="3" r:id="rId3"/>
  </sheets>
  <definedNames>
    <definedName name="_xlnm._FilterDatabase" localSheetId="1" hidden="1">item!$A$1:$GQ$1</definedName>
    <definedName name="_xlnm._FilterDatabase" localSheetId="0" hidden="1">item_PowerDo.csv!$A$1:$GQ$1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D245" i="2" l="1"/>
  <c r="DI245" i="2"/>
  <c r="DD246" i="2"/>
  <c r="DI246" i="2"/>
  <c r="DD247" i="2"/>
  <c r="DI247" i="2"/>
  <c r="DD248" i="2"/>
  <c r="DI248" i="2"/>
  <c r="DD249" i="2"/>
  <c r="DI249" i="2"/>
  <c r="DD250" i="2"/>
  <c r="DI250" i="2"/>
  <c r="GJ1532" i="2"/>
  <c r="GJ1531" i="2"/>
  <c r="GJ1530" i="2"/>
  <c r="GJ1529" i="2"/>
  <c r="GJ1528" i="2"/>
  <c r="GJ1527" i="2"/>
  <c r="GJ1526" i="2"/>
  <c r="GJ1525" i="2"/>
  <c r="GJ1524" i="2"/>
  <c r="GJ1523" i="2"/>
  <c r="GJ1522" i="2"/>
  <c r="GJ1521" i="2"/>
  <c r="GJ1520" i="2"/>
  <c r="GJ1519" i="2"/>
  <c r="GJ1518" i="2"/>
  <c r="GJ1517" i="2"/>
  <c r="GJ1516" i="2"/>
  <c r="GJ1515" i="2"/>
  <c r="GJ1514" i="2"/>
  <c r="GJ1513" i="2"/>
  <c r="GJ1512" i="2"/>
  <c r="GJ1511" i="2"/>
  <c r="GJ1510" i="2"/>
  <c r="GJ1509" i="2"/>
  <c r="GJ1508" i="2"/>
  <c r="GJ1507" i="2"/>
  <c r="GJ1506" i="2"/>
  <c r="GJ1505" i="2"/>
  <c r="GJ1504" i="2"/>
  <c r="GJ1503" i="2"/>
  <c r="GJ1502" i="2"/>
  <c r="GJ1501" i="2"/>
  <c r="GJ1500" i="2"/>
  <c r="GJ1499" i="2"/>
  <c r="GJ1498" i="2"/>
  <c r="GJ1497" i="2"/>
  <c r="GJ1496" i="2"/>
  <c r="GJ1495" i="2"/>
  <c r="GJ1494" i="2"/>
  <c r="GJ1493" i="2"/>
  <c r="GJ1492" i="2"/>
  <c r="GJ1491" i="2"/>
  <c r="GJ1490" i="2"/>
  <c r="GJ1489" i="2"/>
  <c r="GJ1488" i="2"/>
  <c r="GJ1487" i="2"/>
  <c r="GJ1486" i="2"/>
  <c r="GJ1485" i="2"/>
  <c r="GJ1484" i="2"/>
  <c r="GJ1483" i="2"/>
  <c r="GJ1482" i="2"/>
  <c r="GJ1481" i="2"/>
  <c r="GJ1480" i="2"/>
  <c r="GJ1479" i="2"/>
  <c r="GJ1478" i="2"/>
  <c r="GJ1477" i="2"/>
  <c r="GJ1476" i="2"/>
  <c r="GJ1475" i="2"/>
  <c r="GJ1474" i="2"/>
  <c r="GJ1473" i="2"/>
  <c r="GJ1472" i="2"/>
  <c r="GJ1471" i="2"/>
  <c r="GJ1470" i="2"/>
  <c r="GJ1469" i="2"/>
  <c r="GJ1468" i="2"/>
  <c r="GJ1467" i="2"/>
  <c r="GJ1466" i="2"/>
  <c r="GJ1465" i="2"/>
  <c r="GJ1464" i="2"/>
  <c r="GJ1463" i="2"/>
  <c r="GJ1462" i="2"/>
  <c r="GJ1461" i="2"/>
  <c r="GJ1460" i="2"/>
  <c r="GJ1459" i="2"/>
  <c r="GJ1458" i="2"/>
  <c r="GJ1457" i="2"/>
  <c r="GJ1456" i="2"/>
  <c r="GJ1455" i="2"/>
  <c r="GJ1454" i="2"/>
  <c r="GJ1453" i="2"/>
  <c r="GJ1452" i="2"/>
  <c r="GJ1451" i="2"/>
  <c r="GJ1450" i="2"/>
  <c r="GJ1449" i="2"/>
  <c r="GJ1448" i="2"/>
  <c r="GJ1447" i="2"/>
  <c r="GJ1446" i="2"/>
  <c r="GJ1445" i="2"/>
  <c r="GJ1444" i="2"/>
  <c r="GJ1443" i="2"/>
  <c r="GJ1442" i="2"/>
  <c r="GJ1441" i="2"/>
  <c r="GJ1440" i="2"/>
  <c r="GJ1439" i="2"/>
  <c r="GJ1438" i="2"/>
  <c r="GJ1437" i="2"/>
  <c r="GJ1436" i="2"/>
  <c r="GJ1435" i="2"/>
  <c r="GJ1434" i="2"/>
  <c r="GJ1433" i="2"/>
  <c r="GJ1432" i="2"/>
  <c r="GJ1431" i="2"/>
  <c r="GJ1430" i="2"/>
  <c r="GJ1429" i="2"/>
  <c r="GJ1428" i="2"/>
  <c r="GJ1427" i="2"/>
  <c r="GJ1426" i="2"/>
  <c r="GJ1425" i="2"/>
  <c r="GJ1424" i="2"/>
  <c r="GJ1423" i="2"/>
  <c r="GJ1422" i="2"/>
  <c r="GJ1421" i="2"/>
  <c r="GJ1420" i="2"/>
  <c r="GJ1419" i="2"/>
  <c r="GJ1418" i="2"/>
  <c r="GJ1417" i="2"/>
  <c r="GJ1416" i="2"/>
  <c r="GJ1415" i="2"/>
  <c r="GJ1414" i="2"/>
  <c r="GJ1413" i="2"/>
  <c r="GJ1412" i="2"/>
  <c r="GJ1411" i="2"/>
  <c r="GJ1410" i="2"/>
  <c r="GJ1409" i="2"/>
  <c r="GJ1408" i="2"/>
  <c r="GJ1407" i="2"/>
  <c r="GJ1406" i="2"/>
  <c r="GJ1405" i="2"/>
  <c r="GJ1404" i="2"/>
  <c r="GJ1403" i="2"/>
  <c r="GJ1402" i="2"/>
  <c r="GJ1401" i="2"/>
  <c r="GJ1400" i="2"/>
  <c r="GJ1399" i="2"/>
  <c r="GJ1398" i="2"/>
  <c r="GJ1397" i="2"/>
  <c r="GJ1396" i="2"/>
  <c r="GJ1395" i="2"/>
  <c r="GJ1394" i="2"/>
  <c r="GJ1393" i="2"/>
  <c r="GJ1392" i="2"/>
  <c r="GJ1391" i="2"/>
  <c r="GJ1390" i="2"/>
  <c r="GJ1389" i="2"/>
  <c r="GJ1388" i="2"/>
  <c r="GJ1387" i="2"/>
  <c r="GJ1386" i="2"/>
  <c r="GJ1385" i="2"/>
  <c r="GJ1384" i="2"/>
  <c r="GJ1383" i="2"/>
  <c r="GJ1382" i="2"/>
  <c r="GJ1381" i="2"/>
  <c r="GJ1380" i="2"/>
  <c r="GJ1379" i="2"/>
  <c r="GJ1378" i="2"/>
  <c r="GJ1377" i="2"/>
  <c r="GJ1376" i="2"/>
  <c r="GJ1375" i="2"/>
  <c r="GJ1374" i="2"/>
  <c r="GJ1373" i="2"/>
  <c r="GJ1372" i="2"/>
  <c r="GJ1371" i="2"/>
  <c r="GJ1370" i="2"/>
  <c r="GJ1369" i="2"/>
  <c r="GJ1368" i="2"/>
  <c r="GJ1367" i="2"/>
  <c r="GJ1366" i="2"/>
  <c r="GJ1365" i="2"/>
  <c r="GJ1364" i="2"/>
  <c r="GJ1363" i="2"/>
  <c r="GJ1362" i="2"/>
  <c r="GJ1361" i="2"/>
  <c r="GJ1360" i="2"/>
  <c r="GJ1359" i="2"/>
  <c r="GJ1358" i="2"/>
  <c r="GJ1357" i="2"/>
  <c r="GJ1356" i="2"/>
  <c r="GJ1355" i="2"/>
  <c r="GJ1354" i="2"/>
  <c r="GJ1353" i="2"/>
  <c r="GJ1352" i="2"/>
  <c r="GJ1351" i="2"/>
  <c r="GJ1350" i="2"/>
  <c r="GJ1349" i="2"/>
  <c r="GJ1348" i="2"/>
  <c r="GJ1347" i="2"/>
  <c r="GJ1346" i="2"/>
  <c r="GJ1345" i="2"/>
  <c r="GJ1344" i="2"/>
  <c r="GJ1343" i="2"/>
  <c r="GJ1342" i="2"/>
  <c r="GJ1341" i="2"/>
  <c r="GJ1340" i="2"/>
  <c r="GJ1339" i="2"/>
  <c r="GJ1338" i="2"/>
  <c r="GJ1337" i="2"/>
  <c r="GJ1336" i="2"/>
  <c r="GJ1335" i="2"/>
  <c r="GJ1334" i="2"/>
  <c r="GJ1333" i="2"/>
  <c r="GJ1332" i="2"/>
  <c r="GJ1331" i="2"/>
  <c r="GJ1330" i="2"/>
  <c r="GJ1329" i="2"/>
  <c r="GJ1328" i="2"/>
  <c r="GJ1327" i="2"/>
  <c r="GJ1326" i="2"/>
  <c r="GJ1325" i="2"/>
  <c r="GJ1324" i="2"/>
  <c r="GJ1323" i="2"/>
  <c r="GJ1322" i="2"/>
  <c r="GJ1321" i="2"/>
  <c r="GJ1320" i="2"/>
  <c r="GJ1319" i="2"/>
  <c r="GJ1318" i="2"/>
  <c r="GJ1317" i="2"/>
  <c r="GJ1316" i="2"/>
  <c r="GJ1315" i="2"/>
  <c r="GJ1314" i="2"/>
  <c r="GJ1313" i="2"/>
  <c r="GJ1312" i="2"/>
  <c r="GJ1311" i="2"/>
  <c r="GJ1310" i="2"/>
  <c r="GJ1309" i="2"/>
  <c r="GJ1308" i="2"/>
  <c r="GJ1307" i="2"/>
  <c r="GJ1306" i="2"/>
  <c r="GJ1305" i="2"/>
  <c r="GJ1304" i="2"/>
  <c r="GJ1303" i="2"/>
  <c r="GJ1302" i="2"/>
  <c r="GJ1301" i="2"/>
  <c r="GJ1300" i="2"/>
  <c r="GJ1299" i="2"/>
  <c r="GJ1298" i="2"/>
  <c r="GJ1297" i="2"/>
  <c r="GJ1296" i="2"/>
  <c r="GJ1295" i="2"/>
  <c r="GJ1294" i="2"/>
  <c r="GJ1293" i="2"/>
  <c r="GJ1292" i="2"/>
  <c r="GJ1291" i="2"/>
  <c r="GJ1290" i="2"/>
  <c r="GJ1289" i="2"/>
  <c r="GJ1288" i="2"/>
  <c r="GJ1287" i="2"/>
  <c r="GJ1286" i="2"/>
  <c r="GJ1285" i="2"/>
  <c r="GJ1284" i="2"/>
  <c r="GJ1283" i="2"/>
  <c r="GJ1282" i="2"/>
  <c r="GJ1281" i="2"/>
  <c r="GJ1280" i="2"/>
  <c r="GJ1279" i="2"/>
  <c r="GJ1278" i="2"/>
  <c r="GJ1277" i="2"/>
  <c r="GJ1276" i="2"/>
  <c r="GJ1275" i="2"/>
  <c r="GJ1274" i="2"/>
  <c r="GJ1273" i="2"/>
  <c r="GJ1272" i="2"/>
  <c r="GJ1271" i="2"/>
  <c r="GJ1270" i="2"/>
  <c r="GJ1269" i="2"/>
  <c r="GJ1268" i="2"/>
  <c r="GJ1267" i="2"/>
  <c r="GJ1266" i="2"/>
  <c r="GJ1265" i="2"/>
  <c r="GJ1264" i="2"/>
  <c r="GJ1263" i="2"/>
  <c r="GJ1262" i="2"/>
  <c r="GJ1261" i="2"/>
  <c r="GJ1260" i="2"/>
  <c r="GJ1259" i="2"/>
  <c r="GJ1258" i="2"/>
  <c r="GJ1257" i="2"/>
  <c r="GJ1256" i="2"/>
  <c r="GJ1255" i="2"/>
  <c r="GJ1254" i="2"/>
  <c r="GJ1253" i="2"/>
  <c r="GJ1252" i="2"/>
  <c r="GJ1251" i="2"/>
  <c r="GJ1250" i="2"/>
  <c r="GJ1249" i="2"/>
  <c r="GJ1248" i="2"/>
  <c r="GJ1247" i="2"/>
  <c r="GJ1246" i="2"/>
  <c r="GJ1245" i="2"/>
  <c r="GJ1244" i="2"/>
  <c r="GJ1243" i="2"/>
  <c r="GJ1242" i="2"/>
  <c r="GJ1241" i="2"/>
  <c r="GJ1240" i="2"/>
  <c r="GJ1239" i="2"/>
  <c r="GJ1238" i="2"/>
  <c r="GJ1237" i="2"/>
  <c r="GJ1236" i="2"/>
  <c r="GJ1235" i="2"/>
  <c r="GJ1234" i="2"/>
  <c r="GJ1233" i="2"/>
  <c r="GJ1232" i="2"/>
  <c r="GJ1231" i="2"/>
  <c r="GJ1230" i="2"/>
  <c r="GJ1229" i="2"/>
  <c r="GJ1228" i="2"/>
  <c r="GJ1227" i="2"/>
  <c r="GJ1226" i="2"/>
  <c r="GJ1225" i="2"/>
  <c r="GJ1224" i="2"/>
  <c r="GJ1223" i="2"/>
  <c r="GJ1222" i="2"/>
  <c r="GJ1221" i="2"/>
  <c r="GJ1220" i="2"/>
  <c r="GJ1219" i="2"/>
  <c r="GJ1218" i="2"/>
  <c r="GJ1217" i="2"/>
  <c r="GJ1216" i="2"/>
  <c r="GJ1215" i="2"/>
  <c r="GJ1214" i="2"/>
  <c r="GJ1213" i="2"/>
  <c r="GJ1212" i="2"/>
  <c r="GJ1211" i="2"/>
  <c r="GJ1210" i="2"/>
  <c r="GJ1209" i="2"/>
  <c r="GJ1208" i="2"/>
  <c r="GJ1207" i="2"/>
  <c r="GJ1206" i="2"/>
  <c r="GJ1205" i="2"/>
  <c r="GJ1204" i="2"/>
  <c r="GJ1203" i="2"/>
  <c r="GJ1202" i="2"/>
  <c r="GJ1201" i="2"/>
  <c r="GJ1200" i="2"/>
  <c r="GJ1199" i="2"/>
  <c r="GJ1198" i="2"/>
  <c r="GJ1197" i="2"/>
  <c r="GJ1196" i="2"/>
  <c r="GJ1195" i="2"/>
  <c r="GJ1194" i="2"/>
  <c r="GJ1193" i="2"/>
  <c r="GJ1192" i="2"/>
  <c r="GJ1191" i="2"/>
  <c r="GJ1190" i="2"/>
  <c r="GJ1189" i="2"/>
  <c r="GJ1188" i="2"/>
  <c r="GJ1187" i="2"/>
  <c r="GJ1186" i="2"/>
  <c r="GJ1185" i="2"/>
  <c r="GJ1184" i="2"/>
  <c r="GJ1183" i="2"/>
  <c r="GJ1182" i="2"/>
  <c r="GJ1181" i="2"/>
  <c r="GJ1180" i="2"/>
  <c r="GJ1179" i="2"/>
  <c r="GJ1178" i="2"/>
  <c r="GJ1177" i="2"/>
  <c r="GJ1176" i="2"/>
  <c r="GJ1175" i="2"/>
  <c r="GJ1174" i="2"/>
  <c r="GJ1173" i="2"/>
  <c r="GJ1172" i="2"/>
  <c r="GJ1171" i="2"/>
  <c r="GJ1170" i="2"/>
  <c r="GJ1169" i="2"/>
  <c r="GJ1168" i="2"/>
  <c r="GJ1167" i="2"/>
  <c r="GJ1166" i="2"/>
  <c r="GJ1165" i="2"/>
  <c r="GJ1164" i="2"/>
  <c r="GJ1163" i="2"/>
  <c r="GJ1162" i="2"/>
  <c r="GJ1161" i="2"/>
  <c r="GJ1160" i="2"/>
  <c r="GJ1159" i="2"/>
  <c r="GJ1158" i="2"/>
  <c r="GJ1157" i="2"/>
  <c r="GJ1156" i="2"/>
  <c r="GJ1155" i="2"/>
  <c r="GJ1154" i="2"/>
  <c r="GJ1153" i="2"/>
  <c r="GJ1152" i="2"/>
  <c r="GJ1151" i="2"/>
  <c r="GJ1150" i="2"/>
  <c r="GJ1149" i="2"/>
  <c r="GJ1148" i="2"/>
  <c r="GJ1147" i="2"/>
  <c r="GJ1146" i="2"/>
  <c r="GJ1145" i="2"/>
  <c r="GJ1144" i="2"/>
  <c r="GJ1143" i="2"/>
  <c r="GJ1142" i="2"/>
  <c r="GJ1141" i="2"/>
  <c r="GJ1140" i="2"/>
  <c r="GJ1139" i="2"/>
  <c r="GJ1138" i="2"/>
  <c r="GJ1137" i="2"/>
  <c r="GJ1136" i="2"/>
  <c r="GJ1135" i="2"/>
  <c r="GJ1134" i="2"/>
  <c r="GJ1133" i="2"/>
  <c r="GJ1132" i="2"/>
  <c r="GJ1131" i="2"/>
  <c r="GJ1130" i="2"/>
  <c r="GJ1129" i="2"/>
  <c r="GJ1128" i="2"/>
  <c r="GJ1127" i="2"/>
  <c r="GJ1126" i="2"/>
  <c r="GJ1125" i="2"/>
  <c r="GJ1124" i="2"/>
  <c r="GJ1123" i="2"/>
  <c r="GJ1122" i="2"/>
  <c r="GJ1121" i="2"/>
  <c r="GJ1120" i="2"/>
  <c r="GJ1119" i="2"/>
  <c r="GJ1118" i="2"/>
  <c r="GJ1117" i="2"/>
  <c r="GJ1116" i="2"/>
  <c r="GJ1115" i="2"/>
  <c r="GJ1114" i="2"/>
  <c r="GJ1113" i="2"/>
  <c r="GJ1112" i="2"/>
  <c r="GJ1111" i="2"/>
  <c r="GJ1110" i="2"/>
  <c r="GJ1109" i="2"/>
  <c r="GJ1108" i="2"/>
  <c r="GJ1107" i="2"/>
  <c r="GJ1106" i="2"/>
  <c r="GJ1105" i="2"/>
  <c r="GJ1104" i="2"/>
  <c r="GJ1103" i="2"/>
  <c r="GJ1102" i="2"/>
  <c r="GJ1101" i="2"/>
  <c r="GJ1100" i="2"/>
  <c r="GJ1099" i="2"/>
  <c r="GJ1098" i="2"/>
  <c r="GJ1097" i="2"/>
  <c r="GJ1096" i="2"/>
  <c r="GJ1095" i="2"/>
  <c r="GJ1094" i="2"/>
  <c r="GJ1093" i="2"/>
  <c r="GJ1092" i="2"/>
  <c r="GJ1091" i="2"/>
  <c r="GJ1090" i="2"/>
  <c r="GJ1089" i="2"/>
  <c r="GJ1088" i="2"/>
  <c r="GJ1087" i="2"/>
  <c r="GJ1086" i="2"/>
  <c r="GJ1085" i="2"/>
  <c r="GJ1084" i="2"/>
  <c r="GJ1083" i="2"/>
  <c r="GJ1082" i="2"/>
  <c r="GJ1081" i="2"/>
  <c r="GJ1080" i="2"/>
  <c r="GJ1079" i="2"/>
  <c r="GJ1078" i="2"/>
  <c r="GJ1077" i="2"/>
  <c r="GJ1076" i="2"/>
  <c r="GJ1075" i="2"/>
  <c r="GJ1074" i="2"/>
  <c r="GJ1073" i="2"/>
  <c r="GJ1072" i="2"/>
  <c r="GJ1071" i="2"/>
  <c r="GJ1070" i="2"/>
  <c r="GJ1069" i="2"/>
  <c r="GJ1068" i="2"/>
  <c r="GJ1067" i="2"/>
  <c r="GJ1066" i="2"/>
  <c r="GJ1065" i="2"/>
  <c r="GJ1064" i="2"/>
  <c r="GJ1063" i="2"/>
  <c r="GJ1062" i="2"/>
  <c r="GJ1061" i="2"/>
  <c r="GJ1060" i="2"/>
  <c r="GJ1059" i="2"/>
  <c r="GJ1058" i="2"/>
  <c r="GJ1057" i="2"/>
  <c r="GJ1056" i="2"/>
  <c r="GJ1055" i="2"/>
  <c r="GJ1054" i="2"/>
  <c r="GJ1053" i="2"/>
  <c r="GJ1052" i="2"/>
  <c r="GJ1051" i="2"/>
  <c r="GJ1050" i="2"/>
  <c r="GJ1049" i="2"/>
  <c r="GJ1048" i="2"/>
  <c r="GJ1047" i="2"/>
  <c r="GJ1046" i="2"/>
  <c r="GJ1045" i="2"/>
  <c r="GJ1044" i="2"/>
  <c r="GJ1043" i="2"/>
  <c r="GJ1042" i="2"/>
  <c r="GJ1041" i="2"/>
  <c r="GJ1040" i="2"/>
  <c r="GJ1039" i="2"/>
  <c r="GJ1038" i="2"/>
  <c r="GJ1037" i="2"/>
  <c r="GJ1036" i="2"/>
  <c r="GJ1035" i="2"/>
  <c r="GJ1034" i="2"/>
  <c r="GJ1033" i="2"/>
  <c r="GJ1032" i="2"/>
  <c r="GJ1031" i="2"/>
  <c r="GJ1030" i="2"/>
  <c r="GJ1029" i="2"/>
  <c r="GJ1028" i="2"/>
  <c r="GJ1027" i="2"/>
  <c r="GJ1026" i="2"/>
  <c r="GJ1025" i="2"/>
  <c r="GJ1024" i="2"/>
  <c r="GJ1023" i="2"/>
  <c r="GJ1022" i="2"/>
  <c r="GJ1021" i="2"/>
  <c r="GJ1020" i="2"/>
  <c r="GJ1019" i="2"/>
  <c r="GJ1018" i="2"/>
  <c r="GJ1017" i="2"/>
  <c r="GJ1016" i="2"/>
  <c r="GJ1015" i="2"/>
  <c r="GJ1014" i="2"/>
  <c r="GJ1013" i="2"/>
  <c r="GJ1012" i="2"/>
  <c r="GJ1011" i="2"/>
  <c r="GJ1010" i="2"/>
  <c r="GJ1009" i="2"/>
  <c r="GJ1008" i="2"/>
  <c r="GJ1007" i="2"/>
  <c r="GJ1006" i="2"/>
  <c r="GJ1005" i="2"/>
  <c r="GJ1004" i="2"/>
  <c r="GJ1003" i="2"/>
  <c r="GJ1002" i="2"/>
  <c r="GJ1001" i="2"/>
  <c r="GJ1000" i="2"/>
  <c r="GJ999" i="2"/>
  <c r="GJ998" i="2"/>
  <c r="GJ997" i="2"/>
  <c r="GJ996" i="2"/>
  <c r="GJ995" i="2"/>
  <c r="GJ994" i="2"/>
  <c r="GJ993" i="2"/>
  <c r="GJ992" i="2"/>
  <c r="GJ991" i="2"/>
  <c r="GJ990" i="2"/>
  <c r="GJ989" i="2"/>
  <c r="GJ988" i="2"/>
  <c r="GJ987" i="2"/>
  <c r="GJ986" i="2"/>
  <c r="GJ985" i="2"/>
  <c r="GJ984" i="2"/>
  <c r="GJ983" i="2"/>
  <c r="GJ982" i="2"/>
  <c r="GJ981" i="2"/>
  <c r="GJ980" i="2"/>
  <c r="GJ979" i="2"/>
  <c r="GJ978" i="2"/>
  <c r="GJ977" i="2"/>
  <c r="GJ976" i="2"/>
  <c r="GJ975" i="2"/>
  <c r="GJ974" i="2"/>
  <c r="GJ973" i="2"/>
  <c r="GJ972" i="2"/>
  <c r="GJ971" i="2"/>
  <c r="GJ970" i="2"/>
  <c r="GJ969" i="2"/>
  <c r="GJ968" i="2"/>
  <c r="GJ967" i="2"/>
  <c r="GJ966" i="2"/>
  <c r="GJ965" i="2"/>
  <c r="GJ964" i="2"/>
  <c r="GJ963" i="2"/>
  <c r="GJ962" i="2"/>
  <c r="GJ961" i="2"/>
  <c r="GJ960" i="2"/>
  <c r="GJ959" i="2"/>
  <c r="GJ958" i="2"/>
  <c r="GJ957" i="2"/>
  <c r="GJ956" i="2"/>
  <c r="GJ955" i="2"/>
  <c r="GJ954" i="2"/>
  <c r="GJ953" i="2"/>
  <c r="GJ952" i="2"/>
  <c r="GJ951" i="2"/>
  <c r="GJ950" i="2"/>
  <c r="GJ949" i="2"/>
  <c r="GJ948" i="2"/>
  <c r="GJ947" i="2"/>
  <c r="GJ946" i="2"/>
  <c r="GJ945" i="2"/>
  <c r="GJ944" i="2"/>
  <c r="GJ943" i="2"/>
  <c r="GJ942" i="2"/>
  <c r="GJ941" i="2"/>
  <c r="GJ940" i="2"/>
  <c r="GJ939" i="2"/>
  <c r="GJ938" i="2"/>
  <c r="GJ937" i="2"/>
  <c r="GJ936" i="2"/>
  <c r="GJ935" i="2"/>
  <c r="GJ934" i="2"/>
  <c r="GJ933" i="2"/>
  <c r="GJ932" i="2"/>
  <c r="GJ931" i="2"/>
  <c r="GJ930" i="2"/>
  <c r="GJ929" i="2"/>
  <c r="GJ928" i="2"/>
  <c r="GJ927" i="2"/>
  <c r="GJ926" i="2"/>
  <c r="GJ925" i="2"/>
  <c r="GJ924" i="2"/>
  <c r="GJ923" i="2"/>
  <c r="GJ922" i="2"/>
  <c r="GJ921" i="2"/>
  <c r="GJ920" i="2"/>
  <c r="GJ919" i="2"/>
  <c r="GJ918" i="2"/>
  <c r="GJ917" i="2"/>
  <c r="GJ916" i="2"/>
  <c r="GJ915" i="2"/>
  <c r="GJ914" i="2"/>
  <c r="GJ913" i="2"/>
  <c r="GJ912" i="2"/>
  <c r="GJ911" i="2"/>
  <c r="GJ910" i="2"/>
  <c r="GJ909" i="2"/>
  <c r="GJ908" i="2"/>
  <c r="GJ907" i="2"/>
  <c r="GJ906" i="2"/>
  <c r="GJ905" i="2"/>
  <c r="GJ904" i="2"/>
  <c r="GJ903" i="2"/>
  <c r="GJ902" i="2"/>
  <c r="GJ901" i="2"/>
  <c r="GJ900" i="2"/>
  <c r="GJ899" i="2"/>
  <c r="GJ898" i="2"/>
  <c r="GJ897" i="2"/>
  <c r="GJ896" i="2"/>
  <c r="GJ895" i="2"/>
  <c r="GJ894" i="2"/>
  <c r="GJ893" i="2"/>
  <c r="GJ892" i="2"/>
  <c r="GJ891" i="2"/>
  <c r="GJ890" i="2"/>
  <c r="GJ889" i="2"/>
  <c r="GJ888" i="2"/>
  <c r="GJ887" i="2"/>
  <c r="GJ886" i="2"/>
  <c r="GJ885" i="2"/>
  <c r="GJ884" i="2"/>
  <c r="GJ883" i="2"/>
  <c r="GJ882" i="2"/>
  <c r="GJ881" i="2"/>
  <c r="GJ880" i="2"/>
  <c r="GJ879" i="2"/>
  <c r="GJ878" i="2"/>
  <c r="GJ877" i="2"/>
  <c r="GJ876" i="2"/>
  <c r="GJ875" i="2"/>
  <c r="GJ874" i="2"/>
  <c r="GJ873" i="2"/>
  <c r="GJ872" i="2"/>
  <c r="GJ871" i="2"/>
  <c r="GJ870" i="2"/>
  <c r="GJ869" i="2"/>
  <c r="GJ868" i="2"/>
  <c r="GJ867" i="2"/>
  <c r="GJ866" i="2"/>
  <c r="GJ865" i="2"/>
  <c r="GJ864" i="2"/>
  <c r="GJ863" i="2"/>
  <c r="GJ862" i="2"/>
  <c r="GJ861" i="2"/>
  <c r="GJ860" i="2"/>
  <c r="GJ859" i="2"/>
  <c r="GJ858" i="2"/>
  <c r="GJ857" i="2"/>
  <c r="GJ856" i="2"/>
  <c r="GJ855" i="2"/>
  <c r="GJ854" i="2"/>
  <c r="GJ853" i="2"/>
  <c r="GJ852" i="2"/>
  <c r="GJ851" i="2"/>
  <c r="GJ850" i="2"/>
  <c r="GJ849" i="2"/>
  <c r="GJ848" i="2"/>
  <c r="GJ847" i="2"/>
  <c r="GJ846" i="2"/>
  <c r="GJ845" i="2"/>
  <c r="GJ844" i="2"/>
  <c r="GJ843" i="2"/>
  <c r="GJ842" i="2"/>
  <c r="GJ841" i="2"/>
  <c r="GJ840" i="2"/>
  <c r="GJ839" i="2"/>
  <c r="GJ838" i="2"/>
  <c r="GJ837" i="2"/>
  <c r="GJ836" i="2"/>
  <c r="GJ835" i="2"/>
  <c r="GJ834" i="2"/>
  <c r="GJ833" i="2"/>
  <c r="GJ832" i="2"/>
  <c r="GJ831" i="2"/>
  <c r="GJ830" i="2"/>
  <c r="GJ829" i="2"/>
  <c r="GJ828" i="2"/>
  <c r="GJ827" i="2"/>
  <c r="GJ826" i="2"/>
  <c r="GJ825" i="2"/>
  <c r="GJ824" i="2"/>
  <c r="GJ823" i="2"/>
  <c r="GJ822" i="2"/>
  <c r="GJ821" i="2"/>
  <c r="GJ820" i="2"/>
  <c r="GJ819" i="2"/>
  <c r="GJ818" i="2"/>
  <c r="GJ817" i="2"/>
  <c r="GJ816" i="2"/>
  <c r="GJ815" i="2"/>
  <c r="GJ814" i="2"/>
  <c r="GJ813" i="2"/>
  <c r="GJ812" i="2"/>
  <c r="GJ811" i="2"/>
  <c r="GJ810" i="2"/>
  <c r="GJ809" i="2"/>
  <c r="GJ808" i="2"/>
  <c r="GJ807" i="2"/>
  <c r="GJ806" i="2"/>
  <c r="GJ805" i="2"/>
  <c r="GJ804" i="2"/>
  <c r="GJ803" i="2"/>
  <c r="GJ802" i="2"/>
  <c r="GJ801" i="2"/>
  <c r="GJ800" i="2"/>
  <c r="GJ799" i="2"/>
  <c r="GJ798" i="2"/>
  <c r="GJ797" i="2"/>
  <c r="GJ796" i="2"/>
  <c r="GJ795" i="2"/>
  <c r="GJ794" i="2"/>
  <c r="GJ793" i="2"/>
  <c r="GJ792" i="2"/>
  <c r="GJ791" i="2"/>
  <c r="GJ790" i="2"/>
  <c r="GJ789" i="2"/>
  <c r="GJ788" i="2"/>
  <c r="GJ787" i="2"/>
  <c r="GJ786" i="2"/>
  <c r="GJ785" i="2"/>
  <c r="GJ784" i="2"/>
  <c r="GJ783" i="2"/>
  <c r="GJ782" i="2"/>
  <c r="GJ781" i="2"/>
  <c r="GJ780" i="2"/>
  <c r="GJ779" i="2"/>
  <c r="GJ778" i="2"/>
  <c r="GJ777" i="2"/>
  <c r="GJ776" i="2"/>
  <c r="GJ775" i="2"/>
  <c r="GJ774" i="2"/>
  <c r="GJ773" i="2"/>
  <c r="GJ772" i="2"/>
  <c r="GJ771" i="2"/>
  <c r="GJ770" i="2"/>
  <c r="GJ769" i="2"/>
  <c r="GJ768" i="2"/>
  <c r="GJ767" i="2"/>
  <c r="GJ766" i="2"/>
  <c r="GJ765" i="2"/>
  <c r="GJ764" i="2"/>
  <c r="GJ763" i="2"/>
  <c r="GJ762" i="2"/>
  <c r="GJ761" i="2"/>
  <c r="GJ760" i="2"/>
  <c r="GJ759" i="2"/>
  <c r="GJ758" i="2"/>
  <c r="GJ757" i="2"/>
  <c r="GJ756" i="2"/>
  <c r="GJ755" i="2"/>
  <c r="GJ754" i="2"/>
  <c r="GJ753" i="2"/>
  <c r="GJ752" i="2"/>
  <c r="GJ751" i="2"/>
  <c r="GJ750" i="2"/>
  <c r="GJ749" i="2"/>
  <c r="GJ748" i="2"/>
  <c r="GJ747" i="2"/>
  <c r="GJ746" i="2"/>
  <c r="GJ745" i="2"/>
  <c r="GJ744" i="2"/>
  <c r="GJ743" i="2"/>
  <c r="GJ742" i="2"/>
  <c r="GJ741" i="2"/>
  <c r="GJ740" i="2"/>
  <c r="GJ739" i="2"/>
  <c r="GJ738" i="2"/>
  <c r="GJ737" i="2"/>
  <c r="GJ736" i="2"/>
  <c r="GJ735" i="2"/>
  <c r="GJ734" i="2"/>
  <c r="GJ733" i="2"/>
  <c r="GJ732" i="2"/>
  <c r="GJ731" i="2"/>
  <c r="GJ730" i="2"/>
  <c r="GJ729" i="2"/>
  <c r="GJ728" i="2"/>
  <c r="GJ727" i="2"/>
  <c r="GJ726" i="2"/>
  <c r="GJ725" i="2"/>
  <c r="GJ724" i="2"/>
  <c r="GJ723" i="2"/>
  <c r="GJ722" i="2"/>
  <c r="GJ721" i="2"/>
  <c r="GJ720" i="2"/>
  <c r="GJ719" i="2"/>
  <c r="GJ718" i="2"/>
  <c r="GJ717" i="2"/>
  <c r="GJ716" i="2"/>
  <c r="GJ715" i="2"/>
  <c r="GJ714" i="2"/>
  <c r="GJ713" i="2"/>
  <c r="GJ712" i="2"/>
  <c r="GJ711" i="2"/>
  <c r="GJ710" i="2"/>
  <c r="GJ709" i="2"/>
  <c r="GJ708" i="2"/>
  <c r="GJ707" i="2"/>
  <c r="GJ706" i="2"/>
  <c r="GJ705" i="2"/>
  <c r="GJ704" i="2"/>
  <c r="GJ703" i="2"/>
  <c r="GJ702" i="2"/>
  <c r="GJ701" i="2"/>
  <c r="GJ700" i="2"/>
  <c r="GJ699" i="2"/>
  <c r="GJ698" i="2"/>
  <c r="GJ697" i="2"/>
  <c r="GJ696" i="2"/>
  <c r="GJ695" i="2"/>
  <c r="GJ694" i="2"/>
  <c r="GJ693" i="2"/>
  <c r="GJ692" i="2"/>
  <c r="GJ691" i="2"/>
  <c r="GJ690" i="2"/>
  <c r="GJ689" i="2"/>
  <c r="GJ688" i="2"/>
  <c r="GJ687" i="2"/>
  <c r="GJ686" i="2"/>
  <c r="GJ685" i="2"/>
  <c r="GJ684" i="2"/>
  <c r="GJ683" i="2"/>
  <c r="GJ682" i="2"/>
  <c r="GJ681" i="2"/>
  <c r="GJ680" i="2"/>
  <c r="GJ679" i="2"/>
  <c r="GJ678" i="2"/>
  <c r="GJ677" i="2"/>
  <c r="GJ676" i="2"/>
  <c r="GJ675" i="2"/>
  <c r="GJ674" i="2"/>
  <c r="GJ673" i="2"/>
  <c r="GJ672" i="2"/>
  <c r="GJ671" i="2"/>
  <c r="GJ670" i="2"/>
  <c r="GJ669" i="2"/>
  <c r="GJ668" i="2"/>
  <c r="GJ667" i="2"/>
  <c r="GJ666" i="2"/>
  <c r="GJ665" i="2"/>
  <c r="GJ664" i="2"/>
  <c r="GJ663" i="2"/>
  <c r="GJ662" i="2"/>
  <c r="GJ661" i="2"/>
  <c r="GJ660" i="2"/>
  <c r="GJ659" i="2"/>
  <c r="GJ658" i="2"/>
  <c r="GJ657" i="2"/>
  <c r="GJ656" i="2"/>
  <c r="GJ655" i="2"/>
  <c r="GJ654" i="2"/>
  <c r="GJ653" i="2"/>
  <c r="GJ652" i="2"/>
  <c r="GJ651" i="2"/>
  <c r="GJ650" i="2"/>
  <c r="GJ649" i="2"/>
  <c r="GJ648" i="2"/>
  <c r="GJ647" i="2"/>
  <c r="GJ646" i="2"/>
  <c r="GJ645" i="2"/>
  <c r="GJ644" i="2"/>
  <c r="GJ643" i="2"/>
  <c r="GJ642" i="2"/>
  <c r="GJ641" i="2"/>
  <c r="GJ640" i="2"/>
  <c r="GJ639" i="2"/>
  <c r="GJ638" i="2"/>
  <c r="GJ637" i="2"/>
  <c r="GJ636" i="2"/>
  <c r="GJ635" i="2"/>
  <c r="GJ634" i="2"/>
  <c r="GJ633" i="2"/>
  <c r="GJ632" i="2"/>
  <c r="GJ631" i="2"/>
  <c r="GJ630" i="2"/>
  <c r="GJ629" i="2"/>
  <c r="GJ628" i="2"/>
  <c r="GJ627" i="2"/>
  <c r="GJ626" i="2"/>
  <c r="GJ625" i="2"/>
  <c r="GJ624" i="2"/>
  <c r="GJ623" i="2"/>
  <c r="GJ622" i="2"/>
  <c r="GJ621" i="2"/>
  <c r="GJ620" i="2"/>
  <c r="GJ619" i="2"/>
  <c r="GJ618" i="2"/>
  <c r="GJ617" i="2"/>
  <c r="GJ616" i="2"/>
  <c r="GJ615" i="2"/>
  <c r="GJ614" i="2"/>
  <c r="GJ613" i="2"/>
  <c r="GJ612" i="2"/>
  <c r="GJ611" i="2"/>
  <c r="GJ610" i="2"/>
  <c r="GJ609" i="2"/>
  <c r="GJ608" i="2"/>
  <c r="GJ607" i="2"/>
  <c r="GJ606" i="2"/>
  <c r="GJ605" i="2"/>
  <c r="GJ604" i="2"/>
  <c r="GJ603" i="2"/>
  <c r="GJ602" i="2"/>
  <c r="GJ601" i="2"/>
  <c r="GJ600" i="2"/>
  <c r="GJ599" i="2"/>
  <c r="GJ598" i="2"/>
  <c r="GJ597" i="2"/>
  <c r="GJ596" i="2"/>
  <c r="GJ595" i="2"/>
  <c r="GJ594" i="2"/>
  <c r="GJ593" i="2"/>
  <c r="GJ592" i="2"/>
  <c r="GJ591" i="2"/>
  <c r="GJ590" i="2"/>
  <c r="GJ589" i="2"/>
  <c r="GJ588" i="2"/>
  <c r="GJ587" i="2"/>
  <c r="GJ586" i="2"/>
  <c r="GJ585" i="2"/>
  <c r="GJ584" i="2"/>
  <c r="GJ583" i="2"/>
  <c r="GJ582" i="2"/>
  <c r="GJ581" i="2"/>
  <c r="GJ580" i="2"/>
  <c r="GJ579" i="2"/>
  <c r="GJ578" i="2"/>
  <c r="GJ577" i="2"/>
  <c r="GJ576" i="2"/>
  <c r="GJ575" i="2"/>
  <c r="GJ574" i="2"/>
  <c r="GJ573" i="2"/>
  <c r="GJ572" i="2"/>
  <c r="GJ571" i="2"/>
  <c r="GJ570" i="2"/>
  <c r="GJ569" i="2"/>
  <c r="GJ568" i="2"/>
  <c r="GJ567" i="2"/>
  <c r="GJ566" i="2"/>
  <c r="GJ565" i="2"/>
  <c r="GJ564" i="2"/>
  <c r="GJ563" i="2"/>
  <c r="GJ562" i="2"/>
  <c r="GJ561" i="2"/>
  <c r="GJ560" i="2"/>
  <c r="GJ559" i="2"/>
  <c r="GJ558" i="2"/>
  <c r="GJ557" i="2"/>
  <c r="GJ556" i="2"/>
  <c r="GJ555" i="2"/>
  <c r="GJ554" i="2"/>
  <c r="GJ553" i="2"/>
  <c r="GJ552" i="2"/>
  <c r="GJ551" i="2"/>
  <c r="GJ550" i="2"/>
  <c r="GJ549" i="2"/>
  <c r="GJ548" i="2"/>
  <c r="GJ547" i="2"/>
  <c r="GJ546" i="2"/>
  <c r="GJ545" i="2"/>
  <c r="GJ544" i="2"/>
  <c r="GJ543" i="2"/>
  <c r="GJ542" i="2"/>
  <c r="GJ541" i="2"/>
  <c r="GJ540" i="2"/>
  <c r="GJ539" i="2"/>
  <c r="GJ538" i="2"/>
  <c r="GJ537" i="2"/>
  <c r="GJ536" i="2"/>
  <c r="GJ535" i="2"/>
  <c r="GJ534" i="2"/>
  <c r="GJ533" i="2"/>
  <c r="GJ532" i="2"/>
  <c r="GJ531" i="2"/>
  <c r="GJ530" i="2"/>
  <c r="GJ529" i="2"/>
  <c r="GJ528" i="2"/>
  <c r="GJ527" i="2"/>
  <c r="GJ526" i="2"/>
  <c r="GJ525" i="2"/>
  <c r="GJ524" i="2"/>
  <c r="GJ523" i="2"/>
  <c r="GJ522" i="2"/>
  <c r="GJ521" i="2"/>
  <c r="GJ520" i="2"/>
  <c r="GJ519" i="2"/>
  <c r="GJ518" i="2"/>
  <c r="GJ517" i="2"/>
  <c r="GJ516" i="2"/>
  <c r="GJ515" i="2"/>
  <c r="GJ514" i="2"/>
  <c r="GJ513" i="2"/>
  <c r="GJ512" i="2"/>
  <c r="GJ511" i="2"/>
  <c r="GJ510" i="2"/>
  <c r="GJ509" i="2"/>
  <c r="GJ508" i="2"/>
  <c r="GJ507" i="2"/>
  <c r="GJ506" i="2"/>
  <c r="GJ505" i="2"/>
  <c r="GJ504" i="2"/>
  <c r="GJ503" i="2"/>
  <c r="GJ502" i="2"/>
  <c r="GJ501" i="2"/>
  <c r="GJ500" i="2"/>
  <c r="GJ499" i="2"/>
  <c r="GJ498" i="2"/>
  <c r="GJ497" i="2"/>
  <c r="GJ496" i="2"/>
  <c r="GJ495" i="2"/>
  <c r="GJ494" i="2"/>
  <c r="GJ493" i="2"/>
  <c r="GJ492" i="2"/>
  <c r="GJ491" i="2"/>
  <c r="GJ490" i="2"/>
  <c r="GJ489" i="2"/>
  <c r="GJ488" i="2"/>
  <c r="GJ487" i="2"/>
  <c r="GJ486" i="2"/>
  <c r="GJ485" i="2"/>
  <c r="GJ484" i="2"/>
  <c r="GJ483" i="2"/>
  <c r="GJ482" i="2"/>
  <c r="GJ481" i="2"/>
  <c r="GJ480" i="2"/>
  <c r="GJ479" i="2"/>
  <c r="GJ478" i="2"/>
  <c r="GJ477" i="2"/>
  <c r="GJ476" i="2"/>
  <c r="GJ475" i="2"/>
  <c r="GJ474" i="2"/>
  <c r="GJ473" i="2"/>
  <c r="GJ472" i="2"/>
  <c r="GJ471" i="2"/>
  <c r="GJ470" i="2"/>
  <c r="GJ469" i="2"/>
  <c r="GJ468" i="2"/>
  <c r="GJ467" i="2"/>
  <c r="GJ466" i="2"/>
  <c r="GJ465" i="2"/>
  <c r="GJ464" i="2"/>
  <c r="GJ463" i="2"/>
  <c r="GJ462" i="2"/>
  <c r="GJ461" i="2"/>
  <c r="GJ460" i="2"/>
  <c r="GJ459" i="2"/>
  <c r="GJ458" i="2"/>
  <c r="GJ457" i="2"/>
  <c r="GJ456" i="2"/>
  <c r="GJ455" i="2"/>
  <c r="GJ454" i="2"/>
  <c r="GJ453" i="2"/>
  <c r="GJ452" i="2"/>
  <c r="GJ451" i="2"/>
  <c r="GJ450" i="2"/>
  <c r="GJ449" i="2"/>
  <c r="GJ448" i="2"/>
  <c r="GJ447" i="2"/>
  <c r="GJ446" i="2"/>
  <c r="GJ445" i="2"/>
  <c r="GJ444" i="2"/>
  <c r="GJ443" i="2"/>
  <c r="GJ442" i="2"/>
  <c r="GJ441" i="2"/>
  <c r="GJ440" i="2"/>
  <c r="GJ439" i="2"/>
  <c r="GJ438" i="2"/>
  <c r="GJ437" i="2"/>
  <c r="GJ436" i="2"/>
  <c r="GJ435" i="2"/>
  <c r="GJ434" i="2"/>
  <c r="GJ433" i="2"/>
  <c r="GJ432" i="2"/>
  <c r="GJ431" i="2"/>
  <c r="GJ430" i="2"/>
  <c r="GJ429" i="2"/>
  <c r="GJ428" i="2"/>
  <c r="GJ427" i="2"/>
  <c r="GJ426" i="2"/>
  <c r="GJ425" i="2"/>
  <c r="GJ424" i="2"/>
  <c r="GJ423" i="2"/>
  <c r="GJ422" i="2"/>
  <c r="GJ421" i="2"/>
  <c r="GJ420" i="2"/>
  <c r="GJ419" i="2"/>
  <c r="GJ418" i="2"/>
  <c r="GJ417" i="2"/>
  <c r="GJ416" i="2"/>
  <c r="GJ415" i="2"/>
  <c r="GJ414" i="2"/>
  <c r="GJ413" i="2"/>
  <c r="GJ412" i="2"/>
  <c r="GJ411" i="2"/>
  <c r="GJ410" i="2"/>
  <c r="GJ409" i="2"/>
  <c r="GJ408" i="2"/>
  <c r="GJ407" i="2"/>
  <c r="GJ406" i="2"/>
  <c r="GJ405" i="2"/>
  <c r="GJ404" i="2"/>
  <c r="GJ403" i="2"/>
  <c r="GJ402" i="2"/>
  <c r="GJ401" i="2"/>
  <c r="GJ400" i="2"/>
  <c r="GJ399" i="2"/>
  <c r="GJ398" i="2"/>
  <c r="GJ397" i="2"/>
  <c r="GJ396" i="2"/>
  <c r="GJ395" i="2"/>
  <c r="GJ394" i="2"/>
  <c r="GJ393" i="2"/>
  <c r="GJ392" i="2"/>
  <c r="GJ391" i="2"/>
  <c r="GJ390" i="2"/>
  <c r="GJ389" i="2"/>
  <c r="GJ388" i="2"/>
  <c r="GJ387" i="2"/>
  <c r="GJ386" i="2"/>
  <c r="GJ385" i="2"/>
  <c r="GJ384" i="2"/>
  <c r="GJ383" i="2"/>
  <c r="GJ382" i="2"/>
  <c r="GJ381" i="2"/>
  <c r="GJ380" i="2"/>
  <c r="GJ379" i="2"/>
  <c r="GJ378" i="2"/>
  <c r="GJ377" i="2"/>
  <c r="GJ376" i="2"/>
  <c r="GJ375" i="2"/>
  <c r="GJ374" i="2"/>
  <c r="GJ373" i="2"/>
  <c r="GJ372" i="2"/>
  <c r="GJ371" i="2"/>
  <c r="GJ370" i="2"/>
  <c r="GJ369" i="2"/>
  <c r="GJ368" i="2"/>
  <c r="GJ367" i="2"/>
  <c r="GJ366" i="2"/>
  <c r="GJ365" i="2"/>
  <c r="GJ364" i="2"/>
  <c r="GJ363" i="2"/>
  <c r="GJ362" i="2"/>
  <c r="GJ361" i="2"/>
  <c r="GJ360" i="2"/>
  <c r="GJ359" i="2"/>
  <c r="GJ358" i="2"/>
  <c r="GJ357" i="2"/>
  <c r="GJ356" i="2"/>
  <c r="GJ355" i="2"/>
  <c r="GJ354" i="2"/>
  <c r="GJ353" i="2"/>
  <c r="GJ352" i="2"/>
  <c r="GJ351" i="2"/>
  <c r="GJ350" i="2"/>
  <c r="GJ349" i="2"/>
  <c r="GJ348" i="2"/>
  <c r="GJ347" i="2"/>
  <c r="GJ346" i="2"/>
  <c r="GJ345" i="2"/>
  <c r="GJ344" i="2"/>
  <c r="GJ343" i="2"/>
  <c r="GJ342" i="2"/>
  <c r="GJ341" i="2"/>
  <c r="GJ340" i="2"/>
  <c r="GJ339" i="2"/>
  <c r="GJ338" i="2"/>
  <c r="GJ337" i="2"/>
  <c r="GJ336" i="2"/>
  <c r="GJ335" i="2"/>
  <c r="GJ334" i="2"/>
  <c r="GJ333" i="2"/>
  <c r="GJ332" i="2"/>
  <c r="GJ331" i="2"/>
  <c r="GJ330" i="2"/>
  <c r="GJ329" i="2"/>
  <c r="GJ328" i="2"/>
  <c r="GJ327" i="2"/>
  <c r="GJ326" i="2"/>
  <c r="GJ325" i="2"/>
  <c r="GJ324" i="2"/>
  <c r="GJ323" i="2"/>
  <c r="GJ322" i="2"/>
  <c r="GJ321" i="2"/>
  <c r="GJ320" i="2"/>
  <c r="GJ319" i="2"/>
  <c r="GJ318" i="2"/>
  <c r="GJ317" i="2"/>
  <c r="GJ316" i="2"/>
  <c r="GJ315" i="2"/>
  <c r="GJ314" i="2"/>
  <c r="GJ313" i="2"/>
  <c r="GJ312" i="2"/>
  <c r="GJ311" i="2"/>
  <c r="GJ310" i="2"/>
  <c r="GJ309" i="2"/>
  <c r="GJ308" i="2"/>
  <c r="GJ307" i="2"/>
  <c r="GJ306" i="2"/>
  <c r="GJ305" i="2"/>
  <c r="GJ304" i="2"/>
  <c r="GJ303" i="2"/>
  <c r="GJ302" i="2"/>
  <c r="GJ301" i="2"/>
  <c r="GJ300" i="2"/>
  <c r="GJ299" i="2"/>
  <c r="GJ298" i="2"/>
  <c r="GJ297" i="2"/>
  <c r="GJ296" i="2"/>
  <c r="GJ295" i="2"/>
  <c r="GJ294" i="2"/>
  <c r="GJ293" i="2"/>
  <c r="GJ292" i="2"/>
  <c r="GJ291" i="2"/>
  <c r="GJ290" i="2"/>
  <c r="GJ289" i="2"/>
  <c r="GJ288" i="2"/>
  <c r="GJ287" i="2"/>
  <c r="GJ286" i="2"/>
  <c r="GJ285" i="2"/>
  <c r="GJ284" i="2"/>
  <c r="GJ283" i="2"/>
  <c r="GJ282" i="2"/>
  <c r="GJ281" i="2"/>
  <c r="GJ280" i="2"/>
  <c r="GJ279" i="2"/>
  <c r="GJ278" i="2"/>
  <c r="GJ277" i="2"/>
  <c r="GJ276" i="2"/>
  <c r="GJ275" i="2"/>
  <c r="GJ274" i="2"/>
  <c r="GJ273" i="2"/>
  <c r="GJ272" i="2"/>
  <c r="GJ271" i="2"/>
  <c r="GJ270" i="2"/>
  <c r="GJ269" i="2"/>
  <c r="GJ268" i="2"/>
  <c r="GJ267" i="2"/>
  <c r="GJ266" i="2"/>
  <c r="GJ265" i="2"/>
  <c r="GJ264" i="2"/>
  <c r="GJ263" i="2"/>
  <c r="GJ262" i="2"/>
  <c r="GJ261" i="2"/>
  <c r="GJ260" i="2"/>
  <c r="GJ259" i="2"/>
  <c r="GJ258" i="2"/>
  <c r="GJ257" i="2"/>
  <c r="GJ256" i="2"/>
  <c r="GJ255" i="2"/>
  <c r="GJ254" i="2"/>
  <c r="GJ253" i="2"/>
  <c r="GJ252" i="2"/>
  <c r="GJ251" i="2"/>
  <c r="GJ250" i="2"/>
  <c r="GJ249" i="2"/>
  <c r="GJ248" i="2"/>
  <c r="GJ247" i="2"/>
  <c r="GJ246" i="2"/>
  <c r="GJ245" i="2"/>
  <c r="GJ244" i="2"/>
  <c r="GJ243" i="2"/>
  <c r="GJ242" i="2"/>
  <c r="GJ241" i="2"/>
  <c r="GJ240" i="2"/>
  <c r="GJ239" i="2"/>
  <c r="GJ238" i="2"/>
  <c r="GJ237" i="2"/>
  <c r="GJ236" i="2"/>
  <c r="GJ235" i="2"/>
  <c r="GJ234" i="2"/>
  <c r="GJ233" i="2"/>
  <c r="GJ232" i="2"/>
  <c r="GJ231" i="2"/>
  <c r="GJ230" i="2"/>
  <c r="GJ229" i="2"/>
  <c r="GJ228" i="2"/>
  <c r="GJ227" i="2"/>
  <c r="GJ226" i="2"/>
  <c r="GJ225" i="2"/>
  <c r="GJ224" i="2"/>
  <c r="GJ223" i="2"/>
  <c r="GJ222" i="2"/>
  <c r="GJ221" i="2"/>
  <c r="GJ220" i="2"/>
  <c r="GJ219" i="2"/>
  <c r="GJ218" i="2"/>
  <c r="GJ217" i="2"/>
  <c r="GJ216" i="2"/>
  <c r="GJ215" i="2"/>
  <c r="GJ214" i="2"/>
  <c r="GJ213" i="2"/>
  <c r="GJ212" i="2"/>
  <c r="GJ211" i="2"/>
  <c r="GJ210" i="2"/>
  <c r="GJ209" i="2"/>
  <c r="GJ208" i="2"/>
  <c r="GJ207" i="2"/>
  <c r="GJ206" i="2"/>
  <c r="GJ205" i="2"/>
  <c r="GJ204" i="2"/>
  <c r="GJ203" i="2"/>
  <c r="GJ202" i="2"/>
  <c r="GJ201" i="2"/>
  <c r="GJ200" i="2"/>
  <c r="GJ199" i="2"/>
  <c r="GJ198" i="2"/>
  <c r="GJ197" i="2"/>
  <c r="GJ196" i="2"/>
  <c r="GJ195" i="2"/>
  <c r="GJ194" i="2"/>
  <c r="GJ193" i="2"/>
  <c r="GJ192" i="2"/>
  <c r="GJ191" i="2"/>
  <c r="GJ190" i="2"/>
  <c r="GJ189" i="2"/>
  <c r="GJ188" i="2"/>
  <c r="GJ187" i="2"/>
  <c r="GJ186" i="2"/>
  <c r="GJ185" i="2"/>
  <c r="GJ184" i="2"/>
  <c r="GJ183" i="2"/>
  <c r="GJ182" i="2"/>
  <c r="GJ181" i="2"/>
  <c r="GJ180" i="2"/>
  <c r="GJ179" i="2"/>
  <c r="GJ178" i="2"/>
  <c r="GJ177" i="2"/>
  <c r="GJ176" i="2"/>
  <c r="GJ175" i="2"/>
  <c r="GJ174" i="2"/>
  <c r="GJ173" i="2"/>
  <c r="GJ172" i="2"/>
  <c r="GJ171" i="2"/>
  <c r="GJ170" i="2"/>
  <c r="GJ169" i="2"/>
  <c r="GJ168" i="2"/>
  <c r="GJ167" i="2"/>
  <c r="GJ166" i="2"/>
  <c r="GJ165" i="2"/>
  <c r="GJ164" i="2"/>
  <c r="GJ163" i="2"/>
  <c r="GJ162" i="2"/>
  <c r="GJ161" i="2"/>
  <c r="GJ160" i="2"/>
  <c r="GJ159" i="2"/>
  <c r="GJ158" i="2"/>
  <c r="GJ157" i="2"/>
  <c r="GJ156" i="2"/>
  <c r="GJ155" i="2"/>
  <c r="GJ154" i="2"/>
  <c r="GJ153" i="2"/>
  <c r="GJ152" i="2"/>
  <c r="GJ151" i="2"/>
  <c r="GJ150" i="2"/>
  <c r="GJ149" i="2"/>
  <c r="GJ148" i="2"/>
  <c r="GJ147" i="2"/>
  <c r="GJ146" i="2"/>
  <c r="GJ145" i="2"/>
  <c r="GJ144" i="2"/>
  <c r="GJ143" i="2"/>
  <c r="GJ142" i="2"/>
  <c r="GJ141" i="2"/>
  <c r="GJ140" i="2"/>
  <c r="GJ139" i="2"/>
  <c r="GJ138" i="2"/>
  <c r="GJ137" i="2"/>
  <c r="GJ136" i="2"/>
  <c r="GJ135" i="2"/>
  <c r="GJ134" i="2"/>
  <c r="GJ133" i="2"/>
  <c r="GJ132" i="2"/>
  <c r="GJ131" i="2"/>
  <c r="GJ130" i="2"/>
  <c r="GJ129" i="2"/>
  <c r="GJ128" i="2"/>
  <c r="GJ127" i="2"/>
  <c r="GJ126" i="2"/>
  <c r="GJ125" i="2"/>
  <c r="GJ124" i="2"/>
  <c r="GJ123" i="2"/>
  <c r="GJ122" i="2"/>
  <c r="GJ121" i="2"/>
  <c r="GJ120" i="2"/>
  <c r="GJ119" i="2"/>
  <c r="GJ118" i="2"/>
  <c r="GJ117" i="2"/>
  <c r="GJ116" i="2"/>
  <c r="GJ115" i="2"/>
  <c r="GJ114" i="2"/>
  <c r="GJ113" i="2"/>
  <c r="GJ112" i="2"/>
  <c r="GJ111" i="2"/>
  <c r="GJ110" i="2"/>
  <c r="GJ109" i="2"/>
  <c r="GJ108" i="2"/>
  <c r="GJ107" i="2"/>
  <c r="GJ106" i="2"/>
  <c r="GJ105" i="2"/>
  <c r="GJ104" i="2"/>
  <c r="GJ103" i="2"/>
  <c r="GJ102" i="2"/>
  <c r="GJ101" i="2"/>
  <c r="GJ100" i="2"/>
  <c r="GJ99" i="2"/>
  <c r="GJ98" i="2"/>
  <c r="GJ97" i="2"/>
  <c r="GJ96" i="2"/>
  <c r="GJ95" i="2"/>
  <c r="GJ94" i="2"/>
  <c r="GJ93" i="2"/>
  <c r="GJ92" i="2"/>
  <c r="GJ91" i="2"/>
  <c r="GJ90" i="2"/>
  <c r="GJ89" i="2"/>
  <c r="GJ88" i="2"/>
  <c r="GJ87" i="2"/>
  <c r="GJ86" i="2"/>
  <c r="GJ85" i="2"/>
  <c r="GJ84" i="2"/>
  <c r="GJ83" i="2"/>
  <c r="GJ82" i="2"/>
  <c r="GJ81" i="2"/>
  <c r="GJ80" i="2"/>
  <c r="GJ79" i="2"/>
  <c r="GJ78" i="2"/>
  <c r="GJ77" i="2"/>
  <c r="GJ76" i="2"/>
  <c r="GJ75" i="2"/>
  <c r="GJ74" i="2"/>
  <c r="GJ73" i="2"/>
  <c r="GJ72" i="2"/>
  <c r="GJ71" i="2"/>
  <c r="GJ70" i="2"/>
  <c r="GJ69" i="2"/>
  <c r="GJ68" i="2"/>
  <c r="GJ67" i="2"/>
  <c r="GJ66" i="2"/>
  <c r="GJ65" i="2"/>
  <c r="GJ64" i="2"/>
  <c r="GJ63" i="2"/>
  <c r="GJ62" i="2"/>
  <c r="GJ61" i="2"/>
  <c r="GJ60" i="2"/>
  <c r="GJ59" i="2"/>
  <c r="GJ58" i="2"/>
  <c r="GJ57" i="2"/>
  <c r="GJ56" i="2"/>
  <c r="GJ55" i="2"/>
  <c r="GJ54" i="2"/>
  <c r="GJ53" i="2"/>
  <c r="GJ52" i="2"/>
  <c r="GJ51" i="2"/>
  <c r="GJ50" i="2"/>
  <c r="GJ49" i="2"/>
  <c r="GJ48" i="2"/>
  <c r="GJ47" i="2"/>
  <c r="GJ46" i="2"/>
  <c r="GJ45" i="2"/>
  <c r="GJ44" i="2"/>
  <c r="GJ43" i="2"/>
  <c r="GJ42" i="2"/>
  <c r="GJ41" i="2"/>
  <c r="GJ40" i="2"/>
  <c r="GJ39" i="2"/>
  <c r="GJ38" i="2"/>
  <c r="GJ37" i="2"/>
  <c r="GJ36" i="2"/>
  <c r="GJ35" i="2"/>
  <c r="GJ34" i="2"/>
  <c r="GJ33" i="2"/>
  <c r="GJ32" i="2"/>
  <c r="GJ31" i="2"/>
  <c r="GJ30" i="2"/>
  <c r="GJ29" i="2"/>
  <c r="GJ28" i="2"/>
  <c r="GJ27" i="2"/>
  <c r="GJ26" i="2"/>
  <c r="GJ25" i="2"/>
  <c r="GJ24" i="2"/>
  <c r="GJ23" i="2"/>
  <c r="GJ22" i="2"/>
  <c r="GJ21" i="2"/>
  <c r="GJ20" i="2"/>
  <c r="GJ19" i="2"/>
  <c r="GJ18" i="2"/>
  <c r="GJ17" i="2"/>
  <c r="GJ16" i="2"/>
  <c r="GJ15" i="2"/>
  <c r="GJ14" i="2"/>
  <c r="GJ13" i="2"/>
  <c r="GJ12" i="2"/>
  <c r="GJ11" i="2"/>
  <c r="GJ10" i="2"/>
  <c r="GJ9" i="2"/>
  <c r="GJ8" i="2"/>
  <c r="GJ7" i="2"/>
  <c r="GJ6" i="2"/>
  <c r="GJ5" i="2"/>
  <c r="GJ4" i="2"/>
  <c r="GJ3" i="2"/>
  <c r="GJ2" i="2"/>
  <c r="GP1532" i="2"/>
  <c r="GO1532" i="2"/>
  <c r="GN1532" i="2"/>
  <c r="GM1532" i="2"/>
  <c r="GK1532" i="2"/>
  <c r="GP1531" i="2"/>
  <c r="GO1531" i="2"/>
  <c r="GN1531" i="2"/>
  <c r="GM1531" i="2"/>
  <c r="GK1531" i="2"/>
  <c r="GP1530" i="2"/>
  <c r="GO1530" i="2"/>
  <c r="GN1530" i="2"/>
  <c r="GM1530" i="2"/>
  <c r="GK1530" i="2"/>
  <c r="GP1529" i="2"/>
  <c r="GO1529" i="2"/>
  <c r="GN1529" i="2"/>
  <c r="GM1529" i="2"/>
  <c r="GK1529" i="2"/>
  <c r="GP1528" i="2"/>
  <c r="GO1528" i="2"/>
  <c r="GN1528" i="2"/>
  <c r="GM1528" i="2"/>
  <c r="GK1528" i="2"/>
  <c r="GP1527" i="2"/>
  <c r="GO1527" i="2"/>
  <c r="GN1527" i="2"/>
  <c r="GM1527" i="2"/>
  <c r="GK1527" i="2"/>
  <c r="GP1526" i="2"/>
  <c r="GO1526" i="2"/>
  <c r="GN1526" i="2"/>
  <c r="GM1526" i="2"/>
  <c r="GK1526" i="2"/>
  <c r="GP1525" i="2"/>
  <c r="GO1525" i="2"/>
  <c r="GN1525" i="2"/>
  <c r="GM1525" i="2"/>
  <c r="GK1525" i="2"/>
  <c r="GP1524" i="2"/>
  <c r="GO1524" i="2"/>
  <c r="GN1524" i="2"/>
  <c r="GM1524" i="2"/>
  <c r="GK1524" i="2"/>
  <c r="GP1523" i="2"/>
  <c r="GO1523" i="2"/>
  <c r="GN1523" i="2"/>
  <c r="GM1523" i="2"/>
  <c r="GK1523" i="2"/>
  <c r="GP1522" i="2"/>
  <c r="GO1522" i="2"/>
  <c r="GN1522" i="2"/>
  <c r="GM1522" i="2"/>
  <c r="GK1522" i="2"/>
  <c r="GP1521" i="2"/>
  <c r="GO1521" i="2"/>
  <c r="GN1521" i="2"/>
  <c r="GM1521" i="2"/>
  <c r="GK1521" i="2"/>
  <c r="GP1520" i="2"/>
  <c r="GO1520" i="2"/>
  <c r="GN1520" i="2"/>
  <c r="GM1520" i="2"/>
  <c r="GK1520" i="2"/>
  <c r="GP1519" i="2"/>
  <c r="GO1519" i="2"/>
  <c r="GN1519" i="2"/>
  <c r="GM1519" i="2"/>
  <c r="GK1519" i="2"/>
  <c r="GP1518" i="2"/>
  <c r="GO1518" i="2"/>
  <c r="GN1518" i="2"/>
  <c r="GM1518" i="2"/>
  <c r="GK1518" i="2"/>
  <c r="GP1517" i="2"/>
  <c r="GO1517" i="2"/>
  <c r="GN1517" i="2"/>
  <c r="GM1517" i="2"/>
  <c r="GK1517" i="2"/>
  <c r="GP1516" i="2"/>
  <c r="GO1516" i="2"/>
  <c r="GN1516" i="2"/>
  <c r="GM1516" i="2"/>
  <c r="GK1516" i="2"/>
  <c r="GP1515" i="2"/>
  <c r="GO1515" i="2"/>
  <c r="GN1515" i="2"/>
  <c r="GM1515" i="2"/>
  <c r="GK1515" i="2"/>
  <c r="GP1514" i="2"/>
  <c r="GO1514" i="2"/>
  <c r="GN1514" i="2"/>
  <c r="GM1514" i="2"/>
  <c r="GK1514" i="2"/>
  <c r="GP1513" i="2"/>
  <c r="GO1513" i="2"/>
  <c r="GN1513" i="2"/>
  <c r="GM1513" i="2"/>
  <c r="GK1513" i="2"/>
  <c r="GP1512" i="2"/>
  <c r="GO1512" i="2"/>
  <c r="GN1512" i="2"/>
  <c r="GM1512" i="2"/>
  <c r="GK1512" i="2"/>
  <c r="GP1511" i="2"/>
  <c r="GO1511" i="2"/>
  <c r="GN1511" i="2"/>
  <c r="GM1511" i="2"/>
  <c r="GK1511" i="2"/>
  <c r="GP1510" i="2"/>
  <c r="GO1510" i="2"/>
  <c r="GN1510" i="2"/>
  <c r="GM1510" i="2"/>
  <c r="GK1510" i="2"/>
  <c r="GP1509" i="2"/>
  <c r="GO1509" i="2"/>
  <c r="GN1509" i="2"/>
  <c r="GM1509" i="2"/>
  <c r="GK1509" i="2"/>
  <c r="GP1508" i="2"/>
  <c r="GO1508" i="2"/>
  <c r="GN1508" i="2"/>
  <c r="GM1508" i="2"/>
  <c r="GK1508" i="2"/>
  <c r="GP1507" i="2"/>
  <c r="GO1507" i="2"/>
  <c r="GN1507" i="2"/>
  <c r="GM1507" i="2"/>
  <c r="GK1507" i="2"/>
  <c r="GP1506" i="2"/>
  <c r="GO1506" i="2"/>
  <c r="GN1506" i="2"/>
  <c r="GM1506" i="2"/>
  <c r="GK1506" i="2"/>
  <c r="GP1505" i="2"/>
  <c r="GO1505" i="2"/>
  <c r="GN1505" i="2"/>
  <c r="GM1505" i="2"/>
  <c r="GK1505" i="2"/>
  <c r="GP1504" i="2"/>
  <c r="GO1504" i="2"/>
  <c r="GN1504" i="2"/>
  <c r="GM1504" i="2"/>
  <c r="GK1504" i="2"/>
  <c r="GP1503" i="2"/>
  <c r="GO1503" i="2"/>
  <c r="GN1503" i="2"/>
  <c r="GM1503" i="2"/>
  <c r="GK1503" i="2"/>
  <c r="GP1502" i="2"/>
  <c r="GO1502" i="2"/>
  <c r="GN1502" i="2"/>
  <c r="GM1502" i="2"/>
  <c r="GK1502" i="2"/>
  <c r="GP1501" i="2"/>
  <c r="GO1501" i="2"/>
  <c r="GN1501" i="2"/>
  <c r="GM1501" i="2"/>
  <c r="GK1501" i="2"/>
  <c r="GP1500" i="2"/>
  <c r="GO1500" i="2"/>
  <c r="GN1500" i="2"/>
  <c r="GM1500" i="2"/>
  <c r="GK1500" i="2"/>
  <c r="GP1488" i="2"/>
  <c r="GO1488" i="2"/>
  <c r="GN1488" i="2"/>
  <c r="GM1488" i="2"/>
  <c r="GK1488" i="2"/>
  <c r="GP1499" i="2"/>
  <c r="GO1499" i="2"/>
  <c r="GN1499" i="2"/>
  <c r="GM1499" i="2"/>
  <c r="GK1499" i="2"/>
  <c r="GP1498" i="2"/>
  <c r="GO1498" i="2"/>
  <c r="GN1498" i="2"/>
  <c r="GM1498" i="2"/>
  <c r="GK1498" i="2"/>
  <c r="GP1497" i="2"/>
  <c r="GO1497" i="2"/>
  <c r="GN1497" i="2"/>
  <c r="GM1497" i="2"/>
  <c r="GK1497" i="2"/>
  <c r="GP1496" i="2"/>
  <c r="GO1496" i="2"/>
  <c r="GN1496" i="2"/>
  <c r="GM1496" i="2"/>
  <c r="GK1496" i="2"/>
  <c r="GP1495" i="2"/>
  <c r="GO1495" i="2"/>
  <c r="GN1495" i="2"/>
  <c r="GM1495" i="2"/>
  <c r="GK1495" i="2"/>
  <c r="GP1494" i="2"/>
  <c r="GO1494" i="2"/>
  <c r="GN1494" i="2"/>
  <c r="GM1494" i="2"/>
  <c r="GK1494" i="2"/>
  <c r="GP1493" i="2"/>
  <c r="GO1493" i="2"/>
  <c r="GN1493" i="2"/>
  <c r="GM1493" i="2"/>
  <c r="GK1493" i="2"/>
  <c r="GP1492" i="2"/>
  <c r="GO1492" i="2"/>
  <c r="GN1492" i="2"/>
  <c r="GM1492" i="2"/>
  <c r="GK1492" i="2"/>
  <c r="GP1491" i="2"/>
  <c r="GO1491" i="2"/>
  <c r="GN1491" i="2"/>
  <c r="GM1491" i="2"/>
  <c r="GK1491" i="2"/>
  <c r="GP1490" i="2"/>
  <c r="GO1490" i="2"/>
  <c r="GN1490" i="2"/>
  <c r="GM1490" i="2"/>
  <c r="GK1490" i="2"/>
  <c r="GP1489" i="2"/>
  <c r="GO1489" i="2"/>
  <c r="GN1489" i="2"/>
  <c r="GM1489" i="2"/>
  <c r="GK1489" i="2"/>
  <c r="GP1487" i="2"/>
  <c r="GO1487" i="2"/>
  <c r="GN1487" i="2"/>
  <c r="GM1487" i="2"/>
  <c r="GK1487" i="2"/>
  <c r="GP1486" i="2"/>
  <c r="GO1486" i="2"/>
  <c r="GN1486" i="2"/>
  <c r="GM1486" i="2"/>
  <c r="GK1486" i="2"/>
  <c r="GP1485" i="2"/>
  <c r="GO1485" i="2"/>
  <c r="GN1485" i="2"/>
  <c r="GM1485" i="2"/>
  <c r="GK1485" i="2"/>
  <c r="GP1484" i="2"/>
  <c r="GO1484" i="2"/>
  <c r="GN1484" i="2"/>
  <c r="GM1484" i="2"/>
  <c r="GK1484" i="2"/>
  <c r="GP1483" i="2"/>
  <c r="GO1483" i="2"/>
  <c r="GN1483" i="2"/>
  <c r="GM1483" i="2"/>
  <c r="GK1483" i="2"/>
  <c r="GP1482" i="2"/>
  <c r="GO1482" i="2"/>
  <c r="GN1482" i="2"/>
  <c r="GM1482" i="2"/>
  <c r="GK1482" i="2"/>
  <c r="GP1481" i="2"/>
  <c r="GO1481" i="2"/>
  <c r="GN1481" i="2"/>
  <c r="GM1481" i="2"/>
  <c r="GK1481" i="2"/>
  <c r="GP1480" i="2"/>
  <c r="GO1480" i="2"/>
  <c r="GN1480" i="2"/>
  <c r="GM1480" i="2"/>
  <c r="GK1480" i="2"/>
  <c r="GP1479" i="2"/>
  <c r="GO1479" i="2"/>
  <c r="GN1479" i="2"/>
  <c r="GM1479" i="2"/>
  <c r="GK1479" i="2"/>
  <c r="GP1478" i="2"/>
  <c r="GO1478" i="2"/>
  <c r="GN1478" i="2"/>
  <c r="GM1478" i="2"/>
  <c r="GK1478" i="2"/>
  <c r="GP1477" i="2"/>
  <c r="GO1477" i="2"/>
  <c r="GN1477" i="2"/>
  <c r="GM1477" i="2"/>
  <c r="GK1477" i="2"/>
  <c r="GP1476" i="2"/>
  <c r="GO1476" i="2"/>
  <c r="GN1476" i="2"/>
  <c r="GM1476" i="2"/>
  <c r="GK1476" i="2"/>
  <c r="GP1475" i="2"/>
  <c r="GO1475" i="2"/>
  <c r="GN1475" i="2"/>
  <c r="GM1475" i="2"/>
  <c r="GK1475" i="2"/>
  <c r="GP1474" i="2"/>
  <c r="GO1474" i="2"/>
  <c r="GN1474" i="2"/>
  <c r="GM1474" i="2"/>
  <c r="GK1474" i="2"/>
  <c r="GP1473" i="2"/>
  <c r="GO1473" i="2"/>
  <c r="GN1473" i="2"/>
  <c r="GM1473" i="2"/>
  <c r="GK1473" i="2"/>
  <c r="GP1472" i="2"/>
  <c r="GO1472" i="2"/>
  <c r="GN1472" i="2"/>
  <c r="GM1472" i="2"/>
  <c r="GK1472" i="2"/>
  <c r="GP1471" i="2"/>
  <c r="GO1471" i="2"/>
  <c r="GN1471" i="2"/>
  <c r="GM1471" i="2"/>
  <c r="GK1471" i="2"/>
  <c r="GP1470" i="2"/>
  <c r="GO1470" i="2"/>
  <c r="GN1470" i="2"/>
  <c r="GM1470" i="2"/>
  <c r="GK1470" i="2"/>
  <c r="GP1469" i="2"/>
  <c r="GO1469" i="2"/>
  <c r="GN1469" i="2"/>
  <c r="GM1469" i="2"/>
  <c r="GK1469" i="2"/>
  <c r="GP1468" i="2"/>
  <c r="GO1468" i="2"/>
  <c r="GN1468" i="2"/>
  <c r="GM1468" i="2"/>
  <c r="GK1468" i="2"/>
  <c r="GP1467" i="2"/>
  <c r="GO1467" i="2"/>
  <c r="GN1467" i="2"/>
  <c r="GM1467" i="2"/>
  <c r="GK1467" i="2"/>
  <c r="GP1466" i="2"/>
  <c r="GO1466" i="2"/>
  <c r="GN1466" i="2"/>
  <c r="GM1466" i="2"/>
  <c r="GK1466" i="2"/>
  <c r="GP1465" i="2"/>
  <c r="GO1465" i="2"/>
  <c r="GN1465" i="2"/>
  <c r="GM1465" i="2"/>
  <c r="GK1465" i="2"/>
  <c r="GP1464" i="2"/>
  <c r="GO1464" i="2"/>
  <c r="GN1464" i="2"/>
  <c r="GM1464" i="2"/>
  <c r="GK1464" i="2"/>
  <c r="GP1463" i="2"/>
  <c r="GO1463" i="2"/>
  <c r="GN1463" i="2"/>
  <c r="GM1463" i="2"/>
  <c r="GK1463" i="2"/>
  <c r="GP1462" i="2"/>
  <c r="GO1462" i="2"/>
  <c r="GN1462" i="2"/>
  <c r="GM1462" i="2"/>
  <c r="GK1462" i="2"/>
  <c r="GP1461" i="2"/>
  <c r="GO1461" i="2"/>
  <c r="GN1461" i="2"/>
  <c r="GM1461" i="2"/>
  <c r="GK1461" i="2"/>
  <c r="GP1460" i="2"/>
  <c r="GO1460" i="2"/>
  <c r="GN1460" i="2"/>
  <c r="GM1460" i="2"/>
  <c r="GK1460" i="2"/>
  <c r="GP1459" i="2"/>
  <c r="GO1459" i="2"/>
  <c r="GN1459" i="2"/>
  <c r="GM1459" i="2"/>
  <c r="GK1459" i="2"/>
  <c r="GP1458" i="2"/>
  <c r="GO1458" i="2"/>
  <c r="GN1458" i="2"/>
  <c r="GM1458" i="2"/>
  <c r="GK1458" i="2"/>
  <c r="GP1457" i="2"/>
  <c r="GO1457" i="2"/>
  <c r="GN1457" i="2"/>
  <c r="GM1457" i="2"/>
  <c r="GK1457" i="2"/>
  <c r="GP1456" i="2"/>
  <c r="GO1456" i="2"/>
  <c r="GN1456" i="2"/>
  <c r="GM1456" i="2"/>
  <c r="GK1456" i="2"/>
  <c r="GP1455" i="2"/>
  <c r="GO1455" i="2"/>
  <c r="GN1455" i="2"/>
  <c r="GM1455" i="2"/>
  <c r="GK1455" i="2"/>
  <c r="GP1454" i="2"/>
  <c r="GO1454" i="2"/>
  <c r="GN1454" i="2"/>
  <c r="GM1454" i="2"/>
  <c r="GK1454" i="2"/>
  <c r="GP1453" i="2"/>
  <c r="GO1453" i="2"/>
  <c r="GN1453" i="2"/>
  <c r="GM1453" i="2"/>
  <c r="GK1453" i="2"/>
  <c r="GP1452" i="2"/>
  <c r="GO1452" i="2"/>
  <c r="GN1452" i="2"/>
  <c r="GM1452" i="2"/>
  <c r="GK1452" i="2"/>
  <c r="GP1451" i="2"/>
  <c r="GO1451" i="2"/>
  <c r="GN1451" i="2"/>
  <c r="GM1451" i="2"/>
  <c r="GK1451" i="2"/>
  <c r="GP1450" i="2"/>
  <c r="GO1450" i="2"/>
  <c r="GN1450" i="2"/>
  <c r="GM1450" i="2"/>
  <c r="GK1450" i="2"/>
  <c r="GP1449" i="2"/>
  <c r="GO1449" i="2"/>
  <c r="GN1449" i="2"/>
  <c r="GM1449" i="2"/>
  <c r="GK1449" i="2"/>
  <c r="GP1448" i="2"/>
  <c r="GO1448" i="2"/>
  <c r="GN1448" i="2"/>
  <c r="GM1448" i="2"/>
  <c r="GK1448" i="2"/>
  <c r="GP1447" i="2"/>
  <c r="GO1447" i="2"/>
  <c r="GN1447" i="2"/>
  <c r="GM1447" i="2"/>
  <c r="GK1447" i="2"/>
  <c r="GP1446" i="2"/>
  <c r="GO1446" i="2"/>
  <c r="GN1446" i="2"/>
  <c r="GM1446" i="2"/>
  <c r="GK1446" i="2"/>
  <c r="GP1445" i="2"/>
  <c r="GO1445" i="2"/>
  <c r="GN1445" i="2"/>
  <c r="GM1445" i="2"/>
  <c r="GK1445" i="2"/>
  <c r="GP1444" i="2"/>
  <c r="GO1444" i="2"/>
  <c r="GN1444" i="2"/>
  <c r="GM1444" i="2"/>
  <c r="GK1444" i="2"/>
  <c r="GP1443" i="2"/>
  <c r="GO1443" i="2"/>
  <c r="GN1443" i="2"/>
  <c r="GM1443" i="2"/>
  <c r="GK1443" i="2"/>
  <c r="GP1442" i="2"/>
  <c r="GO1442" i="2"/>
  <c r="GN1442" i="2"/>
  <c r="GM1442" i="2"/>
  <c r="GK1442" i="2"/>
  <c r="GP1441" i="2"/>
  <c r="GO1441" i="2"/>
  <c r="GN1441" i="2"/>
  <c r="GM1441" i="2"/>
  <c r="GK1441" i="2"/>
  <c r="GP1440" i="2"/>
  <c r="GO1440" i="2"/>
  <c r="GN1440" i="2"/>
  <c r="GM1440" i="2"/>
  <c r="GK1440" i="2"/>
  <c r="GP1439" i="2"/>
  <c r="GO1439" i="2"/>
  <c r="GN1439" i="2"/>
  <c r="GM1439" i="2"/>
  <c r="GK1439" i="2"/>
  <c r="GP1438" i="2"/>
  <c r="GO1438" i="2"/>
  <c r="GN1438" i="2"/>
  <c r="GM1438" i="2"/>
  <c r="GK1438" i="2"/>
  <c r="GP1437" i="2"/>
  <c r="GO1437" i="2"/>
  <c r="GN1437" i="2"/>
  <c r="GM1437" i="2"/>
  <c r="GK1437" i="2"/>
  <c r="GP1436" i="2"/>
  <c r="GO1436" i="2"/>
  <c r="GN1436" i="2"/>
  <c r="GM1436" i="2"/>
  <c r="GK1436" i="2"/>
  <c r="GP1435" i="2"/>
  <c r="GO1435" i="2"/>
  <c r="GN1435" i="2"/>
  <c r="GM1435" i="2"/>
  <c r="GK1435" i="2"/>
  <c r="GP1434" i="2"/>
  <c r="GO1434" i="2"/>
  <c r="GN1434" i="2"/>
  <c r="GM1434" i="2"/>
  <c r="GK1434" i="2"/>
  <c r="GP1433" i="2"/>
  <c r="GO1433" i="2"/>
  <c r="GN1433" i="2"/>
  <c r="GM1433" i="2"/>
  <c r="GK1433" i="2"/>
  <c r="GP1432" i="2"/>
  <c r="GO1432" i="2"/>
  <c r="GN1432" i="2"/>
  <c r="GM1432" i="2"/>
  <c r="GK1432" i="2"/>
  <c r="GP1431" i="2"/>
  <c r="GO1431" i="2"/>
  <c r="GN1431" i="2"/>
  <c r="GM1431" i="2"/>
  <c r="GK1431" i="2"/>
  <c r="GP1430" i="2"/>
  <c r="GO1430" i="2"/>
  <c r="GN1430" i="2"/>
  <c r="GM1430" i="2"/>
  <c r="GK1430" i="2"/>
  <c r="GP1429" i="2"/>
  <c r="GO1429" i="2"/>
  <c r="GN1429" i="2"/>
  <c r="GM1429" i="2"/>
  <c r="GK1429" i="2"/>
  <c r="GP1428" i="2"/>
  <c r="GO1428" i="2"/>
  <c r="GN1428" i="2"/>
  <c r="GM1428" i="2"/>
  <c r="GK1428" i="2"/>
  <c r="GP1427" i="2"/>
  <c r="GO1427" i="2"/>
  <c r="GN1427" i="2"/>
  <c r="GM1427" i="2"/>
  <c r="GK1427" i="2"/>
  <c r="GP1426" i="2"/>
  <c r="GO1426" i="2"/>
  <c r="GN1426" i="2"/>
  <c r="GM1426" i="2"/>
  <c r="GK1426" i="2"/>
  <c r="GP1425" i="2"/>
  <c r="GO1425" i="2"/>
  <c r="GN1425" i="2"/>
  <c r="GM1425" i="2"/>
  <c r="GK1425" i="2"/>
  <c r="GP1424" i="2"/>
  <c r="GO1424" i="2"/>
  <c r="GN1424" i="2"/>
  <c r="GM1424" i="2"/>
  <c r="GK1424" i="2"/>
  <c r="GP1423" i="2"/>
  <c r="GO1423" i="2"/>
  <c r="GN1423" i="2"/>
  <c r="GM1423" i="2"/>
  <c r="GK1423" i="2"/>
  <c r="GP1422" i="2"/>
  <c r="GO1422" i="2"/>
  <c r="GN1422" i="2"/>
  <c r="GM1422" i="2"/>
  <c r="GK1422" i="2"/>
  <c r="GP1421" i="2"/>
  <c r="GO1421" i="2"/>
  <c r="GN1421" i="2"/>
  <c r="GM1421" i="2"/>
  <c r="GK1421" i="2"/>
  <c r="GP1420" i="2"/>
  <c r="GO1420" i="2"/>
  <c r="GN1420" i="2"/>
  <c r="GM1420" i="2"/>
  <c r="GK1420" i="2"/>
  <c r="GP1419" i="2"/>
  <c r="GO1419" i="2"/>
  <c r="GN1419" i="2"/>
  <c r="GM1419" i="2"/>
  <c r="GK1419" i="2"/>
  <c r="GP1418" i="2"/>
  <c r="GO1418" i="2"/>
  <c r="GN1418" i="2"/>
  <c r="GM1418" i="2"/>
  <c r="GK1418" i="2"/>
  <c r="GP1417" i="2"/>
  <c r="GO1417" i="2"/>
  <c r="GN1417" i="2"/>
  <c r="GM1417" i="2"/>
  <c r="GK1417" i="2"/>
  <c r="GP1416" i="2"/>
  <c r="GO1416" i="2"/>
  <c r="GN1416" i="2"/>
  <c r="GM1416" i="2"/>
  <c r="GK1416" i="2"/>
  <c r="GP1415" i="2"/>
  <c r="GO1415" i="2"/>
  <c r="GN1415" i="2"/>
  <c r="GM1415" i="2"/>
  <c r="GK1415" i="2"/>
  <c r="GP1414" i="2"/>
  <c r="GO1414" i="2"/>
  <c r="GN1414" i="2"/>
  <c r="GM1414" i="2"/>
  <c r="GK1414" i="2"/>
  <c r="GP1413" i="2"/>
  <c r="GO1413" i="2"/>
  <c r="GN1413" i="2"/>
  <c r="GM1413" i="2"/>
  <c r="GK1413" i="2"/>
  <c r="GP1412" i="2"/>
  <c r="GO1412" i="2"/>
  <c r="GN1412" i="2"/>
  <c r="GM1412" i="2"/>
  <c r="GK1412" i="2"/>
  <c r="GP1411" i="2"/>
  <c r="GO1411" i="2"/>
  <c r="GN1411" i="2"/>
  <c r="GM1411" i="2"/>
  <c r="GK1411" i="2"/>
  <c r="GP1410" i="2"/>
  <c r="GO1410" i="2"/>
  <c r="GN1410" i="2"/>
  <c r="GM1410" i="2"/>
  <c r="GK1410" i="2"/>
  <c r="GP1409" i="2"/>
  <c r="GO1409" i="2"/>
  <c r="GN1409" i="2"/>
  <c r="GM1409" i="2"/>
  <c r="GK1409" i="2"/>
  <c r="GP1408" i="2"/>
  <c r="GO1408" i="2"/>
  <c r="GN1408" i="2"/>
  <c r="GM1408" i="2"/>
  <c r="GK1408" i="2"/>
  <c r="GP1407" i="2"/>
  <c r="GO1407" i="2"/>
  <c r="GN1407" i="2"/>
  <c r="GM1407" i="2"/>
  <c r="GK1407" i="2"/>
  <c r="GP1406" i="2"/>
  <c r="GO1406" i="2"/>
  <c r="GN1406" i="2"/>
  <c r="GM1406" i="2"/>
  <c r="GK1406" i="2"/>
  <c r="GP1405" i="2"/>
  <c r="GO1405" i="2"/>
  <c r="GN1405" i="2"/>
  <c r="GM1405" i="2"/>
  <c r="GK1405" i="2"/>
  <c r="GP1404" i="2"/>
  <c r="GO1404" i="2"/>
  <c r="GN1404" i="2"/>
  <c r="GM1404" i="2"/>
  <c r="GK1404" i="2"/>
  <c r="GP1403" i="2"/>
  <c r="GO1403" i="2"/>
  <c r="GN1403" i="2"/>
  <c r="GM1403" i="2"/>
  <c r="GK1403" i="2"/>
  <c r="GP1402" i="2"/>
  <c r="GO1402" i="2"/>
  <c r="GN1402" i="2"/>
  <c r="GM1402" i="2"/>
  <c r="GK1402" i="2"/>
  <c r="GP1401" i="2"/>
  <c r="GO1401" i="2"/>
  <c r="GN1401" i="2"/>
  <c r="GM1401" i="2"/>
  <c r="GK1401" i="2"/>
  <c r="GP1400" i="2"/>
  <c r="GO1400" i="2"/>
  <c r="GN1400" i="2"/>
  <c r="GM1400" i="2"/>
  <c r="GK1400" i="2"/>
  <c r="GP1399" i="2"/>
  <c r="GO1399" i="2"/>
  <c r="GN1399" i="2"/>
  <c r="GM1399" i="2"/>
  <c r="GK1399" i="2"/>
  <c r="GP1398" i="2"/>
  <c r="GO1398" i="2"/>
  <c r="GN1398" i="2"/>
  <c r="GM1398" i="2"/>
  <c r="GK1398" i="2"/>
  <c r="GP1397" i="2"/>
  <c r="GO1397" i="2"/>
  <c r="GN1397" i="2"/>
  <c r="GM1397" i="2"/>
  <c r="GK1397" i="2"/>
  <c r="GP1396" i="2"/>
  <c r="GO1396" i="2"/>
  <c r="GN1396" i="2"/>
  <c r="GM1396" i="2"/>
  <c r="GK1396" i="2"/>
  <c r="GP1395" i="2"/>
  <c r="GO1395" i="2"/>
  <c r="GN1395" i="2"/>
  <c r="GM1395" i="2"/>
  <c r="GK1395" i="2"/>
  <c r="GP1394" i="2"/>
  <c r="GO1394" i="2"/>
  <c r="GN1394" i="2"/>
  <c r="GM1394" i="2"/>
  <c r="GK1394" i="2"/>
  <c r="GP1393" i="2"/>
  <c r="GO1393" i="2"/>
  <c r="GN1393" i="2"/>
  <c r="GM1393" i="2"/>
  <c r="GK1393" i="2"/>
  <c r="GP1392" i="2"/>
  <c r="GO1392" i="2"/>
  <c r="GN1392" i="2"/>
  <c r="GM1392" i="2"/>
  <c r="GK1392" i="2"/>
  <c r="GP1391" i="2"/>
  <c r="GO1391" i="2"/>
  <c r="GN1391" i="2"/>
  <c r="GM1391" i="2"/>
  <c r="GK1391" i="2"/>
  <c r="GP1390" i="2"/>
  <c r="GO1390" i="2"/>
  <c r="GN1390" i="2"/>
  <c r="GM1390" i="2"/>
  <c r="GK1390" i="2"/>
  <c r="GP1389" i="2"/>
  <c r="GO1389" i="2"/>
  <c r="GN1389" i="2"/>
  <c r="GM1389" i="2"/>
  <c r="GK1389" i="2"/>
  <c r="GP1388" i="2"/>
  <c r="GO1388" i="2"/>
  <c r="GN1388" i="2"/>
  <c r="GM1388" i="2"/>
  <c r="GK1388" i="2"/>
  <c r="GP1387" i="2"/>
  <c r="GO1387" i="2"/>
  <c r="GN1387" i="2"/>
  <c r="GM1387" i="2"/>
  <c r="GK1387" i="2"/>
  <c r="GP1386" i="2"/>
  <c r="GO1386" i="2"/>
  <c r="GN1386" i="2"/>
  <c r="GM1386" i="2"/>
  <c r="GK1386" i="2"/>
  <c r="GP1385" i="2"/>
  <c r="GO1385" i="2"/>
  <c r="GN1385" i="2"/>
  <c r="GM1385" i="2"/>
  <c r="GK1385" i="2"/>
  <c r="GP1384" i="2"/>
  <c r="GO1384" i="2"/>
  <c r="GN1384" i="2"/>
  <c r="GM1384" i="2"/>
  <c r="GK1384" i="2"/>
  <c r="GP1383" i="2"/>
  <c r="GO1383" i="2"/>
  <c r="GN1383" i="2"/>
  <c r="GM1383" i="2"/>
  <c r="GK1383" i="2"/>
  <c r="GP1382" i="2"/>
  <c r="GO1382" i="2"/>
  <c r="GN1382" i="2"/>
  <c r="GM1382" i="2"/>
  <c r="GK1382" i="2"/>
  <c r="GP1381" i="2"/>
  <c r="GO1381" i="2"/>
  <c r="GN1381" i="2"/>
  <c r="GM1381" i="2"/>
  <c r="GK1381" i="2"/>
  <c r="GP1380" i="2"/>
  <c r="GO1380" i="2"/>
  <c r="GN1380" i="2"/>
  <c r="GM1380" i="2"/>
  <c r="GK1380" i="2"/>
  <c r="GP1379" i="2"/>
  <c r="GO1379" i="2"/>
  <c r="GN1379" i="2"/>
  <c r="GM1379" i="2"/>
  <c r="GK1379" i="2"/>
  <c r="GP1378" i="2"/>
  <c r="GO1378" i="2"/>
  <c r="GN1378" i="2"/>
  <c r="GM1378" i="2"/>
  <c r="GK1378" i="2"/>
  <c r="GP1377" i="2"/>
  <c r="GO1377" i="2"/>
  <c r="GN1377" i="2"/>
  <c r="GM1377" i="2"/>
  <c r="GK1377" i="2"/>
  <c r="GP1376" i="2"/>
  <c r="GO1376" i="2"/>
  <c r="GN1376" i="2"/>
  <c r="GM1376" i="2"/>
  <c r="GK1376" i="2"/>
  <c r="GP1375" i="2"/>
  <c r="GO1375" i="2"/>
  <c r="GN1375" i="2"/>
  <c r="GM1375" i="2"/>
  <c r="GK1375" i="2"/>
  <c r="GP1374" i="2"/>
  <c r="GO1374" i="2"/>
  <c r="GN1374" i="2"/>
  <c r="GM1374" i="2"/>
  <c r="GK1374" i="2"/>
  <c r="GP1373" i="2"/>
  <c r="GO1373" i="2"/>
  <c r="GN1373" i="2"/>
  <c r="GM1373" i="2"/>
  <c r="GK1373" i="2"/>
  <c r="GP1372" i="2"/>
  <c r="GO1372" i="2"/>
  <c r="GN1372" i="2"/>
  <c r="GM1372" i="2"/>
  <c r="GK1372" i="2"/>
  <c r="GP1371" i="2"/>
  <c r="GO1371" i="2"/>
  <c r="GN1371" i="2"/>
  <c r="GM1371" i="2"/>
  <c r="GK1371" i="2"/>
  <c r="GP1370" i="2"/>
  <c r="GO1370" i="2"/>
  <c r="GN1370" i="2"/>
  <c r="GM1370" i="2"/>
  <c r="GK1370" i="2"/>
  <c r="GP1369" i="2"/>
  <c r="GO1369" i="2"/>
  <c r="GN1369" i="2"/>
  <c r="GM1369" i="2"/>
  <c r="GK1369" i="2"/>
  <c r="GP1368" i="2"/>
  <c r="GO1368" i="2"/>
  <c r="GN1368" i="2"/>
  <c r="GM1368" i="2"/>
  <c r="GK1368" i="2"/>
  <c r="GP1367" i="2"/>
  <c r="GO1367" i="2"/>
  <c r="GN1367" i="2"/>
  <c r="GM1367" i="2"/>
  <c r="GK1367" i="2"/>
  <c r="GP1366" i="2"/>
  <c r="GO1366" i="2"/>
  <c r="GN1366" i="2"/>
  <c r="GM1366" i="2"/>
  <c r="GK1366" i="2"/>
  <c r="GP1365" i="2"/>
  <c r="GO1365" i="2"/>
  <c r="GN1365" i="2"/>
  <c r="GM1365" i="2"/>
  <c r="GK1365" i="2"/>
  <c r="GP1364" i="2"/>
  <c r="GO1364" i="2"/>
  <c r="GN1364" i="2"/>
  <c r="GM1364" i="2"/>
  <c r="GK1364" i="2"/>
  <c r="GP1363" i="2"/>
  <c r="GO1363" i="2"/>
  <c r="GN1363" i="2"/>
  <c r="GM1363" i="2"/>
  <c r="GK1363" i="2"/>
  <c r="GP1362" i="2"/>
  <c r="GO1362" i="2"/>
  <c r="GN1362" i="2"/>
  <c r="GM1362" i="2"/>
  <c r="GK1362" i="2"/>
  <c r="GP1361" i="2"/>
  <c r="GO1361" i="2"/>
  <c r="GN1361" i="2"/>
  <c r="GM1361" i="2"/>
  <c r="GK1361" i="2"/>
  <c r="GP1360" i="2"/>
  <c r="GO1360" i="2"/>
  <c r="GN1360" i="2"/>
  <c r="GM1360" i="2"/>
  <c r="GK1360" i="2"/>
  <c r="GP1359" i="2"/>
  <c r="GO1359" i="2"/>
  <c r="GN1359" i="2"/>
  <c r="GM1359" i="2"/>
  <c r="GK1359" i="2"/>
  <c r="GP1358" i="2"/>
  <c r="GO1358" i="2"/>
  <c r="GN1358" i="2"/>
  <c r="GM1358" i="2"/>
  <c r="GK1358" i="2"/>
  <c r="GP1357" i="2"/>
  <c r="GO1357" i="2"/>
  <c r="GN1357" i="2"/>
  <c r="GM1357" i="2"/>
  <c r="GK1357" i="2"/>
  <c r="GP1356" i="2"/>
  <c r="GO1356" i="2"/>
  <c r="GN1356" i="2"/>
  <c r="GM1356" i="2"/>
  <c r="GK1356" i="2"/>
  <c r="GP1355" i="2"/>
  <c r="GO1355" i="2"/>
  <c r="GN1355" i="2"/>
  <c r="GM1355" i="2"/>
  <c r="GK1355" i="2"/>
  <c r="GP1354" i="2"/>
  <c r="GO1354" i="2"/>
  <c r="GN1354" i="2"/>
  <c r="GM1354" i="2"/>
  <c r="GK1354" i="2"/>
  <c r="GP1353" i="2"/>
  <c r="GO1353" i="2"/>
  <c r="GN1353" i="2"/>
  <c r="GM1353" i="2"/>
  <c r="GK1353" i="2"/>
  <c r="GP1352" i="2"/>
  <c r="GO1352" i="2"/>
  <c r="GN1352" i="2"/>
  <c r="GM1352" i="2"/>
  <c r="GK1352" i="2"/>
  <c r="GP1351" i="2"/>
  <c r="GO1351" i="2"/>
  <c r="GN1351" i="2"/>
  <c r="GM1351" i="2"/>
  <c r="GK1351" i="2"/>
  <c r="GP1350" i="2"/>
  <c r="GO1350" i="2"/>
  <c r="GN1350" i="2"/>
  <c r="GM1350" i="2"/>
  <c r="GK1350" i="2"/>
  <c r="GP1349" i="2"/>
  <c r="GO1349" i="2"/>
  <c r="GN1349" i="2"/>
  <c r="GM1349" i="2"/>
  <c r="GK1349" i="2"/>
  <c r="GP1348" i="2"/>
  <c r="GO1348" i="2"/>
  <c r="GN1348" i="2"/>
  <c r="GM1348" i="2"/>
  <c r="GK1348" i="2"/>
  <c r="GP1347" i="2"/>
  <c r="GO1347" i="2"/>
  <c r="GN1347" i="2"/>
  <c r="GM1347" i="2"/>
  <c r="GK1347" i="2"/>
  <c r="GP1346" i="2"/>
  <c r="GO1346" i="2"/>
  <c r="GN1346" i="2"/>
  <c r="GM1346" i="2"/>
  <c r="GK1346" i="2"/>
  <c r="GP1345" i="2"/>
  <c r="GO1345" i="2"/>
  <c r="GN1345" i="2"/>
  <c r="GM1345" i="2"/>
  <c r="GK1345" i="2"/>
  <c r="GP1344" i="2"/>
  <c r="GO1344" i="2"/>
  <c r="GN1344" i="2"/>
  <c r="GM1344" i="2"/>
  <c r="GK1344" i="2"/>
  <c r="GP1343" i="2"/>
  <c r="GO1343" i="2"/>
  <c r="GN1343" i="2"/>
  <c r="GM1343" i="2"/>
  <c r="GK1343" i="2"/>
  <c r="GP1342" i="2"/>
  <c r="GO1342" i="2"/>
  <c r="GN1342" i="2"/>
  <c r="GM1342" i="2"/>
  <c r="GK1342" i="2"/>
  <c r="GP1341" i="2"/>
  <c r="GO1341" i="2"/>
  <c r="GN1341" i="2"/>
  <c r="GM1341" i="2"/>
  <c r="GK1341" i="2"/>
  <c r="GP1340" i="2"/>
  <c r="GO1340" i="2"/>
  <c r="GN1340" i="2"/>
  <c r="GM1340" i="2"/>
  <c r="GK1340" i="2"/>
  <c r="GP1336" i="2"/>
  <c r="GO1336" i="2"/>
  <c r="GN1336" i="2"/>
  <c r="GM1336" i="2"/>
  <c r="GK1336" i="2"/>
  <c r="GP1339" i="2"/>
  <c r="GO1339" i="2"/>
  <c r="GN1339" i="2"/>
  <c r="GM1339" i="2"/>
  <c r="GK1339" i="2"/>
  <c r="GP1338" i="2"/>
  <c r="GO1338" i="2"/>
  <c r="GN1338" i="2"/>
  <c r="GM1338" i="2"/>
  <c r="GK1338" i="2"/>
  <c r="GP1337" i="2"/>
  <c r="GO1337" i="2"/>
  <c r="GN1337" i="2"/>
  <c r="GM1337" i="2"/>
  <c r="GK1337" i="2"/>
  <c r="GP1335" i="2"/>
  <c r="GO1335" i="2"/>
  <c r="GN1335" i="2"/>
  <c r="GM1335" i="2"/>
  <c r="GK1335" i="2"/>
  <c r="GP1334" i="2"/>
  <c r="GO1334" i="2"/>
  <c r="GN1334" i="2"/>
  <c r="GM1334" i="2"/>
  <c r="GK1334" i="2"/>
  <c r="GP1333" i="2"/>
  <c r="GO1333" i="2"/>
  <c r="GN1333" i="2"/>
  <c r="GM1333" i="2"/>
  <c r="GK1333" i="2"/>
  <c r="GP1332" i="2"/>
  <c r="GO1332" i="2"/>
  <c r="GN1332" i="2"/>
  <c r="GM1332" i="2"/>
  <c r="GK1332" i="2"/>
  <c r="GP1330" i="2"/>
  <c r="GO1330" i="2"/>
  <c r="GN1330" i="2"/>
  <c r="GM1330" i="2"/>
  <c r="GK1330" i="2"/>
  <c r="GP1331" i="2"/>
  <c r="GO1331" i="2"/>
  <c r="GN1331" i="2"/>
  <c r="GM1331" i="2"/>
  <c r="GK1331" i="2"/>
  <c r="GP1329" i="2"/>
  <c r="GO1329" i="2"/>
  <c r="GN1329" i="2"/>
  <c r="GM1329" i="2"/>
  <c r="GK1329" i="2"/>
  <c r="GP1328" i="2"/>
  <c r="GO1328" i="2"/>
  <c r="GN1328" i="2"/>
  <c r="GM1328" i="2"/>
  <c r="GK1328" i="2"/>
  <c r="GP1327" i="2"/>
  <c r="GO1327" i="2"/>
  <c r="GN1327" i="2"/>
  <c r="GM1327" i="2"/>
  <c r="GK1327" i="2"/>
  <c r="GP1326" i="2"/>
  <c r="GO1326" i="2"/>
  <c r="GN1326" i="2"/>
  <c r="GM1326" i="2"/>
  <c r="GK1326" i="2"/>
  <c r="GP1325" i="2"/>
  <c r="GO1325" i="2"/>
  <c r="GN1325" i="2"/>
  <c r="GM1325" i="2"/>
  <c r="GK1325" i="2"/>
  <c r="GP1324" i="2"/>
  <c r="GO1324" i="2"/>
  <c r="GN1324" i="2"/>
  <c r="GM1324" i="2"/>
  <c r="GK1324" i="2"/>
  <c r="GP1323" i="2"/>
  <c r="GO1323" i="2"/>
  <c r="GN1323" i="2"/>
  <c r="GM1323" i="2"/>
  <c r="GK1323" i="2"/>
  <c r="GP1322" i="2"/>
  <c r="GO1322" i="2"/>
  <c r="GN1322" i="2"/>
  <c r="GM1322" i="2"/>
  <c r="GK1322" i="2"/>
  <c r="GP1321" i="2"/>
  <c r="GO1321" i="2"/>
  <c r="GN1321" i="2"/>
  <c r="GM1321" i="2"/>
  <c r="GK1321" i="2"/>
  <c r="GP1320" i="2"/>
  <c r="GO1320" i="2"/>
  <c r="GN1320" i="2"/>
  <c r="GM1320" i="2"/>
  <c r="GK1320" i="2"/>
  <c r="GP1319" i="2"/>
  <c r="GO1319" i="2"/>
  <c r="GN1319" i="2"/>
  <c r="GM1319" i="2"/>
  <c r="GK1319" i="2"/>
  <c r="GP1318" i="2"/>
  <c r="GO1318" i="2"/>
  <c r="GN1318" i="2"/>
  <c r="GM1318" i="2"/>
  <c r="GK1318" i="2"/>
  <c r="GP1317" i="2"/>
  <c r="GO1317" i="2"/>
  <c r="GN1317" i="2"/>
  <c r="GM1317" i="2"/>
  <c r="GK1317" i="2"/>
  <c r="GP1316" i="2"/>
  <c r="GO1316" i="2"/>
  <c r="GN1316" i="2"/>
  <c r="GM1316" i="2"/>
  <c r="GK1316" i="2"/>
  <c r="GP1315" i="2"/>
  <c r="GO1315" i="2"/>
  <c r="GN1315" i="2"/>
  <c r="GM1315" i="2"/>
  <c r="GK1315" i="2"/>
  <c r="GP1314" i="2"/>
  <c r="GO1314" i="2"/>
  <c r="GN1314" i="2"/>
  <c r="GM1314" i="2"/>
  <c r="GK1314" i="2"/>
  <c r="GP1313" i="2"/>
  <c r="GO1313" i="2"/>
  <c r="GN1313" i="2"/>
  <c r="GM1313" i="2"/>
  <c r="GK1313" i="2"/>
  <c r="GP1312" i="2"/>
  <c r="GO1312" i="2"/>
  <c r="GN1312" i="2"/>
  <c r="GM1312" i="2"/>
  <c r="GK1312" i="2"/>
  <c r="GP1311" i="2"/>
  <c r="GO1311" i="2"/>
  <c r="GN1311" i="2"/>
  <c r="GM1311" i="2"/>
  <c r="GK1311" i="2"/>
  <c r="GP1310" i="2"/>
  <c r="GO1310" i="2"/>
  <c r="GN1310" i="2"/>
  <c r="GM1310" i="2"/>
  <c r="GK1310" i="2"/>
  <c r="GP1309" i="2"/>
  <c r="GO1309" i="2"/>
  <c r="GN1309" i="2"/>
  <c r="GM1309" i="2"/>
  <c r="GK1309" i="2"/>
  <c r="GP1308" i="2"/>
  <c r="GO1308" i="2"/>
  <c r="GN1308" i="2"/>
  <c r="GM1308" i="2"/>
  <c r="GK1308" i="2"/>
  <c r="GP1307" i="2"/>
  <c r="GO1307" i="2"/>
  <c r="GN1307" i="2"/>
  <c r="GM1307" i="2"/>
  <c r="GK1307" i="2"/>
  <c r="GP1306" i="2"/>
  <c r="GO1306" i="2"/>
  <c r="GN1306" i="2"/>
  <c r="GM1306" i="2"/>
  <c r="GK1306" i="2"/>
  <c r="GP1305" i="2"/>
  <c r="GO1305" i="2"/>
  <c r="GN1305" i="2"/>
  <c r="GM1305" i="2"/>
  <c r="GK1305" i="2"/>
  <c r="GP1304" i="2"/>
  <c r="GO1304" i="2"/>
  <c r="GN1304" i="2"/>
  <c r="GM1304" i="2"/>
  <c r="GK1304" i="2"/>
  <c r="GP1303" i="2"/>
  <c r="GO1303" i="2"/>
  <c r="GN1303" i="2"/>
  <c r="GM1303" i="2"/>
  <c r="GK1303" i="2"/>
  <c r="GP1302" i="2"/>
  <c r="GO1302" i="2"/>
  <c r="GN1302" i="2"/>
  <c r="GM1302" i="2"/>
  <c r="GK1302" i="2"/>
  <c r="GP1301" i="2"/>
  <c r="GO1301" i="2"/>
  <c r="GN1301" i="2"/>
  <c r="GM1301" i="2"/>
  <c r="GK1301" i="2"/>
  <c r="GP1300" i="2"/>
  <c r="GO1300" i="2"/>
  <c r="GN1300" i="2"/>
  <c r="GM1300" i="2"/>
  <c r="GK1300" i="2"/>
  <c r="GP1299" i="2"/>
  <c r="GO1299" i="2"/>
  <c r="GN1299" i="2"/>
  <c r="GM1299" i="2"/>
  <c r="GK1299" i="2"/>
  <c r="GP1298" i="2"/>
  <c r="GO1298" i="2"/>
  <c r="GN1298" i="2"/>
  <c r="GM1298" i="2"/>
  <c r="GK1298" i="2"/>
  <c r="GP1297" i="2"/>
  <c r="GO1297" i="2"/>
  <c r="GN1297" i="2"/>
  <c r="GM1297" i="2"/>
  <c r="GK1297" i="2"/>
  <c r="GP1296" i="2"/>
  <c r="GO1296" i="2"/>
  <c r="GN1296" i="2"/>
  <c r="GM1296" i="2"/>
  <c r="GK1296" i="2"/>
  <c r="GP1295" i="2"/>
  <c r="GO1295" i="2"/>
  <c r="GN1295" i="2"/>
  <c r="GM1295" i="2"/>
  <c r="GK1295" i="2"/>
  <c r="GP1294" i="2"/>
  <c r="GO1294" i="2"/>
  <c r="GN1294" i="2"/>
  <c r="GM1294" i="2"/>
  <c r="GK1294" i="2"/>
  <c r="GP1293" i="2"/>
  <c r="GO1293" i="2"/>
  <c r="GN1293" i="2"/>
  <c r="GM1293" i="2"/>
  <c r="GK1293" i="2"/>
  <c r="GP1292" i="2"/>
  <c r="GO1292" i="2"/>
  <c r="GN1292" i="2"/>
  <c r="GM1292" i="2"/>
  <c r="GK1292" i="2"/>
  <c r="GP1291" i="2"/>
  <c r="GO1291" i="2"/>
  <c r="GN1291" i="2"/>
  <c r="GM1291" i="2"/>
  <c r="GK1291" i="2"/>
  <c r="GP1290" i="2"/>
  <c r="GO1290" i="2"/>
  <c r="GN1290" i="2"/>
  <c r="GM1290" i="2"/>
  <c r="GK1290" i="2"/>
  <c r="GP1289" i="2"/>
  <c r="GO1289" i="2"/>
  <c r="GN1289" i="2"/>
  <c r="GM1289" i="2"/>
  <c r="GK1289" i="2"/>
  <c r="GP1288" i="2"/>
  <c r="GO1288" i="2"/>
  <c r="GN1288" i="2"/>
  <c r="GM1288" i="2"/>
  <c r="GK1288" i="2"/>
  <c r="GP1287" i="2"/>
  <c r="GO1287" i="2"/>
  <c r="GN1287" i="2"/>
  <c r="GM1287" i="2"/>
  <c r="GK1287" i="2"/>
  <c r="GP1286" i="2"/>
  <c r="GO1286" i="2"/>
  <c r="GN1286" i="2"/>
  <c r="GM1286" i="2"/>
  <c r="GK1286" i="2"/>
  <c r="GP1285" i="2"/>
  <c r="GO1285" i="2"/>
  <c r="GN1285" i="2"/>
  <c r="GM1285" i="2"/>
  <c r="GK1285" i="2"/>
  <c r="GP1284" i="2"/>
  <c r="GO1284" i="2"/>
  <c r="GN1284" i="2"/>
  <c r="GM1284" i="2"/>
  <c r="GK1284" i="2"/>
  <c r="GP1283" i="2"/>
  <c r="GO1283" i="2"/>
  <c r="GN1283" i="2"/>
  <c r="GM1283" i="2"/>
  <c r="GK1283" i="2"/>
  <c r="GP1282" i="2"/>
  <c r="GO1282" i="2"/>
  <c r="GN1282" i="2"/>
  <c r="GM1282" i="2"/>
  <c r="GK1282" i="2"/>
  <c r="GP1281" i="2"/>
  <c r="GO1281" i="2"/>
  <c r="GN1281" i="2"/>
  <c r="GM1281" i="2"/>
  <c r="GK1281" i="2"/>
  <c r="GP1280" i="2"/>
  <c r="GO1280" i="2"/>
  <c r="GN1280" i="2"/>
  <c r="GM1280" i="2"/>
  <c r="GK1280" i="2"/>
  <c r="GP1279" i="2"/>
  <c r="GO1279" i="2"/>
  <c r="GN1279" i="2"/>
  <c r="GM1279" i="2"/>
  <c r="GK1279" i="2"/>
  <c r="GP1278" i="2"/>
  <c r="GO1278" i="2"/>
  <c r="GN1278" i="2"/>
  <c r="GM1278" i="2"/>
  <c r="GK1278" i="2"/>
  <c r="GP1277" i="2"/>
  <c r="GO1277" i="2"/>
  <c r="GN1277" i="2"/>
  <c r="GM1277" i="2"/>
  <c r="GK1277" i="2"/>
  <c r="GP1276" i="2"/>
  <c r="GO1276" i="2"/>
  <c r="GN1276" i="2"/>
  <c r="GM1276" i="2"/>
  <c r="GK1276" i="2"/>
  <c r="GP1275" i="2"/>
  <c r="GO1275" i="2"/>
  <c r="GN1275" i="2"/>
  <c r="GM1275" i="2"/>
  <c r="GK1275" i="2"/>
  <c r="GP1274" i="2"/>
  <c r="GO1274" i="2"/>
  <c r="GN1274" i="2"/>
  <c r="GM1274" i="2"/>
  <c r="GK1274" i="2"/>
  <c r="GP1273" i="2"/>
  <c r="GO1273" i="2"/>
  <c r="GN1273" i="2"/>
  <c r="GM1273" i="2"/>
  <c r="GK1273" i="2"/>
  <c r="GP1272" i="2"/>
  <c r="GO1272" i="2"/>
  <c r="GN1272" i="2"/>
  <c r="GM1272" i="2"/>
  <c r="GK1272" i="2"/>
  <c r="GP1271" i="2"/>
  <c r="GO1271" i="2"/>
  <c r="GN1271" i="2"/>
  <c r="GM1271" i="2"/>
  <c r="GK1271" i="2"/>
  <c r="GP1270" i="2"/>
  <c r="GO1270" i="2"/>
  <c r="GN1270" i="2"/>
  <c r="GM1270" i="2"/>
  <c r="GK1270" i="2"/>
  <c r="GP1269" i="2"/>
  <c r="GO1269" i="2"/>
  <c r="GN1269" i="2"/>
  <c r="GM1269" i="2"/>
  <c r="GK1269" i="2"/>
  <c r="GP1268" i="2"/>
  <c r="GO1268" i="2"/>
  <c r="GN1268" i="2"/>
  <c r="GM1268" i="2"/>
  <c r="GK1268" i="2"/>
  <c r="GP1267" i="2"/>
  <c r="GO1267" i="2"/>
  <c r="GN1267" i="2"/>
  <c r="GM1267" i="2"/>
  <c r="GK1267" i="2"/>
  <c r="GP1266" i="2"/>
  <c r="GO1266" i="2"/>
  <c r="GN1266" i="2"/>
  <c r="GM1266" i="2"/>
  <c r="GK1266" i="2"/>
  <c r="GP1265" i="2"/>
  <c r="GO1265" i="2"/>
  <c r="GN1265" i="2"/>
  <c r="GM1265" i="2"/>
  <c r="GK1265" i="2"/>
  <c r="GP1264" i="2"/>
  <c r="GO1264" i="2"/>
  <c r="GN1264" i="2"/>
  <c r="GM1264" i="2"/>
  <c r="GK1264" i="2"/>
  <c r="GP1263" i="2"/>
  <c r="GO1263" i="2"/>
  <c r="GN1263" i="2"/>
  <c r="GM1263" i="2"/>
  <c r="GK1263" i="2"/>
  <c r="GP1262" i="2"/>
  <c r="GO1262" i="2"/>
  <c r="GN1262" i="2"/>
  <c r="GM1262" i="2"/>
  <c r="GK1262" i="2"/>
  <c r="GP1261" i="2"/>
  <c r="GO1261" i="2"/>
  <c r="GN1261" i="2"/>
  <c r="GM1261" i="2"/>
  <c r="GK1261" i="2"/>
  <c r="GP1260" i="2"/>
  <c r="GO1260" i="2"/>
  <c r="GN1260" i="2"/>
  <c r="GM1260" i="2"/>
  <c r="GK1260" i="2"/>
  <c r="GP1259" i="2"/>
  <c r="GO1259" i="2"/>
  <c r="GN1259" i="2"/>
  <c r="GM1259" i="2"/>
  <c r="GK1259" i="2"/>
  <c r="GP1258" i="2"/>
  <c r="GO1258" i="2"/>
  <c r="GN1258" i="2"/>
  <c r="GM1258" i="2"/>
  <c r="GK1258" i="2"/>
  <c r="GP1257" i="2"/>
  <c r="GO1257" i="2"/>
  <c r="GN1257" i="2"/>
  <c r="GM1257" i="2"/>
  <c r="GK1257" i="2"/>
  <c r="GP1256" i="2"/>
  <c r="GO1256" i="2"/>
  <c r="GN1256" i="2"/>
  <c r="GM1256" i="2"/>
  <c r="GK1256" i="2"/>
  <c r="GP1255" i="2"/>
  <c r="GO1255" i="2"/>
  <c r="GN1255" i="2"/>
  <c r="GM1255" i="2"/>
  <c r="GK1255" i="2"/>
  <c r="GP1254" i="2"/>
  <c r="GO1254" i="2"/>
  <c r="GN1254" i="2"/>
  <c r="GM1254" i="2"/>
  <c r="GK1254" i="2"/>
  <c r="GP1253" i="2"/>
  <c r="GO1253" i="2"/>
  <c r="GN1253" i="2"/>
  <c r="GM1253" i="2"/>
  <c r="GK1253" i="2"/>
  <c r="GP1252" i="2"/>
  <c r="GO1252" i="2"/>
  <c r="GN1252" i="2"/>
  <c r="GM1252" i="2"/>
  <c r="GK1252" i="2"/>
  <c r="GP1251" i="2"/>
  <c r="GO1251" i="2"/>
  <c r="GN1251" i="2"/>
  <c r="GM1251" i="2"/>
  <c r="GK1251" i="2"/>
  <c r="GP1250" i="2"/>
  <c r="GO1250" i="2"/>
  <c r="GN1250" i="2"/>
  <c r="GM1250" i="2"/>
  <c r="GK1250" i="2"/>
  <c r="GP1249" i="2"/>
  <c r="GO1249" i="2"/>
  <c r="GN1249" i="2"/>
  <c r="GM1249" i="2"/>
  <c r="GK1249" i="2"/>
  <c r="GP1248" i="2"/>
  <c r="GO1248" i="2"/>
  <c r="GN1248" i="2"/>
  <c r="GM1248" i="2"/>
  <c r="GK1248" i="2"/>
  <c r="GP1247" i="2"/>
  <c r="GO1247" i="2"/>
  <c r="GN1247" i="2"/>
  <c r="GM1247" i="2"/>
  <c r="GK1247" i="2"/>
  <c r="GP1246" i="2"/>
  <c r="GO1246" i="2"/>
  <c r="GN1246" i="2"/>
  <c r="GM1246" i="2"/>
  <c r="GK1246" i="2"/>
  <c r="GP1245" i="2"/>
  <c r="GO1245" i="2"/>
  <c r="GN1245" i="2"/>
  <c r="GM1245" i="2"/>
  <c r="GK1245" i="2"/>
  <c r="GP1244" i="2"/>
  <c r="GO1244" i="2"/>
  <c r="GN1244" i="2"/>
  <c r="GM1244" i="2"/>
  <c r="GK1244" i="2"/>
  <c r="GP1243" i="2"/>
  <c r="GO1243" i="2"/>
  <c r="GN1243" i="2"/>
  <c r="GM1243" i="2"/>
  <c r="GK1243" i="2"/>
  <c r="GP1242" i="2"/>
  <c r="GO1242" i="2"/>
  <c r="GN1242" i="2"/>
  <c r="GM1242" i="2"/>
  <c r="GK1242" i="2"/>
  <c r="GP1241" i="2"/>
  <c r="GO1241" i="2"/>
  <c r="GN1241" i="2"/>
  <c r="GM1241" i="2"/>
  <c r="GK1241" i="2"/>
  <c r="GP1240" i="2"/>
  <c r="GO1240" i="2"/>
  <c r="GN1240" i="2"/>
  <c r="GM1240" i="2"/>
  <c r="GK1240" i="2"/>
  <c r="GP1239" i="2"/>
  <c r="GO1239" i="2"/>
  <c r="GN1239" i="2"/>
  <c r="GM1239" i="2"/>
  <c r="GK1239" i="2"/>
  <c r="GP1238" i="2"/>
  <c r="GO1238" i="2"/>
  <c r="GN1238" i="2"/>
  <c r="GM1238" i="2"/>
  <c r="GK1238" i="2"/>
  <c r="GP1237" i="2"/>
  <c r="GO1237" i="2"/>
  <c r="GN1237" i="2"/>
  <c r="GM1237" i="2"/>
  <c r="GK1237" i="2"/>
  <c r="GP1236" i="2"/>
  <c r="GO1236" i="2"/>
  <c r="GN1236" i="2"/>
  <c r="GM1236" i="2"/>
  <c r="GK1236" i="2"/>
  <c r="GP1235" i="2"/>
  <c r="GO1235" i="2"/>
  <c r="GN1235" i="2"/>
  <c r="GM1235" i="2"/>
  <c r="GK1235" i="2"/>
  <c r="GP1234" i="2"/>
  <c r="GO1234" i="2"/>
  <c r="GN1234" i="2"/>
  <c r="GM1234" i="2"/>
  <c r="GK1234" i="2"/>
  <c r="GP1233" i="2"/>
  <c r="GO1233" i="2"/>
  <c r="GN1233" i="2"/>
  <c r="GM1233" i="2"/>
  <c r="GK1233" i="2"/>
  <c r="GP1232" i="2"/>
  <c r="GO1232" i="2"/>
  <c r="GN1232" i="2"/>
  <c r="GM1232" i="2"/>
  <c r="GK1232" i="2"/>
  <c r="GP1231" i="2"/>
  <c r="GO1231" i="2"/>
  <c r="GN1231" i="2"/>
  <c r="GM1231" i="2"/>
  <c r="GK1231" i="2"/>
  <c r="GP1230" i="2"/>
  <c r="GO1230" i="2"/>
  <c r="GN1230" i="2"/>
  <c r="GM1230" i="2"/>
  <c r="GK1230" i="2"/>
  <c r="GP1229" i="2"/>
  <c r="GO1229" i="2"/>
  <c r="GN1229" i="2"/>
  <c r="GM1229" i="2"/>
  <c r="GK1229" i="2"/>
  <c r="GP1228" i="2"/>
  <c r="GO1228" i="2"/>
  <c r="GN1228" i="2"/>
  <c r="GM1228" i="2"/>
  <c r="GK1228" i="2"/>
  <c r="GP1227" i="2"/>
  <c r="GO1227" i="2"/>
  <c r="GN1227" i="2"/>
  <c r="GM1227" i="2"/>
  <c r="GK1227" i="2"/>
  <c r="GP1226" i="2"/>
  <c r="GO1226" i="2"/>
  <c r="GN1226" i="2"/>
  <c r="GM1226" i="2"/>
  <c r="GK1226" i="2"/>
  <c r="GP1225" i="2"/>
  <c r="GO1225" i="2"/>
  <c r="GN1225" i="2"/>
  <c r="GM1225" i="2"/>
  <c r="GK1225" i="2"/>
  <c r="GP1224" i="2"/>
  <c r="GO1224" i="2"/>
  <c r="GN1224" i="2"/>
  <c r="GM1224" i="2"/>
  <c r="GK1224" i="2"/>
  <c r="GP1223" i="2"/>
  <c r="GO1223" i="2"/>
  <c r="GN1223" i="2"/>
  <c r="GM1223" i="2"/>
  <c r="GK1223" i="2"/>
  <c r="GP1222" i="2"/>
  <c r="GO1222" i="2"/>
  <c r="GN1222" i="2"/>
  <c r="GM1222" i="2"/>
  <c r="GK1222" i="2"/>
  <c r="GP1221" i="2"/>
  <c r="GO1221" i="2"/>
  <c r="GN1221" i="2"/>
  <c r="GM1221" i="2"/>
  <c r="GK1221" i="2"/>
  <c r="GP1220" i="2"/>
  <c r="GO1220" i="2"/>
  <c r="GN1220" i="2"/>
  <c r="GM1220" i="2"/>
  <c r="GK1220" i="2"/>
  <c r="GP1219" i="2"/>
  <c r="GO1219" i="2"/>
  <c r="GN1219" i="2"/>
  <c r="GM1219" i="2"/>
  <c r="GK1219" i="2"/>
  <c r="GP1218" i="2"/>
  <c r="GO1218" i="2"/>
  <c r="GN1218" i="2"/>
  <c r="GM1218" i="2"/>
  <c r="GK1218" i="2"/>
  <c r="GP1217" i="2"/>
  <c r="GO1217" i="2"/>
  <c r="GN1217" i="2"/>
  <c r="GM1217" i="2"/>
  <c r="GK1217" i="2"/>
  <c r="GP1216" i="2"/>
  <c r="GO1216" i="2"/>
  <c r="GN1216" i="2"/>
  <c r="GM1216" i="2"/>
  <c r="GK1216" i="2"/>
  <c r="GP1215" i="2"/>
  <c r="GO1215" i="2"/>
  <c r="GN1215" i="2"/>
  <c r="GM1215" i="2"/>
  <c r="GK1215" i="2"/>
  <c r="GP1214" i="2"/>
  <c r="GO1214" i="2"/>
  <c r="GN1214" i="2"/>
  <c r="GM1214" i="2"/>
  <c r="GK1214" i="2"/>
  <c r="GP1213" i="2"/>
  <c r="GO1213" i="2"/>
  <c r="GN1213" i="2"/>
  <c r="GM1213" i="2"/>
  <c r="GK1213" i="2"/>
  <c r="GP1212" i="2"/>
  <c r="GO1212" i="2"/>
  <c r="GN1212" i="2"/>
  <c r="GM1212" i="2"/>
  <c r="GK1212" i="2"/>
  <c r="GP1211" i="2"/>
  <c r="GO1211" i="2"/>
  <c r="GN1211" i="2"/>
  <c r="GM1211" i="2"/>
  <c r="GK1211" i="2"/>
  <c r="GP1210" i="2"/>
  <c r="GO1210" i="2"/>
  <c r="GN1210" i="2"/>
  <c r="GM1210" i="2"/>
  <c r="GK1210" i="2"/>
  <c r="GP1209" i="2"/>
  <c r="GO1209" i="2"/>
  <c r="GN1209" i="2"/>
  <c r="GM1209" i="2"/>
  <c r="GK1209" i="2"/>
  <c r="GP1208" i="2"/>
  <c r="GO1208" i="2"/>
  <c r="GN1208" i="2"/>
  <c r="GM1208" i="2"/>
  <c r="GK1208" i="2"/>
  <c r="GP1207" i="2"/>
  <c r="GO1207" i="2"/>
  <c r="GN1207" i="2"/>
  <c r="GM1207" i="2"/>
  <c r="GK1207" i="2"/>
  <c r="GP1206" i="2"/>
  <c r="GO1206" i="2"/>
  <c r="GN1206" i="2"/>
  <c r="GM1206" i="2"/>
  <c r="GK1206" i="2"/>
  <c r="GP1205" i="2"/>
  <c r="GO1205" i="2"/>
  <c r="GN1205" i="2"/>
  <c r="GM1205" i="2"/>
  <c r="GK1205" i="2"/>
  <c r="GP1204" i="2"/>
  <c r="GO1204" i="2"/>
  <c r="GN1204" i="2"/>
  <c r="GM1204" i="2"/>
  <c r="GK1204" i="2"/>
  <c r="GP1203" i="2"/>
  <c r="GO1203" i="2"/>
  <c r="GN1203" i="2"/>
  <c r="GM1203" i="2"/>
  <c r="GK1203" i="2"/>
  <c r="GP1202" i="2"/>
  <c r="GO1202" i="2"/>
  <c r="GN1202" i="2"/>
  <c r="GM1202" i="2"/>
  <c r="GK1202" i="2"/>
  <c r="GP1201" i="2"/>
  <c r="GO1201" i="2"/>
  <c r="GN1201" i="2"/>
  <c r="GM1201" i="2"/>
  <c r="GK1201" i="2"/>
  <c r="GP1200" i="2"/>
  <c r="GO1200" i="2"/>
  <c r="GN1200" i="2"/>
  <c r="GM1200" i="2"/>
  <c r="GK1200" i="2"/>
  <c r="GP1199" i="2"/>
  <c r="GO1199" i="2"/>
  <c r="GN1199" i="2"/>
  <c r="GM1199" i="2"/>
  <c r="GK1199" i="2"/>
  <c r="GP1198" i="2"/>
  <c r="GO1198" i="2"/>
  <c r="GN1198" i="2"/>
  <c r="GM1198" i="2"/>
  <c r="GK1198" i="2"/>
  <c r="GP1197" i="2"/>
  <c r="GO1197" i="2"/>
  <c r="GN1197" i="2"/>
  <c r="GM1197" i="2"/>
  <c r="GK1197" i="2"/>
  <c r="GP1196" i="2"/>
  <c r="GO1196" i="2"/>
  <c r="GN1196" i="2"/>
  <c r="GM1196" i="2"/>
  <c r="GK1196" i="2"/>
  <c r="GP1195" i="2"/>
  <c r="GO1195" i="2"/>
  <c r="GN1195" i="2"/>
  <c r="GM1195" i="2"/>
  <c r="GK1195" i="2"/>
  <c r="GP1194" i="2"/>
  <c r="GO1194" i="2"/>
  <c r="GN1194" i="2"/>
  <c r="GM1194" i="2"/>
  <c r="GK1194" i="2"/>
  <c r="GP1193" i="2"/>
  <c r="GO1193" i="2"/>
  <c r="GN1193" i="2"/>
  <c r="GM1193" i="2"/>
  <c r="GK1193" i="2"/>
  <c r="GP1192" i="2"/>
  <c r="GO1192" i="2"/>
  <c r="GN1192" i="2"/>
  <c r="GM1192" i="2"/>
  <c r="GK1192" i="2"/>
  <c r="GP1191" i="2"/>
  <c r="GO1191" i="2"/>
  <c r="GN1191" i="2"/>
  <c r="GM1191" i="2"/>
  <c r="GK1191" i="2"/>
  <c r="GP1190" i="2"/>
  <c r="GO1190" i="2"/>
  <c r="GN1190" i="2"/>
  <c r="GM1190" i="2"/>
  <c r="GK1190" i="2"/>
  <c r="GP1189" i="2"/>
  <c r="GO1189" i="2"/>
  <c r="GN1189" i="2"/>
  <c r="GM1189" i="2"/>
  <c r="GK1189" i="2"/>
  <c r="GP1188" i="2"/>
  <c r="GO1188" i="2"/>
  <c r="GN1188" i="2"/>
  <c r="GM1188" i="2"/>
  <c r="GK1188" i="2"/>
  <c r="GP1187" i="2"/>
  <c r="GO1187" i="2"/>
  <c r="GN1187" i="2"/>
  <c r="GM1187" i="2"/>
  <c r="GK1187" i="2"/>
  <c r="GP1186" i="2"/>
  <c r="GO1186" i="2"/>
  <c r="GN1186" i="2"/>
  <c r="GM1186" i="2"/>
  <c r="GK1186" i="2"/>
  <c r="GP1185" i="2"/>
  <c r="GO1185" i="2"/>
  <c r="GN1185" i="2"/>
  <c r="GM1185" i="2"/>
  <c r="GK1185" i="2"/>
  <c r="GP1184" i="2"/>
  <c r="GO1184" i="2"/>
  <c r="GN1184" i="2"/>
  <c r="GM1184" i="2"/>
  <c r="GK1184" i="2"/>
  <c r="GP1183" i="2"/>
  <c r="GO1183" i="2"/>
  <c r="GN1183" i="2"/>
  <c r="GM1183" i="2"/>
  <c r="GK1183" i="2"/>
  <c r="GP1182" i="2"/>
  <c r="GO1182" i="2"/>
  <c r="GN1182" i="2"/>
  <c r="GM1182" i="2"/>
  <c r="GK1182" i="2"/>
  <c r="GP1181" i="2"/>
  <c r="GO1181" i="2"/>
  <c r="GN1181" i="2"/>
  <c r="GM1181" i="2"/>
  <c r="GK1181" i="2"/>
  <c r="GP1180" i="2"/>
  <c r="GO1180" i="2"/>
  <c r="GN1180" i="2"/>
  <c r="GM1180" i="2"/>
  <c r="GK1180" i="2"/>
  <c r="GP1179" i="2"/>
  <c r="GO1179" i="2"/>
  <c r="GN1179" i="2"/>
  <c r="GM1179" i="2"/>
  <c r="GK1179" i="2"/>
  <c r="GP1178" i="2"/>
  <c r="GO1178" i="2"/>
  <c r="GN1178" i="2"/>
  <c r="GM1178" i="2"/>
  <c r="GK1178" i="2"/>
  <c r="GP1177" i="2"/>
  <c r="GO1177" i="2"/>
  <c r="GN1177" i="2"/>
  <c r="GM1177" i="2"/>
  <c r="GK1177" i="2"/>
  <c r="GP1176" i="2"/>
  <c r="GO1176" i="2"/>
  <c r="GN1176" i="2"/>
  <c r="GM1176" i="2"/>
  <c r="GK1176" i="2"/>
  <c r="GP1175" i="2"/>
  <c r="GO1175" i="2"/>
  <c r="GN1175" i="2"/>
  <c r="GM1175" i="2"/>
  <c r="GK1175" i="2"/>
  <c r="GP1174" i="2"/>
  <c r="GO1174" i="2"/>
  <c r="GN1174" i="2"/>
  <c r="GM1174" i="2"/>
  <c r="GK1174" i="2"/>
  <c r="GP1173" i="2"/>
  <c r="GO1173" i="2"/>
  <c r="GN1173" i="2"/>
  <c r="GM1173" i="2"/>
  <c r="GK1173" i="2"/>
  <c r="GP1172" i="2"/>
  <c r="GO1172" i="2"/>
  <c r="GN1172" i="2"/>
  <c r="GM1172" i="2"/>
  <c r="GK1172" i="2"/>
  <c r="GP1171" i="2"/>
  <c r="GO1171" i="2"/>
  <c r="GN1171" i="2"/>
  <c r="GM1171" i="2"/>
  <c r="GK1171" i="2"/>
  <c r="GP1170" i="2"/>
  <c r="GO1170" i="2"/>
  <c r="GN1170" i="2"/>
  <c r="GM1170" i="2"/>
  <c r="GK1170" i="2"/>
  <c r="GP1169" i="2"/>
  <c r="GO1169" i="2"/>
  <c r="GN1169" i="2"/>
  <c r="GM1169" i="2"/>
  <c r="GK1169" i="2"/>
  <c r="GP1168" i="2"/>
  <c r="GO1168" i="2"/>
  <c r="GN1168" i="2"/>
  <c r="GM1168" i="2"/>
  <c r="GK1168" i="2"/>
  <c r="GP1167" i="2"/>
  <c r="GO1167" i="2"/>
  <c r="GN1167" i="2"/>
  <c r="GM1167" i="2"/>
  <c r="GK1167" i="2"/>
  <c r="GP1166" i="2"/>
  <c r="GO1166" i="2"/>
  <c r="GN1166" i="2"/>
  <c r="GM1166" i="2"/>
  <c r="GK1166" i="2"/>
  <c r="GP1165" i="2"/>
  <c r="GO1165" i="2"/>
  <c r="GN1165" i="2"/>
  <c r="GM1165" i="2"/>
  <c r="GK1165" i="2"/>
  <c r="GP1164" i="2"/>
  <c r="GO1164" i="2"/>
  <c r="GN1164" i="2"/>
  <c r="GM1164" i="2"/>
  <c r="GK1164" i="2"/>
  <c r="GP1163" i="2"/>
  <c r="GO1163" i="2"/>
  <c r="GN1163" i="2"/>
  <c r="GM1163" i="2"/>
  <c r="GK1163" i="2"/>
  <c r="GP1162" i="2"/>
  <c r="GO1162" i="2"/>
  <c r="GN1162" i="2"/>
  <c r="GM1162" i="2"/>
  <c r="GK1162" i="2"/>
  <c r="GP1161" i="2"/>
  <c r="GO1161" i="2"/>
  <c r="GN1161" i="2"/>
  <c r="GM1161" i="2"/>
  <c r="GK1161" i="2"/>
  <c r="GP1160" i="2"/>
  <c r="GO1160" i="2"/>
  <c r="GN1160" i="2"/>
  <c r="GM1160" i="2"/>
  <c r="GK1160" i="2"/>
  <c r="GP1159" i="2"/>
  <c r="GO1159" i="2"/>
  <c r="GN1159" i="2"/>
  <c r="GM1159" i="2"/>
  <c r="GK1159" i="2"/>
  <c r="GP1158" i="2"/>
  <c r="GO1158" i="2"/>
  <c r="GN1158" i="2"/>
  <c r="GM1158" i="2"/>
  <c r="GK1158" i="2"/>
  <c r="GP1157" i="2"/>
  <c r="GO1157" i="2"/>
  <c r="GN1157" i="2"/>
  <c r="GM1157" i="2"/>
  <c r="GK1157" i="2"/>
  <c r="GP1156" i="2"/>
  <c r="GO1156" i="2"/>
  <c r="GN1156" i="2"/>
  <c r="GM1156" i="2"/>
  <c r="GK1156" i="2"/>
  <c r="GP1155" i="2"/>
  <c r="GO1155" i="2"/>
  <c r="GN1155" i="2"/>
  <c r="GM1155" i="2"/>
  <c r="GK1155" i="2"/>
  <c r="GP1154" i="2"/>
  <c r="GO1154" i="2"/>
  <c r="GN1154" i="2"/>
  <c r="GM1154" i="2"/>
  <c r="GK1154" i="2"/>
  <c r="GP1153" i="2"/>
  <c r="GO1153" i="2"/>
  <c r="GN1153" i="2"/>
  <c r="GM1153" i="2"/>
  <c r="GK1153" i="2"/>
  <c r="GP1152" i="2"/>
  <c r="GO1152" i="2"/>
  <c r="GN1152" i="2"/>
  <c r="GM1152" i="2"/>
  <c r="GK1152" i="2"/>
  <c r="GP1151" i="2"/>
  <c r="GO1151" i="2"/>
  <c r="GN1151" i="2"/>
  <c r="GM1151" i="2"/>
  <c r="GK1151" i="2"/>
  <c r="GP1150" i="2"/>
  <c r="GO1150" i="2"/>
  <c r="GN1150" i="2"/>
  <c r="GM1150" i="2"/>
  <c r="GK1150" i="2"/>
  <c r="GP1149" i="2"/>
  <c r="GO1149" i="2"/>
  <c r="GN1149" i="2"/>
  <c r="GM1149" i="2"/>
  <c r="GK1149" i="2"/>
  <c r="GP1148" i="2"/>
  <c r="GO1148" i="2"/>
  <c r="GN1148" i="2"/>
  <c r="GM1148" i="2"/>
  <c r="GK1148" i="2"/>
  <c r="GP1147" i="2"/>
  <c r="GO1147" i="2"/>
  <c r="GN1147" i="2"/>
  <c r="GM1147" i="2"/>
  <c r="GK1147" i="2"/>
  <c r="GP1146" i="2"/>
  <c r="GO1146" i="2"/>
  <c r="GN1146" i="2"/>
  <c r="GM1146" i="2"/>
  <c r="GK1146" i="2"/>
  <c r="GP1145" i="2"/>
  <c r="GO1145" i="2"/>
  <c r="GN1145" i="2"/>
  <c r="GM1145" i="2"/>
  <c r="GK1145" i="2"/>
  <c r="GP1144" i="2"/>
  <c r="GO1144" i="2"/>
  <c r="GN1144" i="2"/>
  <c r="GM1144" i="2"/>
  <c r="GK1144" i="2"/>
  <c r="GP1143" i="2"/>
  <c r="GO1143" i="2"/>
  <c r="GN1143" i="2"/>
  <c r="GM1143" i="2"/>
  <c r="GK1143" i="2"/>
  <c r="GP1142" i="2"/>
  <c r="GO1142" i="2"/>
  <c r="GN1142" i="2"/>
  <c r="GM1142" i="2"/>
  <c r="GK1142" i="2"/>
  <c r="GP1141" i="2"/>
  <c r="GO1141" i="2"/>
  <c r="GN1141" i="2"/>
  <c r="GM1141" i="2"/>
  <c r="GK1141" i="2"/>
  <c r="GP1140" i="2"/>
  <c r="GO1140" i="2"/>
  <c r="GN1140" i="2"/>
  <c r="GM1140" i="2"/>
  <c r="GK1140" i="2"/>
  <c r="GP1139" i="2"/>
  <c r="GO1139" i="2"/>
  <c r="GN1139" i="2"/>
  <c r="GM1139" i="2"/>
  <c r="GK1139" i="2"/>
  <c r="GP1138" i="2"/>
  <c r="GO1138" i="2"/>
  <c r="GN1138" i="2"/>
  <c r="GM1138" i="2"/>
  <c r="GK1138" i="2"/>
  <c r="GP1137" i="2"/>
  <c r="GO1137" i="2"/>
  <c r="GN1137" i="2"/>
  <c r="GM1137" i="2"/>
  <c r="GK1137" i="2"/>
  <c r="GP1136" i="2"/>
  <c r="GO1136" i="2"/>
  <c r="GN1136" i="2"/>
  <c r="GM1136" i="2"/>
  <c r="GK1136" i="2"/>
  <c r="GP1135" i="2"/>
  <c r="GO1135" i="2"/>
  <c r="GN1135" i="2"/>
  <c r="GM1135" i="2"/>
  <c r="GK1135" i="2"/>
  <c r="GP1134" i="2"/>
  <c r="GO1134" i="2"/>
  <c r="GN1134" i="2"/>
  <c r="GM1134" i="2"/>
  <c r="GK1134" i="2"/>
  <c r="GP1133" i="2"/>
  <c r="GO1133" i="2"/>
  <c r="GN1133" i="2"/>
  <c r="GM1133" i="2"/>
  <c r="GK1133" i="2"/>
  <c r="GP1132" i="2"/>
  <c r="GO1132" i="2"/>
  <c r="GN1132" i="2"/>
  <c r="GM1132" i="2"/>
  <c r="GK1132" i="2"/>
  <c r="GP1131" i="2"/>
  <c r="GO1131" i="2"/>
  <c r="GN1131" i="2"/>
  <c r="GM1131" i="2"/>
  <c r="GK1131" i="2"/>
  <c r="GP1128" i="2"/>
  <c r="GO1128" i="2"/>
  <c r="GN1128" i="2"/>
  <c r="GM1128" i="2"/>
  <c r="GK1128" i="2"/>
  <c r="GP1130" i="2"/>
  <c r="GO1130" i="2"/>
  <c r="GN1130" i="2"/>
  <c r="GM1130" i="2"/>
  <c r="GK1130" i="2"/>
  <c r="GP1129" i="2"/>
  <c r="GO1129" i="2"/>
  <c r="GN1129" i="2"/>
  <c r="GM1129" i="2"/>
  <c r="GK1129" i="2"/>
  <c r="GP1127" i="2"/>
  <c r="GO1127" i="2"/>
  <c r="GN1127" i="2"/>
  <c r="GM1127" i="2"/>
  <c r="GK1127" i="2"/>
  <c r="GP1126" i="2"/>
  <c r="GO1126" i="2"/>
  <c r="GN1126" i="2"/>
  <c r="GM1126" i="2"/>
  <c r="GK1126" i="2"/>
  <c r="GP1125" i="2"/>
  <c r="GO1125" i="2"/>
  <c r="GN1125" i="2"/>
  <c r="GM1125" i="2"/>
  <c r="GK1125" i="2"/>
  <c r="GP1124" i="2"/>
  <c r="GO1124" i="2"/>
  <c r="GN1124" i="2"/>
  <c r="GM1124" i="2"/>
  <c r="GK1124" i="2"/>
  <c r="GP1123" i="2"/>
  <c r="GO1123" i="2"/>
  <c r="GN1123" i="2"/>
  <c r="GM1123" i="2"/>
  <c r="GK1123" i="2"/>
  <c r="GP1122" i="2"/>
  <c r="GO1122" i="2"/>
  <c r="GN1122" i="2"/>
  <c r="GM1122" i="2"/>
  <c r="GK1122" i="2"/>
  <c r="GP1121" i="2"/>
  <c r="GO1121" i="2"/>
  <c r="GN1121" i="2"/>
  <c r="GM1121" i="2"/>
  <c r="GK1121" i="2"/>
  <c r="GP1120" i="2"/>
  <c r="GO1120" i="2"/>
  <c r="GN1120" i="2"/>
  <c r="GM1120" i="2"/>
  <c r="GK1120" i="2"/>
  <c r="GP1119" i="2"/>
  <c r="GO1119" i="2"/>
  <c r="GN1119" i="2"/>
  <c r="GM1119" i="2"/>
  <c r="GK1119" i="2"/>
  <c r="GP1118" i="2"/>
  <c r="GO1118" i="2"/>
  <c r="GN1118" i="2"/>
  <c r="GM1118" i="2"/>
  <c r="GK1118" i="2"/>
  <c r="GP1117" i="2"/>
  <c r="GO1117" i="2"/>
  <c r="GN1117" i="2"/>
  <c r="GM1117" i="2"/>
  <c r="GK1117" i="2"/>
  <c r="GP1116" i="2"/>
  <c r="GO1116" i="2"/>
  <c r="GN1116" i="2"/>
  <c r="GM1116" i="2"/>
  <c r="GK1116" i="2"/>
  <c r="GP1115" i="2"/>
  <c r="GO1115" i="2"/>
  <c r="GN1115" i="2"/>
  <c r="GM1115" i="2"/>
  <c r="GK1115" i="2"/>
  <c r="GP1114" i="2"/>
  <c r="GO1114" i="2"/>
  <c r="GN1114" i="2"/>
  <c r="GM1114" i="2"/>
  <c r="GK1114" i="2"/>
  <c r="GP1113" i="2"/>
  <c r="GO1113" i="2"/>
  <c r="GN1113" i="2"/>
  <c r="GM1113" i="2"/>
  <c r="GK1113" i="2"/>
  <c r="GP1112" i="2"/>
  <c r="GO1112" i="2"/>
  <c r="GN1112" i="2"/>
  <c r="GM1112" i="2"/>
  <c r="GK1112" i="2"/>
  <c r="GP1111" i="2"/>
  <c r="GO1111" i="2"/>
  <c r="GN1111" i="2"/>
  <c r="GM1111" i="2"/>
  <c r="GK1111" i="2"/>
  <c r="GP1110" i="2"/>
  <c r="GO1110" i="2"/>
  <c r="GN1110" i="2"/>
  <c r="GM1110" i="2"/>
  <c r="GK1110" i="2"/>
  <c r="GP1109" i="2"/>
  <c r="GO1109" i="2"/>
  <c r="GN1109" i="2"/>
  <c r="GM1109" i="2"/>
  <c r="GK1109" i="2"/>
  <c r="GP1108" i="2"/>
  <c r="GO1108" i="2"/>
  <c r="GN1108" i="2"/>
  <c r="GM1108" i="2"/>
  <c r="GK1108" i="2"/>
  <c r="GP1101" i="2"/>
  <c r="GO1101" i="2"/>
  <c r="GN1101" i="2"/>
  <c r="GM1101" i="2"/>
  <c r="GK1101" i="2"/>
  <c r="GP1107" i="2"/>
  <c r="GO1107" i="2"/>
  <c r="GN1107" i="2"/>
  <c r="GM1107" i="2"/>
  <c r="GK1107" i="2"/>
  <c r="GP1106" i="2"/>
  <c r="GO1106" i="2"/>
  <c r="GN1106" i="2"/>
  <c r="GM1106" i="2"/>
  <c r="GK1106" i="2"/>
  <c r="GP1105" i="2"/>
  <c r="GO1105" i="2"/>
  <c r="GN1105" i="2"/>
  <c r="GM1105" i="2"/>
  <c r="GK1105" i="2"/>
  <c r="GP1104" i="2"/>
  <c r="GO1104" i="2"/>
  <c r="GN1104" i="2"/>
  <c r="GM1104" i="2"/>
  <c r="GK1104" i="2"/>
  <c r="GP1103" i="2"/>
  <c r="GO1103" i="2"/>
  <c r="GN1103" i="2"/>
  <c r="GM1103" i="2"/>
  <c r="GK1103" i="2"/>
  <c r="GP1102" i="2"/>
  <c r="GO1102" i="2"/>
  <c r="GN1102" i="2"/>
  <c r="GM1102" i="2"/>
  <c r="GK1102" i="2"/>
  <c r="GP1100" i="2"/>
  <c r="GO1100" i="2"/>
  <c r="GN1100" i="2"/>
  <c r="GM1100" i="2"/>
  <c r="GK1100" i="2"/>
  <c r="GP1099" i="2"/>
  <c r="GO1099" i="2"/>
  <c r="GN1099" i="2"/>
  <c r="GM1099" i="2"/>
  <c r="GK1099" i="2"/>
  <c r="GP1098" i="2"/>
  <c r="GO1098" i="2"/>
  <c r="GN1098" i="2"/>
  <c r="GM1098" i="2"/>
  <c r="GK1098" i="2"/>
  <c r="GP1097" i="2"/>
  <c r="GO1097" i="2"/>
  <c r="GN1097" i="2"/>
  <c r="GM1097" i="2"/>
  <c r="GK1097" i="2"/>
  <c r="GP1096" i="2"/>
  <c r="GO1096" i="2"/>
  <c r="GN1096" i="2"/>
  <c r="GM1096" i="2"/>
  <c r="GK1096" i="2"/>
  <c r="GP1095" i="2"/>
  <c r="GO1095" i="2"/>
  <c r="GN1095" i="2"/>
  <c r="GM1095" i="2"/>
  <c r="GK1095" i="2"/>
  <c r="GP1094" i="2"/>
  <c r="GO1094" i="2"/>
  <c r="GN1094" i="2"/>
  <c r="GM1094" i="2"/>
  <c r="GK1094" i="2"/>
  <c r="GP1093" i="2"/>
  <c r="GO1093" i="2"/>
  <c r="GN1093" i="2"/>
  <c r="GM1093" i="2"/>
  <c r="GK1093" i="2"/>
  <c r="GP1092" i="2"/>
  <c r="GO1092" i="2"/>
  <c r="GN1092" i="2"/>
  <c r="GM1092" i="2"/>
  <c r="GK1092" i="2"/>
  <c r="GP1091" i="2"/>
  <c r="GO1091" i="2"/>
  <c r="GN1091" i="2"/>
  <c r="GM1091" i="2"/>
  <c r="GK1091" i="2"/>
  <c r="GP1090" i="2"/>
  <c r="GO1090" i="2"/>
  <c r="GN1090" i="2"/>
  <c r="GM1090" i="2"/>
  <c r="GK1090" i="2"/>
  <c r="GP1089" i="2"/>
  <c r="GO1089" i="2"/>
  <c r="GN1089" i="2"/>
  <c r="GM1089" i="2"/>
  <c r="GK1089" i="2"/>
  <c r="GP1088" i="2"/>
  <c r="GO1088" i="2"/>
  <c r="GN1088" i="2"/>
  <c r="GM1088" i="2"/>
  <c r="GK1088" i="2"/>
  <c r="GP1087" i="2"/>
  <c r="GO1087" i="2"/>
  <c r="GN1087" i="2"/>
  <c r="GM1087" i="2"/>
  <c r="GK1087" i="2"/>
  <c r="GP1086" i="2"/>
  <c r="GO1086" i="2"/>
  <c r="GN1086" i="2"/>
  <c r="GM1086" i="2"/>
  <c r="GK1086" i="2"/>
  <c r="GP1085" i="2"/>
  <c r="GO1085" i="2"/>
  <c r="GN1085" i="2"/>
  <c r="GM1085" i="2"/>
  <c r="GK1085" i="2"/>
  <c r="GP1084" i="2"/>
  <c r="GO1084" i="2"/>
  <c r="GN1084" i="2"/>
  <c r="GM1084" i="2"/>
  <c r="GK1084" i="2"/>
  <c r="GP1083" i="2"/>
  <c r="GO1083" i="2"/>
  <c r="GN1083" i="2"/>
  <c r="GM1083" i="2"/>
  <c r="GK1083" i="2"/>
  <c r="GP1082" i="2"/>
  <c r="GO1082" i="2"/>
  <c r="GN1082" i="2"/>
  <c r="GM1082" i="2"/>
  <c r="GK1082" i="2"/>
  <c r="GP1078" i="2"/>
  <c r="GO1078" i="2"/>
  <c r="GN1078" i="2"/>
  <c r="GM1078" i="2"/>
  <c r="GK1078" i="2"/>
  <c r="GP1077" i="2"/>
  <c r="GO1077" i="2"/>
  <c r="GN1077" i="2"/>
  <c r="GM1077" i="2"/>
  <c r="GK1077" i="2"/>
  <c r="GP1076" i="2"/>
  <c r="GO1076" i="2"/>
  <c r="GN1076" i="2"/>
  <c r="GM1076" i="2"/>
  <c r="GK1076" i="2"/>
  <c r="GP1081" i="2"/>
  <c r="GO1081" i="2"/>
  <c r="GN1081" i="2"/>
  <c r="GM1081" i="2"/>
  <c r="GK1081" i="2"/>
  <c r="GP1080" i="2"/>
  <c r="GO1080" i="2"/>
  <c r="GN1080" i="2"/>
  <c r="GM1080" i="2"/>
  <c r="GK1080" i="2"/>
  <c r="GP1079" i="2"/>
  <c r="GO1079" i="2"/>
  <c r="GN1079" i="2"/>
  <c r="GM1079" i="2"/>
  <c r="GK1079" i="2"/>
  <c r="GP1075" i="2"/>
  <c r="GO1075" i="2"/>
  <c r="GN1075" i="2"/>
  <c r="GM1075" i="2"/>
  <c r="GK1075" i="2"/>
  <c r="GP1074" i="2"/>
  <c r="GO1074" i="2"/>
  <c r="GN1074" i="2"/>
  <c r="GM1074" i="2"/>
  <c r="GK1074" i="2"/>
  <c r="GP1073" i="2"/>
  <c r="GO1073" i="2"/>
  <c r="GN1073" i="2"/>
  <c r="GM1073" i="2"/>
  <c r="GK1073" i="2"/>
  <c r="GP1072" i="2"/>
  <c r="GO1072" i="2"/>
  <c r="GN1072" i="2"/>
  <c r="GM1072" i="2"/>
  <c r="GK1072" i="2"/>
  <c r="GP1071" i="2"/>
  <c r="GO1071" i="2"/>
  <c r="GN1071" i="2"/>
  <c r="GM1071" i="2"/>
  <c r="GK1071" i="2"/>
  <c r="GP1070" i="2"/>
  <c r="GO1070" i="2"/>
  <c r="GN1070" i="2"/>
  <c r="GM1070" i="2"/>
  <c r="GK1070" i="2"/>
  <c r="GP1069" i="2"/>
  <c r="GO1069" i="2"/>
  <c r="GN1069" i="2"/>
  <c r="GM1069" i="2"/>
  <c r="GK1069" i="2"/>
  <c r="GP1068" i="2"/>
  <c r="GO1068" i="2"/>
  <c r="GN1068" i="2"/>
  <c r="GM1068" i="2"/>
  <c r="GK1068" i="2"/>
  <c r="GP1067" i="2"/>
  <c r="GO1067" i="2"/>
  <c r="GN1067" i="2"/>
  <c r="GM1067" i="2"/>
  <c r="GK1067" i="2"/>
  <c r="GP1066" i="2"/>
  <c r="GO1066" i="2"/>
  <c r="GN1066" i="2"/>
  <c r="GM1066" i="2"/>
  <c r="GK1066" i="2"/>
  <c r="GP1065" i="2"/>
  <c r="GO1065" i="2"/>
  <c r="GN1065" i="2"/>
  <c r="GM1065" i="2"/>
  <c r="GK1065" i="2"/>
  <c r="GP1064" i="2"/>
  <c r="GO1064" i="2"/>
  <c r="GN1064" i="2"/>
  <c r="GM1064" i="2"/>
  <c r="GK1064" i="2"/>
  <c r="GP1063" i="2"/>
  <c r="GO1063" i="2"/>
  <c r="GN1063" i="2"/>
  <c r="GM1063" i="2"/>
  <c r="GK1063" i="2"/>
  <c r="GP1062" i="2"/>
  <c r="GO1062" i="2"/>
  <c r="GN1062" i="2"/>
  <c r="GM1062" i="2"/>
  <c r="GK1062" i="2"/>
  <c r="GP1061" i="2"/>
  <c r="GO1061" i="2"/>
  <c r="GN1061" i="2"/>
  <c r="GM1061" i="2"/>
  <c r="GK1061" i="2"/>
  <c r="GP1060" i="2"/>
  <c r="GO1060" i="2"/>
  <c r="GN1060" i="2"/>
  <c r="GM1060" i="2"/>
  <c r="GK1060" i="2"/>
  <c r="GP1059" i="2"/>
  <c r="GO1059" i="2"/>
  <c r="GN1059" i="2"/>
  <c r="GM1059" i="2"/>
  <c r="GK1059" i="2"/>
  <c r="GP1058" i="2"/>
  <c r="GO1058" i="2"/>
  <c r="GN1058" i="2"/>
  <c r="GM1058" i="2"/>
  <c r="GK1058" i="2"/>
  <c r="GP1056" i="2"/>
  <c r="GO1056" i="2"/>
  <c r="GN1056" i="2"/>
  <c r="GM1056" i="2"/>
  <c r="GK1056" i="2"/>
  <c r="GP1057" i="2"/>
  <c r="GO1057" i="2"/>
  <c r="GN1057" i="2"/>
  <c r="GM1057" i="2"/>
  <c r="GK1057" i="2"/>
  <c r="GP1055" i="2"/>
  <c r="GO1055" i="2"/>
  <c r="GN1055" i="2"/>
  <c r="GM1055" i="2"/>
  <c r="GK1055" i="2"/>
  <c r="GP1054" i="2"/>
  <c r="GO1054" i="2"/>
  <c r="GN1054" i="2"/>
  <c r="GM1054" i="2"/>
  <c r="GK1054" i="2"/>
  <c r="GP1053" i="2"/>
  <c r="GO1053" i="2"/>
  <c r="GN1053" i="2"/>
  <c r="GM1053" i="2"/>
  <c r="GK1053" i="2"/>
  <c r="GP1052" i="2"/>
  <c r="GO1052" i="2"/>
  <c r="GN1052" i="2"/>
  <c r="GM1052" i="2"/>
  <c r="GK1052" i="2"/>
  <c r="GP1051" i="2"/>
  <c r="GO1051" i="2"/>
  <c r="GN1051" i="2"/>
  <c r="GM1051" i="2"/>
  <c r="GK1051" i="2"/>
  <c r="GP1050" i="2"/>
  <c r="GO1050" i="2"/>
  <c r="GN1050" i="2"/>
  <c r="GM1050" i="2"/>
  <c r="GK1050" i="2"/>
  <c r="GP1049" i="2"/>
  <c r="GO1049" i="2"/>
  <c r="GN1049" i="2"/>
  <c r="GM1049" i="2"/>
  <c r="GK1049" i="2"/>
  <c r="GP1048" i="2"/>
  <c r="GO1048" i="2"/>
  <c r="GN1048" i="2"/>
  <c r="GM1048" i="2"/>
  <c r="GK1048" i="2"/>
  <c r="GP1047" i="2"/>
  <c r="GO1047" i="2"/>
  <c r="GN1047" i="2"/>
  <c r="GM1047" i="2"/>
  <c r="GK1047" i="2"/>
  <c r="GP1046" i="2"/>
  <c r="GO1046" i="2"/>
  <c r="GN1046" i="2"/>
  <c r="GM1046" i="2"/>
  <c r="GK1046" i="2"/>
  <c r="GP1045" i="2"/>
  <c r="GO1045" i="2"/>
  <c r="GN1045" i="2"/>
  <c r="GM1045" i="2"/>
  <c r="GK1045" i="2"/>
  <c r="GP1044" i="2"/>
  <c r="GO1044" i="2"/>
  <c r="GN1044" i="2"/>
  <c r="GM1044" i="2"/>
  <c r="GK1044" i="2"/>
  <c r="GP1043" i="2"/>
  <c r="GO1043" i="2"/>
  <c r="GN1043" i="2"/>
  <c r="GM1043" i="2"/>
  <c r="GK1043" i="2"/>
  <c r="GP1042" i="2"/>
  <c r="GO1042" i="2"/>
  <c r="GN1042" i="2"/>
  <c r="GM1042" i="2"/>
  <c r="GK1042" i="2"/>
  <c r="GP1041" i="2"/>
  <c r="GO1041" i="2"/>
  <c r="GN1041" i="2"/>
  <c r="GM1041" i="2"/>
  <c r="GK1041" i="2"/>
  <c r="GP1040" i="2"/>
  <c r="GO1040" i="2"/>
  <c r="GN1040" i="2"/>
  <c r="GM1040" i="2"/>
  <c r="GK1040" i="2"/>
  <c r="GP1039" i="2"/>
  <c r="GO1039" i="2"/>
  <c r="GN1039" i="2"/>
  <c r="GM1039" i="2"/>
  <c r="GK1039" i="2"/>
  <c r="GP1038" i="2"/>
  <c r="GO1038" i="2"/>
  <c r="GN1038" i="2"/>
  <c r="GM1038" i="2"/>
  <c r="GK1038" i="2"/>
  <c r="GP1034" i="2"/>
  <c r="GO1034" i="2"/>
  <c r="GN1034" i="2"/>
  <c r="GM1034" i="2"/>
  <c r="GK1034" i="2"/>
  <c r="GP1037" i="2"/>
  <c r="GO1037" i="2"/>
  <c r="GN1037" i="2"/>
  <c r="GM1037" i="2"/>
  <c r="GK1037" i="2"/>
  <c r="GP1036" i="2"/>
  <c r="GO1036" i="2"/>
  <c r="GN1036" i="2"/>
  <c r="GM1036" i="2"/>
  <c r="GK1036" i="2"/>
  <c r="GP1035" i="2"/>
  <c r="GO1035" i="2"/>
  <c r="GN1035" i="2"/>
  <c r="GM1035" i="2"/>
  <c r="GK1035" i="2"/>
  <c r="GP1033" i="2"/>
  <c r="GO1033" i="2"/>
  <c r="GN1033" i="2"/>
  <c r="GM1033" i="2"/>
  <c r="GK1033" i="2"/>
  <c r="GP1031" i="2"/>
  <c r="GO1031" i="2"/>
  <c r="GN1031" i="2"/>
  <c r="GM1031" i="2"/>
  <c r="GK1031" i="2"/>
  <c r="GP1030" i="2"/>
  <c r="GO1030" i="2"/>
  <c r="GN1030" i="2"/>
  <c r="GM1030" i="2"/>
  <c r="GK1030" i="2"/>
  <c r="GP1032" i="2"/>
  <c r="GO1032" i="2"/>
  <c r="GN1032" i="2"/>
  <c r="GM1032" i="2"/>
  <c r="GK1032" i="2"/>
  <c r="GP1029" i="2"/>
  <c r="GO1029" i="2"/>
  <c r="GN1029" i="2"/>
  <c r="GM1029" i="2"/>
  <c r="GK1029" i="2"/>
  <c r="GP1028" i="2"/>
  <c r="GO1028" i="2"/>
  <c r="GN1028" i="2"/>
  <c r="GM1028" i="2"/>
  <c r="GK1028" i="2"/>
  <c r="GP1027" i="2"/>
  <c r="GO1027" i="2"/>
  <c r="GN1027" i="2"/>
  <c r="GM1027" i="2"/>
  <c r="GK1027" i="2"/>
  <c r="GP1026" i="2"/>
  <c r="GO1026" i="2"/>
  <c r="GN1026" i="2"/>
  <c r="GM1026" i="2"/>
  <c r="GK1026" i="2"/>
  <c r="GP1025" i="2"/>
  <c r="GO1025" i="2"/>
  <c r="GN1025" i="2"/>
  <c r="GM1025" i="2"/>
  <c r="GK1025" i="2"/>
  <c r="GP1024" i="2"/>
  <c r="GO1024" i="2"/>
  <c r="GN1024" i="2"/>
  <c r="GM1024" i="2"/>
  <c r="GK1024" i="2"/>
  <c r="GP1023" i="2"/>
  <c r="GO1023" i="2"/>
  <c r="GN1023" i="2"/>
  <c r="GM1023" i="2"/>
  <c r="GK1023" i="2"/>
  <c r="GP1022" i="2"/>
  <c r="GO1022" i="2"/>
  <c r="GN1022" i="2"/>
  <c r="GM1022" i="2"/>
  <c r="GK1022" i="2"/>
  <c r="GP1021" i="2"/>
  <c r="GO1021" i="2"/>
  <c r="GN1021" i="2"/>
  <c r="GM1021" i="2"/>
  <c r="GK1021" i="2"/>
  <c r="GP1020" i="2"/>
  <c r="GO1020" i="2"/>
  <c r="GN1020" i="2"/>
  <c r="GM1020" i="2"/>
  <c r="GK1020" i="2"/>
  <c r="GP1018" i="2"/>
  <c r="GO1018" i="2"/>
  <c r="GN1018" i="2"/>
  <c r="GM1018" i="2"/>
  <c r="GK1018" i="2"/>
  <c r="GP1017" i="2"/>
  <c r="GO1017" i="2"/>
  <c r="GN1017" i="2"/>
  <c r="GM1017" i="2"/>
  <c r="GK1017" i="2"/>
  <c r="GP1016" i="2"/>
  <c r="GO1016" i="2"/>
  <c r="GN1016" i="2"/>
  <c r="GM1016" i="2"/>
  <c r="GK1016" i="2"/>
  <c r="GP1019" i="2"/>
  <c r="GO1019" i="2"/>
  <c r="GN1019" i="2"/>
  <c r="GM1019" i="2"/>
  <c r="GK1019" i="2"/>
  <c r="GP1015" i="2"/>
  <c r="GO1015" i="2"/>
  <c r="GN1015" i="2"/>
  <c r="GM1015" i="2"/>
  <c r="GK1015" i="2"/>
  <c r="GP1014" i="2"/>
  <c r="GO1014" i="2"/>
  <c r="GN1014" i="2"/>
  <c r="GM1014" i="2"/>
  <c r="GK1014" i="2"/>
  <c r="GP1013" i="2"/>
  <c r="GO1013" i="2"/>
  <c r="GN1013" i="2"/>
  <c r="GM1013" i="2"/>
  <c r="GK1013" i="2"/>
  <c r="GP1012" i="2"/>
  <c r="GO1012" i="2"/>
  <c r="GN1012" i="2"/>
  <c r="GM1012" i="2"/>
  <c r="GK1012" i="2"/>
  <c r="GP1010" i="2"/>
  <c r="GO1010" i="2"/>
  <c r="GN1010" i="2"/>
  <c r="GM1010" i="2"/>
  <c r="GK1010" i="2"/>
  <c r="GP1009" i="2"/>
  <c r="GO1009" i="2"/>
  <c r="GN1009" i="2"/>
  <c r="GM1009" i="2"/>
  <c r="GK1009" i="2"/>
  <c r="GP1008" i="2"/>
  <c r="GO1008" i="2"/>
  <c r="GN1008" i="2"/>
  <c r="GM1008" i="2"/>
  <c r="GK1008" i="2"/>
  <c r="GP1011" i="2"/>
  <c r="GO1011" i="2"/>
  <c r="GN1011" i="2"/>
  <c r="GM1011" i="2"/>
  <c r="GK1011" i="2"/>
  <c r="GP1007" i="2"/>
  <c r="GO1007" i="2"/>
  <c r="GN1007" i="2"/>
  <c r="GM1007" i="2"/>
  <c r="GK1007" i="2"/>
  <c r="GP1006" i="2"/>
  <c r="GO1006" i="2"/>
  <c r="GN1006" i="2"/>
  <c r="GM1006" i="2"/>
  <c r="GK1006" i="2"/>
  <c r="GP1005" i="2"/>
  <c r="GO1005" i="2"/>
  <c r="GN1005" i="2"/>
  <c r="GM1005" i="2"/>
  <c r="GK1005" i="2"/>
  <c r="GP1004" i="2"/>
  <c r="GO1004" i="2"/>
  <c r="GN1004" i="2"/>
  <c r="GM1004" i="2"/>
  <c r="GK1004" i="2"/>
  <c r="GP1003" i="2"/>
  <c r="GO1003" i="2"/>
  <c r="GN1003" i="2"/>
  <c r="GM1003" i="2"/>
  <c r="GK1003" i="2"/>
  <c r="GP1002" i="2"/>
  <c r="GO1002" i="2"/>
  <c r="GN1002" i="2"/>
  <c r="GM1002" i="2"/>
  <c r="GK1002" i="2"/>
  <c r="GP1001" i="2"/>
  <c r="GO1001" i="2"/>
  <c r="GN1001" i="2"/>
  <c r="GM1001" i="2"/>
  <c r="GK1001" i="2"/>
  <c r="GP1000" i="2"/>
  <c r="GO1000" i="2"/>
  <c r="GN1000" i="2"/>
  <c r="GM1000" i="2"/>
  <c r="GK1000" i="2"/>
  <c r="GP999" i="2"/>
  <c r="GO999" i="2"/>
  <c r="GN999" i="2"/>
  <c r="GM999" i="2"/>
  <c r="GK999" i="2"/>
  <c r="GP998" i="2"/>
  <c r="GO998" i="2"/>
  <c r="GN998" i="2"/>
  <c r="GM998" i="2"/>
  <c r="GK998" i="2"/>
  <c r="GP997" i="2"/>
  <c r="GO997" i="2"/>
  <c r="GN997" i="2"/>
  <c r="GM997" i="2"/>
  <c r="GK997" i="2"/>
  <c r="GP996" i="2"/>
  <c r="GO996" i="2"/>
  <c r="GN996" i="2"/>
  <c r="GM996" i="2"/>
  <c r="GK996" i="2"/>
  <c r="GP995" i="2"/>
  <c r="GO995" i="2"/>
  <c r="GN995" i="2"/>
  <c r="GM995" i="2"/>
  <c r="GK995" i="2"/>
  <c r="GP994" i="2"/>
  <c r="GO994" i="2"/>
  <c r="GN994" i="2"/>
  <c r="GM994" i="2"/>
  <c r="GK994" i="2"/>
  <c r="GP993" i="2"/>
  <c r="GO993" i="2"/>
  <c r="GN993" i="2"/>
  <c r="GM993" i="2"/>
  <c r="GK993" i="2"/>
  <c r="GP992" i="2"/>
  <c r="GO992" i="2"/>
  <c r="GN992" i="2"/>
  <c r="GM992" i="2"/>
  <c r="GK992" i="2"/>
  <c r="GP991" i="2"/>
  <c r="GO991" i="2"/>
  <c r="GN991" i="2"/>
  <c r="GM991" i="2"/>
  <c r="GK991" i="2"/>
  <c r="GP990" i="2"/>
  <c r="GO990" i="2"/>
  <c r="GN990" i="2"/>
  <c r="GM990" i="2"/>
  <c r="GK990" i="2"/>
  <c r="GP989" i="2"/>
  <c r="GO989" i="2"/>
  <c r="GN989" i="2"/>
  <c r="GM989" i="2"/>
  <c r="GK989" i="2"/>
  <c r="GP988" i="2"/>
  <c r="GO988" i="2"/>
  <c r="GN988" i="2"/>
  <c r="GM988" i="2"/>
  <c r="GK988" i="2"/>
  <c r="GP987" i="2"/>
  <c r="GO987" i="2"/>
  <c r="GN987" i="2"/>
  <c r="GM987" i="2"/>
  <c r="GK987" i="2"/>
  <c r="GP986" i="2"/>
  <c r="GO986" i="2"/>
  <c r="GN986" i="2"/>
  <c r="GM986" i="2"/>
  <c r="GK986" i="2"/>
  <c r="GP985" i="2"/>
  <c r="GO985" i="2"/>
  <c r="GN985" i="2"/>
  <c r="GM985" i="2"/>
  <c r="GK985" i="2"/>
  <c r="GP984" i="2"/>
  <c r="GO984" i="2"/>
  <c r="GN984" i="2"/>
  <c r="GM984" i="2"/>
  <c r="GK984" i="2"/>
  <c r="GP983" i="2"/>
  <c r="GO983" i="2"/>
  <c r="GN983" i="2"/>
  <c r="GM983" i="2"/>
  <c r="GK983" i="2"/>
  <c r="GP982" i="2"/>
  <c r="GO982" i="2"/>
  <c r="GN982" i="2"/>
  <c r="GM982" i="2"/>
  <c r="GK982" i="2"/>
  <c r="GP981" i="2"/>
  <c r="GO981" i="2"/>
  <c r="GN981" i="2"/>
  <c r="GM981" i="2"/>
  <c r="GK981" i="2"/>
  <c r="GP980" i="2"/>
  <c r="GO980" i="2"/>
  <c r="GN980" i="2"/>
  <c r="GM980" i="2"/>
  <c r="GK980" i="2"/>
  <c r="GP979" i="2"/>
  <c r="GO979" i="2"/>
  <c r="GN979" i="2"/>
  <c r="GM979" i="2"/>
  <c r="GK979" i="2"/>
  <c r="GP978" i="2"/>
  <c r="GO978" i="2"/>
  <c r="GN978" i="2"/>
  <c r="GM978" i="2"/>
  <c r="GK978" i="2"/>
  <c r="GP977" i="2"/>
  <c r="GO977" i="2"/>
  <c r="GN977" i="2"/>
  <c r="GM977" i="2"/>
  <c r="GK977" i="2"/>
  <c r="GP976" i="2"/>
  <c r="GO976" i="2"/>
  <c r="GN976" i="2"/>
  <c r="GM976" i="2"/>
  <c r="GK976" i="2"/>
  <c r="GP975" i="2"/>
  <c r="GO975" i="2"/>
  <c r="GN975" i="2"/>
  <c r="GM975" i="2"/>
  <c r="GK975" i="2"/>
  <c r="GP974" i="2"/>
  <c r="GO974" i="2"/>
  <c r="GN974" i="2"/>
  <c r="GM974" i="2"/>
  <c r="GK974" i="2"/>
  <c r="GP973" i="2"/>
  <c r="GO973" i="2"/>
  <c r="GN973" i="2"/>
  <c r="GM973" i="2"/>
  <c r="GK973" i="2"/>
  <c r="GP972" i="2"/>
  <c r="GO972" i="2"/>
  <c r="GN972" i="2"/>
  <c r="GM972" i="2"/>
  <c r="GK972" i="2"/>
  <c r="GP971" i="2"/>
  <c r="GO971" i="2"/>
  <c r="GN971" i="2"/>
  <c r="GM971" i="2"/>
  <c r="GK971" i="2"/>
  <c r="GP970" i="2"/>
  <c r="GO970" i="2"/>
  <c r="GN970" i="2"/>
  <c r="GM970" i="2"/>
  <c r="GK970" i="2"/>
  <c r="GP969" i="2"/>
  <c r="GO969" i="2"/>
  <c r="GN969" i="2"/>
  <c r="GM969" i="2"/>
  <c r="GK969" i="2"/>
  <c r="GP968" i="2"/>
  <c r="GO968" i="2"/>
  <c r="GN968" i="2"/>
  <c r="GM968" i="2"/>
  <c r="GK968" i="2"/>
  <c r="GP967" i="2"/>
  <c r="GO967" i="2"/>
  <c r="GN967" i="2"/>
  <c r="GM967" i="2"/>
  <c r="GK967" i="2"/>
  <c r="GP966" i="2"/>
  <c r="GO966" i="2"/>
  <c r="GN966" i="2"/>
  <c r="GM966" i="2"/>
  <c r="GK966" i="2"/>
  <c r="GP965" i="2"/>
  <c r="GO965" i="2"/>
  <c r="GN965" i="2"/>
  <c r="GM965" i="2"/>
  <c r="GK965" i="2"/>
  <c r="GP964" i="2"/>
  <c r="GO964" i="2"/>
  <c r="GN964" i="2"/>
  <c r="GM964" i="2"/>
  <c r="GK964" i="2"/>
  <c r="GP963" i="2"/>
  <c r="GO963" i="2"/>
  <c r="GN963" i="2"/>
  <c r="GM963" i="2"/>
  <c r="GK963" i="2"/>
  <c r="GP962" i="2"/>
  <c r="GO962" i="2"/>
  <c r="GN962" i="2"/>
  <c r="GM962" i="2"/>
  <c r="GK962" i="2"/>
  <c r="GP961" i="2"/>
  <c r="GO961" i="2"/>
  <c r="GN961" i="2"/>
  <c r="GM961" i="2"/>
  <c r="GK961" i="2"/>
  <c r="GP960" i="2"/>
  <c r="GO960" i="2"/>
  <c r="GN960" i="2"/>
  <c r="GM960" i="2"/>
  <c r="GK960" i="2"/>
  <c r="GP959" i="2"/>
  <c r="GO959" i="2"/>
  <c r="GN959" i="2"/>
  <c r="GM959" i="2"/>
  <c r="GK959" i="2"/>
  <c r="GP958" i="2"/>
  <c r="GO958" i="2"/>
  <c r="GN958" i="2"/>
  <c r="GM958" i="2"/>
  <c r="GK958" i="2"/>
  <c r="GP957" i="2"/>
  <c r="GO957" i="2"/>
  <c r="GN957" i="2"/>
  <c r="GM957" i="2"/>
  <c r="GK957" i="2"/>
  <c r="GP956" i="2"/>
  <c r="GO956" i="2"/>
  <c r="GN956" i="2"/>
  <c r="GM956" i="2"/>
  <c r="GK956" i="2"/>
  <c r="GP955" i="2"/>
  <c r="GO955" i="2"/>
  <c r="GN955" i="2"/>
  <c r="GM955" i="2"/>
  <c r="GK955" i="2"/>
  <c r="GP954" i="2"/>
  <c r="GO954" i="2"/>
  <c r="GN954" i="2"/>
  <c r="GM954" i="2"/>
  <c r="GK954" i="2"/>
  <c r="GP953" i="2"/>
  <c r="GO953" i="2"/>
  <c r="GN953" i="2"/>
  <c r="GM953" i="2"/>
  <c r="GK953" i="2"/>
  <c r="GP952" i="2"/>
  <c r="GO952" i="2"/>
  <c r="GN952" i="2"/>
  <c r="GM952" i="2"/>
  <c r="GK952" i="2"/>
  <c r="GP951" i="2"/>
  <c r="GO951" i="2"/>
  <c r="GN951" i="2"/>
  <c r="GM951" i="2"/>
  <c r="GK951" i="2"/>
  <c r="GP950" i="2"/>
  <c r="GO950" i="2"/>
  <c r="GN950" i="2"/>
  <c r="GM950" i="2"/>
  <c r="GK950" i="2"/>
  <c r="GP949" i="2"/>
  <c r="GO949" i="2"/>
  <c r="GN949" i="2"/>
  <c r="GM949" i="2"/>
  <c r="GK949" i="2"/>
  <c r="GP948" i="2"/>
  <c r="GO948" i="2"/>
  <c r="GN948" i="2"/>
  <c r="GM948" i="2"/>
  <c r="GK948" i="2"/>
  <c r="GP947" i="2"/>
  <c r="GO947" i="2"/>
  <c r="GN947" i="2"/>
  <c r="GM947" i="2"/>
  <c r="GK947" i="2"/>
  <c r="GP946" i="2"/>
  <c r="GO946" i="2"/>
  <c r="GN946" i="2"/>
  <c r="GM946" i="2"/>
  <c r="GK946" i="2"/>
  <c r="GP945" i="2"/>
  <c r="GO945" i="2"/>
  <c r="GN945" i="2"/>
  <c r="GM945" i="2"/>
  <c r="GK945" i="2"/>
  <c r="GP944" i="2"/>
  <c r="GO944" i="2"/>
  <c r="GN944" i="2"/>
  <c r="GM944" i="2"/>
  <c r="GK944" i="2"/>
  <c r="GP943" i="2"/>
  <c r="GO943" i="2"/>
  <c r="GN943" i="2"/>
  <c r="GM943" i="2"/>
  <c r="GK943" i="2"/>
  <c r="GP942" i="2"/>
  <c r="GO942" i="2"/>
  <c r="GN942" i="2"/>
  <c r="GM942" i="2"/>
  <c r="GK942" i="2"/>
  <c r="GP941" i="2"/>
  <c r="GO941" i="2"/>
  <c r="GN941" i="2"/>
  <c r="GM941" i="2"/>
  <c r="GK941" i="2"/>
  <c r="GP940" i="2"/>
  <c r="GO940" i="2"/>
  <c r="GN940" i="2"/>
  <c r="GM940" i="2"/>
  <c r="GK940" i="2"/>
  <c r="GP939" i="2"/>
  <c r="GO939" i="2"/>
  <c r="GN939" i="2"/>
  <c r="GM939" i="2"/>
  <c r="GK939" i="2"/>
  <c r="GP938" i="2"/>
  <c r="GO938" i="2"/>
  <c r="GN938" i="2"/>
  <c r="GM938" i="2"/>
  <c r="GK938" i="2"/>
  <c r="GP937" i="2"/>
  <c r="GO937" i="2"/>
  <c r="GN937" i="2"/>
  <c r="GM937" i="2"/>
  <c r="GK937" i="2"/>
  <c r="GP936" i="2"/>
  <c r="GO936" i="2"/>
  <c r="GN936" i="2"/>
  <c r="GM936" i="2"/>
  <c r="GK936" i="2"/>
  <c r="GP935" i="2"/>
  <c r="GO935" i="2"/>
  <c r="GN935" i="2"/>
  <c r="GM935" i="2"/>
  <c r="GK935" i="2"/>
  <c r="GP934" i="2"/>
  <c r="GO934" i="2"/>
  <c r="GN934" i="2"/>
  <c r="GM934" i="2"/>
  <c r="GK934" i="2"/>
  <c r="GP933" i="2"/>
  <c r="GO933" i="2"/>
  <c r="GN933" i="2"/>
  <c r="GM933" i="2"/>
  <c r="GK933" i="2"/>
  <c r="GP932" i="2"/>
  <c r="GO932" i="2"/>
  <c r="GN932" i="2"/>
  <c r="GM932" i="2"/>
  <c r="GK932" i="2"/>
  <c r="GP931" i="2"/>
  <c r="GO931" i="2"/>
  <c r="GN931" i="2"/>
  <c r="GM931" i="2"/>
  <c r="GK931" i="2"/>
  <c r="GP930" i="2"/>
  <c r="GO930" i="2"/>
  <c r="GN930" i="2"/>
  <c r="GM930" i="2"/>
  <c r="GK930" i="2"/>
  <c r="GP929" i="2"/>
  <c r="GO929" i="2"/>
  <c r="GN929" i="2"/>
  <c r="GM929" i="2"/>
  <c r="GK929" i="2"/>
  <c r="GP928" i="2"/>
  <c r="GO928" i="2"/>
  <c r="GN928" i="2"/>
  <c r="GM928" i="2"/>
  <c r="GK928" i="2"/>
  <c r="GP927" i="2"/>
  <c r="GO927" i="2"/>
  <c r="GN927" i="2"/>
  <c r="GM927" i="2"/>
  <c r="GK927" i="2"/>
  <c r="GP926" i="2"/>
  <c r="GO926" i="2"/>
  <c r="GN926" i="2"/>
  <c r="GM926" i="2"/>
  <c r="GK926" i="2"/>
  <c r="GP925" i="2"/>
  <c r="GO925" i="2"/>
  <c r="GN925" i="2"/>
  <c r="GM925" i="2"/>
  <c r="GK925" i="2"/>
  <c r="GP924" i="2"/>
  <c r="GO924" i="2"/>
  <c r="GN924" i="2"/>
  <c r="GM924" i="2"/>
  <c r="GK924" i="2"/>
  <c r="GP923" i="2"/>
  <c r="GO923" i="2"/>
  <c r="GN923" i="2"/>
  <c r="GM923" i="2"/>
  <c r="GK923" i="2"/>
  <c r="GP922" i="2"/>
  <c r="GO922" i="2"/>
  <c r="GN922" i="2"/>
  <c r="GM922" i="2"/>
  <c r="GK922" i="2"/>
  <c r="GP921" i="2"/>
  <c r="GO921" i="2"/>
  <c r="GN921" i="2"/>
  <c r="GM921" i="2"/>
  <c r="GK921" i="2"/>
  <c r="GP920" i="2"/>
  <c r="GO920" i="2"/>
  <c r="GN920" i="2"/>
  <c r="GM920" i="2"/>
  <c r="GK920" i="2"/>
  <c r="GP919" i="2"/>
  <c r="GO919" i="2"/>
  <c r="GN919" i="2"/>
  <c r="GM919" i="2"/>
  <c r="GK919" i="2"/>
  <c r="GP918" i="2"/>
  <c r="GO918" i="2"/>
  <c r="GN918" i="2"/>
  <c r="GM918" i="2"/>
  <c r="GK918" i="2"/>
  <c r="GP917" i="2"/>
  <c r="GO917" i="2"/>
  <c r="GN917" i="2"/>
  <c r="GM917" i="2"/>
  <c r="GK917" i="2"/>
  <c r="GP916" i="2"/>
  <c r="GO916" i="2"/>
  <c r="GN916" i="2"/>
  <c r="GM916" i="2"/>
  <c r="GK916" i="2"/>
  <c r="GP915" i="2"/>
  <c r="GO915" i="2"/>
  <c r="GN915" i="2"/>
  <c r="GM915" i="2"/>
  <c r="GK915" i="2"/>
  <c r="GP914" i="2"/>
  <c r="GO914" i="2"/>
  <c r="GN914" i="2"/>
  <c r="GM914" i="2"/>
  <c r="GK914" i="2"/>
  <c r="GP913" i="2"/>
  <c r="GO913" i="2"/>
  <c r="GN913" i="2"/>
  <c r="GM913" i="2"/>
  <c r="GK913" i="2"/>
  <c r="GP912" i="2"/>
  <c r="GO912" i="2"/>
  <c r="GN912" i="2"/>
  <c r="GM912" i="2"/>
  <c r="GK912" i="2"/>
  <c r="GP911" i="2"/>
  <c r="GO911" i="2"/>
  <c r="GN911" i="2"/>
  <c r="GM911" i="2"/>
  <c r="GK911" i="2"/>
  <c r="GP910" i="2"/>
  <c r="GO910" i="2"/>
  <c r="GN910" i="2"/>
  <c r="GM910" i="2"/>
  <c r="GK910" i="2"/>
  <c r="GP909" i="2"/>
  <c r="GO909" i="2"/>
  <c r="GN909" i="2"/>
  <c r="GM909" i="2"/>
  <c r="GK909" i="2"/>
  <c r="GP908" i="2"/>
  <c r="GO908" i="2"/>
  <c r="GN908" i="2"/>
  <c r="GM908" i="2"/>
  <c r="GK908" i="2"/>
  <c r="GP907" i="2"/>
  <c r="GO907" i="2"/>
  <c r="GN907" i="2"/>
  <c r="GM907" i="2"/>
  <c r="GK907" i="2"/>
  <c r="GP906" i="2"/>
  <c r="GO906" i="2"/>
  <c r="GN906" i="2"/>
  <c r="GM906" i="2"/>
  <c r="GK906" i="2"/>
  <c r="GP905" i="2"/>
  <c r="GO905" i="2"/>
  <c r="GN905" i="2"/>
  <c r="GM905" i="2"/>
  <c r="GK905" i="2"/>
  <c r="GP904" i="2"/>
  <c r="GO904" i="2"/>
  <c r="GN904" i="2"/>
  <c r="GM904" i="2"/>
  <c r="GK904" i="2"/>
  <c r="GP903" i="2"/>
  <c r="GO903" i="2"/>
  <c r="GN903" i="2"/>
  <c r="GM903" i="2"/>
  <c r="GK903" i="2"/>
  <c r="GP902" i="2"/>
  <c r="GO902" i="2"/>
  <c r="GN902" i="2"/>
  <c r="GM902" i="2"/>
  <c r="GK902" i="2"/>
  <c r="GP901" i="2"/>
  <c r="GO901" i="2"/>
  <c r="GN901" i="2"/>
  <c r="GM901" i="2"/>
  <c r="GK901" i="2"/>
  <c r="GP900" i="2"/>
  <c r="GO900" i="2"/>
  <c r="GN900" i="2"/>
  <c r="GM900" i="2"/>
  <c r="GK900" i="2"/>
  <c r="GP899" i="2"/>
  <c r="GO899" i="2"/>
  <c r="GN899" i="2"/>
  <c r="GM899" i="2"/>
  <c r="GK899" i="2"/>
  <c r="GP898" i="2"/>
  <c r="GO898" i="2"/>
  <c r="GN898" i="2"/>
  <c r="GM898" i="2"/>
  <c r="GK898" i="2"/>
  <c r="GP897" i="2"/>
  <c r="GO897" i="2"/>
  <c r="GN897" i="2"/>
  <c r="GM897" i="2"/>
  <c r="GK897" i="2"/>
  <c r="GP896" i="2"/>
  <c r="GO896" i="2"/>
  <c r="GN896" i="2"/>
  <c r="GM896" i="2"/>
  <c r="GK896" i="2"/>
  <c r="GP895" i="2"/>
  <c r="GO895" i="2"/>
  <c r="GN895" i="2"/>
  <c r="GM895" i="2"/>
  <c r="GK895" i="2"/>
  <c r="GP894" i="2"/>
  <c r="GO894" i="2"/>
  <c r="GN894" i="2"/>
  <c r="GM894" i="2"/>
  <c r="GK894" i="2"/>
  <c r="GP893" i="2"/>
  <c r="GO893" i="2"/>
  <c r="GN893" i="2"/>
  <c r="GM893" i="2"/>
  <c r="GK893" i="2"/>
  <c r="GP892" i="2"/>
  <c r="GO892" i="2"/>
  <c r="GN892" i="2"/>
  <c r="GM892" i="2"/>
  <c r="GK892" i="2"/>
  <c r="GP891" i="2"/>
  <c r="GO891" i="2"/>
  <c r="GN891" i="2"/>
  <c r="GM891" i="2"/>
  <c r="GK891" i="2"/>
  <c r="GP890" i="2"/>
  <c r="GO890" i="2"/>
  <c r="GN890" i="2"/>
  <c r="GM890" i="2"/>
  <c r="GK890" i="2"/>
  <c r="GP889" i="2"/>
  <c r="GO889" i="2"/>
  <c r="GN889" i="2"/>
  <c r="GM889" i="2"/>
  <c r="GK889" i="2"/>
  <c r="GP888" i="2"/>
  <c r="GO888" i="2"/>
  <c r="GN888" i="2"/>
  <c r="GM888" i="2"/>
  <c r="GK888" i="2"/>
  <c r="GP887" i="2"/>
  <c r="GO887" i="2"/>
  <c r="GN887" i="2"/>
  <c r="GM887" i="2"/>
  <c r="GK887" i="2"/>
  <c r="GP886" i="2"/>
  <c r="GO886" i="2"/>
  <c r="GN886" i="2"/>
  <c r="GM886" i="2"/>
  <c r="GK886" i="2"/>
  <c r="GP885" i="2"/>
  <c r="GO885" i="2"/>
  <c r="GN885" i="2"/>
  <c r="GM885" i="2"/>
  <c r="GK885" i="2"/>
  <c r="GP884" i="2"/>
  <c r="GO884" i="2"/>
  <c r="GN884" i="2"/>
  <c r="GM884" i="2"/>
  <c r="GK884" i="2"/>
  <c r="GP883" i="2"/>
  <c r="GO883" i="2"/>
  <c r="GN883" i="2"/>
  <c r="GM883" i="2"/>
  <c r="GK883" i="2"/>
  <c r="GP882" i="2"/>
  <c r="GO882" i="2"/>
  <c r="GN882" i="2"/>
  <c r="GM882" i="2"/>
  <c r="GK882" i="2"/>
  <c r="GP878" i="2"/>
  <c r="GO878" i="2"/>
  <c r="GN878" i="2"/>
  <c r="GM878" i="2"/>
  <c r="GK878" i="2"/>
  <c r="GP877" i="2"/>
  <c r="GO877" i="2"/>
  <c r="GN877" i="2"/>
  <c r="GM877" i="2"/>
  <c r="GK877" i="2"/>
  <c r="GP881" i="2"/>
  <c r="GO881" i="2"/>
  <c r="GN881" i="2"/>
  <c r="GM881" i="2"/>
  <c r="GK881" i="2"/>
  <c r="GP880" i="2"/>
  <c r="GO880" i="2"/>
  <c r="GN880" i="2"/>
  <c r="GM880" i="2"/>
  <c r="GK880" i="2"/>
  <c r="GP879" i="2"/>
  <c r="GO879" i="2"/>
  <c r="GN879" i="2"/>
  <c r="GM879" i="2"/>
  <c r="GK879" i="2"/>
  <c r="GP876" i="2"/>
  <c r="GO876" i="2"/>
  <c r="GN876" i="2"/>
  <c r="GM876" i="2"/>
  <c r="GK876" i="2"/>
  <c r="GP875" i="2"/>
  <c r="GO875" i="2"/>
  <c r="GN875" i="2"/>
  <c r="GM875" i="2"/>
  <c r="GK875" i="2"/>
  <c r="GP874" i="2"/>
  <c r="GO874" i="2"/>
  <c r="GN874" i="2"/>
  <c r="GM874" i="2"/>
  <c r="GK874" i="2"/>
  <c r="GP873" i="2"/>
  <c r="GO873" i="2"/>
  <c r="GN873" i="2"/>
  <c r="GM873" i="2"/>
  <c r="GK873" i="2"/>
  <c r="GP872" i="2"/>
  <c r="GO872" i="2"/>
  <c r="GN872" i="2"/>
  <c r="GM872" i="2"/>
  <c r="GK872" i="2"/>
  <c r="GP871" i="2"/>
  <c r="GO871" i="2"/>
  <c r="GN871" i="2"/>
  <c r="GM871" i="2"/>
  <c r="GK871" i="2"/>
  <c r="GP870" i="2"/>
  <c r="GO870" i="2"/>
  <c r="GN870" i="2"/>
  <c r="GM870" i="2"/>
  <c r="GK870" i="2"/>
  <c r="GP869" i="2"/>
  <c r="GO869" i="2"/>
  <c r="GN869" i="2"/>
  <c r="GM869" i="2"/>
  <c r="GK869" i="2"/>
  <c r="GP868" i="2"/>
  <c r="GO868" i="2"/>
  <c r="GN868" i="2"/>
  <c r="GM868" i="2"/>
  <c r="GK868" i="2"/>
  <c r="GP867" i="2"/>
  <c r="GO867" i="2"/>
  <c r="GN867" i="2"/>
  <c r="GM867" i="2"/>
  <c r="GK867" i="2"/>
  <c r="GP866" i="2"/>
  <c r="GO866" i="2"/>
  <c r="GN866" i="2"/>
  <c r="GM866" i="2"/>
  <c r="GK866" i="2"/>
  <c r="GP865" i="2"/>
  <c r="GO865" i="2"/>
  <c r="GN865" i="2"/>
  <c r="GM865" i="2"/>
  <c r="GK865" i="2"/>
  <c r="GP864" i="2"/>
  <c r="GO864" i="2"/>
  <c r="GN864" i="2"/>
  <c r="GM864" i="2"/>
  <c r="GK864" i="2"/>
  <c r="GP863" i="2"/>
  <c r="GO863" i="2"/>
  <c r="GN863" i="2"/>
  <c r="GM863" i="2"/>
  <c r="GK863" i="2"/>
  <c r="GP862" i="2"/>
  <c r="GO862" i="2"/>
  <c r="GN862" i="2"/>
  <c r="GM862" i="2"/>
  <c r="GK862" i="2"/>
  <c r="GP861" i="2"/>
  <c r="GO861" i="2"/>
  <c r="GN861" i="2"/>
  <c r="GM861" i="2"/>
  <c r="GK861" i="2"/>
  <c r="GP860" i="2"/>
  <c r="GO860" i="2"/>
  <c r="GN860" i="2"/>
  <c r="GM860" i="2"/>
  <c r="GK860" i="2"/>
  <c r="GP859" i="2"/>
  <c r="GO859" i="2"/>
  <c r="GN859" i="2"/>
  <c r="GM859" i="2"/>
  <c r="GK859" i="2"/>
  <c r="GP858" i="2"/>
  <c r="GO858" i="2"/>
  <c r="GN858" i="2"/>
  <c r="GM858" i="2"/>
  <c r="GK858" i="2"/>
  <c r="GP857" i="2"/>
  <c r="GO857" i="2"/>
  <c r="GN857" i="2"/>
  <c r="GM857" i="2"/>
  <c r="GK857" i="2"/>
  <c r="GP856" i="2"/>
  <c r="GO856" i="2"/>
  <c r="GN856" i="2"/>
  <c r="GM856" i="2"/>
  <c r="GK856" i="2"/>
  <c r="GP855" i="2"/>
  <c r="GO855" i="2"/>
  <c r="GN855" i="2"/>
  <c r="GM855" i="2"/>
  <c r="GK855" i="2"/>
  <c r="GP854" i="2"/>
  <c r="GO854" i="2"/>
  <c r="GN854" i="2"/>
  <c r="GM854" i="2"/>
  <c r="GK854" i="2"/>
  <c r="GP853" i="2"/>
  <c r="GO853" i="2"/>
  <c r="GN853" i="2"/>
  <c r="GM853" i="2"/>
  <c r="GK853" i="2"/>
  <c r="GP852" i="2"/>
  <c r="GO852" i="2"/>
  <c r="GN852" i="2"/>
  <c r="GM852" i="2"/>
  <c r="GK852" i="2"/>
  <c r="GP851" i="2"/>
  <c r="GO851" i="2"/>
  <c r="GN851" i="2"/>
  <c r="GM851" i="2"/>
  <c r="GK851" i="2"/>
  <c r="GP850" i="2"/>
  <c r="GO850" i="2"/>
  <c r="GN850" i="2"/>
  <c r="GM850" i="2"/>
  <c r="GK850" i="2"/>
  <c r="GP846" i="2"/>
  <c r="GO846" i="2"/>
  <c r="GN846" i="2"/>
  <c r="GM846" i="2"/>
  <c r="GK846" i="2"/>
  <c r="GP849" i="2"/>
  <c r="GO849" i="2"/>
  <c r="GN849" i="2"/>
  <c r="GM849" i="2"/>
  <c r="GK849" i="2"/>
  <c r="GP848" i="2"/>
  <c r="GO848" i="2"/>
  <c r="GN848" i="2"/>
  <c r="GM848" i="2"/>
  <c r="GK848" i="2"/>
  <c r="GP847" i="2"/>
  <c r="GO847" i="2"/>
  <c r="GN847" i="2"/>
  <c r="GM847" i="2"/>
  <c r="GK847" i="2"/>
  <c r="GP845" i="2"/>
  <c r="GO845" i="2"/>
  <c r="GN845" i="2"/>
  <c r="GM845" i="2"/>
  <c r="GK845" i="2"/>
  <c r="GP844" i="2"/>
  <c r="GO844" i="2"/>
  <c r="GN844" i="2"/>
  <c r="GM844" i="2"/>
  <c r="GK844" i="2"/>
  <c r="GP843" i="2"/>
  <c r="GO843" i="2"/>
  <c r="GN843" i="2"/>
  <c r="GM843" i="2"/>
  <c r="GK843" i="2"/>
  <c r="GP842" i="2"/>
  <c r="GO842" i="2"/>
  <c r="GN842" i="2"/>
  <c r="GM842" i="2"/>
  <c r="GK842" i="2"/>
  <c r="GP841" i="2"/>
  <c r="GO841" i="2"/>
  <c r="GN841" i="2"/>
  <c r="GM841" i="2"/>
  <c r="GK841" i="2"/>
  <c r="GP840" i="2"/>
  <c r="GO840" i="2"/>
  <c r="GN840" i="2"/>
  <c r="GM840" i="2"/>
  <c r="GK840" i="2"/>
  <c r="GP839" i="2"/>
  <c r="GO839" i="2"/>
  <c r="GN839" i="2"/>
  <c r="GM839" i="2"/>
  <c r="GK839" i="2"/>
  <c r="GP838" i="2"/>
  <c r="GO838" i="2"/>
  <c r="GN838" i="2"/>
  <c r="GM838" i="2"/>
  <c r="GK838" i="2"/>
  <c r="GP837" i="2"/>
  <c r="GO837" i="2"/>
  <c r="GN837" i="2"/>
  <c r="GM837" i="2"/>
  <c r="GK837" i="2"/>
  <c r="GP836" i="2"/>
  <c r="GO836" i="2"/>
  <c r="GN836" i="2"/>
  <c r="GM836" i="2"/>
  <c r="GK836" i="2"/>
  <c r="GP835" i="2"/>
  <c r="GO835" i="2"/>
  <c r="GN835" i="2"/>
  <c r="GM835" i="2"/>
  <c r="GK835" i="2"/>
  <c r="GP834" i="2"/>
  <c r="GO834" i="2"/>
  <c r="GN834" i="2"/>
  <c r="GM834" i="2"/>
  <c r="GK834" i="2"/>
  <c r="GP833" i="2"/>
  <c r="GO833" i="2"/>
  <c r="GN833" i="2"/>
  <c r="GM833" i="2"/>
  <c r="GK833" i="2"/>
  <c r="GP832" i="2"/>
  <c r="GO832" i="2"/>
  <c r="GN832" i="2"/>
  <c r="GM832" i="2"/>
  <c r="GK832" i="2"/>
  <c r="GP831" i="2"/>
  <c r="GO831" i="2"/>
  <c r="GN831" i="2"/>
  <c r="GM831" i="2"/>
  <c r="GK831" i="2"/>
  <c r="GP830" i="2"/>
  <c r="GO830" i="2"/>
  <c r="GN830" i="2"/>
  <c r="GM830" i="2"/>
  <c r="GK830" i="2"/>
  <c r="GP829" i="2"/>
  <c r="GO829" i="2"/>
  <c r="GN829" i="2"/>
  <c r="GM829" i="2"/>
  <c r="GK829" i="2"/>
  <c r="GP828" i="2"/>
  <c r="GO828" i="2"/>
  <c r="GN828" i="2"/>
  <c r="GM828" i="2"/>
  <c r="GK828" i="2"/>
  <c r="GP827" i="2"/>
  <c r="GO827" i="2"/>
  <c r="GN827" i="2"/>
  <c r="GM827" i="2"/>
  <c r="GK827" i="2"/>
  <c r="GP826" i="2"/>
  <c r="GO826" i="2"/>
  <c r="GN826" i="2"/>
  <c r="GM826" i="2"/>
  <c r="GK826" i="2"/>
  <c r="GP825" i="2"/>
  <c r="GO825" i="2"/>
  <c r="GN825" i="2"/>
  <c r="GM825" i="2"/>
  <c r="GK825" i="2"/>
  <c r="GP824" i="2"/>
  <c r="GO824" i="2"/>
  <c r="GN824" i="2"/>
  <c r="GM824" i="2"/>
  <c r="GK824" i="2"/>
  <c r="GP823" i="2"/>
  <c r="GO823" i="2"/>
  <c r="GN823" i="2"/>
  <c r="GM823" i="2"/>
  <c r="GK823" i="2"/>
  <c r="GP822" i="2"/>
  <c r="GO822" i="2"/>
  <c r="GN822" i="2"/>
  <c r="GM822" i="2"/>
  <c r="GK822" i="2"/>
  <c r="GP821" i="2"/>
  <c r="GO821" i="2"/>
  <c r="GN821" i="2"/>
  <c r="GM821" i="2"/>
  <c r="GK821" i="2"/>
  <c r="GP820" i="2"/>
  <c r="GO820" i="2"/>
  <c r="GN820" i="2"/>
  <c r="GM820" i="2"/>
  <c r="GK820" i="2"/>
  <c r="GP819" i="2"/>
  <c r="GO819" i="2"/>
  <c r="GN819" i="2"/>
  <c r="GM819" i="2"/>
  <c r="GK819" i="2"/>
  <c r="GP818" i="2"/>
  <c r="GO818" i="2"/>
  <c r="GN818" i="2"/>
  <c r="GM818" i="2"/>
  <c r="GK818" i="2"/>
  <c r="GP817" i="2"/>
  <c r="GO817" i="2"/>
  <c r="GN817" i="2"/>
  <c r="GM817" i="2"/>
  <c r="GK817" i="2"/>
  <c r="GP816" i="2"/>
  <c r="GO816" i="2"/>
  <c r="GN816" i="2"/>
  <c r="GM816" i="2"/>
  <c r="GK816" i="2"/>
  <c r="GP815" i="2"/>
  <c r="GO815" i="2"/>
  <c r="GN815" i="2"/>
  <c r="GM815" i="2"/>
  <c r="GK815" i="2"/>
  <c r="GP814" i="2"/>
  <c r="GO814" i="2"/>
  <c r="GN814" i="2"/>
  <c r="GM814" i="2"/>
  <c r="GK814" i="2"/>
  <c r="GP813" i="2"/>
  <c r="GO813" i="2"/>
  <c r="GN813" i="2"/>
  <c r="GM813" i="2"/>
  <c r="GK813" i="2"/>
  <c r="GP812" i="2"/>
  <c r="GO812" i="2"/>
  <c r="GN812" i="2"/>
  <c r="GM812" i="2"/>
  <c r="GK812" i="2"/>
  <c r="GP811" i="2"/>
  <c r="GO811" i="2"/>
  <c r="GN811" i="2"/>
  <c r="GM811" i="2"/>
  <c r="GK811" i="2"/>
  <c r="GP810" i="2"/>
  <c r="GO810" i="2"/>
  <c r="GN810" i="2"/>
  <c r="GM810" i="2"/>
  <c r="GK810" i="2"/>
  <c r="GP809" i="2"/>
  <c r="GO809" i="2"/>
  <c r="GN809" i="2"/>
  <c r="GM809" i="2"/>
  <c r="GK809" i="2"/>
  <c r="GP808" i="2"/>
  <c r="GO808" i="2"/>
  <c r="GN808" i="2"/>
  <c r="GM808" i="2"/>
  <c r="GK808" i="2"/>
  <c r="GP807" i="2"/>
  <c r="GO807" i="2"/>
  <c r="GN807" i="2"/>
  <c r="GM807" i="2"/>
  <c r="GK807" i="2"/>
  <c r="GP806" i="2"/>
  <c r="GO806" i="2"/>
  <c r="GN806" i="2"/>
  <c r="GM806" i="2"/>
  <c r="GK806" i="2"/>
  <c r="GP805" i="2"/>
  <c r="GO805" i="2"/>
  <c r="GN805" i="2"/>
  <c r="GM805" i="2"/>
  <c r="GK805" i="2"/>
  <c r="GP804" i="2"/>
  <c r="GO804" i="2"/>
  <c r="GN804" i="2"/>
  <c r="GM804" i="2"/>
  <c r="GK804" i="2"/>
  <c r="GP803" i="2"/>
  <c r="GO803" i="2"/>
  <c r="GN803" i="2"/>
  <c r="GM803" i="2"/>
  <c r="GK803" i="2"/>
  <c r="GP802" i="2"/>
  <c r="GO802" i="2"/>
  <c r="GN802" i="2"/>
  <c r="GM802" i="2"/>
  <c r="GK802" i="2"/>
  <c r="GP801" i="2"/>
  <c r="GO801" i="2"/>
  <c r="GN801" i="2"/>
  <c r="GM801" i="2"/>
  <c r="GK801" i="2"/>
  <c r="GP800" i="2"/>
  <c r="GO800" i="2"/>
  <c r="GN800" i="2"/>
  <c r="GM800" i="2"/>
  <c r="GK800" i="2"/>
  <c r="GP799" i="2"/>
  <c r="GO799" i="2"/>
  <c r="GN799" i="2"/>
  <c r="GM799" i="2"/>
  <c r="GK799" i="2"/>
  <c r="GP798" i="2"/>
  <c r="GO798" i="2"/>
  <c r="GN798" i="2"/>
  <c r="GM798" i="2"/>
  <c r="GK798" i="2"/>
  <c r="GP797" i="2"/>
  <c r="GO797" i="2"/>
  <c r="GN797" i="2"/>
  <c r="GM797" i="2"/>
  <c r="GK797" i="2"/>
  <c r="GP796" i="2"/>
  <c r="GO796" i="2"/>
  <c r="GN796" i="2"/>
  <c r="GM796" i="2"/>
  <c r="GK796" i="2"/>
  <c r="GP795" i="2"/>
  <c r="GO795" i="2"/>
  <c r="GN795" i="2"/>
  <c r="GM795" i="2"/>
  <c r="GK795" i="2"/>
  <c r="GP794" i="2"/>
  <c r="GO794" i="2"/>
  <c r="GN794" i="2"/>
  <c r="GM794" i="2"/>
  <c r="GK794" i="2"/>
  <c r="GP793" i="2"/>
  <c r="GO793" i="2"/>
  <c r="GN793" i="2"/>
  <c r="GM793" i="2"/>
  <c r="GK793" i="2"/>
  <c r="GP792" i="2"/>
  <c r="GO792" i="2"/>
  <c r="GN792" i="2"/>
  <c r="GM792" i="2"/>
  <c r="GK792" i="2"/>
  <c r="GP791" i="2"/>
  <c r="GO791" i="2"/>
  <c r="GN791" i="2"/>
  <c r="GM791" i="2"/>
  <c r="GK791" i="2"/>
  <c r="GP790" i="2"/>
  <c r="GO790" i="2"/>
  <c r="GN790" i="2"/>
  <c r="GM790" i="2"/>
  <c r="GK790" i="2"/>
  <c r="GP789" i="2"/>
  <c r="GO789" i="2"/>
  <c r="GN789" i="2"/>
  <c r="GM789" i="2"/>
  <c r="GK789" i="2"/>
  <c r="GP788" i="2"/>
  <c r="GO788" i="2"/>
  <c r="GN788" i="2"/>
  <c r="GM788" i="2"/>
  <c r="GK788" i="2"/>
  <c r="GP787" i="2"/>
  <c r="GO787" i="2"/>
  <c r="GN787" i="2"/>
  <c r="GM787" i="2"/>
  <c r="GK787" i="2"/>
  <c r="GP786" i="2"/>
  <c r="GO786" i="2"/>
  <c r="GN786" i="2"/>
  <c r="GM786" i="2"/>
  <c r="GK786" i="2"/>
  <c r="GP785" i="2"/>
  <c r="GO785" i="2"/>
  <c r="GN785" i="2"/>
  <c r="GM785" i="2"/>
  <c r="GK785" i="2"/>
  <c r="GP784" i="2"/>
  <c r="GO784" i="2"/>
  <c r="GN784" i="2"/>
  <c r="GM784" i="2"/>
  <c r="GK784" i="2"/>
  <c r="GP783" i="2"/>
  <c r="GO783" i="2"/>
  <c r="GN783" i="2"/>
  <c r="GM783" i="2"/>
  <c r="GK783" i="2"/>
  <c r="GP782" i="2"/>
  <c r="GO782" i="2"/>
  <c r="GN782" i="2"/>
  <c r="GM782" i="2"/>
  <c r="GK782" i="2"/>
  <c r="GP781" i="2"/>
  <c r="GO781" i="2"/>
  <c r="GN781" i="2"/>
  <c r="GM781" i="2"/>
  <c r="GK781" i="2"/>
  <c r="GP780" i="2"/>
  <c r="GO780" i="2"/>
  <c r="GN780" i="2"/>
  <c r="GM780" i="2"/>
  <c r="GK780" i="2"/>
  <c r="GP779" i="2"/>
  <c r="GO779" i="2"/>
  <c r="GN779" i="2"/>
  <c r="GM779" i="2"/>
  <c r="GK779" i="2"/>
  <c r="GP778" i="2"/>
  <c r="GO778" i="2"/>
  <c r="GN778" i="2"/>
  <c r="GM778" i="2"/>
  <c r="GK778" i="2"/>
  <c r="GP777" i="2"/>
  <c r="GO777" i="2"/>
  <c r="GN777" i="2"/>
  <c r="GM777" i="2"/>
  <c r="GK777" i="2"/>
  <c r="GP776" i="2"/>
  <c r="GO776" i="2"/>
  <c r="GN776" i="2"/>
  <c r="GM776" i="2"/>
  <c r="GK776" i="2"/>
  <c r="GP775" i="2"/>
  <c r="GO775" i="2"/>
  <c r="GN775" i="2"/>
  <c r="GM775" i="2"/>
  <c r="GK775" i="2"/>
  <c r="GP773" i="2"/>
  <c r="GO773" i="2"/>
  <c r="GN773" i="2"/>
  <c r="GM773" i="2"/>
  <c r="GK773" i="2"/>
  <c r="GP774" i="2"/>
  <c r="GO774" i="2"/>
  <c r="GN774" i="2"/>
  <c r="GM774" i="2"/>
  <c r="GK774" i="2"/>
  <c r="GP772" i="2"/>
  <c r="GO772" i="2"/>
  <c r="GN772" i="2"/>
  <c r="GM772" i="2"/>
  <c r="GK772" i="2"/>
  <c r="GP771" i="2"/>
  <c r="GO771" i="2"/>
  <c r="GN771" i="2"/>
  <c r="GM771" i="2"/>
  <c r="GK771" i="2"/>
  <c r="GP770" i="2"/>
  <c r="GO770" i="2"/>
  <c r="GN770" i="2"/>
  <c r="GM770" i="2"/>
  <c r="GK770" i="2"/>
  <c r="GP769" i="2"/>
  <c r="GO769" i="2"/>
  <c r="GN769" i="2"/>
  <c r="GM769" i="2"/>
  <c r="GK769" i="2"/>
  <c r="GP768" i="2"/>
  <c r="GO768" i="2"/>
  <c r="GN768" i="2"/>
  <c r="GM768" i="2"/>
  <c r="GK768" i="2"/>
  <c r="GP767" i="2"/>
  <c r="GO767" i="2"/>
  <c r="GN767" i="2"/>
  <c r="GM767" i="2"/>
  <c r="GK767" i="2"/>
  <c r="GP766" i="2"/>
  <c r="GO766" i="2"/>
  <c r="GN766" i="2"/>
  <c r="GM766" i="2"/>
  <c r="GK766" i="2"/>
  <c r="GP765" i="2"/>
  <c r="GO765" i="2"/>
  <c r="GN765" i="2"/>
  <c r="GM765" i="2"/>
  <c r="GK765" i="2"/>
  <c r="GP764" i="2"/>
  <c r="GO764" i="2"/>
  <c r="GN764" i="2"/>
  <c r="GM764" i="2"/>
  <c r="GK764" i="2"/>
  <c r="GP763" i="2"/>
  <c r="GO763" i="2"/>
  <c r="GN763" i="2"/>
  <c r="GM763" i="2"/>
  <c r="GK763" i="2"/>
  <c r="GP762" i="2"/>
  <c r="GO762" i="2"/>
  <c r="GN762" i="2"/>
  <c r="GM762" i="2"/>
  <c r="GK762" i="2"/>
  <c r="GP761" i="2"/>
  <c r="GO761" i="2"/>
  <c r="GN761" i="2"/>
  <c r="GM761" i="2"/>
  <c r="GK761" i="2"/>
  <c r="GP760" i="2"/>
  <c r="GO760" i="2"/>
  <c r="GN760" i="2"/>
  <c r="GM760" i="2"/>
  <c r="GK760" i="2"/>
  <c r="GP759" i="2"/>
  <c r="GO759" i="2"/>
  <c r="GN759" i="2"/>
  <c r="GM759" i="2"/>
  <c r="GK759" i="2"/>
  <c r="GP758" i="2"/>
  <c r="GO758" i="2"/>
  <c r="GN758" i="2"/>
  <c r="GM758" i="2"/>
  <c r="GK758" i="2"/>
  <c r="GP757" i="2"/>
  <c r="GO757" i="2"/>
  <c r="GN757" i="2"/>
  <c r="GM757" i="2"/>
  <c r="GK757" i="2"/>
  <c r="GP756" i="2"/>
  <c r="GO756" i="2"/>
  <c r="GN756" i="2"/>
  <c r="GM756" i="2"/>
  <c r="GK756" i="2"/>
  <c r="GP755" i="2"/>
  <c r="GO755" i="2"/>
  <c r="GN755" i="2"/>
  <c r="GM755" i="2"/>
  <c r="GK755" i="2"/>
  <c r="GP754" i="2"/>
  <c r="GO754" i="2"/>
  <c r="GN754" i="2"/>
  <c r="GM754" i="2"/>
  <c r="GK754" i="2"/>
  <c r="GP753" i="2"/>
  <c r="GO753" i="2"/>
  <c r="GN753" i="2"/>
  <c r="GM753" i="2"/>
  <c r="GK753" i="2"/>
  <c r="GP752" i="2"/>
  <c r="GO752" i="2"/>
  <c r="GN752" i="2"/>
  <c r="GM752" i="2"/>
  <c r="GK752" i="2"/>
  <c r="GP751" i="2"/>
  <c r="GO751" i="2"/>
  <c r="GN751" i="2"/>
  <c r="GM751" i="2"/>
  <c r="GK751" i="2"/>
  <c r="GP750" i="2"/>
  <c r="GO750" i="2"/>
  <c r="GN750" i="2"/>
  <c r="GM750" i="2"/>
  <c r="GK750" i="2"/>
  <c r="GP749" i="2"/>
  <c r="GO749" i="2"/>
  <c r="GN749" i="2"/>
  <c r="GM749" i="2"/>
  <c r="GK749" i="2"/>
  <c r="GP748" i="2"/>
  <c r="GO748" i="2"/>
  <c r="GN748" i="2"/>
  <c r="GM748" i="2"/>
  <c r="GK748" i="2"/>
  <c r="GP747" i="2"/>
  <c r="GO747" i="2"/>
  <c r="GN747" i="2"/>
  <c r="GM747" i="2"/>
  <c r="GK747" i="2"/>
  <c r="GP746" i="2"/>
  <c r="GO746" i="2"/>
  <c r="GN746" i="2"/>
  <c r="GM746" i="2"/>
  <c r="GK746" i="2"/>
  <c r="GP745" i="2"/>
  <c r="GO745" i="2"/>
  <c r="GN745" i="2"/>
  <c r="GM745" i="2"/>
  <c r="GK745" i="2"/>
  <c r="GP744" i="2"/>
  <c r="GO744" i="2"/>
  <c r="GN744" i="2"/>
  <c r="GM744" i="2"/>
  <c r="GK744" i="2"/>
  <c r="GP743" i="2"/>
  <c r="GO743" i="2"/>
  <c r="GN743" i="2"/>
  <c r="GM743" i="2"/>
  <c r="GK743" i="2"/>
  <c r="GP742" i="2"/>
  <c r="GO742" i="2"/>
  <c r="GN742" i="2"/>
  <c r="GM742" i="2"/>
  <c r="GK742" i="2"/>
  <c r="GP741" i="2"/>
  <c r="GO741" i="2"/>
  <c r="GN741" i="2"/>
  <c r="GM741" i="2"/>
  <c r="GK741" i="2"/>
  <c r="GP740" i="2"/>
  <c r="GO740" i="2"/>
  <c r="GN740" i="2"/>
  <c r="GM740" i="2"/>
  <c r="GK740" i="2"/>
  <c r="GP739" i="2"/>
  <c r="GO739" i="2"/>
  <c r="GN739" i="2"/>
  <c r="GM739" i="2"/>
  <c r="GK739" i="2"/>
  <c r="GP738" i="2"/>
  <c r="GO738" i="2"/>
  <c r="GN738" i="2"/>
  <c r="GM738" i="2"/>
  <c r="GK738" i="2"/>
  <c r="GP737" i="2"/>
  <c r="GO737" i="2"/>
  <c r="GN737" i="2"/>
  <c r="GM737" i="2"/>
  <c r="GK737" i="2"/>
  <c r="GP736" i="2"/>
  <c r="GO736" i="2"/>
  <c r="GN736" i="2"/>
  <c r="GM736" i="2"/>
  <c r="GK736" i="2"/>
  <c r="GP735" i="2"/>
  <c r="GO735" i="2"/>
  <c r="GN735" i="2"/>
  <c r="GM735" i="2"/>
  <c r="GK735" i="2"/>
  <c r="GP734" i="2"/>
  <c r="GO734" i="2"/>
  <c r="GN734" i="2"/>
  <c r="GM734" i="2"/>
  <c r="GK734" i="2"/>
  <c r="GP733" i="2"/>
  <c r="GO733" i="2"/>
  <c r="GN733" i="2"/>
  <c r="GM733" i="2"/>
  <c r="GK733" i="2"/>
  <c r="GP732" i="2"/>
  <c r="GO732" i="2"/>
  <c r="GN732" i="2"/>
  <c r="GM732" i="2"/>
  <c r="GK732" i="2"/>
  <c r="GP731" i="2"/>
  <c r="GO731" i="2"/>
  <c r="GN731" i="2"/>
  <c r="GM731" i="2"/>
  <c r="GK731" i="2"/>
  <c r="GP730" i="2"/>
  <c r="GO730" i="2"/>
  <c r="GN730" i="2"/>
  <c r="GM730" i="2"/>
  <c r="GK730" i="2"/>
  <c r="GP729" i="2"/>
  <c r="GO729" i="2"/>
  <c r="GN729" i="2"/>
  <c r="GM729" i="2"/>
  <c r="GK729" i="2"/>
  <c r="GP728" i="2"/>
  <c r="GO728" i="2"/>
  <c r="GN728" i="2"/>
  <c r="GM728" i="2"/>
  <c r="GK728" i="2"/>
  <c r="GP727" i="2"/>
  <c r="GO727" i="2"/>
  <c r="GN727" i="2"/>
  <c r="GM727" i="2"/>
  <c r="GK727" i="2"/>
  <c r="GP726" i="2"/>
  <c r="GO726" i="2"/>
  <c r="GN726" i="2"/>
  <c r="GM726" i="2"/>
  <c r="GK726" i="2"/>
  <c r="GP725" i="2"/>
  <c r="GO725" i="2"/>
  <c r="GN725" i="2"/>
  <c r="GM725" i="2"/>
  <c r="GK725" i="2"/>
  <c r="GP724" i="2"/>
  <c r="GO724" i="2"/>
  <c r="GN724" i="2"/>
  <c r="GM724" i="2"/>
  <c r="GK724" i="2"/>
  <c r="GP723" i="2"/>
  <c r="GO723" i="2"/>
  <c r="GN723" i="2"/>
  <c r="GM723" i="2"/>
  <c r="GK723" i="2"/>
  <c r="GP722" i="2"/>
  <c r="GO722" i="2"/>
  <c r="GN722" i="2"/>
  <c r="GM722" i="2"/>
  <c r="GK722" i="2"/>
  <c r="GP721" i="2"/>
  <c r="GO721" i="2"/>
  <c r="GN721" i="2"/>
  <c r="GM721" i="2"/>
  <c r="GK721" i="2"/>
  <c r="GP720" i="2"/>
  <c r="GO720" i="2"/>
  <c r="GN720" i="2"/>
  <c r="GM720" i="2"/>
  <c r="GK720" i="2"/>
  <c r="GP719" i="2"/>
  <c r="GO719" i="2"/>
  <c r="GN719" i="2"/>
  <c r="GM719" i="2"/>
  <c r="GK719" i="2"/>
  <c r="GP718" i="2"/>
  <c r="GO718" i="2"/>
  <c r="GN718" i="2"/>
  <c r="GM718" i="2"/>
  <c r="GK718" i="2"/>
  <c r="GP717" i="2"/>
  <c r="GO717" i="2"/>
  <c r="GN717" i="2"/>
  <c r="GM717" i="2"/>
  <c r="GK717" i="2"/>
  <c r="GP716" i="2"/>
  <c r="GO716" i="2"/>
  <c r="GN716" i="2"/>
  <c r="GM716" i="2"/>
  <c r="GK716" i="2"/>
  <c r="GP715" i="2"/>
  <c r="GO715" i="2"/>
  <c r="GN715" i="2"/>
  <c r="GM715" i="2"/>
  <c r="GK715" i="2"/>
  <c r="GP714" i="2"/>
  <c r="GO714" i="2"/>
  <c r="GN714" i="2"/>
  <c r="GM714" i="2"/>
  <c r="GK714" i="2"/>
  <c r="GP713" i="2"/>
  <c r="GO713" i="2"/>
  <c r="GN713" i="2"/>
  <c r="GM713" i="2"/>
  <c r="GK713" i="2"/>
  <c r="GP712" i="2"/>
  <c r="GO712" i="2"/>
  <c r="GN712" i="2"/>
  <c r="GM712" i="2"/>
  <c r="GK712" i="2"/>
  <c r="GP711" i="2"/>
  <c r="GO711" i="2"/>
  <c r="GN711" i="2"/>
  <c r="GM711" i="2"/>
  <c r="GK711" i="2"/>
  <c r="GP710" i="2"/>
  <c r="GO710" i="2"/>
  <c r="GN710" i="2"/>
  <c r="GM710" i="2"/>
  <c r="GK710" i="2"/>
  <c r="GP709" i="2"/>
  <c r="GO709" i="2"/>
  <c r="GN709" i="2"/>
  <c r="GM709" i="2"/>
  <c r="GK709" i="2"/>
  <c r="GP708" i="2"/>
  <c r="GO708" i="2"/>
  <c r="GN708" i="2"/>
  <c r="GM708" i="2"/>
  <c r="GK708" i="2"/>
  <c r="GP707" i="2"/>
  <c r="GO707" i="2"/>
  <c r="GN707" i="2"/>
  <c r="GM707" i="2"/>
  <c r="GK707" i="2"/>
  <c r="GP706" i="2"/>
  <c r="GO706" i="2"/>
  <c r="GN706" i="2"/>
  <c r="GM706" i="2"/>
  <c r="GK706" i="2"/>
  <c r="GP705" i="2"/>
  <c r="GO705" i="2"/>
  <c r="GN705" i="2"/>
  <c r="GM705" i="2"/>
  <c r="GK705" i="2"/>
  <c r="GP704" i="2"/>
  <c r="GO704" i="2"/>
  <c r="GN704" i="2"/>
  <c r="GM704" i="2"/>
  <c r="GK704" i="2"/>
  <c r="GP703" i="2"/>
  <c r="GO703" i="2"/>
  <c r="GN703" i="2"/>
  <c r="GM703" i="2"/>
  <c r="GK703" i="2"/>
  <c r="GP702" i="2"/>
  <c r="GO702" i="2"/>
  <c r="GN702" i="2"/>
  <c r="GM702" i="2"/>
  <c r="GK702" i="2"/>
  <c r="GP701" i="2"/>
  <c r="GO701" i="2"/>
  <c r="GN701" i="2"/>
  <c r="GM701" i="2"/>
  <c r="GK701" i="2"/>
  <c r="GP700" i="2"/>
  <c r="GO700" i="2"/>
  <c r="GN700" i="2"/>
  <c r="GM700" i="2"/>
  <c r="GK700" i="2"/>
  <c r="GP697" i="2"/>
  <c r="GO697" i="2"/>
  <c r="GN697" i="2"/>
  <c r="GM697" i="2"/>
  <c r="GK697" i="2"/>
  <c r="GP699" i="2"/>
  <c r="GO699" i="2"/>
  <c r="GN699" i="2"/>
  <c r="GM699" i="2"/>
  <c r="GK699" i="2"/>
  <c r="GP698" i="2"/>
  <c r="GO698" i="2"/>
  <c r="GN698" i="2"/>
  <c r="GM698" i="2"/>
  <c r="GK698" i="2"/>
  <c r="GP696" i="2"/>
  <c r="GO696" i="2"/>
  <c r="GN696" i="2"/>
  <c r="GM696" i="2"/>
  <c r="GK696" i="2"/>
  <c r="GP695" i="2"/>
  <c r="GO695" i="2"/>
  <c r="GN695" i="2"/>
  <c r="GM695" i="2"/>
  <c r="GK695" i="2"/>
  <c r="GP694" i="2"/>
  <c r="GO694" i="2"/>
  <c r="GN694" i="2"/>
  <c r="GM694" i="2"/>
  <c r="GK694" i="2"/>
  <c r="GP693" i="2"/>
  <c r="GO693" i="2"/>
  <c r="GN693" i="2"/>
  <c r="GM693" i="2"/>
  <c r="GK693" i="2"/>
  <c r="GP692" i="2"/>
  <c r="GO692" i="2"/>
  <c r="GN692" i="2"/>
  <c r="GM692" i="2"/>
  <c r="GK692" i="2"/>
  <c r="GP691" i="2"/>
  <c r="GO691" i="2"/>
  <c r="GN691" i="2"/>
  <c r="GM691" i="2"/>
  <c r="GK691" i="2"/>
  <c r="GP690" i="2"/>
  <c r="GO690" i="2"/>
  <c r="GN690" i="2"/>
  <c r="GM690" i="2"/>
  <c r="GK690" i="2"/>
  <c r="GP689" i="2"/>
  <c r="GO689" i="2"/>
  <c r="GN689" i="2"/>
  <c r="GM689" i="2"/>
  <c r="GK689" i="2"/>
  <c r="GP688" i="2"/>
  <c r="GO688" i="2"/>
  <c r="GN688" i="2"/>
  <c r="GM688" i="2"/>
  <c r="GK688" i="2"/>
  <c r="GP687" i="2"/>
  <c r="GO687" i="2"/>
  <c r="GN687" i="2"/>
  <c r="GM687" i="2"/>
  <c r="GK687" i="2"/>
  <c r="GP686" i="2"/>
  <c r="GO686" i="2"/>
  <c r="GN686" i="2"/>
  <c r="GM686" i="2"/>
  <c r="GK686" i="2"/>
  <c r="GP685" i="2"/>
  <c r="GO685" i="2"/>
  <c r="GN685" i="2"/>
  <c r="GM685" i="2"/>
  <c r="GK685" i="2"/>
  <c r="GP684" i="2"/>
  <c r="GO684" i="2"/>
  <c r="GN684" i="2"/>
  <c r="GM684" i="2"/>
  <c r="GK684" i="2"/>
  <c r="GP683" i="2"/>
  <c r="GO683" i="2"/>
  <c r="GN683" i="2"/>
  <c r="GM683" i="2"/>
  <c r="GK683" i="2"/>
  <c r="GP682" i="2"/>
  <c r="GO682" i="2"/>
  <c r="GN682" i="2"/>
  <c r="GM682" i="2"/>
  <c r="GK682" i="2"/>
  <c r="GP681" i="2"/>
  <c r="GO681" i="2"/>
  <c r="GN681" i="2"/>
  <c r="GM681" i="2"/>
  <c r="GK681" i="2"/>
  <c r="GP680" i="2"/>
  <c r="GO680" i="2"/>
  <c r="GN680" i="2"/>
  <c r="GM680" i="2"/>
  <c r="GK680" i="2"/>
  <c r="GP679" i="2"/>
  <c r="GO679" i="2"/>
  <c r="GN679" i="2"/>
  <c r="GM679" i="2"/>
  <c r="GK679" i="2"/>
  <c r="GP678" i="2"/>
  <c r="GO678" i="2"/>
  <c r="GN678" i="2"/>
  <c r="GM678" i="2"/>
  <c r="GK678" i="2"/>
  <c r="GP677" i="2"/>
  <c r="GO677" i="2"/>
  <c r="GN677" i="2"/>
  <c r="GM677" i="2"/>
  <c r="GK677" i="2"/>
  <c r="GP676" i="2"/>
  <c r="GO676" i="2"/>
  <c r="GN676" i="2"/>
  <c r="GM676" i="2"/>
  <c r="GK676" i="2"/>
  <c r="GP675" i="2"/>
  <c r="GO675" i="2"/>
  <c r="GN675" i="2"/>
  <c r="GM675" i="2"/>
  <c r="GK675" i="2"/>
  <c r="GP674" i="2"/>
  <c r="GO674" i="2"/>
  <c r="GN674" i="2"/>
  <c r="GM674" i="2"/>
  <c r="GK674" i="2"/>
  <c r="GP673" i="2"/>
  <c r="GO673" i="2"/>
  <c r="GN673" i="2"/>
  <c r="GM673" i="2"/>
  <c r="GK673" i="2"/>
  <c r="GP672" i="2"/>
  <c r="GO672" i="2"/>
  <c r="GN672" i="2"/>
  <c r="GM672" i="2"/>
  <c r="GK672" i="2"/>
  <c r="GP671" i="2"/>
  <c r="GO671" i="2"/>
  <c r="GN671" i="2"/>
  <c r="GM671" i="2"/>
  <c r="GK671" i="2"/>
  <c r="GP670" i="2"/>
  <c r="GO670" i="2"/>
  <c r="GN670" i="2"/>
  <c r="GM670" i="2"/>
  <c r="GK670" i="2"/>
  <c r="GP669" i="2"/>
  <c r="GO669" i="2"/>
  <c r="GN669" i="2"/>
  <c r="GM669" i="2"/>
  <c r="GK669" i="2"/>
  <c r="GP668" i="2"/>
  <c r="GO668" i="2"/>
  <c r="GN668" i="2"/>
  <c r="GM668" i="2"/>
  <c r="GK668" i="2"/>
  <c r="GP667" i="2"/>
  <c r="GO667" i="2"/>
  <c r="GN667" i="2"/>
  <c r="GM667" i="2"/>
  <c r="GK667" i="2"/>
  <c r="GP666" i="2"/>
  <c r="GO666" i="2"/>
  <c r="GN666" i="2"/>
  <c r="GM666" i="2"/>
  <c r="GK666" i="2"/>
  <c r="GP665" i="2"/>
  <c r="GO665" i="2"/>
  <c r="GN665" i="2"/>
  <c r="GM665" i="2"/>
  <c r="GK665" i="2"/>
  <c r="GP664" i="2"/>
  <c r="GO664" i="2"/>
  <c r="GN664" i="2"/>
  <c r="GM664" i="2"/>
  <c r="GK664" i="2"/>
  <c r="GP663" i="2"/>
  <c r="GO663" i="2"/>
  <c r="GN663" i="2"/>
  <c r="GM663" i="2"/>
  <c r="GK663" i="2"/>
  <c r="GP662" i="2"/>
  <c r="GO662" i="2"/>
  <c r="GN662" i="2"/>
  <c r="GM662" i="2"/>
  <c r="GK662" i="2"/>
  <c r="GP661" i="2"/>
  <c r="GO661" i="2"/>
  <c r="GN661" i="2"/>
  <c r="GM661" i="2"/>
  <c r="GK661" i="2"/>
  <c r="GP660" i="2"/>
  <c r="GO660" i="2"/>
  <c r="GN660" i="2"/>
  <c r="GM660" i="2"/>
  <c r="GK660" i="2"/>
  <c r="GP659" i="2"/>
  <c r="GO659" i="2"/>
  <c r="GN659" i="2"/>
  <c r="GM659" i="2"/>
  <c r="GK659" i="2"/>
  <c r="GP658" i="2"/>
  <c r="GO658" i="2"/>
  <c r="GN658" i="2"/>
  <c r="GM658" i="2"/>
  <c r="GK658" i="2"/>
  <c r="GP657" i="2"/>
  <c r="GO657" i="2"/>
  <c r="GN657" i="2"/>
  <c r="GM657" i="2"/>
  <c r="GK657" i="2"/>
  <c r="GP656" i="2"/>
  <c r="GO656" i="2"/>
  <c r="GN656" i="2"/>
  <c r="GM656" i="2"/>
  <c r="GK656" i="2"/>
  <c r="GP655" i="2"/>
  <c r="GO655" i="2"/>
  <c r="GN655" i="2"/>
  <c r="GM655" i="2"/>
  <c r="GK655" i="2"/>
  <c r="GP654" i="2"/>
  <c r="GO654" i="2"/>
  <c r="GN654" i="2"/>
  <c r="GM654" i="2"/>
  <c r="GK654" i="2"/>
  <c r="GP653" i="2"/>
  <c r="GO653" i="2"/>
  <c r="GN653" i="2"/>
  <c r="GM653" i="2"/>
  <c r="GK653" i="2"/>
  <c r="GP652" i="2"/>
  <c r="GO652" i="2"/>
  <c r="GN652" i="2"/>
  <c r="GM652" i="2"/>
  <c r="GK652" i="2"/>
  <c r="GP651" i="2"/>
  <c r="GO651" i="2"/>
  <c r="GN651" i="2"/>
  <c r="GM651" i="2"/>
  <c r="GK651" i="2"/>
  <c r="GP650" i="2"/>
  <c r="GO650" i="2"/>
  <c r="GN650" i="2"/>
  <c r="GM650" i="2"/>
  <c r="GK650" i="2"/>
  <c r="GP649" i="2"/>
  <c r="GO649" i="2"/>
  <c r="GN649" i="2"/>
  <c r="GM649" i="2"/>
  <c r="GK649" i="2"/>
  <c r="GP648" i="2"/>
  <c r="GO648" i="2"/>
  <c r="GN648" i="2"/>
  <c r="GM648" i="2"/>
  <c r="GK648" i="2"/>
  <c r="GP647" i="2"/>
  <c r="GO647" i="2"/>
  <c r="GN647" i="2"/>
  <c r="GM647" i="2"/>
  <c r="GK647" i="2"/>
  <c r="GP646" i="2"/>
  <c r="GO646" i="2"/>
  <c r="GN646" i="2"/>
  <c r="GM646" i="2"/>
  <c r="GK646" i="2"/>
  <c r="GP645" i="2"/>
  <c r="GO645" i="2"/>
  <c r="GN645" i="2"/>
  <c r="GM645" i="2"/>
  <c r="GK645" i="2"/>
  <c r="GP644" i="2"/>
  <c r="GO644" i="2"/>
  <c r="GN644" i="2"/>
  <c r="GM644" i="2"/>
  <c r="GK644" i="2"/>
  <c r="GP643" i="2"/>
  <c r="GO643" i="2"/>
  <c r="GN643" i="2"/>
  <c r="GM643" i="2"/>
  <c r="GK643" i="2"/>
  <c r="GP642" i="2"/>
  <c r="GO642" i="2"/>
  <c r="GN642" i="2"/>
  <c r="GM642" i="2"/>
  <c r="GK642" i="2"/>
  <c r="GP641" i="2"/>
  <c r="GO641" i="2"/>
  <c r="GN641" i="2"/>
  <c r="GM641" i="2"/>
  <c r="GK641" i="2"/>
  <c r="GP640" i="2"/>
  <c r="GO640" i="2"/>
  <c r="GN640" i="2"/>
  <c r="GM640" i="2"/>
  <c r="GK640" i="2"/>
  <c r="GP639" i="2"/>
  <c r="GO639" i="2"/>
  <c r="GN639" i="2"/>
  <c r="GM639" i="2"/>
  <c r="GK639" i="2"/>
  <c r="GP638" i="2"/>
  <c r="GO638" i="2"/>
  <c r="GN638" i="2"/>
  <c r="GM638" i="2"/>
  <c r="GK638" i="2"/>
  <c r="GP637" i="2"/>
  <c r="GO637" i="2"/>
  <c r="GN637" i="2"/>
  <c r="GM637" i="2"/>
  <c r="GK637" i="2"/>
  <c r="GP636" i="2"/>
  <c r="GO636" i="2"/>
  <c r="GN636" i="2"/>
  <c r="GM636" i="2"/>
  <c r="GK636" i="2"/>
  <c r="GP635" i="2"/>
  <c r="GO635" i="2"/>
  <c r="GN635" i="2"/>
  <c r="GM635" i="2"/>
  <c r="GK635" i="2"/>
  <c r="GP634" i="2"/>
  <c r="GO634" i="2"/>
  <c r="GN634" i="2"/>
  <c r="GM634" i="2"/>
  <c r="GK634" i="2"/>
  <c r="GP633" i="2"/>
  <c r="GO633" i="2"/>
  <c r="GN633" i="2"/>
  <c r="GM633" i="2"/>
  <c r="GK633" i="2"/>
  <c r="GP632" i="2"/>
  <c r="GO632" i="2"/>
  <c r="GN632" i="2"/>
  <c r="GM632" i="2"/>
  <c r="GK632" i="2"/>
  <c r="GP631" i="2"/>
  <c r="GO631" i="2"/>
  <c r="GN631" i="2"/>
  <c r="GM631" i="2"/>
  <c r="GK631" i="2"/>
  <c r="GP630" i="2"/>
  <c r="GO630" i="2"/>
  <c r="GN630" i="2"/>
  <c r="GM630" i="2"/>
  <c r="GK630" i="2"/>
  <c r="GP629" i="2"/>
  <c r="GO629" i="2"/>
  <c r="GN629" i="2"/>
  <c r="GM629" i="2"/>
  <c r="GK629" i="2"/>
  <c r="GP628" i="2"/>
  <c r="GO628" i="2"/>
  <c r="GN628" i="2"/>
  <c r="GM628" i="2"/>
  <c r="GK628" i="2"/>
  <c r="GP627" i="2"/>
  <c r="GO627" i="2"/>
  <c r="GN627" i="2"/>
  <c r="GM627" i="2"/>
  <c r="GK627" i="2"/>
  <c r="GP626" i="2"/>
  <c r="GO626" i="2"/>
  <c r="GN626" i="2"/>
  <c r="GM626" i="2"/>
  <c r="GK626" i="2"/>
  <c r="GP625" i="2"/>
  <c r="GO625" i="2"/>
  <c r="GN625" i="2"/>
  <c r="GM625" i="2"/>
  <c r="GK625" i="2"/>
  <c r="GP624" i="2"/>
  <c r="GO624" i="2"/>
  <c r="GN624" i="2"/>
  <c r="GM624" i="2"/>
  <c r="GK624" i="2"/>
  <c r="GP623" i="2"/>
  <c r="GO623" i="2"/>
  <c r="GN623" i="2"/>
  <c r="GM623" i="2"/>
  <c r="GK623" i="2"/>
  <c r="GP622" i="2"/>
  <c r="GO622" i="2"/>
  <c r="GN622" i="2"/>
  <c r="GM622" i="2"/>
  <c r="GK622" i="2"/>
  <c r="GP621" i="2"/>
  <c r="GO621" i="2"/>
  <c r="GN621" i="2"/>
  <c r="GM621" i="2"/>
  <c r="GK621" i="2"/>
  <c r="GP620" i="2"/>
  <c r="GO620" i="2"/>
  <c r="GN620" i="2"/>
  <c r="GM620" i="2"/>
  <c r="GK620" i="2"/>
  <c r="GP619" i="2"/>
  <c r="GO619" i="2"/>
  <c r="GN619" i="2"/>
  <c r="GM619" i="2"/>
  <c r="GK619" i="2"/>
  <c r="GP618" i="2"/>
  <c r="GO618" i="2"/>
  <c r="GN618" i="2"/>
  <c r="GM618" i="2"/>
  <c r="GK618" i="2"/>
  <c r="GP617" i="2"/>
  <c r="GO617" i="2"/>
  <c r="GN617" i="2"/>
  <c r="GM617" i="2"/>
  <c r="GK617" i="2"/>
  <c r="GP616" i="2"/>
  <c r="GO616" i="2"/>
  <c r="GN616" i="2"/>
  <c r="GM616" i="2"/>
  <c r="GK616" i="2"/>
  <c r="GP615" i="2"/>
  <c r="GO615" i="2"/>
  <c r="GN615" i="2"/>
  <c r="GM615" i="2"/>
  <c r="GK615" i="2"/>
  <c r="GP614" i="2"/>
  <c r="GO614" i="2"/>
  <c r="GN614" i="2"/>
  <c r="GM614" i="2"/>
  <c r="GK614" i="2"/>
  <c r="GP613" i="2"/>
  <c r="GO613" i="2"/>
  <c r="GN613" i="2"/>
  <c r="GM613" i="2"/>
  <c r="GK613" i="2"/>
  <c r="GP612" i="2"/>
  <c r="GO612" i="2"/>
  <c r="GN612" i="2"/>
  <c r="GM612" i="2"/>
  <c r="GK612" i="2"/>
  <c r="GP611" i="2"/>
  <c r="GO611" i="2"/>
  <c r="GN611" i="2"/>
  <c r="GM611" i="2"/>
  <c r="GK611" i="2"/>
  <c r="GP610" i="2"/>
  <c r="GO610" i="2"/>
  <c r="GN610" i="2"/>
  <c r="GM610" i="2"/>
  <c r="GK610" i="2"/>
  <c r="GP609" i="2"/>
  <c r="GO609" i="2"/>
  <c r="GN609" i="2"/>
  <c r="GM609" i="2"/>
  <c r="GK609" i="2"/>
  <c r="GP608" i="2"/>
  <c r="GO608" i="2"/>
  <c r="GN608" i="2"/>
  <c r="GM608" i="2"/>
  <c r="GK608" i="2"/>
  <c r="GP607" i="2"/>
  <c r="GO607" i="2"/>
  <c r="GN607" i="2"/>
  <c r="GM607" i="2"/>
  <c r="GK607" i="2"/>
  <c r="GP606" i="2"/>
  <c r="GO606" i="2"/>
  <c r="GN606" i="2"/>
  <c r="GM606" i="2"/>
  <c r="GK606" i="2"/>
  <c r="GP605" i="2"/>
  <c r="GO605" i="2"/>
  <c r="GN605" i="2"/>
  <c r="GM605" i="2"/>
  <c r="GK605" i="2"/>
  <c r="GP604" i="2"/>
  <c r="GO604" i="2"/>
  <c r="GN604" i="2"/>
  <c r="GM604" i="2"/>
  <c r="GK604" i="2"/>
  <c r="GP603" i="2"/>
  <c r="GO603" i="2"/>
  <c r="GN603" i="2"/>
  <c r="GM603" i="2"/>
  <c r="GK603" i="2"/>
  <c r="GP602" i="2"/>
  <c r="GO602" i="2"/>
  <c r="GN602" i="2"/>
  <c r="GM602" i="2"/>
  <c r="GK602" i="2"/>
  <c r="GP601" i="2"/>
  <c r="GO601" i="2"/>
  <c r="GN601" i="2"/>
  <c r="GM601" i="2"/>
  <c r="GK601" i="2"/>
  <c r="GP600" i="2"/>
  <c r="GO600" i="2"/>
  <c r="GN600" i="2"/>
  <c r="GM600" i="2"/>
  <c r="GK600" i="2"/>
  <c r="GP599" i="2"/>
  <c r="GO599" i="2"/>
  <c r="GN599" i="2"/>
  <c r="GM599" i="2"/>
  <c r="GK599" i="2"/>
  <c r="GP598" i="2"/>
  <c r="GO598" i="2"/>
  <c r="GN598" i="2"/>
  <c r="GM598" i="2"/>
  <c r="GK598" i="2"/>
  <c r="GP597" i="2"/>
  <c r="GO597" i="2"/>
  <c r="GN597" i="2"/>
  <c r="GM597" i="2"/>
  <c r="GK597" i="2"/>
  <c r="GP596" i="2"/>
  <c r="GO596" i="2"/>
  <c r="GN596" i="2"/>
  <c r="GM596" i="2"/>
  <c r="GK596" i="2"/>
  <c r="GP595" i="2"/>
  <c r="GO595" i="2"/>
  <c r="GN595" i="2"/>
  <c r="GM595" i="2"/>
  <c r="GK595" i="2"/>
  <c r="GP594" i="2"/>
  <c r="GO594" i="2"/>
  <c r="GN594" i="2"/>
  <c r="GM594" i="2"/>
  <c r="GK594" i="2"/>
  <c r="GP593" i="2"/>
  <c r="GO593" i="2"/>
  <c r="GN593" i="2"/>
  <c r="GM593" i="2"/>
  <c r="GK593" i="2"/>
  <c r="GP592" i="2"/>
  <c r="GO592" i="2"/>
  <c r="GN592" i="2"/>
  <c r="GM592" i="2"/>
  <c r="GK592" i="2"/>
  <c r="GP591" i="2"/>
  <c r="GO591" i="2"/>
  <c r="GN591" i="2"/>
  <c r="GM591" i="2"/>
  <c r="GK591" i="2"/>
  <c r="GP590" i="2"/>
  <c r="GO590" i="2"/>
  <c r="GN590" i="2"/>
  <c r="GM590" i="2"/>
  <c r="GK590" i="2"/>
  <c r="GP589" i="2"/>
  <c r="GO589" i="2"/>
  <c r="GN589" i="2"/>
  <c r="GM589" i="2"/>
  <c r="GK589" i="2"/>
  <c r="GP588" i="2"/>
  <c r="GO588" i="2"/>
  <c r="GN588" i="2"/>
  <c r="GM588" i="2"/>
  <c r="GK588" i="2"/>
  <c r="GP587" i="2"/>
  <c r="GO587" i="2"/>
  <c r="GN587" i="2"/>
  <c r="GM587" i="2"/>
  <c r="GK587" i="2"/>
  <c r="GP586" i="2"/>
  <c r="GO586" i="2"/>
  <c r="GN586" i="2"/>
  <c r="GM586" i="2"/>
  <c r="GK586" i="2"/>
  <c r="GP585" i="2"/>
  <c r="GO585" i="2"/>
  <c r="GN585" i="2"/>
  <c r="GM585" i="2"/>
  <c r="GK585" i="2"/>
  <c r="GP584" i="2"/>
  <c r="GO584" i="2"/>
  <c r="GN584" i="2"/>
  <c r="GM584" i="2"/>
  <c r="GK584" i="2"/>
  <c r="GP583" i="2"/>
  <c r="GO583" i="2"/>
  <c r="GN583" i="2"/>
  <c r="GM583" i="2"/>
  <c r="GK583" i="2"/>
  <c r="GP582" i="2"/>
  <c r="GO582" i="2"/>
  <c r="GN582" i="2"/>
  <c r="GM582" i="2"/>
  <c r="GK582" i="2"/>
  <c r="GP581" i="2"/>
  <c r="GO581" i="2"/>
  <c r="GN581" i="2"/>
  <c r="GM581" i="2"/>
  <c r="GK581" i="2"/>
  <c r="GP580" i="2"/>
  <c r="GO580" i="2"/>
  <c r="GN580" i="2"/>
  <c r="GM580" i="2"/>
  <c r="GK580" i="2"/>
  <c r="GP579" i="2"/>
  <c r="GO579" i="2"/>
  <c r="GN579" i="2"/>
  <c r="GM579" i="2"/>
  <c r="GK579" i="2"/>
  <c r="GP578" i="2"/>
  <c r="GO578" i="2"/>
  <c r="GN578" i="2"/>
  <c r="GM578" i="2"/>
  <c r="GK578" i="2"/>
  <c r="GP577" i="2"/>
  <c r="GO577" i="2"/>
  <c r="GN577" i="2"/>
  <c r="GM577" i="2"/>
  <c r="GK577" i="2"/>
  <c r="GP576" i="2"/>
  <c r="GO576" i="2"/>
  <c r="GN576" i="2"/>
  <c r="GM576" i="2"/>
  <c r="GK576" i="2"/>
  <c r="GP575" i="2"/>
  <c r="GO575" i="2"/>
  <c r="GN575" i="2"/>
  <c r="GM575" i="2"/>
  <c r="GK575" i="2"/>
  <c r="GP574" i="2"/>
  <c r="GO574" i="2"/>
  <c r="GN574" i="2"/>
  <c r="GM574" i="2"/>
  <c r="GK574" i="2"/>
  <c r="GP573" i="2"/>
  <c r="GO573" i="2"/>
  <c r="GN573" i="2"/>
  <c r="GM573" i="2"/>
  <c r="GK573" i="2"/>
  <c r="GP572" i="2"/>
  <c r="GO572" i="2"/>
  <c r="GN572" i="2"/>
  <c r="GM572" i="2"/>
  <c r="GK572" i="2"/>
  <c r="GP571" i="2"/>
  <c r="GO571" i="2"/>
  <c r="GN571" i="2"/>
  <c r="GM571" i="2"/>
  <c r="GK571" i="2"/>
  <c r="GP570" i="2"/>
  <c r="GO570" i="2"/>
  <c r="GN570" i="2"/>
  <c r="GM570" i="2"/>
  <c r="GK570" i="2"/>
  <c r="GP569" i="2"/>
  <c r="GO569" i="2"/>
  <c r="GN569" i="2"/>
  <c r="GM569" i="2"/>
  <c r="GK569" i="2"/>
  <c r="GP568" i="2"/>
  <c r="GO568" i="2"/>
  <c r="GN568" i="2"/>
  <c r="GM568" i="2"/>
  <c r="GK568" i="2"/>
  <c r="GP567" i="2"/>
  <c r="GO567" i="2"/>
  <c r="GN567" i="2"/>
  <c r="GM567" i="2"/>
  <c r="GK567" i="2"/>
  <c r="GP566" i="2"/>
  <c r="GO566" i="2"/>
  <c r="GN566" i="2"/>
  <c r="GM566" i="2"/>
  <c r="GK566" i="2"/>
  <c r="GP565" i="2"/>
  <c r="GO565" i="2"/>
  <c r="GN565" i="2"/>
  <c r="GM565" i="2"/>
  <c r="GK565" i="2"/>
  <c r="GP564" i="2"/>
  <c r="GO564" i="2"/>
  <c r="GN564" i="2"/>
  <c r="GM564" i="2"/>
  <c r="GK564" i="2"/>
  <c r="GP563" i="2"/>
  <c r="GO563" i="2"/>
  <c r="GN563" i="2"/>
  <c r="GM563" i="2"/>
  <c r="GK563" i="2"/>
  <c r="GP562" i="2"/>
  <c r="GO562" i="2"/>
  <c r="GN562" i="2"/>
  <c r="GM562" i="2"/>
  <c r="GK562" i="2"/>
  <c r="GP561" i="2"/>
  <c r="GO561" i="2"/>
  <c r="GN561" i="2"/>
  <c r="GM561" i="2"/>
  <c r="GK561" i="2"/>
  <c r="GP560" i="2"/>
  <c r="GO560" i="2"/>
  <c r="GN560" i="2"/>
  <c r="GM560" i="2"/>
  <c r="GK560" i="2"/>
  <c r="GP559" i="2"/>
  <c r="GO559" i="2"/>
  <c r="GN559" i="2"/>
  <c r="GM559" i="2"/>
  <c r="GK559" i="2"/>
  <c r="GP558" i="2"/>
  <c r="GO558" i="2"/>
  <c r="GN558" i="2"/>
  <c r="GM558" i="2"/>
  <c r="GK558" i="2"/>
  <c r="GP557" i="2"/>
  <c r="GO557" i="2"/>
  <c r="GN557" i="2"/>
  <c r="GM557" i="2"/>
  <c r="GK557" i="2"/>
  <c r="GP556" i="2"/>
  <c r="GO556" i="2"/>
  <c r="GN556" i="2"/>
  <c r="GM556" i="2"/>
  <c r="GK556" i="2"/>
  <c r="GP555" i="2"/>
  <c r="GO555" i="2"/>
  <c r="GN555" i="2"/>
  <c r="GM555" i="2"/>
  <c r="GK555" i="2"/>
  <c r="GP554" i="2"/>
  <c r="GO554" i="2"/>
  <c r="GN554" i="2"/>
  <c r="GM554" i="2"/>
  <c r="GK554" i="2"/>
  <c r="GP553" i="2"/>
  <c r="GO553" i="2"/>
  <c r="GN553" i="2"/>
  <c r="GM553" i="2"/>
  <c r="GK553" i="2"/>
  <c r="GP552" i="2"/>
  <c r="GO552" i="2"/>
  <c r="GN552" i="2"/>
  <c r="GM552" i="2"/>
  <c r="GK552" i="2"/>
  <c r="GP551" i="2"/>
  <c r="GO551" i="2"/>
  <c r="GN551" i="2"/>
  <c r="GM551" i="2"/>
  <c r="GK551" i="2"/>
  <c r="GP550" i="2"/>
  <c r="GO550" i="2"/>
  <c r="GN550" i="2"/>
  <c r="GM550" i="2"/>
  <c r="GK550" i="2"/>
  <c r="GP549" i="2"/>
  <c r="GO549" i="2"/>
  <c r="GN549" i="2"/>
  <c r="GM549" i="2"/>
  <c r="GK549" i="2"/>
  <c r="GP548" i="2"/>
  <c r="GO548" i="2"/>
  <c r="GN548" i="2"/>
  <c r="GM548" i="2"/>
  <c r="GK548" i="2"/>
  <c r="GP547" i="2"/>
  <c r="GO547" i="2"/>
  <c r="GN547" i="2"/>
  <c r="GM547" i="2"/>
  <c r="GK547" i="2"/>
  <c r="GP546" i="2"/>
  <c r="GO546" i="2"/>
  <c r="GN546" i="2"/>
  <c r="GM546" i="2"/>
  <c r="GK546" i="2"/>
  <c r="GP545" i="2"/>
  <c r="GO545" i="2"/>
  <c r="GN545" i="2"/>
  <c r="GM545" i="2"/>
  <c r="GK545" i="2"/>
  <c r="GP544" i="2"/>
  <c r="GO544" i="2"/>
  <c r="GN544" i="2"/>
  <c r="GM544" i="2"/>
  <c r="GK544" i="2"/>
  <c r="GP543" i="2"/>
  <c r="GO543" i="2"/>
  <c r="GN543" i="2"/>
  <c r="GM543" i="2"/>
  <c r="GK543" i="2"/>
  <c r="GP542" i="2"/>
  <c r="GO542" i="2"/>
  <c r="GN542" i="2"/>
  <c r="GM542" i="2"/>
  <c r="GK542" i="2"/>
  <c r="GP541" i="2"/>
  <c r="GO541" i="2"/>
  <c r="GN541" i="2"/>
  <c r="GM541" i="2"/>
  <c r="GK541" i="2"/>
  <c r="GP540" i="2"/>
  <c r="GO540" i="2"/>
  <c r="GN540" i="2"/>
  <c r="GM540" i="2"/>
  <c r="GK540" i="2"/>
  <c r="GP539" i="2"/>
  <c r="GO539" i="2"/>
  <c r="GN539" i="2"/>
  <c r="GM539" i="2"/>
  <c r="GK539" i="2"/>
  <c r="GP538" i="2"/>
  <c r="GO538" i="2"/>
  <c r="GN538" i="2"/>
  <c r="GM538" i="2"/>
  <c r="GK538" i="2"/>
  <c r="GP537" i="2"/>
  <c r="GO537" i="2"/>
  <c r="GN537" i="2"/>
  <c r="GM537" i="2"/>
  <c r="GK537" i="2"/>
  <c r="GP536" i="2"/>
  <c r="GO536" i="2"/>
  <c r="GN536" i="2"/>
  <c r="GM536" i="2"/>
  <c r="GK536" i="2"/>
  <c r="GP535" i="2"/>
  <c r="GO535" i="2"/>
  <c r="GN535" i="2"/>
  <c r="GM535" i="2"/>
  <c r="GK535" i="2"/>
  <c r="GP534" i="2"/>
  <c r="GO534" i="2"/>
  <c r="GN534" i="2"/>
  <c r="GM534" i="2"/>
  <c r="GK534" i="2"/>
  <c r="GP533" i="2"/>
  <c r="GO533" i="2"/>
  <c r="GN533" i="2"/>
  <c r="GM533" i="2"/>
  <c r="GK533" i="2"/>
  <c r="GP532" i="2"/>
  <c r="GO532" i="2"/>
  <c r="GN532" i="2"/>
  <c r="GM532" i="2"/>
  <c r="GK532" i="2"/>
  <c r="GP531" i="2"/>
  <c r="GO531" i="2"/>
  <c r="GN531" i="2"/>
  <c r="GM531" i="2"/>
  <c r="GK531" i="2"/>
  <c r="GP530" i="2"/>
  <c r="GO530" i="2"/>
  <c r="GN530" i="2"/>
  <c r="GM530" i="2"/>
  <c r="GK530" i="2"/>
  <c r="GP529" i="2"/>
  <c r="GO529" i="2"/>
  <c r="GN529" i="2"/>
  <c r="GM529" i="2"/>
  <c r="GK529" i="2"/>
  <c r="GP528" i="2"/>
  <c r="GO528" i="2"/>
  <c r="GN528" i="2"/>
  <c r="GM528" i="2"/>
  <c r="GK528" i="2"/>
  <c r="GP527" i="2"/>
  <c r="GO527" i="2"/>
  <c r="GN527" i="2"/>
  <c r="GM527" i="2"/>
  <c r="GK527" i="2"/>
  <c r="GP526" i="2"/>
  <c r="GO526" i="2"/>
  <c r="GN526" i="2"/>
  <c r="GM526" i="2"/>
  <c r="GK526" i="2"/>
  <c r="GP525" i="2"/>
  <c r="GO525" i="2"/>
  <c r="GN525" i="2"/>
  <c r="GM525" i="2"/>
  <c r="GK525" i="2"/>
  <c r="GP524" i="2"/>
  <c r="GO524" i="2"/>
  <c r="GN524" i="2"/>
  <c r="GM524" i="2"/>
  <c r="GK524" i="2"/>
  <c r="GP523" i="2"/>
  <c r="GO523" i="2"/>
  <c r="GN523" i="2"/>
  <c r="GM523" i="2"/>
  <c r="GK523" i="2"/>
  <c r="GP522" i="2"/>
  <c r="GO522" i="2"/>
  <c r="GN522" i="2"/>
  <c r="GM522" i="2"/>
  <c r="GK522" i="2"/>
  <c r="GP521" i="2"/>
  <c r="GO521" i="2"/>
  <c r="GN521" i="2"/>
  <c r="GM521" i="2"/>
  <c r="GK521" i="2"/>
  <c r="GP520" i="2"/>
  <c r="GO520" i="2"/>
  <c r="GN520" i="2"/>
  <c r="GM520" i="2"/>
  <c r="GK520" i="2"/>
  <c r="GP519" i="2"/>
  <c r="GO519" i="2"/>
  <c r="GN519" i="2"/>
  <c r="GM519" i="2"/>
  <c r="GK519" i="2"/>
  <c r="GP518" i="2"/>
  <c r="GO518" i="2"/>
  <c r="GN518" i="2"/>
  <c r="GM518" i="2"/>
  <c r="GK518" i="2"/>
  <c r="GP517" i="2"/>
  <c r="GO517" i="2"/>
  <c r="GN517" i="2"/>
  <c r="GM517" i="2"/>
  <c r="GK517" i="2"/>
  <c r="GP516" i="2"/>
  <c r="GO516" i="2"/>
  <c r="GN516" i="2"/>
  <c r="GM516" i="2"/>
  <c r="GK516" i="2"/>
  <c r="GP515" i="2"/>
  <c r="GO515" i="2"/>
  <c r="GN515" i="2"/>
  <c r="GM515" i="2"/>
  <c r="GK515" i="2"/>
  <c r="GP514" i="2"/>
  <c r="GO514" i="2"/>
  <c r="GN514" i="2"/>
  <c r="GM514" i="2"/>
  <c r="GK514" i="2"/>
  <c r="GP512" i="2"/>
  <c r="GO512" i="2"/>
  <c r="GN512" i="2"/>
  <c r="GM512" i="2"/>
  <c r="GK512" i="2"/>
  <c r="GP513" i="2"/>
  <c r="GO513" i="2"/>
  <c r="GN513" i="2"/>
  <c r="GM513" i="2"/>
  <c r="GK513" i="2"/>
  <c r="GP511" i="2"/>
  <c r="GO511" i="2"/>
  <c r="GN511" i="2"/>
  <c r="GM511" i="2"/>
  <c r="GK511" i="2"/>
  <c r="GP510" i="2"/>
  <c r="GO510" i="2"/>
  <c r="GN510" i="2"/>
  <c r="GM510" i="2"/>
  <c r="GK510" i="2"/>
  <c r="GP509" i="2"/>
  <c r="GO509" i="2"/>
  <c r="GN509" i="2"/>
  <c r="GM509" i="2"/>
  <c r="GK509" i="2"/>
  <c r="GP508" i="2"/>
  <c r="GO508" i="2"/>
  <c r="GN508" i="2"/>
  <c r="GM508" i="2"/>
  <c r="GK508" i="2"/>
  <c r="GP507" i="2"/>
  <c r="GO507" i="2"/>
  <c r="GN507" i="2"/>
  <c r="GM507" i="2"/>
  <c r="GK507" i="2"/>
  <c r="GP506" i="2"/>
  <c r="GO506" i="2"/>
  <c r="GN506" i="2"/>
  <c r="GM506" i="2"/>
  <c r="GK506" i="2"/>
  <c r="GP505" i="2"/>
  <c r="GO505" i="2"/>
  <c r="GN505" i="2"/>
  <c r="GM505" i="2"/>
  <c r="GK505" i="2"/>
  <c r="GP504" i="2"/>
  <c r="GO504" i="2"/>
  <c r="GN504" i="2"/>
  <c r="GM504" i="2"/>
  <c r="GK504" i="2"/>
  <c r="GP503" i="2"/>
  <c r="GO503" i="2"/>
  <c r="GN503" i="2"/>
  <c r="GM503" i="2"/>
  <c r="GK503" i="2"/>
  <c r="GP502" i="2"/>
  <c r="GO502" i="2"/>
  <c r="GN502" i="2"/>
  <c r="GM502" i="2"/>
  <c r="GK502" i="2"/>
  <c r="GP501" i="2"/>
  <c r="GO501" i="2"/>
  <c r="GN501" i="2"/>
  <c r="GM501" i="2"/>
  <c r="GK501" i="2"/>
  <c r="GP500" i="2"/>
  <c r="GO500" i="2"/>
  <c r="GN500" i="2"/>
  <c r="GM500" i="2"/>
  <c r="GK500" i="2"/>
  <c r="GP499" i="2"/>
  <c r="GO499" i="2"/>
  <c r="GN499" i="2"/>
  <c r="GM499" i="2"/>
  <c r="GK499" i="2"/>
  <c r="GP498" i="2"/>
  <c r="GO498" i="2"/>
  <c r="GN498" i="2"/>
  <c r="GM498" i="2"/>
  <c r="GK498" i="2"/>
  <c r="GP497" i="2"/>
  <c r="GO497" i="2"/>
  <c r="GN497" i="2"/>
  <c r="GM497" i="2"/>
  <c r="GK497" i="2"/>
  <c r="GP496" i="2"/>
  <c r="GO496" i="2"/>
  <c r="GN496" i="2"/>
  <c r="GM496" i="2"/>
  <c r="GK496" i="2"/>
  <c r="GP495" i="2"/>
  <c r="GO495" i="2"/>
  <c r="GN495" i="2"/>
  <c r="GM495" i="2"/>
  <c r="GK495" i="2"/>
  <c r="GP494" i="2"/>
  <c r="GO494" i="2"/>
  <c r="GN494" i="2"/>
  <c r="GM494" i="2"/>
  <c r="GK494" i="2"/>
  <c r="GP492" i="2"/>
  <c r="GO492" i="2"/>
  <c r="GN492" i="2"/>
  <c r="GM492" i="2"/>
  <c r="GK492" i="2"/>
  <c r="GP491" i="2"/>
  <c r="GO491" i="2"/>
  <c r="GN491" i="2"/>
  <c r="GM491" i="2"/>
  <c r="GK491" i="2"/>
  <c r="GP493" i="2"/>
  <c r="GO493" i="2"/>
  <c r="GN493" i="2"/>
  <c r="GM493" i="2"/>
  <c r="GK493" i="2"/>
  <c r="GP490" i="2"/>
  <c r="GO490" i="2"/>
  <c r="GN490" i="2"/>
  <c r="GM490" i="2"/>
  <c r="GK490" i="2"/>
  <c r="GP489" i="2"/>
  <c r="GO489" i="2"/>
  <c r="GN489" i="2"/>
  <c r="GM489" i="2"/>
  <c r="GK489" i="2"/>
  <c r="GP488" i="2"/>
  <c r="GO488" i="2"/>
  <c r="GN488" i="2"/>
  <c r="GM488" i="2"/>
  <c r="GK488" i="2"/>
  <c r="GP487" i="2"/>
  <c r="GO487" i="2"/>
  <c r="GN487" i="2"/>
  <c r="GM487" i="2"/>
  <c r="GK487" i="2"/>
  <c r="GP486" i="2"/>
  <c r="GO486" i="2"/>
  <c r="GN486" i="2"/>
  <c r="GM486" i="2"/>
  <c r="GK486" i="2"/>
  <c r="GP485" i="2"/>
  <c r="GO485" i="2"/>
  <c r="GN485" i="2"/>
  <c r="GM485" i="2"/>
  <c r="GK485" i="2"/>
  <c r="GP484" i="2"/>
  <c r="GO484" i="2"/>
  <c r="GN484" i="2"/>
  <c r="GM484" i="2"/>
  <c r="GK484" i="2"/>
  <c r="GP483" i="2"/>
  <c r="GO483" i="2"/>
  <c r="GN483" i="2"/>
  <c r="GM483" i="2"/>
  <c r="GK483" i="2"/>
  <c r="GP482" i="2"/>
  <c r="GO482" i="2"/>
  <c r="GN482" i="2"/>
  <c r="GM482" i="2"/>
  <c r="GK482" i="2"/>
  <c r="GP481" i="2"/>
  <c r="GO481" i="2"/>
  <c r="GN481" i="2"/>
  <c r="GM481" i="2"/>
  <c r="GK481" i="2"/>
  <c r="GP480" i="2"/>
  <c r="GO480" i="2"/>
  <c r="GN480" i="2"/>
  <c r="GM480" i="2"/>
  <c r="GK480" i="2"/>
  <c r="GP479" i="2"/>
  <c r="GO479" i="2"/>
  <c r="GN479" i="2"/>
  <c r="GM479" i="2"/>
  <c r="GK479" i="2"/>
  <c r="GP478" i="2"/>
  <c r="GO478" i="2"/>
  <c r="GN478" i="2"/>
  <c r="GM478" i="2"/>
  <c r="GK478" i="2"/>
  <c r="GP477" i="2"/>
  <c r="GO477" i="2"/>
  <c r="GN477" i="2"/>
  <c r="GM477" i="2"/>
  <c r="GK477" i="2"/>
  <c r="GP476" i="2"/>
  <c r="GO476" i="2"/>
  <c r="GN476" i="2"/>
  <c r="GM476" i="2"/>
  <c r="GK476" i="2"/>
  <c r="GP475" i="2"/>
  <c r="GO475" i="2"/>
  <c r="GN475" i="2"/>
  <c r="GM475" i="2"/>
  <c r="GK475" i="2"/>
  <c r="GP474" i="2"/>
  <c r="GO474" i="2"/>
  <c r="GN474" i="2"/>
  <c r="GM474" i="2"/>
  <c r="GK474" i="2"/>
  <c r="GP473" i="2"/>
  <c r="GO473" i="2"/>
  <c r="GN473" i="2"/>
  <c r="GM473" i="2"/>
  <c r="GK473" i="2"/>
  <c r="GP472" i="2"/>
  <c r="GO472" i="2"/>
  <c r="GN472" i="2"/>
  <c r="GM472" i="2"/>
  <c r="GK472" i="2"/>
  <c r="GP471" i="2"/>
  <c r="GO471" i="2"/>
  <c r="GN471" i="2"/>
  <c r="GM471" i="2"/>
  <c r="GK471" i="2"/>
  <c r="GP470" i="2"/>
  <c r="GO470" i="2"/>
  <c r="GN470" i="2"/>
  <c r="GM470" i="2"/>
  <c r="GK470" i="2"/>
  <c r="GP469" i="2"/>
  <c r="GO469" i="2"/>
  <c r="GN469" i="2"/>
  <c r="GM469" i="2"/>
  <c r="GK469" i="2"/>
  <c r="GP468" i="2"/>
  <c r="GO468" i="2"/>
  <c r="GN468" i="2"/>
  <c r="GM468" i="2"/>
  <c r="GK468" i="2"/>
  <c r="GP467" i="2"/>
  <c r="GO467" i="2"/>
  <c r="GN467" i="2"/>
  <c r="GM467" i="2"/>
  <c r="GK467" i="2"/>
  <c r="GP466" i="2"/>
  <c r="GO466" i="2"/>
  <c r="GN466" i="2"/>
  <c r="GM466" i="2"/>
  <c r="GK466" i="2"/>
  <c r="GP465" i="2"/>
  <c r="GO465" i="2"/>
  <c r="GN465" i="2"/>
  <c r="GM465" i="2"/>
  <c r="GK465" i="2"/>
  <c r="GP464" i="2"/>
  <c r="GO464" i="2"/>
  <c r="GN464" i="2"/>
  <c r="GM464" i="2"/>
  <c r="GK464" i="2"/>
  <c r="GP463" i="2"/>
  <c r="GO463" i="2"/>
  <c r="GN463" i="2"/>
  <c r="GM463" i="2"/>
  <c r="GK463" i="2"/>
  <c r="GP462" i="2"/>
  <c r="GO462" i="2"/>
  <c r="GN462" i="2"/>
  <c r="GM462" i="2"/>
  <c r="GK462" i="2"/>
  <c r="GP461" i="2"/>
  <c r="GO461" i="2"/>
  <c r="GN461" i="2"/>
  <c r="GM461" i="2"/>
  <c r="GK461" i="2"/>
  <c r="GP460" i="2"/>
  <c r="GO460" i="2"/>
  <c r="GN460" i="2"/>
  <c r="GM460" i="2"/>
  <c r="GK460" i="2"/>
  <c r="GP459" i="2"/>
  <c r="GO459" i="2"/>
  <c r="GN459" i="2"/>
  <c r="GM459" i="2"/>
  <c r="GK459" i="2"/>
  <c r="GP458" i="2"/>
  <c r="GO458" i="2"/>
  <c r="GN458" i="2"/>
  <c r="GM458" i="2"/>
  <c r="GK458" i="2"/>
  <c r="GP457" i="2"/>
  <c r="GO457" i="2"/>
  <c r="GN457" i="2"/>
  <c r="GM457" i="2"/>
  <c r="GK457" i="2"/>
  <c r="GP456" i="2"/>
  <c r="GO456" i="2"/>
  <c r="GN456" i="2"/>
  <c r="GM456" i="2"/>
  <c r="GK456" i="2"/>
  <c r="GP455" i="2"/>
  <c r="GO455" i="2"/>
  <c r="GN455" i="2"/>
  <c r="GM455" i="2"/>
  <c r="GK455" i="2"/>
  <c r="GP454" i="2"/>
  <c r="GO454" i="2"/>
  <c r="GN454" i="2"/>
  <c r="GM454" i="2"/>
  <c r="GK454" i="2"/>
  <c r="GP453" i="2"/>
  <c r="GO453" i="2"/>
  <c r="GN453" i="2"/>
  <c r="GM453" i="2"/>
  <c r="GK453" i="2"/>
  <c r="GP452" i="2"/>
  <c r="GO452" i="2"/>
  <c r="GN452" i="2"/>
  <c r="GM452" i="2"/>
  <c r="GK452" i="2"/>
  <c r="GP451" i="2"/>
  <c r="GO451" i="2"/>
  <c r="GN451" i="2"/>
  <c r="GM451" i="2"/>
  <c r="GK451" i="2"/>
  <c r="GP450" i="2"/>
  <c r="GO450" i="2"/>
  <c r="GN450" i="2"/>
  <c r="GM450" i="2"/>
  <c r="GK450" i="2"/>
  <c r="GP449" i="2"/>
  <c r="GO449" i="2"/>
  <c r="GN449" i="2"/>
  <c r="GM449" i="2"/>
  <c r="GK449" i="2"/>
  <c r="GP448" i="2"/>
  <c r="GO448" i="2"/>
  <c r="GN448" i="2"/>
  <c r="GM448" i="2"/>
  <c r="GK448" i="2"/>
  <c r="GP447" i="2"/>
  <c r="GO447" i="2"/>
  <c r="GN447" i="2"/>
  <c r="GM447" i="2"/>
  <c r="GK447" i="2"/>
  <c r="GP446" i="2"/>
  <c r="GO446" i="2"/>
  <c r="GN446" i="2"/>
  <c r="GM446" i="2"/>
  <c r="GK446" i="2"/>
  <c r="GP445" i="2"/>
  <c r="GO445" i="2"/>
  <c r="GN445" i="2"/>
  <c r="GM445" i="2"/>
  <c r="GK445" i="2"/>
  <c r="GP444" i="2"/>
  <c r="GO444" i="2"/>
  <c r="GN444" i="2"/>
  <c r="GM444" i="2"/>
  <c r="GK444" i="2"/>
  <c r="GP443" i="2"/>
  <c r="GO443" i="2"/>
  <c r="GN443" i="2"/>
  <c r="GM443" i="2"/>
  <c r="GK443" i="2"/>
  <c r="GP442" i="2"/>
  <c r="GO442" i="2"/>
  <c r="GN442" i="2"/>
  <c r="GM442" i="2"/>
  <c r="GK442" i="2"/>
  <c r="GP441" i="2"/>
  <c r="GO441" i="2"/>
  <c r="GN441" i="2"/>
  <c r="GM441" i="2"/>
  <c r="GK441" i="2"/>
  <c r="GP440" i="2"/>
  <c r="GO440" i="2"/>
  <c r="GN440" i="2"/>
  <c r="GM440" i="2"/>
  <c r="GK440" i="2"/>
  <c r="GP439" i="2"/>
  <c r="GO439" i="2"/>
  <c r="GN439" i="2"/>
  <c r="GM439" i="2"/>
  <c r="GK439" i="2"/>
  <c r="GP438" i="2"/>
  <c r="GO438" i="2"/>
  <c r="GN438" i="2"/>
  <c r="GM438" i="2"/>
  <c r="GK438" i="2"/>
  <c r="GP437" i="2"/>
  <c r="GO437" i="2"/>
  <c r="GN437" i="2"/>
  <c r="GM437" i="2"/>
  <c r="GK437" i="2"/>
  <c r="GP436" i="2"/>
  <c r="GO436" i="2"/>
  <c r="GN436" i="2"/>
  <c r="GM436" i="2"/>
  <c r="GK436" i="2"/>
  <c r="GP435" i="2"/>
  <c r="GO435" i="2"/>
  <c r="GN435" i="2"/>
  <c r="GM435" i="2"/>
  <c r="GK435" i="2"/>
  <c r="GP434" i="2"/>
  <c r="GO434" i="2"/>
  <c r="GN434" i="2"/>
  <c r="GM434" i="2"/>
  <c r="GK434" i="2"/>
  <c r="GP433" i="2"/>
  <c r="GO433" i="2"/>
  <c r="GN433" i="2"/>
  <c r="GM433" i="2"/>
  <c r="GK433" i="2"/>
  <c r="GP432" i="2"/>
  <c r="GO432" i="2"/>
  <c r="GN432" i="2"/>
  <c r="GM432" i="2"/>
  <c r="GK432" i="2"/>
  <c r="GP431" i="2"/>
  <c r="GO431" i="2"/>
  <c r="GN431" i="2"/>
  <c r="GM431" i="2"/>
  <c r="GK431" i="2"/>
  <c r="GP430" i="2"/>
  <c r="GO430" i="2"/>
  <c r="GN430" i="2"/>
  <c r="GM430" i="2"/>
  <c r="GK430" i="2"/>
  <c r="GP429" i="2"/>
  <c r="GO429" i="2"/>
  <c r="GN429" i="2"/>
  <c r="GM429" i="2"/>
  <c r="GK429" i="2"/>
  <c r="GP428" i="2"/>
  <c r="GO428" i="2"/>
  <c r="GN428" i="2"/>
  <c r="GM428" i="2"/>
  <c r="GK428" i="2"/>
  <c r="GP427" i="2"/>
  <c r="GO427" i="2"/>
  <c r="GN427" i="2"/>
  <c r="GM427" i="2"/>
  <c r="GK427" i="2"/>
  <c r="GP426" i="2"/>
  <c r="GO426" i="2"/>
  <c r="GN426" i="2"/>
  <c r="GM426" i="2"/>
  <c r="GK426" i="2"/>
  <c r="GP425" i="2"/>
  <c r="GO425" i="2"/>
  <c r="GN425" i="2"/>
  <c r="GM425" i="2"/>
  <c r="GK425" i="2"/>
  <c r="GP424" i="2"/>
  <c r="GO424" i="2"/>
  <c r="GN424" i="2"/>
  <c r="GM424" i="2"/>
  <c r="GK424" i="2"/>
  <c r="GP423" i="2"/>
  <c r="GO423" i="2"/>
  <c r="GN423" i="2"/>
  <c r="GM423" i="2"/>
  <c r="GK423" i="2"/>
  <c r="GP422" i="2"/>
  <c r="GO422" i="2"/>
  <c r="GN422" i="2"/>
  <c r="GM422" i="2"/>
  <c r="GK422" i="2"/>
  <c r="GP421" i="2"/>
  <c r="GO421" i="2"/>
  <c r="GN421" i="2"/>
  <c r="GM421" i="2"/>
  <c r="GK421" i="2"/>
  <c r="GP420" i="2"/>
  <c r="GO420" i="2"/>
  <c r="GN420" i="2"/>
  <c r="GM420" i="2"/>
  <c r="GK420" i="2"/>
  <c r="GP419" i="2"/>
  <c r="GO419" i="2"/>
  <c r="GN419" i="2"/>
  <c r="GM419" i="2"/>
  <c r="GK419" i="2"/>
  <c r="GP418" i="2"/>
  <c r="GO418" i="2"/>
  <c r="GN418" i="2"/>
  <c r="GM418" i="2"/>
  <c r="GK418" i="2"/>
  <c r="GP417" i="2"/>
  <c r="GO417" i="2"/>
  <c r="GN417" i="2"/>
  <c r="GM417" i="2"/>
  <c r="GK417" i="2"/>
  <c r="GP416" i="2"/>
  <c r="GO416" i="2"/>
  <c r="GN416" i="2"/>
  <c r="GM416" i="2"/>
  <c r="GK416" i="2"/>
  <c r="GP415" i="2"/>
  <c r="GO415" i="2"/>
  <c r="GN415" i="2"/>
  <c r="GM415" i="2"/>
  <c r="GK415" i="2"/>
  <c r="GP414" i="2"/>
  <c r="GO414" i="2"/>
  <c r="GN414" i="2"/>
  <c r="GM414" i="2"/>
  <c r="GK414" i="2"/>
  <c r="GP413" i="2"/>
  <c r="GO413" i="2"/>
  <c r="GN413" i="2"/>
  <c r="GM413" i="2"/>
  <c r="GK413" i="2"/>
  <c r="GP412" i="2"/>
  <c r="GO412" i="2"/>
  <c r="GN412" i="2"/>
  <c r="GM412" i="2"/>
  <c r="GK412" i="2"/>
  <c r="GP411" i="2"/>
  <c r="GO411" i="2"/>
  <c r="GN411" i="2"/>
  <c r="GM411" i="2"/>
  <c r="GK411" i="2"/>
  <c r="GP410" i="2"/>
  <c r="GO410" i="2"/>
  <c r="GN410" i="2"/>
  <c r="GM410" i="2"/>
  <c r="GK410" i="2"/>
  <c r="GP409" i="2"/>
  <c r="GO409" i="2"/>
  <c r="GN409" i="2"/>
  <c r="GM409" i="2"/>
  <c r="GK409" i="2"/>
  <c r="GP408" i="2"/>
  <c r="GO408" i="2"/>
  <c r="GN408" i="2"/>
  <c r="GM408" i="2"/>
  <c r="GK408" i="2"/>
  <c r="GP407" i="2"/>
  <c r="GO407" i="2"/>
  <c r="GN407" i="2"/>
  <c r="GM407" i="2"/>
  <c r="GK407" i="2"/>
  <c r="GP406" i="2"/>
  <c r="GO406" i="2"/>
  <c r="GN406" i="2"/>
  <c r="GM406" i="2"/>
  <c r="GK406" i="2"/>
  <c r="GP405" i="2"/>
  <c r="GO405" i="2"/>
  <c r="GN405" i="2"/>
  <c r="GM405" i="2"/>
  <c r="GK405" i="2"/>
  <c r="GP404" i="2"/>
  <c r="GO404" i="2"/>
  <c r="GN404" i="2"/>
  <c r="GM404" i="2"/>
  <c r="GK404" i="2"/>
  <c r="GP403" i="2"/>
  <c r="GO403" i="2"/>
  <c r="GN403" i="2"/>
  <c r="GM403" i="2"/>
  <c r="GK403" i="2"/>
  <c r="GP402" i="2"/>
  <c r="GO402" i="2"/>
  <c r="GN402" i="2"/>
  <c r="GM402" i="2"/>
  <c r="GK402" i="2"/>
  <c r="GP401" i="2"/>
  <c r="GO401" i="2"/>
  <c r="GN401" i="2"/>
  <c r="GM401" i="2"/>
  <c r="GK401" i="2"/>
  <c r="GP397" i="2"/>
  <c r="GO397" i="2"/>
  <c r="GN397" i="2"/>
  <c r="GM397" i="2"/>
  <c r="GK397" i="2"/>
  <c r="GP400" i="2"/>
  <c r="GO400" i="2"/>
  <c r="GN400" i="2"/>
  <c r="GM400" i="2"/>
  <c r="GK400" i="2"/>
  <c r="GP399" i="2"/>
  <c r="GO399" i="2"/>
  <c r="GN399" i="2"/>
  <c r="GM399" i="2"/>
  <c r="GK399" i="2"/>
  <c r="GP398" i="2"/>
  <c r="GO398" i="2"/>
  <c r="GN398" i="2"/>
  <c r="GM398" i="2"/>
  <c r="GK398" i="2"/>
  <c r="GP396" i="2"/>
  <c r="GO396" i="2"/>
  <c r="GN396" i="2"/>
  <c r="GM396" i="2"/>
  <c r="GK396" i="2"/>
  <c r="GP395" i="2"/>
  <c r="GO395" i="2"/>
  <c r="GN395" i="2"/>
  <c r="GM395" i="2"/>
  <c r="GK395" i="2"/>
  <c r="GP394" i="2"/>
  <c r="GO394" i="2"/>
  <c r="GN394" i="2"/>
  <c r="GM394" i="2"/>
  <c r="GK394" i="2"/>
  <c r="GP393" i="2"/>
  <c r="GO393" i="2"/>
  <c r="GN393" i="2"/>
  <c r="GM393" i="2"/>
  <c r="GK393" i="2"/>
  <c r="GP392" i="2"/>
  <c r="GO392" i="2"/>
  <c r="GN392" i="2"/>
  <c r="GM392" i="2"/>
  <c r="GK392" i="2"/>
  <c r="GP391" i="2"/>
  <c r="GO391" i="2"/>
  <c r="GN391" i="2"/>
  <c r="GM391" i="2"/>
  <c r="GK391" i="2"/>
  <c r="GP390" i="2"/>
  <c r="GO390" i="2"/>
  <c r="GN390" i="2"/>
  <c r="GM390" i="2"/>
  <c r="GK390" i="2"/>
  <c r="GP389" i="2"/>
  <c r="GO389" i="2"/>
  <c r="GN389" i="2"/>
  <c r="GM389" i="2"/>
  <c r="GK389" i="2"/>
  <c r="GP388" i="2"/>
  <c r="GO388" i="2"/>
  <c r="GN388" i="2"/>
  <c r="GM388" i="2"/>
  <c r="GK388" i="2"/>
  <c r="GP387" i="2"/>
  <c r="GO387" i="2"/>
  <c r="GN387" i="2"/>
  <c r="GM387" i="2"/>
  <c r="GK387" i="2"/>
  <c r="GP386" i="2"/>
  <c r="GO386" i="2"/>
  <c r="GN386" i="2"/>
  <c r="GM386" i="2"/>
  <c r="GK386" i="2"/>
  <c r="GP385" i="2"/>
  <c r="GO385" i="2"/>
  <c r="GN385" i="2"/>
  <c r="GM385" i="2"/>
  <c r="GK385" i="2"/>
  <c r="GP384" i="2"/>
  <c r="GO384" i="2"/>
  <c r="GN384" i="2"/>
  <c r="GM384" i="2"/>
  <c r="GK384" i="2"/>
  <c r="GP383" i="2"/>
  <c r="GO383" i="2"/>
  <c r="GN383" i="2"/>
  <c r="GM383" i="2"/>
  <c r="GK383" i="2"/>
  <c r="GP382" i="2"/>
  <c r="GO382" i="2"/>
  <c r="GN382" i="2"/>
  <c r="GM382" i="2"/>
  <c r="GK382" i="2"/>
  <c r="GP381" i="2"/>
  <c r="GO381" i="2"/>
  <c r="GN381" i="2"/>
  <c r="GM381" i="2"/>
  <c r="GK381" i="2"/>
  <c r="GP380" i="2"/>
  <c r="GO380" i="2"/>
  <c r="GN380" i="2"/>
  <c r="GM380" i="2"/>
  <c r="GK380" i="2"/>
  <c r="GP379" i="2"/>
  <c r="GO379" i="2"/>
  <c r="GN379" i="2"/>
  <c r="GM379" i="2"/>
  <c r="GK379" i="2"/>
  <c r="GP378" i="2"/>
  <c r="GO378" i="2"/>
  <c r="GN378" i="2"/>
  <c r="GM378" i="2"/>
  <c r="GK378" i="2"/>
  <c r="GP377" i="2"/>
  <c r="GO377" i="2"/>
  <c r="GN377" i="2"/>
  <c r="GM377" i="2"/>
  <c r="GK377" i="2"/>
  <c r="GP376" i="2"/>
  <c r="GO376" i="2"/>
  <c r="GN376" i="2"/>
  <c r="GM376" i="2"/>
  <c r="GK376" i="2"/>
  <c r="GP375" i="2"/>
  <c r="GO375" i="2"/>
  <c r="GN375" i="2"/>
  <c r="GM375" i="2"/>
  <c r="GK375" i="2"/>
  <c r="GP374" i="2"/>
  <c r="GO374" i="2"/>
  <c r="GN374" i="2"/>
  <c r="GM374" i="2"/>
  <c r="GK374" i="2"/>
  <c r="GP373" i="2"/>
  <c r="GO373" i="2"/>
  <c r="GN373" i="2"/>
  <c r="GM373" i="2"/>
  <c r="GK373" i="2"/>
  <c r="GP372" i="2"/>
  <c r="GO372" i="2"/>
  <c r="GN372" i="2"/>
  <c r="GM372" i="2"/>
  <c r="GK372" i="2"/>
  <c r="GP371" i="2"/>
  <c r="GO371" i="2"/>
  <c r="GN371" i="2"/>
  <c r="GM371" i="2"/>
  <c r="GK371" i="2"/>
  <c r="GP370" i="2"/>
  <c r="GO370" i="2"/>
  <c r="GN370" i="2"/>
  <c r="GM370" i="2"/>
  <c r="GK370" i="2"/>
  <c r="GP369" i="2"/>
  <c r="GO369" i="2"/>
  <c r="GN369" i="2"/>
  <c r="GM369" i="2"/>
  <c r="GK369" i="2"/>
  <c r="GP368" i="2"/>
  <c r="GO368" i="2"/>
  <c r="GN368" i="2"/>
  <c r="GM368" i="2"/>
  <c r="GK368" i="2"/>
  <c r="GP367" i="2"/>
  <c r="GO367" i="2"/>
  <c r="GN367" i="2"/>
  <c r="GM367" i="2"/>
  <c r="GK367" i="2"/>
  <c r="GP366" i="2"/>
  <c r="GO366" i="2"/>
  <c r="GN366" i="2"/>
  <c r="GM366" i="2"/>
  <c r="GK366" i="2"/>
  <c r="GP365" i="2"/>
  <c r="GO365" i="2"/>
  <c r="GN365" i="2"/>
  <c r="GM365" i="2"/>
  <c r="GK365" i="2"/>
  <c r="GP364" i="2"/>
  <c r="GO364" i="2"/>
  <c r="GN364" i="2"/>
  <c r="GM364" i="2"/>
  <c r="GK364" i="2"/>
  <c r="GP363" i="2"/>
  <c r="GO363" i="2"/>
  <c r="GN363" i="2"/>
  <c r="GM363" i="2"/>
  <c r="GK363" i="2"/>
  <c r="GP362" i="2"/>
  <c r="GO362" i="2"/>
  <c r="GN362" i="2"/>
  <c r="GM362" i="2"/>
  <c r="GK362" i="2"/>
  <c r="GP361" i="2"/>
  <c r="GO361" i="2"/>
  <c r="GN361" i="2"/>
  <c r="GM361" i="2"/>
  <c r="GK361" i="2"/>
  <c r="GP360" i="2"/>
  <c r="GO360" i="2"/>
  <c r="GN360" i="2"/>
  <c r="GM360" i="2"/>
  <c r="GK360" i="2"/>
  <c r="GP359" i="2"/>
  <c r="GO359" i="2"/>
  <c r="GN359" i="2"/>
  <c r="GM359" i="2"/>
  <c r="GK359" i="2"/>
  <c r="GP358" i="2"/>
  <c r="GO358" i="2"/>
  <c r="GN358" i="2"/>
  <c r="GM358" i="2"/>
  <c r="GK358" i="2"/>
  <c r="GP357" i="2"/>
  <c r="GO357" i="2"/>
  <c r="GN357" i="2"/>
  <c r="GM357" i="2"/>
  <c r="GK357" i="2"/>
  <c r="GP356" i="2"/>
  <c r="GO356" i="2"/>
  <c r="GN356" i="2"/>
  <c r="GM356" i="2"/>
  <c r="GK356" i="2"/>
  <c r="GP355" i="2"/>
  <c r="GO355" i="2"/>
  <c r="GN355" i="2"/>
  <c r="GM355" i="2"/>
  <c r="GK355" i="2"/>
  <c r="GP354" i="2"/>
  <c r="GO354" i="2"/>
  <c r="GN354" i="2"/>
  <c r="GM354" i="2"/>
  <c r="GK354" i="2"/>
  <c r="GP353" i="2"/>
  <c r="GO353" i="2"/>
  <c r="GN353" i="2"/>
  <c r="GM353" i="2"/>
  <c r="GK353" i="2"/>
  <c r="GP352" i="2"/>
  <c r="GO352" i="2"/>
  <c r="GN352" i="2"/>
  <c r="GM352" i="2"/>
  <c r="GK352" i="2"/>
  <c r="GP351" i="2"/>
  <c r="GO351" i="2"/>
  <c r="GN351" i="2"/>
  <c r="GM351" i="2"/>
  <c r="GK351" i="2"/>
  <c r="GP350" i="2"/>
  <c r="GO350" i="2"/>
  <c r="GN350" i="2"/>
  <c r="GM350" i="2"/>
  <c r="GK350" i="2"/>
  <c r="GP349" i="2"/>
  <c r="GO349" i="2"/>
  <c r="GN349" i="2"/>
  <c r="GM349" i="2"/>
  <c r="GK349" i="2"/>
  <c r="GP348" i="2"/>
  <c r="GO348" i="2"/>
  <c r="GN348" i="2"/>
  <c r="GM348" i="2"/>
  <c r="GK348" i="2"/>
  <c r="GP347" i="2"/>
  <c r="GO347" i="2"/>
  <c r="GN347" i="2"/>
  <c r="GM347" i="2"/>
  <c r="GK347" i="2"/>
  <c r="GP346" i="2"/>
  <c r="GO346" i="2"/>
  <c r="GN346" i="2"/>
  <c r="GM346" i="2"/>
  <c r="GK346" i="2"/>
  <c r="GP345" i="2"/>
  <c r="GO345" i="2"/>
  <c r="GN345" i="2"/>
  <c r="GM345" i="2"/>
  <c r="GK345" i="2"/>
  <c r="GP344" i="2"/>
  <c r="GO344" i="2"/>
  <c r="GN344" i="2"/>
  <c r="GM344" i="2"/>
  <c r="GK344" i="2"/>
  <c r="GP343" i="2"/>
  <c r="GO343" i="2"/>
  <c r="GN343" i="2"/>
  <c r="GM343" i="2"/>
  <c r="GK343" i="2"/>
  <c r="GP342" i="2"/>
  <c r="GO342" i="2"/>
  <c r="GN342" i="2"/>
  <c r="GM342" i="2"/>
  <c r="GK342" i="2"/>
  <c r="GP341" i="2"/>
  <c r="GO341" i="2"/>
  <c r="GN341" i="2"/>
  <c r="GM341" i="2"/>
  <c r="GK341" i="2"/>
  <c r="GP340" i="2"/>
  <c r="GO340" i="2"/>
  <c r="GN340" i="2"/>
  <c r="GM340" i="2"/>
  <c r="GK340" i="2"/>
  <c r="GP339" i="2"/>
  <c r="GO339" i="2"/>
  <c r="GN339" i="2"/>
  <c r="GM339" i="2"/>
  <c r="GK339" i="2"/>
  <c r="GP338" i="2"/>
  <c r="GO338" i="2"/>
  <c r="GN338" i="2"/>
  <c r="GM338" i="2"/>
  <c r="GK338" i="2"/>
  <c r="GP337" i="2"/>
  <c r="GO337" i="2"/>
  <c r="GN337" i="2"/>
  <c r="GM337" i="2"/>
  <c r="GK337" i="2"/>
  <c r="GP336" i="2"/>
  <c r="GO336" i="2"/>
  <c r="GN336" i="2"/>
  <c r="GM336" i="2"/>
  <c r="GK336" i="2"/>
  <c r="GP335" i="2"/>
  <c r="GO335" i="2"/>
  <c r="GN335" i="2"/>
  <c r="GM335" i="2"/>
  <c r="GK335" i="2"/>
  <c r="GP334" i="2"/>
  <c r="GO334" i="2"/>
  <c r="GN334" i="2"/>
  <c r="GM334" i="2"/>
  <c r="GK334" i="2"/>
  <c r="GP333" i="2"/>
  <c r="GO333" i="2"/>
  <c r="GN333" i="2"/>
  <c r="GM333" i="2"/>
  <c r="GK333" i="2"/>
  <c r="GP332" i="2"/>
  <c r="GO332" i="2"/>
  <c r="GN332" i="2"/>
  <c r="GM332" i="2"/>
  <c r="GK332" i="2"/>
  <c r="GP331" i="2"/>
  <c r="GO331" i="2"/>
  <c r="GN331" i="2"/>
  <c r="GM331" i="2"/>
  <c r="GK331" i="2"/>
  <c r="GP330" i="2"/>
  <c r="GO330" i="2"/>
  <c r="GN330" i="2"/>
  <c r="GM330" i="2"/>
  <c r="GK330" i="2"/>
  <c r="GP329" i="2"/>
  <c r="GO329" i="2"/>
  <c r="GN329" i="2"/>
  <c r="GM329" i="2"/>
  <c r="GK329" i="2"/>
  <c r="GP328" i="2"/>
  <c r="GO328" i="2"/>
  <c r="GN328" i="2"/>
  <c r="GM328" i="2"/>
  <c r="GK328" i="2"/>
  <c r="GP327" i="2"/>
  <c r="GO327" i="2"/>
  <c r="GN327" i="2"/>
  <c r="GM327" i="2"/>
  <c r="GK327" i="2"/>
  <c r="GP326" i="2"/>
  <c r="GO326" i="2"/>
  <c r="GN326" i="2"/>
  <c r="GM326" i="2"/>
  <c r="GK326" i="2"/>
  <c r="GP325" i="2"/>
  <c r="GO325" i="2"/>
  <c r="GN325" i="2"/>
  <c r="GM325" i="2"/>
  <c r="GK325" i="2"/>
  <c r="GP324" i="2"/>
  <c r="GO324" i="2"/>
  <c r="GN324" i="2"/>
  <c r="GM324" i="2"/>
  <c r="GK324" i="2"/>
  <c r="GP323" i="2"/>
  <c r="GO323" i="2"/>
  <c r="GN323" i="2"/>
  <c r="GM323" i="2"/>
  <c r="GK323" i="2"/>
  <c r="GP322" i="2"/>
  <c r="GO322" i="2"/>
  <c r="GN322" i="2"/>
  <c r="GM322" i="2"/>
  <c r="GK322" i="2"/>
  <c r="GP321" i="2"/>
  <c r="GO321" i="2"/>
  <c r="GN321" i="2"/>
  <c r="GM321" i="2"/>
  <c r="GK321" i="2"/>
  <c r="GP320" i="2"/>
  <c r="GO320" i="2"/>
  <c r="GN320" i="2"/>
  <c r="GM320" i="2"/>
  <c r="GK320" i="2"/>
  <c r="GP319" i="2"/>
  <c r="GO319" i="2"/>
  <c r="GN319" i="2"/>
  <c r="GM319" i="2"/>
  <c r="GK319" i="2"/>
  <c r="GP318" i="2"/>
  <c r="GO318" i="2"/>
  <c r="GN318" i="2"/>
  <c r="GM318" i="2"/>
  <c r="GK318" i="2"/>
  <c r="GP317" i="2"/>
  <c r="GO317" i="2"/>
  <c r="GN317" i="2"/>
  <c r="GM317" i="2"/>
  <c r="GK317" i="2"/>
  <c r="GP316" i="2"/>
  <c r="GO316" i="2"/>
  <c r="GN316" i="2"/>
  <c r="GM316" i="2"/>
  <c r="GK316" i="2"/>
  <c r="GP315" i="2"/>
  <c r="GO315" i="2"/>
  <c r="GN315" i="2"/>
  <c r="GM315" i="2"/>
  <c r="GK315" i="2"/>
  <c r="GP314" i="2"/>
  <c r="GO314" i="2"/>
  <c r="GN314" i="2"/>
  <c r="GM314" i="2"/>
  <c r="GK314" i="2"/>
  <c r="GP313" i="2"/>
  <c r="GO313" i="2"/>
  <c r="GN313" i="2"/>
  <c r="GM313" i="2"/>
  <c r="GK313" i="2"/>
  <c r="GP312" i="2"/>
  <c r="GO312" i="2"/>
  <c r="GN312" i="2"/>
  <c r="GM312" i="2"/>
  <c r="GK312" i="2"/>
  <c r="GP311" i="2"/>
  <c r="GO311" i="2"/>
  <c r="GN311" i="2"/>
  <c r="GM311" i="2"/>
  <c r="GK311" i="2"/>
  <c r="GP310" i="2"/>
  <c r="GO310" i="2"/>
  <c r="GN310" i="2"/>
  <c r="GM310" i="2"/>
  <c r="GK310" i="2"/>
  <c r="GP309" i="2"/>
  <c r="GO309" i="2"/>
  <c r="GN309" i="2"/>
  <c r="GM309" i="2"/>
  <c r="GK309" i="2"/>
  <c r="GP308" i="2"/>
  <c r="GO308" i="2"/>
  <c r="GN308" i="2"/>
  <c r="GM308" i="2"/>
  <c r="GK308" i="2"/>
  <c r="GP307" i="2"/>
  <c r="GO307" i="2"/>
  <c r="GN307" i="2"/>
  <c r="GM307" i="2"/>
  <c r="GK307" i="2"/>
  <c r="GP306" i="2"/>
  <c r="GO306" i="2"/>
  <c r="GN306" i="2"/>
  <c r="GM306" i="2"/>
  <c r="GK306" i="2"/>
  <c r="GP305" i="2"/>
  <c r="GO305" i="2"/>
  <c r="GN305" i="2"/>
  <c r="GM305" i="2"/>
  <c r="GK305" i="2"/>
  <c r="GP304" i="2"/>
  <c r="GO304" i="2"/>
  <c r="GN304" i="2"/>
  <c r="GM304" i="2"/>
  <c r="GK304" i="2"/>
  <c r="GP303" i="2"/>
  <c r="GO303" i="2"/>
  <c r="GN303" i="2"/>
  <c r="GM303" i="2"/>
  <c r="GK303" i="2"/>
  <c r="GP302" i="2"/>
  <c r="GO302" i="2"/>
  <c r="GN302" i="2"/>
  <c r="GM302" i="2"/>
  <c r="GK302" i="2"/>
  <c r="GP301" i="2"/>
  <c r="GO301" i="2"/>
  <c r="GN301" i="2"/>
  <c r="GM301" i="2"/>
  <c r="GK301" i="2"/>
  <c r="GP300" i="2"/>
  <c r="GO300" i="2"/>
  <c r="GN300" i="2"/>
  <c r="GM300" i="2"/>
  <c r="GK300" i="2"/>
  <c r="GP299" i="2"/>
  <c r="GO299" i="2"/>
  <c r="GN299" i="2"/>
  <c r="GM299" i="2"/>
  <c r="GK299" i="2"/>
  <c r="GP298" i="2"/>
  <c r="GO298" i="2"/>
  <c r="GN298" i="2"/>
  <c r="GM298" i="2"/>
  <c r="GK298" i="2"/>
  <c r="GP297" i="2"/>
  <c r="GO297" i="2"/>
  <c r="GN297" i="2"/>
  <c r="GM297" i="2"/>
  <c r="GK297" i="2"/>
  <c r="GP296" i="2"/>
  <c r="GO296" i="2"/>
  <c r="GN296" i="2"/>
  <c r="GM296" i="2"/>
  <c r="GK296" i="2"/>
  <c r="GP295" i="2"/>
  <c r="GO295" i="2"/>
  <c r="GN295" i="2"/>
  <c r="GM295" i="2"/>
  <c r="GK295" i="2"/>
  <c r="GP294" i="2"/>
  <c r="GO294" i="2"/>
  <c r="GN294" i="2"/>
  <c r="GM294" i="2"/>
  <c r="GK294" i="2"/>
  <c r="GP293" i="2"/>
  <c r="GO293" i="2"/>
  <c r="GN293" i="2"/>
  <c r="GM293" i="2"/>
  <c r="GK293" i="2"/>
  <c r="GP292" i="2"/>
  <c r="GO292" i="2"/>
  <c r="GN292" i="2"/>
  <c r="GM292" i="2"/>
  <c r="GK292" i="2"/>
  <c r="GP291" i="2"/>
  <c r="GO291" i="2"/>
  <c r="GN291" i="2"/>
  <c r="GM291" i="2"/>
  <c r="GK291" i="2"/>
  <c r="GP290" i="2"/>
  <c r="GO290" i="2"/>
  <c r="GN290" i="2"/>
  <c r="GM290" i="2"/>
  <c r="GK290" i="2"/>
  <c r="GP289" i="2"/>
  <c r="GO289" i="2"/>
  <c r="GN289" i="2"/>
  <c r="GM289" i="2"/>
  <c r="GK289" i="2"/>
  <c r="GP288" i="2"/>
  <c r="GO288" i="2"/>
  <c r="GN288" i="2"/>
  <c r="GM288" i="2"/>
  <c r="GK288" i="2"/>
  <c r="GP287" i="2"/>
  <c r="GO287" i="2"/>
  <c r="GN287" i="2"/>
  <c r="GM287" i="2"/>
  <c r="GK287" i="2"/>
  <c r="GP286" i="2"/>
  <c r="GO286" i="2"/>
  <c r="GN286" i="2"/>
  <c r="GM286" i="2"/>
  <c r="GK286" i="2"/>
  <c r="GP285" i="2"/>
  <c r="GO285" i="2"/>
  <c r="GN285" i="2"/>
  <c r="GM285" i="2"/>
  <c r="GK285" i="2"/>
  <c r="GP284" i="2"/>
  <c r="GO284" i="2"/>
  <c r="GN284" i="2"/>
  <c r="GM284" i="2"/>
  <c r="GK284" i="2"/>
  <c r="GP283" i="2"/>
  <c r="GO283" i="2"/>
  <c r="GN283" i="2"/>
  <c r="GM283" i="2"/>
  <c r="GK283" i="2"/>
  <c r="GP282" i="2"/>
  <c r="GO282" i="2"/>
  <c r="GN282" i="2"/>
  <c r="GM282" i="2"/>
  <c r="GK282" i="2"/>
  <c r="GP281" i="2"/>
  <c r="GO281" i="2"/>
  <c r="GN281" i="2"/>
  <c r="GM281" i="2"/>
  <c r="GK281" i="2"/>
  <c r="GP280" i="2"/>
  <c r="GO280" i="2"/>
  <c r="GN280" i="2"/>
  <c r="GM280" i="2"/>
  <c r="GK280" i="2"/>
  <c r="GP279" i="2"/>
  <c r="GO279" i="2"/>
  <c r="GN279" i="2"/>
  <c r="GM279" i="2"/>
  <c r="GK279" i="2"/>
  <c r="GP278" i="2"/>
  <c r="GO278" i="2"/>
  <c r="GN278" i="2"/>
  <c r="GM278" i="2"/>
  <c r="GK278" i="2"/>
  <c r="GP277" i="2"/>
  <c r="GO277" i="2"/>
  <c r="GN277" i="2"/>
  <c r="GM277" i="2"/>
  <c r="GK277" i="2"/>
  <c r="GP276" i="2"/>
  <c r="GO276" i="2"/>
  <c r="GN276" i="2"/>
  <c r="GM276" i="2"/>
  <c r="GK276" i="2"/>
  <c r="GP275" i="2"/>
  <c r="GO275" i="2"/>
  <c r="GN275" i="2"/>
  <c r="GM275" i="2"/>
  <c r="GK275" i="2"/>
  <c r="GP274" i="2"/>
  <c r="GO274" i="2"/>
  <c r="GN274" i="2"/>
  <c r="GM274" i="2"/>
  <c r="GK274" i="2"/>
  <c r="GP273" i="2"/>
  <c r="GO273" i="2"/>
  <c r="GN273" i="2"/>
  <c r="GM273" i="2"/>
  <c r="GK273" i="2"/>
  <c r="GP272" i="2"/>
  <c r="GO272" i="2"/>
  <c r="GN272" i="2"/>
  <c r="GM272" i="2"/>
  <c r="GK272" i="2"/>
  <c r="GP271" i="2"/>
  <c r="GO271" i="2"/>
  <c r="GN271" i="2"/>
  <c r="GM271" i="2"/>
  <c r="GK271" i="2"/>
  <c r="GP270" i="2"/>
  <c r="GO270" i="2"/>
  <c r="GN270" i="2"/>
  <c r="GM270" i="2"/>
  <c r="GK270" i="2"/>
  <c r="GP269" i="2"/>
  <c r="GO269" i="2"/>
  <c r="GN269" i="2"/>
  <c r="GM269" i="2"/>
  <c r="GK269" i="2"/>
  <c r="GP268" i="2"/>
  <c r="GO268" i="2"/>
  <c r="GN268" i="2"/>
  <c r="GM268" i="2"/>
  <c r="GK268" i="2"/>
  <c r="GP267" i="2"/>
  <c r="GO267" i="2"/>
  <c r="GN267" i="2"/>
  <c r="GM267" i="2"/>
  <c r="GK267" i="2"/>
  <c r="GP266" i="2"/>
  <c r="GO266" i="2"/>
  <c r="GN266" i="2"/>
  <c r="GM266" i="2"/>
  <c r="GK266" i="2"/>
  <c r="GP265" i="2"/>
  <c r="GO265" i="2"/>
  <c r="GN265" i="2"/>
  <c r="GM265" i="2"/>
  <c r="GK265" i="2"/>
  <c r="GP264" i="2"/>
  <c r="GO264" i="2"/>
  <c r="GN264" i="2"/>
  <c r="GM264" i="2"/>
  <c r="GK264" i="2"/>
  <c r="GP263" i="2"/>
  <c r="GO263" i="2"/>
  <c r="GN263" i="2"/>
  <c r="GM263" i="2"/>
  <c r="GK263" i="2"/>
  <c r="GP262" i="2"/>
  <c r="GO262" i="2"/>
  <c r="GN262" i="2"/>
  <c r="GM262" i="2"/>
  <c r="GK262" i="2"/>
  <c r="GP261" i="2"/>
  <c r="GO261" i="2"/>
  <c r="GN261" i="2"/>
  <c r="GM261" i="2"/>
  <c r="GK261" i="2"/>
  <c r="GP260" i="2"/>
  <c r="GO260" i="2"/>
  <c r="GN260" i="2"/>
  <c r="GM260" i="2"/>
  <c r="GK260" i="2"/>
  <c r="GP259" i="2"/>
  <c r="GO259" i="2"/>
  <c r="GN259" i="2"/>
  <c r="GM259" i="2"/>
  <c r="GK259" i="2"/>
  <c r="GP258" i="2"/>
  <c r="GO258" i="2"/>
  <c r="GN258" i="2"/>
  <c r="GM258" i="2"/>
  <c r="GK258" i="2"/>
  <c r="GP257" i="2"/>
  <c r="GO257" i="2"/>
  <c r="GN257" i="2"/>
  <c r="GM257" i="2"/>
  <c r="GK257" i="2"/>
  <c r="GP256" i="2"/>
  <c r="GO256" i="2"/>
  <c r="GN256" i="2"/>
  <c r="GM256" i="2"/>
  <c r="GK256" i="2"/>
  <c r="GP255" i="2"/>
  <c r="GO255" i="2"/>
  <c r="GN255" i="2"/>
  <c r="GM255" i="2"/>
  <c r="GK255" i="2"/>
  <c r="GP254" i="2"/>
  <c r="GO254" i="2"/>
  <c r="GN254" i="2"/>
  <c r="GM254" i="2"/>
  <c r="GK254" i="2"/>
  <c r="GP253" i="2"/>
  <c r="GO253" i="2"/>
  <c r="GN253" i="2"/>
  <c r="GM253" i="2"/>
  <c r="GK253" i="2"/>
  <c r="GP252" i="2"/>
  <c r="GO252" i="2"/>
  <c r="GN252" i="2"/>
  <c r="GM252" i="2"/>
  <c r="GK252" i="2"/>
  <c r="GP251" i="2"/>
  <c r="GO251" i="2"/>
  <c r="GN251" i="2"/>
  <c r="GM251" i="2"/>
  <c r="GK251" i="2"/>
  <c r="GP250" i="2"/>
  <c r="GO250" i="2"/>
  <c r="GN250" i="2"/>
  <c r="GM250" i="2"/>
  <c r="GK250" i="2"/>
  <c r="GP249" i="2"/>
  <c r="GO249" i="2"/>
  <c r="GN249" i="2"/>
  <c r="GM249" i="2"/>
  <c r="GK249" i="2"/>
  <c r="GP248" i="2"/>
  <c r="GO248" i="2"/>
  <c r="GN248" i="2"/>
  <c r="GM248" i="2"/>
  <c r="GK248" i="2"/>
  <c r="GP247" i="2"/>
  <c r="GO247" i="2"/>
  <c r="GN247" i="2"/>
  <c r="GM247" i="2"/>
  <c r="GK247" i="2"/>
  <c r="GP246" i="2"/>
  <c r="GO246" i="2"/>
  <c r="GN246" i="2"/>
  <c r="GM246" i="2"/>
  <c r="GK246" i="2"/>
  <c r="GP245" i="2"/>
  <c r="GO245" i="2"/>
  <c r="GN245" i="2"/>
  <c r="GM245" i="2"/>
  <c r="GK245" i="2"/>
  <c r="GP244" i="2"/>
  <c r="GO244" i="2"/>
  <c r="GN244" i="2"/>
  <c r="GM244" i="2"/>
  <c r="GK244" i="2"/>
  <c r="GP243" i="2"/>
  <c r="GO243" i="2"/>
  <c r="GN243" i="2"/>
  <c r="GM243" i="2"/>
  <c r="GK243" i="2"/>
  <c r="GP242" i="2"/>
  <c r="GO242" i="2"/>
  <c r="GN242" i="2"/>
  <c r="GM242" i="2"/>
  <c r="GK242" i="2"/>
  <c r="GP241" i="2"/>
  <c r="GO241" i="2"/>
  <c r="GN241" i="2"/>
  <c r="GM241" i="2"/>
  <c r="GK241" i="2"/>
  <c r="GP240" i="2"/>
  <c r="GO240" i="2"/>
  <c r="GN240" i="2"/>
  <c r="GM240" i="2"/>
  <c r="GK240" i="2"/>
  <c r="GP239" i="2"/>
  <c r="GO239" i="2"/>
  <c r="GN239" i="2"/>
  <c r="GM239" i="2"/>
  <c r="GK239" i="2"/>
  <c r="GP238" i="2"/>
  <c r="GO238" i="2"/>
  <c r="GN238" i="2"/>
  <c r="GM238" i="2"/>
  <c r="GK238" i="2"/>
  <c r="GP237" i="2"/>
  <c r="GO237" i="2"/>
  <c r="GN237" i="2"/>
  <c r="GM237" i="2"/>
  <c r="GK237" i="2"/>
  <c r="GP236" i="2"/>
  <c r="GO236" i="2"/>
  <c r="GN236" i="2"/>
  <c r="GM236" i="2"/>
  <c r="GK236" i="2"/>
  <c r="GP235" i="2"/>
  <c r="GO235" i="2"/>
  <c r="GN235" i="2"/>
  <c r="GM235" i="2"/>
  <c r="GK235" i="2"/>
  <c r="GP234" i="2"/>
  <c r="GO234" i="2"/>
  <c r="GN234" i="2"/>
  <c r="GM234" i="2"/>
  <c r="GK234" i="2"/>
  <c r="GP233" i="2"/>
  <c r="GO233" i="2"/>
  <c r="GN233" i="2"/>
  <c r="GM233" i="2"/>
  <c r="GK233" i="2"/>
  <c r="GP232" i="2"/>
  <c r="GO232" i="2"/>
  <c r="GN232" i="2"/>
  <c r="GM232" i="2"/>
  <c r="GK232" i="2"/>
  <c r="GP231" i="2"/>
  <c r="GO231" i="2"/>
  <c r="GN231" i="2"/>
  <c r="GM231" i="2"/>
  <c r="GK231" i="2"/>
  <c r="GP230" i="2"/>
  <c r="GO230" i="2"/>
  <c r="GN230" i="2"/>
  <c r="GM230" i="2"/>
  <c r="GK230" i="2"/>
  <c r="GP229" i="2"/>
  <c r="GO229" i="2"/>
  <c r="GN229" i="2"/>
  <c r="GM229" i="2"/>
  <c r="GK229" i="2"/>
  <c r="GP228" i="2"/>
  <c r="GO228" i="2"/>
  <c r="GN228" i="2"/>
  <c r="GM228" i="2"/>
  <c r="GK228" i="2"/>
  <c r="GP227" i="2"/>
  <c r="GO227" i="2"/>
  <c r="GN227" i="2"/>
  <c r="GM227" i="2"/>
  <c r="GK227" i="2"/>
  <c r="GP226" i="2"/>
  <c r="GO226" i="2"/>
  <c r="GN226" i="2"/>
  <c r="GM226" i="2"/>
  <c r="GK226" i="2"/>
  <c r="GP225" i="2"/>
  <c r="GO225" i="2"/>
  <c r="GN225" i="2"/>
  <c r="GM225" i="2"/>
  <c r="GK225" i="2"/>
  <c r="GP224" i="2"/>
  <c r="GO224" i="2"/>
  <c r="GN224" i="2"/>
  <c r="GM224" i="2"/>
  <c r="GK224" i="2"/>
  <c r="GP223" i="2"/>
  <c r="GO223" i="2"/>
  <c r="GN223" i="2"/>
  <c r="GM223" i="2"/>
  <c r="GK223" i="2"/>
  <c r="GP222" i="2"/>
  <c r="GO222" i="2"/>
  <c r="GN222" i="2"/>
  <c r="GM222" i="2"/>
  <c r="GK222" i="2"/>
  <c r="GP221" i="2"/>
  <c r="GO221" i="2"/>
  <c r="GN221" i="2"/>
  <c r="GM221" i="2"/>
  <c r="GK221" i="2"/>
  <c r="GP220" i="2"/>
  <c r="GO220" i="2"/>
  <c r="GN220" i="2"/>
  <c r="GM220" i="2"/>
  <c r="GK220" i="2"/>
  <c r="GP219" i="2"/>
  <c r="GO219" i="2"/>
  <c r="GN219" i="2"/>
  <c r="GM219" i="2"/>
  <c r="GK219" i="2"/>
  <c r="GP218" i="2"/>
  <c r="GO218" i="2"/>
  <c r="GN218" i="2"/>
  <c r="GM218" i="2"/>
  <c r="GK218" i="2"/>
  <c r="GP217" i="2"/>
  <c r="GO217" i="2"/>
  <c r="GN217" i="2"/>
  <c r="GM217" i="2"/>
  <c r="GK217" i="2"/>
  <c r="GP216" i="2"/>
  <c r="GO216" i="2"/>
  <c r="GN216" i="2"/>
  <c r="GM216" i="2"/>
  <c r="GK216" i="2"/>
  <c r="GP215" i="2"/>
  <c r="GO215" i="2"/>
  <c r="GN215" i="2"/>
  <c r="GM215" i="2"/>
  <c r="GK215" i="2"/>
  <c r="GP214" i="2"/>
  <c r="GO214" i="2"/>
  <c r="GN214" i="2"/>
  <c r="GM214" i="2"/>
  <c r="GK214" i="2"/>
  <c r="GP213" i="2"/>
  <c r="GO213" i="2"/>
  <c r="GN213" i="2"/>
  <c r="GM213" i="2"/>
  <c r="GK213" i="2"/>
  <c r="GP212" i="2"/>
  <c r="GO212" i="2"/>
  <c r="GN212" i="2"/>
  <c r="GM212" i="2"/>
  <c r="GK212" i="2"/>
  <c r="GP211" i="2"/>
  <c r="GO211" i="2"/>
  <c r="GN211" i="2"/>
  <c r="GM211" i="2"/>
  <c r="GK211" i="2"/>
  <c r="GP210" i="2"/>
  <c r="GO210" i="2"/>
  <c r="GN210" i="2"/>
  <c r="GM210" i="2"/>
  <c r="GK210" i="2"/>
  <c r="GP209" i="2"/>
  <c r="GO209" i="2"/>
  <c r="GN209" i="2"/>
  <c r="GM209" i="2"/>
  <c r="GK209" i="2"/>
  <c r="GP208" i="2"/>
  <c r="GO208" i="2"/>
  <c r="GN208" i="2"/>
  <c r="GM208" i="2"/>
  <c r="GK208" i="2"/>
  <c r="GP207" i="2"/>
  <c r="GO207" i="2"/>
  <c r="GN207" i="2"/>
  <c r="GM207" i="2"/>
  <c r="GK207" i="2"/>
  <c r="GP206" i="2"/>
  <c r="GO206" i="2"/>
  <c r="GN206" i="2"/>
  <c r="GM206" i="2"/>
  <c r="GK206" i="2"/>
  <c r="GP205" i="2"/>
  <c r="GO205" i="2"/>
  <c r="GN205" i="2"/>
  <c r="GM205" i="2"/>
  <c r="GK205" i="2"/>
  <c r="GP204" i="2"/>
  <c r="GO204" i="2"/>
  <c r="GN204" i="2"/>
  <c r="GM204" i="2"/>
  <c r="GK204" i="2"/>
  <c r="GP203" i="2"/>
  <c r="GO203" i="2"/>
  <c r="GN203" i="2"/>
  <c r="GM203" i="2"/>
  <c r="GK203" i="2"/>
  <c r="GP202" i="2"/>
  <c r="GO202" i="2"/>
  <c r="GN202" i="2"/>
  <c r="GM202" i="2"/>
  <c r="GK202" i="2"/>
  <c r="GP201" i="2"/>
  <c r="GO201" i="2"/>
  <c r="GN201" i="2"/>
  <c r="GM201" i="2"/>
  <c r="GK201" i="2"/>
  <c r="GP200" i="2"/>
  <c r="GO200" i="2"/>
  <c r="GN200" i="2"/>
  <c r="GM200" i="2"/>
  <c r="GK200" i="2"/>
  <c r="GP199" i="2"/>
  <c r="GO199" i="2"/>
  <c r="GN199" i="2"/>
  <c r="GM199" i="2"/>
  <c r="GK199" i="2"/>
  <c r="GP198" i="2"/>
  <c r="GO198" i="2"/>
  <c r="GN198" i="2"/>
  <c r="GM198" i="2"/>
  <c r="GK198" i="2"/>
  <c r="GP197" i="2"/>
  <c r="GO197" i="2"/>
  <c r="GN197" i="2"/>
  <c r="GM197" i="2"/>
  <c r="GK197" i="2"/>
  <c r="GP195" i="2"/>
  <c r="GO195" i="2"/>
  <c r="GN195" i="2"/>
  <c r="GM195" i="2"/>
  <c r="GK195" i="2"/>
  <c r="GP194" i="2"/>
  <c r="GO194" i="2"/>
  <c r="GN194" i="2"/>
  <c r="GM194" i="2"/>
  <c r="GK194" i="2"/>
  <c r="GP193" i="2"/>
  <c r="GO193" i="2"/>
  <c r="GN193" i="2"/>
  <c r="GM193" i="2"/>
  <c r="GK193" i="2"/>
  <c r="GP196" i="2"/>
  <c r="GO196" i="2"/>
  <c r="GN196" i="2"/>
  <c r="GM196" i="2"/>
  <c r="GK196" i="2"/>
  <c r="GP192" i="2"/>
  <c r="GO192" i="2"/>
  <c r="GN192" i="2"/>
  <c r="GM192" i="2"/>
  <c r="GK192" i="2"/>
  <c r="GP185" i="2"/>
  <c r="GO185" i="2"/>
  <c r="GN185" i="2"/>
  <c r="GM185" i="2"/>
  <c r="GK185" i="2"/>
  <c r="GP184" i="2"/>
  <c r="GO184" i="2"/>
  <c r="GN184" i="2"/>
  <c r="GM184" i="2"/>
  <c r="GK184" i="2"/>
  <c r="GP190" i="2"/>
  <c r="GO190" i="2"/>
  <c r="GN190" i="2"/>
  <c r="GM190" i="2"/>
  <c r="GK190" i="2"/>
  <c r="GP189" i="2"/>
  <c r="GO189" i="2"/>
  <c r="GN189" i="2"/>
  <c r="GM189" i="2"/>
  <c r="GK189" i="2"/>
  <c r="GP188" i="2"/>
  <c r="GO188" i="2"/>
  <c r="GN188" i="2"/>
  <c r="GM188" i="2"/>
  <c r="GK188" i="2"/>
  <c r="GP187" i="2"/>
  <c r="GO187" i="2"/>
  <c r="GN187" i="2"/>
  <c r="GM187" i="2"/>
  <c r="GK187" i="2"/>
  <c r="GP186" i="2"/>
  <c r="GO186" i="2"/>
  <c r="GN186" i="2"/>
  <c r="GM186" i="2"/>
  <c r="GK186" i="2"/>
  <c r="GP191" i="2"/>
  <c r="GO191" i="2"/>
  <c r="GN191" i="2"/>
  <c r="GM191" i="2"/>
  <c r="GK191" i="2"/>
  <c r="GP183" i="2"/>
  <c r="GO183" i="2"/>
  <c r="GN183" i="2"/>
  <c r="GM183" i="2"/>
  <c r="GK183" i="2"/>
  <c r="GP182" i="2"/>
  <c r="GO182" i="2"/>
  <c r="GN182" i="2"/>
  <c r="GM182" i="2"/>
  <c r="GK182" i="2"/>
  <c r="GP181" i="2"/>
  <c r="GO181" i="2"/>
  <c r="GN181" i="2"/>
  <c r="GM181" i="2"/>
  <c r="GK181" i="2"/>
  <c r="GP180" i="2"/>
  <c r="GO180" i="2"/>
  <c r="GN180" i="2"/>
  <c r="GM180" i="2"/>
  <c r="GK180" i="2"/>
  <c r="GP179" i="2"/>
  <c r="GO179" i="2"/>
  <c r="GN179" i="2"/>
  <c r="GM179" i="2"/>
  <c r="GK179" i="2"/>
  <c r="GP178" i="2"/>
  <c r="GO178" i="2"/>
  <c r="GN178" i="2"/>
  <c r="GM178" i="2"/>
  <c r="GK178" i="2"/>
  <c r="GP176" i="2"/>
  <c r="GO176" i="2"/>
  <c r="GN176" i="2"/>
  <c r="GM176" i="2"/>
  <c r="GK176" i="2"/>
  <c r="GP177" i="2"/>
  <c r="GO177" i="2"/>
  <c r="GN177" i="2"/>
  <c r="GM177" i="2"/>
  <c r="GK177" i="2"/>
  <c r="GP175" i="2"/>
  <c r="GO175" i="2"/>
  <c r="GN175" i="2"/>
  <c r="GM175" i="2"/>
  <c r="GK175" i="2"/>
  <c r="GP174" i="2"/>
  <c r="GO174" i="2"/>
  <c r="GN174" i="2"/>
  <c r="GM174" i="2"/>
  <c r="GK174" i="2"/>
  <c r="GP173" i="2"/>
  <c r="GO173" i="2"/>
  <c r="GN173" i="2"/>
  <c r="GM173" i="2"/>
  <c r="GK173" i="2"/>
  <c r="GP172" i="2"/>
  <c r="GO172" i="2"/>
  <c r="GN172" i="2"/>
  <c r="GM172" i="2"/>
  <c r="GK172" i="2"/>
  <c r="GP171" i="2"/>
  <c r="GO171" i="2"/>
  <c r="GN171" i="2"/>
  <c r="GM171" i="2"/>
  <c r="GK171" i="2"/>
  <c r="GP170" i="2"/>
  <c r="GO170" i="2"/>
  <c r="GN170" i="2"/>
  <c r="GM170" i="2"/>
  <c r="GK170" i="2"/>
  <c r="GP169" i="2"/>
  <c r="GO169" i="2"/>
  <c r="GN169" i="2"/>
  <c r="GM169" i="2"/>
  <c r="GK169" i="2"/>
  <c r="GP168" i="2"/>
  <c r="GO168" i="2"/>
  <c r="GN168" i="2"/>
  <c r="GM168" i="2"/>
  <c r="GK168" i="2"/>
  <c r="GP167" i="2"/>
  <c r="GO167" i="2"/>
  <c r="GN167" i="2"/>
  <c r="GM167" i="2"/>
  <c r="GK167" i="2"/>
  <c r="GP166" i="2"/>
  <c r="GO166" i="2"/>
  <c r="GN166" i="2"/>
  <c r="GM166" i="2"/>
  <c r="GK166" i="2"/>
  <c r="GP165" i="2"/>
  <c r="GO165" i="2"/>
  <c r="GN165" i="2"/>
  <c r="GM165" i="2"/>
  <c r="GK165" i="2"/>
  <c r="GP164" i="2"/>
  <c r="GO164" i="2"/>
  <c r="GN164" i="2"/>
  <c r="GM164" i="2"/>
  <c r="GK164" i="2"/>
  <c r="GP163" i="2"/>
  <c r="GO163" i="2"/>
  <c r="GN163" i="2"/>
  <c r="GM163" i="2"/>
  <c r="GK163" i="2"/>
  <c r="GP162" i="2"/>
  <c r="GO162" i="2"/>
  <c r="GN162" i="2"/>
  <c r="GM162" i="2"/>
  <c r="GK162" i="2"/>
  <c r="GP161" i="2"/>
  <c r="GO161" i="2"/>
  <c r="GN161" i="2"/>
  <c r="GM161" i="2"/>
  <c r="GK161" i="2"/>
  <c r="GP160" i="2"/>
  <c r="GO160" i="2"/>
  <c r="GN160" i="2"/>
  <c r="GM160" i="2"/>
  <c r="GK160" i="2"/>
  <c r="GP159" i="2"/>
  <c r="GO159" i="2"/>
  <c r="GN159" i="2"/>
  <c r="GM159" i="2"/>
  <c r="GK159" i="2"/>
  <c r="GP158" i="2"/>
  <c r="GO158" i="2"/>
  <c r="GN158" i="2"/>
  <c r="GM158" i="2"/>
  <c r="GK158" i="2"/>
  <c r="GP157" i="2"/>
  <c r="GO157" i="2"/>
  <c r="GN157" i="2"/>
  <c r="GM157" i="2"/>
  <c r="GK157" i="2"/>
  <c r="GP156" i="2"/>
  <c r="GO156" i="2"/>
  <c r="GN156" i="2"/>
  <c r="GM156" i="2"/>
  <c r="GK156" i="2"/>
  <c r="GP155" i="2"/>
  <c r="GO155" i="2"/>
  <c r="GN155" i="2"/>
  <c r="GM155" i="2"/>
  <c r="GK155" i="2"/>
  <c r="GP154" i="2"/>
  <c r="GO154" i="2"/>
  <c r="GN154" i="2"/>
  <c r="GM154" i="2"/>
  <c r="GK154" i="2"/>
  <c r="GP153" i="2"/>
  <c r="GO153" i="2"/>
  <c r="GN153" i="2"/>
  <c r="GM153" i="2"/>
  <c r="GK153" i="2"/>
  <c r="GP152" i="2"/>
  <c r="GO152" i="2"/>
  <c r="GN152" i="2"/>
  <c r="GM152" i="2"/>
  <c r="GK152" i="2"/>
  <c r="GP151" i="2"/>
  <c r="GO151" i="2"/>
  <c r="GN151" i="2"/>
  <c r="GM151" i="2"/>
  <c r="GK151" i="2"/>
  <c r="GP150" i="2"/>
  <c r="GO150" i="2"/>
  <c r="GN150" i="2"/>
  <c r="GM150" i="2"/>
  <c r="GK150" i="2"/>
  <c r="GP149" i="2"/>
  <c r="GO149" i="2"/>
  <c r="GN149" i="2"/>
  <c r="GM149" i="2"/>
  <c r="GK149" i="2"/>
  <c r="GP148" i="2"/>
  <c r="GO148" i="2"/>
  <c r="GN148" i="2"/>
  <c r="GM148" i="2"/>
  <c r="GK148" i="2"/>
  <c r="GP147" i="2"/>
  <c r="GO147" i="2"/>
  <c r="GN147" i="2"/>
  <c r="GM147" i="2"/>
  <c r="GK147" i="2"/>
  <c r="GP146" i="2"/>
  <c r="GO146" i="2"/>
  <c r="GN146" i="2"/>
  <c r="GM146" i="2"/>
  <c r="GK146" i="2"/>
  <c r="GP145" i="2"/>
  <c r="GO145" i="2"/>
  <c r="GN145" i="2"/>
  <c r="GM145" i="2"/>
  <c r="GK145" i="2"/>
  <c r="GP144" i="2"/>
  <c r="GO144" i="2"/>
  <c r="GN144" i="2"/>
  <c r="GM144" i="2"/>
  <c r="GK144" i="2"/>
  <c r="GP143" i="2"/>
  <c r="GO143" i="2"/>
  <c r="GN143" i="2"/>
  <c r="GM143" i="2"/>
  <c r="GK143" i="2"/>
  <c r="GP142" i="2"/>
  <c r="GO142" i="2"/>
  <c r="GN142" i="2"/>
  <c r="GM142" i="2"/>
  <c r="GK142" i="2"/>
  <c r="GP141" i="2"/>
  <c r="GO141" i="2"/>
  <c r="GN141" i="2"/>
  <c r="GM141" i="2"/>
  <c r="GK141" i="2"/>
  <c r="GP140" i="2"/>
  <c r="GO140" i="2"/>
  <c r="GN140" i="2"/>
  <c r="GM140" i="2"/>
  <c r="GK140" i="2"/>
  <c r="GP139" i="2"/>
  <c r="GO139" i="2"/>
  <c r="GN139" i="2"/>
  <c r="GM139" i="2"/>
  <c r="GK139" i="2"/>
  <c r="GP138" i="2"/>
  <c r="GO138" i="2"/>
  <c r="GN138" i="2"/>
  <c r="GM138" i="2"/>
  <c r="GK138" i="2"/>
  <c r="GP137" i="2"/>
  <c r="GO137" i="2"/>
  <c r="GN137" i="2"/>
  <c r="GM137" i="2"/>
  <c r="GK137" i="2"/>
  <c r="GP136" i="2"/>
  <c r="GO136" i="2"/>
  <c r="GN136" i="2"/>
  <c r="GM136" i="2"/>
  <c r="GK136" i="2"/>
  <c r="GP135" i="2"/>
  <c r="GO135" i="2"/>
  <c r="GN135" i="2"/>
  <c r="GM135" i="2"/>
  <c r="GK135" i="2"/>
  <c r="GP134" i="2"/>
  <c r="GO134" i="2"/>
  <c r="GN134" i="2"/>
  <c r="GM134" i="2"/>
  <c r="GK134" i="2"/>
  <c r="GP133" i="2"/>
  <c r="GO133" i="2"/>
  <c r="GN133" i="2"/>
  <c r="GM133" i="2"/>
  <c r="GK133" i="2"/>
  <c r="GP132" i="2"/>
  <c r="GO132" i="2"/>
  <c r="GN132" i="2"/>
  <c r="GM132" i="2"/>
  <c r="GK132" i="2"/>
  <c r="GP131" i="2"/>
  <c r="GO131" i="2"/>
  <c r="GN131" i="2"/>
  <c r="GM131" i="2"/>
  <c r="GK131" i="2"/>
  <c r="GP130" i="2"/>
  <c r="GO130" i="2"/>
  <c r="GN130" i="2"/>
  <c r="GM130" i="2"/>
  <c r="GK130" i="2"/>
  <c r="GP129" i="2"/>
  <c r="GO129" i="2"/>
  <c r="GN129" i="2"/>
  <c r="GM129" i="2"/>
  <c r="GK129" i="2"/>
  <c r="GP128" i="2"/>
  <c r="GO128" i="2"/>
  <c r="GN128" i="2"/>
  <c r="GM128" i="2"/>
  <c r="GK128" i="2"/>
  <c r="GP127" i="2"/>
  <c r="GO127" i="2"/>
  <c r="GN127" i="2"/>
  <c r="GM127" i="2"/>
  <c r="GK127" i="2"/>
  <c r="GP126" i="2"/>
  <c r="GO126" i="2"/>
  <c r="GN126" i="2"/>
  <c r="GM126" i="2"/>
  <c r="GK126" i="2"/>
  <c r="GP125" i="2"/>
  <c r="GO125" i="2"/>
  <c r="GN125" i="2"/>
  <c r="GM125" i="2"/>
  <c r="GK125" i="2"/>
  <c r="GP124" i="2"/>
  <c r="GO124" i="2"/>
  <c r="GN124" i="2"/>
  <c r="GM124" i="2"/>
  <c r="GK124" i="2"/>
  <c r="GP123" i="2"/>
  <c r="GO123" i="2"/>
  <c r="GN123" i="2"/>
  <c r="GM123" i="2"/>
  <c r="GK123" i="2"/>
  <c r="GP122" i="2"/>
  <c r="GO122" i="2"/>
  <c r="GN122" i="2"/>
  <c r="GM122" i="2"/>
  <c r="GK122" i="2"/>
  <c r="GP121" i="2"/>
  <c r="GO121" i="2"/>
  <c r="GN121" i="2"/>
  <c r="GM121" i="2"/>
  <c r="GK121" i="2"/>
  <c r="GP120" i="2"/>
  <c r="GO120" i="2"/>
  <c r="GN120" i="2"/>
  <c r="GM120" i="2"/>
  <c r="GK120" i="2"/>
  <c r="GP119" i="2"/>
  <c r="GO119" i="2"/>
  <c r="GN119" i="2"/>
  <c r="GM119" i="2"/>
  <c r="GK119" i="2"/>
  <c r="GP118" i="2"/>
  <c r="GO118" i="2"/>
  <c r="GN118" i="2"/>
  <c r="GM118" i="2"/>
  <c r="GK118" i="2"/>
  <c r="GP117" i="2"/>
  <c r="GO117" i="2"/>
  <c r="GN117" i="2"/>
  <c r="GM117" i="2"/>
  <c r="GK117" i="2"/>
  <c r="GP116" i="2"/>
  <c r="GO116" i="2"/>
  <c r="GN116" i="2"/>
  <c r="GM116" i="2"/>
  <c r="GK116" i="2"/>
  <c r="GP115" i="2"/>
  <c r="GO115" i="2"/>
  <c r="GN115" i="2"/>
  <c r="GM115" i="2"/>
  <c r="GK115" i="2"/>
  <c r="GP114" i="2"/>
  <c r="GO114" i="2"/>
  <c r="GN114" i="2"/>
  <c r="GM114" i="2"/>
  <c r="GK114" i="2"/>
  <c r="GP113" i="2"/>
  <c r="GO113" i="2"/>
  <c r="GN113" i="2"/>
  <c r="GM113" i="2"/>
  <c r="GK113" i="2"/>
  <c r="GP112" i="2"/>
  <c r="GO112" i="2"/>
  <c r="GN112" i="2"/>
  <c r="GM112" i="2"/>
  <c r="GK112" i="2"/>
  <c r="GP111" i="2"/>
  <c r="GO111" i="2"/>
  <c r="GN111" i="2"/>
  <c r="GM111" i="2"/>
  <c r="GK111" i="2"/>
  <c r="GP110" i="2"/>
  <c r="GO110" i="2"/>
  <c r="GN110" i="2"/>
  <c r="GM110" i="2"/>
  <c r="GK110" i="2"/>
  <c r="GP109" i="2"/>
  <c r="GO109" i="2"/>
  <c r="GN109" i="2"/>
  <c r="GM109" i="2"/>
  <c r="GK109" i="2"/>
  <c r="GP108" i="2"/>
  <c r="GO108" i="2"/>
  <c r="GN108" i="2"/>
  <c r="GM108" i="2"/>
  <c r="GK108" i="2"/>
  <c r="GP107" i="2"/>
  <c r="GO107" i="2"/>
  <c r="GN107" i="2"/>
  <c r="GM107" i="2"/>
  <c r="GK107" i="2"/>
  <c r="GP106" i="2"/>
  <c r="GO106" i="2"/>
  <c r="GN106" i="2"/>
  <c r="GM106" i="2"/>
  <c r="GK106" i="2"/>
  <c r="GP105" i="2"/>
  <c r="GO105" i="2"/>
  <c r="GN105" i="2"/>
  <c r="GM105" i="2"/>
  <c r="GK105" i="2"/>
  <c r="GP104" i="2"/>
  <c r="GO104" i="2"/>
  <c r="GN104" i="2"/>
  <c r="GM104" i="2"/>
  <c r="GK104" i="2"/>
  <c r="GP103" i="2"/>
  <c r="GO103" i="2"/>
  <c r="GN103" i="2"/>
  <c r="GM103" i="2"/>
  <c r="GK103" i="2"/>
  <c r="GP102" i="2"/>
  <c r="GO102" i="2"/>
  <c r="GN102" i="2"/>
  <c r="GM102" i="2"/>
  <c r="GK102" i="2"/>
  <c r="GP101" i="2"/>
  <c r="GO101" i="2"/>
  <c r="GN101" i="2"/>
  <c r="GM101" i="2"/>
  <c r="GK101" i="2"/>
  <c r="GP100" i="2"/>
  <c r="GO100" i="2"/>
  <c r="GN100" i="2"/>
  <c r="GM100" i="2"/>
  <c r="GK100" i="2"/>
  <c r="GP99" i="2"/>
  <c r="GO99" i="2"/>
  <c r="GN99" i="2"/>
  <c r="GM99" i="2"/>
  <c r="GK99" i="2"/>
  <c r="GP98" i="2"/>
  <c r="GO98" i="2"/>
  <c r="GN98" i="2"/>
  <c r="GM98" i="2"/>
  <c r="GK98" i="2"/>
  <c r="GP97" i="2"/>
  <c r="GO97" i="2"/>
  <c r="GN97" i="2"/>
  <c r="GM97" i="2"/>
  <c r="GK97" i="2"/>
  <c r="GP96" i="2"/>
  <c r="GO96" i="2"/>
  <c r="GN96" i="2"/>
  <c r="GM96" i="2"/>
  <c r="GK96" i="2"/>
  <c r="GP95" i="2"/>
  <c r="GO95" i="2"/>
  <c r="GN95" i="2"/>
  <c r="GM95" i="2"/>
  <c r="GK95" i="2"/>
  <c r="GP94" i="2"/>
  <c r="GO94" i="2"/>
  <c r="GN94" i="2"/>
  <c r="GM94" i="2"/>
  <c r="GK94" i="2"/>
  <c r="GP93" i="2"/>
  <c r="GO93" i="2"/>
  <c r="GN93" i="2"/>
  <c r="GM93" i="2"/>
  <c r="GK93" i="2"/>
  <c r="GP92" i="2"/>
  <c r="GO92" i="2"/>
  <c r="GN92" i="2"/>
  <c r="GM92" i="2"/>
  <c r="GK92" i="2"/>
  <c r="GP91" i="2"/>
  <c r="GO91" i="2"/>
  <c r="GN91" i="2"/>
  <c r="GM91" i="2"/>
  <c r="GK91" i="2"/>
  <c r="GP90" i="2"/>
  <c r="GO90" i="2"/>
  <c r="GN90" i="2"/>
  <c r="GM90" i="2"/>
  <c r="GK90" i="2"/>
  <c r="GP89" i="2"/>
  <c r="GO89" i="2"/>
  <c r="GN89" i="2"/>
  <c r="GM89" i="2"/>
  <c r="GK89" i="2"/>
  <c r="GP88" i="2"/>
  <c r="GO88" i="2"/>
  <c r="GN88" i="2"/>
  <c r="GM88" i="2"/>
  <c r="GK88" i="2"/>
  <c r="GP87" i="2"/>
  <c r="GO87" i="2"/>
  <c r="GN87" i="2"/>
  <c r="GM87" i="2"/>
  <c r="GK87" i="2"/>
  <c r="GP86" i="2"/>
  <c r="GO86" i="2"/>
  <c r="GN86" i="2"/>
  <c r="GM86" i="2"/>
  <c r="GK86" i="2"/>
  <c r="GP85" i="2"/>
  <c r="GO85" i="2"/>
  <c r="GN85" i="2"/>
  <c r="GM85" i="2"/>
  <c r="GK85" i="2"/>
  <c r="GP84" i="2"/>
  <c r="GO84" i="2"/>
  <c r="GN84" i="2"/>
  <c r="GM84" i="2"/>
  <c r="GK84" i="2"/>
  <c r="GP83" i="2"/>
  <c r="GO83" i="2"/>
  <c r="GN83" i="2"/>
  <c r="GM83" i="2"/>
  <c r="GK83" i="2"/>
  <c r="GP82" i="2"/>
  <c r="GO82" i="2"/>
  <c r="GN82" i="2"/>
  <c r="GM82" i="2"/>
  <c r="GK82" i="2"/>
  <c r="GP81" i="2"/>
  <c r="GO81" i="2"/>
  <c r="GN81" i="2"/>
  <c r="GM81" i="2"/>
  <c r="GK81" i="2"/>
  <c r="GP80" i="2"/>
  <c r="GO80" i="2"/>
  <c r="GN80" i="2"/>
  <c r="GM80" i="2"/>
  <c r="GK80" i="2"/>
  <c r="GP79" i="2"/>
  <c r="GO79" i="2"/>
  <c r="GN79" i="2"/>
  <c r="GM79" i="2"/>
  <c r="GK79" i="2"/>
  <c r="GP78" i="2"/>
  <c r="GO78" i="2"/>
  <c r="GN78" i="2"/>
  <c r="GM78" i="2"/>
  <c r="GK78" i="2"/>
  <c r="GP77" i="2"/>
  <c r="GO77" i="2"/>
  <c r="GN77" i="2"/>
  <c r="GM77" i="2"/>
  <c r="GK77" i="2"/>
  <c r="GP76" i="2"/>
  <c r="GO76" i="2"/>
  <c r="GN76" i="2"/>
  <c r="GM76" i="2"/>
  <c r="GK76" i="2"/>
  <c r="GP75" i="2"/>
  <c r="GO75" i="2"/>
  <c r="GN75" i="2"/>
  <c r="GM75" i="2"/>
  <c r="GK75" i="2"/>
  <c r="GP74" i="2"/>
  <c r="GO74" i="2"/>
  <c r="GN74" i="2"/>
  <c r="GM74" i="2"/>
  <c r="GK74" i="2"/>
  <c r="GP73" i="2"/>
  <c r="GO73" i="2"/>
  <c r="GN73" i="2"/>
  <c r="GM73" i="2"/>
  <c r="GK73" i="2"/>
  <c r="GP72" i="2"/>
  <c r="GO72" i="2"/>
  <c r="GN72" i="2"/>
  <c r="GM72" i="2"/>
  <c r="GK72" i="2"/>
  <c r="GP71" i="2"/>
  <c r="GO71" i="2"/>
  <c r="GN71" i="2"/>
  <c r="GM71" i="2"/>
  <c r="GK71" i="2"/>
  <c r="GP70" i="2"/>
  <c r="GO70" i="2"/>
  <c r="GN70" i="2"/>
  <c r="GM70" i="2"/>
  <c r="GK70" i="2"/>
  <c r="GP69" i="2"/>
  <c r="GO69" i="2"/>
  <c r="GN69" i="2"/>
  <c r="GM69" i="2"/>
  <c r="GK69" i="2"/>
  <c r="GP68" i="2"/>
  <c r="GO68" i="2"/>
  <c r="GN68" i="2"/>
  <c r="GM68" i="2"/>
  <c r="GK68" i="2"/>
  <c r="GP67" i="2"/>
  <c r="GO67" i="2"/>
  <c r="GN67" i="2"/>
  <c r="GM67" i="2"/>
  <c r="GK67" i="2"/>
  <c r="GP66" i="2"/>
  <c r="GO66" i="2"/>
  <c r="GN66" i="2"/>
  <c r="GM66" i="2"/>
  <c r="GK66" i="2"/>
  <c r="GP65" i="2"/>
  <c r="GO65" i="2"/>
  <c r="GN65" i="2"/>
  <c r="GM65" i="2"/>
  <c r="GK65" i="2"/>
  <c r="GP64" i="2"/>
  <c r="GO64" i="2"/>
  <c r="GN64" i="2"/>
  <c r="GM64" i="2"/>
  <c r="GK64" i="2"/>
  <c r="GP63" i="2"/>
  <c r="GO63" i="2"/>
  <c r="GN63" i="2"/>
  <c r="GM63" i="2"/>
  <c r="GK63" i="2"/>
  <c r="GP62" i="2"/>
  <c r="GO62" i="2"/>
  <c r="GN62" i="2"/>
  <c r="GM62" i="2"/>
  <c r="GK62" i="2"/>
  <c r="GP61" i="2"/>
  <c r="GO61" i="2"/>
  <c r="GN61" i="2"/>
  <c r="GM61" i="2"/>
  <c r="GK61" i="2"/>
  <c r="GP60" i="2"/>
  <c r="GO60" i="2"/>
  <c r="GN60" i="2"/>
  <c r="GM60" i="2"/>
  <c r="GK60" i="2"/>
  <c r="GP59" i="2"/>
  <c r="GO59" i="2"/>
  <c r="GN59" i="2"/>
  <c r="GM59" i="2"/>
  <c r="GK59" i="2"/>
  <c r="GP58" i="2"/>
  <c r="GO58" i="2"/>
  <c r="GN58" i="2"/>
  <c r="GM58" i="2"/>
  <c r="GK58" i="2"/>
  <c r="GP57" i="2"/>
  <c r="GO57" i="2"/>
  <c r="GN57" i="2"/>
  <c r="GM57" i="2"/>
  <c r="GK57" i="2"/>
  <c r="GP56" i="2"/>
  <c r="GO56" i="2"/>
  <c r="GN56" i="2"/>
  <c r="GM56" i="2"/>
  <c r="GK56" i="2"/>
  <c r="GP55" i="2"/>
  <c r="GO55" i="2"/>
  <c r="GN55" i="2"/>
  <c r="GM55" i="2"/>
  <c r="GK55" i="2"/>
  <c r="GP54" i="2"/>
  <c r="GO54" i="2"/>
  <c r="GN54" i="2"/>
  <c r="GM54" i="2"/>
  <c r="GK54" i="2"/>
  <c r="GP53" i="2"/>
  <c r="GO53" i="2"/>
  <c r="GN53" i="2"/>
  <c r="GM53" i="2"/>
  <c r="GK53" i="2"/>
  <c r="GP52" i="2"/>
  <c r="GO52" i="2"/>
  <c r="GN52" i="2"/>
  <c r="GM52" i="2"/>
  <c r="GK52" i="2"/>
  <c r="GP50" i="2"/>
  <c r="GO50" i="2"/>
  <c r="GN50" i="2"/>
  <c r="GM50" i="2"/>
  <c r="GK50" i="2"/>
  <c r="GP49" i="2"/>
  <c r="GO49" i="2"/>
  <c r="GN49" i="2"/>
  <c r="GM49" i="2"/>
  <c r="GK49" i="2"/>
  <c r="GP48" i="2"/>
  <c r="GO48" i="2"/>
  <c r="GN48" i="2"/>
  <c r="GM48" i="2"/>
  <c r="GK48" i="2"/>
  <c r="GP51" i="2"/>
  <c r="GO51" i="2"/>
  <c r="GN51" i="2"/>
  <c r="GM51" i="2"/>
  <c r="GK51" i="2"/>
  <c r="GP47" i="2"/>
  <c r="GO47" i="2"/>
  <c r="GN47" i="2"/>
  <c r="GM47" i="2"/>
  <c r="GK47" i="2"/>
  <c r="GP46" i="2"/>
  <c r="GO46" i="2"/>
  <c r="GN46" i="2"/>
  <c r="GM46" i="2"/>
  <c r="GK46" i="2"/>
  <c r="GP45" i="2"/>
  <c r="GO45" i="2"/>
  <c r="GN45" i="2"/>
  <c r="GM45" i="2"/>
  <c r="GK45" i="2"/>
  <c r="GP44" i="2"/>
  <c r="GO44" i="2"/>
  <c r="GN44" i="2"/>
  <c r="GM44" i="2"/>
  <c r="GK44" i="2"/>
  <c r="GP43" i="2"/>
  <c r="GO43" i="2"/>
  <c r="GN43" i="2"/>
  <c r="GM43" i="2"/>
  <c r="GK43" i="2"/>
  <c r="GP42" i="2"/>
  <c r="GO42" i="2"/>
  <c r="GN42" i="2"/>
  <c r="GM42" i="2"/>
  <c r="GK42" i="2"/>
  <c r="GP41" i="2"/>
  <c r="GO41" i="2"/>
  <c r="GN41" i="2"/>
  <c r="GM41" i="2"/>
  <c r="GK41" i="2"/>
  <c r="GP40" i="2"/>
  <c r="GO40" i="2"/>
  <c r="GN40" i="2"/>
  <c r="GM40" i="2"/>
  <c r="GK40" i="2"/>
  <c r="GP39" i="2"/>
  <c r="GO39" i="2"/>
  <c r="GN39" i="2"/>
  <c r="GM39" i="2"/>
  <c r="GK39" i="2"/>
  <c r="GP38" i="2"/>
  <c r="GO38" i="2"/>
  <c r="GN38" i="2"/>
  <c r="GM38" i="2"/>
  <c r="GK38" i="2"/>
  <c r="GP37" i="2"/>
  <c r="GO37" i="2"/>
  <c r="GN37" i="2"/>
  <c r="GM37" i="2"/>
  <c r="GK37" i="2"/>
  <c r="GP36" i="2"/>
  <c r="GO36" i="2"/>
  <c r="GN36" i="2"/>
  <c r="GM36" i="2"/>
  <c r="GK36" i="2"/>
  <c r="GP35" i="2"/>
  <c r="GO35" i="2"/>
  <c r="GN35" i="2"/>
  <c r="GM35" i="2"/>
  <c r="GK35" i="2"/>
  <c r="GP34" i="2"/>
  <c r="GO34" i="2"/>
  <c r="GN34" i="2"/>
  <c r="GM34" i="2"/>
  <c r="GK34" i="2"/>
  <c r="GP33" i="2"/>
  <c r="GO33" i="2"/>
  <c r="GN33" i="2"/>
  <c r="GM33" i="2"/>
  <c r="GK33" i="2"/>
  <c r="GP32" i="2"/>
  <c r="GO32" i="2"/>
  <c r="GN32" i="2"/>
  <c r="GM32" i="2"/>
  <c r="GK32" i="2"/>
  <c r="GP31" i="2"/>
  <c r="GO31" i="2"/>
  <c r="GN31" i="2"/>
  <c r="GM31" i="2"/>
  <c r="GK31" i="2"/>
  <c r="GP30" i="2"/>
  <c r="GO30" i="2"/>
  <c r="GN30" i="2"/>
  <c r="GM30" i="2"/>
  <c r="GK30" i="2"/>
  <c r="GP29" i="2"/>
  <c r="GO29" i="2"/>
  <c r="GN29" i="2"/>
  <c r="GM29" i="2"/>
  <c r="GK29" i="2"/>
  <c r="GP28" i="2"/>
  <c r="GO28" i="2"/>
  <c r="GN28" i="2"/>
  <c r="GM28" i="2"/>
  <c r="GK28" i="2"/>
  <c r="GP27" i="2"/>
  <c r="GO27" i="2"/>
  <c r="GN27" i="2"/>
  <c r="GM27" i="2"/>
  <c r="GK27" i="2"/>
  <c r="GP26" i="2"/>
  <c r="GO26" i="2"/>
  <c r="GN26" i="2"/>
  <c r="GM26" i="2"/>
  <c r="GK26" i="2"/>
  <c r="GP25" i="2"/>
  <c r="GO25" i="2"/>
  <c r="GN25" i="2"/>
  <c r="GM25" i="2"/>
  <c r="GK25" i="2"/>
  <c r="GP24" i="2"/>
  <c r="GO24" i="2"/>
  <c r="GN24" i="2"/>
  <c r="GM24" i="2"/>
  <c r="GK24" i="2"/>
  <c r="GP15" i="2"/>
  <c r="GO15" i="2"/>
  <c r="GN15" i="2"/>
  <c r="GM15" i="2"/>
  <c r="GK15" i="2"/>
  <c r="GP14" i="2"/>
  <c r="GO14" i="2"/>
  <c r="GN14" i="2"/>
  <c r="GM14" i="2"/>
  <c r="GK14" i="2"/>
  <c r="GP13" i="2"/>
  <c r="GO13" i="2"/>
  <c r="GN13" i="2"/>
  <c r="GM13" i="2"/>
  <c r="GK13" i="2"/>
  <c r="GP12" i="2"/>
  <c r="GO12" i="2"/>
  <c r="GN12" i="2"/>
  <c r="GM12" i="2"/>
  <c r="GK12" i="2"/>
  <c r="GP11" i="2"/>
  <c r="GO11" i="2"/>
  <c r="GN11" i="2"/>
  <c r="GM11" i="2"/>
  <c r="GK11" i="2"/>
  <c r="GP10" i="2"/>
  <c r="GO10" i="2"/>
  <c r="GN10" i="2"/>
  <c r="GM10" i="2"/>
  <c r="GK10" i="2"/>
  <c r="GP9" i="2"/>
  <c r="GO9" i="2"/>
  <c r="GN9" i="2"/>
  <c r="GM9" i="2"/>
  <c r="GK9" i="2"/>
  <c r="GP8" i="2"/>
  <c r="GO8" i="2"/>
  <c r="GN8" i="2"/>
  <c r="GM8" i="2"/>
  <c r="GK8" i="2"/>
  <c r="GP23" i="2"/>
  <c r="GO23" i="2"/>
  <c r="GN23" i="2"/>
  <c r="GM23" i="2"/>
  <c r="GK23" i="2"/>
  <c r="GP22" i="2"/>
  <c r="GO22" i="2"/>
  <c r="GN22" i="2"/>
  <c r="GM22" i="2"/>
  <c r="GK22" i="2"/>
  <c r="GP21" i="2"/>
  <c r="GO21" i="2"/>
  <c r="GN21" i="2"/>
  <c r="GM21" i="2"/>
  <c r="GK21" i="2"/>
  <c r="GP20" i="2"/>
  <c r="GO20" i="2"/>
  <c r="GN20" i="2"/>
  <c r="GM20" i="2"/>
  <c r="GK20" i="2"/>
  <c r="GP19" i="2"/>
  <c r="GO19" i="2"/>
  <c r="GN19" i="2"/>
  <c r="GM19" i="2"/>
  <c r="GK19" i="2"/>
  <c r="GP7" i="2"/>
  <c r="GO7" i="2"/>
  <c r="GN7" i="2"/>
  <c r="GM7" i="2"/>
  <c r="GK7" i="2"/>
  <c r="GP6" i="2"/>
  <c r="GO6" i="2"/>
  <c r="GN6" i="2"/>
  <c r="GM6" i="2"/>
  <c r="GK6" i="2"/>
  <c r="GP5" i="2"/>
  <c r="GO5" i="2"/>
  <c r="GN5" i="2"/>
  <c r="GM5" i="2"/>
  <c r="GK5" i="2"/>
  <c r="GP4" i="2"/>
  <c r="GO4" i="2"/>
  <c r="GN4" i="2"/>
  <c r="GM4" i="2"/>
  <c r="GK4" i="2"/>
  <c r="GP3" i="2"/>
  <c r="GO3" i="2"/>
  <c r="GN3" i="2"/>
  <c r="GM3" i="2"/>
  <c r="GK3" i="2"/>
  <c r="GP2" i="2"/>
  <c r="GO2" i="2"/>
  <c r="GN2" i="2"/>
  <c r="GM2" i="2"/>
  <c r="GK2" i="2"/>
  <c r="GP18" i="2"/>
  <c r="GO18" i="2"/>
  <c r="GN18" i="2"/>
  <c r="GM18" i="2"/>
  <c r="GK18" i="2"/>
  <c r="GP17" i="2"/>
  <c r="GO17" i="2"/>
  <c r="GN17" i="2"/>
  <c r="GM17" i="2"/>
  <c r="GK17" i="2"/>
  <c r="FF1532" i="2"/>
  <c r="FE1532" i="2"/>
  <c r="FD1532" i="2"/>
  <c r="FC1532" i="2"/>
  <c r="FB1532" i="2"/>
  <c r="EY1532" i="2"/>
  <c r="EX1532" i="2"/>
  <c r="ET1532" i="2"/>
  <c r="FF1531" i="2"/>
  <c r="FE1531" i="2"/>
  <c r="FD1531" i="2"/>
  <c r="FC1531" i="2"/>
  <c r="FB1531" i="2"/>
  <c r="EY1531" i="2"/>
  <c r="EX1531" i="2"/>
  <c r="ET1531" i="2"/>
  <c r="FF1530" i="2"/>
  <c r="FE1530" i="2"/>
  <c r="FD1530" i="2"/>
  <c r="FC1530" i="2"/>
  <c r="FB1530" i="2"/>
  <c r="EY1530" i="2"/>
  <c r="EX1530" i="2"/>
  <c r="ET1530" i="2"/>
  <c r="FF1529" i="2"/>
  <c r="FE1529" i="2"/>
  <c r="FD1529" i="2"/>
  <c r="FC1529" i="2"/>
  <c r="FB1529" i="2"/>
  <c r="EY1529" i="2"/>
  <c r="EX1529" i="2"/>
  <c r="ET1529" i="2"/>
  <c r="FF1528" i="2"/>
  <c r="FE1528" i="2"/>
  <c r="FD1528" i="2"/>
  <c r="FC1528" i="2"/>
  <c r="FB1528" i="2"/>
  <c r="EY1528" i="2"/>
  <c r="EX1528" i="2"/>
  <c r="ET1528" i="2"/>
  <c r="FF1527" i="2"/>
  <c r="FE1527" i="2"/>
  <c r="FD1527" i="2"/>
  <c r="FC1527" i="2"/>
  <c r="FB1527" i="2"/>
  <c r="EY1527" i="2"/>
  <c r="EX1527" i="2"/>
  <c r="ET1527" i="2"/>
  <c r="FF1526" i="2"/>
  <c r="FE1526" i="2"/>
  <c r="FD1526" i="2"/>
  <c r="FC1526" i="2"/>
  <c r="FB1526" i="2"/>
  <c r="EY1526" i="2"/>
  <c r="EX1526" i="2"/>
  <c r="ET1526" i="2"/>
  <c r="FF1525" i="2"/>
  <c r="FE1525" i="2"/>
  <c r="FD1525" i="2"/>
  <c r="FC1525" i="2"/>
  <c r="FB1525" i="2"/>
  <c r="EY1525" i="2"/>
  <c r="EX1525" i="2"/>
  <c r="ET1525" i="2"/>
  <c r="FF1524" i="2"/>
  <c r="FE1524" i="2"/>
  <c r="FD1524" i="2"/>
  <c r="FC1524" i="2"/>
  <c r="FB1524" i="2"/>
  <c r="EY1524" i="2"/>
  <c r="EX1524" i="2"/>
  <c r="ET1524" i="2"/>
  <c r="FF1523" i="2"/>
  <c r="FE1523" i="2"/>
  <c r="FD1523" i="2"/>
  <c r="FC1523" i="2"/>
  <c r="FB1523" i="2"/>
  <c r="EY1523" i="2"/>
  <c r="EX1523" i="2"/>
  <c r="ET1523" i="2"/>
  <c r="FF1522" i="2"/>
  <c r="FE1522" i="2"/>
  <c r="FD1522" i="2"/>
  <c r="FC1522" i="2"/>
  <c r="FB1522" i="2"/>
  <c r="EY1522" i="2"/>
  <c r="EX1522" i="2"/>
  <c r="ET1522" i="2"/>
  <c r="FF1521" i="2"/>
  <c r="FE1521" i="2"/>
  <c r="FD1521" i="2"/>
  <c r="FC1521" i="2"/>
  <c r="FB1521" i="2"/>
  <c r="EY1521" i="2"/>
  <c r="EX1521" i="2"/>
  <c r="ET1521" i="2"/>
  <c r="FF1520" i="2"/>
  <c r="FE1520" i="2"/>
  <c r="FD1520" i="2"/>
  <c r="FC1520" i="2"/>
  <c r="FB1520" i="2"/>
  <c r="EY1520" i="2"/>
  <c r="EX1520" i="2"/>
  <c r="ET1520" i="2"/>
  <c r="FF1519" i="2"/>
  <c r="FE1519" i="2"/>
  <c r="FD1519" i="2"/>
  <c r="FC1519" i="2"/>
  <c r="FB1519" i="2"/>
  <c r="EY1519" i="2"/>
  <c r="EX1519" i="2"/>
  <c r="ET1519" i="2"/>
  <c r="FF1518" i="2"/>
  <c r="FE1518" i="2"/>
  <c r="FD1518" i="2"/>
  <c r="FC1518" i="2"/>
  <c r="FB1518" i="2"/>
  <c r="EY1518" i="2"/>
  <c r="EX1518" i="2"/>
  <c r="ET1518" i="2"/>
  <c r="FF1517" i="2"/>
  <c r="FE1517" i="2"/>
  <c r="FD1517" i="2"/>
  <c r="FC1517" i="2"/>
  <c r="FB1517" i="2"/>
  <c r="EY1517" i="2"/>
  <c r="EX1517" i="2"/>
  <c r="ET1517" i="2"/>
  <c r="FF1516" i="2"/>
  <c r="FE1516" i="2"/>
  <c r="FD1516" i="2"/>
  <c r="FC1516" i="2"/>
  <c r="FB1516" i="2"/>
  <c r="EY1516" i="2"/>
  <c r="EX1516" i="2"/>
  <c r="ET1516" i="2"/>
  <c r="FF1515" i="2"/>
  <c r="FE1515" i="2"/>
  <c r="FD1515" i="2"/>
  <c r="FC1515" i="2"/>
  <c r="FB1515" i="2"/>
  <c r="EY1515" i="2"/>
  <c r="EX1515" i="2"/>
  <c r="ET1515" i="2"/>
  <c r="FF1514" i="2"/>
  <c r="FE1514" i="2"/>
  <c r="FD1514" i="2"/>
  <c r="FC1514" i="2"/>
  <c r="FB1514" i="2"/>
  <c r="EY1514" i="2"/>
  <c r="EX1514" i="2"/>
  <c r="ET1514" i="2"/>
  <c r="FF1513" i="2"/>
  <c r="FE1513" i="2"/>
  <c r="FD1513" i="2"/>
  <c r="FC1513" i="2"/>
  <c r="FB1513" i="2"/>
  <c r="EY1513" i="2"/>
  <c r="EX1513" i="2"/>
  <c r="ET1513" i="2"/>
  <c r="FF1512" i="2"/>
  <c r="FE1512" i="2"/>
  <c r="FD1512" i="2"/>
  <c r="FC1512" i="2"/>
  <c r="FB1512" i="2"/>
  <c r="EY1512" i="2"/>
  <c r="EX1512" i="2"/>
  <c r="ET1512" i="2"/>
  <c r="FF1511" i="2"/>
  <c r="FE1511" i="2"/>
  <c r="FD1511" i="2"/>
  <c r="FC1511" i="2"/>
  <c r="FB1511" i="2"/>
  <c r="EY1511" i="2"/>
  <c r="EX1511" i="2"/>
  <c r="ET1511" i="2"/>
  <c r="FF1510" i="2"/>
  <c r="FE1510" i="2"/>
  <c r="FD1510" i="2"/>
  <c r="FC1510" i="2"/>
  <c r="FB1510" i="2"/>
  <c r="EY1510" i="2"/>
  <c r="EX1510" i="2"/>
  <c r="ET1510" i="2"/>
  <c r="FF1509" i="2"/>
  <c r="FE1509" i="2"/>
  <c r="FD1509" i="2"/>
  <c r="FC1509" i="2"/>
  <c r="FB1509" i="2"/>
  <c r="EY1509" i="2"/>
  <c r="EX1509" i="2"/>
  <c r="ET1509" i="2"/>
  <c r="FF1508" i="2"/>
  <c r="FE1508" i="2"/>
  <c r="FD1508" i="2"/>
  <c r="FC1508" i="2"/>
  <c r="FB1508" i="2"/>
  <c r="EY1508" i="2"/>
  <c r="EX1508" i="2"/>
  <c r="ET1508" i="2"/>
  <c r="FF1507" i="2"/>
  <c r="FE1507" i="2"/>
  <c r="FD1507" i="2"/>
  <c r="FC1507" i="2"/>
  <c r="FB1507" i="2"/>
  <c r="EY1507" i="2"/>
  <c r="EX1507" i="2"/>
  <c r="ET1507" i="2"/>
  <c r="FF1506" i="2"/>
  <c r="FE1506" i="2"/>
  <c r="FD1506" i="2"/>
  <c r="FC1506" i="2"/>
  <c r="FB1506" i="2"/>
  <c r="EY1506" i="2"/>
  <c r="EX1506" i="2"/>
  <c r="ET1506" i="2"/>
  <c r="FF1505" i="2"/>
  <c r="FE1505" i="2"/>
  <c r="FD1505" i="2"/>
  <c r="FC1505" i="2"/>
  <c r="FB1505" i="2"/>
  <c r="EY1505" i="2"/>
  <c r="EX1505" i="2"/>
  <c r="ET1505" i="2"/>
  <c r="FF1504" i="2"/>
  <c r="FE1504" i="2"/>
  <c r="FD1504" i="2"/>
  <c r="FC1504" i="2"/>
  <c r="FB1504" i="2"/>
  <c r="EY1504" i="2"/>
  <c r="EX1504" i="2"/>
  <c r="ET1504" i="2"/>
  <c r="FF1503" i="2"/>
  <c r="FE1503" i="2"/>
  <c r="FD1503" i="2"/>
  <c r="FC1503" i="2"/>
  <c r="FB1503" i="2"/>
  <c r="EY1503" i="2"/>
  <c r="EX1503" i="2"/>
  <c r="ET1503" i="2"/>
  <c r="FF1502" i="2"/>
  <c r="FE1502" i="2"/>
  <c r="FD1502" i="2"/>
  <c r="FC1502" i="2"/>
  <c r="FB1502" i="2"/>
  <c r="EY1502" i="2"/>
  <c r="EX1502" i="2"/>
  <c r="ET1502" i="2"/>
  <c r="FF1501" i="2"/>
  <c r="FE1501" i="2"/>
  <c r="FD1501" i="2"/>
  <c r="FC1501" i="2"/>
  <c r="FB1501" i="2"/>
  <c r="EY1501" i="2"/>
  <c r="EX1501" i="2"/>
  <c r="ET1501" i="2"/>
  <c r="FF1500" i="2"/>
  <c r="FE1500" i="2"/>
  <c r="FD1500" i="2"/>
  <c r="FC1500" i="2"/>
  <c r="FB1500" i="2"/>
  <c r="EY1500" i="2"/>
  <c r="EX1500" i="2"/>
  <c r="ET1500" i="2"/>
  <c r="FF1488" i="2"/>
  <c r="FE1488" i="2"/>
  <c r="FD1488" i="2"/>
  <c r="FC1488" i="2"/>
  <c r="FB1488" i="2"/>
  <c r="EY1488" i="2"/>
  <c r="EX1488" i="2"/>
  <c r="ET1488" i="2"/>
  <c r="FF1499" i="2"/>
  <c r="FE1499" i="2"/>
  <c r="FD1499" i="2"/>
  <c r="FC1499" i="2"/>
  <c r="FB1499" i="2"/>
  <c r="EY1499" i="2"/>
  <c r="EX1499" i="2"/>
  <c r="ET1499" i="2"/>
  <c r="FF1498" i="2"/>
  <c r="FE1498" i="2"/>
  <c r="FD1498" i="2"/>
  <c r="FC1498" i="2"/>
  <c r="FB1498" i="2"/>
  <c r="EY1498" i="2"/>
  <c r="EX1498" i="2"/>
  <c r="ET1498" i="2"/>
  <c r="FF1497" i="2"/>
  <c r="FE1497" i="2"/>
  <c r="FD1497" i="2"/>
  <c r="FC1497" i="2"/>
  <c r="FB1497" i="2"/>
  <c r="EY1497" i="2"/>
  <c r="EX1497" i="2"/>
  <c r="ET1497" i="2"/>
  <c r="FF1496" i="2"/>
  <c r="FE1496" i="2"/>
  <c r="FD1496" i="2"/>
  <c r="FC1496" i="2"/>
  <c r="FB1496" i="2"/>
  <c r="EY1496" i="2"/>
  <c r="EX1496" i="2"/>
  <c r="ET1496" i="2"/>
  <c r="FF1495" i="2"/>
  <c r="FE1495" i="2"/>
  <c r="FD1495" i="2"/>
  <c r="FC1495" i="2"/>
  <c r="FB1495" i="2"/>
  <c r="EY1495" i="2"/>
  <c r="EX1495" i="2"/>
  <c r="ET1495" i="2"/>
  <c r="FF1494" i="2"/>
  <c r="FE1494" i="2"/>
  <c r="FD1494" i="2"/>
  <c r="FC1494" i="2"/>
  <c r="FB1494" i="2"/>
  <c r="EY1494" i="2"/>
  <c r="EX1494" i="2"/>
  <c r="ET1494" i="2"/>
  <c r="FF1493" i="2"/>
  <c r="FE1493" i="2"/>
  <c r="FD1493" i="2"/>
  <c r="FC1493" i="2"/>
  <c r="FB1493" i="2"/>
  <c r="EY1493" i="2"/>
  <c r="EX1493" i="2"/>
  <c r="ET1493" i="2"/>
  <c r="FF1492" i="2"/>
  <c r="FE1492" i="2"/>
  <c r="FD1492" i="2"/>
  <c r="FC1492" i="2"/>
  <c r="FB1492" i="2"/>
  <c r="EY1492" i="2"/>
  <c r="EX1492" i="2"/>
  <c r="ET1492" i="2"/>
  <c r="FF1491" i="2"/>
  <c r="FE1491" i="2"/>
  <c r="FD1491" i="2"/>
  <c r="FC1491" i="2"/>
  <c r="FB1491" i="2"/>
  <c r="EY1491" i="2"/>
  <c r="EX1491" i="2"/>
  <c r="ET1491" i="2"/>
  <c r="FF1490" i="2"/>
  <c r="FE1490" i="2"/>
  <c r="FD1490" i="2"/>
  <c r="FC1490" i="2"/>
  <c r="FB1490" i="2"/>
  <c r="EY1490" i="2"/>
  <c r="EX1490" i="2"/>
  <c r="ET1490" i="2"/>
  <c r="FF1489" i="2"/>
  <c r="FE1489" i="2"/>
  <c r="FD1489" i="2"/>
  <c r="FC1489" i="2"/>
  <c r="FB1489" i="2"/>
  <c r="EY1489" i="2"/>
  <c r="EX1489" i="2"/>
  <c r="ET1489" i="2"/>
  <c r="FF1487" i="2"/>
  <c r="FE1487" i="2"/>
  <c r="FD1487" i="2"/>
  <c r="FC1487" i="2"/>
  <c r="FB1487" i="2"/>
  <c r="EY1487" i="2"/>
  <c r="EX1487" i="2"/>
  <c r="ET1487" i="2"/>
  <c r="FF1486" i="2"/>
  <c r="FE1486" i="2"/>
  <c r="FD1486" i="2"/>
  <c r="FC1486" i="2"/>
  <c r="FB1486" i="2"/>
  <c r="EY1486" i="2"/>
  <c r="EX1486" i="2"/>
  <c r="ET1486" i="2"/>
  <c r="FF1485" i="2"/>
  <c r="FE1485" i="2"/>
  <c r="FD1485" i="2"/>
  <c r="FC1485" i="2"/>
  <c r="FB1485" i="2"/>
  <c r="EY1485" i="2"/>
  <c r="EX1485" i="2"/>
  <c r="ET1485" i="2"/>
  <c r="FF1484" i="2"/>
  <c r="FE1484" i="2"/>
  <c r="FD1484" i="2"/>
  <c r="FC1484" i="2"/>
  <c r="FB1484" i="2"/>
  <c r="EY1484" i="2"/>
  <c r="EX1484" i="2"/>
  <c r="ET1484" i="2"/>
  <c r="FF1483" i="2"/>
  <c r="FE1483" i="2"/>
  <c r="FD1483" i="2"/>
  <c r="FC1483" i="2"/>
  <c r="FB1483" i="2"/>
  <c r="EY1483" i="2"/>
  <c r="EX1483" i="2"/>
  <c r="ET1483" i="2"/>
  <c r="FF1482" i="2"/>
  <c r="FE1482" i="2"/>
  <c r="FD1482" i="2"/>
  <c r="FC1482" i="2"/>
  <c r="FB1482" i="2"/>
  <c r="EY1482" i="2"/>
  <c r="EX1482" i="2"/>
  <c r="ET1482" i="2"/>
  <c r="FF1481" i="2"/>
  <c r="FE1481" i="2"/>
  <c r="FD1481" i="2"/>
  <c r="FC1481" i="2"/>
  <c r="FB1481" i="2"/>
  <c r="EY1481" i="2"/>
  <c r="EX1481" i="2"/>
  <c r="ET1481" i="2"/>
  <c r="FF1480" i="2"/>
  <c r="FE1480" i="2"/>
  <c r="FD1480" i="2"/>
  <c r="FC1480" i="2"/>
  <c r="FB1480" i="2"/>
  <c r="EY1480" i="2"/>
  <c r="EX1480" i="2"/>
  <c r="ET1480" i="2"/>
  <c r="FF1479" i="2"/>
  <c r="FE1479" i="2"/>
  <c r="FD1479" i="2"/>
  <c r="FC1479" i="2"/>
  <c r="FB1479" i="2"/>
  <c r="EY1479" i="2"/>
  <c r="EX1479" i="2"/>
  <c r="ET1479" i="2"/>
  <c r="FF1478" i="2"/>
  <c r="FE1478" i="2"/>
  <c r="FD1478" i="2"/>
  <c r="FC1478" i="2"/>
  <c r="FB1478" i="2"/>
  <c r="EY1478" i="2"/>
  <c r="EX1478" i="2"/>
  <c r="ET1478" i="2"/>
  <c r="FF1477" i="2"/>
  <c r="FE1477" i="2"/>
  <c r="FD1477" i="2"/>
  <c r="FC1477" i="2"/>
  <c r="FB1477" i="2"/>
  <c r="EY1477" i="2"/>
  <c r="EX1477" i="2"/>
  <c r="ET1477" i="2"/>
  <c r="FF1476" i="2"/>
  <c r="FE1476" i="2"/>
  <c r="FD1476" i="2"/>
  <c r="FC1476" i="2"/>
  <c r="FB1476" i="2"/>
  <c r="EY1476" i="2"/>
  <c r="EX1476" i="2"/>
  <c r="ET1476" i="2"/>
  <c r="FF1475" i="2"/>
  <c r="FE1475" i="2"/>
  <c r="FD1475" i="2"/>
  <c r="FC1475" i="2"/>
  <c r="FB1475" i="2"/>
  <c r="EY1475" i="2"/>
  <c r="EX1475" i="2"/>
  <c r="ET1475" i="2"/>
  <c r="FF1474" i="2"/>
  <c r="FE1474" i="2"/>
  <c r="FD1474" i="2"/>
  <c r="FC1474" i="2"/>
  <c r="FB1474" i="2"/>
  <c r="EY1474" i="2"/>
  <c r="EX1474" i="2"/>
  <c r="ET1474" i="2"/>
  <c r="FF1473" i="2"/>
  <c r="FE1473" i="2"/>
  <c r="FD1473" i="2"/>
  <c r="FC1473" i="2"/>
  <c r="FB1473" i="2"/>
  <c r="EY1473" i="2"/>
  <c r="EX1473" i="2"/>
  <c r="ET1473" i="2"/>
  <c r="FF1472" i="2"/>
  <c r="FE1472" i="2"/>
  <c r="FD1472" i="2"/>
  <c r="FC1472" i="2"/>
  <c r="FB1472" i="2"/>
  <c r="EY1472" i="2"/>
  <c r="EX1472" i="2"/>
  <c r="ET1472" i="2"/>
  <c r="FF1471" i="2"/>
  <c r="FE1471" i="2"/>
  <c r="FD1471" i="2"/>
  <c r="FC1471" i="2"/>
  <c r="FB1471" i="2"/>
  <c r="EY1471" i="2"/>
  <c r="EX1471" i="2"/>
  <c r="ET1471" i="2"/>
  <c r="FF1470" i="2"/>
  <c r="FE1470" i="2"/>
  <c r="FD1470" i="2"/>
  <c r="FC1470" i="2"/>
  <c r="FB1470" i="2"/>
  <c r="EY1470" i="2"/>
  <c r="EX1470" i="2"/>
  <c r="ET1470" i="2"/>
  <c r="FF1469" i="2"/>
  <c r="FE1469" i="2"/>
  <c r="FD1469" i="2"/>
  <c r="FC1469" i="2"/>
  <c r="FB1469" i="2"/>
  <c r="EY1469" i="2"/>
  <c r="EX1469" i="2"/>
  <c r="ET1469" i="2"/>
  <c r="FF1468" i="2"/>
  <c r="FE1468" i="2"/>
  <c r="FD1468" i="2"/>
  <c r="FC1468" i="2"/>
  <c r="FB1468" i="2"/>
  <c r="EY1468" i="2"/>
  <c r="EX1468" i="2"/>
  <c r="ET1468" i="2"/>
  <c r="FF1467" i="2"/>
  <c r="FE1467" i="2"/>
  <c r="FD1467" i="2"/>
  <c r="FC1467" i="2"/>
  <c r="FB1467" i="2"/>
  <c r="EY1467" i="2"/>
  <c r="EX1467" i="2"/>
  <c r="ET1467" i="2"/>
  <c r="FF1466" i="2"/>
  <c r="FE1466" i="2"/>
  <c r="FD1466" i="2"/>
  <c r="FC1466" i="2"/>
  <c r="FB1466" i="2"/>
  <c r="EY1466" i="2"/>
  <c r="EX1466" i="2"/>
  <c r="ET1466" i="2"/>
  <c r="FF1465" i="2"/>
  <c r="FE1465" i="2"/>
  <c r="FD1465" i="2"/>
  <c r="FC1465" i="2"/>
  <c r="FB1465" i="2"/>
  <c r="EY1465" i="2"/>
  <c r="EX1465" i="2"/>
  <c r="ET1465" i="2"/>
  <c r="FF1464" i="2"/>
  <c r="FE1464" i="2"/>
  <c r="FD1464" i="2"/>
  <c r="FC1464" i="2"/>
  <c r="FB1464" i="2"/>
  <c r="EY1464" i="2"/>
  <c r="EX1464" i="2"/>
  <c r="ET1464" i="2"/>
  <c r="FF1463" i="2"/>
  <c r="FE1463" i="2"/>
  <c r="FD1463" i="2"/>
  <c r="FC1463" i="2"/>
  <c r="FB1463" i="2"/>
  <c r="EY1463" i="2"/>
  <c r="EX1463" i="2"/>
  <c r="ET1463" i="2"/>
  <c r="FF1462" i="2"/>
  <c r="FE1462" i="2"/>
  <c r="FD1462" i="2"/>
  <c r="FC1462" i="2"/>
  <c r="FB1462" i="2"/>
  <c r="EY1462" i="2"/>
  <c r="EX1462" i="2"/>
  <c r="ET1462" i="2"/>
  <c r="FF1461" i="2"/>
  <c r="FE1461" i="2"/>
  <c r="FD1461" i="2"/>
  <c r="FC1461" i="2"/>
  <c r="FB1461" i="2"/>
  <c r="EY1461" i="2"/>
  <c r="EX1461" i="2"/>
  <c r="ET1461" i="2"/>
  <c r="FF1460" i="2"/>
  <c r="FE1460" i="2"/>
  <c r="FD1460" i="2"/>
  <c r="FC1460" i="2"/>
  <c r="FB1460" i="2"/>
  <c r="EY1460" i="2"/>
  <c r="EX1460" i="2"/>
  <c r="ET1460" i="2"/>
  <c r="FF1459" i="2"/>
  <c r="FE1459" i="2"/>
  <c r="FD1459" i="2"/>
  <c r="FC1459" i="2"/>
  <c r="FB1459" i="2"/>
  <c r="EY1459" i="2"/>
  <c r="EX1459" i="2"/>
  <c r="ET1459" i="2"/>
  <c r="FF1458" i="2"/>
  <c r="FE1458" i="2"/>
  <c r="FD1458" i="2"/>
  <c r="FC1458" i="2"/>
  <c r="FB1458" i="2"/>
  <c r="EY1458" i="2"/>
  <c r="EX1458" i="2"/>
  <c r="ET1458" i="2"/>
  <c r="FF1457" i="2"/>
  <c r="FE1457" i="2"/>
  <c r="FD1457" i="2"/>
  <c r="FC1457" i="2"/>
  <c r="FB1457" i="2"/>
  <c r="EY1457" i="2"/>
  <c r="EX1457" i="2"/>
  <c r="ET1457" i="2"/>
  <c r="FF1456" i="2"/>
  <c r="FE1456" i="2"/>
  <c r="FD1456" i="2"/>
  <c r="FC1456" i="2"/>
  <c r="FB1456" i="2"/>
  <c r="EY1456" i="2"/>
  <c r="EX1456" i="2"/>
  <c r="ET1456" i="2"/>
  <c r="FF1455" i="2"/>
  <c r="FE1455" i="2"/>
  <c r="FD1455" i="2"/>
  <c r="FC1455" i="2"/>
  <c r="FB1455" i="2"/>
  <c r="EY1455" i="2"/>
  <c r="EX1455" i="2"/>
  <c r="ET1455" i="2"/>
  <c r="FF1454" i="2"/>
  <c r="FE1454" i="2"/>
  <c r="FD1454" i="2"/>
  <c r="FC1454" i="2"/>
  <c r="FB1454" i="2"/>
  <c r="EY1454" i="2"/>
  <c r="EX1454" i="2"/>
  <c r="ET1454" i="2"/>
  <c r="FF1453" i="2"/>
  <c r="FE1453" i="2"/>
  <c r="FD1453" i="2"/>
  <c r="FC1453" i="2"/>
  <c r="FB1453" i="2"/>
  <c r="EY1453" i="2"/>
  <c r="EX1453" i="2"/>
  <c r="ET1453" i="2"/>
  <c r="FF1452" i="2"/>
  <c r="FE1452" i="2"/>
  <c r="FD1452" i="2"/>
  <c r="FC1452" i="2"/>
  <c r="FB1452" i="2"/>
  <c r="EY1452" i="2"/>
  <c r="EX1452" i="2"/>
  <c r="ET1452" i="2"/>
  <c r="FF1451" i="2"/>
  <c r="FE1451" i="2"/>
  <c r="FD1451" i="2"/>
  <c r="FC1451" i="2"/>
  <c r="FB1451" i="2"/>
  <c r="EY1451" i="2"/>
  <c r="EX1451" i="2"/>
  <c r="ET1451" i="2"/>
  <c r="FF1450" i="2"/>
  <c r="FE1450" i="2"/>
  <c r="FD1450" i="2"/>
  <c r="FC1450" i="2"/>
  <c r="FB1450" i="2"/>
  <c r="EY1450" i="2"/>
  <c r="EX1450" i="2"/>
  <c r="ET1450" i="2"/>
  <c r="FF1449" i="2"/>
  <c r="FE1449" i="2"/>
  <c r="FD1449" i="2"/>
  <c r="FC1449" i="2"/>
  <c r="FB1449" i="2"/>
  <c r="EY1449" i="2"/>
  <c r="EX1449" i="2"/>
  <c r="ET1449" i="2"/>
  <c r="FF1448" i="2"/>
  <c r="FE1448" i="2"/>
  <c r="FD1448" i="2"/>
  <c r="FC1448" i="2"/>
  <c r="FB1448" i="2"/>
  <c r="EY1448" i="2"/>
  <c r="EX1448" i="2"/>
  <c r="ET1448" i="2"/>
  <c r="FF1447" i="2"/>
  <c r="FE1447" i="2"/>
  <c r="FD1447" i="2"/>
  <c r="FC1447" i="2"/>
  <c r="FB1447" i="2"/>
  <c r="EY1447" i="2"/>
  <c r="EX1447" i="2"/>
  <c r="ET1447" i="2"/>
  <c r="FF1446" i="2"/>
  <c r="FE1446" i="2"/>
  <c r="FD1446" i="2"/>
  <c r="FC1446" i="2"/>
  <c r="FB1446" i="2"/>
  <c r="EY1446" i="2"/>
  <c r="EX1446" i="2"/>
  <c r="ET1446" i="2"/>
  <c r="FF1445" i="2"/>
  <c r="FE1445" i="2"/>
  <c r="FD1445" i="2"/>
  <c r="FC1445" i="2"/>
  <c r="FB1445" i="2"/>
  <c r="EY1445" i="2"/>
  <c r="EX1445" i="2"/>
  <c r="ET1445" i="2"/>
  <c r="FF1444" i="2"/>
  <c r="FE1444" i="2"/>
  <c r="FD1444" i="2"/>
  <c r="FC1444" i="2"/>
  <c r="FB1444" i="2"/>
  <c r="EY1444" i="2"/>
  <c r="EX1444" i="2"/>
  <c r="ET1444" i="2"/>
  <c r="FF1443" i="2"/>
  <c r="FE1443" i="2"/>
  <c r="FD1443" i="2"/>
  <c r="FC1443" i="2"/>
  <c r="FB1443" i="2"/>
  <c r="EY1443" i="2"/>
  <c r="EX1443" i="2"/>
  <c r="ET1443" i="2"/>
  <c r="FF1442" i="2"/>
  <c r="FE1442" i="2"/>
  <c r="FD1442" i="2"/>
  <c r="FC1442" i="2"/>
  <c r="FB1442" i="2"/>
  <c r="EY1442" i="2"/>
  <c r="EX1442" i="2"/>
  <c r="ET1442" i="2"/>
  <c r="FF1441" i="2"/>
  <c r="FE1441" i="2"/>
  <c r="FD1441" i="2"/>
  <c r="FC1441" i="2"/>
  <c r="FB1441" i="2"/>
  <c r="EY1441" i="2"/>
  <c r="EX1441" i="2"/>
  <c r="ET1441" i="2"/>
  <c r="FF1440" i="2"/>
  <c r="FE1440" i="2"/>
  <c r="FD1440" i="2"/>
  <c r="FC1440" i="2"/>
  <c r="FB1440" i="2"/>
  <c r="EY1440" i="2"/>
  <c r="EX1440" i="2"/>
  <c r="ET1440" i="2"/>
  <c r="FF1439" i="2"/>
  <c r="FE1439" i="2"/>
  <c r="FD1439" i="2"/>
  <c r="FC1439" i="2"/>
  <c r="FB1439" i="2"/>
  <c r="EY1439" i="2"/>
  <c r="EX1439" i="2"/>
  <c r="ET1439" i="2"/>
  <c r="FF1438" i="2"/>
  <c r="FE1438" i="2"/>
  <c r="FD1438" i="2"/>
  <c r="FC1438" i="2"/>
  <c r="FB1438" i="2"/>
  <c r="EY1438" i="2"/>
  <c r="EX1438" i="2"/>
  <c r="ET1438" i="2"/>
  <c r="FF1437" i="2"/>
  <c r="FE1437" i="2"/>
  <c r="FD1437" i="2"/>
  <c r="FC1437" i="2"/>
  <c r="FB1437" i="2"/>
  <c r="EY1437" i="2"/>
  <c r="EX1437" i="2"/>
  <c r="ET1437" i="2"/>
  <c r="FF1436" i="2"/>
  <c r="FE1436" i="2"/>
  <c r="FD1436" i="2"/>
  <c r="FC1436" i="2"/>
  <c r="FB1436" i="2"/>
  <c r="EY1436" i="2"/>
  <c r="EX1436" i="2"/>
  <c r="ET1436" i="2"/>
  <c r="FF1435" i="2"/>
  <c r="FE1435" i="2"/>
  <c r="FD1435" i="2"/>
  <c r="FC1435" i="2"/>
  <c r="FB1435" i="2"/>
  <c r="EY1435" i="2"/>
  <c r="EX1435" i="2"/>
  <c r="ET1435" i="2"/>
  <c r="FF1434" i="2"/>
  <c r="FE1434" i="2"/>
  <c r="FD1434" i="2"/>
  <c r="FC1434" i="2"/>
  <c r="FB1434" i="2"/>
  <c r="EY1434" i="2"/>
  <c r="EX1434" i="2"/>
  <c r="ET1434" i="2"/>
  <c r="FF1433" i="2"/>
  <c r="FE1433" i="2"/>
  <c r="FD1433" i="2"/>
  <c r="FC1433" i="2"/>
  <c r="FB1433" i="2"/>
  <c r="EY1433" i="2"/>
  <c r="EX1433" i="2"/>
  <c r="ET1433" i="2"/>
  <c r="FF1432" i="2"/>
  <c r="FE1432" i="2"/>
  <c r="FD1432" i="2"/>
  <c r="FC1432" i="2"/>
  <c r="FB1432" i="2"/>
  <c r="EY1432" i="2"/>
  <c r="EX1432" i="2"/>
  <c r="ET1432" i="2"/>
  <c r="FF1431" i="2"/>
  <c r="FE1431" i="2"/>
  <c r="FD1431" i="2"/>
  <c r="FC1431" i="2"/>
  <c r="FB1431" i="2"/>
  <c r="EY1431" i="2"/>
  <c r="EX1431" i="2"/>
  <c r="ET1431" i="2"/>
  <c r="FF1430" i="2"/>
  <c r="FE1430" i="2"/>
  <c r="FD1430" i="2"/>
  <c r="FC1430" i="2"/>
  <c r="FB1430" i="2"/>
  <c r="EY1430" i="2"/>
  <c r="EX1430" i="2"/>
  <c r="ET1430" i="2"/>
  <c r="FF1429" i="2"/>
  <c r="FE1429" i="2"/>
  <c r="FD1429" i="2"/>
  <c r="FC1429" i="2"/>
  <c r="FB1429" i="2"/>
  <c r="EY1429" i="2"/>
  <c r="EX1429" i="2"/>
  <c r="ET1429" i="2"/>
  <c r="FF1428" i="2"/>
  <c r="FE1428" i="2"/>
  <c r="FD1428" i="2"/>
  <c r="FC1428" i="2"/>
  <c r="FB1428" i="2"/>
  <c r="EY1428" i="2"/>
  <c r="EX1428" i="2"/>
  <c r="ET1428" i="2"/>
  <c r="FF1427" i="2"/>
  <c r="FE1427" i="2"/>
  <c r="FD1427" i="2"/>
  <c r="FC1427" i="2"/>
  <c r="FB1427" i="2"/>
  <c r="EY1427" i="2"/>
  <c r="EX1427" i="2"/>
  <c r="ET1427" i="2"/>
  <c r="FF1426" i="2"/>
  <c r="FE1426" i="2"/>
  <c r="FD1426" i="2"/>
  <c r="FC1426" i="2"/>
  <c r="FB1426" i="2"/>
  <c r="EY1426" i="2"/>
  <c r="EX1426" i="2"/>
  <c r="ET1426" i="2"/>
  <c r="FF1425" i="2"/>
  <c r="FE1425" i="2"/>
  <c r="FD1425" i="2"/>
  <c r="FC1425" i="2"/>
  <c r="FB1425" i="2"/>
  <c r="EY1425" i="2"/>
  <c r="EX1425" i="2"/>
  <c r="ET1425" i="2"/>
  <c r="FF1424" i="2"/>
  <c r="FE1424" i="2"/>
  <c r="FD1424" i="2"/>
  <c r="FC1424" i="2"/>
  <c r="FB1424" i="2"/>
  <c r="EY1424" i="2"/>
  <c r="EX1424" i="2"/>
  <c r="ET1424" i="2"/>
  <c r="FF1423" i="2"/>
  <c r="FE1423" i="2"/>
  <c r="FD1423" i="2"/>
  <c r="FC1423" i="2"/>
  <c r="FB1423" i="2"/>
  <c r="EY1423" i="2"/>
  <c r="EX1423" i="2"/>
  <c r="ET1423" i="2"/>
  <c r="FF1422" i="2"/>
  <c r="FE1422" i="2"/>
  <c r="FD1422" i="2"/>
  <c r="FC1422" i="2"/>
  <c r="FB1422" i="2"/>
  <c r="EY1422" i="2"/>
  <c r="EX1422" i="2"/>
  <c r="ET1422" i="2"/>
  <c r="FF1421" i="2"/>
  <c r="FE1421" i="2"/>
  <c r="FD1421" i="2"/>
  <c r="FC1421" i="2"/>
  <c r="FB1421" i="2"/>
  <c r="EY1421" i="2"/>
  <c r="EX1421" i="2"/>
  <c r="ET1421" i="2"/>
  <c r="FF1420" i="2"/>
  <c r="FE1420" i="2"/>
  <c r="FD1420" i="2"/>
  <c r="FC1420" i="2"/>
  <c r="FB1420" i="2"/>
  <c r="EY1420" i="2"/>
  <c r="EX1420" i="2"/>
  <c r="ET1420" i="2"/>
  <c r="FF1419" i="2"/>
  <c r="FE1419" i="2"/>
  <c r="FD1419" i="2"/>
  <c r="FC1419" i="2"/>
  <c r="FB1419" i="2"/>
  <c r="EY1419" i="2"/>
  <c r="EX1419" i="2"/>
  <c r="ET1419" i="2"/>
  <c r="FF1418" i="2"/>
  <c r="FE1418" i="2"/>
  <c r="FD1418" i="2"/>
  <c r="FC1418" i="2"/>
  <c r="FB1418" i="2"/>
  <c r="EY1418" i="2"/>
  <c r="EX1418" i="2"/>
  <c r="ET1418" i="2"/>
  <c r="FF1417" i="2"/>
  <c r="FE1417" i="2"/>
  <c r="FD1417" i="2"/>
  <c r="FC1417" i="2"/>
  <c r="FB1417" i="2"/>
  <c r="EY1417" i="2"/>
  <c r="EX1417" i="2"/>
  <c r="ET1417" i="2"/>
  <c r="FF1416" i="2"/>
  <c r="FE1416" i="2"/>
  <c r="FD1416" i="2"/>
  <c r="FC1416" i="2"/>
  <c r="FB1416" i="2"/>
  <c r="EY1416" i="2"/>
  <c r="EX1416" i="2"/>
  <c r="ET1416" i="2"/>
  <c r="FF1415" i="2"/>
  <c r="FE1415" i="2"/>
  <c r="FD1415" i="2"/>
  <c r="FC1415" i="2"/>
  <c r="FB1415" i="2"/>
  <c r="EY1415" i="2"/>
  <c r="EX1415" i="2"/>
  <c r="ET1415" i="2"/>
  <c r="FF1414" i="2"/>
  <c r="FE1414" i="2"/>
  <c r="FD1414" i="2"/>
  <c r="FC1414" i="2"/>
  <c r="FB1414" i="2"/>
  <c r="EY1414" i="2"/>
  <c r="EX1414" i="2"/>
  <c r="ET1414" i="2"/>
  <c r="FF1413" i="2"/>
  <c r="FE1413" i="2"/>
  <c r="FD1413" i="2"/>
  <c r="FC1413" i="2"/>
  <c r="FB1413" i="2"/>
  <c r="EY1413" i="2"/>
  <c r="EX1413" i="2"/>
  <c r="ET1413" i="2"/>
  <c r="FF1412" i="2"/>
  <c r="FE1412" i="2"/>
  <c r="FD1412" i="2"/>
  <c r="FC1412" i="2"/>
  <c r="FB1412" i="2"/>
  <c r="EY1412" i="2"/>
  <c r="EX1412" i="2"/>
  <c r="ET1412" i="2"/>
  <c r="FF1411" i="2"/>
  <c r="FE1411" i="2"/>
  <c r="FD1411" i="2"/>
  <c r="FC1411" i="2"/>
  <c r="FB1411" i="2"/>
  <c r="EY1411" i="2"/>
  <c r="EX1411" i="2"/>
  <c r="ET1411" i="2"/>
  <c r="FF1410" i="2"/>
  <c r="FE1410" i="2"/>
  <c r="FD1410" i="2"/>
  <c r="FC1410" i="2"/>
  <c r="FB1410" i="2"/>
  <c r="EY1410" i="2"/>
  <c r="EX1410" i="2"/>
  <c r="ET1410" i="2"/>
  <c r="FF1409" i="2"/>
  <c r="FE1409" i="2"/>
  <c r="FD1409" i="2"/>
  <c r="FC1409" i="2"/>
  <c r="FB1409" i="2"/>
  <c r="EY1409" i="2"/>
  <c r="EX1409" i="2"/>
  <c r="ET1409" i="2"/>
  <c r="FF1408" i="2"/>
  <c r="FE1408" i="2"/>
  <c r="FD1408" i="2"/>
  <c r="FC1408" i="2"/>
  <c r="FB1408" i="2"/>
  <c r="EY1408" i="2"/>
  <c r="EX1408" i="2"/>
  <c r="ET1408" i="2"/>
  <c r="FF1407" i="2"/>
  <c r="FE1407" i="2"/>
  <c r="FD1407" i="2"/>
  <c r="FC1407" i="2"/>
  <c r="FB1407" i="2"/>
  <c r="EY1407" i="2"/>
  <c r="EX1407" i="2"/>
  <c r="ET1407" i="2"/>
  <c r="FF1406" i="2"/>
  <c r="FE1406" i="2"/>
  <c r="FD1406" i="2"/>
  <c r="FC1406" i="2"/>
  <c r="FB1406" i="2"/>
  <c r="EY1406" i="2"/>
  <c r="EX1406" i="2"/>
  <c r="ET1406" i="2"/>
  <c r="FF1405" i="2"/>
  <c r="FE1405" i="2"/>
  <c r="FD1405" i="2"/>
  <c r="FC1405" i="2"/>
  <c r="FB1405" i="2"/>
  <c r="EY1405" i="2"/>
  <c r="EX1405" i="2"/>
  <c r="ET1405" i="2"/>
  <c r="FF1404" i="2"/>
  <c r="FE1404" i="2"/>
  <c r="FD1404" i="2"/>
  <c r="FC1404" i="2"/>
  <c r="FB1404" i="2"/>
  <c r="EY1404" i="2"/>
  <c r="EX1404" i="2"/>
  <c r="ET1404" i="2"/>
  <c r="FF1403" i="2"/>
  <c r="FE1403" i="2"/>
  <c r="FD1403" i="2"/>
  <c r="FC1403" i="2"/>
  <c r="FB1403" i="2"/>
  <c r="EY1403" i="2"/>
  <c r="EX1403" i="2"/>
  <c r="ET1403" i="2"/>
  <c r="FF1402" i="2"/>
  <c r="FE1402" i="2"/>
  <c r="FD1402" i="2"/>
  <c r="FC1402" i="2"/>
  <c r="FB1402" i="2"/>
  <c r="EY1402" i="2"/>
  <c r="EX1402" i="2"/>
  <c r="ET1402" i="2"/>
  <c r="FF1401" i="2"/>
  <c r="FE1401" i="2"/>
  <c r="FD1401" i="2"/>
  <c r="FC1401" i="2"/>
  <c r="FB1401" i="2"/>
  <c r="EY1401" i="2"/>
  <c r="EX1401" i="2"/>
  <c r="ET1401" i="2"/>
  <c r="FF1400" i="2"/>
  <c r="FE1400" i="2"/>
  <c r="FD1400" i="2"/>
  <c r="FC1400" i="2"/>
  <c r="FB1400" i="2"/>
  <c r="EY1400" i="2"/>
  <c r="EX1400" i="2"/>
  <c r="ET1400" i="2"/>
  <c r="FF1399" i="2"/>
  <c r="FE1399" i="2"/>
  <c r="FD1399" i="2"/>
  <c r="FC1399" i="2"/>
  <c r="FB1399" i="2"/>
  <c r="EY1399" i="2"/>
  <c r="EX1399" i="2"/>
  <c r="ET1399" i="2"/>
  <c r="FF1398" i="2"/>
  <c r="FE1398" i="2"/>
  <c r="FD1398" i="2"/>
  <c r="FC1398" i="2"/>
  <c r="FB1398" i="2"/>
  <c r="EY1398" i="2"/>
  <c r="EX1398" i="2"/>
  <c r="ET1398" i="2"/>
  <c r="FF1397" i="2"/>
  <c r="FE1397" i="2"/>
  <c r="FD1397" i="2"/>
  <c r="FC1397" i="2"/>
  <c r="FB1397" i="2"/>
  <c r="EY1397" i="2"/>
  <c r="EX1397" i="2"/>
  <c r="ET1397" i="2"/>
  <c r="FF1396" i="2"/>
  <c r="FE1396" i="2"/>
  <c r="FD1396" i="2"/>
  <c r="FC1396" i="2"/>
  <c r="FB1396" i="2"/>
  <c r="EY1396" i="2"/>
  <c r="EX1396" i="2"/>
  <c r="ET1396" i="2"/>
  <c r="FF1395" i="2"/>
  <c r="FE1395" i="2"/>
  <c r="FD1395" i="2"/>
  <c r="FC1395" i="2"/>
  <c r="FB1395" i="2"/>
  <c r="EY1395" i="2"/>
  <c r="EX1395" i="2"/>
  <c r="ET1395" i="2"/>
  <c r="FF1394" i="2"/>
  <c r="FE1394" i="2"/>
  <c r="FD1394" i="2"/>
  <c r="FC1394" i="2"/>
  <c r="FB1394" i="2"/>
  <c r="EY1394" i="2"/>
  <c r="EX1394" i="2"/>
  <c r="ET1394" i="2"/>
  <c r="FF1393" i="2"/>
  <c r="FE1393" i="2"/>
  <c r="FD1393" i="2"/>
  <c r="FC1393" i="2"/>
  <c r="FB1393" i="2"/>
  <c r="EY1393" i="2"/>
  <c r="EX1393" i="2"/>
  <c r="ET1393" i="2"/>
  <c r="FF1392" i="2"/>
  <c r="FE1392" i="2"/>
  <c r="FD1392" i="2"/>
  <c r="FC1392" i="2"/>
  <c r="FB1392" i="2"/>
  <c r="EY1392" i="2"/>
  <c r="EX1392" i="2"/>
  <c r="ET1392" i="2"/>
  <c r="FF1391" i="2"/>
  <c r="FE1391" i="2"/>
  <c r="FD1391" i="2"/>
  <c r="FC1391" i="2"/>
  <c r="FB1391" i="2"/>
  <c r="EY1391" i="2"/>
  <c r="EX1391" i="2"/>
  <c r="ET1391" i="2"/>
  <c r="FF1390" i="2"/>
  <c r="FE1390" i="2"/>
  <c r="FD1390" i="2"/>
  <c r="FC1390" i="2"/>
  <c r="FB1390" i="2"/>
  <c r="EY1390" i="2"/>
  <c r="EX1390" i="2"/>
  <c r="ET1390" i="2"/>
  <c r="FF1389" i="2"/>
  <c r="FE1389" i="2"/>
  <c r="FD1389" i="2"/>
  <c r="FC1389" i="2"/>
  <c r="FB1389" i="2"/>
  <c r="EY1389" i="2"/>
  <c r="EX1389" i="2"/>
  <c r="ET1389" i="2"/>
  <c r="FF1388" i="2"/>
  <c r="FE1388" i="2"/>
  <c r="FD1388" i="2"/>
  <c r="FC1388" i="2"/>
  <c r="FB1388" i="2"/>
  <c r="EY1388" i="2"/>
  <c r="EX1388" i="2"/>
  <c r="ET1388" i="2"/>
  <c r="FF1387" i="2"/>
  <c r="FE1387" i="2"/>
  <c r="FD1387" i="2"/>
  <c r="FC1387" i="2"/>
  <c r="FB1387" i="2"/>
  <c r="EY1387" i="2"/>
  <c r="EX1387" i="2"/>
  <c r="ET1387" i="2"/>
  <c r="FF1386" i="2"/>
  <c r="FE1386" i="2"/>
  <c r="FD1386" i="2"/>
  <c r="FC1386" i="2"/>
  <c r="FB1386" i="2"/>
  <c r="EY1386" i="2"/>
  <c r="EX1386" i="2"/>
  <c r="ET1386" i="2"/>
  <c r="FF1385" i="2"/>
  <c r="FE1385" i="2"/>
  <c r="FD1385" i="2"/>
  <c r="FC1385" i="2"/>
  <c r="FB1385" i="2"/>
  <c r="EY1385" i="2"/>
  <c r="EX1385" i="2"/>
  <c r="ET1385" i="2"/>
  <c r="FF1384" i="2"/>
  <c r="FE1384" i="2"/>
  <c r="FD1384" i="2"/>
  <c r="FC1384" i="2"/>
  <c r="FB1384" i="2"/>
  <c r="EY1384" i="2"/>
  <c r="EX1384" i="2"/>
  <c r="ET1384" i="2"/>
  <c r="FF1383" i="2"/>
  <c r="FE1383" i="2"/>
  <c r="FD1383" i="2"/>
  <c r="FC1383" i="2"/>
  <c r="FB1383" i="2"/>
  <c r="EY1383" i="2"/>
  <c r="EX1383" i="2"/>
  <c r="ET1383" i="2"/>
  <c r="FF1382" i="2"/>
  <c r="FE1382" i="2"/>
  <c r="FD1382" i="2"/>
  <c r="FC1382" i="2"/>
  <c r="FB1382" i="2"/>
  <c r="EY1382" i="2"/>
  <c r="EX1382" i="2"/>
  <c r="ET1382" i="2"/>
  <c r="FF1381" i="2"/>
  <c r="FE1381" i="2"/>
  <c r="FD1381" i="2"/>
  <c r="FC1381" i="2"/>
  <c r="FB1381" i="2"/>
  <c r="EY1381" i="2"/>
  <c r="EX1381" i="2"/>
  <c r="ET1381" i="2"/>
  <c r="FF1380" i="2"/>
  <c r="FE1380" i="2"/>
  <c r="FD1380" i="2"/>
  <c r="FC1380" i="2"/>
  <c r="FB1380" i="2"/>
  <c r="EY1380" i="2"/>
  <c r="EX1380" i="2"/>
  <c r="ET1380" i="2"/>
  <c r="FF1379" i="2"/>
  <c r="FE1379" i="2"/>
  <c r="FD1379" i="2"/>
  <c r="FC1379" i="2"/>
  <c r="FB1379" i="2"/>
  <c r="EY1379" i="2"/>
  <c r="EX1379" i="2"/>
  <c r="ET1379" i="2"/>
  <c r="FF1378" i="2"/>
  <c r="FE1378" i="2"/>
  <c r="FD1378" i="2"/>
  <c r="FC1378" i="2"/>
  <c r="FB1378" i="2"/>
  <c r="EY1378" i="2"/>
  <c r="EX1378" i="2"/>
  <c r="ET1378" i="2"/>
  <c r="FF1377" i="2"/>
  <c r="FE1377" i="2"/>
  <c r="FD1377" i="2"/>
  <c r="FC1377" i="2"/>
  <c r="FB1377" i="2"/>
  <c r="EY1377" i="2"/>
  <c r="EX1377" i="2"/>
  <c r="ET1377" i="2"/>
  <c r="FF1376" i="2"/>
  <c r="FE1376" i="2"/>
  <c r="FD1376" i="2"/>
  <c r="FC1376" i="2"/>
  <c r="FB1376" i="2"/>
  <c r="EY1376" i="2"/>
  <c r="EX1376" i="2"/>
  <c r="ET1376" i="2"/>
  <c r="FF1375" i="2"/>
  <c r="FE1375" i="2"/>
  <c r="FD1375" i="2"/>
  <c r="FC1375" i="2"/>
  <c r="FB1375" i="2"/>
  <c r="EY1375" i="2"/>
  <c r="EX1375" i="2"/>
  <c r="ET1375" i="2"/>
  <c r="FF1374" i="2"/>
  <c r="FE1374" i="2"/>
  <c r="FD1374" i="2"/>
  <c r="FC1374" i="2"/>
  <c r="FB1374" i="2"/>
  <c r="EY1374" i="2"/>
  <c r="EX1374" i="2"/>
  <c r="ET1374" i="2"/>
  <c r="FF1373" i="2"/>
  <c r="FE1373" i="2"/>
  <c r="FD1373" i="2"/>
  <c r="FC1373" i="2"/>
  <c r="FB1373" i="2"/>
  <c r="EY1373" i="2"/>
  <c r="EX1373" i="2"/>
  <c r="ET1373" i="2"/>
  <c r="FF1372" i="2"/>
  <c r="FE1372" i="2"/>
  <c r="FD1372" i="2"/>
  <c r="FC1372" i="2"/>
  <c r="FB1372" i="2"/>
  <c r="EY1372" i="2"/>
  <c r="EX1372" i="2"/>
  <c r="ET1372" i="2"/>
  <c r="FF1371" i="2"/>
  <c r="FE1371" i="2"/>
  <c r="FD1371" i="2"/>
  <c r="FC1371" i="2"/>
  <c r="FB1371" i="2"/>
  <c r="EY1371" i="2"/>
  <c r="EX1371" i="2"/>
  <c r="ET1371" i="2"/>
  <c r="FF1370" i="2"/>
  <c r="FE1370" i="2"/>
  <c r="FD1370" i="2"/>
  <c r="FC1370" i="2"/>
  <c r="FB1370" i="2"/>
  <c r="EY1370" i="2"/>
  <c r="EX1370" i="2"/>
  <c r="ET1370" i="2"/>
  <c r="FF1369" i="2"/>
  <c r="FE1369" i="2"/>
  <c r="FD1369" i="2"/>
  <c r="FC1369" i="2"/>
  <c r="FB1369" i="2"/>
  <c r="EY1369" i="2"/>
  <c r="EX1369" i="2"/>
  <c r="ET1369" i="2"/>
  <c r="FF1368" i="2"/>
  <c r="FE1368" i="2"/>
  <c r="FD1368" i="2"/>
  <c r="FC1368" i="2"/>
  <c r="FB1368" i="2"/>
  <c r="EY1368" i="2"/>
  <c r="EX1368" i="2"/>
  <c r="ET1368" i="2"/>
  <c r="FF1367" i="2"/>
  <c r="FE1367" i="2"/>
  <c r="FD1367" i="2"/>
  <c r="FC1367" i="2"/>
  <c r="FB1367" i="2"/>
  <c r="EY1367" i="2"/>
  <c r="EX1367" i="2"/>
  <c r="ET1367" i="2"/>
  <c r="FF1366" i="2"/>
  <c r="FE1366" i="2"/>
  <c r="FD1366" i="2"/>
  <c r="FC1366" i="2"/>
  <c r="FB1366" i="2"/>
  <c r="EY1366" i="2"/>
  <c r="EX1366" i="2"/>
  <c r="ET1366" i="2"/>
  <c r="FF1365" i="2"/>
  <c r="FE1365" i="2"/>
  <c r="FD1365" i="2"/>
  <c r="FC1365" i="2"/>
  <c r="FB1365" i="2"/>
  <c r="EY1365" i="2"/>
  <c r="EX1365" i="2"/>
  <c r="ET1365" i="2"/>
  <c r="FF1364" i="2"/>
  <c r="FE1364" i="2"/>
  <c r="FD1364" i="2"/>
  <c r="FC1364" i="2"/>
  <c r="FB1364" i="2"/>
  <c r="EY1364" i="2"/>
  <c r="EX1364" i="2"/>
  <c r="ET1364" i="2"/>
  <c r="FF1363" i="2"/>
  <c r="FE1363" i="2"/>
  <c r="FD1363" i="2"/>
  <c r="FC1363" i="2"/>
  <c r="FB1363" i="2"/>
  <c r="EY1363" i="2"/>
  <c r="EX1363" i="2"/>
  <c r="ET1363" i="2"/>
  <c r="FF1362" i="2"/>
  <c r="FE1362" i="2"/>
  <c r="FD1362" i="2"/>
  <c r="FC1362" i="2"/>
  <c r="FB1362" i="2"/>
  <c r="EY1362" i="2"/>
  <c r="EX1362" i="2"/>
  <c r="ET1362" i="2"/>
  <c r="FF1361" i="2"/>
  <c r="FE1361" i="2"/>
  <c r="FD1361" i="2"/>
  <c r="FC1361" i="2"/>
  <c r="FB1361" i="2"/>
  <c r="EY1361" i="2"/>
  <c r="EX1361" i="2"/>
  <c r="ET1361" i="2"/>
  <c r="FF1360" i="2"/>
  <c r="FE1360" i="2"/>
  <c r="FD1360" i="2"/>
  <c r="FC1360" i="2"/>
  <c r="FB1360" i="2"/>
  <c r="EY1360" i="2"/>
  <c r="EX1360" i="2"/>
  <c r="ET1360" i="2"/>
  <c r="FF1359" i="2"/>
  <c r="FE1359" i="2"/>
  <c r="FD1359" i="2"/>
  <c r="FC1359" i="2"/>
  <c r="FB1359" i="2"/>
  <c r="EY1359" i="2"/>
  <c r="EX1359" i="2"/>
  <c r="ET1359" i="2"/>
  <c r="FF1358" i="2"/>
  <c r="FE1358" i="2"/>
  <c r="FD1358" i="2"/>
  <c r="FC1358" i="2"/>
  <c r="FB1358" i="2"/>
  <c r="EY1358" i="2"/>
  <c r="EX1358" i="2"/>
  <c r="ET1358" i="2"/>
  <c r="FF1357" i="2"/>
  <c r="FE1357" i="2"/>
  <c r="FD1357" i="2"/>
  <c r="FC1357" i="2"/>
  <c r="FB1357" i="2"/>
  <c r="EY1357" i="2"/>
  <c r="EX1357" i="2"/>
  <c r="ET1357" i="2"/>
  <c r="FF1356" i="2"/>
  <c r="FE1356" i="2"/>
  <c r="FD1356" i="2"/>
  <c r="FC1356" i="2"/>
  <c r="FB1356" i="2"/>
  <c r="EY1356" i="2"/>
  <c r="EX1356" i="2"/>
  <c r="ET1356" i="2"/>
  <c r="FF1355" i="2"/>
  <c r="FE1355" i="2"/>
  <c r="FD1355" i="2"/>
  <c r="FC1355" i="2"/>
  <c r="FB1355" i="2"/>
  <c r="EY1355" i="2"/>
  <c r="EX1355" i="2"/>
  <c r="ET1355" i="2"/>
  <c r="FF1354" i="2"/>
  <c r="FE1354" i="2"/>
  <c r="FD1354" i="2"/>
  <c r="FC1354" i="2"/>
  <c r="FB1354" i="2"/>
  <c r="EY1354" i="2"/>
  <c r="EX1354" i="2"/>
  <c r="ET1354" i="2"/>
  <c r="FF1353" i="2"/>
  <c r="FE1353" i="2"/>
  <c r="FD1353" i="2"/>
  <c r="FC1353" i="2"/>
  <c r="FB1353" i="2"/>
  <c r="EY1353" i="2"/>
  <c r="EX1353" i="2"/>
  <c r="ET1353" i="2"/>
  <c r="FF1352" i="2"/>
  <c r="FE1352" i="2"/>
  <c r="FD1352" i="2"/>
  <c r="FC1352" i="2"/>
  <c r="FB1352" i="2"/>
  <c r="EY1352" i="2"/>
  <c r="EX1352" i="2"/>
  <c r="ET1352" i="2"/>
  <c r="FF1351" i="2"/>
  <c r="FE1351" i="2"/>
  <c r="FD1351" i="2"/>
  <c r="FC1351" i="2"/>
  <c r="FB1351" i="2"/>
  <c r="EY1351" i="2"/>
  <c r="EX1351" i="2"/>
  <c r="ET1351" i="2"/>
  <c r="FF1350" i="2"/>
  <c r="FE1350" i="2"/>
  <c r="FD1350" i="2"/>
  <c r="FC1350" i="2"/>
  <c r="FB1350" i="2"/>
  <c r="EY1350" i="2"/>
  <c r="EX1350" i="2"/>
  <c r="ET1350" i="2"/>
  <c r="FF1349" i="2"/>
  <c r="FE1349" i="2"/>
  <c r="FD1349" i="2"/>
  <c r="FC1349" i="2"/>
  <c r="FB1349" i="2"/>
  <c r="EY1349" i="2"/>
  <c r="EX1349" i="2"/>
  <c r="ET1349" i="2"/>
  <c r="FF1348" i="2"/>
  <c r="FE1348" i="2"/>
  <c r="FD1348" i="2"/>
  <c r="FC1348" i="2"/>
  <c r="FB1348" i="2"/>
  <c r="EY1348" i="2"/>
  <c r="EX1348" i="2"/>
  <c r="ET1348" i="2"/>
  <c r="FF1347" i="2"/>
  <c r="FE1347" i="2"/>
  <c r="FD1347" i="2"/>
  <c r="FC1347" i="2"/>
  <c r="FB1347" i="2"/>
  <c r="EY1347" i="2"/>
  <c r="EX1347" i="2"/>
  <c r="ET1347" i="2"/>
  <c r="FF1346" i="2"/>
  <c r="FE1346" i="2"/>
  <c r="FD1346" i="2"/>
  <c r="FC1346" i="2"/>
  <c r="FB1346" i="2"/>
  <c r="EY1346" i="2"/>
  <c r="EX1346" i="2"/>
  <c r="ET1346" i="2"/>
  <c r="FF1345" i="2"/>
  <c r="FE1345" i="2"/>
  <c r="FD1345" i="2"/>
  <c r="FC1345" i="2"/>
  <c r="FB1345" i="2"/>
  <c r="EY1345" i="2"/>
  <c r="EX1345" i="2"/>
  <c r="ET1345" i="2"/>
  <c r="FF1344" i="2"/>
  <c r="FE1344" i="2"/>
  <c r="FD1344" i="2"/>
  <c r="FC1344" i="2"/>
  <c r="FB1344" i="2"/>
  <c r="EY1344" i="2"/>
  <c r="EX1344" i="2"/>
  <c r="ET1344" i="2"/>
  <c r="FF1343" i="2"/>
  <c r="FE1343" i="2"/>
  <c r="FD1343" i="2"/>
  <c r="FC1343" i="2"/>
  <c r="FB1343" i="2"/>
  <c r="EY1343" i="2"/>
  <c r="EX1343" i="2"/>
  <c r="ET1343" i="2"/>
  <c r="FF1342" i="2"/>
  <c r="FE1342" i="2"/>
  <c r="FD1342" i="2"/>
  <c r="FC1342" i="2"/>
  <c r="FB1342" i="2"/>
  <c r="EY1342" i="2"/>
  <c r="EX1342" i="2"/>
  <c r="ET1342" i="2"/>
  <c r="FF1341" i="2"/>
  <c r="FE1341" i="2"/>
  <c r="FD1341" i="2"/>
  <c r="FC1341" i="2"/>
  <c r="FB1341" i="2"/>
  <c r="EY1341" i="2"/>
  <c r="EX1341" i="2"/>
  <c r="ET1341" i="2"/>
  <c r="FF1340" i="2"/>
  <c r="FE1340" i="2"/>
  <c r="FD1340" i="2"/>
  <c r="FC1340" i="2"/>
  <c r="FB1340" i="2"/>
  <c r="EY1340" i="2"/>
  <c r="EX1340" i="2"/>
  <c r="ET1340" i="2"/>
  <c r="FF1336" i="2"/>
  <c r="FE1336" i="2"/>
  <c r="FD1336" i="2"/>
  <c r="FC1336" i="2"/>
  <c r="FB1336" i="2"/>
  <c r="EY1336" i="2"/>
  <c r="EX1336" i="2"/>
  <c r="ET1336" i="2"/>
  <c r="FF1339" i="2"/>
  <c r="FE1339" i="2"/>
  <c r="FD1339" i="2"/>
  <c r="FC1339" i="2"/>
  <c r="FB1339" i="2"/>
  <c r="EY1339" i="2"/>
  <c r="EX1339" i="2"/>
  <c r="ET1339" i="2"/>
  <c r="FF1338" i="2"/>
  <c r="FE1338" i="2"/>
  <c r="FD1338" i="2"/>
  <c r="FC1338" i="2"/>
  <c r="FB1338" i="2"/>
  <c r="EY1338" i="2"/>
  <c r="EX1338" i="2"/>
  <c r="ET1338" i="2"/>
  <c r="FF1337" i="2"/>
  <c r="FE1337" i="2"/>
  <c r="FD1337" i="2"/>
  <c r="FC1337" i="2"/>
  <c r="FB1337" i="2"/>
  <c r="EY1337" i="2"/>
  <c r="EX1337" i="2"/>
  <c r="ET1337" i="2"/>
  <c r="FF1335" i="2"/>
  <c r="FE1335" i="2"/>
  <c r="FD1335" i="2"/>
  <c r="FC1335" i="2"/>
  <c r="FB1335" i="2"/>
  <c r="EY1335" i="2"/>
  <c r="EX1335" i="2"/>
  <c r="ET1335" i="2"/>
  <c r="FF1334" i="2"/>
  <c r="FE1334" i="2"/>
  <c r="FD1334" i="2"/>
  <c r="FC1334" i="2"/>
  <c r="FB1334" i="2"/>
  <c r="EY1334" i="2"/>
  <c r="EX1334" i="2"/>
  <c r="ET1334" i="2"/>
  <c r="FF1333" i="2"/>
  <c r="FE1333" i="2"/>
  <c r="FD1333" i="2"/>
  <c r="FC1333" i="2"/>
  <c r="FB1333" i="2"/>
  <c r="EY1333" i="2"/>
  <c r="EX1333" i="2"/>
  <c r="ET1333" i="2"/>
  <c r="FF1332" i="2"/>
  <c r="FE1332" i="2"/>
  <c r="FD1332" i="2"/>
  <c r="FC1332" i="2"/>
  <c r="FB1332" i="2"/>
  <c r="EY1332" i="2"/>
  <c r="EX1332" i="2"/>
  <c r="ET1332" i="2"/>
  <c r="FF1330" i="2"/>
  <c r="FE1330" i="2"/>
  <c r="FD1330" i="2"/>
  <c r="FC1330" i="2"/>
  <c r="FB1330" i="2"/>
  <c r="EY1330" i="2"/>
  <c r="EX1330" i="2"/>
  <c r="ET1330" i="2"/>
  <c r="FF1331" i="2"/>
  <c r="FE1331" i="2"/>
  <c r="FD1331" i="2"/>
  <c r="FC1331" i="2"/>
  <c r="FB1331" i="2"/>
  <c r="EY1331" i="2"/>
  <c r="EX1331" i="2"/>
  <c r="ET1331" i="2"/>
  <c r="FF1329" i="2"/>
  <c r="FE1329" i="2"/>
  <c r="FD1329" i="2"/>
  <c r="FC1329" i="2"/>
  <c r="FB1329" i="2"/>
  <c r="EY1329" i="2"/>
  <c r="EX1329" i="2"/>
  <c r="ET1329" i="2"/>
  <c r="FF1328" i="2"/>
  <c r="FE1328" i="2"/>
  <c r="FD1328" i="2"/>
  <c r="FC1328" i="2"/>
  <c r="FB1328" i="2"/>
  <c r="EY1328" i="2"/>
  <c r="EX1328" i="2"/>
  <c r="ET1328" i="2"/>
  <c r="FF1327" i="2"/>
  <c r="FE1327" i="2"/>
  <c r="FD1327" i="2"/>
  <c r="FC1327" i="2"/>
  <c r="FB1327" i="2"/>
  <c r="EY1327" i="2"/>
  <c r="EX1327" i="2"/>
  <c r="ET1327" i="2"/>
  <c r="FF1326" i="2"/>
  <c r="FE1326" i="2"/>
  <c r="FD1326" i="2"/>
  <c r="FC1326" i="2"/>
  <c r="FB1326" i="2"/>
  <c r="EY1326" i="2"/>
  <c r="EX1326" i="2"/>
  <c r="ET1326" i="2"/>
  <c r="FF1325" i="2"/>
  <c r="FE1325" i="2"/>
  <c r="FD1325" i="2"/>
  <c r="FC1325" i="2"/>
  <c r="FB1325" i="2"/>
  <c r="EY1325" i="2"/>
  <c r="EX1325" i="2"/>
  <c r="ET1325" i="2"/>
  <c r="FF1324" i="2"/>
  <c r="FE1324" i="2"/>
  <c r="FD1324" i="2"/>
  <c r="FC1324" i="2"/>
  <c r="FB1324" i="2"/>
  <c r="EY1324" i="2"/>
  <c r="EX1324" i="2"/>
  <c r="ET1324" i="2"/>
  <c r="FF1323" i="2"/>
  <c r="FE1323" i="2"/>
  <c r="FD1323" i="2"/>
  <c r="FC1323" i="2"/>
  <c r="FB1323" i="2"/>
  <c r="EY1323" i="2"/>
  <c r="EX1323" i="2"/>
  <c r="ET1323" i="2"/>
  <c r="FF1322" i="2"/>
  <c r="FE1322" i="2"/>
  <c r="FD1322" i="2"/>
  <c r="FC1322" i="2"/>
  <c r="FB1322" i="2"/>
  <c r="EY1322" i="2"/>
  <c r="EX1322" i="2"/>
  <c r="ET1322" i="2"/>
  <c r="FF1321" i="2"/>
  <c r="FE1321" i="2"/>
  <c r="FD1321" i="2"/>
  <c r="FC1321" i="2"/>
  <c r="FB1321" i="2"/>
  <c r="EY1321" i="2"/>
  <c r="EX1321" i="2"/>
  <c r="ET1321" i="2"/>
  <c r="FF1320" i="2"/>
  <c r="FE1320" i="2"/>
  <c r="FD1320" i="2"/>
  <c r="FC1320" i="2"/>
  <c r="FB1320" i="2"/>
  <c r="EY1320" i="2"/>
  <c r="EX1320" i="2"/>
  <c r="ET1320" i="2"/>
  <c r="FF1319" i="2"/>
  <c r="FE1319" i="2"/>
  <c r="FD1319" i="2"/>
  <c r="FC1319" i="2"/>
  <c r="FB1319" i="2"/>
  <c r="EY1319" i="2"/>
  <c r="EX1319" i="2"/>
  <c r="ET1319" i="2"/>
  <c r="FF1318" i="2"/>
  <c r="FE1318" i="2"/>
  <c r="FD1318" i="2"/>
  <c r="FC1318" i="2"/>
  <c r="FB1318" i="2"/>
  <c r="EY1318" i="2"/>
  <c r="EX1318" i="2"/>
  <c r="ET1318" i="2"/>
  <c r="FF1317" i="2"/>
  <c r="FE1317" i="2"/>
  <c r="FD1317" i="2"/>
  <c r="FC1317" i="2"/>
  <c r="FB1317" i="2"/>
  <c r="EY1317" i="2"/>
  <c r="EX1317" i="2"/>
  <c r="ET1317" i="2"/>
  <c r="FF1316" i="2"/>
  <c r="FE1316" i="2"/>
  <c r="FD1316" i="2"/>
  <c r="FC1316" i="2"/>
  <c r="FB1316" i="2"/>
  <c r="EY1316" i="2"/>
  <c r="EX1316" i="2"/>
  <c r="ET1316" i="2"/>
  <c r="FF1315" i="2"/>
  <c r="FE1315" i="2"/>
  <c r="FD1315" i="2"/>
  <c r="FC1315" i="2"/>
  <c r="FB1315" i="2"/>
  <c r="EY1315" i="2"/>
  <c r="EX1315" i="2"/>
  <c r="ET1315" i="2"/>
  <c r="FF1314" i="2"/>
  <c r="FE1314" i="2"/>
  <c r="FD1314" i="2"/>
  <c r="FC1314" i="2"/>
  <c r="FB1314" i="2"/>
  <c r="EY1314" i="2"/>
  <c r="EX1314" i="2"/>
  <c r="ET1314" i="2"/>
  <c r="FF1313" i="2"/>
  <c r="FE1313" i="2"/>
  <c r="FD1313" i="2"/>
  <c r="FC1313" i="2"/>
  <c r="FB1313" i="2"/>
  <c r="EY1313" i="2"/>
  <c r="EX1313" i="2"/>
  <c r="ET1313" i="2"/>
  <c r="FF1312" i="2"/>
  <c r="FE1312" i="2"/>
  <c r="FD1312" i="2"/>
  <c r="FC1312" i="2"/>
  <c r="FB1312" i="2"/>
  <c r="EY1312" i="2"/>
  <c r="EX1312" i="2"/>
  <c r="ET1312" i="2"/>
  <c r="FF1311" i="2"/>
  <c r="FE1311" i="2"/>
  <c r="FD1311" i="2"/>
  <c r="FC1311" i="2"/>
  <c r="FB1311" i="2"/>
  <c r="EY1311" i="2"/>
  <c r="EX1311" i="2"/>
  <c r="ET1311" i="2"/>
  <c r="FF1310" i="2"/>
  <c r="FE1310" i="2"/>
  <c r="FD1310" i="2"/>
  <c r="FC1310" i="2"/>
  <c r="FB1310" i="2"/>
  <c r="EY1310" i="2"/>
  <c r="EX1310" i="2"/>
  <c r="ET1310" i="2"/>
  <c r="FF1309" i="2"/>
  <c r="FE1309" i="2"/>
  <c r="FD1309" i="2"/>
  <c r="FC1309" i="2"/>
  <c r="FB1309" i="2"/>
  <c r="EY1309" i="2"/>
  <c r="EX1309" i="2"/>
  <c r="ET1309" i="2"/>
  <c r="FF1308" i="2"/>
  <c r="FE1308" i="2"/>
  <c r="FD1308" i="2"/>
  <c r="FC1308" i="2"/>
  <c r="FB1308" i="2"/>
  <c r="EY1308" i="2"/>
  <c r="EX1308" i="2"/>
  <c r="ET1308" i="2"/>
  <c r="FF1307" i="2"/>
  <c r="FE1307" i="2"/>
  <c r="FD1307" i="2"/>
  <c r="FC1307" i="2"/>
  <c r="FB1307" i="2"/>
  <c r="EY1307" i="2"/>
  <c r="EX1307" i="2"/>
  <c r="ET1307" i="2"/>
  <c r="FF1306" i="2"/>
  <c r="FE1306" i="2"/>
  <c r="FD1306" i="2"/>
  <c r="FC1306" i="2"/>
  <c r="FB1306" i="2"/>
  <c r="EY1306" i="2"/>
  <c r="EX1306" i="2"/>
  <c r="ET1306" i="2"/>
  <c r="FF1305" i="2"/>
  <c r="FE1305" i="2"/>
  <c r="FD1305" i="2"/>
  <c r="FC1305" i="2"/>
  <c r="FB1305" i="2"/>
  <c r="EY1305" i="2"/>
  <c r="EX1305" i="2"/>
  <c r="ET1305" i="2"/>
  <c r="FF1304" i="2"/>
  <c r="FE1304" i="2"/>
  <c r="FD1304" i="2"/>
  <c r="FC1304" i="2"/>
  <c r="FB1304" i="2"/>
  <c r="EY1304" i="2"/>
  <c r="EX1304" i="2"/>
  <c r="ET1304" i="2"/>
  <c r="FF1303" i="2"/>
  <c r="FE1303" i="2"/>
  <c r="FD1303" i="2"/>
  <c r="FC1303" i="2"/>
  <c r="FB1303" i="2"/>
  <c r="EY1303" i="2"/>
  <c r="EX1303" i="2"/>
  <c r="ET1303" i="2"/>
  <c r="FF1302" i="2"/>
  <c r="FE1302" i="2"/>
  <c r="FD1302" i="2"/>
  <c r="FC1302" i="2"/>
  <c r="FB1302" i="2"/>
  <c r="EY1302" i="2"/>
  <c r="EX1302" i="2"/>
  <c r="ET1302" i="2"/>
  <c r="FF1301" i="2"/>
  <c r="FE1301" i="2"/>
  <c r="FD1301" i="2"/>
  <c r="FC1301" i="2"/>
  <c r="FB1301" i="2"/>
  <c r="EY1301" i="2"/>
  <c r="EX1301" i="2"/>
  <c r="ET1301" i="2"/>
  <c r="FF1300" i="2"/>
  <c r="FE1300" i="2"/>
  <c r="FD1300" i="2"/>
  <c r="FC1300" i="2"/>
  <c r="FB1300" i="2"/>
  <c r="EY1300" i="2"/>
  <c r="EX1300" i="2"/>
  <c r="ET1300" i="2"/>
  <c r="FF1299" i="2"/>
  <c r="FE1299" i="2"/>
  <c r="FD1299" i="2"/>
  <c r="FC1299" i="2"/>
  <c r="FB1299" i="2"/>
  <c r="EY1299" i="2"/>
  <c r="EX1299" i="2"/>
  <c r="ET1299" i="2"/>
  <c r="FF1298" i="2"/>
  <c r="FE1298" i="2"/>
  <c r="FD1298" i="2"/>
  <c r="FC1298" i="2"/>
  <c r="FB1298" i="2"/>
  <c r="EY1298" i="2"/>
  <c r="EX1298" i="2"/>
  <c r="ET1298" i="2"/>
  <c r="FF1297" i="2"/>
  <c r="FE1297" i="2"/>
  <c r="FD1297" i="2"/>
  <c r="FC1297" i="2"/>
  <c r="FB1297" i="2"/>
  <c r="EY1297" i="2"/>
  <c r="EX1297" i="2"/>
  <c r="ET1297" i="2"/>
  <c r="FF1296" i="2"/>
  <c r="FE1296" i="2"/>
  <c r="FD1296" i="2"/>
  <c r="FC1296" i="2"/>
  <c r="FB1296" i="2"/>
  <c r="EY1296" i="2"/>
  <c r="EX1296" i="2"/>
  <c r="ET1296" i="2"/>
  <c r="FF1295" i="2"/>
  <c r="FE1295" i="2"/>
  <c r="FD1295" i="2"/>
  <c r="FC1295" i="2"/>
  <c r="FB1295" i="2"/>
  <c r="EY1295" i="2"/>
  <c r="EX1295" i="2"/>
  <c r="ET1295" i="2"/>
  <c r="FF1294" i="2"/>
  <c r="FE1294" i="2"/>
  <c r="FD1294" i="2"/>
  <c r="FC1294" i="2"/>
  <c r="FB1294" i="2"/>
  <c r="EY1294" i="2"/>
  <c r="EX1294" i="2"/>
  <c r="ET1294" i="2"/>
  <c r="FF1293" i="2"/>
  <c r="FE1293" i="2"/>
  <c r="FD1293" i="2"/>
  <c r="FC1293" i="2"/>
  <c r="FB1293" i="2"/>
  <c r="EY1293" i="2"/>
  <c r="EX1293" i="2"/>
  <c r="ET1293" i="2"/>
  <c r="FF1292" i="2"/>
  <c r="FE1292" i="2"/>
  <c r="FD1292" i="2"/>
  <c r="FC1292" i="2"/>
  <c r="FB1292" i="2"/>
  <c r="EY1292" i="2"/>
  <c r="EX1292" i="2"/>
  <c r="ET1292" i="2"/>
  <c r="FF1291" i="2"/>
  <c r="FE1291" i="2"/>
  <c r="FD1291" i="2"/>
  <c r="FC1291" i="2"/>
  <c r="FB1291" i="2"/>
  <c r="EY1291" i="2"/>
  <c r="EX1291" i="2"/>
  <c r="ET1291" i="2"/>
  <c r="FF1290" i="2"/>
  <c r="FE1290" i="2"/>
  <c r="FD1290" i="2"/>
  <c r="FC1290" i="2"/>
  <c r="FB1290" i="2"/>
  <c r="EY1290" i="2"/>
  <c r="EX1290" i="2"/>
  <c r="ET1290" i="2"/>
  <c r="FF1289" i="2"/>
  <c r="FE1289" i="2"/>
  <c r="FD1289" i="2"/>
  <c r="FC1289" i="2"/>
  <c r="FB1289" i="2"/>
  <c r="EY1289" i="2"/>
  <c r="EX1289" i="2"/>
  <c r="ET1289" i="2"/>
  <c r="FF1288" i="2"/>
  <c r="FE1288" i="2"/>
  <c r="FD1288" i="2"/>
  <c r="FC1288" i="2"/>
  <c r="FB1288" i="2"/>
  <c r="EY1288" i="2"/>
  <c r="EX1288" i="2"/>
  <c r="ET1288" i="2"/>
  <c r="FF1287" i="2"/>
  <c r="FE1287" i="2"/>
  <c r="FD1287" i="2"/>
  <c r="FC1287" i="2"/>
  <c r="FB1287" i="2"/>
  <c r="EY1287" i="2"/>
  <c r="EX1287" i="2"/>
  <c r="ET1287" i="2"/>
  <c r="FF1286" i="2"/>
  <c r="FE1286" i="2"/>
  <c r="FD1286" i="2"/>
  <c r="FC1286" i="2"/>
  <c r="FB1286" i="2"/>
  <c r="EY1286" i="2"/>
  <c r="EX1286" i="2"/>
  <c r="ET1286" i="2"/>
  <c r="FF1285" i="2"/>
  <c r="FE1285" i="2"/>
  <c r="FD1285" i="2"/>
  <c r="FC1285" i="2"/>
  <c r="FB1285" i="2"/>
  <c r="EY1285" i="2"/>
  <c r="EX1285" i="2"/>
  <c r="ET1285" i="2"/>
  <c r="FF1284" i="2"/>
  <c r="FE1284" i="2"/>
  <c r="FD1284" i="2"/>
  <c r="FC1284" i="2"/>
  <c r="FB1284" i="2"/>
  <c r="EY1284" i="2"/>
  <c r="EX1284" i="2"/>
  <c r="ET1284" i="2"/>
  <c r="FF1283" i="2"/>
  <c r="FE1283" i="2"/>
  <c r="FD1283" i="2"/>
  <c r="FC1283" i="2"/>
  <c r="FB1283" i="2"/>
  <c r="EY1283" i="2"/>
  <c r="EX1283" i="2"/>
  <c r="ET1283" i="2"/>
  <c r="FF1282" i="2"/>
  <c r="FE1282" i="2"/>
  <c r="FD1282" i="2"/>
  <c r="FC1282" i="2"/>
  <c r="FB1282" i="2"/>
  <c r="EY1282" i="2"/>
  <c r="EX1282" i="2"/>
  <c r="ET1282" i="2"/>
  <c r="FF1281" i="2"/>
  <c r="FE1281" i="2"/>
  <c r="FD1281" i="2"/>
  <c r="FC1281" i="2"/>
  <c r="FB1281" i="2"/>
  <c r="EY1281" i="2"/>
  <c r="EX1281" i="2"/>
  <c r="ET1281" i="2"/>
  <c r="FF1280" i="2"/>
  <c r="FE1280" i="2"/>
  <c r="FD1280" i="2"/>
  <c r="FC1280" i="2"/>
  <c r="FB1280" i="2"/>
  <c r="EY1280" i="2"/>
  <c r="EX1280" i="2"/>
  <c r="ET1280" i="2"/>
  <c r="FF1279" i="2"/>
  <c r="FE1279" i="2"/>
  <c r="FD1279" i="2"/>
  <c r="FC1279" i="2"/>
  <c r="FB1279" i="2"/>
  <c r="EY1279" i="2"/>
  <c r="EX1279" i="2"/>
  <c r="ET1279" i="2"/>
  <c r="FF1278" i="2"/>
  <c r="FE1278" i="2"/>
  <c r="FD1278" i="2"/>
  <c r="FC1278" i="2"/>
  <c r="FB1278" i="2"/>
  <c r="EY1278" i="2"/>
  <c r="EX1278" i="2"/>
  <c r="ET1278" i="2"/>
  <c r="FF1277" i="2"/>
  <c r="FE1277" i="2"/>
  <c r="FD1277" i="2"/>
  <c r="FC1277" i="2"/>
  <c r="FB1277" i="2"/>
  <c r="EY1277" i="2"/>
  <c r="EX1277" i="2"/>
  <c r="ET1277" i="2"/>
  <c r="FF1276" i="2"/>
  <c r="FE1276" i="2"/>
  <c r="FD1276" i="2"/>
  <c r="FC1276" i="2"/>
  <c r="FB1276" i="2"/>
  <c r="EY1276" i="2"/>
  <c r="EX1276" i="2"/>
  <c r="ET1276" i="2"/>
  <c r="FF1275" i="2"/>
  <c r="FE1275" i="2"/>
  <c r="FD1275" i="2"/>
  <c r="FC1275" i="2"/>
  <c r="FB1275" i="2"/>
  <c r="EY1275" i="2"/>
  <c r="EX1275" i="2"/>
  <c r="ET1275" i="2"/>
  <c r="FF1274" i="2"/>
  <c r="FE1274" i="2"/>
  <c r="FD1274" i="2"/>
  <c r="FC1274" i="2"/>
  <c r="FB1274" i="2"/>
  <c r="EY1274" i="2"/>
  <c r="EX1274" i="2"/>
  <c r="ET1274" i="2"/>
  <c r="FF1273" i="2"/>
  <c r="FE1273" i="2"/>
  <c r="FD1273" i="2"/>
  <c r="FC1273" i="2"/>
  <c r="FB1273" i="2"/>
  <c r="EY1273" i="2"/>
  <c r="EX1273" i="2"/>
  <c r="ET1273" i="2"/>
  <c r="FF1272" i="2"/>
  <c r="FE1272" i="2"/>
  <c r="FD1272" i="2"/>
  <c r="FC1272" i="2"/>
  <c r="FB1272" i="2"/>
  <c r="EY1272" i="2"/>
  <c r="EX1272" i="2"/>
  <c r="ET1272" i="2"/>
  <c r="FF1271" i="2"/>
  <c r="FE1271" i="2"/>
  <c r="FD1271" i="2"/>
  <c r="FC1271" i="2"/>
  <c r="FB1271" i="2"/>
  <c r="EY1271" i="2"/>
  <c r="EX1271" i="2"/>
  <c r="ET1271" i="2"/>
  <c r="FF1270" i="2"/>
  <c r="FE1270" i="2"/>
  <c r="FD1270" i="2"/>
  <c r="FC1270" i="2"/>
  <c r="FB1270" i="2"/>
  <c r="EY1270" i="2"/>
  <c r="EX1270" i="2"/>
  <c r="ET1270" i="2"/>
  <c r="FF1269" i="2"/>
  <c r="FE1269" i="2"/>
  <c r="FD1269" i="2"/>
  <c r="FC1269" i="2"/>
  <c r="FB1269" i="2"/>
  <c r="EY1269" i="2"/>
  <c r="EX1269" i="2"/>
  <c r="ET1269" i="2"/>
  <c r="FF1268" i="2"/>
  <c r="FE1268" i="2"/>
  <c r="FD1268" i="2"/>
  <c r="FC1268" i="2"/>
  <c r="FB1268" i="2"/>
  <c r="EY1268" i="2"/>
  <c r="EX1268" i="2"/>
  <c r="ET1268" i="2"/>
  <c r="FF1267" i="2"/>
  <c r="FE1267" i="2"/>
  <c r="FD1267" i="2"/>
  <c r="FC1267" i="2"/>
  <c r="FB1267" i="2"/>
  <c r="EY1267" i="2"/>
  <c r="EX1267" i="2"/>
  <c r="ET1267" i="2"/>
  <c r="FF1266" i="2"/>
  <c r="FE1266" i="2"/>
  <c r="FD1266" i="2"/>
  <c r="FC1266" i="2"/>
  <c r="FB1266" i="2"/>
  <c r="EY1266" i="2"/>
  <c r="EX1266" i="2"/>
  <c r="ET1266" i="2"/>
  <c r="FF1265" i="2"/>
  <c r="FE1265" i="2"/>
  <c r="FD1265" i="2"/>
  <c r="FC1265" i="2"/>
  <c r="FB1265" i="2"/>
  <c r="EY1265" i="2"/>
  <c r="EX1265" i="2"/>
  <c r="ET1265" i="2"/>
  <c r="FF1264" i="2"/>
  <c r="FE1264" i="2"/>
  <c r="FD1264" i="2"/>
  <c r="FC1264" i="2"/>
  <c r="FB1264" i="2"/>
  <c r="EY1264" i="2"/>
  <c r="EX1264" i="2"/>
  <c r="ET1264" i="2"/>
  <c r="FF1263" i="2"/>
  <c r="FE1263" i="2"/>
  <c r="FD1263" i="2"/>
  <c r="FC1263" i="2"/>
  <c r="FB1263" i="2"/>
  <c r="EY1263" i="2"/>
  <c r="EX1263" i="2"/>
  <c r="ET1263" i="2"/>
  <c r="FF1262" i="2"/>
  <c r="FE1262" i="2"/>
  <c r="FD1262" i="2"/>
  <c r="FC1262" i="2"/>
  <c r="FB1262" i="2"/>
  <c r="EY1262" i="2"/>
  <c r="EX1262" i="2"/>
  <c r="ET1262" i="2"/>
  <c r="FF1261" i="2"/>
  <c r="FE1261" i="2"/>
  <c r="FD1261" i="2"/>
  <c r="FC1261" i="2"/>
  <c r="FB1261" i="2"/>
  <c r="EY1261" i="2"/>
  <c r="EX1261" i="2"/>
  <c r="ET1261" i="2"/>
  <c r="FF1260" i="2"/>
  <c r="FE1260" i="2"/>
  <c r="FD1260" i="2"/>
  <c r="FC1260" i="2"/>
  <c r="FB1260" i="2"/>
  <c r="EY1260" i="2"/>
  <c r="EX1260" i="2"/>
  <c r="ET1260" i="2"/>
  <c r="FF1259" i="2"/>
  <c r="FE1259" i="2"/>
  <c r="FD1259" i="2"/>
  <c r="FC1259" i="2"/>
  <c r="FB1259" i="2"/>
  <c r="EY1259" i="2"/>
  <c r="EX1259" i="2"/>
  <c r="ET1259" i="2"/>
  <c r="FF1258" i="2"/>
  <c r="FE1258" i="2"/>
  <c r="FD1258" i="2"/>
  <c r="FC1258" i="2"/>
  <c r="FB1258" i="2"/>
  <c r="EY1258" i="2"/>
  <c r="EX1258" i="2"/>
  <c r="ET1258" i="2"/>
  <c r="FF1257" i="2"/>
  <c r="FE1257" i="2"/>
  <c r="FD1257" i="2"/>
  <c r="FC1257" i="2"/>
  <c r="FB1257" i="2"/>
  <c r="EY1257" i="2"/>
  <c r="EX1257" i="2"/>
  <c r="ET1257" i="2"/>
  <c r="FF1256" i="2"/>
  <c r="FE1256" i="2"/>
  <c r="FD1256" i="2"/>
  <c r="FC1256" i="2"/>
  <c r="FB1256" i="2"/>
  <c r="EY1256" i="2"/>
  <c r="EX1256" i="2"/>
  <c r="ET1256" i="2"/>
  <c r="FF1255" i="2"/>
  <c r="FE1255" i="2"/>
  <c r="FD1255" i="2"/>
  <c r="FC1255" i="2"/>
  <c r="FB1255" i="2"/>
  <c r="EY1255" i="2"/>
  <c r="EX1255" i="2"/>
  <c r="ET1255" i="2"/>
  <c r="FF1254" i="2"/>
  <c r="FE1254" i="2"/>
  <c r="FD1254" i="2"/>
  <c r="FC1254" i="2"/>
  <c r="FB1254" i="2"/>
  <c r="EY1254" i="2"/>
  <c r="EX1254" i="2"/>
  <c r="ET1254" i="2"/>
  <c r="FF1253" i="2"/>
  <c r="FE1253" i="2"/>
  <c r="FD1253" i="2"/>
  <c r="FC1253" i="2"/>
  <c r="FB1253" i="2"/>
  <c r="EY1253" i="2"/>
  <c r="EX1253" i="2"/>
  <c r="ET1253" i="2"/>
  <c r="FF1252" i="2"/>
  <c r="FE1252" i="2"/>
  <c r="FD1252" i="2"/>
  <c r="FC1252" i="2"/>
  <c r="FB1252" i="2"/>
  <c r="EY1252" i="2"/>
  <c r="EX1252" i="2"/>
  <c r="ET1252" i="2"/>
  <c r="FF1251" i="2"/>
  <c r="FE1251" i="2"/>
  <c r="FD1251" i="2"/>
  <c r="FC1251" i="2"/>
  <c r="FB1251" i="2"/>
  <c r="EY1251" i="2"/>
  <c r="EX1251" i="2"/>
  <c r="ET1251" i="2"/>
  <c r="FF1250" i="2"/>
  <c r="FE1250" i="2"/>
  <c r="FD1250" i="2"/>
  <c r="FC1250" i="2"/>
  <c r="FB1250" i="2"/>
  <c r="EY1250" i="2"/>
  <c r="EX1250" i="2"/>
  <c r="ET1250" i="2"/>
  <c r="FF1249" i="2"/>
  <c r="FE1249" i="2"/>
  <c r="FD1249" i="2"/>
  <c r="FC1249" i="2"/>
  <c r="FB1249" i="2"/>
  <c r="EY1249" i="2"/>
  <c r="EX1249" i="2"/>
  <c r="ET1249" i="2"/>
  <c r="FF1248" i="2"/>
  <c r="FE1248" i="2"/>
  <c r="FD1248" i="2"/>
  <c r="FC1248" i="2"/>
  <c r="FB1248" i="2"/>
  <c r="EY1248" i="2"/>
  <c r="EX1248" i="2"/>
  <c r="ET1248" i="2"/>
  <c r="FF1247" i="2"/>
  <c r="FE1247" i="2"/>
  <c r="FD1247" i="2"/>
  <c r="FC1247" i="2"/>
  <c r="FB1247" i="2"/>
  <c r="EY1247" i="2"/>
  <c r="EX1247" i="2"/>
  <c r="ET1247" i="2"/>
  <c r="FF1246" i="2"/>
  <c r="FE1246" i="2"/>
  <c r="FD1246" i="2"/>
  <c r="FC1246" i="2"/>
  <c r="FB1246" i="2"/>
  <c r="EY1246" i="2"/>
  <c r="EX1246" i="2"/>
  <c r="ET1246" i="2"/>
  <c r="FF1245" i="2"/>
  <c r="FE1245" i="2"/>
  <c r="FD1245" i="2"/>
  <c r="FC1245" i="2"/>
  <c r="FB1245" i="2"/>
  <c r="EY1245" i="2"/>
  <c r="EX1245" i="2"/>
  <c r="ET1245" i="2"/>
  <c r="FF1244" i="2"/>
  <c r="FE1244" i="2"/>
  <c r="FD1244" i="2"/>
  <c r="FC1244" i="2"/>
  <c r="FB1244" i="2"/>
  <c r="EY1244" i="2"/>
  <c r="EX1244" i="2"/>
  <c r="ET1244" i="2"/>
  <c r="FF1243" i="2"/>
  <c r="FE1243" i="2"/>
  <c r="FD1243" i="2"/>
  <c r="FC1243" i="2"/>
  <c r="FB1243" i="2"/>
  <c r="EY1243" i="2"/>
  <c r="EX1243" i="2"/>
  <c r="ET1243" i="2"/>
  <c r="FF1242" i="2"/>
  <c r="FE1242" i="2"/>
  <c r="FD1242" i="2"/>
  <c r="FC1242" i="2"/>
  <c r="FB1242" i="2"/>
  <c r="EY1242" i="2"/>
  <c r="EX1242" i="2"/>
  <c r="ET1242" i="2"/>
  <c r="FF1241" i="2"/>
  <c r="FE1241" i="2"/>
  <c r="FD1241" i="2"/>
  <c r="FC1241" i="2"/>
  <c r="FB1241" i="2"/>
  <c r="EY1241" i="2"/>
  <c r="EX1241" i="2"/>
  <c r="ET1241" i="2"/>
  <c r="FF1240" i="2"/>
  <c r="FE1240" i="2"/>
  <c r="FD1240" i="2"/>
  <c r="FC1240" i="2"/>
  <c r="FB1240" i="2"/>
  <c r="EY1240" i="2"/>
  <c r="EX1240" i="2"/>
  <c r="ET1240" i="2"/>
  <c r="FF1239" i="2"/>
  <c r="FE1239" i="2"/>
  <c r="FD1239" i="2"/>
  <c r="FC1239" i="2"/>
  <c r="FB1239" i="2"/>
  <c r="EY1239" i="2"/>
  <c r="EX1239" i="2"/>
  <c r="ET1239" i="2"/>
  <c r="FF1238" i="2"/>
  <c r="FE1238" i="2"/>
  <c r="FD1238" i="2"/>
  <c r="FC1238" i="2"/>
  <c r="FB1238" i="2"/>
  <c r="EY1238" i="2"/>
  <c r="EX1238" i="2"/>
  <c r="ET1238" i="2"/>
  <c r="FF1237" i="2"/>
  <c r="FE1237" i="2"/>
  <c r="FD1237" i="2"/>
  <c r="FC1237" i="2"/>
  <c r="FB1237" i="2"/>
  <c r="EY1237" i="2"/>
  <c r="EX1237" i="2"/>
  <c r="ET1237" i="2"/>
  <c r="FF1236" i="2"/>
  <c r="FE1236" i="2"/>
  <c r="FD1236" i="2"/>
  <c r="FC1236" i="2"/>
  <c r="FB1236" i="2"/>
  <c r="EY1236" i="2"/>
  <c r="EX1236" i="2"/>
  <c r="ET1236" i="2"/>
  <c r="FF1235" i="2"/>
  <c r="FE1235" i="2"/>
  <c r="FD1235" i="2"/>
  <c r="FC1235" i="2"/>
  <c r="FB1235" i="2"/>
  <c r="EY1235" i="2"/>
  <c r="EX1235" i="2"/>
  <c r="ET1235" i="2"/>
  <c r="FF1234" i="2"/>
  <c r="FE1234" i="2"/>
  <c r="FD1234" i="2"/>
  <c r="FC1234" i="2"/>
  <c r="FB1234" i="2"/>
  <c r="EY1234" i="2"/>
  <c r="EX1234" i="2"/>
  <c r="ET1234" i="2"/>
  <c r="FF1233" i="2"/>
  <c r="FE1233" i="2"/>
  <c r="FD1233" i="2"/>
  <c r="FC1233" i="2"/>
  <c r="FB1233" i="2"/>
  <c r="EY1233" i="2"/>
  <c r="EX1233" i="2"/>
  <c r="ET1233" i="2"/>
  <c r="FF1232" i="2"/>
  <c r="FE1232" i="2"/>
  <c r="FD1232" i="2"/>
  <c r="FC1232" i="2"/>
  <c r="FB1232" i="2"/>
  <c r="EY1232" i="2"/>
  <c r="EX1232" i="2"/>
  <c r="ET1232" i="2"/>
  <c r="FF1231" i="2"/>
  <c r="FE1231" i="2"/>
  <c r="FD1231" i="2"/>
  <c r="FC1231" i="2"/>
  <c r="FB1231" i="2"/>
  <c r="EY1231" i="2"/>
  <c r="EX1231" i="2"/>
  <c r="ET1231" i="2"/>
  <c r="FF1230" i="2"/>
  <c r="FE1230" i="2"/>
  <c r="FD1230" i="2"/>
  <c r="FC1230" i="2"/>
  <c r="FB1230" i="2"/>
  <c r="EY1230" i="2"/>
  <c r="EX1230" i="2"/>
  <c r="ET1230" i="2"/>
  <c r="FF1229" i="2"/>
  <c r="FE1229" i="2"/>
  <c r="FD1229" i="2"/>
  <c r="FC1229" i="2"/>
  <c r="FB1229" i="2"/>
  <c r="EY1229" i="2"/>
  <c r="EX1229" i="2"/>
  <c r="ET1229" i="2"/>
  <c r="FF1228" i="2"/>
  <c r="FE1228" i="2"/>
  <c r="FD1228" i="2"/>
  <c r="FC1228" i="2"/>
  <c r="FB1228" i="2"/>
  <c r="EY1228" i="2"/>
  <c r="EX1228" i="2"/>
  <c r="ET1228" i="2"/>
  <c r="FF1227" i="2"/>
  <c r="FE1227" i="2"/>
  <c r="FD1227" i="2"/>
  <c r="FC1227" i="2"/>
  <c r="FB1227" i="2"/>
  <c r="EY1227" i="2"/>
  <c r="EX1227" i="2"/>
  <c r="ET1227" i="2"/>
  <c r="FF1226" i="2"/>
  <c r="FE1226" i="2"/>
  <c r="FD1226" i="2"/>
  <c r="FC1226" i="2"/>
  <c r="FB1226" i="2"/>
  <c r="EY1226" i="2"/>
  <c r="EX1226" i="2"/>
  <c r="ET1226" i="2"/>
  <c r="FF1225" i="2"/>
  <c r="FE1225" i="2"/>
  <c r="FD1225" i="2"/>
  <c r="FC1225" i="2"/>
  <c r="FB1225" i="2"/>
  <c r="EY1225" i="2"/>
  <c r="EX1225" i="2"/>
  <c r="ET1225" i="2"/>
  <c r="FF1224" i="2"/>
  <c r="FE1224" i="2"/>
  <c r="FD1224" i="2"/>
  <c r="FC1224" i="2"/>
  <c r="FB1224" i="2"/>
  <c r="EY1224" i="2"/>
  <c r="EX1224" i="2"/>
  <c r="ET1224" i="2"/>
  <c r="FF1223" i="2"/>
  <c r="FE1223" i="2"/>
  <c r="FD1223" i="2"/>
  <c r="FC1223" i="2"/>
  <c r="FB1223" i="2"/>
  <c r="EY1223" i="2"/>
  <c r="EX1223" i="2"/>
  <c r="ET1223" i="2"/>
  <c r="FF1222" i="2"/>
  <c r="FE1222" i="2"/>
  <c r="FD1222" i="2"/>
  <c r="FC1222" i="2"/>
  <c r="FB1222" i="2"/>
  <c r="EY1222" i="2"/>
  <c r="EX1222" i="2"/>
  <c r="ET1222" i="2"/>
  <c r="FF1221" i="2"/>
  <c r="FE1221" i="2"/>
  <c r="FD1221" i="2"/>
  <c r="FC1221" i="2"/>
  <c r="FB1221" i="2"/>
  <c r="EY1221" i="2"/>
  <c r="EX1221" i="2"/>
  <c r="ET1221" i="2"/>
  <c r="FF1220" i="2"/>
  <c r="FE1220" i="2"/>
  <c r="FD1220" i="2"/>
  <c r="FC1220" i="2"/>
  <c r="FB1220" i="2"/>
  <c r="EY1220" i="2"/>
  <c r="EX1220" i="2"/>
  <c r="ET1220" i="2"/>
  <c r="FF1219" i="2"/>
  <c r="FE1219" i="2"/>
  <c r="FD1219" i="2"/>
  <c r="FC1219" i="2"/>
  <c r="FB1219" i="2"/>
  <c r="EY1219" i="2"/>
  <c r="EX1219" i="2"/>
  <c r="ET1219" i="2"/>
  <c r="FF1218" i="2"/>
  <c r="FE1218" i="2"/>
  <c r="FD1218" i="2"/>
  <c r="FC1218" i="2"/>
  <c r="FB1218" i="2"/>
  <c r="EY1218" i="2"/>
  <c r="EX1218" i="2"/>
  <c r="ET1218" i="2"/>
  <c r="FF1217" i="2"/>
  <c r="FE1217" i="2"/>
  <c r="FD1217" i="2"/>
  <c r="FC1217" i="2"/>
  <c r="FB1217" i="2"/>
  <c r="EY1217" i="2"/>
  <c r="EX1217" i="2"/>
  <c r="ET1217" i="2"/>
  <c r="FF1216" i="2"/>
  <c r="FE1216" i="2"/>
  <c r="FD1216" i="2"/>
  <c r="FC1216" i="2"/>
  <c r="FB1216" i="2"/>
  <c r="EY1216" i="2"/>
  <c r="EX1216" i="2"/>
  <c r="ET1216" i="2"/>
  <c r="FF1215" i="2"/>
  <c r="FE1215" i="2"/>
  <c r="FD1215" i="2"/>
  <c r="FC1215" i="2"/>
  <c r="FB1215" i="2"/>
  <c r="EY1215" i="2"/>
  <c r="EX1215" i="2"/>
  <c r="ET1215" i="2"/>
  <c r="FF1214" i="2"/>
  <c r="FE1214" i="2"/>
  <c r="FD1214" i="2"/>
  <c r="FC1214" i="2"/>
  <c r="FB1214" i="2"/>
  <c r="EY1214" i="2"/>
  <c r="EX1214" i="2"/>
  <c r="ET1214" i="2"/>
  <c r="FF1213" i="2"/>
  <c r="FE1213" i="2"/>
  <c r="FD1213" i="2"/>
  <c r="FC1213" i="2"/>
  <c r="FB1213" i="2"/>
  <c r="EY1213" i="2"/>
  <c r="EX1213" i="2"/>
  <c r="ET1213" i="2"/>
  <c r="FF1212" i="2"/>
  <c r="FE1212" i="2"/>
  <c r="FD1212" i="2"/>
  <c r="FC1212" i="2"/>
  <c r="FB1212" i="2"/>
  <c r="EY1212" i="2"/>
  <c r="EX1212" i="2"/>
  <c r="ET1212" i="2"/>
  <c r="FF1211" i="2"/>
  <c r="FE1211" i="2"/>
  <c r="FD1211" i="2"/>
  <c r="FC1211" i="2"/>
  <c r="FB1211" i="2"/>
  <c r="EY1211" i="2"/>
  <c r="EX1211" i="2"/>
  <c r="ET1211" i="2"/>
  <c r="FF1210" i="2"/>
  <c r="FE1210" i="2"/>
  <c r="FD1210" i="2"/>
  <c r="FC1210" i="2"/>
  <c r="FB1210" i="2"/>
  <c r="EY1210" i="2"/>
  <c r="EX1210" i="2"/>
  <c r="ET1210" i="2"/>
  <c r="FF1209" i="2"/>
  <c r="FE1209" i="2"/>
  <c r="FD1209" i="2"/>
  <c r="FC1209" i="2"/>
  <c r="FB1209" i="2"/>
  <c r="EY1209" i="2"/>
  <c r="EX1209" i="2"/>
  <c r="ET1209" i="2"/>
  <c r="FF1208" i="2"/>
  <c r="FE1208" i="2"/>
  <c r="FD1208" i="2"/>
  <c r="FC1208" i="2"/>
  <c r="FB1208" i="2"/>
  <c r="EY1208" i="2"/>
  <c r="EX1208" i="2"/>
  <c r="ET1208" i="2"/>
  <c r="FF1207" i="2"/>
  <c r="FE1207" i="2"/>
  <c r="FD1207" i="2"/>
  <c r="FC1207" i="2"/>
  <c r="FB1207" i="2"/>
  <c r="EY1207" i="2"/>
  <c r="EX1207" i="2"/>
  <c r="ET1207" i="2"/>
  <c r="FF1206" i="2"/>
  <c r="FE1206" i="2"/>
  <c r="FD1206" i="2"/>
  <c r="FC1206" i="2"/>
  <c r="FB1206" i="2"/>
  <c r="EY1206" i="2"/>
  <c r="EX1206" i="2"/>
  <c r="ET1206" i="2"/>
  <c r="FF1205" i="2"/>
  <c r="FE1205" i="2"/>
  <c r="FD1205" i="2"/>
  <c r="FC1205" i="2"/>
  <c r="FB1205" i="2"/>
  <c r="EY1205" i="2"/>
  <c r="EX1205" i="2"/>
  <c r="ET1205" i="2"/>
  <c r="FF1204" i="2"/>
  <c r="FE1204" i="2"/>
  <c r="FD1204" i="2"/>
  <c r="FC1204" i="2"/>
  <c r="FB1204" i="2"/>
  <c r="EY1204" i="2"/>
  <c r="EX1204" i="2"/>
  <c r="ET1204" i="2"/>
  <c r="FF1203" i="2"/>
  <c r="FE1203" i="2"/>
  <c r="FD1203" i="2"/>
  <c r="FC1203" i="2"/>
  <c r="FB1203" i="2"/>
  <c r="EY1203" i="2"/>
  <c r="EX1203" i="2"/>
  <c r="ET1203" i="2"/>
  <c r="FF1202" i="2"/>
  <c r="FE1202" i="2"/>
  <c r="FD1202" i="2"/>
  <c r="FC1202" i="2"/>
  <c r="FB1202" i="2"/>
  <c r="EY1202" i="2"/>
  <c r="EX1202" i="2"/>
  <c r="ET1202" i="2"/>
  <c r="FF1201" i="2"/>
  <c r="FE1201" i="2"/>
  <c r="FD1201" i="2"/>
  <c r="FC1201" i="2"/>
  <c r="FB1201" i="2"/>
  <c r="EY1201" i="2"/>
  <c r="EX1201" i="2"/>
  <c r="ET1201" i="2"/>
  <c r="FF1200" i="2"/>
  <c r="FE1200" i="2"/>
  <c r="FD1200" i="2"/>
  <c r="FC1200" i="2"/>
  <c r="FB1200" i="2"/>
  <c r="EY1200" i="2"/>
  <c r="EX1200" i="2"/>
  <c r="ET1200" i="2"/>
  <c r="FF1199" i="2"/>
  <c r="FE1199" i="2"/>
  <c r="FD1199" i="2"/>
  <c r="FC1199" i="2"/>
  <c r="FB1199" i="2"/>
  <c r="EY1199" i="2"/>
  <c r="EX1199" i="2"/>
  <c r="ET1199" i="2"/>
  <c r="FF1198" i="2"/>
  <c r="FE1198" i="2"/>
  <c r="FD1198" i="2"/>
  <c r="FC1198" i="2"/>
  <c r="FB1198" i="2"/>
  <c r="EY1198" i="2"/>
  <c r="EX1198" i="2"/>
  <c r="ET1198" i="2"/>
  <c r="FF1197" i="2"/>
  <c r="FE1197" i="2"/>
  <c r="FD1197" i="2"/>
  <c r="FC1197" i="2"/>
  <c r="FB1197" i="2"/>
  <c r="EY1197" i="2"/>
  <c r="EX1197" i="2"/>
  <c r="ET1197" i="2"/>
  <c r="FF1196" i="2"/>
  <c r="FE1196" i="2"/>
  <c r="FD1196" i="2"/>
  <c r="FC1196" i="2"/>
  <c r="FB1196" i="2"/>
  <c r="EY1196" i="2"/>
  <c r="EX1196" i="2"/>
  <c r="ET1196" i="2"/>
  <c r="FF1195" i="2"/>
  <c r="FE1195" i="2"/>
  <c r="FD1195" i="2"/>
  <c r="FC1195" i="2"/>
  <c r="FB1195" i="2"/>
  <c r="EY1195" i="2"/>
  <c r="EX1195" i="2"/>
  <c r="ET1195" i="2"/>
  <c r="FF1194" i="2"/>
  <c r="FE1194" i="2"/>
  <c r="FD1194" i="2"/>
  <c r="FC1194" i="2"/>
  <c r="FB1194" i="2"/>
  <c r="EY1194" i="2"/>
  <c r="EX1194" i="2"/>
  <c r="ET1194" i="2"/>
  <c r="FF1193" i="2"/>
  <c r="FE1193" i="2"/>
  <c r="FD1193" i="2"/>
  <c r="FC1193" i="2"/>
  <c r="FB1193" i="2"/>
  <c r="EY1193" i="2"/>
  <c r="EX1193" i="2"/>
  <c r="ET1193" i="2"/>
  <c r="FF1192" i="2"/>
  <c r="FE1192" i="2"/>
  <c r="FD1192" i="2"/>
  <c r="FC1192" i="2"/>
  <c r="FB1192" i="2"/>
  <c r="EY1192" i="2"/>
  <c r="EX1192" i="2"/>
  <c r="ET1192" i="2"/>
  <c r="FF1191" i="2"/>
  <c r="FE1191" i="2"/>
  <c r="FD1191" i="2"/>
  <c r="FC1191" i="2"/>
  <c r="FB1191" i="2"/>
  <c r="EY1191" i="2"/>
  <c r="EX1191" i="2"/>
  <c r="ET1191" i="2"/>
  <c r="FF1190" i="2"/>
  <c r="FE1190" i="2"/>
  <c r="FD1190" i="2"/>
  <c r="FC1190" i="2"/>
  <c r="FB1190" i="2"/>
  <c r="EY1190" i="2"/>
  <c r="EX1190" i="2"/>
  <c r="ET1190" i="2"/>
  <c r="FF1189" i="2"/>
  <c r="FE1189" i="2"/>
  <c r="FD1189" i="2"/>
  <c r="FC1189" i="2"/>
  <c r="FB1189" i="2"/>
  <c r="EY1189" i="2"/>
  <c r="EX1189" i="2"/>
  <c r="ET1189" i="2"/>
  <c r="FF1188" i="2"/>
  <c r="FE1188" i="2"/>
  <c r="FD1188" i="2"/>
  <c r="FC1188" i="2"/>
  <c r="FB1188" i="2"/>
  <c r="EY1188" i="2"/>
  <c r="EX1188" i="2"/>
  <c r="ET1188" i="2"/>
  <c r="FF1187" i="2"/>
  <c r="FE1187" i="2"/>
  <c r="FD1187" i="2"/>
  <c r="FC1187" i="2"/>
  <c r="FB1187" i="2"/>
  <c r="EY1187" i="2"/>
  <c r="EX1187" i="2"/>
  <c r="ET1187" i="2"/>
  <c r="FF1186" i="2"/>
  <c r="FE1186" i="2"/>
  <c r="FD1186" i="2"/>
  <c r="FC1186" i="2"/>
  <c r="FB1186" i="2"/>
  <c r="EY1186" i="2"/>
  <c r="EX1186" i="2"/>
  <c r="ET1186" i="2"/>
  <c r="FF1185" i="2"/>
  <c r="FE1185" i="2"/>
  <c r="FD1185" i="2"/>
  <c r="FC1185" i="2"/>
  <c r="FB1185" i="2"/>
  <c r="EY1185" i="2"/>
  <c r="EX1185" i="2"/>
  <c r="ET1185" i="2"/>
  <c r="FF1184" i="2"/>
  <c r="FE1184" i="2"/>
  <c r="FD1184" i="2"/>
  <c r="FC1184" i="2"/>
  <c r="FB1184" i="2"/>
  <c r="EY1184" i="2"/>
  <c r="EX1184" i="2"/>
  <c r="ET1184" i="2"/>
  <c r="FF1183" i="2"/>
  <c r="FE1183" i="2"/>
  <c r="FD1183" i="2"/>
  <c r="FC1183" i="2"/>
  <c r="FB1183" i="2"/>
  <c r="EY1183" i="2"/>
  <c r="EX1183" i="2"/>
  <c r="ET1183" i="2"/>
  <c r="FF1182" i="2"/>
  <c r="FE1182" i="2"/>
  <c r="FD1182" i="2"/>
  <c r="FC1182" i="2"/>
  <c r="FB1182" i="2"/>
  <c r="EY1182" i="2"/>
  <c r="EX1182" i="2"/>
  <c r="ET1182" i="2"/>
  <c r="FF1181" i="2"/>
  <c r="FE1181" i="2"/>
  <c r="FD1181" i="2"/>
  <c r="FC1181" i="2"/>
  <c r="FB1181" i="2"/>
  <c r="EY1181" i="2"/>
  <c r="EX1181" i="2"/>
  <c r="ET1181" i="2"/>
  <c r="FF1180" i="2"/>
  <c r="FE1180" i="2"/>
  <c r="FD1180" i="2"/>
  <c r="FC1180" i="2"/>
  <c r="FB1180" i="2"/>
  <c r="EY1180" i="2"/>
  <c r="EX1180" i="2"/>
  <c r="ET1180" i="2"/>
  <c r="FF1179" i="2"/>
  <c r="FE1179" i="2"/>
  <c r="FD1179" i="2"/>
  <c r="FC1179" i="2"/>
  <c r="FB1179" i="2"/>
  <c r="EY1179" i="2"/>
  <c r="EX1179" i="2"/>
  <c r="ET1179" i="2"/>
  <c r="FF1178" i="2"/>
  <c r="FE1178" i="2"/>
  <c r="FD1178" i="2"/>
  <c r="FC1178" i="2"/>
  <c r="FB1178" i="2"/>
  <c r="EY1178" i="2"/>
  <c r="EX1178" i="2"/>
  <c r="ET1178" i="2"/>
  <c r="FF1177" i="2"/>
  <c r="FE1177" i="2"/>
  <c r="FD1177" i="2"/>
  <c r="FC1177" i="2"/>
  <c r="FB1177" i="2"/>
  <c r="EY1177" i="2"/>
  <c r="EX1177" i="2"/>
  <c r="ET1177" i="2"/>
  <c r="FF1176" i="2"/>
  <c r="FE1176" i="2"/>
  <c r="FD1176" i="2"/>
  <c r="FC1176" i="2"/>
  <c r="FB1176" i="2"/>
  <c r="EY1176" i="2"/>
  <c r="EX1176" i="2"/>
  <c r="ET1176" i="2"/>
  <c r="FF1175" i="2"/>
  <c r="FE1175" i="2"/>
  <c r="FD1175" i="2"/>
  <c r="FC1175" i="2"/>
  <c r="FB1175" i="2"/>
  <c r="EY1175" i="2"/>
  <c r="EX1175" i="2"/>
  <c r="ET1175" i="2"/>
  <c r="FF1174" i="2"/>
  <c r="FE1174" i="2"/>
  <c r="FD1174" i="2"/>
  <c r="FC1174" i="2"/>
  <c r="FB1174" i="2"/>
  <c r="EY1174" i="2"/>
  <c r="EX1174" i="2"/>
  <c r="ET1174" i="2"/>
  <c r="FF1173" i="2"/>
  <c r="FE1173" i="2"/>
  <c r="FD1173" i="2"/>
  <c r="FC1173" i="2"/>
  <c r="FB1173" i="2"/>
  <c r="EY1173" i="2"/>
  <c r="EX1173" i="2"/>
  <c r="ET1173" i="2"/>
  <c r="FF1172" i="2"/>
  <c r="FE1172" i="2"/>
  <c r="FD1172" i="2"/>
  <c r="FC1172" i="2"/>
  <c r="FB1172" i="2"/>
  <c r="EY1172" i="2"/>
  <c r="EX1172" i="2"/>
  <c r="ET1172" i="2"/>
  <c r="FF1171" i="2"/>
  <c r="FE1171" i="2"/>
  <c r="FD1171" i="2"/>
  <c r="FC1171" i="2"/>
  <c r="FB1171" i="2"/>
  <c r="EY1171" i="2"/>
  <c r="EX1171" i="2"/>
  <c r="ET1171" i="2"/>
  <c r="FF1170" i="2"/>
  <c r="FE1170" i="2"/>
  <c r="FD1170" i="2"/>
  <c r="FC1170" i="2"/>
  <c r="FB1170" i="2"/>
  <c r="EY1170" i="2"/>
  <c r="EX1170" i="2"/>
  <c r="ET1170" i="2"/>
  <c r="FF1169" i="2"/>
  <c r="FE1169" i="2"/>
  <c r="FD1169" i="2"/>
  <c r="FC1169" i="2"/>
  <c r="FB1169" i="2"/>
  <c r="EY1169" i="2"/>
  <c r="EX1169" i="2"/>
  <c r="ET1169" i="2"/>
  <c r="FF1168" i="2"/>
  <c r="FE1168" i="2"/>
  <c r="FD1168" i="2"/>
  <c r="FC1168" i="2"/>
  <c r="FB1168" i="2"/>
  <c r="EY1168" i="2"/>
  <c r="EX1168" i="2"/>
  <c r="ET1168" i="2"/>
  <c r="FF1167" i="2"/>
  <c r="FE1167" i="2"/>
  <c r="FD1167" i="2"/>
  <c r="FC1167" i="2"/>
  <c r="FB1167" i="2"/>
  <c r="EY1167" i="2"/>
  <c r="EX1167" i="2"/>
  <c r="ET1167" i="2"/>
  <c r="FF1166" i="2"/>
  <c r="FE1166" i="2"/>
  <c r="FD1166" i="2"/>
  <c r="FC1166" i="2"/>
  <c r="FB1166" i="2"/>
  <c r="EY1166" i="2"/>
  <c r="EX1166" i="2"/>
  <c r="ET1166" i="2"/>
  <c r="FF1165" i="2"/>
  <c r="FE1165" i="2"/>
  <c r="FD1165" i="2"/>
  <c r="FC1165" i="2"/>
  <c r="FB1165" i="2"/>
  <c r="EY1165" i="2"/>
  <c r="EX1165" i="2"/>
  <c r="ET1165" i="2"/>
  <c r="FF1164" i="2"/>
  <c r="FE1164" i="2"/>
  <c r="FD1164" i="2"/>
  <c r="FC1164" i="2"/>
  <c r="FB1164" i="2"/>
  <c r="EY1164" i="2"/>
  <c r="EX1164" i="2"/>
  <c r="ET1164" i="2"/>
  <c r="FF1163" i="2"/>
  <c r="FE1163" i="2"/>
  <c r="FD1163" i="2"/>
  <c r="FC1163" i="2"/>
  <c r="FB1163" i="2"/>
  <c r="EY1163" i="2"/>
  <c r="EX1163" i="2"/>
  <c r="ET1163" i="2"/>
  <c r="FF1162" i="2"/>
  <c r="FE1162" i="2"/>
  <c r="FD1162" i="2"/>
  <c r="FC1162" i="2"/>
  <c r="FB1162" i="2"/>
  <c r="EY1162" i="2"/>
  <c r="EX1162" i="2"/>
  <c r="ET1162" i="2"/>
  <c r="FF1161" i="2"/>
  <c r="FE1161" i="2"/>
  <c r="FD1161" i="2"/>
  <c r="FC1161" i="2"/>
  <c r="FB1161" i="2"/>
  <c r="EY1161" i="2"/>
  <c r="EX1161" i="2"/>
  <c r="ET1161" i="2"/>
  <c r="FF1160" i="2"/>
  <c r="FE1160" i="2"/>
  <c r="FD1160" i="2"/>
  <c r="FC1160" i="2"/>
  <c r="FB1160" i="2"/>
  <c r="EY1160" i="2"/>
  <c r="EX1160" i="2"/>
  <c r="ET1160" i="2"/>
  <c r="FF1159" i="2"/>
  <c r="FE1159" i="2"/>
  <c r="FD1159" i="2"/>
  <c r="FC1159" i="2"/>
  <c r="FB1159" i="2"/>
  <c r="EY1159" i="2"/>
  <c r="EX1159" i="2"/>
  <c r="ET1159" i="2"/>
  <c r="FF1158" i="2"/>
  <c r="FE1158" i="2"/>
  <c r="FD1158" i="2"/>
  <c r="FC1158" i="2"/>
  <c r="FB1158" i="2"/>
  <c r="EY1158" i="2"/>
  <c r="EX1158" i="2"/>
  <c r="ET1158" i="2"/>
  <c r="FF1157" i="2"/>
  <c r="FE1157" i="2"/>
  <c r="FD1157" i="2"/>
  <c r="FC1157" i="2"/>
  <c r="FB1157" i="2"/>
  <c r="EY1157" i="2"/>
  <c r="EX1157" i="2"/>
  <c r="ET1157" i="2"/>
  <c r="FF1156" i="2"/>
  <c r="FE1156" i="2"/>
  <c r="FD1156" i="2"/>
  <c r="FC1156" i="2"/>
  <c r="FB1156" i="2"/>
  <c r="EY1156" i="2"/>
  <c r="EX1156" i="2"/>
  <c r="ET1156" i="2"/>
  <c r="FF1155" i="2"/>
  <c r="FE1155" i="2"/>
  <c r="FD1155" i="2"/>
  <c r="FC1155" i="2"/>
  <c r="FB1155" i="2"/>
  <c r="EY1155" i="2"/>
  <c r="EX1155" i="2"/>
  <c r="ET1155" i="2"/>
  <c r="FF1154" i="2"/>
  <c r="FE1154" i="2"/>
  <c r="FD1154" i="2"/>
  <c r="FC1154" i="2"/>
  <c r="FB1154" i="2"/>
  <c r="EY1154" i="2"/>
  <c r="EX1154" i="2"/>
  <c r="ET1154" i="2"/>
  <c r="FF1153" i="2"/>
  <c r="FE1153" i="2"/>
  <c r="FD1153" i="2"/>
  <c r="FC1153" i="2"/>
  <c r="FB1153" i="2"/>
  <c r="EY1153" i="2"/>
  <c r="EX1153" i="2"/>
  <c r="ET1153" i="2"/>
  <c r="FF1152" i="2"/>
  <c r="FE1152" i="2"/>
  <c r="FD1152" i="2"/>
  <c r="FC1152" i="2"/>
  <c r="FB1152" i="2"/>
  <c r="EY1152" i="2"/>
  <c r="EX1152" i="2"/>
  <c r="ET1152" i="2"/>
  <c r="FF1151" i="2"/>
  <c r="FE1151" i="2"/>
  <c r="FD1151" i="2"/>
  <c r="FC1151" i="2"/>
  <c r="FB1151" i="2"/>
  <c r="EY1151" i="2"/>
  <c r="EX1151" i="2"/>
  <c r="ET1151" i="2"/>
  <c r="FF1150" i="2"/>
  <c r="FE1150" i="2"/>
  <c r="FD1150" i="2"/>
  <c r="FC1150" i="2"/>
  <c r="FB1150" i="2"/>
  <c r="EY1150" i="2"/>
  <c r="EX1150" i="2"/>
  <c r="ET1150" i="2"/>
  <c r="FF1149" i="2"/>
  <c r="FE1149" i="2"/>
  <c r="FD1149" i="2"/>
  <c r="FC1149" i="2"/>
  <c r="FB1149" i="2"/>
  <c r="EY1149" i="2"/>
  <c r="EX1149" i="2"/>
  <c r="ET1149" i="2"/>
  <c r="FF1148" i="2"/>
  <c r="FE1148" i="2"/>
  <c r="FD1148" i="2"/>
  <c r="FC1148" i="2"/>
  <c r="FB1148" i="2"/>
  <c r="EY1148" i="2"/>
  <c r="EX1148" i="2"/>
  <c r="ET1148" i="2"/>
  <c r="FF1147" i="2"/>
  <c r="FE1147" i="2"/>
  <c r="FD1147" i="2"/>
  <c r="FC1147" i="2"/>
  <c r="FB1147" i="2"/>
  <c r="EY1147" i="2"/>
  <c r="EX1147" i="2"/>
  <c r="ET1147" i="2"/>
  <c r="FF1146" i="2"/>
  <c r="FE1146" i="2"/>
  <c r="FD1146" i="2"/>
  <c r="FC1146" i="2"/>
  <c r="FB1146" i="2"/>
  <c r="EY1146" i="2"/>
  <c r="EX1146" i="2"/>
  <c r="ET1146" i="2"/>
  <c r="FF1145" i="2"/>
  <c r="FE1145" i="2"/>
  <c r="FD1145" i="2"/>
  <c r="FC1145" i="2"/>
  <c r="FB1145" i="2"/>
  <c r="EY1145" i="2"/>
  <c r="EX1145" i="2"/>
  <c r="ET1145" i="2"/>
  <c r="FF1144" i="2"/>
  <c r="FE1144" i="2"/>
  <c r="FD1144" i="2"/>
  <c r="FC1144" i="2"/>
  <c r="FB1144" i="2"/>
  <c r="EY1144" i="2"/>
  <c r="EX1144" i="2"/>
  <c r="ET1144" i="2"/>
  <c r="FF1143" i="2"/>
  <c r="FE1143" i="2"/>
  <c r="FD1143" i="2"/>
  <c r="FC1143" i="2"/>
  <c r="FB1143" i="2"/>
  <c r="EY1143" i="2"/>
  <c r="EX1143" i="2"/>
  <c r="ET1143" i="2"/>
  <c r="FF1142" i="2"/>
  <c r="FE1142" i="2"/>
  <c r="FD1142" i="2"/>
  <c r="FC1142" i="2"/>
  <c r="FB1142" i="2"/>
  <c r="EY1142" i="2"/>
  <c r="EX1142" i="2"/>
  <c r="ET1142" i="2"/>
  <c r="FF1141" i="2"/>
  <c r="FE1141" i="2"/>
  <c r="FD1141" i="2"/>
  <c r="FC1141" i="2"/>
  <c r="FB1141" i="2"/>
  <c r="EY1141" i="2"/>
  <c r="EX1141" i="2"/>
  <c r="ET1141" i="2"/>
  <c r="FF1140" i="2"/>
  <c r="FE1140" i="2"/>
  <c r="FD1140" i="2"/>
  <c r="FC1140" i="2"/>
  <c r="FB1140" i="2"/>
  <c r="EY1140" i="2"/>
  <c r="EX1140" i="2"/>
  <c r="ET1140" i="2"/>
  <c r="FF1139" i="2"/>
  <c r="FE1139" i="2"/>
  <c r="FD1139" i="2"/>
  <c r="FC1139" i="2"/>
  <c r="FB1139" i="2"/>
  <c r="EY1139" i="2"/>
  <c r="EX1139" i="2"/>
  <c r="ET1139" i="2"/>
  <c r="FF1138" i="2"/>
  <c r="FE1138" i="2"/>
  <c r="FD1138" i="2"/>
  <c r="FC1138" i="2"/>
  <c r="FB1138" i="2"/>
  <c r="EY1138" i="2"/>
  <c r="EX1138" i="2"/>
  <c r="ET1138" i="2"/>
  <c r="FF1137" i="2"/>
  <c r="FE1137" i="2"/>
  <c r="FD1137" i="2"/>
  <c r="FC1137" i="2"/>
  <c r="FB1137" i="2"/>
  <c r="EY1137" i="2"/>
  <c r="EX1137" i="2"/>
  <c r="ET1137" i="2"/>
  <c r="FF1136" i="2"/>
  <c r="FE1136" i="2"/>
  <c r="FD1136" i="2"/>
  <c r="FC1136" i="2"/>
  <c r="FB1136" i="2"/>
  <c r="EY1136" i="2"/>
  <c r="EX1136" i="2"/>
  <c r="ET1136" i="2"/>
  <c r="FF1135" i="2"/>
  <c r="FE1135" i="2"/>
  <c r="FD1135" i="2"/>
  <c r="FC1135" i="2"/>
  <c r="FB1135" i="2"/>
  <c r="EY1135" i="2"/>
  <c r="EX1135" i="2"/>
  <c r="ET1135" i="2"/>
  <c r="FF1134" i="2"/>
  <c r="FE1134" i="2"/>
  <c r="FD1134" i="2"/>
  <c r="FC1134" i="2"/>
  <c r="FB1134" i="2"/>
  <c r="EY1134" i="2"/>
  <c r="EX1134" i="2"/>
  <c r="ET1134" i="2"/>
  <c r="FF1133" i="2"/>
  <c r="FE1133" i="2"/>
  <c r="FD1133" i="2"/>
  <c r="FC1133" i="2"/>
  <c r="FB1133" i="2"/>
  <c r="EY1133" i="2"/>
  <c r="EX1133" i="2"/>
  <c r="ET1133" i="2"/>
  <c r="FF1132" i="2"/>
  <c r="FE1132" i="2"/>
  <c r="FD1132" i="2"/>
  <c r="FC1132" i="2"/>
  <c r="FB1132" i="2"/>
  <c r="EY1132" i="2"/>
  <c r="EX1132" i="2"/>
  <c r="ET1132" i="2"/>
  <c r="FF1131" i="2"/>
  <c r="FE1131" i="2"/>
  <c r="FD1131" i="2"/>
  <c r="FC1131" i="2"/>
  <c r="FB1131" i="2"/>
  <c r="EY1131" i="2"/>
  <c r="EX1131" i="2"/>
  <c r="ET1131" i="2"/>
  <c r="FF1128" i="2"/>
  <c r="FE1128" i="2"/>
  <c r="FD1128" i="2"/>
  <c r="FC1128" i="2"/>
  <c r="FB1128" i="2"/>
  <c r="EY1128" i="2"/>
  <c r="EX1128" i="2"/>
  <c r="ET1128" i="2"/>
  <c r="FF1130" i="2"/>
  <c r="FE1130" i="2"/>
  <c r="FD1130" i="2"/>
  <c r="FC1130" i="2"/>
  <c r="FB1130" i="2"/>
  <c r="EY1130" i="2"/>
  <c r="EX1130" i="2"/>
  <c r="ET1130" i="2"/>
  <c r="FF1129" i="2"/>
  <c r="FE1129" i="2"/>
  <c r="FD1129" i="2"/>
  <c r="FC1129" i="2"/>
  <c r="FB1129" i="2"/>
  <c r="EY1129" i="2"/>
  <c r="EX1129" i="2"/>
  <c r="ET1129" i="2"/>
  <c r="FF1127" i="2"/>
  <c r="FE1127" i="2"/>
  <c r="FD1127" i="2"/>
  <c r="FC1127" i="2"/>
  <c r="FB1127" i="2"/>
  <c r="EY1127" i="2"/>
  <c r="EX1127" i="2"/>
  <c r="ET1127" i="2"/>
  <c r="FF1126" i="2"/>
  <c r="FE1126" i="2"/>
  <c r="FD1126" i="2"/>
  <c r="FC1126" i="2"/>
  <c r="FB1126" i="2"/>
  <c r="EY1126" i="2"/>
  <c r="EX1126" i="2"/>
  <c r="ET1126" i="2"/>
  <c r="FF1125" i="2"/>
  <c r="FE1125" i="2"/>
  <c r="FD1125" i="2"/>
  <c r="FC1125" i="2"/>
  <c r="FB1125" i="2"/>
  <c r="EY1125" i="2"/>
  <c r="EX1125" i="2"/>
  <c r="ET1125" i="2"/>
  <c r="FF1124" i="2"/>
  <c r="FE1124" i="2"/>
  <c r="FD1124" i="2"/>
  <c r="FC1124" i="2"/>
  <c r="FB1124" i="2"/>
  <c r="EY1124" i="2"/>
  <c r="EX1124" i="2"/>
  <c r="ET1124" i="2"/>
  <c r="FF1123" i="2"/>
  <c r="FE1123" i="2"/>
  <c r="FD1123" i="2"/>
  <c r="FC1123" i="2"/>
  <c r="FB1123" i="2"/>
  <c r="EY1123" i="2"/>
  <c r="EX1123" i="2"/>
  <c r="ET1123" i="2"/>
  <c r="FF1122" i="2"/>
  <c r="FE1122" i="2"/>
  <c r="FD1122" i="2"/>
  <c r="FC1122" i="2"/>
  <c r="FB1122" i="2"/>
  <c r="EY1122" i="2"/>
  <c r="EX1122" i="2"/>
  <c r="ET1122" i="2"/>
  <c r="FF1121" i="2"/>
  <c r="FE1121" i="2"/>
  <c r="FD1121" i="2"/>
  <c r="FC1121" i="2"/>
  <c r="FB1121" i="2"/>
  <c r="EY1121" i="2"/>
  <c r="EX1121" i="2"/>
  <c r="ET1121" i="2"/>
  <c r="FF1120" i="2"/>
  <c r="FE1120" i="2"/>
  <c r="FD1120" i="2"/>
  <c r="FC1120" i="2"/>
  <c r="FB1120" i="2"/>
  <c r="EY1120" i="2"/>
  <c r="EX1120" i="2"/>
  <c r="ET1120" i="2"/>
  <c r="FF1119" i="2"/>
  <c r="FE1119" i="2"/>
  <c r="FD1119" i="2"/>
  <c r="FC1119" i="2"/>
  <c r="FB1119" i="2"/>
  <c r="EY1119" i="2"/>
  <c r="EX1119" i="2"/>
  <c r="ET1119" i="2"/>
  <c r="FF1118" i="2"/>
  <c r="FE1118" i="2"/>
  <c r="FD1118" i="2"/>
  <c r="FC1118" i="2"/>
  <c r="FB1118" i="2"/>
  <c r="EY1118" i="2"/>
  <c r="EX1118" i="2"/>
  <c r="ET1118" i="2"/>
  <c r="FF1117" i="2"/>
  <c r="FE1117" i="2"/>
  <c r="FD1117" i="2"/>
  <c r="FC1117" i="2"/>
  <c r="FB1117" i="2"/>
  <c r="EY1117" i="2"/>
  <c r="EX1117" i="2"/>
  <c r="ET1117" i="2"/>
  <c r="FF1116" i="2"/>
  <c r="FE1116" i="2"/>
  <c r="FD1116" i="2"/>
  <c r="FC1116" i="2"/>
  <c r="FB1116" i="2"/>
  <c r="EY1116" i="2"/>
  <c r="EX1116" i="2"/>
  <c r="ET1116" i="2"/>
  <c r="FF1115" i="2"/>
  <c r="FE1115" i="2"/>
  <c r="FD1115" i="2"/>
  <c r="FC1115" i="2"/>
  <c r="FB1115" i="2"/>
  <c r="EY1115" i="2"/>
  <c r="EX1115" i="2"/>
  <c r="ET1115" i="2"/>
  <c r="FF1114" i="2"/>
  <c r="FE1114" i="2"/>
  <c r="FD1114" i="2"/>
  <c r="FC1114" i="2"/>
  <c r="FB1114" i="2"/>
  <c r="EY1114" i="2"/>
  <c r="EX1114" i="2"/>
  <c r="ET1114" i="2"/>
  <c r="FF1113" i="2"/>
  <c r="FE1113" i="2"/>
  <c r="FD1113" i="2"/>
  <c r="FC1113" i="2"/>
  <c r="FB1113" i="2"/>
  <c r="EY1113" i="2"/>
  <c r="EX1113" i="2"/>
  <c r="ET1113" i="2"/>
  <c r="FF1112" i="2"/>
  <c r="FE1112" i="2"/>
  <c r="FD1112" i="2"/>
  <c r="FC1112" i="2"/>
  <c r="FB1112" i="2"/>
  <c r="EY1112" i="2"/>
  <c r="EX1112" i="2"/>
  <c r="ET1112" i="2"/>
  <c r="FF1111" i="2"/>
  <c r="FE1111" i="2"/>
  <c r="FD1111" i="2"/>
  <c r="FC1111" i="2"/>
  <c r="FB1111" i="2"/>
  <c r="EY1111" i="2"/>
  <c r="EX1111" i="2"/>
  <c r="ET1111" i="2"/>
  <c r="FF1110" i="2"/>
  <c r="FE1110" i="2"/>
  <c r="FD1110" i="2"/>
  <c r="FC1110" i="2"/>
  <c r="FB1110" i="2"/>
  <c r="EY1110" i="2"/>
  <c r="EX1110" i="2"/>
  <c r="ET1110" i="2"/>
  <c r="FF1109" i="2"/>
  <c r="FE1109" i="2"/>
  <c r="FD1109" i="2"/>
  <c r="FC1109" i="2"/>
  <c r="FB1109" i="2"/>
  <c r="EY1109" i="2"/>
  <c r="EX1109" i="2"/>
  <c r="ET1109" i="2"/>
  <c r="FF1108" i="2"/>
  <c r="FE1108" i="2"/>
  <c r="FD1108" i="2"/>
  <c r="FC1108" i="2"/>
  <c r="FB1108" i="2"/>
  <c r="EY1108" i="2"/>
  <c r="EX1108" i="2"/>
  <c r="ET1108" i="2"/>
  <c r="FF1101" i="2"/>
  <c r="FE1101" i="2"/>
  <c r="FD1101" i="2"/>
  <c r="FC1101" i="2"/>
  <c r="FB1101" i="2"/>
  <c r="EY1101" i="2"/>
  <c r="EX1101" i="2"/>
  <c r="ET1101" i="2"/>
  <c r="FF1107" i="2"/>
  <c r="FE1107" i="2"/>
  <c r="FD1107" i="2"/>
  <c r="FC1107" i="2"/>
  <c r="FB1107" i="2"/>
  <c r="EY1107" i="2"/>
  <c r="EX1107" i="2"/>
  <c r="ET1107" i="2"/>
  <c r="FF1106" i="2"/>
  <c r="FE1106" i="2"/>
  <c r="FD1106" i="2"/>
  <c r="FC1106" i="2"/>
  <c r="FB1106" i="2"/>
  <c r="EY1106" i="2"/>
  <c r="EX1106" i="2"/>
  <c r="ET1106" i="2"/>
  <c r="FF1105" i="2"/>
  <c r="FE1105" i="2"/>
  <c r="FD1105" i="2"/>
  <c r="FC1105" i="2"/>
  <c r="FB1105" i="2"/>
  <c r="EY1105" i="2"/>
  <c r="EX1105" i="2"/>
  <c r="ET1105" i="2"/>
  <c r="FF1104" i="2"/>
  <c r="FE1104" i="2"/>
  <c r="FD1104" i="2"/>
  <c r="FC1104" i="2"/>
  <c r="FB1104" i="2"/>
  <c r="EY1104" i="2"/>
  <c r="EX1104" i="2"/>
  <c r="ET1104" i="2"/>
  <c r="FF1103" i="2"/>
  <c r="FE1103" i="2"/>
  <c r="FD1103" i="2"/>
  <c r="FC1103" i="2"/>
  <c r="FB1103" i="2"/>
  <c r="EY1103" i="2"/>
  <c r="EX1103" i="2"/>
  <c r="ET1103" i="2"/>
  <c r="FF1102" i="2"/>
  <c r="FE1102" i="2"/>
  <c r="FD1102" i="2"/>
  <c r="FC1102" i="2"/>
  <c r="FB1102" i="2"/>
  <c r="EY1102" i="2"/>
  <c r="EX1102" i="2"/>
  <c r="ET1102" i="2"/>
  <c r="FF1100" i="2"/>
  <c r="FE1100" i="2"/>
  <c r="FD1100" i="2"/>
  <c r="FC1100" i="2"/>
  <c r="FB1100" i="2"/>
  <c r="EY1100" i="2"/>
  <c r="EX1100" i="2"/>
  <c r="ET1100" i="2"/>
  <c r="FF1099" i="2"/>
  <c r="FE1099" i="2"/>
  <c r="FD1099" i="2"/>
  <c r="FC1099" i="2"/>
  <c r="FB1099" i="2"/>
  <c r="EY1099" i="2"/>
  <c r="EX1099" i="2"/>
  <c r="ET1099" i="2"/>
  <c r="FF1098" i="2"/>
  <c r="FE1098" i="2"/>
  <c r="FD1098" i="2"/>
  <c r="FC1098" i="2"/>
  <c r="FB1098" i="2"/>
  <c r="EY1098" i="2"/>
  <c r="EX1098" i="2"/>
  <c r="ET1098" i="2"/>
  <c r="FF1097" i="2"/>
  <c r="FE1097" i="2"/>
  <c r="FD1097" i="2"/>
  <c r="FC1097" i="2"/>
  <c r="FB1097" i="2"/>
  <c r="EY1097" i="2"/>
  <c r="EX1097" i="2"/>
  <c r="ET1097" i="2"/>
  <c r="FF1096" i="2"/>
  <c r="FE1096" i="2"/>
  <c r="FD1096" i="2"/>
  <c r="FC1096" i="2"/>
  <c r="FB1096" i="2"/>
  <c r="EY1096" i="2"/>
  <c r="EX1096" i="2"/>
  <c r="ET1096" i="2"/>
  <c r="FF1095" i="2"/>
  <c r="FE1095" i="2"/>
  <c r="FD1095" i="2"/>
  <c r="FC1095" i="2"/>
  <c r="FB1095" i="2"/>
  <c r="EY1095" i="2"/>
  <c r="EX1095" i="2"/>
  <c r="ET1095" i="2"/>
  <c r="FF1094" i="2"/>
  <c r="FE1094" i="2"/>
  <c r="FD1094" i="2"/>
  <c r="FC1094" i="2"/>
  <c r="FB1094" i="2"/>
  <c r="EY1094" i="2"/>
  <c r="EX1094" i="2"/>
  <c r="ET1094" i="2"/>
  <c r="FF1093" i="2"/>
  <c r="FE1093" i="2"/>
  <c r="FD1093" i="2"/>
  <c r="FC1093" i="2"/>
  <c r="FB1093" i="2"/>
  <c r="EY1093" i="2"/>
  <c r="EX1093" i="2"/>
  <c r="ET1093" i="2"/>
  <c r="FF1092" i="2"/>
  <c r="FE1092" i="2"/>
  <c r="FD1092" i="2"/>
  <c r="FC1092" i="2"/>
  <c r="FB1092" i="2"/>
  <c r="EY1092" i="2"/>
  <c r="EX1092" i="2"/>
  <c r="ET1092" i="2"/>
  <c r="FF1091" i="2"/>
  <c r="FE1091" i="2"/>
  <c r="FD1091" i="2"/>
  <c r="FC1091" i="2"/>
  <c r="FB1091" i="2"/>
  <c r="EY1091" i="2"/>
  <c r="EX1091" i="2"/>
  <c r="ET1091" i="2"/>
  <c r="FF1090" i="2"/>
  <c r="FE1090" i="2"/>
  <c r="FD1090" i="2"/>
  <c r="FC1090" i="2"/>
  <c r="FB1090" i="2"/>
  <c r="EY1090" i="2"/>
  <c r="EX1090" i="2"/>
  <c r="ET1090" i="2"/>
  <c r="FF1089" i="2"/>
  <c r="FE1089" i="2"/>
  <c r="FD1089" i="2"/>
  <c r="FC1089" i="2"/>
  <c r="FB1089" i="2"/>
  <c r="EY1089" i="2"/>
  <c r="EX1089" i="2"/>
  <c r="ET1089" i="2"/>
  <c r="FF1088" i="2"/>
  <c r="FE1088" i="2"/>
  <c r="FD1088" i="2"/>
  <c r="FC1088" i="2"/>
  <c r="FB1088" i="2"/>
  <c r="EY1088" i="2"/>
  <c r="EX1088" i="2"/>
  <c r="ET1088" i="2"/>
  <c r="FF1087" i="2"/>
  <c r="FE1087" i="2"/>
  <c r="FD1087" i="2"/>
  <c r="FC1087" i="2"/>
  <c r="FB1087" i="2"/>
  <c r="EY1087" i="2"/>
  <c r="EX1087" i="2"/>
  <c r="ET1087" i="2"/>
  <c r="FF1086" i="2"/>
  <c r="FE1086" i="2"/>
  <c r="FD1086" i="2"/>
  <c r="FC1086" i="2"/>
  <c r="FB1086" i="2"/>
  <c r="EY1086" i="2"/>
  <c r="EX1086" i="2"/>
  <c r="ET1086" i="2"/>
  <c r="FF1085" i="2"/>
  <c r="FE1085" i="2"/>
  <c r="FD1085" i="2"/>
  <c r="FC1085" i="2"/>
  <c r="FB1085" i="2"/>
  <c r="EY1085" i="2"/>
  <c r="EX1085" i="2"/>
  <c r="ET1085" i="2"/>
  <c r="FF1084" i="2"/>
  <c r="FE1084" i="2"/>
  <c r="FD1084" i="2"/>
  <c r="FC1084" i="2"/>
  <c r="FB1084" i="2"/>
  <c r="EY1084" i="2"/>
  <c r="EX1084" i="2"/>
  <c r="ET1084" i="2"/>
  <c r="FF1083" i="2"/>
  <c r="FE1083" i="2"/>
  <c r="FD1083" i="2"/>
  <c r="FC1083" i="2"/>
  <c r="FB1083" i="2"/>
  <c r="EY1083" i="2"/>
  <c r="EX1083" i="2"/>
  <c r="ET1083" i="2"/>
  <c r="FF1082" i="2"/>
  <c r="FE1082" i="2"/>
  <c r="FD1082" i="2"/>
  <c r="FC1082" i="2"/>
  <c r="FB1082" i="2"/>
  <c r="EY1082" i="2"/>
  <c r="EX1082" i="2"/>
  <c r="ET1082" i="2"/>
  <c r="FF1078" i="2"/>
  <c r="FE1078" i="2"/>
  <c r="FD1078" i="2"/>
  <c r="FC1078" i="2"/>
  <c r="FB1078" i="2"/>
  <c r="EY1078" i="2"/>
  <c r="EX1078" i="2"/>
  <c r="ET1078" i="2"/>
  <c r="FF1077" i="2"/>
  <c r="FE1077" i="2"/>
  <c r="FD1077" i="2"/>
  <c r="FC1077" i="2"/>
  <c r="FB1077" i="2"/>
  <c r="EY1077" i="2"/>
  <c r="EX1077" i="2"/>
  <c r="ET1077" i="2"/>
  <c r="FF1076" i="2"/>
  <c r="FE1076" i="2"/>
  <c r="FD1076" i="2"/>
  <c r="FC1076" i="2"/>
  <c r="FB1076" i="2"/>
  <c r="EY1076" i="2"/>
  <c r="EX1076" i="2"/>
  <c r="ET1076" i="2"/>
  <c r="FF1081" i="2"/>
  <c r="FE1081" i="2"/>
  <c r="FD1081" i="2"/>
  <c r="FC1081" i="2"/>
  <c r="FB1081" i="2"/>
  <c r="EY1081" i="2"/>
  <c r="EX1081" i="2"/>
  <c r="ET1081" i="2"/>
  <c r="FF1080" i="2"/>
  <c r="FE1080" i="2"/>
  <c r="FD1080" i="2"/>
  <c r="FC1080" i="2"/>
  <c r="FB1080" i="2"/>
  <c r="EY1080" i="2"/>
  <c r="EX1080" i="2"/>
  <c r="ET1080" i="2"/>
  <c r="FF1079" i="2"/>
  <c r="FE1079" i="2"/>
  <c r="FD1079" i="2"/>
  <c r="FC1079" i="2"/>
  <c r="FB1079" i="2"/>
  <c r="EY1079" i="2"/>
  <c r="EX1079" i="2"/>
  <c r="ET1079" i="2"/>
  <c r="FF1075" i="2"/>
  <c r="FE1075" i="2"/>
  <c r="FD1075" i="2"/>
  <c r="FC1075" i="2"/>
  <c r="FB1075" i="2"/>
  <c r="EY1075" i="2"/>
  <c r="EX1075" i="2"/>
  <c r="ET1075" i="2"/>
  <c r="FF1074" i="2"/>
  <c r="FE1074" i="2"/>
  <c r="FD1074" i="2"/>
  <c r="FC1074" i="2"/>
  <c r="FB1074" i="2"/>
  <c r="EY1074" i="2"/>
  <c r="EX1074" i="2"/>
  <c r="ET1074" i="2"/>
  <c r="FF1073" i="2"/>
  <c r="FE1073" i="2"/>
  <c r="FD1073" i="2"/>
  <c r="FC1073" i="2"/>
  <c r="FB1073" i="2"/>
  <c r="EY1073" i="2"/>
  <c r="EX1073" i="2"/>
  <c r="ET1073" i="2"/>
  <c r="FF1072" i="2"/>
  <c r="FE1072" i="2"/>
  <c r="FD1072" i="2"/>
  <c r="FC1072" i="2"/>
  <c r="FB1072" i="2"/>
  <c r="EY1072" i="2"/>
  <c r="EX1072" i="2"/>
  <c r="ET1072" i="2"/>
  <c r="FF1071" i="2"/>
  <c r="FE1071" i="2"/>
  <c r="FD1071" i="2"/>
  <c r="FC1071" i="2"/>
  <c r="FB1071" i="2"/>
  <c r="EY1071" i="2"/>
  <c r="EX1071" i="2"/>
  <c r="ET1071" i="2"/>
  <c r="FF1070" i="2"/>
  <c r="FE1070" i="2"/>
  <c r="FD1070" i="2"/>
  <c r="FC1070" i="2"/>
  <c r="FB1070" i="2"/>
  <c r="EY1070" i="2"/>
  <c r="EX1070" i="2"/>
  <c r="ET1070" i="2"/>
  <c r="FF1069" i="2"/>
  <c r="FE1069" i="2"/>
  <c r="FD1069" i="2"/>
  <c r="FC1069" i="2"/>
  <c r="FB1069" i="2"/>
  <c r="EY1069" i="2"/>
  <c r="EX1069" i="2"/>
  <c r="ET1069" i="2"/>
  <c r="FF1068" i="2"/>
  <c r="FE1068" i="2"/>
  <c r="FD1068" i="2"/>
  <c r="FC1068" i="2"/>
  <c r="FB1068" i="2"/>
  <c r="EY1068" i="2"/>
  <c r="EX1068" i="2"/>
  <c r="ET1068" i="2"/>
  <c r="FF1067" i="2"/>
  <c r="FE1067" i="2"/>
  <c r="FD1067" i="2"/>
  <c r="FC1067" i="2"/>
  <c r="FB1067" i="2"/>
  <c r="EY1067" i="2"/>
  <c r="EX1067" i="2"/>
  <c r="ET1067" i="2"/>
  <c r="FF1066" i="2"/>
  <c r="FE1066" i="2"/>
  <c r="FD1066" i="2"/>
  <c r="FC1066" i="2"/>
  <c r="FB1066" i="2"/>
  <c r="EY1066" i="2"/>
  <c r="EX1066" i="2"/>
  <c r="ET1066" i="2"/>
  <c r="FF1065" i="2"/>
  <c r="FE1065" i="2"/>
  <c r="FD1065" i="2"/>
  <c r="FC1065" i="2"/>
  <c r="FB1065" i="2"/>
  <c r="EY1065" i="2"/>
  <c r="EX1065" i="2"/>
  <c r="ET1065" i="2"/>
  <c r="FF1064" i="2"/>
  <c r="FE1064" i="2"/>
  <c r="FD1064" i="2"/>
  <c r="FC1064" i="2"/>
  <c r="FB1064" i="2"/>
  <c r="EY1064" i="2"/>
  <c r="EX1064" i="2"/>
  <c r="ET1064" i="2"/>
  <c r="FF1063" i="2"/>
  <c r="FE1063" i="2"/>
  <c r="FD1063" i="2"/>
  <c r="FC1063" i="2"/>
  <c r="FB1063" i="2"/>
  <c r="EY1063" i="2"/>
  <c r="EX1063" i="2"/>
  <c r="ET1063" i="2"/>
  <c r="FF1062" i="2"/>
  <c r="FE1062" i="2"/>
  <c r="FD1062" i="2"/>
  <c r="FC1062" i="2"/>
  <c r="FB1062" i="2"/>
  <c r="EY1062" i="2"/>
  <c r="EX1062" i="2"/>
  <c r="ET1062" i="2"/>
  <c r="FF1061" i="2"/>
  <c r="FE1061" i="2"/>
  <c r="FD1061" i="2"/>
  <c r="FC1061" i="2"/>
  <c r="FB1061" i="2"/>
  <c r="EY1061" i="2"/>
  <c r="EX1061" i="2"/>
  <c r="ET1061" i="2"/>
  <c r="FF1060" i="2"/>
  <c r="FE1060" i="2"/>
  <c r="FD1060" i="2"/>
  <c r="FC1060" i="2"/>
  <c r="FB1060" i="2"/>
  <c r="EY1060" i="2"/>
  <c r="EX1060" i="2"/>
  <c r="ET1060" i="2"/>
  <c r="FF1059" i="2"/>
  <c r="FE1059" i="2"/>
  <c r="FD1059" i="2"/>
  <c r="FC1059" i="2"/>
  <c r="FB1059" i="2"/>
  <c r="EY1059" i="2"/>
  <c r="EX1059" i="2"/>
  <c r="ET1059" i="2"/>
  <c r="FF1058" i="2"/>
  <c r="FE1058" i="2"/>
  <c r="FD1058" i="2"/>
  <c r="FC1058" i="2"/>
  <c r="FB1058" i="2"/>
  <c r="EY1058" i="2"/>
  <c r="EX1058" i="2"/>
  <c r="ET1058" i="2"/>
  <c r="FF1056" i="2"/>
  <c r="FE1056" i="2"/>
  <c r="FD1056" i="2"/>
  <c r="FC1056" i="2"/>
  <c r="FB1056" i="2"/>
  <c r="EY1056" i="2"/>
  <c r="EX1056" i="2"/>
  <c r="ET1056" i="2"/>
  <c r="FF1057" i="2"/>
  <c r="FE1057" i="2"/>
  <c r="FD1057" i="2"/>
  <c r="FC1057" i="2"/>
  <c r="FB1057" i="2"/>
  <c r="EY1057" i="2"/>
  <c r="EX1057" i="2"/>
  <c r="ET1057" i="2"/>
  <c r="FF1055" i="2"/>
  <c r="FE1055" i="2"/>
  <c r="FD1055" i="2"/>
  <c r="FC1055" i="2"/>
  <c r="FB1055" i="2"/>
  <c r="EY1055" i="2"/>
  <c r="EX1055" i="2"/>
  <c r="ET1055" i="2"/>
  <c r="FF1054" i="2"/>
  <c r="FE1054" i="2"/>
  <c r="FD1054" i="2"/>
  <c r="FC1054" i="2"/>
  <c r="FB1054" i="2"/>
  <c r="EY1054" i="2"/>
  <c r="EX1054" i="2"/>
  <c r="ET1054" i="2"/>
  <c r="FF1053" i="2"/>
  <c r="FE1053" i="2"/>
  <c r="FD1053" i="2"/>
  <c r="FC1053" i="2"/>
  <c r="FB1053" i="2"/>
  <c r="EY1053" i="2"/>
  <c r="EX1053" i="2"/>
  <c r="ET1053" i="2"/>
  <c r="FF1052" i="2"/>
  <c r="FE1052" i="2"/>
  <c r="FD1052" i="2"/>
  <c r="FC1052" i="2"/>
  <c r="FB1052" i="2"/>
  <c r="EY1052" i="2"/>
  <c r="EX1052" i="2"/>
  <c r="ET1052" i="2"/>
  <c r="FF1051" i="2"/>
  <c r="FE1051" i="2"/>
  <c r="FD1051" i="2"/>
  <c r="FC1051" i="2"/>
  <c r="FB1051" i="2"/>
  <c r="EY1051" i="2"/>
  <c r="EX1051" i="2"/>
  <c r="ET1051" i="2"/>
  <c r="FF1050" i="2"/>
  <c r="FE1050" i="2"/>
  <c r="FD1050" i="2"/>
  <c r="FC1050" i="2"/>
  <c r="FB1050" i="2"/>
  <c r="EY1050" i="2"/>
  <c r="EX1050" i="2"/>
  <c r="ET1050" i="2"/>
  <c r="FF1049" i="2"/>
  <c r="FE1049" i="2"/>
  <c r="FD1049" i="2"/>
  <c r="FC1049" i="2"/>
  <c r="FB1049" i="2"/>
  <c r="EY1049" i="2"/>
  <c r="EX1049" i="2"/>
  <c r="ET1049" i="2"/>
  <c r="FF1048" i="2"/>
  <c r="FE1048" i="2"/>
  <c r="FD1048" i="2"/>
  <c r="FC1048" i="2"/>
  <c r="FB1048" i="2"/>
  <c r="EY1048" i="2"/>
  <c r="EX1048" i="2"/>
  <c r="ET1048" i="2"/>
  <c r="FF1047" i="2"/>
  <c r="FE1047" i="2"/>
  <c r="FD1047" i="2"/>
  <c r="FC1047" i="2"/>
  <c r="FB1047" i="2"/>
  <c r="EY1047" i="2"/>
  <c r="EX1047" i="2"/>
  <c r="ET1047" i="2"/>
  <c r="FF1046" i="2"/>
  <c r="FE1046" i="2"/>
  <c r="FD1046" i="2"/>
  <c r="FC1046" i="2"/>
  <c r="FB1046" i="2"/>
  <c r="EY1046" i="2"/>
  <c r="EX1046" i="2"/>
  <c r="ET1046" i="2"/>
  <c r="FF1045" i="2"/>
  <c r="FE1045" i="2"/>
  <c r="FD1045" i="2"/>
  <c r="FC1045" i="2"/>
  <c r="FB1045" i="2"/>
  <c r="EY1045" i="2"/>
  <c r="EX1045" i="2"/>
  <c r="ET1045" i="2"/>
  <c r="FF1044" i="2"/>
  <c r="FE1044" i="2"/>
  <c r="FD1044" i="2"/>
  <c r="FC1044" i="2"/>
  <c r="FB1044" i="2"/>
  <c r="EY1044" i="2"/>
  <c r="EX1044" i="2"/>
  <c r="ET1044" i="2"/>
  <c r="FF1043" i="2"/>
  <c r="FE1043" i="2"/>
  <c r="FD1043" i="2"/>
  <c r="FC1043" i="2"/>
  <c r="FB1043" i="2"/>
  <c r="EY1043" i="2"/>
  <c r="EX1043" i="2"/>
  <c r="ET1043" i="2"/>
  <c r="FF1042" i="2"/>
  <c r="FE1042" i="2"/>
  <c r="FD1042" i="2"/>
  <c r="FC1042" i="2"/>
  <c r="FB1042" i="2"/>
  <c r="EY1042" i="2"/>
  <c r="EX1042" i="2"/>
  <c r="ET1042" i="2"/>
  <c r="FF1041" i="2"/>
  <c r="FE1041" i="2"/>
  <c r="FD1041" i="2"/>
  <c r="FC1041" i="2"/>
  <c r="FB1041" i="2"/>
  <c r="EY1041" i="2"/>
  <c r="EX1041" i="2"/>
  <c r="ET1041" i="2"/>
  <c r="FF1040" i="2"/>
  <c r="FE1040" i="2"/>
  <c r="FD1040" i="2"/>
  <c r="FC1040" i="2"/>
  <c r="FB1040" i="2"/>
  <c r="EY1040" i="2"/>
  <c r="EX1040" i="2"/>
  <c r="ET1040" i="2"/>
  <c r="FF1039" i="2"/>
  <c r="FE1039" i="2"/>
  <c r="FD1039" i="2"/>
  <c r="FC1039" i="2"/>
  <c r="FB1039" i="2"/>
  <c r="EY1039" i="2"/>
  <c r="EX1039" i="2"/>
  <c r="ET1039" i="2"/>
  <c r="FF1038" i="2"/>
  <c r="FE1038" i="2"/>
  <c r="FD1038" i="2"/>
  <c r="FC1038" i="2"/>
  <c r="FB1038" i="2"/>
  <c r="EY1038" i="2"/>
  <c r="EX1038" i="2"/>
  <c r="ET1038" i="2"/>
  <c r="FF1034" i="2"/>
  <c r="FE1034" i="2"/>
  <c r="FD1034" i="2"/>
  <c r="FC1034" i="2"/>
  <c r="FB1034" i="2"/>
  <c r="EY1034" i="2"/>
  <c r="EX1034" i="2"/>
  <c r="ET1034" i="2"/>
  <c r="FF1037" i="2"/>
  <c r="FE1037" i="2"/>
  <c r="FD1037" i="2"/>
  <c r="FC1037" i="2"/>
  <c r="FB1037" i="2"/>
  <c r="EY1037" i="2"/>
  <c r="EX1037" i="2"/>
  <c r="ET1037" i="2"/>
  <c r="FF1036" i="2"/>
  <c r="FE1036" i="2"/>
  <c r="FD1036" i="2"/>
  <c r="FC1036" i="2"/>
  <c r="FB1036" i="2"/>
  <c r="EY1036" i="2"/>
  <c r="EX1036" i="2"/>
  <c r="ET1036" i="2"/>
  <c r="FF1035" i="2"/>
  <c r="FE1035" i="2"/>
  <c r="FD1035" i="2"/>
  <c r="FC1035" i="2"/>
  <c r="FB1035" i="2"/>
  <c r="EY1035" i="2"/>
  <c r="EX1035" i="2"/>
  <c r="ET1035" i="2"/>
  <c r="FF1033" i="2"/>
  <c r="FE1033" i="2"/>
  <c r="FD1033" i="2"/>
  <c r="FC1033" i="2"/>
  <c r="FB1033" i="2"/>
  <c r="EY1033" i="2"/>
  <c r="EX1033" i="2"/>
  <c r="ET1033" i="2"/>
  <c r="FF1031" i="2"/>
  <c r="FE1031" i="2"/>
  <c r="FD1031" i="2"/>
  <c r="FC1031" i="2"/>
  <c r="FB1031" i="2"/>
  <c r="EY1031" i="2"/>
  <c r="EX1031" i="2"/>
  <c r="ET1031" i="2"/>
  <c r="FF1030" i="2"/>
  <c r="FE1030" i="2"/>
  <c r="FD1030" i="2"/>
  <c r="FC1030" i="2"/>
  <c r="FB1030" i="2"/>
  <c r="EY1030" i="2"/>
  <c r="EX1030" i="2"/>
  <c r="ET1030" i="2"/>
  <c r="FF1032" i="2"/>
  <c r="FE1032" i="2"/>
  <c r="FD1032" i="2"/>
  <c r="FC1032" i="2"/>
  <c r="FB1032" i="2"/>
  <c r="EY1032" i="2"/>
  <c r="EX1032" i="2"/>
  <c r="ET1032" i="2"/>
  <c r="FF1029" i="2"/>
  <c r="FE1029" i="2"/>
  <c r="FD1029" i="2"/>
  <c r="FC1029" i="2"/>
  <c r="FB1029" i="2"/>
  <c r="EY1029" i="2"/>
  <c r="EX1029" i="2"/>
  <c r="ET1029" i="2"/>
  <c r="FF1028" i="2"/>
  <c r="FE1028" i="2"/>
  <c r="FD1028" i="2"/>
  <c r="FC1028" i="2"/>
  <c r="FB1028" i="2"/>
  <c r="EY1028" i="2"/>
  <c r="EX1028" i="2"/>
  <c r="ET1028" i="2"/>
  <c r="FF1027" i="2"/>
  <c r="FE1027" i="2"/>
  <c r="FD1027" i="2"/>
  <c r="FC1027" i="2"/>
  <c r="FB1027" i="2"/>
  <c r="EY1027" i="2"/>
  <c r="EX1027" i="2"/>
  <c r="ET1027" i="2"/>
  <c r="FF1026" i="2"/>
  <c r="FE1026" i="2"/>
  <c r="FD1026" i="2"/>
  <c r="FC1026" i="2"/>
  <c r="FB1026" i="2"/>
  <c r="EY1026" i="2"/>
  <c r="EX1026" i="2"/>
  <c r="ET1026" i="2"/>
  <c r="FF1025" i="2"/>
  <c r="FE1025" i="2"/>
  <c r="FD1025" i="2"/>
  <c r="FC1025" i="2"/>
  <c r="FB1025" i="2"/>
  <c r="EY1025" i="2"/>
  <c r="EX1025" i="2"/>
  <c r="ET1025" i="2"/>
  <c r="FF1024" i="2"/>
  <c r="FE1024" i="2"/>
  <c r="FD1024" i="2"/>
  <c r="FC1024" i="2"/>
  <c r="FB1024" i="2"/>
  <c r="EY1024" i="2"/>
  <c r="EX1024" i="2"/>
  <c r="ET1024" i="2"/>
  <c r="FF1023" i="2"/>
  <c r="FE1023" i="2"/>
  <c r="FD1023" i="2"/>
  <c r="FC1023" i="2"/>
  <c r="FB1023" i="2"/>
  <c r="EY1023" i="2"/>
  <c r="EX1023" i="2"/>
  <c r="ET1023" i="2"/>
  <c r="FF1022" i="2"/>
  <c r="FE1022" i="2"/>
  <c r="FD1022" i="2"/>
  <c r="FC1022" i="2"/>
  <c r="FB1022" i="2"/>
  <c r="EY1022" i="2"/>
  <c r="EX1022" i="2"/>
  <c r="ET1022" i="2"/>
  <c r="FF1021" i="2"/>
  <c r="FE1021" i="2"/>
  <c r="FD1021" i="2"/>
  <c r="FC1021" i="2"/>
  <c r="FB1021" i="2"/>
  <c r="EY1021" i="2"/>
  <c r="EX1021" i="2"/>
  <c r="ET1021" i="2"/>
  <c r="FF1020" i="2"/>
  <c r="FE1020" i="2"/>
  <c r="FD1020" i="2"/>
  <c r="FC1020" i="2"/>
  <c r="FB1020" i="2"/>
  <c r="EY1020" i="2"/>
  <c r="EX1020" i="2"/>
  <c r="ET1020" i="2"/>
  <c r="FF1018" i="2"/>
  <c r="FE1018" i="2"/>
  <c r="FD1018" i="2"/>
  <c r="FC1018" i="2"/>
  <c r="FB1018" i="2"/>
  <c r="EY1018" i="2"/>
  <c r="EX1018" i="2"/>
  <c r="ET1018" i="2"/>
  <c r="FF1017" i="2"/>
  <c r="FE1017" i="2"/>
  <c r="FD1017" i="2"/>
  <c r="FC1017" i="2"/>
  <c r="FB1017" i="2"/>
  <c r="EY1017" i="2"/>
  <c r="EX1017" i="2"/>
  <c r="ET1017" i="2"/>
  <c r="FF1016" i="2"/>
  <c r="FE1016" i="2"/>
  <c r="FD1016" i="2"/>
  <c r="FC1016" i="2"/>
  <c r="FB1016" i="2"/>
  <c r="EY1016" i="2"/>
  <c r="EX1016" i="2"/>
  <c r="ET1016" i="2"/>
  <c r="FF1019" i="2"/>
  <c r="FE1019" i="2"/>
  <c r="FD1019" i="2"/>
  <c r="FC1019" i="2"/>
  <c r="FB1019" i="2"/>
  <c r="EY1019" i="2"/>
  <c r="EX1019" i="2"/>
  <c r="ET1019" i="2"/>
  <c r="FF1015" i="2"/>
  <c r="FE1015" i="2"/>
  <c r="FD1015" i="2"/>
  <c r="FC1015" i="2"/>
  <c r="FB1015" i="2"/>
  <c r="EY1015" i="2"/>
  <c r="EX1015" i="2"/>
  <c r="ET1015" i="2"/>
  <c r="FF1014" i="2"/>
  <c r="FE1014" i="2"/>
  <c r="FD1014" i="2"/>
  <c r="FC1014" i="2"/>
  <c r="FB1014" i="2"/>
  <c r="EY1014" i="2"/>
  <c r="EX1014" i="2"/>
  <c r="ET1014" i="2"/>
  <c r="FF1013" i="2"/>
  <c r="FE1013" i="2"/>
  <c r="FD1013" i="2"/>
  <c r="FC1013" i="2"/>
  <c r="FB1013" i="2"/>
  <c r="EY1013" i="2"/>
  <c r="EX1013" i="2"/>
  <c r="ET1013" i="2"/>
  <c r="FF1012" i="2"/>
  <c r="FE1012" i="2"/>
  <c r="FD1012" i="2"/>
  <c r="FC1012" i="2"/>
  <c r="FB1012" i="2"/>
  <c r="EY1012" i="2"/>
  <c r="EX1012" i="2"/>
  <c r="ET1012" i="2"/>
  <c r="FF1010" i="2"/>
  <c r="FE1010" i="2"/>
  <c r="FD1010" i="2"/>
  <c r="FC1010" i="2"/>
  <c r="FB1010" i="2"/>
  <c r="EY1010" i="2"/>
  <c r="EX1010" i="2"/>
  <c r="ET1010" i="2"/>
  <c r="FF1009" i="2"/>
  <c r="FE1009" i="2"/>
  <c r="FD1009" i="2"/>
  <c r="FC1009" i="2"/>
  <c r="FB1009" i="2"/>
  <c r="EY1009" i="2"/>
  <c r="EX1009" i="2"/>
  <c r="ET1009" i="2"/>
  <c r="FF1008" i="2"/>
  <c r="FE1008" i="2"/>
  <c r="FD1008" i="2"/>
  <c r="FC1008" i="2"/>
  <c r="FB1008" i="2"/>
  <c r="EY1008" i="2"/>
  <c r="EX1008" i="2"/>
  <c r="ET1008" i="2"/>
  <c r="FF1011" i="2"/>
  <c r="FE1011" i="2"/>
  <c r="FD1011" i="2"/>
  <c r="FC1011" i="2"/>
  <c r="FB1011" i="2"/>
  <c r="EY1011" i="2"/>
  <c r="EX1011" i="2"/>
  <c r="ET1011" i="2"/>
  <c r="FF1007" i="2"/>
  <c r="FE1007" i="2"/>
  <c r="FD1007" i="2"/>
  <c r="FC1007" i="2"/>
  <c r="FB1007" i="2"/>
  <c r="EY1007" i="2"/>
  <c r="EX1007" i="2"/>
  <c r="ET1007" i="2"/>
  <c r="FF1006" i="2"/>
  <c r="FE1006" i="2"/>
  <c r="FD1006" i="2"/>
  <c r="FC1006" i="2"/>
  <c r="FB1006" i="2"/>
  <c r="EY1006" i="2"/>
  <c r="EX1006" i="2"/>
  <c r="ET1006" i="2"/>
  <c r="FF1005" i="2"/>
  <c r="FE1005" i="2"/>
  <c r="FD1005" i="2"/>
  <c r="FC1005" i="2"/>
  <c r="FB1005" i="2"/>
  <c r="EY1005" i="2"/>
  <c r="EX1005" i="2"/>
  <c r="ET1005" i="2"/>
  <c r="FF1004" i="2"/>
  <c r="FE1004" i="2"/>
  <c r="FD1004" i="2"/>
  <c r="FC1004" i="2"/>
  <c r="FB1004" i="2"/>
  <c r="EY1004" i="2"/>
  <c r="EX1004" i="2"/>
  <c r="ET1004" i="2"/>
  <c r="FF1003" i="2"/>
  <c r="FE1003" i="2"/>
  <c r="FD1003" i="2"/>
  <c r="FC1003" i="2"/>
  <c r="FB1003" i="2"/>
  <c r="EY1003" i="2"/>
  <c r="EX1003" i="2"/>
  <c r="ET1003" i="2"/>
  <c r="FF1002" i="2"/>
  <c r="FE1002" i="2"/>
  <c r="FD1002" i="2"/>
  <c r="FC1002" i="2"/>
  <c r="FB1002" i="2"/>
  <c r="EY1002" i="2"/>
  <c r="EX1002" i="2"/>
  <c r="ET1002" i="2"/>
  <c r="FF1001" i="2"/>
  <c r="FE1001" i="2"/>
  <c r="FD1001" i="2"/>
  <c r="FC1001" i="2"/>
  <c r="FB1001" i="2"/>
  <c r="EY1001" i="2"/>
  <c r="EX1001" i="2"/>
  <c r="ET1001" i="2"/>
  <c r="FF1000" i="2"/>
  <c r="FE1000" i="2"/>
  <c r="FD1000" i="2"/>
  <c r="FC1000" i="2"/>
  <c r="FB1000" i="2"/>
  <c r="EY1000" i="2"/>
  <c r="EX1000" i="2"/>
  <c r="ET1000" i="2"/>
  <c r="FF999" i="2"/>
  <c r="FE999" i="2"/>
  <c r="FD999" i="2"/>
  <c r="FC999" i="2"/>
  <c r="FB999" i="2"/>
  <c r="EY999" i="2"/>
  <c r="EX999" i="2"/>
  <c r="ET999" i="2"/>
  <c r="FF998" i="2"/>
  <c r="FE998" i="2"/>
  <c r="FD998" i="2"/>
  <c r="FC998" i="2"/>
  <c r="FB998" i="2"/>
  <c r="EY998" i="2"/>
  <c r="EX998" i="2"/>
  <c r="ET998" i="2"/>
  <c r="FF997" i="2"/>
  <c r="FE997" i="2"/>
  <c r="FD997" i="2"/>
  <c r="FC997" i="2"/>
  <c r="FB997" i="2"/>
  <c r="EY997" i="2"/>
  <c r="EX997" i="2"/>
  <c r="ET997" i="2"/>
  <c r="FF996" i="2"/>
  <c r="FE996" i="2"/>
  <c r="FD996" i="2"/>
  <c r="FC996" i="2"/>
  <c r="FB996" i="2"/>
  <c r="EY996" i="2"/>
  <c r="EX996" i="2"/>
  <c r="ET996" i="2"/>
  <c r="FF995" i="2"/>
  <c r="FE995" i="2"/>
  <c r="FD995" i="2"/>
  <c r="FC995" i="2"/>
  <c r="FB995" i="2"/>
  <c r="EY995" i="2"/>
  <c r="EX995" i="2"/>
  <c r="ET995" i="2"/>
  <c r="FF994" i="2"/>
  <c r="FE994" i="2"/>
  <c r="FD994" i="2"/>
  <c r="FC994" i="2"/>
  <c r="FB994" i="2"/>
  <c r="EY994" i="2"/>
  <c r="EX994" i="2"/>
  <c r="ET994" i="2"/>
  <c r="FF993" i="2"/>
  <c r="FE993" i="2"/>
  <c r="FD993" i="2"/>
  <c r="FC993" i="2"/>
  <c r="FB993" i="2"/>
  <c r="EY993" i="2"/>
  <c r="EX993" i="2"/>
  <c r="ET993" i="2"/>
  <c r="FF992" i="2"/>
  <c r="FE992" i="2"/>
  <c r="FD992" i="2"/>
  <c r="FC992" i="2"/>
  <c r="FB992" i="2"/>
  <c r="EY992" i="2"/>
  <c r="EX992" i="2"/>
  <c r="ET992" i="2"/>
  <c r="FF991" i="2"/>
  <c r="FE991" i="2"/>
  <c r="FD991" i="2"/>
  <c r="FC991" i="2"/>
  <c r="FB991" i="2"/>
  <c r="EY991" i="2"/>
  <c r="EX991" i="2"/>
  <c r="ET991" i="2"/>
  <c r="FF990" i="2"/>
  <c r="FE990" i="2"/>
  <c r="FD990" i="2"/>
  <c r="FC990" i="2"/>
  <c r="FB990" i="2"/>
  <c r="EY990" i="2"/>
  <c r="EX990" i="2"/>
  <c r="ET990" i="2"/>
  <c r="FF989" i="2"/>
  <c r="FE989" i="2"/>
  <c r="FD989" i="2"/>
  <c r="FC989" i="2"/>
  <c r="FB989" i="2"/>
  <c r="EY989" i="2"/>
  <c r="EX989" i="2"/>
  <c r="ET989" i="2"/>
  <c r="FF988" i="2"/>
  <c r="FE988" i="2"/>
  <c r="FD988" i="2"/>
  <c r="FC988" i="2"/>
  <c r="FB988" i="2"/>
  <c r="EY988" i="2"/>
  <c r="EX988" i="2"/>
  <c r="ET988" i="2"/>
  <c r="FF987" i="2"/>
  <c r="FE987" i="2"/>
  <c r="FD987" i="2"/>
  <c r="FC987" i="2"/>
  <c r="FB987" i="2"/>
  <c r="EY987" i="2"/>
  <c r="EX987" i="2"/>
  <c r="ET987" i="2"/>
  <c r="FF986" i="2"/>
  <c r="FE986" i="2"/>
  <c r="FD986" i="2"/>
  <c r="FC986" i="2"/>
  <c r="FB986" i="2"/>
  <c r="EY986" i="2"/>
  <c r="EX986" i="2"/>
  <c r="ET986" i="2"/>
  <c r="FF985" i="2"/>
  <c r="FE985" i="2"/>
  <c r="FD985" i="2"/>
  <c r="FC985" i="2"/>
  <c r="FB985" i="2"/>
  <c r="EY985" i="2"/>
  <c r="EX985" i="2"/>
  <c r="ET985" i="2"/>
  <c r="FF984" i="2"/>
  <c r="FE984" i="2"/>
  <c r="FD984" i="2"/>
  <c r="FC984" i="2"/>
  <c r="FB984" i="2"/>
  <c r="EY984" i="2"/>
  <c r="EX984" i="2"/>
  <c r="ET984" i="2"/>
  <c r="FF983" i="2"/>
  <c r="FE983" i="2"/>
  <c r="FD983" i="2"/>
  <c r="FC983" i="2"/>
  <c r="FB983" i="2"/>
  <c r="EY983" i="2"/>
  <c r="EX983" i="2"/>
  <c r="ET983" i="2"/>
  <c r="FF982" i="2"/>
  <c r="FE982" i="2"/>
  <c r="FD982" i="2"/>
  <c r="FC982" i="2"/>
  <c r="FB982" i="2"/>
  <c r="EY982" i="2"/>
  <c r="EX982" i="2"/>
  <c r="ET982" i="2"/>
  <c r="FF981" i="2"/>
  <c r="FE981" i="2"/>
  <c r="FD981" i="2"/>
  <c r="FC981" i="2"/>
  <c r="FB981" i="2"/>
  <c r="EY981" i="2"/>
  <c r="EX981" i="2"/>
  <c r="ET981" i="2"/>
  <c r="FF980" i="2"/>
  <c r="FE980" i="2"/>
  <c r="FD980" i="2"/>
  <c r="FC980" i="2"/>
  <c r="FB980" i="2"/>
  <c r="EY980" i="2"/>
  <c r="EX980" i="2"/>
  <c r="ET980" i="2"/>
  <c r="FF979" i="2"/>
  <c r="FE979" i="2"/>
  <c r="FD979" i="2"/>
  <c r="FC979" i="2"/>
  <c r="FB979" i="2"/>
  <c r="EY979" i="2"/>
  <c r="EX979" i="2"/>
  <c r="ET979" i="2"/>
  <c r="FF978" i="2"/>
  <c r="FE978" i="2"/>
  <c r="FD978" i="2"/>
  <c r="FC978" i="2"/>
  <c r="FB978" i="2"/>
  <c r="EY978" i="2"/>
  <c r="EX978" i="2"/>
  <c r="ET978" i="2"/>
  <c r="FF977" i="2"/>
  <c r="FE977" i="2"/>
  <c r="FD977" i="2"/>
  <c r="FC977" i="2"/>
  <c r="FB977" i="2"/>
  <c r="EY977" i="2"/>
  <c r="EX977" i="2"/>
  <c r="ET977" i="2"/>
  <c r="FF976" i="2"/>
  <c r="FE976" i="2"/>
  <c r="FD976" i="2"/>
  <c r="FC976" i="2"/>
  <c r="FB976" i="2"/>
  <c r="EY976" i="2"/>
  <c r="EX976" i="2"/>
  <c r="ET976" i="2"/>
  <c r="FF975" i="2"/>
  <c r="FE975" i="2"/>
  <c r="FD975" i="2"/>
  <c r="FC975" i="2"/>
  <c r="FB975" i="2"/>
  <c r="EY975" i="2"/>
  <c r="EX975" i="2"/>
  <c r="ET975" i="2"/>
  <c r="FF974" i="2"/>
  <c r="FE974" i="2"/>
  <c r="FD974" i="2"/>
  <c r="FC974" i="2"/>
  <c r="FB974" i="2"/>
  <c r="EY974" i="2"/>
  <c r="EX974" i="2"/>
  <c r="ET974" i="2"/>
  <c r="FF973" i="2"/>
  <c r="FE973" i="2"/>
  <c r="FD973" i="2"/>
  <c r="FC973" i="2"/>
  <c r="FB973" i="2"/>
  <c r="EY973" i="2"/>
  <c r="EX973" i="2"/>
  <c r="ET973" i="2"/>
  <c r="FF972" i="2"/>
  <c r="FE972" i="2"/>
  <c r="FD972" i="2"/>
  <c r="FC972" i="2"/>
  <c r="FB972" i="2"/>
  <c r="EY972" i="2"/>
  <c r="EX972" i="2"/>
  <c r="ET972" i="2"/>
  <c r="FF971" i="2"/>
  <c r="FE971" i="2"/>
  <c r="FD971" i="2"/>
  <c r="FC971" i="2"/>
  <c r="FB971" i="2"/>
  <c r="EY971" i="2"/>
  <c r="EX971" i="2"/>
  <c r="ET971" i="2"/>
  <c r="FF970" i="2"/>
  <c r="FE970" i="2"/>
  <c r="FD970" i="2"/>
  <c r="FC970" i="2"/>
  <c r="FB970" i="2"/>
  <c r="EY970" i="2"/>
  <c r="EX970" i="2"/>
  <c r="ET970" i="2"/>
  <c r="FF969" i="2"/>
  <c r="FE969" i="2"/>
  <c r="FD969" i="2"/>
  <c r="FC969" i="2"/>
  <c r="FB969" i="2"/>
  <c r="EY969" i="2"/>
  <c r="EX969" i="2"/>
  <c r="ET969" i="2"/>
  <c r="FF968" i="2"/>
  <c r="FE968" i="2"/>
  <c r="FD968" i="2"/>
  <c r="FC968" i="2"/>
  <c r="FB968" i="2"/>
  <c r="EY968" i="2"/>
  <c r="EX968" i="2"/>
  <c r="ET968" i="2"/>
  <c r="FF967" i="2"/>
  <c r="FE967" i="2"/>
  <c r="FD967" i="2"/>
  <c r="FC967" i="2"/>
  <c r="FB967" i="2"/>
  <c r="EY967" i="2"/>
  <c r="EX967" i="2"/>
  <c r="ET967" i="2"/>
  <c r="FF966" i="2"/>
  <c r="FE966" i="2"/>
  <c r="FD966" i="2"/>
  <c r="FC966" i="2"/>
  <c r="FB966" i="2"/>
  <c r="EY966" i="2"/>
  <c r="EX966" i="2"/>
  <c r="ET966" i="2"/>
  <c r="FF965" i="2"/>
  <c r="FE965" i="2"/>
  <c r="FD965" i="2"/>
  <c r="FC965" i="2"/>
  <c r="FB965" i="2"/>
  <c r="EY965" i="2"/>
  <c r="EX965" i="2"/>
  <c r="ET965" i="2"/>
  <c r="FF964" i="2"/>
  <c r="FE964" i="2"/>
  <c r="FD964" i="2"/>
  <c r="FC964" i="2"/>
  <c r="FB964" i="2"/>
  <c r="EY964" i="2"/>
  <c r="EX964" i="2"/>
  <c r="ET964" i="2"/>
  <c r="FF963" i="2"/>
  <c r="FE963" i="2"/>
  <c r="FD963" i="2"/>
  <c r="FC963" i="2"/>
  <c r="FB963" i="2"/>
  <c r="EY963" i="2"/>
  <c r="EX963" i="2"/>
  <c r="ET963" i="2"/>
  <c r="FF962" i="2"/>
  <c r="FE962" i="2"/>
  <c r="FD962" i="2"/>
  <c r="FC962" i="2"/>
  <c r="FB962" i="2"/>
  <c r="EY962" i="2"/>
  <c r="EX962" i="2"/>
  <c r="ET962" i="2"/>
  <c r="FF961" i="2"/>
  <c r="FE961" i="2"/>
  <c r="FD961" i="2"/>
  <c r="FC961" i="2"/>
  <c r="FB961" i="2"/>
  <c r="EY961" i="2"/>
  <c r="EX961" i="2"/>
  <c r="ET961" i="2"/>
  <c r="FF960" i="2"/>
  <c r="FE960" i="2"/>
  <c r="FD960" i="2"/>
  <c r="FC960" i="2"/>
  <c r="FB960" i="2"/>
  <c r="EY960" i="2"/>
  <c r="EX960" i="2"/>
  <c r="ET960" i="2"/>
  <c r="FF959" i="2"/>
  <c r="FE959" i="2"/>
  <c r="FD959" i="2"/>
  <c r="FC959" i="2"/>
  <c r="FB959" i="2"/>
  <c r="EY959" i="2"/>
  <c r="EX959" i="2"/>
  <c r="ET959" i="2"/>
  <c r="FF958" i="2"/>
  <c r="FE958" i="2"/>
  <c r="FD958" i="2"/>
  <c r="FC958" i="2"/>
  <c r="FB958" i="2"/>
  <c r="EY958" i="2"/>
  <c r="EX958" i="2"/>
  <c r="ET958" i="2"/>
  <c r="FF957" i="2"/>
  <c r="FE957" i="2"/>
  <c r="FD957" i="2"/>
  <c r="FC957" i="2"/>
  <c r="FB957" i="2"/>
  <c r="EY957" i="2"/>
  <c r="EX957" i="2"/>
  <c r="ET957" i="2"/>
  <c r="FF956" i="2"/>
  <c r="FE956" i="2"/>
  <c r="FD956" i="2"/>
  <c r="FC956" i="2"/>
  <c r="FB956" i="2"/>
  <c r="EY956" i="2"/>
  <c r="EX956" i="2"/>
  <c r="ET956" i="2"/>
  <c r="FF955" i="2"/>
  <c r="FE955" i="2"/>
  <c r="FD955" i="2"/>
  <c r="FC955" i="2"/>
  <c r="FB955" i="2"/>
  <c r="EY955" i="2"/>
  <c r="EX955" i="2"/>
  <c r="ET955" i="2"/>
  <c r="FF954" i="2"/>
  <c r="FE954" i="2"/>
  <c r="FD954" i="2"/>
  <c r="FC954" i="2"/>
  <c r="FB954" i="2"/>
  <c r="EY954" i="2"/>
  <c r="EX954" i="2"/>
  <c r="ET954" i="2"/>
  <c r="FF953" i="2"/>
  <c r="FE953" i="2"/>
  <c r="FD953" i="2"/>
  <c r="FC953" i="2"/>
  <c r="FB953" i="2"/>
  <c r="EY953" i="2"/>
  <c r="EX953" i="2"/>
  <c r="ET953" i="2"/>
  <c r="FF952" i="2"/>
  <c r="FE952" i="2"/>
  <c r="FD952" i="2"/>
  <c r="FC952" i="2"/>
  <c r="FB952" i="2"/>
  <c r="EY952" i="2"/>
  <c r="EX952" i="2"/>
  <c r="ET952" i="2"/>
  <c r="FF951" i="2"/>
  <c r="FE951" i="2"/>
  <c r="FD951" i="2"/>
  <c r="FC951" i="2"/>
  <c r="FB951" i="2"/>
  <c r="EY951" i="2"/>
  <c r="EX951" i="2"/>
  <c r="ET951" i="2"/>
  <c r="FF950" i="2"/>
  <c r="FE950" i="2"/>
  <c r="FD950" i="2"/>
  <c r="FC950" i="2"/>
  <c r="FB950" i="2"/>
  <c r="EY950" i="2"/>
  <c r="EX950" i="2"/>
  <c r="ET950" i="2"/>
  <c r="FF949" i="2"/>
  <c r="FE949" i="2"/>
  <c r="FD949" i="2"/>
  <c r="FC949" i="2"/>
  <c r="FB949" i="2"/>
  <c r="EY949" i="2"/>
  <c r="EX949" i="2"/>
  <c r="ET949" i="2"/>
  <c r="FF948" i="2"/>
  <c r="FE948" i="2"/>
  <c r="FD948" i="2"/>
  <c r="FC948" i="2"/>
  <c r="FB948" i="2"/>
  <c r="EY948" i="2"/>
  <c r="EX948" i="2"/>
  <c r="ET948" i="2"/>
  <c r="FF947" i="2"/>
  <c r="FE947" i="2"/>
  <c r="FD947" i="2"/>
  <c r="FC947" i="2"/>
  <c r="FB947" i="2"/>
  <c r="EY947" i="2"/>
  <c r="EX947" i="2"/>
  <c r="ET947" i="2"/>
  <c r="FF946" i="2"/>
  <c r="FE946" i="2"/>
  <c r="FD946" i="2"/>
  <c r="FC946" i="2"/>
  <c r="FB946" i="2"/>
  <c r="EY946" i="2"/>
  <c r="EX946" i="2"/>
  <c r="ET946" i="2"/>
  <c r="FF945" i="2"/>
  <c r="FE945" i="2"/>
  <c r="FD945" i="2"/>
  <c r="FC945" i="2"/>
  <c r="FB945" i="2"/>
  <c r="EY945" i="2"/>
  <c r="EX945" i="2"/>
  <c r="ET945" i="2"/>
  <c r="FF944" i="2"/>
  <c r="FE944" i="2"/>
  <c r="FD944" i="2"/>
  <c r="FC944" i="2"/>
  <c r="FB944" i="2"/>
  <c r="EY944" i="2"/>
  <c r="EX944" i="2"/>
  <c r="ET944" i="2"/>
  <c r="FF943" i="2"/>
  <c r="FE943" i="2"/>
  <c r="FD943" i="2"/>
  <c r="FC943" i="2"/>
  <c r="FB943" i="2"/>
  <c r="EY943" i="2"/>
  <c r="EX943" i="2"/>
  <c r="ET943" i="2"/>
  <c r="FF942" i="2"/>
  <c r="FE942" i="2"/>
  <c r="FD942" i="2"/>
  <c r="FC942" i="2"/>
  <c r="FB942" i="2"/>
  <c r="EY942" i="2"/>
  <c r="EX942" i="2"/>
  <c r="ET942" i="2"/>
  <c r="FF941" i="2"/>
  <c r="FE941" i="2"/>
  <c r="FD941" i="2"/>
  <c r="FC941" i="2"/>
  <c r="FB941" i="2"/>
  <c r="EY941" i="2"/>
  <c r="EX941" i="2"/>
  <c r="ET941" i="2"/>
  <c r="FF940" i="2"/>
  <c r="FE940" i="2"/>
  <c r="FD940" i="2"/>
  <c r="FC940" i="2"/>
  <c r="FB940" i="2"/>
  <c r="EY940" i="2"/>
  <c r="EX940" i="2"/>
  <c r="ET940" i="2"/>
  <c r="FF939" i="2"/>
  <c r="FE939" i="2"/>
  <c r="FD939" i="2"/>
  <c r="FC939" i="2"/>
  <c r="FB939" i="2"/>
  <c r="EY939" i="2"/>
  <c r="EX939" i="2"/>
  <c r="ET939" i="2"/>
  <c r="FF938" i="2"/>
  <c r="FE938" i="2"/>
  <c r="FD938" i="2"/>
  <c r="FC938" i="2"/>
  <c r="FB938" i="2"/>
  <c r="EY938" i="2"/>
  <c r="EX938" i="2"/>
  <c r="ET938" i="2"/>
  <c r="FF937" i="2"/>
  <c r="FE937" i="2"/>
  <c r="FD937" i="2"/>
  <c r="FC937" i="2"/>
  <c r="FB937" i="2"/>
  <c r="EY937" i="2"/>
  <c r="EX937" i="2"/>
  <c r="ET937" i="2"/>
  <c r="FF936" i="2"/>
  <c r="FE936" i="2"/>
  <c r="FD936" i="2"/>
  <c r="FC936" i="2"/>
  <c r="FB936" i="2"/>
  <c r="EY936" i="2"/>
  <c r="EX936" i="2"/>
  <c r="ET936" i="2"/>
  <c r="FF935" i="2"/>
  <c r="FE935" i="2"/>
  <c r="FD935" i="2"/>
  <c r="FC935" i="2"/>
  <c r="FB935" i="2"/>
  <c r="EY935" i="2"/>
  <c r="EX935" i="2"/>
  <c r="ET935" i="2"/>
  <c r="FF934" i="2"/>
  <c r="FE934" i="2"/>
  <c r="FD934" i="2"/>
  <c r="FC934" i="2"/>
  <c r="FB934" i="2"/>
  <c r="EY934" i="2"/>
  <c r="EX934" i="2"/>
  <c r="ET934" i="2"/>
  <c r="FF933" i="2"/>
  <c r="FE933" i="2"/>
  <c r="FD933" i="2"/>
  <c r="FC933" i="2"/>
  <c r="FB933" i="2"/>
  <c r="EY933" i="2"/>
  <c r="EX933" i="2"/>
  <c r="ET933" i="2"/>
  <c r="FF932" i="2"/>
  <c r="FE932" i="2"/>
  <c r="FD932" i="2"/>
  <c r="FC932" i="2"/>
  <c r="FB932" i="2"/>
  <c r="EY932" i="2"/>
  <c r="EX932" i="2"/>
  <c r="ET932" i="2"/>
  <c r="FF931" i="2"/>
  <c r="FE931" i="2"/>
  <c r="FD931" i="2"/>
  <c r="FC931" i="2"/>
  <c r="FB931" i="2"/>
  <c r="EY931" i="2"/>
  <c r="EX931" i="2"/>
  <c r="ET931" i="2"/>
  <c r="FF930" i="2"/>
  <c r="FE930" i="2"/>
  <c r="FD930" i="2"/>
  <c r="FC930" i="2"/>
  <c r="FB930" i="2"/>
  <c r="EY930" i="2"/>
  <c r="EX930" i="2"/>
  <c r="ET930" i="2"/>
  <c r="FF929" i="2"/>
  <c r="FE929" i="2"/>
  <c r="FD929" i="2"/>
  <c r="FC929" i="2"/>
  <c r="FB929" i="2"/>
  <c r="EY929" i="2"/>
  <c r="EX929" i="2"/>
  <c r="ET929" i="2"/>
  <c r="FF928" i="2"/>
  <c r="FE928" i="2"/>
  <c r="FD928" i="2"/>
  <c r="FC928" i="2"/>
  <c r="FB928" i="2"/>
  <c r="EY928" i="2"/>
  <c r="EX928" i="2"/>
  <c r="ET928" i="2"/>
  <c r="FF927" i="2"/>
  <c r="FE927" i="2"/>
  <c r="FD927" i="2"/>
  <c r="FC927" i="2"/>
  <c r="FB927" i="2"/>
  <c r="EY927" i="2"/>
  <c r="EX927" i="2"/>
  <c r="ET927" i="2"/>
  <c r="FF926" i="2"/>
  <c r="FE926" i="2"/>
  <c r="FD926" i="2"/>
  <c r="FC926" i="2"/>
  <c r="FB926" i="2"/>
  <c r="EY926" i="2"/>
  <c r="EX926" i="2"/>
  <c r="ET926" i="2"/>
  <c r="FF925" i="2"/>
  <c r="FE925" i="2"/>
  <c r="FD925" i="2"/>
  <c r="FC925" i="2"/>
  <c r="FB925" i="2"/>
  <c r="EY925" i="2"/>
  <c r="EX925" i="2"/>
  <c r="ET925" i="2"/>
  <c r="FF924" i="2"/>
  <c r="FE924" i="2"/>
  <c r="FD924" i="2"/>
  <c r="FC924" i="2"/>
  <c r="FB924" i="2"/>
  <c r="EY924" i="2"/>
  <c r="EX924" i="2"/>
  <c r="ET924" i="2"/>
  <c r="FF923" i="2"/>
  <c r="FE923" i="2"/>
  <c r="FD923" i="2"/>
  <c r="FC923" i="2"/>
  <c r="FB923" i="2"/>
  <c r="EY923" i="2"/>
  <c r="EX923" i="2"/>
  <c r="ET923" i="2"/>
  <c r="FF922" i="2"/>
  <c r="FE922" i="2"/>
  <c r="FD922" i="2"/>
  <c r="FC922" i="2"/>
  <c r="FB922" i="2"/>
  <c r="EY922" i="2"/>
  <c r="EX922" i="2"/>
  <c r="ET922" i="2"/>
  <c r="FF921" i="2"/>
  <c r="FE921" i="2"/>
  <c r="FD921" i="2"/>
  <c r="FC921" i="2"/>
  <c r="FB921" i="2"/>
  <c r="EY921" i="2"/>
  <c r="EX921" i="2"/>
  <c r="ET921" i="2"/>
  <c r="FF920" i="2"/>
  <c r="FE920" i="2"/>
  <c r="FD920" i="2"/>
  <c r="FC920" i="2"/>
  <c r="FB920" i="2"/>
  <c r="EY920" i="2"/>
  <c r="EX920" i="2"/>
  <c r="ET920" i="2"/>
  <c r="FF919" i="2"/>
  <c r="FE919" i="2"/>
  <c r="FD919" i="2"/>
  <c r="FC919" i="2"/>
  <c r="FB919" i="2"/>
  <c r="EY919" i="2"/>
  <c r="EX919" i="2"/>
  <c r="ET919" i="2"/>
  <c r="FF918" i="2"/>
  <c r="FE918" i="2"/>
  <c r="FD918" i="2"/>
  <c r="FC918" i="2"/>
  <c r="FB918" i="2"/>
  <c r="EY918" i="2"/>
  <c r="EX918" i="2"/>
  <c r="ET918" i="2"/>
  <c r="FF917" i="2"/>
  <c r="FE917" i="2"/>
  <c r="FD917" i="2"/>
  <c r="FC917" i="2"/>
  <c r="FB917" i="2"/>
  <c r="EY917" i="2"/>
  <c r="EX917" i="2"/>
  <c r="ET917" i="2"/>
  <c r="FF916" i="2"/>
  <c r="FE916" i="2"/>
  <c r="FD916" i="2"/>
  <c r="FC916" i="2"/>
  <c r="FB916" i="2"/>
  <c r="EY916" i="2"/>
  <c r="EX916" i="2"/>
  <c r="ET916" i="2"/>
  <c r="FF915" i="2"/>
  <c r="FE915" i="2"/>
  <c r="FD915" i="2"/>
  <c r="FC915" i="2"/>
  <c r="FB915" i="2"/>
  <c r="EY915" i="2"/>
  <c r="EX915" i="2"/>
  <c r="ET915" i="2"/>
  <c r="FF914" i="2"/>
  <c r="FE914" i="2"/>
  <c r="FD914" i="2"/>
  <c r="FC914" i="2"/>
  <c r="FB914" i="2"/>
  <c r="EY914" i="2"/>
  <c r="EX914" i="2"/>
  <c r="ET914" i="2"/>
  <c r="FF913" i="2"/>
  <c r="FE913" i="2"/>
  <c r="FD913" i="2"/>
  <c r="FC913" i="2"/>
  <c r="FB913" i="2"/>
  <c r="EY913" i="2"/>
  <c r="EX913" i="2"/>
  <c r="ET913" i="2"/>
  <c r="FF912" i="2"/>
  <c r="FE912" i="2"/>
  <c r="FD912" i="2"/>
  <c r="FC912" i="2"/>
  <c r="FB912" i="2"/>
  <c r="EY912" i="2"/>
  <c r="EX912" i="2"/>
  <c r="ET912" i="2"/>
  <c r="FF911" i="2"/>
  <c r="FE911" i="2"/>
  <c r="FD911" i="2"/>
  <c r="FC911" i="2"/>
  <c r="FB911" i="2"/>
  <c r="EY911" i="2"/>
  <c r="EX911" i="2"/>
  <c r="ET911" i="2"/>
  <c r="FF910" i="2"/>
  <c r="FE910" i="2"/>
  <c r="FD910" i="2"/>
  <c r="FC910" i="2"/>
  <c r="FB910" i="2"/>
  <c r="EY910" i="2"/>
  <c r="EX910" i="2"/>
  <c r="ET910" i="2"/>
  <c r="FF909" i="2"/>
  <c r="FE909" i="2"/>
  <c r="FD909" i="2"/>
  <c r="FC909" i="2"/>
  <c r="FB909" i="2"/>
  <c r="EY909" i="2"/>
  <c r="EX909" i="2"/>
  <c r="ET909" i="2"/>
  <c r="FF908" i="2"/>
  <c r="FE908" i="2"/>
  <c r="FD908" i="2"/>
  <c r="FC908" i="2"/>
  <c r="FB908" i="2"/>
  <c r="EY908" i="2"/>
  <c r="EX908" i="2"/>
  <c r="ET908" i="2"/>
  <c r="FF907" i="2"/>
  <c r="FE907" i="2"/>
  <c r="FD907" i="2"/>
  <c r="FC907" i="2"/>
  <c r="FB907" i="2"/>
  <c r="EY907" i="2"/>
  <c r="EX907" i="2"/>
  <c r="ET907" i="2"/>
  <c r="FF906" i="2"/>
  <c r="FE906" i="2"/>
  <c r="FD906" i="2"/>
  <c r="FC906" i="2"/>
  <c r="FB906" i="2"/>
  <c r="EY906" i="2"/>
  <c r="EX906" i="2"/>
  <c r="ET906" i="2"/>
  <c r="FF905" i="2"/>
  <c r="FE905" i="2"/>
  <c r="FD905" i="2"/>
  <c r="FC905" i="2"/>
  <c r="FB905" i="2"/>
  <c r="EY905" i="2"/>
  <c r="EX905" i="2"/>
  <c r="ET905" i="2"/>
  <c r="FF904" i="2"/>
  <c r="FE904" i="2"/>
  <c r="FD904" i="2"/>
  <c r="FC904" i="2"/>
  <c r="FB904" i="2"/>
  <c r="EY904" i="2"/>
  <c r="EX904" i="2"/>
  <c r="ET904" i="2"/>
  <c r="FF903" i="2"/>
  <c r="FE903" i="2"/>
  <c r="FD903" i="2"/>
  <c r="FC903" i="2"/>
  <c r="FB903" i="2"/>
  <c r="EY903" i="2"/>
  <c r="EX903" i="2"/>
  <c r="ET903" i="2"/>
  <c r="FF902" i="2"/>
  <c r="FE902" i="2"/>
  <c r="FD902" i="2"/>
  <c r="FC902" i="2"/>
  <c r="FB902" i="2"/>
  <c r="EY902" i="2"/>
  <c r="EX902" i="2"/>
  <c r="ET902" i="2"/>
  <c r="FF901" i="2"/>
  <c r="FE901" i="2"/>
  <c r="FD901" i="2"/>
  <c r="FC901" i="2"/>
  <c r="FB901" i="2"/>
  <c r="EY901" i="2"/>
  <c r="EX901" i="2"/>
  <c r="ET901" i="2"/>
  <c r="FF900" i="2"/>
  <c r="FE900" i="2"/>
  <c r="FD900" i="2"/>
  <c r="FC900" i="2"/>
  <c r="FB900" i="2"/>
  <c r="EY900" i="2"/>
  <c r="EX900" i="2"/>
  <c r="ET900" i="2"/>
  <c r="FF899" i="2"/>
  <c r="FE899" i="2"/>
  <c r="FD899" i="2"/>
  <c r="FC899" i="2"/>
  <c r="FB899" i="2"/>
  <c r="EY899" i="2"/>
  <c r="EX899" i="2"/>
  <c r="ET899" i="2"/>
  <c r="FF898" i="2"/>
  <c r="FE898" i="2"/>
  <c r="FD898" i="2"/>
  <c r="FC898" i="2"/>
  <c r="FB898" i="2"/>
  <c r="EY898" i="2"/>
  <c r="EX898" i="2"/>
  <c r="ET898" i="2"/>
  <c r="FF897" i="2"/>
  <c r="FE897" i="2"/>
  <c r="FD897" i="2"/>
  <c r="FC897" i="2"/>
  <c r="FB897" i="2"/>
  <c r="EY897" i="2"/>
  <c r="EX897" i="2"/>
  <c r="ET897" i="2"/>
  <c r="FF896" i="2"/>
  <c r="FE896" i="2"/>
  <c r="FD896" i="2"/>
  <c r="FC896" i="2"/>
  <c r="FB896" i="2"/>
  <c r="EY896" i="2"/>
  <c r="EX896" i="2"/>
  <c r="ET896" i="2"/>
  <c r="FF895" i="2"/>
  <c r="FE895" i="2"/>
  <c r="FD895" i="2"/>
  <c r="FC895" i="2"/>
  <c r="FB895" i="2"/>
  <c r="EY895" i="2"/>
  <c r="EX895" i="2"/>
  <c r="ET895" i="2"/>
  <c r="FF894" i="2"/>
  <c r="FE894" i="2"/>
  <c r="FD894" i="2"/>
  <c r="FC894" i="2"/>
  <c r="FB894" i="2"/>
  <c r="EY894" i="2"/>
  <c r="EX894" i="2"/>
  <c r="ET894" i="2"/>
  <c r="FF893" i="2"/>
  <c r="FE893" i="2"/>
  <c r="FD893" i="2"/>
  <c r="FC893" i="2"/>
  <c r="FB893" i="2"/>
  <c r="EY893" i="2"/>
  <c r="EX893" i="2"/>
  <c r="ET893" i="2"/>
  <c r="FF892" i="2"/>
  <c r="FE892" i="2"/>
  <c r="FD892" i="2"/>
  <c r="FC892" i="2"/>
  <c r="FB892" i="2"/>
  <c r="EY892" i="2"/>
  <c r="EX892" i="2"/>
  <c r="ET892" i="2"/>
  <c r="FF891" i="2"/>
  <c r="FE891" i="2"/>
  <c r="FD891" i="2"/>
  <c r="FC891" i="2"/>
  <c r="FB891" i="2"/>
  <c r="EY891" i="2"/>
  <c r="EX891" i="2"/>
  <c r="ET891" i="2"/>
  <c r="FF890" i="2"/>
  <c r="FE890" i="2"/>
  <c r="FD890" i="2"/>
  <c r="FC890" i="2"/>
  <c r="FB890" i="2"/>
  <c r="EY890" i="2"/>
  <c r="EX890" i="2"/>
  <c r="ET890" i="2"/>
  <c r="FF889" i="2"/>
  <c r="FE889" i="2"/>
  <c r="FD889" i="2"/>
  <c r="FC889" i="2"/>
  <c r="FB889" i="2"/>
  <c r="EY889" i="2"/>
  <c r="EX889" i="2"/>
  <c r="ET889" i="2"/>
  <c r="FF888" i="2"/>
  <c r="FE888" i="2"/>
  <c r="FD888" i="2"/>
  <c r="FC888" i="2"/>
  <c r="FB888" i="2"/>
  <c r="EY888" i="2"/>
  <c r="EX888" i="2"/>
  <c r="ET888" i="2"/>
  <c r="FF887" i="2"/>
  <c r="FE887" i="2"/>
  <c r="FD887" i="2"/>
  <c r="FC887" i="2"/>
  <c r="FB887" i="2"/>
  <c r="EY887" i="2"/>
  <c r="EX887" i="2"/>
  <c r="ET887" i="2"/>
  <c r="FF886" i="2"/>
  <c r="FE886" i="2"/>
  <c r="FD886" i="2"/>
  <c r="FC886" i="2"/>
  <c r="FB886" i="2"/>
  <c r="EY886" i="2"/>
  <c r="EX886" i="2"/>
  <c r="ET886" i="2"/>
  <c r="FF885" i="2"/>
  <c r="FE885" i="2"/>
  <c r="FD885" i="2"/>
  <c r="FC885" i="2"/>
  <c r="FB885" i="2"/>
  <c r="EY885" i="2"/>
  <c r="EX885" i="2"/>
  <c r="ET885" i="2"/>
  <c r="FF884" i="2"/>
  <c r="FE884" i="2"/>
  <c r="FD884" i="2"/>
  <c r="FC884" i="2"/>
  <c r="FB884" i="2"/>
  <c r="EY884" i="2"/>
  <c r="EX884" i="2"/>
  <c r="ET884" i="2"/>
  <c r="FF883" i="2"/>
  <c r="FE883" i="2"/>
  <c r="FD883" i="2"/>
  <c r="FC883" i="2"/>
  <c r="FB883" i="2"/>
  <c r="EY883" i="2"/>
  <c r="EX883" i="2"/>
  <c r="ET883" i="2"/>
  <c r="FF882" i="2"/>
  <c r="FE882" i="2"/>
  <c r="FD882" i="2"/>
  <c r="FC882" i="2"/>
  <c r="FB882" i="2"/>
  <c r="EY882" i="2"/>
  <c r="EX882" i="2"/>
  <c r="ET882" i="2"/>
  <c r="FF878" i="2"/>
  <c r="FE878" i="2"/>
  <c r="FD878" i="2"/>
  <c r="FC878" i="2"/>
  <c r="FB878" i="2"/>
  <c r="EY878" i="2"/>
  <c r="EX878" i="2"/>
  <c r="ET878" i="2"/>
  <c r="FF877" i="2"/>
  <c r="FE877" i="2"/>
  <c r="FD877" i="2"/>
  <c r="FC877" i="2"/>
  <c r="FB877" i="2"/>
  <c r="EY877" i="2"/>
  <c r="EX877" i="2"/>
  <c r="ET877" i="2"/>
  <c r="FF881" i="2"/>
  <c r="FE881" i="2"/>
  <c r="FD881" i="2"/>
  <c r="FC881" i="2"/>
  <c r="FB881" i="2"/>
  <c r="EY881" i="2"/>
  <c r="EX881" i="2"/>
  <c r="ET881" i="2"/>
  <c r="FF880" i="2"/>
  <c r="FE880" i="2"/>
  <c r="FD880" i="2"/>
  <c r="FC880" i="2"/>
  <c r="FB880" i="2"/>
  <c r="EY880" i="2"/>
  <c r="EX880" i="2"/>
  <c r="ET880" i="2"/>
  <c r="FF879" i="2"/>
  <c r="FE879" i="2"/>
  <c r="FD879" i="2"/>
  <c r="FC879" i="2"/>
  <c r="FB879" i="2"/>
  <c r="EY879" i="2"/>
  <c r="EX879" i="2"/>
  <c r="ET879" i="2"/>
  <c r="FF876" i="2"/>
  <c r="FE876" i="2"/>
  <c r="FD876" i="2"/>
  <c r="FC876" i="2"/>
  <c r="FB876" i="2"/>
  <c r="EY876" i="2"/>
  <c r="EX876" i="2"/>
  <c r="ET876" i="2"/>
  <c r="FF875" i="2"/>
  <c r="FE875" i="2"/>
  <c r="FD875" i="2"/>
  <c r="FC875" i="2"/>
  <c r="FB875" i="2"/>
  <c r="EY875" i="2"/>
  <c r="EX875" i="2"/>
  <c r="ET875" i="2"/>
  <c r="FF874" i="2"/>
  <c r="FE874" i="2"/>
  <c r="FD874" i="2"/>
  <c r="FC874" i="2"/>
  <c r="FB874" i="2"/>
  <c r="EY874" i="2"/>
  <c r="EX874" i="2"/>
  <c r="ET874" i="2"/>
  <c r="FF873" i="2"/>
  <c r="FE873" i="2"/>
  <c r="FD873" i="2"/>
  <c r="FC873" i="2"/>
  <c r="FB873" i="2"/>
  <c r="EY873" i="2"/>
  <c r="EX873" i="2"/>
  <c r="ET873" i="2"/>
  <c r="FF872" i="2"/>
  <c r="FE872" i="2"/>
  <c r="FD872" i="2"/>
  <c r="FC872" i="2"/>
  <c r="FB872" i="2"/>
  <c r="EY872" i="2"/>
  <c r="EX872" i="2"/>
  <c r="ET872" i="2"/>
  <c r="FF871" i="2"/>
  <c r="FE871" i="2"/>
  <c r="FD871" i="2"/>
  <c r="FC871" i="2"/>
  <c r="FB871" i="2"/>
  <c r="EY871" i="2"/>
  <c r="EX871" i="2"/>
  <c r="ET871" i="2"/>
  <c r="FF870" i="2"/>
  <c r="FE870" i="2"/>
  <c r="FD870" i="2"/>
  <c r="FC870" i="2"/>
  <c r="FB870" i="2"/>
  <c r="EY870" i="2"/>
  <c r="EX870" i="2"/>
  <c r="ET870" i="2"/>
  <c r="FF869" i="2"/>
  <c r="FE869" i="2"/>
  <c r="FD869" i="2"/>
  <c r="FC869" i="2"/>
  <c r="FB869" i="2"/>
  <c r="EY869" i="2"/>
  <c r="EX869" i="2"/>
  <c r="ET869" i="2"/>
  <c r="FF868" i="2"/>
  <c r="FE868" i="2"/>
  <c r="FD868" i="2"/>
  <c r="FC868" i="2"/>
  <c r="FB868" i="2"/>
  <c r="EY868" i="2"/>
  <c r="EX868" i="2"/>
  <c r="ET868" i="2"/>
  <c r="FF867" i="2"/>
  <c r="FE867" i="2"/>
  <c r="FD867" i="2"/>
  <c r="FC867" i="2"/>
  <c r="FB867" i="2"/>
  <c r="EY867" i="2"/>
  <c r="EX867" i="2"/>
  <c r="ET867" i="2"/>
  <c r="FF866" i="2"/>
  <c r="FE866" i="2"/>
  <c r="FD866" i="2"/>
  <c r="FC866" i="2"/>
  <c r="FB866" i="2"/>
  <c r="EY866" i="2"/>
  <c r="EX866" i="2"/>
  <c r="ET866" i="2"/>
  <c r="FF865" i="2"/>
  <c r="FE865" i="2"/>
  <c r="FD865" i="2"/>
  <c r="FC865" i="2"/>
  <c r="FB865" i="2"/>
  <c r="EY865" i="2"/>
  <c r="EX865" i="2"/>
  <c r="ET865" i="2"/>
  <c r="FF864" i="2"/>
  <c r="FE864" i="2"/>
  <c r="FD864" i="2"/>
  <c r="FC864" i="2"/>
  <c r="FB864" i="2"/>
  <c r="EY864" i="2"/>
  <c r="EX864" i="2"/>
  <c r="ET864" i="2"/>
  <c r="FF863" i="2"/>
  <c r="FE863" i="2"/>
  <c r="FD863" i="2"/>
  <c r="FC863" i="2"/>
  <c r="FB863" i="2"/>
  <c r="EY863" i="2"/>
  <c r="EX863" i="2"/>
  <c r="ET863" i="2"/>
  <c r="FF862" i="2"/>
  <c r="FE862" i="2"/>
  <c r="FD862" i="2"/>
  <c r="FC862" i="2"/>
  <c r="FB862" i="2"/>
  <c r="EY862" i="2"/>
  <c r="EX862" i="2"/>
  <c r="ET862" i="2"/>
  <c r="FF861" i="2"/>
  <c r="FE861" i="2"/>
  <c r="FD861" i="2"/>
  <c r="FC861" i="2"/>
  <c r="FB861" i="2"/>
  <c r="EY861" i="2"/>
  <c r="EX861" i="2"/>
  <c r="ET861" i="2"/>
  <c r="FF860" i="2"/>
  <c r="FE860" i="2"/>
  <c r="FD860" i="2"/>
  <c r="FC860" i="2"/>
  <c r="FB860" i="2"/>
  <c r="EY860" i="2"/>
  <c r="EX860" i="2"/>
  <c r="ET860" i="2"/>
  <c r="FF859" i="2"/>
  <c r="FE859" i="2"/>
  <c r="FD859" i="2"/>
  <c r="FC859" i="2"/>
  <c r="FB859" i="2"/>
  <c r="EY859" i="2"/>
  <c r="EX859" i="2"/>
  <c r="ET859" i="2"/>
  <c r="FF858" i="2"/>
  <c r="FE858" i="2"/>
  <c r="FD858" i="2"/>
  <c r="FC858" i="2"/>
  <c r="FB858" i="2"/>
  <c r="EY858" i="2"/>
  <c r="EX858" i="2"/>
  <c r="ET858" i="2"/>
  <c r="FF857" i="2"/>
  <c r="FE857" i="2"/>
  <c r="FD857" i="2"/>
  <c r="FC857" i="2"/>
  <c r="FB857" i="2"/>
  <c r="EY857" i="2"/>
  <c r="EX857" i="2"/>
  <c r="ET857" i="2"/>
  <c r="FF856" i="2"/>
  <c r="FE856" i="2"/>
  <c r="FD856" i="2"/>
  <c r="FC856" i="2"/>
  <c r="FB856" i="2"/>
  <c r="EY856" i="2"/>
  <c r="EX856" i="2"/>
  <c r="ET856" i="2"/>
  <c r="FF855" i="2"/>
  <c r="FE855" i="2"/>
  <c r="FD855" i="2"/>
  <c r="FC855" i="2"/>
  <c r="FB855" i="2"/>
  <c r="EY855" i="2"/>
  <c r="EX855" i="2"/>
  <c r="ET855" i="2"/>
  <c r="FF854" i="2"/>
  <c r="FE854" i="2"/>
  <c r="FD854" i="2"/>
  <c r="FC854" i="2"/>
  <c r="FB854" i="2"/>
  <c r="EY854" i="2"/>
  <c r="EX854" i="2"/>
  <c r="ET854" i="2"/>
  <c r="FF853" i="2"/>
  <c r="FE853" i="2"/>
  <c r="FD853" i="2"/>
  <c r="FC853" i="2"/>
  <c r="FB853" i="2"/>
  <c r="EY853" i="2"/>
  <c r="EX853" i="2"/>
  <c r="ET853" i="2"/>
  <c r="FF852" i="2"/>
  <c r="FE852" i="2"/>
  <c r="FD852" i="2"/>
  <c r="FC852" i="2"/>
  <c r="FB852" i="2"/>
  <c r="EY852" i="2"/>
  <c r="EX852" i="2"/>
  <c r="ET852" i="2"/>
  <c r="FF851" i="2"/>
  <c r="FE851" i="2"/>
  <c r="FD851" i="2"/>
  <c r="FC851" i="2"/>
  <c r="FB851" i="2"/>
  <c r="EY851" i="2"/>
  <c r="EX851" i="2"/>
  <c r="ET851" i="2"/>
  <c r="FF850" i="2"/>
  <c r="FE850" i="2"/>
  <c r="FD850" i="2"/>
  <c r="FC850" i="2"/>
  <c r="FB850" i="2"/>
  <c r="EY850" i="2"/>
  <c r="EX850" i="2"/>
  <c r="ET850" i="2"/>
  <c r="FF846" i="2"/>
  <c r="FE846" i="2"/>
  <c r="FD846" i="2"/>
  <c r="FC846" i="2"/>
  <c r="FB846" i="2"/>
  <c r="EY846" i="2"/>
  <c r="EX846" i="2"/>
  <c r="ET846" i="2"/>
  <c r="FF849" i="2"/>
  <c r="FE849" i="2"/>
  <c r="FD849" i="2"/>
  <c r="FC849" i="2"/>
  <c r="FB849" i="2"/>
  <c r="EY849" i="2"/>
  <c r="EX849" i="2"/>
  <c r="ET849" i="2"/>
  <c r="FF848" i="2"/>
  <c r="FE848" i="2"/>
  <c r="FD848" i="2"/>
  <c r="FC848" i="2"/>
  <c r="FB848" i="2"/>
  <c r="EY848" i="2"/>
  <c r="EX848" i="2"/>
  <c r="ET848" i="2"/>
  <c r="FF847" i="2"/>
  <c r="FE847" i="2"/>
  <c r="FD847" i="2"/>
  <c r="FC847" i="2"/>
  <c r="FB847" i="2"/>
  <c r="EY847" i="2"/>
  <c r="EX847" i="2"/>
  <c r="ET847" i="2"/>
  <c r="FF845" i="2"/>
  <c r="FE845" i="2"/>
  <c r="FD845" i="2"/>
  <c r="FC845" i="2"/>
  <c r="FB845" i="2"/>
  <c r="EY845" i="2"/>
  <c r="EX845" i="2"/>
  <c r="ET845" i="2"/>
  <c r="FF844" i="2"/>
  <c r="FE844" i="2"/>
  <c r="FD844" i="2"/>
  <c r="FC844" i="2"/>
  <c r="FB844" i="2"/>
  <c r="EY844" i="2"/>
  <c r="EX844" i="2"/>
  <c r="ET844" i="2"/>
  <c r="FF843" i="2"/>
  <c r="FE843" i="2"/>
  <c r="FD843" i="2"/>
  <c r="FC843" i="2"/>
  <c r="FB843" i="2"/>
  <c r="EY843" i="2"/>
  <c r="EX843" i="2"/>
  <c r="ET843" i="2"/>
  <c r="FF842" i="2"/>
  <c r="FE842" i="2"/>
  <c r="FD842" i="2"/>
  <c r="FC842" i="2"/>
  <c r="FB842" i="2"/>
  <c r="EY842" i="2"/>
  <c r="EX842" i="2"/>
  <c r="ET842" i="2"/>
  <c r="FF841" i="2"/>
  <c r="FE841" i="2"/>
  <c r="FD841" i="2"/>
  <c r="FC841" i="2"/>
  <c r="FB841" i="2"/>
  <c r="EY841" i="2"/>
  <c r="EX841" i="2"/>
  <c r="ET841" i="2"/>
  <c r="FF840" i="2"/>
  <c r="FE840" i="2"/>
  <c r="FD840" i="2"/>
  <c r="FC840" i="2"/>
  <c r="FB840" i="2"/>
  <c r="EY840" i="2"/>
  <c r="EX840" i="2"/>
  <c r="ET840" i="2"/>
  <c r="FF839" i="2"/>
  <c r="FE839" i="2"/>
  <c r="FD839" i="2"/>
  <c r="FC839" i="2"/>
  <c r="FB839" i="2"/>
  <c r="EY839" i="2"/>
  <c r="EX839" i="2"/>
  <c r="ET839" i="2"/>
  <c r="FF838" i="2"/>
  <c r="FE838" i="2"/>
  <c r="FD838" i="2"/>
  <c r="FC838" i="2"/>
  <c r="FB838" i="2"/>
  <c r="EY838" i="2"/>
  <c r="EX838" i="2"/>
  <c r="ET838" i="2"/>
  <c r="FF837" i="2"/>
  <c r="FE837" i="2"/>
  <c r="FD837" i="2"/>
  <c r="FC837" i="2"/>
  <c r="FB837" i="2"/>
  <c r="EY837" i="2"/>
  <c r="EX837" i="2"/>
  <c r="ET837" i="2"/>
  <c r="FF836" i="2"/>
  <c r="FE836" i="2"/>
  <c r="FD836" i="2"/>
  <c r="FC836" i="2"/>
  <c r="FB836" i="2"/>
  <c r="EY836" i="2"/>
  <c r="EX836" i="2"/>
  <c r="ET836" i="2"/>
  <c r="FF835" i="2"/>
  <c r="FE835" i="2"/>
  <c r="FD835" i="2"/>
  <c r="FC835" i="2"/>
  <c r="FB835" i="2"/>
  <c r="EY835" i="2"/>
  <c r="EX835" i="2"/>
  <c r="ET835" i="2"/>
  <c r="FF834" i="2"/>
  <c r="FE834" i="2"/>
  <c r="FD834" i="2"/>
  <c r="FC834" i="2"/>
  <c r="FB834" i="2"/>
  <c r="EY834" i="2"/>
  <c r="EX834" i="2"/>
  <c r="ET834" i="2"/>
  <c r="FF833" i="2"/>
  <c r="FE833" i="2"/>
  <c r="FD833" i="2"/>
  <c r="FC833" i="2"/>
  <c r="FB833" i="2"/>
  <c r="EY833" i="2"/>
  <c r="EX833" i="2"/>
  <c r="ET833" i="2"/>
  <c r="FF832" i="2"/>
  <c r="FE832" i="2"/>
  <c r="FD832" i="2"/>
  <c r="FC832" i="2"/>
  <c r="FB832" i="2"/>
  <c r="EY832" i="2"/>
  <c r="EX832" i="2"/>
  <c r="ET832" i="2"/>
  <c r="FF831" i="2"/>
  <c r="FE831" i="2"/>
  <c r="FD831" i="2"/>
  <c r="FC831" i="2"/>
  <c r="FB831" i="2"/>
  <c r="EY831" i="2"/>
  <c r="EX831" i="2"/>
  <c r="ET831" i="2"/>
  <c r="FF830" i="2"/>
  <c r="FE830" i="2"/>
  <c r="FD830" i="2"/>
  <c r="FC830" i="2"/>
  <c r="FB830" i="2"/>
  <c r="EY830" i="2"/>
  <c r="EX830" i="2"/>
  <c r="ET830" i="2"/>
  <c r="FF829" i="2"/>
  <c r="FE829" i="2"/>
  <c r="FD829" i="2"/>
  <c r="FC829" i="2"/>
  <c r="FB829" i="2"/>
  <c r="EY829" i="2"/>
  <c r="EX829" i="2"/>
  <c r="ET829" i="2"/>
  <c r="FF828" i="2"/>
  <c r="FE828" i="2"/>
  <c r="FD828" i="2"/>
  <c r="FC828" i="2"/>
  <c r="FB828" i="2"/>
  <c r="EY828" i="2"/>
  <c r="EX828" i="2"/>
  <c r="ET828" i="2"/>
  <c r="FF827" i="2"/>
  <c r="FE827" i="2"/>
  <c r="FD827" i="2"/>
  <c r="FC827" i="2"/>
  <c r="FB827" i="2"/>
  <c r="EY827" i="2"/>
  <c r="EX827" i="2"/>
  <c r="ET827" i="2"/>
  <c r="FF826" i="2"/>
  <c r="FE826" i="2"/>
  <c r="FD826" i="2"/>
  <c r="FC826" i="2"/>
  <c r="FB826" i="2"/>
  <c r="EY826" i="2"/>
  <c r="EX826" i="2"/>
  <c r="ET826" i="2"/>
  <c r="FF825" i="2"/>
  <c r="FE825" i="2"/>
  <c r="FD825" i="2"/>
  <c r="FC825" i="2"/>
  <c r="FB825" i="2"/>
  <c r="EY825" i="2"/>
  <c r="EX825" i="2"/>
  <c r="ET825" i="2"/>
  <c r="FF824" i="2"/>
  <c r="FE824" i="2"/>
  <c r="FD824" i="2"/>
  <c r="FC824" i="2"/>
  <c r="FB824" i="2"/>
  <c r="EY824" i="2"/>
  <c r="EX824" i="2"/>
  <c r="ET824" i="2"/>
  <c r="FF823" i="2"/>
  <c r="FE823" i="2"/>
  <c r="FD823" i="2"/>
  <c r="FC823" i="2"/>
  <c r="FB823" i="2"/>
  <c r="EY823" i="2"/>
  <c r="EX823" i="2"/>
  <c r="ET823" i="2"/>
  <c r="FF822" i="2"/>
  <c r="FE822" i="2"/>
  <c r="FD822" i="2"/>
  <c r="FC822" i="2"/>
  <c r="FB822" i="2"/>
  <c r="EY822" i="2"/>
  <c r="EX822" i="2"/>
  <c r="ET822" i="2"/>
  <c r="FF821" i="2"/>
  <c r="FE821" i="2"/>
  <c r="FD821" i="2"/>
  <c r="FC821" i="2"/>
  <c r="FB821" i="2"/>
  <c r="EY821" i="2"/>
  <c r="EX821" i="2"/>
  <c r="ET821" i="2"/>
  <c r="FF820" i="2"/>
  <c r="FE820" i="2"/>
  <c r="FD820" i="2"/>
  <c r="FC820" i="2"/>
  <c r="FB820" i="2"/>
  <c r="EY820" i="2"/>
  <c r="EX820" i="2"/>
  <c r="ET820" i="2"/>
  <c r="FF819" i="2"/>
  <c r="FE819" i="2"/>
  <c r="FD819" i="2"/>
  <c r="FC819" i="2"/>
  <c r="FB819" i="2"/>
  <c r="EY819" i="2"/>
  <c r="EX819" i="2"/>
  <c r="ET819" i="2"/>
  <c r="FF818" i="2"/>
  <c r="FE818" i="2"/>
  <c r="FD818" i="2"/>
  <c r="FC818" i="2"/>
  <c r="FB818" i="2"/>
  <c r="EY818" i="2"/>
  <c r="EX818" i="2"/>
  <c r="ET818" i="2"/>
  <c r="FF817" i="2"/>
  <c r="FE817" i="2"/>
  <c r="FD817" i="2"/>
  <c r="FC817" i="2"/>
  <c r="FB817" i="2"/>
  <c r="EY817" i="2"/>
  <c r="EX817" i="2"/>
  <c r="ET817" i="2"/>
  <c r="FF816" i="2"/>
  <c r="FE816" i="2"/>
  <c r="FD816" i="2"/>
  <c r="FC816" i="2"/>
  <c r="FB816" i="2"/>
  <c r="EY816" i="2"/>
  <c r="EX816" i="2"/>
  <c r="ET816" i="2"/>
  <c r="FF815" i="2"/>
  <c r="FE815" i="2"/>
  <c r="FD815" i="2"/>
  <c r="FC815" i="2"/>
  <c r="FB815" i="2"/>
  <c r="EY815" i="2"/>
  <c r="EX815" i="2"/>
  <c r="ET815" i="2"/>
  <c r="FF814" i="2"/>
  <c r="FE814" i="2"/>
  <c r="FD814" i="2"/>
  <c r="FC814" i="2"/>
  <c r="FB814" i="2"/>
  <c r="EY814" i="2"/>
  <c r="EX814" i="2"/>
  <c r="ET814" i="2"/>
  <c r="FF813" i="2"/>
  <c r="FE813" i="2"/>
  <c r="FD813" i="2"/>
  <c r="FC813" i="2"/>
  <c r="FB813" i="2"/>
  <c r="EY813" i="2"/>
  <c r="EX813" i="2"/>
  <c r="ET813" i="2"/>
  <c r="FF812" i="2"/>
  <c r="FE812" i="2"/>
  <c r="FD812" i="2"/>
  <c r="FC812" i="2"/>
  <c r="FB812" i="2"/>
  <c r="EY812" i="2"/>
  <c r="EX812" i="2"/>
  <c r="ET812" i="2"/>
  <c r="FF811" i="2"/>
  <c r="FE811" i="2"/>
  <c r="FD811" i="2"/>
  <c r="FC811" i="2"/>
  <c r="FB811" i="2"/>
  <c r="EY811" i="2"/>
  <c r="EX811" i="2"/>
  <c r="ET811" i="2"/>
  <c r="FF810" i="2"/>
  <c r="FE810" i="2"/>
  <c r="FD810" i="2"/>
  <c r="FC810" i="2"/>
  <c r="FB810" i="2"/>
  <c r="EY810" i="2"/>
  <c r="EX810" i="2"/>
  <c r="ET810" i="2"/>
  <c r="FF809" i="2"/>
  <c r="FE809" i="2"/>
  <c r="FD809" i="2"/>
  <c r="FC809" i="2"/>
  <c r="FB809" i="2"/>
  <c r="EY809" i="2"/>
  <c r="EX809" i="2"/>
  <c r="ET809" i="2"/>
  <c r="FF808" i="2"/>
  <c r="FE808" i="2"/>
  <c r="FD808" i="2"/>
  <c r="FC808" i="2"/>
  <c r="FB808" i="2"/>
  <c r="EY808" i="2"/>
  <c r="EX808" i="2"/>
  <c r="ET808" i="2"/>
  <c r="FF807" i="2"/>
  <c r="FE807" i="2"/>
  <c r="FD807" i="2"/>
  <c r="FC807" i="2"/>
  <c r="FB807" i="2"/>
  <c r="EY807" i="2"/>
  <c r="EX807" i="2"/>
  <c r="ET807" i="2"/>
  <c r="FF806" i="2"/>
  <c r="FE806" i="2"/>
  <c r="FD806" i="2"/>
  <c r="FC806" i="2"/>
  <c r="FB806" i="2"/>
  <c r="EY806" i="2"/>
  <c r="EX806" i="2"/>
  <c r="ET806" i="2"/>
  <c r="FF805" i="2"/>
  <c r="FE805" i="2"/>
  <c r="FD805" i="2"/>
  <c r="FC805" i="2"/>
  <c r="FB805" i="2"/>
  <c r="EY805" i="2"/>
  <c r="EX805" i="2"/>
  <c r="ET805" i="2"/>
  <c r="FF804" i="2"/>
  <c r="FE804" i="2"/>
  <c r="FD804" i="2"/>
  <c r="FC804" i="2"/>
  <c r="FB804" i="2"/>
  <c r="EY804" i="2"/>
  <c r="EX804" i="2"/>
  <c r="ET804" i="2"/>
  <c r="FF803" i="2"/>
  <c r="FE803" i="2"/>
  <c r="FD803" i="2"/>
  <c r="FC803" i="2"/>
  <c r="FB803" i="2"/>
  <c r="EY803" i="2"/>
  <c r="EX803" i="2"/>
  <c r="ET803" i="2"/>
  <c r="FF802" i="2"/>
  <c r="FE802" i="2"/>
  <c r="FD802" i="2"/>
  <c r="FC802" i="2"/>
  <c r="FB802" i="2"/>
  <c r="EY802" i="2"/>
  <c r="EX802" i="2"/>
  <c r="ET802" i="2"/>
  <c r="FF801" i="2"/>
  <c r="FE801" i="2"/>
  <c r="FD801" i="2"/>
  <c r="FC801" i="2"/>
  <c r="FB801" i="2"/>
  <c r="EY801" i="2"/>
  <c r="EX801" i="2"/>
  <c r="ET801" i="2"/>
  <c r="FF800" i="2"/>
  <c r="FE800" i="2"/>
  <c r="FD800" i="2"/>
  <c r="FC800" i="2"/>
  <c r="FB800" i="2"/>
  <c r="EY800" i="2"/>
  <c r="EX800" i="2"/>
  <c r="ET800" i="2"/>
  <c r="FF799" i="2"/>
  <c r="FE799" i="2"/>
  <c r="FD799" i="2"/>
  <c r="FC799" i="2"/>
  <c r="FB799" i="2"/>
  <c r="EY799" i="2"/>
  <c r="EX799" i="2"/>
  <c r="ET799" i="2"/>
  <c r="FF798" i="2"/>
  <c r="FE798" i="2"/>
  <c r="FD798" i="2"/>
  <c r="FC798" i="2"/>
  <c r="FB798" i="2"/>
  <c r="EY798" i="2"/>
  <c r="EX798" i="2"/>
  <c r="ET798" i="2"/>
  <c r="FF797" i="2"/>
  <c r="FE797" i="2"/>
  <c r="FD797" i="2"/>
  <c r="FC797" i="2"/>
  <c r="FB797" i="2"/>
  <c r="EY797" i="2"/>
  <c r="EX797" i="2"/>
  <c r="ET797" i="2"/>
  <c r="FF796" i="2"/>
  <c r="FE796" i="2"/>
  <c r="FD796" i="2"/>
  <c r="FC796" i="2"/>
  <c r="FB796" i="2"/>
  <c r="EY796" i="2"/>
  <c r="EX796" i="2"/>
  <c r="ET796" i="2"/>
  <c r="FF795" i="2"/>
  <c r="FE795" i="2"/>
  <c r="FD795" i="2"/>
  <c r="FC795" i="2"/>
  <c r="FB795" i="2"/>
  <c r="EY795" i="2"/>
  <c r="EX795" i="2"/>
  <c r="ET795" i="2"/>
  <c r="FF794" i="2"/>
  <c r="FE794" i="2"/>
  <c r="FD794" i="2"/>
  <c r="FC794" i="2"/>
  <c r="FB794" i="2"/>
  <c r="EY794" i="2"/>
  <c r="EX794" i="2"/>
  <c r="ET794" i="2"/>
  <c r="FF793" i="2"/>
  <c r="FE793" i="2"/>
  <c r="FD793" i="2"/>
  <c r="FC793" i="2"/>
  <c r="FB793" i="2"/>
  <c r="EY793" i="2"/>
  <c r="EX793" i="2"/>
  <c r="ET793" i="2"/>
  <c r="FF792" i="2"/>
  <c r="FE792" i="2"/>
  <c r="FD792" i="2"/>
  <c r="FC792" i="2"/>
  <c r="FB792" i="2"/>
  <c r="EY792" i="2"/>
  <c r="EX792" i="2"/>
  <c r="ET792" i="2"/>
  <c r="FF791" i="2"/>
  <c r="FE791" i="2"/>
  <c r="FD791" i="2"/>
  <c r="FC791" i="2"/>
  <c r="FB791" i="2"/>
  <c r="EY791" i="2"/>
  <c r="EX791" i="2"/>
  <c r="ET791" i="2"/>
  <c r="FF790" i="2"/>
  <c r="FE790" i="2"/>
  <c r="FD790" i="2"/>
  <c r="FC790" i="2"/>
  <c r="FB790" i="2"/>
  <c r="EY790" i="2"/>
  <c r="EX790" i="2"/>
  <c r="ET790" i="2"/>
  <c r="FF789" i="2"/>
  <c r="FE789" i="2"/>
  <c r="FD789" i="2"/>
  <c r="FC789" i="2"/>
  <c r="FB789" i="2"/>
  <c r="EY789" i="2"/>
  <c r="EX789" i="2"/>
  <c r="ET789" i="2"/>
  <c r="FF788" i="2"/>
  <c r="FE788" i="2"/>
  <c r="FD788" i="2"/>
  <c r="FC788" i="2"/>
  <c r="FB788" i="2"/>
  <c r="EY788" i="2"/>
  <c r="EX788" i="2"/>
  <c r="ET788" i="2"/>
  <c r="FF787" i="2"/>
  <c r="FE787" i="2"/>
  <c r="FD787" i="2"/>
  <c r="FC787" i="2"/>
  <c r="FB787" i="2"/>
  <c r="EY787" i="2"/>
  <c r="EX787" i="2"/>
  <c r="ET787" i="2"/>
  <c r="FF786" i="2"/>
  <c r="FE786" i="2"/>
  <c r="FD786" i="2"/>
  <c r="FC786" i="2"/>
  <c r="FB786" i="2"/>
  <c r="EY786" i="2"/>
  <c r="EX786" i="2"/>
  <c r="ET786" i="2"/>
  <c r="FF785" i="2"/>
  <c r="FE785" i="2"/>
  <c r="FD785" i="2"/>
  <c r="FC785" i="2"/>
  <c r="FB785" i="2"/>
  <c r="EY785" i="2"/>
  <c r="EX785" i="2"/>
  <c r="ET785" i="2"/>
  <c r="FF784" i="2"/>
  <c r="FE784" i="2"/>
  <c r="FD784" i="2"/>
  <c r="FC784" i="2"/>
  <c r="FB784" i="2"/>
  <c r="EY784" i="2"/>
  <c r="EX784" i="2"/>
  <c r="ET784" i="2"/>
  <c r="FF783" i="2"/>
  <c r="FE783" i="2"/>
  <c r="FD783" i="2"/>
  <c r="FC783" i="2"/>
  <c r="FB783" i="2"/>
  <c r="EY783" i="2"/>
  <c r="EX783" i="2"/>
  <c r="ET783" i="2"/>
  <c r="FF782" i="2"/>
  <c r="FE782" i="2"/>
  <c r="FD782" i="2"/>
  <c r="FC782" i="2"/>
  <c r="FB782" i="2"/>
  <c r="EY782" i="2"/>
  <c r="EX782" i="2"/>
  <c r="ET782" i="2"/>
  <c r="FF781" i="2"/>
  <c r="FE781" i="2"/>
  <c r="FD781" i="2"/>
  <c r="FC781" i="2"/>
  <c r="FB781" i="2"/>
  <c r="EY781" i="2"/>
  <c r="EX781" i="2"/>
  <c r="ET781" i="2"/>
  <c r="FF780" i="2"/>
  <c r="FE780" i="2"/>
  <c r="FD780" i="2"/>
  <c r="FC780" i="2"/>
  <c r="FB780" i="2"/>
  <c r="EY780" i="2"/>
  <c r="EX780" i="2"/>
  <c r="ET780" i="2"/>
  <c r="FF779" i="2"/>
  <c r="FE779" i="2"/>
  <c r="FD779" i="2"/>
  <c r="FC779" i="2"/>
  <c r="FB779" i="2"/>
  <c r="EY779" i="2"/>
  <c r="EX779" i="2"/>
  <c r="ET779" i="2"/>
  <c r="FF778" i="2"/>
  <c r="FE778" i="2"/>
  <c r="FD778" i="2"/>
  <c r="FC778" i="2"/>
  <c r="FB778" i="2"/>
  <c r="EY778" i="2"/>
  <c r="EX778" i="2"/>
  <c r="ET778" i="2"/>
  <c r="FF777" i="2"/>
  <c r="FE777" i="2"/>
  <c r="FD777" i="2"/>
  <c r="FC777" i="2"/>
  <c r="FB777" i="2"/>
  <c r="EY777" i="2"/>
  <c r="EX777" i="2"/>
  <c r="ET777" i="2"/>
  <c r="FF776" i="2"/>
  <c r="FE776" i="2"/>
  <c r="FD776" i="2"/>
  <c r="FC776" i="2"/>
  <c r="FB776" i="2"/>
  <c r="EY776" i="2"/>
  <c r="EX776" i="2"/>
  <c r="ET776" i="2"/>
  <c r="FF775" i="2"/>
  <c r="FE775" i="2"/>
  <c r="FD775" i="2"/>
  <c r="FC775" i="2"/>
  <c r="FB775" i="2"/>
  <c r="EY775" i="2"/>
  <c r="EX775" i="2"/>
  <c r="ET775" i="2"/>
  <c r="FF773" i="2"/>
  <c r="FE773" i="2"/>
  <c r="FD773" i="2"/>
  <c r="FC773" i="2"/>
  <c r="FB773" i="2"/>
  <c r="EY773" i="2"/>
  <c r="EX773" i="2"/>
  <c r="ET773" i="2"/>
  <c r="FF774" i="2"/>
  <c r="FE774" i="2"/>
  <c r="FD774" i="2"/>
  <c r="FC774" i="2"/>
  <c r="FB774" i="2"/>
  <c r="EY774" i="2"/>
  <c r="EX774" i="2"/>
  <c r="ET774" i="2"/>
  <c r="FF772" i="2"/>
  <c r="FE772" i="2"/>
  <c r="FD772" i="2"/>
  <c r="FC772" i="2"/>
  <c r="FB772" i="2"/>
  <c r="EY772" i="2"/>
  <c r="EX772" i="2"/>
  <c r="ET772" i="2"/>
  <c r="FF771" i="2"/>
  <c r="FE771" i="2"/>
  <c r="FD771" i="2"/>
  <c r="FC771" i="2"/>
  <c r="FB771" i="2"/>
  <c r="EY771" i="2"/>
  <c r="EX771" i="2"/>
  <c r="ET771" i="2"/>
  <c r="FF770" i="2"/>
  <c r="FE770" i="2"/>
  <c r="FD770" i="2"/>
  <c r="FC770" i="2"/>
  <c r="FB770" i="2"/>
  <c r="EY770" i="2"/>
  <c r="EX770" i="2"/>
  <c r="ET770" i="2"/>
  <c r="FF769" i="2"/>
  <c r="FE769" i="2"/>
  <c r="FD769" i="2"/>
  <c r="FC769" i="2"/>
  <c r="FB769" i="2"/>
  <c r="EY769" i="2"/>
  <c r="EX769" i="2"/>
  <c r="ET769" i="2"/>
  <c r="FF768" i="2"/>
  <c r="FE768" i="2"/>
  <c r="FD768" i="2"/>
  <c r="FC768" i="2"/>
  <c r="FB768" i="2"/>
  <c r="EY768" i="2"/>
  <c r="EX768" i="2"/>
  <c r="ET768" i="2"/>
  <c r="FF767" i="2"/>
  <c r="FE767" i="2"/>
  <c r="FD767" i="2"/>
  <c r="FC767" i="2"/>
  <c r="FB767" i="2"/>
  <c r="EY767" i="2"/>
  <c r="EX767" i="2"/>
  <c r="ET767" i="2"/>
  <c r="FF766" i="2"/>
  <c r="FE766" i="2"/>
  <c r="FD766" i="2"/>
  <c r="FC766" i="2"/>
  <c r="FB766" i="2"/>
  <c r="EY766" i="2"/>
  <c r="EX766" i="2"/>
  <c r="ET766" i="2"/>
  <c r="FF765" i="2"/>
  <c r="FE765" i="2"/>
  <c r="FD765" i="2"/>
  <c r="FC765" i="2"/>
  <c r="FB765" i="2"/>
  <c r="EY765" i="2"/>
  <c r="EX765" i="2"/>
  <c r="ET765" i="2"/>
  <c r="FF764" i="2"/>
  <c r="FE764" i="2"/>
  <c r="FD764" i="2"/>
  <c r="FC764" i="2"/>
  <c r="FB764" i="2"/>
  <c r="EY764" i="2"/>
  <c r="EX764" i="2"/>
  <c r="ET764" i="2"/>
  <c r="FF763" i="2"/>
  <c r="FE763" i="2"/>
  <c r="FD763" i="2"/>
  <c r="FC763" i="2"/>
  <c r="FB763" i="2"/>
  <c r="EY763" i="2"/>
  <c r="EX763" i="2"/>
  <c r="ET763" i="2"/>
  <c r="FF762" i="2"/>
  <c r="FE762" i="2"/>
  <c r="FD762" i="2"/>
  <c r="FC762" i="2"/>
  <c r="FB762" i="2"/>
  <c r="EY762" i="2"/>
  <c r="EX762" i="2"/>
  <c r="ET762" i="2"/>
  <c r="FF761" i="2"/>
  <c r="FE761" i="2"/>
  <c r="FD761" i="2"/>
  <c r="FC761" i="2"/>
  <c r="FB761" i="2"/>
  <c r="EY761" i="2"/>
  <c r="EX761" i="2"/>
  <c r="ET761" i="2"/>
  <c r="FF760" i="2"/>
  <c r="FE760" i="2"/>
  <c r="FD760" i="2"/>
  <c r="FC760" i="2"/>
  <c r="FB760" i="2"/>
  <c r="EY760" i="2"/>
  <c r="EX760" i="2"/>
  <c r="ET760" i="2"/>
  <c r="FF759" i="2"/>
  <c r="FE759" i="2"/>
  <c r="FD759" i="2"/>
  <c r="FC759" i="2"/>
  <c r="FB759" i="2"/>
  <c r="EY759" i="2"/>
  <c r="EX759" i="2"/>
  <c r="ET759" i="2"/>
  <c r="FF758" i="2"/>
  <c r="FE758" i="2"/>
  <c r="FD758" i="2"/>
  <c r="FC758" i="2"/>
  <c r="FB758" i="2"/>
  <c r="EY758" i="2"/>
  <c r="EX758" i="2"/>
  <c r="ET758" i="2"/>
  <c r="FF757" i="2"/>
  <c r="FE757" i="2"/>
  <c r="FD757" i="2"/>
  <c r="FC757" i="2"/>
  <c r="FB757" i="2"/>
  <c r="EY757" i="2"/>
  <c r="EX757" i="2"/>
  <c r="ET757" i="2"/>
  <c r="FF756" i="2"/>
  <c r="FE756" i="2"/>
  <c r="FD756" i="2"/>
  <c r="FC756" i="2"/>
  <c r="FB756" i="2"/>
  <c r="EY756" i="2"/>
  <c r="EX756" i="2"/>
  <c r="ET756" i="2"/>
  <c r="FF755" i="2"/>
  <c r="FE755" i="2"/>
  <c r="FD755" i="2"/>
  <c r="FC755" i="2"/>
  <c r="FB755" i="2"/>
  <c r="EY755" i="2"/>
  <c r="EX755" i="2"/>
  <c r="ET755" i="2"/>
  <c r="FF754" i="2"/>
  <c r="FE754" i="2"/>
  <c r="FD754" i="2"/>
  <c r="FC754" i="2"/>
  <c r="FB754" i="2"/>
  <c r="EY754" i="2"/>
  <c r="EX754" i="2"/>
  <c r="ET754" i="2"/>
  <c r="FF753" i="2"/>
  <c r="FE753" i="2"/>
  <c r="FD753" i="2"/>
  <c r="FC753" i="2"/>
  <c r="FB753" i="2"/>
  <c r="EY753" i="2"/>
  <c r="EX753" i="2"/>
  <c r="ET753" i="2"/>
  <c r="FF752" i="2"/>
  <c r="FE752" i="2"/>
  <c r="FD752" i="2"/>
  <c r="FC752" i="2"/>
  <c r="FB752" i="2"/>
  <c r="EY752" i="2"/>
  <c r="EX752" i="2"/>
  <c r="ET752" i="2"/>
  <c r="FF751" i="2"/>
  <c r="FE751" i="2"/>
  <c r="FD751" i="2"/>
  <c r="FC751" i="2"/>
  <c r="FB751" i="2"/>
  <c r="EY751" i="2"/>
  <c r="EX751" i="2"/>
  <c r="ET751" i="2"/>
  <c r="FF750" i="2"/>
  <c r="FE750" i="2"/>
  <c r="FD750" i="2"/>
  <c r="FC750" i="2"/>
  <c r="FB750" i="2"/>
  <c r="EY750" i="2"/>
  <c r="EX750" i="2"/>
  <c r="ET750" i="2"/>
  <c r="FF749" i="2"/>
  <c r="FE749" i="2"/>
  <c r="FD749" i="2"/>
  <c r="FC749" i="2"/>
  <c r="FB749" i="2"/>
  <c r="EY749" i="2"/>
  <c r="EX749" i="2"/>
  <c r="ET749" i="2"/>
  <c r="FF748" i="2"/>
  <c r="FE748" i="2"/>
  <c r="FD748" i="2"/>
  <c r="FC748" i="2"/>
  <c r="FB748" i="2"/>
  <c r="EY748" i="2"/>
  <c r="EX748" i="2"/>
  <c r="ET748" i="2"/>
  <c r="FF747" i="2"/>
  <c r="FE747" i="2"/>
  <c r="FD747" i="2"/>
  <c r="FC747" i="2"/>
  <c r="FB747" i="2"/>
  <c r="EY747" i="2"/>
  <c r="EX747" i="2"/>
  <c r="ET747" i="2"/>
  <c r="FF746" i="2"/>
  <c r="FE746" i="2"/>
  <c r="FD746" i="2"/>
  <c r="FC746" i="2"/>
  <c r="FB746" i="2"/>
  <c r="EY746" i="2"/>
  <c r="EX746" i="2"/>
  <c r="ET746" i="2"/>
  <c r="FF745" i="2"/>
  <c r="FE745" i="2"/>
  <c r="FD745" i="2"/>
  <c r="FC745" i="2"/>
  <c r="FB745" i="2"/>
  <c r="EY745" i="2"/>
  <c r="EX745" i="2"/>
  <c r="ET745" i="2"/>
  <c r="FF744" i="2"/>
  <c r="FE744" i="2"/>
  <c r="FD744" i="2"/>
  <c r="FC744" i="2"/>
  <c r="FB744" i="2"/>
  <c r="EY744" i="2"/>
  <c r="EX744" i="2"/>
  <c r="ET744" i="2"/>
  <c r="FF743" i="2"/>
  <c r="FE743" i="2"/>
  <c r="FD743" i="2"/>
  <c r="FC743" i="2"/>
  <c r="FB743" i="2"/>
  <c r="EY743" i="2"/>
  <c r="EX743" i="2"/>
  <c r="ET743" i="2"/>
  <c r="FF742" i="2"/>
  <c r="FE742" i="2"/>
  <c r="FD742" i="2"/>
  <c r="FC742" i="2"/>
  <c r="FB742" i="2"/>
  <c r="EY742" i="2"/>
  <c r="EX742" i="2"/>
  <c r="ET742" i="2"/>
  <c r="FF741" i="2"/>
  <c r="FE741" i="2"/>
  <c r="FD741" i="2"/>
  <c r="FC741" i="2"/>
  <c r="FB741" i="2"/>
  <c r="EY741" i="2"/>
  <c r="EX741" i="2"/>
  <c r="ET741" i="2"/>
  <c r="FF740" i="2"/>
  <c r="FE740" i="2"/>
  <c r="FD740" i="2"/>
  <c r="FC740" i="2"/>
  <c r="FB740" i="2"/>
  <c r="EY740" i="2"/>
  <c r="EX740" i="2"/>
  <c r="ET740" i="2"/>
  <c r="FF739" i="2"/>
  <c r="FE739" i="2"/>
  <c r="FD739" i="2"/>
  <c r="FC739" i="2"/>
  <c r="FB739" i="2"/>
  <c r="EY739" i="2"/>
  <c r="EX739" i="2"/>
  <c r="ET739" i="2"/>
  <c r="FF738" i="2"/>
  <c r="FE738" i="2"/>
  <c r="FD738" i="2"/>
  <c r="FC738" i="2"/>
  <c r="FB738" i="2"/>
  <c r="EY738" i="2"/>
  <c r="EX738" i="2"/>
  <c r="ET738" i="2"/>
  <c r="FF737" i="2"/>
  <c r="FE737" i="2"/>
  <c r="FD737" i="2"/>
  <c r="FC737" i="2"/>
  <c r="FB737" i="2"/>
  <c r="EY737" i="2"/>
  <c r="EX737" i="2"/>
  <c r="ET737" i="2"/>
  <c r="FF736" i="2"/>
  <c r="FE736" i="2"/>
  <c r="FD736" i="2"/>
  <c r="FC736" i="2"/>
  <c r="FB736" i="2"/>
  <c r="EY736" i="2"/>
  <c r="EX736" i="2"/>
  <c r="ET736" i="2"/>
  <c r="FF735" i="2"/>
  <c r="FE735" i="2"/>
  <c r="FD735" i="2"/>
  <c r="FC735" i="2"/>
  <c r="FB735" i="2"/>
  <c r="EY735" i="2"/>
  <c r="EX735" i="2"/>
  <c r="ET735" i="2"/>
  <c r="FF734" i="2"/>
  <c r="FE734" i="2"/>
  <c r="FD734" i="2"/>
  <c r="FC734" i="2"/>
  <c r="FB734" i="2"/>
  <c r="EY734" i="2"/>
  <c r="EX734" i="2"/>
  <c r="ET734" i="2"/>
  <c r="FF733" i="2"/>
  <c r="FE733" i="2"/>
  <c r="FD733" i="2"/>
  <c r="FC733" i="2"/>
  <c r="FB733" i="2"/>
  <c r="EY733" i="2"/>
  <c r="EX733" i="2"/>
  <c r="ET733" i="2"/>
  <c r="FF732" i="2"/>
  <c r="FE732" i="2"/>
  <c r="FD732" i="2"/>
  <c r="FC732" i="2"/>
  <c r="FB732" i="2"/>
  <c r="EY732" i="2"/>
  <c r="EX732" i="2"/>
  <c r="ET732" i="2"/>
  <c r="FF731" i="2"/>
  <c r="FE731" i="2"/>
  <c r="FD731" i="2"/>
  <c r="FC731" i="2"/>
  <c r="FB731" i="2"/>
  <c r="EY731" i="2"/>
  <c r="EX731" i="2"/>
  <c r="ET731" i="2"/>
  <c r="FF730" i="2"/>
  <c r="FE730" i="2"/>
  <c r="FD730" i="2"/>
  <c r="FC730" i="2"/>
  <c r="FB730" i="2"/>
  <c r="EY730" i="2"/>
  <c r="EX730" i="2"/>
  <c r="ET730" i="2"/>
  <c r="FF729" i="2"/>
  <c r="FE729" i="2"/>
  <c r="FD729" i="2"/>
  <c r="FC729" i="2"/>
  <c r="FB729" i="2"/>
  <c r="EY729" i="2"/>
  <c r="EX729" i="2"/>
  <c r="ET729" i="2"/>
  <c r="FF728" i="2"/>
  <c r="FE728" i="2"/>
  <c r="FD728" i="2"/>
  <c r="FC728" i="2"/>
  <c r="FB728" i="2"/>
  <c r="EY728" i="2"/>
  <c r="EX728" i="2"/>
  <c r="ET728" i="2"/>
  <c r="FF727" i="2"/>
  <c r="FE727" i="2"/>
  <c r="FD727" i="2"/>
  <c r="FC727" i="2"/>
  <c r="FB727" i="2"/>
  <c r="EY727" i="2"/>
  <c r="EX727" i="2"/>
  <c r="ET727" i="2"/>
  <c r="FF726" i="2"/>
  <c r="FE726" i="2"/>
  <c r="FD726" i="2"/>
  <c r="FC726" i="2"/>
  <c r="FB726" i="2"/>
  <c r="EY726" i="2"/>
  <c r="EX726" i="2"/>
  <c r="ET726" i="2"/>
  <c r="FF725" i="2"/>
  <c r="FE725" i="2"/>
  <c r="FD725" i="2"/>
  <c r="FC725" i="2"/>
  <c r="FB725" i="2"/>
  <c r="EY725" i="2"/>
  <c r="EX725" i="2"/>
  <c r="ET725" i="2"/>
  <c r="FF724" i="2"/>
  <c r="FE724" i="2"/>
  <c r="FD724" i="2"/>
  <c r="FC724" i="2"/>
  <c r="FB724" i="2"/>
  <c r="EY724" i="2"/>
  <c r="EX724" i="2"/>
  <c r="ET724" i="2"/>
  <c r="FF723" i="2"/>
  <c r="FE723" i="2"/>
  <c r="FD723" i="2"/>
  <c r="FC723" i="2"/>
  <c r="FB723" i="2"/>
  <c r="EY723" i="2"/>
  <c r="EX723" i="2"/>
  <c r="ET723" i="2"/>
  <c r="FF722" i="2"/>
  <c r="FE722" i="2"/>
  <c r="FD722" i="2"/>
  <c r="FC722" i="2"/>
  <c r="FB722" i="2"/>
  <c r="EY722" i="2"/>
  <c r="EX722" i="2"/>
  <c r="ET722" i="2"/>
  <c r="FF721" i="2"/>
  <c r="FE721" i="2"/>
  <c r="FD721" i="2"/>
  <c r="FC721" i="2"/>
  <c r="FB721" i="2"/>
  <c r="EY721" i="2"/>
  <c r="EX721" i="2"/>
  <c r="ET721" i="2"/>
  <c r="FF720" i="2"/>
  <c r="FE720" i="2"/>
  <c r="FD720" i="2"/>
  <c r="FC720" i="2"/>
  <c r="FB720" i="2"/>
  <c r="EY720" i="2"/>
  <c r="EX720" i="2"/>
  <c r="ET720" i="2"/>
  <c r="FF719" i="2"/>
  <c r="FE719" i="2"/>
  <c r="FD719" i="2"/>
  <c r="FC719" i="2"/>
  <c r="FB719" i="2"/>
  <c r="EY719" i="2"/>
  <c r="EX719" i="2"/>
  <c r="ET719" i="2"/>
  <c r="FF718" i="2"/>
  <c r="FE718" i="2"/>
  <c r="FD718" i="2"/>
  <c r="FC718" i="2"/>
  <c r="FB718" i="2"/>
  <c r="EY718" i="2"/>
  <c r="EX718" i="2"/>
  <c r="ET718" i="2"/>
  <c r="FF717" i="2"/>
  <c r="FE717" i="2"/>
  <c r="FD717" i="2"/>
  <c r="FC717" i="2"/>
  <c r="FB717" i="2"/>
  <c r="EY717" i="2"/>
  <c r="EX717" i="2"/>
  <c r="ET717" i="2"/>
  <c r="FF716" i="2"/>
  <c r="FE716" i="2"/>
  <c r="FD716" i="2"/>
  <c r="FC716" i="2"/>
  <c r="FB716" i="2"/>
  <c r="EY716" i="2"/>
  <c r="EX716" i="2"/>
  <c r="ET716" i="2"/>
  <c r="FF715" i="2"/>
  <c r="FE715" i="2"/>
  <c r="FD715" i="2"/>
  <c r="FC715" i="2"/>
  <c r="FB715" i="2"/>
  <c r="EY715" i="2"/>
  <c r="EX715" i="2"/>
  <c r="ET715" i="2"/>
  <c r="FF714" i="2"/>
  <c r="FE714" i="2"/>
  <c r="FD714" i="2"/>
  <c r="FC714" i="2"/>
  <c r="FB714" i="2"/>
  <c r="EY714" i="2"/>
  <c r="EX714" i="2"/>
  <c r="ET714" i="2"/>
  <c r="FF713" i="2"/>
  <c r="FE713" i="2"/>
  <c r="FD713" i="2"/>
  <c r="FC713" i="2"/>
  <c r="FB713" i="2"/>
  <c r="EY713" i="2"/>
  <c r="EX713" i="2"/>
  <c r="ET713" i="2"/>
  <c r="FF712" i="2"/>
  <c r="FE712" i="2"/>
  <c r="FD712" i="2"/>
  <c r="FC712" i="2"/>
  <c r="FB712" i="2"/>
  <c r="EY712" i="2"/>
  <c r="EX712" i="2"/>
  <c r="ET712" i="2"/>
  <c r="FF711" i="2"/>
  <c r="FE711" i="2"/>
  <c r="FD711" i="2"/>
  <c r="FC711" i="2"/>
  <c r="FB711" i="2"/>
  <c r="EY711" i="2"/>
  <c r="EX711" i="2"/>
  <c r="ET711" i="2"/>
  <c r="FF710" i="2"/>
  <c r="FE710" i="2"/>
  <c r="FD710" i="2"/>
  <c r="FC710" i="2"/>
  <c r="FB710" i="2"/>
  <c r="EY710" i="2"/>
  <c r="EX710" i="2"/>
  <c r="ET710" i="2"/>
  <c r="FF709" i="2"/>
  <c r="FE709" i="2"/>
  <c r="FD709" i="2"/>
  <c r="FC709" i="2"/>
  <c r="FB709" i="2"/>
  <c r="EY709" i="2"/>
  <c r="EX709" i="2"/>
  <c r="ET709" i="2"/>
  <c r="FF708" i="2"/>
  <c r="FE708" i="2"/>
  <c r="FD708" i="2"/>
  <c r="FC708" i="2"/>
  <c r="FB708" i="2"/>
  <c r="EY708" i="2"/>
  <c r="EX708" i="2"/>
  <c r="ET708" i="2"/>
  <c r="FF707" i="2"/>
  <c r="FE707" i="2"/>
  <c r="FD707" i="2"/>
  <c r="FC707" i="2"/>
  <c r="FB707" i="2"/>
  <c r="EY707" i="2"/>
  <c r="EX707" i="2"/>
  <c r="ET707" i="2"/>
  <c r="FF706" i="2"/>
  <c r="FE706" i="2"/>
  <c r="FD706" i="2"/>
  <c r="FC706" i="2"/>
  <c r="FB706" i="2"/>
  <c r="EY706" i="2"/>
  <c r="EX706" i="2"/>
  <c r="ET706" i="2"/>
  <c r="FF705" i="2"/>
  <c r="FE705" i="2"/>
  <c r="FD705" i="2"/>
  <c r="FC705" i="2"/>
  <c r="FB705" i="2"/>
  <c r="EY705" i="2"/>
  <c r="EX705" i="2"/>
  <c r="ET705" i="2"/>
  <c r="FF704" i="2"/>
  <c r="FE704" i="2"/>
  <c r="FD704" i="2"/>
  <c r="FC704" i="2"/>
  <c r="FB704" i="2"/>
  <c r="EY704" i="2"/>
  <c r="EX704" i="2"/>
  <c r="ET704" i="2"/>
  <c r="FF703" i="2"/>
  <c r="FE703" i="2"/>
  <c r="FD703" i="2"/>
  <c r="FC703" i="2"/>
  <c r="FB703" i="2"/>
  <c r="EY703" i="2"/>
  <c r="EX703" i="2"/>
  <c r="ET703" i="2"/>
  <c r="FF702" i="2"/>
  <c r="FE702" i="2"/>
  <c r="FD702" i="2"/>
  <c r="FC702" i="2"/>
  <c r="FB702" i="2"/>
  <c r="EY702" i="2"/>
  <c r="EX702" i="2"/>
  <c r="ET702" i="2"/>
  <c r="FF701" i="2"/>
  <c r="FE701" i="2"/>
  <c r="FD701" i="2"/>
  <c r="FC701" i="2"/>
  <c r="FB701" i="2"/>
  <c r="EY701" i="2"/>
  <c r="EX701" i="2"/>
  <c r="ET701" i="2"/>
  <c r="FF700" i="2"/>
  <c r="FE700" i="2"/>
  <c r="FD700" i="2"/>
  <c r="FC700" i="2"/>
  <c r="FB700" i="2"/>
  <c r="EY700" i="2"/>
  <c r="EX700" i="2"/>
  <c r="ET700" i="2"/>
  <c r="FF697" i="2"/>
  <c r="FE697" i="2"/>
  <c r="FD697" i="2"/>
  <c r="FC697" i="2"/>
  <c r="FB697" i="2"/>
  <c r="EY697" i="2"/>
  <c r="EX697" i="2"/>
  <c r="ET697" i="2"/>
  <c r="FF699" i="2"/>
  <c r="FE699" i="2"/>
  <c r="FD699" i="2"/>
  <c r="FC699" i="2"/>
  <c r="FB699" i="2"/>
  <c r="EY699" i="2"/>
  <c r="EX699" i="2"/>
  <c r="ET699" i="2"/>
  <c r="FF698" i="2"/>
  <c r="FE698" i="2"/>
  <c r="FD698" i="2"/>
  <c r="FC698" i="2"/>
  <c r="FB698" i="2"/>
  <c r="EY698" i="2"/>
  <c r="EX698" i="2"/>
  <c r="ET698" i="2"/>
  <c r="FF696" i="2"/>
  <c r="FE696" i="2"/>
  <c r="FD696" i="2"/>
  <c r="FC696" i="2"/>
  <c r="FB696" i="2"/>
  <c r="EY696" i="2"/>
  <c r="EX696" i="2"/>
  <c r="ET696" i="2"/>
  <c r="FF695" i="2"/>
  <c r="FE695" i="2"/>
  <c r="FD695" i="2"/>
  <c r="FC695" i="2"/>
  <c r="FB695" i="2"/>
  <c r="EY695" i="2"/>
  <c r="EX695" i="2"/>
  <c r="ET695" i="2"/>
  <c r="FF694" i="2"/>
  <c r="FE694" i="2"/>
  <c r="FD694" i="2"/>
  <c r="FC694" i="2"/>
  <c r="FB694" i="2"/>
  <c r="EY694" i="2"/>
  <c r="EX694" i="2"/>
  <c r="ET694" i="2"/>
  <c r="FF693" i="2"/>
  <c r="FE693" i="2"/>
  <c r="FD693" i="2"/>
  <c r="FC693" i="2"/>
  <c r="FB693" i="2"/>
  <c r="EY693" i="2"/>
  <c r="EX693" i="2"/>
  <c r="ET693" i="2"/>
  <c r="FF692" i="2"/>
  <c r="FE692" i="2"/>
  <c r="FD692" i="2"/>
  <c r="FC692" i="2"/>
  <c r="FB692" i="2"/>
  <c r="EY692" i="2"/>
  <c r="EX692" i="2"/>
  <c r="ET692" i="2"/>
  <c r="FF691" i="2"/>
  <c r="FE691" i="2"/>
  <c r="FD691" i="2"/>
  <c r="FC691" i="2"/>
  <c r="FB691" i="2"/>
  <c r="EY691" i="2"/>
  <c r="EX691" i="2"/>
  <c r="ET691" i="2"/>
  <c r="FF690" i="2"/>
  <c r="FE690" i="2"/>
  <c r="FD690" i="2"/>
  <c r="FC690" i="2"/>
  <c r="FB690" i="2"/>
  <c r="EY690" i="2"/>
  <c r="EX690" i="2"/>
  <c r="ET690" i="2"/>
  <c r="FF689" i="2"/>
  <c r="FE689" i="2"/>
  <c r="FD689" i="2"/>
  <c r="FC689" i="2"/>
  <c r="FB689" i="2"/>
  <c r="EY689" i="2"/>
  <c r="EX689" i="2"/>
  <c r="ET689" i="2"/>
  <c r="FF688" i="2"/>
  <c r="FE688" i="2"/>
  <c r="FD688" i="2"/>
  <c r="FC688" i="2"/>
  <c r="FB688" i="2"/>
  <c r="EY688" i="2"/>
  <c r="EX688" i="2"/>
  <c r="ET688" i="2"/>
  <c r="FF687" i="2"/>
  <c r="FE687" i="2"/>
  <c r="FD687" i="2"/>
  <c r="FC687" i="2"/>
  <c r="FB687" i="2"/>
  <c r="EY687" i="2"/>
  <c r="EX687" i="2"/>
  <c r="ET687" i="2"/>
  <c r="FF686" i="2"/>
  <c r="FE686" i="2"/>
  <c r="FD686" i="2"/>
  <c r="FC686" i="2"/>
  <c r="FB686" i="2"/>
  <c r="EY686" i="2"/>
  <c r="EX686" i="2"/>
  <c r="ET686" i="2"/>
  <c r="FF685" i="2"/>
  <c r="FE685" i="2"/>
  <c r="FD685" i="2"/>
  <c r="FC685" i="2"/>
  <c r="FB685" i="2"/>
  <c r="EY685" i="2"/>
  <c r="EX685" i="2"/>
  <c r="ET685" i="2"/>
  <c r="FF684" i="2"/>
  <c r="FE684" i="2"/>
  <c r="FD684" i="2"/>
  <c r="FC684" i="2"/>
  <c r="FB684" i="2"/>
  <c r="EY684" i="2"/>
  <c r="EX684" i="2"/>
  <c r="ET684" i="2"/>
  <c r="FF683" i="2"/>
  <c r="FE683" i="2"/>
  <c r="FD683" i="2"/>
  <c r="FC683" i="2"/>
  <c r="FB683" i="2"/>
  <c r="EY683" i="2"/>
  <c r="EX683" i="2"/>
  <c r="ET683" i="2"/>
  <c r="FF682" i="2"/>
  <c r="FE682" i="2"/>
  <c r="FD682" i="2"/>
  <c r="FC682" i="2"/>
  <c r="FB682" i="2"/>
  <c r="EY682" i="2"/>
  <c r="EX682" i="2"/>
  <c r="ET682" i="2"/>
  <c r="FF681" i="2"/>
  <c r="FE681" i="2"/>
  <c r="FD681" i="2"/>
  <c r="FC681" i="2"/>
  <c r="FB681" i="2"/>
  <c r="EY681" i="2"/>
  <c r="EX681" i="2"/>
  <c r="ET681" i="2"/>
  <c r="FF680" i="2"/>
  <c r="FE680" i="2"/>
  <c r="FD680" i="2"/>
  <c r="FC680" i="2"/>
  <c r="FB680" i="2"/>
  <c r="EY680" i="2"/>
  <c r="EX680" i="2"/>
  <c r="ET680" i="2"/>
  <c r="FF679" i="2"/>
  <c r="FE679" i="2"/>
  <c r="FD679" i="2"/>
  <c r="FC679" i="2"/>
  <c r="FB679" i="2"/>
  <c r="EY679" i="2"/>
  <c r="EX679" i="2"/>
  <c r="ET679" i="2"/>
  <c r="FF678" i="2"/>
  <c r="FE678" i="2"/>
  <c r="FD678" i="2"/>
  <c r="FC678" i="2"/>
  <c r="FB678" i="2"/>
  <c r="EY678" i="2"/>
  <c r="EX678" i="2"/>
  <c r="ET678" i="2"/>
  <c r="FF677" i="2"/>
  <c r="FE677" i="2"/>
  <c r="FD677" i="2"/>
  <c r="FC677" i="2"/>
  <c r="FB677" i="2"/>
  <c r="EY677" i="2"/>
  <c r="EX677" i="2"/>
  <c r="ET677" i="2"/>
  <c r="FF676" i="2"/>
  <c r="FE676" i="2"/>
  <c r="FD676" i="2"/>
  <c r="FC676" i="2"/>
  <c r="FB676" i="2"/>
  <c r="EY676" i="2"/>
  <c r="EX676" i="2"/>
  <c r="ET676" i="2"/>
  <c r="FF675" i="2"/>
  <c r="FE675" i="2"/>
  <c r="FD675" i="2"/>
  <c r="FC675" i="2"/>
  <c r="FB675" i="2"/>
  <c r="EY675" i="2"/>
  <c r="EX675" i="2"/>
  <c r="ET675" i="2"/>
  <c r="FF674" i="2"/>
  <c r="FE674" i="2"/>
  <c r="FD674" i="2"/>
  <c r="FC674" i="2"/>
  <c r="FB674" i="2"/>
  <c r="EY674" i="2"/>
  <c r="EX674" i="2"/>
  <c r="ET674" i="2"/>
  <c r="FF673" i="2"/>
  <c r="FE673" i="2"/>
  <c r="FD673" i="2"/>
  <c r="FC673" i="2"/>
  <c r="FB673" i="2"/>
  <c r="EY673" i="2"/>
  <c r="EX673" i="2"/>
  <c r="ET673" i="2"/>
  <c r="FF672" i="2"/>
  <c r="FE672" i="2"/>
  <c r="FD672" i="2"/>
  <c r="FC672" i="2"/>
  <c r="FB672" i="2"/>
  <c r="EY672" i="2"/>
  <c r="EX672" i="2"/>
  <c r="ET672" i="2"/>
  <c r="FF671" i="2"/>
  <c r="FE671" i="2"/>
  <c r="FD671" i="2"/>
  <c r="FC671" i="2"/>
  <c r="FB671" i="2"/>
  <c r="EY671" i="2"/>
  <c r="EX671" i="2"/>
  <c r="ET671" i="2"/>
  <c r="FF670" i="2"/>
  <c r="FE670" i="2"/>
  <c r="FD670" i="2"/>
  <c r="FC670" i="2"/>
  <c r="FB670" i="2"/>
  <c r="EY670" i="2"/>
  <c r="EX670" i="2"/>
  <c r="ET670" i="2"/>
  <c r="FF669" i="2"/>
  <c r="FE669" i="2"/>
  <c r="FD669" i="2"/>
  <c r="FC669" i="2"/>
  <c r="FB669" i="2"/>
  <c r="EY669" i="2"/>
  <c r="EX669" i="2"/>
  <c r="ET669" i="2"/>
  <c r="FF668" i="2"/>
  <c r="FE668" i="2"/>
  <c r="FD668" i="2"/>
  <c r="FC668" i="2"/>
  <c r="FB668" i="2"/>
  <c r="EY668" i="2"/>
  <c r="EX668" i="2"/>
  <c r="ET668" i="2"/>
  <c r="FF667" i="2"/>
  <c r="FE667" i="2"/>
  <c r="FD667" i="2"/>
  <c r="FC667" i="2"/>
  <c r="FB667" i="2"/>
  <c r="EY667" i="2"/>
  <c r="EX667" i="2"/>
  <c r="ET667" i="2"/>
  <c r="FF666" i="2"/>
  <c r="FE666" i="2"/>
  <c r="FD666" i="2"/>
  <c r="FC666" i="2"/>
  <c r="FB666" i="2"/>
  <c r="EY666" i="2"/>
  <c r="EX666" i="2"/>
  <c r="ET666" i="2"/>
  <c r="FF665" i="2"/>
  <c r="FE665" i="2"/>
  <c r="FD665" i="2"/>
  <c r="FC665" i="2"/>
  <c r="FB665" i="2"/>
  <c r="EY665" i="2"/>
  <c r="EX665" i="2"/>
  <c r="ET665" i="2"/>
  <c r="FF664" i="2"/>
  <c r="FE664" i="2"/>
  <c r="FD664" i="2"/>
  <c r="FC664" i="2"/>
  <c r="FB664" i="2"/>
  <c r="EY664" i="2"/>
  <c r="EX664" i="2"/>
  <c r="ET664" i="2"/>
  <c r="FF663" i="2"/>
  <c r="FE663" i="2"/>
  <c r="FD663" i="2"/>
  <c r="FC663" i="2"/>
  <c r="FB663" i="2"/>
  <c r="EY663" i="2"/>
  <c r="EX663" i="2"/>
  <c r="ET663" i="2"/>
  <c r="FF662" i="2"/>
  <c r="FE662" i="2"/>
  <c r="FD662" i="2"/>
  <c r="FC662" i="2"/>
  <c r="FB662" i="2"/>
  <c r="EY662" i="2"/>
  <c r="EX662" i="2"/>
  <c r="ET662" i="2"/>
  <c r="FF661" i="2"/>
  <c r="FE661" i="2"/>
  <c r="FD661" i="2"/>
  <c r="FC661" i="2"/>
  <c r="FB661" i="2"/>
  <c r="EY661" i="2"/>
  <c r="EX661" i="2"/>
  <c r="ET661" i="2"/>
  <c r="FF660" i="2"/>
  <c r="FE660" i="2"/>
  <c r="FD660" i="2"/>
  <c r="FC660" i="2"/>
  <c r="FB660" i="2"/>
  <c r="EY660" i="2"/>
  <c r="EX660" i="2"/>
  <c r="ET660" i="2"/>
  <c r="FF659" i="2"/>
  <c r="FE659" i="2"/>
  <c r="FD659" i="2"/>
  <c r="FC659" i="2"/>
  <c r="FB659" i="2"/>
  <c r="EY659" i="2"/>
  <c r="EX659" i="2"/>
  <c r="ET659" i="2"/>
  <c r="FF658" i="2"/>
  <c r="FE658" i="2"/>
  <c r="FD658" i="2"/>
  <c r="FC658" i="2"/>
  <c r="FB658" i="2"/>
  <c r="EY658" i="2"/>
  <c r="EX658" i="2"/>
  <c r="ET658" i="2"/>
  <c r="FF657" i="2"/>
  <c r="FE657" i="2"/>
  <c r="FD657" i="2"/>
  <c r="FC657" i="2"/>
  <c r="FB657" i="2"/>
  <c r="EY657" i="2"/>
  <c r="EX657" i="2"/>
  <c r="ET657" i="2"/>
  <c r="FF656" i="2"/>
  <c r="FE656" i="2"/>
  <c r="FD656" i="2"/>
  <c r="FC656" i="2"/>
  <c r="FB656" i="2"/>
  <c r="EY656" i="2"/>
  <c r="EX656" i="2"/>
  <c r="ET656" i="2"/>
  <c r="FF655" i="2"/>
  <c r="FE655" i="2"/>
  <c r="FD655" i="2"/>
  <c r="FC655" i="2"/>
  <c r="FB655" i="2"/>
  <c r="EY655" i="2"/>
  <c r="EX655" i="2"/>
  <c r="ET655" i="2"/>
  <c r="FF654" i="2"/>
  <c r="FE654" i="2"/>
  <c r="FD654" i="2"/>
  <c r="FC654" i="2"/>
  <c r="FB654" i="2"/>
  <c r="EY654" i="2"/>
  <c r="EX654" i="2"/>
  <c r="ET654" i="2"/>
  <c r="FF653" i="2"/>
  <c r="FE653" i="2"/>
  <c r="FD653" i="2"/>
  <c r="FC653" i="2"/>
  <c r="FB653" i="2"/>
  <c r="EY653" i="2"/>
  <c r="EX653" i="2"/>
  <c r="ET653" i="2"/>
  <c r="FF652" i="2"/>
  <c r="FE652" i="2"/>
  <c r="FD652" i="2"/>
  <c r="FC652" i="2"/>
  <c r="FB652" i="2"/>
  <c r="EY652" i="2"/>
  <c r="EX652" i="2"/>
  <c r="ET652" i="2"/>
  <c r="FF651" i="2"/>
  <c r="FE651" i="2"/>
  <c r="FD651" i="2"/>
  <c r="FC651" i="2"/>
  <c r="FB651" i="2"/>
  <c r="EY651" i="2"/>
  <c r="EX651" i="2"/>
  <c r="ET651" i="2"/>
  <c r="FF650" i="2"/>
  <c r="FE650" i="2"/>
  <c r="FD650" i="2"/>
  <c r="FC650" i="2"/>
  <c r="FB650" i="2"/>
  <c r="EY650" i="2"/>
  <c r="EX650" i="2"/>
  <c r="ET650" i="2"/>
  <c r="FF649" i="2"/>
  <c r="FE649" i="2"/>
  <c r="FD649" i="2"/>
  <c r="FC649" i="2"/>
  <c r="FB649" i="2"/>
  <c r="EY649" i="2"/>
  <c r="EX649" i="2"/>
  <c r="ET649" i="2"/>
  <c r="FF648" i="2"/>
  <c r="FE648" i="2"/>
  <c r="FD648" i="2"/>
  <c r="FC648" i="2"/>
  <c r="FB648" i="2"/>
  <c r="EY648" i="2"/>
  <c r="EX648" i="2"/>
  <c r="ET648" i="2"/>
  <c r="FF647" i="2"/>
  <c r="FE647" i="2"/>
  <c r="FD647" i="2"/>
  <c r="FC647" i="2"/>
  <c r="FB647" i="2"/>
  <c r="EY647" i="2"/>
  <c r="EX647" i="2"/>
  <c r="ET647" i="2"/>
  <c r="FF646" i="2"/>
  <c r="FE646" i="2"/>
  <c r="FD646" i="2"/>
  <c r="FC646" i="2"/>
  <c r="FB646" i="2"/>
  <c r="EY646" i="2"/>
  <c r="EX646" i="2"/>
  <c r="ET646" i="2"/>
  <c r="FF645" i="2"/>
  <c r="FE645" i="2"/>
  <c r="FD645" i="2"/>
  <c r="FC645" i="2"/>
  <c r="FB645" i="2"/>
  <c r="EY645" i="2"/>
  <c r="EX645" i="2"/>
  <c r="ET645" i="2"/>
  <c r="FF644" i="2"/>
  <c r="FE644" i="2"/>
  <c r="FD644" i="2"/>
  <c r="FC644" i="2"/>
  <c r="FB644" i="2"/>
  <c r="EY644" i="2"/>
  <c r="EX644" i="2"/>
  <c r="ET644" i="2"/>
  <c r="FF643" i="2"/>
  <c r="FE643" i="2"/>
  <c r="FD643" i="2"/>
  <c r="FC643" i="2"/>
  <c r="FB643" i="2"/>
  <c r="EY643" i="2"/>
  <c r="EX643" i="2"/>
  <c r="ET643" i="2"/>
  <c r="FF642" i="2"/>
  <c r="FE642" i="2"/>
  <c r="FD642" i="2"/>
  <c r="FC642" i="2"/>
  <c r="FB642" i="2"/>
  <c r="EY642" i="2"/>
  <c r="EX642" i="2"/>
  <c r="ET642" i="2"/>
  <c r="FF641" i="2"/>
  <c r="FE641" i="2"/>
  <c r="FD641" i="2"/>
  <c r="FC641" i="2"/>
  <c r="FB641" i="2"/>
  <c r="EY641" i="2"/>
  <c r="EX641" i="2"/>
  <c r="ET641" i="2"/>
  <c r="FF640" i="2"/>
  <c r="FE640" i="2"/>
  <c r="FD640" i="2"/>
  <c r="FC640" i="2"/>
  <c r="FB640" i="2"/>
  <c r="EY640" i="2"/>
  <c r="EX640" i="2"/>
  <c r="ET640" i="2"/>
  <c r="FF639" i="2"/>
  <c r="FE639" i="2"/>
  <c r="FD639" i="2"/>
  <c r="FC639" i="2"/>
  <c r="FB639" i="2"/>
  <c r="EY639" i="2"/>
  <c r="EX639" i="2"/>
  <c r="ET639" i="2"/>
  <c r="FF638" i="2"/>
  <c r="FE638" i="2"/>
  <c r="FD638" i="2"/>
  <c r="FC638" i="2"/>
  <c r="FB638" i="2"/>
  <c r="EY638" i="2"/>
  <c r="EX638" i="2"/>
  <c r="ET638" i="2"/>
  <c r="FF637" i="2"/>
  <c r="FE637" i="2"/>
  <c r="FD637" i="2"/>
  <c r="FC637" i="2"/>
  <c r="FB637" i="2"/>
  <c r="EY637" i="2"/>
  <c r="EX637" i="2"/>
  <c r="ET637" i="2"/>
  <c r="FF636" i="2"/>
  <c r="FE636" i="2"/>
  <c r="FD636" i="2"/>
  <c r="FC636" i="2"/>
  <c r="FB636" i="2"/>
  <c r="EY636" i="2"/>
  <c r="EX636" i="2"/>
  <c r="ET636" i="2"/>
  <c r="FF635" i="2"/>
  <c r="FE635" i="2"/>
  <c r="FD635" i="2"/>
  <c r="FC635" i="2"/>
  <c r="FB635" i="2"/>
  <c r="EY635" i="2"/>
  <c r="EX635" i="2"/>
  <c r="ET635" i="2"/>
  <c r="FF634" i="2"/>
  <c r="FE634" i="2"/>
  <c r="FD634" i="2"/>
  <c r="FC634" i="2"/>
  <c r="FB634" i="2"/>
  <c r="EY634" i="2"/>
  <c r="EX634" i="2"/>
  <c r="ET634" i="2"/>
  <c r="FF633" i="2"/>
  <c r="FE633" i="2"/>
  <c r="FD633" i="2"/>
  <c r="FC633" i="2"/>
  <c r="FB633" i="2"/>
  <c r="EY633" i="2"/>
  <c r="EX633" i="2"/>
  <c r="ET633" i="2"/>
  <c r="FF632" i="2"/>
  <c r="FE632" i="2"/>
  <c r="FD632" i="2"/>
  <c r="FC632" i="2"/>
  <c r="FB632" i="2"/>
  <c r="EY632" i="2"/>
  <c r="EX632" i="2"/>
  <c r="ET632" i="2"/>
  <c r="FF631" i="2"/>
  <c r="FE631" i="2"/>
  <c r="FD631" i="2"/>
  <c r="FC631" i="2"/>
  <c r="FB631" i="2"/>
  <c r="EY631" i="2"/>
  <c r="EX631" i="2"/>
  <c r="ET631" i="2"/>
  <c r="FF630" i="2"/>
  <c r="FE630" i="2"/>
  <c r="FD630" i="2"/>
  <c r="FC630" i="2"/>
  <c r="FB630" i="2"/>
  <c r="EY630" i="2"/>
  <c r="EX630" i="2"/>
  <c r="ET630" i="2"/>
  <c r="FF629" i="2"/>
  <c r="FE629" i="2"/>
  <c r="FD629" i="2"/>
  <c r="FC629" i="2"/>
  <c r="FB629" i="2"/>
  <c r="EY629" i="2"/>
  <c r="EX629" i="2"/>
  <c r="ET629" i="2"/>
  <c r="FF628" i="2"/>
  <c r="FE628" i="2"/>
  <c r="FD628" i="2"/>
  <c r="FC628" i="2"/>
  <c r="FB628" i="2"/>
  <c r="EY628" i="2"/>
  <c r="EX628" i="2"/>
  <c r="ET628" i="2"/>
  <c r="FF627" i="2"/>
  <c r="FE627" i="2"/>
  <c r="FD627" i="2"/>
  <c r="FC627" i="2"/>
  <c r="FB627" i="2"/>
  <c r="EY627" i="2"/>
  <c r="EX627" i="2"/>
  <c r="ET627" i="2"/>
  <c r="FF626" i="2"/>
  <c r="FE626" i="2"/>
  <c r="FD626" i="2"/>
  <c r="FC626" i="2"/>
  <c r="FB626" i="2"/>
  <c r="EY626" i="2"/>
  <c r="EX626" i="2"/>
  <c r="ET626" i="2"/>
  <c r="FF625" i="2"/>
  <c r="FE625" i="2"/>
  <c r="FD625" i="2"/>
  <c r="FC625" i="2"/>
  <c r="FB625" i="2"/>
  <c r="EY625" i="2"/>
  <c r="EX625" i="2"/>
  <c r="ET625" i="2"/>
  <c r="FF624" i="2"/>
  <c r="FE624" i="2"/>
  <c r="FD624" i="2"/>
  <c r="FC624" i="2"/>
  <c r="FB624" i="2"/>
  <c r="EY624" i="2"/>
  <c r="EX624" i="2"/>
  <c r="ET624" i="2"/>
  <c r="FF623" i="2"/>
  <c r="FE623" i="2"/>
  <c r="FD623" i="2"/>
  <c r="FC623" i="2"/>
  <c r="FB623" i="2"/>
  <c r="EY623" i="2"/>
  <c r="EX623" i="2"/>
  <c r="ET623" i="2"/>
  <c r="FF622" i="2"/>
  <c r="FE622" i="2"/>
  <c r="FD622" i="2"/>
  <c r="FC622" i="2"/>
  <c r="FB622" i="2"/>
  <c r="EY622" i="2"/>
  <c r="EX622" i="2"/>
  <c r="ET622" i="2"/>
  <c r="FF621" i="2"/>
  <c r="FE621" i="2"/>
  <c r="FD621" i="2"/>
  <c r="FC621" i="2"/>
  <c r="FB621" i="2"/>
  <c r="EY621" i="2"/>
  <c r="EX621" i="2"/>
  <c r="ET621" i="2"/>
  <c r="FF620" i="2"/>
  <c r="FE620" i="2"/>
  <c r="FD620" i="2"/>
  <c r="FC620" i="2"/>
  <c r="FB620" i="2"/>
  <c r="EY620" i="2"/>
  <c r="EX620" i="2"/>
  <c r="ET620" i="2"/>
  <c r="FF619" i="2"/>
  <c r="FE619" i="2"/>
  <c r="FD619" i="2"/>
  <c r="FC619" i="2"/>
  <c r="FB619" i="2"/>
  <c r="EY619" i="2"/>
  <c r="EX619" i="2"/>
  <c r="ET619" i="2"/>
  <c r="FF618" i="2"/>
  <c r="FE618" i="2"/>
  <c r="FD618" i="2"/>
  <c r="FC618" i="2"/>
  <c r="FB618" i="2"/>
  <c r="EY618" i="2"/>
  <c r="EX618" i="2"/>
  <c r="ET618" i="2"/>
  <c r="FF617" i="2"/>
  <c r="FE617" i="2"/>
  <c r="FD617" i="2"/>
  <c r="FC617" i="2"/>
  <c r="FB617" i="2"/>
  <c r="EY617" i="2"/>
  <c r="EX617" i="2"/>
  <c r="ET617" i="2"/>
  <c r="FF616" i="2"/>
  <c r="FE616" i="2"/>
  <c r="FD616" i="2"/>
  <c r="FC616" i="2"/>
  <c r="FB616" i="2"/>
  <c r="EY616" i="2"/>
  <c r="EX616" i="2"/>
  <c r="ET616" i="2"/>
  <c r="FF615" i="2"/>
  <c r="FE615" i="2"/>
  <c r="FD615" i="2"/>
  <c r="FC615" i="2"/>
  <c r="FB615" i="2"/>
  <c r="EY615" i="2"/>
  <c r="EX615" i="2"/>
  <c r="ET615" i="2"/>
  <c r="FF614" i="2"/>
  <c r="FE614" i="2"/>
  <c r="FD614" i="2"/>
  <c r="FC614" i="2"/>
  <c r="FB614" i="2"/>
  <c r="EY614" i="2"/>
  <c r="EX614" i="2"/>
  <c r="ET614" i="2"/>
  <c r="FF613" i="2"/>
  <c r="FE613" i="2"/>
  <c r="FD613" i="2"/>
  <c r="FC613" i="2"/>
  <c r="FB613" i="2"/>
  <c r="EY613" i="2"/>
  <c r="EX613" i="2"/>
  <c r="ET613" i="2"/>
  <c r="FF612" i="2"/>
  <c r="FE612" i="2"/>
  <c r="FD612" i="2"/>
  <c r="FC612" i="2"/>
  <c r="FB612" i="2"/>
  <c r="EY612" i="2"/>
  <c r="EX612" i="2"/>
  <c r="ET612" i="2"/>
  <c r="FF611" i="2"/>
  <c r="FE611" i="2"/>
  <c r="FD611" i="2"/>
  <c r="FC611" i="2"/>
  <c r="FB611" i="2"/>
  <c r="EY611" i="2"/>
  <c r="EX611" i="2"/>
  <c r="ET611" i="2"/>
  <c r="FF610" i="2"/>
  <c r="FE610" i="2"/>
  <c r="FD610" i="2"/>
  <c r="FC610" i="2"/>
  <c r="FB610" i="2"/>
  <c r="EY610" i="2"/>
  <c r="EX610" i="2"/>
  <c r="ET610" i="2"/>
  <c r="FF609" i="2"/>
  <c r="FE609" i="2"/>
  <c r="FD609" i="2"/>
  <c r="FC609" i="2"/>
  <c r="FB609" i="2"/>
  <c r="EY609" i="2"/>
  <c r="EX609" i="2"/>
  <c r="ET609" i="2"/>
  <c r="FF608" i="2"/>
  <c r="FE608" i="2"/>
  <c r="FD608" i="2"/>
  <c r="FC608" i="2"/>
  <c r="FB608" i="2"/>
  <c r="EY608" i="2"/>
  <c r="EX608" i="2"/>
  <c r="ET608" i="2"/>
  <c r="FF607" i="2"/>
  <c r="FE607" i="2"/>
  <c r="FD607" i="2"/>
  <c r="FC607" i="2"/>
  <c r="FB607" i="2"/>
  <c r="EY607" i="2"/>
  <c r="EX607" i="2"/>
  <c r="ET607" i="2"/>
  <c r="FF606" i="2"/>
  <c r="FE606" i="2"/>
  <c r="FD606" i="2"/>
  <c r="FC606" i="2"/>
  <c r="FB606" i="2"/>
  <c r="EY606" i="2"/>
  <c r="EX606" i="2"/>
  <c r="ET606" i="2"/>
  <c r="FF605" i="2"/>
  <c r="FE605" i="2"/>
  <c r="FD605" i="2"/>
  <c r="FC605" i="2"/>
  <c r="FB605" i="2"/>
  <c r="EY605" i="2"/>
  <c r="EX605" i="2"/>
  <c r="ET605" i="2"/>
  <c r="FF604" i="2"/>
  <c r="FE604" i="2"/>
  <c r="FD604" i="2"/>
  <c r="FC604" i="2"/>
  <c r="FB604" i="2"/>
  <c r="EY604" i="2"/>
  <c r="EX604" i="2"/>
  <c r="ET604" i="2"/>
  <c r="FF603" i="2"/>
  <c r="FE603" i="2"/>
  <c r="FD603" i="2"/>
  <c r="FC603" i="2"/>
  <c r="FB603" i="2"/>
  <c r="EY603" i="2"/>
  <c r="EX603" i="2"/>
  <c r="ET603" i="2"/>
  <c r="FF602" i="2"/>
  <c r="FE602" i="2"/>
  <c r="FD602" i="2"/>
  <c r="FC602" i="2"/>
  <c r="FB602" i="2"/>
  <c r="EY602" i="2"/>
  <c r="EX602" i="2"/>
  <c r="ET602" i="2"/>
  <c r="FF601" i="2"/>
  <c r="FE601" i="2"/>
  <c r="FD601" i="2"/>
  <c r="FC601" i="2"/>
  <c r="FB601" i="2"/>
  <c r="EY601" i="2"/>
  <c r="EX601" i="2"/>
  <c r="ET601" i="2"/>
  <c r="FF600" i="2"/>
  <c r="FE600" i="2"/>
  <c r="FD600" i="2"/>
  <c r="FC600" i="2"/>
  <c r="FB600" i="2"/>
  <c r="EY600" i="2"/>
  <c r="EX600" i="2"/>
  <c r="ET600" i="2"/>
  <c r="FF599" i="2"/>
  <c r="FE599" i="2"/>
  <c r="FD599" i="2"/>
  <c r="FC599" i="2"/>
  <c r="FB599" i="2"/>
  <c r="EY599" i="2"/>
  <c r="EX599" i="2"/>
  <c r="ET599" i="2"/>
  <c r="FF598" i="2"/>
  <c r="FE598" i="2"/>
  <c r="FD598" i="2"/>
  <c r="FC598" i="2"/>
  <c r="FB598" i="2"/>
  <c r="EY598" i="2"/>
  <c r="EX598" i="2"/>
  <c r="ET598" i="2"/>
  <c r="FF597" i="2"/>
  <c r="FE597" i="2"/>
  <c r="FD597" i="2"/>
  <c r="FC597" i="2"/>
  <c r="FB597" i="2"/>
  <c r="EY597" i="2"/>
  <c r="EX597" i="2"/>
  <c r="ET597" i="2"/>
  <c r="FF596" i="2"/>
  <c r="FE596" i="2"/>
  <c r="FD596" i="2"/>
  <c r="FC596" i="2"/>
  <c r="FB596" i="2"/>
  <c r="EY596" i="2"/>
  <c r="EX596" i="2"/>
  <c r="ET596" i="2"/>
  <c r="FF595" i="2"/>
  <c r="FE595" i="2"/>
  <c r="FD595" i="2"/>
  <c r="FC595" i="2"/>
  <c r="FB595" i="2"/>
  <c r="EY595" i="2"/>
  <c r="EX595" i="2"/>
  <c r="ET595" i="2"/>
  <c r="FF594" i="2"/>
  <c r="FE594" i="2"/>
  <c r="FD594" i="2"/>
  <c r="FC594" i="2"/>
  <c r="FB594" i="2"/>
  <c r="EY594" i="2"/>
  <c r="EX594" i="2"/>
  <c r="ET594" i="2"/>
  <c r="FF593" i="2"/>
  <c r="FE593" i="2"/>
  <c r="FD593" i="2"/>
  <c r="FC593" i="2"/>
  <c r="FB593" i="2"/>
  <c r="EY593" i="2"/>
  <c r="EX593" i="2"/>
  <c r="ET593" i="2"/>
  <c r="FF592" i="2"/>
  <c r="FE592" i="2"/>
  <c r="FD592" i="2"/>
  <c r="FC592" i="2"/>
  <c r="FB592" i="2"/>
  <c r="EY592" i="2"/>
  <c r="EX592" i="2"/>
  <c r="ET592" i="2"/>
  <c r="FF591" i="2"/>
  <c r="FE591" i="2"/>
  <c r="FD591" i="2"/>
  <c r="FC591" i="2"/>
  <c r="FB591" i="2"/>
  <c r="EY591" i="2"/>
  <c r="EX591" i="2"/>
  <c r="ET591" i="2"/>
  <c r="FF590" i="2"/>
  <c r="FE590" i="2"/>
  <c r="FD590" i="2"/>
  <c r="FC590" i="2"/>
  <c r="FB590" i="2"/>
  <c r="EY590" i="2"/>
  <c r="EX590" i="2"/>
  <c r="ET590" i="2"/>
  <c r="FF589" i="2"/>
  <c r="FE589" i="2"/>
  <c r="FD589" i="2"/>
  <c r="FC589" i="2"/>
  <c r="FB589" i="2"/>
  <c r="EY589" i="2"/>
  <c r="EX589" i="2"/>
  <c r="ET589" i="2"/>
  <c r="FF588" i="2"/>
  <c r="FE588" i="2"/>
  <c r="FD588" i="2"/>
  <c r="FC588" i="2"/>
  <c r="FB588" i="2"/>
  <c r="EY588" i="2"/>
  <c r="EX588" i="2"/>
  <c r="ET588" i="2"/>
  <c r="FF587" i="2"/>
  <c r="FE587" i="2"/>
  <c r="FD587" i="2"/>
  <c r="FC587" i="2"/>
  <c r="FB587" i="2"/>
  <c r="EY587" i="2"/>
  <c r="EX587" i="2"/>
  <c r="ET587" i="2"/>
  <c r="FF586" i="2"/>
  <c r="FE586" i="2"/>
  <c r="FD586" i="2"/>
  <c r="FC586" i="2"/>
  <c r="FB586" i="2"/>
  <c r="EY586" i="2"/>
  <c r="EX586" i="2"/>
  <c r="ET586" i="2"/>
  <c r="FF585" i="2"/>
  <c r="FE585" i="2"/>
  <c r="FD585" i="2"/>
  <c r="FC585" i="2"/>
  <c r="FB585" i="2"/>
  <c r="EY585" i="2"/>
  <c r="EX585" i="2"/>
  <c r="ET585" i="2"/>
  <c r="FF584" i="2"/>
  <c r="FE584" i="2"/>
  <c r="FD584" i="2"/>
  <c r="FC584" i="2"/>
  <c r="FB584" i="2"/>
  <c r="EY584" i="2"/>
  <c r="EX584" i="2"/>
  <c r="ET584" i="2"/>
  <c r="FF583" i="2"/>
  <c r="FE583" i="2"/>
  <c r="FD583" i="2"/>
  <c r="FC583" i="2"/>
  <c r="FB583" i="2"/>
  <c r="EY583" i="2"/>
  <c r="EX583" i="2"/>
  <c r="ET583" i="2"/>
  <c r="FF582" i="2"/>
  <c r="FE582" i="2"/>
  <c r="FD582" i="2"/>
  <c r="FC582" i="2"/>
  <c r="FB582" i="2"/>
  <c r="EY582" i="2"/>
  <c r="EX582" i="2"/>
  <c r="ET582" i="2"/>
  <c r="FF581" i="2"/>
  <c r="FE581" i="2"/>
  <c r="FD581" i="2"/>
  <c r="FC581" i="2"/>
  <c r="FB581" i="2"/>
  <c r="EY581" i="2"/>
  <c r="EX581" i="2"/>
  <c r="ET581" i="2"/>
  <c r="FF580" i="2"/>
  <c r="FE580" i="2"/>
  <c r="FD580" i="2"/>
  <c r="FC580" i="2"/>
  <c r="FB580" i="2"/>
  <c r="EY580" i="2"/>
  <c r="EX580" i="2"/>
  <c r="ET580" i="2"/>
  <c r="FF579" i="2"/>
  <c r="FE579" i="2"/>
  <c r="FD579" i="2"/>
  <c r="FC579" i="2"/>
  <c r="FB579" i="2"/>
  <c r="EY579" i="2"/>
  <c r="EX579" i="2"/>
  <c r="ET579" i="2"/>
  <c r="FF578" i="2"/>
  <c r="FE578" i="2"/>
  <c r="FD578" i="2"/>
  <c r="FC578" i="2"/>
  <c r="FB578" i="2"/>
  <c r="EY578" i="2"/>
  <c r="EX578" i="2"/>
  <c r="ET578" i="2"/>
  <c r="FF577" i="2"/>
  <c r="FE577" i="2"/>
  <c r="FD577" i="2"/>
  <c r="FC577" i="2"/>
  <c r="FB577" i="2"/>
  <c r="EY577" i="2"/>
  <c r="EX577" i="2"/>
  <c r="ET577" i="2"/>
  <c r="FF576" i="2"/>
  <c r="FE576" i="2"/>
  <c r="FD576" i="2"/>
  <c r="FC576" i="2"/>
  <c r="FB576" i="2"/>
  <c r="EY576" i="2"/>
  <c r="EX576" i="2"/>
  <c r="ET576" i="2"/>
  <c r="FF575" i="2"/>
  <c r="FE575" i="2"/>
  <c r="FD575" i="2"/>
  <c r="FC575" i="2"/>
  <c r="FB575" i="2"/>
  <c r="EY575" i="2"/>
  <c r="EX575" i="2"/>
  <c r="ET575" i="2"/>
  <c r="FF574" i="2"/>
  <c r="FE574" i="2"/>
  <c r="FD574" i="2"/>
  <c r="FC574" i="2"/>
  <c r="FB574" i="2"/>
  <c r="EY574" i="2"/>
  <c r="EX574" i="2"/>
  <c r="ET574" i="2"/>
  <c r="FF573" i="2"/>
  <c r="FE573" i="2"/>
  <c r="FD573" i="2"/>
  <c r="FC573" i="2"/>
  <c r="FB573" i="2"/>
  <c r="EY573" i="2"/>
  <c r="EX573" i="2"/>
  <c r="ET573" i="2"/>
  <c r="FF572" i="2"/>
  <c r="FE572" i="2"/>
  <c r="FD572" i="2"/>
  <c r="FC572" i="2"/>
  <c r="FB572" i="2"/>
  <c r="EY572" i="2"/>
  <c r="EX572" i="2"/>
  <c r="ET572" i="2"/>
  <c r="FF571" i="2"/>
  <c r="FE571" i="2"/>
  <c r="FD571" i="2"/>
  <c r="FC571" i="2"/>
  <c r="FB571" i="2"/>
  <c r="EY571" i="2"/>
  <c r="EX571" i="2"/>
  <c r="ET571" i="2"/>
  <c r="FF570" i="2"/>
  <c r="FE570" i="2"/>
  <c r="FD570" i="2"/>
  <c r="FC570" i="2"/>
  <c r="FB570" i="2"/>
  <c r="EY570" i="2"/>
  <c r="EX570" i="2"/>
  <c r="ET570" i="2"/>
  <c r="FF569" i="2"/>
  <c r="FE569" i="2"/>
  <c r="FD569" i="2"/>
  <c r="FC569" i="2"/>
  <c r="FB569" i="2"/>
  <c r="EY569" i="2"/>
  <c r="EX569" i="2"/>
  <c r="ET569" i="2"/>
  <c r="FF568" i="2"/>
  <c r="FE568" i="2"/>
  <c r="FD568" i="2"/>
  <c r="FC568" i="2"/>
  <c r="FB568" i="2"/>
  <c r="EY568" i="2"/>
  <c r="EX568" i="2"/>
  <c r="ET568" i="2"/>
  <c r="FF567" i="2"/>
  <c r="FE567" i="2"/>
  <c r="FD567" i="2"/>
  <c r="FC567" i="2"/>
  <c r="FB567" i="2"/>
  <c r="EY567" i="2"/>
  <c r="EX567" i="2"/>
  <c r="ET567" i="2"/>
  <c r="FF566" i="2"/>
  <c r="FE566" i="2"/>
  <c r="FD566" i="2"/>
  <c r="FC566" i="2"/>
  <c r="FB566" i="2"/>
  <c r="EY566" i="2"/>
  <c r="EX566" i="2"/>
  <c r="ET566" i="2"/>
  <c r="FF565" i="2"/>
  <c r="FE565" i="2"/>
  <c r="FD565" i="2"/>
  <c r="FC565" i="2"/>
  <c r="FB565" i="2"/>
  <c r="EY565" i="2"/>
  <c r="EX565" i="2"/>
  <c r="ET565" i="2"/>
  <c r="FF564" i="2"/>
  <c r="FE564" i="2"/>
  <c r="FD564" i="2"/>
  <c r="FC564" i="2"/>
  <c r="FB564" i="2"/>
  <c r="EY564" i="2"/>
  <c r="EX564" i="2"/>
  <c r="ET564" i="2"/>
  <c r="FF563" i="2"/>
  <c r="FE563" i="2"/>
  <c r="FD563" i="2"/>
  <c r="FC563" i="2"/>
  <c r="FB563" i="2"/>
  <c r="EY563" i="2"/>
  <c r="EX563" i="2"/>
  <c r="ET563" i="2"/>
  <c r="FF562" i="2"/>
  <c r="FE562" i="2"/>
  <c r="FD562" i="2"/>
  <c r="FC562" i="2"/>
  <c r="FB562" i="2"/>
  <c r="EY562" i="2"/>
  <c r="EX562" i="2"/>
  <c r="ET562" i="2"/>
  <c r="FF561" i="2"/>
  <c r="FE561" i="2"/>
  <c r="FD561" i="2"/>
  <c r="FC561" i="2"/>
  <c r="FB561" i="2"/>
  <c r="EY561" i="2"/>
  <c r="EX561" i="2"/>
  <c r="ET561" i="2"/>
  <c r="FF560" i="2"/>
  <c r="FE560" i="2"/>
  <c r="FD560" i="2"/>
  <c r="FC560" i="2"/>
  <c r="FB560" i="2"/>
  <c r="EY560" i="2"/>
  <c r="EX560" i="2"/>
  <c r="ET560" i="2"/>
  <c r="FF559" i="2"/>
  <c r="FE559" i="2"/>
  <c r="FD559" i="2"/>
  <c r="FC559" i="2"/>
  <c r="FB559" i="2"/>
  <c r="EY559" i="2"/>
  <c r="EX559" i="2"/>
  <c r="ET559" i="2"/>
  <c r="FF558" i="2"/>
  <c r="FE558" i="2"/>
  <c r="FD558" i="2"/>
  <c r="FC558" i="2"/>
  <c r="FB558" i="2"/>
  <c r="EY558" i="2"/>
  <c r="EX558" i="2"/>
  <c r="ET558" i="2"/>
  <c r="FF557" i="2"/>
  <c r="FE557" i="2"/>
  <c r="FD557" i="2"/>
  <c r="FC557" i="2"/>
  <c r="FB557" i="2"/>
  <c r="EY557" i="2"/>
  <c r="EX557" i="2"/>
  <c r="ET557" i="2"/>
  <c r="FF556" i="2"/>
  <c r="FE556" i="2"/>
  <c r="FD556" i="2"/>
  <c r="FC556" i="2"/>
  <c r="FB556" i="2"/>
  <c r="EY556" i="2"/>
  <c r="EX556" i="2"/>
  <c r="ET556" i="2"/>
  <c r="FF555" i="2"/>
  <c r="FE555" i="2"/>
  <c r="FD555" i="2"/>
  <c r="FC555" i="2"/>
  <c r="FB555" i="2"/>
  <c r="EY555" i="2"/>
  <c r="EX555" i="2"/>
  <c r="ET555" i="2"/>
  <c r="FF554" i="2"/>
  <c r="FE554" i="2"/>
  <c r="FD554" i="2"/>
  <c r="FC554" i="2"/>
  <c r="FB554" i="2"/>
  <c r="EY554" i="2"/>
  <c r="EX554" i="2"/>
  <c r="ET554" i="2"/>
  <c r="FF553" i="2"/>
  <c r="FE553" i="2"/>
  <c r="FD553" i="2"/>
  <c r="FC553" i="2"/>
  <c r="FB553" i="2"/>
  <c r="EY553" i="2"/>
  <c r="EX553" i="2"/>
  <c r="ET553" i="2"/>
  <c r="FF552" i="2"/>
  <c r="FE552" i="2"/>
  <c r="FD552" i="2"/>
  <c r="FC552" i="2"/>
  <c r="FB552" i="2"/>
  <c r="EY552" i="2"/>
  <c r="EX552" i="2"/>
  <c r="ET552" i="2"/>
  <c r="FF551" i="2"/>
  <c r="FE551" i="2"/>
  <c r="FD551" i="2"/>
  <c r="FC551" i="2"/>
  <c r="FB551" i="2"/>
  <c r="EY551" i="2"/>
  <c r="EX551" i="2"/>
  <c r="ET551" i="2"/>
  <c r="FF550" i="2"/>
  <c r="FE550" i="2"/>
  <c r="FD550" i="2"/>
  <c r="FC550" i="2"/>
  <c r="FB550" i="2"/>
  <c r="EY550" i="2"/>
  <c r="EX550" i="2"/>
  <c r="ET550" i="2"/>
  <c r="FF549" i="2"/>
  <c r="FE549" i="2"/>
  <c r="FD549" i="2"/>
  <c r="FC549" i="2"/>
  <c r="FB549" i="2"/>
  <c r="EY549" i="2"/>
  <c r="EX549" i="2"/>
  <c r="ET549" i="2"/>
  <c r="FF548" i="2"/>
  <c r="FE548" i="2"/>
  <c r="FD548" i="2"/>
  <c r="FC548" i="2"/>
  <c r="FB548" i="2"/>
  <c r="EY548" i="2"/>
  <c r="EX548" i="2"/>
  <c r="ET548" i="2"/>
  <c r="FF547" i="2"/>
  <c r="FE547" i="2"/>
  <c r="FD547" i="2"/>
  <c r="FC547" i="2"/>
  <c r="FB547" i="2"/>
  <c r="EY547" i="2"/>
  <c r="EX547" i="2"/>
  <c r="ET547" i="2"/>
  <c r="FF546" i="2"/>
  <c r="FE546" i="2"/>
  <c r="FD546" i="2"/>
  <c r="FC546" i="2"/>
  <c r="FB546" i="2"/>
  <c r="EY546" i="2"/>
  <c r="EX546" i="2"/>
  <c r="ET546" i="2"/>
  <c r="FF545" i="2"/>
  <c r="FE545" i="2"/>
  <c r="FD545" i="2"/>
  <c r="FC545" i="2"/>
  <c r="FB545" i="2"/>
  <c r="EY545" i="2"/>
  <c r="EX545" i="2"/>
  <c r="ET545" i="2"/>
  <c r="FF544" i="2"/>
  <c r="FE544" i="2"/>
  <c r="FD544" i="2"/>
  <c r="FC544" i="2"/>
  <c r="FB544" i="2"/>
  <c r="EY544" i="2"/>
  <c r="EX544" i="2"/>
  <c r="ET544" i="2"/>
  <c r="FF543" i="2"/>
  <c r="FE543" i="2"/>
  <c r="FD543" i="2"/>
  <c r="FC543" i="2"/>
  <c r="FB543" i="2"/>
  <c r="EY543" i="2"/>
  <c r="EX543" i="2"/>
  <c r="ET543" i="2"/>
  <c r="FF542" i="2"/>
  <c r="FE542" i="2"/>
  <c r="FD542" i="2"/>
  <c r="FC542" i="2"/>
  <c r="FB542" i="2"/>
  <c r="EY542" i="2"/>
  <c r="EX542" i="2"/>
  <c r="ET542" i="2"/>
  <c r="FF541" i="2"/>
  <c r="FE541" i="2"/>
  <c r="FD541" i="2"/>
  <c r="FC541" i="2"/>
  <c r="FB541" i="2"/>
  <c r="EY541" i="2"/>
  <c r="EX541" i="2"/>
  <c r="ET541" i="2"/>
  <c r="FF540" i="2"/>
  <c r="FE540" i="2"/>
  <c r="FD540" i="2"/>
  <c r="FC540" i="2"/>
  <c r="FB540" i="2"/>
  <c r="EY540" i="2"/>
  <c r="EX540" i="2"/>
  <c r="ET540" i="2"/>
  <c r="FF539" i="2"/>
  <c r="FE539" i="2"/>
  <c r="FD539" i="2"/>
  <c r="FC539" i="2"/>
  <c r="FB539" i="2"/>
  <c r="EY539" i="2"/>
  <c r="EX539" i="2"/>
  <c r="ET539" i="2"/>
  <c r="FF538" i="2"/>
  <c r="FE538" i="2"/>
  <c r="FD538" i="2"/>
  <c r="FC538" i="2"/>
  <c r="FB538" i="2"/>
  <c r="EY538" i="2"/>
  <c r="EX538" i="2"/>
  <c r="ET538" i="2"/>
  <c r="FF537" i="2"/>
  <c r="FE537" i="2"/>
  <c r="FD537" i="2"/>
  <c r="FC537" i="2"/>
  <c r="FB537" i="2"/>
  <c r="EY537" i="2"/>
  <c r="EX537" i="2"/>
  <c r="ET537" i="2"/>
  <c r="FF536" i="2"/>
  <c r="FE536" i="2"/>
  <c r="FD536" i="2"/>
  <c r="FC536" i="2"/>
  <c r="FB536" i="2"/>
  <c r="EY536" i="2"/>
  <c r="EX536" i="2"/>
  <c r="ET536" i="2"/>
  <c r="FF535" i="2"/>
  <c r="FE535" i="2"/>
  <c r="FD535" i="2"/>
  <c r="FC535" i="2"/>
  <c r="FB535" i="2"/>
  <c r="EY535" i="2"/>
  <c r="EX535" i="2"/>
  <c r="ET535" i="2"/>
  <c r="FF534" i="2"/>
  <c r="FE534" i="2"/>
  <c r="FD534" i="2"/>
  <c r="FC534" i="2"/>
  <c r="FB534" i="2"/>
  <c r="EY534" i="2"/>
  <c r="EX534" i="2"/>
  <c r="ET534" i="2"/>
  <c r="FF533" i="2"/>
  <c r="FE533" i="2"/>
  <c r="FD533" i="2"/>
  <c r="FC533" i="2"/>
  <c r="FB533" i="2"/>
  <c r="EY533" i="2"/>
  <c r="EX533" i="2"/>
  <c r="ET533" i="2"/>
  <c r="FF532" i="2"/>
  <c r="FE532" i="2"/>
  <c r="FD532" i="2"/>
  <c r="FC532" i="2"/>
  <c r="FB532" i="2"/>
  <c r="EY532" i="2"/>
  <c r="EX532" i="2"/>
  <c r="ET532" i="2"/>
  <c r="FF531" i="2"/>
  <c r="FE531" i="2"/>
  <c r="FD531" i="2"/>
  <c r="FC531" i="2"/>
  <c r="FB531" i="2"/>
  <c r="EY531" i="2"/>
  <c r="EX531" i="2"/>
  <c r="ET531" i="2"/>
  <c r="FF530" i="2"/>
  <c r="FE530" i="2"/>
  <c r="FD530" i="2"/>
  <c r="FC530" i="2"/>
  <c r="FB530" i="2"/>
  <c r="EY530" i="2"/>
  <c r="EX530" i="2"/>
  <c r="ET530" i="2"/>
  <c r="FF529" i="2"/>
  <c r="FE529" i="2"/>
  <c r="FD529" i="2"/>
  <c r="FC529" i="2"/>
  <c r="FB529" i="2"/>
  <c r="EY529" i="2"/>
  <c r="EX529" i="2"/>
  <c r="ET529" i="2"/>
  <c r="FF528" i="2"/>
  <c r="FE528" i="2"/>
  <c r="FD528" i="2"/>
  <c r="FC528" i="2"/>
  <c r="FB528" i="2"/>
  <c r="EY528" i="2"/>
  <c r="EX528" i="2"/>
  <c r="ET528" i="2"/>
  <c r="FF527" i="2"/>
  <c r="FE527" i="2"/>
  <c r="FD527" i="2"/>
  <c r="FC527" i="2"/>
  <c r="FB527" i="2"/>
  <c r="EY527" i="2"/>
  <c r="EX527" i="2"/>
  <c r="ET527" i="2"/>
  <c r="FF526" i="2"/>
  <c r="FE526" i="2"/>
  <c r="FD526" i="2"/>
  <c r="FC526" i="2"/>
  <c r="FB526" i="2"/>
  <c r="EY526" i="2"/>
  <c r="EX526" i="2"/>
  <c r="ET526" i="2"/>
  <c r="FF525" i="2"/>
  <c r="FE525" i="2"/>
  <c r="FD525" i="2"/>
  <c r="FC525" i="2"/>
  <c r="FB525" i="2"/>
  <c r="EY525" i="2"/>
  <c r="EX525" i="2"/>
  <c r="ET525" i="2"/>
  <c r="FF524" i="2"/>
  <c r="FE524" i="2"/>
  <c r="FD524" i="2"/>
  <c r="FC524" i="2"/>
  <c r="FB524" i="2"/>
  <c r="EY524" i="2"/>
  <c r="EX524" i="2"/>
  <c r="ET524" i="2"/>
  <c r="FF523" i="2"/>
  <c r="FE523" i="2"/>
  <c r="FD523" i="2"/>
  <c r="FC523" i="2"/>
  <c r="FB523" i="2"/>
  <c r="EY523" i="2"/>
  <c r="EX523" i="2"/>
  <c r="ET523" i="2"/>
  <c r="FF522" i="2"/>
  <c r="FE522" i="2"/>
  <c r="FD522" i="2"/>
  <c r="FC522" i="2"/>
  <c r="FB522" i="2"/>
  <c r="EY522" i="2"/>
  <c r="EX522" i="2"/>
  <c r="ET522" i="2"/>
  <c r="FF521" i="2"/>
  <c r="FE521" i="2"/>
  <c r="FD521" i="2"/>
  <c r="FC521" i="2"/>
  <c r="FB521" i="2"/>
  <c r="EY521" i="2"/>
  <c r="EX521" i="2"/>
  <c r="ET521" i="2"/>
  <c r="FF520" i="2"/>
  <c r="FE520" i="2"/>
  <c r="FD520" i="2"/>
  <c r="FC520" i="2"/>
  <c r="FB520" i="2"/>
  <c r="EY520" i="2"/>
  <c r="EX520" i="2"/>
  <c r="ET520" i="2"/>
  <c r="FF519" i="2"/>
  <c r="FE519" i="2"/>
  <c r="FD519" i="2"/>
  <c r="FC519" i="2"/>
  <c r="FB519" i="2"/>
  <c r="EY519" i="2"/>
  <c r="EX519" i="2"/>
  <c r="ET519" i="2"/>
  <c r="FF518" i="2"/>
  <c r="FE518" i="2"/>
  <c r="FD518" i="2"/>
  <c r="FC518" i="2"/>
  <c r="FB518" i="2"/>
  <c r="EY518" i="2"/>
  <c r="EX518" i="2"/>
  <c r="ET518" i="2"/>
  <c r="FF517" i="2"/>
  <c r="FE517" i="2"/>
  <c r="FD517" i="2"/>
  <c r="FC517" i="2"/>
  <c r="FB517" i="2"/>
  <c r="EY517" i="2"/>
  <c r="EX517" i="2"/>
  <c r="ET517" i="2"/>
  <c r="FF516" i="2"/>
  <c r="FE516" i="2"/>
  <c r="FD516" i="2"/>
  <c r="FC516" i="2"/>
  <c r="FB516" i="2"/>
  <c r="EY516" i="2"/>
  <c r="EX516" i="2"/>
  <c r="ET516" i="2"/>
  <c r="FF515" i="2"/>
  <c r="FE515" i="2"/>
  <c r="FD515" i="2"/>
  <c r="FC515" i="2"/>
  <c r="FB515" i="2"/>
  <c r="EY515" i="2"/>
  <c r="EX515" i="2"/>
  <c r="ET515" i="2"/>
  <c r="FF514" i="2"/>
  <c r="FE514" i="2"/>
  <c r="FD514" i="2"/>
  <c r="FC514" i="2"/>
  <c r="FB514" i="2"/>
  <c r="EY514" i="2"/>
  <c r="EX514" i="2"/>
  <c r="ET514" i="2"/>
  <c r="FF512" i="2"/>
  <c r="FE512" i="2"/>
  <c r="FD512" i="2"/>
  <c r="FC512" i="2"/>
  <c r="FB512" i="2"/>
  <c r="EY512" i="2"/>
  <c r="EX512" i="2"/>
  <c r="ET512" i="2"/>
  <c r="FF513" i="2"/>
  <c r="FE513" i="2"/>
  <c r="FD513" i="2"/>
  <c r="FC513" i="2"/>
  <c r="FB513" i="2"/>
  <c r="EY513" i="2"/>
  <c r="EX513" i="2"/>
  <c r="ET513" i="2"/>
  <c r="FF511" i="2"/>
  <c r="FE511" i="2"/>
  <c r="FD511" i="2"/>
  <c r="FC511" i="2"/>
  <c r="FB511" i="2"/>
  <c r="EY511" i="2"/>
  <c r="EX511" i="2"/>
  <c r="ET511" i="2"/>
  <c r="FF510" i="2"/>
  <c r="FE510" i="2"/>
  <c r="FD510" i="2"/>
  <c r="FC510" i="2"/>
  <c r="FB510" i="2"/>
  <c r="EY510" i="2"/>
  <c r="EX510" i="2"/>
  <c r="ET510" i="2"/>
  <c r="FF509" i="2"/>
  <c r="FE509" i="2"/>
  <c r="FD509" i="2"/>
  <c r="FC509" i="2"/>
  <c r="FB509" i="2"/>
  <c r="EY509" i="2"/>
  <c r="EX509" i="2"/>
  <c r="ET509" i="2"/>
  <c r="FF508" i="2"/>
  <c r="FE508" i="2"/>
  <c r="FD508" i="2"/>
  <c r="FC508" i="2"/>
  <c r="FB508" i="2"/>
  <c r="EY508" i="2"/>
  <c r="EX508" i="2"/>
  <c r="ET508" i="2"/>
  <c r="FF507" i="2"/>
  <c r="FE507" i="2"/>
  <c r="FD507" i="2"/>
  <c r="FC507" i="2"/>
  <c r="FB507" i="2"/>
  <c r="EY507" i="2"/>
  <c r="EX507" i="2"/>
  <c r="ET507" i="2"/>
  <c r="FF506" i="2"/>
  <c r="FE506" i="2"/>
  <c r="FD506" i="2"/>
  <c r="FC506" i="2"/>
  <c r="FB506" i="2"/>
  <c r="EY506" i="2"/>
  <c r="EX506" i="2"/>
  <c r="ET506" i="2"/>
  <c r="FF505" i="2"/>
  <c r="FE505" i="2"/>
  <c r="FD505" i="2"/>
  <c r="FC505" i="2"/>
  <c r="FB505" i="2"/>
  <c r="EY505" i="2"/>
  <c r="EX505" i="2"/>
  <c r="ET505" i="2"/>
  <c r="FF504" i="2"/>
  <c r="FE504" i="2"/>
  <c r="FD504" i="2"/>
  <c r="FC504" i="2"/>
  <c r="FB504" i="2"/>
  <c r="EY504" i="2"/>
  <c r="EX504" i="2"/>
  <c r="ET504" i="2"/>
  <c r="FF503" i="2"/>
  <c r="FE503" i="2"/>
  <c r="FD503" i="2"/>
  <c r="FC503" i="2"/>
  <c r="FB503" i="2"/>
  <c r="EY503" i="2"/>
  <c r="EX503" i="2"/>
  <c r="ET503" i="2"/>
  <c r="FF502" i="2"/>
  <c r="FE502" i="2"/>
  <c r="FD502" i="2"/>
  <c r="FC502" i="2"/>
  <c r="FB502" i="2"/>
  <c r="EY502" i="2"/>
  <c r="EX502" i="2"/>
  <c r="ET502" i="2"/>
  <c r="FF501" i="2"/>
  <c r="FE501" i="2"/>
  <c r="FD501" i="2"/>
  <c r="FC501" i="2"/>
  <c r="FB501" i="2"/>
  <c r="EY501" i="2"/>
  <c r="EX501" i="2"/>
  <c r="ET501" i="2"/>
  <c r="FF500" i="2"/>
  <c r="FE500" i="2"/>
  <c r="FD500" i="2"/>
  <c r="FC500" i="2"/>
  <c r="FB500" i="2"/>
  <c r="EY500" i="2"/>
  <c r="EX500" i="2"/>
  <c r="ET500" i="2"/>
  <c r="FF499" i="2"/>
  <c r="FE499" i="2"/>
  <c r="FD499" i="2"/>
  <c r="FC499" i="2"/>
  <c r="FB499" i="2"/>
  <c r="EY499" i="2"/>
  <c r="EX499" i="2"/>
  <c r="ET499" i="2"/>
  <c r="FF498" i="2"/>
  <c r="FE498" i="2"/>
  <c r="FD498" i="2"/>
  <c r="FC498" i="2"/>
  <c r="FB498" i="2"/>
  <c r="EY498" i="2"/>
  <c r="EX498" i="2"/>
  <c r="ET498" i="2"/>
  <c r="FF497" i="2"/>
  <c r="FE497" i="2"/>
  <c r="FD497" i="2"/>
  <c r="FC497" i="2"/>
  <c r="FB497" i="2"/>
  <c r="EY497" i="2"/>
  <c r="EX497" i="2"/>
  <c r="ET497" i="2"/>
  <c r="FF496" i="2"/>
  <c r="FE496" i="2"/>
  <c r="FD496" i="2"/>
  <c r="FC496" i="2"/>
  <c r="FB496" i="2"/>
  <c r="EY496" i="2"/>
  <c r="EX496" i="2"/>
  <c r="ET496" i="2"/>
  <c r="FF495" i="2"/>
  <c r="FE495" i="2"/>
  <c r="FD495" i="2"/>
  <c r="FC495" i="2"/>
  <c r="FB495" i="2"/>
  <c r="EY495" i="2"/>
  <c r="EX495" i="2"/>
  <c r="ET495" i="2"/>
  <c r="FF494" i="2"/>
  <c r="FE494" i="2"/>
  <c r="FD494" i="2"/>
  <c r="FC494" i="2"/>
  <c r="FB494" i="2"/>
  <c r="EY494" i="2"/>
  <c r="EX494" i="2"/>
  <c r="ET494" i="2"/>
  <c r="FF492" i="2"/>
  <c r="FE492" i="2"/>
  <c r="FD492" i="2"/>
  <c r="FC492" i="2"/>
  <c r="FB492" i="2"/>
  <c r="EY492" i="2"/>
  <c r="EX492" i="2"/>
  <c r="ET492" i="2"/>
  <c r="FF491" i="2"/>
  <c r="FE491" i="2"/>
  <c r="FD491" i="2"/>
  <c r="FC491" i="2"/>
  <c r="FB491" i="2"/>
  <c r="EY491" i="2"/>
  <c r="EX491" i="2"/>
  <c r="ET491" i="2"/>
  <c r="FF493" i="2"/>
  <c r="FE493" i="2"/>
  <c r="FD493" i="2"/>
  <c r="FC493" i="2"/>
  <c r="FB493" i="2"/>
  <c r="EY493" i="2"/>
  <c r="EX493" i="2"/>
  <c r="ET493" i="2"/>
  <c r="FF490" i="2"/>
  <c r="FE490" i="2"/>
  <c r="FD490" i="2"/>
  <c r="FC490" i="2"/>
  <c r="FB490" i="2"/>
  <c r="EY490" i="2"/>
  <c r="EX490" i="2"/>
  <c r="ET490" i="2"/>
  <c r="FF489" i="2"/>
  <c r="FE489" i="2"/>
  <c r="FD489" i="2"/>
  <c r="FC489" i="2"/>
  <c r="FB489" i="2"/>
  <c r="EY489" i="2"/>
  <c r="EX489" i="2"/>
  <c r="ET489" i="2"/>
  <c r="FF488" i="2"/>
  <c r="FE488" i="2"/>
  <c r="FD488" i="2"/>
  <c r="FC488" i="2"/>
  <c r="FB488" i="2"/>
  <c r="EY488" i="2"/>
  <c r="EX488" i="2"/>
  <c r="ET488" i="2"/>
  <c r="FF487" i="2"/>
  <c r="FE487" i="2"/>
  <c r="FD487" i="2"/>
  <c r="FC487" i="2"/>
  <c r="FB487" i="2"/>
  <c r="EY487" i="2"/>
  <c r="EX487" i="2"/>
  <c r="ET487" i="2"/>
  <c r="FF486" i="2"/>
  <c r="FE486" i="2"/>
  <c r="FD486" i="2"/>
  <c r="FC486" i="2"/>
  <c r="FB486" i="2"/>
  <c r="EY486" i="2"/>
  <c r="EX486" i="2"/>
  <c r="ET486" i="2"/>
  <c r="FF485" i="2"/>
  <c r="FE485" i="2"/>
  <c r="FD485" i="2"/>
  <c r="FC485" i="2"/>
  <c r="FB485" i="2"/>
  <c r="EY485" i="2"/>
  <c r="EX485" i="2"/>
  <c r="ET485" i="2"/>
  <c r="FF484" i="2"/>
  <c r="FE484" i="2"/>
  <c r="FD484" i="2"/>
  <c r="FC484" i="2"/>
  <c r="FB484" i="2"/>
  <c r="EY484" i="2"/>
  <c r="EX484" i="2"/>
  <c r="ET484" i="2"/>
  <c r="FF483" i="2"/>
  <c r="FE483" i="2"/>
  <c r="FD483" i="2"/>
  <c r="FC483" i="2"/>
  <c r="FB483" i="2"/>
  <c r="EY483" i="2"/>
  <c r="EX483" i="2"/>
  <c r="ET483" i="2"/>
  <c r="FF482" i="2"/>
  <c r="FE482" i="2"/>
  <c r="FD482" i="2"/>
  <c r="FC482" i="2"/>
  <c r="FB482" i="2"/>
  <c r="EY482" i="2"/>
  <c r="EX482" i="2"/>
  <c r="ET482" i="2"/>
  <c r="FF481" i="2"/>
  <c r="FE481" i="2"/>
  <c r="FD481" i="2"/>
  <c r="FC481" i="2"/>
  <c r="FB481" i="2"/>
  <c r="EY481" i="2"/>
  <c r="EX481" i="2"/>
  <c r="ET481" i="2"/>
  <c r="FF480" i="2"/>
  <c r="FE480" i="2"/>
  <c r="FD480" i="2"/>
  <c r="FC480" i="2"/>
  <c r="FB480" i="2"/>
  <c r="EY480" i="2"/>
  <c r="EX480" i="2"/>
  <c r="ET480" i="2"/>
  <c r="FF479" i="2"/>
  <c r="FE479" i="2"/>
  <c r="FD479" i="2"/>
  <c r="FC479" i="2"/>
  <c r="FB479" i="2"/>
  <c r="EY479" i="2"/>
  <c r="EX479" i="2"/>
  <c r="ET479" i="2"/>
  <c r="FF478" i="2"/>
  <c r="FE478" i="2"/>
  <c r="FD478" i="2"/>
  <c r="FC478" i="2"/>
  <c r="FB478" i="2"/>
  <c r="EY478" i="2"/>
  <c r="EX478" i="2"/>
  <c r="ET478" i="2"/>
  <c r="FF477" i="2"/>
  <c r="FE477" i="2"/>
  <c r="FD477" i="2"/>
  <c r="FC477" i="2"/>
  <c r="FB477" i="2"/>
  <c r="EY477" i="2"/>
  <c r="EX477" i="2"/>
  <c r="ET477" i="2"/>
  <c r="FF476" i="2"/>
  <c r="FE476" i="2"/>
  <c r="FD476" i="2"/>
  <c r="FC476" i="2"/>
  <c r="FB476" i="2"/>
  <c r="EY476" i="2"/>
  <c r="EX476" i="2"/>
  <c r="ET476" i="2"/>
  <c r="FF475" i="2"/>
  <c r="FE475" i="2"/>
  <c r="FD475" i="2"/>
  <c r="FC475" i="2"/>
  <c r="FB475" i="2"/>
  <c r="EY475" i="2"/>
  <c r="EX475" i="2"/>
  <c r="ET475" i="2"/>
  <c r="FF474" i="2"/>
  <c r="FE474" i="2"/>
  <c r="FD474" i="2"/>
  <c r="FC474" i="2"/>
  <c r="FB474" i="2"/>
  <c r="EY474" i="2"/>
  <c r="EX474" i="2"/>
  <c r="ET474" i="2"/>
  <c r="FF473" i="2"/>
  <c r="FE473" i="2"/>
  <c r="FD473" i="2"/>
  <c r="FC473" i="2"/>
  <c r="FB473" i="2"/>
  <c r="EY473" i="2"/>
  <c r="EX473" i="2"/>
  <c r="ET473" i="2"/>
  <c r="FF472" i="2"/>
  <c r="FE472" i="2"/>
  <c r="FD472" i="2"/>
  <c r="FC472" i="2"/>
  <c r="FB472" i="2"/>
  <c r="EY472" i="2"/>
  <c r="EX472" i="2"/>
  <c r="ET472" i="2"/>
  <c r="FF471" i="2"/>
  <c r="FE471" i="2"/>
  <c r="FD471" i="2"/>
  <c r="FC471" i="2"/>
  <c r="FB471" i="2"/>
  <c r="EY471" i="2"/>
  <c r="EX471" i="2"/>
  <c r="ET471" i="2"/>
  <c r="FF470" i="2"/>
  <c r="FE470" i="2"/>
  <c r="FD470" i="2"/>
  <c r="FC470" i="2"/>
  <c r="FB470" i="2"/>
  <c r="EY470" i="2"/>
  <c r="EX470" i="2"/>
  <c r="ET470" i="2"/>
  <c r="FF469" i="2"/>
  <c r="FE469" i="2"/>
  <c r="FD469" i="2"/>
  <c r="FC469" i="2"/>
  <c r="FB469" i="2"/>
  <c r="EY469" i="2"/>
  <c r="EX469" i="2"/>
  <c r="ET469" i="2"/>
  <c r="FF468" i="2"/>
  <c r="FE468" i="2"/>
  <c r="FD468" i="2"/>
  <c r="FC468" i="2"/>
  <c r="FB468" i="2"/>
  <c r="EY468" i="2"/>
  <c r="EX468" i="2"/>
  <c r="ET468" i="2"/>
  <c r="FF467" i="2"/>
  <c r="FE467" i="2"/>
  <c r="FD467" i="2"/>
  <c r="FC467" i="2"/>
  <c r="FB467" i="2"/>
  <c r="EY467" i="2"/>
  <c r="EX467" i="2"/>
  <c r="ET467" i="2"/>
  <c r="FF466" i="2"/>
  <c r="FE466" i="2"/>
  <c r="FD466" i="2"/>
  <c r="FC466" i="2"/>
  <c r="FB466" i="2"/>
  <c r="EY466" i="2"/>
  <c r="EX466" i="2"/>
  <c r="ET466" i="2"/>
  <c r="FF465" i="2"/>
  <c r="FE465" i="2"/>
  <c r="FD465" i="2"/>
  <c r="FC465" i="2"/>
  <c r="FB465" i="2"/>
  <c r="EY465" i="2"/>
  <c r="EX465" i="2"/>
  <c r="ET465" i="2"/>
  <c r="FF464" i="2"/>
  <c r="FE464" i="2"/>
  <c r="FD464" i="2"/>
  <c r="FC464" i="2"/>
  <c r="FB464" i="2"/>
  <c r="EY464" i="2"/>
  <c r="EX464" i="2"/>
  <c r="ET464" i="2"/>
  <c r="FF463" i="2"/>
  <c r="FE463" i="2"/>
  <c r="FD463" i="2"/>
  <c r="FC463" i="2"/>
  <c r="FB463" i="2"/>
  <c r="EY463" i="2"/>
  <c r="EX463" i="2"/>
  <c r="ET463" i="2"/>
  <c r="FF462" i="2"/>
  <c r="FE462" i="2"/>
  <c r="FD462" i="2"/>
  <c r="FC462" i="2"/>
  <c r="FB462" i="2"/>
  <c r="EY462" i="2"/>
  <c r="EX462" i="2"/>
  <c r="ET462" i="2"/>
  <c r="FF461" i="2"/>
  <c r="FE461" i="2"/>
  <c r="FD461" i="2"/>
  <c r="FC461" i="2"/>
  <c r="FB461" i="2"/>
  <c r="EY461" i="2"/>
  <c r="EX461" i="2"/>
  <c r="ET461" i="2"/>
  <c r="FF460" i="2"/>
  <c r="FE460" i="2"/>
  <c r="FD460" i="2"/>
  <c r="FC460" i="2"/>
  <c r="FB460" i="2"/>
  <c r="EY460" i="2"/>
  <c r="EX460" i="2"/>
  <c r="ET460" i="2"/>
  <c r="FF459" i="2"/>
  <c r="FE459" i="2"/>
  <c r="FD459" i="2"/>
  <c r="FC459" i="2"/>
  <c r="FB459" i="2"/>
  <c r="EY459" i="2"/>
  <c r="EX459" i="2"/>
  <c r="ET459" i="2"/>
  <c r="FF458" i="2"/>
  <c r="FE458" i="2"/>
  <c r="FD458" i="2"/>
  <c r="FC458" i="2"/>
  <c r="FB458" i="2"/>
  <c r="EY458" i="2"/>
  <c r="EX458" i="2"/>
  <c r="ET458" i="2"/>
  <c r="FF457" i="2"/>
  <c r="FE457" i="2"/>
  <c r="FD457" i="2"/>
  <c r="FC457" i="2"/>
  <c r="FB457" i="2"/>
  <c r="EY457" i="2"/>
  <c r="EX457" i="2"/>
  <c r="ET457" i="2"/>
  <c r="FF456" i="2"/>
  <c r="FE456" i="2"/>
  <c r="FD456" i="2"/>
  <c r="FC456" i="2"/>
  <c r="FB456" i="2"/>
  <c r="EY456" i="2"/>
  <c r="EX456" i="2"/>
  <c r="ET456" i="2"/>
  <c r="FF455" i="2"/>
  <c r="FE455" i="2"/>
  <c r="FD455" i="2"/>
  <c r="FC455" i="2"/>
  <c r="FB455" i="2"/>
  <c r="EY455" i="2"/>
  <c r="EX455" i="2"/>
  <c r="ET455" i="2"/>
  <c r="FF454" i="2"/>
  <c r="FE454" i="2"/>
  <c r="FD454" i="2"/>
  <c r="FC454" i="2"/>
  <c r="FB454" i="2"/>
  <c r="EY454" i="2"/>
  <c r="EX454" i="2"/>
  <c r="ET454" i="2"/>
  <c r="FF453" i="2"/>
  <c r="FE453" i="2"/>
  <c r="FD453" i="2"/>
  <c r="FC453" i="2"/>
  <c r="FB453" i="2"/>
  <c r="EY453" i="2"/>
  <c r="EX453" i="2"/>
  <c r="ET453" i="2"/>
  <c r="FF452" i="2"/>
  <c r="FE452" i="2"/>
  <c r="FD452" i="2"/>
  <c r="FC452" i="2"/>
  <c r="FB452" i="2"/>
  <c r="EY452" i="2"/>
  <c r="EX452" i="2"/>
  <c r="ET452" i="2"/>
  <c r="FF451" i="2"/>
  <c r="FE451" i="2"/>
  <c r="FD451" i="2"/>
  <c r="FC451" i="2"/>
  <c r="FB451" i="2"/>
  <c r="EY451" i="2"/>
  <c r="EX451" i="2"/>
  <c r="ET451" i="2"/>
  <c r="FF450" i="2"/>
  <c r="FE450" i="2"/>
  <c r="FD450" i="2"/>
  <c r="FC450" i="2"/>
  <c r="FB450" i="2"/>
  <c r="EY450" i="2"/>
  <c r="EX450" i="2"/>
  <c r="ET450" i="2"/>
  <c r="FF449" i="2"/>
  <c r="FE449" i="2"/>
  <c r="FD449" i="2"/>
  <c r="FC449" i="2"/>
  <c r="FB449" i="2"/>
  <c r="EY449" i="2"/>
  <c r="EX449" i="2"/>
  <c r="ET449" i="2"/>
  <c r="FF448" i="2"/>
  <c r="FE448" i="2"/>
  <c r="FD448" i="2"/>
  <c r="FC448" i="2"/>
  <c r="FB448" i="2"/>
  <c r="EY448" i="2"/>
  <c r="EX448" i="2"/>
  <c r="ET448" i="2"/>
  <c r="FF447" i="2"/>
  <c r="FE447" i="2"/>
  <c r="FD447" i="2"/>
  <c r="FC447" i="2"/>
  <c r="FB447" i="2"/>
  <c r="EY447" i="2"/>
  <c r="EX447" i="2"/>
  <c r="ET447" i="2"/>
  <c r="FF446" i="2"/>
  <c r="FE446" i="2"/>
  <c r="FD446" i="2"/>
  <c r="FC446" i="2"/>
  <c r="FB446" i="2"/>
  <c r="EY446" i="2"/>
  <c r="EX446" i="2"/>
  <c r="ET446" i="2"/>
  <c r="FF445" i="2"/>
  <c r="FE445" i="2"/>
  <c r="FD445" i="2"/>
  <c r="FC445" i="2"/>
  <c r="FB445" i="2"/>
  <c r="EY445" i="2"/>
  <c r="EX445" i="2"/>
  <c r="ET445" i="2"/>
  <c r="FF444" i="2"/>
  <c r="FE444" i="2"/>
  <c r="FD444" i="2"/>
  <c r="FC444" i="2"/>
  <c r="FB444" i="2"/>
  <c r="EY444" i="2"/>
  <c r="EX444" i="2"/>
  <c r="ET444" i="2"/>
  <c r="FF443" i="2"/>
  <c r="FE443" i="2"/>
  <c r="FD443" i="2"/>
  <c r="FC443" i="2"/>
  <c r="FB443" i="2"/>
  <c r="EY443" i="2"/>
  <c r="EX443" i="2"/>
  <c r="ET443" i="2"/>
  <c r="FF442" i="2"/>
  <c r="FE442" i="2"/>
  <c r="FD442" i="2"/>
  <c r="FC442" i="2"/>
  <c r="FB442" i="2"/>
  <c r="EY442" i="2"/>
  <c r="EX442" i="2"/>
  <c r="ET442" i="2"/>
  <c r="FF441" i="2"/>
  <c r="FE441" i="2"/>
  <c r="FD441" i="2"/>
  <c r="FC441" i="2"/>
  <c r="FB441" i="2"/>
  <c r="EY441" i="2"/>
  <c r="EX441" i="2"/>
  <c r="ET441" i="2"/>
  <c r="FF440" i="2"/>
  <c r="FE440" i="2"/>
  <c r="FD440" i="2"/>
  <c r="FC440" i="2"/>
  <c r="FB440" i="2"/>
  <c r="EY440" i="2"/>
  <c r="EX440" i="2"/>
  <c r="ET440" i="2"/>
  <c r="FF439" i="2"/>
  <c r="FE439" i="2"/>
  <c r="FD439" i="2"/>
  <c r="FC439" i="2"/>
  <c r="FB439" i="2"/>
  <c r="EY439" i="2"/>
  <c r="EX439" i="2"/>
  <c r="ET439" i="2"/>
  <c r="FF438" i="2"/>
  <c r="FE438" i="2"/>
  <c r="FD438" i="2"/>
  <c r="FC438" i="2"/>
  <c r="FB438" i="2"/>
  <c r="EY438" i="2"/>
  <c r="EX438" i="2"/>
  <c r="ET438" i="2"/>
  <c r="FF437" i="2"/>
  <c r="FE437" i="2"/>
  <c r="FD437" i="2"/>
  <c r="FC437" i="2"/>
  <c r="FB437" i="2"/>
  <c r="EY437" i="2"/>
  <c r="EX437" i="2"/>
  <c r="ET437" i="2"/>
  <c r="FF436" i="2"/>
  <c r="FE436" i="2"/>
  <c r="FD436" i="2"/>
  <c r="FC436" i="2"/>
  <c r="FB436" i="2"/>
  <c r="EY436" i="2"/>
  <c r="EX436" i="2"/>
  <c r="ET436" i="2"/>
  <c r="FF435" i="2"/>
  <c r="FE435" i="2"/>
  <c r="FD435" i="2"/>
  <c r="FC435" i="2"/>
  <c r="FB435" i="2"/>
  <c r="EY435" i="2"/>
  <c r="EX435" i="2"/>
  <c r="ET435" i="2"/>
  <c r="FF434" i="2"/>
  <c r="FE434" i="2"/>
  <c r="FD434" i="2"/>
  <c r="FC434" i="2"/>
  <c r="FB434" i="2"/>
  <c r="EY434" i="2"/>
  <c r="EX434" i="2"/>
  <c r="ET434" i="2"/>
  <c r="FF433" i="2"/>
  <c r="FE433" i="2"/>
  <c r="FD433" i="2"/>
  <c r="FC433" i="2"/>
  <c r="FB433" i="2"/>
  <c r="EY433" i="2"/>
  <c r="EX433" i="2"/>
  <c r="ET433" i="2"/>
  <c r="FF432" i="2"/>
  <c r="FE432" i="2"/>
  <c r="FD432" i="2"/>
  <c r="FC432" i="2"/>
  <c r="FB432" i="2"/>
  <c r="EY432" i="2"/>
  <c r="EX432" i="2"/>
  <c r="ET432" i="2"/>
  <c r="FF431" i="2"/>
  <c r="FE431" i="2"/>
  <c r="FD431" i="2"/>
  <c r="FC431" i="2"/>
  <c r="FB431" i="2"/>
  <c r="EY431" i="2"/>
  <c r="EX431" i="2"/>
  <c r="ET431" i="2"/>
  <c r="FF430" i="2"/>
  <c r="FE430" i="2"/>
  <c r="FD430" i="2"/>
  <c r="FC430" i="2"/>
  <c r="FB430" i="2"/>
  <c r="EY430" i="2"/>
  <c r="EX430" i="2"/>
  <c r="ET430" i="2"/>
  <c r="FF429" i="2"/>
  <c r="FE429" i="2"/>
  <c r="FD429" i="2"/>
  <c r="FC429" i="2"/>
  <c r="FB429" i="2"/>
  <c r="EY429" i="2"/>
  <c r="EX429" i="2"/>
  <c r="ET429" i="2"/>
  <c r="FF428" i="2"/>
  <c r="FE428" i="2"/>
  <c r="FD428" i="2"/>
  <c r="FC428" i="2"/>
  <c r="FB428" i="2"/>
  <c r="EY428" i="2"/>
  <c r="EX428" i="2"/>
  <c r="ET428" i="2"/>
  <c r="FF427" i="2"/>
  <c r="FE427" i="2"/>
  <c r="FD427" i="2"/>
  <c r="FC427" i="2"/>
  <c r="FB427" i="2"/>
  <c r="EY427" i="2"/>
  <c r="EX427" i="2"/>
  <c r="ET427" i="2"/>
  <c r="FF426" i="2"/>
  <c r="FE426" i="2"/>
  <c r="FD426" i="2"/>
  <c r="FC426" i="2"/>
  <c r="FB426" i="2"/>
  <c r="EY426" i="2"/>
  <c r="EX426" i="2"/>
  <c r="ET426" i="2"/>
  <c r="FF425" i="2"/>
  <c r="FE425" i="2"/>
  <c r="FD425" i="2"/>
  <c r="FC425" i="2"/>
  <c r="FB425" i="2"/>
  <c r="EY425" i="2"/>
  <c r="EX425" i="2"/>
  <c r="ET425" i="2"/>
  <c r="FF424" i="2"/>
  <c r="FE424" i="2"/>
  <c r="FD424" i="2"/>
  <c r="FC424" i="2"/>
  <c r="FB424" i="2"/>
  <c r="EY424" i="2"/>
  <c r="EX424" i="2"/>
  <c r="ET424" i="2"/>
  <c r="FF423" i="2"/>
  <c r="FE423" i="2"/>
  <c r="FD423" i="2"/>
  <c r="FC423" i="2"/>
  <c r="FB423" i="2"/>
  <c r="EY423" i="2"/>
  <c r="EX423" i="2"/>
  <c r="ET423" i="2"/>
  <c r="FF422" i="2"/>
  <c r="FE422" i="2"/>
  <c r="FD422" i="2"/>
  <c r="FC422" i="2"/>
  <c r="FB422" i="2"/>
  <c r="EY422" i="2"/>
  <c r="EX422" i="2"/>
  <c r="ET422" i="2"/>
  <c r="FF421" i="2"/>
  <c r="FE421" i="2"/>
  <c r="FD421" i="2"/>
  <c r="FC421" i="2"/>
  <c r="FB421" i="2"/>
  <c r="EY421" i="2"/>
  <c r="EX421" i="2"/>
  <c r="ET421" i="2"/>
  <c r="FF420" i="2"/>
  <c r="FE420" i="2"/>
  <c r="FD420" i="2"/>
  <c r="FC420" i="2"/>
  <c r="FB420" i="2"/>
  <c r="EY420" i="2"/>
  <c r="EX420" i="2"/>
  <c r="ET420" i="2"/>
  <c r="FF419" i="2"/>
  <c r="FE419" i="2"/>
  <c r="FD419" i="2"/>
  <c r="FC419" i="2"/>
  <c r="FB419" i="2"/>
  <c r="EY419" i="2"/>
  <c r="EX419" i="2"/>
  <c r="ET419" i="2"/>
  <c r="FF418" i="2"/>
  <c r="FE418" i="2"/>
  <c r="FD418" i="2"/>
  <c r="FC418" i="2"/>
  <c r="FB418" i="2"/>
  <c r="EY418" i="2"/>
  <c r="EX418" i="2"/>
  <c r="ET418" i="2"/>
  <c r="FF417" i="2"/>
  <c r="FE417" i="2"/>
  <c r="FD417" i="2"/>
  <c r="FC417" i="2"/>
  <c r="FB417" i="2"/>
  <c r="EY417" i="2"/>
  <c r="EX417" i="2"/>
  <c r="ET417" i="2"/>
  <c r="FF416" i="2"/>
  <c r="FE416" i="2"/>
  <c r="FD416" i="2"/>
  <c r="FC416" i="2"/>
  <c r="FB416" i="2"/>
  <c r="EY416" i="2"/>
  <c r="EX416" i="2"/>
  <c r="ET416" i="2"/>
  <c r="FF415" i="2"/>
  <c r="FE415" i="2"/>
  <c r="FD415" i="2"/>
  <c r="FC415" i="2"/>
  <c r="FB415" i="2"/>
  <c r="EY415" i="2"/>
  <c r="EX415" i="2"/>
  <c r="ET415" i="2"/>
  <c r="FF414" i="2"/>
  <c r="FE414" i="2"/>
  <c r="FD414" i="2"/>
  <c r="FC414" i="2"/>
  <c r="FB414" i="2"/>
  <c r="EY414" i="2"/>
  <c r="EX414" i="2"/>
  <c r="ET414" i="2"/>
  <c r="FF413" i="2"/>
  <c r="FE413" i="2"/>
  <c r="FD413" i="2"/>
  <c r="FC413" i="2"/>
  <c r="FB413" i="2"/>
  <c r="EY413" i="2"/>
  <c r="EX413" i="2"/>
  <c r="ET413" i="2"/>
  <c r="FF412" i="2"/>
  <c r="FE412" i="2"/>
  <c r="FD412" i="2"/>
  <c r="FC412" i="2"/>
  <c r="FB412" i="2"/>
  <c r="EY412" i="2"/>
  <c r="EX412" i="2"/>
  <c r="ET412" i="2"/>
  <c r="FF411" i="2"/>
  <c r="FE411" i="2"/>
  <c r="FD411" i="2"/>
  <c r="FC411" i="2"/>
  <c r="FB411" i="2"/>
  <c r="EY411" i="2"/>
  <c r="EX411" i="2"/>
  <c r="ET411" i="2"/>
  <c r="FF410" i="2"/>
  <c r="FE410" i="2"/>
  <c r="FD410" i="2"/>
  <c r="FC410" i="2"/>
  <c r="FB410" i="2"/>
  <c r="EY410" i="2"/>
  <c r="EX410" i="2"/>
  <c r="ET410" i="2"/>
  <c r="FF409" i="2"/>
  <c r="FE409" i="2"/>
  <c r="FD409" i="2"/>
  <c r="FC409" i="2"/>
  <c r="FB409" i="2"/>
  <c r="EY409" i="2"/>
  <c r="EX409" i="2"/>
  <c r="ET409" i="2"/>
  <c r="FF408" i="2"/>
  <c r="FE408" i="2"/>
  <c r="FD408" i="2"/>
  <c r="FC408" i="2"/>
  <c r="FB408" i="2"/>
  <c r="EY408" i="2"/>
  <c r="EX408" i="2"/>
  <c r="ET408" i="2"/>
  <c r="FF407" i="2"/>
  <c r="FE407" i="2"/>
  <c r="FD407" i="2"/>
  <c r="FC407" i="2"/>
  <c r="FB407" i="2"/>
  <c r="EY407" i="2"/>
  <c r="EX407" i="2"/>
  <c r="ET407" i="2"/>
  <c r="FF406" i="2"/>
  <c r="FE406" i="2"/>
  <c r="FD406" i="2"/>
  <c r="FC406" i="2"/>
  <c r="FB406" i="2"/>
  <c r="EY406" i="2"/>
  <c r="EX406" i="2"/>
  <c r="ET406" i="2"/>
  <c r="FF405" i="2"/>
  <c r="FE405" i="2"/>
  <c r="FD405" i="2"/>
  <c r="FC405" i="2"/>
  <c r="FB405" i="2"/>
  <c r="EY405" i="2"/>
  <c r="EX405" i="2"/>
  <c r="ET405" i="2"/>
  <c r="FF404" i="2"/>
  <c r="FE404" i="2"/>
  <c r="FD404" i="2"/>
  <c r="FC404" i="2"/>
  <c r="FB404" i="2"/>
  <c r="EY404" i="2"/>
  <c r="EX404" i="2"/>
  <c r="ET404" i="2"/>
  <c r="FF403" i="2"/>
  <c r="FE403" i="2"/>
  <c r="FD403" i="2"/>
  <c r="FC403" i="2"/>
  <c r="FB403" i="2"/>
  <c r="EY403" i="2"/>
  <c r="EX403" i="2"/>
  <c r="ET403" i="2"/>
  <c r="FF402" i="2"/>
  <c r="FE402" i="2"/>
  <c r="FD402" i="2"/>
  <c r="FC402" i="2"/>
  <c r="FB402" i="2"/>
  <c r="EY402" i="2"/>
  <c r="EX402" i="2"/>
  <c r="ET402" i="2"/>
  <c r="FF401" i="2"/>
  <c r="FE401" i="2"/>
  <c r="FD401" i="2"/>
  <c r="FC401" i="2"/>
  <c r="FB401" i="2"/>
  <c r="EY401" i="2"/>
  <c r="EX401" i="2"/>
  <c r="ET401" i="2"/>
  <c r="FF397" i="2"/>
  <c r="FE397" i="2"/>
  <c r="FD397" i="2"/>
  <c r="FC397" i="2"/>
  <c r="FB397" i="2"/>
  <c r="EY397" i="2"/>
  <c r="EX397" i="2"/>
  <c r="ET397" i="2"/>
  <c r="FF400" i="2"/>
  <c r="FE400" i="2"/>
  <c r="FD400" i="2"/>
  <c r="FC400" i="2"/>
  <c r="FB400" i="2"/>
  <c r="EY400" i="2"/>
  <c r="EX400" i="2"/>
  <c r="ET400" i="2"/>
  <c r="FF399" i="2"/>
  <c r="FE399" i="2"/>
  <c r="FD399" i="2"/>
  <c r="FC399" i="2"/>
  <c r="FB399" i="2"/>
  <c r="EY399" i="2"/>
  <c r="EX399" i="2"/>
  <c r="ET399" i="2"/>
  <c r="FF398" i="2"/>
  <c r="FE398" i="2"/>
  <c r="FD398" i="2"/>
  <c r="FC398" i="2"/>
  <c r="FB398" i="2"/>
  <c r="EY398" i="2"/>
  <c r="EX398" i="2"/>
  <c r="ET398" i="2"/>
  <c r="FF396" i="2"/>
  <c r="FE396" i="2"/>
  <c r="FD396" i="2"/>
  <c r="FC396" i="2"/>
  <c r="FB396" i="2"/>
  <c r="EY396" i="2"/>
  <c r="EX396" i="2"/>
  <c r="ET396" i="2"/>
  <c r="FF395" i="2"/>
  <c r="FE395" i="2"/>
  <c r="FD395" i="2"/>
  <c r="FC395" i="2"/>
  <c r="FB395" i="2"/>
  <c r="EY395" i="2"/>
  <c r="EX395" i="2"/>
  <c r="ET395" i="2"/>
  <c r="FF394" i="2"/>
  <c r="FE394" i="2"/>
  <c r="FD394" i="2"/>
  <c r="FC394" i="2"/>
  <c r="FB394" i="2"/>
  <c r="EY394" i="2"/>
  <c r="EX394" i="2"/>
  <c r="ET394" i="2"/>
  <c r="FF393" i="2"/>
  <c r="FE393" i="2"/>
  <c r="FD393" i="2"/>
  <c r="FC393" i="2"/>
  <c r="FB393" i="2"/>
  <c r="EY393" i="2"/>
  <c r="EX393" i="2"/>
  <c r="ET393" i="2"/>
  <c r="FF392" i="2"/>
  <c r="FE392" i="2"/>
  <c r="FD392" i="2"/>
  <c r="FC392" i="2"/>
  <c r="FB392" i="2"/>
  <c r="EY392" i="2"/>
  <c r="EX392" i="2"/>
  <c r="ET392" i="2"/>
  <c r="FF391" i="2"/>
  <c r="FE391" i="2"/>
  <c r="FD391" i="2"/>
  <c r="FC391" i="2"/>
  <c r="FB391" i="2"/>
  <c r="EY391" i="2"/>
  <c r="EX391" i="2"/>
  <c r="ET391" i="2"/>
  <c r="FF390" i="2"/>
  <c r="FE390" i="2"/>
  <c r="FD390" i="2"/>
  <c r="FC390" i="2"/>
  <c r="FB390" i="2"/>
  <c r="EY390" i="2"/>
  <c r="EX390" i="2"/>
  <c r="ET390" i="2"/>
  <c r="FF389" i="2"/>
  <c r="FE389" i="2"/>
  <c r="FD389" i="2"/>
  <c r="FC389" i="2"/>
  <c r="FB389" i="2"/>
  <c r="EY389" i="2"/>
  <c r="EX389" i="2"/>
  <c r="ET389" i="2"/>
  <c r="FF388" i="2"/>
  <c r="FE388" i="2"/>
  <c r="FD388" i="2"/>
  <c r="FC388" i="2"/>
  <c r="FB388" i="2"/>
  <c r="EY388" i="2"/>
  <c r="EX388" i="2"/>
  <c r="ET388" i="2"/>
  <c r="FF387" i="2"/>
  <c r="FE387" i="2"/>
  <c r="FD387" i="2"/>
  <c r="FC387" i="2"/>
  <c r="FB387" i="2"/>
  <c r="EY387" i="2"/>
  <c r="EX387" i="2"/>
  <c r="ET387" i="2"/>
  <c r="FF386" i="2"/>
  <c r="FE386" i="2"/>
  <c r="FD386" i="2"/>
  <c r="FC386" i="2"/>
  <c r="FB386" i="2"/>
  <c r="EY386" i="2"/>
  <c r="EX386" i="2"/>
  <c r="ET386" i="2"/>
  <c r="FF385" i="2"/>
  <c r="FE385" i="2"/>
  <c r="FD385" i="2"/>
  <c r="FC385" i="2"/>
  <c r="FB385" i="2"/>
  <c r="EY385" i="2"/>
  <c r="EX385" i="2"/>
  <c r="ET385" i="2"/>
  <c r="FF384" i="2"/>
  <c r="FE384" i="2"/>
  <c r="FD384" i="2"/>
  <c r="FC384" i="2"/>
  <c r="FB384" i="2"/>
  <c r="EY384" i="2"/>
  <c r="EX384" i="2"/>
  <c r="ET384" i="2"/>
  <c r="FF383" i="2"/>
  <c r="FE383" i="2"/>
  <c r="FD383" i="2"/>
  <c r="FC383" i="2"/>
  <c r="FB383" i="2"/>
  <c r="EY383" i="2"/>
  <c r="EX383" i="2"/>
  <c r="ET383" i="2"/>
  <c r="FF382" i="2"/>
  <c r="FE382" i="2"/>
  <c r="FD382" i="2"/>
  <c r="FC382" i="2"/>
  <c r="FB382" i="2"/>
  <c r="EY382" i="2"/>
  <c r="EX382" i="2"/>
  <c r="ET382" i="2"/>
  <c r="FF381" i="2"/>
  <c r="FE381" i="2"/>
  <c r="FD381" i="2"/>
  <c r="FC381" i="2"/>
  <c r="FB381" i="2"/>
  <c r="EY381" i="2"/>
  <c r="EX381" i="2"/>
  <c r="ET381" i="2"/>
  <c r="FF380" i="2"/>
  <c r="FE380" i="2"/>
  <c r="FD380" i="2"/>
  <c r="FC380" i="2"/>
  <c r="FB380" i="2"/>
  <c r="EY380" i="2"/>
  <c r="EX380" i="2"/>
  <c r="ET380" i="2"/>
  <c r="FF379" i="2"/>
  <c r="FE379" i="2"/>
  <c r="FD379" i="2"/>
  <c r="FC379" i="2"/>
  <c r="FB379" i="2"/>
  <c r="EY379" i="2"/>
  <c r="EX379" i="2"/>
  <c r="ET379" i="2"/>
  <c r="FF378" i="2"/>
  <c r="FE378" i="2"/>
  <c r="FD378" i="2"/>
  <c r="FC378" i="2"/>
  <c r="FB378" i="2"/>
  <c r="EY378" i="2"/>
  <c r="EX378" i="2"/>
  <c r="ET378" i="2"/>
  <c r="FF377" i="2"/>
  <c r="FE377" i="2"/>
  <c r="FD377" i="2"/>
  <c r="FC377" i="2"/>
  <c r="FB377" i="2"/>
  <c r="EY377" i="2"/>
  <c r="EX377" i="2"/>
  <c r="ET377" i="2"/>
  <c r="FF376" i="2"/>
  <c r="FE376" i="2"/>
  <c r="FD376" i="2"/>
  <c r="FC376" i="2"/>
  <c r="FB376" i="2"/>
  <c r="EY376" i="2"/>
  <c r="EX376" i="2"/>
  <c r="ET376" i="2"/>
  <c r="FF375" i="2"/>
  <c r="FE375" i="2"/>
  <c r="FD375" i="2"/>
  <c r="FC375" i="2"/>
  <c r="FB375" i="2"/>
  <c r="EY375" i="2"/>
  <c r="EX375" i="2"/>
  <c r="ET375" i="2"/>
  <c r="FF374" i="2"/>
  <c r="FE374" i="2"/>
  <c r="FD374" i="2"/>
  <c r="FC374" i="2"/>
  <c r="FB374" i="2"/>
  <c r="EY374" i="2"/>
  <c r="EX374" i="2"/>
  <c r="ET374" i="2"/>
  <c r="FF373" i="2"/>
  <c r="FE373" i="2"/>
  <c r="FD373" i="2"/>
  <c r="FC373" i="2"/>
  <c r="FB373" i="2"/>
  <c r="EY373" i="2"/>
  <c r="EX373" i="2"/>
  <c r="ET373" i="2"/>
  <c r="FF372" i="2"/>
  <c r="FE372" i="2"/>
  <c r="FD372" i="2"/>
  <c r="FC372" i="2"/>
  <c r="FB372" i="2"/>
  <c r="EY372" i="2"/>
  <c r="EX372" i="2"/>
  <c r="ET372" i="2"/>
  <c r="FF371" i="2"/>
  <c r="FE371" i="2"/>
  <c r="FD371" i="2"/>
  <c r="FC371" i="2"/>
  <c r="FB371" i="2"/>
  <c r="EY371" i="2"/>
  <c r="EX371" i="2"/>
  <c r="ET371" i="2"/>
  <c r="FF370" i="2"/>
  <c r="FE370" i="2"/>
  <c r="FD370" i="2"/>
  <c r="FC370" i="2"/>
  <c r="FB370" i="2"/>
  <c r="EY370" i="2"/>
  <c r="EX370" i="2"/>
  <c r="ET370" i="2"/>
  <c r="FF369" i="2"/>
  <c r="FE369" i="2"/>
  <c r="FD369" i="2"/>
  <c r="FC369" i="2"/>
  <c r="FB369" i="2"/>
  <c r="EY369" i="2"/>
  <c r="EX369" i="2"/>
  <c r="ET369" i="2"/>
  <c r="FF368" i="2"/>
  <c r="FE368" i="2"/>
  <c r="FD368" i="2"/>
  <c r="FC368" i="2"/>
  <c r="FB368" i="2"/>
  <c r="EY368" i="2"/>
  <c r="EX368" i="2"/>
  <c r="ET368" i="2"/>
  <c r="FF367" i="2"/>
  <c r="FE367" i="2"/>
  <c r="FD367" i="2"/>
  <c r="FC367" i="2"/>
  <c r="FB367" i="2"/>
  <c r="EY367" i="2"/>
  <c r="EX367" i="2"/>
  <c r="ET367" i="2"/>
  <c r="FF366" i="2"/>
  <c r="FE366" i="2"/>
  <c r="FD366" i="2"/>
  <c r="FC366" i="2"/>
  <c r="FB366" i="2"/>
  <c r="EY366" i="2"/>
  <c r="EX366" i="2"/>
  <c r="ET366" i="2"/>
  <c r="FF365" i="2"/>
  <c r="FE365" i="2"/>
  <c r="FD365" i="2"/>
  <c r="FC365" i="2"/>
  <c r="FB365" i="2"/>
  <c r="EY365" i="2"/>
  <c r="EX365" i="2"/>
  <c r="ET365" i="2"/>
  <c r="FF364" i="2"/>
  <c r="FE364" i="2"/>
  <c r="FD364" i="2"/>
  <c r="FC364" i="2"/>
  <c r="FB364" i="2"/>
  <c r="EY364" i="2"/>
  <c r="EX364" i="2"/>
  <c r="ET364" i="2"/>
  <c r="FF363" i="2"/>
  <c r="FE363" i="2"/>
  <c r="FD363" i="2"/>
  <c r="FC363" i="2"/>
  <c r="FB363" i="2"/>
  <c r="EY363" i="2"/>
  <c r="EX363" i="2"/>
  <c r="ET363" i="2"/>
  <c r="FF362" i="2"/>
  <c r="FE362" i="2"/>
  <c r="FD362" i="2"/>
  <c r="FC362" i="2"/>
  <c r="FB362" i="2"/>
  <c r="EY362" i="2"/>
  <c r="EX362" i="2"/>
  <c r="ET362" i="2"/>
  <c r="FF361" i="2"/>
  <c r="FE361" i="2"/>
  <c r="FD361" i="2"/>
  <c r="FC361" i="2"/>
  <c r="FB361" i="2"/>
  <c r="EY361" i="2"/>
  <c r="EX361" i="2"/>
  <c r="ET361" i="2"/>
  <c r="FF360" i="2"/>
  <c r="FE360" i="2"/>
  <c r="FD360" i="2"/>
  <c r="FC360" i="2"/>
  <c r="FB360" i="2"/>
  <c r="EY360" i="2"/>
  <c r="EX360" i="2"/>
  <c r="ET360" i="2"/>
  <c r="FF359" i="2"/>
  <c r="FE359" i="2"/>
  <c r="FD359" i="2"/>
  <c r="FC359" i="2"/>
  <c r="FB359" i="2"/>
  <c r="EY359" i="2"/>
  <c r="EX359" i="2"/>
  <c r="ET359" i="2"/>
  <c r="FF358" i="2"/>
  <c r="FE358" i="2"/>
  <c r="FD358" i="2"/>
  <c r="FC358" i="2"/>
  <c r="FB358" i="2"/>
  <c r="EY358" i="2"/>
  <c r="EX358" i="2"/>
  <c r="ET358" i="2"/>
  <c r="FF357" i="2"/>
  <c r="FE357" i="2"/>
  <c r="FD357" i="2"/>
  <c r="FC357" i="2"/>
  <c r="FB357" i="2"/>
  <c r="EY357" i="2"/>
  <c r="EX357" i="2"/>
  <c r="ET357" i="2"/>
  <c r="FF356" i="2"/>
  <c r="FE356" i="2"/>
  <c r="FD356" i="2"/>
  <c r="FC356" i="2"/>
  <c r="FB356" i="2"/>
  <c r="EY356" i="2"/>
  <c r="EX356" i="2"/>
  <c r="ET356" i="2"/>
  <c r="FF355" i="2"/>
  <c r="FE355" i="2"/>
  <c r="FD355" i="2"/>
  <c r="FC355" i="2"/>
  <c r="FB355" i="2"/>
  <c r="EY355" i="2"/>
  <c r="EX355" i="2"/>
  <c r="ET355" i="2"/>
  <c r="FF354" i="2"/>
  <c r="FE354" i="2"/>
  <c r="FD354" i="2"/>
  <c r="FC354" i="2"/>
  <c r="FB354" i="2"/>
  <c r="EY354" i="2"/>
  <c r="EX354" i="2"/>
  <c r="ET354" i="2"/>
  <c r="FF353" i="2"/>
  <c r="FE353" i="2"/>
  <c r="FD353" i="2"/>
  <c r="FC353" i="2"/>
  <c r="FB353" i="2"/>
  <c r="EY353" i="2"/>
  <c r="EX353" i="2"/>
  <c r="ET353" i="2"/>
  <c r="FF352" i="2"/>
  <c r="FE352" i="2"/>
  <c r="FD352" i="2"/>
  <c r="FC352" i="2"/>
  <c r="FB352" i="2"/>
  <c r="EY352" i="2"/>
  <c r="EX352" i="2"/>
  <c r="ET352" i="2"/>
  <c r="FF351" i="2"/>
  <c r="FE351" i="2"/>
  <c r="FD351" i="2"/>
  <c r="FC351" i="2"/>
  <c r="FB351" i="2"/>
  <c r="EY351" i="2"/>
  <c r="EX351" i="2"/>
  <c r="ET351" i="2"/>
  <c r="FF350" i="2"/>
  <c r="FE350" i="2"/>
  <c r="FD350" i="2"/>
  <c r="FC350" i="2"/>
  <c r="FB350" i="2"/>
  <c r="EY350" i="2"/>
  <c r="EX350" i="2"/>
  <c r="ET350" i="2"/>
  <c r="FF349" i="2"/>
  <c r="FE349" i="2"/>
  <c r="FD349" i="2"/>
  <c r="FC349" i="2"/>
  <c r="FB349" i="2"/>
  <c r="EY349" i="2"/>
  <c r="EX349" i="2"/>
  <c r="ET349" i="2"/>
  <c r="FF348" i="2"/>
  <c r="FE348" i="2"/>
  <c r="FD348" i="2"/>
  <c r="FC348" i="2"/>
  <c r="FB348" i="2"/>
  <c r="EY348" i="2"/>
  <c r="EX348" i="2"/>
  <c r="ET348" i="2"/>
  <c r="FF347" i="2"/>
  <c r="FE347" i="2"/>
  <c r="FD347" i="2"/>
  <c r="FC347" i="2"/>
  <c r="FB347" i="2"/>
  <c r="EY347" i="2"/>
  <c r="EX347" i="2"/>
  <c r="ET347" i="2"/>
  <c r="FF346" i="2"/>
  <c r="FE346" i="2"/>
  <c r="FD346" i="2"/>
  <c r="FC346" i="2"/>
  <c r="FB346" i="2"/>
  <c r="EY346" i="2"/>
  <c r="EX346" i="2"/>
  <c r="ET346" i="2"/>
  <c r="FF345" i="2"/>
  <c r="FE345" i="2"/>
  <c r="FD345" i="2"/>
  <c r="FC345" i="2"/>
  <c r="FB345" i="2"/>
  <c r="EY345" i="2"/>
  <c r="EX345" i="2"/>
  <c r="ET345" i="2"/>
  <c r="FF344" i="2"/>
  <c r="FE344" i="2"/>
  <c r="FD344" i="2"/>
  <c r="FC344" i="2"/>
  <c r="FB344" i="2"/>
  <c r="EY344" i="2"/>
  <c r="EX344" i="2"/>
  <c r="ET344" i="2"/>
  <c r="FF343" i="2"/>
  <c r="FE343" i="2"/>
  <c r="FD343" i="2"/>
  <c r="FC343" i="2"/>
  <c r="FB343" i="2"/>
  <c r="EY343" i="2"/>
  <c r="EX343" i="2"/>
  <c r="ET343" i="2"/>
  <c r="FF342" i="2"/>
  <c r="FE342" i="2"/>
  <c r="FD342" i="2"/>
  <c r="FC342" i="2"/>
  <c r="FB342" i="2"/>
  <c r="EY342" i="2"/>
  <c r="EX342" i="2"/>
  <c r="ET342" i="2"/>
  <c r="FF341" i="2"/>
  <c r="FE341" i="2"/>
  <c r="FD341" i="2"/>
  <c r="FC341" i="2"/>
  <c r="FB341" i="2"/>
  <c r="EY341" i="2"/>
  <c r="EX341" i="2"/>
  <c r="ET341" i="2"/>
  <c r="FF340" i="2"/>
  <c r="FE340" i="2"/>
  <c r="FD340" i="2"/>
  <c r="FC340" i="2"/>
  <c r="FB340" i="2"/>
  <c r="EY340" i="2"/>
  <c r="EX340" i="2"/>
  <c r="ET340" i="2"/>
  <c r="FF339" i="2"/>
  <c r="FE339" i="2"/>
  <c r="FD339" i="2"/>
  <c r="FC339" i="2"/>
  <c r="FB339" i="2"/>
  <c r="EY339" i="2"/>
  <c r="EX339" i="2"/>
  <c r="ET339" i="2"/>
  <c r="FF338" i="2"/>
  <c r="FE338" i="2"/>
  <c r="FD338" i="2"/>
  <c r="FC338" i="2"/>
  <c r="FB338" i="2"/>
  <c r="EY338" i="2"/>
  <c r="EX338" i="2"/>
  <c r="ET338" i="2"/>
  <c r="FF337" i="2"/>
  <c r="FE337" i="2"/>
  <c r="FD337" i="2"/>
  <c r="FC337" i="2"/>
  <c r="FB337" i="2"/>
  <c r="EY337" i="2"/>
  <c r="EX337" i="2"/>
  <c r="ET337" i="2"/>
  <c r="FF336" i="2"/>
  <c r="FE336" i="2"/>
  <c r="FD336" i="2"/>
  <c r="FC336" i="2"/>
  <c r="FB336" i="2"/>
  <c r="EY336" i="2"/>
  <c r="EX336" i="2"/>
  <c r="ET336" i="2"/>
  <c r="FF335" i="2"/>
  <c r="FE335" i="2"/>
  <c r="FD335" i="2"/>
  <c r="FC335" i="2"/>
  <c r="FB335" i="2"/>
  <c r="EY335" i="2"/>
  <c r="EX335" i="2"/>
  <c r="ET335" i="2"/>
  <c r="FF334" i="2"/>
  <c r="FE334" i="2"/>
  <c r="FD334" i="2"/>
  <c r="FC334" i="2"/>
  <c r="FB334" i="2"/>
  <c r="EY334" i="2"/>
  <c r="EX334" i="2"/>
  <c r="ET334" i="2"/>
  <c r="FF333" i="2"/>
  <c r="FE333" i="2"/>
  <c r="FD333" i="2"/>
  <c r="FC333" i="2"/>
  <c r="FB333" i="2"/>
  <c r="EY333" i="2"/>
  <c r="EX333" i="2"/>
  <c r="ET333" i="2"/>
  <c r="FF332" i="2"/>
  <c r="FE332" i="2"/>
  <c r="FD332" i="2"/>
  <c r="FC332" i="2"/>
  <c r="FB332" i="2"/>
  <c r="EY332" i="2"/>
  <c r="EX332" i="2"/>
  <c r="ET332" i="2"/>
  <c r="FF331" i="2"/>
  <c r="FE331" i="2"/>
  <c r="FD331" i="2"/>
  <c r="FC331" i="2"/>
  <c r="FB331" i="2"/>
  <c r="EY331" i="2"/>
  <c r="EX331" i="2"/>
  <c r="ET331" i="2"/>
  <c r="FF330" i="2"/>
  <c r="FE330" i="2"/>
  <c r="FD330" i="2"/>
  <c r="FC330" i="2"/>
  <c r="FB330" i="2"/>
  <c r="EY330" i="2"/>
  <c r="EX330" i="2"/>
  <c r="ET330" i="2"/>
  <c r="FF329" i="2"/>
  <c r="FE329" i="2"/>
  <c r="FD329" i="2"/>
  <c r="FC329" i="2"/>
  <c r="FB329" i="2"/>
  <c r="EY329" i="2"/>
  <c r="EX329" i="2"/>
  <c r="ET329" i="2"/>
  <c r="FF328" i="2"/>
  <c r="FE328" i="2"/>
  <c r="FD328" i="2"/>
  <c r="FC328" i="2"/>
  <c r="FB328" i="2"/>
  <c r="EY328" i="2"/>
  <c r="EX328" i="2"/>
  <c r="ET328" i="2"/>
  <c r="FF327" i="2"/>
  <c r="FE327" i="2"/>
  <c r="FD327" i="2"/>
  <c r="FC327" i="2"/>
  <c r="FB327" i="2"/>
  <c r="EY327" i="2"/>
  <c r="EX327" i="2"/>
  <c r="ET327" i="2"/>
  <c r="FF326" i="2"/>
  <c r="FE326" i="2"/>
  <c r="FD326" i="2"/>
  <c r="FC326" i="2"/>
  <c r="FB326" i="2"/>
  <c r="EY326" i="2"/>
  <c r="EX326" i="2"/>
  <c r="ET326" i="2"/>
  <c r="FF325" i="2"/>
  <c r="FE325" i="2"/>
  <c r="FD325" i="2"/>
  <c r="FC325" i="2"/>
  <c r="FB325" i="2"/>
  <c r="EY325" i="2"/>
  <c r="EX325" i="2"/>
  <c r="ET325" i="2"/>
  <c r="FF324" i="2"/>
  <c r="FE324" i="2"/>
  <c r="FD324" i="2"/>
  <c r="FC324" i="2"/>
  <c r="FB324" i="2"/>
  <c r="EY324" i="2"/>
  <c r="EX324" i="2"/>
  <c r="ET324" i="2"/>
  <c r="FF323" i="2"/>
  <c r="FE323" i="2"/>
  <c r="FD323" i="2"/>
  <c r="FC323" i="2"/>
  <c r="FB323" i="2"/>
  <c r="EY323" i="2"/>
  <c r="EX323" i="2"/>
  <c r="ET323" i="2"/>
  <c r="FF322" i="2"/>
  <c r="FE322" i="2"/>
  <c r="FD322" i="2"/>
  <c r="FC322" i="2"/>
  <c r="FB322" i="2"/>
  <c r="EY322" i="2"/>
  <c r="EX322" i="2"/>
  <c r="ET322" i="2"/>
  <c r="FF321" i="2"/>
  <c r="FE321" i="2"/>
  <c r="FD321" i="2"/>
  <c r="FC321" i="2"/>
  <c r="FB321" i="2"/>
  <c r="EY321" i="2"/>
  <c r="EX321" i="2"/>
  <c r="ET321" i="2"/>
  <c r="FF320" i="2"/>
  <c r="FE320" i="2"/>
  <c r="FD320" i="2"/>
  <c r="FC320" i="2"/>
  <c r="FB320" i="2"/>
  <c r="EY320" i="2"/>
  <c r="EX320" i="2"/>
  <c r="ET320" i="2"/>
  <c r="FF319" i="2"/>
  <c r="FE319" i="2"/>
  <c r="FD319" i="2"/>
  <c r="FC319" i="2"/>
  <c r="FB319" i="2"/>
  <c r="EY319" i="2"/>
  <c r="EX319" i="2"/>
  <c r="ET319" i="2"/>
  <c r="FF318" i="2"/>
  <c r="FE318" i="2"/>
  <c r="FD318" i="2"/>
  <c r="FC318" i="2"/>
  <c r="FB318" i="2"/>
  <c r="EY318" i="2"/>
  <c r="EX318" i="2"/>
  <c r="ET318" i="2"/>
  <c r="FF317" i="2"/>
  <c r="FE317" i="2"/>
  <c r="FD317" i="2"/>
  <c r="FC317" i="2"/>
  <c r="FB317" i="2"/>
  <c r="EY317" i="2"/>
  <c r="EX317" i="2"/>
  <c r="ET317" i="2"/>
  <c r="FF316" i="2"/>
  <c r="FE316" i="2"/>
  <c r="FD316" i="2"/>
  <c r="FC316" i="2"/>
  <c r="FB316" i="2"/>
  <c r="EY316" i="2"/>
  <c r="EX316" i="2"/>
  <c r="ET316" i="2"/>
  <c r="FF315" i="2"/>
  <c r="FE315" i="2"/>
  <c r="FD315" i="2"/>
  <c r="FC315" i="2"/>
  <c r="FB315" i="2"/>
  <c r="EY315" i="2"/>
  <c r="EX315" i="2"/>
  <c r="ET315" i="2"/>
  <c r="FF314" i="2"/>
  <c r="FE314" i="2"/>
  <c r="FD314" i="2"/>
  <c r="FC314" i="2"/>
  <c r="FB314" i="2"/>
  <c r="EY314" i="2"/>
  <c r="EX314" i="2"/>
  <c r="ET314" i="2"/>
  <c r="FF313" i="2"/>
  <c r="FE313" i="2"/>
  <c r="FD313" i="2"/>
  <c r="FC313" i="2"/>
  <c r="FB313" i="2"/>
  <c r="EY313" i="2"/>
  <c r="EX313" i="2"/>
  <c r="ET313" i="2"/>
  <c r="FF312" i="2"/>
  <c r="FE312" i="2"/>
  <c r="FD312" i="2"/>
  <c r="FC312" i="2"/>
  <c r="FB312" i="2"/>
  <c r="EY312" i="2"/>
  <c r="EX312" i="2"/>
  <c r="ET312" i="2"/>
  <c r="FF311" i="2"/>
  <c r="FE311" i="2"/>
  <c r="FD311" i="2"/>
  <c r="FC311" i="2"/>
  <c r="FB311" i="2"/>
  <c r="EY311" i="2"/>
  <c r="EX311" i="2"/>
  <c r="ET311" i="2"/>
  <c r="FF310" i="2"/>
  <c r="FE310" i="2"/>
  <c r="FD310" i="2"/>
  <c r="FC310" i="2"/>
  <c r="FB310" i="2"/>
  <c r="EY310" i="2"/>
  <c r="EX310" i="2"/>
  <c r="ET310" i="2"/>
  <c r="FF309" i="2"/>
  <c r="FE309" i="2"/>
  <c r="FD309" i="2"/>
  <c r="FC309" i="2"/>
  <c r="FB309" i="2"/>
  <c r="EY309" i="2"/>
  <c r="EX309" i="2"/>
  <c r="ET309" i="2"/>
  <c r="FF308" i="2"/>
  <c r="FE308" i="2"/>
  <c r="FD308" i="2"/>
  <c r="FC308" i="2"/>
  <c r="FB308" i="2"/>
  <c r="EY308" i="2"/>
  <c r="EX308" i="2"/>
  <c r="ET308" i="2"/>
  <c r="FF307" i="2"/>
  <c r="FE307" i="2"/>
  <c r="FD307" i="2"/>
  <c r="FC307" i="2"/>
  <c r="FB307" i="2"/>
  <c r="EY307" i="2"/>
  <c r="EX307" i="2"/>
  <c r="ET307" i="2"/>
  <c r="FF306" i="2"/>
  <c r="FE306" i="2"/>
  <c r="FD306" i="2"/>
  <c r="FC306" i="2"/>
  <c r="FB306" i="2"/>
  <c r="EY306" i="2"/>
  <c r="EX306" i="2"/>
  <c r="ET306" i="2"/>
  <c r="FF305" i="2"/>
  <c r="FE305" i="2"/>
  <c r="FD305" i="2"/>
  <c r="FC305" i="2"/>
  <c r="FB305" i="2"/>
  <c r="EY305" i="2"/>
  <c r="EX305" i="2"/>
  <c r="ET305" i="2"/>
  <c r="FF304" i="2"/>
  <c r="FE304" i="2"/>
  <c r="FD304" i="2"/>
  <c r="FC304" i="2"/>
  <c r="FB304" i="2"/>
  <c r="EY304" i="2"/>
  <c r="EX304" i="2"/>
  <c r="ET304" i="2"/>
  <c r="FF303" i="2"/>
  <c r="FE303" i="2"/>
  <c r="FD303" i="2"/>
  <c r="FC303" i="2"/>
  <c r="FB303" i="2"/>
  <c r="EY303" i="2"/>
  <c r="EX303" i="2"/>
  <c r="ET303" i="2"/>
  <c r="FF302" i="2"/>
  <c r="FE302" i="2"/>
  <c r="FD302" i="2"/>
  <c r="FC302" i="2"/>
  <c r="FB302" i="2"/>
  <c r="EY302" i="2"/>
  <c r="EX302" i="2"/>
  <c r="ET302" i="2"/>
  <c r="FF301" i="2"/>
  <c r="FE301" i="2"/>
  <c r="FD301" i="2"/>
  <c r="FC301" i="2"/>
  <c r="FB301" i="2"/>
  <c r="EY301" i="2"/>
  <c r="EX301" i="2"/>
  <c r="ET301" i="2"/>
  <c r="FF300" i="2"/>
  <c r="FE300" i="2"/>
  <c r="FD300" i="2"/>
  <c r="FC300" i="2"/>
  <c r="FB300" i="2"/>
  <c r="EY300" i="2"/>
  <c r="EX300" i="2"/>
  <c r="ET300" i="2"/>
  <c r="FF299" i="2"/>
  <c r="FE299" i="2"/>
  <c r="FD299" i="2"/>
  <c r="FC299" i="2"/>
  <c r="FB299" i="2"/>
  <c r="EY299" i="2"/>
  <c r="EX299" i="2"/>
  <c r="ET299" i="2"/>
  <c r="FF298" i="2"/>
  <c r="FE298" i="2"/>
  <c r="FD298" i="2"/>
  <c r="FC298" i="2"/>
  <c r="FB298" i="2"/>
  <c r="EY298" i="2"/>
  <c r="EX298" i="2"/>
  <c r="ET298" i="2"/>
  <c r="FF297" i="2"/>
  <c r="FE297" i="2"/>
  <c r="FD297" i="2"/>
  <c r="FC297" i="2"/>
  <c r="FB297" i="2"/>
  <c r="EY297" i="2"/>
  <c r="EX297" i="2"/>
  <c r="ET297" i="2"/>
  <c r="FF296" i="2"/>
  <c r="FE296" i="2"/>
  <c r="FD296" i="2"/>
  <c r="FC296" i="2"/>
  <c r="FB296" i="2"/>
  <c r="EY296" i="2"/>
  <c r="EX296" i="2"/>
  <c r="ET296" i="2"/>
  <c r="FF295" i="2"/>
  <c r="FE295" i="2"/>
  <c r="FD295" i="2"/>
  <c r="FC295" i="2"/>
  <c r="FB295" i="2"/>
  <c r="EY295" i="2"/>
  <c r="EX295" i="2"/>
  <c r="ET295" i="2"/>
  <c r="FF294" i="2"/>
  <c r="FE294" i="2"/>
  <c r="FD294" i="2"/>
  <c r="FC294" i="2"/>
  <c r="FB294" i="2"/>
  <c r="EY294" i="2"/>
  <c r="EX294" i="2"/>
  <c r="ET294" i="2"/>
  <c r="FF293" i="2"/>
  <c r="FE293" i="2"/>
  <c r="FD293" i="2"/>
  <c r="FC293" i="2"/>
  <c r="FB293" i="2"/>
  <c r="EY293" i="2"/>
  <c r="EX293" i="2"/>
  <c r="ET293" i="2"/>
  <c r="FF292" i="2"/>
  <c r="FE292" i="2"/>
  <c r="FD292" i="2"/>
  <c r="FC292" i="2"/>
  <c r="FB292" i="2"/>
  <c r="EY292" i="2"/>
  <c r="EX292" i="2"/>
  <c r="ET292" i="2"/>
  <c r="FF291" i="2"/>
  <c r="FE291" i="2"/>
  <c r="FD291" i="2"/>
  <c r="FC291" i="2"/>
  <c r="FB291" i="2"/>
  <c r="EY291" i="2"/>
  <c r="EX291" i="2"/>
  <c r="ET291" i="2"/>
  <c r="FF290" i="2"/>
  <c r="FE290" i="2"/>
  <c r="FD290" i="2"/>
  <c r="FC290" i="2"/>
  <c r="FB290" i="2"/>
  <c r="EY290" i="2"/>
  <c r="EX290" i="2"/>
  <c r="ET290" i="2"/>
  <c r="FF289" i="2"/>
  <c r="FE289" i="2"/>
  <c r="FD289" i="2"/>
  <c r="FC289" i="2"/>
  <c r="FB289" i="2"/>
  <c r="EY289" i="2"/>
  <c r="EX289" i="2"/>
  <c r="ET289" i="2"/>
  <c r="FF288" i="2"/>
  <c r="FE288" i="2"/>
  <c r="FD288" i="2"/>
  <c r="FC288" i="2"/>
  <c r="FB288" i="2"/>
  <c r="EY288" i="2"/>
  <c r="EX288" i="2"/>
  <c r="ET288" i="2"/>
  <c r="FF287" i="2"/>
  <c r="FE287" i="2"/>
  <c r="FD287" i="2"/>
  <c r="FC287" i="2"/>
  <c r="FB287" i="2"/>
  <c r="EY287" i="2"/>
  <c r="EX287" i="2"/>
  <c r="ET287" i="2"/>
  <c r="FF286" i="2"/>
  <c r="FE286" i="2"/>
  <c r="FD286" i="2"/>
  <c r="FC286" i="2"/>
  <c r="FB286" i="2"/>
  <c r="EY286" i="2"/>
  <c r="EX286" i="2"/>
  <c r="ET286" i="2"/>
  <c r="FF285" i="2"/>
  <c r="FE285" i="2"/>
  <c r="FD285" i="2"/>
  <c r="FC285" i="2"/>
  <c r="FB285" i="2"/>
  <c r="EY285" i="2"/>
  <c r="EX285" i="2"/>
  <c r="ET285" i="2"/>
  <c r="FF284" i="2"/>
  <c r="FE284" i="2"/>
  <c r="FD284" i="2"/>
  <c r="FC284" i="2"/>
  <c r="FB284" i="2"/>
  <c r="EY284" i="2"/>
  <c r="EX284" i="2"/>
  <c r="ET284" i="2"/>
  <c r="FF283" i="2"/>
  <c r="FE283" i="2"/>
  <c r="FD283" i="2"/>
  <c r="FC283" i="2"/>
  <c r="FB283" i="2"/>
  <c r="EY283" i="2"/>
  <c r="EX283" i="2"/>
  <c r="ET283" i="2"/>
  <c r="FF282" i="2"/>
  <c r="FE282" i="2"/>
  <c r="FD282" i="2"/>
  <c r="FC282" i="2"/>
  <c r="FB282" i="2"/>
  <c r="EY282" i="2"/>
  <c r="EX282" i="2"/>
  <c r="ET282" i="2"/>
  <c r="FF281" i="2"/>
  <c r="FE281" i="2"/>
  <c r="FD281" i="2"/>
  <c r="FC281" i="2"/>
  <c r="FB281" i="2"/>
  <c r="EY281" i="2"/>
  <c r="EX281" i="2"/>
  <c r="ET281" i="2"/>
  <c r="FF280" i="2"/>
  <c r="FE280" i="2"/>
  <c r="FD280" i="2"/>
  <c r="FC280" i="2"/>
  <c r="FB280" i="2"/>
  <c r="EY280" i="2"/>
  <c r="EX280" i="2"/>
  <c r="ET280" i="2"/>
  <c r="FF279" i="2"/>
  <c r="FE279" i="2"/>
  <c r="FD279" i="2"/>
  <c r="FC279" i="2"/>
  <c r="FB279" i="2"/>
  <c r="EY279" i="2"/>
  <c r="EX279" i="2"/>
  <c r="ET279" i="2"/>
  <c r="FF278" i="2"/>
  <c r="FE278" i="2"/>
  <c r="FD278" i="2"/>
  <c r="FC278" i="2"/>
  <c r="FB278" i="2"/>
  <c r="EY278" i="2"/>
  <c r="EX278" i="2"/>
  <c r="ET278" i="2"/>
  <c r="FF277" i="2"/>
  <c r="FE277" i="2"/>
  <c r="FD277" i="2"/>
  <c r="FC277" i="2"/>
  <c r="FB277" i="2"/>
  <c r="EY277" i="2"/>
  <c r="EX277" i="2"/>
  <c r="ET277" i="2"/>
  <c r="FF276" i="2"/>
  <c r="FE276" i="2"/>
  <c r="FD276" i="2"/>
  <c r="FC276" i="2"/>
  <c r="FB276" i="2"/>
  <c r="EY276" i="2"/>
  <c r="EX276" i="2"/>
  <c r="ET276" i="2"/>
  <c r="FF275" i="2"/>
  <c r="FE275" i="2"/>
  <c r="FD275" i="2"/>
  <c r="FC275" i="2"/>
  <c r="FB275" i="2"/>
  <c r="EY275" i="2"/>
  <c r="EX275" i="2"/>
  <c r="ET275" i="2"/>
  <c r="FF274" i="2"/>
  <c r="FE274" i="2"/>
  <c r="FD274" i="2"/>
  <c r="FC274" i="2"/>
  <c r="FB274" i="2"/>
  <c r="EY274" i="2"/>
  <c r="EX274" i="2"/>
  <c r="ET274" i="2"/>
  <c r="FF273" i="2"/>
  <c r="FE273" i="2"/>
  <c r="FD273" i="2"/>
  <c r="FC273" i="2"/>
  <c r="FB273" i="2"/>
  <c r="EY273" i="2"/>
  <c r="EX273" i="2"/>
  <c r="ET273" i="2"/>
  <c r="FF272" i="2"/>
  <c r="FE272" i="2"/>
  <c r="FD272" i="2"/>
  <c r="FC272" i="2"/>
  <c r="FB272" i="2"/>
  <c r="EY272" i="2"/>
  <c r="EX272" i="2"/>
  <c r="ET272" i="2"/>
  <c r="FF271" i="2"/>
  <c r="FE271" i="2"/>
  <c r="FD271" i="2"/>
  <c r="FC271" i="2"/>
  <c r="FB271" i="2"/>
  <c r="EY271" i="2"/>
  <c r="EX271" i="2"/>
  <c r="ET271" i="2"/>
  <c r="FF270" i="2"/>
  <c r="FE270" i="2"/>
  <c r="FD270" i="2"/>
  <c r="FC270" i="2"/>
  <c r="FB270" i="2"/>
  <c r="EY270" i="2"/>
  <c r="EX270" i="2"/>
  <c r="ET270" i="2"/>
  <c r="FF269" i="2"/>
  <c r="FE269" i="2"/>
  <c r="FD269" i="2"/>
  <c r="FC269" i="2"/>
  <c r="FB269" i="2"/>
  <c r="EY269" i="2"/>
  <c r="EX269" i="2"/>
  <c r="ET269" i="2"/>
  <c r="FF268" i="2"/>
  <c r="FE268" i="2"/>
  <c r="FD268" i="2"/>
  <c r="FC268" i="2"/>
  <c r="FB268" i="2"/>
  <c r="EY268" i="2"/>
  <c r="EX268" i="2"/>
  <c r="ET268" i="2"/>
  <c r="FF267" i="2"/>
  <c r="FE267" i="2"/>
  <c r="FD267" i="2"/>
  <c r="FC267" i="2"/>
  <c r="FB267" i="2"/>
  <c r="EY267" i="2"/>
  <c r="EX267" i="2"/>
  <c r="ET267" i="2"/>
  <c r="FF266" i="2"/>
  <c r="FE266" i="2"/>
  <c r="FD266" i="2"/>
  <c r="FC266" i="2"/>
  <c r="FB266" i="2"/>
  <c r="EY266" i="2"/>
  <c r="EX266" i="2"/>
  <c r="ET266" i="2"/>
  <c r="FF265" i="2"/>
  <c r="FE265" i="2"/>
  <c r="FD265" i="2"/>
  <c r="FC265" i="2"/>
  <c r="FB265" i="2"/>
  <c r="EY265" i="2"/>
  <c r="EX265" i="2"/>
  <c r="ET265" i="2"/>
  <c r="FF264" i="2"/>
  <c r="FE264" i="2"/>
  <c r="FD264" i="2"/>
  <c r="FC264" i="2"/>
  <c r="FB264" i="2"/>
  <c r="EY264" i="2"/>
  <c r="EX264" i="2"/>
  <c r="ET264" i="2"/>
  <c r="FF263" i="2"/>
  <c r="FE263" i="2"/>
  <c r="FD263" i="2"/>
  <c r="FC263" i="2"/>
  <c r="FB263" i="2"/>
  <c r="EY263" i="2"/>
  <c r="EX263" i="2"/>
  <c r="ET263" i="2"/>
  <c r="FF262" i="2"/>
  <c r="FE262" i="2"/>
  <c r="FD262" i="2"/>
  <c r="FC262" i="2"/>
  <c r="FB262" i="2"/>
  <c r="EY262" i="2"/>
  <c r="EX262" i="2"/>
  <c r="ET262" i="2"/>
  <c r="FF261" i="2"/>
  <c r="FE261" i="2"/>
  <c r="FD261" i="2"/>
  <c r="FC261" i="2"/>
  <c r="FB261" i="2"/>
  <c r="EY261" i="2"/>
  <c r="EX261" i="2"/>
  <c r="ET261" i="2"/>
  <c r="FF260" i="2"/>
  <c r="FE260" i="2"/>
  <c r="FD260" i="2"/>
  <c r="FC260" i="2"/>
  <c r="FB260" i="2"/>
  <c r="EY260" i="2"/>
  <c r="EX260" i="2"/>
  <c r="ET260" i="2"/>
  <c r="FF259" i="2"/>
  <c r="FE259" i="2"/>
  <c r="FD259" i="2"/>
  <c r="FC259" i="2"/>
  <c r="FB259" i="2"/>
  <c r="EY259" i="2"/>
  <c r="EX259" i="2"/>
  <c r="ET259" i="2"/>
  <c r="FF258" i="2"/>
  <c r="FE258" i="2"/>
  <c r="FD258" i="2"/>
  <c r="FC258" i="2"/>
  <c r="FB258" i="2"/>
  <c r="EY258" i="2"/>
  <c r="EX258" i="2"/>
  <c r="ET258" i="2"/>
  <c r="FF257" i="2"/>
  <c r="FE257" i="2"/>
  <c r="FD257" i="2"/>
  <c r="FC257" i="2"/>
  <c r="FB257" i="2"/>
  <c r="EY257" i="2"/>
  <c r="EX257" i="2"/>
  <c r="ET257" i="2"/>
  <c r="FF256" i="2"/>
  <c r="FE256" i="2"/>
  <c r="FD256" i="2"/>
  <c r="FC256" i="2"/>
  <c r="FB256" i="2"/>
  <c r="EY256" i="2"/>
  <c r="EX256" i="2"/>
  <c r="ET256" i="2"/>
  <c r="FF255" i="2"/>
  <c r="FE255" i="2"/>
  <c r="FD255" i="2"/>
  <c r="FC255" i="2"/>
  <c r="FB255" i="2"/>
  <c r="EY255" i="2"/>
  <c r="EX255" i="2"/>
  <c r="ET255" i="2"/>
  <c r="FF254" i="2"/>
  <c r="FE254" i="2"/>
  <c r="FD254" i="2"/>
  <c r="FC254" i="2"/>
  <c r="FB254" i="2"/>
  <c r="EY254" i="2"/>
  <c r="EX254" i="2"/>
  <c r="ET254" i="2"/>
  <c r="FF253" i="2"/>
  <c r="FE253" i="2"/>
  <c r="FD253" i="2"/>
  <c r="FC253" i="2"/>
  <c r="FB253" i="2"/>
  <c r="EY253" i="2"/>
  <c r="EX253" i="2"/>
  <c r="ET253" i="2"/>
  <c r="FF252" i="2"/>
  <c r="FE252" i="2"/>
  <c r="FD252" i="2"/>
  <c r="FC252" i="2"/>
  <c r="FB252" i="2"/>
  <c r="EY252" i="2"/>
  <c r="EX252" i="2"/>
  <c r="ET252" i="2"/>
  <c r="FF251" i="2"/>
  <c r="FE251" i="2"/>
  <c r="FD251" i="2"/>
  <c r="FC251" i="2"/>
  <c r="FB251" i="2"/>
  <c r="EY251" i="2"/>
  <c r="EX251" i="2"/>
  <c r="ET251" i="2"/>
  <c r="FF250" i="2"/>
  <c r="FE250" i="2"/>
  <c r="FD250" i="2"/>
  <c r="FC250" i="2"/>
  <c r="FB250" i="2"/>
  <c r="EY250" i="2"/>
  <c r="EX250" i="2"/>
  <c r="ET250" i="2"/>
  <c r="FF249" i="2"/>
  <c r="FE249" i="2"/>
  <c r="FD249" i="2"/>
  <c r="FC249" i="2"/>
  <c r="FB249" i="2"/>
  <c r="EY249" i="2"/>
  <c r="EX249" i="2"/>
  <c r="ET249" i="2"/>
  <c r="FF248" i="2"/>
  <c r="FE248" i="2"/>
  <c r="FD248" i="2"/>
  <c r="FC248" i="2"/>
  <c r="FB248" i="2"/>
  <c r="EY248" i="2"/>
  <c r="EX248" i="2"/>
  <c r="ET248" i="2"/>
  <c r="FF247" i="2"/>
  <c r="FE247" i="2"/>
  <c r="FD247" i="2"/>
  <c r="FC247" i="2"/>
  <c r="FB247" i="2"/>
  <c r="EY247" i="2"/>
  <c r="EX247" i="2"/>
  <c r="ET247" i="2"/>
  <c r="FF246" i="2"/>
  <c r="FE246" i="2"/>
  <c r="FD246" i="2"/>
  <c r="FC246" i="2"/>
  <c r="FB246" i="2"/>
  <c r="EY246" i="2"/>
  <c r="EX246" i="2"/>
  <c r="ET246" i="2"/>
  <c r="FF245" i="2"/>
  <c r="FE245" i="2"/>
  <c r="FD245" i="2"/>
  <c r="FC245" i="2"/>
  <c r="FB245" i="2"/>
  <c r="EY245" i="2"/>
  <c r="EX245" i="2"/>
  <c r="ET245" i="2"/>
  <c r="FF244" i="2"/>
  <c r="FE244" i="2"/>
  <c r="FD244" i="2"/>
  <c r="FC244" i="2"/>
  <c r="FB244" i="2"/>
  <c r="EY244" i="2"/>
  <c r="EX244" i="2"/>
  <c r="ET244" i="2"/>
  <c r="FF243" i="2"/>
  <c r="FE243" i="2"/>
  <c r="FD243" i="2"/>
  <c r="FC243" i="2"/>
  <c r="FB243" i="2"/>
  <c r="EY243" i="2"/>
  <c r="EX243" i="2"/>
  <c r="ET243" i="2"/>
  <c r="FF242" i="2"/>
  <c r="FE242" i="2"/>
  <c r="FD242" i="2"/>
  <c r="FC242" i="2"/>
  <c r="FB242" i="2"/>
  <c r="EY242" i="2"/>
  <c r="EX242" i="2"/>
  <c r="ET242" i="2"/>
  <c r="FF241" i="2"/>
  <c r="FE241" i="2"/>
  <c r="FD241" i="2"/>
  <c r="FC241" i="2"/>
  <c r="FB241" i="2"/>
  <c r="EY241" i="2"/>
  <c r="EX241" i="2"/>
  <c r="ET241" i="2"/>
  <c r="FF240" i="2"/>
  <c r="FE240" i="2"/>
  <c r="FD240" i="2"/>
  <c r="FC240" i="2"/>
  <c r="FB240" i="2"/>
  <c r="EY240" i="2"/>
  <c r="EX240" i="2"/>
  <c r="ET240" i="2"/>
  <c r="FF239" i="2"/>
  <c r="FE239" i="2"/>
  <c r="FD239" i="2"/>
  <c r="FC239" i="2"/>
  <c r="FB239" i="2"/>
  <c r="EY239" i="2"/>
  <c r="EX239" i="2"/>
  <c r="ET239" i="2"/>
  <c r="FF238" i="2"/>
  <c r="FE238" i="2"/>
  <c r="FD238" i="2"/>
  <c r="FC238" i="2"/>
  <c r="FB238" i="2"/>
  <c r="EY238" i="2"/>
  <c r="EX238" i="2"/>
  <c r="ET238" i="2"/>
  <c r="FF237" i="2"/>
  <c r="FE237" i="2"/>
  <c r="FD237" i="2"/>
  <c r="FC237" i="2"/>
  <c r="FB237" i="2"/>
  <c r="EY237" i="2"/>
  <c r="EX237" i="2"/>
  <c r="ET237" i="2"/>
  <c r="FF236" i="2"/>
  <c r="FE236" i="2"/>
  <c r="FD236" i="2"/>
  <c r="FC236" i="2"/>
  <c r="FB236" i="2"/>
  <c r="EY236" i="2"/>
  <c r="EX236" i="2"/>
  <c r="ET236" i="2"/>
  <c r="FF235" i="2"/>
  <c r="FE235" i="2"/>
  <c r="FD235" i="2"/>
  <c r="FC235" i="2"/>
  <c r="FB235" i="2"/>
  <c r="EY235" i="2"/>
  <c r="EX235" i="2"/>
  <c r="ET235" i="2"/>
  <c r="FF234" i="2"/>
  <c r="FE234" i="2"/>
  <c r="FD234" i="2"/>
  <c r="FC234" i="2"/>
  <c r="FB234" i="2"/>
  <c r="EY234" i="2"/>
  <c r="EX234" i="2"/>
  <c r="ET234" i="2"/>
  <c r="FF233" i="2"/>
  <c r="FE233" i="2"/>
  <c r="FD233" i="2"/>
  <c r="FC233" i="2"/>
  <c r="FB233" i="2"/>
  <c r="EY233" i="2"/>
  <c r="EX233" i="2"/>
  <c r="ET233" i="2"/>
  <c r="FF232" i="2"/>
  <c r="FE232" i="2"/>
  <c r="FD232" i="2"/>
  <c r="FC232" i="2"/>
  <c r="FB232" i="2"/>
  <c r="EY232" i="2"/>
  <c r="EX232" i="2"/>
  <c r="ET232" i="2"/>
  <c r="FF231" i="2"/>
  <c r="FE231" i="2"/>
  <c r="FD231" i="2"/>
  <c r="FC231" i="2"/>
  <c r="FB231" i="2"/>
  <c r="EY231" i="2"/>
  <c r="EX231" i="2"/>
  <c r="ET231" i="2"/>
  <c r="FF230" i="2"/>
  <c r="FE230" i="2"/>
  <c r="FD230" i="2"/>
  <c r="FC230" i="2"/>
  <c r="FB230" i="2"/>
  <c r="EY230" i="2"/>
  <c r="EX230" i="2"/>
  <c r="ET230" i="2"/>
  <c r="FF229" i="2"/>
  <c r="FE229" i="2"/>
  <c r="FD229" i="2"/>
  <c r="FC229" i="2"/>
  <c r="FB229" i="2"/>
  <c r="EY229" i="2"/>
  <c r="EX229" i="2"/>
  <c r="ET229" i="2"/>
  <c r="FF228" i="2"/>
  <c r="FE228" i="2"/>
  <c r="FD228" i="2"/>
  <c r="FC228" i="2"/>
  <c r="FB228" i="2"/>
  <c r="EY228" i="2"/>
  <c r="EX228" i="2"/>
  <c r="ET228" i="2"/>
  <c r="FF227" i="2"/>
  <c r="FE227" i="2"/>
  <c r="FD227" i="2"/>
  <c r="FC227" i="2"/>
  <c r="FB227" i="2"/>
  <c r="EY227" i="2"/>
  <c r="EX227" i="2"/>
  <c r="ET227" i="2"/>
  <c r="FF226" i="2"/>
  <c r="FE226" i="2"/>
  <c r="FD226" i="2"/>
  <c r="FC226" i="2"/>
  <c r="FB226" i="2"/>
  <c r="EY226" i="2"/>
  <c r="EX226" i="2"/>
  <c r="ET226" i="2"/>
  <c r="FF225" i="2"/>
  <c r="FE225" i="2"/>
  <c r="FD225" i="2"/>
  <c r="FC225" i="2"/>
  <c r="FB225" i="2"/>
  <c r="EY225" i="2"/>
  <c r="EX225" i="2"/>
  <c r="ET225" i="2"/>
  <c r="FF224" i="2"/>
  <c r="FE224" i="2"/>
  <c r="FD224" i="2"/>
  <c r="FC224" i="2"/>
  <c r="FB224" i="2"/>
  <c r="EY224" i="2"/>
  <c r="EX224" i="2"/>
  <c r="ET224" i="2"/>
  <c r="FF223" i="2"/>
  <c r="FE223" i="2"/>
  <c r="FD223" i="2"/>
  <c r="FC223" i="2"/>
  <c r="FB223" i="2"/>
  <c r="EY223" i="2"/>
  <c r="EX223" i="2"/>
  <c r="ET223" i="2"/>
  <c r="FF222" i="2"/>
  <c r="FE222" i="2"/>
  <c r="FD222" i="2"/>
  <c r="FC222" i="2"/>
  <c r="FB222" i="2"/>
  <c r="EY222" i="2"/>
  <c r="EX222" i="2"/>
  <c r="ET222" i="2"/>
  <c r="FF221" i="2"/>
  <c r="FE221" i="2"/>
  <c r="FD221" i="2"/>
  <c r="FC221" i="2"/>
  <c r="FB221" i="2"/>
  <c r="EY221" i="2"/>
  <c r="EX221" i="2"/>
  <c r="ET221" i="2"/>
  <c r="FF220" i="2"/>
  <c r="FE220" i="2"/>
  <c r="FD220" i="2"/>
  <c r="FC220" i="2"/>
  <c r="FB220" i="2"/>
  <c r="EY220" i="2"/>
  <c r="EX220" i="2"/>
  <c r="ET220" i="2"/>
  <c r="FF219" i="2"/>
  <c r="FE219" i="2"/>
  <c r="FD219" i="2"/>
  <c r="FC219" i="2"/>
  <c r="FB219" i="2"/>
  <c r="EY219" i="2"/>
  <c r="EX219" i="2"/>
  <c r="ET219" i="2"/>
  <c r="FF218" i="2"/>
  <c r="FE218" i="2"/>
  <c r="FD218" i="2"/>
  <c r="FC218" i="2"/>
  <c r="FB218" i="2"/>
  <c r="EY218" i="2"/>
  <c r="EX218" i="2"/>
  <c r="ET218" i="2"/>
  <c r="FF217" i="2"/>
  <c r="FE217" i="2"/>
  <c r="FD217" i="2"/>
  <c r="FC217" i="2"/>
  <c r="FB217" i="2"/>
  <c r="EY217" i="2"/>
  <c r="EX217" i="2"/>
  <c r="ET217" i="2"/>
  <c r="FF216" i="2"/>
  <c r="FE216" i="2"/>
  <c r="FD216" i="2"/>
  <c r="FC216" i="2"/>
  <c r="FB216" i="2"/>
  <c r="EY216" i="2"/>
  <c r="EX216" i="2"/>
  <c r="ET216" i="2"/>
  <c r="FF215" i="2"/>
  <c r="FE215" i="2"/>
  <c r="FD215" i="2"/>
  <c r="FC215" i="2"/>
  <c r="FB215" i="2"/>
  <c r="EY215" i="2"/>
  <c r="EX215" i="2"/>
  <c r="ET215" i="2"/>
  <c r="FF214" i="2"/>
  <c r="FE214" i="2"/>
  <c r="FD214" i="2"/>
  <c r="FC214" i="2"/>
  <c r="FB214" i="2"/>
  <c r="EY214" i="2"/>
  <c r="EX214" i="2"/>
  <c r="ET214" i="2"/>
  <c r="FF213" i="2"/>
  <c r="FE213" i="2"/>
  <c r="FD213" i="2"/>
  <c r="FC213" i="2"/>
  <c r="FB213" i="2"/>
  <c r="EY213" i="2"/>
  <c r="EX213" i="2"/>
  <c r="ET213" i="2"/>
  <c r="FF212" i="2"/>
  <c r="FE212" i="2"/>
  <c r="FD212" i="2"/>
  <c r="FC212" i="2"/>
  <c r="FB212" i="2"/>
  <c r="EY212" i="2"/>
  <c r="EX212" i="2"/>
  <c r="ET212" i="2"/>
  <c r="FF211" i="2"/>
  <c r="FE211" i="2"/>
  <c r="FD211" i="2"/>
  <c r="FC211" i="2"/>
  <c r="FB211" i="2"/>
  <c r="EY211" i="2"/>
  <c r="EX211" i="2"/>
  <c r="ET211" i="2"/>
  <c r="FF210" i="2"/>
  <c r="FE210" i="2"/>
  <c r="FD210" i="2"/>
  <c r="FC210" i="2"/>
  <c r="FB210" i="2"/>
  <c r="EY210" i="2"/>
  <c r="EX210" i="2"/>
  <c r="ET210" i="2"/>
  <c r="FF209" i="2"/>
  <c r="FE209" i="2"/>
  <c r="FD209" i="2"/>
  <c r="FC209" i="2"/>
  <c r="FB209" i="2"/>
  <c r="EY209" i="2"/>
  <c r="EX209" i="2"/>
  <c r="ET209" i="2"/>
  <c r="FF208" i="2"/>
  <c r="FE208" i="2"/>
  <c r="FD208" i="2"/>
  <c r="FC208" i="2"/>
  <c r="FB208" i="2"/>
  <c r="EY208" i="2"/>
  <c r="EX208" i="2"/>
  <c r="ET208" i="2"/>
  <c r="FF207" i="2"/>
  <c r="FE207" i="2"/>
  <c r="FD207" i="2"/>
  <c r="FC207" i="2"/>
  <c r="FB207" i="2"/>
  <c r="EY207" i="2"/>
  <c r="EX207" i="2"/>
  <c r="ET207" i="2"/>
  <c r="FF206" i="2"/>
  <c r="FE206" i="2"/>
  <c r="FD206" i="2"/>
  <c r="FC206" i="2"/>
  <c r="FB206" i="2"/>
  <c r="EY206" i="2"/>
  <c r="EX206" i="2"/>
  <c r="ET206" i="2"/>
  <c r="FF205" i="2"/>
  <c r="FE205" i="2"/>
  <c r="FD205" i="2"/>
  <c r="FC205" i="2"/>
  <c r="FB205" i="2"/>
  <c r="EY205" i="2"/>
  <c r="EX205" i="2"/>
  <c r="ET205" i="2"/>
  <c r="FF204" i="2"/>
  <c r="FE204" i="2"/>
  <c r="FD204" i="2"/>
  <c r="FC204" i="2"/>
  <c r="FB204" i="2"/>
  <c r="EY204" i="2"/>
  <c r="EX204" i="2"/>
  <c r="ET204" i="2"/>
  <c r="FF203" i="2"/>
  <c r="FE203" i="2"/>
  <c r="FD203" i="2"/>
  <c r="FC203" i="2"/>
  <c r="FB203" i="2"/>
  <c r="EY203" i="2"/>
  <c r="EX203" i="2"/>
  <c r="ET203" i="2"/>
  <c r="FF202" i="2"/>
  <c r="FE202" i="2"/>
  <c r="FD202" i="2"/>
  <c r="FC202" i="2"/>
  <c r="FB202" i="2"/>
  <c r="EY202" i="2"/>
  <c r="EX202" i="2"/>
  <c r="ET202" i="2"/>
  <c r="FF201" i="2"/>
  <c r="FE201" i="2"/>
  <c r="FD201" i="2"/>
  <c r="FC201" i="2"/>
  <c r="FB201" i="2"/>
  <c r="EY201" i="2"/>
  <c r="EX201" i="2"/>
  <c r="ET201" i="2"/>
  <c r="FF200" i="2"/>
  <c r="FE200" i="2"/>
  <c r="FD200" i="2"/>
  <c r="FC200" i="2"/>
  <c r="FB200" i="2"/>
  <c r="EY200" i="2"/>
  <c r="EX200" i="2"/>
  <c r="ET200" i="2"/>
  <c r="FF199" i="2"/>
  <c r="FE199" i="2"/>
  <c r="FD199" i="2"/>
  <c r="FC199" i="2"/>
  <c r="FB199" i="2"/>
  <c r="EY199" i="2"/>
  <c r="EX199" i="2"/>
  <c r="ET199" i="2"/>
  <c r="FF198" i="2"/>
  <c r="FE198" i="2"/>
  <c r="FD198" i="2"/>
  <c r="FC198" i="2"/>
  <c r="FB198" i="2"/>
  <c r="EY198" i="2"/>
  <c r="EX198" i="2"/>
  <c r="ET198" i="2"/>
  <c r="FF197" i="2"/>
  <c r="FE197" i="2"/>
  <c r="FD197" i="2"/>
  <c r="FC197" i="2"/>
  <c r="FB197" i="2"/>
  <c r="EY197" i="2"/>
  <c r="EX197" i="2"/>
  <c r="ET197" i="2"/>
  <c r="FF195" i="2"/>
  <c r="FE195" i="2"/>
  <c r="FD195" i="2"/>
  <c r="FC195" i="2"/>
  <c r="FB195" i="2"/>
  <c r="EY195" i="2"/>
  <c r="EX195" i="2"/>
  <c r="ET195" i="2"/>
  <c r="FF194" i="2"/>
  <c r="FE194" i="2"/>
  <c r="FD194" i="2"/>
  <c r="FC194" i="2"/>
  <c r="FB194" i="2"/>
  <c r="EY194" i="2"/>
  <c r="EX194" i="2"/>
  <c r="ET194" i="2"/>
  <c r="FF193" i="2"/>
  <c r="FE193" i="2"/>
  <c r="FD193" i="2"/>
  <c r="FC193" i="2"/>
  <c r="FB193" i="2"/>
  <c r="EY193" i="2"/>
  <c r="EX193" i="2"/>
  <c r="ET193" i="2"/>
  <c r="FF196" i="2"/>
  <c r="FE196" i="2"/>
  <c r="FD196" i="2"/>
  <c r="FC196" i="2"/>
  <c r="FB196" i="2"/>
  <c r="EY196" i="2"/>
  <c r="EX196" i="2"/>
  <c r="ET196" i="2"/>
  <c r="FF192" i="2"/>
  <c r="FE192" i="2"/>
  <c r="FD192" i="2"/>
  <c r="FC192" i="2"/>
  <c r="FB192" i="2"/>
  <c r="EY192" i="2"/>
  <c r="EX192" i="2"/>
  <c r="ET192" i="2"/>
  <c r="FF185" i="2"/>
  <c r="FE185" i="2"/>
  <c r="FD185" i="2"/>
  <c r="FC185" i="2"/>
  <c r="FB185" i="2"/>
  <c r="EY185" i="2"/>
  <c r="EX185" i="2"/>
  <c r="ET185" i="2"/>
  <c r="FF184" i="2"/>
  <c r="FE184" i="2"/>
  <c r="FD184" i="2"/>
  <c r="FC184" i="2"/>
  <c r="FB184" i="2"/>
  <c r="EY184" i="2"/>
  <c r="EX184" i="2"/>
  <c r="ET184" i="2"/>
  <c r="FF190" i="2"/>
  <c r="FE190" i="2"/>
  <c r="FD190" i="2"/>
  <c r="FC190" i="2"/>
  <c r="FB190" i="2"/>
  <c r="EY190" i="2"/>
  <c r="EX190" i="2"/>
  <c r="ET190" i="2"/>
  <c r="FF189" i="2"/>
  <c r="FE189" i="2"/>
  <c r="FD189" i="2"/>
  <c r="FC189" i="2"/>
  <c r="FB189" i="2"/>
  <c r="EY189" i="2"/>
  <c r="EX189" i="2"/>
  <c r="ET189" i="2"/>
  <c r="FF188" i="2"/>
  <c r="FE188" i="2"/>
  <c r="FD188" i="2"/>
  <c r="FC188" i="2"/>
  <c r="FB188" i="2"/>
  <c r="EY188" i="2"/>
  <c r="EX188" i="2"/>
  <c r="ET188" i="2"/>
  <c r="FF187" i="2"/>
  <c r="FE187" i="2"/>
  <c r="FD187" i="2"/>
  <c r="FC187" i="2"/>
  <c r="FB187" i="2"/>
  <c r="EY187" i="2"/>
  <c r="EX187" i="2"/>
  <c r="ET187" i="2"/>
  <c r="FF186" i="2"/>
  <c r="FE186" i="2"/>
  <c r="FD186" i="2"/>
  <c r="FC186" i="2"/>
  <c r="FB186" i="2"/>
  <c r="EY186" i="2"/>
  <c r="EX186" i="2"/>
  <c r="ET186" i="2"/>
  <c r="FF191" i="2"/>
  <c r="FE191" i="2"/>
  <c r="FD191" i="2"/>
  <c r="FC191" i="2"/>
  <c r="FB191" i="2"/>
  <c r="EY191" i="2"/>
  <c r="EX191" i="2"/>
  <c r="ET191" i="2"/>
  <c r="FF183" i="2"/>
  <c r="FE183" i="2"/>
  <c r="FD183" i="2"/>
  <c r="FC183" i="2"/>
  <c r="FB183" i="2"/>
  <c r="EY183" i="2"/>
  <c r="EX183" i="2"/>
  <c r="ET183" i="2"/>
  <c r="FF182" i="2"/>
  <c r="FE182" i="2"/>
  <c r="FD182" i="2"/>
  <c r="FC182" i="2"/>
  <c r="FB182" i="2"/>
  <c r="EY182" i="2"/>
  <c r="EX182" i="2"/>
  <c r="ET182" i="2"/>
  <c r="FF181" i="2"/>
  <c r="FE181" i="2"/>
  <c r="FD181" i="2"/>
  <c r="FC181" i="2"/>
  <c r="FB181" i="2"/>
  <c r="EY181" i="2"/>
  <c r="EX181" i="2"/>
  <c r="ET181" i="2"/>
  <c r="FF180" i="2"/>
  <c r="FE180" i="2"/>
  <c r="FD180" i="2"/>
  <c r="FC180" i="2"/>
  <c r="FB180" i="2"/>
  <c r="EY180" i="2"/>
  <c r="EX180" i="2"/>
  <c r="ET180" i="2"/>
  <c r="FF179" i="2"/>
  <c r="FE179" i="2"/>
  <c r="FD179" i="2"/>
  <c r="FC179" i="2"/>
  <c r="FB179" i="2"/>
  <c r="EY179" i="2"/>
  <c r="EX179" i="2"/>
  <c r="ET179" i="2"/>
  <c r="FF178" i="2"/>
  <c r="FE178" i="2"/>
  <c r="FD178" i="2"/>
  <c r="FC178" i="2"/>
  <c r="FB178" i="2"/>
  <c r="EY178" i="2"/>
  <c r="EX178" i="2"/>
  <c r="ET178" i="2"/>
  <c r="FF176" i="2"/>
  <c r="FE176" i="2"/>
  <c r="FD176" i="2"/>
  <c r="FC176" i="2"/>
  <c r="FB176" i="2"/>
  <c r="EY176" i="2"/>
  <c r="EX176" i="2"/>
  <c r="ET176" i="2"/>
  <c r="FF177" i="2"/>
  <c r="FE177" i="2"/>
  <c r="FD177" i="2"/>
  <c r="FC177" i="2"/>
  <c r="FB177" i="2"/>
  <c r="EY177" i="2"/>
  <c r="EX177" i="2"/>
  <c r="ET177" i="2"/>
  <c r="FF175" i="2"/>
  <c r="FE175" i="2"/>
  <c r="FD175" i="2"/>
  <c r="FC175" i="2"/>
  <c r="FB175" i="2"/>
  <c r="EY175" i="2"/>
  <c r="EX175" i="2"/>
  <c r="ET175" i="2"/>
  <c r="FF174" i="2"/>
  <c r="FE174" i="2"/>
  <c r="FD174" i="2"/>
  <c r="FC174" i="2"/>
  <c r="FB174" i="2"/>
  <c r="EY174" i="2"/>
  <c r="EX174" i="2"/>
  <c r="ET174" i="2"/>
  <c r="FF173" i="2"/>
  <c r="FE173" i="2"/>
  <c r="FD173" i="2"/>
  <c r="FC173" i="2"/>
  <c r="FB173" i="2"/>
  <c r="EY173" i="2"/>
  <c r="EX173" i="2"/>
  <c r="ET173" i="2"/>
  <c r="FF172" i="2"/>
  <c r="FE172" i="2"/>
  <c r="FD172" i="2"/>
  <c r="FC172" i="2"/>
  <c r="FB172" i="2"/>
  <c r="EY172" i="2"/>
  <c r="EX172" i="2"/>
  <c r="ET172" i="2"/>
  <c r="FF171" i="2"/>
  <c r="FE171" i="2"/>
  <c r="FD171" i="2"/>
  <c r="FC171" i="2"/>
  <c r="FB171" i="2"/>
  <c r="EY171" i="2"/>
  <c r="EX171" i="2"/>
  <c r="ET171" i="2"/>
  <c r="FF170" i="2"/>
  <c r="FE170" i="2"/>
  <c r="FD170" i="2"/>
  <c r="FC170" i="2"/>
  <c r="FB170" i="2"/>
  <c r="EY170" i="2"/>
  <c r="EX170" i="2"/>
  <c r="ET170" i="2"/>
  <c r="FF169" i="2"/>
  <c r="FE169" i="2"/>
  <c r="FD169" i="2"/>
  <c r="FC169" i="2"/>
  <c r="FB169" i="2"/>
  <c r="EY169" i="2"/>
  <c r="EX169" i="2"/>
  <c r="ET169" i="2"/>
  <c r="FF168" i="2"/>
  <c r="FE168" i="2"/>
  <c r="FD168" i="2"/>
  <c r="FC168" i="2"/>
  <c r="FB168" i="2"/>
  <c r="EY168" i="2"/>
  <c r="EX168" i="2"/>
  <c r="ET168" i="2"/>
  <c r="FF167" i="2"/>
  <c r="FE167" i="2"/>
  <c r="FD167" i="2"/>
  <c r="FC167" i="2"/>
  <c r="FB167" i="2"/>
  <c r="EY167" i="2"/>
  <c r="EX167" i="2"/>
  <c r="ET167" i="2"/>
  <c r="FF166" i="2"/>
  <c r="FE166" i="2"/>
  <c r="FD166" i="2"/>
  <c r="FC166" i="2"/>
  <c r="FB166" i="2"/>
  <c r="EY166" i="2"/>
  <c r="EX166" i="2"/>
  <c r="ET166" i="2"/>
  <c r="FF165" i="2"/>
  <c r="FE165" i="2"/>
  <c r="FD165" i="2"/>
  <c r="FC165" i="2"/>
  <c r="FB165" i="2"/>
  <c r="EY165" i="2"/>
  <c r="EX165" i="2"/>
  <c r="ET165" i="2"/>
  <c r="FF164" i="2"/>
  <c r="FE164" i="2"/>
  <c r="FD164" i="2"/>
  <c r="FC164" i="2"/>
  <c r="FB164" i="2"/>
  <c r="EY164" i="2"/>
  <c r="EX164" i="2"/>
  <c r="ET164" i="2"/>
  <c r="FF163" i="2"/>
  <c r="FE163" i="2"/>
  <c r="FD163" i="2"/>
  <c r="FC163" i="2"/>
  <c r="FB163" i="2"/>
  <c r="EY163" i="2"/>
  <c r="EX163" i="2"/>
  <c r="ET163" i="2"/>
  <c r="FF162" i="2"/>
  <c r="FE162" i="2"/>
  <c r="FD162" i="2"/>
  <c r="FC162" i="2"/>
  <c r="FB162" i="2"/>
  <c r="EY162" i="2"/>
  <c r="EX162" i="2"/>
  <c r="ET162" i="2"/>
  <c r="FF161" i="2"/>
  <c r="FE161" i="2"/>
  <c r="FD161" i="2"/>
  <c r="FC161" i="2"/>
  <c r="FB161" i="2"/>
  <c r="EY161" i="2"/>
  <c r="EX161" i="2"/>
  <c r="ET161" i="2"/>
  <c r="FF160" i="2"/>
  <c r="FE160" i="2"/>
  <c r="FD160" i="2"/>
  <c r="FC160" i="2"/>
  <c r="FB160" i="2"/>
  <c r="EY160" i="2"/>
  <c r="EX160" i="2"/>
  <c r="ET160" i="2"/>
  <c r="FF159" i="2"/>
  <c r="FE159" i="2"/>
  <c r="FD159" i="2"/>
  <c r="FC159" i="2"/>
  <c r="FB159" i="2"/>
  <c r="EY159" i="2"/>
  <c r="EX159" i="2"/>
  <c r="ET159" i="2"/>
  <c r="FF158" i="2"/>
  <c r="FE158" i="2"/>
  <c r="FD158" i="2"/>
  <c r="FC158" i="2"/>
  <c r="FB158" i="2"/>
  <c r="EY158" i="2"/>
  <c r="EX158" i="2"/>
  <c r="ET158" i="2"/>
  <c r="FF157" i="2"/>
  <c r="FE157" i="2"/>
  <c r="FD157" i="2"/>
  <c r="FC157" i="2"/>
  <c r="FB157" i="2"/>
  <c r="EY157" i="2"/>
  <c r="EX157" i="2"/>
  <c r="ET157" i="2"/>
  <c r="FF156" i="2"/>
  <c r="FE156" i="2"/>
  <c r="FD156" i="2"/>
  <c r="FC156" i="2"/>
  <c r="FB156" i="2"/>
  <c r="EY156" i="2"/>
  <c r="EX156" i="2"/>
  <c r="ET156" i="2"/>
  <c r="FF155" i="2"/>
  <c r="FE155" i="2"/>
  <c r="FD155" i="2"/>
  <c r="FC155" i="2"/>
  <c r="FB155" i="2"/>
  <c r="EY155" i="2"/>
  <c r="EX155" i="2"/>
  <c r="ET155" i="2"/>
  <c r="FF154" i="2"/>
  <c r="FE154" i="2"/>
  <c r="FD154" i="2"/>
  <c r="FC154" i="2"/>
  <c r="FB154" i="2"/>
  <c r="EY154" i="2"/>
  <c r="EX154" i="2"/>
  <c r="ET154" i="2"/>
  <c r="FF153" i="2"/>
  <c r="FE153" i="2"/>
  <c r="FD153" i="2"/>
  <c r="FC153" i="2"/>
  <c r="FB153" i="2"/>
  <c r="EY153" i="2"/>
  <c r="EX153" i="2"/>
  <c r="ET153" i="2"/>
  <c r="FF152" i="2"/>
  <c r="FE152" i="2"/>
  <c r="FD152" i="2"/>
  <c r="FC152" i="2"/>
  <c r="FB152" i="2"/>
  <c r="EY152" i="2"/>
  <c r="EX152" i="2"/>
  <c r="ET152" i="2"/>
  <c r="FF151" i="2"/>
  <c r="FE151" i="2"/>
  <c r="FD151" i="2"/>
  <c r="FC151" i="2"/>
  <c r="FB151" i="2"/>
  <c r="EY151" i="2"/>
  <c r="EX151" i="2"/>
  <c r="ET151" i="2"/>
  <c r="FF150" i="2"/>
  <c r="FE150" i="2"/>
  <c r="FD150" i="2"/>
  <c r="FC150" i="2"/>
  <c r="FB150" i="2"/>
  <c r="EY150" i="2"/>
  <c r="EX150" i="2"/>
  <c r="ET150" i="2"/>
  <c r="FF149" i="2"/>
  <c r="FE149" i="2"/>
  <c r="FD149" i="2"/>
  <c r="FC149" i="2"/>
  <c r="FB149" i="2"/>
  <c r="EY149" i="2"/>
  <c r="EX149" i="2"/>
  <c r="ET149" i="2"/>
  <c r="FF148" i="2"/>
  <c r="FE148" i="2"/>
  <c r="FD148" i="2"/>
  <c r="FC148" i="2"/>
  <c r="FB148" i="2"/>
  <c r="EY148" i="2"/>
  <c r="EX148" i="2"/>
  <c r="ET148" i="2"/>
  <c r="FF147" i="2"/>
  <c r="FE147" i="2"/>
  <c r="FD147" i="2"/>
  <c r="FC147" i="2"/>
  <c r="FB147" i="2"/>
  <c r="EY147" i="2"/>
  <c r="EX147" i="2"/>
  <c r="ET147" i="2"/>
  <c r="FF146" i="2"/>
  <c r="FE146" i="2"/>
  <c r="FD146" i="2"/>
  <c r="FC146" i="2"/>
  <c r="FB146" i="2"/>
  <c r="EY146" i="2"/>
  <c r="EX146" i="2"/>
  <c r="ET146" i="2"/>
  <c r="FF145" i="2"/>
  <c r="FE145" i="2"/>
  <c r="FD145" i="2"/>
  <c r="FC145" i="2"/>
  <c r="FB145" i="2"/>
  <c r="EY145" i="2"/>
  <c r="EX145" i="2"/>
  <c r="ET145" i="2"/>
  <c r="FF144" i="2"/>
  <c r="FE144" i="2"/>
  <c r="FD144" i="2"/>
  <c r="FC144" i="2"/>
  <c r="FB144" i="2"/>
  <c r="EY144" i="2"/>
  <c r="EX144" i="2"/>
  <c r="ET144" i="2"/>
  <c r="FF143" i="2"/>
  <c r="FE143" i="2"/>
  <c r="FD143" i="2"/>
  <c r="FC143" i="2"/>
  <c r="FB143" i="2"/>
  <c r="EY143" i="2"/>
  <c r="EX143" i="2"/>
  <c r="ET143" i="2"/>
  <c r="FF142" i="2"/>
  <c r="FE142" i="2"/>
  <c r="FD142" i="2"/>
  <c r="FC142" i="2"/>
  <c r="FB142" i="2"/>
  <c r="EY142" i="2"/>
  <c r="EX142" i="2"/>
  <c r="ET142" i="2"/>
  <c r="FF141" i="2"/>
  <c r="FE141" i="2"/>
  <c r="FD141" i="2"/>
  <c r="FC141" i="2"/>
  <c r="FB141" i="2"/>
  <c r="EY141" i="2"/>
  <c r="EX141" i="2"/>
  <c r="ET141" i="2"/>
  <c r="FF140" i="2"/>
  <c r="FE140" i="2"/>
  <c r="FD140" i="2"/>
  <c r="FC140" i="2"/>
  <c r="FB140" i="2"/>
  <c r="EY140" i="2"/>
  <c r="EX140" i="2"/>
  <c r="ET140" i="2"/>
  <c r="FF139" i="2"/>
  <c r="FE139" i="2"/>
  <c r="FD139" i="2"/>
  <c r="FC139" i="2"/>
  <c r="FB139" i="2"/>
  <c r="EY139" i="2"/>
  <c r="EX139" i="2"/>
  <c r="ET139" i="2"/>
  <c r="FF138" i="2"/>
  <c r="FE138" i="2"/>
  <c r="FD138" i="2"/>
  <c r="FC138" i="2"/>
  <c r="FB138" i="2"/>
  <c r="EY138" i="2"/>
  <c r="EX138" i="2"/>
  <c r="ET138" i="2"/>
  <c r="FF137" i="2"/>
  <c r="FE137" i="2"/>
  <c r="FD137" i="2"/>
  <c r="FC137" i="2"/>
  <c r="FB137" i="2"/>
  <c r="EY137" i="2"/>
  <c r="EX137" i="2"/>
  <c r="ET137" i="2"/>
  <c r="FF136" i="2"/>
  <c r="FE136" i="2"/>
  <c r="FD136" i="2"/>
  <c r="FC136" i="2"/>
  <c r="FB136" i="2"/>
  <c r="EY136" i="2"/>
  <c r="EX136" i="2"/>
  <c r="ET136" i="2"/>
  <c r="FF135" i="2"/>
  <c r="FE135" i="2"/>
  <c r="FD135" i="2"/>
  <c r="FC135" i="2"/>
  <c r="FB135" i="2"/>
  <c r="EY135" i="2"/>
  <c r="EX135" i="2"/>
  <c r="ET135" i="2"/>
  <c r="FF134" i="2"/>
  <c r="FE134" i="2"/>
  <c r="FD134" i="2"/>
  <c r="FC134" i="2"/>
  <c r="FB134" i="2"/>
  <c r="EY134" i="2"/>
  <c r="EX134" i="2"/>
  <c r="ET134" i="2"/>
  <c r="FF133" i="2"/>
  <c r="FE133" i="2"/>
  <c r="FD133" i="2"/>
  <c r="FC133" i="2"/>
  <c r="FB133" i="2"/>
  <c r="EY133" i="2"/>
  <c r="EX133" i="2"/>
  <c r="ET133" i="2"/>
  <c r="FF132" i="2"/>
  <c r="FE132" i="2"/>
  <c r="FD132" i="2"/>
  <c r="FC132" i="2"/>
  <c r="FB132" i="2"/>
  <c r="EY132" i="2"/>
  <c r="EX132" i="2"/>
  <c r="ET132" i="2"/>
  <c r="FF131" i="2"/>
  <c r="FE131" i="2"/>
  <c r="FD131" i="2"/>
  <c r="FC131" i="2"/>
  <c r="FB131" i="2"/>
  <c r="EY131" i="2"/>
  <c r="EX131" i="2"/>
  <c r="ET131" i="2"/>
  <c r="FF130" i="2"/>
  <c r="FE130" i="2"/>
  <c r="FD130" i="2"/>
  <c r="FC130" i="2"/>
  <c r="FB130" i="2"/>
  <c r="EY130" i="2"/>
  <c r="EX130" i="2"/>
  <c r="ET130" i="2"/>
  <c r="FF129" i="2"/>
  <c r="FE129" i="2"/>
  <c r="FD129" i="2"/>
  <c r="FC129" i="2"/>
  <c r="FB129" i="2"/>
  <c r="EY129" i="2"/>
  <c r="EX129" i="2"/>
  <c r="ET129" i="2"/>
  <c r="FF128" i="2"/>
  <c r="FE128" i="2"/>
  <c r="FD128" i="2"/>
  <c r="FC128" i="2"/>
  <c r="FB128" i="2"/>
  <c r="EY128" i="2"/>
  <c r="EX128" i="2"/>
  <c r="ET128" i="2"/>
  <c r="FF127" i="2"/>
  <c r="FE127" i="2"/>
  <c r="FD127" i="2"/>
  <c r="FC127" i="2"/>
  <c r="FB127" i="2"/>
  <c r="EY127" i="2"/>
  <c r="EX127" i="2"/>
  <c r="ET127" i="2"/>
  <c r="FF126" i="2"/>
  <c r="FE126" i="2"/>
  <c r="FD126" i="2"/>
  <c r="FC126" i="2"/>
  <c r="FB126" i="2"/>
  <c r="EY126" i="2"/>
  <c r="EX126" i="2"/>
  <c r="ET126" i="2"/>
  <c r="FF125" i="2"/>
  <c r="FE125" i="2"/>
  <c r="FD125" i="2"/>
  <c r="FC125" i="2"/>
  <c r="FB125" i="2"/>
  <c r="EY125" i="2"/>
  <c r="EX125" i="2"/>
  <c r="ET125" i="2"/>
  <c r="FF124" i="2"/>
  <c r="FE124" i="2"/>
  <c r="FD124" i="2"/>
  <c r="FC124" i="2"/>
  <c r="FB124" i="2"/>
  <c r="EY124" i="2"/>
  <c r="EX124" i="2"/>
  <c r="ET124" i="2"/>
  <c r="FF123" i="2"/>
  <c r="FE123" i="2"/>
  <c r="FD123" i="2"/>
  <c r="FC123" i="2"/>
  <c r="FB123" i="2"/>
  <c r="EY123" i="2"/>
  <c r="EX123" i="2"/>
  <c r="ET123" i="2"/>
  <c r="FF122" i="2"/>
  <c r="FE122" i="2"/>
  <c r="FD122" i="2"/>
  <c r="FC122" i="2"/>
  <c r="FB122" i="2"/>
  <c r="EY122" i="2"/>
  <c r="EX122" i="2"/>
  <c r="ET122" i="2"/>
  <c r="FF121" i="2"/>
  <c r="FE121" i="2"/>
  <c r="FD121" i="2"/>
  <c r="FC121" i="2"/>
  <c r="FB121" i="2"/>
  <c r="EY121" i="2"/>
  <c r="EX121" i="2"/>
  <c r="ET121" i="2"/>
  <c r="FF120" i="2"/>
  <c r="FE120" i="2"/>
  <c r="FD120" i="2"/>
  <c r="FC120" i="2"/>
  <c r="FB120" i="2"/>
  <c r="EY120" i="2"/>
  <c r="EX120" i="2"/>
  <c r="ET120" i="2"/>
  <c r="FF119" i="2"/>
  <c r="FE119" i="2"/>
  <c r="FD119" i="2"/>
  <c r="FC119" i="2"/>
  <c r="FB119" i="2"/>
  <c r="EY119" i="2"/>
  <c r="EX119" i="2"/>
  <c r="ET119" i="2"/>
  <c r="FF118" i="2"/>
  <c r="FE118" i="2"/>
  <c r="FD118" i="2"/>
  <c r="FC118" i="2"/>
  <c r="FB118" i="2"/>
  <c r="EY118" i="2"/>
  <c r="EX118" i="2"/>
  <c r="ET118" i="2"/>
  <c r="FF117" i="2"/>
  <c r="FE117" i="2"/>
  <c r="FD117" i="2"/>
  <c r="FC117" i="2"/>
  <c r="FB117" i="2"/>
  <c r="EY117" i="2"/>
  <c r="EX117" i="2"/>
  <c r="ET117" i="2"/>
  <c r="FF116" i="2"/>
  <c r="FE116" i="2"/>
  <c r="FD116" i="2"/>
  <c r="FC116" i="2"/>
  <c r="FB116" i="2"/>
  <c r="EY116" i="2"/>
  <c r="EX116" i="2"/>
  <c r="ET116" i="2"/>
  <c r="FF115" i="2"/>
  <c r="FE115" i="2"/>
  <c r="FD115" i="2"/>
  <c r="FC115" i="2"/>
  <c r="FB115" i="2"/>
  <c r="EY115" i="2"/>
  <c r="EX115" i="2"/>
  <c r="ET115" i="2"/>
  <c r="FF114" i="2"/>
  <c r="FE114" i="2"/>
  <c r="FD114" i="2"/>
  <c r="FC114" i="2"/>
  <c r="FB114" i="2"/>
  <c r="EY114" i="2"/>
  <c r="EX114" i="2"/>
  <c r="ET114" i="2"/>
  <c r="FF113" i="2"/>
  <c r="FE113" i="2"/>
  <c r="FD113" i="2"/>
  <c r="FC113" i="2"/>
  <c r="FB113" i="2"/>
  <c r="EY113" i="2"/>
  <c r="EX113" i="2"/>
  <c r="ET113" i="2"/>
  <c r="FF112" i="2"/>
  <c r="FE112" i="2"/>
  <c r="FD112" i="2"/>
  <c r="FC112" i="2"/>
  <c r="FB112" i="2"/>
  <c r="EY112" i="2"/>
  <c r="EX112" i="2"/>
  <c r="ET112" i="2"/>
  <c r="FF111" i="2"/>
  <c r="FE111" i="2"/>
  <c r="FD111" i="2"/>
  <c r="FC111" i="2"/>
  <c r="FB111" i="2"/>
  <c r="EY111" i="2"/>
  <c r="EX111" i="2"/>
  <c r="ET111" i="2"/>
  <c r="FF110" i="2"/>
  <c r="FE110" i="2"/>
  <c r="FD110" i="2"/>
  <c r="FC110" i="2"/>
  <c r="FB110" i="2"/>
  <c r="EY110" i="2"/>
  <c r="EX110" i="2"/>
  <c r="ET110" i="2"/>
  <c r="FF109" i="2"/>
  <c r="FE109" i="2"/>
  <c r="FD109" i="2"/>
  <c r="FC109" i="2"/>
  <c r="FB109" i="2"/>
  <c r="EY109" i="2"/>
  <c r="EX109" i="2"/>
  <c r="ET109" i="2"/>
  <c r="FF108" i="2"/>
  <c r="FE108" i="2"/>
  <c r="FD108" i="2"/>
  <c r="FC108" i="2"/>
  <c r="FB108" i="2"/>
  <c r="EY108" i="2"/>
  <c r="EX108" i="2"/>
  <c r="ET108" i="2"/>
  <c r="FF107" i="2"/>
  <c r="FE107" i="2"/>
  <c r="FD107" i="2"/>
  <c r="FC107" i="2"/>
  <c r="FB107" i="2"/>
  <c r="EY107" i="2"/>
  <c r="EX107" i="2"/>
  <c r="ET107" i="2"/>
  <c r="FF106" i="2"/>
  <c r="FE106" i="2"/>
  <c r="FD106" i="2"/>
  <c r="FC106" i="2"/>
  <c r="FB106" i="2"/>
  <c r="EY106" i="2"/>
  <c r="EX106" i="2"/>
  <c r="ET106" i="2"/>
  <c r="FF105" i="2"/>
  <c r="FE105" i="2"/>
  <c r="FD105" i="2"/>
  <c r="FC105" i="2"/>
  <c r="FB105" i="2"/>
  <c r="EY105" i="2"/>
  <c r="EX105" i="2"/>
  <c r="ET105" i="2"/>
  <c r="FF104" i="2"/>
  <c r="FE104" i="2"/>
  <c r="FD104" i="2"/>
  <c r="FC104" i="2"/>
  <c r="FB104" i="2"/>
  <c r="EY104" i="2"/>
  <c r="EX104" i="2"/>
  <c r="ET104" i="2"/>
  <c r="FF103" i="2"/>
  <c r="FE103" i="2"/>
  <c r="FD103" i="2"/>
  <c r="FC103" i="2"/>
  <c r="FB103" i="2"/>
  <c r="EY103" i="2"/>
  <c r="EX103" i="2"/>
  <c r="ET103" i="2"/>
  <c r="FF102" i="2"/>
  <c r="FE102" i="2"/>
  <c r="FD102" i="2"/>
  <c r="FC102" i="2"/>
  <c r="FB102" i="2"/>
  <c r="EY102" i="2"/>
  <c r="EX102" i="2"/>
  <c r="ET102" i="2"/>
  <c r="FF101" i="2"/>
  <c r="FE101" i="2"/>
  <c r="FD101" i="2"/>
  <c r="FC101" i="2"/>
  <c r="FB101" i="2"/>
  <c r="EY101" i="2"/>
  <c r="EX101" i="2"/>
  <c r="ET101" i="2"/>
  <c r="FF100" i="2"/>
  <c r="FE100" i="2"/>
  <c r="FD100" i="2"/>
  <c r="FC100" i="2"/>
  <c r="FB100" i="2"/>
  <c r="EY100" i="2"/>
  <c r="EX100" i="2"/>
  <c r="ET100" i="2"/>
  <c r="FF99" i="2"/>
  <c r="FE99" i="2"/>
  <c r="FD99" i="2"/>
  <c r="FC99" i="2"/>
  <c r="FB99" i="2"/>
  <c r="EY99" i="2"/>
  <c r="EX99" i="2"/>
  <c r="ET99" i="2"/>
  <c r="FF98" i="2"/>
  <c r="FE98" i="2"/>
  <c r="FD98" i="2"/>
  <c r="FC98" i="2"/>
  <c r="FB98" i="2"/>
  <c r="EY98" i="2"/>
  <c r="EX98" i="2"/>
  <c r="ET98" i="2"/>
  <c r="FF97" i="2"/>
  <c r="FE97" i="2"/>
  <c r="FD97" i="2"/>
  <c r="FC97" i="2"/>
  <c r="FB97" i="2"/>
  <c r="EY97" i="2"/>
  <c r="EX97" i="2"/>
  <c r="ET97" i="2"/>
  <c r="FF96" i="2"/>
  <c r="FE96" i="2"/>
  <c r="FD96" i="2"/>
  <c r="FC96" i="2"/>
  <c r="FB96" i="2"/>
  <c r="EY96" i="2"/>
  <c r="EX96" i="2"/>
  <c r="ET96" i="2"/>
  <c r="FF95" i="2"/>
  <c r="FE95" i="2"/>
  <c r="FD95" i="2"/>
  <c r="FC95" i="2"/>
  <c r="FB95" i="2"/>
  <c r="EY95" i="2"/>
  <c r="EX95" i="2"/>
  <c r="ET95" i="2"/>
  <c r="FF94" i="2"/>
  <c r="FE94" i="2"/>
  <c r="FD94" i="2"/>
  <c r="FC94" i="2"/>
  <c r="FB94" i="2"/>
  <c r="EY94" i="2"/>
  <c r="EX94" i="2"/>
  <c r="ET94" i="2"/>
  <c r="FF93" i="2"/>
  <c r="FE93" i="2"/>
  <c r="FD93" i="2"/>
  <c r="FC93" i="2"/>
  <c r="FB93" i="2"/>
  <c r="EY93" i="2"/>
  <c r="EX93" i="2"/>
  <c r="ET93" i="2"/>
  <c r="FF92" i="2"/>
  <c r="FE92" i="2"/>
  <c r="FD92" i="2"/>
  <c r="FC92" i="2"/>
  <c r="FB92" i="2"/>
  <c r="EY92" i="2"/>
  <c r="EX92" i="2"/>
  <c r="ET92" i="2"/>
  <c r="FF91" i="2"/>
  <c r="FE91" i="2"/>
  <c r="FD91" i="2"/>
  <c r="FC91" i="2"/>
  <c r="FB91" i="2"/>
  <c r="EY91" i="2"/>
  <c r="EX91" i="2"/>
  <c r="ET91" i="2"/>
  <c r="FF90" i="2"/>
  <c r="FE90" i="2"/>
  <c r="FD90" i="2"/>
  <c r="FC90" i="2"/>
  <c r="FB90" i="2"/>
  <c r="EY90" i="2"/>
  <c r="EX90" i="2"/>
  <c r="ET90" i="2"/>
  <c r="FF89" i="2"/>
  <c r="FE89" i="2"/>
  <c r="FD89" i="2"/>
  <c r="FC89" i="2"/>
  <c r="FB89" i="2"/>
  <c r="EY89" i="2"/>
  <c r="EX89" i="2"/>
  <c r="ET89" i="2"/>
  <c r="FF88" i="2"/>
  <c r="FE88" i="2"/>
  <c r="FD88" i="2"/>
  <c r="FC88" i="2"/>
  <c r="FB88" i="2"/>
  <c r="EY88" i="2"/>
  <c r="EX88" i="2"/>
  <c r="ET88" i="2"/>
  <c r="FF87" i="2"/>
  <c r="FE87" i="2"/>
  <c r="FD87" i="2"/>
  <c r="FC87" i="2"/>
  <c r="FB87" i="2"/>
  <c r="EY87" i="2"/>
  <c r="EX87" i="2"/>
  <c r="ET87" i="2"/>
  <c r="FF86" i="2"/>
  <c r="FE86" i="2"/>
  <c r="FD86" i="2"/>
  <c r="FC86" i="2"/>
  <c r="FB86" i="2"/>
  <c r="EY86" i="2"/>
  <c r="EX86" i="2"/>
  <c r="ET86" i="2"/>
  <c r="FF85" i="2"/>
  <c r="FE85" i="2"/>
  <c r="FD85" i="2"/>
  <c r="FC85" i="2"/>
  <c r="FB85" i="2"/>
  <c r="EY85" i="2"/>
  <c r="EX85" i="2"/>
  <c r="ET85" i="2"/>
  <c r="FF84" i="2"/>
  <c r="FE84" i="2"/>
  <c r="FD84" i="2"/>
  <c r="FC84" i="2"/>
  <c r="FB84" i="2"/>
  <c r="EY84" i="2"/>
  <c r="EX84" i="2"/>
  <c r="ET84" i="2"/>
  <c r="FF83" i="2"/>
  <c r="FE83" i="2"/>
  <c r="FD83" i="2"/>
  <c r="FC83" i="2"/>
  <c r="FB83" i="2"/>
  <c r="EY83" i="2"/>
  <c r="EX83" i="2"/>
  <c r="ET83" i="2"/>
  <c r="FF82" i="2"/>
  <c r="FE82" i="2"/>
  <c r="FD82" i="2"/>
  <c r="FC82" i="2"/>
  <c r="FB82" i="2"/>
  <c r="EY82" i="2"/>
  <c r="EX82" i="2"/>
  <c r="ET82" i="2"/>
  <c r="FF81" i="2"/>
  <c r="FE81" i="2"/>
  <c r="FD81" i="2"/>
  <c r="FC81" i="2"/>
  <c r="FB81" i="2"/>
  <c r="EY81" i="2"/>
  <c r="EX81" i="2"/>
  <c r="ET81" i="2"/>
  <c r="FF80" i="2"/>
  <c r="FE80" i="2"/>
  <c r="FD80" i="2"/>
  <c r="FC80" i="2"/>
  <c r="FB80" i="2"/>
  <c r="EY80" i="2"/>
  <c r="EX80" i="2"/>
  <c r="ET80" i="2"/>
  <c r="FF79" i="2"/>
  <c r="FE79" i="2"/>
  <c r="FD79" i="2"/>
  <c r="FC79" i="2"/>
  <c r="FB79" i="2"/>
  <c r="EY79" i="2"/>
  <c r="EX79" i="2"/>
  <c r="ET79" i="2"/>
  <c r="FF78" i="2"/>
  <c r="FE78" i="2"/>
  <c r="FD78" i="2"/>
  <c r="FC78" i="2"/>
  <c r="FB78" i="2"/>
  <c r="EY78" i="2"/>
  <c r="EX78" i="2"/>
  <c r="ET78" i="2"/>
  <c r="FF77" i="2"/>
  <c r="FE77" i="2"/>
  <c r="FD77" i="2"/>
  <c r="FC77" i="2"/>
  <c r="FB77" i="2"/>
  <c r="EY77" i="2"/>
  <c r="EX77" i="2"/>
  <c r="ET77" i="2"/>
  <c r="FF76" i="2"/>
  <c r="FE76" i="2"/>
  <c r="FD76" i="2"/>
  <c r="FC76" i="2"/>
  <c r="FB76" i="2"/>
  <c r="EY76" i="2"/>
  <c r="EX76" i="2"/>
  <c r="ET76" i="2"/>
  <c r="FF75" i="2"/>
  <c r="FE75" i="2"/>
  <c r="FD75" i="2"/>
  <c r="FC75" i="2"/>
  <c r="FB75" i="2"/>
  <c r="EY75" i="2"/>
  <c r="EX75" i="2"/>
  <c r="ET75" i="2"/>
  <c r="FF74" i="2"/>
  <c r="FE74" i="2"/>
  <c r="FD74" i="2"/>
  <c r="FC74" i="2"/>
  <c r="FB74" i="2"/>
  <c r="EY74" i="2"/>
  <c r="EX74" i="2"/>
  <c r="ET74" i="2"/>
  <c r="FF73" i="2"/>
  <c r="FE73" i="2"/>
  <c r="FD73" i="2"/>
  <c r="FC73" i="2"/>
  <c r="FB73" i="2"/>
  <c r="EY73" i="2"/>
  <c r="EX73" i="2"/>
  <c r="ET73" i="2"/>
  <c r="FF72" i="2"/>
  <c r="FE72" i="2"/>
  <c r="FD72" i="2"/>
  <c r="FC72" i="2"/>
  <c r="FB72" i="2"/>
  <c r="EY72" i="2"/>
  <c r="EX72" i="2"/>
  <c r="ET72" i="2"/>
  <c r="FF71" i="2"/>
  <c r="FE71" i="2"/>
  <c r="FD71" i="2"/>
  <c r="FC71" i="2"/>
  <c r="FB71" i="2"/>
  <c r="EY71" i="2"/>
  <c r="EX71" i="2"/>
  <c r="ET71" i="2"/>
  <c r="FF70" i="2"/>
  <c r="FE70" i="2"/>
  <c r="FD70" i="2"/>
  <c r="FC70" i="2"/>
  <c r="FB70" i="2"/>
  <c r="EY70" i="2"/>
  <c r="EX70" i="2"/>
  <c r="ET70" i="2"/>
  <c r="FF69" i="2"/>
  <c r="FE69" i="2"/>
  <c r="FD69" i="2"/>
  <c r="FC69" i="2"/>
  <c r="FB69" i="2"/>
  <c r="EY69" i="2"/>
  <c r="EX69" i="2"/>
  <c r="ET69" i="2"/>
  <c r="FF68" i="2"/>
  <c r="FE68" i="2"/>
  <c r="FD68" i="2"/>
  <c r="FC68" i="2"/>
  <c r="FB68" i="2"/>
  <c r="EY68" i="2"/>
  <c r="EX68" i="2"/>
  <c r="ET68" i="2"/>
  <c r="FF67" i="2"/>
  <c r="FE67" i="2"/>
  <c r="FD67" i="2"/>
  <c r="FC67" i="2"/>
  <c r="FB67" i="2"/>
  <c r="EY67" i="2"/>
  <c r="EX67" i="2"/>
  <c r="ET67" i="2"/>
  <c r="FF66" i="2"/>
  <c r="FE66" i="2"/>
  <c r="FD66" i="2"/>
  <c r="FC66" i="2"/>
  <c r="FB66" i="2"/>
  <c r="EY66" i="2"/>
  <c r="EX66" i="2"/>
  <c r="ET66" i="2"/>
  <c r="FF65" i="2"/>
  <c r="FE65" i="2"/>
  <c r="FD65" i="2"/>
  <c r="FC65" i="2"/>
  <c r="FB65" i="2"/>
  <c r="EY65" i="2"/>
  <c r="EX65" i="2"/>
  <c r="ET65" i="2"/>
  <c r="FF64" i="2"/>
  <c r="FE64" i="2"/>
  <c r="FD64" i="2"/>
  <c r="FC64" i="2"/>
  <c r="FB64" i="2"/>
  <c r="EY64" i="2"/>
  <c r="EX64" i="2"/>
  <c r="ET64" i="2"/>
  <c r="FF63" i="2"/>
  <c r="FE63" i="2"/>
  <c r="FD63" i="2"/>
  <c r="FC63" i="2"/>
  <c r="FB63" i="2"/>
  <c r="EY63" i="2"/>
  <c r="EX63" i="2"/>
  <c r="ET63" i="2"/>
  <c r="FF62" i="2"/>
  <c r="FE62" i="2"/>
  <c r="FD62" i="2"/>
  <c r="FC62" i="2"/>
  <c r="FB62" i="2"/>
  <c r="EY62" i="2"/>
  <c r="EX62" i="2"/>
  <c r="ET62" i="2"/>
  <c r="FF61" i="2"/>
  <c r="FE61" i="2"/>
  <c r="FD61" i="2"/>
  <c r="FC61" i="2"/>
  <c r="FB61" i="2"/>
  <c r="EY61" i="2"/>
  <c r="EX61" i="2"/>
  <c r="ET61" i="2"/>
  <c r="FF60" i="2"/>
  <c r="FE60" i="2"/>
  <c r="FD60" i="2"/>
  <c r="FC60" i="2"/>
  <c r="FB60" i="2"/>
  <c r="EY60" i="2"/>
  <c r="EX60" i="2"/>
  <c r="ET60" i="2"/>
  <c r="FF59" i="2"/>
  <c r="FE59" i="2"/>
  <c r="FD59" i="2"/>
  <c r="FC59" i="2"/>
  <c r="FB59" i="2"/>
  <c r="EY59" i="2"/>
  <c r="EX59" i="2"/>
  <c r="ET59" i="2"/>
  <c r="FF58" i="2"/>
  <c r="FE58" i="2"/>
  <c r="FD58" i="2"/>
  <c r="FC58" i="2"/>
  <c r="FB58" i="2"/>
  <c r="EY58" i="2"/>
  <c r="EX58" i="2"/>
  <c r="ET58" i="2"/>
  <c r="FF57" i="2"/>
  <c r="FE57" i="2"/>
  <c r="FD57" i="2"/>
  <c r="FC57" i="2"/>
  <c r="FB57" i="2"/>
  <c r="EY57" i="2"/>
  <c r="EX57" i="2"/>
  <c r="ET57" i="2"/>
  <c r="FF56" i="2"/>
  <c r="FE56" i="2"/>
  <c r="FD56" i="2"/>
  <c r="FC56" i="2"/>
  <c r="FB56" i="2"/>
  <c r="EY56" i="2"/>
  <c r="EX56" i="2"/>
  <c r="ET56" i="2"/>
  <c r="FF55" i="2"/>
  <c r="FE55" i="2"/>
  <c r="FD55" i="2"/>
  <c r="FC55" i="2"/>
  <c r="FB55" i="2"/>
  <c r="EY55" i="2"/>
  <c r="EX55" i="2"/>
  <c r="ET55" i="2"/>
  <c r="FF54" i="2"/>
  <c r="FE54" i="2"/>
  <c r="FD54" i="2"/>
  <c r="FC54" i="2"/>
  <c r="FB54" i="2"/>
  <c r="EY54" i="2"/>
  <c r="EX54" i="2"/>
  <c r="ET54" i="2"/>
  <c r="FF53" i="2"/>
  <c r="FE53" i="2"/>
  <c r="FD53" i="2"/>
  <c r="FC53" i="2"/>
  <c r="FB53" i="2"/>
  <c r="EY53" i="2"/>
  <c r="EX53" i="2"/>
  <c r="ET53" i="2"/>
  <c r="FF52" i="2"/>
  <c r="FE52" i="2"/>
  <c r="FD52" i="2"/>
  <c r="FC52" i="2"/>
  <c r="FB52" i="2"/>
  <c r="EY52" i="2"/>
  <c r="EX52" i="2"/>
  <c r="ET52" i="2"/>
  <c r="FF50" i="2"/>
  <c r="FE50" i="2"/>
  <c r="FD50" i="2"/>
  <c r="FC50" i="2"/>
  <c r="FB50" i="2"/>
  <c r="EY50" i="2"/>
  <c r="EX50" i="2"/>
  <c r="ET50" i="2"/>
  <c r="FF49" i="2"/>
  <c r="FE49" i="2"/>
  <c r="FD49" i="2"/>
  <c r="FC49" i="2"/>
  <c r="FB49" i="2"/>
  <c r="EY49" i="2"/>
  <c r="EX49" i="2"/>
  <c r="ET49" i="2"/>
  <c r="FF48" i="2"/>
  <c r="FE48" i="2"/>
  <c r="FD48" i="2"/>
  <c r="FC48" i="2"/>
  <c r="FB48" i="2"/>
  <c r="EY48" i="2"/>
  <c r="EX48" i="2"/>
  <c r="ET48" i="2"/>
  <c r="FF51" i="2"/>
  <c r="FE51" i="2"/>
  <c r="FD51" i="2"/>
  <c r="FC51" i="2"/>
  <c r="FB51" i="2"/>
  <c r="EY51" i="2"/>
  <c r="EX51" i="2"/>
  <c r="ET51" i="2"/>
  <c r="FF47" i="2"/>
  <c r="FE47" i="2"/>
  <c r="FD47" i="2"/>
  <c r="FC47" i="2"/>
  <c r="FB47" i="2"/>
  <c r="EY47" i="2"/>
  <c r="EX47" i="2"/>
  <c r="ET47" i="2"/>
  <c r="FF46" i="2"/>
  <c r="FE46" i="2"/>
  <c r="FD46" i="2"/>
  <c r="FC46" i="2"/>
  <c r="FB46" i="2"/>
  <c r="EY46" i="2"/>
  <c r="EX46" i="2"/>
  <c r="ET46" i="2"/>
  <c r="FF45" i="2"/>
  <c r="FE45" i="2"/>
  <c r="FD45" i="2"/>
  <c r="FC45" i="2"/>
  <c r="FB45" i="2"/>
  <c r="EY45" i="2"/>
  <c r="EX45" i="2"/>
  <c r="ET45" i="2"/>
  <c r="FF44" i="2"/>
  <c r="FE44" i="2"/>
  <c r="FD44" i="2"/>
  <c r="FC44" i="2"/>
  <c r="FB44" i="2"/>
  <c r="EY44" i="2"/>
  <c r="EX44" i="2"/>
  <c r="ET44" i="2"/>
  <c r="FF43" i="2"/>
  <c r="FE43" i="2"/>
  <c r="FD43" i="2"/>
  <c r="FC43" i="2"/>
  <c r="FB43" i="2"/>
  <c r="EY43" i="2"/>
  <c r="EX43" i="2"/>
  <c r="ET43" i="2"/>
  <c r="FF42" i="2"/>
  <c r="FE42" i="2"/>
  <c r="FD42" i="2"/>
  <c r="FC42" i="2"/>
  <c r="FB42" i="2"/>
  <c r="EY42" i="2"/>
  <c r="EX42" i="2"/>
  <c r="ET42" i="2"/>
  <c r="FF41" i="2"/>
  <c r="FE41" i="2"/>
  <c r="FD41" i="2"/>
  <c r="FC41" i="2"/>
  <c r="FB41" i="2"/>
  <c r="EY41" i="2"/>
  <c r="EX41" i="2"/>
  <c r="ET41" i="2"/>
  <c r="FF40" i="2"/>
  <c r="FE40" i="2"/>
  <c r="FD40" i="2"/>
  <c r="FC40" i="2"/>
  <c r="FB40" i="2"/>
  <c r="EY40" i="2"/>
  <c r="EX40" i="2"/>
  <c r="ET40" i="2"/>
  <c r="FF39" i="2"/>
  <c r="FE39" i="2"/>
  <c r="FD39" i="2"/>
  <c r="FC39" i="2"/>
  <c r="FB39" i="2"/>
  <c r="EY39" i="2"/>
  <c r="EX39" i="2"/>
  <c r="ET39" i="2"/>
  <c r="FF38" i="2"/>
  <c r="FE38" i="2"/>
  <c r="FD38" i="2"/>
  <c r="FC38" i="2"/>
  <c r="FB38" i="2"/>
  <c r="EY38" i="2"/>
  <c r="EX38" i="2"/>
  <c r="ET38" i="2"/>
  <c r="FF37" i="2"/>
  <c r="FE37" i="2"/>
  <c r="FD37" i="2"/>
  <c r="FC37" i="2"/>
  <c r="FB37" i="2"/>
  <c r="EY37" i="2"/>
  <c r="EX37" i="2"/>
  <c r="ET37" i="2"/>
  <c r="FF36" i="2"/>
  <c r="FE36" i="2"/>
  <c r="FD36" i="2"/>
  <c r="FC36" i="2"/>
  <c r="FB36" i="2"/>
  <c r="EY36" i="2"/>
  <c r="EX36" i="2"/>
  <c r="ET36" i="2"/>
  <c r="FF35" i="2"/>
  <c r="FE35" i="2"/>
  <c r="FD35" i="2"/>
  <c r="FC35" i="2"/>
  <c r="FB35" i="2"/>
  <c r="EY35" i="2"/>
  <c r="EX35" i="2"/>
  <c r="ET35" i="2"/>
  <c r="FF34" i="2"/>
  <c r="FE34" i="2"/>
  <c r="FD34" i="2"/>
  <c r="FC34" i="2"/>
  <c r="FB34" i="2"/>
  <c r="EY34" i="2"/>
  <c r="EX34" i="2"/>
  <c r="ET34" i="2"/>
  <c r="FF33" i="2"/>
  <c r="FE33" i="2"/>
  <c r="FD33" i="2"/>
  <c r="FC33" i="2"/>
  <c r="FB33" i="2"/>
  <c r="EY33" i="2"/>
  <c r="EX33" i="2"/>
  <c r="ET33" i="2"/>
  <c r="FF32" i="2"/>
  <c r="FE32" i="2"/>
  <c r="FD32" i="2"/>
  <c r="FC32" i="2"/>
  <c r="FB32" i="2"/>
  <c r="EY32" i="2"/>
  <c r="EX32" i="2"/>
  <c r="ET32" i="2"/>
  <c r="FF31" i="2"/>
  <c r="FE31" i="2"/>
  <c r="FD31" i="2"/>
  <c r="FC31" i="2"/>
  <c r="FB31" i="2"/>
  <c r="EY31" i="2"/>
  <c r="EX31" i="2"/>
  <c r="ET31" i="2"/>
  <c r="FF30" i="2"/>
  <c r="FE30" i="2"/>
  <c r="FD30" i="2"/>
  <c r="FC30" i="2"/>
  <c r="FB30" i="2"/>
  <c r="EY30" i="2"/>
  <c r="EX30" i="2"/>
  <c r="ET30" i="2"/>
  <c r="FF29" i="2"/>
  <c r="FE29" i="2"/>
  <c r="FD29" i="2"/>
  <c r="FC29" i="2"/>
  <c r="FB29" i="2"/>
  <c r="EY29" i="2"/>
  <c r="EX29" i="2"/>
  <c r="ET29" i="2"/>
  <c r="FF28" i="2"/>
  <c r="FE28" i="2"/>
  <c r="FD28" i="2"/>
  <c r="FC28" i="2"/>
  <c r="FB28" i="2"/>
  <c r="EY28" i="2"/>
  <c r="EX28" i="2"/>
  <c r="ET28" i="2"/>
  <c r="FF27" i="2"/>
  <c r="FE27" i="2"/>
  <c r="FD27" i="2"/>
  <c r="FC27" i="2"/>
  <c r="FB27" i="2"/>
  <c r="EY27" i="2"/>
  <c r="EX27" i="2"/>
  <c r="ET27" i="2"/>
  <c r="FF26" i="2"/>
  <c r="FE26" i="2"/>
  <c r="FD26" i="2"/>
  <c r="FC26" i="2"/>
  <c r="FB26" i="2"/>
  <c r="EY26" i="2"/>
  <c r="EX26" i="2"/>
  <c r="ET26" i="2"/>
  <c r="FF25" i="2"/>
  <c r="FE25" i="2"/>
  <c r="FD25" i="2"/>
  <c r="FC25" i="2"/>
  <c r="FB25" i="2"/>
  <c r="EY25" i="2"/>
  <c r="EX25" i="2"/>
  <c r="ET25" i="2"/>
  <c r="FF24" i="2"/>
  <c r="FE24" i="2"/>
  <c r="FD24" i="2"/>
  <c r="FC24" i="2"/>
  <c r="FB24" i="2"/>
  <c r="EY24" i="2"/>
  <c r="EX24" i="2"/>
  <c r="ET24" i="2"/>
  <c r="FF15" i="2"/>
  <c r="FE15" i="2"/>
  <c r="FD15" i="2"/>
  <c r="FC15" i="2"/>
  <c r="FB15" i="2"/>
  <c r="EY15" i="2"/>
  <c r="EX15" i="2"/>
  <c r="ET15" i="2"/>
  <c r="FF14" i="2"/>
  <c r="FE14" i="2"/>
  <c r="FD14" i="2"/>
  <c r="FC14" i="2"/>
  <c r="FB14" i="2"/>
  <c r="EY14" i="2"/>
  <c r="EX14" i="2"/>
  <c r="ET14" i="2"/>
  <c r="FF13" i="2"/>
  <c r="FE13" i="2"/>
  <c r="FD13" i="2"/>
  <c r="FC13" i="2"/>
  <c r="FB13" i="2"/>
  <c r="EY13" i="2"/>
  <c r="EX13" i="2"/>
  <c r="ET13" i="2"/>
  <c r="FF12" i="2"/>
  <c r="FE12" i="2"/>
  <c r="FD12" i="2"/>
  <c r="FC12" i="2"/>
  <c r="FB12" i="2"/>
  <c r="EY12" i="2"/>
  <c r="EX12" i="2"/>
  <c r="ET12" i="2"/>
  <c r="FF11" i="2"/>
  <c r="FE11" i="2"/>
  <c r="FD11" i="2"/>
  <c r="FC11" i="2"/>
  <c r="FB11" i="2"/>
  <c r="EY11" i="2"/>
  <c r="EX11" i="2"/>
  <c r="ET11" i="2"/>
  <c r="FF10" i="2"/>
  <c r="FE10" i="2"/>
  <c r="FD10" i="2"/>
  <c r="FC10" i="2"/>
  <c r="FB10" i="2"/>
  <c r="EY10" i="2"/>
  <c r="EX10" i="2"/>
  <c r="ET10" i="2"/>
  <c r="FF9" i="2"/>
  <c r="FE9" i="2"/>
  <c r="FD9" i="2"/>
  <c r="FC9" i="2"/>
  <c r="FB9" i="2"/>
  <c r="EY9" i="2"/>
  <c r="EX9" i="2"/>
  <c r="ET9" i="2"/>
  <c r="FF8" i="2"/>
  <c r="FE8" i="2"/>
  <c r="FD8" i="2"/>
  <c r="FC8" i="2"/>
  <c r="FB8" i="2"/>
  <c r="EY8" i="2"/>
  <c r="EX8" i="2"/>
  <c r="ET8" i="2"/>
  <c r="FF23" i="2"/>
  <c r="FE23" i="2"/>
  <c r="FD23" i="2"/>
  <c r="FC23" i="2"/>
  <c r="FB23" i="2"/>
  <c r="EY23" i="2"/>
  <c r="EX23" i="2"/>
  <c r="ET23" i="2"/>
  <c r="FF22" i="2"/>
  <c r="FE22" i="2"/>
  <c r="FD22" i="2"/>
  <c r="FC22" i="2"/>
  <c r="FB22" i="2"/>
  <c r="EY22" i="2"/>
  <c r="EX22" i="2"/>
  <c r="ET22" i="2"/>
  <c r="FF21" i="2"/>
  <c r="FE21" i="2"/>
  <c r="FD21" i="2"/>
  <c r="FC21" i="2"/>
  <c r="FB21" i="2"/>
  <c r="EY21" i="2"/>
  <c r="EX21" i="2"/>
  <c r="ET21" i="2"/>
  <c r="FF20" i="2"/>
  <c r="FE20" i="2"/>
  <c r="FD20" i="2"/>
  <c r="FC20" i="2"/>
  <c r="FB20" i="2"/>
  <c r="EY20" i="2"/>
  <c r="EX20" i="2"/>
  <c r="ET20" i="2"/>
  <c r="FF19" i="2"/>
  <c r="FE19" i="2"/>
  <c r="FD19" i="2"/>
  <c r="FC19" i="2"/>
  <c r="FB19" i="2"/>
  <c r="EY19" i="2"/>
  <c r="EX19" i="2"/>
  <c r="ET19" i="2"/>
  <c r="FF7" i="2"/>
  <c r="FE7" i="2"/>
  <c r="FD7" i="2"/>
  <c r="FC7" i="2"/>
  <c r="FB7" i="2"/>
  <c r="EY7" i="2"/>
  <c r="EX7" i="2"/>
  <c r="ET7" i="2"/>
  <c r="FF6" i="2"/>
  <c r="FE6" i="2"/>
  <c r="FD6" i="2"/>
  <c r="FC6" i="2"/>
  <c r="FB6" i="2"/>
  <c r="EY6" i="2"/>
  <c r="EX6" i="2"/>
  <c r="ET6" i="2"/>
  <c r="FF5" i="2"/>
  <c r="FE5" i="2"/>
  <c r="FD5" i="2"/>
  <c r="FC5" i="2"/>
  <c r="FB5" i="2"/>
  <c r="EY5" i="2"/>
  <c r="EX5" i="2"/>
  <c r="ET5" i="2"/>
  <c r="FF4" i="2"/>
  <c r="FE4" i="2"/>
  <c r="FD4" i="2"/>
  <c r="FC4" i="2"/>
  <c r="FB4" i="2"/>
  <c r="EY4" i="2"/>
  <c r="EX4" i="2"/>
  <c r="ET4" i="2"/>
  <c r="FF3" i="2"/>
  <c r="FE3" i="2"/>
  <c r="FD3" i="2"/>
  <c r="FC3" i="2"/>
  <c r="FB3" i="2"/>
  <c r="EY3" i="2"/>
  <c r="EX3" i="2"/>
  <c r="ET3" i="2"/>
  <c r="FF2" i="2"/>
  <c r="FE2" i="2"/>
  <c r="FD2" i="2"/>
  <c r="FC2" i="2"/>
  <c r="FB2" i="2"/>
  <c r="EY2" i="2"/>
  <c r="EX2" i="2"/>
  <c r="ET2" i="2"/>
  <c r="FF18" i="2"/>
  <c r="FE18" i="2"/>
  <c r="FD18" i="2"/>
  <c r="FC18" i="2"/>
  <c r="FB18" i="2"/>
  <c r="EY18" i="2"/>
  <c r="EX18" i="2"/>
  <c r="ET18" i="2"/>
  <c r="FF17" i="2"/>
  <c r="FE17" i="2"/>
  <c r="FD17" i="2"/>
  <c r="FC17" i="2"/>
  <c r="FB17" i="2"/>
  <c r="EY17" i="2"/>
  <c r="EX17" i="2"/>
  <c r="ET17" i="2"/>
  <c r="EE1532" i="2"/>
  <c r="EA1532" i="2"/>
  <c r="DZ1532" i="2"/>
  <c r="DX1532" i="2"/>
  <c r="DV1532" i="2"/>
  <c r="DW1532" i="2"/>
  <c r="EE1531" i="2"/>
  <c r="EA1531" i="2"/>
  <c r="DZ1531" i="2"/>
  <c r="DX1531" i="2"/>
  <c r="DV1531" i="2"/>
  <c r="DW1531" i="2"/>
  <c r="EE1530" i="2"/>
  <c r="EA1530" i="2"/>
  <c r="DZ1530" i="2"/>
  <c r="DX1530" i="2"/>
  <c r="DV1530" i="2"/>
  <c r="DW1530" i="2"/>
  <c r="EE1529" i="2"/>
  <c r="EA1529" i="2"/>
  <c r="DZ1529" i="2"/>
  <c r="DX1529" i="2"/>
  <c r="DV1529" i="2"/>
  <c r="DW1529" i="2"/>
  <c r="EE1528" i="2"/>
  <c r="EA1528" i="2"/>
  <c r="DZ1528" i="2"/>
  <c r="DX1528" i="2"/>
  <c r="DV1528" i="2"/>
  <c r="DW1528" i="2"/>
  <c r="EE1527" i="2"/>
  <c r="EA1527" i="2"/>
  <c r="DZ1527" i="2"/>
  <c r="DX1527" i="2"/>
  <c r="DV1527" i="2"/>
  <c r="DW1527" i="2"/>
  <c r="EE1526" i="2"/>
  <c r="EA1526" i="2"/>
  <c r="DZ1526" i="2"/>
  <c r="DX1526" i="2"/>
  <c r="DV1526" i="2"/>
  <c r="DW1526" i="2"/>
  <c r="EE1525" i="2"/>
  <c r="EA1525" i="2"/>
  <c r="DZ1525" i="2"/>
  <c r="DX1525" i="2"/>
  <c r="DV1525" i="2"/>
  <c r="DW1525" i="2"/>
  <c r="EE1524" i="2"/>
  <c r="EA1524" i="2"/>
  <c r="DZ1524" i="2"/>
  <c r="DX1524" i="2"/>
  <c r="DV1524" i="2"/>
  <c r="DW1524" i="2"/>
  <c r="EE1523" i="2"/>
  <c r="EA1523" i="2"/>
  <c r="DZ1523" i="2"/>
  <c r="DX1523" i="2"/>
  <c r="DV1523" i="2"/>
  <c r="DW1523" i="2"/>
  <c r="EE1522" i="2"/>
  <c r="EA1522" i="2"/>
  <c r="DZ1522" i="2"/>
  <c r="DX1522" i="2"/>
  <c r="DV1522" i="2"/>
  <c r="DW1522" i="2"/>
  <c r="EE1521" i="2"/>
  <c r="EA1521" i="2"/>
  <c r="DZ1521" i="2"/>
  <c r="DX1521" i="2"/>
  <c r="DV1521" i="2"/>
  <c r="DW1521" i="2"/>
  <c r="EE1520" i="2"/>
  <c r="EA1520" i="2"/>
  <c r="DZ1520" i="2"/>
  <c r="DX1520" i="2"/>
  <c r="DV1520" i="2"/>
  <c r="DW1520" i="2"/>
  <c r="EE1519" i="2"/>
  <c r="EA1519" i="2"/>
  <c r="DZ1519" i="2"/>
  <c r="DX1519" i="2"/>
  <c r="DV1519" i="2"/>
  <c r="DW1519" i="2"/>
  <c r="EE1518" i="2"/>
  <c r="EA1518" i="2"/>
  <c r="DZ1518" i="2"/>
  <c r="DX1518" i="2"/>
  <c r="DV1518" i="2"/>
  <c r="DW1518" i="2"/>
  <c r="EE1517" i="2"/>
  <c r="EA1517" i="2"/>
  <c r="DZ1517" i="2"/>
  <c r="DX1517" i="2"/>
  <c r="DV1517" i="2"/>
  <c r="DW1517" i="2"/>
  <c r="EE1516" i="2"/>
  <c r="EA1516" i="2"/>
  <c r="DZ1516" i="2"/>
  <c r="DX1516" i="2"/>
  <c r="DV1516" i="2"/>
  <c r="DW1516" i="2"/>
  <c r="EE1515" i="2"/>
  <c r="EA1515" i="2"/>
  <c r="DZ1515" i="2"/>
  <c r="DX1515" i="2"/>
  <c r="DV1515" i="2"/>
  <c r="DW1515" i="2"/>
  <c r="EE1514" i="2"/>
  <c r="EA1514" i="2"/>
  <c r="DZ1514" i="2"/>
  <c r="DX1514" i="2"/>
  <c r="DV1514" i="2"/>
  <c r="DW1514" i="2"/>
  <c r="EE1513" i="2"/>
  <c r="EA1513" i="2"/>
  <c r="DZ1513" i="2"/>
  <c r="DX1513" i="2"/>
  <c r="DV1513" i="2"/>
  <c r="DW1513" i="2"/>
  <c r="EE1512" i="2"/>
  <c r="EA1512" i="2"/>
  <c r="DZ1512" i="2"/>
  <c r="DX1512" i="2"/>
  <c r="DV1512" i="2"/>
  <c r="DW1512" i="2"/>
  <c r="EE1511" i="2"/>
  <c r="EA1511" i="2"/>
  <c r="DZ1511" i="2"/>
  <c r="DX1511" i="2"/>
  <c r="DV1511" i="2"/>
  <c r="DW1511" i="2"/>
  <c r="EE1510" i="2"/>
  <c r="EA1510" i="2"/>
  <c r="DZ1510" i="2"/>
  <c r="DX1510" i="2"/>
  <c r="DV1510" i="2"/>
  <c r="DW1510" i="2"/>
  <c r="EE1509" i="2"/>
  <c r="EA1509" i="2"/>
  <c r="DZ1509" i="2"/>
  <c r="DX1509" i="2"/>
  <c r="DV1509" i="2"/>
  <c r="DW1509" i="2"/>
  <c r="EE1508" i="2"/>
  <c r="EA1508" i="2"/>
  <c r="DZ1508" i="2"/>
  <c r="DX1508" i="2"/>
  <c r="DV1508" i="2"/>
  <c r="DW1508" i="2"/>
  <c r="EE1507" i="2"/>
  <c r="EA1507" i="2"/>
  <c r="DZ1507" i="2"/>
  <c r="DX1507" i="2"/>
  <c r="DV1507" i="2"/>
  <c r="DW1507" i="2"/>
  <c r="EE1506" i="2"/>
  <c r="EA1506" i="2"/>
  <c r="DZ1506" i="2"/>
  <c r="DX1506" i="2"/>
  <c r="DV1506" i="2"/>
  <c r="DW1506" i="2"/>
  <c r="EE1505" i="2"/>
  <c r="EA1505" i="2"/>
  <c r="DZ1505" i="2"/>
  <c r="DX1505" i="2"/>
  <c r="DV1505" i="2"/>
  <c r="DW1505" i="2"/>
  <c r="EE1504" i="2"/>
  <c r="EA1504" i="2"/>
  <c r="DZ1504" i="2"/>
  <c r="DX1504" i="2"/>
  <c r="DV1504" i="2"/>
  <c r="DW1504" i="2"/>
  <c r="EE1503" i="2"/>
  <c r="EA1503" i="2"/>
  <c r="DZ1503" i="2"/>
  <c r="DX1503" i="2"/>
  <c r="DV1503" i="2"/>
  <c r="DW1503" i="2"/>
  <c r="EE1502" i="2"/>
  <c r="EA1502" i="2"/>
  <c r="DZ1502" i="2"/>
  <c r="DX1502" i="2"/>
  <c r="DV1502" i="2"/>
  <c r="DW1502" i="2"/>
  <c r="EE1501" i="2"/>
  <c r="EA1501" i="2"/>
  <c r="DZ1501" i="2"/>
  <c r="DX1501" i="2"/>
  <c r="DV1501" i="2"/>
  <c r="DW1501" i="2"/>
  <c r="EE1500" i="2"/>
  <c r="EA1500" i="2"/>
  <c r="DZ1500" i="2"/>
  <c r="DX1500" i="2"/>
  <c r="DV1500" i="2"/>
  <c r="DW1500" i="2"/>
  <c r="EE1488" i="2"/>
  <c r="EA1488" i="2"/>
  <c r="DZ1488" i="2"/>
  <c r="DX1488" i="2"/>
  <c r="DV1488" i="2"/>
  <c r="DW1488" i="2"/>
  <c r="EE1499" i="2"/>
  <c r="EA1499" i="2"/>
  <c r="DZ1499" i="2"/>
  <c r="DX1499" i="2"/>
  <c r="DV1499" i="2"/>
  <c r="DW1499" i="2"/>
  <c r="EE1498" i="2"/>
  <c r="EA1498" i="2"/>
  <c r="DZ1498" i="2"/>
  <c r="DX1498" i="2"/>
  <c r="DV1498" i="2"/>
  <c r="DW1498" i="2"/>
  <c r="EE1497" i="2"/>
  <c r="EA1497" i="2"/>
  <c r="DZ1497" i="2"/>
  <c r="DX1497" i="2"/>
  <c r="DV1497" i="2"/>
  <c r="DW1497" i="2"/>
  <c r="EE1496" i="2"/>
  <c r="EA1496" i="2"/>
  <c r="DZ1496" i="2"/>
  <c r="DX1496" i="2"/>
  <c r="DV1496" i="2"/>
  <c r="DW1496" i="2"/>
  <c r="EE1495" i="2"/>
  <c r="EA1495" i="2"/>
  <c r="DZ1495" i="2"/>
  <c r="DX1495" i="2"/>
  <c r="DV1495" i="2"/>
  <c r="DW1495" i="2"/>
  <c r="EE1494" i="2"/>
  <c r="EA1494" i="2"/>
  <c r="DZ1494" i="2"/>
  <c r="DX1494" i="2"/>
  <c r="DV1494" i="2"/>
  <c r="DW1494" i="2"/>
  <c r="EE1493" i="2"/>
  <c r="EA1493" i="2"/>
  <c r="DZ1493" i="2"/>
  <c r="DX1493" i="2"/>
  <c r="DV1493" i="2"/>
  <c r="DW1493" i="2"/>
  <c r="EE1492" i="2"/>
  <c r="EA1492" i="2"/>
  <c r="DZ1492" i="2"/>
  <c r="DX1492" i="2"/>
  <c r="DV1492" i="2"/>
  <c r="DW1492" i="2"/>
  <c r="EE1491" i="2"/>
  <c r="EA1491" i="2"/>
  <c r="DZ1491" i="2"/>
  <c r="DX1491" i="2"/>
  <c r="DV1491" i="2"/>
  <c r="DW1491" i="2"/>
  <c r="EE1490" i="2"/>
  <c r="EA1490" i="2"/>
  <c r="DZ1490" i="2"/>
  <c r="DX1490" i="2"/>
  <c r="DV1490" i="2"/>
  <c r="DW1490" i="2"/>
  <c r="EE1489" i="2"/>
  <c r="EA1489" i="2"/>
  <c r="DZ1489" i="2"/>
  <c r="DX1489" i="2"/>
  <c r="DV1489" i="2"/>
  <c r="DW1489" i="2"/>
  <c r="EE1487" i="2"/>
  <c r="EA1487" i="2"/>
  <c r="DZ1487" i="2"/>
  <c r="DX1487" i="2"/>
  <c r="DV1487" i="2"/>
  <c r="DW1487" i="2"/>
  <c r="EE1486" i="2"/>
  <c r="EA1486" i="2"/>
  <c r="DZ1486" i="2"/>
  <c r="DX1486" i="2"/>
  <c r="DV1486" i="2"/>
  <c r="DW1486" i="2"/>
  <c r="EE1485" i="2"/>
  <c r="EA1485" i="2"/>
  <c r="DZ1485" i="2"/>
  <c r="DX1485" i="2"/>
  <c r="DV1485" i="2"/>
  <c r="DW1485" i="2"/>
  <c r="EE1484" i="2"/>
  <c r="EA1484" i="2"/>
  <c r="DZ1484" i="2"/>
  <c r="DX1484" i="2"/>
  <c r="DV1484" i="2"/>
  <c r="DW1484" i="2"/>
  <c r="EE1483" i="2"/>
  <c r="EA1483" i="2"/>
  <c r="DZ1483" i="2"/>
  <c r="DX1483" i="2"/>
  <c r="DV1483" i="2"/>
  <c r="DW1483" i="2"/>
  <c r="EE1482" i="2"/>
  <c r="EA1482" i="2"/>
  <c r="DZ1482" i="2"/>
  <c r="DX1482" i="2"/>
  <c r="DV1482" i="2"/>
  <c r="DW1482" i="2"/>
  <c r="EE1481" i="2"/>
  <c r="EA1481" i="2"/>
  <c r="DZ1481" i="2"/>
  <c r="DX1481" i="2"/>
  <c r="DV1481" i="2"/>
  <c r="DW1481" i="2"/>
  <c r="EE1480" i="2"/>
  <c r="EA1480" i="2"/>
  <c r="DZ1480" i="2"/>
  <c r="DX1480" i="2"/>
  <c r="DV1480" i="2"/>
  <c r="DW1480" i="2"/>
  <c r="EE1479" i="2"/>
  <c r="EA1479" i="2"/>
  <c r="DZ1479" i="2"/>
  <c r="DX1479" i="2"/>
  <c r="DV1479" i="2"/>
  <c r="DW1479" i="2"/>
  <c r="EE1478" i="2"/>
  <c r="EA1478" i="2"/>
  <c r="DZ1478" i="2"/>
  <c r="DX1478" i="2"/>
  <c r="DV1478" i="2"/>
  <c r="DW1478" i="2"/>
  <c r="EE1477" i="2"/>
  <c r="EA1477" i="2"/>
  <c r="DZ1477" i="2"/>
  <c r="DX1477" i="2"/>
  <c r="DV1477" i="2"/>
  <c r="DW1477" i="2"/>
  <c r="EE1476" i="2"/>
  <c r="EA1476" i="2"/>
  <c r="DZ1476" i="2"/>
  <c r="DX1476" i="2"/>
  <c r="DV1476" i="2"/>
  <c r="DW1476" i="2"/>
  <c r="EE1475" i="2"/>
  <c r="EA1475" i="2"/>
  <c r="DZ1475" i="2"/>
  <c r="DX1475" i="2"/>
  <c r="DV1475" i="2"/>
  <c r="DW1475" i="2"/>
  <c r="EE1474" i="2"/>
  <c r="EA1474" i="2"/>
  <c r="DZ1474" i="2"/>
  <c r="DX1474" i="2"/>
  <c r="DV1474" i="2"/>
  <c r="DW1474" i="2"/>
  <c r="EE1473" i="2"/>
  <c r="EA1473" i="2"/>
  <c r="DZ1473" i="2"/>
  <c r="DX1473" i="2"/>
  <c r="DV1473" i="2"/>
  <c r="DW1473" i="2"/>
  <c r="EE1472" i="2"/>
  <c r="EA1472" i="2"/>
  <c r="DZ1472" i="2"/>
  <c r="DX1472" i="2"/>
  <c r="DV1472" i="2"/>
  <c r="DW1472" i="2"/>
  <c r="EE1471" i="2"/>
  <c r="EA1471" i="2"/>
  <c r="DZ1471" i="2"/>
  <c r="DX1471" i="2"/>
  <c r="DV1471" i="2"/>
  <c r="DW1471" i="2"/>
  <c r="EE1470" i="2"/>
  <c r="EA1470" i="2"/>
  <c r="DZ1470" i="2"/>
  <c r="DX1470" i="2"/>
  <c r="DV1470" i="2"/>
  <c r="DW1470" i="2"/>
  <c r="EE1469" i="2"/>
  <c r="EA1469" i="2"/>
  <c r="DZ1469" i="2"/>
  <c r="DX1469" i="2"/>
  <c r="DV1469" i="2"/>
  <c r="DW1469" i="2"/>
  <c r="EE1468" i="2"/>
  <c r="EA1468" i="2"/>
  <c r="DZ1468" i="2"/>
  <c r="DX1468" i="2"/>
  <c r="DV1468" i="2"/>
  <c r="DW1468" i="2"/>
  <c r="EE1467" i="2"/>
  <c r="EA1467" i="2"/>
  <c r="DZ1467" i="2"/>
  <c r="DX1467" i="2"/>
  <c r="DV1467" i="2"/>
  <c r="DW1467" i="2"/>
  <c r="EE1466" i="2"/>
  <c r="EA1466" i="2"/>
  <c r="DZ1466" i="2"/>
  <c r="DX1466" i="2"/>
  <c r="DV1466" i="2"/>
  <c r="DW1466" i="2"/>
  <c r="EE1465" i="2"/>
  <c r="EA1465" i="2"/>
  <c r="DZ1465" i="2"/>
  <c r="DX1465" i="2"/>
  <c r="DV1465" i="2"/>
  <c r="DW1465" i="2"/>
  <c r="EE1464" i="2"/>
  <c r="EA1464" i="2"/>
  <c r="DZ1464" i="2"/>
  <c r="DX1464" i="2"/>
  <c r="DV1464" i="2"/>
  <c r="DW1464" i="2"/>
  <c r="EE1463" i="2"/>
  <c r="EA1463" i="2"/>
  <c r="DZ1463" i="2"/>
  <c r="DX1463" i="2"/>
  <c r="DV1463" i="2"/>
  <c r="DW1463" i="2"/>
  <c r="EE1462" i="2"/>
  <c r="EA1462" i="2"/>
  <c r="DZ1462" i="2"/>
  <c r="DX1462" i="2"/>
  <c r="DV1462" i="2"/>
  <c r="DW1462" i="2"/>
  <c r="EE1461" i="2"/>
  <c r="EA1461" i="2"/>
  <c r="DZ1461" i="2"/>
  <c r="DX1461" i="2"/>
  <c r="DV1461" i="2"/>
  <c r="DW1461" i="2"/>
  <c r="EE1460" i="2"/>
  <c r="EA1460" i="2"/>
  <c r="DZ1460" i="2"/>
  <c r="DX1460" i="2"/>
  <c r="DV1460" i="2"/>
  <c r="DW1460" i="2"/>
  <c r="EE1459" i="2"/>
  <c r="EA1459" i="2"/>
  <c r="DZ1459" i="2"/>
  <c r="DX1459" i="2"/>
  <c r="DV1459" i="2"/>
  <c r="DW1459" i="2"/>
  <c r="EE1458" i="2"/>
  <c r="EA1458" i="2"/>
  <c r="DZ1458" i="2"/>
  <c r="DX1458" i="2"/>
  <c r="DV1458" i="2"/>
  <c r="DW1458" i="2"/>
  <c r="EE1457" i="2"/>
  <c r="EA1457" i="2"/>
  <c r="DZ1457" i="2"/>
  <c r="DX1457" i="2"/>
  <c r="DV1457" i="2"/>
  <c r="DW1457" i="2"/>
  <c r="EE1456" i="2"/>
  <c r="EA1456" i="2"/>
  <c r="DZ1456" i="2"/>
  <c r="DX1456" i="2"/>
  <c r="DV1456" i="2"/>
  <c r="DW1456" i="2"/>
  <c r="EE1455" i="2"/>
  <c r="EA1455" i="2"/>
  <c r="DZ1455" i="2"/>
  <c r="DX1455" i="2"/>
  <c r="DV1455" i="2"/>
  <c r="DW1455" i="2"/>
  <c r="EE1454" i="2"/>
  <c r="EA1454" i="2"/>
  <c r="DZ1454" i="2"/>
  <c r="DX1454" i="2"/>
  <c r="DV1454" i="2"/>
  <c r="DW1454" i="2"/>
  <c r="EE1453" i="2"/>
  <c r="EA1453" i="2"/>
  <c r="DZ1453" i="2"/>
  <c r="DX1453" i="2"/>
  <c r="DV1453" i="2"/>
  <c r="DW1453" i="2"/>
  <c r="EE1452" i="2"/>
  <c r="EA1452" i="2"/>
  <c r="DZ1452" i="2"/>
  <c r="DX1452" i="2"/>
  <c r="DV1452" i="2"/>
  <c r="DW1452" i="2"/>
  <c r="EE1451" i="2"/>
  <c r="EA1451" i="2"/>
  <c r="DZ1451" i="2"/>
  <c r="DX1451" i="2"/>
  <c r="DV1451" i="2"/>
  <c r="DW1451" i="2"/>
  <c r="EE1450" i="2"/>
  <c r="EA1450" i="2"/>
  <c r="DZ1450" i="2"/>
  <c r="DX1450" i="2"/>
  <c r="DV1450" i="2"/>
  <c r="DW1450" i="2"/>
  <c r="EE1449" i="2"/>
  <c r="EA1449" i="2"/>
  <c r="DZ1449" i="2"/>
  <c r="DX1449" i="2"/>
  <c r="DV1449" i="2"/>
  <c r="DW1449" i="2"/>
  <c r="EE1448" i="2"/>
  <c r="EA1448" i="2"/>
  <c r="DZ1448" i="2"/>
  <c r="DX1448" i="2"/>
  <c r="DV1448" i="2"/>
  <c r="DW1448" i="2"/>
  <c r="EE1447" i="2"/>
  <c r="EA1447" i="2"/>
  <c r="DZ1447" i="2"/>
  <c r="DX1447" i="2"/>
  <c r="DV1447" i="2"/>
  <c r="DW1447" i="2"/>
  <c r="EE1446" i="2"/>
  <c r="EA1446" i="2"/>
  <c r="DZ1446" i="2"/>
  <c r="DX1446" i="2"/>
  <c r="DV1446" i="2"/>
  <c r="DW1446" i="2"/>
  <c r="EE1445" i="2"/>
  <c r="EA1445" i="2"/>
  <c r="DZ1445" i="2"/>
  <c r="DX1445" i="2"/>
  <c r="DV1445" i="2"/>
  <c r="DW1445" i="2"/>
  <c r="EE1444" i="2"/>
  <c r="EA1444" i="2"/>
  <c r="DZ1444" i="2"/>
  <c r="DX1444" i="2"/>
  <c r="DV1444" i="2"/>
  <c r="DW1444" i="2"/>
  <c r="EE1443" i="2"/>
  <c r="EA1443" i="2"/>
  <c r="DZ1443" i="2"/>
  <c r="DX1443" i="2"/>
  <c r="DV1443" i="2"/>
  <c r="DW1443" i="2"/>
  <c r="EE1442" i="2"/>
  <c r="EA1442" i="2"/>
  <c r="DZ1442" i="2"/>
  <c r="DX1442" i="2"/>
  <c r="DV1442" i="2"/>
  <c r="DW1442" i="2"/>
  <c r="EE1441" i="2"/>
  <c r="EA1441" i="2"/>
  <c r="DZ1441" i="2"/>
  <c r="DX1441" i="2"/>
  <c r="DV1441" i="2"/>
  <c r="DW1441" i="2"/>
  <c r="EE1440" i="2"/>
  <c r="EA1440" i="2"/>
  <c r="DZ1440" i="2"/>
  <c r="DX1440" i="2"/>
  <c r="DV1440" i="2"/>
  <c r="DW1440" i="2"/>
  <c r="EE1439" i="2"/>
  <c r="EA1439" i="2"/>
  <c r="DZ1439" i="2"/>
  <c r="DX1439" i="2"/>
  <c r="DV1439" i="2"/>
  <c r="DW1439" i="2"/>
  <c r="EE1438" i="2"/>
  <c r="EA1438" i="2"/>
  <c r="DZ1438" i="2"/>
  <c r="DX1438" i="2"/>
  <c r="DV1438" i="2"/>
  <c r="DW1438" i="2"/>
  <c r="EE1437" i="2"/>
  <c r="EA1437" i="2"/>
  <c r="DZ1437" i="2"/>
  <c r="DX1437" i="2"/>
  <c r="DV1437" i="2"/>
  <c r="DW1437" i="2"/>
  <c r="EE1436" i="2"/>
  <c r="EA1436" i="2"/>
  <c r="DZ1436" i="2"/>
  <c r="DX1436" i="2"/>
  <c r="DV1436" i="2"/>
  <c r="DW1436" i="2"/>
  <c r="EE1435" i="2"/>
  <c r="EA1435" i="2"/>
  <c r="DZ1435" i="2"/>
  <c r="DX1435" i="2"/>
  <c r="DV1435" i="2"/>
  <c r="DW1435" i="2"/>
  <c r="EE1434" i="2"/>
  <c r="EA1434" i="2"/>
  <c r="DZ1434" i="2"/>
  <c r="DX1434" i="2"/>
  <c r="DV1434" i="2"/>
  <c r="DW1434" i="2"/>
  <c r="EE1433" i="2"/>
  <c r="EA1433" i="2"/>
  <c r="DZ1433" i="2"/>
  <c r="DX1433" i="2"/>
  <c r="DV1433" i="2"/>
  <c r="DW1433" i="2"/>
  <c r="EE1432" i="2"/>
  <c r="EA1432" i="2"/>
  <c r="DZ1432" i="2"/>
  <c r="DX1432" i="2"/>
  <c r="DV1432" i="2"/>
  <c r="DW1432" i="2"/>
  <c r="EE1431" i="2"/>
  <c r="EA1431" i="2"/>
  <c r="DZ1431" i="2"/>
  <c r="DX1431" i="2"/>
  <c r="DV1431" i="2"/>
  <c r="DW1431" i="2"/>
  <c r="EE1430" i="2"/>
  <c r="EA1430" i="2"/>
  <c r="DZ1430" i="2"/>
  <c r="DX1430" i="2"/>
  <c r="DV1430" i="2"/>
  <c r="DW1430" i="2"/>
  <c r="EE1429" i="2"/>
  <c r="EA1429" i="2"/>
  <c r="DZ1429" i="2"/>
  <c r="DX1429" i="2"/>
  <c r="DV1429" i="2"/>
  <c r="DW1429" i="2"/>
  <c r="EE1428" i="2"/>
  <c r="EA1428" i="2"/>
  <c r="DZ1428" i="2"/>
  <c r="DX1428" i="2"/>
  <c r="DV1428" i="2"/>
  <c r="DW1428" i="2"/>
  <c r="EE1427" i="2"/>
  <c r="EA1427" i="2"/>
  <c r="DZ1427" i="2"/>
  <c r="DX1427" i="2"/>
  <c r="DV1427" i="2"/>
  <c r="DW1427" i="2"/>
  <c r="EE1426" i="2"/>
  <c r="EA1426" i="2"/>
  <c r="DZ1426" i="2"/>
  <c r="DX1426" i="2"/>
  <c r="DV1426" i="2"/>
  <c r="DW1426" i="2"/>
  <c r="EE1425" i="2"/>
  <c r="EA1425" i="2"/>
  <c r="DZ1425" i="2"/>
  <c r="DX1425" i="2"/>
  <c r="DV1425" i="2"/>
  <c r="DW1425" i="2"/>
  <c r="EE1424" i="2"/>
  <c r="EA1424" i="2"/>
  <c r="DZ1424" i="2"/>
  <c r="DX1424" i="2"/>
  <c r="DV1424" i="2"/>
  <c r="DW1424" i="2"/>
  <c r="EE1423" i="2"/>
  <c r="EA1423" i="2"/>
  <c r="DZ1423" i="2"/>
  <c r="DX1423" i="2"/>
  <c r="DV1423" i="2"/>
  <c r="DW1423" i="2"/>
  <c r="EE1422" i="2"/>
  <c r="EA1422" i="2"/>
  <c r="DZ1422" i="2"/>
  <c r="DX1422" i="2"/>
  <c r="DV1422" i="2"/>
  <c r="DW1422" i="2"/>
  <c r="EE1421" i="2"/>
  <c r="EA1421" i="2"/>
  <c r="DZ1421" i="2"/>
  <c r="DX1421" i="2"/>
  <c r="DV1421" i="2"/>
  <c r="DW1421" i="2"/>
  <c r="EE1420" i="2"/>
  <c r="EA1420" i="2"/>
  <c r="DZ1420" i="2"/>
  <c r="DX1420" i="2"/>
  <c r="DV1420" i="2"/>
  <c r="DW1420" i="2"/>
  <c r="EE1419" i="2"/>
  <c r="EA1419" i="2"/>
  <c r="DZ1419" i="2"/>
  <c r="DX1419" i="2"/>
  <c r="DV1419" i="2"/>
  <c r="DW1419" i="2"/>
  <c r="EE1418" i="2"/>
  <c r="EA1418" i="2"/>
  <c r="DZ1418" i="2"/>
  <c r="DX1418" i="2"/>
  <c r="DV1418" i="2"/>
  <c r="DW1418" i="2"/>
  <c r="EE1417" i="2"/>
  <c r="EA1417" i="2"/>
  <c r="DZ1417" i="2"/>
  <c r="DX1417" i="2"/>
  <c r="DV1417" i="2"/>
  <c r="DW1417" i="2"/>
  <c r="EE1416" i="2"/>
  <c r="EA1416" i="2"/>
  <c r="DZ1416" i="2"/>
  <c r="DX1416" i="2"/>
  <c r="DV1416" i="2"/>
  <c r="DW1416" i="2"/>
  <c r="EE1415" i="2"/>
  <c r="EA1415" i="2"/>
  <c r="DZ1415" i="2"/>
  <c r="DX1415" i="2"/>
  <c r="DV1415" i="2"/>
  <c r="DW1415" i="2"/>
  <c r="EE1414" i="2"/>
  <c r="EA1414" i="2"/>
  <c r="DZ1414" i="2"/>
  <c r="DX1414" i="2"/>
  <c r="DV1414" i="2"/>
  <c r="DW1414" i="2"/>
  <c r="EE1413" i="2"/>
  <c r="EA1413" i="2"/>
  <c r="DZ1413" i="2"/>
  <c r="DX1413" i="2"/>
  <c r="DV1413" i="2"/>
  <c r="DW1413" i="2"/>
  <c r="EE1412" i="2"/>
  <c r="EA1412" i="2"/>
  <c r="DZ1412" i="2"/>
  <c r="DX1412" i="2"/>
  <c r="DV1412" i="2"/>
  <c r="DW1412" i="2"/>
  <c r="EE1411" i="2"/>
  <c r="EA1411" i="2"/>
  <c r="DZ1411" i="2"/>
  <c r="DX1411" i="2"/>
  <c r="DV1411" i="2"/>
  <c r="DW1411" i="2"/>
  <c r="EE1410" i="2"/>
  <c r="EA1410" i="2"/>
  <c r="DZ1410" i="2"/>
  <c r="DX1410" i="2"/>
  <c r="DV1410" i="2"/>
  <c r="DW1410" i="2"/>
  <c r="EE1409" i="2"/>
  <c r="EA1409" i="2"/>
  <c r="DZ1409" i="2"/>
  <c r="DX1409" i="2"/>
  <c r="DV1409" i="2"/>
  <c r="DW1409" i="2"/>
  <c r="EE1408" i="2"/>
  <c r="EA1408" i="2"/>
  <c r="DZ1408" i="2"/>
  <c r="DX1408" i="2"/>
  <c r="DV1408" i="2"/>
  <c r="DW1408" i="2"/>
  <c r="EE1407" i="2"/>
  <c r="EA1407" i="2"/>
  <c r="DZ1407" i="2"/>
  <c r="DX1407" i="2"/>
  <c r="DV1407" i="2"/>
  <c r="DW1407" i="2"/>
  <c r="EE1406" i="2"/>
  <c r="EA1406" i="2"/>
  <c r="DZ1406" i="2"/>
  <c r="DX1406" i="2"/>
  <c r="DV1406" i="2"/>
  <c r="DW1406" i="2"/>
  <c r="EE1405" i="2"/>
  <c r="EA1405" i="2"/>
  <c r="DZ1405" i="2"/>
  <c r="DX1405" i="2"/>
  <c r="DV1405" i="2"/>
  <c r="DW1405" i="2"/>
  <c r="EE1404" i="2"/>
  <c r="EA1404" i="2"/>
  <c r="DZ1404" i="2"/>
  <c r="DX1404" i="2"/>
  <c r="DV1404" i="2"/>
  <c r="DW1404" i="2"/>
  <c r="EE1403" i="2"/>
  <c r="EA1403" i="2"/>
  <c r="DZ1403" i="2"/>
  <c r="DX1403" i="2"/>
  <c r="DV1403" i="2"/>
  <c r="DW1403" i="2"/>
  <c r="EE1402" i="2"/>
  <c r="EA1402" i="2"/>
  <c r="DZ1402" i="2"/>
  <c r="DX1402" i="2"/>
  <c r="DV1402" i="2"/>
  <c r="DW1402" i="2"/>
  <c r="EE1401" i="2"/>
  <c r="EA1401" i="2"/>
  <c r="DZ1401" i="2"/>
  <c r="DX1401" i="2"/>
  <c r="DV1401" i="2"/>
  <c r="DW1401" i="2"/>
  <c r="EE1400" i="2"/>
  <c r="EA1400" i="2"/>
  <c r="DZ1400" i="2"/>
  <c r="DX1400" i="2"/>
  <c r="DV1400" i="2"/>
  <c r="DW1400" i="2"/>
  <c r="EE1399" i="2"/>
  <c r="EA1399" i="2"/>
  <c r="DZ1399" i="2"/>
  <c r="DX1399" i="2"/>
  <c r="DV1399" i="2"/>
  <c r="DW1399" i="2"/>
  <c r="EE1398" i="2"/>
  <c r="EA1398" i="2"/>
  <c r="DZ1398" i="2"/>
  <c r="DX1398" i="2"/>
  <c r="DV1398" i="2"/>
  <c r="DW1398" i="2"/>
  <c r="EE1397" i="2"/>
  <c r="EA1397" i="2"/>
  <c r="DZ1397" i="2"/>
  <c r="DX1397" i="2"/>
  <c r="DV1397" i="2"/>
  <c r="DW1397" i="2"/>
  <c r="EE1396" i="2"/>
  <c r="EA1396" i="2"/>
  <c r="DZ1396" i="2"/>
  <c r="DX1396" i="2"/>
  <c r="DV1396" i="2"/>
  <c r="DW1396" i="2"/>
  <c r="EE1395" i="2"/>
  <c r="EA1395" i="2"/>
  <c r="DZ1395" i="2"/>
  <c r="DX1395" i="2"/>
  <c r="DV1395" i="2"/>
  <c r="DW1395" i="2"/>
  <c r="EE1394" i="2"/>
  <c r="EA1394" i="2"/>
  <c r="DZ1394" i="2"/>
  <c r="DX1394" i="2"/>
  <c r="DV1394" i="2"/>
  <c r="DW1394" i="2"/>
  <c r="EE1393" i="2"/>
  <c r="EA1393" i="2"/>
  <c r="DZ1393" i="2"/>
  <c r="DX1393" i="2"/>
  <c r="DV1393" i="2"/>
  <c r="DW1393" i="2"/>
  <c r="EE1392" i="2"/>
  <c r="EA1392" i="2"/>
  <c r="DZ1392" i="2"/>
  <c r="DX1392" i="2"/>
  <c r="DV1392" i="2"/>
  <c r="DW1392" i="2"/>
  <c r="EE1391" i="2"/>
  <c r="EA1391" i="2"/>
  <c r="DZ1391" i="2"/>
  <c r="DX1391" i="2"/>
  <c r="DV1391" i="2"/>
  <c r="DW1391" i="2"/>
  <c r="EE1390" i="2"/>
  <c r="EA1390" i="2"/>
  <c r="DZ1390" i="2"/>
  <c r="DX1390" i="2"/>
  <c r="DV1390" i="2"/>
  <c r="DW1390" i="2"/>
  <c r="EE1389" i="2"/>
  <c r="EA1389" i="2"/>
  <c r="DZ1389" i="2"/>
  <c r="DX1389" i="2"/>
  <c r="DV1389" i="2"/>
  <c r="DW1389" i="2"/>
  <c r="EE1388" i="2"/>
  <c r="EA1388" i="2"/>
  <c r="DZ1388" i="2"/>
  <c r="DX1388" i="2"/>
  <c r="DV1388" i="2"/>
  <c r="DW1388" i="2"/>
  <c r="EE1387" i="2"/>
  <c r="EA1387" i="2"/>
  <c r="DZ1387" i="2"/>
  <c r="DX1387" i="2"/>
  <c r="DV1387" i="2"/>
  <c r="DW1387" i="2"/>
  <c r="EE1386" i="2"/>
  <c r="EA1386" i="2"/>
  <c r="DZ1386" i="2"/>
  <c r="DX1386" i="2"/>
  <c r="DV1386" i="2"/>
  <c r="DW1386" i="2"/>
  <c r="EE1385" i="2"/>
  <c r="EA1385" i="2"/>
  <c r="DZ1385" i="2"/>
  <c r="DX1385" i="2"/>
  <c r="DV1385" i="2"/>
  <c r="DW1385" i="2"/>
  <c r="EE1384" i="2"/>
  <c r="EA1384" i="2"/>
  <c r="DZ1384" i="2"/>
  <c r="DX1384" i="2"/>
  <c r="DV1384" i="2"/>
  <c r="DW1384" i="2"/>
  <c r="EE1383" i="2"/>
  <c r="EA1383" i="2"/>
  <c r="DZ1383" i="2"/>
  <c r="DX1383" i="2"/>
  <c r="DV1383" i="2"/>
  <c r="DW1383" i="2"/>
  <c r="EE1382" i="2"/>
  <c r="EA1382" i="2"/>
  <c r="DZ1382" i="2"/>
  <c r="DX1382" i="2"/>
  <c r="DV1382" i="2"/>
  <c r="DW1382" i="2"/>
  <c r="EE1381" i="2"/>
  <c r="EA1381" i="2"/>
  <c r="DZ1381" i="2"/>
  <c r="DX1381" i="2"/>
  <c r="DV1381" i="2"/>
  <c r="DW1381" i="2"/>
  <c r="EE1380" i="2"/>
  <c r="EA1380" i="2"/>
  <c r="DZ1380" i="2"/>
  <c r="DX1380" i="2"/>
  <c r="DV1380" i="2"/>
  <c r="DW1380" i="2"/>
  <c r="EE1379" i="2"/>
  <c r="EA1379" i="2"/>
  <c r="DZ1379" i="2"/>
  <c r="DX1379" i="2"/>
  <c r="DV1379" i="2"/>
  <c r="DW1379" i="2"/>
  <c r="EE1378" i="2"/>
  <c r="EA1378" i="2"/>
  <c r="DZ1378" i="2"/>
  <c r="DX1378" i="2"/>
  <c r="DV1378" i="2"/>
  <c r="DW1378" i="2"/>
  <c r="EE1377" i="2"/>
  <c r="EA1377" i="2"/>
  <c r="DZ1377" i="2"/>
  <c r="DX1377" i="2"/>
  <c r="DV1377" i="2"/>
  <c r="DW1377" i="2"/>
  <c r="EE1376" i="2"/>
  <c r="EA1376" i="2"/>
  <c r="DZ1376" i="2"/>
  <c r="DX1376" i="2"/>
  <c r="DV1376" i="2"/>
  <c r="DW1376" i="2"/>
  <c r="EE1375" i="2"/>
  <c r="EA1375" i="2"/>
  <c r="DZ1375" i="2"/>
  <c r="DX1375" i="2"/>
  <c r="DV1375" i="2"/>
  <c r="DW1375" i="2"/>
  <c r="EE1374" i="2"/>
  <c r="EA1374" i="2"/>
  <c r="DZ1374" i="2"/>
  <c r="DX1374" i="2"/>
  <c r="DV1374" i="2"/>
  <c r="DW1374" i="2"/>
  <c r="EE1373" i="2"/>
  <c r="EA1373" i="2"/>
  <c r="DZ1373" i="2"/>
  <c r="DX1373" i="2"/>
  <c r="DV1373" i="2"/>
  <c r="DW1373" i="2"/>
  <c r="EE1372" i="2"/>
  <c r="EA1372" i="2"/>
  <c r="DZ1372" i="2"/>
  <c r="DX1372" i="2"/>
  <c r="DV1372" i="2"/>
  <c r="DW1372" i="2"/>
  <c r="EE1371" i="2"/>
  <c r="EA1371" i="2"/>
  <c r="DZ1371" i="2"/>
  <c r="DX1371" i="2"/>
  <c r="DV1371" i="2"/>
  <c r="DW1371" i="2"/>
  <c r="EE1370" i="2"/>
  <c r="EA1370" i="2"/>
  <c r="DZ1370" i="2"/>
  <c r="DX1370" i="2"/>
  <c r="DV1370" i="2"/>
  <c r="DW1370" i="2"/>
  <c r="EE1369" i="2"/>
  <c r="EA1369" i="2"/>
  <c r="DZ1369" i="2"/>
  <c r="DX1369" i="2"/>
  <c r="DV1369" i="2"/>
  <c r="DW1369" i="2"/>
  <c r="EE1368" i="2"/>
  <c r="EA1368" i="2"/>
  <c r="DZ1368" i="2"/>
  <c r="DX1368" i="2"/>
  <c r="DV1368" i="2"/>
  <c r="DW1368" i="2"/>
  <c r="EE1367" i="2"/>
  <c r="EA1367" i="2"/>
  <c r="DZ1367" i="2"/>
  <c r="DX1367" i="2"/>
  <c r="DV1367" i="2"/>
  <c r="DW1367" i="2"/>
  <c r="EE1366" i="2"/>
  <c r="EA1366" i="2"/>
  <c r="DZ1366" i="2"/>
  <c r="DX1366" i="2"/>
  <c r="DV1366" i="2"/>
  <c r="DW1366" i="2"/>
  <c r="EE1365" i="2"/>
  <c r="EA1365" i="2"/>
  <c r="DZ1365" i="2"/>
  <c r="DX1365" i="2"/>
  <c r="DV1365" i="2"/>
  <c r="DW1365" i="2"/>
  <c r="EE1364" i="2"/>
  <c r="EA1364" i="2"/>
  <c r="DZ1364" i="2"/>
  <c r="DX1364" i="2"/>
  <c r="DV1364" i="2"/>
  <c r="DW1364" i="2"/>
  <c r="EE1363" i="2"/>
  <c r="EA1363" i="2"/>
  <c r="DZ1363" i="2"/>
  <c r="DX1363" i="2"/>
  <c r="DV1363" i="2"/>
  <c r="DW1363" i="2"/>
  <c r="EE1362" i="2"/>
  <c r="EA1362" i="2"/>
  <c r="DZ1362" i="2"/>
  <c r="DX1362" i="2"/>
  <c r="DV1362" i="2"/>
  <c r="DW1362" i="2"/>
  <c r="EE1361" i="2"/>
  <c r="EA1361" i="2"/>
  <c r="DZ1361" i="2"/>
  <c r="DX1361" i="2"/>
  <c r="DV1361" i="2"/>
  <c r="DW1361" i="2"/>
  <c r="EE1360" i="2"/>
  <c r="EA1360" i="2"/>
  <c r="DZ1360" i="2"/>
  <c r="DX1360" i="2"/>
  <c r="DV1360" i="2"/>
  <c r="DW1360" i="2"/>
  <c r="EE1359" i="2"/>
  <c r="EA1359" i="2"/>
  <c r="DZ1359" i="2"/>
  <c r="DX1359" i="2"/>
  <c r="DV1359" i="2"/>
  <c r="DW1359" i="2"/>
  <c r="EE1358" i="2"/>
  <c r="EA1358" i="2"/>
  <c r="DZ1358" i="2"/>
  <c r="DX1358" i="2"/>
  <c r="DV1358" i="2"/>
  <c r="DW1358" i="2"/>
  <c r="EE1357" i="2"/>
  <c r="EA1357" i="2"/>
  <c r="DZ1357" i="2"/>
  <c r="DX1357" i="2"/>
  <c r="DV1357" i="2"/>
  <c r="DW1357" i="2"/>
  <c r="EE1356" i="2"/>
  <c r="EA1356" i="2"/>
  <c r="DZ1356" i="2"/>
  <c r="DX1356" i="2"/>
  <c r="DV1356" i="2"/>
  <c r="DW1356" i="2"/>
  <c r="EE1355" i="2"/>
  <c r="EA1355" i="2"/>
  <c r="DZ1355" i="2"/>
  <c r="DX1355" i="2"/>
  <c r="DV1355" i="2"/>
  <c r="DW1355" i="2"/>
  <c r="EE1354" i="2"/>
  <c r="EA1354" i="2"/>
  <c r="DZ1354" i="2"/>
  <c r="DX1354" i="2"/>
  <c r="DV1354" i="2"/>
  <c r="DW1354" i="2"/>
  <c r="EE1353" i="2"/>
  <c r="EA1353" i="2"/>
  <c r="DZ1353" i="2"/>
  <c r="DX1353" i="2"/>
  <c r="DV1353" i="2"/>
  <c r="DW1353" i="2"/>
  <c r="EE1352" i="2"/>
  <c r="EA1352" i="2"/>
  <c r="DZ1352" i="2"/>
  <c r="DX1352" i="2"/>
  <c r="DV1352" i="2"/>
  <c r="DW1352" i="2"/>
  <c r="EE1351" i="2"/>
  <c r="EA1351" i="2"/>
  <c r="DZ1351" i="2"/>
  <c r="DX1351" i="2"/>
  <c r="DV1351" i="2"/>
  <c r="DW1351" i="2"/>
  <c r="EE1350" i="2"/>
  <c r="EA1350" i="2"/>
  <c r="DZ1350" i="2"/>
  <c r="DX1350" i="2"/>
  <c r="DV1350" i="2"/>
  <c r="DW1350" i="2"/>
  <c r="EE1349" i="2"/>
  <c r="EA1349" i="2"/>
  <c r="DZ1349" i="2"/>
  <c r="DX1349" i="2"/>
  <c r="DV1349" i="2"/>
  <c r="DW1349" i="2"/>
  <c r="EE1348" i="2"/>
  <c r="EA1348" i="2"/>
  <c r="DZ1348" i="2"/>
  <c r="DX1348" i="2"/>
  <c r="DV1348" i="2"/>
  <c r="DW1348" i="2"/>
  <c r="EE1347" i="2"/>
  <c r="EA1347" i="2"/>
  <c r="DZ1347" i="2"/>
  <c r="DX1347" i="2"/>
  <c r="DV1347" i="2"/>
  <c r="DW1347" i="2"/>
  <c r="EE1346" i="2"/>
  <c r="EA1346" i="2"/>
  <c r="DZ1346" i="2"/>
  <c r="DX1346" i="2"/>
  <c r="DV1346" i="2"/>
  <c r="DW1346" i="2"/>
  <c r="EE1345" i="2"/>
  <c r="EA1345" i="2"/>
  <c r="DZ1345" i="2"/>
  <c r="DX1345" i="2"/>
  <c r="DV1345" i="2"/>
  <c r="DW1345" i="2"/>
  <c r="EE1344" i="2"/>
  <c r="EA1344" i="2"/>
  <c r="DZ1344" i="2"/>
  <c r="DX1344" i="2"/>
  <c r="DV1344" i="2"/>
  <c r="DW1344" i="2"/>
  <c r="EE1343" i="2"/>
  <c r="EA1343" i="2"/>
  <c r="DZ1343" i="2"/>
  <c r="DX1343" i="2"/>
  <c r="DV1343" i="2"/>
  <c r="DW1343" i="2"/>
  <c r="EE1342" i="2"/>
  <c r="EA1342" i="2"/>
  <c r="DZ1342" i="2"/>
  <c r="DX1342" i="2"/>
  <c r="DV1342" i="2"/>
  <c r="DW1342" i="2"/>
  <c r="EE1341" i="2"/>
  <c r="EA1341" i="2"/>
  <c r="DZ1341" i="2"/>
  <c r="DX1341" i="2"/>
  <c r="DV1341" i="2"/>
  <c r="DW1341" i="2"/>
  <c r="EE1340" i="2"/>
  <c r="EA1340" i="2"/>
  <c r="DZ1340" i="2"/>
  <c r="DX1340" i="2"/>
  <c r="DV1340" i="2"/>
  <c r="DW1340" i="2"/>
  <c r="EE1336" i="2"/>
  <c r="EA1336" i="2"/>
  <c r="DZ1336" i="2"/>
  <c r="DX1336" i="2"/>
  <c r="DV1336" i="2"/>
  <c r="DW1336" i="2"/>
  <c r="EE1339" i="2"/>
  <c r="EA1339" i="2"/>
  <c r="DZ1339" i="2"/>
  <c r="DX1339" i="2"/>
  <c r="DV1339" i="2"/>
  <c r="DW1339" i="2"/>
  <c r="EE1338" i="2"/>
  <c r="EA1338" i="2"/>
  <c r="DZ1338" i="2"/>
  <c r="DX1338" i="2"/>
  <c r="DV1338" i="2"/>
  <c r="DW1338" i="2"/>
  <c r="EE1337" i="2"/>
  <c r="EA1337" i="2"/>
  <c r="DZ1337" i="2"/>
  <c r="DX1337" i="2"/>
  <c r="DV1337" i="2"/>
  <c r="DW1337" i="2"/>
  <c r="EE1335" i="2"/>
  <c r="EA1335" i="2"/>
  <c r="DZ1335" i="2"/>
  <c r="DX1335" i="2"/>
  <c r="DV1335" i="2"/>
  <c r="DW1335" i="2"/>
  <c r="EE1334" i="2"/>
  <c r="EA1334" i="2"/>
  <c r="DZ1334" i="2"/>
  <c r="DX1334" i="2"/>
  <c r="DV1334" i="2"/>
  <c r="DW1334" i="2"/>
  <c r="EE1333" i="2"/>
  <c r="EA1333" i="2"/>
  <c r="DZ1333" i="2"/>
  <c r="DX1333" i="2"/>
  <c r="DV1333" i="2"/>
  <c r="DW1333" i="2"/>
  <c r="EE1332" i="2"/>
  <c r="EA1332" i="2"/>
  <c r="DZ1332" i="2"/>
  <c r="DX1332" i="2"/>
  <c r="DV1332" i="2"/>
  <c r="DW1332" i="2"/>
  <c r="EE1330" i="2"/>
  <c r="EA1330" i="2"/>
  <c r="DZ1330" i="2"/>
  <c r="DX1330" i="2"/>
  <c r="DV1330" i="2"/>
  <c r="DW1330" i="2"/>
  <c r="EE1331" i="2"/>
  <c r="EA1331" i="2"/>
  <c r="DZ1331" i="2"/>
  <c r="DX1331" i="2"/>
  <c r="DV1331" i="2"/>
  <c r="DW1331" i="2"/>
  <c r="EE1329" i="2"/>
  <c r="EA1329" i="2"/>
  <c r="DZ1329" i="2"/>
  <c r="DX1329" i="2"/>
  <c r="DV1329" i="2"/>
  <c r="DW1329" i="2"/>
  <c r="EE1328" i="2"/>
  <c r="EA1328" i="2"/>
  <c r="DZ1328" i="2"/>
  <c r="DX1328" i="2"/>
  <c r="DV1328" i="2"/>
  <c r="DW1328" i="2"/>
  <c r="EE1327" i="2"/>
  <c r="EA1327" i="2"/>
  <c r="DZ1327" i="2"/>
  <c r="DX1327" i="2"/>
  <c r="DV1327" i="2"/>
  <c r="DW1327" i="2"/>
  <c r="EE1326" i="2"/>
  <c r="EA1326" i="2"/>
  <c r="DZ1326" i="2"/>
  <c r="DX1326" i="2"/>
  <c r="DV1326" i="2"/>
  <c r="DW1326" i="2"/>
  <c r="EE1325" i="2"/>
  <c r="EA1325" i="2"/>
  <c r="DZ1325" i="2"/>
  <c r="DX1325" i="2"/>
  <c r="DV1325" i="2"/>
  <c r="DW1325" i="2"/>
  <c r="EE1324" i="2"/>
  <c r="EA1324" i="2"/>
  <c r="DZ1324" i="2"/>
  <c r="DX1324" i="2"/>
  <c r="DV1324" i="2"/>
  <c r="DW1324" i="2"/>
  <c r="EE1323" i="2"/>
  <c r="EA1323" i="2"/>
  <c r="DZ1323" i="2"/>
  <c r="DX1323" i="2"/>
  <c r="DV1323" i="2"/>
  <c r="DW1323" i="2"/>
  <c r="EE1322" i="2"/>
  <c r="EA1322" i="2"/>
  <c r="DZ1322" i="2"/>
  <c r="DX1322" i="2"/>
  <c r="DV1322" i="2"/>
  <c r="DW1322" i="2"/>
  <c r="EE1321" i="2"/>
  <c r="EA1321" i="2"/>
  <c r="DZ1321" i="2"/>
  <c r="DX1321" i="2"/>
  <c r="DV1321" i="2"/>
  <c r="DW1321" i="2"/>
  <c r="EE1320" i="2"/>
  <c r="EA1320" i="2"/>
  <c r="DZ1320" i="2"/>
  <c r="DX1320" i="2"/>
  <c r="DV1320" i="2"/>
  <c r="DW1320" i="2"/>
  <c r="EE1319" i="2"/>
  <c r="EA1319" i="2"/>
  <c r="DZ1319" i="2"/>
  <c r="DX1319" i="2"/>
  <c r="DV1319" i="2"/>
  <c r="DW1319" i="2"/>
  <c r="EE1318" i="2"/>
  <c r="EA1318" i="2"/>
  <c r="DZ1318" i="2"/>
  <c r="DX1318" i="2"/>
  <c r="DV1318" i="2"/>
  <c r="DW1318" i="2"/>
  <c r="EE1317" i="2"/>
  <c r="EA1317" i="2"/>
  <c r="DZ1317" i="2"/>
  <c r="DX1317" i="2"/>
  <c r="DV1317" i="2"/>
  <c r="DW1317" i="2"/>
  <c r="EE1316" i="2"/>
  <c r="EA1316" i="2"/>
  <c r="DZ1316" i="2"/>
  <c r="DX1316" i="2"/>
  <c r="DV1316" i="2"/>
  <c r="DW1316" i="2"/>
  <c r="EE1315" i="2"/>
  <c r="EA1315" i="2"/>
  <c r="DZ1315" i="2"/>
  <c r="DX1315" i="2"/>
  <c r="DV1315" i="2"/>
  <c r="DW1315" i="2"/>
  <c r="EE1314" i="2"/>
  <c r="EA1314" i="2"/>
  <c r="DZ1314" i="2"/>
  <c r="DX1314" i="2"/>
  <c r="DV1314" i="2"/>
  <c r="DW1314" i="2"/>
  <c r="EE1313" i="2"/>
  <c r="EA1313" i="2"/>
  <c r="DZ1313" i="2"/>
  <c r="DX1313" i="2"/>
  <c r="DV1313" i="2"/>
  <c r="DW1313" i="2"/>
  <c r="EE1312" i="2"/>
  <c r="EA1312" i="2"/>
  <c r="DZ1312" i="2"/>
  <c r="DX1312" i="2"/>
  <c r="DV1312" i="2"/>
  <c r="DW1312" i="2"/>
  <c r="EE1311" i="2"/>
  <c r="EA1311" i="2"/>
  <c r="DZ1311" i="2"/>
  <c r="DX1311" i="2"/>
  <c r="DV1311" i="2"/>
  <c r="DW1311" i="2"/>
  <c r="EE1310" i="2"/>
  <c r="EA1310" i="2"/>
  <c r="DZ1310" i="2"/>
  <c r="DX1310" i="2"/>
  <c r="DV1310" i="2"/>
  <c r="DW1310" i="2"/>
  <c r="EE1309" i="2"/>
  <c r="EA1309" i="2"/>
  <c r="DZ1309" i="2"/>
  <c r="DX1309" i="2"/>
  <c r="DV1309" i="2"/>
  <c r="DW1309" i="2"/>
  <c r="EE1308" i="2"/>
  <c r="EA1308" i="2"/>
  <c r="DZ1308" i="2"/>
  <c r="DX1308" i="2"/>
  <c r="DV1308" i="2"/>
  <c r="DW1308" i="2"/>
  <c r="EE1307" i="2"/>
  <c r="EA1307" i="2"/>
  <c r="DZ1307" i="2"/>
  <c r="DX1307" i="2"/>
  <c r="DV1307" i="2"/>
  <c r="DW1307" i="2"/>
  <c r="EE1306" i="2"/>
  <c r="EA1306" i="2"/>
  <c r="DZ1306" i="2"/>
  <c r="DX1306" i="2"/>
  <c r="DV1306" i="2"/>
  <c r="DW1306" i="2"/>
  <c r="EE1305" i="2"/>
  <c r="EA1305" i="2"/>
  <c r="DZ1305" i="2"/>
  <c r="DX1305" i="2"/>
  <c r="DV1305" i="2"/>
  <c r="DW1305" i="2"/>
  <c r="EE1304" i="2"/>
  <c r="EA1304" i="2"/>
  <c r="DZ1304" i="2"/>
  <c r="DX1304" i="2"/>
  <c r="DV1304" i="2"/>
  <c r="DW1304" i="2"/>
  <c r="EE1303" i="2"/>
  <c r="EA1303" i="2"/>
  <c r="DZ1303" i="2"/>
  <c r="DX1303" i="2"/>
  <c r="DV1303" i="2"/>
  <c r="DW1303" i="2"/>
  <c r="EE1302" i="2"/>
  <c r="EA1302" i="2"/>
  <c r="DZ1302" i="2"/>
  <c r="DX1302" i="2"/>
  <c r="DV1302" i="2"/>
  <c r="DW1302" i="2"/>
  <c r="EE1301" i="2"/>
  <c r="EA1301" i="2"/>
  <c r="DZ1301" i="2"/>
  <c r="DX1301" i="2"/>
  <c r="DV1301" i="2"/>
  <c r="DW1301" i="2"/>
  <c r="EE1300" i="2"/>
  <c r="EA1300" i="2"/>
  <c r="DZ1300" i="2"/>
  <c r="DX1300" i="2"/>
  <c r="DV1300" i="2"/>
  <c r="DW1300" i="2"/>
  <c r="EE1299" i="2"/>
  <c r="EA1299" i="2"/>
  <c r="DZ1299" i="2"/>
  <c r="DX1299" i="2"/>
  <c r="DV1299" i="2"/>
  <c r="DW1299" i="2"/>
  <c r="EE1298" i="2"/>
  <c r="EA1298" i="2"/>
  <c r="DZ1298" i="2"/>
  <c r="DX1298" i="2"/>
  <c r="DV1298" i="2"/>
  <c r="DW1298" i="2"/>
  <c r="EE1297" i="2"/>
  <c r="EA1297" i="2"/>
  <c r="DZ1297" i="2"/>
  <c r="DX1297" i="2"/>
  <c r="DV1297" i="2"/>
  <c r="DW1297" i="2"/>
  <c r="EE1296" i="2"/>
  <c r="EA1296" i="2"/>
  <c r="DZ1296" i="2"/>
  <c r="DX1296" i="2"/>
  <c r="DV1296" i="2"/>
  <c r="DW1296" i="2"/>
  <c r="EE1295" i="2"/>
  <c r="EA1295" i="2"/>
  <c r="DZ1295" i="2"/>
  <c r="DX1295" i="2"/>
  <c r="DV1295" i="2"/>
  <c r="DW1295" i="2"/>
  <c r="EE1294" i="2"/>
  <c r="EA1294" i="2"/>
  <c r="DZ1294" i="2"/>
  <c r="DX1294" i="2"/>
  <c r="DV1294" i="2"/>
  <c r="DW1294" i="2"/>
  <c r="EE1293" i="2"/>
  <c r="EA1293" i="2"/>
  <c r="DZ1293" i="2"/>
  <c r="DX1293" i="2"/>
  <c r="DV1293" i="2"/>
  <c r="DW1293" i="2"/>
  <c r="EE1292" i="2"/>
  <c r="EA1292" i="2"/>
  <c r="DZ1292" i="2"/>
  <c r="DX1292" i="2"/>
  <c r="DV1292" i="2"/>
  <c r="DW1292" i="2"/>
  <c r="EE1291" i="2"/>
  <c r="EA1291" i="2"/>
  <c r="DZ1291" i="2"/>
  <c r="DX1291" i="2"/>
  <c r="DV1291" i="2"/>
  <c r="DW1291" i="2"/>
  <c r="EE1290" i="2"/>
  <c r="EA1290" i="2"/>
  <c r="DZ1290" i="2"/>
  <c r="DX1290" i="2"/>
  <c r="DV1290" i="2"/>
  <c r="DW1290" i="2"/>
  <c r="EE1289" i="2"/>
  <c r="EA1289" i="2"/>
  <c r="DZ1289" i="2"/>
  <c r="DX1289" i="2"/>
  <c r="DV1289" i="2"/>
  <c r="DW1289" i="2"/>
  <c r="EE1288" i="2"/>
  <c r="EA1288" i="2"/>
  <c r="DZ1288" i="2"/>
  <c r="DX1288" i="2"/>
  <c r="DV1288" i="2"/>
  <c r="DW1288" i="2"/>
  <c r="EE1287" i="2"/>
  <c r="EA1287" i="2"/>
  <c r="DZ1287" i="2"/>
  <c r="DX1287" i="2"/>
  <c r="DV1287" i="2"/>
  <c r="DW1287" i="2"/>
  <c r="EE1286" i="2"/>
  <c r="EA1286" i="2"/>
  <c r="DZ1286" i="2"/>
  <c r="DX1286" i="2"/>
  <c r="DV1286" i="2"/>
  <c r="DW1286" i="2"/>
  <c r="EE1285" i="2"/>
  <c r="EA1285" i="2"/>
  <c r="DZ1285" i="2"/>
  <c r="DX1285" i="2"/>
  <c r="DV1285" i="2"/>
  <c r="DW1285" i="2"/>
  <c r="EE1284" i="2"/>
  <c r="EA1284" i="2"/>
  <c r="DZ1284" i="2"/>
  <c r="DX1284" i="2"/>
  <c r="DV1284" i="2"/>
  <c r="DW1284" i="2"/>
  <c r="EE1283" i="2"/>
  <c r="EA1283" i="2"/>
  <c r="DZ1283" i="2"/>
  <c r="DX1283" i="2"/>
  <c r="DV1283" i="2"/>
  <c r="DW1283" i="2"/>
  <c r="EE1282" i="2"/>
  <c r="EA1282" i="2"/>
  <c r="DZ1282" i="2"/>
  <c r="DX1282" i="2"/>
  <c r="DV1282" i="2"/>
  <c r="DW1282" i="2"/>
  <c r="EE1281" i="2"/>
  <c r="EA1281" i="2"/>
  <c r="DZ1281" i="2"/>
  <c r="DX1281" i="2"/>
  <c r="DV1281" i="2"/>
  <c r="DW1281" i="2"/>
  <c r="EE1280" i="2"/>
  <c r="EA1280" i="2"/>
  <c r="DZ1280" i="2"/>
  <c r="DX1280" i="2"/>
  <c r="DV1280" i="2"/>
  <c r="DW1280" i="2"/>
  <c r="EE1279" i="2"/>
  <c r="EA1279" i="2"/>
  <c r="DZ1279" i="2"/>
  <c r="DX1279" i="2"/>
  <c r="DV1279" i="2"/>
  <c r="DW1279" i="2"/>
  <c r="EE1278" i="2"/>
  <c r="EA1278" i="2"/>
  <c r="DZ1278" i="2"/>
  <c r="DX1278" i="2"/>
  <c r="DV1278" i="2"/>
  <c r="DW1278" i="2"/>
  <c r="EE1277" i="2"/>
  <c r="EA1277" i="2"/>
  <c r="DZ1277" i="2"/>
  <c r="DX1277" i="2"/>
  <c r="DV1277" i="2"/>
  <c r="DW1277" i="2"/>
  <c r="EE1276" i="2"/>
  <c r="EA1276" i="2"/>
  <c r="DZ1276" i="2"/>
  <c r="DX1276" i="2"/>
  <c r="DV1276" i="2"/>
  <c r="DW1276" i="2"/>
  <c r="EE1275" i="2"/>
  <c r="EA1275" i="2"/>
  <c r="DZ1275" i="2"/>
  <c r="DX1275" i="2"/>
  <c r="DV1275" i="2"/>
  <c r="DW1275" i="2"/>
  <c r="EE1274" i="2"/>
  <c r="EA1274" i="2"/>
  <c r="DZ1274" i="2"/>
  <c r="DX1274" i="2"/>
  <c r="DV1274" i="2"/>
  <c r="DW1274" i="2"/>
  <c r="EE1273" i="2"/>
  <c r="EA1273" i="2"/>
  <c r="DZ1273" i="2"/>
  <c r="DX1273" i="2"/>
  <c r="DV1273" i="2"/>
  <c r="DW1273" i="2"/>
  <c r="EE1272" i="2"/>
  <c r="EA1272" i="2"/>
  <c r="DZ1272" i="2"/>
  <c r="DX1272" i="2"/>
  <c r="DV1272" i="2"/>
  <c r="DW1272" i="2"/>
  <c r="EE1271" i="2"/>
  <c r="EA1271" i="2"/>
  <c r="DZ1271" i="2"/>
  <c r="DX1271" i="2"/>
  <c r="DV1271" i="2"/>
  <c r="DW1271" i="2"/>
  <c r="EE1270" i="2"/>
  <c r="EA1270" i="2"/>
  <c r="DZ1270" i="2"/>
  <c r="DX1270" i="2"/>
  <c r="DV1270" i="2"/>
  <c r="DW1270" i="2"/>
  <c r="EE1269" i="2"/>
  <c r="EA1269" i="2"/>
  <c r="DZ1269" i="2"/>
  <c r="DX1269" i="2"/>
  <c r="DV1269" i="2"/>
  <c r="DW1269" i="2"/>
  <c r="EE1268" i="2"/>
  <c r="EA1268" i="2"/>
  <c r="DZ1268" i="2"/>
  <c r="DX1268" i="2"/>
  <c r="DV1268" i="2"/>
  <c r="DW1268" i="2"/>
  <c r="EE1267" i="2"/>
  <c r="EA1267" i="2"/>
  <c r="DZ1267" i="2"/>
  <c r="DX1267" i="2"/>
  <c r="DV1267" i="2"/>
  <c r="DW1267" i="2"/>
  <c r="EE1266" i="2"/>
  <c r="EA1266" i="2"/>
  <c r="DZ1266" i="2"/>
  <c r="DX1266" i="2"/>
  <c r="DV1266" i="2"/>
  <c r="DW1266" i="2"/>
  <c r="EE1265" i="2"/>
  <c r="EA1265" i="2"/>
  <c r="DZ1265" i="2"/>
  <c r="DX1265" i="2"/>
  <c r="DV1265" i="2"/>
  <c r="DW1265" i="2"/>
  <c r="EE1264" i="2"/>
  <c r="EA1264" i="2"/>
  <c r="DZ1264" i="2"/>
  <c r="DX1264" i="2"/>
  <c r="DV1264" i="2"/>
  <c r="DW1264" i="2"/>
  <c r="EE1263" i="2"/>
  <c r="EA1263" i="2"/>
  <c r="DZ1263" i="2"/>
  <c r="DX1263" i="2"/>
  <c r="DV1263" i="2"/>
  <c r="DW1263" i="2"/>
  <c r="EE1262" i="2"/>
  <c r="EA1262" i="2"/>
  <c r="DZ1262" i="2"/>
  <c r="DX1262" i="2"/>
  <c r="DV1262" i="2"/>
  <c r="DW1262" i="2"/>
  <c r="EE1261" i="2"/>
  <c r="EA1261" i="2"/>
  <c r="DZ1261" i="2"/>
  <c r="DX1261" i="2"/>
  <c r="DV1261" i="2"/>
  <c r="DW1261" i="2"/>
  <c r="EE1260" i="2"/>
  <c r="EA1260" i="2"/>
  <c r="DZ1260" i="2"/>
  <c r="DX1260" i="2"/>
  <c r="DV1260" i="2"/>
  <c r="DW1260" i="2"/>
  <c r="EE1259" i="2"/>
  <c r="EA1259" i="2"/>
  <c r="DZ1259" i="2"/>
  <c r="DX1259" i="2"/>
  <c r="DV1259" i="2"/>
  <c r="DW1259" i="2"/>
  <c r="EE1258" i="2"/>
  <c r="EA1258" i="2"/>
  <c r="DZ1258" i="2"/>
  <c r="DX1258" i="2"/>
  <c r="DV1258" i="2"/>
  <c r="DW1258" i="2"/>
  <c r="EE1257" i="2"/>
  <c r="EA1257" i="2"/>
  <c r="DZ1257" i="2"/>
  <c r="DX1257" i="2"/>
  <c r="DV1257" i="2"/>
  <c r="DW1257" i="2"/>
  <c r="EE1256" i="2"/>
  <c r="EA1256" i="2"/>
  <c r="DZ1256" i="2"/>
  <c r="DX1256" i="2"/>
  <c r="DV1256" i="2"/>
  <c r="DW1256" i="2"/>
  <c r="EE1255" i="2"/>
  <c r="EA1255" i="2"/>
  <c r="DZ1255" i="2"/>
  <c r="DX1255" i="2"/>
  <c r="DV1255" i="2"/>
  <c r="DW1255" i="2"/>
  <c r="EE1254" i="2"/>
  <c r="EA1254" i="2"/>
  <c r="DZ1254" i="2"/>
  <c r="DX1254" i="2"/>
  <c r="DV1254" i="2"/>
  <c r="DW1254" i="2"/>
  <c r="EE1253" i="2"/>
  <c r="EA1253" i="2"/>
  <c r="DZ1253" i="2"/>
  <c r="DX1253" i="2"/>
  <c r="DV1253" i="2"/>
  <c r="DW1253" i="2"/>
  <c r="EE1252" i="2"/>
  <c r="EA1252" i="2"/>
  <c r="DZ1252" i="2"/>
  <c r="DX1252" i="2"/>
  <c r="DV1252" i="2"/>
  <c r="DW1252" i="2"/>
  <c r="EE1251" i="2"/>
  <c r="EA1251" i="2"/>
  <c r="DZ1251" i="2"/>
  <c r="DX1251" i="2"/>
  <c r="DV1251" i="2"/>
  <c r="DW1251" i="2"/>
  <c r="EE1250" i="2"/>
  <c r="EA1250" i="2"/>
  <c r="DZ1250" i="2"/>
  <c r="DX1250" i="2"/>
  <c r="DV1250" i="2"/>
  <c r="DW1250" i="2"/>
  <c r="EE1249" i="2"/>
  <c r="EA1249" i="2"/>
  <c r="DZ1249" i="2"/>
  <c r="DX1249" i="2"/>
  <c r="DV1249" i="2"/>
  <c r="DW1249" i="2"/>
  <c r="EE1248" i="2"/>
  <c r="EA1248" i="2"/>
  <c r="DZ1248" i="2"/>
  <c r="DX1248" i="2"/>
  <c r="DV1248" i="2"/>
  <c r="DW1248" i="2"/>
  <c r="EE1247" i="2"/>
  <c r="EA1247" i="2"/>
  <c r="DZ1247" i="2"/>
  <c r="DX1247" i="2"/>
  <c r="DV1247" i="2"/>
  <c r="DW1247" i="2"/>
  <c r="EE1246" i="2"/>
  <c r="EA1246" i="2"/>
  <c r="DZ1246" i="2"/>
  <c r="DX1246" i="2"/>
  <c r="DV1246" i="2"/>
  <c r="DW1246" i="2"/>
  <c r="EE1245" i="2"/>
  <c r="EA1245" i="2"/>
  <c r="DZ1245" i="2"/>
  <c r="DX1245" i="2"/>
  <c r="DV1245" i="2"/>
  <c r="DW1245" i="2"/>
  <c r="EE1244" i="2"/>
  <c r="EA1244" i="2"/>
  <c r="DZ1244" i="2"/>
  <c r="DX1244" i="2"/>
  <c r="DV1244" i="2"/>
  <c r="DW1244" i="2"/>
  <c r="EE1243" i="2"/>
  <c r="EA1243" i="2"/>
  <c r="DZ1243" i="2"/>
  <c r="DX1243" i="2"/>
  <c r="DV1243" i="2"/>
  <c r="DW1243" i="2"/>
  <c r="EE1242" i="2"/>
  <c r="EA1242" i="2"/>
  <c r="DZ1242" i="2"/>
  <c r="DX1242" i="2"/>
  <c r="DV1242" i="2"/>
  <c r="DW1242" i="2"/>
  <c r="EE1241" i="2"/>
  <c r="EA1241" i="2"/>
  <c r="DZ1241" i="2"/>
  <c r="DX1241" i="2"/>
  <c r="DV1241" i="2"/>
  <c r="DW1241" i="2"/>
  <c r="EE1240" i="2"/>
  <c r="EA1240" i="2"/>
  <c r="DZ1240" i="2"/>
  <c r="DX1240" i="2"/>
  <c r="DV1240" i="2"/>
  <c r="DW1240" i="2"/>
  <c r="EE1239" i="2"/>
  <c r="EA1239" i="2"/>
  <c r="DZ1239" i="2"/>
  <c r="DX1239" i="2"/>
  <c r="DV1239" i="2"/>
  <c r="DW1239" i="2"/>
  <c r="EE1238" i="2"/>
  <c r="EA1238" i="2"/>
  <c r="DZ1238" i="2"/>
  <c r="DX1238" i="2"/>
  <c r="DV1238" i="2"/>
  <c r="DW1238" i="2"/>
  <c r="EE1237" i="2"/>
  <c r="EA1237" i="2"/>
  <c r="DZ1237" i="2"/>
  <c r="DX1237" i="2"/>
  <c r="DV1237" i="2"/>
  <c r="DW1237" i="2"/>
  <c r="EE1236" i="2"/>
  <c r="EA1236" i="2"/>
  <c r="DZ1236" i="2"/>
  <c r="DX1236" i="2"/>
  <c r="DV1236" i="2"/>
  <c r="DW1236" i="2"/>
  <c r="EE1235" i="2"/>
  <c r="EA1235" i="2"/>
  <c r="DZ1235" i="2"/>
  <c r="DX1235" i="2"/>
  <c r="DV1235" i="2"/>
  <c r="DW1235" i="2"/>
  <c r="EE1234" i="2"/>
  <c r="EA1234" i="2"/>
  <c r="DZ1234" i="2"/>
  <c r="DX1234" i="2"/>
  <c r="DV1234" i="2"/>
  <c r="DW1234" i="2"/>
  <c r="EE1233" i="2"/>
  <c r="EA1233" i="2"/>
  <c r="DZ1233" i="2"/>
  <c r="DX1233" i="2"/>
  <c r="DV1233" i="2"/>
  <c r="DW1233" i="2"/>
  <c r="EE1232" i="2"/>
  <c r="EA1232" i="2"/>
  <c r="DZ1232" i="2"/>
  <c r="DX1232" i="2"/>
  <c r="DV1232" i="2"/>
  <c r="DW1232" i="2"/>
  <c r="EE1231" i="2"/>
  <c r="EA1231" i="2"/>
  <c r="DZ1231" i="2"/>
  <c r="DX1231" i="2"/>
  <c r="DV1231" i="2"/>
  <c r="DW1231" i="2"/>
  <c r="EE1230" i="2"/>
  <c r="EA1230" i="2"/>
  <c r="DZ1230" i="2"/>
  <c r="DX1230" i="2"/>
  <c r="DV1230" i="2"/>
  <c r="DW1230" i="2"/>
  <c r="EE1229" i="2"/>
  <c r="EA1229" i="2"/>
  <c r="DZ1229" i="2"/>
  <c r="DX1229" i="2"/>
  <c r="DV1229" i="2"/>
  <c r="DW1229" i="2"/>
  <c r="EE1228" i="2"/>
  <c r="EA1228" i="2"/>
  <c r="DZ1228" i="2"/>
  <c r="DX1228" i="2"/>
  <c r="DV1228" i="2"/>
  <c r="DW1228" i="2"/>
  <c r="EE1227" i="2"/>
  <c r="EA1227" i="2"/>
  <c r="DZ1227" i="2"/>
  <c r="DX1227" i="2"/>
  <c r="DV1227" i="2"/>
  <c r="DW1227" i="2"/>
  <c r="EE1226" i="2"/>
  <c r="EA1226" i="2"/>
  <c r="DZ1226" i="2"/>
  <c r="DX1226" i="2"/>
  <c r="DV1226" i="2"/>
  <c r="DW1226" i="2"/>
  <c r="EE1225" i="2"/>
  <c r="EA1225" i="2"/>
  <c r="DZ1225" i="2"/>
  <c r="DX1225" i="2"/>
  <c r="DV1225" i="2"/>
  <c r="DW1225" i="2"/>
  <c r="EE1224" i="2"/>
  <c r="EA1224" i="2"/>
  <c r="DZ1224" i="2"/>
  <c r="DX1224" i="2"/>
  <c r="DV1224" i="2"/>
  <c r="DW1224" i="2"/>
  <c r="EE1223" i="2"/>
  <c r="EA1223" i="2"/>
  <c r="DZ1223" i="2"/>
  <c r="DX1223" i="2"/>
  <c r="DV1223" i="2"/>
  <c r="DW1223" i="2"/>
  <c r="EE1222" i="2"/>
  <c r="EA1222" i="2"/>
  <c r="DZ1222" i="2"/>
  <c r="DX1222" i="2"/>
  <c r="DV1222" i="2"/>
  <c r="DW1222" i="2"/>
  <c r="EE1221" i="2"/>
  <c r="EA1221" i="2"/>
  <c r="DZ1221" i="2"/>
  <c r="DX1221" i="2"/>
  <c r="DV1221" i="2"/>
  <c r="DW1221" i="2"/>
  <c r="EE1220" i="2"/>
  <c r="EA1220" i="2"/>
  <c r="DZ1220" i="2"/>
  <c r="DX1220" i="2"/>
  <c r="DV1220" i="2"/>
  <c r="DW1220" i="2"/>
  <c r="EE1219" i="2"/>
  <c r="EA1219" i="2"/>
  <c r="DZ1219" i="2"/>
  <c r="DX1219" i="2"/>
  <c r="DV1219" i="2"/>
  <c r="DW1219" i="2"/>
  <c r="EE1218" i="2"/>
  <c r="EA1218" i="2"/>
  <c r="DZ1218" i="2"/>
  <c r="DX1218" i="2"/>
  <c r="DV1218" i="2"/>
  <c r="DW1218" i="2"/>
  <c r="EE1217" i="2"/>
  <c r="EA1217" i="2"/>
  <c r="DZ1217" i="2"/>
  <c r="DX1217" i="2"/>
  <c r="DV1217" i="2"/>
  <c r="DW1217" i="2"/>
  <c r="EE1216" i="2"/>
  <c r="EA1216" i="2"/>
  <c r="DZ1216" i="2"/>
  <c r="DX1216" i="2"/>
  <c r="DV1216" i="2"/>
  <c r="DW1216" i="2"/>
  <c r="EE1215" i="2"/>
  <c r="EA1215" i="2"/>
  <c r="DZ1215" i="2"/>
  <c r="DX1215" i="2"/>
  <c r="DV1215" i="2"/>
  <c r="DW1215" i="2"/>
  <c r="EE1214" i="2"/>
  <c r="EA1214" i="2"/>
  <c r="DZ1214" i="2"/>
  <c r="DX1214" i="2"/>
  <c r="DV1214" i="2"/>
  <c r="DW1214" i="2"/>
  <c r="EE1213" i="2"/>
  <c r="EA1213" i="2"/>
  <c r="DZ1213" i="2"/>
  <c r="DX1213" i="2"/>
  <c r="DV1213" i="2"/>
  <c r="DW1213" i="2"/>
  <c r="EE1212" i="2"/>
  <c r="EA1212" i="2"/>
  <c r="DZ1212" i="2"/>
  <c r="DX1212" i="2"/>
  <c r="DV1212" i="2"/>
  <c r="DW1212" i="2"/>
  <c r="EE1211" i="2"/>
  <c r="EA1211" i="2"/>
  <c r="DZ1211" i="2"/>
  <c r="DX1211" i="2"/>
  <c r="DV1211" i="2"/>
  <c r="DW1211" i="2"/>
  <c r="EE1210" i="2"/>
  <c r="EA1210" i="2"/>
  <c r="DZ1210" i="2"/>
  <c r="DX1210" i="2"/>
  <c r="DV1210" i="2"/>
  <c r="DW1210" i="2"/>
  <c r="EE1209" i="2"/>
  <c r="EA1209" i="2"/>
  <c r="DZ1209" i="2"/>
  <c r="DX1209" i="2"/>
  <c r="DV1209" i="2"/>
  <c r="DW1209" i="2"/>
  <c r="EE1208" i="2"/>
  <c r="EA1208" i="2"/>
  <c r="DZ1208" i="2"/>
  <c r="DX1208" i="2"/>
  <c r="DV1208" i="2"/>
  <c r="DW1208" i="2"/>
  <c r="EE1207" i="2"/>
  <c r="EA1207" i="2"/>
  <c r="DZ1207" i="2"/>
  <c r="DX1207" i="2"/>
  <c r="DV1207" i="2"/>
  <c r="DW1207" i="2"/>
  <c r="EE1206" i="2"/>
  <c r="EA1206" i="2"/>
  <c r="DZ1206" i="2"/>
  <c r="DX1206" i="2"/>
  <c r="DV1206" i="2"/>
  <c r="DW1206" i="2"/>
  <c r="EE1205" i="2"/>
  <c r="EA1205" i="2"/>
  <c r="DZ1205" i="2"/>
  <c r="DX1205" i="2"/>
  <c r="DV1205" i="2"/>
  <c r="DW1205" i="2"/>
  <c r="EE1204" i="2"/>
  <c r="EA1204" i="2"/>
  <c r="DZ1204" i="2"/>
  <c r="DX1204" i="2"/>
  <c r="DV1204" i="2"/>
  <c r="DW1204" i="2"/>
  <c r="EE1203" i="2"/>
  <c r="EA1203" i="2"/>
  <c r="DZ1203" i="2"/>
  <c r="DX1203" i="2"/>
  <c r="DV1203" i="2"/>
  <c r="DW1203" i="2"/>
  <c r="EE1202" i="2"/>
  <c r="EA1202" i="2"/>
  <c r="DZ1202" i="2"/>
  <c r="DX1202" i="2"/>
  <c r="DV1202" i="2"/>
  <c r="DW1202" i="2"/>
  <c r="EE1201" i="2"/>
  <c r="EA1201" i="2"/>
  <c r="DZ1201" i="2"/>
  <c r="DX1201" i="2"/>
  <c r="DV1201" i="2"/>
  <c r="DW1201" i="2"/>
  <c r="EE1200" i="2"/>
  <c r="EA1200" i="2"/>
  <c r="DZ1200" i="2"/>
  <c r="DX1200" i="2"/>
  <c r="DV1200" i="2"/>
  <c r="DW1200" i="2"/>
  <c r="EE1199" i="2"/>
  <c r="EA1199" i="2"/>
  <c r="DZ1199" i="2"/>
  <c r="DX1199" i="2"/>
  <c r="DV1199" i="2"/>
  <c r="DW1199" i="2"/>
  <c r="EE1198" i="2"/>
  <c r="EA1198" i="2"/>
  <c r="DZ1198" i="2"/>
  <c r="DX1198" i="2"/>
  <c r="DV1198" i="2"/>
  <c r="DW1198" i="2"/>
  <c r="EE1197" i="2"/>
  <c r="EA1197" i="2"/>
  <c r="DZ1197" i="2"/>
  <c r="DX1197" i="2"/>
  <c r="DV1197" i="2"/>
  <c r="DW1197" i="2"/>
  <c r="EE1196" i="2"/>
  <c r="EA1196" i="2"/>
  <c r="DZ1196" i="2"/>
  <c r="DX1196" i="2"/>
  <c r="DV1196" i="2"/>
  <c r="DW1196" i="2"/>
  <c r="EE1195" i="2"/>
  <c r="EA1195" i="2"/>
  <c r="DZ1195" i="2"/>
  <c r="DX1195" i="2"/>
  <c r="DV1195" i="2"/>
  <c r="DW1195" i="2"/>
  <c r="EE1194" i="2"/>
  <c r="EA1194" i="2"/>
  <c r="DZ1194" i="2"/>
  <c r="DX1194" i="2"/>
  <c r="DV1194" i="2"/>
  <c r="DW1194" i="2"/>
  <c r="EE1193" i="2"/>
  <c r="EA1193" i="2"/>
  <c r="DZ1193" i="2"/>
  <c r="DX1193" i="2"/>
  <c r="DV1193" i="2"/>
  <c r="DW1193" i="2"/>
  <c r="EE1192" i="2"/>
  <c r="EA1192" i="2"/>
  <c r="DZ1192" i="2"/>
  <c r="DX1192" i="2"/>
  <c r="DV1192" i="2"/>
  <c r="DW1192" i="2"/>
  <c r="EE1191" i="2"/>
  <c r="EA1191" i="2"/>
  <c r="DZ1191" i="2"/>
  <c r="DX1191" i="2"/>
  <c r="DV1191" i="2"/>
  <c r="DW1191" i="2"/>
  <c r="EE1190" i="2"/>
  <c r="EA1190" i="2"/>
  <c r="DZ1190" i="2"/>
  <c r="DX1190" i="2"/>
  <c r="DV1190" i="2"/>
  <c r="DW1190" i="2"/>
  <c r="EE1189" i="2"/>
  <c r="EA1189" i="2"/>
  <c r="DZ1189" i="2"/>
  <c r="DX1189" i="2"/>
  <c r="DV1189" i="2"/>
  <c r="DW1189" i="2"/>
  <c r="EE1188" i="2"/>
  <c r="EA1188" i="2"/>
  <c r="DZ1188" i="2"/>
  <c r="DX1188" i="2"/>
  <c r="DV1188" i="2"/>
  <c r="DW1188" i="2"/>
  <c r="EE1187" i="2"/>
  <c r="EA1187" i="2"/>
  <c r="DZ1187" i="2"/>
  <c r="DX1187" i="2"/>
  <c r="DV1187" i="2"/>
  <c r="DW1187" i="2"/>
  <c r="EE1186" i="2"/>
  <c r="EA1186" i="2"/>
  <c r="DZ1186" i="2"/>
  <c r="DX1186" i="2"/>
  <c r="DV1186" i="2"/>
  <c r="DW1186" i="2"/>
  <c r="EE1185" i="2"/>
  <c r="EA1185" i="2"/>
  <c r="DZ1185" i="2"/>
  <c r="DX1185" i="2"/>
  <c r="DV1185" i="2"/>
  <c r="DW1185" i="2"/>
  <c r="EE1184" i="2"/>
  <c r="EA1184" i="2"/>
  <c r="DZ1184" i="2"/>
  <c r="DX1184" i="2"/>
  <c r="DV1184" i="2"/>
  <c r="DW1184" i="2"/>
  <c r="EE1183" i="2"/>
  <c r="EA1183" i="2"/>
  <c r="DZ1183" i="2"/>
  <c r="DX1183" i="2"/>
  <c r="DV1183" i="2"/>
  <c r="DW1183" i="2"/>
  <c r="EE1182" i="2"/>
  <c r="EA1182" i="2"/>
  <c r="DZ1182" i="2"/>
  <c r="DX1182" i="2"/>
  <c r="DV1182" i="2"/>
  <c r="DW1182" i="2"/>
  <c r="EE1181" i="2"/>
  <c r="EA1181" i="2"/>
  <c r="DZ1181" i="2"/>
  <c r="DX1181" i="2"/>
  <c r="DV1181" i="2"/>
  <c r="DW1181" i="2"/>
  <c r="EE1180" i="2"/>
  <c r="EA1180" i="2"/>
  <c r="DZ1180" i="2"/>
  <c r="DX1180" i="2"/>
  <c r="DV1180" i="2"/>
  <c r="DW1180" i="2"/>
  <c r="EE1179" i="2"/>
  <c r="EA1179" i="2"/>
  <c r="DZ1179" i="2"/>
  <c r="DX1179" i="2"/>
  <c r="DV1179" i="2"/>
  <c r="DW1179" i="2"/>
  <c r="EE1178" i="2"/>
  <c r="EA1178" i="2"/>
  <c r="DZ1178" i="2"/>
  <c r="DX1178" i="2"/>
  <c r="DV1178" i="2"/>
  <c r="DW1178" i="2"/>
  <c r="EE1177" i="2"/>
  <c r="EA1177" i="2"/>
  <c r="DZ1177" i="2"/>
  <c r="DX1177" i="2"/>
  <c r="DV1177" i="2"/>
  <c r="DW1177" i="2"/>
  <c r="EE1176" i="2"/>
  <c r="EA1176" i="2"/>
  <c r="DZ1176" i="2"/>
  <c r="DX1176" i="2"/>
  <c r="DV1176" i="2"/>
  <c r="DW1176" i="2"/>
  <c r="EE1175" i="2"/>
  <c r="EA1175" i="2"/>
  <c r="DZ1175" i="2"/>
  <c r="DX1175" i="2"/>
  <c r="DV1175" i="2"/>
  <c r="DW1175" i="2"/>
  <c r="EE1174" i="2"/>
  <c r="EA1174" i="2"/>
  <c r="DZ1174" i="2"/>
  <c r="DX1174" i="2"/>
  <c r="DV1174" i="2"/>
  <c r="DW1174" i="2"/>
  <c r="EE1173" i="2"/>
  <c r="EA1173" i="2"/>
  <c r="DZ1173" i="2"/>
  <c r="DX1173" i="2"/>
  <c r="DV1173" i="2"/>
  <c r="DW1173" i="2"/>
  <c r="EE1172" i="2"/>
  <c r="EA1172" i="2"/>
  <c r="DZ1172" i="2"/>
  <c r="DX1172" i="2"/>
  <c r="DV1172" i="2"/>
  <c r="DW1172" i="2"/>
  <c r="EE1171" i="2"/>
  <c r="EA1171" i="2"/>
  <c r="DZ1171" i="2"/>
  <c r="DX1171" i="2"/>
  <c r="DV1171" i="2"/>
  <c r="DW1171" i="2"/>
  <c r="EE1170" i="2"/>
  <c r="EA1170" i="2"/>
  <c r="DZ1170" i="2"/>
  <c r="DX1170" i="2"/>
  <c r="DV1170" i="2"/>
  <c r="DW1170" i="2"/>
  <c r="EE1169" i="2"/>
  <c r="EA1169" i="2"/>
  <c r="DZ1169" i="2"/>
  <c r="DX1169" i="2"/>
  <c r="DV1169" i="2"/>
  <c r="DW1169" i="2"/>
  <c r="EE1168" i="2"/>
  <c r="EA1168" i="2"/>
  <c r="DZ1168" i="2"/>
  <c r="DX1168" i="2"/>
  <c r="DV1168" i="2"/>
  <c r="DW1168" i="2"/>
  <c r="EE1167" i="2"/>
  <c r="EA1167" i="2"/>
  <c r="DZ1167" i="2"/>
  <c r="DX1167" i="2"/>
  <c r="DV1167" i="2"/>
  <c r="DW1167" i="2"/>
  <c r="EE1166" i="2"/>
  <c r="EA1166" i="2"/>
  <c r="DZ1166" i="2"/>
  <c r="DX1166" i="2"/>
  <c r="DV1166" i="2"/>
  <c r="DW1166" i="2"/>
  <c r="EE1165" i="2"/>
  <c r="EA1165" i="2"/>
  <c r="DZ1165" i="2"/>
  <c r="DX1165" i="2"/>
  <c r="DV1165" i="2"/>
  <c r="DW1165" i="2"/>
  <c r="EE1164" i="2"/>
  <c r="EA1164" i="2"/>
  <c r="DZ1164" i="2"/>
  <c r="DX1164" i="2"/>
  <c r="DV1164" i="2"/>
  <c r="DW1164" i="2"/>
  <c r="EE1163" i="2"/>
  <c r="EA1163" i="2"/>
  <c r="DZ1163" i="2"/>
  <c r="DX1163" i="2"/>
  <c r="DV1163" i="2"/>
  <c r="DW1163" i="2"/>
  <c r="EE1162" i="2"/>
  <c r="EA1162" i="2"/>
  <c r="DZ1162" i="2"/>
  <c r="DX1162" i="2"/>
  <c r="DV1162" i="2"/>
  <c r="DW1162" i="2"/>
  <c r="EE1161" i="2"/>
  <c r="EA1161" i="2"/>
  <c r="DZ1161" i="2"/>
  <c r="DX1161" i="2"/>
  <c r="DV1161" i="2"/>
  <c r="DW1161" i="2"/>
  <c r="EE1160" i="2"/>
  <c r="EA1160" i="2"/>
  <c r="DZ1160" i="2"/>
  <c r="DX1160" i="2"/>
  <c r="DV1160" i="2"/>
  <c r="DW1160" i="2"/>
  <c r="EE1159" i="2"/>
  <c r="EA1159" i="2"/>
  <c r="DZ1159" i="2"/>
  <c r="DX1159" i="2"/>
  <c r="DV1159" i="2"/>
  <c r="DW1159" i="2"/>
  <c r="EE1158" i="2"/>
  <c r="EA1158" i="2"/>
  <c r="DZ1158" i="2"/>
  <c r="DX1158" i="2"/>
  <c r="DV1158" i="2"/>
  <c r="DW1158" i="2"/>
  <c r="EE1157" i="2"/>
  <c r="EA1157" i="2"/>
  <c r="DZ1157" i="2"/>
  <c r="DX1157" i="2"/>
  <c r="DV1157" i="2"/>
  <c r="DW1157" i="2"/>
  <c r="EE1156" i="2"/>
  <c r="EA1156" i="2"/>
  <c r="DZ1156" i="2"/>
  <c r="DX1156" i="2"/>
  <c r="DV1156" i="2"/>
  <c r="DW1156" i="2"/>
  <c r="EE1155" i="2"/>
  <c r="EA1155" i="2"/>
  <c r="DZ1155" i="2"/>
  <c r="DX1155" i="2"/>
  <c r="DV1155" i="2"/>
  <c r="DW1155" i="2"/>
  <c r="EE1154" i="2"/>
  <c r="EA1154" i="2"/>
  <c r="DZ1154" i="2"/>
  <c r="DX1154" i="2"/>
  <c r="DV1154" i="2"/>
  <c r="DW1154" i="2"/>
  <c r="EE1153" i="2"/>
  <c r="EA1153" i="2"/>
  <c r="DZ1153" i="2"/>
  <c r="DX1153" i="2"/>
  <c r="DV1153" i="2"/>
  <c r="DW1153" i="2"/>
  <c r="EE1152" i="2"/>
  <c r="EA1152" i="2"/>
  <c r="DZ1152" i="2"/>
  <c r="DX1152" i="2"/>
  <c r="DV1152" i="2"/>
  <c r="DW1152" i="2"/>
  <c r="EE1151" i="2"/>
  <c r="EA1151" i="2"/>
  <c r="DZ1151" i="2"/>
  <c r="DX1151" i="2"/>
  <c r="DV1151" i="2"/>
  <c r="DW1151" i="2"/>
  <c r="EE1150" i="2"/>
  <c r="EA1150" i="2"/>
  <c r="DZ1150" i="2"/>
  <c r="DX1150" i="2"/>
  <c r="DV1150" i="2"/>
  <c r="DW1150" i="2"/>
  <c r="EE1149" i="2"/>
  <c r="EA1149" i="2"/>
  <c r="DZ1149" i="2"/>
  <c r="DX1149" i="2"/>
  <c r="DV1149" i="2"/>
  <c r="DW1149" i="2"/>
  <c r="EE1148" i="2"/>
  <c r="EA1148" i="2"/>
  <c r="DZ1148" i="2"/>
  <c r="DX1148" i="2"/>
  <c r="DV1148" i="2"/>
  <c r="DW1148" i="2"/>
  <c r="EE1147" i="2"/>
  <c r="EA1147" i="2"/>
  <c r="DZ1147" i="2"/>
  <c r="DX1147" i="2"/>
  <c r="DV1147" i="2"/>
  <c r="DW1147" i="2"/>
  <c r="EE1146" i="2"/>
  <c r="EA1146" i="2"/>
  <c r="DZ1146" i="2"/>
  <c r="DX1146" i="2"/>
  <c r="DV1146" i="2"/>
  <c r="DW1146" i="2"/>
  <c r="EE1145" i="2"/>
  <c r="EA1145" i="2"/>
  <c r="DZ1145" i="2"/>
  <c r="DX1145" i="2"/>
  <c r="DV1145" i="2"/>
  <c r="DW1145" i="2"/>
  <c r="EE1144" i="2"/>
  <c r="EA1144" i="2"/>
  <c r="DZ1144" i="2"/>
  <c r="DX1144" i="2"/>
  <c r="DV1144" i="2"/>
  <c r="DW1144" i="2"/>
  <c r="EE1143" i="2"/>
  <c r="EA1143" i="2"/>
  <c r="DZ1143" i="2"/>
  <c r="DX1143" i="2"/>
  <c r="DV1143" i="2"/>
  <c r="DW1143" i="2"/>
  <c r="EE1142" i="2"/>
  <c r="EA1142" i="2"/>
  <c r="DZ1142" i="2"/>
  <c r="DX1142" i="2"/>
  <c r="DV1142" i="2"/>
  <c r="DW1142" i="2"/>
  <c r="EE1141" i="2"/>
  <c r="EA1141" i="2"/>
  <c r="DZ1141" i="2"/>
  <c r="DX1141" i="2"/>
  <c r="DV1141" i="2"/>
  <c r="DW1141" i="2"/>
  <c r="EE1140" i="2"/>
  <c r="EA1140" i="2"/>
  <c r="DZ1140" i="2"/>
  <c r="DX1140" i="2"/>
  <c r="DV1140" i="2"/>
  <c r="DW1140" i="2"/>
  <c r="EE1139" i="2"/>
  <c r="EA1139" i="2"/>
  <c r="DZ1139" i="2"/>
  <c r="DX1139" i="2"/>
  <c r="DV1139" i="2"/>
  <c r="DW1139" i="2"/>
  <c r="EE1138" i="2"/>
  <c r="EA1138" i="2"/>
  <c r="DZ1138" i="2"/>
  <c r="DX1138" i="2"/>
  <c r="DV1138" i="2"/>
  <c r="DW1138" i="2"/>
  <c r="EE1137" i="2"/>
  <c r="EA1137" i="2"/>
  <c r="DZ1137" i="2"/>
  <c r="DX1137" i="2"/>
  <c r="DV1137" i="2"/>
  <c r="DW1137" i="2"/>
  <c r="EE1136" i="2"/>
  <c r="EA1136" i="2"/>
  <c r="DZ1136" i="2"/>
  <c r="DX1136" i="2"/>
  <c r="DV1136" i="2"/>
  <c r="DW1136" i="2"/>
  <c r="EE1135" i="2"/>
  <c r="EA1135" i="2"/>
  <c r="DZ1135" i="2"/>
  <c r="DX1135" i="2"/>
  <c r="DV1135" i="2"/>
  <c r="DW1135" i="2"/>
  <c r="EE1134" i="2"/>
  <c r="EA1134" i="2"/>
  <c r="DZ1134" i="2"/>
  <c r="DX1134" i="2"/>
  <c r="DV1134" i="2"/>
  <c r="DW1134" i="2"/>
  <c r="EE1133" i="2"/>
  <c r="EA1133" i="2"/>
  <c r="DZ1133" i="2"/>
  <c r="DX1133" i="2"/>
  <c r="DV1133" i="2"/>
  <c r="DW1133" i="2"/>
  <c r="EE1132" i="2"/>
  <c r="EA1132" i="2"/>
  <c r="DZ1132" i="2"/>
  <c r="DX1132" i="2"/>
  <c r="DV1132" i="2"/>
  <c r="DW1132" i="2"/>
  <c r="EE1131" i="2"/>
  <c r="EA1131" i="2"/>
  <c r="DZ1131" i="2"/>
  <c r="DX1131" i="2"/>
  <c r="DV1131" i="2"/>
  <c r="DW1131" i="2"/>
  <c r="EE1128" i="2"/>
  <c r="EA1128" i="2"/>
  <c r="DZ1128" i="2"/>
  <c r="DX1128" i="2"/>
  <c r="DV1128" i="2"/>
  <c r="DW1128" i="2"/>
  <c r="EE1130" i="2"/>
  <c r="EA1130" i="2"/>
  <c r="DZ1130" i="2"/>
  <c r="DX1130" i="2"/>
  <c r="DV1130" i="2"/>
  <c r="DW1130" i="2"/>
  <c r="EE1129" i="2"/>
  <c r="EA1129" i="2"/>
  <c r="DZ1129" i="2"/>
  <c r="DX1129" i="2"/>
  <c r="DV1129" i="2"/>
  <c r="DW1129" i="2"/>
  <c r="EE1127" i="2"/>
  <c r="EA1127" i="2"/>
  <c r="DZ1127" i="2"/>
  <c r="DX1127" i="2"/>
  <c r="DV1127" i="2"/>
  <c r="DW1127" i="2"/>
  <c r="EE1126" i="2"/>
  <c r="EA1126" i="2"/>
  <c r="DZ1126" i="2"/>
  <c r="DX1126" i="2"/>
  <c r="DV1126" i="2"/>
  <c r="DW1126" i="2"/>
  <c r="EE1125" i="2"/>
  <c r="EA1125" i="2"/>
  <c r="DZ1125" i="2"/>
  <c r="DX1125" i="2"/>
  <c r="DV1125" i="2"/>
  <c r="DW1125" i="2"/>
  <c r="EE1124" i="2"/>
  <c r="EA1124" i="2"/>
  <c r="DZ1124" i="2"/>
  <c r="DX1124" i="2"/>
  <c r="DV1124" i="2"/>
  <c r="DW1124" i="2"/>
  <c r="EE1123" i="2"/>
  <c r="EA1123" i="2"/>
  <c r="DZ1123" i="2"/>
  <c r="DX1123" i="2"/>
  <c r="DV1123" i="2"/>
  <c r="DW1123" i="2"/>
  <c r="EE1122" i="2"/>
  <c r="EA1122" i="2"/>
  <c r="DZ1122" i="2"/>
  <c r="DX1122" i="2"/>
  <c r="DV1122" i="2"/>
  <c r="DW1122" i="2"/>
  <c r="EE1121" i="2"/>
  <c r="EA1121" i="2"/>
  <c r="DZ1121" i="2"/>
  <c r="DX1121" i="2"/>
  <c r="DV1121" i="2"/>
  <c r="DW1121" i="2"/>
  <c r="EE1120" i="2"/>
  <c r="EA1120" i="2"/>
  <c r="DZ1120" i="2"/>
  <c r="DX1120" i="2"/>
  <c r="DV1120" i="2"/>
  <c r="DW1120" i="2"/>
  <c r="EE1119" i="2"/>
  <c r="EA1119" i="2"/>
  <c r="DZ1119" i="2"/>
  <c r="DX1119" i="2"/>
  <c r="DV1119" i="2"/>
  <c r="DW1119" i="2"/>
  <c r="EE1118" i="2"/>
  <c r="EA1118" i="2"/>
  <c r="DZ1118" i="2"/>
  <c r="DX1118" i="2"/>
  <c r="DV1118" i="2"/>
  <c r="DW1118" i="2"/>
  <c r="EE1117" i="2"/>
  <c r="EA1117" i="2"/>
  <c r="DZ1117" i="2"/>
  <c r="DX1117" i="2"/>
  <c r="DV1117" i="2"/>
  <c r="DW1117" i="2"/>
  <c r="EE1116" i="2"/>
  <c r="EA1116" i="2"/>
  <c r="DZ1116" i="2"/>
  <c r="DX1116" i="2"/>
  <c r="DV1116" i="2"/>
  <c r="DW1116" i="2"/>
  <c r="EE1115" i="2"/>
  <c r="EA1115" i="2"/>
  <c r="DZ1115" i="2"/>
  <c r="DX1115" i="2"/>
  <c r="DV1115" i="2"/>
  <c r="DW1115" i="2"/>
  <c r="EE1114" i="2"/>
  <c r="EA1114" i="2"/>
  <c r="DZ1114" i="2"/>
  <c r="DX1114" i="2"/>
  <c r="DV1114" i="2"/>
  <c r="DW1114" i="2"/>
  <c r="EE1113" i="2"/>
  <c r="EA1113" i="2"/>
  <c r="DZ1113" i="2"/>
  <c r="DX1113" i="2"/>
  <c r="DV1113" i="2"/>
  <c r="DW1113" i="2"/>
  <c r="EE1112" i="2"/>
  <c r="EA1112" i="2"/>
  <c r="DZ1112" i="2"/>
  <c r="DX1112" i="2"/>
  <c r="DV1112" i="2"/>
  <c r="DW1112" i="2"/>
  <c r="EE1111" i="2"/>
  <c r="EA1111" i="2"/>
  <c r="DZ1111" i="2"/>
  <c r="DX1111" i="2"/>
  <c r="DV1111" i="2"/>
  <c r="DW1111" i="2"/>
  <c r="EE1110" i="2"/>
  <c r="EA1110" i="2"/>
  <c r="DZ1110" i="2"/>
  <c r="DX1110" i="2"/>
  <c r="DV1110" i="2"/>
  <c r="DW1110" i="2"/>
  <c r="EE1109" i="2"/>
  <c r="EA1109" i="2"/>
  <c r="DZ1109" i="2"/>
  <c r="DX1109" i="2"/>
  <c r="DV1109" i="2"/>
  <c r="DW1109" i="2"/>
  <c r="EE1108" i="2"/>
  <c r="EA1108" i="2"/>
  <c r="DZ1108" i="2"/>
  <c r="DX1108" i="2"/>
  <c r="DV1108" i="2"/>
  <c r="DW1108" i="2"/>
  <c r="EE1101" i="2"/>
  <c r="EA1101" i="2"/>
  <c r="DZ1101" i="2"/>
  <c r="DX1101" i="2"/>
  <c r="DV1101" i="2"/>
  <c r="DW1101" i="2"/>
  <c r="EE1107" i="2"/>
  <c r="EA1107" i="2"/>
  <c r="DZ1107" i="2"/>
  <c r="DX1107" i="2"/>
  <c r="DV1107" i="2"/>
  <c r="DW1107" i="2"/>
  <c r="EE1106" i="2"/>
  <c r="EA1106" i="2"/>
  <c r="DZ1106" i="2"/>
  <c r="DX1106" i="2"/>
  <c r="DV1106" i="2"/>
  <c r="DW1106" i="2"/>
  <c r="EE1105" i="2"/>
  <c r="EA1105" i="2"/>
  <c r="DZ1105" i="2"/>
  <c r="DX1105" i="2"/>
  <c r="DV1105" i="2"/>
  <c r="DW1105" i="2"/>
  <c r="EE1104" i="2"/>
  <c r="EA1104" i="2"/>
  <c r="DZ1104" i="2"/>
  <c r="DX1104" i="2"/>
  <c r="DV1104" i="2"/>
  <c r="DW1104" i="2"/>
  <c r="EE1103" i="2"/>
  <c r="EA1103" i="2"/>
  <c r="DZ1103" i="2"/>
  <c r="DX1103" i="2"/>
  <c r="DV1103" i="2"/>
  <c r="DW1103" i="2"/>
  <c r="EE1102" i="2"/>
  <c r="EA1102" i="2"/>
  <c r="DZ1102" i="2"/>
  <c r="DX1102" i="2"/>
  <c r="DV1102" i="2"/>
  <c r="DW1102" i="2"/>
  <c r="EE1100" i="2"/>
  <c r="EA1100" i="2"/>
  <c r="DZ1100" i="2"/>
  <c r="DX1100" i="2"/>
  <c r="DV1100" i="2"/>
  <c r="DW1100" i="2"/>
  <c r="EE1099" i="2"/>
  <c r="EA1099" i="2"/>
  <c r="DZ1099" i="2"/>
  <c r="DX1099" i="2"/>
  <c r="DV1099" i="2"/>
  <c r="DW1099" i="2"/>
  <c r="EE1098" i="2"/>
  <c r="EA1098" i="2"/>
  <c r="DZ1098" i="2"/>
  <c r="DX1098" i="2"/>
  <c r="DV1098" i="2"/>
  <c r="DW1098" i="2"/>
  <c r="EE1097" i="2"/>
  <c r="EA1097" i="2"/>
  <c r="DZ1097" i="2"/>
  <c r="DX1097" i="2"/>
  <c r="DV1097" i="2"/>
  <c r="DW1097" i="2"/>
  <c r="EE1096" i="2"/>
  <c r="EA1096" i="2"/>
  <c r="DZ1096" i="2"/>
  <c r="DX1096" i="2"/>
  <c r="DV1096" i="2"/>
  <c r="DW1096" i="2"/>
  <c r="EE1095" i="2"/>
  <c r="EA1095" i="2"/>
  <c r="DZ1095" i="2"/>
  <c r="DX1095" i="2"/>
  <c r="DV1095" i="2"/>
  <c r="DW1095" i="2"/>
  <c r="EE1094" i="2"/>
  <c r="EA1094" i="2"/>
  <c r="DZ1094" i="2"/>
  <c r="DX1094" i="2"/>
  <c r="DV1094" i="2"/>
  <c r="DW1094" i="2"/>
  <c r="EE1093" i="2"/>
  <c r="EA1093" i="2"/>
  <c r="DZ1093" i="2"/>
  <c r="DX1093" i="2"/>
  <c r="DV1093" i="2"/>
  <c r="DW1093" i="2"/>
  <c r="EE1092" i="2"/>
  <c r="EA1092" i="2"/>
  <c r="DZ1092" i="2"/>
  <c r="DX1092" i="2"/>
  <c r="DV1092" i="2"/>
  <c r="DW1092" i="2"/>
  <c r="EE1091" i="2"/>
  <c r="EA1091" i="2"/>
  <c r="DZ1091" i="2"/>
  <c r="DX1091" i="2"/>
  <c r="DV1091" i="2"/>
  <c r="DW1091" i="2"/>
  <c r="EE1090" i="2"/>
  <c r="EA1090" i="2"/>
  <c r="DZ1090" i="2"/>
  <c r="DX1090" i="2"/>
  <c r="DV1090" i="2"/>
  <c r="DW1090" i="2"/>
  <c r="EE1089" i="2"/>
  <c r="EA1089" i="2"/>
  <c r="DZ1089" i="2"/>
  <c r="DX1089" i="2"/>
  <c r="DV1089" i="2"/>
  <c r="DW1089" i="2"/>
  <c r="EE1088" i="2"/>
  <c r="EA1088" i="2"/>
  <c r="DZ1088" i="2"/>
  <c r="DX1088" i="2"/>
  <c r="DV1088" i="2"/>
  <c r="DW1088" i="2"/>
  <c r="EE1087" i="2"/>
  <c r="EA1087" i="2"/>
  <c r="DZ1087" i="2"/>
  <c r="DX1087" i="2"/>
  <c r="DV1087" i="2"/>
  <c r="DW1087" i="2"/>
  <c r="EE1086" i="2"/>
  <c r="EA1086" i="2"/>
  <c r="DZ1086" i="2"/>
  <c r="DX1086" i="2"/>
  <c r="DV1086" i="2"/>
  <c r="DW1086" i="2"/>
  <c r="EE1085" i="2"/>
  <c r="EA1085" i="2"/>
  <c r="DZ1085" i="2"/>
  <c r="DX1085" i="2"/>
  <c r="DV1085" i="2"/>
  <c r="DW1085" i="2"/>
  <c r="EE1084" i="2"/>
  <c r="EA1084" i="2"/>
  <c r="DZ1084" i="2"/>
  <c r="DX1084" i="2"/>
  <c r="DV1084" i="2"/>
  <c r="DW1084" i="2"/>
  <c r="EE1083" i="2"/>
  <c r="EA1083" i="2"/>
  <c r="DZ1083" i="2"/>
  <c r="DX1083" i="2"/>
  <c r="DV1083" i="2"/>
  <c r="DW1083" i="2"/>
  <c r="EE1082" i="2"/>
  <c r="EA1082" i="2"/>
  <c r="DZ1082" i="2"/>
  <c r="DX1082" i="2"/>
  <c r="DV1082" i="2"/>
  <c r="DW1082" i="2"/>
  <c r="EE1078" i="2"/>
  <c r="EA1078" i="2"/>
  <c r="DZ1078" i="2"/>
  <c r="DX1078" i="2"/>
  <c r="DV1078" i="2"/>
  <c r="DW1078" i="2"/>
  <c r="EE1077" i="2"/>
  <c r="EA1077" i="2"/>
  <c r="DZ1077" i="2"/>
  <c r="DX1077" i="2"/>
  <c r="DV1077" i="2"/>
  <c r="DW1077" i="2"/>
  <c r="EE1076" i="2"/>
  <c r="EA1076" i="2"/>
  <c r="DZ1076" i="2"/>
  <c r="DX1076" i="2"/>
  <c r="DV1076" i="2"/>
  <c r="DW1076" i="2"/>
  <c r="EE1081" i="2"/>
  <c r="EA1081" i="2"/>
  <c r="DZ1081" i="2"/>
  <c r="DX1081" i="2"/>
  <c r="DV1081" i="2"/>
  <c r="DW1081" i="2"/>
  <c r="EE1080" i="2"/>
  <c r="EA1080" i="2"/>
  <c r="DZ1080" i="2"/>
  <c r="DX1080" i="2"/>
  <c r="DV1080" i="2"/>
  <c r="DW1080" i="2"/>
  <c r="EE1079" i="2"/>
  <c r="EA1079" i="2"/>
  <c r="DZ1079" i="2"/>
  <c r="DX1079" i="2"/>
  <c r="DV1079" i="2"/>
  <c r="DW1079" i="2"/>
  <c r="EE1075" i="2"/>
  <c r="EA1075" i="2"/>
  <c r="DZ1075" i="2"/>
  <c r="DX1075" i="2"/>
  <c r="DV1075" i="2"/>
  <c r="DW1075" i="2"/>
  <c r="EE1074" i="2"/>
  <c r="EA1074" i="2"/>
  <c r="DZ1074" i="2"/>
  <c r="DX1074" i="2"/>
  <c r="DV1074" i="2"/>
  <c r="DW1074" i="2"/>
  <c r="EE1073" i="2"/>
  <c r="EA1073" i="2"/>
  <c r="DZ1073" i="2"/>
  <c r="DX1073" i="2"/>
  <c r="DV1073" i="2"/>
  <c r="DW1073" i="2"/>
  <c r="EE1072" i="2"/>
  <c r="EA1072" i="2"/>
  <c r="DZ1072" i="2"/>
  <c r="DX1072" i="2"/>
  <c r="DV1072" i="2"/>
  <c r="DW1072" i="2"/>
  <c r="EE1071" i="2"/>
  <c r="EA1071" i="2"/>
  <c r="DZ1071" i="2"/>
  <c r="DX1071" i="2"/>
  <c r="DV1071" i="2"/>
  <c r="DW1071" i="2"/>
  <c r="EE1070" i="2"/>
  <c r="EA1070" i="2"/>
  <c r="DZ1070" i="2"/>
  <c r="DX1070" i="2"/>
  <c r="DV1070" i="2"/>
  <c r="DW1070" i="2"/>
  <c r="EE1069" i="2"/>
  <c r="EA1069" i="2"/>
  <c r="DZ1069" i="2"/>
  <c r="DX1069" i="2"/>
  <c r="DV1069" i="2"/>
  <c r="DW1069" i="2"/>
  <c r="EE1068" i="2"/>
  <c r="EA1068" i="2"/>
  <c r="DZ1068" i="2"/>
  <c r="DX1068" i="2"/>
  <c r="DV1068" i="2"/>
  <c r="DW1068" i="2"/>
  <c r="EE1067" i="2"/>
  <c r="EA1067" i="2"/>
  <c r="DZ1067" i="2"/>
  <c r="DX1067" i="2"/>
  <c r="DV1067" i="2"/>
  <c r="DW1067" i="2"/>
  <c r="EE1066" i="2"/>
  <c r="EA1066" i="2"/>
  <c r="DZ1066" i="2"/>
  <c r="DX1066" i="2"/>
  <c r="DV1066" i="2"/>
  <c r="DW1066" i="2"/>
  <c r="EE1065" i="2"/>
  <c r="EA1065" i="2"/>
  <c r="DZ1065" i="2"/>
  <c r="DX1065" i="2"/>
  <c r="DV1065" i="2"/>
  <c r="DW1065" i="2"/>
  <c r="EE1064" i="2"/>
  <c r="EA1064" i="2"/>
  <c r="DZ1064" i="2"/>
  <c r="DX1064" i="2"/>
  <c r="DV1064" i="2"/>
  <c r="DW1064" i="2"/>
  <c r="EE1063" i="2"/>
  <c r="EA1063" i="2"/>
  <c r="DZ1063" i="2"/>
  <c r="DX1063" i="2"/>
  <c r="DV1063" i="2"/>
  <c r="DW1063" i="2"/>
  <c r="EE1062" i="2"/>
  <c r="EA1062" i="2"/>
  <c r="DZ1062" i="2"/>
  <c r="DX1062" i="2"/>
  <c r="DV1062" i="2"/>
  <c r="DW1062" i="2"/>
  <c r="EE1061" i="2"/>
  <c r="EA1061" i="2"/>
  <c r="DZ1061" i="2"/>
  <c r="DX1061" i="2"/>
  <c r="DV1061" i="2"/>
  <c r="DW1061" i="2"/>
  <c r="EE1060" i="2"/>
  <c r="EA1060" i="2"/>
  <c r="DZ1060" i="2"/>
  <c r="DX1060" i="2"/>
  <c r="DV1060" i="2"/>
  <c r="DW1060" i="2"/>
  <c r="EE1059" i="2"/>
  <c r="EA1059" i="2"/>
  <c r="DZ1059" i="2"/>
  <c r="DX1059" i="2"/>
  <c r="DV1059" i="2"/>
  <c r="DW1059" i="2"/>
  <c r="EE1058" i="2"/>
  <c r="EA1058" i="2"/>
  <c r="DZ1058" i="2"/>
  <c r="DX1058" i="2"/>
  <c r="DV1058" i="2"/>
  <c r="DW1058" i="2"/>
  <c r="EE1056" i="2"/>
  <c r="EA1056" i="2"/>
  <c r="DZ1056" i="2"/>
  <c r="DX1056" i="2"/>
  <c r="DV1056" i="2"/>
  <c r="DW1056" i="2"/>
  <c r="EE1057" i="2"/>
  <c r="EA1057" i="2"/>
  <c r="DZ1057" i="2"/>
  <c r="DX1057" i="2"/>
  <c r="DV1057" i="2"/>
  <c r="DW1057" i="2"/>
  <c r="EE1055" i="2"/>
  <c r="EA1055" i="2"/>
  <c r="DZ1055" i="2"/>
  <c r="DX1055" i="2"/>
  <c r="DV1055" i="2"/>
  <c r="DW1055" i="2"/>
  <c r="EE1054" i="2"/>
  <c r="EA1054" i="2"/>
  <c r="DZ1054" i="2"/>
  <c r="DX1054" i="2"/>
  <c r="DV1054" i="2"/>
  <c r="DW1054" i="2"/>
  <c r="EE1053" i="2"/>
  <c r="EA1053" i="2"/>
  <c r="DZ1053" i="2"/>
  <c r="DX1053" i="2"/>
  <c r="DV1053" i="2"/>
  <c r="DW1053" i="2"/>
  <c r="EE1052" i="2"/>
  <c r="EA1052" i="2"/>
  <c r="DZ1052" i="2"/>
  <c r="DX1052" i="2"/>
  <c r="DV1052" i="2"/>
  <c r="DW1052" i="2"/>
  <c r="EE1051" i="2"/>
  <c r="EA1051" i="2"/>
  <c r="DZ1051" i="2"/>
  <c r="DX1051" i="2"/>
  <c r="DV1051" i="2"/>
  <c r="DW1051" i="2"/>
  <c r="EE1050" i="2"/>
  <c r="EA1050" i="2"/>
  <c r="DZ1050" i="2"/>
  <c r="DX1050" i="2"/>
  <c r="DV1050" i="2"/>
  <c r="DW1050" i="2"/>
  <c r="EE1049" i="2"/>
  <c r="EA1049" i="2"/>
  <c r="DZ1049" i="2"/>
  <c r="DX1049" i="2"/>
  <c r="DV1049" i="2"/>
  <c r="DW1049" i="2"/>
  <c r="EE1048" i="2"/>
  <c r="EA1048" i="2"/>
  <c r="DZ1048" i="2"/>
  <c r="DX1048" i="2"/>
  <c r="DV1048" i="2"/>
  <c r="DW1048" i="2"/>
  <c r="EE1047" i="2"/>
  <c r="EA1047" i="2"/>
  <c r="DZ1047" i="2"/>
  <c r="DX1047" i="2"/>
  <c r="DV1047" i="2"/>
  <c r="DW1047" i="2"/>
  <c r="EE1046" i="2"/>
  <c r="EA1046" i="2"/>
  <c r="DZ1046" i="2"/>
  <c r="DX1046" i="2"/>
  <c r="DV1046" i="2"/>
  <c r="DW1046" i="2"/>
  <c r="EE1045" i="2"/>
  <c r="EA1045" i="2"/>
  <c r="DZ1045" i="2"/>
  <c r="DX1045" i="2"/>
  <c r="DV1045" i="2"/>
  <c r="DW1045" i="2"/>
  <c r="EE1044" i="2"/>
  <c r="EA1044" i="2"/>
  <c r="DZ1044" i="2"/>
  <c r="DX1044" i="2"/>
  <c r="DV1044" i="2"/>
  <c r="DW1044" i="2"/>
  <c r="EE1043" i="2"/>
  <c r="EA1043" i="2"/>
  <c r="DZ1043" i="2"/>
  <c r="DX1043" i="2"/>
  <c r="DV1043" i="2"/>
  <c r="DW1043" i="2"/>
  <c r="EE1042" i="2"/>
  <c r="EA1042" i="2"/>
  <c r="DZ1042" i="2"/>
  <c r="DX1042" i="2"/>
  <c r="DV1042" i="2"/>
  <c r="DW1042" i="2"/>
  <c r="EE1041" i="2"/>
  <c r="EA1041" i="2"/>
  <c r="DZ1041" i="2"/>
  <c r="DX1041" i="2"/>
  <c r="DV1041" i="2"/>
  <c r="DW1041" i="2"/>
  <c r="EE1040" i="2"/>
  <c r="EA1040" i="2"/>
  <c r="DZ1040" i="2"/>
  <c r="DX1040" i="2"/>
  <c r="DV1040" i="2"/>
  <c r="DW1040" i="2"/>
  <c r="EE1039" i="2"/>
  <c r="EA1039" i="2"/>
  <c r="DZ1039" i="2"/>
  <c r="DX1039" i="2"/>
  <c r="DV1039" i="2"/>
  <c r="DW1039" i="2"/>
  <c r="EE1038" i="2"/>
  <c r="EA1038" i="2"/>
  <c r="DZ1038" i="2"/>
  <c r="DX1038" i="2"/>
  <c r="DV1038" i="2"/>
  <c r="DW1038" i="2"/>
  <c r="EE1034" i="2"/>
  <c r="EA1034" i="2"/>
  <c r="DZ1034" i="2"/>
  <c r="DX1034" i="2"/>
  <c r="DV1034" i="2"/>
  <c r="DW1034" i="2"/>
  <c r="EE1037" i="2"/>
  <c r="EA1037" i="2"/>
  <c r="DZ1037" i="2"/>
  <c r="DX1037" i="2"/>
  <c r="DV1037" i="2"/>
  <c r="DW1037" i="2"/>
  <c r="EE1036" i="2"/>
  <c r="EA1036" i="2"/>
  <c r="DZ1036" i="2"/>
  <c r="DX1036" i="2"/>
  <c r="DV1036" i="2"/>
  <c r="DW1036" i="2"/>
  <c r="EE1035" i="2"/>
  <c r="EA1035" i="2"/>
  <c r="DZ1035" i="2"/>
  <c r="DX1035" i="2"/>
  <c r="DV1035" i="2"/>
  <c r="DW1035" i="2"/>
  <c r="EE1033" i="2"/>
  <c r="EA1033" i="2"/>
  <c r="DZ1033" i="2"/>
  <c r="DX1033" i="2"/>
  <c r="DV1033" i="2"/>
  <c r="DW1033" i="2"/>
  <c r="EE1031" i="2"/>
  <c r="EA1031" i="2"/>
  <c r="DZ1031" i="2"/>
  <c r="DX1031" i="2"/>
  <c r="DV1031" i="2"/>
  <c r="DW1031" i="2"/>
  <c r="EE1030" i="2"/>
  <c r="EA1030" i="2"/>
  <c r="DZ1030" i="2"/>
  <c r="DX1030" i="2"/>
  <c r="DV1030" i="2"/>
  <c r="DW1030" i="2"/>
  <c r="EE1032" i="2"/>
  <c r="EA1032" i="2"/>
  <c r="DZ1032" i="2"/>
  <c r="DX1032" i="2"/>
  <c r="DV1032" i="2"/>
  <c r="DW1032" i="2"/>
  <c r="EE1029" i="2"/>
  <c r="EA1029" i="2"/>
  <c r="DZ1029" i="2"/>
  <c r="DX1029" i="2"/>
  <c r="DV1029" i="2"/>
  <c r="DW1029" i="2"/>
  <c r="EE1028" i="2"/>
  <c r="EA1028" i="2"/>
  <c r="DZ1028" i="2"/>
  <c r="DX1028" i="2"/>
  <c r="DV1028" i="2"/>
  <c r="DW1028" i="2"/>
  <c r="EE1027" i="2"/>
  <c r="EA1027" i="2"/>
  <c r="DZ1027" i="2"/>
  <c r="DX1027" i="2"/>
  <c r="DV1027" i="2"/>
  <c r="DW1027" i="2"/>
  <c r="EE1026" i="2"/>
  <c r="EA1026" i="2"/>
  <c r="DZ1026" i="2"/>
  <c r="DX1026" i="2"/>
  <c r="DV1026" i="2"/>
  <c r="DW1026" i="2"/>
  <c r="EE1025" i="2"/>
  <c r="EA1025" i="2"/>
  <c r="DZ1025" i="2"/>
  <c r="DX1025" i="2"/>
  <c r="DV1025" i="2"/>
  <c r="DW1025" i="2"/>
  <c r="EE1024" i="2"/>
  <c r="EA1024" i="2"/>
  <c r="DZ1024" i="2"/>
  <c r="DX1024" i="2"/>
  <c r="DV1024" i="2"/>
  <c r="DW1024" i="2"/>
  <c r="EE1023" i="2"/>
  <c r="EA1023" i="2"/>
  <c r="DZ1023" i="2"/>
  <c r="DX1023" i="2"/>
  <c r="DV1023" i="2"/>
  <c r="DW1023" i="2"/>
  <c r="EE1022" i="2"/>
  <c r="EA1022" i="2"/>
  <c r="DZ1022" i="2"/>
  <c r="DX1022" i="2"/>
  <c r="DV1022" i="2"/>
  <c r="DW1022" i="2"/>
  <c r="EE1021" i="2"/>
  <c r="EA1021" i="2"/>
  <c r="DZ1021" i="2"/>
  <c r="DX1021" i="2"/>
  <c r="DV1021" i="2"/>
  <c r="DW1021" i="2"/>
  <c r="EE1020" i="2"/>
  <c r="EA1020" i="2"/>
  <c r="DZ1020" i="2"/>
  <c r="DX1020" i="2"/>
  <c r="DV1020" i="2"/>
  <c r="DW1020" i="2"/>
  <c r="EE1018" i="2"/>
  <c r="EA1018" i="2"/>
  <c r="DZ1018" i="2"/>
  <c r="DX1018" i="2"/>
  <c r="DV1018" i="2"/>
  <c r="DW1018" i="2"/>
  <c r="EE1017" i="2"/>
  <c r="EA1017" i="2"/>
  <c r="DZ1017" i="2"/>
  <c r="DX1017" i="2"/>
  <c r="DV1017" i="2"/>
  <c r="DW1017" i="2"/>
  <c r="EE1016" i="2"/>
  <c r="EA1016" i="2"/>
  <c r="DZ1016" i="2"/>
  <c r="DX1016" i="2"/>
  <c r="DV1016" i="2"/>
  <c r="DW1016" i="2"/>
  <c r="EE1019" i="2"/>
  <c r="EA1019" i="2"/>
  <c r="DZ1019" i="2"/>
  <c r="DX1019" i="2"/>
  <c r="DV1019" i="2"/>
  <c r="DW1019" i="2"/>
  <c r="EE1015" i="2"/>
  <c r="EA1015" i="2"/>
  <c r="DZ1015" i="2"/>
  <c r="DX1015" i="2"/>
  <c r="DV1015" i="2"/>
  <c r="DW1015" i="2"/>
  <c r="EE1014" i="2"/>
  <c r="EA1014" i="2"/>
  <c r="DZ1014" i="2"/>
  <c r="DX1014" i="2"/>
  <c r="DV1014" i="2"/>
  <c r="DW1014" i="2"/>
  <c r="EE1013" i="2"/>
  <c r="EA1013" i="2"/>
  <c r="DZ1013" i="2"/>
  <c r="DX1013" i="2"/>
  <c r="DV1013" i="2"/>
  <c r="DW1013" i="2"/>
  <c r="EE1012" i="2"/>
  <c r="EA1012" i="2"/>
  <c r="DZ1012" i="2"/>
  <c r="DX1012" i="2"/>
  <c r="DV1012" i="2"/>
  <c r="DW1012" i="2"/>
  <c r="EE1010" i="2"/>
  <c r="EA1010" i="2"/>
  <c r="DZ1010" i="2"/>
  <c r="DX1010" i="2"/>
  <c r="DV1010" i="2"/>
  <c r="DW1010" i="2"/>
  <c r="EE1009" i="2"/>
  <c r="EA1009" i="2"/>
  <c r="DZ1009" i="2"/>
  <c r="DX1009" i="2"/>
  <c r="DV1009" i="2"/>
  <c r="DW1009" i="2"/>
  <c r="EE1008" i="2"/>
  <c r="EA1008" i="2"/>
  <c r="DZ1008" i="2"/>
  <c r="DX1008" i="2"/>
  <c r="DV1008" i="2"/>
  <c r="DW1008" i="2"/>
  <c r="EE1011" i="2"/>
  <c r="EA1011" i="2"/>
  <c r="DZ1011" i="2"/>
  <c r="DX1011" i="2"/>
  <c r="DV1011" i="2"/>
  <c r="DW1011" i="2"/>
  <c r="EE1007" i="2"/>
  <c r="EA1007" i="2"/>
  <c r="DZ1007" i="2"/>
  <c r="DX1007" i="2"/>
  <c r="DV1007" i="2"/>
  <c r="DW1007" i="2"/>
  <c r="EE1006" i="2"/>
  <c r="EA1006" i="2"/>
  <c r="DZ1006" i="2"/>
  <c r="DX1006" i="2"/>
  <c r="DV1006" i="2"/>
  <c r="DW1006" i="2"/>
  <c r="EE1005" i="2"/>
  <c r="EA1005" i="2"/>
  <c r="DZ1005" i="2"/>
  <c r="DX1005" i="2"/>
  <c r="DV1005" i="2"/>
  <c r="DW1005" i="2"/>
  <c r="EE1004" i="2"/>
  <c r="EA1004" i="2"/>
  <c r="DZ1004" i="2"/>
  <c r="DX1004" i="2"/>
  <c r="DV1004" i="2"/>
  <c r="DW1004" i="2"/>
  <c r="EE1003" i="2"/>
  <c r="EA1003" i="2"/>
  <c r="DZ1003" i="2"/>
  <c r="DX1003" i="2"/>
  <c r="DV1003" i="2"/>
  <c r="DW1003" i="2"/>
  <c r="EE1002" i="2"/>
  <c r="EA1002" i="2"/>
  <c r="DZ1002" i="2"/>
  <c r="DX1002" i="2"/>
  <c r="DV1002" i="2"/>
  <c r="DW1002" i="2"/>
  <c r="EE1001" i="2"/>
  <c r="EA1001" i="2"/>
  <c r="DZ1001" i="2"/>
  <c r="DX1001" i="2"/>
  <c r="DV1001" i="2"/>
  <c r="DW1001" i="2"/>
  <c r="EE1000" i="2"/>
  <c r="EA1000" i="2"/>
  <c r="DZ1000" i="2"/>
  <c r="DX1000" i="2"/>
  <c r="DV1000" i="2"/>
  <c r="DW1000" i="2"/>
  <c r="EE999" i="2"/>
  <c r="EA999" i="2"/>
  <c r="DZ999" i="2"/>
  <c r="DX999" i="2"/>
  <c r="DV999" i="2"/>
  <c r="DW999" i="2"/>
  <c r="EE998" i="2"/>
  <c r="EA998" i="2"/>
  <c r="DZ998" i="2"/>
  <c r="DX998" i="2"/>
  <c r="DV998" i="2"/>
  <c r="DW998" i="2"/>
  <c r="EE997" i="2"/>
  <c r="EA997" i="2"/>
  <c r="DZ997" i="2"/>
  <c r="DX997" i="2"/>
  <c r="DV997" i="2"/>
  <c r="DW997" i="2"/>
  <c r="EE996" i="2"/>
  <c r="EA996" i="2"/>
  <c r="DZ996" i="2"/>
  <c r="DX996" i="2"/>
  <c r="DV996" i="2"/>
  <c r="DW996" i="2"/>
  <c r="EE995" i="2"/>
  <c r="EA995" i="2"/>
  <c r="DZ995" i="2"/>
  <c r="DX995" i="2"/>
  <c r="DV995" i="2"/>
  <c r="DW995" i="2"/>
  <c r="EE994" i="2"/>
  <c r="EA994" i="2"/>
  <c r="DZ994" i="2"/>
  <c r="DX994" i="2"/>
  <c r="DV994" i="2"/>
  <c r="DW994" i="2"/>
  <c r="EE993" i="2"/>
  <c r="EA993" i="2"/>
  <c r="DZ993" i="2"/>
  <c r="DX993" i="2"/>
  <c r="DV993" i="2"/>
  <c r="DW993" i="2"/>
  <c r="EE992" i="2"/>
  <c r="EA992" i="2"/>
  <c r="DZ992" i="2"/>
  <c r="DX992" i="2"/>
  <c r="DV992" i="2"/>
  <c r="DW992" i="2"/>
  <c r="EE991" i="2"/>
  <c r="EA991" i="2"/>
  <c r="DZ991" i="2"/>
  <c r="DX991" i="2"/>
  <c r="DV991" i="2"/>
  <c r="DW991" i="2"/>
  <c r="EE990" i="2"/>
  <c r="EA990" i="2"/>
  <c r="DZ990" i="2"/>
  <c r="DX990" i="2"/>
  <c r="DV990" i="2"/>
  <c r="DW990" i="2"/>
  <c r="EE989" i="2"/>
  <c r="EA989" i="2"/>
  <c r="DZ989" i="2"/>
  <c r="DX989" i="2"/>
  <c r="DV989" i="2"/>
  <c r="DW989" i="2"/>
  <c r="EE988" i="2"/>
  <c r="EA988" i="2"/>
  <c r="DZ988" i="2"/>
  <c r="DX988" i="2"/>
  <c r="DV988" i="2"/>
  <c r="DW988" i="2"/>
  <c r="EE987" i="2"/>
  <c r="EA987" i="2"/>
  <c r="DZ987" i="2"/>
  <c r="DX987" i="2"/>
  <c r="DV987" i="2"/>
  <c r="DW987" i="2"/>
  <c r="EE986" i="2"/>
  <c r="EA986" i="2"/>
  <c r="DZ986" i="2"/>
  <c r="DX986" i="2"/>
  <c r="DV986" i="2"/>
  <c r="DW986" i="2"/>
  <c r="EE985" i="2"/>
  <c r="EA985" i="2"/>
  <c r="DZ985" i="2"/>
  <c r="DX985" i="2"/>
  <c r="DV985" i="2"/>
  <c r="DW985" i="2"/>
  <c r="EE984" i="2"/>
  <c r="EA984" i="2"/>
  <c r="DZ984" i="2"/>
  <c r="DX984" i="2"/>
  <c r="DV984" i="2"/>
  <c r="DW984" i="2"/>
  <c r="EE983" i="2"/>
  <c r="EA983" i="2"/>
  <c r="DZ983" i="2"/>
  <c r="DX983" i="2"/>
  <c r="DV983" i="2"/>
  <c r="DW983" i="2"/>
  <c r="EE982" i="2"/>
  <c r="EA982" i="2"/>
  <c r="DZ982" i="2"/>
  <c r="DX982" i="2"/>
  <c r="DV982" i="2"/>
  <c r="DW982" i="2"/>
  <c r="EE981" i="2"/>
  <c r="EA981" i="2"/>
  <c r="DZ981" i="2"/>
  <c r="DX981" i="2"/>
  <c r="DV981" i="2"/>
  <c r="DW981" i="2"/>
  <c r="EE980" i="2"/>
  <c r="EA980" i="2"/>
  <c r="DZ980" i="2"/>
  <c r="DX980" i="2"/>
  <c r="DV980" i="2"/>
  <c r="DW980" i="2"/>
  <c r="EE979" i="2"/>
  <c r="EA979" i="2"/>
  <c r="DZ979" i="2"/>
  <c r="DX979" i="2"/>
  <c r="DV979" i="2"/>
  <c r="DW979" i="2"/>
  <c r="EE978" i="2"/>
  <c r="EA978" i="2"/>
  <c r="DZ978" i="2"/>
  <c r="DX978" i="2"/>
  <c r="DV978" i="2"/>
  <c r="DW978" i="2"/>
  <c r="EE977" i="2"/>
  <c r="EA977" i="2"/>
  <c r="DZ977" i="2"/>
  <c r="DX977" i="2"/>
  <c r="DV977" i="2"/>
  <c r="DW977" i="2"/>
  <c r="EE976" i="2"/>
  <c r="EA976" i="2"/>
  <c r="DZ976" i="2"/>
  <c r="DX976" i="2"/>
  <c r="DV976" i="2"/>
  <c r="DW976" i="2"/>
  <c r="EE975" i="2"/>
  <c r="EA975" i="2"/>
  <c r="DZ975" i="2"/>
  <c r="DX975" i="2"/>
  <c r="DV975" i="2"/>
  <c r="DW975" i="2"/>
  <c r="EE974" i="2"/>
  <c r="EA974" i="2"/>
  <c r="DZ974" i="2"/>
  <c r="DX974" i="2"/>
  <c r="DV974" i="2"/>
  <c r="DW974" i="2"/>
  <c r="EE973" i="2"/>
  <c r="EA973" i="2"/>
  <c r="DZ973" i="2"/>
  <c r="DX973" i="2"/>
  <c r="DV973" i="2"/>
  <c r="DW973" i="2"/>
  <c r="EE972" i="2"/>
  <c r="EA972" i="2"/>
  <c r="DZ972" i="2"/>
  <c r="DX972" i="2"/>
  <c r="DV972" i="2"/>
  <c r="DW972" i="2"/>
  <c r="EE971" i="2"/>
  <c r="EA971" i="2"/>
  <c r="DZ971" i="2"/>
  <c r="DX971" i="2"/>
  <c r="DV971" i="2"/>
  <c r="DW971" i="2"/>
  <c r="EE970" i="2"/>
  <c r="EA970" i="2"/>
  <c r="DZ970" i="2"/>
  <c r="DX970" i="2"/>
  <c r="DV970" i="2"/>
  <c r="DW970" i="2"/>
  <c r="EE969" i="2"/>
  <c r="EA969" i="2"/>
  <c r="DZ969" i="2"/>
  <c r="DX969" i="2"/>
  <c r="DV969" i="2"/>
  <c r="DW969" i="2"/>
  <c r="EE968" i="2"/>
  <c r="EA968" i="2"/>
  <c r="DZ968" i="2"/>
  <c r="DX968" i="2"/>
  <c r="DV968" i="2"/>
  <c r="DW968" i="2"/>
  <c r="EE967" i="2"/>
  <c r="EA967" i="2"/>
  <c r="DZ967" i="2"/>
  <c r="DX967" i="2"/>
  <c r="DV967" i="2"/>
  <c r="DW967" i="2"/>
  <c r="EE966" i="2"/>
  <c r="EA966" i="2"/>
  <c r="DZ966" i="2"/>
  <c r="DX966" i="2"/>
  <c r="DV966" i="2"/>
  <c r="DW966" i="2"/>
  <c r="EE965" i="2"/>
  <c r="EA965" i="2"/>
  <c r="DZ965" i="2"/>
  <c r="DX965" i="2"/>
  <c r="DV965" i="2"/>
  <c r="DW965" i="2"/>
  <c r="EE964" i="2"/>
  <c r="EA964" i="2"/>
  <c r="DZ964" i="2"/>
  <c r="DX964" i="2"/>
  <c r="DV964" i="2"/>
  <c r="DW964" i="2"/>
  <c r="EE963" i="2"/>
  <c r="EA963" i="2"/>
  <c r="DZ963" i="2"/>
  <c r="DX963" i="2"/>
  <c r="DV963" i="2"/>
  <c r="DW963" i="2"/>
  <c r="EE962" i="2"/>
  <c r="EA962" i="2"/>
  <c r="DZ962" i="2"/>
  <c r="DX962" i="2"/>
  <c r="DV962" i="2"/>
  <c r="DW962" i="2"/>
  <c r="EE961" i="2"/>
  <c r="EA961" i="2"/>
  <c r="DZ961" i="2"/>
  <c r="DX961" i="2"/>
  <c r="DV961" i="2"/>
  <c r="DW961" i="2"/>
  <c r="EE960" i="2"/>
  <c r="EA960" i="2"/>
  <c r="DZ960" i="2"/>
  <c r="DX960" i="2"/>
  <c r="DV960" i="2"/>
  <c r="DW960" i="2"/>
  <c r="EE959" i="2"/>
  <c r="EA959" i="2"/>
  <c r="DZ959" i="2"/>
  <c r="DX959" i="2"/>
  <c r="DV959" i="2"/>
  <c r="DW959" i="2"/>
  <c r="EE958" i="2"/>
  <c r="EA958" i="2"/>
  <c r="DZ958" i="2"/>
  <c r="DX958" i="2"/>
  <c r="DV958" i="2"/>
  <c r="DW958" i="2"/>
  <c r="EE957" i="2"/>
  <c r="EA957" i="2"/>
  <c r="DZ957" i="2"/>
  <c r="DX957" i="2"/>
  <c r="DV957" i="2"/>
  <c r="DW957" i="2"/>
  <c r="EE956" i="2"/>
  <c r="EA956" i="2"/>
  <c r="DZ956" i="2"/>
  <c r="DX956" i="2"/>
  <c r="DV956" i="2"/>
  <c r="DW956" i="2"/>
  <c r="EE955" i="2"/>
  <c r="EA955" i="2"/>
  <c r="DZ955" i="2"/>
  <c r="DX955" i="2"/>
  <c r="DV955" i="2"/>
  <c r="DW955" i="2"/>
  <c r="EE954" i="2"/>
  <c r="EA954" i="2"/>
  <c r="DZ954" i="2"/>
  <c r="DX954" i="2"/>
  <c r="DV954" i="2"/>
  <c r="DW954" i="2"/>
  <c r="EE953" i="2"/>
  <c r="EA953" i="2"/>
  <c r="DZ953" i="2"/>
  <c r="DX953" i="2"/>
  <c r="DV953" i="2"/>
  <c r="DW953" i="2"/>
  <c r="EE952" i="2"/>
  <c r="EA952" i="2"/>
  <c r="DZ952" i="2"/>
  <c r="DX952" i="2"/>
  <c r="DV952" i="2"/>
  <c r="DW952" i="2"/>
  <c r="EE951" i="2"/>
  <c r="EA951" i="2"/>
  <c r="DZ951" i="2"/>
  <c r="DX951" i="2"/>
  <c r="DV951" i="2"/>
  <c r="DW951" i="2"/>
  <c r="EE950" i="2"/>
  <c r="EA950" i="2"/>
  <c r="DZ950" i="2"/>
  <c r="DX950" i="2"/>
  <c r="DV950" i="2"/>
  <c r="DW950" i="2"/>
  <c r="EE949" i="2"/>
  <c r="EA949" i="2"/>
  <c r="DZ949" i="2"/>
  <c r="DX949" i="2"/>
  <c r="DV949" i="2"/>
  <c r="DW949" i="2"/>
  <c r="EE948" i="2"/>
  <c r="EA948" i="2"/>
  <c r="DZ948" i="2"/>
  <c r="DX948" i="2"/>
  <c r="DV948" i="2"/>
  <c r="DW948" i="2"/>
  <c r="EE947" i="2"/>
  <c r="EA947" i="2"/>
  <c r="DZ947" i="2"/>
  <c r="DX947" i="2"/>
  <c r="DV947" i="2"/>
  <c r="DW947" i="2"/>
  <c r="EE946" i="2"/>
  <c r="EA946" i="2"/>
  <c r="DZ946" i="2"/>
  <c r="DX946" i="2"/>
  <c r="DV946" i="2"/>
  <c r="DW946" i="2"/>
  <c r="EE945" i="2"/>
  <c r="EA945" i="2"/>
  <c r="DZ945" i="2"/>
  <c r="DX945" i="2"/>
  <c r="DV945" i="2"/>
  <c r="DW945" i="2"/>
  <c r="EE944" i="2"/>
  <c r="EA944" i="2"/>
  <c r="DZ944" i="2"/>
  <c r="DX944" i="2"/>
  <c r="DV944" i="2"/>
  <c r="DW944" i="2"/>
  <c r="EE943" i="2"/>
  <c r="EA943" i="2"/>
  <c r="DZ943" i="2"/>
  <c r="DX943" i="2"/>
  <c r="DV943" i="2"/>
  <c r="DW943" i="2"/>
  <c r="EE942" i="2"/>
  <c r="EA942" i="2"/>
  <c r="DZ942" i="2"/>
  <c r="DX942" i="2"/>
  <c r="DV942" i="2"/>
  <c r="DW942" i="2"/>
  <c r="EE941" i="2"/>
  <c r="EA941" i="2"/>
  <c r="DZ941" i="2"/>
  <c r="DX941" i="2"/>
  <c r="DV941" i="2"/>
  <c r="DW941" i="2"/>
  <c r="EE940" i="2"/>
  <c r="EA940" i="2"/>
  <c r="DZ940" i="2"/>
  <c r="DX940" i="2"/>
  <c r="DV940" i="2"/>
  <c r="DW940" i="2"/>
  <c r="EE939" i="2"/>
  <c r="EA939" i="2"/>
  <c r="DZ939" i="2"/>
  <c r="DX939" i="2"/>
  <c r="DV939" i="2"/>
  <c r="DW939" i="2"/>
  <c r="EE938" i="2"/>
  <c r="EA938" i="2"/>
  <c r="DZ938" i="2"/>
  <c r="DX938" i="2"/>
  <c r="DV938" i="2"/>
  <c r="DW938" i="2"/>
  <c r="EE937" i="2"/>
  <c r="EA937" i="2"/>
  <c r="DZ937" i="2"/>
  <c r="DX937" i="2"/>
  <c r="DV937" i="2"/>
  <c r="DW937" i="2"/>
  <c r="EE936" i="2"/>
  <c r="EA936" i="2"/>
  <c r="DZ936" i="2"/>
  <c r="DX936" i="2"/>
  <c r="DV936" i="2"/>
  <c r="DW936" i="2"/>
  <c r="EE935" i="2"/>
  <c r="EA935" i="2"/>
  <c r="DZ935" i="2"/>
  <c r="DX935" i="2"/>
  <c r="DV935" i="2"/>
  <c r="DW935" i="2"/>
  <c r="EE934" i="2"/>
  <c r="EA934" i="2"/>
  <c r="DZ934" i="2"/>
  <c r="DX934" i="2"/>
  <c r="DV934" i="2"/>
  <c r="DW934" i="2"/>
  <c r="EE933" i="2"/>
  <c r="EA933" i="2"/>
  <c r="DZ933" i="2"/>
  <c r="DX933" i="2"/>
  <c r="DV933" i="2"/>
  <c r="DW933" i="2"/>
  <c r="EE932" i="2"/>
  <c r="EA932" i="2"/>
  <c r="DZ932" i="2"/>
  <c r="DX932" i="2"/>
  <c r="DV932" i="2"/>
  <c r="DW932" i="2"/>
  <c r="EE931" i="2"/>
  <c r="EA931" i="2"/>
  <c r="DZ931" i="2"/>
  <c r="DX931" i="2"/>
  <c r="DV931" i="2"/>
  <c r="DW931" i="2"/>
  <c r="EE930" i="2"/>
  <c r="EA930" i="2"/>
  <c r="DZ930" i="2"/>
  <c r="DX930" i="2"/>
  <c r="DV930" i="2"/>
  <c r="DW930" i="2"/>
  <c r="EE929" i="2"/>
  <c r="EA929" i="2"/>
  <c r="DZ929" i="2"/>
  <c r="DX929" i="2"/>
  <c r="DV929" i="2"/>
  <c r="DW929" i="2"/>
  <c r="EE928" i="2"/>
  <c r="EA928" i="2"/>
  <c r="DZ928" i="2"/>
  <c r="DX928" i="2"/>
  <c r="DV928" i="2"/>
  <c r="DW928" i="2"/>
  <c r="EE927" i="2"/>
  <c r="EA927" i="2"/>
  <c r="DZ927" i="2"/>
  <c r="DX927" i="2"/>
  <c r="DV927" i="2"/>
  <c r="DW927" i="2"/>
  <c r="EE926" i="2"/>
  <c r="EA926" i="2"/>
  <c r="DZ926" i="2"/>
  <c r="DX926" i="2"/>
  <c r="DV926" i="2"/>
  <c r="DW926" i="2"/>
  <c r="EE925" i="2"/>
  <c r="EA925" i="2"/>
  <c r="DZ925" i="2"/>
  <c r="DX925" i="2"/>
  <c r="DV925" i="2"/>
  <c r="DW925" i="2"/>
  <c r="EE924" i="2"/>
  <c r="EA924" i="2"/>
  <c r="DZ924" i="2"/>
  <c r="DX924" i="2"/>
  <c r="DV924" i="2"/>
  <c r="DW924" i="2"/>
  <c r="EE923" i="2"/>
  <c r="EA923" i="2"/>
  <c r="DZ923" i="2"/>
  <c r="DX923" i="2"/>
  <c r="DV923" i="2"/>
  <c r="DW923" i="2"/>
  <c r="EE922" i="2"/>
  <c r="EA922" i="2"/>
  <c r="DZ922" i="2"/>
  <c r="DX922" i="2"/>
  <c r="DV922" i="2"/>
  <c r="DW922" i="2"/>
  <c r="EE921" i="2"/>
  <c r="EA921" i="2"/>
  <c r="DZ921" i="2"/>
  <c r="DX921" i="2"/>
  <c r="DV921" i="2"/>
  <c r="DW921" i="2"/>
  <c r="EE920" i="2"/>
  <c r="EA920" i="2"/>
  <c r="DZ920" i="2"/>
  <c r="DX920" i="2"/>
  <c r="DV920" i="2"/>
  <c r="DW920" i="2"/>
  <c r="EE919" i="2"/>
  <c r="EA919" i="2"/>
  <c r="DZ919" i="2"/>
  <c r="DX919" i="2"/>
  <c r="DV919" i="2"/>
  <c r="DW919" i="2"/>
  <c r="EE918" i="2"/>
  <c r="EA918" i="2"/>
  <c r="DZ918" i="2"/>
  <c r="DX918" i="2"/>
  <c r="DV918" i="2"/>
  <c r="DW918" i="2"/>
  <c r="EE917" i="2"/>
  <c r="EA917" i="2"/>
  <c r="DZ917" i="2"/>
  <c r="DX917" i="2"/>
  <c r="DV917" i="2"/>
  <c r="DW917" i="2"/>
  <c r="EE916" i="2"/>
  <c r="EA916" i="2"/>
  <c r="DZ916" i="2"/>
  <c r="DX916" i="2"/>
  <c r="DV916" i="2"/>
  <c r="DW916" i="2"/>
  <c r="EE915" i="2"/>
  <c r="EA915" i="2"/>
  <c r="DZ915" i="2"/>
  <c r="DX915" i="2"/>
  <c r="DV915" i="2"/>
  <c r="DW915" i="2"/>
  <c r="EE914" i="2"/>
  <c r="EA914" i="2"/>
  <c r="DZ914" i="2"/>
  <c r="DX914" i="2"/>
  <c r="DV914" i="2"/>
  <c r="DW914" i="2"/>
  <c r="EE913" i="2"/>
  <c r="EA913" i="2"/>
  <c r="DZ913" i="2"/>
  <c r="DX913" i="2"/>
  <c r="DV913" i="2"/>
  <c r="DW913" i="2"/>
  <c r="EE912" i="2"/>
  <c r="EA912" i="2"/>
  <c r="DZ912" i="2"/>
  <c r="DX912" i="2"/>
  <c r="DV912" i="2"/>
  <c r="DW912" i="2"/>
  <c r="EE911" i="2"/>
  <c r="EA911" i="2"/>
  <c r="DZ911" i="2"/>
  <c r="DX911" i="2"/>
  <c r="DV911" i="2"/>
  <c r="DW911" i="2"/>
  <c r="EE910" i="2"/>
  <c r="EA910" i="2"/>
  <c r="DZ910" i="2"/>
  <c r="DX910" i="2"/>
  <c r="DV910" i="2"/>
  <c r="DW910" i="2"/>
  <c r="EE909" i="2"/>
  <c r="EA909" i="2"/>
  <c r="DZ909" i="2"/>
  <c r="DX909" i="2"/>
  <c r="DV909" i="2"/>
  <c r="DW909" i="2"/>
  <c r="EE908" i="2"/>
  <c r="EA908" i="2"/>
  <c r="DZ908" i="2"/>
  <c r="DX908" i="2"/>
  <c r="DV908" i="2"/>
  <c r="DW908" i="2"/>
  <c r="EE907" i="2"/>
  <c r="EA907" i="2"/>
  <c r="DZ907" i="2"/>
  <c r="DX907" i="2"/>
  <c r="DV907" i="2"/>
  <c r="DW907" i="2"/>
  <c r="EE906" i="2"/>
  <c r="EA906" i="2"/>
  <c r="DZ906" i="2"/>
  <c r="DX906" i="2"/>
  <c r="DV906" i="2"/>
  <c r="DW906" i="2"/>
  <c r="EE905" i="2"/>
  <c r="EA905" i="2"/>
  <c r="DZ905" i="2"/>
  <c r="DX905" i="2"/>
  <c r="DV905" i="2"/>
  <c r="DW905" i="2"/>
  <c r="EE904" i="2"/>
  <c r="EA904" i="2"/>
  <c r="DZ904" i="2"/>
  <c r="DX904" i="2"/>
  <c r="DV904" i="2"/>
  <c r="DW904" i="2"/>
  <c r="EE903" i="2"/>
  <c r="EA903" i="2"/>
  <c r="DZ903" i="2"/>
  <c r="DX903" i="2"/>
  <c r="DV903" i="2"/>
  <c r="DW903" i="2"/>
  <c r="EE902" i="2"/>
  <c r="EA902" i="2"/>
  <c r="DZ902" i="2"/>
  <c r="DX902" i="2"/>
  <c r="DV902" i="2"/>
  <c r="DW902" i="2"/>
  <c r="EE901" i="2"/>
  <c r="EA901" i="2"/>
  <c r="DZ901" i="2"/>
  <c r="DX901" i="2"/>
  <c r="DV901" i="2"/>
  <c r="DW901" i="2"/>
  <c r="EE900" i="2"/>
  <c r="EA900" i="2"/>
  <c r="DZ900" i="2"/>
  <c r="DX900" i="2"/>
  <c r="DV900" i="2"/>
  <c r="DW900" i="2"/>
  <c r="EE899" i="2"/>
  <c r="EA899" i="2"/>
  <c r="DZ899" i="2"/>
  <c r="DX899" i="2"/>
  <c r="DV899" i="2"/>
  <c r="DW899" i="2"/>
  <c r="EE898" i="2"/>
  <c r="EA898" i="2"/>
  <c r="DZ898" i="2"/>
  <c r="DX898" i="2"/>
  <c r="DV898" i="2"/>
  <c r="DW898" i="2"/>
  <c r="EE897" i="2"/>
  <c r="EA897" i="2"/>
  <c r="DZ897" i="2"/>
  <c r="DX897" i="2"/>
  <c r="DV897" i="2"/>
  <c r="DW897" i="2"/>
  <c r="EE896" i="2"/>
  <c r="EA896" i="2"/>
  <c r="DZ896" i="2"/>
  <c r="DX896" i="2"/>
  <c r="DV896" i="2"/>
  <c r="DW896" i="2"/>
  <c r="EE895" i="2"/>
  <c r="EA895" i="2"/>
  <c r="DZ895" i="2"/>
  <c r="DX895" i="2"/>
  <c r="DV895" i="2"/>
  <c r="DW895" i="2"/>
  <c r="EE894" i="2"/>
  <c r="EA894" i="2"/>
  <c r="DZ894" i="2"/>
  <c r="DX894" i="2"/>
  <c r="DV894" i="2"/>
  <c r="DW894" i="2"/>
  <c r="EE893" i="2"/>
  <c r="EA893" i="2"/>
  <c r="DZ893" i="2"/>
  <c r="DX893" i="2"/>
  <c r="DV893" i="2"/>
  <c r="DW893" i="2"/>
  <c r="EE892" i="2"/>
  <c r="EA892" i="2"/>
  <c r="DZ892" i="2"/>
  <c r="DX892" i="2"/>
  <c r="DV892" i="2"/>
  <c r="DW892" i="2"/>
  <c r="EE891" i="2"/>
  <c r="EA891" i="2"/>
  <c r="DZ891" i="2"/>
  <c r="DX891" i="2"/>
  <c r="DV891" i="2"/>
  <c r="DW891" i="2"/>
  <c r="EE890" i="2"/>
  <c r="EA890" i="2"/>
  <c r="DZ890" i="2"/>
  <c r="DX890" i="2"/>
  <c r="DV890" i="2"/>
  <c r="DW890" i="2"/>
  <c r="EE889" i="2"/>
  <c r="EA889" i="2"/>
  <c r="DZ889" i="2"/>
  <c r="DX889" i="2"/>
  <c r="DV889" i="2"/>
  <c r="DW889" i="2"/>
  <c r="EE888" i="2"/>
  <c r="EA888" i="2"/>
  <c r="DZ888" i="2"/>
  <c r="DX888" i="2"/>
  <c r="DV888" i="2"/>
  <c r="DW888" i="2"/>
  <c r="EE887" i="2"/>
  <c r="EA887" i="2"/>
  <c r="DZ887" i="2"/>
  <c r="DX887" i="2"/>
  <c r="DV887" i="2"/>
  <c r="DW887" i="2"/>
  <c r="EE886" i="2"/>
  <c r="EA886" i="2"/>
  <c r="DZ886" i="2"/>
  <c r="DX886" i="2"/>
  <c r="DV886" i="2"/>
  <c r="DW886" i="2"/>
  <c r="EE885" i="2"/>
  <c r="EA885" i="2"/>
  <c r="DZ885" i="2"/>
  <c r="DX885" i="2"/>
  <c r="DV885" i="2"/>
  <c r="DW885" i="2"/>
  <c r="EE884" i="2"/>
  <c r="EA884" i="2"/>
  <c r="DZ884" i="2"/>
  <c r="DX884" i="2"/>
  <c r="DV884" i="2"/>
  <c r="DW884" i="2"/>
  <c r="EE883" i="2"/>
  <c r="EA883" i="2"/>
  <c r="DZ883" i="2"/>
  <c r="DX883" i="2"/>
  <c r="DV883" i="2"/>
  <c r="DW883" i="2"/>
  <c r="EE882" i="2"/>
  <c r="EA882" i="2"/>
  <c r="DZ882" i="2"/>
  <c r="DX882" i="2"/>
  <c r="DV882" i="2"/>
  <c r="DW882" i="2"/>
  <c r="EE878" i="2"/>
  <c r="EA878" i="2"/>
  <c r="DZ878" i="2"/>
  <c r="DX878" i="2"/>
  <c r="DV878" i="2"/>
  <c r="DW878" i="2"/>
  <c r="EE877" i="2"/>
  <c r="EA877" i="2"/>
  <c r="DZ877" i="2"/>
  <c r="DX877" i="2"/>
  <c r="DV877" i="2"/>
  <c r="DW877" i="2"/>
  <c r="EE881" i="2"/>
  <c r="EA881" i="2"/>
  <c r="DZ881" i="2"/>
  <c r="DX881" i="2"/>
  <c r="DV881" i="2"/>
  <c r="DW881" i="2"/>
  <c r="EE880" i="2"/>
  <c r="EA880" i="2"/>
  <c r="DZ880" i="2"/>
  <c r="DX880" i="2"/>
  <c r="DV880" i="2"/>
  <c r="DW880" i="2"/>
  <c r="EE879" i="2"/>
  <c r="EA879" i="2"/>
  <c r="DZ879" i="2"/>
  <c r="DX879" i="2"/>
  <c r="DV879" i="2"/>
  <c r="DW879" i="2"/>
  <c r="EE876" i="2"/>
  <c r="EA876" i="2"/>
  <c r="DZ876" i="2"/>
  <c r="DX876" i="2"/>
  <c r="DV876" i="2"/>
  <c r="DW876" i="2"/>
  <c r="EE875" i="2"/>
  <c r="EA875" i="2"/>
  <c r="DZ875" i="2"/>
  <c r="DX875" i="2"/>
  <c r="DV875" i="2"/>
  <c r="DW875" i="2"/>
  <c r="EE874" i="2"/>
  <c r="EA874" i="2"/>
  <c r="DZ874" i="2"/>
  <c r="DX874" i="2"/>
  <c r="DV874" i="2"/>
  <c r="DW874" i="2"/>
  <c r="EE873" i="2"/>
  <c r="EA873" i="2"/>
  <c r="DZ873" i="2"/>
  <c r="DX873" i="2"/>
  <c r="DV873" i="2"/>
  <c r="DW873" i="2"/>
  <c r="EE872" i="2"/>
  <c r="EA872" i="2"/>
  <c r="DZ872" i="2"/>
  <c r="DX872" i="2"/>
  <c r="DV872" i="2"/>
  <c r="DW872" i="2"/>
  <c r="EE871" i="2"/>
  <c r="EA871" i="2"/>
  <c r="DZ871" i="2"/>
  <c r="DX871" i="2"/>
  <c r="DV871" i="2"/>
  <c r="DW871" i="2"/>
  <c r="EE870" i="2"/>
  <c r="EA870" i="2"/>
  <c r="DZ870" i="2"/>
  <c r="DX870" i="2"/>
  <c r="DV870" i="2"/>
  <c r="DW870" i="2"/>
  <c r="EE869" i="2"/>
  <c r="EA869" i="2"/>
  <c r="DZ869" i="2"/>
  <c r="DX869" i="2"/>
  <c r="DV869" i="2"/>
  <c r="DW869" i="2"/>
  <c r="EE868" i="2"/>
  <c r="EA868" i="2"/>
  <c r="DZ868" i="2"/>
  <c r="DX868" i="2"/>
  <c r="DV868" i="2"/>
  <c r="DW868" i="2"/>
  <c r="EE867" i="2"/>
  <c r="EA867" i="2"/>
  <c r="DZ867" i="2"/>
  <c r="DX867" i="2"/>
  <c r="DV867" i="2"/>
  <c r="DW867" i="2"/>
  <c r="EE866" i="2"/>
  <c r="EA866" i="2"/>
  <c r="DZ866" i="2"/>
  <c r="DX866" i="2"/>
  <c r="DV866" i="2"/>
  <c r="DW866" i="2"/>
  <c r="EE865" i="2"/>
  <c r="EA865" i="2"/>
  <c r="DZ865" i="2"/>
  <c r="DX865" i="2"/>
  <c r="DV865" i="2"/>
  <c r="DW865" i="2"/>
  <c r="EE864" i="2"/>
  <c r="EA864" i="2"/>
  <c r="DZ864" i="2"/>
  <c r="DX864" i="2"/>
  <c r="DV864" i="2"/>
  <c r="DW864" i="2"/>
  <c r="EE863" i="2"/>
  <c r="EA863" i="2"/>
  <c r="DZ863" i="2"/>
  <c r="DX863" i="2"/>
  <c r="DV863" i="2"/>
  <c r="DW863" i="2"/>
  <c r="EE862" i="2"/>
  <c r="EA862" i="2"/>
  <c r="DZ862" i="2"/>
  <c r="DX862" i="2"/>
  <c r="DV862" i="2"/>
  <c r="DW862" i="2"/>
  <c r="EE861" i="2"/>
  <c r="EA861" i="2"/>
  <c r="DZ861" i="2"/>
  <c r="DX861" i="2"/>
  <c r="DV861" i="2"/>
  <c r="DW861" i="2"/>
  <c r="EE860" i="2"/>
  <c r="EA860" i="2"/>
  <c r="DZ860" i="2"/>
  <c r="DX860" i="2"/>
  <c r="DV860" i="2"/>
  <c r="DW860" i="2"/>
  <c r="EE859" i="2"/>
  <c r="EA859" i="2"/>
  <c r="DZ859" i="2"/>
  <c r="DX859" i="2"/>
  <c r="DV859" i="2"/>
  <c r="DW859" i="2"/>
  <c r="EE858" i="2"/>
  <c r="EA858" i="2"/>
  <c r="DZ858" i="2"/>
  <c r="DX858" i="2"/>
  <c r="DV858" i="2"/>
  <c r="DW858" i="2"/>
  <c r="EE857" i="2"/>
  <c r="EA857" i="2"/>
  <c r="DZ857" i="2"/>
  <c r="DX857" i="2"/>
  <c r="DV857" i="2"/>
  <c r="DW857" i="2"/>
  <c r="EE856" i="2"/>
  <c r="EA856" i="2"/>
  <c r="DZ856" i="2"/>
  <c r="DX856" i="2"/>
  <c r="DV856" i="2"/>
  <c r="DW856" i="2"/>
  <c r="EE855" i="2"/>
  <c r="EA855" i="2"/>
  <c r="DZ855" i="2"/>
  <c r="DX855" i="2"/>
  <c r="DV855" i="2"/>
  <c r="DW855" i="2"/>
  <c r="EE854" i="2"/>
  <c r="EA854" i="2"/>
  <c r="DZ854" i="2"/>
  <c r="DX854" i="2"/>
  <c r="DV854" i="2"/>
  <c r="DW854" i="2"/>
  <c r="EE853" i="2"/>
  <c r="EA853" i="2"/>
  <c r="DZ853" i="2"/>
  <c r="DX853" i="2"/>
  <c r="DV853" i="2"/>
  <c r="DW853" i="2"/>
  <c r="EE852" i="2"/>
  <c r="EA852" i="2"/>
  <c r="DZ852" i="2"/>
  <c r="DX852" i="2"/>
  <c r="DV852" i="2"/>
  <c r="DW852" i="2"/>
  <c r="EE851" i="2"/>
  <c r="EA851" i="2"/>
  <c r="DZ851" i="2"/>
  <c r="DX851" i="2"/>
  <c r="DV851" i="2"/>
  <c r="DW851" i="2"/>
  <c r="EE850" i="2"/>
  <c r="EA850" i="2"/>
  <c r="DZ850" i="2"/>
  <c r="DX850" i="2"/>
  <c r="DV850" i="2"/>
  <c r="DW850" i="2"/>
  <c r="EE846" i="2"/>
  <c r="EA846" i="2"/>
  <c r="DZ846" i="2"/>
  <c r="DX846" i="2"/>
  <c r="DV846" i="2"/>
  <c r="DW846" i="2"/>
  <c r="EE849" i="2"/>
  <c r="EA849" i="2"/>
  <c r="DZ849" i="2"/>
  <c r="DX849" i="2"/>
  <c r="DV849" i="2"/>
  <c r="DW849" i="2"/>
  <c r="EE848" i="2"/>
  <c r="EA848" i="2"/>
  <c r="DZ848" i="2"/>
  <c r="DX848" i="2"/>
  <c r="DV848" i="2"/>
  <c r="DW848" i="2"/>
  <c r="EE847" i="2"/>
  <c r="EA847" i="2"/>
  <c r="DZ847" i="2"/>
  <c r="DX847" i="2"/>
  <c r="DV847" i="2"/>
  <c r="DW847" i="2"/>
  <c r="EE845" i="2"/>
  <c r="EA845" i="2"/>
  <c r="DZ845" i="2"/>
  <c r="DX845" i="2"/>
  <c r="DV845" i="2"/>
  <c r="DW845" i="2"/>
  <c r="EE844" i="2"/>
  <c r="EA844" i="2"/>
  <c r="DZ844" i="2"/>
  <c r="DX844" i="2"/>
  <c r="DV844" i="2"/>
  <c r="DW844" i="2"/>
  <c r="EE843" i="2"/>
  <c r="EA843" i="2"/>
  <c r="DZ843" i="2"/>
  <c r="DX843" i="2"/>
  <c r="DV843" i="2"/>
  <c r="DW843" i="2"/>
  <c r="EE842" i="2"/>
  <c r="EA842" i="2"/>
  <c r="DZ842" i="2"/>
  <c r="DX842" i="2"/>
  <c r="DV842" i="2"/>
  <c r="DW842" i="2"/>
  <c r="EE841" i="2"/>
  <c r="EA841" i="2"/>
  <c r="DZ841" i="2"/>
  <c r="DX841" i="2"/>
  <c r="DV841" i="2"/>
  <c r="DW841" i="2"/>
  <c r="EE840" i="2"/>
  <c r="EA840" i="2"/>
  <c r="DZ840" i="2"/>
  <c r="DX840" i="2"/>
  <c r="DV840" i="2"/>
  <c r="DW840" i="2"/>
  <c r="EE839" i="2"/>
  <c r="EA839" i="2"/>
  <c r="DZ839" i="2"/>
  <c r="DX839" i="2"/>
  <c r="DV839" i="2"/>
  <c r="DW839" i="2"/>
  <c r="EE838" i="2"/>
  <c r="EA838" i="2"/>
  <c r="DZ838" i="2"/>
  <c r="DX838" i="2"/>
  <c r="DV838" i="2"/>
  <c r="DW838" i="2"/>
  <c r="EE837" i="2"/>
  <c r="EA837" i="2"/>
  <c r="DZ837" i="2"/>
  <c r="DX837" i="2"/>
  <c r="DV837" i="2"/>
  <c r="DW837" i="2"/>
  <c r="EE836" i="2"/>
  <c r="EA836" i="2"/>
  <c r="DZ836" i="2"/>
  <c r="DX836" i="2"/>
  <c r="DV836" i="2"/>
  <c r="DW836" i="2"/>
  <c r="EE835" i="2"/>
  <c r="EA835" i="2"/>
  <c r="DZ835" i="2"/>
  <c r="DX835" i="2"/>
  <c r="DV835" i="2"/>
  <c r="DW835" i="2"/>
  <c r="EE834" i="2"/>
  <c r="EA834" i="2"/>
  <c r="DZ834" i="2"/>
  <c r="DX834" i="2"/>
  <c r="DV834" i="2"/>
  <c r="DW834" i="2"/>
  <c r="EE833" i="2"/>
  <c r="EA833" i="2"/>
  <c r="DZ833" i="2"/>
  <c r="DX833" i="2"/>
  <c r="DV833" i="2"/>
  <c r="DW833" i="2"/>
  <c r="EE832" i="2"/>
  <c r="EA832" i="2"/>
  <c r="DZ832" i="2"/>
  <c r="DX832" i="2"/>
  <c r="DV832" i="2"/>
  <c r="DW832" i="2"/>
  <c r="EE831" i="2"/>
  <c r="EA831" i="2"/>
  <c r="DZ831" i="2"/>
  <c r="DX831" i="2"/>
  <c r="DV831" i="2"/>
  <c r="DW831" i="2"/>
  <c r="EE830" i="2"/>
  <c r="EA830" i="2"/>
  <c r="DZ830" i="2"/>
  <c r="DX830" i="2"/>
  <c r="DV830" i="2"/>
  <c r="DW830" i="2"/>
  <c r="EE829" i="2"/>
  <c r="EA829" i="2"/>
  <c r="DZ829" i="2"/>
  <c r="DX829" i="2"/>
  <c r="DV829" i="2"/>
  <c r="DW829" i="2"/>
  <c r="EE828" i="2"/>
  <c r="EA828" i="2"/>
  <c r="DZ828" i="2"/>
  <c r="DX828" i="2"/>
  <c r="DV828" i="2"/>
  <c r="DW828" i="2"/>
  <c r="EE827" i="2"/>
  <c r="EA827" i="2"/>
  <c r="DZ827" i="2"/>
  <c r="DX827" i="2"/>
  <c r="DV827" i="2"/>
  <c r="DW827" i="2"/>
  <c r="EE826" i="2"/>
  <c r="EA826" i="2"/>
  <c r="DZ826" i="2"/>
  <c r="DX826" i="2"/>
  <c r="DV826" i="2"/>
  <c r="DW826" i="2"/>
  <c r="EE825" i="2"/>
  <c r="EA825" i="2"/>
  <c r="DZ825" i="2"/>
  <c r="DX825" i="2"/>
  <c r="DV825" i="2"/>
  <c r="DW825" i="2"/>
  <c r="EE824" i="2"/>
  <c r="EA824" i="2"/>
  <c r="DZ824" i="2"/>
  <c r="DX824" i="2"/>
  <c r="DV824" i="2"/>
  <c r="DW824" i="2"/>
  <c r="EE823" i="2"/>
  <c r="EA823" i="2"/>
  <c r="DZ823" i="2"/>
  <c r="DX823" i="2"/>
  <c r="DV823" i="2"/>
  <c r="DW823" i="2"/>
  <c r="EE822" i="2"/>
  <c r="EA822" i="2"/>
  <c r="DZ822" i="2"/>
  <c r="DX822" i="2"/>
  <c r="DV822" i="2"/>
  <c r="DW822" i="2"/>
  <c r="EE821" i="2"/>
  <c r="EA821" i="2"/>
  <c r="DZ821" i="2"/>
  <c r="DX821" i="2"/>
  <c r="DV821" i="2"/>
  <c r="DW821" i="2"/>
  <c r="EE820" i="2"/>
  <c r="EA820" i="2"/>
  <c r="DZ820" i="2"/>
  <c r="DX820" i="2"/>
  <c r="DV820" i="2"/>
  <c r="DW820" i="2"/>
  <c r="EE819" i="2"/>
  <c r="EA819" i="2"/>
  <c r="DZ819" i="2"/>
  <c r="DX819" i="2"/>
  <c r="DV819" i="2"/>
  <c r="DW819" i="2"/>
  <c r="EE818" i="2"/>
  <c r="EA818" i="2"/>
  <c r="DZ818" i="2"/>
  <c r="DX818" i="2"/>
  <c r="DV818" i="2"/>
  <c r="DW818" i="2"/>
  <c r="EE817" i="2"/>
  <c r="EA817" i="2"/>
  <c r="DZ817" i="2"/>
  <c r="DX817" i="2"/>
  <c r="DV817" i="2"/>
  <c r="DW817" i="2"/>
  <c r="EE816" i="2"/>
  <c r="EA816" i="2"/>
  <c r="DZ816" i="2"/>
  <c r="DX816" i="2"/>
  <c r="DV816" i="2"/>
  <c r="DW816" i="2"/>
  <c r="EE815" i="2"/>
  <c r="EA815" i="2"/>
  <c r="DZ815" i="2"/>
  <c r="DX815" i="2"/>
  <c r="DV815" i="2"/>
  <c r="DW815" i="2"/>
  <c r="EE814" i="2"/>
  <c r="EA814" i="2"/>
  <c r="DZ814" i="2"/>
  <c r="DX814" i="2"/>
  <c r="DV814" i="2"/>
  <c r="DW814" i="2"/>
  <c r="EE813" i="2"/>
  <c r="EA813" i="2"/>
  <c r="DZ813" i="2"/>
  <c r="DX813" i="2"/>
  <c r="DV813" i="2"/>
  <c r="DW813" i="2"/>
  <c r="EE812" i="2"/>
  <c r="EA812" i="2"/>
  <c r="DZ812" i="2"/>
  <c r="DX812" i="2"/>
  <c r="DV812" i="2"/>
  <c r="DW812" i="2"/>
  <c r="EE811" i="2"/>
  <c r="EA811" i="2"/>
  <c r="DZ811" i="2"/>
  <c r="DX811" i="2"/>
  <c r="DV811" i="2"/>
  <c r="DW811" i="2"/>
  <c r="EE810" i="2"/>
  <c r="EA810" i="2"/>
  <c r="DZ810" i="2"/>
  <c r="DX810" i="2"/>
  <c r="DV810" i="2"/>
  <c r="DW810" i="2"/>
  <c r="EE809" i="2"/>
  <c r="EA809" i="2"/>
  <c r="DZ809" i="2"/>
  <c r="DX809" i="2"/>
  <c r="DV809" i="2"/>
  <c r="DW809" i="2"/>
  <c r="EE808" i="2"/>
  <c r="EA808" i="2"/>
  <c r="DZ808" i="2"/>
  <c r="DX808" i="2"/>
  <c r="DV808" i="2"/>
  <c r="DW808" i="2"/>
  <c r="EE807" i="2"/>
  <c r="EA807" i="2"/>
  <c r="DZ807" i="2"/>
  <c r="DX807" i="2"/>
  <c r="DV807" i="2"/>
  <c r="DW807" i="2"/>
  <c r="EE806" i="2"/>
  <c r="EA806" i="2"/>
  <c r="DZ806" i="2"/>
  <c r="DX806" i="2"/>
  <c r="DV806" i="2"/>
  <c r="DW806" i="2"/>
  <c r="EE805" i="2"/>
  <c r="EA805" i="2"/>
  <c r="DZ805" i="2"/>
  <c r="DX805" i="2"/>
  <c r="DV805" i="2"/>
  <c r="DW805" i="2"/>
  <c r="EE804" i="2"/>
  <c r="EA804" i="2"/>
  <c r="DZ804" i="2"/>
  <c r="DX804" i="2"/>
  <c r="DV804" i="2"/>
  <c r="DW804" i="2"/>
  <c r="EE803" i="2"/>
  <c r="EA803" i="2"/>
  <c r="DZ803" i="2"/>
  <c r="DX803" i="2"/>
  <c r="DV803" i="2"/>
  <c r="DW803" i="2"/>
  <c r="EE802" i="2"/>
  <c r="EA802" i="2"/>
  <c r="DZ802" i="2"/>
  <c r="DX802" i="2"/>
  <c r="DV802" i="2"/>
  <c r="DW802" i="2"/>
  <c r="EE801" i="2"/>
  <c r="EA801" i="2"/>
  <c r="DZ801" i="2"/>
  <c r="DX801" i="2"/>
  <c r="DV801" i="2"/>
  <c r="DW801" i="2"/>
  <c r="EE800" i="2"/>
  <c r="EA800" i="2"/>
  <c r="DZ800" i="2"/>
  <c r="DX800" i="2"/>
  <c r="DV800" i="2"/>
  <c r="DW800" i="2"/>
  <c r="EE799" i="2"/>
  <c r="EA799" i="2"/>
  <c r="DZ799" i="2"/>
  <c r="DX799" i="2"/>
  <c r="DV799" i="2"/>
  <c r="DW799" i="2"/>
  <c r="EE798" i="2"/>
  <c r="EA798" i="2"/>
  <c r="DZ798" i="2"/>
  <c r="DX798" i="2"/>
  <c r="DV798" i="2"/>
  <c r="DW798" i="2"/>
  <c r="EE797" i="2"/>
  <c r="EA797" i="2"/>
  <c r="DZ797" i="2"/>
  <c r="DX797" i="2"/>
  <c r="DV797" i="2"/>
  <c r="DW797" i="2"/>
  <c r="EE796" i="2"/>
  <c r="EA796" i="2"/>
  <c r="DZ796" i="2"/>
  <c r="DX796" i="2"/>
  <c r="DV796" i="2"/>
  <c r="DW796" i="2"/>
  <c r="EE795" i="2"/>
  <c r="EA795" i="2"/>
  <c r="DZ795" i="2"/>
  <c r="DX795" i="2"/>
  <c r="DV795" i="2"/>
  <c r="DW795" i="2"/>
  <c r="EE794" i="2"/>
  <c r="EA794" i="2"/>
  <c r="DZ794" i="2"/>
  <c r="DX794" i="2"/>
  <c r="DV794" i="2"/>
  <c r="DW794" i="2"/>
  <c r="EE793" i="2"/>
  <c r="EA793" i="2"/>
  <c r="DZ793" i="2"/>
  <c r="DX793" i="2"/>
  <c r="DV793" i="2"/>
  <c r="DW793" i="2"/>
  <c r="EE792" i="2"/>
  <c r="EA792" i="2"/>
  <c r="DZ792" i="2"/>
  <c r="DX792" i="2"/>
  <c r="DV792" i="2"/>
  <c r="DW792" i="2"/>
  <c r="EE791" i="2"/>
  <c r="EA791" i="2"/>
  <c r="DZ791" i="2"/>
  <c r="DX791" i="2"/>
  <c r="DV791" i="2"/>
  <c r="DW791" i="2"/>
  <c r="EE790" i="2"/>
  <c r="EA790" i="2"/>
  <c r="DZ790" i="2"/>
  <c r="DX790" i="2"/>
  <c r="DV790" i="2"/>
  <c r="DW790" i="2"/>
  <c r="EE789" i="2"/>
  <c r="EA789" i="2"/>
  <c r="DZ789" i="2"/>
  <c r="DX789" i="2"/>
  <c r="DV789" i="2"/>
  <c r="DW789" i="2"/>
  <c r="EE788" i="2"/>
  <c r="EA788" i="2"/>
  <c r="DZ788" i="2"/>
  <c r="DX788" i="2"/>
  <c r="DV788" i="2"/>
  <c r="DW788" i="2"/>
  <c r="EE787" i="2"/>
  <c r="EA787" i="2"/>
  <c r="DZ787" i="2"/>
  <c r="DX787" i="2"/>
  <c r="DV787" i="2"/>
  <c r="DW787" i="2"/>
  <c r="EE786" i="2"/>
  <c r="EA786" i="2"/>
  <c r="DZ786" i="2"/>
  <c r="DX786" i="2"/>
  <c r="DV786" i="2"/>
  <c r="DW786" i="2"/>
  <c r="EE785" i="2"/>
  <c r="EA785" i="2"/>
  <c r="DZ785" i="2"/>
  <c r="DX785" i="2"/>
  <c r="DV785" i="2"/>
  <c r="DW785" i="2"/>
  <c r="EE784" i="2"/>
  <c r="EA784" i="2"/>
  <c r="DZ784" i="2"/>
  <c r="DX784" i="2"/>
  <c r="DV784" i="2"/>
  <c r="DW784" i="2"/>
  <c r="EE783" i="2"/>
  <c r="EA783" i="2"/>
  <c r="DZ783" i="2"/>
  <c r="DX783" i="2"/>
  <c r="DV783" i="2"/>
  <c r="DW783" i="2"/>
  <c r="EE782" i="2"/>
  <c r="EA782" i="2"/>
  <c r="DZ782" i="2"/>
  <c r="DX782" i="2"/>
  <c r="DV782" i="2"/>
  <c r="DW782" i="2"/>
  <c r="EE781" i="2"/>
  <c r="EA781" i="2"/>
  <c r="DZ781" i="2"/>
  <c r="DX781" i="2"/>
  <c r="DV781" i="2"/>
  <c r="DW781" i="2"/>
  <c r="EE780" i="2"/>
  <c r="EA780" i="2"/>
  <c r="DZ780" i="2"/>
  <c r="DX780" i="2"/>
  <c r="DV780" i="2"/>
  <c r="DW780" i="2"/>
  <c r="EE779" i="2"/>
  <c r="EA779" i="2"/>
  <c r="DZ779" i="2"/>
  <c r="DX779" i="2"/>
  <c r="DV779" i="2"/>
  <c r="DW779" i="2"/>
  <c r="EE778" i="2"/>
  <c r="EA778" i="2"/>
  <c r="DZ778" i="2"/>
  <c r="DX778" i="2"/>
  <c r="DV778" i="2"/>
  <c r="DW778" i="2"/>
  <c r="EE777" i="2"/>
  <c r="EA777" i="2"/>
  <c r="DZ777" i="2"/>
  <c r="DX777" i="2"/>
  <c r="DV777" i="2"/>
  <c r="DW777" i="2"/>
  <c r="EE776" i="2"/>
  <c r="EA776" i="2"/>
  <c r="DZ776" i="2"/>
  <c r="DX776" i="2"/>
  <c r="DV776" i="2"/>
  <c r="DW776" i="2"/>
  <c r="EE775" i="2"/>
  <c r="EA775" i="2"/>
  <c r="DZ775" i="2"/>
  <c r="DX775" i="2"/>
  <c r="DV775" i="2"/>
  <c r="DW775" i="2"/>
  <c r="EE773" i="2"/>
  <c r="EA773" i="2"/>
  <c r="DZ773" i="2"/>
  <c r="DX773" i="2"/>
  <c r="DV773" i="2"/>
  <c r="DW773" i="2"/>
  <c r="EE774" i="2"/>
  <c r="EA774" i="2"/>
  <c r="DZ774" i="2"/>
  <c r="DX774" i="2"/>
  <c r="DV774" i="2"/>
  <c r="DW774" i="2"/>
  <c r="EE772" i="2"/>
  <c r="EA772" i="2"/>
  <c r="DZ772" i="2"/>
  <c r="DX772" i="2"/>
  <c r="DV772" i="2"/>
  <c r="DW772" i="2"/>
  <c r="EE771" i="2"/>
  <c r="EA771" i="2"/>
  <c r="DZ771" i="2"/>
  <c r="DX771" i="2"/>
  <c r="DV771" i="2"/>
  <c r="DW771" i="2"/>
  <c r="EE770" i="2"/>
  <c r="EA770" i="2"/>
  <c r="DZ770" i="2"/>
  <c r="DX770" i="2"/>
  <c r="DV770" i="2"/>
  <c r="DW770" i="2"/>
  <c r="EE769" i="2"/>
  <c r="EA769" i="2"/>
  <c r="DZ769" i="2"/>
  <c r="DX769" i="2"/>
  <c r="DV769" i="2"/>
  <c r="DW769" i="2"/>
  <c r="EE768" i="2"/>
  <c r="EA768" i="2"/>
  <c r="DZ768" i="2"/>
  <c r="DX768" i="2"/>
  <c r="DV768" i="2"/>
  <c r="DW768" i="2"/>
  <c r="EE767" i="2"/>
  <c r="EA767" i="2"/>
  <c r="DZ767" i="2"/>
  <c r="DX767" i="2"/>
  <c r="DV767" i="2"/>
  <c r="DW767" i="2"/>
  <c r="EE766" i="2"/>
  <c r="EA766" i="2"/>
  <c r="DZ766" i="2"/>
  <c r="DX766" i="2"/>
  <c r="DV766" i="2"/>
  <c r="DW766" i="2"/>
  <c r="EE765" i="2"/>
  <c r="EA765" i="2"/>
  <c r="DZ765" i="2"/>
  <c r="DX765" i="2"/>
  <c r="DV765" i="2"/>
  <c r="DW765" i="2"/>
  <c r="EE764" i="2"/>
  <c r="EA764" i="2"/>
  <c r="DZ764" i="2"/>
  <c r="DX764" i="2"/>
  <c r="DV764" i="2"/>
  <c r="DW764" i="2"/>
  <c r="EE763" i="2"/>
  <c r="EA763" i="2"/>
  <c r="DZ763" i="2"/>
  <c r="DX763" i="2"/>
  <c r="DV763" i="2"/>
  <c r="DW763" i="2"/>
  <c r="EE762" i="2"/>
  <c r="EA762" i="2"/>
  <c r="DZ762" i="2"/>
  <c r="DX762" i="2"/>
  <c r="DV762" i="2"/>
  <c r="DW762" i="2"/>
  <c r="EE761" i="2"/>
  <c r="EA761" i="2"/>
  <c r="DZ761" i="2"/>
  <c r="DX761" i="2"/>
  <c r="DV761" i="2"/>
  <c r="DW761" i="2"/>
  <c r="EE760" i="2"/>
  <c r="EA760" i="2"/>
  <c r="DZ760" i="2"/>
  <c r="DX760" i="2"/>
  <c r="DV760" i="2"/>
  <c r="DW760" i="2"/>
  <c r="EE759" i="2"/>
  <c r="EA759" i="2"/>
  <c r="DZ759" i="2"/>
  <c r="DX759" i="2"/>
  <c r="DV759" i="2"/>
  <c r="DW759" i="2"/>
  <c r="EE758" i="2"/>
  <c r="EA758" i="2"/>
  <c r="DZ758" i="2"/>
  <c r="DX758" i="2"/>
  <c r="DV758" i="2"/>
  <c r="DW758" i="2"/>
  <c r="EE757" i="2"/>
  <c r="EA757" i="2"/>
  <c r="DZ757" i="2"/>
  <c r="DX757" i="2"/>
  <c r="DV757" i="2"/>
  <c r="DW757" i="2"/>
  <c r="EE756" i="2"/>
  <c r="EA756" i="2"/>
  <c r="DZ756" i="2"/>
  <c r="DX756" i="2"/>
  <c r="DV756" i="2"/>
  <c r="DW756" i="2"/>
  <c r="EE755" i="2"/>
  <c r="EA755" i="2"/>
  <c r="DZ755" i="2"/>
  <c r="DX755" i="2"/>
  <c r="DV755" i="2"/>
  <c r="DW755" i="2"/>
  <c r="EE754" i="2"/>
  <c r="EA754" i="2"/>
  <c r="DZ754" i="2"/>
  <c r="DX754" i="2"/>
  <c r="DV754" i="2"/>
  <c r="DW754" i="2"/>
  <c r="EE753" i="2"/>
  <c r="EA753" i="2"/>
  <c r="DZ753" i="2"/>
  <c r="DX753" i="2"/>
  <c r="DV753" i="2"/>
  <c r="DW753" i="2"/>
  <c r="EE752" i="2"/>
  <c r="EA752" i="2"/>
  <c r="DZ752" i="2"/>
  <c r="DX752" i="2"/>
  <c r="DV752" i="2"/>
  <c r="DW752" i="2"/>
  <c r="EE751" i="2"/>
  <c r="EA751" i="2"/>
  <c r="DZ751" i="2"/>
  <c r="DX751" i="2"/>
  <c r="DV751" i="2"/>
  <c r="DW751" i="2"/>
  <c r="EE750" i="2"/>
  <c r="EA750" i="2"/>
  <c r="DZ750" i="2"/>
  <c r="DX750" i="2"/>
  <c r="DV750" i="2"/>
  <c r="DW750" i="2"/>
  <c r="EE749" i="2"/>
  <c r="EA749" i="2"/>
  <c r="DZ749" i="2"/>
  <c r="DX749" i="2"/>
  <c r="DV749" i="2"/>
  <c r="DW749" i="2"/>
  <c r="EE748" i="2"/>
  <c r="EA748" i="2"/>
  <c r="DZ748" i="2"/>
  <c r="DX748" i="2"/>
  <c r="DV748" i="2"/>
  <c r="DW748" i="2"/>
  <c r="EE747" i="2"/>
  <c r="EA747" i="2"/>
  <c r="DZ747" i="2"/>
  <c r="DX747" i="2"/>
  <c r="DV747" i="2"/>
  <c r="DW747" i="2"/>
  <c r="EE746" i="2"/>
  <c r="EA746" i="2"/>
  <c r="DZ746" i="2"/>
  <c r="DX746" i="2"/>
  <c r="DV746" i="2"/>
  <c r="DW746" i="2"/>
  <c r="EE745" i="2"/>
  <c r="EA745" i="2"/>
  <c r="DZ745" i="2"/>
  <c r="DX745" i="2"/>
  <c r="DV745" i="2"/>
  <c r="DW745" i="2"/>
  <c r="EE744" i="2"/>
  <c r="EA744" i="2"/>
  <c r="DZ744" i="2"/>
  <c r="DX744" i="2"/>
  <c r="DV744" i="2"/>
  <c r="DW744" i="2"/>
  <c r="EE743" i="2"/>
  <c r="EA743" i="2"/>
  <c r="DZ743" i="2"/>
  <c r="DX743" i="2"/>
  <c r="DV743" i="2"/>
  <c r="DW743" i="2"/>
  <c r="EE742" i="2"/>
  <c r="EA742" i="2"/>
  <c r="DZ742" i="2"/>
  <c r="DX742" i="2"/>
  <c r="DV742" i="2"/>
  <c r="DW742" i="2"/>
  <c r="EE741" i="2"/>
  <c r="EA741" i="2"/>
  <c r="DZ741" i="2"/>
  <c r="DX741" i="2"/>
  <c r="DV741" i="2"/>
  <c r="DW741" i="2"/>
  <c r="EE740" i="2"/>
  <c r="EA740" i="2"/>
  <c r="DZ740" i="2"/>
  <c r="DX740" i="2"/>
  <c r="DV740" i="2"/>
  <c r="DW740" i="2"/>
  <c r="EE739" i="2"/>
  <c r="EA739" i="2"/>
  <c r="DZ739" i="2"/>
  <c r="DX739" i="2"/>
  <c r="DV739" i="2"/>
  <c r="DW739" i="2"/>
  <c r="EE738" i="2"/>
  <c r="EA738" i="2"/>
  <c r="DZ738" i="2"/>
  <c r="DX738" i="2"/>
  <c r="DV738" i="2"/>
  <c r="DW738" i="2"/>
  <c r="EE737" i="2"/>
  <c r="EA737" i="2"/>
  <c r="DZ737" i="2"/>
  <c r="DX737" i="2"/>
  <c r="DV737" i="2"/>
  <c r="DW737" i="2"/>
  <c r="EE736" i="2"/>
  <c r="EA736" i="2"/>
  <c r="DZ736" i="2"/>
  <c r="DX736" i="2"/>
  <c r="DV736" i="2"/>
  <c r="DW736" i="2"/>
  <c r="EE735" i="2"/>
  <c r="EA735" i="2"/>
  <c r="DZ735" i="2"/>
  <c r="DX735" i="2"/>
  <c r="DV735" i="2"/>
  <c r="DW735" i="2"/>
  <c r="EE734" i="2"/>
  <c r="EA734" i="2"/>
  <c r="DZ734" i="2"/>
  <c r="DX734" i="2"/>
  <c r="DV734" i="2"/>
  <c r="DW734" i="2"/>
  <c r="EE733" i="2"/>
  <c r="EA733" i="2"/>
  <c r="DZ733" i="2"/>
  <c r="DX733" i="2"/>
  <c r="DV733" i="2"/>
  <c r="DW733" i="2"/>
  <c r="EE732" i="2"/>
  <c r="EA732" i="2"/>
  <c r="DZ732" i="2"/>
  <c r="DX732" i="2"/>
  <c r="DV732" i="2"/>
  <c r="DW732" i="2"/>
  <c r="EE731" i="2"/>
  <c r="EA731" i="2"/>
  <c r="DZ731" i="2"/>
  <c r="DX731" i="2"/>
  <c r="DV731" i="2"/>
  <c r="DW731" i="2"/>
  <c r="EE730" i="2"/>
  <c r="EA730" i="2"/>
  <c r="DZ730" i="2"/>
  <c r="DX730" i="2"/>
  <c r="DV730" i="2"/>
  <c r="DW730" i="2"/>
  <c r="EE729" i="2"/>
  <c r="EA729" i="2"/>
  <c r="DZ729" i="2"/>
  <c r="DX729" i="2"/>
  <c r="DV729" i="2"/>
  <c r="DW729" i="2"/>
  <c r="EE728" i="2"/>
  <c r="EA728" i="2"/>
  <c r="DZ728" i="2"/>
  <c r="DX728" i="2"/>
  <c r="DV728" i="2"/>
  <c r="DW728" i="2"/>
  <c r="EE727" i="2"/>
  <c r="EA727" i="2"/>
  <c r="DZ727" i="2"/>
  <c r="DX727" i="2"/>
  <c r="DV727" i="2"/>
  <c r="DW727" i="2"/>
  <c r="EE726" i="2"/>
  <c r="EA726" i="2"/>
  <c r="DZ726" i="2"/>
  <c r="DX726" i="2"/>
  <c r="DV726" i="2"/>
  <c r="DW726" i="2"/>
  <c r="EE725" i="2"/>
  <c r="EA725" i="2"/>
  <c r="DZ725" i="2"/>
  <c r="DX725" i="2"/>
  <c r="DV725" i="2"/>
  <c r="DW725" i="2"/>
  <c r="EE724" i="2"/>
  <c r="EA724" i="2"/>
  <c r="DZ724" i="2"/>
  <c r="DX724" i="2"/>
  <c r="DV724" i="2"/>
  <c r="DW724" i="2"/>
  <c r="EE723" i="2"/>
  <c r="EA723" i="2"/>
  <c r="DZ723" i="2"/>
  <c r="DX723" i="2"/>
  <c r="DV723" i="2"/>
  <c r="DW723" i="2"/>
  <c r="EE722" i="2"/>
  <c r="EA722" i="2"/>
  <c r="DZ722" i="2"/>
  <c r="DX722" i="2"/>
  <c r="DV722" i="2"/>
  <c r="DW722" i="2"/>
  <c r="EE721" i="2"/>
  <c r="EA721" i="2"/>
  <c r="DZ721" i="2"/>
  <c r="DX721" i="2"/>
  <c r="DV721" i="2"/>
  <c r="DW721" i="2"/>
  <c r="EE720" i="2"/>
  <c r="EA720" i="2"/>
  <c r="DZ720" i="2"/>
  <c r="DX720" i="2"/>
  <c r="DV720" i="2"/>
  <c r="DW720" i="2"/>
  <c r="EE719" i="2"/>
  <c r="EA719" i="2"/>
  <c r="DZ719" i="2"/>
  <c r="DX719" i="2"/>
  <c r="DV719" i="2"/>
  <c r="DW719" i="2"/>
  <c r="EE718" i="2"/>
  <c r="EA718" i="2"/>
  <c r="DZ718" i="2"/>
  <c r="DX718" i="2"/>
  <c r="DV718" i="2"/>
  <c r="DW718" i="2"/>
  <c r="EE717" i="2"/>
  <c r="EA717" i="2"/>
  <c r="DZ717" i="2"/>
  <c r="DX717" i="2"/>
  <c r="DV717" i="2"/>
  <c r="DW717" i="2"/>
  <c r="EE716" i="2"/>
  <c r="EA716" i="2"/>
  <c r="DZ716" i="2"/>
  <c r="DX716" i="2"/>
  <c r="DV716" i="2"/>
  <c r="DW716" i="2"/>
  <c r="EE715" i="2"/>
  <c r="EA715" i="2"/>
  <c r="DZ715" i="2"/>
  <c r="DX715" i="2"/>
  <c r="DV715" i="2"/>
  <c r="DW715" i="2"/>
  <c r="EE714" i="2"/>
  <c r="EA714" i="2"/>
  <c r="DZ714" i="2"/>
  <c r="DX714" i="2"/>
  <c r="DV714" i="2"/>
  <c r="DW714" i="2"/>
  <c r="EE713" i="2"/>
  <c r="EA713" i="2"/>
  <c r="DZ713" i="2"/>
  <c r="DX713" i="2"/>
  <c r="DV713" i="2"/>
  <c r="DW713" i="2"/>
  <c r="EE712" i="2"/>
  <c r="EA712" i="2"/>
  <c r="DZ712" i="2"/>
  <c r="DX712" i="2"/>
  <c r="DV712" i="2"/>
  <c r="DW712" i="2"/>
  <c r="EE711" i="2"/>
  <c r="EA711" i="2"/>
  <c r="DZ711" i="2"/>
  <c r="DX711" i="2"/>
  <c r="DV711" i="2"/>
  <c r="DW711" i="2"/>
  <c r="EE710" i="2"/>
  <c r="EA710" i="2"/>
  <c r="DZ710" i="2"/>
  <c r="DX710" i="2"/>
  <c r="DV710" i="2"/>
  <c r="DW710" i="2"/>
  <c r="EE709" i="2"/>
  <c r="EA709" i="2"/>
  <c r="DZ709" i="2"/>
  <c r="DX709" i="2"/>
  <c r="DV709" i="2"/>
  <c r="DW709" i="2"/>
  <c r="EE708" i="2"/>
  <c r="EA708" i="2"/>
  <c r="DZ708" i="2"/>
  <c r="DX708" i="2"/>
  <c r="DV708" i="2"/>
  <c r="DW708" i="2"/>
  <c r="EE707" i="2"/>
  <c r="EA707" i="2"/>
  <c r="DZ707" i="2"/>
  <c r="DX707" i="2"/>
  <c r="DV707" i="2"/>
  <c r="DW707" i="2"/>
  <c r="EE706" i="2"/>
  <c r="EA706" i="2"/>
  <c r="DZ706" i="2"/>
  <c r="DX706" i="2"/>
  <c r="DV706" i="2"/>
  <c r="DW706" i="2"/>
  <c r="EE705" i="2"/>
  <c r="EA705" i="2"/>
  <c r="DZ705" i="2"/>
  <c r="DX705" i="2"/>
  <c r="DV705" i="2"/>
  <c r="DW705" i="2"/>
  <c r="EE704" i="2"/>
  <c r="EA704" i="2"/>
  <c r="DZ704" i="2"/>
  <c r="DX704" i="2"/>
  <c r="DV704" i="2"/>
  <c r="DW704" i="2"/>
  <c r="EE703" i="2"/>
  <c r="EA703" i="2"/>
  <c r="DZ703" i="2"/>
  <c r="DX703" i="2"/>
  <c r="DV703" i="2"/>
  <c r="DW703" i="2"/>
  <c r="EE702" i="2"/>
  <c r="EA702" i="2"/>
  <c r="DZ702" i="2"/>
  <c r="DX702" i="2"/>
  <c r="DV702" i="2"/>
  <c r="DW702" i="2"/>
  <c r="EE701" i="2"/>
  <c r="EA701" i="2"/>
  <c r="DZ701" i="2"/>
  <c r="DX701" i="2"/>
  <c r="DV701" i="2"/>
  <c r="DW701" i="2"/>
  <c r="EE700" i="2"/>
  <c r="EA700" i="2"/>
  <c r="DZ700" i="2"/>
  <c r="DX700" i="2"/>
  <c r="DV700" i="2"/>
  <c r="DW700" i="2"/>
  <c r="EE697" i="2"/>
  <c r="EA697" i="2"/>
  <c r="DZ697" i="2"/>
  <c r="DX697" i="2"/>
  <c r="DV697" i="2"/>
  <c r="DW697" i="2"/>
  <c r="EE699" i="2"/>
  <c r="EA699" i="2"/>
  <c r="DZ699" i="2"/>
  <c r="DX699" i="2"/>
  <c r="DV699" i="2"/>
  <c r="DW699" i="2"/>
  <c r="EE698" i="2"/>
  <c r="EA698" i="2"/>
  <c r="DZ698" i="2"/>
  <c r="DX698" i="2"/>
  <c r="DV698" i="2"/>
  <c r="DW698" i="2"/>
  <c r="EE696" i="2"/>
  <c r="EA696" i="2"/>
  <c r="DZ696" i="2"/>
  <c r="DX696" i="2"/>
  <c r="DV696" i="2"/>
  <c r="DW696" i="2"/>
  <c r="EE695" i="2"/>
  <c r="EA695" i="2"/>
  <c r="DZ695" i="2"/>
  <c r="DX695" i="2"/>
  <c r="DV695" i="2"/>
  <c r="DW695" i="2"/>
  <c r="EE694" i="2"/>
  <c r="EA694" i="2"/>
  <c r="DZ694" i="2"/>
  <c r="DX694" i="2"/>
  <c r="DV694" i="2"/>
  <c r="DW694" i="2"/>
  <c r="EE693" i="2"/>
  <c r="EA693" i="2"/>
  <c r="DZ693" i="2"/>
  <c r="DX693" i="2"/>
  <c r="DV693" i="2"/>
  <c r="DW693" i="2"/>
  <c r="EE692" i="2"/>
  <c r="EA692" i="2"/>
  <c r="DZ692" i="2"/>
  <c r="DX692" i="2"/>
  <c r="DV692" i="2"/>
  <c r="DW692" i="2"/>
  <c r="EE691" i="2"/>
  <c r="EA691" i="2"/>
  <c r="DZ691" i="2"/>
  <c r="DX691" i="2"/>
  <c r="DV691" i="2"/>
  <c r="DW691" i="2"/>
  <c r="EE690" i="2"/>
  <c r="EA690" i="2"/>
  <c r="DZ690" i="2"/>
  <c r="DX690" i="2"/>
  <c r="DV690" i="2"/>
  <c r="DW690" i="2"/>
  <c r="EE689" i="2"/>
  <c r="EA689" i="2"/>
  <c r="DZ689" i="2"/>
  <c r="DX689" i="2"/>
  <c r="DV689" i="2"/>
  <c r="DW689" i="2"/>
  <c r="EE688" i="2"/>
  <c r="EA688" i="2"/>
  <c r="DZ688" i="2"/>
  <c r="DX688" i="2"/>
  <c r="DV688" i="2"/>
  <c r="DW688" i="2"/>
  <c r="EE687" i="2"/>
  <c r="EA687" i="2"/>
  <c r="DZ687" i="2"/>
  <c r="DX687" i="2"/>
  <c r="DV687" i="2"/>
  <c r="DW687" i="2"/>
  <c r="EE686" i="2"/>
  <c r="EA686" i="2"/>
  <c r="DZ686" i="2"/>
  <c r="DX686" i="2"/>
  <c r="DV686" i="2"/>
  <c r="DW686" i="2"/>
  <c r="EE685" i="2"/>
  <c r="EA685" i="2"/>
  <c r="DZ685" i="2"/>
  <c r="DX685" i="2"/>
  <c r="DV685" i="2"/>
  <c r="DW685" i="2"/>
  <c r="EE684" i="2"/>
  <c r="EA684" i="2"/>
  <c r="DZ684" i="2"/>
  <c r="DX684" i="2"/>
  <c r="DV684" i="2"/>
  <c r="DW684" i="2"/>
  <c r="EE683" i="2"/>
  <c r="EA683" i="2"/>
  <c r="DZ683" i="2"/>
  <c r="DX683" i="2"/>
  <c r="DV683" i="2"/>
  <c r="DW683" i="2"/>
  <c r="EE682" i="2"/>
  <c r="EA682" i="2"/>
  <c r="DZ682" i="2"/>
  <c r="DX682" i="2"/>
  <c r="DV682" i="2"/>
  <c r="DW682" i="2"/>
  <c r="EE681" i="2"/>
  <c r="EA681" i="2"/>
  <c r="DZ681" i="2"/>
  <c r="DX681" i="2"/>
  <c r="DV681" i="2"/>
  <c r="DW681" i="2"/>
  <c r="EE680" i="2"/>
  <c r="EA680" i="2"/>
  <c r="DZ680" i="2"/>
  <c r="DX680" i="2"/>
  <c r="DV680" i="2"/>
  <c r="DW680" i="2"/>
  <c r="EE679" i="2"/>
  <c r="EA679" i="2"/>
  <c r="DZ679" i="2"/>
  <c r="DX679" i="2"/>
  <c r="DV679" i="2"/>
  <c r="DW679" i="2"/>
  <c r="EE678" i="2"/>
  <c r="EA678" i="2"/>
  <c r="DZ678" i="2"/>
  <c r="DX678" i="2"/>
  <c r="DV678" i="2"/>
  <c r="DW678" i="2"/>
  <c r="EE677" i="2"/>
  <c r="EA677" i="2"/>
  <c r="DZ677" i="2"/>
  <c r="DX677" i="2"/>
  <c r="DV677" i="2"/>
  <c r="DW677" i="2"/>
  <c r="EE676" i="2"/>
  <c r="EA676" i="2"/>
  <c r="DZ676" i="2"/>
  <c r="DX676" i="2"/>
  <c r="DV676" i="2"/>
  <c r="DW676" i="2"/>
  <c r="EE675" i="2"/>
  <c r="EA675" i="2"/>
  <c r="DZ675" i="2"/>
  <c r="DX675" i="2"/>
  <c r="DV675" i="2"/>
  <c r="DW675" i="2"/>
  <c r="EE674" i="2"/>
  <c r="EA674" i="2"/>
  <c r="DZ674" i="2"/>
  <c r="DX674" i="2"/>
  <c r="DV674" i="2"/>
  <c r="DW674" i="2"/>
  <c r="EE673" i="2"/>
  <c r="EA673" i="2"/>
  <c r="DZ673" i="2"/>
  <c r="DX673" i="2"/>
  <c r="DV673" i="2"/>
  <c r="DW673" i="2"/>
  <c r="EE672" i="2"/>
  <c r="EA672" i="2"/>
  <c r="DZ672" i="2"/>
  <c r="DX672" i="2"/>
  <c r="DV672" i="2"/>
  <c r="DW672" i="2"/>
  <c r="EE671" i="2"/>
  <c r="EA671" i="2"/>
  <c r="DZ671" i="2"/>
  <c r="DX671" i="2"/>
  <c r="DV671" i="2"/>
  <c r="DW671" i="2"/>
  <c r="EE670" i="2"/>
  <c r="EA670" i="2"/>
  <c r="DZ670" i="2"/>
  <c r="DX670" i="2"/>
  <c r="DV670" i="2"/>
  <c r="DW670" i="2"/>
  <c r="EE669" i="2"/>
  <c r="EA669" i="2"/>
  <c r="DZ669" i="2"/>
  <c r="DX669" i="2"/>
  <c r="DV669" i="2"/>
  <c r="DW669" i="2"/>
  <c r="EE668" i="2"/>
  <c r="EA668" i="2"/>
  <c r="DZ668" i="2"/>
  <c r="DX668" i="2"/>
  <c r="DV668" i="2"/>
  <c r="DW668" i="2"/>
  <c r="EE667" i="2"/>
  <c r="EA667" i="2"/>
  <c r="DZ667" i="2"/>
  <c r="DX667" i="2"/>
  <c r="DV667" i="2"/>
  <c r="DW667" i="2"/>
  <c r="EE666" i="2"/>
  <c r="EA666" i="2"/>
  <c r="DZ666" i="2"/>
  <c r="DX666" i="2"/>
  <c r="DV666" i="2"/>
  <c r="DW666" i="2"/>
  <c r="EE665" i="2"/>
  <c r="EA665" i="2"/>
  <c r="DZ665" i="2"/>
  <c r="DX665" i="2"/>
  <c r="DV665" i="2"/>
  <c r="DW665" i="2"/>
  <c r="EE664" i="2"/>
  <c r="EA664" i="2"/>
  <c r="DZ664" i="2"/>
  <c r="DX664" i="2"/>
  <c r="DV664" i="2"/>
  <c r="DW664" i="2"/>
  <c r="EE663" i="2"/>
  <c r="EA663" i="2"/>
  <c r="DZ663" i="2"/>
  <c r="DX663" i="2"/>
  <c r="DV663" i="2"/>
  <c r="DW663" i="2"/>
  <c r="EE662" i="2"/>
  <c r="EA662" i="2"/>
  <c r="DZ662" i="2"/>
  <c r="DX662" i="2"/>
  <c r="DV662" i="2"/>
  <c r="DW662" i="2"/>
  <c r="EE661" i="2"/>
  <c r="EA661" i="2"/>
  <c r="DZ661" i="2"/>
  <c r="DX661" i="2"/>
  <c r="DV661" i="2"/>
  <c r="DW661" i="2"/>
  <c r="EE660" i="2"/>
  <c r="EA660" i="2"/>
  <c r="DZ660" i="2"/>
  <c r="DX660" i="2"/>
  <c r="DV660" i="2"/>
  <c r="DW660" i="2"/>
  <c r="EE659" i="2"/>
  <c r="EA659" i="2"/>
  <c r="DZ659" i="2"/>
  <c r="DX659" i="2"/>
  <c r="DV659" i="2"/>
  <c r="DW659" i="2"/>
  <c r="EE658" i="2"/>
  <c r="EA658" i="2"/>
  <c r="DZ658" i="2"/>
  <c r="DX658" i="2"/>
  <c r="DV658" i="2"/>
  <c r="DW658" i="2"/>
  <c r="EE657" i="2"/>
  <c r="EA657" i="2"/>
  <c r="DZ657" i="2"/>
  <c r="DX657" i="2"/>
  <c r="DV657" i="2"/>
  <c r="DW657" i="2"/>
  <c r="EE656" i="2"/>
  <c r="EA656" i="2"/>
  <c r="DZ656" i="2"/>
  <c r="DX656" i="2"/>
  <c r="DV656" i="2"/>
  <c r="DW656" i="2"/>
  <c r="EE655" i="2"/>
  <c r="EA655" i="2"/>
  <c r="DZ655" i="2"/>
  <c r="DX655" i="2"/>
  <c r="DV655" i="2"/>
  <c r="DW655" i="2"/>
  <c r="EE654" i="2"/>
  <c r="EA654" i="2"/>
  <c r="DZ654" i="2"/>
  <c r="DX654" i="2"/>
  <c r="DV654" i="2"/>
  <c r="DW654" i="2"/>
  <c r="EE653" i="2"/>
  <c r="EA653" i="2"/>
  <c r="DZ653" i="2"/>
  <c r="DX653" i="2"/>
  <c r="DV653" i="2"/>
  <c r="DW653" i="2"/>
  <c r="EE652" i="2"/>
  <c r="EA652" i="2"/>
  <c r="DZ652" i="2"/>
  <c r="DX652" i="2"/>
  <c r="DV652" i="2"/>
  <c r="DW652" i="2"/>
  <c r="EE651" i="2"/>
  <c r="EA651" i="2"/>
  <c r="DZ651" i="2"/>
  <c r="DX651" i="2"/>
  <c r="DV651" i="2"/>
  <c r="DW651" i="2"/>
  <c r="EE650" i="2"/>
  <c r="EA650" i="2"/>
  <c r="DZ650" i="2"/>
  <c r="DX650" i="2"/>
  <c r="DV650" i="2"/>
  <c r="DW650" i="2"/>
  <c r="EE649" i="2"/>
  <c r="EA649" i="2"/>
  <c r="DZ649" i="2"/>
  <c r="DX649" i="2"/>
  <c r="DV649" i="2"/>
  <c r="DW649" i="2"/>
  <c r="EE648" i="2"/>
  <c r="EA648" i="2"/>
  <c r="DZ648" i="2"/>
  <c r="DX648" i="2"/>
  <c r="DV648" i="2"/>
  <c r="DW648" i="2"/>
  <c r="EE647" i="2"/>
  <c r="EA647" i="2"/>
  <c r="DZ647" i="2"/>
  <c r="DX647" i="2"/>
  <c r="DV647" i="2"/>
  <c r="DW647" i="2"/>
  <c r="EE646" i="2"/>
  <c r="EA646" i="2"/>
  <c r="DZ646" i="2"/>
  <c r="DX646" i="2"/>
  <c r="DV646" i="2"/>
  <c r="DW646" i="2"/>
  <c r="EE645" i="2"/>
  <c r="EA645" i="2"/>
  <c r="DZ645" i="2"/>
  <c r="DX645" i="2"/>
  <c r="DV645" i="2"/>
  <c r="DW645" i="2"/>
  <c r="EE644" i="2"/>
  <c r="EA644" i="2"/>
  <c r="DZ644" i="2"/>
  <c r="DX644" i="2"/>
  <c r="DV644" i="2"/>
  <c r="DW644" i="2"/>
  <c r="EE643" i="2"/>
  <c r="EA643" i="2"/>
  <c r="DZ643" i="2"/>
  <c r="DX643" i="2"/>
  <c r="DV643" i="2"/>
  <c r="DW643" i="2"/>
  <c r="EE642" i="2"/>
  <c r="EA642" i="2"/>
  <c r="DZ642" i="2"/>
  <c r="DX642" i="2"/>
  <c r="DV642" i="2"/>
  <c r="DW642" i="2"/>
  <c r="EE641" i="2"/>
  <c r="EA641" i="2"/>
  <c r="DZ641" i="2"/>
  <c r="DX641" i="2"/>
  <c r="DV641" i="2"/>
  <c r="DW641" i="2"/>
  <c r="EE640" i="2"/>
  <c r="EA640" i="2"/>
  <c r="DZ640" i="2"/>
  <c r="DX640" i="2"/>
  <c r="DV640" i="2"/>
  <c r="DW640" i="2"/>
  <c r="EE639" i="2"/>
  <c r="EA639" i="2"/>
  <c r="DZ639" i="2"/>
  <c r="DX639" i="2"/>
  <c r="DV639" i="2"/>
  <c r="DW639" i="2"/>
  <c r="EE638" i="2"/>
  <c r="EA638" i="2"/>
  <c r="DZ638" i="2"/>
  <c r="DX638" i="2"/>
  <c r="DV638" i="2"/>
  <c r="DW638" i="2"/>
  <c r="EE637" i="2"/>
  <c r="EA637" i="2"/>
  <c r="DZ637" i="2"/>
  <c r="DX637" i="2"/>
  <c r="DV637" i="2"/>
  <c r="DW637" i="2"/>
  <c r="EE636" i="2"/>
  <c r="EA636" i="2"/>
  <c r="DZ636" i="2"/>
  <c r="DX636" i="2"/>
  <c r="DV636" i="2"/>
  <c r="DW636" i="2"/>
  <c r="EE635" i="2"/>
  <c r="EA635" i="2"/>
  <c r="DZ635" i="2"/>
  <c r="DX635" i="2"/>
  <c r="DV635" i="2"/>
  <c r="DW635" i="2"/>
  <c r="EE634" i="2"/>
  <c r="EA634" i="2"/>
  <c r="DZ634" i="2"/>
  <c r="DX634" i="2"/>
  <c r="DV634" i="2"/>
  <c r="DW634" i="2"/>
  <c r="EE633" i="2"/>
  <c r="EA633" i="2"/>
  <c r="DZ633" i="2"/>
  <c r="DX633" i="2"/>
  <c r="DV633" i="2"/>
  <c r="DW633" i="2"/>
  <c r="EE632" i="2"/>
  <c r="EA632" i="2"/>
  <c r="DZ632" i="2"/>
  <c r="DX632" i="2"/>
  <c r="DV632" i="2"/>
  <c r="DW632" i="2"/>
  <c r="EE631" i="2"/>
  <c r="EA631" i="2"/>
  <c r="DZ631" i="2"/>
  <c r="DX631" i="2"/>
  <c r="DV631" i="2"/>
  <c r="DW631" i="2"/>
  <c r="EE630" i="2"/>
  <c r="EA630" i="2"/>
  <c r="DZ630" i="2"/>
  <c r="DX630" i="2"/>
  <c r="DV630" i="2"/>
  <c r="DW630" i="2"/>
  <c r="EE629" i="2"/>
  <c r="EA629" i="2"/>
  <c r="DZ629" i="2"/>
  <c r="DX629" i="2"/>
  <c r="DV629" i="2"/>
  <c r="DW629" i="2"/>
  <c r="EE628" i="2"/>
  <c r="EA628" i="2"/>
  <c r="DZ628" i="2"/>
  <c r="DX628" i="2"/>
  <c r="DV628" i="2"/>
  <c r="DW628" i="2"/>
  <c r="EE627" i="2"/>
  <c r="EA627" i="2"/>
  <c r="DZ627" i="2"/>
  <c r="DX627" i="2"/>
  <c r="DV627" i="2"/>
  <c r="DW627" i="2"/>
  <c r="EE626" i="2"/>
  <c r="EA626" i="2"/>
  <c r="DZ626" i="2"/>
  <c r="DX626" i="2"/>
  <c r="DV626" i="2"/>
  <c r="DW626" i="2"/>
  <c r="EE625" i="2"/>
  <c r="EA625" i="2"/>
  <c r="DZ625" i="2"/>
  <c r="DX625" i="2"/>
  <c r="DV625" i="2"/>
  <c r="DW625" i="2"/>
  <c r="EE624" i="2"/>
  <c r="EA624" i="2"/>
  <c r="DZ624" i="2"/>
  <c r="DX624" i="2"/>
  <c r="DV624" i="2"/>
  <c r="DW624" i="2"/>
  <c r="EE623" i="2"/>
  <c r="EA623" i="2"/>
  <c r="DZ623" i="2"/>
  <c r="DX623" i="2"/>
  <c r="DV623" i="2"/>
  <c r="DW623" i="2"/>
  <c r="EE622" i="2"/>
  <c r="EA622" i="2"/>
  <c r="DZ622" i="2"/>
  <c r="DX622" i="2"/>
  <c r="DV622" i="2"/>
  <c r="DW622" i="2"/>
  <c r="EE621" i="2"/>
  <c r="EA621" i="2"/>
  <c r="DZ621" i="2"/>
  <c r="DX621" i="2"/>
  <c r="DV621" i="2"/>
  <c r="DW621" i="2"/>
  <c r="EE620" i="2"/>
  <c r="EA620" i="2"/>
  <c r="DZ620" i="2"/>
  <c r="DX620" i="2"/>
  <c r="DV620" i="2"/>
  <c r="DW620" i="2"/>
  <c r="EE619" i="2"/>
  <c r="EA619" i="2"/>
  <c r="DZ619" i="2"/>
  <c r="DX619" i="2"/>
  <c r="DV619" i="2"/>
  <c r="DW619" i="2"/>
  <c r="EE618" i="2"/>
  <c r="EA618" i="2"/>
  <c r="DZ618" i="2"/>
  <c r="DX618" i="2"/>
  <c r="DV618" i="2"/>
  <c r="DW618" i="2"/>
  <c r="EE617" i="2"/>
  <c r="EA617" i="2"/>
  <c r="DZ617" i="2"/>
  <c r="DX617" i="2"/>
  <c r="DV617" i="2"/>
  <c r="DW617" i="2"/>
  <c r="EE616" i="2"/>
  <c r="EA616" i="2"/>
  <c r="DZ616" i="2"/>
  <c r="DX616" i="2"/>
  <c r="DV616" i="2"/>
  <c r="DW616" i="2"/>
  <c r="EE615" i="2"/>
  <c r="EA615" i="2"/>
  <c r="DZ615" i="2"/>
  <c r="DX615" i="2"/>
  <c r="DV615" i="2"/>
  <c r="DW615" i="2"/>
  <c r="EE614" i="2"/>
  <c r="EA614" i="2"/>
  <c r="DZ614" i="2"/>
  <c r="DX614" i="2"/>
  <c r="DV614" i="2"/>
  <c r="DW614" i="2"/>
  <c r="EE613" i="2"/>
  <c r="EA613" i="2"/>
  <c r="DZ613" i="2"/>
  <c r="DX613" i="2"/>
  <c r="DV613" i="2"/>
  <c r="DW613" i="2"/>
  <c r="EE612" i="2"/>
  <c r="EA612" i="2"/>
  <c r="DZ612" i="2"/>
  <c r="DX612" i="2"/>
  <c r="DV612" i="2"/>
  <c r="DW612" i="2"/>
  <c r="EE611" i="2"/>
  <c r="EA611" i="2"/>
  <c r="DZ611" i="2"/>
  <c r="DX611" i="2"/>
  <c r="DV611" i="2"/>
  <c r="DW611" i="2"/>
  <c r="EE610" i="2"/>
  <c r="EA610" i="2"/>
  <c r="DZ610" i="2"/>
  <c r="DX610" i="2"/>
  <c r="DV610" i="2"/>
  <c r="DW610" i="2"/>
  <c r="EE609" i="2"/>
  <c r="EA609" i="2"/>
  <c r="DZ609" i="2"/>
  <c r="DX609" i="2"/>
  <c r="DV609" i="2"/>
  <c r="DW609" i="2"/>
  <c r="EE608" i="2"/>
  <c r="EA608" i="2"/>
  <c r="DZ608" i="2"/>
  <c r="DX608" i="2"/>
  <c r="DV608" i="2"/>
  <c r="DW608" i="2"/>
  <c r="EE607" i="2"/>
  <c r="EA607" i="2"/>
  <c r="DZ607" i="2"/>
  <c r="DX607" i="2"/>
  <c r="DV607" i="2"/>
  <c r="DW607" i="2"/>
  <c r="EE606" i="2"/>
  <c r="EA606" i="2"/>
  <c r="DZ606" i="2"/>
  <c r="DX606" i="2"/>
  <c r="DV606" i="2"/>
  <c r="DW606" i="2"/>
  <c r="EE605" i="2"/>
  <c r="EA605" i="2"/>
  <c r="DZ605" i="2"/>
  <c r="DX605" i="2"/>
  <c r="DV605" i="2"/>
  <c r="DW605" i="2"/>
  <c r="EE604" i="2"/>
  <c r="EA604" i="2"/>
  <c r="DZ604" i="2"/>
  <c r="DX604" i="2"/>
  <c r="DV604" i="2"/>
  <c r="DW604" i="2"/>
  <c r="EE603" i="2"/>
  <c r="EA603" i="2"/>
  <c r="DZ603" i="2"/>
  <c r="DX603" i="2"/>
  <c r="DV603" i="2"/>
  <c r="DW603" i="2"/>
  <c r="EE602" i="2"/>
  <c r="EA602" i="2"/>
  <c r="DZ602" i="2"/>
  <c r="DX602" i="2"/>
  <c r="DV602" i="2"/>
  <c r="DW602" i="2"/>
  <c r="EE601" i="2"/>
  <c r="EA601" i="2"/>
  <c r="DZ601" i="2"/>
  <c r="DX601" i="2"/>
  <c r="DV601" i="2"/>
  <c r="DW601" i="2"/>
  <c r="EE600" i="2"/>
  <c r="EA600" i="2"/>
  <c r="DZ600" i="2"/>
  <c r="DX600" i="2"/>
  <c r="DV600" i="2"/>
  <c r="DW600" i="2"/>
  <c r="EE599" i="2"/>
  <c r="EA599" i="2"/>
  <c r="DZ599" i="2"/>
  <c r="DX599" i="2"/>
  <c r="DV599" i="2"/>
  <c r="DW599" i="2"/>
  <c r="EE598" i="2"/>
  <c r="EA598" i="2"/>
  <c r="DZ598" i="2"/>
  <c r="DX598" i="2"/>
  <c r="DV598" i="2"/>
  <c r="DW598" i="2"/>
  <c r="EE597" i="2"/>
  <c r="EA597" i="2"/>
  <c r="DZ597" i="2"/>
  <c r="DX597" i="2"/>
  <c r="DV597" i="2"/>
  <c r="DW597" i="2"/>
  <c r="EE596" i="2"/>
  <c r="EA596" i="2"/>
  <c r="DZ596" i="2"/>
  <c r="DX596" i="2"/>
  <c r="DV596" i="2"/>
  <c r="DW596" i="2"/>
  <c r="EE595" i="2"/>
  <c r="EA595" i="2"/>
  <c r="DZ595" i="2"/>
  <c r="DX595" i="2"/>
  <c r="DV595" i="2"/>
  <c r="DW595" i="2"/>
  <c r="EE594" i="2"/>
  <c r="EA594" i="2"/>
  <c r="DZ594" i="2"/>
  <c r="DX594" i="2"/>
  <c r="DV594" i="2"/>
  <c r="DW594" i="2"/>
  <c r="EE593" i="2"/>
  <c r="EA593" i="2"/>
  <c r="DZ593" i="2"/>
  <c r="DX593" i="2"/>
  <c r="DV593" i="2"/>
  <c r="DW593" i="2"/>
  <c r="EE592" i="2"/>
  <c r="EA592" i="2"/>
  <c r="DZ592" i="2"/>
  <c r="DX592" i="2"/>
  <c r="DV592" i="2"/>
  <c r="DW592" i="2"/>
  <c r="EE591" i="2"/>
  <c r="EA591" i="2"/>
  <c r="DZ591" i="2"/>
  <c r="DX591" i="2"/>
  <c r="DV591" i="2"/>
  <c r="DW591" i="2"/>
  <c r="EE590" i="2"/>
  <c r="EA590" i="2"/>
  <c r="DZ590" i="2"/>
  <c r="DX590" i="2"/>
  <c r="DV590" i="2"/>
  <c r="DW590" i="2"/>
  <c r="EE589" i="2"/>
  <c r="EA589" i="2"/>
  <c r="DZ589" i="2"/>
  <c r="DX589" i="2"/>
  <c r="DV589" i="2"/>
  <c r="DW589" i="2"/>
  <c r="EE588" i="2"/>
  <c r="EA588" i="2"/>
  <c r="DZ588" i="2"/>
  <c r="DX588" i="2"/>
  <c r="DV588" i="2"/>
  <c r="DW588" i="2"/>
  <c r="EE587" i="2"/>
  <c r="EA587" i="2"/>
  <c r="DZ587" i="2"/>
  <c r="DX587" i="2"/>
  <c r="DV587" i="2"/>
  <c r="DW587" i="2"/>
  <c r="EE586" i="2"/>
  <c r="EA586" i="2"/>
  <c r="DZ586" i="2"/>
  <c r="DX586" i="2"/>
  <c r="DV586" i="2"/>
  <c r="DW586" i="2"/>
  <c r="EE585" i="2"/>
  <c r="EA585" i="2"/>
  <c r="DZ585" i="2"/>
  <c r="DX585" i="2"/>
  <c r="DV585" i="2"/>
  <c r="DW585" i="2"/>
  <c r="EE584" i="2"/>
  <c r="EA584" i="2"/>
  <c r="DZ584" i="2"/>
  <c r="DX584" i="2"/>
  <c r="DV584" i="2"/>
  <c r="DW584" i="2"/>
  <c r="EE583" i="2"/>
  <c r="EA583" i="2"/>
  <c r="DZ583" i="2"/>
  <c r="DX583" i="2"/>
  <c r="DV583" i="2"/>
  <c r="DW583" i="2"/>
  <c r="EE582" i="2"/>
  <c r="EA582" i="2"/>
  <c r="DZ582" i="2"/>
  <c r="DX582" i="2"/>
  <c r="DV582" i="2"/>
  <c r="DW582" i="2"/>
  <c r="EE581" i="2"/>
  <c r="EA581" i="2"/>
  <c r="DZ581" i="2"/>
  <c r="DX581" i="2"/>
  <c r="DV581" i="2"/>
  <c r="DW581" i="2"/>
  <c r="EE580" i="2"/>
  <c r="EA580" i="2"/>
  <c r="DZ580" i="2"/>
  <c r="DX580" i="2"/>
  <c r="DV580" i="2"/>
  <c r="DW580" i="2"/>
  <c r="EE579" i="2"/>
  <c r="EA579" i="2"/>
  <c r="DZ579" i="2"/>
  <c r="DX579" i="2"/>
  <c r="DV579" i="2"/>
  <c r="DW579" i="2"/>
  <c r="EE578" i="2"/>
  <c r="EA578" i="2"/>
  <c r="DZ578" i="2"/>
  <c r="DX578" i="2"/>
  <c r="DV578" i="2"/>
  <c r="DW578" i="2"/>
  <c r="EE577" i="2"/>
  <c r="EA577" i="2"/>
  <c r="DZ577" i="2"/>
  <c r="DX577" i="2"/>
  <c r="DV577" i="2"/>
  <c r="DW577" i="2"/>
  <c r="EE576" i="2"/>
  <c r="EA576" i="2"/>
  <c r="DZ576" i="2"/>
  <c r="DX576" i="2"/>
  <c r="DV576" i="2"/>
  <c r="DW576" i="2"/>
  <c r="EE575" i="2"/>
  <c r="EA575" i="2"/>
  <c r="DZ575" i="2"/>
  <c r="DX575" i="2"/>
  <c r="DV575" i="2"/>
  <c r="DW575" i="2"/>
  <c r="EE574" i="2"/>
  <c r="EA574" i="2"/>
  <c r="DZ574" i="2"/>
  <c r="DX574" i="2"/>
  <c r="DV574" i="2"/>
  <c r="DW574" i="2"/>
  <c r="EE573" i="2"/>
  <c r="EA573" i="2"/>
  <c r="DZ573" i="2"/>
  <c r="DX573" i="2"/>
  <c r="DV573" i="2"/>
  <c r="DW573" i="2"/>
  <c r="EE572" i="2"/>
  <c r="EA572" i="2"/>
  <c r="DZ572" i="2"/>
  <c r="DX572" i="2"/>
  <c r="DV572" i="2"/>
  <c r="DW572" i="2"/>
  <c r="EE571" i="2"/>
  <c r="EA571" i="2"/>
  <c r="DZ571" i="2"/>
  <c r="DX571" i="2"/>
  <c r="DV571" i="2"/>
  <c r="DW571" i="2"/>
  <c r="EE570" i="2"/>
  <c r="EA570" i="2"/>
  <c r="DZ570" i="2"/>
  <c r="DX570" i="2"/>
  <c r="DV570" i="2"/>
  <c r="DW570" i="2"/>
  <c r="EE569" i="2"/>
  <c r="EA569" i="2"/>
  <c r="DZ569" i="2"/>
  <c r="DX569" i="2"/>
  <c r="DV569" i="2"/>
  <c r="DW569" i="2"/>
  <c r="EE568" i="2"/>
  <c r="EA568" i="2"/>
  <c r="DZ568" i="2"/>
  <c r="DX568" i="2"/>
  <c r="DV568" i="2"/>
  <c r="DW568" i="2"/>
  <c r="EE567" i="2"/>
  <c r="EA567" i="2"/>
  <c r="DZ567" i="2"/>
  <c r="DX567" i="2"/>
  <c r="DV567" i="2"/>
  <c r="DW567" i="2"/>
  <c r="EE566" i="2"/>
  <c r="EA566" i="2"/>
  <c r="DZ566" i="2"/>
  <c r="DX566" i="2"/>
  <c r="DV566" i="2"/>
  <c r="DW566" i="2"/>
  <c r="EE565" i="2"/>
  <c r="EA565" i="2"/>
  <c r="DZ565" i="2"/>
  <c r="DX565" i="2"/>
  <c r="DV565" i="2"/>
  <c r="DW565" i="2"/>
  <c r="EE564" i="2"/>
  <c r="EA564" i="2"/>
  <c r="DZ564" i="2"/>
  <c r="DX564" i="2"/>
  <c r="DV564" i="2"/>
  <c r="DW564" i="2"/>
  <c r="EE563" i="2"/>
  <c r="EA563" i="2"/>
  <c r="DZ563" i="2"/>
  <c r="DX563" i="2"/>
  <c r="DV563" i="2"/>
  <c r="DW563" i="2"/>
  <c r="EE562" i="2"/>
  <c r="EA562" i="2"/>
  <c r="DZ562" i="2"/>
  <c r="DX562" i="2"/>
  <c r="DV562" i="2"/>
  <c r="DW562" i="2"/>
  <c r="EE561" i="2"/>
  <c r="EA561" i="2"/>
  <c r="DZ561" i="2"/>
  <c r="DX561" i="2"/>
  <c r="DV561" i="2"/>
  <c r="DW561" i="2"/>
  <c r="EE560" i="2"/>
  <c r="EA560" i="2"/>
  <c r="DZ560" i="2"/>
  <c r="DX560" i="2"/>
  <c r="DV560" i="2"/>
  <c r="DW560" i="2"/>
  <c r="EE559" i="2"/>
  <c r="EA559" i="2"/>
  <c r="DZ559" i="2"/>
  <c r="DX559" i="2"/>
  <c r="DV559" i="2"/>
  <c r="DW559" i="2"/>
  <c r="EE558" i="2"/>
  <c r="EA558" i="2"/>
  <c r="DZ558" i="2"/>
  <c r="DX558" i="2"/>
  <c r="DV558" i="2"/>
  <c r="DW558" i="2"/>
  <c r="EE557" i="2"/>
  <c r="EA557" i="2"/>
  <c r="DZ557" i="2"/>
  <c r="DX557" i="2"/>
  <c r="DV557" i="2"/>
  <c r="DW557" i="2"/>
  <c r="EE556" i="2"/>
  <c r="EA556" i="2"/>
  <c r="DZ556" i="2"/>
  <c r="DX556" i="2"/>
  <c r="DV556" i="2"/>
  <c r="DW556" i="2"/>
  <c r="EE555" i="2"/>
  <c r="EA555" i="2"/>
  <c r="DZ555" i="2"/>
  <c r="DX555" i="2"/>
  <c r="DV555" i="2"/>
  <c r="DW555" i="2"/>
  <c r="EE554" i="2"/>
  <c r="EA554" i="2"/>
  <c r="DZ554" i="2"/>
  <c r="DX554" i="2"/>
  <c r="DV554" i="2"/>
  <c r="DW554" i="2"/>
  <c r="EE553" i="2"/>
  <c r="EA553" i="2"/>
  <c r="DZ553" i="2"/>
  <c r="DX553" i="2"/>
  <c r="DV553" i="2"/>
  <c r="DW553" i="2"/>
  <c r="EE552" i="2"/>
  <c r="EA552" i="2"/>
  <c r="DZ552" i="2"/>
  <c r="DX552" i="2"/>
  <c r="DV552" i="2"/>
  <c r="DW552" i="2"/>
  <c r="EE551" i="2"/>
  <c r="EA551" i="2"/>
  <c r="DZ551" i="2"/>
  <c r="DX551" i="2"/>
  <c r="DV551" i="2"/>
  <c r="DW551" i="2"/>
  <c r="EE550" i="2"/>
  <c r="EA550" i="2"/>
  <c r="DZ550" i="2"/>
  <c r="DX550" i="2"/>
  <c r="DV550" i="2"/>
  <c r="DW550" i="2"/>
  <c r="EE549" i="2"/>
  <c r="EA549" i="2"/>
  <c r="DZ549" i="2"/>
  <c r="DX549" i="2"/>
  <c r="DV549" i="2"/>
  <c r="DW549" i="2"/>
  <c r="EE548" i="2"/>
  <c r="EA548" i="2"/>
  <c r="DZ548" i="2"/>
  <c r="DX548" i="2"/>
  <c r="DV548" i="2"/>
  <c r="DW548" i="2"/>
  <c r="EE547" i="2"/>
  <c r="EA547" i="2"/>
  <c r="DZ547" i="2"/>
  <c r="DX547" i="2"/>
  <c r="DV547" i="2"/>
  <c r="DW547" i="2"/>
  <c r="EE546" i="2"/>
  <c r="EA546" i="2"/>
  <c r="DZ546" i="2"/>
  <c r="DX546" i="2"/>
  <c r="DV546" i="2"/>
  <c r="DW546" i="2"/>
  <c r="EE545" i="2"/>
  <c r="EA545" i="2"/>
  <c r="DZ545" i="2"/>
  <c r="DX545" i="2"/>
  <c r="DV545" i="2"/>
  <c r="DW545" i="2"/>
  <c r="EE544" i="2"/>
  <c r="EA544" i="2"/>
  <c r="DZ544" i="2"/>
  <c r="DX544" i="2"/>
  <c r="DV544" i="2"/>
  <c r="DW544" i="2"/>
  <c r="EE543" i="2"/>
  <c r="EA543" i="2"/>
  <c r="DZ543" i="2"/>
  <c r="DX543" i="2"/>
  <c r="DV543" i="2"/>
  <c r="DW543" i="2"/>
  <c r="EE542" i="2"/>
  <c r="EA542" i="2"/>
  <c r="DZ542" i="2"/>
  <c r="DX542" i="2"/>
  <c r="DV542" i="2"/>
  <c r="DW542" i="2"/>
  <c r="EE541" i="2"/>
  <c r="EA541" i="2"/>
  <c r="DZ541" i="2"/>
  <c r="DX541" i="2"/>
  <c r="DV541" i="2"/>
  <c r="DW541" i="2"/>
  <c r="EE540" i="2"/>
  <c r="EA540" i="2"/>
  <c r="DZ540" i="2"/>
  <c r="DX540" i="2"/>
  <c r="DV540" i="2"/>
  <c r="DW540" i="2"/>
  <c r="EE539" i="2"/>
  <c r="EA539" i="2"/>
  <c r="DZ539" i="2"/>
  <c r="DX539" i="2"/>
  <c r="DV539" i="2"/>
  <c r="DW539" i="2"/>
  <c r="EE538" i="2"/>
  <c r="EA538" i="2"/>
  <c r="DZ538" i="2"/>
  <c r="DX538" i="2"/>
  <c r="DV538" i="2"/>
  <c r="DW538" i="2"/>
  <c r="EE537" i="2"/>
  <c r="EA537" i="2"/>
  <c r="DZ537" i="2"/>
  <c r="DX537" i="2"/>
  <c r="DV537" i="2"/>
  <c r="DW537" i="2"/>
  <c r="EE536" i="2"/>
  <c r="EA536" i="2"/>
  <c r="DZ536" i="2"/>
  <c r="DX536" i="2"/>
  <c r="DV536" i="2"/>
  <c r="DW536" i="2"/>
  <c r="EE535" i="2"/>
  <c r="EA535" i="2"/>
  <c r="DZ535" i="2"/>
  <c r="DX535" i="2"/>
  <c r="DV535" i="2"/>
  <c r="DW535" i="2"/>
  <c r="EE534" i="2"/>
  <c r="EA534" i="2"/>
  <c r="DZ534" i="2"/>
  <c r="DX534" i="2"/>
  <c r="DV534" i="2"/>
  <c r="DW534" i="2"/>
  <c r="EE533" i="2"/>
  <c r="EA533" i="2"/>
  <c r="DZ533" i="2"/>
  <c r="DX533" i="2"/>
  <c r="DV533" i="2"/>
  <c r="DW533" i="2"/>
  <c r="EE532" i="2"/>
  <c r="EA532" i="2"/>
  <c r="DZ532" i="2"/>
  <c r="DX532" i="2"/>
  <c r="DV532" i="2"/>
  <c r="DW532" i="2"/>
  <c r="EE531" i="2"/>
  <c r="EA531" i="2"/>
  <c r="DZ531" i="2"/>
  <c r="DX531" i="2"/>
  <c r="DV531" i="2"/>
  <c r="DW531" i="2"/>
  <c r="EE530" i="2"/>
  <c r="EA530" i="2"/>
  <c r="DZ530" i="2"/>
  <c r="DX530" i="2"/>
  <c r="DV530" i="2"/>
  <c r="DW530" i="2"/>
  <c r="EE529" i="2"/>
  <c r="EA529" i="2"/>
  <c r="DZ529" i="2"/>
  <c r="DX529" i="2"/>
  <c r="DV529" i="2"/>
  <c r="DW529" i="2"/>
  <c r="EE528" i="2"/>
  <c r="EA528" i="2"/>
  <c r="DZ528" i="2"/>
  <c r="DX528" i="2"/>
  <c r="DV528" i="2"/>
  <c r="DW528" i="2"/>
  <c r="EE527" i="2"/>
  <c r="EA527" i="2"/>
  <c r="DZ527" i="2"/>
  <c r="DX527" i="2"/>
  <c r="DV527" i="2"/>
  <c r="DW527" i="2"/>
  <c r="EE526" i="2"/>
  <c r="EA526" i="2"/>
  <c r="DZ526" i="2"/>
  <c r="DX526" i="2"/>
  <c r="DV526" i="2"/>
  <c r="DW526" i="2"/>
  <c r="EE525" i="2"/>
  <c r="EA525" i="2"/>
  <c r="DZ525" i="2"/>
  <c r="DX525" i="2"/>
  <c r="DV525" i="2"/>
  <c r="DW525" i="2"/>
  <c r="EE524" i="2"/>
  <c r="EA524" i="2"/>
  <c r="DZ524" i="2"/>
  <c r="DX524" i="2"/>
  <c r="DV524" i="2"/>
  <c r="DW524" i="2"/>
  <c r="EE523" i="2"/>
  <c r="EA523" i="2"/>
  <c r="DZ523" i="2"/>
  <c r="DX523" i="2"/>
  <c r="DV523" i="2"/>
  <c r="DW523" i="2"/>
  <c r="EE522" i="2"/>
  <c r="EA522" i="2"/>
  <c r="DZ522" i="2"/>
  <c r="DX522" i="2"/>
  <c r="DV522" i="2"/>
  <c r="DW522" i="2"/>
  <c r="EE521" i="2"/>
  <c r="EA521" i="2"/>
  <c r="DZ521" i="2"/>
  <c r="DX521" i="2"/>
  <c r="DV521" i="2"/>
  <c r="DW521" i="2"/>
  <c r="EE520" i="2"/>
  <c r="EA520" i="2"/>
  <c r="DZ520" i="2"/>
  <c r="DX520" i="2"/>
  <c r="DV520" i="2"/>
  <c r="DW520" i="2"/>
  <c r="EE519" i="2"/>
  <c r="EA519" i="2"/>
  <c r="DZ519" i="2"/>
  <c r="DX519" i="2"/>
  <c r="DV519" i="2"/>
  <c r="DW519" i="2"/>
  <c r="EE518" i="2"/>
  <c r="EA518" i="2"/>
  <c r="DZ518" i="2"/>
  <c r="DX518" i="2"/>
  <c r="DV518" i="2"/>
  <c r="DW518" i="2"/>
  <c r="EE517" i="2"/>
  <c r="EA517" i="2"/>
  <c r="DZ517" i="2"/>
  <c r="DX517" i="2"/>
  <c r="DV517" i="2"/>
  <c r="DW517" i="2"/>
  <c r="EE516" i="2"/>
  <c r="EA516" i="2"/>
  <c r="DZ516" i="2"/>
  <c r="DX516" i="2"/>
  <c r="DV516" i="2"/>
  <c r="DW516" i="2"/>
  <c r="EE515" i="2"/>
  <c r="EA515" i="2"/>
  <c r="DZ515" i="2"/>
  <c r="DX515" i="2"/>
  <c r="DV515" i="2"/>
  <c r="DW515" i="2"/>
  <c r="EE514" i="2"/>
  <c r="EA514" i="2"/>
  <c r="DZ514" i="2"/>
  <c r="DX514" i="2"/>
  <c r="DV514" i="2"/>
  <c r="DW514" i="2"/>
  <c r="EE512" i="2"/>
  <c r="EA512" i="2"/>
  <c r="DZ512" i="2"/>
  <c r="DX512" i="2"/>
  <c r="DV512" i="2"/>
  <c r="DW512" i="2"/>
  <c r="EE513" i="2"/>
  <c r="EA513" i="2"/>
  <c r="DZ513" i="2"/>
  <c r="DX513" i="2"/>
  <c r="DV513" i="2"/>
  <c r="DW513" i="2"/>
  <c r="EE511" i="2"/>
  <c r="EA511" i="2"/>
  <c r="DZ511" i="2"/>
  <c r="DX511" i="2"/>
  <c r="DV511" i="2"/>
  <c r="DW511" i="2"/>
  <c r="EE510" i="2"/>
  <c r="EA510" i="2"/>
  <c r="DZ510" i="2"/>
  <c r="DX510" i="2"/>
  <c r="DV510" i="2"/>
  <c r="DW510" i="2"/>
  <c r="EE509" i="2"/>
  <c r="EA509" i="2"/>
  <c r="DZ509" i="2"/>
  <c r="DX509" i="2"/>
  <c r="DV509" i="2"/>
  <c r="DW509" i="2"/>
  <c r="EE508" i="2"/>
  <c r="EA508" i="2"/>
  <c r="DZ508" i="2"/>
  <c r="DX508" i="2"/>
  <c r="DV508" i="2"/>
  <c r="DW508" i="2"/>
  <c r="EE507" i="2"/>
  <c r="EA507" i="2"/>
  <c r="DZ507" i="2"/>
  <c r="DX507" i="2"/>
  <c r="DV507" i="2"/>
  <c r="DW507" i="2"/>
  <c r="EE506" i="2"/>
  <c r="EA506" i="2"/>
  <c r="DZ506" i="2"/>
  <c r="DX506" i="2"/>
  <c r="DV506" i="2"/>
  <c r="DW506" i="2"/>
  <c r="EE505" i="2"/>
  <c r="EA505" i="2"/>
  <c r="DZ505" i="2"/>
  <c r="DX505" i="2"/>
  <c r="DV505" i="2"/>
  <c r="DW505" i="2"/>
  <c r="EE504" i="2"/>
  <c r="EA504" i="2"/>
  <c r="DZ504" i="2"/>
  <c r="DX504" i="2"/>
  <c r="DV504" i="2"/>
  <c r="DW504" i="2"/>
  <c r="EE503" i="2"/>
  <c r="EA503" i="2"/>
  <c r="DZ503" i="2"/>
  <c r="DX503" i="2"/>
  <c r="DV503" i="2"/>
  <c r="DW503" i="2"/>
  <c r="EE502" i="2"/>
  <c r="EA502" i="2"/>
  <c r="DZ502" i="2"/>
  <c r="DX502" i="2"/>
  <c r="DV502" i="2"/>
  <c r="DW502" i="2"/>
  <c r="EE501" i="2"/>
  <c r="EA501" i="2"/>
  <c r="DZ501" i="2"/>
  <c r="DX501" i="2"/>
  <c r="DV501" i="2"/>
  <c r="DW501" i="2"/>
  <c r="EE500" i="2"/>
  <c r="EA500" i="2"/>
  <c r="DZ500" i="2"/>
  <c r="DX500" i="2"/>
  <c r="DV500" i="2"/>
  <c r="DW500" i="2"/>
  <c r="EE499" i="2"/>
  <c r="EA499" i="2"/>
  <c r="DZ499" i="2"/>
  <c r="DX499" i="2"/>
  <c r="DV499" i="2"/>
  <c r="DW499" i="2"/>
  <c r="EE498" i="2"/>
  <c r="EA498" i="2"/>
  <c r="DZ498" i="2"/>
  <c r="DX498" i="2"/>
  <c r="DV498" i="2"/>
  <c r="DW498" i="2"/>
  <c r="EE497" i="2"/>
  <c r="EA497" i="2"/>
  <c r="DZ497" i="2"/>
  <c r="DX497" i="2"/>
  <c r="DV497" i="2"/>
  <c r="DW497" i="2"/>
  <c r="EE496" i="2"/>
  <c r="EA496" i="2"/>
  <c r="DZ496" i="2"/>
  <c r="DX496" i="2"/>
  <c r="DV496" i="2"/>
  <c r="DW496" i="2"/>
  <c r="EE495" i="2"/>
  <c r="EA495" i="2"/>
  <c r="DZ495" i="2"/>
  <c r="DX495" i="2"/>
  <c r="DV495" i="2"/>
  <c r="DW495" i="2"/>
  <c r="EE494" i="2"/>
  <c r="EA494" i="2"/>
  <c r="DZ494" i="2"/>
  <c r="DX494" i="2"/>
  <c r="DV494" i="2"/>
  <c r="DW494" i="2"/>
  <c r="EE492" i="2"/>
  <c r="EA492" i="2"/>
  <c r="DZ492" i="2"/>
  <c r="DX492" i="2"/>
  <c r="DV492" i="2"/>
  <c r="DW492" i="2"/>
  <c r="EE491" i="2"/>
  <c r="EA491" i="2"/>
  <c r="DZ491" i="2"/>
  <c r="DX491" i="2"/>
  <c r="DV491" i="2"/>
  <c r="DW491" i="2"/>
  <c r="EE493" i="2"/>
  <c r="EA493" i="2"/>
  <c r="DZ493" i="2"/>
  <c r="DX493" i="2"/>
  <c r="DV493" i="2"/>
  <c r="DW493" i="2"/>
  <c r="EE490" i="2"/>
  <c r="EA490" i="2"/>
  <c r="DZ490" i="2"/>
  <c r="DX490" i="2"/>
  <c r="DV490" i="2"/>
  <c r="DW490" i="2"/>
  <c r="EE489" i="2"/>
  <c r="EA489" i="2"/>
  <c r="DZ489" i="2"/>
  <c r="DX489" i="2"/>
  <c r="DV489" i="2"/>
  <c r="DW489" i="2"/>
  <c r="EE488" i="2"/>
  <c r="EA488" i="2"/>
  <c r="DZ488" i="2"/>
  <c r="DX488" i="2"/>
  <c r="DV488" i="2"/>
  <c r="DW488" i="2"/>
  <c r="EE487" i="2"/>
  <c r="EA487" i="2"/>
  <c r="DZ487" i="2"/>
  <c r="DX487" i="2"/>
  <c r="DV487" i="2"/>
  <c r="DW487" i="2"/>
  <c r="EE486" i="2"/>
  <c r="EA486" i="2"/>
  <c r="DZ486" i="2"/>
  <c r="DX486" i="2"/>
  <c r="DV486" i="2"/>
  <c r="DW486" i="2"/>
  <c r="EE485" i="2"/>
  <c r="EA485" i="2"/>
  <c r="DZ485" i="2"/>
  <c r="DX485" i="2"/>
  <c r="DV485" i="2"/>
  <c r="DW485" i="2"/>
  <c r="EE484" i="2"/>
  <c r="EA484" i="2"/>
  <c r="DZ484" i="2"/>
  <c r="DX484" i="2"/>
  <c r="DV484" i="2"/>
  <c r="DW484" i="2"/>
  <c r="EE483" i="2"/>
  <c r="EA483" i="2"/>
  <c r="DZ483" i="2"/>
  <c r="DX483" i="2"/>
  <c r="DV483" i="2"/>
  <c r="DW483" i="2"/>
  <c r="EE482" i="2"/>
  <c r="EA482" i="2"/>
  <c r="DZ482" i="2"/>
  <c r="DX482" i="2"/>
  <c r="DV482" i="2"/>
  <c r="DW482" i="2"/>
  <c r="EE481" i="2"/>
  <c r="EA481" i="2"/>
  <c r="DZ481" i="2"/>
  <c r="DX481" i="2"/>
  <c r="DV481" i="2"/>
  <c r="DW481" i="2"/>
  <c r="EE480" i="2"/>
  <c r="EA480" i="2"/>
  <c r="DZ480" i="2"/>
  <c r="DX480" i="2"/>
  <c r="DV480" i="2"/>
  <c r="DW480" i="2"/>
  <c r="EE479" i="2"/>
  <c r="EA479" i="2"/>
  <c r="DZ479" i="2"/>
  <c r="DX479" i="2"/>
  <c r="DV479" i="2"/>
  <c r="DW479" i="2"/>
  <c r="EE478" i="2"/>
  <c r="EA478" i="2"/>
  <c r="DZ478" i="2"/>
  <c r="DX478" i="2"/>
  <c r="DV478" i="2"/>
  <c r="DW478" i="2"/>
  <c r="EE477" i="2"/>
  <c r="EA477" i="2"/>
  <c r="DZ477" i="2"/>
  <c r="DX477" i="2"/>
  <c r="DV477" i="2"/>
  <c r="DW477" i="2"/>
  <c r="EE476" i="2"/>
  <c r="EA476" i="2"/>
  <c r="DZ476" i="2"/>
  <c r="DX476" i="2"/>
  <c r="DV476" i="2"/>
  <c r="DW476" i="2"/>
  <c r="EE475" i="2"/>
  <c r="EA475" i="2"/>
  <c r="DZ475" i="2"/>
  <c r="DX475" i="2"/>
  <c r="DV475" i="2"/>
  <c r="DW475" i="2"/>
  <c r="EE474" i="2"/>
  <c r="EA474" i="2"/>
  <c r="DZ474" i="2"/>
  <c r="DX474" i="2"/>
  <c r="DV474" i="2"/>
  <c r="DW474" i="2"/>
  <c r="EE473" i="2"/>
  <c r="EA473" i="2"/>
  <c r="DZ473" i="2"/>
  <c r="DX473" i="2"/>
  <c r="DV473" i="2"/>
  <c r="DW473" i="2"/>
  <c r="EE472" i="2"/>
  <c r="EA472" i="2"/>
  <c r="DZ472" i="2"/>
  <c r="DX472" i="2"/>
  <c r="DV472" i="2"/>
  <c r="DW472" i="2"/>
  <c r="EE471" i="2"/>
  <c r="EA471" i="2"/>
  <c r="DZ471" i="2"/>
  <c r="DX471" i="2"/>
  <c r="DV471" i="2"/>
  <c r="DW471" i="2"/>
  <c r="EE470" i="2"/>
  <c r="EA470" i="2"/>
  <c r="DZ470" i="2"/>
  <c r="DX470" i="2"/>
  <c r="DV470" i="2"/>
  <c r="DW470" i="2"/>
  <c r="EE469" i="2"/>
  <c r="EA469" i="2"/>
  <c r="DZ469" i="2"/>
  <c r="DX469" i="2"/>
  <c r="DV469" i="2"/>
  <c r="DW469" i="2"/>
  <c r="EE468" i="2"/>
  <c r="EA468" i="2"/>
  <c r="DZ468" i="2"/>
  <c r="DX468" i="2"/>
  <c r="DV468" i="2"/>
  <c r="DW468" i="2"/>
  <c r="EE467" i="2"/>
  <c r="EA467" i="2"/>
  <c r="DZ467" i="2"/>
  <c r="DX467" i="2"/>
  <c r="DV467" i="2"/>
  <c r="DW467" i="2"/>
  <c r="EE466" i="2"/>
  <c r="EA466" i="2"/>
  <c r="DZ466" i="2"/>
  <c r="DX466" i="2"/>
  <c r="DV466" i="2"/>
  <c r="DW466" i="2"/>
  <c r="EE465" i="2"/>
  <c r="EA465" i="2"/>
  <c r="DZ465" i="2"/>
  <c r="DX465" i="2"/>
  <c r="DV465" i="2"/>
  <c r="DW465" i="2"/>
  <c r="EE464" i="2"/>
  <c r="EA464" i="2"/>
  <c r="DZ464" i="2"/>
  <c r="DX464" i="2"/>
  <c r="DV464" i="2"/>
  <c r="DW464" i="2"/>
  <c r="EE463" i="2"/>
  <c r="EA463" i="2"/>
  <c r="DZ463" i="2"/>
  <c r="DX463" i="2"/>
  <c r="DV463" i="2"/>
  <c r="DW463" i="2"/>
  <c r="EE462" i="2"/>
  <c r="EA462" i="2"/>
  <c r="DZ462" i="2"/>
  <c r="DX462" i="2"/>
  <c r="DV462" i="2"/>
  <c r="DW462" i="2"/>
  <c r="EE461" i="2"/>
  <c r="EA461" i="2"/>
  <c r="DZ461" i="2"/>
  <c r="DX461" i="2"/>
  <c r="DV461" i="2"/>
  <c r="DW461" i="2"/>
  <c r="EE460" i="2"/>
  <c r="EA460" i="2"/>
  <c r="DZ460" i="2"/>
  <c r="DX460" i="2"/>
  <c r="DV460" i="2"/>
  <c r="DW460" i="2"/>
  <c r="EE459" i="2"/>
  <c r="EA459" i="2"/>
  <c r="DZ459" i="2"/>
  <c r="DX459" i="2"/>
  <c r="DV459" i="2"/>
  <c r="DW459" i="2"/>
  <c r="EE458" i="2"/>
  <c r="EA458" i="2"/>
  <c r="DZ458" i="2"/>
  <c r="DX458" i="2"/>
  <c r="DV458" i="2"/>
  <c r="DW458" i="2"/>
  <c r="EE457" i="2"/>
  <c r="EA457" i="2"/>
  <c r="DZ457" i="2"/>
  <c r="DX457" i="2"/>
  <c r="DV457" i="2"/>
  <c r="DW457" i="2"/>
  <c r="EE456" i="2"/>
  <c r="EA456" i="2"/>
  <c r="DZ456" i="2"/>
  <c r="DX456" i="2"/>
  <c r="DV456" i="2"/>
  <c r="DW456" i="2"/>
  <c r="EE455" i="2"/>
  <c r="EA455" i="2"/>
  <c r="DZ455" i="2"/>
  <c r="DX455" i="2"/>
  <c r="DV455" i="2"/>
  <c r="DW455" i="2"/>
  <c r="EE454" i="2"/>
  <c r="EA454" i="2"/>
  <c r="DZ454" i="2"/>
  <c r="DX454" i="2"/>
  <c r="DV454" i="2"/>
  <c r="DW454" i="2"/>
  <c r="EE453" i="2"/>
  <c r="EA453" i="2"/>
  <c r="DZ453" i="2"/>
  <c r="DX453" i="2"/>
  <c r="DV453" i="2"/>
  <c r="DW453" i="2"/>
  <c r="EE452" i="2"/>
  <c r="EA452" i="2"/>
  <c r="DZ452" i="2"/>
  <c r="DX452" i="2"/>
  <c r="DV452" i="2"/>
  <c r="DW452" i="2"/>
  <c r="EE451" i="2"/>
  <c r="EA451" i="2"/>
  <c r="DZ451" i="2"/>
  <c r="DX451" i="2"/>
  <c r="DV451" i="2"/>
  <c r="DW451" i="2"/>
  <c r="EE450" i="2"/>
  <c r="EA450" i="2"/>
  <c r="DZ450" i="2"/>
  <c r="DX450" i="2"/>
  <c r="DV450" i="2"/>
  <c r="DW450" i="2"/>
  <c r="EE449" i="2"/>
  <c r="EA449" i="2"/>
  <c r="DZ449" i="2"/>
  <c r="DX449" i="2"/>
  <c r="DV449" i="2"/>
  <c r="DW449" i="2"/>
  <c r="EE448" i="2"/>
  <c r="EA448" i="2"/>
  <c r="DZ448" i="2"/>
  <c r="DX448" i="2"/>
  <c r="DV448" i="2"/>
  <c r="DW448" i="2"/>
  <c r="EE447" i="2"/>
  <c r="EA447" i="2"/>
  <c r="DZ447" i="2"/>
  <c r="DX447" i="2"/>
  <c r="DV447" i="2"/>
  <c r="DW447" i="2"/>
  <c r="EE446" i="2"/>
  <c r="EA446" i="2"/>
  <c r="DZ446" i="2"/>
  <c r="DX446" i="2"/>
  <c r="DV446" i="2"/>
  <c r="DW446" i="2"/>
  <c r="EE445" i="2"/>
  <c r="EA445" i="2"/>
  <c r="DZ445" i="2"/>
  <c r="DX445" i="2"/>
  <c r="DV445" i="2"/>
  <c r="DW445" i="2"/>
  <c r="EE444" i="2"/>
  <c r="EA444" i="2"/>
  <c r="DZ444" i="2"/>
  <c r="DX444" i="2"/>
  <c r="DV444" i="2"/>
  <c r="DW444" i="2"/>
  <c r="EE443" i="2"/>
  <c r="EA443" i="2"/>
  <c r="DZ443" i="2"/>
  <c r="DX443" i="2"/>
  <c r="DV443" i="2"/>
  <c r="DW443" i="2"/>
  <c r="EE442" i="2"/>
  <c r="EA442" i="2"/>
  <c r="DZ442" i="2"/>
  <c r="DX442" i="2"/>
  <c r="DV442" i="2"/>
  <c r="DW442" i="2"/>
  <c r="EE441" i="2"/>
  <c r="EA441" i="2"/>
  <c r="DZ441" i="2"/>
  <c r="DX441" i="2"/>
  <c r="DV441" i="2"/>
  <c r="DW441" i="2"/>
  <c r="EE440" i="2"/>
  <c r="EA440" i="2"/>
  <c r="DZ440" i="2"/>
  <c r="DX440" i="2"/>
  <c r="DV440" i="2"/>
  <c r="DW440" i="2"/>
  <c r="EE439" i="2"/>
  <c r="EA439" i="2"/>
  <c r="DZ439" i="2"/>
  <c r="DX439" i="2"/>
  <c r="DV439" i="2"/>
  <c r="DW439" i="2"/>
  <c r="EE438" i="2"/>
  <c r="EA438" i="2"/>
  <c r="DZ438" i="2"/>
  <c r="DX438" i="2"/>
  <c r="DV438" i="2"/>
  <c r="DW438" i="2"/>
  <c r="EE437" i="2"/>
  <c r="EA437" i="2"/>
  <c r="DZ437" i="2"/>
  <c r="DX437" i="2"/>
  <c r="DV437" i="2"/>
  <c r="DW437" i="2"/>
  <c r="EE436" i="2"/>
  <c r="EA436" i="2"/>
  <c r="DZ436" i="2"/>
  <c r="DX436" i="2"/>
  <c r="DV436" i="2"/>
  <c r="DW436" i="2"/>
  <c r="EE435" i="2"/>
  <c r="EA435" i="2"/>
  <c r="DZ435" i="2"/>
  <c r="DX435" i="2"/>
  <c r="DV435" i="2"/>
  <c r="DW435" i="2"/>
  <c r="EE434" i="2"/>
  <c r="EA434" i="2"/>
  <c r="DZ434" i="2"/>
  <c r="DX434" i="2"/>
  <c r="DV434" i="2"/>
  <c r="DW434" i="2"/>
  <c r="EE433" i="2"/>
  <c r="EA433" i="2"/>
  <c r="DZ433" i="2"/>
  <c r="DX433" i="2"/>
  <c r="DV433" i="2"/>
  <c r="DW433" i="2"/>
  <c r="EE432" i="2"/>
  <c r="EA432" i="2"/>
  <c r="DZ432" i="2"/>
  <c r="DX432" i="2"/>
  <c r="DV432" i="2"/>
  <c r="DW432" i="2"/>
  <c r="EE431" i="2"/>
  <c r="EA431" i="2"/>
  <c r="DZ431" i="2"/>
  <c r="DX431" i="2"/>
  <c r="DV431" i="2"/>
  <c r="DW431" i="2"/>
  <c r="EE430" i="2"/>
  <c r="EA430" i="2"/>
  <c r="DZ430" i="2"/>
  <c r="DX430" i="2"/>
  <c r="DV430" i="2"/>
  <c r="DW430" i="2"/>
  <c r="EE429" i="2"/>
  <c r="EA429" i="2"/>
  <c r="DZ429" i="2"/>
  <c r="DX429" i="2"/>
  <c r="DV429" i="2"/>
  <c r="DW429" i="2"/>
  <c r="EE428" i="2"/>
  <c r="EA428" i="2"/>
  <c r="DZ428" i="2"/>
  <c r="DX428" i="2"/>
  <c r="DV428" i="2"/>
  <c r="DW428" i="2"/>
  <c r="EE427" i="2"/>
  <c r="EA427" i="2"/>
  <c r="DZ427" i="2"/>
  <c r="DX427" i="2"/>
  <c r="DV427" i="2"/>
  <c r="DW427" i="2"/>
  <c r="EE426" i="2"/>
  <c r="EA426" i="2"/>
  <c r="DZ426" i="2"/>
  <c r="DX426" i="2"/>
  <c r="DV426" i="2"/>
  <c r="DW426" i="2"/>
  <c r="EE425" i="2"/>
  <c r="EA425" i="2"/>
  <c r="DZ425" i="2"/>
  <c r="DX425" i="2"/>
  <c r="DV425" i="2"/>
  <c r="DW425" i="2"/>
  <c r="EE424" i="2"/>
  <c r="EA424" i="2"/>
  <c r="DZ424" i="2"/>
  <c r="DX424" i="2"/>
  <c r="DV424" i="2"/>
  <c r="DW424" i="2"/>
  <c r="EE423" i="2"/>
  <c r="EA423" i="2"/>
  <c r="DZ423" i="2"/>
  <c r="DX423" i="2"/>
  <c r="DV423" i="2"/>
  <c r="DW423" i="2"/>
  <c r="EE422" i="2"/>
  <c r="EA422" i="2"/>
  <c r="DZ422" i="2"/>
  <c r="DX422" i="2"/>
  <c r="DV422" i="2"/>
  <c r="DW422" i="2"/>
  <c r="EE421" i="2"/>
  <c r="EA421" i="2"/>
  <c r="DZ421" i="2"/>
  <c r="DX421" i="2"/>
  <c r="DV421" i="2"/>
  <c r="DW421" i="2"/>
  <c r="EE420" i="2"/>
  <c r="EA420" i="2"/>
  <c r="DZ420" i="2"/>
  <c r="DX420" i="2"/>
  <c r="DV420" i="2"/>
  <c r="DW420" i="2"/>
  <c r="EE419" i="2"/>
  <c r="EA419" i="2"/>
  <c r="DZ419" i="2"/>
  <c r="DX419" i="2"/>
  <c r="DV419" i="2"/>
  <c r="DW419" i="2"/>
  <c r="EE418" i="2"/>
  <c r="EA418" i="2"/>
  <c r="DZ418" i="2"/>
  <c r="DX418" i="2"/>
  <c r="DV418" i="2"/>
  <c r="DW418" i="2"/>
  <c r="EE417" i="2"/>
  <c r="EA417" i="2"/>
  <c r="DZ417" i="2"/>
  <c r="DX417" i="2"/>
  <c r="DV417" i="2"/>
  <c r="DW417" i="2"/>
  <c r="EE416" i="2"/>
  <c r="EA416" i="2"/>
  <c r="DZ416" i="2"/>
  <c r="DX416" i="2"/>
  <c r="DV416" i="2"/>
  <c r="DW416" i="2"/>
  <c r="EE415" i="2"/>
  <c r="EA415" i="2"/>
  <c r="DZ415" i="2"/>
  <c r="DX415" i="2"/>
  <c r="DV415" i="2"/>
  <c r="DW415" i="2"/>
  <c r="EE414" i="2"/>
  <c r="EA414" i="2"/>
  <c r="DZ414" i="2"/>
  <c r="DX414" i="2"/>
  <c r="DV414" i="2"/>
  <c r="DW414" i="2"/>
  <c r="EE413" i="2"/>
  <c r="EA413" i="2"/>
  <c r="DZ413" i="2"/>
  <c r="DX413" i="2"/>
  <c r="DV413" i="2"/>
  <c r="DW413" i="2"/>
  <c r="EE412" i="2"/>
  <c r="EA412" i="2"/>
  <c r="DZ412" i="2"/>
  <c r="DX412" i="2"/>
  <c r="DV412" i="2"/>
  <c r="DW412" i="2"/>
  <c r="EE411" i="2"/>
  <c r="EA411" i="2"/>
  <c r="DZ411" i="2"/>
  <c r="DX411" i="2"/>
  <c r="DV411" i="2"/>
  <c r="DW411" i="2"/>
  <c r="EE410" i="2"/>
  <c r="EA410" i="2"/>
  <c r="DZ410" i="2"/>
  <c r="DX410" i="2"/>
  <c r="DV410" i="2"/>
  <c r="DW410" i="2"/>
  <c r="EE409" i="2"/>
  <c r="EA409" i="2"/>
  <c r="DZ409" i="2"/>
  <c r="DX409" i="2"/>
  <c r="DV409" i="2"/>
  <c r="DW409" i="2"/>
  <c r="EE408" i="2"/>
  <c r="EA408" i="2"/>
  <c r="DZ408" i="2"/>
  <c r="DX408" i="2"/>
  <c r="DV408" i="2"/>
  <c r="DW408" i="2"/>
  <c r="EE407" i="2"/>
  <c r="EA407" i="2"/>
  <c r="DZ407" i="2"/>
  <c r="DX407" i="2"/>
  <c r="DV407" i="2"/>
  <c r="DW407" i="2"/>
  <c r="EE406" i="2"/>
  <c r="EA406" i="2"/>
  <c r="DZ406" i="2"/>
  <c r="DX406" i="2"/>
  <c r="DV406" i="2"/>
  <c r="DW406" i="2"/>
  <c r="EE405" i="2"/>
  <c r="EA405" i="2"/>
  <c r="DZ405" i="2"/>
  <c r="DX405" i="2"/>
  <c r="DV405" i="2"/>
  <c r="DW405" i="2"/>
  <c r="EE404" i="2"/>
  <c r="EA404" i="2"/>
  <c r="DZ404" i="2"/>
  <c r="DX404" i="2"/>
  <c r="DV404" i="2"/>
  <c r="DW404" i="2"/>
  <c r="EE403" i="2"/>
  <c r="EA403" i="2"/>
  <c r="DZ403" i="2"/>
  <c r="DX403" i="2"/>
  <c r="DV403" i="2"/>
  <c r="DW403" i="2"/>
  <c r="EE402" i="2"/>
  <c r="EA402" i="2"/>
  <c r="DZ402" i="2"/>
  <c r="DX402" i="2"/>
  <c r="DV402" i="2"/>
  <c r="DW402" i="2"/>
  <c r="EE401" i="2"/>
  <c r="EA401" i="2"/>
  <c r="DZ401" i="2"/>
  <c r="DX401" i="2"/>
  <c r="DV401" i="2"/>
  <c r="DW401" i="2"/>
  <c r="EE397" i="2"/>
  <c r="EA397" i="2"/>
  <c r="DZ397" i="2"/>
  <c r="DX397" i="2"/>
  <c r="DV397" i="2"/>
  <c r="DW397" i="2"/>
  <c r="EE400" i="2"/>
  <c r="EA400" i="2"/>
  <c r="DZ400" i="2"/>
  <c r="DX400" i="2"/>
  <c r="DV400" i="2"/>
  <c r="DW400" i="2"/>
  <c r="EE399" i="2"/>
  <c r="EA399" i="2"/>
  <c r="DZ399" i="2"/>
  <c r="DX399" i="2"/>
  <c r="DV399" i="2"/>
  <c r="DW399" i="2"/>
  <c r="EE398" i="2"/>
  <c r="EA398" i="2"/>
  <c r="DZ398" i="2"/>
  <c r="DX398" i="2"/>
  <c r="DV398" i="2"/>
  <c r="DW398" i="2"/>
  <c r="EE396" i="2"/>
  <c r="EA396" i="2"/>
  <c r="DZ396" i="2"/>
  <c r="DX396" i="2"/>
  <c r="DV396" i="2"/>
  <c r="DW396" i="2"/>
  <c r="EE395" i="2"/>
  <c r="EA395" i="2"/>
  <c r="DZ395" i="2"/>
  <c r="DX395" i="2"/>
  <c r="DV395" i="2"/>
  <c r="DW395" i="2"/>
  <c r="EE394" i="2"/>
  <c r="EA394" i="2"/>
  <c r="DZ394" i="2"/>
  <c r="DX394" i="2"/>
  <c r="DV394" i="2"/>
  <c r="DW394" i="2"/>
  <c r="EE393" i="2"/>
  <c r="EA393" i="2"/>
  <c r="DZ393" i="2"/>
  <c r="DX393" i="2"/>
  <c r="DV393" i="2"/>
  <c r="DW393" i="2"/>
  <c r="EE392" i="2"/>
  <c r="EA392" i="2"/>
  <c r="DZ392" i="2"/>
  <c r="DX392" i="2"/>
  <c r="DV392" i="2"/>
  <c r="DW392" i="2"/>
  <c r="EE391" i="2"/>
  <c r="EA391" i="2"/>
  <c r="DZ391" i="2"/>
  <c r="DX391" i="2"/>
  <c r="DV391" i="2"/>
  <c r="DW391" i="2"/>
  <c r="EE390" i="2"/>
  <c r="EA390" i="2"/>
  <c r="DZ390" i="2"/>
  <c r="DX390" i="2"/>
  <c r="DV390" i="2"/>
  <c r="DW390" i="2"/>
  <c r="EE389" i="2"/>
  <c r="EA389" i="2"/>
  <c r="DZ389" i="2"/>
  <c r="DX389" i="2"/>
  <c r="DV389" i="2"/>
  <c r="DW389" i="2"/>
  <c r="EE388" i="2"/>
  <c r="EA388" i="2"/>
  <c r="DZ388" i="2"/>
  <c r="DX388" i="2"/>
  <c r="DV388" i="2"/>
  <c r="DW388" i="2"/>
  <c r="EE387" i="2"/>
  <c r="EA387" i="2"/>
  <c r="DZ387" i="2"/>
  <c r="DX387" i="2"/>
  <c r="DV387" i="2"/>
  <c r="DW387" i="2"/>
  <c r="EE386" i="2"/>
  <c r="EA386" i="2"/>
  <c r="DZ386" i="2"/>
  <c r="DX386" i="2"/>
  <c r="DV386" i="2"/>
  <c r="DW386" i="2"/>
  <c r="EE385" i="2"/>
  <c r="EA385" i="2"/>
  <c r="DZ385" i="2"/>
  <c r="DX385" i="2"/>
  <c r="DV385" i="2"/>
  <c r="DW385" i="2"/>
  <c r="EE384" i="2"/>
  <c r="EA384" i="2"/>
  <c r="DZ384" i="2"/>
  <c r="DX384" i="2"/>
  <c r="DV384" i="2"/>
  <c r="DW384" i="2"/>
  <c r="EE383" i="2"/>
  <c r="EA383" i="2"/>
  <c r="DZ383" i="2"/>
  <c r="DX383" i="2"/>
  <c r="DV383" i="2"/>
  <c r="DW383" i="2"/>
  <c r="EE382" i="2"/>
  <c r="EA382" i="2"/>
  <c r="DZ382" i="2"/>
  <c r="DX382" i="2"/>
  <c r="DV382" i="2"/>
  <c r="DW382" i="2"/>
  <c r="EE381" i="2"/>
  <c r="EA381" i="2"/>
  <c r="DZ381" i="2"/>
  <c r="DX381" i="2"/>
  <c r="DV381" i="2"/>
  <c r="DW381" i="2"/>
  <c r="EE380" i="2"/>
  <c r="EA380" i="2"/>
  <c r="DZ380" i="2"/>
  <c r="DX380" i="2"/>
  <c r="DV380" i="2"/>
  <c r="DW380" i="2"/>
  <c r="EE379" i="2"/>
  <c r="EA379" i="2"/>
  <c r="DZ379" i="2"/>
  <c r="DX379" i="2"/>
  <c r="DV379" i="2"/>
  <c r="DW379" i="2"/>
  <c r="EE378" i="2"/>
  <c r="EA378" i="2"/>
  <c r="DZ378" i="2"/>
  <c r="DX378" i="2"/>
  <c r="DV378" i="2"/>
  <c r="DW378" i="2"/>
  <c r="EE377" i="2"/>
  <c r="EA377" i="2"/>
  <c r="DZ377" i="2"/>
  <c r="DX377" i="2"/>
  <c r="DV377" i="2"/>
  <c r="DW377" i="2"/>
  <c r="EE376" i="2"/>
  <c r="EA376" i="2"/>
  <c r="DZ376" i="2"/>
  <c r="DX376" i="2"/>
  <c r="DV376" i="2"/>
  <c r="DW376" i="2"/>
  <c r="EE375" i="2"/>
  <c r="EA375" i="2"/>
  <c r="DZ375" i="2"/>
  <c r="DX375" i="2"/>
  <c r="DV375" i="2"/>
  <c r="DW375" i="2"/>
  <c r="EE374" i="2"/>
  <c r="EA374" i="2"/>
  <c r="DZ374" i="2"/>
  <c r="DX374" i="2"/>
  <c r="DV374" i="2"/>
  <c r="DW374" i="2"/>
  <c r="EE373" i="2"/>
  <c r="EA373" i="2"/>
  <c r="DZ373" i="2"/>
  <c r="DX373" i="2"/>
  <c r="DV373" i="2"/>
  <c r="DW373" i="2"/>
  <c r="EE372" i="2"/>
  <c r="EA372" i="2"/>
  <c r="DZ372" i="2"/>
  <c r="DX372" i="2"/>
  <c r="DV372" i="2"/>
  <c r="DW372" i="2"/>
  <c r="EE371" i="2"/>
  <c r="EA371" i="2"/>
  <c r="DZ371" i="2"/>
  <c r="DX371" i="2"/>
  <c r="DV371" i="2"/>
  <c r="DW371" i="2"/>
  <c r="EE370" i="2"/>
  <c r="EA370" i="2"/>
  <c r="DZ370" i="2"/>
  <c r="DX370" i="2"/>
  <c r="DV370" i="2"/>
  <c r="DW370" i="2"/>
  <c r="EE369" i="2"/>
  <c r="EA369" i="2"/>
  <c r="DZ369" i="2"/>
  <c r="DX369" i="2"/>
  <c r="DV369" i="2"/>
  <c r="DW369" i="2"/>
  <c r="EE368" i="2"/>
  <c r="EA368" i="2"/>
  <c r="DZ368" i="2"/>
  <c r="DX368" i="2"/>
  <c r="DV368" i="2"/>
  <c r="DW368" i="2"/>
  <c r="EE367" i="2"/>
  <c r="EA367" i="2"/>
  <c r="DZ367" i="2"/>
  <c r="DX367" i="2"/>
  <c r="DV367" i="2"/>
  <c r="DW367" i="2"/>
  <c r="EE366" i="2"/>
  <c r="EA366" i="2"/>
  <c r="DZ366" i="2"/>
  <c r="DX366" i="2"/>
  <c r="DV366" i="2"/>
  <c r="DW366" i="2"/>
  <c r="EE365" i="2"/>
  <c r="EA365" i="2"/>
  <c r="DZ365" i="2"/>
  <c r="DX365" i="2"/>
  <c r="DV365" i="2"/>
  <c r="DW365" i="2"/>
  <c r="EE364" i="2"/>
  <c r="EA364" i="2"/>
  <c r="DZ364" i="2"/>
  <c r="DX364" i="2"/>
  <c r="DV364" i="2"/>
  <c r="DW364" i="2"/>
  <c r="EE363" i="2"/>
  <c r="EA363" i="2"/>
  <c r="DZ363" i="2"/>
  <c r="DX363" i="2"/>
  <c r="DV363" i="2"/>
  <c r="DW363" i="2"/>
  <c r="EE362" i="2"/>
  <c r="EA362" i="2"/>
  <c r="DZ362" i="2"/>
  <c r="DX362" i="2"/>
  <c r="DV362" i="2"/>
  <c r="DW362" i="2"/>
  <c r="EE361" i="2"/>
  <c r="EA361" i="2"/>
  <c r="DZ361" i="2"/>
  <c r="DX361" i="2"/>
  <c r="DV361" i="2"/>
  <c r="DW361" i="2"/>
  <c r="EE360" i="2"/>
  <c r="EA360" i="2"/>
  <c r="DZ360" i="2"/>
  <c r="DX360" i="2"/>
  <c r="DV360" i="2"/>
  <c r="DW360" i="2"/>
  <c r="EE359" i="2"/>
  <c r="EA359" i="2"/>
  <c r="DZ359" i="2"/>
  <c r="DX359" i="2"/>
  <c r="DV359" i="2"/>
  <c r="DW359" i="2"/>
  <c r="EE358" i="2"/>
  <c r="EA358" i="2"/>
  <c r="DZ358" i="2"/>
  <c r="DX358" i="2"/>
  <c r="DV358" i="2"/>
  <c r="DW358" i="2"/>
  <c r="EE357" i="2"/>
  <c r="EA357" i="2"/>
  <c r="DZ357" i="2"/>
  <c r="DX357" i="2"/>
  <c r="DV357" i="2"/>
  <c r="DW357" i="2"/>
  <c r="EE356" i="2"/>
  <c r="EA356" i="2"/>
  <c r="DZ356" i="2"/>
  <c r="DX356" i="2"/>
  <c r="DV356" i="2"/>
  <c r="DW356" i="2"/>
  <c r="EE355" i="2"/>
  <c r="EA355" i="2"/>
  <c r="DZ355" i="2"/>
  <c r="DX355" i="2"/>
  <c r="DV355" i="2"/>
  <c r="DW355" i="2"/>
  <c r="EE354" i="2"/>
  <c r="EA354" i="2"/>
  <c r="DZ354" i="2"/>
  <c r="DX354" i="2"/>
  <c r="DV354" i="2"/>
  <c r="DW354" i="2"/>
  <c r="EE353" i="2"/>
  <c r="EA353" i="2"/>
  <c r="DZ353" i="2"/>
  <c r="DX353" i="2"/>
  <c r="DV353" i="2"/>
  <c r="DW353" i="2"/>
  <c r="EE352" i="2"/>
  <c r="EA352" i="2"/>
  <c r="DZ352" i="2"/>
  <c r="DX352" i="2"/>
  <c r="DV352" i="2"/>
  <c r="DW352" i="2"/>
  <c r="EE351" i="2"/>
  <c r="EA351" i="2"/>
  <c r="DZ351" i="2"/>
  <c r="DX351" i="2"/>
  <c r="DV351" i="2"/>
  <c r="DW351" i="2"/>
  <c r="EE350" i="2"/>
  <c r="EA350" i="2"/>
  <c r="DZ350" i="2"/>
  <c r="DX350" i="2"/>
  <c r="DV350" i="2"/>
  <c r="DW350" i="2"/>
  <c r="EE349" i="2"/>
  <c r="EA349" i="2"/>
  <c r="DZ349" i="2"/>
  <c r="DX349" i="2"/>
  <c r="DV349" i="2"/>
  <c r="DW349" i="2"/>
  <c r="EE348" i="2"/>
  <c r="EA348" i="2"/>
  <c r="DZ348" i="2"/>
  <c r="DX348" i="2"/>
  <c r="DV348" i="2"/>
  <c r="DW348" i="2"/>
  <c r="EE347" i="2"/>
  <c r="EA347" i="2"/>
  <c r="DZ347" i="2"/>
  <c r="DX347" i="2"/>
  <c r="DV347" i="2"/>
  <c r="DW347" i="2"/>
  <c r="EE346" i="2"/>
  <c r="EA346" i="2"/>
  <c r="DZ346" i="2"/>
  <c r="DX346" i="2"/>
  <c r="DV346" i="2"/>
  <c r="DW346" i="2"/>
  <c r="EE345" i="2"/>
  <c r="EA345" i="2"/>
  <c r="DZ345" i="2"/>
  <c r="DX345" i="2"/>
  <c r="DV345" i="2"/>
  <c r="DW345" i="2"/>
  <c r="EE344" i="2"/>
  <c r="EA344" i="2"/>
  <c r="DZ344" i="2"/>
  <c r="DX344" i="2"/>
  <c r="DV344" i="2"/>
  <c r="DW344" i="2"/>
  <c r="EE343" i="2"/>
  <c r="EA343" i="2"/>
  <c r="DZ343" i="2"/>
  <c r="DX343" i="2"/>
  <c r="DV343" i="2"/>
  <c r="DW343" i="2"/>
  <c r="EE342" i="2"/>
  <c r="EA342" i="2"/>
  <c r="DZ342" i="2"/>
  <c r="DX342" i="2"/>
  <c r="DV342" i="2"/>
  <c r="DW342" i="2"/>
  <c r="EE341" i="2"/>
  <c r="EA341" i="2"/>
  <c r="DZ341" i="2"/>
  <c r="DX341" i="2"/>
  <c r="DV341" i="2"/>
  <c r="DW341" i="2"/>
  <c r="EE340" i="2"/>
  <c r="EA340" i="2"/>
  <c r="DZ340" i="2"/>
  <c r="DX340" i="2"/>
  <c r="DV340" i="2"/>
  <c r="DW340" i="2"/>
  <c r="EE339" i="2"/>
  <c r="EA339" i="2"/>
  <c r="DZ339" i="2"/>
  <c r="DX339" i="2"/>
  <c r="DV339" i="2"/>
  <c r="DW339" i="2"/>
  <c r="EE338" i="2"/>
  <c r="EA338" i="2"/>
  <c r="DZ338" i="2"/>
  <c r="DX338" i="2"/>
  <c r="DV338" i="2"/>
  <c r="DW338" i="2"/>
  <c r="EE337" i="2"/>
  <c r="EA337" i="2"/>
  <c r="DZ337" i="2"/>
  <c r="DX337" i="2"/>
  <c r="DV337" i="2"/>
  <c r="DW337" i="2"/>
  <c r="EE336" i="2"/>
  <c r="EA336" i="2"/>
  <c r="DZ336" i="2"/>
  <c r="DX336" i="2"/>
  <c r="DV336" i="2"/>
  <c r="DW336" i="2"/>
  <c r="EE335" i="2"/>
  <c r="EA335" i="2"/>
  <c r="DZ335" i="2"/>
  <c r="DX335" i="2"/>
  <c r="DV335" i="2"/>
  <c r="DW335" i="2"/>
  <c r="EE334" i="2"/>
  <c r="EA334" i="2"/>
  <c r="DZ334" i="2"/>
  <c r="DX334" i="2"/>
  <c r="DV334" i="2"/>
  <c r="DW334" i="2"/>
  <c r="EE333" i="2"/>
  <c r="EA333" i="2"/>
  <c r="DZ333" i="2"/>
  <c r="DX333" i="2"/>
  <c r="DV333" i="2"/>
  <c r="DW333" i="2"/>
  <c r="EE332" i="2"/>
  <c r="EA332" i="2"/>
  <c r="DZ332" i="2"/>
  <c r="DX332" i="2"/>
  <c r="DV332" i="2"/>
  <c r="DW332" i="2"/>
  <c r="EE331" i="2"/>
  <c r="EA331" i="2"/>
  <c r="DZ331" i="2"/>
  <c r="DX331" i="2"/>
  <c r="DV331" i="2"/>
  <c r="DW331" i="2"/>
  <c r="EE330" i="2"/>
  <c r="EA330" i="2"/>
  <c r="DZ330" i="2"/>
  <c r="DX330" i="2"/>
  <c r="DV330" i="2"/>
  <c r="DW330" i="2"/>
  <c r="EE329" i="2"/>
  <c r="EA329" i="2"/>
  <c r="DZ329" i="2"/>
  <c r="DX329" i="2"/>
  <c r="DV329" i="2"/>
  <c r="DW329" i="2"/>
  <c r="EE328" i="2"/>
  <c r="EA328" i="2"/>
  <c r="DZ328" i="2"/>
  <c r="DX328" i="2"/>
  <c r="DV328" i="2"/>
  <c r="DW328" i="2"/>
  <c r="EE327" i="2"/>
  <c r="EA327" i="2"/>
  <c r="DZ327" i="2"/>
  <c r="DX327" i="2"/>
  <c r="DV327" i="2"/>
  <c r="DW327" i="2"/>
  <c r="EE326" i="2"/>
  <c r="EA326" i="2"/>
  <c r="DZ326" i="2"/>
  <c r="DX326" i="2"/>
  <c r="DV326" i="2"/>
  <c r="DW326" i="2"/>
  <c r="EE325" i="2"/>
  <c r="EA325" i="2"/>
  <c r="DZ325" i="2"/>
  <c r="DX325" i="2"/>
  <c r="DV325" i="2"/>
  <c r="DW325" i="2"/>
  <c r="EE324" i="2"/>
  <c r="EA324" i="2"/>
  <c r="DZ324" i="2"/>
  <c r="DX324" i="2"/>
  <c r="DV324" i="2"/>
  <c r="DW324" i="2"/>
  <c r="EE323" i="2"/>
  <c r="EA323" i="2"/>
  <c r="DZ323" i="2"/>
  <c r="DX323" i="2"/>
  <c r="DV323" i="2"/>
  <c r="DW323" i="2"/>
  <c r="EE322" i="2"/>
  <c r="EA322" i="2"/>
  <c r="DZ322" i="2"/>
  <c r="DX322" i="2"/>
  <c r="DV322" i="2"/>
  <c r="DW322" i="2"/>
  <c r="EE321" i="2"/>
  <c r="EA321" i="2"/>
  <c r="DZ321" i="2"/>
  <c r="DX321" i="2"/>
  <c r="DV321" i="2"/>
  <c r="DW321" i="2"/>
  <c r="EE320" i="2"/>
  <c r="EA320" i="2"/>
  <c r="DZ320" i="2"/>
  <c r="DX320" i="2"/>
  <c r="DV320" i="2"/>
  <c r="DW320" i="2"/>
  <c r="EE319" i="2"/>
  <c r="EA319" i="2"/>
  <c r="DZ319" i="2"/>
  <c r="DX319" i="2"/>
  <c r="DV319" i="2"/>
  <c r="DW319" i="2"/>
  <c r="EE318" i="2"/>
  <c r="EA318" i="2"/>
  <c r="DZ318" i="2"/>
  <c r="DX318" i="2"/>
  <c r="DV318" i="2"/>
  <c r="DW318" i="2"/>
  <c r="EE317" i="2"/>
  <c r="EA317" i="2"/>
  <c r="DZ317" i="2"/>
  <c r="DX317" i="2"/>
  <c r="DV317" i="2"/>
  <c r="DW317" i="2"/>
  <c r="EE316" i="2"/>
  <c r="EA316" i="2"/>
  <c r="DZ316" i="2"/>
  <c r="DX316" i="2"/>
  <c r="DV316" i="2"/>
  <c r="DW316" i="2"/>
  <c r="EE315" i="2"/>
  <c r="EA315" i="2"/>
  <c r="DZ315" i="2"/>
  <c r="DX315" i="2"/>
  <c r="DV315" i="2"/>
  <c r="DW315" i="2"/>
  <c r="EE314" i="2"/>
  <c r="EA314" i="2"/>
  <c r="DZ314" i="2"/>
  <c r="DX314" i="2"/>
  <c r="DV314" i="2"/>
  <c r="DW314" i="2"/>
  <c r="EE313" i="2"/>
  <c r="EA313" i="2"/>
  <c r="DZ313" i="2"/>
  <c r="DX313" i="2"/>
  <c r="DV313" i="2"/>
  <c r="DW313" i="2"/>
  <c r="EE312" i="2"/>
  <c r="EA312" i="2"/>
  <c r="DZ312" i="2"/>
  <c r="DX312" i="2"/>
  <c r="DV312" i="2"/>
  <c r="DW312" i="2"/>
  <c r="EE311" i="2"/>
  <c r="EA311" i="2"/>
  <c r="DZ311" i="2"/>
  <c r="DX311" i="2"/>
  <c r="DV311" i="2"/>
  <c r="DW311" i="2"/>
  <c r="EE310" i="2"/>
  <c r="EA310" i="2"/>
  <c r="DZ310" i="2"/>
  <c r="DX310" i="2"/>
  <c r="DV310" i="2"/>
  <c r="DW310" i="2"/>
  <c r="EE309" i="2"/>
  <c r="EA309" i="2"/>
  <c r="DZ309" i="2"/>
  <c r="DX309" i="2"/>
  <c r="DV309" i="2"/>
  <c r="DW309" i="2"/>
  <c r="EE308" i="2"/>
  <c r="EA308" i="2"/>
  <c r="DZ308" i="2"/>
  <c r="DX308" i="2"/>
  <c r="DV308" i="2"/>
  <c r="DW308" i="2"/>
  <c r="EE307" i="2"/>
  <c r="EA307" i="2"/>
  <c r="DZ307" i="2"/>
  <c r="DX307" i="2"/>
  <c r="DV307" i="2"/>
  <c r="DW307" i="2"/>
  <c r="EE306" i="2"/>
  <c r="EA306" i="2"/>
  <c r="DZ306" i="2"/>
  <c r="DX306" i="2"/>
  <c r="DV306" i="2"/>
  <c r="DW306" i="2"/>
  <c r="EE305" i="2"/>
  <c r="EA305" i="2"/>
  <c r="DZ305" i="2"/>
  <c r="DX305" i="2"/>
  <c r="DV305" i="2"/>
  <c r="DW305" i="2"/>
  <c r="EE304" i="2"/>
  <c r="EA304" i="2"/>
  <c r="DZ304" i="2"/>
  <c r="DX304" i="2"/>
  <c r="DV304" i="2"/>
  <c r="DW304" i="2"/>
  <c r="EE303" i="2"/>
  <c r="EA303" i="2"/>
  <c r="DZ303" i="2"/>
  <c r="DX303" i="2"/>
  <c r="DV303" i="2"/>
  <c r="DW303" i="2"/>
  <c r="EE302" i="2"/>
  <c r="EA302" i="2"/>
  <c r="DZ302" i="2"/>
  <c r="DX302" i="2"/>
  <c r="DV302" i="2"/>
  <c r="DW302" i="2"/>
  <c r="EE301" i="2"/>
  <c r="EA301" i="2"/>
  <c r="DZ301" i="2"/>
  <c r="DX301" i="2"/>
  <c r="DV301" i="2"/>
  <c r="DW301" i="2"/>
  <c r="EE300" i="2"/>
  <c r="EA300" i="2"/>
  <c r="DZ300" i="2"/>
  <c r="DX300" i="2"/>
  <c r="DV300" i="2"/>
  <c r="DW300" i="2"/>
  <c r="EE299" i="2"/>
  <c r="EA299" i="2"/>
  <c r="DZ299" i="2"/>
  <c r="DX299" i="2"/>
  <c r="DV299" i="2"/>
  <c r="DW299" i="2"/>
  <c r="EE298" i="2"/>
  <c r="EA298" i="2"/>
  <c r="DZ298" i="2"/>
  <c r="DX298" i="2"/>
  <c r="DV298" i="2"/>
  <c r="DW298" i="2"/>
  <c r="EE297" i="2"/>
  <c r="EA297" i="2"/>
  <c r="DZ297" i="2"/>
  <c r="DX297" i="2"/>
  <c r="DV297" i="2"/>
  <c r="DW297" i="2"/>
  <c r="EE296" i="2"/>
  <c r="EA296" i="2"/>
  <c r="DZ296" i="2"/>
  <c r="DX296" i="2"/>
  <c r="DV296" i="2"/>
  <c r="DW296" i="2"/>
  <c r="EE295" i="2"/>
  <c r="EA295" i="2"/>
  <c r="DZ295" i="2"/>
  <c r="DX295" i="2"/>
  <c r="DV295" i="2"/>
  <c r="DW295" i="2"/>
  <c r="EE294" i="2"/>
  <c r="EA294" i="2"/>
  <c r="DZ294" i="2"/>
  <c r="DX294" i="2"/>
  <c r="DV294" i="2"/>
  <c r="DW294" i="2"/>
  <c r="EE293" i="2"/>
  <c r="EA293" i="2"/>
  <c r="DZ293" i="2"/>
  <c r="DX293" i="2"/>
  <c r="DV293" i="2"/>
  <c r="DW293" i="2"/>
  <c r="EE292" i="2"/>
  <c r="EA292" i="2"/>
  <c r="DZ292" i="2"/>
  <c r="DX292" i="2"/>
  <c r="DV292" i="2"/>
  <c r="DW292" i="2"/>
  <c r="EE291" i="2"/>
  <c r="EA291" i="2"/>
  <c r="DZ291" i="2"/>
  <c r="DX291" i="2"/>
  <c r="DV291" i="2"/>
  <c r="DW291" i="2"/>
  <c r="EE290" i="2"/>
  <c r="EA290" i="2"/>
  <c r="DZ290" i="2"/>
  <c r="DX290" i="2"/>
  <c r="DV290" i="2"/>
  <c r="DW290" i="2"/>
  <c r="EE289" i="2"/>
  <c r="EA289" i="2"/>
  <c r="DZ289" i="2"/>
  <c r="DX289" i="2"/>
  <c r="DV289" i="2"/>
  <c r="DW289" i="2"/>
  <c r="EE288" i="2"/>
  <c r="EA288" i="2"/>
  <c r="DZ288" i="2"/>
  <c r="DX288" i="2"/>
  <c r="DV288" i="2"/>
  <c r="DW288" i="2"/>
  <c r="EE287" i="2"/>
  <c r="EA287" i="2"/>
  <c r="DZ287" i="2"/>
  <c r="DX287" i="2"/>
  <c r="DV287" i="2"/>
  <c r="DW287" i="2"/>
  <c r="EE286" i="2"/>
  <c r="EA286" i="2"/>
  <c r="DZ286" i="2"/>
  <c r="DX286" i="2"/>
  <c r="DV286" i="2"/>
  <c r="DW286" i="2"/>
  <c r="EE285" i="2"/>
  <c r="EA285" i="2"/>
  <c r="DZ285" i="2"/>
  <c r="DX285" i="2"/>
  <c r="DV285" i="2"/>
  <c r="DW285" i="2"/>
  <c r="EE284" i="2"/>
  <c r="EA284" i="2"/>
  <c r="DZ284" i="2"/>
  <c r="DX284" i="2"/>
  <c r="DV284" i="2"/>
  <c r="DW284" i="2"/>
  <c r="EE283" i="2"/>
  <c r="EA283" i="2"/>
  <c r="DZ283" i="2"/>
  <c r="DX283" i="2"/>
  <c r="DV283" i="2"/>
  <c r="DW283" i="2"/>
  <c r="EE282" i="2"/>
  <c r="EA282" i="2"/>
  <c r="DZ282" i="2"/>
  <c r="DX282" i="2"/>
  <c r="DV282" i="2"/>
  <c r="DW282" i="2"/>
  <c r="EE281" i="2"/>
  <c r="EA281" i="2"/>
  <c r="DZ281" i="2"/>
  <c r="DX281" i="2"/>
  <c r="DV281" i="2"/>
  <c r="DW281" i="2"/>
  <c r="EE280" i="2"/>
  <c r="EA280" i="2"/>
  <c r="DZ280" i="2"/>
  <c r="DX280" i="2"/>
  <c r="DV280" i="2"/>
  <c r="DW280" i="2"/>
  <c r="EE279" i="2"/>
  <c r="EA279" i="2"/>
  <c r="DZ279" i="2"/>
  <c r="DX279" i="2"/>
  <c r="DV279" i="2"/>
  <c r="DW279" i="2"/>
  <c r="EE278" i="2"/>
  <c r="EA278" i="2"/>
  <c r="DZ278" i="2"/>
  <c r="DX278" i="2"/>
  <c r="DV278" i="2"/>
  <c r="DW278" i="2"/>
  <c r="EE277" i="2"/>
  <c r="EA277" i="2"/>
  <c r="DZ277" i="2"/>
  <c r="DX277" i="2"/>
  <c r="DV277" i="2"/>
  <c r="DW277" i="2"/>
  <c r="EE276" i="2"/>
  <c r="EA276" i="2"/>
  <c r="DZ276" i="2"/>
  <c r="DX276" i="2"/>
  <c r="DV276" i="2"/>
  <c r="DW276" i="2"/>
  <c r="EE275" i="2"/>
  <c r="EA275" i="2"/>
  <c r="DZ275" i="2"/>
  <c r="DX275" i="2"/>
  <c r="DV275" i="2"/>
  <c r="DW275" i="2"/>
  <c r="EE274" i="2"/>
  <c r="EA274" i="2"/>
  <c r="DZ274" i="2"/>
  <c r="DX274" i="2"/>
  <c r="DV274" i="2"/>
  <c r="DW274" i="2"/>
  <c r="EE273" i="2"/>
  <c r="EA273" i="2"/>
  <c r="DZ273" i="2"/>
  <c r="DX273" i="2"/>
  <c r="DV273" i="2"/>
  <c r="DW273" i="2"/>
  <c r="EE272" i="2"/>
  <c r="EA272" i="2"/>
  <c r="DZ272" i="2"/>
  <c r="DX272" i="2"/>
  <c r="DV272" i="2"/>
  <c r="DW272" i="2"/>
  <c r="EE271" i="2"/>
  <c r="EA271" i="2"/>
  <c r="DZ271" i="2"/>
  <c r="DX271" i="2"/>
  <c r="DV271" i="2"/>
  <c r="DW271" i="2"/>
  <c r="EE270" i="2"/>
  <c r="EA270" i="2"/>
  <c r="DZ270" i="2"/>
  <c r="DX270" i="2"/>
  <c r="DV270" i="2"/>
  <c r="DW270" i="2"/>
  <c r="EE269" i="2"/>
  <c r="EA269" i="2"/>
  <c r="DZ269" i="2"/>
  <c r="DX269" i="2"/>
  <c r="DV269" i="2"/>
  <c r="DW269" i="2"/>
  <c r="EE268" i="2"/>
  <c r="EA268" i="2"/>
  <c r="DZ268" i="2"/>
  <c r="DX268" i="2"/>
  <c r="DV268" i="2"/>
  <c r="DW268" i="2"/>
  <c r="EE267" i="2"/>
  <c r="EA267" i="2"/>
  <c r="DZ267" i="2"/>
  <c r="DX267" i="2"/>
  <c r="DV267" i="2"/>
  <c r="DW267" i="2"/>
  <c r="EE266" i="2"/>
  <c r="EA266" i="2"/>
  <c r="DZ266" i="2"/>
  <c r="DX266" i="2"/>
  <c r="DV266" i="2"/>
  <c r="DW266" i="2"/>
  <c r="EE265" i="2"/>
  <c r="EA265" i="2"/>
  <c r="DZ265" i="2"/>
  <c r="DX265" i="2"/>
  <c r="DV265" i="2"/>
  <c r="DW265" i="2"/>
  <c r="EE264" i="2"/>
  <c r="EA264" i="2"/>
  <c r="DZ264" i="2"/>
  <c r="DX264" i="2"/>
  <c r="DV264" i="2"/>
  <c r="DW264" i="2"/>
  <c r="EE263" i="2"/>
  <c r="EA263" i="2"/>
  <c r="DZ263" i="2"/>
  <c r="DX263" i="2"/>
  <c r="DV263" i="2"/>
  <c r="DW263" i="2"/>
  <c r="EE262" i="2"/>
  <c r="EA262" i="2"/>
  <c r="DZ262" i="2"/>
  <c r="DX262" i="2"/>
  <c r="DV262" i="2"/>
  <c r="DW262" i="2"/>
  <c r="EE261" i="2"/>
  <c r="EA261" i="2"/>
  <c r="DZ261" i="2"/>
  <c r="DX261" i="2"/>
  <c r="DV261" i="2"/>
  <c r="DW261" i="2"/>
  <c r="EE260" i="2"/>
  <c r="EA260" i="2"/>
  <c r="DZ260" i="2"/>
  <c r="DX260" i="2"/>
  <c r="DV260" i="2"/>
  <c r="DW260" i="2"/>
  <c r="EE259" i="2"/>
  <c r="EA259" i="2"/>
  <c r="DZ259" i="2"/>
  <c r="DX259" i="2"/>
  <c r="DV259" i="2"/>
  <c r="DW259" i="2"/>
  <c r="EE258" i="2"/>
  <c r="EA258" i="2"/>
  <c r="DZ258" i="2"/>
  <c r="DX258" i="2"/>
  <c r="DV258" i="2"/>
  <c r="DW258" i="2"/>
  <c r="EE257" i="2"/>
  <c r="EA257" i="2"/>
  <c r="DZ257" i="2"/>
  <c r="DX257" i="2"/>
  <c r="DV257" i="2"/>
  <c r="DW257" i="2"/>
  <c r="EE256" i="2"/>
  <c r="EA256" i="2"/>
  <c r="DZ256" i="2"/>
  <c r="DX256" i="2"/>
  <c r="DV256" i="2"/>
  <c r="DW256" i="2"/>
  <c r="EE255" i="2"/>
  <c r="EA255" i="2"/>
  <c r="DZ255" i="2"/>
  <c r="DX255" i="2"/>
  <c r="DV255" i="2"/>
  <c r="DW255" i="2"/>
  <c r="EE254" i="2"/>
  <c r="EA254" i="2"/>
  <c r="DZ254" i="2"/>
  <c r="DX254" i="2"/>
  <c r="DV254" i="2"/>
  <c r="DW254" i="2"/>
  <c r="EE253" i="2"/>
  <c r="EA253" i="2"/>
  <c r="DZ253" i="2"/>
  <c r="DX253" i="2"/>
  <c r="DV253" i="2"/>
  <c r="DW253" i="2"/>
  <c r="EE252" i="2"/>
  <c r="EA252" i="2"/>
  <c r="DZ252" i="2"/>
  <c r="DX252" i="2"/>
  <c r="DV252" i="2"/>
  <c r="DW252" i="2"/>
  <c r="EE251" i="2"/>
  <c r="EA251" i="2"/>
  <c r="DZ251" i="2"/>
  <c r="DX251" i="2"/>
  <c r="DV251" i="2"/>
  <c r="DW251" i="2"/>
  <c r="EE250" i="2"/>
  <c r="EA250" i="2"/>
  <c r="DZ250" i="2"/>
  <c r="DX250" i="2"/>
  <c r="DV250" i="2"/>
  <c r="DW250" i="2"/>
  <c r="EE249" i="2"/>
  <c r="EA249" i="2"/>
  <c r="DZ249" i="2"/>
  <c r="DX249" i="2"/>
  <c r="DV249" i="2"/>
  <c r="DW249" i="2"/>
  <c r="EE248" i="2"/>
  <c r="EA248" i="2"/>
  <c r="DZ248" i="2"/>
  <c r="DX248" i="2"/>
  <c r="DV248" i="2"/>
  <c r="DW248" i="2"/>
  <c r="EE247" i="2"/>
  <c r="EA247" i="2"/>
  <c r="DZ247" i="2"/>
  <c r="DX247" i="2"/>
  <c r="DV247" i="2"/>
  <c r="DW247" i="2"/>
  <c r="EE246" i="2"/>
  <c r="EA246" i="2"/>
  <c r="DZ246" i="2"/>
  <c r="DX246" i="2"/>
  <c r="DV246" i="2"/>
  <c r="DW246" i="2"/>
  <c r="EE245" i="2"/>
  <c r="EA245" i="2"/>
  <c r="DZ245" i="2"/>
  <c r="DX245" i="2"/>
  <c r="DV245" i="2"/>
  <c r="DW245" i="2"/>
  <c r="EE244" i="2"/>
  <c r="EA244" i="2"/>
  <c r="DZ244" i="2"/>
  <c r="DX244" i="2"/>
  <c r="DV244" i="2"/>
  <c r="DW244" i="2"/>
  <c r="EE243" i="2"/>
  <c r="EA243" i="2"/>
  <c r="DZ243" i="2"/>
  <c r="DX243" i="2"/>
  <c r="DV243" i="2"/>
  <c r="DW243" i="2"/>
  <c r="EE242" i="2"/>
  <c r="EA242" i="2"/>
  <c r="DZ242" i="2"/>
  <c r="DX242" i="2"/>
  <c r="DV242" i="2"/>
  <c r="DW242" i="2"/>
  <c r="EE241" i="2"/>
  <c r="EA241" i="2"/>
  <c r="DZ241" i="2"/>
  <c r="DX241" i="2"/>
  <c r="DV241" i="2"/>
  <c r="DW241" i="2"/>
  <c r="EE240" i="2"/>
  <c r="EA240" i="2"/>
  <c r="DZ240" i="2"/>
  <c r="DX240" i="2"/>
  <c r="DV240" i="2"/>
  <c r="DW240" i="2"/>
  <c r="EE239" i="2"/>
  <c r="EA239" i="2"/>
  <c r="DZ239" i="2"/>
  <c r="DX239" i="2"/>
  <c r="DV239" i="2"/>
  <c r="DW239" i="2"/>
  <c r="EE238" i="2"/>
  <c r="EA238" i="2"/>
  <c r="DZ238" i="2"/>
  <c r="DX238" i="2"/>
  <c r="DV238" i="2"/>
  <c r="DW238" i="2"/>
  <c r="EE237" i="2"/>
  <c r="EA237" i="2"/>
  <c r="DZ237" i="2"/>
  <c r="DX237" i="2"/>
  <c r="DV237" i="2"/>
  <c r="DW237" i="2"/>
  <c r="EE236" i="2"/>
  <c r="EA236" i="2"/>
  <c r="DZ236" i="2"/>
  <c r="DX236" i="2"/>
  <c r="DV236" i="2"/>
  <c r="DW236" i="2"/>
  <c r="EE235" i="2"/>
  <c r="EA235" i="2"/>
  <c r="DZ235" i="2"/>
  <c r="DX235" i="2"/>
  <c r="DV235" i="2"/>
  <c r="DW235" i="2"/>
  <c r="EE234" i="2"/>
  <c r="EA234" i="2"/>
  <c r="DZ234" i="2"/>
  <c r="DX234" i="2"/>
  <c r="DV234" i="2"/>
  <c r="DW234" i="2"/>
  <c r="EE233" i="2"/>
  <c r="EA233" i="2"/>
  <c r="DZ233" i="2"/>
  <c r="DX233" i="2"/>
  <c r="DV233" i="2"/>
  <c r="DW233" i="2"/>
  <c r="EE232" i="2"/>
  <c r="EA232" i="2"/>
  <c r="DZ232" i="2"/>
  <c r="DX232" i="2"/>
  <c r="DV232" i="2"/>
  <c r="DW232" i="2"/>
  <c r="EE231" i="2"/>
  <c r="EA231" i="2"/>
  <c r="DZ231" i="2"/>
  <c r="DX231" i="2"/>
  <c r="DV231" i="2"/>
  <c r="DW231" i="2"/>
  <c r="EE230" i="2"/>
  <c r="EA230" i="2"/>
  <c r="DZ230" i="2"/>
  <c r="DX230" i="2"/>
  <c r="DV230" i="2"/>
  <c r="DW230" i="2"/>
  <c r="EE229" i="2"/>
  <c r="EA229" i="2"/>
  <c r="DZ229" i="2"/>
  <c r="DX229" i="2"/>
  <c r="DV229" i="2"/>
  <c r="DW229" i="2"/>
  <c r="EE228" i="2"/>
  <c r="EA228" i="2"/>
  <c r="DZ228" i="2"/>
  <c r="DX228" i="2"/>
  <c r="DV228" i="2"/>
  <c r="DW228" i="2"/>
  <c r="EE227" i="2"/>
  <c r="EA227" i="2"/>
  <c r="DZ227" i="2"/>
  <c r="DX227" i="2"/>
  <c r="DV227" i="2"/>
  <c r="DW227" i="2"/>
  <c r="EE226" i="2"/>
  <c r="EA226" i="2"/>
  <c r="DZ226" i="2"/>
  <c r="DX226" i="2"/>
  <c r="DV226" i="2"/>
  <c r="DW226" i="2"/>
  <c r="EE225" i="2"/>
  <c r="EA225" i="2"/>
  <c r="DZ225" i="2"/>
  <c r="DX225" i="2"/>
  <c r="DV225" i="2"/>
  <c r="DW225" i="2"/>
  <c r="EE224" i="2"/>
  <c r="EA224" i="2"/>
  <c r="DZ224" i="2"/>
  <c r="DX224" i="2"/>
  <c r="DV224" i="2"/>
  <c r="DW224" i="2"/>
  <c r="EE223" i="2"/>
  <c r="EA223" i="2"/>
  <c r="DZ223" i="2"/>
  <c r="DX223" i="2"/>
  <c r="DV223" i="2"/>
  <c r="DW223" i="2"/>
  <c r="EE222" i="2"/>
  <c r="EA222" i="2"/>
  <c r="DZ222" i="2"/>
  <c r="DX222" i="2"/>
  <c r="DV222" i="2"/>
  <c r="DW222" i="2"/>
  <c r="EE221" i="2"/>
  <c r="EA221" i="2"/>
  <c r="DZ221" i="2"/>
  <c r="DX221" i="2"/>
  <c r="DV221" i="2"/>
  <c r="DW221" i="2"/>
  <c r="EE220" i="2"/>
  <c r="EA220" i="2"/>
  <c r="DZ220" i="2"/>
  <c r="DX220" i="2"/>
  <c r="DV220" i="2"/>
  <c r="DW220" i="2"/>
  <c r="EE219" i="2"/>
  <c r="EA219" i="2"/>
  <c r="DZ219" i="2"/>
  <c r="DX219" i="2"/>
  <c r="DV219" i="2"/>
  <c r="DW219" i="2"/>
  <c r="EE218" i="2"/>
  <c r="EA218" i="2"/>
  <c r="DZ218" i="2"/>
  <c r="DX218" i="2"/>
  <c r="DV218" i="2"/>
  <c r="DW218" i="2"/>
  <c r="EE217" i="2"/>
  <c r="EA217" i="2"/>
  <c r="DZ217" i="2"/>
  <c r="DX217" i="2"/>
  <c r="DV217" i="2"/>
  <c r="DW217" i="2"/>
  <c r="EE216" i="2"/>
  <c r="EA216" i="2"/>
  <c r="DZ216" i="2"/>
  <c r="DX216" i="2"/>
  <c r="DV216" i="2"/>
  <c r="DW216" i="2"/>
  <c r="EE215" i="2"/>
  <c r="EA215" i="2"/>
  <c r="DZ215" i="2"/>
  <c r="DX215" i="2"/>
  <c r="DV215" i="2"/>
  <c r="DW215" i="2"/>
  <c r="EE214" i="2"/>
  <c r="EA214" i="2"/>
  <c r="DZ214" i="2"/>
  <c r="DX214" i="2"/>
  <c r="DV214" i="2"/>
  <c r="DW214" i="2"/>
  <c r="EE213" i="2"/>
  <c r="EA213" i="2"/>
  <c r="DZ213" i="2"/>
  <c r="DX213" i="2"/>
  <c r="DV213" i="2"/>
  <c r="DW213" i="2"/>
  <c r="EE212" i="2"/>
  <c r="EA212" i="2"/>
  <c r="DZ212" i="2"/>
  <c r="DX212" i="2"/>
  <c r="DV212" i="2"/>
  <c r="DW212" i="2"/>
  <c r="EE211" i="2"/>
  <c r="EA211" i="2"/>
  <c r="DZ211" i="2"/>
  <c r="DX211" i="2"/>
  <c r="DV211" i="2"/>
  <c r="DW211" i="2"/>
  <c r="EE210" i="2"/>
  <c r="EA210" i="2"/>
  <c r="DZ210" i="2"/>
  <c r="DX210" i="2"/>
  <c r="DV210" i="2"/>
  <c r="DW210" i="2"/>
  <c r="EE209" i="2"/>
  <c r="EA209" i="2"/>
  <c r="DZ209" i="2"/>
  <c r="DX209" i="2"/>
  <c r="DV209" i="2"/>
  <c r="DW209" i="2"/>
  <c r="EE208" i="2"/>
  <c r="EA208" i="2"/>
  <c r="DZ208" i="2"/>
  <c r="DX208" i="2"/>
  <c r="DV208" i="2"/>
  <c r="DW208" i="2"/>
  <c r="EE207" i="2"/>
  <c r="EA207" i="2"/>
  <c r="DZ207" i="2"/>
  <c r="DX207" i="2"/>
  <c r="DV207" i="2"/>
  <c r="DW207" i="2"/>
  <c r="EE206" i="2"/>
  <c r="EA206" i="2"/>
  <c r="DZ206" i="2"/>
  <c r="DX206" i="2"/>
  <c r="DV206" i="2"/>
  <c r="DW206" i="2"/>
  <c r="EE205" i="2"/>
  <c r="EA205" i="2"/>
  <c r="DZ205" i="2"/>
  <c r="DX205" i="2"/>
  <c r="DV205" i="2"/>
  <c r="DW205" i="2"/>
  <c r="EE204" i="2"/>
  <c r="EA204" i="2"/>
  <c r="DZ204" i="2"/>
  <c r="DX204" i="2"/>
  <c r="DV204" i="2"/>
  <c r="DW204" i="2"/>
  <c r="EE203" i="2"/>
  <c r="EA203" i="2"/>
  <c r="DZ203" i="2"/>
  <c r="DX203" i="2"/>
  <c r="DV203" i="2"/>
  <c r="DW203" i="2"/>
  <c r="EE202" i="2"/>
  <c r="EA202" i="2"/>
  <c r="DZ202" i="2"/>
  <c r="DX202" i="2"/>
  <c r="DV202" i="2"/>
  <c r="DW202" i="2"/>
  <c r="EE201" i="2"/>
  <c r="EA201" i="2"/>
  <c r="DZ201" i="2"/>
  <c r="DX201" i="2"/>
  <c r="DV201" i="2"/>
  <c r="DW201" i="2"/>
  <c r="EE200" i="2"/>
  <c r="EA200" i="2"/>
  <c r="DZ200" i="2"/>
  <c r="DX200" i="2"/>
  <c r="DV200" i="2"/>
  <c r="DW200" i="2"/>
  <c r="EE199" i="2"/>
  <c r="EA199" i="2"/>
  <c r="DZ199" i="2"/>
  <c r="DX199" i="2"/>
  <c r="DV199" i="2"/>
  <c r="DW199" i="2"/>
  <c r="EE198" i="2"/>
  <c r="EA198" i="2"/>
  <c r="DZ198" i="2"/>
  <c r="DX198" i="2"/>
  <c r="DV198" i="2"/>
  <c r="DW198" i="2"/>
  <c r="EE197" i="2"/>
  <c r="EA197" i="2"/>
  <c r="DZ197" i="2"/>
  <c r="DX197" i="2"/>
  <c r="DV197" i="2"/>
  <c r="DW197" i="2"/>
  <c r="EE195" i="2"/>
  <c r="EA195" i="2"/>
  <c r="DZ195" i="2"/>
  <c r="DX195" i="2"/>
  <c r="DV195" i="2"/>
  <c r="DW195" i="2"/>
  <c r="EE194" i="2"/>
  <c r="EA194" i="2"/>
  <c r="DZ194" i="2"/>
  <c r="DX194" i="2"/>
  <c r="DV194" i="2"/>
  <c r="DW194" i="2"/>
  <c r="EE193" i="2"/>
  <c r="EA193" i="2"/>
  <c r="DZ193" i="2"/>
  <c r="DX193" i="2"/>
  <c r="DV193" i="2"/>
  <c r="DW193" i="2"/>
  <c r="EE196" i="2"/>
  <c r="EA196" i="2"/>
  <c r="DZ196" i="2"/>
  <c r="DX196" i="2"/>
  <c r="DV196" i="2"/>
  <c r="DW196" i="2"/>
  <c r="EE192" i="2"/>
  <c r="EA192" i="2"/>
  <c r="DZ192" i="2"/>
  <c r="DX192" i="2"/>
  <c r="DV192" i="2"/>
  <c r="DW192" i="2"/>
  <c r="EE185" i="2"/>
  <c r="EA185" i="2"/>
  <c r="DZ185" i="2"/>
  <c r="DX185" i="2"/>
  <c r="DV185" i="2"/>
  <c r="DW185" i="2"/>
  <c r="EE184" i="2"/>
  <c r="EA184" i="2"/>
  <c r="DZ184" i="2"/>
  <c r="DX184" i="2"/>
  <c r="DV184" i="2"/>
  <c r="DW184" i="2"/>
  <c r="EE190" i="2"/>
  <c r="EA190" i="2"/>
  <c r="DZ190" i="2"/>
  <c r="DX190" i="2"/>
  <c r="DV190" i="2"/>
  <c r="DW190" i="2"/>
  <c r="EE189" i="2"/>
  <c r="EA189" i="2"/>
  <c r="DZ189" i="2"/>
  <c r="DX189" i="2"/>
  <c r="DV189" i="2"/>
  <c r="DW189" i="2"/>
  <c r="EE188" i="2"/>
  <c r="EA188" i="2"/>
  <c r="DZ188" i="2"/>
  <c r="DX188" i="2"/>
  <c r="DV188" i="2"/>
  <c r="DW188" i="2"/>
  <c r="EE187" i="2"/>
  <c r="EA187" i="2"/>
  <c r="DZ187" i="2"/>
  <c r="DX187" i="2"/>
  <c r="DV187" i="2"/>
  <c r="DW187" i="2"/>
  <c r="EE186" i="2"/>
  <c r="EA186" i="2"/>
  <c r="DZ186" i="2"/>
  <c r="DX186" i="2"/>
  <c r="DV186" i="2"/>
  <c r="DW186" i="2"/>
  <c r="EE191" i="2"/>
  <c r="EA191" i="2"/>
  <c r="DZ191" i="2"/>
  <c r="DX191" i="2"/>
  <c r="DV191" i="2"/>
  <c r="DW191" i="2"/>
  <c r="EE183" i="2"/>
  <c r="EA183" i="2"/>
  <c r="DZ183" i="2"/>
  <c r="DX183" i="2"/>
  <c r="DV183" i="2"/>
  <c r="DW183" i="2"/>
  <c r="EE182" i="2"/>
  <c r="EA182" i="2"/>
  <c r="DZ182" i="2"/>
  <c r="DX182" i="2"/>
  <c r="DV182" i="2"/>
  <c r="DW182" i="2"/>
  <c r="EE181" i="2"/>
  <c r="EA181" i="2"/>
  <c r="DZ181" i="2"/>
  <c r="DX181" i="2"/>
  <c r="DV181" i="2"/>
  <c r="DW181" i="2"/>
  <c r="EE180" i="2"/>
  <c r="EA180" i="2"/>
  <c r="DZ180" i="2"/>
  <c r="DX180" i="2"/>
  <c r="DV180" i="2"/>
  <c r="DW180" i="2"/>
  <c r="EE179" i="2"/>
  <c r="EA179" i="2"/>
  <c r="DZ179" i="2"/>
  <c r="DX179" i="2"/>
  <c r="DV179" i="2"/>
  <c r="DW179" i="2"/>
  <c r="EE178" i="2"/>
  <c r="EA178" i="2"/>
  <c r="DZ178" i="2"/>
  <c r="DX178" i="2"/>
  <c r="DV178" i="2"/>
  <c r="DW178" i="2"/>
  <c r="EE176" i="2"/>
  <c r="EA176" i="2"/>
  <c r="DZ176" i="2"/>
  <c r="DX176" i="2"/>
  <c r="DV176" i="2"/>
  <c r="DW176" i="2"/>
  <c r="EE177" i="2"/>
  <c r="EA177" i="2"/>
  <c r="DZ177" i="2"/>
  <c r="DX177" i="2"/>
  <c r="DV177" i="2"/>
  <c r="DW177" i="2"/>
  <c r="EE175" i="2"/>
  <c r="EA175" i="2"/>
  <c r="DZ175" i="2"/>
  <c r="DX175" i="2"/>
  <c r="DV175" i="2"/>
  <c r="DW175" i="2"/>
  <c r="EE174" i="2"/>
  <c r="EA174" i="2"/>
  <c r="DZ174" i="2"/>
  <c r="DX174" i="2"/>
  <c r="DV174" i="2"/>
  <c r="DW174" i="2"/>
  <c r="EE173" i="2"/>
  <c r="EA173" i="2"/>
  <c r="DZ173" i="2"/>
  <c r="DX173" i="2"/>
  <c r="DV173" i="2"/>
  <c r="DW173" i="2"/>
  <c r="EE172" i="2"/>
  <c r="EA172" i="2"/>
  <c r="DZ172" i="2"/>
  <c r="DX172" i="2"/>
  <c r="DV172" i="2"/>
  <c r="DW172" i="2"/>
  <c r="EE171" i="2"/>
  <c r="EA171" i="2"/>
  <c r="DZ171" i="2"/>
  <c r="DX171" i="2"/>
  <c r="DV171" i="2"/>
  <c r="DW171" i="2"/>
  <c r="EE170" i="2"/>
  <c r="EA170" i="2"/>
  <c r="DZ170" i="2"/>
  <c r="DX170" i="2"/>
  <c r="DV170" i="2"/>
  <c r="DW170" i="2"/>
  <c r="EE169" i="2"/>
  <c r="EA169" i="2"/>
  <c r="DZ169" i="2"/>
  <c r="DX169" i="2"/>
  <c r="DV169" i="2"/>
  <c r="DW169" i="2"/>
  <c r="EE168" i="2"/>
  <c r="EA168" i="2"/>
  <c r="DZ168" i="2"/>
  <c r="DX168" i="2"/>
  <c r="DV168" i="2"/>
  <c r="DW168" i="2"/>
  <c r="EE167" i="2"/>
  <c r="EA167" i="2"/>
  <c r="DZ167" i="2"/>
  <c r="DX167" i="2"/>
  <c r="DV167" i="2"/>
  <c r="DW167" i="2"/>
  <c r="EE166" i="2"/>
  <c r="EA166" i="2"/>
  <c r="DZ166" i="2"/>
  <c r="DX166" i="2"/>
  <c r="DV166" i="2"/>
  <c r="DW166" i="2"/>
  <c r="EE165" i="2"/>
  <c r="EA165" i="2"/>
  <c r="DZ165" i="2"/>
  <c r="DX165" i="2"/>
  <c r="DV165" i="2"/>
  <c r="DW165" i="2"/>
  <c r="EE164" i="2"/>
  <c r="EA164" i="2"/>
  <c r="DZ164" i="2"/>
  <c r="DX164" i="2"/>
  <c r="DV164" i="2"/>
  <c r="DW164" i="2"/>
  <c r="EE163" i="2"/>
  <c r="EA163" i="2"/>
  <c r="DZ163" i="2"/>
  <c r="DX163" i="2"/>
  <c r="DV163" i="2"/>
  <c r="DW163" i="2"/>
  <c r="EE162" i="2"/>
  <c r="EA162" i="2"/>
  <c r="DZ162" i="2"/>
  <c r="DX162" i="2"/>
  <c r="DV162" i="2"/>
  <c r="DW162" i="2"/>
  <c r="EE161" i="2"/>
  <c r="EA161" i="2"/>
  <c r="DZ161" i="2"/>
  <c r="DX161" i="2"/>
  <c r="DV161" i="2"/>
  <c r="DW161" i="2"/>
  <c r="EE160" i="2"/>
  <c r="EA160" i="2"/>
  <c r="DZ160" i="2"/>
  <c r="DX160" i="2"/>
  <c r="DV160" i="2"/>
  <c r="DW160" i="2"/>
  <c r="EE159" i="2"/>
  <c r="EA159" i="2"/>
  <c r="DZ159" i="2"/>
  <c r="DX159" i="2"/>
  <c r="DV159" i="2"/>
  <c r="DW159" i="2"/>
  <c r="EE158" i="2"/>
  <c r="EA158" i="2"/>
  <c r="DZ158" i="2"/>
  <c r="DX158" i="2"/>
  <c r="DV158" i="2"/>
  <c r="DW158" i="2"/>
  <c r="EE157" i="2"/>
  <c r="EA157" i="2"/>
  <c r="DZ157" i="2"/>
  <c r="DX157" i="2"/>
  <c r="DV157" i="2"/>
  <c r="DW157" i="2"/>
  <c r="EE156" i="2"/>
  <c r="EA156" i="2"/>
  <c r="DZ156" i="2"/>
  <c r="DX156" i="2"/>
  <c r="DV156" i="2"/>
  <c r="DW156" i="2"/>
  <c r="EE155" i="2"/>
  <c r="EA155" i="2"/>
  <c r="DZ155" i="2"/>
  <c r="DX155" i="2"/>
  <c r="DV155" i="2"/>
  <c r="DW155" i="2"/>
  <c r="EE154" i="2"/>
  <c r="EA154" i="2"/>
  <c r="DZ154" i="2"/>
  <c r="DX154" i="2"/>
  <c r="DV154" i="2"/>
  <c r="DW154" i="2"/>
  <c r="EE153" i="2"/>
  <c r="EA153" i="2"/>
  <c r="DZ153" i="2"/>
  <c r="DX153" i="2"/>
  <c r="DV153" i="2"/>
  <c r="DW153" i="2"/>
  <c r="EE152" i="2"/>
  <c r="EA152" i="2"/>
  <c r="DZ152" i="2"/>
  <c r="DX152" i="2"/>
  <c r="DV152" i="2"/>
  <c r="DW152" i="2"/>
  <c r="EE151" i="2"/>
  <c r="EA151" i="2"/>
  <c r="DZ151" i="2"/>
  <c r="DX151" i="2"/>
  <c r="DV151" i="2"/>
  <c r="DW151" i="2"/>
  <c r="EE150" i="2"/>
  <c r="EA150" i="2"/>
  <c r="DZ150" i="2"/>
  <c r="DX150" i="2"/>
  <c r="DV150" i="2"/>
  <c r="DW150" i="2"/>
  <c r="EE149" i="2"/>
  <c r="EA149" i="2"/>
  <c r="DZ149" i="2"/>
  <c r="DX149" i="2"/>
  <c r="DV149" i="2"/>
  <c r="DW149" i="2"/>
  <c r="EE148" i="2"/>
  <c r="EA148" i="2"/>
  <c r="DZ148" i="2"/>
  <c r="DX148" i="2"/>
  <c r="DV148" i="2"/>
  <c r="DW148" i="2"/>
  <c r="EE147" i="2"/>
  <c r="EA147" i="2"/>
  <c r="DZ147" i="2"/>
  <c r="DX147" i="2"/>
  <c r="DV147" i="2"/>
  <c r="DW147" i="2"/>
  <c r="EE146" i="2"/>
  <c r="EA146" i="2"/>
  <c r="DZ146" i="2"/>
  <c r="DX146" i="2"/>
  <c r="DV146" i="2"/>
  <c r="DW146" i="2"/>
  <c r="EE145" i="2"/>
  <c r="EA145" i="2"/>
  <c r="DZ145" i="2"/>
  <c r="DX145" i="2"/>
  <c r="DV145" i="2"/>
  <c r="DW145" i="2"/>
  <c r="EE144" i="2"/>
  <c r="EA144" i="2"/>
  <c r="DZ144" i="2"/>
  <c r="DX144" i="2"/>
  <c r="DV144" i="2"/>
  <c r="DW144" i="2"/>
  <c r="EE143" i="2"/>
  <c r="EA143" i="2"/>
  <c r="DZ143" i="2"/>
  <c r="DX143" i="2"/>
  <c r="DV143" i="2"/>
  <c r="DW143" i="2"/>
  <c r="EE142" i="2"/>
  <c r="EA142" i="2"/>
  <c r="DZ142" i="2"/>
  <c r="DX142" i="2"/>
  <c r="DV142" i="2"/>
  <c r="DW142" i="2"/>
  <c r="EE141" i="2"/>
  <c r="EA141" i="2"/>
  <c r="DZ141" i="2"/>
  <c r="DX141" i="2"/>
  <c r="DV141" i="2"/>
  <c r="DW141" i="2"/>
  <c r="EE140" i="2"/>
  <c r="EA140" i="2"/>
  <c r="DZ140" i="2"/>
  <c r="DX140" i="2"/>
  <c r="DV140" i="2"/>
  <c r="DW140" i="2"/>
  <c r="EE139" i="2"/>
  <c r="EA139" i="2"/>
  <c r="DZ139" i="2"/>
  <c r="DX139" i="2"/>
  <c r="DV139" i="2"/>
  <c r="DW139" i="2"/>
  <c r="EE138" i="2"/>
  <c r="EA138" i="2"/>
  <c r="DZ138" i="2"/>
  <c r="DX138" i="2"/>
  <c r="DV138" i="2"/>
  <c r="DW138" i="2"/>
  <c r="EE137" i="2"/>
  <c r="EA137" i="2"/>
  <c r="DZ137" i="2"/>
  <c r="DX137" i="2"/>
  <c r="DV137" i="2"/>
  <c r="DW137" i="2"/>
  <c r="EE136" i="2"/>
  <c r="EA136" i="2"/>
  <c r="DZ136" i="2"/>
  <c r="DX136" i="2"/>
  <c r="DV136" i="2"/>
  <c r="DW136" i="2"/>
  <c r="EE135" i="2"/>
  <c r="EA135" i="2"/>
  <c r="DZ135" i="2"/>
  <c r="DX135" i="2"/>
  <c r="DV135" i="2"/>
  <c r="DW135" i="2"/>
  <c r="EE134" i="2"/>
  <c r="EA134" i="2"/>
  <c r="DZ134" i="2"/>
  <c r="DX134" i="2"/>
  <c r="DV134" i="2"/>
  <c r="DW134" i="2"/>
  <c r="EE133" i="2"/>
  <c r="EA133" i="2"/>
  <c r="DZ133" i="2"/>
  <c r="DX133" i="2"/>
  <c r="DV133" i="2"/>
  <c r="DW133" i="2"/>
  <c r="EE132" i="2"/>
  <c r="EA132" i="2"/>
  <c r="DZ132" i="2"/>
  <c r="DX132" i="2"/>
  <c r="DV132" i="2"/>
  <c r="DW132" i="2"/>
  <c r="EE131" i="2"/>
  <c r="EA131" i="2"/>
  <c r="DZ131" i="2"/>
  <c r="DX131" i="2"/>
  <c r="DV131" i="2"/>
  <c r="DW131" i="2"/>
  <c r="EE130" i="2"/>
  <c r="EA130" i="2"/>
  <c r="DZ130" i="2"/>
  <c r="DX130" i="2"/>
  <c r="DV130" i="2"/>
  <c r="DW130" i="2"/>
  <c r="EE129" i="2"/>
  <c r="EA129" i="2"/>
  <c r="DZ129" i="2"/>
  <c r="DX129" i="2"/>
  <c r="DV129" i="2"/>
  <c r="DW129" i="2"/>
  <c r="EE128" i="2"/>
  <c r="EA128" i="2"/>
  <c r="DZ128" i="2"/>
  <c r="DX128" i="2"/>
  <c r="DV128" i="2"/>
  <c r="DW128" i="2"/>
  <c r="EE127" i="2"/>
  <c r="EA127" i="2"/>
  <c r="DZ127" i="2"/>
  <c r="DX127" i="2"/>
  <c r="DV127" i="2"/>
  <c r="DW127" i="2"/>
  <c r="EE126" i="2"/>
  <c r="EA126" i="2"/>
  <c r="DZ126" i="2"/>
  <c r="DX126" i="2"/>
  <c r="DV126" i="2"/>
  <c r="DW126" i="2"/>
  <c r="EE125" i="2"/>
  <c r="EA125" i="2"/>
  <c r="DZ125" i="2"/>
  <c r="DX125" i="2"/>
  <c r="DV125" i="2"/>
  <c r="DW125" i="2"/>
  <c r="EE124" i="2"/>
  <c r="EA124" i="2"/>
  <c r="DZ124" i="2"/>
  <c r="DX124" i="2"/>
  <c r="DV124" i="2"/>
  <c r="DW124" i="2"/>
  <c r="EE123" i="2"/>
  <c r="EA123" i="2"/>
  <c r="DZ123" i="2"/>
  <c r="DX123" i="2"/>
  <c r="DV123" i="2"/>
  <c r="DW123" i="2"/>
  <c r="EE122" i="2"/>
  <c r="EA122" i="2"/>
  <c r="DZ122" i="2"/>
  <c r="DX122" i="2"/>
  <c r="DV122" i="2"/>
  <c r="DW122" i="2"/>
  <c r="EE121" i="2"/>
  <c r="EA121" i="2"/>
  <c r="DZ121" i="2"/>
  <c r="DX121" i="2"/>
  <c r="DV121" i="2"/>
  <c r="DW121" i="2"/>
  <c r="EE120" i="2"/>
  <c r="EA120" i="2"/>
  <c r="DZ120" i="2"/>
  <c r="DX120" i="2"/>
  <c r="DV120" i="2"/>
  <c r="DW120" i="2"/>
  <c r="EE119" i="2"/>
  <c r="EA119" i="2"/>
  <c r="DZ119" i="2"/>
  <c r="DX119" i="2"/>
  <c r="DV119" i="2"/>
  <c r="DW119" i="2"/>
  <c r="EE118" i="2"/>
  <c r="EA118" i="2"/>
  <c r="DZ118" i="2"/>
  <c r="DX118" i="2"/>
  <c r="DV118" i="2"/>
  <c r="DW118" i="2"/>
  <c r="EE117" i="2"/>
  <c r="EA117" i="2"/>
  <c r="DZ117" i="2"/>
  <c r="DX117" i="2"/>
  <c r="DV117" i="2"/>
  <c r="DW117" i="2"/>
  <c r="EE116" i="2"/>
  <c r="EA116" i="2"/>
  <c r="DZ116" i="2"/>
  <c r="DX116" i="2"/>
  <c r="DV116" i="2"/>
  <c r="DW116" i="2"/>
  <c r="EE115" i="2"/>
  <c r="EA115" i="2"/>
  <c r="DZ115" i="2"/>
  <c r="DX115" i="2"/>
  <c r="DV115" i="2"/>
  <c r="DW115" i="2"/>
  <c r="EE114" i="2"/>
  <c r="EA114" i="2"/>
  <c r="DZ114" i="2"/>
  <c r="DX114" i="2"/>
  <c r="DV114" i="2"/>
  <c r="DW114" i="2"/>
  <c r="EE113" i="2"/>
  <c r="EA113" i="2"/>
  <c r="DZ113" i="2"/>
  <c r="DX113" i="2"/>
  <c r="DV113" i="2"/>
  <c r="DW113" i="2"/>
  <c r="EE112" i="2"/>
  <c r="EA112" i="2"/>
  <c r="DZ112" i="2"/>
  <c r="DX112" i="2"/>
  <c r="DV112" i="2"/>
  <c r="DW112" i="2"/>
  <c r="EE111" i="2"/>
  <c r="EA111" i="2"/>
  <c r="DZ111" i="2"/>
  <c r="DX111" i="2"/>
  <c r="DV111" i="2"/>
  <c r="DW111" i="2"/>
  <c r="EE110" i="2"/>
  <c r="EA110" i="2"/>
  <c r="DZ110" i="2"/>
  <c r="DX110" i="2"/>
  <c r="DV110" i="2"/>
  <c r="DW110" i="2"/>
  <c r="EE109" i="2"/>
  <c r="EA109" i="2"/>
  <c r="DZ109" i="2"/>
  <c r="DX109" i="2"/>
  <c r="DV109" i="2"/>
  <c r="DW109" i="2"/>
  <c r="EE108" i="2"/>
  <c r="EA108" i="2"/>
  <c r="DZ108" i="2"/>
  <c r="DX108" i="2"/>
  <c r="DV108" i="2"/>
  <c r="DW108" i="2"/>
  <c r="EE107" i="2"/>
  <c r="EA107" i="2"/>
  <c r="DZ107" i="2"/>
  <c r="DX107" i="2"/>
  <c r="DV107" i="2"/>
  <c r="DW107" i="2"/>
  <c r="EE106" i="2"/>
  <c r="EA106" i="2"/>
  <c r="DZ106" i="2"/>
  <c r="DX106" i="2"/>
  <c r="DV106" i="2"/>
  <c r="DW106" i="2"/>
  <c r="EE105" i="2"/>
  <c r="EA105" i="2"/>
  <c r="DZ105" i="2"/>
  <c r="DX105" i="2"/>
  <c r="DV105" i="2"/>
  <c r="DW105" i="2"/>
  <c r="EE104" i="2"/>
  <c r="EA104" i="2"/>
  <c r="DZ104" i="2"/>
  <c r="DX104" i="2"/>
  <c r="DV104" i="2"/>
  <c r="DW104" i="2"/>
  <c r="EE103" i="2"/>
  <c r="EA103" i="2"/>
  <c r="DZ103" i="2"/>
  <c r="DX103" i="2"/>
  <c r="DV103" i="2"/>
  <c r="DW103" i="2"/>
  <c r="EE102" i="2"/>
  <c r="EA102" i="2"/>
  <c r="DZ102" i="2"/>
  <c r="DX102" i="2"/>
  <c r="DV102" i="2"/>
  <c r="DW102" i="2"/>
  <c r="EE101" i="2"/>
  <c r="EA101" i="2"/>
  <c r="DZ101" i="2"/>
  <c r="DX101" i="2"/>
  <c r="DV101" i="2"/>
  <c r="DW101" i="2"/>
  <c r="EE100" i="2"/>
  <c r="EA100" i="2"/>
  <c r="DZ100" i="2"/>
  <c r="DX100" i="2"/>
  <c r="DV100" i="2"/>
  <c r="DW100" i="2"/>
  <c r="EE99" i="2"/>
  <c r="EA99" i="2"/>
  <c r="DZ99" i="2"/>
  <c r="DX99" i="2"/>
  <c r="DV99" i="2"/>
  <c r="DW99" i="2"/>
  <c r="EE98" i="2"/>
  <c r="EA98" i="2"/>
  <c r="DZ98" i="2"/>
  <c r="DX98" i="2"/>
  <c r="DV98" i="2"/>
  <c r="DW98" i="2"/>
  <c r="EE97" i="2"/>
  <c r="EA97" i="2"/>
  <c r="DZ97" i="2"/>
  <c r="DX97" i="2"/>
  <c r="DV97" i="2"/>
  <c r="DW97" i="2"/>
  <c r="EE96" i="2"/>
  <c r="EA96" i="2"/>
  <c r="DZ96" i="2"/>
  <c r="DX96" i="2"/>
  <c r="DV96" i="2"/>
  <c r="DW96" i="2"/>
  <c r="EE95" i="2"/>
  <c r="EA95" i="2"/>
  <c r="DZ95" i="2"/>
  <c r="DX95" i="2"/>
  <c r="DV95" i="2"/>
  <c r="DW95" i="2"/>
  <c r="EE94" i="2"/>
  <c r="EA94" i="2"/>
  <c r="DZ94" i="2"/>
  <c r="DX94" i="2"/>
  <c r="DV94" i="2"/>
  <c r="DW94" i="2"/>
  <c r="EE93" i="2"/>
  <c r="EA93" i="2"/>
  <c r="DZ93" i="2"/>
  <c r="DX93" i="2"/>
  <c r="DV93" i="2"/>
  <c r="DW93" i="2"/>
  <c r="EE92" i="2"/>
  <c r="EA92" i="2"/>
  <c r="DZ92" i="2"/>
  <c r="DX92" i="2"/>
  <c r="DV92" i="2"/>
  <c r="DW92" i="2"/>
  <c r="EE91" i="2"/>
  <c r="EA91" i="2"/>
  <c r="DZ91" i="2"/>
  <c r="DX91" i="2"/>
  <c r="DV91" i="2"/>
  <c r="DW91" i="2"/>
  <c r="EE90" i="2"/>
  <c r="EA90" i="2"/>
  <c r="DZ90" i="2"/>
  <c r="DX90" i="2"/>
  <c r="DV90" i="2"/>
  <c r="DW90" i="2"/>
  <c r="EE89" i="2"/>
  <c r="EA89" i="2"/>
  <c r="DZ89" i="2"/>
  <c r="DX89" i="2"/>
  <c r="DV89" i="2"/>
  <c r="DW89" i="2"/>
  <c r="EE88" i="2"/>
  <c r="EA88" i="2"/>
  <c r="DZ88" i="2"/>
  <c r="DX88" i="2"/>
  <c r="DV88" i="2"/>
  <c r="DW88" i="2"/>
  <c r="EE87" i="2"/>
  <c r="EA87" i="2"/>
  <c r="DZ87" i="2"/>
  <c r="DX87" i="2"/>
  <c r="DV87" i="2"/>
  <c r="DW87" i="2"/>
  <c r="EE86" i="2"/>
  <c r="EA86" i="2"/>
  <c r="DZ86" i="2"/>
  <c r="DX86" i="2"/>
  <c r="DV86" i="2"/>
  <c r="DW86" i="2"/>
  <c r="EE85" i="2"/>
  <c r="EA85" i="2"/>
  <c r="DZ85" i="2"/>
  <c r="DX85" i="2"/>
  <c r="DV85" i="2"/>
  <c r="DW85" i="2"/>
  <c r="EE84" i="2"/>
  <c r="EA84" i="2"/>
  <c r="DZ84" i="2"/>
  <c r="DX84" i="2"/>
  <c r="DV84" i="2"/>
  <c r="DW84" i="2"/>
  <c r="EE83" i="2"/>
  <c r="EA83" i="2"/>
  <c r="DZ83" i="2"/>
  <c r="DX83" i="2"/>
  <c r="DV83" i="2"/>
  <c r="DW83" i="2"/>
  <c r="EE82" i="2"/>
  <c r="EA82" i="2"/>
  <c r="DZ82" i="2"/>
  <c r="DX82" i="2"/>
  <c r="DV82" i="2"/>
  <c r="DW82" i="2"/>
  <c r="EE81" i="2"/>
  <c r="EA81" i="2"/>
  <c r="DZ81" i="2"/>
  <c r="DX81" i="2"/>
  <c r="DV81" i="2"/>
  <c r="DW81" i="2"/>
  <c r="EE80" i="2"/>
  <c r="EA80" i="2"/>
  <c r="DZ80" i="2"/>
  <c r="DX80" i="2"/>
  <c r="DV80" i="2"/>
  <c r="DW80" i="2"/>
  <c r="EE79" i="2"/>
  <c r="EA79" i="2"/>
  <c r="DZ79" i="2"/>
  <c r="DX79" i="2"/>
  <c r="DV79" i="2"/>
  <c r="DW79" i="2"/>
  <c r="EE78" i="2"/>
  <c r="EA78" i="2"/>
  <c r="DZ78" i="2"/>
  <c r="DX78" i="2"/>
  <c r="DV78" i="2"/>
  <c r="DW78" i="2"/>
  <c r="EE77" i="2"/>
  <c r="EA77" i="2"/>
  <c r="DZ77" i="2"/>
  <c r="DX77" i="2"/>
  <c r="DV77" i="2"/>
  <c r="DW77" i="2"/>
  <c r="EE76" i="2"/>
  <c r="EA76" i="2"/>
  <c r="DZ76" i="2"/>
  <c r="DX76" i="2"/>
  <c r="DV76" i="2"/>
  <c r="DW76" i="2"/>
  <c r="EE75" i="2"/>
  <c r="EA75" i="2"/>
  <c r="DZ75" i="2"/>
  <c r="DX75" i="2"/>
  <c r="DV75" i="2"/>
  <c r="DW75" i="2"/>
  <c r="EE74" i="2"/>
  <c r="EA74" i="2"/>
  <c r="DZ74" i="2"/>
  <c r="DX74" i="2"/>
  <c r="DV74" i="2"/>
  <c r="DW74" i="2"/>
  <c r="EE73" i="2"/>
  <c r="EA73" i="2"/>
  <c r="DZ73" i="2"/>
  <c r="DX73" i="2"/>
  <c r="DV73" i="2"/>
  <c r="DW73" i="2"/>
  <c r="EE72" i="2"/>
  <c r="EA72" i="2"/>
  <c r="DZ72" i="2"/>
  <c r="DX72" i="2"/>
  <c r="DV72" i="2"/>
  <c r="DW72" i="2"/>
  <c r="EE71" i="2"/>
  <c r="EA71" i="2"/>
  <c r="DZ71" i="2"/>
  <c r="DX71" i="2"/>
  <c r="DV71" i="2"/>
  <c r="DW71" i="2"/>
  <c r="EE70" i="2"/>
  <c r="EA70" i="2"/>
  <c r="DZ70" i="2"/>
  <c r="DX70" i="2"/>
  <c r="DV70" i="2"/>
  <c r="DW70" i="2"/>
  <c r="EE69" i="2"/>
  <c r="EA69" i="2"/>
  <c r="DZ69" i="2"/>
  <c r="DX69" i="2"/>
  <c r="DV69" i="2"/>
  <c r="DW69" i="2"/>
  <c r="EE68" i="2"/>
  <c r="EA68" i="2"/>
  <c r="DZ68" i="2"/>
  <c r="DX68" i="2"/>
  <c r="DV68" i="2"/>
  <c r="DW68" i="2"/>
  <c r="EE67" i="2"/>
  <c r="EA67" i="2"/>
  <c r="DZ67" i="2"/>
  <c r="DX67" i="2"/>
  <c r="DV67" i="2"/>
  <c r="DW67" i="2"/>
  <c r="EE66" i="2"/>
  <c r="EA66" i="2"/>
  <c r="DZ66" i="2"/>
  <c r="DX66" i="2"/>
  <c r="DV66" i="2"/>
  <c r="DW66" i="2"/>
  <c r="EE65" i="2"/>
  <c r="EA65" i="2"/>
  <c r="DZ65" i="2"/>
  <c r="DX65" i="2"/>
  <c r="DV65" i="2"/>
  <c r="DW65" i="2"/>
  <c r="EE64" i="2"/>
  <c r="EA64" i="2"/>
  <c r="DZ64" i="2"/>
  <c r="DX64" i="2"/>
  <c r="DV64" i="2"/>
  <c r="DW64" i="2"/>
  <c r="EE63" i="2"/>
  <c r="EA63" i="2"/>
  <c r="DZ63" i="2"/>
  <c r="DX63" i="2"/>
  <c r="DV63" i="2"/>
  <c r="DW63" i="2"/>
  <c r="EE62" i="2"/>
  <c r="EA62" i="2"/>
  <c r="DZ62" i="2"/>
  <c r="DX62" i="2"/>
  <c r="DV62" i="2"/>
  <c r="DW62" i="2"/>
  <c r="EE61" i="2"/>
  <c r="EA61" i="2"/>
  <c r="DZ61" i="2"/>
  <c r="DX61" i="2"/>
  <c r="DV61" i="2"/>
  <c r="DW61" i="2"/>
  <c r="EE60" i="2"/>
  <c r="EA60" i="2"/>
  <c r="DZ60" i="2"/>
  <c r="DX60" i="2"/>
  <c r="DV60" i="2"/>
  <c r="DW60" i="2"/>
  <c r="EE59" i="2"/>
  <c r="EA59" i="2"/>
  <c r="DZ59" i="2"/>
  <c r="DX59" i="2"/>
  <c r="DV59" i="2"/>
  <c r="DW59" i="2"/>
  <c r="EE58" i="2"/>
  <c r="EA58" i="2"/>
  <c r="DZ58" i="2"/>
  <c r="DX58" i="2"/>
  <c r="DV58" i="2"/>
  <c r="DW58" i="2"/>
  <c r="EE57" i="2"/>
  <c r="EA57" i="2"/>
  <c r="DZ57" i="2"/>
  <c r="DX57" i="2"/>
  <c r="DV57" i="2"/>
  <c r="DW57" i="2"/>
  <c r="EE56" i="2"/>
  <c r="EA56" i="2"/>
  <c r="DZ56" i="2"/>
  <c r="DX56" i="2"/>
  <c r="DV56" i="2"/>
  <c r="DW56" i="2"/>
  <c r="EE55" i="2"/>
  <c r="EA55" i="2"/>
  <c r="DZ55" i="2"/>
  <c r="DX55" i="2"/>
  <c r="DV55" i="2"/>
  <c r="DW55" i="2"/>
  <c r="EE54" i="2"/>
  <c r="EA54" i="2"/>
  <c r="DZ54" i="2"/>
  <c r="DX54" i="2"/>
  <c r="DV54" i="2"/>
  <c r="DW54" i="2"/>
  <c r="EE53" i="2"/>
  <c r="EA53" i="2"/>
  <c r="DZ53" i="2"/>
  <c r="DX53" i="2"/>
  <c r="DV53" i="2"/>
  <c r="DW53" i="2"/>
  <c r="EE52" i="2"/>
  <c r="EA52" i="2"/>
  <c r="DZ52" i="2"/>
  <c r="DX52" i="2"/>
  <c r="DV52" i="2"/>
  <c r="DW52" i="2"/>
  <c r="EE50" i="2"/>
  <c r="EA50" i="2"/>
  <c r="DZ50" i="2"/>
  <c r="DX50" i="2"/>
  <c r="DV50" i="2"/>
  <c r="DW50" i="2"/>
  <c r="EE49" i="2"/>
  <c r="EA49" i="2"/>
  <c r="DZ49" i="2"/>
  <c r="DX49" i="2"/>
  <c r="DV49" i="2"/>
  <c r="DW49" i="2"/>
  <c r="EE48" i="2"/>
  <c r="EA48" i="2"/>
  <c r="DZ48" i="2"/>
  <c r="DX48" i="2"/>
  <c r="DV48" i="2"/>
  <c r="DW48" i="2"/>
  <c r="EE51" i="2"/>
  <c r="EA51" i="2"/>
  <c r="DZ51" i="2"/>
  <c r="DX51" i="2"/>
  <c r="DV51" i="2"/>
  <c r="DW51" i="2"/>
  <c r="EE47" i="2"/>
  <c r="EA47" i="2"/>
  <c r="DZ47" i="2"/>
  <c r="DX47" i="2"/>
  <c r="DV47" i="2"/>
  <c r="DW47" i="2"/>
  <c r="EE46" i="2"/>
  <c r="EA46" i="2"/>
  <c r="DZ46" i="2"/>
  <c r="DX46" i="2"/>
  <c r="DV46" i="2"/>
  <c r="DW46" i="2"/>
  <c r="EE45" i="2"/>
  <c r="EA45" i="2"/>
  <c r="DZ45" i="2"/>
  <c r="DX45" i="2"/>
  <c r="DV45" i="2"/>
  <c r="DW45" i="2"/>
  <c r="EE44" i="2"/>
  <c r="EA44" i="2"/>
  <c r="DZ44" i="2"/>
  <c r="DX44" i="2"/>
  <c r="DV44" i="2"/>
  <c r="DW44" i="2"/>
  <c r="EE43" i="2"/>
  <c r="EA43" i="2"/>
  <c r="DZ43" i="2"/>
  <c r="DX43" i="2"/>
  <c r="DV43" i="2"/>
  <c r="DW43" i="2"/>
  <c r="EE42" i="2"/>
  <c r="EA42" i="2"/>
  <c r="DZ42" i="2"/>
  <c r="DX42" i="2"/>
  <c r="DV42" i="2"/>
  <c r="DW42" i="2"/>
  <c r="EE41" i="2"/>
  <c r="EA41" i="2"/>
  <c r="DZ41" i="2"/>
  <c r="DX41" i="2"/>
  <c r="DV41" i="2"/>
  <c r="DW41" i="2"/>
  <c r="EE40" i="2"/>
  <c r="EA40" i="2"/>
  <c r="DZ40" i="2"/>
  <c r="DX40" i="2"/>
  <c r="DV40" i="2"/>
  <c r="DW40" i="2"/>
  <c r="EE39" i="2"/>
  <c r="EA39" i="2"/>
  <c r="DZ39" i="2"/>
  <c r="DX39" i="2"/>
  <c r="DV39" i="2"/>
  <c r="DW39" i="2"/>
  <c r="EE38" i="2"/>
  <c r="EA38" i="2"/>
  <c r="DZ38" i="2"/>
  <c r="DX38" i="2"/>
  <c r="DV38" i="2"/>
  <c r="DW38" i="2"/>
  <c r="EE37" i="2"/>
  <c r="EA37" i="2"/>
  <c r="DZ37" i="2"/>
  <c r="DX37" i="2"/>
  <c r="DV37" i="2"/>
  <c r="DW37" i="2"/>
  <c r="EE36" i="2"/>
  <c r="EA36" i="2"/>
  <c r="DZ36" i="2"/>
  <c r="DX36" i="2"/>
  <c r="DV36" i="2"/>
  <c r="DW36" i="2"/>
  <c r="EE35" i="2"/>
  <c r="EA35" i="2"/>
  <c r="DZ35" i="2"/>
  <c r="DX35" i="2"/>
  <c r="DV35" i="2"/>
  <c r="DW35" i="2"/>
  <c r="EE34" i="2"/>
  <c r="EA34" i="2"/>
  <c r="DZ34" i="2"/>
  <c r="DX34" i="2"/>
  <c r="DV34" i="2"/>
  <c r="DW34" i="2"/>
  <c r="EE33" i="2"/>
  <c r="EA33" i="2"/>
  <c r="DZ33" i="2"/>
  <c r="DX33" i="2"/>
  <c r="DV33" i="2"/>
  <c r="DW33" i="2"/>
  <c r="EE32" i="2"/>
  <c r="EA32" i="2"/>
  <c r="DZ32" i="2"/>
  <c r="DX32" i="2"/>
  <c r="DV32" i="2"/>
  <c r="DW32" i="2"/>
  <c r="EE31" i="2"/>
  <c r="EA31" i="2"/>
  <c r="DZ31" i="2"/>
  <c r="DX31" i="2"/>
  <c r="DV31" i="2"/>
  <c r="DW31" i="2"/>
  <c r="EE30" i="2"/>
  <c r="EA30" i="2"/>
  <c r="DZ30" i="2"/>
  <c r="DX30" i="2"/>
  <c r="DV30" i="2"/>
  <c r="DW30" i="2"/>
  <c r="EE29" i="2"/>
  <c r="EA29" i="2"/>
  <c r="DZ29" i="2"/>
  <c r="DX29" i="2"/>
  <c r="DV29" i="2"/>
  <c r="DW29" i="2"/>
  <c r="EE28" i="2"/>
  <c r="EA28" i="2"/>
  <c r="DZ28" i="2"/>
  <c r="DX28" i="2"/>
  <c r="DV28" i="2"/>
  <c r="DW28" i="2"/>
  <c r="EE27" i="2"/>
  <c r="EA27" i="2"/>
  <c r="DZ27" i="2"/>
  <c r="DX27" i="2"/>
  <c r="DV27" i="2"/>
  <c r="DW27" i="2"/>
  <c r="EE26" i="2"/>
  <c r="EA26" i="2"/>
  <c r="DZ26" i="2"/>
  <c r="DX26" i="2"/>
  <c r="DV26" i="2"/>
  <c r="DW26" i="2"/>
  <c r="EE25" i="2"/>
  <c r="EA25" i="2"/>
  <c r="DZ25" i="2"/>
  <c r="DX25" i="2"/>
  <c r="DV25" i="2"/>
  <c r="DW25" i="2"/>
  <c r="EE24" i="2"/>
  <c r="EA24" i="2"/>
  <c r="DZ24" i="2"/>
  <c r="DX24" i="2"/>
  <c r="DV24" i="2"/>
  <c r="DW24" i="2"/>
  <c r="EE15" i="2"/>
  <c r="EA15" i="2"/>
  <c r="DZ15" i="2"/>
  <c r="DX15" i="2"/>
  <c r="DV15" i="2"/>
  <c r="DW15" i="2"/>
  <c r="EE14" i="2"/>
  <c r="EA14" i="2"/>
  <c r="DZ14" i="2"/>
  <c r="DX14" i="2"/>
  <c r="DV14" i="2"/>
  <c r="DW14" i="2"/>
  <c r="EE13" i="2"/>
  <c r="EA13" i="2"/>
  <c r="DZ13" i="2"/>
  <c r="DX13" i="2"/>
  <c r="DV13" i="2"/>
  <c r="DW13" i="2"/>
  <c r="EE12" i="2"/>
  <c r="EA12" i="2"/>
  <c r="DZ12" i="2"/>
  <c r="DX12" i="2"/>
  <c r="DV12" i="2"/>
  <c r="DW12" i="2"/>
  <c r="EE11" i="2"/>
  <c r="EA11" i="2"/>
  <c r="DZ11" i="2"/>
  <c r="DX11" i="2"/>
  <c r="DV11" i="2"/>
  <c r="DW11" i="2"/>
  <c r="EE10" i="2"/>
  <c r="EA10" i="2"/>
  <c r="DZ10" i="2"/>
  <c r="DX10" i="2"/>
  <c r="DV10" i="2"/>
  <c r="DW10" i="2"/>
  <c r="EE9" i="2"/>
  <c r="EA9" i="2"/>
  <c r="DZ9" i="2"/>
  <c r="DX9" i="2"/>
  <c r="DV9" i="2"/>
  <c r="DW9" i="2"/>
  <c r="EE8" i="2"/>
  <c r="EA8" i="2"/>
  <c r="DZ8" i="2"/>
  <c r="DX8" i="2"/>
  <c r="DV8" i="2"/>
  <c r="DW8" i="2"/>
  <c r="EE23" i="2"/>
  <c r="EA23" i="2"/>
  <c r="DZ23" i="2"/>
  <c r="DX23" i="2"/>
  <c r="DV23" i="2"/>
  <c r="DW23" i="2"/>
  <c r="EE22" i="2"/>
  <c r="EA22" i="2"/>
  <c r="DZ22" i="2"/>
  <c r="DX22" i="2"/>
  <c r="DV22" i="2"/>
  <c r="DW22" i="2"/>
  <c r="EE21" i="2"/>
  <c r="EA21" i="2"/>
  <c r="DZ21" i="2"/>
  <c r="DX21" i="2"/>
  <c r="DV21" i="2"/>
  <c r="DW21" i="2"/>
  <c r="EE20" i="2"/>
  <c r="EA20" i="2"/>
  <c r="DZ20" i="2"/>
  <c r="DX20" i="2"/>
  <c r="DV20" i="2"/>
  <c r="DW20" i="2"/>
  <c r="EE19" i="2"/>
  <c r="EA19" i="2"/>
  <c r="DZ19" i="2"/>
  <c r="DX19" i="2"/>
  <c r="DV19" i="2"/>
  <c r="DW19" i="2"/>
  <c r="EE7" i="2"/>
  <c r="EA7" i="2"/>
  <c r="DZ7" i="2"/>
  <c r="DX7" i="2"/>
  <c r="DV7" i="2"/>
  <c r="DW7" i="2"/>
  <c r="EE6" i="2"/>
  <c r="EA6" i="2"/>
  <c r="DZ6" i="2"/>
  <c r="DX6" i="2"/>
  <c r="DV6" i="2"/>
  <c r="DW6" i="2"/>
  <c r="EE5" i="2"/>
  <c r="EA5" i="2"/>
  <c r="DZ5" i="2"/>
  <c r="DX5" i="2"/>
  <c r="DV5" i="2"/>
  <c r="DW5" i="2"/>
  <c r="EE4" i="2"/>
  <c r="EA4" i="2"/>
  <c r="DZ4" i="2"/>
  <c r="DX4" i="2"/>
  <c r="DV4" i="2"/>
  <c r="DW4" i="2"/>
  <c r="EE3" i="2"/>
  <c r="EA3" i="2"/>
  <c r="DZ3" i="2"/>
  <c r="DX3" i="2"/>
  <c r="DV3" i="2"/>
  <c r="DW3" i="2"/>
  <c r="EE2" i="2"/>
  <c r="EA2" i="2"/>
  <c r="DZ2" i="2"/>
  <c r="DX2" i="2"/>
  <c r="DV2" i="2"/>
  <c r="DW2" i="2"/>
  <c r="EE18" i="2"/>
  <c r="EA18" i="2"/>
  <c r="DZ18" i="2"/>
  <c r="DX18" i="2"/>
  <c r="DV18" i="2"/>
  <c r="DW18" i="2"/>
  <c r="EE17" i="2"/>
  <c r="EA17" i="2"/>
  <c r="DZ17" i="2"/>
  <c r="DX17" i="2"/>
  <c r="DV17" i="2"/>
  <c r="DW17" i="2"/>
  <c r="DT1532" i="2"/>
  <c r="DT1531" i="2"/>
  <c r="DT1530" i="2"/>
  <c r="DT1529" i="2"/>
  <c r="DT1528" i="2"/>
  <c r="DT1527" i="2"/>
  <c r="DT1526" i="2"/>
  <c r="DT1525" i="2"/>
  <c r="DT1524" i="2"/>
  <c r="DT1523" i="2"/>
  <c r="DT1522" i="2"/>
  <c r="DT1521" i="2"/>
  <c r="DT1520" i="2"/>
  <c r="DT1519" i="2"/>
  <c r="DT1518" i="2"/>
  <c r="DT1517" i="2"/>
  <c r="DT1516" i="2"/>
  <c r="DT1515" i="2"/>
  <c r="DT1514" i="2"/>
  <c r="DT1513" i="2"/>
  <c r="DT1512" i="2"/>
  <c r="DT1511" i="2"/>
  <c r="DT1510" i="2"/>
  <c r="DT1509" i="2"/>
  <c r="DT1508" i="2"/>
  <c r="DT1507" i="2"/>
  <c r="DT1506" i="2"/>
  <c r="DT1505" i="2"/>
  <c r="DT1504" i="2"/>
  <c r="DT1503" i="2"/>
  <c r="DT1502" i="2"/>
  <c r="DT1501" i="2"/>
  <c r="DT1500" i="2"/>
  <c r="DT1488" i="2"/>
  <c r="DT1499" i="2"/>
  <c r="DT1498" i="2"/>
  <c r="DT1497" i="2"/>
  <c r="DT1496" i="2"/>
  <c r="DT1495" i="2"/>
  <c r="DT1494" i="2"/>
  <c r="DT1493" i="2"/>
  <c r="DT1492" i="2"/>
  <c r="DT1491" i="2"/>
  <c r="DT1490" i="2"/>
  <c r="DT1489" i="2"/>
  <c r="DT1487" i="2"/>
  <c r="DT1486" i="2"/>
  <c r="DT1485" i="2"/>
  <c r="DT1484" i="2"/>
  <c r="DT1483" i="2"/>
  <c r="DT1482" i="2"/>
  <c r="DT1481" i="2"/>
  <c r="DT1480" i="2"/>
  <c r="DT1479" i="2"/>
  <c r="DT1478" i="2"/>
  <c r="DT1477" i="2"/>
  <c r="DT1476" i="2"/>
  <c r="DT1475" i="2"/>
  <c r="DT1474" i="2"/>
  <c r="DT1473" i="2"/>
  <c r="DT1472" i="2"/>
  <c r="DT1471" i="2"/>
  <c r="DT1470" i="2"/>
  <c r="DT1469" i="2"/>
  <c r="DT1468" i="2"/>
  <c r="DT1467" i="2"/>
  <c r="DT1466" i="2"/>
  <c r="DT1465" i="2"/>
  <c r="DT1464" i="2"/>
  <c r="DT1463" i="2"/>
  <c r="DT1462" i="2"/>
  <c r="DT1461" i="2"/>
  <c r="DT1460" i="2"/>
  <c r="DT1459" i="2"/>
  <c r="DT1458" i="2"/>
  <c r="DT1457" i="2"/>
  <c r="DT1456" i="2"/>
  <c r="DT1455" i="2"/>
  <c r="DT1454" i="2"/>
  <c r="DT1453" i="2"/>
  <c r="DT1452" i="2"/>
  <c r="DT1451" i="2"/>
  <c r="DT1450" i="2"/>
  <c r="DT1449" i="2"/>
  <c r="DT1448" i="2"/>
  <c r="DT1447" i="2"/>
  <c r="DT1446" i="2"/>
  <c r="DT1445" i="2"/>
  <c r="DT1444" i="2"/>
  <c r="DT1443" i="2"/>
  <c r="DT1442" i="2"/>
  <c r="DT1441" i="2"/>
  <c r="DT1440" i="2"/>
  <c r="DT1439" i="2"/>
  <c r="DT1438" i="2"/>
  <c r="DT1437" i="2"/>
  <c r="DT1436" i="2"/>
  <c r="DT1435" i="2"/>
  <c r="DT1434" i="2"/>
  <c r="DT1433" i="2"/>
  <c r="DT1432" i="2"/>
  <c r="DT1431" i="2"/>
  <c r="DT1430" i="2"/>
  <c r="DT1429" i="2"/>
  <c r="DT1428" i="2"/>
  <c r="DT1427" i="2"/>
  <c r="DT1426" i="2"/>
  <c r="DT1425" i="2"/>
  <c r="DT1424" i="2"/>
  <c r="DT1423" i="2"/>
  <c r="DT1422" i="2"/>
  <c r="DT1421" i="2"/>
  <c r="DT1420" i="2"/>
  <c r="DT1419" i="2"/>
  <c r="DT1418" i="2"/>
  <c r="DT1417" i="2"/>
  <c r="DT1416" i="2"/>
  <c r="DT1415" i="2"/>
  <c r="DT1414" i="2"/>
  <c r="DT1413" i="2"/>
  <c r="DT1412" i="2"/>
  <c r="DT1411" i="2"/>
  <c r="DT1410" i="2"/>
  <c r="DT1409" i="2"/>
  <c r="DT1408" i="2"/>
  <c r="DT1407" i="2"/>
  <c r="DT1406" i="2"/>
  <c r="DT1405" i="2"/>
  <c r="DT1404" i="2"/>
  <c r="DT1403" i="2"/>
  <c r="DT1402" i="2"/>
  <c r="DT1401" i="2"/>
  <c r="DT1400" i="2"/>
  <c r="DT1399" i="2"/>
  <c r="DT1398" i="2"/>
  <c r="DT1397" i="2"/>
  <c r="DT1396" i="2"/>
  <c r="DT1395" i="2"/>
  <c r="DT1394" i="2"/>
  <c r="DT1393" i="2"/>
  <c r="DT1392" i="2"/>
  <c r="DT1391" i="2"/>
  <c r="DT1390" i="2"/>
  <c r="DT1389" i="2"/>
  <c r="DT1388" i="2"/>
  <c r="DT1387" i="2"/>
  <c r="DT1386" i="2"/>
  <c r="DT1385" i="2"/>
  <c r="DT1384" i="2"/>
  <c r="DT1383" i="2"/>
  <c r="DT1382" i="2"/>
  <c r="DT1381" i="2"/>
  <c r="DT1380" i="2"/>
  <c r="DT1379" i="2"/>
  <c r="DT1378" i="2"/>
  <c r="DT1377" i="2"/>
  <c r="DT1376" i="2"/>
  <c r="DT1375" i="2"/>
  <c r="DT1374" i="2"/>
  <c r="DT1373" i="2"/>
  <c r="DT1372" i="2"/>
  <c r="DT1371" i="2"/>
  <c r="DT1370" i="2"/>
  <c r="DT1369" i="2"/>
  <c r="DT1368" i="2"/>
  <c r="DT1367" i="2"/>
  <c r="DT1366" i="2"/>
  <c r="DT1365" i="2"/>
  <c r="DT1364" i="2"/>
  <c r="DT1363" i="2"/>
  <c r="DT1362" i="2"/>
  <c r="DT1361" i="2"/>
  <c r="DT1360" i="2"/>
  <c r="DT1359" i="2"/>
  <c r="DT1358" i="2"/>
  <c r="DT1357" i="2"/>
  <c r="DT1356" i="2"/>
  <c r="DT1355" i="2"/>
  <c r="DT1354" i="2"/>
  <c r="DT1353" i="2"/>
  <c r="DT1352" i="2"/>
  <c r="DT1351" i="2"/>
  <c r="DT1350" i="2"/>
  <c r="DT1349" i="2"/>
  <c r="DT1348" i="2"/>
  <c r="DT1347" i="2"/>
  <c r="DT1346" i="2"/>
  <c r="DT1345" i="2"/>
  <c r="DT1344" i="2"/>
  <c r="DT1343" i="2"/>
  <c r="DT1342" i="2"/>
  <c r="DT1341" i="2"/>
  <c r="DT1340" i="2"/>
  <c r="DT1336" i="2"/>
  <c r="DT1339" i="2"/>
  <c r="DT1338" i="2"/>
  <c r="DT1337" i="2"/>
  <c r="DT1335" i="2"/>
  <c r="DT1334" i="2"/>
  <c r="DT1333" i="2"/>
  <c r="DT1332" i="2"/>
  <c r="DT1330" i="2"/>
  <c r="DT1331" i="2"/>
  <c r="DT1329" i="2"/>
  <c r="DT1328" i="2"/>
  <c r="DT1327" i="2"/>
  <c r="DT1326" i="2"/>
  <c r="DT1325" i="2"/>
  <c r="DT1324" i="2"/>
  <c r="DT1323" i="2"/>
  <c r="DT1322" i="2"/>
  <c r="DT1321" i="2"/>
  <c r="DT1320" i="2"/>
  <c r="DT1319" i="2"/>
  <c r="DT1318" i="2"/>
  <c r="DT1317" i="2"/>
  <c r="DT1316" i="2"/>
  <c r="DT1315" i="2"/>
  <c r="DT1314" i="2"/>
  <c r="DT1313" i="2"/>
  <c r="DT1312" i="2"/>
  <c r="DT1311" i="2"/>
  <c r="DT1310" i="2"/>
  <c r="DT1309" i="2"/>
  <c r="DT1308" i="2"/>
  <c r="DT1307" i="2"/>
  <c r="DT1306" i="2"/>
  <c r="DT1305" i="2"/>
  <c r="DT1304" i="2"/>
  <c r="DT1303" i="2"/>
  <c r="DT1302" i="2"/>
  <c r="DT1301" i="2"/>
  <c r="DT1300" i="2"/>
  <c r="DT1299" i="2"/>
  <c r="DT1298" i="2"/>
  <c r="DT1297" i="2"/>
  <c r="DT1296" i="2"/>
  <c r="DT1295" i="2"/>
  <c r="DT1294" i="2"/>
  <c r="DT1293" i="2"/>
  <c r="DT1292" i="2"/>
  <c r="DT1291" i="2"/>
  <c r="DT1290" i="2"/>
  <c r="DT1289" i="2"/>
  <c r="DT1288" i="2"/>
  <c r="DT1287" i="2"/>
  <c r="DT1286" i="2"/>
  <c r="DT1285" i="2"/>
  <c r="DT1284" i="2"/>
  <c r="DT1283" i="2"/>
  <c r="DT1282" i="2"/>
  <c r="DT1281" i="2"/>
  <c r="DT1280" i="2"/>
  <c r="DT1279" i="2"/>
  <c r="DT1278" i="2"/>
  <c r="DT1277" i="2"/>
  <c r="DT1276" i="2"/>
  <c r="DT1275" i="2"/>
  <c r="DT1274" i="2"/>
  <c r="DT1273" i="2"/>
  <c r="DT1272" i="2"/>
  <c r="DT1271" i="2"/>
  <c r="DT1270" i="2"/>
  <c r="DT1269" i="2"/>
  <c r="DT1268" i="2"/>
  <c r="DT1267" i="2"/>
  <c r="DT1266" i="2"/>
  <c r="DT1265" i="2"/>
  <c r="DT1264" i="2"/>
  <c r="DT1263" i="2"/>
  <c r="DT1262" i="2"/>
  <c r="DT1261" i="2"/>
  <c r="DT1260" i="2"/>
  <c r="DT1259" i="2"/>
  <c r="DT1258" i="2"/>
  <c r="DT1257" i="2"/>
  <c r="DT1256" i="2"/>
  <c r="DT1255" i="2"/>
  <c r="DT1254" i="2"/>
  <c r="DT1253" i="2"/>
  <c r="DT1252" i="2"/>
  <c r="DT1251" i="2"/>
  <c r="DT1250" i="2"/>
  <c r="DT1249" i="2"/>
  <c r="DT1248" i="2"/>
  <c r="DT1247" i="2"/>
  <c r="DT1246" i="2"/>
  <c r="DT1245" i="2"/>
  <c r="DT1244" i="2"/>
  <c r="DT1243" i="2"/>
  <c r="DT1242" i="2"/>
  <c r="DT1241" i="2"/>
  <c r="DT1240" i="2"/>
  <c r="DT1239" i="2"/>
  <c r="DT1238" i="2"/>
  <c r="DT1237" i="2"/>
  <c r="DT1236" i="2"/>
  <c r="DT1235" i="2"/>
  <c r="DT1234" i="2"/>
  <c r="DT1233" i="2"/>
  <c r="DT1232" i="2"/>
  <c r="DT1231" i="2"/>
  <c r="DT1230" i="2"/>
  <c r="DT1229" i="2"/>
  <c r="DT1228" i="2"/>
  <c r="DT1227" i="2"/>
  <c r="DT1226" i="2"/>
  <c r="DT1225" i="2"/>
  <c r="DT1224" i="2"/>
  <c r="DT1223" i="2"/>
  <c r="DT1222" i="2"/>
  <c r="DT1221" i="2"/>
  <c r="DT1220" i="2"/>
  <c r="DT1219" i="2"/>
  <c r="DT1218" i="2"/>
  <c r="DT1217" i="2"/>
  <c r="DT1216" i="2"/>
  <c r="DT1215" i="2"/>
  <c r="DT1214" i="2"/>
  <c r="DT1213" i="2"/>
  <c r="DT1212" i="2"/>
  <c r="DT1211" i="2"/>
  <c r="DT1210" i="2"/>
  <c r="DT1209" i="2"/>
  <c r="DT1208" i="2"/>
  <c r="DT1207" i="2"/>
  <c r="DT1206" i="2"/>
  <c r="DT1205" i="2"/>
  <c r="DT1204" i="2"/>
  <c r="DT1203" i="2"/>
  <c r="DT1202" i="2"/>
  <c r="DT1201" i="2"/>
  <c r="DT1200" i="2"/>
  <c r="DT1199" i="2"/>
  <c r="DT1198" i="2"/>
  <c r="DT1197" i="2"/>
  <c r="DT1196" i="2"/>
  <c r="DT1195" i="2"/>
  <c r="DT1194" i="2"/>
  <c r="DT1193" i="2"/>
  <c r="DT1192" i="2"/>
  <c r="DT1191" i="2"/>
  <c r="DT1190" i="2"/>
  <c r="DT1189" i="2"/>
  <c r="DT1188" i="2"/>
  <c r="DT1187" i="2"/>
  <c r="DT1186" i="2"/>
  <c r="DT1185" i="2"/>
  <c r="DT1184" i="2"/>
  <c r="DT1183" i="2"/>
  <c r="DT1182" i="2"/>
  <c r="DT1181" i="2"/>
  <c r="DT1180" i="2"/>
  <c r="DT1179" i="2"/>
  <c r="DT1178" i="2"/>
  <c r="DT1177" i="2"/>
  <c r="DT1176" i="2"/>
  <c r="DT1175" i="2"/>
  <c r="DT1174" i="2"/>
  <c r="DT1173" i="2"/>
  <c r="DT1172" i="2"/>
  <c r="DT1171" i="2"/>
  <c r="DT1170" i="2"/>
  <c r="DT1169" i="2"/>
  <c r="DT1168" i="2"/>
  <c r="DT1167" i="2"/>
  <c r="DT1166" i="2"/>
  <c r="DT1165" i="2"/>
  <c r="DT1164" i="2"/>
  <c r="DT1163" i="2"/>
  <c r="DT1162" i="2"/>
  <c r="DT1161" i="2"/>
  <c r="DT1160" i="2"/>
  <c r="DT1159" i="2"/>
  <c r="DT1158" i="2"/>
  <c r="DT1157" i="2"/>
  <c r="DT1156" i="2"/>
  <c r="DT1155" i="2"/>
  <c r="DT1154" i="2"/>
  <c r="DT1153" i="2"/>
  <c r="DT1152" i="2"/>
  <c r="DT1151" i="2"/>
  <c r="DT1150" i="2"/>
  <c r="DT1149" i="2"/>
  <c r="DT1148" i="2"/>
  <c r="DT1147" i="2"/>
  <c r="DT1146" i="2"/>
  <c r="DT1145" i="2"/>
  <c r="DT1144" i="2"/>
  <c r="DT1143" i="2"/>
  <c r="DT1142" i="2"/>
  <c r="DT1141" i="2"/>
  <c r="DT1140" i="2"/>
  <c r="DT1139" i="2"/>
  <c r="DT1138" i="2"/>
  <c r="DT1137" i="2"/>
  <c r="DT1136" i="2"/>
  <c r="DT1135" i="2"/>
  <c r="DT1134" i="2"/>
  <c r="DT1133" i="2"/>
  <c r="DT1132" i="2"/>
  <c r="DT1131" i="2"/>
  <c r="DT1128" i="2"/>
  <c r="DT1130" i="2"/>
  <c r="DT1129" i="2"/>
  <c r="DT1127" i="2"/>
  <c r="DT1126" i="2"/>
  <c r="DT1125" i="2"/>
  <c r="DT1124" i="2"/>
  <c r="DT1123" i="2"/>
  <c r="DT1122" i="2"/>
  <c r="DT1121" i="2"/>
  <c r="DT1120" i="2"/>
  <c r="DT1119" i="2"/>
  <c r="DT1118" i="2"/>
  <c r="DT1117" i="2"/>
  <c r="DT1116" i="2"/>
  <c r="DT1115" i="2"/>
  <c r="DT1114" i="2"/>
  <c r="DT1113" i="2"/>
  <c r="DT1112" i="2"/>
  <c r="DT1111" i="2"/>
  <c r="DT1110" i="2"/>
  <c r="DT1109" i="2"/>
  <c r="DT1108" i="2"/>
  <c r="DT1101" i="2"/>
  <c r="DT1107" i="2"/>
  <c r="DT1106" i="2"/>
  <c r="DT1105" i="2"/>
  <c r="DT1104" i="2"/>
  <c r="DT1103" i="2"/>
  <c r="DT1102" i="2"/>
  <c r="DT1100" i="2"/>
  <c r="DT1099" i="2"/>
  <c r="DT1098" i="2"/>
  <c r="DT1097" i="2"/>
  <c r="DT1096" i="2"/>
  <c r="DT1095" i="2"/>
  <c r="DT1094" i="2"/>
  <c r="DT1093" i="2"/>
  <c r="DT1092" i="2"/>
  <c r="DT1091" i="2"/>
  <c r="DT1090" i="2"/>
  <c r="DT1089" i="2"/>
  <c r="DT1088" i="2"/>
  <c r="DT1087" i="2"/>
  <c r="DT1086" i="2"/>
  <c r="DT1085" i="2"/>
  <c r="DT1084" i="2"/>
  <c r="DT1083" i="2"/>
  <c r="DT1082" i="2"/>
  <c r="DT1078" i="2"/>
  <c r="DT1077" i="2"/>
  <c r="DT1076" i="2"/>
  <c r="DT1081" i="2"/>
  <c r="DT1080" i="2"/>
  <c r="DT1079" i="2"/>
  <c r="DT1075" i="2"/>
  <c r="DT1074" i="2"/>
  <c r="DT1073" i="2"/>
  <c r="DT1072" i="2"/>
  <c r="DT1071" i="2"/>
  <c r="DT1070" i="2"/>
  <c r="DT1069" i="2"/>
  <c r="DT1068" i="2"/>
  <c r="DT1067" i="2"/>
  <c r="DT1066" i="2"/>
  <c r="DT1065" i="2"/>
  <c r="DT1064" i="2"/>
  <c r="DT1063" i="2"/>
  <c r="DT1062" i="2"/>
  <c r="DT1061" i="2"/>
  <c r="DT1060" i="2"/>
  <c r="DT1059" i="2"/>
  <c r="DT1058" i="2"/>
  <c r="DT1056" i="2"/>
  <c r="DT1057" i="2"/>
  <c r="DT1055" i="2"/>
  <c r="DT1054" i="2"/>
  <c r="DT1053" i="2"/>
  <c r="DT1052" i="2"/>
  <c r="DT1051" i="2"/>
  <c r="DT1050" i="2"/>
  <c r="DT1049" i="2"/>
  <c r="DT1048" i="2"/>
  <c r="DT1047" i="2"/>
  <c r="DT1046" i="2"/>
  <c r="DT1045" i="2"/>
  <c r="DT1044" i="2"/>
  <c r="DT1043" i="2"/>
  <c r="DT1042" i="2"/>
  <c r="DT1041" i="2"/>
  <c r="DT1040" i="2"/>
  <c r="DT1039" i="2"/>
  <c r="DT1038" i="2"/>
  <c r="DT1034" i="2"/>
  <c r="DT1037" i="2"/>
  <c r="DT1036" i="2"/>
  <c r="DT1035" i="2"/>
  <c r="DT1033" i="2"/>
  <c r="DT1031" i="2"/>
  <c r="DT1030" i="2"/>
  <c r="DT1032" i="2"/>
  <c r="DT1029" i="2"/>
  <c r="DT1028" i="2"/>
  <c r="DT1027" i="2"/>
  <c r="DT1026" i="2"/>
  <c r="DT1025" i="2"/>
  <c r="DT1024" i="2"/>
  <c r="DT1023" i="2"/>
  <c r="DT1022" i="2"/>
  <c r="DT1021" i="2"/>
  <c r="DT1020" i="2"/>
  <c r="DT1018" i="2"/>
  <c r="DT1017" i="2"/>
  <c r="DT1016" i="2"/>
  <c r="DT1019" i="2"/>
  <c r="DT1015" i="2"/>
  <c r="DT1014" i="2"/>
  <c r="DT1013" i="2"/>
  <c r="DT1012" i="2"/>
  <c r="DT1010" i="2"/>
  <c r="DT1009" i="2"/>
  <c r="DT1008" i="2"/>
  <c r="DT1011" i="2"/>
  <c r="DT1007" i="2"/>
  <c r="DT1006" i="2"/>
  <c r="DT1005" i="2"/>
  <c r="DT1004" i="2"/>
  <c r="DT1003" i="2"/>
  <c r="DT1002" i="2"/>
  <c r="DT1001" i="2"/>
  <c r="DT1000" i="2"/>
  <c r="DT999" i="2"/>
  <c r="DT998" i="2"/>
  <c r="DT997" i="2"/>
  <c r="DT996" i="2"/>
  <c r="DT995" i="2"/>
  <c r="DT994" i="2"/>
  <c r="DT993" i="2"/>
  <c r="DT992" i="2"/>
  <c r="DT991" i="2"/>
  <c r="DT990" i="2"/>
  <c r="DT989" i="2"/>
  <c r="DT988" i="2"/>
  <c r="DT987" i="2"/>
  <c r="DT986" i="2"/>
  <c r="DT985" i="2"/>
  <c r="DT984" i="2"/>
  <c r="DT983" i="2"/>
  <c r="DT982" i="2"/>
  <c r="DT981" i="2"/>
  <c r="DT980" i="2"/>
  <c r="DT979" i="2"/>
  <c r="DT978" i="2"/>
  <c r="DT977" i="2"/>
  <c r="DT976" i="2"/>
  <c r="DT975" i="2"/>
  <c r="DT974" i="2"/>
  <c r="DT973" i="2"/>
  <c r="DT972" i="2"/>
  <c r="DT971" i="2"/>
  <c r="DT970" i="2"/>
  <c r="DT969" i="2"/>
  <c r="DT968" i="2"/>
  <c r="DT967" i="2"/>
  <c r="DT966" i="2"/>
  <c r="DT965" i="2"/>
  <c r="DT964" i="2"/>
  <c r="DT963" i="2"/>
  <c r="DT962" i="2"/>
  <c r="DT961" i="2"/>
  <c r="DT960" i="2"/>
  <c r="DT959" i="2"/>
  <c r="DT958" i="2"/>
  <c r="DT957" i="2"/>
  <c r="DT956" i="2"/>
  <c r="DT955" i="2"/>
  <c r="DT954" i="2"/>
  <c r="DT953" i="2"/>
  <c r="DT952" i="2"/>
  <c r="DT951" i="2"/>
  <c r="DT950" i="2"/>
  <c r="DT949" i="2"/>
  <c r="DT948" i="2"/>
  <c r="DT947" i="2"/>
  <c r="DT946" i="2"/>
  <c r="DT945" i="2"/>
  <c r="DT944" i="2"/>
  <c r="DT943" i="2"/>
  <c r="DT942" i="2"/>
  <c r="DT941" i="2"/>
  <c r="DT940" i="2"/>
  <c r="DT939" i="2"/>
  <c r="DT938" i="2"/>
  <c r="DT937" i="2"/>
  <c r="DT936" i="2"/>
  <c r="DT935" i="2"/>
  <c r="DT934" i="2"/>
  <c r="DT933" i="2"/>
  <c r="DT932" i="2"/>
  <c r="DT931" i="2"/>
  <c r="DT930" i="2"/>
  <c r="DT929" i="2"/>
  <c r="DT928" i="2"/>
  <c r="DT927" i="2"/>
  <c r="DT926" i="2"/>
  <c r="DT925" i="2"/>
  <c r="DT924" i="2"/>
  <c r="DT923" i="2"/>
  <c r="DT922" i="2"/>
  <c r="DT921" i="2"/>
  <c r="DT920" i="2"/>
  <c r="DT919" i="2"/>
  <c r="DT918" i="2"/>
  <c r="DT917" i="2"/>
  <c r="DT916" i="2"/>
  <c r="DT915" i="2"/>
  <c r="DT914" i="2"/>
  <c r="DT913" i="2"/>
  <c r="DT912" i="2"/>
  <c r="DT911" i="2"/>
  <c r="DT910" i="2"/>
  <c r="DT909" i="2"/>
  <c r="DT908" i="2"/>
  <c r="DT907" i="2"/>
  <c r="DT906" i="2"/>
  <c r="DT905" i="2"/>
  <c r="DT904" i="2"/>
  <c r="DT903" i="2"/>
  <c r="DT902" i="2"/>
  <c r="DT901" i="2"/>
  <c r="DT900" i="2"/>
  <c r="DT899" i="2"/>
  <c r="DT898" i="2"/>
  <c r="DT897" i="2"/>
  <c r="DT896" i="2"/>
  <c r="DT895" i="2"/>
  <c r="DT894" i="2"/>
  <c r="DT893" i="2"/>
  <c r="DT892" i="2"/>
  <c r="DT891" i="2"/>
  <c r="DT890" i="2"/>
  <c r="DT889" i="2"/>
  <c r="DT888" i="2"/>
  <c r="DT887" i="2"/>
  <c r="DT886" i="2"/>
  <c r="DT885" i="2"/>
  <c r="DT884" i="2"/>
  <c r="DT883" i="2"/>
  <c r="DT882" i="2"/>
  <c r="DT878" i="2"/>
  <c r="DT877" i="2"/>
  <c r="DT881" i="2"/>
  <c r="DT880" i="2"/>
  <c r="DT879" i="2"/>
  <c r="DT876" i="2"/>
  <c r="DT875" i="2"/>
  <c r="DT874" i="2"/>
  <c r="DT873" i="2"/>
  <c r="DT872" i="2"/>
  <c r="DT871" i="2"/>
  <c r="DT870" i="2"/>
  <c r="DT869" i="2"/>
  <c r="DT868" i="2"/>
  <c r="DT867" i="2"/>
  <c r="DT866" i="2"/>
  <c r="DT865" i="2"/>
  <c r="DT864" i="2"/>
  <c r="DT863" i="2"/>
  <c r="DT862" i="2"/>
  <c r="DT861" i="2"/>
  <c r="DT860" i="2"/>
  <c r="DT859" i="2"/>
  <c r="DT858" i="2"/>
  <c r="DT857" i="2"/>
  <c r="DT856" i="2"/>
  <c r="DT855" i="2"/>
  <c r="DT854" i="2"/>
  <c r="DT853" i="2"/>
  <c r="DT852" i="2"/>
  <c r="DT851" i="2"/>
  <c r="DT850" i="2"/>
  <c r="DT846" i="2"/>
  <c r="DT849" i="2"/>
  <c r="DT848" i="2"/>
  <c r="DT847" i="2"/>
  <c r="DT845" i="2"/>
  <c r="DT844" i="2"/>
  <c r="DT843" i="2"/>
  <c r="DT842" i="2"/>
  <c r="DT841" i="2"/>
  <c r="DT840" i="2"/>
  <c r="DT839" i="2"/>
  <c r="DT838" i="2"/>
  <c r="DT837" i="2"/>
  <c r="DT836" i="2"/>
  <c r="DT835" i="2"/>
  <c r="DT834" i="2"/>
  <c r="DT833" i="2"/>
  <c r="DT832" i="2"/>
  <c r="DT831" i="2"/>
  <c r="DT830" i="2"/>
  <c r="DT829" i="2"/>
  <c r="DT828" i="2"/>
  <c r="DT827" i="2"/>
  <c r="DT826" i="2"/>
  <c r="DT825" i="2"/>
  <c r="DT824" i="2"/>
  <c r="DT823" i="2"/>
  <c r="DT822" i="2"/>
  <c r="DT821" i="2"/>
  <c r="DT820" i="2"/>
  <c r="DT819" i="2"/>
  <c r="DT818" i="2"/>
  <c r="DT817" i="2"/>
  <c r="DT816" i="2"/>
  <c r="DT815" i="2"/>
  <c r="DT814" i="2"/>
  <c r="DT813" i="2"/>
  <c r="DT812" i="2"/>
  <c r="DT811" i="2"/>
  <c r="DT810" i="2"/>
  <c r="DT809" i="2"/>
  <c r="DT808" i="2"/>
  <c r="DT807" i="2"/>
  <c r="DT806" i="2"/>
  <c r="DT805" i="2"/>
  <c r="DT804" i="2"/>
  <c r="DT803" i="2"/>
  <c r="DT802" i="2"/>
  <c r="DT801" i="2"/>
  <c r="DT800" i="2"/>
  <c r="DT799" i="2"/>
  <c r="DT798" i="2"/>
  <c r="DT797" i="2"/>
  <c r="DT796" i="2"/>
  <c r="DT795" i="2"/>
  <c r="DT794" i="2"/>
  <c r="DT793" i="2"/>
  <c r="DT792" i="2"/>
  <c r="DT791" i="2"/>
  <c r="DT790" i="2"/>
  <c r="DT789" i="2"/>
  <c r="DT788" i="2"/>
  <c r="DT787" i="2"/>
  <c r="DT786" i="2"/>
  <c r="DT785" i="2"/>
  <c r="DT784" i="2"/>
  <c r="DT783" i="2"/>
  <c r="DT782" i="2"/>
  <c r="DT781" i="2"/>
  <c r="DT780" i="2"/>
  <c r="DT779" i="2"/>
  <c r="DT778" i="2"/>
  <c r="DT777" i="2"/>
  <c r="DT776" i="2"/>
  <c r="DT775" i="2"/>
  <c r="DT773" i="2"/>
  <c r="DT774" i="2"/>
  <c r="DT772" i="2"/>
  <c r="DT771" i="2"/>
  <c r="DT770" i="2"/>
  <c r="DT769" i="2"/>
  <c r="DT768" i="2"/>
  <c r="DT767" i="2"/>
  <c r="DT766" i="2"/>
  <c r="DT765" i="2"/>
  <c r="DT764" i="2"/>
  <c r="DT763" i="2"/>
  <c r="DT762" i="2"/>
  <c r="DT761" i="2"/>
  <c r="DT760" i="2"/>
  <c r="DT759" i="2"/>
  <c r="DT758" i="2"/>
  <c r="DT757" i="2"/>
  <c r="DT756" i="2"/>
  <c r="DT755" i="2"/>
  <c r="DT754" i="2"/>
  <c r="DT753" i="2"/>
  <c r="DT752" i="2"/>
  <c r="DT751" i="2"/>
  <c r="DT750" i="2"/>
  <c r="DT749" i="2"/>
  <c r="DT748" i="2"/>
  <c r="DT747" i="2"/>
  <c r="DT746" i="2"/>
  <c r="DT745" i="2"/>
  <c r="DT744" i="2"/>
  <c r="DT743" i="2"/>
  <c r="DT742" i="2"/>
  <c r="DT741" i="2"/>
  <c r="DT740" i="2"/>
  <c r="DT739" i="2"/>
  <c r="DT738" i="2"/>
  <c r="DT737" i="2"/>
  <c r="DT736" i="2"/>
  <c r="DT735" i="2"/>
  <c r="DT734" i="2"/>
  <c r="DT733" i="2"/>
  <c r="DT732" i="2"/>
  <c r="DT731" i="2"/>
  <c r="DT730" i="2"/>
  <c r="DT729" i="2"/>
  <c r="DT728" i="2"/>
  <c r="DT727" i="2"/>
  <c r="DT726" i="2"/>
  <c r="DT725" i="2"/>
  <c r="DT724" i="2"/>
  <c r="DT723" i="2"/>
  <c r="DT722" i="2"/>
  <c r="DT721" i="2"/>
  <c r="DT720" i="2"/>
  <c r="DT719" i="2"/>
  <c r="DT718" i="2"/>
  <c r="DT717" i="2"/>
  <c r="DT716" i="2"/>
  <c r="DT715" i="2"/>
  <c r="DT714" i="2"/>
  <c r="DT713" i="2"/>
  <c r="DT712" i="2"/>
  <c r="DT711" i="2"/>
  <c r="DT710" i="2"/>
  <c r="DT709" i="2"/>
  <c r="DT708" i="2"/>
  <c r="DT707" i="2"/>
  <c r="DT706" i="2"/>
  <c r="DT705" i="2"/>
  <c r="DT704" i="2"/>
  <c r="DT703" i="2"/>
  <c r="DT702" i="2"/>
  <c r="DT701" i="2"/>
  <c r="DT700" i="2"/>
  <c r="DT697" i="2"/>
  <c r="DT699" i="2"/>
  <c r="DT698" i="2"/>
  <c r="DT696" i="2"/>
  <c r="DT695" i="2"/>
  <c r="DT694" i="2"/>
  <c r="DT693" i="2"/>
  <c r="DT692" i="2"/>
  <c r="DT691" i="2"/>
  <c r="DT690" i="2"/>
  <c r="DT689" i="2"/>
  <c r="DT688" i="2"/>
  <c r="DT687" i="2"/>
  <c r="DT686" i="2"/>
  <c r="DT685" i="2"/>
  <c r="DT684" i="2"/>
  <c r="DT683" i="2"/>
  <c r="DT682" i="2"/>
  <c r="DT681" i="2"/>
  <c r="DT680" i="2"/>
  <c r="DT679" i="2"/>
  <c r="DT678" i="2"/>
  <c r="DT677" i="2"/>
  <c r="DT676" i="2"/>
  <c r="DT675" i="2"/>
  <c r="DT674" i="2"/>
  <c r="DT673" i="2"/>
  <c r="DT672" i="2"/>
  <c r="DT671" i="2"/>
  <c r="DT670" i="2"/>
  <c r="DT669" i="2"/>
  <c r="DT668" i="2"/>
  <c r="DT667" i="2"/>
  <c r="DT666" i="2"/>
  <c r="DT665" i="2"/>
  <c r="DT664" i="2"/>
  <c r="DT663" i="2"/>
  <c r="DT662" i="2"/>
  <c r="DT661" i="2"/>
  <c r="DT660" i="2"/>
  <c r="DT659" i="2"/>
  <c r="DT658" i="2"/>
  <c r="DT657" i="2"/>
  <c r="DT656" i="2"/>
  <c r="DT655" i="2"/>
  <c r="DT654" i="2"/>
  <c r="DT653" i="2"/>
  <c r="DT652" i="2"/>
  <c r="DT651" i="2"/>
  <c r="DT650" i="2"/>
  <c r="DT649" i="2"/>
  <c r="DT648" i="2"/>
  <c r="DT647" i="2"/>
  <c r="DT646" i="2"/>
  <c r="DT645" i="2"/>
  <c r="DT644" i="2"/>
  <c r="DT643" i="2"/>
  <c r="DT642" i="2"/>
  <c r="DT641" i="2"/>
  <c r="DT640" i="2"/>
  <c r="DT639" i="2"/>
  <c r="DT638" i="2"/>
  <c r="DT637" i="2"/>
  <c r="DT636" i="2"/>
  <c r="DT635" i="2"/>
  <c r="DT634" i="2"/>
  <c r="DT633" i="2"/>
  <c r="DT632" i="2"/>
  <c r="DT631" i="2"/>
  <c r="DT630" i="2"/>
  <c r="DT629" i="2"/>
  <c r="DT628" i="2"/>
  <c r="DT627" i="2"/>
  <c r="DT626" i="2"/>
  <c r="DT625" i="2"/>
  <c r="DT624" i="2"/>
  <c r="DT623" i="2"/>
  <c r="DT622" i="2"/>
  <c r="DT621" i="2"/>
  <c r="DT620" i="2"/>
  <c r="DT619" i="2"/>
  <c r="DT618" i="2"/>
  <c r="DT617" i="2"/>
  <c r="DT616" i="2"/>
  <c r="DT615" i="2"/>
  <c r="DT614" i="2"/>
  <c r="DT613" i="2"/>
  <c r="DT612" i="2"/>
  <c r="DT611" i="2"/>
  <c r="DT610" i="2"/>
  <c r="DT609" i="2"/>
  <c r="DT608" i="2"/>
  <c r="DT607" i="2"/>
  <c r="DT606" i="2"/>
  <c r="DT605" i="2"/>
  <c r="DT604" i="2"/>
  <c r="DT603" i="2"/>
  <c r="DT602" i="2"/>
  <c r="DT601" i="2"/>
  <c r="DT600" i="2"/>
  <c r="DT599" i="2"/>
  <c r="DT598" i="2"/>
  <c r="DT597" i="2"/>
  <c r="DT596" i="2"/>
  <c r="DT595" i="2"/>
  <c r="DT594" i="2"/>
  <c r="DT593" i="2"/>
  <c r="DT592" i="2"/>
  <c r="DT591" i="2"/>
  <c r="DT590" i="2"/>
  <c r="DT589" i="2"/>
  <c r="DT588" i="2"/>
  <c r="DT587" i="2"/>
  <c r="DT586" i="2"/>
  <c r="DT585" i="2"/>
  <c r="DT584" i="2"/>
  <c r="DT583" i="2"/>
  <c r="DT582" i="2"/>
  <c r="DT581" i="2"/>
  <c r="DT580" i="2"/>
  <c r="DT579" i="2"/>
  <c r="DT578" i="2"/>
  <c r="DT577" i="2"/>
  <c r="DT576" i="2"/>
  <c r="DT575" i="2"/>
  <c r="DT574" i="2"/>
  <c r="DT573" i="2"/>
  <c r="DT572" i="2"/>
  <c r="DT571" i="2"/>
  <c r="DT570" i="2"/>
  <c r="DT569" i="2"/>
  <c r="DT568" i="2"/>
  <c r="DT567" i="2"/>
  <c r="DT566" i="2"/>
  <c r="DT565" i="2"/>
  <c r="DT564" i="2"/>
  <c r="DT563" i="2"/>
  <c r="DT562" i="2"/>
  <c r="DT561" i="2"/>
  <c r="DT560" i="2"/>
  <c r="DT559" i="2"/>
  <c r="DT558" i="2"/>
  <c r="DT557" i="2"/>
  <c r="DT556" i="2"/>
  <c r="DT555" i="2"/>
  <c r="DT554" i="2"/>
  <c r="DT553" i="2"/>
  <c r="DT552" i="2"/>
  <c r="DT551" i="2"/>
  <c r="DT550" i="2"/>
  <c r="DT549" i="2"/>
  <c r="DT548" i="2"/>
  <c r="DT547" i="2"/>
  <c r="DT546" i="2"/>
  <c r="DT545" i="2"/>
  <c r="DT544" i="2"/>
  <c r="DT543" i="2"/>
  <c r="DT542" i="2"/>
  <c r="DT541" i="2"/>
  <c r="DT540" i="2"/>
  <c r="DT539" i="2"/>
  <c r="DT538" i="2"/>
  <c r="DT537" i="2"/>
  <c r="DT536" i="2"/>
  <c r="DT535" i="2"/>
  <c r="DT534" i="2"/>
  <c r="DT533" i="2"/>
  <c r="DT532" i="2"/>
  <c r="DT531" i="2"/>
  <c r="DT530" i="2"/>
  <c r="DT529" i="2"/>
  <c r="DT528" i="2"/>
  <c r="DT527" i="2"/>
  <c r="DT526" i="2"/>
  <c r="DT525" i="2"/>
  <c r="DT524" i="2"/>
  <c r="DT523" i="2"/>
  <c r="DT522" i="2"/>
  <c r="DT521" i="2"/>
  <c r="DT520" i="2"/>
  <c r="DT519" i="2"/>
  <c r="DT518" i="2"/>
  <c r="DT517" i="2"/>
  <c r="DT516" i="2"/>
  <c r="DT515" i="2"/>
  <c r="DT514" i="2"/>
  <c r="DT512" i="2"/>
  <c r="DT513" i="2"/>
  <c r="DT511" i="2"/>
  <c r="DT510" i="2"/>
  <c r="DT509" i="2"/>
  <c r="DT508" i="2"/>
  <c r="DT507" i="2"/>
  <c r="DT506" i="2"/>
  <c r="DT505" i="2"/>
  <c r="DT504" i="2"/>
  <c r="DT503" i="2"/>
  <c r="DT502" i="2"/>
  <c r="DT501" i="2"/>
  <c r="DT500" i="2"/>
  <c r="DT499" i="2"/>
  <c r="DT498" i="2"/>
  <c r="DT497" i="2"/>
  <c r="DT496" i="2"/>
  <c r="DT495" i="2"/>
  <c r="DT494" i="2"/>
  <c r="DT492" i="2"/>
  <c r="DT491" i="2"/>
  <c r="DT493" i="2"/>
  <c r="DT490" i="2"/>
  <c r="DT489" i="2"/>
  <c r="DT488" i="2"/>
  <c r="DT487" i="2"/>
  <c r="DT486" i="2"/>
  <c r="DT485" i="2"/>
  <c r="DT484" i="2"/>
  <c r="DT483" i="2"/>
  <c r="DT482" i="2"/>
  <c r="DT481" i="2"/>
  <c r="DT480" i="2"/>
  <c r="DT479" i="2"/>
  <c r="DT478" i="2"/>
  <c r="DT477" i="2"/>
  <c r="DT476" i="2"/>
  <c r="DT475" i="2"/>
  <c r="DT474" i="2"/>
  <c r="DT473" i="2"/>
  <c r="DT472" i="2"/>
  <c r="DT471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1" i="2"/>
  <c r="DT450" i="2"/>
  <c r="DT449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30" i="2"/>
  <c r="DT429" i="2"/>
  <c r="DT428" i="2"/>
  <c r="DT427" i="2"/>
  <c r="DT426" i="2"/>
  <c r="DT425" i="2"/>
  <c r="DT424" i="2"/>
  <c r="DT423" i="2"/>
  <c r="DT422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9" i="2"/>
  <c r="DT408" i="2"/>
  <c r="DT407" i="2"/>
  <c r="DT406" i="2"/>
  <c r="DT405" i="2"/>
  <c r="DT404" i="2"/>
  <c r="DT403" i="2"/>
  <c r="DT402" i="2"/>
  <c r="DT401" i="2"/>
  <c r="DT397" i="2"/>
  <c r="DT400" i="2"/>
  <c r="DT399" i="2"/>
  <c r="DT398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8" i="2"/>
  <c r="DT357" i="2"/>
  <c r="DT356" i="2"/>
  <c r="DT355" i="2"/>
  <c r="DT354" i="2"/>
  <c r="DT353" i="2"/>
  <c r="DT352" i="2"/>
  <c r="DT351" i="2"/>
  <c r="DT350" i="2"/>
  <c r="DT349" i="2"/>
  <c r="DT348" i="2"/>
  <c r="DT347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7" i="2"/>
  <c r="DT306" i="2"/>
  <c r="DT305" i="2"/>
  <c r="DT304" i="2"/>
  <c r="DT303" i="2"/>
  <c r="DT302" i="2"/>
  <c r="DT301" i="2"/>
  <c r="DT300" i="2"/>
  <c r="DT299" i="2"/>
  <c r="DT298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4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9" i="2"/>
  <c r="DT268" i="2"/>
  <c r="DT267" i="2"/>
  <c r="DT266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1" i="2"/>
  <c r="DT250" i="2"/>
  <c r="DT249" i="2"/>
  <c r="DT248" i="2"/>
  <c r="DT247" i="2"/>
  <c r="DT246" i="2"/>
  <c r="DT245" i="2"/>
  <c r="DT244" i="2"/>
  <c r="DT243" i="2"/>
  <c r="DT242" i="2"/>
  <c r="DT241" i="2"/>
  <c r="DT240" i="2"/>
  <c r="DT239" i="2"/>
  <c r="DT238" i="2"/>
  <c r="DT237" i="2"/>
  <c r="DT236" i="2"/>
  <c r="DT235" i="2"/>
  <c r="DT234" i="2"/>
  <c r="DT233" i="2"/>
  <c r="DT232" i="2"/>
  <c r="DT231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4" i="2"/>
  <c r="DT203" i="2"/>
  <c r="DT202" i="2"/>
  <c r="DT201" i="2"/>
  <c r="DT200" i="2"/>
  <c r="DT199" i="2"/>
  <c r="DT198" i="2"/>
  <c r="DT197" i="2"/>
  <c r="DT195" i="2"/>
  <c r="DT194" i="2"/>
  <c r="DT193" i="2"/>
  <c r="DT196" i="2"/>
  <c r="DT192" i="2"/>
  <c r="DT185" i="2"/>
  <c r="DT184" i="2"/>
  <c r="DT190" i="2"/>
  <c r="DT189" i="2"/>
  <c r="DT188" i="2"/>
  <c r="DT187" i="2"/>
  <c r="DT186" i="2"/>
  <c r="DT191" i="2"/>
  <c r="DT183" i="2"/>
  <c r="DT182" i="2"/>
  <c r="DT181" i="2"/>
  <c r="DT180" i="2"/>
  <c r="DT179" i="2"/>
  <c r="DT178" i="2"/>
  <c r="DT176" i="2"/>
  <c r="DT177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2" i="2"/>
  <c r="DT161" i="2"/>
  <c r="DT160" i="2"/>
  <c r="DT159" i="2"/>
  <c r="DT158" i="2"/>
  <c r="DT157" i="2"/>
  <c r="DT156" i="2"/>
  <c r="DT155" i="2"/>
  <c r="DT154" i="2"/>
  <c r="DT153" i="2"/>
  <c r="DT152" i="2"/>
  <c r="DT151" i="2"/>
  <c r="DT150" i="2"/>
  <c r="DT149" i="2"/>
  <c r="DT148" i="2"/>
  <c r="DT147" i="2"/>
  <c r="DT146" i="2"/>
  <c r="DT145" i="2"/>
  <c r="DT144" i="2"/>
  <c r="DT143" i="2"/>
  <c r="DT142" i="2"/>
  <c r="DT141" i="2"/>
  <c r="DT140" i="2"/>
  <c r="DT139" i="2"/>
  <c r="DT138" i="2"/>
  <c r="DT137" i="2"/>
  <c r="DT136" i="2"/>
  <c r="DT135" i="2"/>
  <c r="DT134" i="2"/>
  <c r="DT133" i="2"/>
  <c r="DT132" i="2"/>
  <c r="DT131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7" i="2"/>
  <c r="DT116" i="2"/>
  <c r="DT115" i="2"/>
  <c r="DT114" i="2"/>
  <c r="DT113" i="2"/>
  <c r="DT112" i="2"/>
  <c r="DT111" i="2"/>
  <c r="DT110" i="2"/>
  <c r="DT109" i="2"/>
  <c r="DT108" i="2"/>
  <c r="DT107" i="2"/>
  <c r="DT106" i="2"/>
  <c r="DT105" i="2"/>
  <c r="DT104" i="2"/>
  <c r="DT103" i="2"/>
  <c r="DT102" i="2"/>
  <c r="DT101" i="2"/>
  <c r="DT100" i="2"/>
  <c r="DT99" i="2"/>
  <c r="DT98" i="2"/>
  <c r="DT97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0" i="2"/>
  <c r="DT49" i="2"/>
  <c r="DT48" i="2"/>
  <c r="DT51" i="2"/>
  <c r="DT47" i="2"/>
  <c r="DT46" i="2"/>
  <c r="DT45" i="2"/>
  <c r="DT44" i="2"/>
  <c r="DT43" i="2"/>
  <c r="DT42" i="2"/>
  <c r="DT41" i="2"/>
  <c r="DT40" i="2"/>
  <c r="DT39" i="2"/>
  <c r="DT38" i="2"/>
  <c r="DT37" i="2"/>
  <c r="DT36" i="2"/>
  <c r="DT35" i="2"/>
  <c r="DT34" i="2"/>
  <c r="DT33" i="2"/>
  <c r="DT32" i="2"/>
  <c r="DT31" i="2"/>
  <c r="DT30" i="2"/>
  <c r="DT29" i="2"/>
  <c r="DT28" i="2"/>
  <c r="DT27" i="2"/>
  <c r="DT26" i="2"/>
  <c r="DT25" i="2"/>
  <c r="DT24" i="2"/>
  <c r="DT15" i="2"/>
  <c r="DT14" i="2"/>
  <c r="DT13" i="2"/>
  <c r="DT12" i="2"/>
  <c r="DT11" i="2"/>
  <c r="DT10" i="2"/>
  <c r="DT9" i="2"/>
  <c r="DT8" i="2"/>
  <c r="DT23" i="2"/>
  <c r="DT22" i="2"/>
  <c r="DT21" i="2"/>
  <c r="DT20" i="2"/>
  <c r="DT19" i="2"/>
  <c r="DT7" i="2"/>
  <c r="DT6" i="2"/>
  <c r="DT5" i="2"/>
  <c r="DT4" i="2"/>
  <c r="DT3" i="2"/>
  <c r="DT2" i="2"/>
  <c r="DT18" i="2"/>
  <c r="DT17" i="2"/>
  <c r="BC1532" i="2"/>
  <c r="BB1532" i="2"/>
  <c r="AX1532" i="2"/>
  <c r="AW1532" i="2"/>
  <c r="AV1532" i="2"/>
  <c r="AU1532" i="2"/>
  <c r="AT1532" i="2"/>
  <c r="AS1532" i="2"/>
  <c r="BC1531" i="2"/>
  <c r="BB1531" i="2"/>
  <c r="AX1531" i="2"/>
  <c r="AW1531" i="2"/>
  <c r="AV1531" i="2"/>
  <c r="AU1531" i="2"/>
  <c r="AT1531" i="2"/>
  <c r="AS1531" i="2"/>
  <c r="BC1530" i="2"/>
  <c r="BB1530" i="2"/>
  <c r="AX1530" i="2"/>
  <c r="AW1530" i="2"/>
  <c r="AV1530" i="2"/>
  <c r="AU1530" i="2"/>
  <c r="AT1530" i="2"/>
  <c r="AS1530" i="2"/>
  <c r="BC1529" i="2"/>
  <c r="BB1529" i="2"/>
  <c r="AX1529" i="2"/>
  <c r="AW1529" i="2"/>
  <c r="AV1529" i="2"/>
  <c r="AU1529" i="2"/>
  <c r="AT1529" i="2"/>
  <c r="AS1529" i="2"/>
  <c r="BC1528" i="2"/>
  <c r="BB1528" i="2"/>
  <c r="AX1528" i="2"/>
  <c r="AW1528" i="2"/>
  <c r="AV1528" i="2"/>
  <c r="AU1528" i="2"/>
  <c r="AT1528" i="2"/>
  <c r="AS1528" i="2"/>
  <c r="BC1527" i="2"/>
  <c r="BB1527" i="2"/>
  <c r="AX1527" i="2"/>
  <c r="AW1527" i="2"/>
  <c r="AV1527" i="2"/>
  <c r="AU1527" i="2"/>
  <c r="AT1527" i="2"/>
  <c r="AS1527" i="2"/>
  <c r="BC1526" i="2"/>
  <c r="BB1526" i="2"/>
  <c r="AX1526" i="2"/>
  <c r="AW1526" i="2"/>
  <c r="AV1526" i="2"/>
  <c r="AU1526" i="2"/>
  <c r="AT1526" i="2"/>
  <c r="AS1526" i="2"/>
  <c r="BC1525" i="2"/>
  <c r="BB1525" i="2"/>
  <c r="AX1525" i="2"/>
  <c r="AW1525" i="2"/>
  <c r="AV1525" i="2"/>
  <c r="AU1525" i="2"/>
  <c r="AT1525" i="2"/>
  <c r="AS1525" i="2"/>
  <c r="BC1524" i="2"/>
  <c r="BB1524" i="2"/>
  <c r="AX1524" i="2"/>
  <c r="AW1524" i="2"/>
  <c r="AV1524" i="2"/>
  <c r="AU1524" i="2"/>
  <c r="AT1524" i="2"/>
  <c r="AS1524" i="2"/>
  <c r="BC1523" i="2"/>
  <c r="BB1523" i="2"/>
  <c r="AX1523" i="2"/>
  <c r="AW1523" i="2"/>
  <c r="AV1523" i="2"/>
  <c r="AU1523" i="2"/>
  <c r="AT1523" i="2"/>
  <c r="AS1523" i="2"/>
  <c r="BC1522" i="2"/>
  <c r="BB1522" i="2"/>
  <c r="AX1522" i="2"/>
  <c r="AW1522" i="2"/>
  <c r="AV1522" i="2"/>
  <c r="AU1522" i="2"/>
  <c r="AT1522" i="2"/>
  <c r="AS1522" i="2"/>
  <c r="BC1521" i="2"/>
  <c r="BB1521" i="2"/>
  <c r="AX1521" i="2"/>
  <c r="AW1521" i="2"/>
  <c r="AV1521" i="2"/>
  <c r="AU1521" i="2"/>
  <c r="AT1521" i="2"/>
  <c r="AS1521" i="2"/>
  <c r="BC1520" i="2"/>
  <c r="BB1520" i="2"/>
  <c r="AX1520" i="2"/>
  <c r="AW1520" i="2"/>
  <c r="AV1520" i="2"/>
  <c r="AU1520" i="2"/>
  <c r="AT1520" i="2"/>
  <c r="AS1520" i="2"/>
  <c r="BC1519" i="2"/>
  <c r="BB1519" i="2"/>
  <c r="AX1519" i="2"/>
  <c r="AW1519" i="2"/>
  <c r="AV1519" i="2"/>
  <c r="AU1519" i="2"/>
  <c r="AT1519" i="2"/>
  <c r="AS1519" i="2"/>
  <c r="BC1518" i="2"/>
  <c r="BB1518" i="2"/>
  <c r="AX1518" i="2"/>
  <c r="AW1518" i="2"/>
  <c r="AV1518" i="2"/>
  <c r="AU1518" i="2"/>
  <c r="AT1518" i="2"/>
  <c r="AS1518" i="2"/>
  <c r="BC1517" i="2"/>
  <c r="BB1517" i="2"/>
  <c r="AX1517" i="2"/>
  <c r="AW1517" i="2"/>
  <c r="AV1517" i="2"/>
  <c r="AU1517" i="2"/>
  <c r="AT1517" i="2"/>
  <c r="AS1517" i="2"/>
  <c r="BC1516" i="2"/>
  <c r="BB1516" i="2"/>
  <c r="AX1516" i="2"/>
  <c r="AW1516" i="2"/>
  <c r="AV1516" i="2"/>
  <c r="AU1516" i="2"/>
  <c r="AT1516" i="2"/>
  <c r="AS1516" i="2"/>
  <c r="BC1515" i="2"/>
  <c r="BB1515" i="2"/>
  <c r="AX1515" i="2"/>
  <c r="AW1515" i="2"/>
  <c r="AV1515" i="2"/>
  <c r="AU1515" i="2"/>
  <c r="AT1515" i="2"/>
  <c r="AS1515" i="2"/>
  <c r="AI1532" i="2"/>
  <c r="AI1531" i="2"/>
  <c r="AI1530" i="2"/>
  <c r="AI1529" i="2"/>
  <c r="AI1528" i="2"/>
  <c r="AI1527" i="2"/>
  <c r="AI1526" i="2"/>
  <c r="AI1525" i="2"/>
  <c r="AI1524" i="2"/>
  <c r="AI1523" i="2"/>
  <c r="AI1522" i="2"/>
  <c r="AI1521" i="2"/>
  <c r="AI1520" i="2"/>
  <c r="AI1519" i="2"/>
  <c r="AI1518" i="2"/>
  <c r="AI1517" i="2"/>
  <c r="AI1516" i="2"/>
  <c r="AI1515" i="2"/>
  <c r="AI1514" i="2"/>
  <c r="AI1513" i="2"/>
  <c r="AI1512" i="2"/>
  <c r="AI1511" i="2"/>
  <c r="AI1510" i="2"/>
  <c r="AI1509" i="2"/>
  <c r="AI1508" i="2"/>
  <c r="AI1507" i="2"/>
  <c r="AI1506" i="2"/>
  <c r="AI1505" i="2"/>
  <c r="AI1504" i="2"/>
  <c r="AI1503" i="2"/>
  <c r="AI1502" i="2"/>
  <c r="AI1501" i="2"/>
  <c r="AI1500" i="2"/>
  <c r="AI1488" i="2"/>
  <c r="AI1499" i="2"/>
  <c r="AI1498" i="2"/>
  <c r="AI1497" i="2"/>
  <c r="AI1496" i="2"/>
  <c r="AI1495" i="2"/>
  <c r="AI1494" i="2"/>
  <c r="AI1493" i="2"/>
  <c r="AI1492" i="2"/>
  <c r="AI1491" i="2"/>
  <c r="AI1490" i="2"/>
  <c r="AI1489" i="2"/>
  <c r="AI1487" i="2"/>
  <c r="AI1486" i="2"/>
  <c r="AI1485" i="2"/>
  <c r="AI1484" i="2"/>
  <c r="AI1483" i="2"/>
  <c r="AI1482" i="2"/>
  <c r="AI1481" i="2"/>
  <c r="AI1480" i="2"/>
  <c r="AI1479" i="2"/>
  <c r="AI1478" i="2"/>
  <c r="AI1477" i="2"/>
  <c r="AI1476" i="2"/>
  <c r="AI1475" i="2"/>
  <c r="AI1474" i="2"/>
  <c r="AI1473" i="2"/>
  <c r="AI1472" i="2"/>
  <c r="AI1471" i="2"/>
  <c r="AI1470" i="2"/>
  <c r="AI1469" i="2"/>
  <c r="AI1468" i="2"/>
  <c r="AI1467" i="2"/>
  <c r="AI1466" i="2"/>
  <c r="AI1465" i="2"/>
  <c r="AI1464" i="2"/>
  <c r="AI1463" i="2"/>
  <c r="AI1462" i="2"/>
  <c r="AI1461" i="2"/>
  <c r="AI1460" i="2"/>
  <c r="AI1459" i="2"/>
  <c r="AI1458" i="2"/>
  <c r="AI1457" i="2"/>
  <c r="AI1456" i="2"/>
  <c r="AI1455" i="2"/>
  <c r="AI1454" i="2"/>
  <c r="AI1453" i="2"/>
  <c r="AI1452" i="2"/>
  <c r="AI1451" i="2"/>
  <c r="AI1450" i="2"/>
  <c r="AI1449" i="2"/>
  <c r="AI1448" i="2"/>
  <c r="AI1447" i="2"/>
  <c r="AI1446" i="2"/>
  <c r="AI1445" i="2"/>
  <c r="AI1444" i="2"/>
  <c r="AI1443" i="2"/>
  <c r="AI1442" i="2"/>
  <c r="AI1441" i="2"/>
  <c r="AI1440" i="2"/>
  <c r="AI1439" i="2"/>
  <c r="AI1438" i="2"/>
  <c r="AI1437" i="2"/>
  <c r="AI1436" i="2"/>
  <c r="AI1435" i="2"/>
  <c r="AI1434" i="2"/>
  <c r="AI1433" i="2"/>
  <c r="AI1432" i="2"/>
  <c r="AI1431" i="2"/>
  <c r="AI1430" i="2"/>
  <c r="AI1429" i="2"/>
  <c r="AI1428" i="2"/>
  <c r="AI1427" i="2"/>
  <c r="AI1426" i="2"/>
  <c r="AI1425" i="2"/>
  <c r="AI1424" i="2"/>
  <c r="AI1423" i="2"/>
  <c r="AI1422" i="2"/>
  <c r="AI1421" i="2"/>
  <c r="AI1420" i="2"/>
  <c r="AI1419" i="2"/>
  <c r="AI1418" i="2"/>
  <c r="AI1417" i="2"/>
  <c r="AI1416" i="2"/>
  <c r="AI1415" i="2"/>
  <c r="AI1414" i="2"/>
  <c r="AI1413" i="2"/>
  <c r="AI1412" i="2"/>
  <c r="AI1411" i="2"/>
  <c r="AI1410" i="2"/>
  <c r="AI1409" i="2"/>
  <c r="AI1408" i="2"/>
  <c r="AI1407" i="2"/>
  <c r="AI1406" i="2"/>
  <c r="AI1405" i="2"/>
  <c r="AI1404" i="2"/>
  <c r="AI1403" i="2"/>
  <c r="AI1402" i="2"/>
  <c r="AI1401" i="2"/>
  <c r="AI1400" i="2"/>
  <c r="AI1399" i="2"/>
  <c r="AI1398" i="2"/>
  <c r="AI1397" i="2"/>
  <c r="AI1396" i="2"/>
  <c r="AI1395" i="2"/>
  <c r="AI1394" i="2"/>
  <c r="AI1393" i="2"/>
  <c r="AI1392" i="2"/>
  <c r="AI1391" i="2"/>
  <c r="AI1390" i="2"/>
  <c r="AI1389" i="2"/>
  <c r="AI1388" i="2"/>
  <c r="AI1387" i="2"/>
  <c r="AI1386" i="2"/>
  <c r="AI1385" i="2"/>
  <c r="AI1384" i="2"/>
  <c r="AI1383" i="2"/>
  <c r="AI1382" i="2"/>
  <c r="AI1381" i="2"/>
  <c r="AI1380" i="2"/>
  <c r="AI1379" i="2"/>
  <c r="AI1378" i="2"/>
  <c r="AI1377" i="2"/>
  <c r="AI1376" i="2"/>
  <c r="AI1375" i="2"/>
  <c r="AI1374" i="2"/>
  <c r="AI1373" i="2"/>
  <c r="AI1372" i="2"/>
  <c r="AI1371" i="2"/>
  <c r="AI1370" i="2"/>
  <c r="AI1369" i="2"/>
  <c r="AI1368" i="2"/>
  <c r="AI1367" i="2"/>
  <c r="AI1366" i="2"/>
  <c r="AI1365" i="2"/>
  <c r="AI1364" i="2"/>
  <c r="AI1363" i="2"/>
  <c r="AI1362" i="2"/>
  <c r="AI1361" i="2"/>
  <c r="AI1360" i="2"/>
  <c r="AI1359" i="2"/>
  <c r="AI1358" i="2"/>
  <c r="AI1357" i="2"/>
  <c r="AI1356" i="2"/>
  <c r="AI1355" i="2"/>
  <c r="AI1354" i="2"/>
  <c r="AI1353" i="2"/>
  <c r="AI1352" i="2"/>
  <c r="AI1351" i="2"/>
  <c r="AI1350" i="2"/>
  <c r="AI1349" i="2"/>
  <c r="AI1348" i="2"/>
  <c r="AI1347" i="2"/>
  <c r="AI1346" i="2"/>
  <c r="AI1345" i="2"/>
  <c r="AI1344" i="2"/>
  <c r="AI1343" i="2"/>
  <c r="AI1342" i="2"/>
  <c r="AI1341" i="2"/>
  <c r="AI1340" i="2"/>
  <c r="AI1336" i="2"/>
  <c r="AI1339" i="2"/>
  <c r="AI1338" i="2"/>
  <c r="AI1337" i="2"/>
  <c r="AI1335" i="2"/>
  <c r="AI1334" i="2"/>
  <c r="AI1333" i="2"/>
  <c r="AI1332" i="2"/>
  <c r="AI1330" i="2"/>
  <c r="AI1331" i="2"/>
  <c r="AI1329" i="2"/>
  <c r="AI1328" i="2"/>
  <c r="AI1327" i="2"/>
  <c r="AI1326" i="2"/>
  <c r="AI1325" i="2"/>
  <c r="AI1324" i="2"/>
  <c r="AI1323" i="2"/>
  <c r="AI1322" i="2"/>
  <c r="AI1321" i="2"/>
  <c r="AI1320" i="2"/>
  <c r="AI1319" i="2"/>
  <c r="AI1318" i="2"/>
  <c r="AI1317" i="2"/>
  <c r="AI1316" i="2"/>
  <c r="AI1315" i="2"/>
  <c r="AI1314" i="2"/>
  <c r="AI1313" i="2"/>
  <c r="AI1312" i="2"/>
  <c r="AI1311" i="2"/>
  <c r="AI1310" i="2"/>
  <c r="AI1309" i="2"/>
  <c r="AI1308" i="2"/>
  <c r="AI1307" i="2"/>
  <c r="AI1306" i="2"/>
  <c r="AI1305" i="2"/>
  <c r="AI1304" i="2"/>
  <c r="AI1303" i="2"/>
  <c r="AI1302" i="2"/>
  <c r="AI1301" i="2"/>
  <c r="AI1300" i="2"/>
  <c r="AI1299" i="2"/>
  <c r="AI1298" i="2"/>
  <c r="AI1297" i="2"/>
  <c r="AI1296" i="2"/>
  <c r="AI1295" i="2"/>
  <c r="AI1294" i="2"/>
  <c r="AI1293" i="2"/>
  <c r="AI1292" i="2"/>
  <c r="AI1291" i="2"/>
  <c r="AI1290" i="2"/>
  <c r="AI1289" i="2"/>
  <c r="AI1288" i="2"/>
  <c r="AI1287" i="2"/>
  <c r="AI1286" i="2"/>
  <c r="AI1285" i="2"/>
  <c r="AI1284" i="2"/>
  <c r="AI1283" i="2"/>
  <c r="AI1282" i="2"/>
  <c r="AI1281" i="2"/>
  <c r="AI1280" i="2"/>
  <c r="AI1279" i="2"/>
  <c r="AI1278" i="2"/>
  <c r="AI1277" i="2"/>
  <c r="AI1276" i="2"/>
  <c r="AI1275" i="2"/>
  <c r="AI1274" i="2"/>
  <c r="AI1273" i="2"/>
  <c r="AI1272" i="2"/>
  <c r="AI1271" i="2"/>
  <c r="AI1270" i="2"/>
  <c r="AI1269" i="2"/>
  <c r="AI1268" i="2"/>
  <c r="AI1267" i="2"/>
  <c r="AI1266" i="2"/>
  <c r="AI1265" i="2"/>
  <c r="AI1264" i="2"/>
  <c r="AI1263" i="2"/>
  <c r="AI1262" i="2"/>
  <c r="AI1261" i="2"/>
  <c r="AI1260" i="2"/>
  <c r="AI1259" i="2"/>
  <c r="AI1258" i="2"/>
  <c r="AI1257" i="2"/>
  <c r="AI1256" i="2"/>
  <c r="AI1255" i="2"/>
  <c r="AI1254" i="2"/>
  <c r="AI1253" i="2"/>
  <c r="AI1252" i="2"/>
  <c r="AI1251" i="2"/>
  <c r="AI1250" i="2"/>
  <c r="AI1249" i="2"/>
  <c r="AI1248" i="2"/>
  <c r="AI1247" i="2"/>
  <c r="AI1246" i="2"/>
  <c r="AI1245" i="2"/>
  <c r="AI1244" i="2"/>
  <c r="AI1243" i="2"/>
  <c r="AI1242" i="2"/>
  <c r="AI1241" i="2"/>
  <c r="AI1240" i="2"/>
  <c r="AI1239" i="2"/>
  <c r="AI1238" i="2"/>
  <c r="AI1237" i="2"/>
  <c r="AI1236" i="2"/>
  <c r="AI1235" i="2"/>
  <c r="AI1234" i="2"/>
  <c r="AI1233" i="2"/>
  <c r="AI1232" i="2"/>
  <c r="AI1231" i="2"/>
  <c r="AI1230" i="2"/>
  <c r="AI1229" i="2"/>
  <c r="AI1228" i="2"/>
  <c r="AI1227" i="2"/>
  <c r="AI1226" i="2"/>
  <c r="AI1225" i="2"/>
  <c r="AI1224" i="2"/>
  <c r="AI1223" i="2"/>
  <c r="AI1222" i="2"/>
  <c r="AI1221" i="2"/>
  <c r="AI1220" i="2"/>
  <c r="AI1219" i="2"/>
  <c r="AI1218" i="2"/>
  <c r="AI1217" i="2"/>
  <c r="AI1216" i="2"/>
  <c r="AI1215" i="2"/>
  <c r="AI1214" i="2"/>
  <c r="AI1213" i="2"/>
  <c r="AI1212" i="2"/>
  <c r="AI1211" i="2"/>
  <c r="AI1210" i="2"/>
  <c r="AI1209" i="2"/>
  <c r="AI1208" i="2"/>
  <c r="AI1207" i="2"/>
  <c r="AI1206" i="2"/>
  <c r="AI1205" i="2"/>
  <c r="AI1204" i="2"/>
  <c r="AI1203" i="2"/>
  <c r="AI1202" i="2"/>
  <c r="AI1201" i="2"/>
  <c r="AI1200" i="2"/>
  <c r="AI1199" i="2"/>
  <c r="AI1198" i="2"/>
  <c r="AI1197" i="2"/>
  <c r="AI1196" i="2"/>
  <c r="AI1195" i="2"/>
  <c r="AI1194" i="2"/>
  <c r="AI1193" i="2"/>
  <c r="AI1192" i="2"/>
  <c r="AI1191" i="2"/>
  <c r="AI1190" i="2"/>
  <c r="AI1189" i="2"/>
  <c r="AI1188" i="2"/>
  <c r="AI1187" i="2"/>
  <c r="AI1186" i="2"/>
  <c r="AI1185" i="2"/>
  <c r="AI1184" i="2"/>
  <c r="AI1183" i="2"/>
  <c r="AI1182" i="2"/>
  <c r="AI1181" i="2"/>
  <c r="AI1180" i="2"/>
  <c r="AI1179" i="2"/>
  <c r="AI1178" i="2"/>
  <c r="AI1177" i="2"/>
  <c r="AI1176" i="2"/>
  <c r="AI1175" i="2"/>
  <c r="AI1174" i="2"/>
  <c r="AI1173" i="2"/>
  <c r="AI1172" i="2"/>
  <c r="AI1171" i="2"/>
  <c r="AI1170" i="2"/>
  <c r="AI1169" i="2"/>
  <c r="AI1168" i="2"/>
  <c r="AI1167" i="2"/>
  <c r="AI1166" i="2"/>
  <c r="AI1165" i="2"/>
  <c r="AI1164" i="2"/>
  <c r="AI1163" i="2"/>
  <c r="AI1162" i="2"/>
  <c r="AI1161" i="2"/>
  <c r="AI1160" i="2"/>
  <c r="AI1159" i="2"/>
  <c r="AI1158" i="2"/>
  <c r="AI1157" i="2"/>
  <c r="AI1156" i="2"/>
  <c r="AI1155" i="2"/>
  <c r="AI1154" i="2"/>
  <c r="AI1153" i="2"/>
  <c r="AI1152" i="2"/>
  <c r="AI1151" i="2"/>
  <c r="AI1150" i="2"/>
  <c r="AI1149" i="2"/>
  <c r="AI1148" i="2"/>
  <c r="AI1147" i="2"/>
  <c r="AI1146" i="2"/>
  <c r="AI1145" i="2"/>
  <c r="AI1144" i="2"/>
  <c r="AI1143" i="2"/>
  <c r="AI1142" i="2"/>
  <c r="AI1141" i="2"/>
  <c r="AI1140" i="2"/>
  <c r="AI1139" i="2"/>
  <c r="AI1138" i="2"/>
  <c r="AI1137" i="2"/>
  <c r="AI1136" i="2"/>
  <c r="AI1135" i="2"/>
  <c r="AI1134" i="2"/>
  <c r="AI1133" i="2"/>
  <c r="AI1132" i="2"/>
  <c r="AI1131" i="2"/>
  <c r="AI1128" i="2"/>
  <c r="AI1130" i="2"/>
  <c r="AI1129" i="2"/>
  <c r="AI1127" i="2"/>
  <c r="AI1126" i="2"/>
  <c r="AI1125" i="2"/>
  <c r="AI1124" i="2"/>
  <c r="AI1123" i="2"/>
  <c r="AI1122" i="2"/>
  <c r="AI1121" i="2"/>
  <c r="AI1120" i="2"/>
  <c r="AI1119" i="2"/>
  <c r="AI1118" i="2"/>
  <c r="AI1117" i="2"/>
  <c r="AI1116" i="2"/>
  <c r="AI1115" i="2"/>
  <c r="AI1114" i="2"/>
  <c r="AI1113" i="2"/>
  <c r="AI1112" i="2"/>
  <c r="AI1111" i="2"/>
  <c r="AI1110" i="2"/>
  <c r="AI1109" i="2"/>
  <c r="AI1108" i="2"/>
  <c r="AI1101" i="2"/>
  <c r="AI1107" i="2"/>
  <c r="AI1106" i="2"/>
  <c r="AI1105" i="2"/>
  <c r="AI1104" i="2"/>
  <c r="AI1103" i="2"/>
  <c r="AI1102" i="2"/>
  <c r="AI1100" i="2"/>
  <c r="AI1099" i="2"/>
  <c r="AI1098" i="2"/>
  <c r="AI1097" i="2"/>
  <c r="AI1096" i="2"/>
  <c r="AI1095" i="2"/>
  <c r="AI1094" i="2"/>
  <c r="AI1093" i="2"/>
  <c r="AI1092" i="2"/>
  <c r="AI1091" i="2"/>
  <c r="AI1090" i="2"/>
  <c r="AI1089" i="2"/>
  <c r="AI1088" i="2"/>
  <c r="AI1087" i="2"/>
  <c r="AI1086" i="2"/>
  <c r="AI1085" i="2"/>
  <c r="AI1084" i="2"/>
  <c r="AI1083" i="2"/>
  <c r="AI1082" i="2"/>
  <c r="AI1078" i="2"/>
  <c r="AI1077" i="2"/>
  <c r="AI1076" i="2"/>
  <c r="AI1081" i="2"/>
  <c r="AI1080" i="2"/>
  <c r="AI1079" i="2"/>
  <c r="AI1075" i="2"/>
  <c r="AI1074" i="2"/>
  <c r="AI1073" i="2"/>
  <c r="AI1072" i="2"/>
  <c r="AI1071" i="2"/>
  <c r="AI1070" i="2"/>
  <c r="AI1069" i="2"/>
  <c r="AI1068" i="2"/>
  <c r="AI1067" i="2"/>
  <c r="AI1066" i="2"/>
  <c r="AI1065" i="2"/>
  <c r="AI1064" i="2"/>
  <c r="AI1063" i="2"/>
  <c r="AI1062" i="2"/>
  <c r="AI1061" i="2"/>
  <c r="AI1060" i="2"/>
  <c r="AI1059" i="2"/>
  <c r="AI1058" i="2"/>
  <c r="AI1056" i="2"/>
  <c r="AI1057" i="2"/>
  <c r="AI1055" i="2"/>
  <c r="AI1054" i="2"/>
  <c r="AI1053" i="2"/>
  <c r="AI1052" i="2"/>
  <c r="AI1051" i="2"/>
  <c r="AI1050" i="2"/>
  <c r="AI1049" i="2"/>
  <c r="AI1048" i="2"/>
  <c r="AI1047" i="2"/>
  <c r="AI1046" i="2"/>
  <c r="AI1045" i="2"/>
  <c r="AI1044" i="2"/>
  <c r="AI1043" i="2"/>
  <c r="AI1042" i="2"/>
  <c r="AI1041" i="2"/>
  <c r="AI1040" i="2"/>
  <c r="AI1039" i="2"/>
  <c r="AI1038" i="2"/>
  <c r="AI1034" i="2"/>
  <c r="AI1037" i="2"/>
  <c r="AI1036" i="2"/>
  <c r="AI1035" i="2"/>
  <c r="AI1033" i="2"/>
  <c r="AI1031" i="2"/>
  <c r="AI1030" i="2"/>
  <c r="AI1032" i="2"/>
  <c r="AI1029" i="2"/>
  <c r="AI1028" i="2"/>
  <c r="AI1027" i="2"/>
  <c r="AI1026" i="2"/>
  <c r="AI1025" i="2"/>
  <c r="AI1024" i="2"/>
  <c r="AI1023" i="2"/>
  <c r="AI1022" i="2"/>
  <c r="AI1021" i="2"/>
  <c r="AI1020" i="2"/>
  <c r="AI1018" i="2"/>
  <c r="AI1017" i="2"/>
  <c r="AI1016" i="2"/>
  <c r="AI1019" i="2"/>
  <c r="AI1015" i="2"/>
  <c r="AI1014" i="2"/>
  <c r="AI1013" i="2"/>
  <c r="AI1012" i="2"/>
  <c r="AI1010" i="2"/>
  <c r="AI1009" i="2"/>
  <c r="AI1008" i="2"/>
  <c r="AI1011" i="2"/>
  <c r="AI1007" i="2"/>
  <c r="AI1006" i="2"/>
  <c r="AI1005" i="2"/>
  <c r="AI1004" i="2"/>
  <c r="AI1003" i="2"/>
  <c r="AI1002" i="2"/>
  <c r="AI1001" i="2"/>
  <c r="AI1000" i="2"/>
  <c r="AI999" i="2"/>
  <c r="AI998" i="2"/>
  <c r="AI997" i="2"/>
  <c r="AI996" i="2"/>
  <c r="AI995" i="2"/>
  <c r="AI994" i="2"/>
  <c r="AI993" i="2"/>
  <c r="AI992" i="2"/>
  <c r="AI991" i="2"/>
  <c r="AI990" i="2"/>
  <c r="AI989" i="2"/>
  <c r="AI988" i="2"/>
  <c r="AI987" i="2"/>
  <c r="AI986" i="2"/>
  <c r="AI985" i="2"/>
  <c r="AI984" i="2"/>
  <c r="AI983" i="2"/>
  <c r="AI982" i="2"/>
  <c r="AI981" i="2"/>
  <c r="AI980" i="2"/>
  <c r="AI979" i="2"/>
  <c r="AI978" i="2"/>
  <c r="AI977" i="2"/>
  <c r="AI976" i="2"/>
  <c r="AI975" i="2"/>
  <c r="AI974" i="2"/>
  <c r="AI973" i="2"/>
  <c r="AI972" i="2"/>
  <c r="AI971" i="2"/>
  <c r="AI970" i="2"/>
  <c r="AI969" i="2"/>
  <c r="AI968" i="2"/>
  <c r="AI967" i="2"/>
  <c r="AI966" i="2"/>
  <c r="AI965" i="2"/>
  <c r="AI964" i="2"/>
  <c r="AI963" i="2"/>
  <c r="AI962" i="2"/>
  <c r="AI961" i="2"/>
  <c r="AI960" i="2"/>
  <c r="AI959" i="2"/>
  <c r="AI958" i="2"/>
  <c r="AI957" i="2"/>
  <c r="AI956" i="2"/>
  <c r="AI955" i="2"/>
  <c r="AI954" i="2"/>
  <c r="AI953" i="2"/>
  <c r="AI952" i="2"/>
  <c r="AI951" i="2"/>
  <c r="AI950" i="2"/>
  <c r="AI949" i="2"/>
  <c r="AI948" i="2"/>
  <c r="AI947" i="2"/>
  <c r="AI946" i="2"/>
  <c r="AI945" i="2"/>
  <c r="AI944" i="2"/>
  <c r="AI943" i="2"/>
  <c r="AI942" i="2"/>
  <c r="AI941" i="2"/>
  <c r="AI940" i="2"/>
  <c r="AI939" i="2"/>
  <c r="AI938" i="2"/>
  <c r="AI937" i="2"/>
  <c r="AI936" i="2"/>
  <c r="AI935" i="2"/>
  <c r="AI934" i="2"/>
  <c r="AI933" i="2"/>
  <c r="AI932" i="2"/>
  <c r="AI931" i="2"/>
  <c r="AI930" i="2"/>
  <c r="AI929" i="2"/>
  <c r="AI928" i="2"/>
  <c r="AI927" i="2"/>
  <c r="AI926" i="2"/>
  <c r="AI925" i="2"/>
  <c r="AI924" i="2"/>
  <c r="AI923" i="2"/>
  <c r="AI922" i="2"/>
  <c r="AI921" i="2"/>
  <c r="AI920" i="2"/>
  <c r="AI919" i="2"/>
  <c r="AI918" i="2"/>
  <c r="AI917" i="2"/>
  <c r="AI916" i="2"/>
  <c r="AI915" i="2"/>
  <c r="AI914" i="2"/>
  <c r="AI913" i="2"/>
  <c r="AI912" i="2"/>
  <c r="AI911" i="2"/>
  <c r="AI910" i="2"/>
  <c r="AI909" i="2"/>
  <c r="AI908" i="2"/>
  <c r="AI907" i="2"/>
  <c r="AI906" i="2"/>
  <c r="AI905" i="2"/>
  <c r="AI904" i="2"/>
  <c r="AI903" i="2"/>
  <c r="AI902" i="2"/>
  <c r="AI901" i="2"/>
  <c r="AI900" i="2"/>
  <c r="AI899" i="2"/>
  <c r="AI898" i="2"/>
  <c r="AI897" i="2"/>
  <c r="AI896" i="2"/>
  <c r="AI895" i="2"/>
  <c r="AI894" i="2"/>
  <c r="AI893" i="2"/>
  <c r="AI892" i="2"/>
  <c r="AI891" i="2"/>
  <c r="AI890" i="2"/>
  <c r="AI889" i="2"/>
  <c r="AI888" i="2"/>
  <c r="AI887" i="2"/>
  <c r="AI886" i="2"/>
  <c r="AI885" i="2"/>
  <c r="AI884" i="2"/>
  <c r="AI883" i="2"/>
  <c r="AI882" i="2"/>
  <c r="AI878" i="2"/>
  <c r="AI877" i="2"/>
  <c r="AI881" i="2"/>
  <c r="AI880" i="2"/>
  <c r="AI879" i="2"/>
  <c r="AI876" i="2"/>
  <c r="AI875" i="2"/>
  <c r="AI874" i="2"/>
  <c r="AI873" i="2"/>
  <c r="AI872" i="2"/>
  <c r="AI871" i="2"/>
  <c r="AI870" i="2"/>
  <c r="AI869" i="2"/>
  <c r="AI868" i="2"/>
  <c r="AI867" i="2"/>
  <c r="AI866" i="2"/>
  <c r="AI865" i="2"/>
  <c r="AI864" i="2"/>
  <c r="AI863" i="2"/>
  <c r="AI862" i="2"/>
  <c r="AI861" i="2"/>
  <c r="AI860" i="2"/>
  <c r="AI859" i="2"/>
  <c r="AI858" i="2"/>
  <c r="AI857" i="2"/>
  <c r="AI856" i="2"/>
  <c r="AI855" i="2"/>
  <c r="AI854" i="2"/>
  <c r="AI853" i="2"/>
  <c r="AI852" i="2"/>
  <c r="AI851" i="2"/>
  <c r="AI850" i="2"/>
  <c r="AI846" i="2"/>
  <c r="AI849" i="2"/>
  <c r="AI848" i="2"/>
  <c r="AI847" i="2"/>
  <c r="AI845" i="2"/>
  <c r="AI844" i="2"/>
  <c r="AI843" i="2"/>
  <c r="AI842" i="2"/>
  <c r="AI841" i="2"/>
  <c r="AI840" i="2"/>
  <c r="AI839" i="2"/>
  <c r="AI838" i="2"/>
  <c r="AI837" i="2"/>
  <c r="AI836" i="2"/>
  <c r="AI835" i="2"/>
  <c r="AI834" i="2"/>
  <c r="AI833" i="2"/>
  <c r="AI832" i="2"/>
  <c r="AI831" i="2"/>
  <c r="AI830" i="2"/>
  <c r="AI829" i="2"/>
  <c r="AI828" i="2"/>
  <c r="AI827" i="2"/>
  <c r="AI826" i="2"/>
  <c r="AI825" i="2"/>
  <c r="AI824" i="2"/>
  <c r="AI823" i="2"/>
  <c r="AI822" i="2"/>
  <c r="AI821" i="2"/>
  <c r="AI820" i="2"/>
  <c r="AI819" i="2"/>
  <c r="AI818" i="2"/>
  <c r="AI817" i="2"/>
  <c r="AI816" i="2"/>
  <c r="AI815" i="2"/>
  <c r="AI814" i="2"/>
  <c r="AI813" i="2"/>
  <c r="AI812" i="2"/>
  <c r="AI811" i="2"/>
  <c r="AI810" i="2"/>
  <c r="AI809" i="2"/>
  <c r="AI808" i="2"/>
  <c r="AI807" i="2"/>
  <c r="AI806" i="2"/>
  <c r="AI805" i="2"/>
  <c r="AI804" i="2"/>
  <c r="AI803" i="2"/>
  <c r="AI802" i="2"/>
  <c r="AI801" i="2"/>
  <c r="AI800" i="2"/>
  <c r="AI799" i="2"/>
  <c r="AI798" i="2"/>
  <c r="AI797" i="2"/>
  <c r="AI796" i="2"/>
  <c r="AI795" i="2"/>
  <c r="AI794" i="2"/>
  <c r="AI793" i="2"/>
  <c r="AI792" i="2"/>
  <c r="AI791" i="2"/>
  <c r="AI790" i="2"/>
  <c r="AI789" i="2"/>
  <c r="AI788" i="2"/>
  <c r="AI787" i="2"/>
  <c r="AI786" i="2"/>
  <c r="AI785" i="2"/>
  <c r="AI784" i="2"/>
  <c r="AI783" i="2"/>
  <c r="AI782" i="2"/>
  <c r="AI781" i="2"/>
  <c r="AI780" i="2"/>
  <c r="AI779" i="2"/>
  <c r="AI778" i="2"/>
  <c r="AI777" i="2"/>
  <c r="AI776" i="2"/>
  <c r="AI775" i="2"/>
  <c r="AI773" i="2"/>
  <c r="AI774" i="2"/>
  <c r="AI772" i="2"/>
  <c r="AI771" i="2"/>
  <c r="AI770" i="2"/>
  <c r="AI769" i="2"/>
  <c r="AI768" i="2"/>
  <c r="AI767" i="2"/>
  <c r="AI766" i="2"/>
  <c r="AI765" i="2"/>
  <c r="AI764" i="2"/>
  <c r="AI763" i="2"/>
  <c r="AI762" i="2"/>
  <c r="AI761" i="2"/>
  <c r="AI760" i="2"/>
  <c r="AI759" i="2"/>
  <c r="AI758" i="2"/>
  <c r="AI757" i="2"/>
  <c r="AI756" i="2"/>
  <c r="AI755" i="2"/>
  <c r="AI754" i="2"/>
  <c r="AI753" i="2"/>
  <c r="AI752" i="2"/>
  <c r="AI751" i="2"/>
  <c r="AI750" i="2"/>
  <c r="AI749" i="2"/>
  <c r="AI748" i="2"/>
  <c r="AI747" i="2"/>
  <c r="AI746" i="2"/>
  <c r="AI745" i="2"/>
  <c r="AI744" i="2"/>
  <c r="AI743" i="2"/>
  <c r="AI742" i="2"/>
  <c r="AI741" i="2"/>
  <c r="AI740" i="2"/>
  <c r="AI739" i="2"/>
  <c r="AI738" i="2"/>
  <c r="AI737" i="2"/>
  <c r="AI736" i="2"/>
  <c r="AI735" i="2"/>
  <c r="AI734" i="2"/>
  <c r="AI733" i="2"/>
  <c r="AI732" i="2"/>
  <c r="AI731" i="2"/>
  <c r="AI730" i="2"/>
  <c r="AI729" i="2"/>
  <c r="AI728" i="2"/>
  <c r="AI727" i="2"/>
  <c r="AI726" i="2"/>
  <c r="AI725" i="2"/>
  <c r="AI724" i="2"/>
  <c r="AI723" i="2"/>
  <c r="AI722" i="2"/>
  <c r="AI721" i="2"/>
  <c r="AI720" i="2"/>
  <c r="AI719" i="2"/>
  <c r="AI718" i="2"/>
  <c r="AI717" i="2"/>
  <c r="AI716" i="2"/>
  <c r="AI715" i="2"/>
  <c r="AI714" i="2"/>
  <c r="AI713" i="2"/>
  <c r="AI712" i="2"/>
  <c r="AI711" i="2"/>
  <c r="AI710" i="2"/>
  <c r="AI709" i="2"/>
  <c r="AI708" i="2"/>
  <c r="AI707" i="2"/>
  <c r="AI706" i="2"/>
  <c r="AI705" i="2"/>
  <c r="AI704" i="2"/>
  <c r="AI703" i="2"/>
  <c r="AI702" i="2"/>
  <c r="AI701" i="2"/>
  <c r="AI700" i="2"/>
  <c r="AI697" i="2"/>
  <c r="AI699" i="2"/>
  <c r="AI698" i="2"/>
  <c r="AI696" i="2"/>
  <c r="AI695" i="2"/>
  <c r="AI694" i="2"/>
  <c r="AI693" i="2"/>
  <c r="AI692" i="2"/>
  <c r="AI691" i="2"/>
  <c r="AI690" i="2"/>
  <c r="AI689" i="2"/>
  <c r="AI688" i="2"/>
  <c r="AI687" i="2"/>
  <c r="AI686" i="2"/>
  <c r="AI685" i="2"/>
  <c r="AI684" i="2"/>
  <c r="AI683" i="2"/>
  <c r="AI682" i="2"/>
  <c r="AI681" i="2"/>
  <c r="AI680" i="2"/>
  <c r="AI679" i="2"/>
  <c r="AI678" i="2"/>
  <c r="AI677" i="2"/>
  <c r="AI676" i="2"/>
  <c r="AI675" i="2"/>
  <c r="AI674" i="2"/>
  <c r="AI673" i="2"/>
  <c r="AI672" i="2"/>
  <c r="AI671" i="2"/>
  <c r="AI670" i="2"/>
  <c r="AI669" i="2"/>
  <c r="AI668" i="2"/>
  <c r="AI667" i="2"/>
  <c r="AI666" i="2"/>
  <c r="AI665" i="2"/>
  <c r="AI664" i="2"/>
  <c r="AI663" i="2"/>
  <c r="AI662" i="2"/>
  <c r="AI661" i="2"/>
  <c r="AI660" i="2"/>
  <c r="AI659" i="2"/>
  <c r="AI658" i="2"/>
  <c r="AI657" i="2"/>
  <c r="AI656" i="2"/>
  <c r="AI655" i="2"/>
  <c r="AI654" i="2"/>
  <c r="AI653" i="2"/>
  <c r="AI652" i="2"/>
  <c r="AI651" i="2"/>
  <c r="AI650" i="2"/>
  <c r="AI649" i="2"/>
  <c r="AI648" i="2"/>
  <c r="AI647" i="2"/>
  <c r="AI646" i="2"/>
  <c r="AI645" i="2"/>
  <c r="AI644" i="2"/>
  <c r="AI643" i="2"/>
  <c r="AI642" i="2"/>
  <c r="AI641" i="2"/>
  <c r="AI640" i="2"/>
  <c r="AI639" i="2"/>
  <c r="AI638" i="2"/>
  <c r="AI637" i="2"/>
  <c r="AI636" i="2"/>
  <c r="AI635" i="2"/>
  <c r="AI634" i="2"/>
  <c r="AI633" i="2"/>
  <c r="AI632" i="2"/>
  <c r="AI631" i="2"/>
  <c r="AI630" i="2"/>
  <c r="AI629" i="2"/>
  <c r="AI628" i="2"/>
  <c r="AI627" i="2"/>
  <c r="AI626" i="2"/>
  <c r="AI625" i="2"/>
  <c r="AI624" i="2"/>
  <c r="AI623" i="2"/>
  <c r="AI622" i="2"/>
  <c r="AI621" i="2"/>
  <c r="AI620" i="2"/>
  <c r="AI619" i="2"/>
  <c r="AI618" i="2"/>
  <c r="AI617" i="2"/>
  <c r="AI616" i="2"/>
  <c r="AI615" i="2"/>
  <c r="AI614" i="2"/>
  <c r="AI613" i="2"/>
  <c r="AI612" i="2"/>
  <c r="AI611" i="2"/>
  <c r="AI610" i="2"/>
  <c r="AI609" i="2"/>
  <c r="AI608" i="2"/>
  <c r="AI607" i="2"/>
  <c r="AI606" i="2"/>
  <c r="AI605" i="2"/>
  <c r="AI604" i="2"/>
  <c r="AI603" i="2"/>
  <c r="AI602" i="2"/>
  <c r="AI601" i="2"/>
  <c r="AI600" i="2"/>
  <c r="AI599" i="2"/>
  <c r="AI598" i="2"/>
  <c r="AI597" i="2"/>
  <c r="AI596" i="2"/>
  <c r="AI595" i="2"/>
  <c r="AI594" i="2"/>
  <c r="AI593" i="2"/>
  <c r="AI592" i="2"/>
  <c r="AI591" i="2"/>
  <c r="AI590" i="2"/>
  <c r="AI589" i="2"/>
  <c r="AI588" i="2"/>
  <c r="AI587" i="2"/>
  <c r="AI586" i="2"/>
  <c r="AI585" i="2"/>
  <c r="AI584" i="2"/>
  <c r="AI583" i="2"/>
  <c r="AI582" i="2"/>
  <c r="AI581" i="2"/>
  <c r="AI580" i="2"/>
  <c r="AI579" i="2"/>
  <c r="AI578" i="2"/>
  <c r="AI577" i="2"/>
  <c r="AI576" i="2"/>
  <c r="AI575" i="2"/>
  <c r="AI574" i="2"/>
  <c r="AI573" i="2"/>
  <c r="AI572" i="2"/>
  <c r="AI571" i="2"/>
  <c r="AI570" i="2"/>
  <c r="AI569" i="2"/>
  <c r="AI568" i="2"/>
  <c r="AI567" i="2"/>
  <c r="AI566" i="2"/>
  <c r="AI565" i="2"/>
  <c r="AI564" i="2"/>
  <c r="AI563" i="2"/>
  <c r="AI562" i="2"/>
  <c r="AI561" i="2"/>
  <c r="AI560" i="2"/>
  <c r="AI559" i="2"/>
  <c r="AI558" i="2"/>
  <c r="AI557" i="2"/>
  <c r="AI556" i="2"/>
  <c r="AI555" i="2"/>
  <c r="AI554" i="2"/>
  <c r="AI553" i="2"/>
  <c r="AI552" i="2"/>
  <c r="AI551" i="2"/>
  <c r="AI550" i="2"/>
  <c r="AI549" i="2"/>
  <c r="AI548" i="2"/>
  <c r="AI547" i="2"/>
  <c r="AI546" i="2"/>
  <c r="AI545" i="2"/>
  <c r="AI544" i="2"/>
  <c r="AI543" i="2"/>
  <c r="AI542" i="2"/>
  <c r="AI541" i="2"/>
  <c r="AI540" i="2"/>
  <c r="AI539" i="2"/>
  <c r="AI538" i="2"/>
  <c r="AI537" i="2"/>
  <c r="AI536" i="2"/>
  <c r="AI535" i="2"/>
  <c r="AI534" i="2"/>
  <c r="AI533" i="2"/>
  <c r="AI532" i="2"/>
  <c r="AI531" i="2"/>
  <c r="AI530" i="2"/>
  <c r="AI529" i="2"/>
  <c r="AI528" i="2"/>
  <c r="AI527" i="2"/>
  <c r="AI526" i="2"/>
  <c r="AI525" i="2"/>
  <c r="AI524" i="2"/>
  <c r="AI523" i="2"/>
  <c r="AI522" i="2"/>
  <c r="AI521" i="2"/>
  <c r="AI520" i="2"/>
  <c r="AI519" i="2"/>
  <c r="AI518" i="2"/>
  <c r="AI517" i="2"/>
  <c r="AI516" i="2"/>
  <c r="AI515" i="2"/>
  <c r="AI514" i="2"/>
  <c r="AI512" i="2"/>
  <c r="AI513" i="2"/>
  <c r="AI511" i="2"/>
  <c r="AI510" i="2"/>
  <c r="AI509" i="2"/>
  <c r="AI508" i="2"/>
  <c r="AI507" i="2"/>
  <c r="AI506" i="2"/>
  <c r="AI505" i="2"/>
  <c r="AI504" i="2"/>
  <c r="AI503" i="2"/>
  <c r="AI502" i="2"/>
  <c r="AI501" i="2"/>
  <c r="AI500" i="2"/>
  <c r="AI499" i="2"/>
  <c r="AI498" i="2"/>
  <c r="AI497" i="2"/>
  <c r="AI496" i="2"/>
  <c r="AI495" i="2"/>
  <c r="AI494" i="2"/>
  <c r="AI492" i="2"/>
  <c r="AI491" i="2"/>
  <c r="AI493" i="2"/>
  <c r="AI490" i="2"/>
  <c r="AI489" i="2"/>
  <c r="AI488" i="2"/>
  <c r="AI487" i="2"/>
  <c r="AI486" i="2"/>
  <c r="AI485" i="2"/>
  <c r="AI484" i="2"/>
  <c r="AI483" i="2"/>
  <c r="AI482" i="2"/>
  <c r="AI481" i="2"/>
  <c r="AI480" i="2"/>
  <c r="AI479" i="2"/>
  <c r="AI478" i="2"/>
  <c r="AI477" i="2"/>
  <c r="AI476" i="2"/>
  <c r="AI475" i="2"/>
  <c r="AI474" i="2"/>
  <c r="AI473" i="2"/>
  <c r="AI472" i="2"/>
  <c r="AI471" i="2"/>
  <c r="AI470" i="2"/>
  <c r="AI469" i="2"/>
  <c r="AI468" i="2"/>
  <c r="AI467" i="2"/>
  <c r="AI466" i="2"/>
  <c r="AI465" i="2"/>
  <c r="AI464" i="2"/>
  <c r="AI463" i="2"/>
  <c r="AI462" i="2"/>
  <c r="AI461" i="2"/>
  <c r="AI460" i="2"/>
  <c r="AI459" i="2"/>
  <c r="AI458" i="2"/>
  <c r="AI457" i="2"/>
  <c r="AI456" i="2"/>
  <c r="AI455" i="2"/>
  <c r="AI454" i="2"/>
  <c r="AI453" i="2"/>
  <c r="AI452" i="2"/>
  <c r="AI451" i="2"/>
  <c r="AI450" i="2"/>
  <c r="AI449" i="2"/>
  <c r="AI448" i="2"/>
  <c r="AI447" i="2"/>
  <c r="AI446" i="2"/>
  <c r="AI445" i="2"/>
  <c r="AI444" i="2"/>
  <c r="AI443" i="2"/>
  <c r="AI442" i="2"/>
  <c r="AI441" i="2"/>
  <c r="AI440" i="2"/>
  <c r="AI439" i="2"/>
  <c r="AI438" i="2"/>
  <c r="AI437" i="2"/>
  <c r="AI436" i="2"/>
  <c r="AI435" i="2"/>
  <c r="AI434" i="2"/>
  <c r="AI433" i="2"/>
  <c r="AI432" i="2"/>
  <c r="AI431" i="2"/>
  <c r="AI430" i="2"/>
  <c r="AI429" i="2"/>
  <c r="AI428" i="2"/>
  <c r="AI427" i="2"/>
  <c r="AI426" i="2"/>
  <c r="AI425" i="2"/>
  <c r="AI424" i="2"/>
  <c r="AI423" i="2"/>
  <c r="AI422" i="2"/>
  <c r="AI421" i="2"/>
  <c r="AI420" i="2"/>
  <c r="AI419" i="2"/>
  <c r="AI418" i="2"/>
  <c r="AI417" i="2"/>
  <c r="AI416" i="2"/>
  <c r="AI415" i="2"/>
  <c r="AI414" i="2"/>
  <c r="AI413" i="2"/>
  <c r="AI412" i="2"/>
  <c r="AI411" i="2"/>
  <c r="AI410" i="2"/>
  <c r="AI409" i="2"/>
  <c r="AI408" i="2"/>
  <c r="AI407" i="2"/>
  <c r="AI406" i="2"/>
  <c r="AI405" i="2"/>
  <c r="AI404" i="2"/>
  <c r="AI403" i="2"/>
  <c r="AI402" i="2"/>
  <c r="AI401" i="2"/>
  <c r="AI397" i="2"/>
  <c r="AI400" i="2"/>
  <c r="AI399" i="2"/>
  <c r="AI398" i="2"/>
  <c r="AI396" i="2"/>
  <c r="AI395" i="2"/>
  <c r="AI394" i="2"/>
  <c r="AI393" i="2"/>
  <c r="AI392" i="2"/>
  <c r="AI391" i="2"/>
  <c r="AI390" i="2"/>
  <c r="AI389" i="2"/>
  <c r="AI388" i="2"/>
  <c r="AI387" i="2"/>
  <c r="AI386" i="2"/>
  <c r="AI385" i="2"/>
  <c r="AI384" i="2"/>
  <c r="AI383" i="2"/>
  <c r="AI382" i="2"/>
  <c r="AI381" i="2"/>
  <c r="AI380" i="2"/>
  <c r="AI379" i="2"/>
  <c r="AI378" i="2"/>
  <c r="AI377" i="2"/>
  <c r="AI376" i="2"/>
  <c r="AI375" i="2"/>
  <c r="AI374" i="2"/>
  <c r="AI373" i="2"/>
  <c r="AI372" i="2"/>
  <c r="AI371" i="2"/>
  <c r="AI370" i="2"/>
  <c r="AI369" i="2"/>
  <c r="AI368" i="2"/>
  <c r="AI367" i="2"/>
  <c r="AI366" i="2"/>
  <c r="AI365" i="2"/>
  <c r="AI364" i="2"/>
  <c r="AI363" i="2"/>
  <c r="AI362" i="2"/>
  <c r="AI361" i="2"/>
  <c r="AI360" i="2"/>
  <c r="AI359" i="2"/>
  <c r="AI358" i="2"/>
  <c r="AI357" i="2"/>
  <c r="AI356" i="2"/>
  <c r="AI355" i="2"/>
  <c r="AI354" i="2"/>
  <c r="AI353" i="2"/>
  <c r="AI352" i="2"/>
  <c r="AI351" i="2"/>
  <c r="AI350" i="2"/>
  <c r="AI349" i="2"/>
  <c r="AI348" i="2"/>
  <c r="AI347" i="2"/>
  <c r="AI346" i="2"/>
  <c r="AI345" i="2"/>
  <c r="AI344" i="2"/>
  <c r="AI343" i="2"/>
  <c r="AI342" i="2"/>
  <c r="AI341" i="2"/>
  <c r="AI340" i="2"/>
  <c r="AI339" i="2"/>
  <c r="AI338" i="2"/>
  <c r="AI337" i="2"/>
  <c r="AI336" i="2"/>
  <c r="AI335" i="2"/>
  <c r="AI334" i="2"/>
  <c r="AI333" i="2"/>
  <c r="AI332" i="2"/>
  <c r="AI331" i="2"/>
  <c r="AI330" i="2"/>
  <c r="AI329" i="2"/>
  <c r="AI328" i="2"/>
  <c r="AI327" i="2"/>
  <c r="AI326" i="2"/>
  <c r="AI325" i="2"/>
  <c r="AI324" i="2"/>
  <c r="AI323" i="2"/>
  <c r="AI322" i="2"/>
  <c r="AI321" i="2"/>
  <c r="AI320" i="2"/>
  <c r="AI319" i="2"/>
  <c r="AI318" i="2"/>
  <c r="AI317" i="2"/>
  <c r="AI316" i="2"/>
  <c r="AI315" i="2"/>
  <c r="AI314" i="2"/>
  <c r="AI313" i="2"/>
  <c r="AI312" i="2"/>
  <c r="AI311" i="2"/>
  <c r="AI310" i="2"/>
  <c r="AI309" i="2"/>
  <c r="AI308" i="2"/>
  <c r="AI307" i="2"/>
  <c r="AI306" i="2"/>
  <c r="AI305" i="2"/>
  <c r="AI304" i="2"/>
  <c r="AI303" i="2"/>
  <c r="AI302" i="2"/>
  <c r="AI301" i="2"/>
  <c r="AI300" i="2"/>
  <c r="AI299" i="2"/>
  <c r="AI298" i="2"/>
  <c r="AI297" i="2"/>
  <c r="AI296" i="2"/>
  <c r="AI295" i="2"/>
  <c r="AI294" i="2"/>
  <c r="AI293" i="2"/>
  <c r="AI292" i="2"/>
  <c r="AI291" i="2"/>
  <c r="AI290" i="2"/>
  <c r="AI289" i="2"/>
  <c r="AI288" i="2"/>
  <c r="AI287" i="2"/>
  <c r="AI286" i="2"/>
  <c r="AI285" i="2"/>
  <c r="AI284" i="2"/>
  <c r="AI283" i="2"/>
  <c r="AI282" i="2"/>
  <c r="AI281" i="2"/>
  <c r="AI280" i="2"/>
  <c r="AI279" i="2"/>
  <c r="AI278" i="2"/>
  <c r="AI277" i="2"/>
  <c r="AI276" i="2"/>
  <c r="AI275" i="2"/>
  <c r="AI274" i="2"/>
  <c r="AI273" i="2"/>
  <c r="AI272" i="2"/>
  <c r="AI271" i="2"/>
  <c r="AI270" i="2"/>
  <c r="AI269" i="2"/>
  <c r="AI268" i="2"/>
  <c r="AI267" i="2"/>
  <c r="AI266" i="2"/>
  <c r="AI265" i="2"/>
  <c r="AI264" i="2"/>
  <c r="AI263" i="2"/>
  <c r="AI262" i="2"/>
  <c r="AI261" i="2"/>
  <c r="AI260" i="2"/>
  <c r="AI259" i="2"/>
  <c r="AI258" i="2"/>
  <c r="AI257" i="2"/>
  <c r="AI256" i="2"/>
  <c r="AI255" i="2"/>
  <c r="AI254" i="2"/>
  <c r="AI253" i="2"/>
  <c r="AI252" i="2"/>
  <c r="AI251" i="2"/>
  <c r="AI250" i="2"/>
  <c r="AI249" i="2"/>
  <c r="AI248" i="2"/>
  <c r="AI247" i="2"/>
  <c r="AI246" i="2"/>
  <c r="AI245" i="2"/>
  <c r="AI244" i="2"/>
  <c r="AI243" i="2"/>
  <c r="AI242" i="2"/>
  <c r="AI241" i="2"/>
  <c r="AI240" i="2"/>
  <c r="AI239" i="2"/>
  <c r="AI238" i="2"/>
  <c r="AI237" i="2"/>
  <c r="AI236" i="2"/>
  <c r="AI235" i="2"/>
  <c r="AI234" i="2"/>
  <c r="AI233" i="2"/>
  <c r="AI232" i="2"/>
  <c r="AI231" i="2"/>
  <c r="AI230" i="2"/>
  <c r="AI229" i="2"/>
  <c r="AI228" i="2"/>
  <c r="AI227" i="2"/>
  <c r="AI226" i="2"/>
  <c r="AI225" i="2"/>
  <c r="AI224" i="2"/>
  <c r="AI223" i="2"/>
  <c r="AI222" i="2"/>
  <c r="AI221" i="2"/>
  <c r="AI220" i="2"/>
  <c r="AI219" i="2"/>
  <c r="AI218" i="2"/>
  <c r="AI217" i="2"/>
  <c r="AI216" i="2"/>
  <c r="AI215" i="2"/>
  <c r="AI214" i="2"/>
  <c r="AI213" i="2"/>
  <c r="AI212" i="2"/>
  <c r="AI211" i="2"/>
  <c r="AI210" i="2"/>
  <c r="AI209" i="2"/>
  <c r="AI208" i="2"/>
  <c r="AI207" i="2"/>
  <c r="AI206" i="2"/>
  <c r="AI205" i="2"/>
  <c r="AI204" i="2"/>
  <c r="AI203" i="2"/>
  <c r="AI202" i="2"/>
  <c r="AI201" i="2"/>
  <c r="AI200" i="2"/>
  <c r="AI199" i="2"/>
  <c r="AI198" i="2"/>
  <c r="AI197" i="2"/>
  <c r="AI195" i="2"/>
  <c r="AI194" i="2"/>
  <c r="AI193" i="2"/>
  <c r="AI196" i="2"/>
  <c r="AI192" i="2"/>
  <c r="AI185" i="2"/>
  <c r="AI184" i="2"/>
  <c r="AI190" i="2"/>
  <c r="AI189" i="2"/>
  <c r="AI188" i="2"/>
  <c r="AI187" i="2"/>
  <c r="AI186" i="2"/>
  <c r="AI191" i="2"/>
  <c r="AI183" i="2"/>
  <c r="AI182" i="2"/>
  <c r="AI181" i="2"/>
  <c r="AI180" i="2"/>
  <c r="AI179" i="2"/>
  <c r="AI178" i="2"/>
  <c r="AI176" i="2"/>
  <c r="AI177" i="2"/>
  <c r="AI175" i="2"/>
  <c r="AI174" i="2"/>
  <c r="AI173" i="2"/>
  <c r="AI172" i="2"/>
  <c r="AI171" i="2"/>
  <c r="AI170" i="2"/>
  <c r="AI169" i="2"/>
  <c r="AI168" i="2"/>
  <c r="AI167" i="2"/>
  <c r="AI166" i="2"/>
  <c r="AI165" i="2"/>
  <c r="AI164" i="2"/>
  <c r="AI163" i="2"/>
  <c r="AI162" i="2"/>
  <c r="AI161" i="2"/>
  <c r="AI160" i="2"/>
  <c r="AI159" i="2"/>
  <c r="AI158" i="2"/>
  <c r="AI157" i="2"/>
  <c r="AI156" i="2"/>
  <c r="AI155" i="2"/>
  <c r="AI154" i="2"/>
  <c r="AI153" i="2"/>
  <c r="AI152" i="2"/>
  <c r="AI151" i="2"/>
  <c r="AI150" i="2"/>
  <c r="AI149" i="2"/>
  <c r="AI148" i="2"/>
  <c r="AI147" i="2"/>
  <c r="AI146" i="2"/>
  <c r="AI145" i="2"/>
  <c r="AI144" i="2"/>
  <c r="AI143" i="2"/>
  <c r="AI142" i="2"/>
  <c r="AI141" i="2"/>
  <c r="AI140" i="2"/>
  <c r="AI139" i="2"/>
  <c r="AI138" i="2"/>
  <c r="AI137" i="2"/>
  <c r="AI136" i="2"/>
  <c r="AI135" i="2"/>
  <c r="AI134" i="2"/>
  <c r="AI133" i="2"/>
  <c r="AI132" i="2"/>
  <c r="AI131" i="2"/>
  <c r="AI130" i="2"/>
  <c r="AI129" i="2"/>
  <c r="AI128" i="2"/>
  <c r="AI127" i="2"/>
  <c r="AI126" i="2"/>
  <c r="AI125" i="2"/>
  <c r="AI124" i="2"/>
  <c r="AI123" i="2"/>
  <c r="AI122" i="2"/>
  <c r="AI121" i="2"/>
  <c r="AI120" i="2"/>
  <c r="AI119" i="2"/>
  <c r="AI118" i="2"/>
  <c r="AI117" i="2"/>
  <c r="AI116" i="2"/>
  <c r="AI115" i="2"/>
  <c r="AI114" i="2"/>
  <c r="AI113" i="2"/>
  <c r="AI112" i="2"/>
  <c r="AI111" i="2"/>
  <c r="AI110" i="2"/>
  <c r="AI109" i="2"/>
  <c r="AI108" i="2"/>
  <c r="AI107" i="2"/>
  <c r="AI106" i="2"/>
  <c r="AI105" i="2"/>
  <c r="AI104" i="2"/>
  <c r="AI103" i="2"/>
  <c r="AI102" i="2"/>
  <c r="AI101" i="2"/>
  <c r="AI100" i="2"/>
  <c r="AI99" i="2"/>
  <c r="AI98" i="2"/>
  <c r="AI97" i="2"/>
  <c r="AI96" i="2"/>
  <c r="AI95" i="2"/>
  <c r="AI94" i="2"/>
  <c r="AI93" i="2"/>
  <c r="AI92" i="2"/>
  <c r="AI91" i="2"/>
  <c r="AI90" i="2"/>
  <c r="AI89" i="2"/>
  <c r="AI88" i="2"/>
  <c r="AI87" i="2"/>
  <c r="AI86" i="2"/>
  <c r="AI85" i="2"/>
  <c r="AI84" i="2"/>
  <c r="AI83" i="2"/>
  <c r="AI82" i="2"/>
  <c r="AI81" i="2"/>
  <c r="AI80" i="2"/>
  <c r="AI79" i="2"/>
  <c r="AI78" i="2"/>
  <c r="AI77" i="2"/>
  <c r="AI76" i="2"/>
  <c r="AI75" i="2"/>
  <c r="AI74" i="2"/>
  <c r="AI73" i="2"/>
  <c r="AI72" i="2"/>
  <c r="AI71" i="2"/>
  <c r="AI70" i="2"/>
  <c r="AI69" i="2"/>
  <c r="AI68" i="2"/>
  <c r="AI67" i="2"/>
  <c r="AI66" i="2"/>
  <c r="AI65" i="2"/>
  <c r="AI64" i="2"/>
  <c r="AI63" i="2"/>
  <c r="AI62" i="2"/>
  <c r="AI61" i="2"/>
  <c r="AI60" i="2"/>
  <c r="AI59" i="2"/>
  <c r="AI58" i="2"/>
  <c r="AI57" i="2"/>
  <c r="AI56" i="2"/>
  <c r="AI55" i="2"/>
  <c r="AI54" i="2"/>
  <c r="AI53" i="2"/>
  <c r="AI52" i="2"/>
  <c r="AI50" i="2"/>
  <c r="AI49" i="2"/>
  <c r="AI48" i="2"/>
  <c r="AI51" i="2"/>
  <c r="AI47" i="2"/>
  <c r="AI46" i="2"/>
  <c r="AI45" i="2"/>
  <c r="AI44" i="2"/>
  <c r="AI43" i="2"/>
  <c r="AI42" i="2"/>
  <c r="AI41" i="2"/>
  <c r="AI40" i="2"/>
  <c r="AI39" i="2"/>
  <c r="AI38" i="2"/>
  <c r="AI37" i="2"/>
  <c r="AI36" i="2"/>
  <c r="AI35" i="2"/>
  <c r="AI34" i="2"/>
  <c r="AI33" i="2"/>
  <c r="AI32" i="2"/>
  <c r="AI31" i="2"/>
  <c r="AI30" i="2"/>
  <c r="AI29" i="2"/>
  <c r="AI28" i="2"/>
  <c r="AI27" i="2"/>
  <c r="AI26" i="2"/>
  <c r="AI25" i="2"/>
  <c r="AI24" i="2"/>
  <c r="AI15" i="2"/>
  <c r="AI14" i="2"/>
  <c r="AI13" i="2"/>
  <c r="AI12" i="2"/>
  <c r="AI11" i="2"/>
  <c r="AI10" i="2"/>
  <c r="AI9" i="2"/>
  <c r="AI8" i="2"/>
  <c r="AI23" i="2"/>
  <c r="AI22" i="2"/>
  <c r="AI21" i="2"/>
  <c r="AI20" i="2"/>
  <c r="AI19" i="2"/>
  <c r="AI7" i="2"/>
  <c r="AI6" i="2"/>
  <c r="AI5" i="2"/>
  <c r="AI4" i="2"/>
  <c r="AI3" i="2"/>
  <c r="AI2" i="2"/>
  <c r="AI18" i="2"/>
  <c r="AI17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88" i="2"/>
  <c r="P1499" i="2"/>
  <c r="P1498" i="2"/>
  <c r="P1497" i="2"/>
  <c r="P1496" i="2"/>
  <c r="P1495" i="2"/>
  <c r="P1494" i="2"/>
  <c r="P1493" i="2"/>
  <c r="P1492" i="2"/>
  <c r="P1491" i="2"/>
  <c r="P1490" i="2"/>
  <c r="P1489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6" i="2"/>
  <c r="P1339" i="2"/>
  <c r="P1338" i="2"/>
  <c r="P1337" i="2"/>
  <c r="P1335" i="2"/>
  <c r="P1334" i="2"/>
  <c r="P1333" i="2"/>
  <c r="P1332" i="2"/>
  <c r="P1330" i="2"/>
  <c r="P1331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28" i="2"/>
  <c r="P1130" i="2"/>
  <c r="P1129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1" i="2"/>
  <c r="P1107" i="2"/>
  <c r="P1106" i="2"/>
  <c r="P1105" i="2"/>
  <c r="P1104" i="2"/>
  <c r="P1103" i="2"/>
  <c r="P1102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78" i="2"/>
  <c r="P1077" i="2"/>
  <c r="P1076" i="2"/>
  <c r="P1081" i="2"/>
  <c r="P1080" i="2"/>
  <c r="P1079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6" i="2"/>
  <c r="P1057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4" i="2"/>
  <c r="P1037" i="2"/>
  <c r="P1036" i="2"/>
  <c r="P1035" i="2"/>
  <c r="P1033" i="2"/>
  <c r="P1031" i="2"/>
  <c r="P1030" i="2"/>
  <c r="P1032" i="2"/>
  <c r="P1029" i="2"/>
  <c r="P1028" i="2"/>
  <c r="P1027" i="2"/>
  <c r="P1026" i="2"/>
  <c r="P1025" i="2"/>
  <c r="P1024" i="2"/>
  <c r="P1023" i="2"/>
  <c r="P1022" i="2"/>
  <c r="P1021" i="2"/>
  <c r="P1020" i="2"/>
  <c r="P1018" i="2"/>
  <c r="P1017" i="2"/>
  <c r="P1016" i="2"/>
  <c r="P1019" i="2"/>
  <c r="P1015" i="2"/>
  <c r="P1014" i="2"/>
  <c r="P1013" i="2"/>
  <c r="P1012" i="2"/>
  <c r="P1010" i="2"/>
  <c r="P1009" i="2"/>
  <c r="P1008" i="2"/>
  <c r="P1011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78" i="2"/>
  <c r="P877" i="2"/>
  <c r="P881" i="2"/>
  <c r="P880" i="2"/>
  <c r="P879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6" i="2"/>
  <c r="P849" i="2"/>
  <c r="P848" i="2"/>
  <c r="P847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3" i="2"/>
  <c r="P774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7" i="2"/>
  <c r="P699" i="2"/>
  <c r="P698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2" i="2"/>
  <c r="P513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2" i="2"/>
  <c r="P491" i="2"/>
  <c r="P493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397" i="2"/>
  <c r="P400" i="2"/>
  <c r="P399" i="2"/>
  <c r="P398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5" i="2"/>
  <c r="P194" i="2"/>
  <c r="P193" i="2"/>
  <c r="P196" i="2"/>
  <c r="P192" i="2"/>
  <c r="P185" i="2"/>
  <c r="P184" i="2"/>
  <c r="P190" i="2"/>
  <c r="P189" i="2"/>
  <c r="P188" i="2"/>
  <c r="P187" i="2"/>
  <c r="P186" i="2"/>
  <c r="P191" i="2"/>
  <c r="P183" i="2"/>
  <c r="P182" i="2"/>
  <c r="P181" i="2"/>
  <c r="P180" i="2"/>
  <c r="P179" i="2"/>
  <c r="P178" i="2"/>
  <c r="P176" i="2"/>
  <c r="P177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0" i="2"/>
  <c r="P49" i="2"/>
  <c r="P48" i="2"/>
  <c r="P51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15" i="2"/>
  <c r="P14" i="2"/>
  <c r="P13" i="2"/>
  <c r="P12" i="2"/>
  <c r="P11" i="2"/>
  <c r="P10" i="2"/>
  <c r="P9" i="2"/>
  <c r="P8" i="2"/>
  <c r="P23" i="2"/>
  <c r="P22" i="2"/>
  <c r="P21" i="2"/>
  <c r="P20" i="2"/>
  <c r="P19" i="2"/>
  <c r="P7" i="2"/>
  <c r="P6" i="2"/>
  <c r="P5" i="2"/>
  <c r="P4" i="2"/>
  <c r="P3" i="2"/>
  <c r="P2" i="2"/>
  <c r="P18" i="2"/>
  <c r="P17" i="2"/>
  <c r="J1532" i="2"/>
  <c r="I1532" i="2"/>
  <c r="H1532" i="2"/>
  <c r="J1531" i="2"/>
  <c r="I1531" i="2"/>
  <c r="H1531" i="2"/>
  <c r="J1530" i="2"/>
  <c r="I1530" i="2"/>
  <c r="H1530" i="2"/>
  <c r="J1529" i="2"/>
  <c r="I1529" i="2"/>
  <c r="H1529" i="2"/>
  <c r="J1528" i="2"/>
  <c r="I1528" i="2"/>
  <c r="H1528" i="2"/>
  <c r="J1527" i="2"/>
  <c r="I1527" i="2"/>
  <c r="H1527" i="2"/>
  <c r="J1526" i="2"/>
  <c r="I1526" i="2"/>
  <c r="H1526" i="2"/>
  <c r="J1525" i="2"/>
  <c r="I1525" i="2"/>
  <c r="H1525" i="2"/>
  <c r="J1524" i="2"/>
  <c r="I1524" i="2"/>
  <c r="H1524" i="2"/>
  <c r="J1523" i="2"/>
  <c r="I1523" i="2"/>
  <c r="H1523" i="2"/>
  <c r="J1522" i="2"/>
  <c r="I1522" i="2"/>
  <c r="H1522" i="2"/>
  <c r="J1521" i="2"/>
  <c r="I1521" i="2"/>
  <c r="H1521" i="2"/>
  <c r="J1520" i="2"/>
  <c r="I1520" i="2"/>
  <c r="H1520" i="2"/>
  <c r="J1519" i="2"/>
  <c r="I1519" i="2"/>
  <c r="H1519" i="2"/>
  <c r="J1518" i="2"/>
  <c r="I1518" i="2"/>
  <c r="H1518" i="2"/>
  <c r="J1517" i="2"/>
  <c r="I1517" i="2"/>
  <c r="H1517" i="2"/>
  <c r="J1516" i="2"/>
  <c r="I1516" i="2"/>
  <c r="H1516" i="2"/>
  <c r="J1515" i="2"/>
  <c r="I1515" i="2"/>
  <c r="H1515" i="2"/>
  <c r="E1532" i="2"/>
  <c r="F1532" i="2"/>
  <c r="D1532" i="2"/>
  <c r="E1531" i="2"/>
  <c r="F1531" i="2"/>
  <c r="D1531" i="2"/>
  <c r="E1530" i="2"/>
  <c r="F1530" i="2"/>
  <c r="D1530" i="2"/>
  <c r="E1529" i="2"/>
  <c r="F1529" i="2"/>
  <c r="D1529" i="2"/>
  <c r="E1528" i="2"/>
  <c r="F1528" i="2"/>
  <c r="D1528" i="2"/>
  <c r="E1527" i="2"/>
  <c r="F1527" i="2"/>
  <c r="D1527" i="2"/>
  <c r="E1526" i="2"/>
  <c r="F1526" i="2"/>
  <c r="D1526" i="2"/>
  <c r="E1525" i="2"/>
  <c r="F1525" i="2"/>
  <c r="D1525" i="2"/>
  <c r="E1524" i="2"/>
  <c r="F1524" i="2"/>
  <c r="D1524" i="2"/>
  <c r="E1523" i="2"/>
  <c r="F1523" i="2"/>
  <c r="D1523" i="2"/>
  <c r="E1522" i="2"/>
  <c r="F1522" i="2"/>
  <c r="D1522" i="2"/>
  <c r="E1521" i="2"/>
  <c r="F1521" i="2"/>
  <c r="D1521" i="2"/>
  <c r="E1520" i="2"/>
  <c r="F1520" i="2"/>
  <c r="D1520" i="2"/>
  <c r="E1519" i="2"/>
  <c r="F1519" i="2"/>
  <c r="D1519" i="2"/>
  <c r="E1518" i="2"/>
  <c r="F1518" i="2"/>
  <c r="D1518" i="2"/>
  <c r="E1517" i="2"/>
  <c r="F1517" i="2"/>
  <c r="D1517" i="2"/>
  <c r="E1516" i="2"/>
  <c r="F1516" i="2"/>
  <c r="D1516" i="2"/>
  <c r="E1515" i="2"/>
  <c r="F1515" i="2"/>
  <c r="D1515" i="2"/>
  <c r="DD1532" i="2"/>
  <c r="CY1532" i="2"/>
  <c r="CW1532" i="2"/>
  <c r="CV1532" i="2"/>
  <c r="CU1532" i="2"/>
  <c r="CT1532" i="2"/>
  <c r="CS1532" i="2"/>
  <c r="DD1531" i="2"/>
  <c r="CY1531" i="2"/>
  <c r="CW1531" i="2"/>
  <c r="CV1531" i="2"/>
  <c r="CU1531" i="2"/>
  <c r="CT1531" i="2"/>
  <c r="CS1531" i="2"/>
  <c r="DD1530" i="2"/>
  <c r="CY1530" i="2"/>
  <c r="CW1530" i="2"/>
  <c r="CV1530" i="2"/>
  <c r="CU1530" i="2"/>
  <c r="CT1530" i="2"/>
  <c r="CS1530" i="2"/>
  <c r="DD1529" i="2"/>
  <c r="CY1529" i="2"/>
  <c r="CW1529" i="2"/>
  <c r="CV1529" i="2"/>
  <c r="CU1529" i="2"/>
  <c r="CT1529" i="2"/>
  <c r="CS1529" i="2"/>
  <c r="DD1528" i="2"/>
  <c r="CY1528" i="2"/>
  <c r="CW1528" i="2"/>
  <c r="CV1528" i="2"/>
  <c r="CU1528" i="2"/>
  <c r="CT1528" i="2"/>
  <c r="CS1528" i="2"/>
  <c r="DD1527" i="2"/>
  <c r="CY1527" i="2"/>
  <c r="CW1527" i="2"/>
  <c r="CV1527" i="2"/>
  <c r="CU1527" i="2"/>
  <c r="CT1527" i="2"/>
  <c r="CS1527" i="2"/>
  <c r="DD1526" i="2"/>
  <c r="CY1526" i="2"/>
  <c r="CW1526" i="2"/>
  <c r="CV1526" i="2"/>
  <c r="CU1526" i="2"/>
  <c r="CT1526" i="2"/>
  <c r="CS1526" i="2"/>
  <c r="DD1525" i="2"/>
  <c r="CY1525" i="2"/>
  <c r="CW1525" i="2"/>
  <c r="CV1525" i="2"/>
  <c r="CU1525" i="2"/>
  <c r="CT1525" i="2"/>
  <c r="CS1525" i="2"/>
  <c r="DD1524" i="2"/>
  <c r="CY1524" i="2"/>
  <c r="CW1524" i="2"/>
  <c r="CV1524" i="2"/>
  <c r="CU1524" i="2"/>
  <c r="CT1524" i="2"/>
  <c r="CS1524" i="2"/>
  <c r="DD1523" i="2"/>
  <c r="CY1523" i="2"/>
  <c r="CW1523" i="2"/>
  <c r="CV1523" i="2"/>
  <c r="CU1523" i="2"/>
  <c r="CT1523" i="2"/>
  <c r="CS1523" i="2"/>
  <c r="DD1522" i="2"/>
  <c r="CY1522" i="2"/>
  <c r="CW1522" i="2"/>
  <c r="CV1522" i="2"/>
  <c r="CU1522" i="2"/>
  <c r="CT1522" i="2"/>
  <c r="CS1522" i="2"/>
  <c r="DD1521" i="2"/>
  <c r="CY1521" i="2"/>
  <c r="CW1521" i="2"/>
  <c r="CV1521" i="2"/>
  <c r="CU1521" i="2"/>
  <c r="CT1521" i="2"/>
  <c r="CS1521" i="2"/>
  <c r="DD1520" i="2"/>
  <c r="CY1520" i="2"/>
  <c r="CW1520" i="2"/>
  <c r="CV1520" i="2"/>
  <c r="CU1520" i="2"/>
  <c r="CT1520" i="2"/>
  <c r="CS1520" i="2"/>
  <c r="DD1519" i="2"/>
  <c r="CY1519" i="2"/>
  <c r="CW1519" i="2"/>
  <c r="CV1519" i="2"/>
  <c r="CU1519" i="2"/>
  <c r="CT1519" i="2"/>
  <c r="CS1519" i="2"/>
  <c r="DD1518" i="2"/>
  <c r="CY1518" i="2"/>
  <c r="CW1518" i="2"/>
  <c r="CV1518" i="2"/>
  <c r="CU1518" i="2"/>
  <c r="CT1518" i="2"/>
  <c r="CS1518" i="2"/>
  <c r="DD1517" i="2"/>
  <c r="CY1517" i="2"/>
  <c r="CW1517" i="2"/>
  <c r="CV1517" i="2"/>
  <c r="CU1517" i="2"/>
  <c r="CT1517" i="2"/>
  <c r="CS1517" i="2"/>
  <c r="DD1516" i="2"/>
  <c r="CY1516" i="2"/>
  <c r="CW1516" i="2"/>
  <c r="CV1516" i="2"/>
  <c r="CU1516" i="2"/>
  <c r="CT1516" i="2"/>
  <c r="CS1516" i="2"/>
  <c r="DD1515" i="2"/>
  <c r="CY1515" i="2"/>
  <c r="CW1515" i="2"/>
  <c r="CV1515" i="2"/>
  <c r="CU1515" i="2"/>
  <c r="CT1515" i="2"/>
  <c r="CS1515" i="2"/>
  <c r="DD1514" i="2"/>
  <c r="CY1514" i="2"/>
  <c r="CW1514" i="2"/>
  <c r="CV1514" i="2"/>
  <c r="CU1514" i="2"/>
  <c r="CT1514" i="2"/>
  <c r="CS1514" i="2"/>
  <c r="DD1513" i="2"/>
  <c r="CY1513" i="2"/>
  <c r="CW1513" i="2"/>
  <c r="CV1513" i="2"/>
  <c r="CU1513" i="2"/>
  <c r="CT1513" i="2"/>
  <c r="CS1513" i="2"/>
  <c r="DD1512" i="2"/>
  <c r="CY1512" i="2"/>
  <c r="CW1512" i="2"/>
  <c r="CV1512" i="2"/>
  <c r="CU1512" i="2"/>
  <c r="CT1512" i="2"/>
  <c r="CS1512" i="2"/>
  <c r="DD1511" i="2"/>
  <c r="CY1511" i="2"/>
  <c r="CW1511" i="2"/>
  <c r="CV1511" i="2"/>
  <c r="CU1511" i="2"/>
  <c r="CT1511" i="2"/>
  <c r="CS1511" i="2"/>
  <c r="DD1510" i="2"/>
  <c r="CY1510" i="2"/>
  <c r="CW1510" i="2"/>
  <c r="CV1510" i="2"/>
  <c r="CU1510" i="2"/>
  <c r="CT1510" i="2"/>
  <c r="CS1510" i="2"/>
  <c r="DD1509" i="2"/>
  <c r="CY1509" i="2"/>
  <c r="CW1509" i="2"/>
  <c r="CV1509" i="2"/>
  <c r="CU1509" i="2"/>
  <c r="CT1509" i="2"/>
  <c r="CS1509" i="2"/>
  <c r="DD1508" i="2"/>
  <c r="CY1508" i="2"/>
  <c r="CW1508" i="2"/>
  <c r="CV1508" i="2"/>
  <c r="CU1508" i="2"/>
  <c r="CT1508" i="2"/>
  <c r="CS1508" i="2"/>
  <c r="DD1507" i="2"/>
  <c r="CY1507" i="2"/>
  <c r="CW1507" i="2"/>
  <c r="CV1507" i="2"/>
  <c r="CU1507" i="2"/>
  <c r="CT1507" i="2"/>
  <c r="CS1507" i="2"/>
  <c r="DD1506" i="2"/>
  <c r="CY1506" i="2"/>
  <c r="CW1506" i="2"/>
  <c r="CV1506" i="2"/>
  <c r="CU1506" i="2"/>
  <c r="CT1506" i="2"/>
  <c r="CS1506" i="2"/>
  <c r="DD1505" i="2"/>
  <c r="CY1505" i="2"/>
  <c r="CW1505" i="2"/>
  <c r="CV1505" i="2"/>
  <c r="CU1505" i="2"/>
  <c r="CT1505" i="2"/>
  <c r="CS1505" i="2"/>
  <c r="DD1504" i="2"/>
  <c r="CY1504" i="2"/>
  <c r="CW1504" i="2"/>
  <c r="CV1504" i="2"/>
  <c r="CU1504" i="2"/>
  <c r="CT1504" i="2"/>
  <c r="CS1504" i="2"/>
  <c r="DD1503" i="2"/>
  <c r="CY1503" i="2"/>
  <c r="CW1503" i="2"/>
  <c r="CV1503" i="2"/>
  <c r="CU1503" i="2"/>
  <c r="CT1503" i="2"/>
  <c r="CS1503" i="2"/>
  <c r="DD1502" i="2"/>
  <c r="CY1502" i="2"/>
  <c r="CW1502" i="2"/>
  <c r="CV1502" i="2"/>
  <c r="CU1502" i="2"/>
  <c r="CT1502" i="2"/>
  <c r="CS1502" i="2"/>
  <c r="DD1501" i="2"/>
  <c r="CY1501" i="2"/>
  <c r="CW1501" i="2"/>
  <c r="CV1501" i="2"/>
  <c r="CU1501" i="2"/>
  <c r="CT1501" i="2"/>
  <c r="CS1501" i="2"/>
  <c r="DD1500" i="2"/>
  <c r="CY1500" i="2"/>
  <c r="CW1500" i="2"/>
  <c r="CV1500" i="2"/>
  <c r="CU1500" i="2"/>
  <c r="CT1500" i="2"/>
  <c r="CS1500" i="2"/>
  <c r="DD1488" i="2"/>
  <c r="CY1488" i="2"/>
  <c r="CW1488" i="2"/>
  <c r="CV1488" i="2"/>
  <c r="CU1488" i="2"/>
  <c r="CT1488" i="2"/>
  <c r="CS1488" i="2"/>
  <c r="DD1499" i="2"/>
  <c r="CY1499" i="2"/>
  <c r="CW1499" i="2"/>
  <c r="CV1499" i="2"/>
  <c r="CU1499" i="2"/>
  <c r="CT1499" i="2"/>
  <c r="CS1499" i="2"/>
  <c r="DD1498" i="2"/>
  <c r="CY1498" i="2"/>
  <c r="CW1498" i="2"/>
  <c r="CV1498" i="2"/>
  <c r="CU1498" i="2"/>
  <c r="CT1498" i="2"/>
  <c r="CS1498" i="2"/>
  <c r="DD1497" i="2"/>
  <c r="CY1497" i="2"/>
  <c r="CW1497" i="2"/>
  <c r="CV1497" i="2"/>
  <c r="CU1497" i="2"/>
  <c r="CT1497" i="2"/>
  <c r="CS1497" i="2"/>
  <c r="DD1496" i="2"/>
  <c r="CY1496" i="2"/>
  <c r="CW1496" i="2"/>
  <c r="CV1496" i="2"/>
  <c r="CU1496" i="2"/>
  <c r="CT1496" i="2"/>
  <c r="CS1496" i="2"/>
  <c r="DD1495" i="2"/>
  <c r="CY1495" i="2"/>
  <c r="CW1495" i="2"/>
  <c r="CV1495" i="2"/>
  <c r="CU1495" i="2"/>
  <c r="CT1495" i="2"/>
  <c r="CS1495" i="2"/>
  <c r="DD1494" i="2"/>
  <c r="CY1494" i="2"/>
  <c r="CW1494" i="2"/>
  <c r="CV1494" i="2"/>
  <c r="CU1494" i="2"/>
  <c r="CT1494" i="2"/>
  <c r="CS1494" i="2"/>
  <c r="DD1493" i="2"/>
  <c r="CY1493" i="2"/>
  <c r="CW1493" i="2"/>
  <c r="CV1493" i="2"/>
  <c r="CU1493" i="2"/>
  <c r="CT1493" i="2"/>
  <c r="CS1493" i="2"/>
  <c r="DD1492" i="2"/>
  <c r="CY1492" i="2"/>
  <c r="CW1492" i="2"/>
  <c r="CV1492" i="2"/>
  <c r="CU1492" i="2"/>
  <c r="CT1492" i="2"/>
  <c r="CS1492" i="2"/>
  <c r="DD1491" i="2"/>
  <c r="CY1491" i="2"/>
  <c r="CW1491" i="2"/>
  <c r="CV1491" i="2"/>
  <c r="CU1491" i="2"/>
  <c r="CT1491" i="2"/>
  <c r="CS1491" i="2"/>
  <c r="DD1490" i="2"/>
  <c r="CY1490" i="2"/>
  <c r="CW1490" i="2"/>
  <c r="CV1490" i="2"/>
  <c r="CU1490" i="2"/>
  <c r="CT1490" i="2"/>
  <c r="CS1490" i="2"/>
  <c r="DD1489" i="2"/>
  <c r="CY1489" i="2"/>
  <c r="CW1489" i="2"/>
  <c r="CV1489" i="2"/>
  <c r="CU1489" i="2"/>
  <c r="CT1489" i="2"/>
  <c r="CS1489" i="2"/>
  <c r="DD1487" i="2"/>
  <c r="CY1487" i="2"/>
  <c r="CW1487" i="2"/>
  <c r="CV1487" i="2"/>
  <c r="CU1487" i="2"/>
  <c r="CT1487" i="2"/>
  <c r="CS1487" i="2"/>
  <c r="DD1486" i="2"/>
  <c r="CY1486" i="2"/>
  <c r="CW1486" i="2"/>
  <c r="CV1486" i="2"/>
  <c r="CU1486" i="2"/>
  <c r="CT1486" i="2"/>
  <c r="CS1486" i="2"/>
  <c r="DD1485" i="2"/>
  <c r="CY1485" i="2"/>
  <c r="CW1485" i="2"/>
  <c r="CV1485" i="2"/>
  <c r="CU1485" i="2"/>
  <c r="CT1485" i="2"/>
  <c r="CS1485" i="2"/>
  <c r="DD1484" i="2"/>
  <c r="CY1484" i="2"/>
  <c r="CW1484" i="2"/>
  <c r="CV1484" i="2"/>
  <c r="CU1484" i="2"/>
  <c r="CT1484" i="2"/>
  <c r="CS1484" i="2"/>
  <c r="DD1483" i="2"/>
  <c r="CY1483" i="2"/>
  <c r="CW1483" i="2"/>
  <c r="CV1483" i="2"/>
  <c r="CU1483" i="2"/>
  <c r="CT1483" i="2"/>
  <c r="CS1483" i="2"/>
  <c r="DD1482" i="2"/>
  <c r="CY1482" i="2"/>
  <c r="CW1482" i="2"/>
  <c r="CV1482" i="2"/>
  <c r="CU1482" i="2"/>
  <c r="CT1482" i="2"/>
  <c r="CS1482" i="2"/>
  <c r="DD1481" i="2"/>
  <c r="CY1481" i="2"/>
  <c r="CW1481" i="2"/>
  <c r="CV1481" i="2"/>
  <c r="CU1481" i="2"/>
  <c r="CT1481" i="2"/>
  <c r="CS1481" i="2"/>
  <c r="DD1480" i="2"/>
  <c r="CY1480" i="2"/>
  <c r="CW1480" i="2"/>
  <c r="CV1480" i="2"/>
  <c r="CU1480" i="2"/>
  <c r="CT1480" i="2"/>
  <c r="CS1480" i="2"/>
  <c r="DD1479" i="2"/>
  <c r="CY1479" i="2"/>
  <c r="CW1479" i="2"/>
  <c r="CV1479" i="2"/>
  <c r="CU1479" i="2"/>
  <c r="CT1479" i="2"/>
  <c r="CS1479" i="2"/>
  <c r="DD1478" i="2"/>
  <c r="CY1478" i="2"/>
  <c r="CW1478" i="2"/>
  <c r="CV1478" i="2"/>
  <c r="CU1478" i="2"/>
  <c r="CT1478" i="2"/>
  <c r="CS1478" i="2"/>
  <c r="DD1477" i="2"/>
  <c r="CY1477" i="2"/>
  <c r="CW1477" i="2"/>
  <c r="CV1477" i="2"/>
  <c r="CU1477" i="2"/>
  <c r="CT1477" i="2"/>
  <c r="CS1477" i="2"/>
  <c r="DD1476" i="2"/>
  <c r="CY1476" i="2"/>
  <c r="CW1476" i="2"/>
  <c r="CV1476" i="2"/>
  <c r="CU1476" i="2"/>
  <c r="CT1476" i="2"/>
  <c r="CS1476" i="2"/>
  <c r="DD1475" i="2"/>
  <c r="CY1475" i="2"/>
  <c r="CW1475" i="2"/>
  <c r="CV1475" i="2"/>
  <c r="CU1475" i="2"/>
  <c r="CT1475" i="2"/>
  <c r="CS1475" i="2"/>
  <c r="DD1474" i="2"/>
  <c r="CY1474" i="2"/>
  <c r="CW1474" i="2"/>
  <c r="CV1474" i="2"/>
  <c r="CU1474" i="2"/>
  <c r="CT1474" i="2"/>
  <c r="CS1474" i="2"/>
  <c r="DD1473" i="2"/>
  <c r="CY1473" i="2"/>
  <c r="CW1473" i="2"/>
  <c r="CV1473" i="2"/>
  <c r="CU1473" i="2"/>
  <c r="CT1473" i="2"/>
  <c r="CS1473" i="2"/>
  <c r="DD1472" i="2"/>
  <c r="CY1472" i="2"/>
  <c r="CW1472" i="2"/>
  <c r="CV1472" i="2"/>
  <c r="CU1472" i="2"/>
  <c r="CT1472" i="2"/>
  <c r="CS1472" i="2"/>
  <c r="DD1471" i="2"/>
  <c r="CY1471" i="2"/>
  <c r="CW1471" i="2"/>
  <c r="CV1471" i="2"/>
  <c r="CU1471" i="2"/>
  <c r="CT1471" i="2"/>
  <c r="CS1471" i="2"/>
  <c r="DD1470" i="2"/>
  <c r="CY1470" i="2"/>
  <c r="CW1470" i="2"/>
  <c r="CV1470" i="2"/>
  <c r="CU1470" i="2"/>
  <c r="CT1470" i="2"/>
  <c r="CS1470" i="2"/>
  <c r="DD1469" i="2"/>
  <c r="CY1469" i="2"/>
  <c r="CW1469" i="2"/>
  <c r="CV1469" i="2"/>
  <c r="CU1469" i="2"/>
  <c r="CT1469" i="2"/>
  <c r="CS1469" i="2"/>
  <c r="DD1468" i="2"/>
  <c r="CY1468" i="2"/>
  <c r="CW1468" i="2"/>
  <c r="CV1468" i="2"/>
  <c r="CU1468" i="2"/>
  <c r="CT1468" i="2"/>
  <c r="CS1468" i="2"/>
  <c r="DD1467" i="2"/>
  <c r="CY1467" i="2"/>
  <c r="CW1467" i="2"/>
  <c r="CV1467" i="2"/>
  <c r="CU1467" i="2"/>
  <c r="CT1467" i="2"/>
  <c r="CS1467" i="2"/>
  <c r="DD1466" i="2"/>
  <c r="CY1466" i="2"/>
  <c r="CW1466" i="2"/>
  <c r="CV1466" i="2"/>
  <c r="CU1466" i="2"/>
  <c r="CT1466" i="2"/>
  <c r="CS1466" i="2"/>
  <c r="DD1465" i="2"/>
  <c r="CY1465" i="2"/>
  <c r="CW1465" i="2"/>
  <c r="CV1465" i="2"/>
  <c r="CU1465" i="2"/>
  <c r="CT1465" i="2"/>
  <c r="CS1465" i="2"/>
  <c r="DD1464" i="2"/>
  <c r="CY1464" i="2"/>
  <c r="CW1464" i="2"/>
  <c r="CV1464" i="2"/>
  <c r="CU1464" i="2"/>
  <c r="CT1464" i="2"/>
  <c r="CS1464" i="2"/>
  <c r="DD1463" i="2"/>
  <c r="CY1463" i="2"/>
  <c r="CW1463" i="2"/>
  <c r="CV1463" i="2"/>
  <c r="CU1463" i="2"/>
  <c r="CT1463" i="2"/>
  <c r="CS1463" i="2"/>
  <c r="DD1462" i="2"/>
  <c r="CY1462" i="2"/>
  <c r="CW1462" i="2"/>
  <c r="CV1462" i="2"/>
  <c r="CU1462" i="2"/>
  <c r="CT1462" i="2"/>
  <c r="CS1462" i="2"/>
  <c r="DD1461" i="2"/>
  <c r="CY1461" i="2"/>
  <c r="CW1461" i="2"/>
  <c r="CV1461" i="2"/>
  <c r="CU1461" i="2"/>
  <c r="CT1461" i="2"/>
  <c r="CS1461" i="2"/>
  <c r="DD1460" i="2"/>
  <c r="CY1460" i="2"/>
  <c r="CW1460" i="2"/>
  <c r="CV1460" i="2"/>
  <c r="CU1460" i="2"/>
  <c r="CT1460" i="2"/>
  <c r="CS1460" i="2"/>
  <c r="DD1459" i="2"/>
  <c r="CY1459" i="2"/>
  <c r="CW1459" i="2"/>
  <c r="CV1459" i="2"/>
  <c r="CU1459" i="2"/>
  <c r="CT1459" i="2"/>
  <c r="CS1459" i="2"/>
  <c r="DD1458" i="2"/>
  <c r="CY1458" i="2"/>
  <c r="CW1458" i="2"/>
  <c r="CV1458" i="2"/>
  <c r="CU1458" i="2"/>
  <c r="CT1458" i="2"/>
  <c r="CS1458" i="2"/>
  <c r="DD1457" i="2"/>
  <c r="CY1457" i="2"/>
  <c r="CW1457" i="2"/>
  <c r="CV1457" i="2"/>
  <c r="CU1457" i="2"/>
  <c r="CT1457" i="2"/>
  <c r="CS1457" i="2"/>
  <c r="DD1456" i="2"/>
  <c r="CY1456" i="2"/>
  <c r="CW1456" i="2"/>
  <c r="CV1456" i="2"/>
  <c r="CU1456" i="2"/>
  <c r="CT1456" i="2"/>
  <c r="CS1456" i="2"/>
  <c r="DD1455" i="2"/>
  <c r="CY1455" i="2"/>
  <c r="CW1455" i="2"/>
  <c r="CV1455" i="2"/>
  <c r="CU1455" i="2"/>
  <c r="CT1455" i="2"/>
  <c r="CS1455" i="2"/>
  <c r="DD1454" i="2"/>
  <c r="CY1454" i="2"/>
  <c r="CW1454" i="2"/>
  <c r="CV1454" i="2"/>
  <c r="CU1454" i="2"/>
  <c r="CT1454" i="2"/>
  <c r="CS1454" i="2"/>
  <c r="DD1453" i="2"/>
  <c r="CY1453" i="2"/>
  <c r="CW1453" i="2"/>
  <c r="CV1453" i="2"/>
  <c r="CU1453" i="2"/>
  <c r="CT1453" i="2"/>
  <c r="CS1453" i="2"/>
  <c r="DD1452" i="2"/>
  <c r="CY1452" i="2"/>
  <c r="CW1452" i="2"/>
  <c r="CV1452" i="2"/>
  <c r="CU1452" i="2"/>
  <c r="CT1452" i="2"/>
  <c r="CS1452" i="2"/>
  <c r="DD1451" i="2"/>
  <c r="CY1451" i="2"/>
  <c r="CW1451" i="2"/>
  <c r="CV1451" i="2"/>
  <c r="CU1451" i="2"/>
  <c r="CT1451" i="2"/>
  <c r="CS1451" i="2"/>
  <c r="DD1450" i="2"/>
  <c r="CY1450" i="2"/>
  <c r="CW1450" i="2"/>
  <c r="CV1450" i="2"/>
  <c r="CU1450" i="2"/>
  <c r="CT1450" i="2"/>
  <c r="CS1450" i="2"/>
  <c r="DD1449" i="2"/>
  <c r="CY1449" i="2"/>
  <c r="CW1449" i="2"/>
  <c r="CV1449" i="2"/>
  <c r="CU1449" i="2"/>
  <c r="CT1449" i="2"/>
  <c r="CS1449" i="2"/>
  <c r="DD1448" i="2"/>
  <c r="CY1448" i="2"/>
  <c r="CW1448" i="2"/>
  <c r="CV1448" i="2"/>
  <c r="CU1448" i="2"/>
  <c r="CT1448" i="2"/>
  <c r="CS1448" i="2"/>
  <c r="DD1447" i="2"/>
  <c r="CY1447" i="2"/>
  <c r="CW1447" i="2"/>
  <c r="CV1447" i="2"/>
  <c r="CU1447" i="2"/>
  <c r="CT1447" i="2"/>
  <c r="CS1447" i="2"/>
  <c r="DD1446" i="2"/>
  <c r="CY1446" i="2"/>
  <c r="CW1446" i="2"/>
  <c r="CV1446" i="2"/>
  <c r="CU1446" i="2"/>
  <c r="CT1446" i="2"/>
  <c r="CS1446" i="2"/>
  <c r="DD1445" i="2"/>
  <c r="CY1445" i="2"/>
  <c r="CW1445" i="2"/>
  <c r="CV1445" i="2"/>
  <c r="CU1445" i="2"/>
  <c r="CT1445" i="2"/>
  <c r="CS1445" i="2"/>
  <c r="DD1444" i="2"/>
  <c r="CY1444" i="2"/>
  <c r="CW1444" i="2"/>
  <c r="CV1444" i="2"/>
  <c r="CU1444" i="2"/>
  <c r="CT1444" i="2"/>
  <c r="CS1444" i="2"/>
  <c r="DD1443" i="2"/>
  <c r="CY1443" i="2"/>
  <c r="CW1443" i="2"/>
  <c r="CV1443" i="2"/>
  <c r="CU1443" i="2"/>
  <c r="CT1443" i="2"/>
  <c r="CS1443" i="2"/>
  <c r="DD1442" i="2"/>
  <c r="CY1442" i="2"/>
  <c r="CW1442" i="2"/>
  <c r="CV1442" i="2"/>
  <c r="CU1442" i="2"/>
  <c r="CT1442" i="2"/>
  <c r="CS1442" i="2"/>
  <c r="DD1441" i="2"/>
  <c r="CY1441" i="2"/>
  <c r="CW1441" i="2"/>
  <c r="CV1441" i="2"/>
  <c r="CU1441" i="2"/>
  <c r="CT1441" i="2"/>
  <c r="CS1441" i="2"/>
  <c r="DD1440" i="2"/>
  <c r="CY1440" i="2"/>
  <c r="CW1440" i="2"/>
  <c r="CV1440" i="2"/>
  <c r="CU1440" i="2"/>
  <c r="CT1440" i="2"/>
  <c r="CS1440" i="2"/>
  <c r="DD1439" i="2"/>
  <c r="CY1439" i="2"/>
  <c r="CW1439" i="2"/>
  <c r="CV1439" i="2"/>
  <c r="CU1439" i="2"/>
  <c r="CT1439" i="2"/>
  <c r="CS1439" i="2"/>
  <c r="DD1438" i="2"/>
  <c r="CY1438" i="2"/>
  <c r="CW1438" i="2"/>
  <c r="CV1438" i="2"/>
  <c r="CU1438" i="2"/>
  <c r="CT1438" i="2"/>
  <c r="CS1438" i="2"/>
  <c r="DD1437" i="2"/>
  <c r="CY1437" i="2"/>
  <c r="CW1437" i="2"/>
  <c r="CV1437" i="2"/>
  <c r="CU1437" i="2"/>
  <c r="CT1437" i="2"/>
  <c r="CS1437" i="2"/>
  <c r="DD1436" i="2"/>
  <c r="CY1436" i="2"/>
  <c r="CW1436" i="2"/>
  <c r="CV1436" i="2"/>
  <c r="CU1436" i="2"/>
  <c r="CT1436" i="2"/>
  <c r="CS1436" i="2"/>
  <c r="DD1435" i="2"/>
  <c r="CY1435" i="2"/>
  <c r="CW1435" i="2"/>
  <c r="CV1435" i="2"/>
  <c r="CU1435" i="2"/>
  <c r="CT1435" i="2"/>
  <c r="CS1435" i="2"/>
  <c r="DD1434" i="2"/>
  <c r="CY1434" i="2"/>
  <c r="CW1434" i="2"/>
  <c r="CV1434" i="2"/>
  <c r="CU1434" i="2"/>
  <c r="CT1434" i="2"/>
  <c r="CS1434" i="2"/>
  <c r="DD1433" i="2"/>
  <c r="CY1433" i="2"/>
  <c r="CW1433" i="2"/>
  <c r="CV1433" i="2"/>
  <c r="CU1433" i="2"/>
  <c r="CT1433" i="2"/>
  <c r="CS1433" i="2"/>
  <c r="DD1432" i="2"/>
  <c r="CY1432" i="2"/>
  <c r="CW1432" i="2"/>
  <c r="CV1432" i="2"/>
  <c r="CU1432" i="2"/>
  <c r="CT1432" i="2"/>
  <c r="CS1432" i="2"/>
  <c r="DD1431" i="2"/>
  <c r="CY1431" i="2"/>
  <c r="CW1431" i="2"/>
  <c r="CV1431" i="2"/>
  <c r="CU1431" i="2"/>
  <c r="CT1431" i="2"/>
  <c r="CS1431" i="2"/>
  <c r="DD1430" i="2"/>
  <c r="CY1430" i="2"/>
  <c r="CW1430" i="2"/>
  <c r="CV1430" i="2"/>
  <c r="CU1430" i="2"/>
  <c r="CT1430" i="2"/>
  <c r="CS1430" i="2"/>
  <c r="DD1429" i="2"/>
  <c r="CY1429" i="2"/>
  <c r="CW1429" i="2"/>
  <c r="CV1429" i="2"/>
  <c r="CU1429" i="2"/>
  <c r="CT1429" i="2"/>
  <c r="CS1429" i="2"/>
  <c r="DD1428" i="2"/>
  <c r="CY1428" i="2"/>
  <c r="CW1428" i="2"/>
  <c r="CV1428" i="2"/>
  <c r="CU1428" i="2"/>
  <c r="CT1428" i="2"/>
  <c r="CS1428" i="2"/>
  <c r="DD1427" i="2"/>
  <c r="CY1427" i="2"/>
  <c r="CW1427" i="2"/>
  <c r="CV1427" i="2"/>
  <c r="CU1427" i="2"/>
  <c r="CT1427" i="2"/>
  <c r="CS1427" i="2"/>
  <c r="DD1426" i="2"/>
  <c r="CY1426" i="2"/>
  <c r="CW1426" i="2"/>
  <c r="CV1426" i="2"/>
  <c r="CU1426" i="2"/>
  <c r="CT1426" i="2"/>
  <c r="CS1426" i="2"/>
  <c r="DD1425" i="2"/>
  <c r="CY1425" i="2"/>
  <c r="CW1425" i="2"/>
  <c r="CV1425" i="2"/>
  <c r="CU1425" i="2"/>
  <c r="CT1425" i="2"/>
  <c r="CS1425" i="2"/>
  <c r="DD1424" i="2"/>
  <c r="CY1424" i="2"/>
  <c r="CW1424" i="2"/>
  <c r="CV1424" i="2"/>
  <c r="CU1424" i="2"/>
  <c r="CT1424" i="2"/>
  <c r="CS1424" i="2"/>
  <c r="DD1423" i="2"/>
  <c r="CY1423" i="2"/>
  <c r="CW1423" i="2"/>
  <c r="CV1423" i="2"/>
  <c r="CU1423" i="2"/>
  <c r="CT1423" i="2"/>
  <c r="CS1423" i="2"/>
  <c r="DD1422" i="2"/>
  <c r="CY1422" i="2"/>
  <c r="CW1422" i="2"/>
  <c r="CV1422" i="2"/>
  <c r="CU1422" i="2"/>
  <c r="CT1422" i="2"/>
  <c r="CS1422" i="2"/>
  <c r="DD1421" i="2"/>
  <c r="CY1421" i="2"/>
  <c r="CW1421" i="2"/>
  <c r="CV1421" i="2"/>
  <c r="CU1421" i="2"/>
  <c r="CT1421" i="2"/>
  <c r="CS1421" i="2"/>
  <c r="DD1420" i="2"/>
  <c r="CY1420" i="2"/>
  <c r="CW1420" i="2"/>
  <c r="CV1420" i="2"/>
  <c r="CU1420" i="2"/>
  <c r="CT1420" i="2"/>
  <c r="CS1420" i="2"/>
  <c r="DD1419" i="2"/>
  <c r="CY1419" i="2"/>
  <c r="CW1419" i="2"/>
  <c r="CV1419" i="2"/>
  <c r="CU1419" i="2"/>
  <c r="CT1419" i="2"/>
  <c r="CS1419" i="2"/>
  <c r="DD1418" i="2"/>
  <c r="CY1418" i="2"/>
  <c r="CW1418" i="2"/>
  <c r="CV1418" i="2"/>
  <c r="CU1418" i="2"/>
  <c r="CT1418" i="2"/>
  <c r="CS1418" i="2"/>
  <c r="DD1417" i="2"/>
  <c r="CY1417" i="2"/>
  <c r="CW1417" i="2"/>
  <c r="CV1417" i="2"/>
  <c r="CU1417" i="2"/>
  <c r="CT1417" i="2"/>
  <c r="CS1417" i="2"/>
  <c r="DD1416" i="2"/>
  <c r="CY1416" i="2"/>
  <c r="CW1416" i="2"/>
  <c r="CV1416" i="2"/>
  <c r="CU1416" i="2"/>
  <c r="CT1416" i="2"/>
  <c r="CS1416" i="2"/>
  <c r="DD1415" i="2"/>
  <c r="CY1415" i="2"/>
  <c r="CW1415" i="2"/>
  <c r="CV1415" i="2"/>
  <c r="CU1415" i="2"/>
  <c r="CT1415" i="2"/>
  <c r="CS1415" i="2"/>
  <c r="DD1414" i="2"/>
  <c r="CY1414" i="2"/>
  <c r="CW1414" i="2"/>
  <c r="CV1414" i="2"/>
  <c r="CU1414" i="2"/>
  <c r="CT1414" i="2"/>
  <c r="CS1414" i="2"/>
  <c r="DD1413" i="2"/>
  <c r="CY1413" i="2"/>
  <c r="CW1413" i="2"/>
  <c r="CV1413" i="2"/>
  <c r="CU1413" i="2"/>
  <c r="CT1413" i="2"/>
  <c r="CS1413" i="2"/>
  <c r="DD1412" i="2"/>
  <c r="CY1412" i="2"/>
  <c r="CW1412" i="2"/>
  <c r="CV1412" i="2"/>
  <c r="CU1412" i="2"/>
  <c r="CT1412" i="2"/>
  <c r="CS1412" i="2"/>
  <c r="DD1411" i="2"/>
  <c r="CY1411" i="2"/>
  <c r="CW1411" i="2"/>
  <c r="CV1411" i="2"/>
  <c r="CU1411" i="2"/>
  <c r="CT1411" i="2"/>
  <c r="CS1411" i="2"/>
  <c r="DD1410" i="2"/>
  <c r="CY1410" i="2"/>
  <c r="CW1410" i="2"/>
  <c r="CV1410" i="2"/>
  <c r="CU1410" i="2"/>
  <c r="CT1410" i="2"/>
  <c r="CS1410" i="2"/>
  <c r="DD1409" i="2"/>
  <c r="CY1409" i="2"/>
  <c r="CW1409" i="2"/>
  <c r="CV1409" i="2"/>
  <c r="CU1409" i="2"/>
  <c r="CT1409" i="2"/>
  <c r="CS1409" i="2"/>
  <c r="DD1408" i="2"/>
  <c r="CY1408" i="2"/>
  <c r="CW1408" i="2"/>
  <c r="CV1408" i="2"/>
  <c r="CU1408" i="2"/>
  <c r="CT1408" i="2"/>
  <c r="CS1408" i="2"/>
  <c r="DD1407" i="2"/>
  <c r="CY1407" i="2"/>
  <c r="CW1407" i="2"/>
  <c r="CV1407" i="2"/>
  <c r="CU1407" i="2"/>
  <c r="CT1407" i="2"/>
  <c r="CS1407" i="2"/>
  <c r="DD1406" i="2"/>
  <c r="CY1406" i="2"/>
  <c r="CW1406" i="2"/>
  <c r="CV1406" i="2"/>
  <c r="CU1406" i="2"/>
  <c r="CT1406" i="2"/>
  <c r="CS1406" i="2"/>
  <c r="DD1405" i="2"/>
  <c r="CY1405" i="2"/>
  <c r="CW1405" i="2"/>
  <c r="CV1405" i="2"/>
  <c r="CU1405" i="2"/>
  <c r="CT1405" i="2"/>
  <c r="CS1405" i="2"/>
  <c r="DD1404" i="2"/>
  <c r="CY1404" i="2"/>
  <c r="CW1404" i="2"/>
  <c r="CV1404" i="2"/>
  <c r="CU1404" i="2"/>
  <c r="CT1404" i="2"/>
  <c r="CS1404" i="2"/>
  <c r="DD1403" i="2"/>
  <c r="CY1403" i="2"/>
  <c r="CW1403" i="2"/>
  <c r="CV1403" i="2"/>
  <c r="CU1403" i="2"/>
  <c r="CT1403" i="2"/>
  <c r="CS1403" i="2"/>
  <c r="DD1402" i="2"/>
  <c r="CY1402" i="2"/>
  <c r="CW1402" i="2"/>
  <c r="CV1402" i="2"/>
  <c r="CU1402" i="2"/>
  <c r="CT1402" i="2"/>
  <c r="CS1402" i="2"/>
  <c r="DD1401" i="2"/>
  <c r="CY1401" i="2"/>
  <c r="CW1401" i="2"/>
  <c r="CV1401" i="2"/>
  <c r="CU1401" i="2"/>
  <c r="CT1401" i="2"/>
  <c r="CS1401" i="2"/>
  <c r="DD1400" i="2"/>
  <c r="CY1400" i="2"/>
  <c r="CW1400" i="2"/>
  <c r="CV1400" i="2"/>
  <c r="CU1400" i="2"/>
  <c r="CT1400" i="2"/>
  <c r="CS1400" i="2"/>
  <c r="DD1399" i="2"/>
  <c r="CY1399" i="2"/>
  <c r="CW1399" i="2"/>
  <c r="CV1399" i="2"/>
  <c r="CU1399" i="2"/>
  <c r="CT1399" i="2"/>
  <c r="CS1399" i="2"/>
  <c r="DD1398" i="2"/>
  <c r="CY1398" i="2"/>
  <c r="CW1398" i="2"/>
  <c r="CV1398" i="2"/>
  <c r="CU1398" i="2"/>
  <c r="CT1398" i="2"/>
  <c r="CS1398" i="2"/>
  <c r="DD1397" i="2"/>
  <c r="CY1397" i="2"/>
  <c r="CW1397" i="2"/>
  <c r="CV1397" i="2"/>
  <c r="CU1397" i="2"/>
  <c r="CT1397" i="2"/>
  <c r="CS1397" i="2"/>
  <c r="DD1396" i="2"/>
  <c r="CY1396" i="2"/>
  <c r="CW1396" i="2"/>
  <c r="CV1396" i="2"/>
  <c r="CU1396" i="2"/>
  <c r="CT1396" i="2"/>
  <c r="CS1396" i="2"/>
  <c r="DD1395" i="2"/>
  <c r="CY1395" i="2"/>
  <c r="CW1395" i="2"/>
  <c r="CV1395" i="2"/>
  <c r="CU1395" i="2"/>
  <c r="CT1395" i="2"/>
  <c r="CS1395" i="2"/>
  <c r="DD1394" i="2"/>
  <c r="CY1394" i="2"/>
  <c r="CW1394" i="2"/>
  <c r="CV1394" i="2"/>
  <c r="CU1394" i="2"/>
  <c r="CT1394" i="2"/>
  <c r="CS1394" i="2"/>
  <c r="DD1393" i="2"/>
  <c r="CY1393" i="2"/>
  <c r="CW1393" i="2"/>
  <c r="CV1393" i="2"/>
  <c r="CU1393" i="2"/>
  <c r="CT1393" i="2"/>
  <c r="CS1393" i="2"/>
  <c r="DD1392" i="2"/>
  <c r="CY1392" i="2"/>
  <c r="CW1392" i="2"/>
  <c r="CV1392" i="2"/>
  <c r="CU1392" i="2"/>
  <c r="CT1392" i="2"/>
  <c r="CS1392" i="2"/>
  <c r="DD1391" i="2"/>
  <c r="CY1391" i="2"/>
  <c r="CW1391" i="2"/>
  <c r="CV1391" i="2"/>
  <c r="CU1391" i="2"/>
  <c r="CT1391" i="2"/>
  <c r="CS1391" i="2"/>
  <c r="DD1390" i="2"/>
  <c r="CY1390" i="2"/>
  <c r="CW1390" i="2"/>
  <c r="CV1390" i="2"/>
  <c r="CU1390" i="2"/>
  <c r="CT1390" i="2"/>
  <c r="CS1390" i="2"/>
  <c r="DD1389" i="2"/>
  <c r="CY1389" i="2"/>
  <c r="CW1389" i="2"/>
  <c r="CV1389" i="2"/>
  <c r="CU1389" i="2"/>
  <c r="CT1389" i="2"/>
  <c r="CS1389" i="2"/>
  <c r="DD1388" i="2"/>
  <c r="CY1388" i="2"/>
  <c r="CW1388" i="2"/>
  <c r="CV1388" i="2"/>
  <c r="CU1388" i="2"/>
  <c r="CT1388" i="2"/>
  <c r="CS1388" i="2"/>
  <c r="DD1387" i="2"/>
  <c r="CY1387" i="2"/>
  <c r="CW1387" i="2"/>
  <c r="CV1387" i="2"/>
  <c r="CU1387" i="2"/>
  <c r="CT1387" i="2"/>
  <c r="CS1387" i="2"/>
  <c r="DD1386" i="2"/>
  <c r="CY1386" i="2"/>
  <c r="CW1386" i="2"/>
  <c r="CV1386" i="2"/>
  <c r="CU1386" i="2"/>
  <c r="CT1386" i="2"/>
  <c r="CS1386" i="2"/>
  <c r="DD1385" i="2"/>
  <c r="CY1385" i="2"/>
  <c r="CW1385" i="2"/>
  <c r="CV1385" i="2"/>
  <c r="CU1385" i="2"/>
  <c r="CT1385" i="2"/>
  <c r="CS1385" i="2"/>
  <c r="DD1384" i="2"/>
  <c r="CY1384" i="2"/>
  <c r="CW1384" i="2"/>
  <c r="CV1384" i="2"/>
  <c r="CU1384" i="2"/>
  <c r="CT1384" i="2"/>
  <c r="CS1384" i="2"/>
  <c r="DD1383" i="2"/>
  <c r="CY1383" i="2"/>
  <c r="CW1383" i="2"/>
  <c r="CV1383" i="2"/>
  <c r="CU1383" i="2"/>
  <c r="CT1383" i="2"/>
  <c r="CS1383" i="2"/>
  <c r="DD1382" i="2"/>
  <c r="CY1382" i="2"/>
  <c r="CW1382" i="2"/>
  <c r="CV1382" i="2"/>
  <c r="CU1382" i="2"/>
  <c r="CT1382" i="2"/>
  <c r="CS1382" i="2"/>
  <c r="DD1381" i="2"/>
  <c r="CY1381" i="2"/>
  <c r="CW1381" i="2"/>
  <c r="CV1381" i="2"/>
  <c r="CU1381" i="2"/>
  <c r="CT1381" i="2"/>
  <c r="CS1381" i="2"/>
  <c r="DD1380" i="2"/>
  <c r="CY1380" i="2"/>
  <c r="CW1380" i="2"/>
  <c r="CV1380" i="2"/>
  <c r="CU1380" i="2"/>
  <c r="CT1380" i="2"/>
  <c r="CS1380" i="2"/>
  <c r="DD1379" i="2"/>
  <c r="CY1379" i="2"/>
  <c r="CW1379" i="2"/>
  <c r="CV1379" i="2"/>
  <c r="CU1379" i="2"/>
  <c r="CT1379" i="2"/>
  <c r="CS1379" i="2"/>
  <c r="DD1378" i="2"/>
  <c r="CY1378" i="2"/>
  <c r="CW1378" i="2"/>
  <c r="CV1378" i="2"/>
  <c r="CU1378" i="2"/>
  <c r="CT1378" i="2"/>
  <c r="CS1378" i="2"/>
  <c r="DD1377" i="2"/>
  <c r="CY1377" i="2"/>
  <c r="CW1377" i="2"/>
  <c r="CV1377" i="2"/>
  <c r="CU1377" i="2"/>
  <c r="CT1377" i="2"/>
  <c r="CS1377" i="2"/>
  <c r="DD1376" i="2"/>
  <c r="CY1376" i="2"/>
  <c r="CW1376" i="2"/>
  <c r="CV1376" i="2"/>
  <c r="CU1376" i="2"/>
  <c r="CT1376" i="2"/>
  <c r="CS1376" i="2"/>
  <c r="DD1375" i="2"/>
  <c r="CY1375" i="2"/>
  <c r="CW1375" i="2"/>
  <c r="CV1375" i="2"/>
  <c r="CU1375" i="2"/>
  <c r="CT1375" i="2"/>
  <c r="CS1375" i="2"/>
  <c r="DD1374" i="2"/>
  <c r="CY1374" i="2"/>
  <c r="CW1374" i="2"/>
  <c r="CV1374" i="2"/>
  <c r="CU1374" i="2"/>
  <c r="CT1374" i="2"/>
  <c r="CS1374" i="2"/>
  <c r="DD1373" i="2"/>
  <c r="CY1373" i="2"/>
  <c r="CW1373" i="2"/>
  <c r="CV1373" i="2"/>
  <c r="CU1373" i="2"/>
  <c r="CT1373" i="2"/>
  <c r="CS1373" i="2"/>
  <c r="DD1372" i="2"/>
  <c r="CY1372" i="2"/>
  <c r="CW1372" i="2"/>
  <c r="CV1372" i="2"/>
  <c r="CU1372" i="2"/>
  <c r="CT1372" i="2"/>
  <c r="CS1372" i="2"/>
  <c r="DD1371" i="2"/>
  <c r="CY1371" i="2"/>
  <c r="CW1371" i="2"/>
  <c r="CV1371" i="2"/>
  <c r="CU1371" i="2"/>
  <c r="CT1371" i="2"/>
  <c r="CS1371" i="2"/>
  <c r="DD1370" i="2"/>
  <c r="CY1370" i="2"/>
  <c r="CW1370" i="2"/>
  <c r="CV1370" i="2"/>
  <c r="CU1370" i="2"/>
  <c r="CT1370" i="2"/>
  <c r="CS1370" i="2"/>
  <c r="DD1369" i="2"/>
  <c r="CY1369" i="2"/>
  <c r="CW1369" i="2"/>
  <c r="CV1369" i="2"/>
  <c r="CU1369" i="2"/>
  <c r="CT1369" i="2"/>
  <c r="CS1369" i="2"/>
  <c r="DD1368" i="2"/>
  <c r="CY1368" i="2"/>
  <c r="CW1368" i="2"/>
  <c r="CV1368" i="2"/>
  <c r="CU1368" i="2"/>
  <c r="CT1368" i="2"/>
  <c r="CS1368" i="2"/>
  <c r="DD1367" i="2"/>
  <c r="CY1367" i="2"/>
  <c r="CW1367" i="2"/>
  <c r="CV1367" i="2"/>
  <c r="CU1367" i="2"/>
  <c r="CT1367" i="2"/>
  <c r="CS1367" i="2"/>
  <c r="DD1366" i="2"/>
  <c r="CY1366" i="2"/>
  <c r="CW1366" i="2"/>
  <c r="CV1366" i="2"/>
  <c r="CU1366" i="2"/>
  <c r="CT1366" i="2"/>
  <c r="CS1366" i="2"/>
  <c r="DD1365" i="2"/>
  <c r="CY1365" i="2"/>
  <c r="CW1365" i="2"/>
  <c r="CV1365" i="2"/>
  <c r="CU1365" i="2"/>
  <c r="CT1365" i="2"/>
  <c r="CS1365" i="2"/>
  <c r="DD1364" i="2"/>
  <c r="CY1364" i="2"/>
  <c r="CW1364" i="2"/>
  <c r="CV1364" i="2"/>
  <c r="CU1364" i="2"/>
  <c r="CT1364" i="2"/>
  <c r="CS1364" i="2"/>
  <c r="DD1363" i="2"/>
  <c r="CY1363" i="2"/>
  <c r="CW1363" i="2"/>
  <c r="CV1363" i="2"/>
  <c r="CU1363" i="2"/>
  <c r="CT1363" i="2"/>
  <c r="CS1363" i="2"/>
  <c r="DD1362" i="2"/>
  <c r="CY1362" i="2"/>
  <c r="CW1362" i="2"/>
  <c r="CV1362" i="2"/>
  <c r="CU1362" i="2"/>
  <c r="CT1362" i="2"/>
  <c r="CS1362" i="2"/>
  <c r="DD1361" i="2"/>
  <c r="CY1361" i="2"/>
  <c r="CW1361" i="2"/>
  <c r="CV1361" i="2"/>
  <c r="CU1361" i="2"/>
  <c r="CT1361" i="2"/>
  <c r="CS1361" i="2"/>
  <c r="DD1360" i="2"/>
  <c r="CY1360" i="2"/>
  <c r="CW1360" i="2"/>
  <c r="CV1360" i="2"/>
  <c r="CU1360" i="2"/>
  <c r="CT1360" i="2"/>
  <c r="CS1360" i="2"/>
  <c r="DD1359" i="2"/>
  <c r="CY1359" i="2"/>
  <c r="CW1359" i="2"/>
  <c r="CV1359" i="2"/>
  <c r="CU1359" i="2"/>
  <c r="CT1359" i="2"/>
  <c r="CS1359" i="2"/>
  <c r="DD1358" i="2"/>
  <c r="CY1358" i="2"/>
  <c r="CW1358" i="2"/>
  <c r="CV1358" i="2"/>
  <c r="CU1358" i="2"/>
  <c r="CT1358" i="2"/>
  <c r="CS1358" i="2"/>
  <c r="DD1357" i="2"/>
  <c r="CY1357" i="2"/>
  <c r="CW1357" i="2"/>
  <c r="CV1357" i="2"/>
  <c r="CU1357" i="2"/>
  <c r="CT1357" i="2"/>
  <c r="CS1357" i="2"/>
  <c r="DD1356" i="2"/>
  <c r="CY1356" i="2"/>
  <c r="CW1356" i="2"/>
  <c r="CV1356" i="2"/>
  <c r="CU1356" i="2"/>
  <c r="CT1356" i="2"/>
  <c r="CS1356" i="2"/>
  <c r="DD1355" i="2"/>
  <c r="CY1355" i="2"/>
  <c r="CW1355" i="2"/>
  <c r="CV1355" i="2"/>
  <c r="CU1355" i="2"/>
  <c r="CT1355" i="2"/>
  <c r="CS1355" i="2"/>
  <c r="DD1354" i="2"/>
  <c r="CY1354" i="2"/>
  <c r="CW1354" i="2"/>
  <c r="CV1354" i="2"/>
  <c r="CU1354" i="2"/>
  <c r="CT1354" i="2"/>
  <c r="CS1354" i="2"/>
  <c r="DD1353" i="2"/>
  <c r="CY1353" i="2"/>
  <c r="CW1353" i="2"/>
  <c r="CV1353" i="2"/>
  <c r="CU1353" i="2"/>
  <c r="CT1353" i="2"/>
  <c r="CS1353" i="2"/>
  <c r="DD1352" i="2"/>
  <c r="CY1352" i="2"/>
  <c r="CW1352" i="2"/>
  <c r="CV1352" i="2"/>
  <c r="CU1352" i="2"/>
  <c r="CT1352" i="2"/>
  <c r="CS1352" i="2"/>
  <c r="DD1351" i="2"/>
  <c r="CY1351" i="2"/>
  <c r="CW1351" i="2"/>
  <c r="CV1351" i="2"/>
  <c r="CU1351" i="2"/>
  <c r="CT1351" i="2"/>
  <c r="CS1351" i="2"/>
  <c r="DD1350" i="2"/>
  <c r="CY1350" i="2"/>
  <c r="CW1350" i="2"/>
  <c r="CV1350" i="2"/>
  <c r="CU1350" i="2"/>
  <c r="CT1350" i="2"/>
  <c r="CS1350" i="2"/>
  <c r="DD1349" i="2"/>
  <c r="CY1349" i="2"/>
  <c r="CW1349" i="2"/>
  <c r="CV1349" i="2"/>
  <c r="CU1349" i="2"/>
  <c r="CT1349" i="2"/>
  <c r="CS1349" i="2"/>
  <c r="DD1348" i="2"/>
  <c r="CY1348" i="2"/>
  <c r="CW1348" i="2"/>
  <c r="CV1348" i="2"/>
  <c r="CU1348" i="2"/>
  <c r="CT1348" i="2"/>
  <c r="CS1348" i="2"/>
  <c r="DD1347" i="2"/>
  <c r="CY1347" i="2"/>
  <c r="CW1347" i="2"/>
  <c r="CV1347" i="2"/>
  <c r="CU1347" i="2"/>
  <c r="CT1347" i="2"/>
  <c r="CS1347" i="2"/>
  <c r="DD1346" i="2"/>
  <c r="CY1346" i="2"/>
  <c r="CW1346" i="2"/>
  <c r="CV1346" i="2"/>
  <c r="CU1346" i="2"/>
  <c r="CT1346" i="2"/>
  <c r="CS1346" i="2"/>
  <c r="DD1345" i="2"/>
  <c r="CY1345" i="2"/>
  <c r="CW1345" i="2"/>
  <c r="CV1345" i="2"/>
  <c r="CU1345" i="2"/>
  <c r="CT1345" i="2"/>
  <c r="CS1345" i="2"/>
  <c r="DD1344" i="2"/>
  <c r="CY1344" i="2"/>
  <c r="CW1344" i="2"/>
  <c r="CV1344" i="2"/>
  <c r="CU1344" i="2"/>
  <c r="CT1344" i="2"/>
  <c r="CS1344" i="2"/>
  <c r="DD1343" i="2"/>
  <c r="CY1343" i="2"/>
  <c r="CW1343" i="2"/>
  <c r="CV1343" i="2"/>
  <c r="CU1343" i="2"/>
  <c r="CT1343" i="2"/>
  <c r="CS1343" i="2"/>
  <c r="DD1342" i="2"/>
  <c r="CY1342" i="2"/>
  <c r="CW1342" i="2"/>
  <c r="CV1342" i="2"/>
  <c r="CU1342" i="2"/>
  <c r="CT1342" i="2"/>
  <c r="CS1342" i="2"/>
  <c r="DD1341" i="2"/>
  <c r="CY1341" i="2"/>
  <c r="CW1341" i="2"/>
  <c r="CV1341" i="2"/>
  <c r="CU1341" i="2"/>
  <c r="CT1341" i="2"/>
  <c r="CS1341" i="2"/>
  <c r="DD1340" i="2"/>
  <c r="CY1340" i="2"/>
  <c r="CW1340" i="2"/>
  <c r="CV1340" i="2"/>
  <c r="CU1340" i="2"/>
  <c r="CT1340" i="2"/>
  <c r="CS1340" i="2"/>
  <c r="DD1336" i="2"/>
  <c r="CY1336" i="2"/>
  <c r="CW1336" i="2"/>
  <c r="CV1336" i="2"/>
  <c r="CU1336" i="2"/>
  <c r="CT1336" i="2"/>
  <c r="CS1336" i="2"/>
  <c r="DD1339" i="2"/>
  <c r="CY1339" i="2"/>
  <c r="CW1339" i="2"/>
  <c r="CV1339" i="2"/>
  <c r="CU1339" i="2"/>
  <c r="CT1339" i="2"/>
  <c r="CS1339" i="2"/>
  <c r="DD1338" i="2"/>
  <c r="CY1338" i="2"/>
  <c r="CW1338" i="2"/>
  <c r="CV1338" i="2"/>
  <c r="CU1338" i="2"/>
  <c r="CT1338" i="2"/>
  <c r="CS1338" i="2"/>
  <c r="DD1337" i="2"/>
  <c r="CY1337" i="2"/>
  <c r="CW1337" i="2"/>
  <c r="CV1337" i="2"/>
  <c r="CU1337" i="2"/>
  <c r="CT1337" i="2"/>
  <c r="CS1337" i="2"/>
  <c r="DD1335" i="2"/>
  <c r="CY1335" i="2"/>
  <c r="CW1335" i="2"/>
  <c r="CV1335" i="2"/>
  <c r="CU1335" i="2"/>
  <c r="CT1335" i="2"/>
  <c r="CS1335" i="2"/>
  <c r="DD1334" i="2"/>
  <c r="CY1334" i="2"/>
  <c r="CW1334" i="2"/>
  <c r="CV1334" i="2"/>
  <c r="CU1334" i="2"/>
  <c r="CT1334" i="2"/>
  <c r="CS1334" i="2"/>
  <c r="DD1333" i="2"/>
  <c r="CY1333" i="2"/>
  <c r="CW1333" i="2"/>
  <c r="CV1333" i="2"/>
  <c r="CU1333" i="2"/>
  <c r="CT1333" i="2"/>
  <c r="CS1333" i="2"/>
  <c r="DD1332" i="2"/>
  <c r="CY1332" i="2"/>
  <c r="CW1332" i="2"/>
  <c r="CV1332" i="2"/>
  <c r="CU1332" i="2"/>
  <c r="CT1332" i="2"/>
  <c r="CS1332" i="2"/>
  <c r="DD1330" i="2"/>
  <c r="CY1330" i="2"/>
  <c r="CW1330" i="2"/>
  <c r="CV1330" i="2"/>
  <c r="CU1330" i="2"/>
  <c r="CT1330" i="2"/>
  <c r="CS1330" i="2"/>
  <c r="DD1331" i="2"/>
  <c r="CY1331" i="2"/>
  <c r="CW1331" i="2"/>
  <c r="CV1331" i="2"/>
  <c r="CU1331" i="2"/>
  <c r="CT1331" i="2"/>
  <c r="CS1331" i="2"/>
  <c r="DD1329" i="2"/>
  <c r="CY1329" i="2"/>
  <c r="CW1329" i="2"/>
  <c r="CV1329" i="2"/>
  <c r="CU1329" i="2"/>
  <c r="CT1329" i="2"/>
  <c r="CS1329" i="2"/>
  <c r="DD1328" i="2"/>
  <c r="CY1328" i="2"/>
  <c r="CW1328" i="2"/>
  <c r="CV1328" i="2"/>
  <c r="CU1328" i="2"/>
  <c r="CT1328" i="2"/>
  <c r="CS1328" i="2"/>
  <c r="DD1327" i="2"/>
  <c r="CY1327" i="2"/>
  <c r="CW1327" i="2"/>
  <c r="CV1327" i="2"/>
  <c r="CU1327" i="2"/>
  <c r="CT1327" i="2"/>
  <c r="CS1327" i="2"/>
  <c r="DD1326" i="2"/>
  <c r="CY1326" i="2"/>
  <c r="CW1326" i="2"/>
  <c r="CV1326" i="2"/>
  <c r="CU1326" i="2"/>
  <c r="CT1326" i="2"/>
  <c r="CS1326" i="2"/>
  <c r="DD1325" i="2"/>
  <c r="CY1325" i="2"/>
  <c r="CW1325" i="2"/>
  <c r="CV1325" i="2"/>
  <c r="CU1325" i="2"/>
  <c r="CT1325" i="2"/>
  <c r="CS1325" i="2"/>
  <c r="DD1324" i="2"/>
  <c r="CY1324" i="2"/>
  <c r="CW1324" i="2"/>
  <c r="CV1324" i="2"/>
  <c r="CU1324" i="2"/>
  <c r="CT1324" i="2"/>
  <c r="CS1324" i="2"/>
  <c r="DD1323" i="2"/>
  <c r="CY1323" i="2"/>
  <c r="CW1323" i="2"/>
  <c r="CV1323" i="2"/>
  <c r="CU1323" i="2"/>
  <c r="CT1323" i="2"/>
  <c r="CS1323" i="2"/>
  <c r="DD1322" i="2"/>
  <c r="CY1322" i="2"/>
  <c r="CW1322" i="2"/>
  <c r="CV1322" i="2"/>
  <c r="CU1322" i="2"/>
  <c r="CT1322" i="2"/>
  <c r="CS1322" i="2"/>
  <c r="DD1321" i="2"/>
  <c r="CY1321" i="2"/>
  <c r="CW1321" i="2"/>
  <c r="CV1321" i="2"/>
  <c r="CU1321" i="2"/>
  <c r="CT1321" i="2"/>
  <c r="CS1321" i="2"/>
  <c r="DD1320" i="2"/>
  <c r="CY1320" i="2"/>
  <c r="CW1320" i="2"/>
  <c r="CV1320" i="2"/>
  <c r="CU1320" i="2"/>
  <c r="CT1320" i="2"/>
  <c r="CS1320" i="2"/>
  <c r="DD1319" i="2"/>
  <c r="CY1319" i="2"/>
  <c r="CW1319" i="2"/>
  <c r="CV1319" i="2"/>
  <c r="CU1319" i="2"/>
  <c r="CT1319" i="2"/>
  <c r="CS1319" i="2"/>
  <c r="DD1318" i="2"/>
  <c r="CY1318" i="2"/>
  <c r="CW1318" i="2"/>
  <c r="CV1318" i="2"/>
  <c r="CU1318" i="2"/>
  <c r="CT1318" i="2"/>
  <c r="CS1318" i="2"/>
  <c r="DD1317" i="2"/>
  <c r="CY1317" i="2"/>
  <c r="CW1317" i="2"/>
  <c r="CV1317" i="2"/>
  <c r="CU1317" i="2"/>
  <c r="CT1317" i="2"/>
  <c r="CS1317" i="2"/>
  <c r="DD1316" i="2"/>
  <c r="CY1316" i="2"/>
  <c r="CW1316" i="2"/>
  <c r="CV1316" i="2"/>
  <c r="CU1316" i="2"/>
  <c r="CT1316" i="2"/>
  <c r="CS1316" i="2"/>
  <c r="DD1315" i="2"/>
  <c r="CY1315" i="2"/>
  <c r="CW1315" i="2"/>
  <c r="CV1315" i="2"/>
  <c r="CU1315" i="2"/>
  <c r="CT1315" i="2"/>
  <c r="CS1315" i="2"/>
  <c r="DD1314" i="2"/>
  <c r="CY1314" i="2"/>
  <c r="CW1314" i="2"/>
  <c r="CV1314" i="2"/>
  <c r="CU1314" i="2"/>
  <c r="CT1314" i="2"/>
  <c r="CS1314" i="2"/>
  <c r="DD1313" i="2"/>
  <c r="CY1313" i="2"/>
  <c r="CW1313" i="2"/>
  <c r="CV1313" i="2"/>
  <c r="CU1313" i="2"/>
  <c r="CT1313" i="2"/>
  <c r="CS1313" i="2"/>
  <c r="DD1312" i="2"/>
  <c r="CY1312" i="2"/>
  <c r="CW1312" i="2"/>
  <c r="CV1312" i="2"/>
  <c r="CU1312" i="2"/>
  <c r="CT1312" i="2"/>
  <c r="CS1312" i="2"/>
  <c r="DD1311" i="2"/>
  <c r="CY1311" i="2"/>
  <c r="CW1311" i="2"/>
  <c r="CV1311" i="2"/>
  <c r="CU1311" i="2"/>
  <c r="CT1311" i="2"/>
  <c r="CS1311" i="2"/>
  <c r="DD1310" i="2"/>
  <c r="CY1310" i="2"/>
  <c r="CW1310" i="2"/>
  <c r="CV1310" i="2"/>
  <c r="CU1310" i="2"/>
  <c r="CT1310" i="2"/>
  <c r="CS1310" i="2"/>
  <c r="DD1309" i="2"/>
  <c r="CY1309" i="2"/>
  <c r="CW1309" i="2"/>
  <c r="CV1309" i="2"/>
  <c r="CU1309" i="2"/>
  <c r="CT1309" i="2"/>
  <c r="CS1309" i="2"/>
  <c r="DD1308" i="2"/>
  <c r="CY1308" i="2"/>
  <c r="CW1308" i="2"/>
  <c r="CV1308" i="2"/>
  <c r="CU1308" i="2"/>
  <c r="CT1308" i="2"/>
  <c r="CS1308" i="2"/>
  <c r="DD1307" i="2"/>
  <c r="CY1307" i="2"/>
  <c r="CW1307" i="2"/>
  <c r="CV1307" i="2"/>
  <c r="CU1307" i="2"/>
  <c r="CT1307" i="2"/>
  <c r="CS1307" i="2"/>
  <c r="DD1306" i="2"/>
  <c r="CY1306" i="2"/>
  <c r="CW1306" i="2"/>
  <c r="CV1306" i="2"/>
  <c r="CU1306" i="2"/>
  <c r="CT1306" i="2"/>
  <c r="CS1306" i="2"/>
  <c r="DD1305" i="2"/>
  <c r="CY1305" i="2"/>
  <c r="CW1305" i="2"/>
  <c r="CV1305" i="2"/>
  <c r="CU1305" i="2"/>
  <c r="CT1305" i="2"/>
  <c r="CS1305" i="2"/>
  <c r="DD1304" i="2"/>
  <c r="CY1304" i="2"/>
  <c r="CW1304" i="2"/>
  <c r="CV1304" i="2"/>
  <c r="CU1304" i="2"/>
  <c r="CT1304" i="2"/>
  <c r="CS1304" i="2"/>
  <c r="DD1303" i="2"/>
  <c r="CY1303" i="2"/>
  <c r="CW1303" i="2"/>
  <c r="CV1303" i="2"/>
  <c r="CU1303" i="2"/>
  <c r="CT1303" i="2"/>
  <c r="CS1303" i="2"/>
  <c r="DD1302" i="2"/>
  <c r="CY1302" i="2"/>
  <c r="CW1302" i="2"/>
  <c r="CV1302" i="2"/>
  <c r="CU1302" i="2"/>
  <c r="CT1302" i="2"/>
  <c r="CS1302" i="2"/>
  <c r="DD1301" i="2"/>
  <c r="CY1301" i="2"/>
  <c r="CW1301" i="2"/>
  <c r="CV1301" i="2"/>
  <c r="CU1301" i="2"/>
  <c r="CT1301" i="2"/>
  <c r="CS1301" i="2"/>
  <c r="DD1300" i="2"/>
  <c r="CY1300" i="2"/>
  <c r="CW1300" i="2"/>
  <c r="CV1300" i="2"/>
  <c r="CU1300" i="2"/>
  <c r="CT1300" i="2"/>
  <c r="CS1300" i="2"/>
  <c r="DD1299" i="2"/>
  <c r="CY1299" i="2"/>
  <c r="CW1299" i="2"/>
  <c r="CV1299" i="2"/>
  <c r="CU1299" i="2"/>
  <c r="CT1299" i="2"/>
  <c r="CS1299" i="2"/>
  <c r="DD1298" i="2"/>
  <c r="CY1298" i="2"/>
  <c r="CW1298" i="2"/>
  <c r="CV1298" i="2"/>
  <c r="CU1298" i="2"/>
  <c r="CT1298" i="2"/>
  <c r="CS1298" i="2"/>
  <c r="DD1297" i="2"/>
  <c r="CY1297" i="2"/>
  <c r="CW1297" i="2"/>
  <c r="CV1297" i="2"/>
  <c r="CU1297" i="2"/>
  <c r="CT1297" i="2"/>
  <c r="CS1297" i="2"/>
  <c r="DD1296" i="2"/>
  <c r="CY1296" i="2"/>
  <c r="CW1296" i="2"/>
  <c r="CV1296" i="2"/>
  <c r="CU1296" i="2"/>
  <c r="CT1296" i="2"/>
  <c r="CS1296" i="2"/>
  <c r="DD1295" i="2"/>
  <c r="CY1295" i="2"/>
  <c r="CW1295" i="2"/>
  <c r="CV1295" i="2"/>
  <c r="CU1295" i="2"/>
  <c r="CT1295" i="2"/>
  <c r="CS1295" i="2"/>
  <c r="DD1294" i="2"/>
  <c r="CY1294" i="2"/>
  <c r="CW1294" i="2"/>
  <c r="CV1294" i="2"/>
  <c r="CU1294" i="2"/>
  <c r="CT1294" i="2"/>
  <c r="CS1294" i="2"/>
  <c r="DD1293" i="2"/>
  <c r="CY1293" i="2"/>
  <c r="CW1293" i="2"/>
  <c r="CV1293" i="2"/>
  <c r="CU1293" i="2"/>
  <c r="CT1293" i="2"/>
  <c r="CS1293" i="2"/>
  <c r="DD1292" i="2"/>
  <c r="CY1292" i="2"/>
  <c r="CW1292" i="2"/>
  <c r="CV1292" i="2"/>
  <c r="CU1292" i="2"/>
  <c r="CT1292" i="2"/>
  <c r="CS1292" i="2"/>
  <c r="DD1291" i="2"/>
  <c r="CY1291" i="2"/>
  <c r="CW1291" i="2"/>
  <c r="CV1291" i="2"/>
  <c r="CU1291" i="2"/>
  <c r="CT1291" i="2"/>
  <c r="CS1291" i="2"/>
  <c r="DD1290" i="2"/>
  <c r="CY1290" i="2"/>
  <c r="CW1290" i="2"/>
  <c r="CV1290" i="2"/>
  <c r="CU1290" i="2"/>
  <c r="CT1290" i="2"/>
  <c r="CS1290" i="2"/>
  <c r="DD1289" i="2"/>
  <c r="CY1289" i="2"/>
  <c r="CW1289" i="2"/>
  <c r="CV1289" i="2"/>
  <c r="CU1289" i="2"/>
  <c r="CT1289" i="2"/>
  <c r="CS1289" i="2"/>
  <c r="DD1288" i="2"/>
  <c r="CY1288" i="2"/>
  <c r="CW1288" i="2"/>
  <c r="CV1288" i="2"/>
  <c r="CU1288" i="2"/>
  <c r="CT1288" i="2"/>
  <c r="CS1288" i="2"/>
  <c r="DD1287" i="2"/>
  <c r="CY1287" i="2"/>
  <c r="CW1287" i="2"/>
  <c r="CV1287" i="2"/>
  <c r="CU1287" i="2"/>
  <c r="CT1287" i="2"/>
  <c r="CS1287" i="2"/>
  <c r="DD1286" i="2"/>
  <c r="CY1286" i="2"/>
  <c r="CW1286" i="2"/>
  <c r="CV1286" i="2"/>
  <c r="CU1286" i="2"/>
  <c r="CT1286" i="2"/>
  <c r="CS1286" i="2"/>
  <c r="DD1285" i="2"/>
  <c r="CY1285" i="2"/>
  <c r="CW1285" i="2"/>
  <c r="CV1285" i="2"/>
  <c r="CU1285" i="2"/>
  <c r="CT1285" i="2"/>
  <c r="CS1285" i="2"/>
  <c r="DD1284" i="2"/>
  <c r="CY1284" i="2"/>
  <c r="CW1284" i="2"/>
  <c r="CV1284" i="2"/>
  <c r="CU1284" i="2"/>
  <c r="CT1284" i="2"/>
  <c r="CS1284" i="2"/>
  <c r="DD1283" i="2"/>
  <c r="CY1283" i="2"/>
  <c r="CW1283" i="2"/>
  <c r="CV1283" i="2"/>
  <c r="CU1283" i="2"/>
  <c r="CT1283" i="2"/>
  <c r="CS1283" i="2"/>
  <c r="DD1282" i="2"/>
  <c r="CY1282" i="2"/>
  <c r="CW1282" i="2"/>
  <c r="CV1282" i="2"/>
  <c r="CU1282" i="2"/>
  <c r="CT1282" i="2"/>
  <c r="CS1282" i="2"/>
  <c r="DD1281" i="2"/>
  <c r="CY1281" i="2"/>
  <c r="CW1281" i="2"/>
  <c r="CV1281" i="2"/>
  <c r="CU1281" i="2"/>
  <c r="CT1281" i="2"/>
  <c r="CS1281" i="2"/>
  <c r="DD1280" i="2"/>
  <c r="CY1280" i="2"/>
  <c r="CW1280" i="2"/>
  <c r="CV1280" i="2"/>
  <c r="CU1280" i="2"/>
  <c r="CT1280" i="2"/>
  <c r="CS1280" i="2"/>
  <c r="DD1279" i="2"/>
  <c r="CY1279" i="2"/>
  <c r="CW1279" i="2"/>
  <c r="CV1279" i="2"/>
  <c r="CU1279" i="2"/>
  <c r="CT1279" i="2"/>
  <c r="CS1279" i="2"/>
  <c r="DD1278" i="2"/>
  <c r="CY1278" i="2"/>
  <c r="CW1278" i="2"/>
  <c r="CV1278" i="2"/>
  <c r="CU1278" i="2"/>
  <c r="CT1278" i="2"/>
  <c r="CS1278" i="2"/>
  <c r="DD1277" i="2"/>
  <c r="CY1277" i="2"/>
  <c r="CW1277" i="2"/>
  <c r="CV1277" i="2"/>
  <c r="CU1277" i="2"/>
  <c r="CT1277" i="2"/>
  <c r="CS1277" i="2"/>
  <c r="DD1276" i="2"/>
  <c r="CY1276" i="2"/>
  <c r="CW1276" i="2"/>
  <c r="CV1276" i="2"/>
  <c r="CU1276" i="2"/>
  <c r="CT1276" i="2"/>
  <c r="CS1276" i="2"/>
  <c r="DD1275" i="2"/>
  <c r="CY1275" i="2"/>
  <c r="CW1275" i="2"/>
  <c r="CV1275" i="2"/>
  <c r="CU1275" i="2"/>
  <c r="CT1275" i="2"/>
  <c r="CS1275" i="2"/>
  <c r="DD1274" i="2"/>
  <c r="CY1274" i="2"/>
  <c r="CW1274" i="2"/>
  <c r="CV1274" i="2"/>
  <c r="CU1274" i="2"/>
  <c r="CT1274" i="2"/>
  <c r="CS1274" i="2"/>
  <c r="DD1273" i="2"/>
  <c r="CY1273" i="2"/>
  <c r="CW1273" i="2"/>
  <c r="CV1273" i="2"/>
  <c r="CU1273" i="2"/>
  <c r="CT1273" i="2"/>
  <c r="CS1273" i="2"/>
  <c r="DD1272" i="2"/>
  <c r="CY1272" i="2"/>
  <c r="CW1272" i="2"/>
  <c r="CV1272" i="2"/>
  <c r="CU1272" i="2"/>
  <c r="CT1272" i="2"/>
  <c r="CS1272" i="2"/>
  <c r="DD1271" i="2"/>
  <c r="CY1271" i="2"/>
  <c r="CW1271" i="2"/>
  <c r="CV1271" i="2"/>
  <c r="CU1271" i="2"/>
  <c r="CT1271" i="2"/>
  <c r="CS1271" i="2"/>
  <c r="DD1270" i="2"/>
  <c r="CY1270" i="2"/>
  <c r="CW1270" i="2"/>
  <c r="CV1270" i="2"/>
  <c r="CU1270" i="2"/>
  <c r="CT1270" i="2"/>
  <c r="CS1270" i="2"/>
  <c r="DD1269" i="2"/>
  <c r="CY1269" i="2"/>
  <c r="CW1269" i="2"/>
  <c r="CV1269" i="2"/>
  <c r="CU1269" i="2"/>
  <c r="CT1269" i="2"/>
  <c r="CS1269" i="2"/>
  <c r="DD1268" i="2"/>
  <c r="CY1268" i="2"/>
  <c r="CW1268" i="2"/>
  <c r="CV1268" i="2"/>
  <c r="CU1268" i="2"/>
  <c r="CT1268" i="2"/>
  <c r="CS1268" i="2"/>
  <c r="DD1267" i="2"/>
  <c r="CY1267" i="2"/>
  <c r="CW1267" i="2"/>
  <c r="CV1267" i="2"/>
  <c r="CU1267" i="2"/>
  <c r="CT1267" i="2"/>
  <c r="CS1267" i="2"/>
  <c r="DD1266" i="2"/>
  <c r="CY1266" i="2"/>
  <c r="CW1266" i="2"/>
  <c r="CV1266" i="2"/>
  <c r="CU1266" i="2"/>
  <c r="CT1266" i="2"/>
  <c r="CS1266" i="2"/>
  <c r="DD1265" i="2"/>
  <c r="CY1265" i="2"/>
  <c r="CW1265" i="2"/>
  <c r="CV1265" i="2"/>
  <c r="CU1265" i="2"/>
  <c r="CT1265" i="2"/>
  <c r="CS1265" i="2"/>
  <c r="DD1264" i="2"/>
  <c r="CY1264" i="2"/>
  <c r="CW1264" i="2"/>
  <c r="CV1264" i="2"/>
  <c r="CU1264" i="2"/>
  <c r="CT1264" i="2"/>
  <c r="CS1264" i="2"/>
  <c r="DD1263" i="2"/>
  <c r="CY1263" i="2"/>
  <c r="CW1263" i="2"/>
  <c r="CV1263" i="2"/>
  <c r="CU1263" i="2"/>
  <c r="CT1263" i="2"/>
  <c r="CS1263" i="2"/>
  <c r="DD1262" i="2"/>
  <c r="CY1262" i="2"/>
  <c r="CW1262" i="2"/>
  <c r="CV1262" i="2"/>
  <c r="CU1262" i="2"/>
  <c r="CT1262" i="2"/>
  <c r="CS1262" i="2"/>
  <c r="DD1261" i="2"/>
  <c r="CY1261" i="2"/>
  <c r="CW1261" i="2"/>
  <c r="CV1261" i="2"/>
  <c r="CU1261" i="2"/>
  <c r="CT1261" i="2"/>
  <c r="CS1261" i="2"/>
  <c r="DD1260" i="2"/>
  <c r="CY1260" i="2"/>
  <c r="CW1260" i="2"/>
  <c r="CV1260" i="2"/>
  <c r="CU1260" i="2"/>
  <c r="CT1260" i="2"/>
  <c r="CS1260" i="2"/>
  <c r="DD1259" i="2"/>
  <c r="CY1259" i="2"/>
  <c r="CW1259" i="2"/>
  <c r="CV1259" i="2"/>
  <c r="CU1259" i="2"/>
  <c r="CT1259" i="2"/>
  <c r="CS1259" i="2"/>
  <c r="DD1258" i="2"/>
  <c r="CY1258" i="2"/>
  <c r="CW1258" i="2"/>
  <c r="CV1258" i="2"/>
  <c r="CU1258" i="2"/>
  <c r="CT1258" i="2"/>
  <c r="CS1258" i="2"/>
  <c r="DD1257" i="2"/>
  <c r="CY1257" i="2"/>
  <c r="CW1257" i="2"/>
  <c r="CV1257" i="2"/>
  <c r="CU1257" i="2"/>
  <c r="CT1257" i="2"/>
  <c r="CS1257" i="2"/>
  <c r="DD1256" i="2"/>
  <c r="CY1256" i="2"/>
  <c r="CW1256" i="2"/>
  <c r="CV1256" i="2"/>
  <c r="CU1256" i="2"/>
  <c r="CT1256" i="2"/>
  <c r="CS1256" i="2"/>
  <c r="DD1255" i="2"/>
  <c r="CY1255" i="2"/>
  <c r="CW1255" i="2"/>
  <c r="CV1255" i="2"/>
  <c r="CU1255" i="2"/>
  <c r="CT1255" i="2"/>
  <c r="CS1255" i="2"/>
  <c r="DD1254" i="2"/>
  <c r="CY1254" i="2"/>
  <c r="CW1254" i="2"/>
  <c r="CV1254" i="2"/>
  <c r="CU1254" i="2"/>
  <c r="CT1254" i="2"/>
  <c r="CS1254" i="2"/>
  <c r="DD1253" i="2"/>
  <c r="CY1253" i="2"/>
  <c r="CW1253" i="2"/>
  <c r="CV1253" i="2"/>
  <c r="CU1253" i="2"/>
  <c r="CT1253" i="2"/>
  <c r="CS1253" i="2"/>
  <c r="DD1252" i="2"/>
  <c r="CY1252" i="2"/>
  <c r="CW1252" i="2"/>
  <c r="CV1252" i="2"/>
  <c r="CU1252" i="2"/>
  <c r="CT1252" i="2"/>
  <c r="CS1252" i="2"/>
  <c r="DD1251" i="2"/>
  <c r="CY1251" i="2"/>
  <c r="CW1251" i="2"/>
  <c r="CV1251" i="2"/>
  <c r="CU1251" i="2"/>
  <c r="CT1251" i="2"/>
  <c r="CS1251" i="2"/>
  <c r="DD1250" i="2"/>
  <c r="CY1250" i="2"/>
  <c r="CW1250" i="2"/>
  <c r="CV1250" i="2"/>
  <c r="CU1250" i="2"/>
  <c r="CT1250" i="2"/>
  <c r="CS1250" i="2"/>
  <c r="DD1249" i="2"/>
  <c r="CY1249" i="2"/>
  <c r="CW1249" i="2"/>
  <c r="CV1249" i="2"/>
  <c r="CU1249" i="2"/>
  <c r="CT1249" i="2"/>
  <c r="CS1249" i="2"/>
  <c r="DD1248" i="2"/>
  <c r="CY1248" i="2"/>
  <c r="CW1248" i="2"/>
  <c r="CV1248" i="2"/>
  <c r="CU1248" i="2"/>
  <c r="CT1248" i="2"/>
  <c r="CS1248" i="2"/>
  <c r="DD1247" i="2"/>
  <c r="CY1247" i="2"/>
  <c r="CW1247" i="2"/>
  <c r="CV1247" i="2"/>
  <c r="CU1247" i="2"/>
  <c r="CT1247" i="2"/>
  <c r="CS1247" i="2"/>
  <c r="DD1246" i="2"/>
  <c r="CY1246" i="2"/>
  <c r="CW1246" i="2"/>
  <c r="CV1246" i="2"/>
  <c r="CU1246" i="2"/>
  <c r="CT1246" i="2"/>
  <c r="CS1246" i="2"/>
  <c r="DD1245" i="2"/>
  <c r="CY1245" i="2"/>
  <c r="CW1245" i="2"/>
  <c r="CV1245" i="2"/>
  <c r="CU1245" i="2"/>
  <c r="CT1245" i="2"/>
  <c r="CS1245" i="2"/>
  <c r="DD1244" i="2"/>
  <c r="CY1244" i="2"/>
  <c r="CW1244" i="2"/>
  <c r="CV1244" i="2"/>
  <c r="CU1244" i="2"/>
  <c r="CT1244" i="2"/>
  <c r="CS1244" i="2"/>
  <c r="DD1243" i="2"/>
  <c r="CY1243" i="2"/>
  <c r="CW1243" i="2"/>
  <c r="CV1243" i="2"/>
  <c r="CU1243" i="2"/>
  <c r="CT1243" i="2"/>
  <c r="CS1243" i="2"/>
  <c r="DD1242" i="2"/>
  <c r="CY1242" i="2"/>
  <c r="CW1242" i="2"/>
  <c r="CV1242" i="2"/>
  <c r="CU1242" i="2"/>
  <c r="CT1242" i="2"/>
  <c r="CS1242" i="2"/>
  <c r="DD1241" i="2"/>
  <c r="CY1241" i="2"/>
  <c r="CW1241" i="2"/>
  <c r="CV1241" i="2"/>
  <c r="CU1241" i="2"/>
  <c r="CT1241" i="2"/>
  <c r="CS1241" i="2"/>
  <c r="DD1240" i="2"/>
  <c r="CY1240" i="2"/>
  <c r="CW1240" i="2"/>
  <c r="CV1240" i="2"/>
  <c r="CU1240" i="2"/>
  <c r="CT1240" i="2"/>
  <c r="CS1240" i="2"/>
  <c r="DD1239" i="2"/>
  <c r="CY1239" i="2"/>
  <c r="CW1239" i="2"/>
  <c r="CV1239" i="2"/>
  <c r="CU1239" i="2"/>
  <c r="CT1239" i="2"/>
  <c r="CS1239" i="2"/>
  <c r="DD1238" i="2"/>
  <c r="CY1238" i="2"/>
  <c r="CW1238" i="2"/>
  <c r="CV1238" i="2"/>
  <c r="CU1238" i="2"/>
  <c r="CT1238" i="2"/>
  <c r="CS1238" i="2"/>
  <c r="DD1237" i="2"/>
  <c r="CY1237" i="2"/>
  <c r="CW1237" i="2"/>
  <c r="CV1237" i="2"/>
  <c r="CU1237" i="2"/>
  <c r="CT1237" i="2"/>
  <c r="CS1237" i="2"/>
  <c r="DD1236" i="2"/>
  <c r="CY1236" i="2"/>
  <c r="CW1236" i="2"/>
  <c r="CV1236" i="2"/>
  <c r="CU1236" i="2"/>
  <c r="CT1236" i="2"/>
  <c r="CS1236" i="2"/>
  <c r="DD1235" i="2"/>
  <c r="CY1235" i="2"/>
  <c r="CW1235" i="2"/>
  <c r="CV1235" i="2"/>
  <c r="CU1235" i="2"/>
  <c r="CT1235" i="2"/>
  <c r="CS1235" i="2"/>
  <c r="DD1234" i="2"/>
  <c r="CY1234" i="2"/>
  <c r="CW1234" i="2"/>
  <c r="CV1234" i="2"/>
  <c r="CU1234" i="2"/>
  <c r="CT1234" i="2"/>
  <c r="CS1234" i="2"/>
  <c r="DD1233" i="2"/>
  <c r="CY1233" i="2"/>
  <c r="CW1233" i="2"/>
  <c r="CV1233" i="2"/>
  <c r="CU1233" i="2"/>
  <c r="CT1233" i="2"/>
  <c r="CS1233" i="2"/>
  <c r="DD1232" i="2"/>
  <c r="CY1232" i="2"/>
  <c r="CW1232" i="2"/>
  <c r="CV1232" i="2"/>
  <c r="CU1232" i="2"/>
  <c r="CT1232" i="2"/>
  <c r="CS1232" i="2"/>
  <c r="DD1231" i="2"/>
  <c r="CY1231" i="2"/>
  <c r="CW1231" i="2"/>
  <c r="CV1231" i="2"/>
  <c r="CU1231" i="2"/>
  <c r="CT1231" i="2"/>
  <c r="CS1231" i="2"/>
  <c r="DD1230" i="2"/>
  <c r="CY1230" i="2"/>
  <c r="CW1230" i="2"/>
  <c r="CV1230" i="2"/>
  <c r="CU1230" i="2"/>
  <c r="CT1230" i="2"/>
  <c r="CS1230" i="2"/>
  <c r="DD1229" i="2"/>
  <c r="CY1229" i="2"/>
  <c r="CW1229" i="2"/>
  <c r="CV1229" i="2"/>
  <c r="CU1229" i="2"/>
  <c r="CT1229" i="2"/>
  <c r="CS1229" i="2"/>
  <c r="DD1228" i="2"/>
  <c r="CY1228" i="2"/>
  <c r="CW1228" i="2"/>
  <c r="CV1228" i="2"/>
  <c r="CU1228" i="2"/>
  <c r="CT1228" i="2"/>
  <c r="CS1228" i="2"/>
  <c r="DD1227" i="2"/>
  <c r="CY1227" i="2"/>
  <c r="CW1227" i="2"/>
  <c r="CV1227" i="2"/>
  <c r="CU1227" i="2"/>
  <c r="CT1227" i="2"/>
  <c r="CS1227" i="2"/>
  <c r="DD1226" i="2"/>
  <c r="CY1226" i="2"/>
  <c r="CW1226" i="2"/>
  <c r="CV1226" i="2"/>
  <c r="CU1226" i="2"/>
  <c r="CT1226" i="2"/>
  <c r="CS1226" i="2"/>
  <c r="DD1225" i="2"/>
  <c r="CY1225" i="2"/>
  <c r="CW1225" i="2"/>
  <c r="CV1225" i="2"/>
  <c r="CU1225" i="2"/>
  <c r="CT1225" i="2"/>
  <c r="CS1225" i="2"/>
  <c r="DD1224" i="2"/>
  <c r="CY1224" i="2"/>
  <c r="CW1224" i="2"/>
  <c r="CV1224" i="2"/>
  <c r="CU1224" i="2"/>
  <c r="CT1224" i="2"/>
  <c r="CS1224" i="2"/>
  <c r="DD1223" i="2"/>
  <c r="CY1223" i="2"/>
  <c r="CW1223" i="2"/>
  <c r="CV1223" i="2"/>
  <c r="CU1223" i="2"/>
  <c r="CT1223" i="2"/>
  <c r="CS1223" i="2"/>
  <c r="DD1222" i="2"/>
  <c r="CY1222" i="2"/>
  <c r="CW1222" i="2"/>
  <c r="CV1222" i="2"/>
  <c r="CU1222" i="2"/>
  <c r="CT1222" i="2"/>
  <c r="CS1222" i="2"/>
  <c r="DD1221" i="2"/>
  <c r="CY1221" i="2"/>
  <c r="CW1221" i="2"/>
  <c r="CV1221" i="2"/>
  <c r="CU1221" i="2"/>
  <c r="CT1221" i="2"/>
  <c r="CS1221" i="2"/>
  <c r="DD1220" i="2"/>
  <c r="CY1220" i="2"/>
  <c r="CW1220" i="2"/>
  <c r="CV1220" i="2"/>
  <c r="CU1220" i="2"/>
  <c r="CT1220" i="2"/>
  <c r="CS1220" i="2"/>
  <c r="DD1219" i="2"/>
  <c r="CY1219" i="2"/>
  <c r="CW1219" i="2"/>
  <c r="CV1219" i="2"/>
  <c r="CU1219" i="2"/>
  <c r="CT1219" i="2"/>
  <c r="CS1219" i="2"/>
  <c r="DD1218" i="2"/>
  <c r="CY1218" i="2"/>
  <c r="CW1218" i="2"/>
  <c r="CV1218" i="2"/>
  <c r="CU1218" i="2"/>
  <c r="CT1218" i="2"/>
  <c r="CS1218" i="2"/>
  <c r="DD1217" i="2"/>
  <c r="CY1217" i="2"/>
  <c r="CW1217" i="2"/>
  <c r="CV1217" i="2"/>
  <c r="CU1217" i="2"/>
  <c r="CT1217" i="2"/>
  <c r="CS1217" i="2"/>
  <c r="DD1216" i="2"/>
  <c r="CY1216" i="2"/>
  <c r="CW1216" i="2"/>
  <c r="CV1216" i="2"/>
  <c r="CU1216" i="2"/>
  <c r="CT1216" i="2"/>
  <c r="CS1216" i="2"/>
  <c r="DD1215" i="2"/>
  <c r="CY1215" i="2"/>
  <c r="CW1215" i="2"/>
  <c r="CV1215" i="2"/>
  <c r="CU1215" i="2"/>
  <c r="CT1215" i="2"/>
  <c r="CS1215" i="2"/>
  <c r="DD1214" i="2"/>
  <c r="CY1214" i="2"/>
  <c r="CW1214" i="2"/>
  <c r="CV1214" i="2"/>
  <c r="CU1214" i="2"/>
  <c r="CT1214" i="2"/>
  <c r="CS1214" i="2"/>
  <c r="DD1213" i="2"/>
  <c r="CY1213" i="2"/>
  <c r="CW1213" i="2"/>
  <c r="CV1213" i="2"/>
  <c r="CU1213" i="2"/>
  <c r="CT1213" i="2"/>
  <c r="CS1213" i="2"/>
  <c r="DD1212" i="2"/>
  <c r="CY1212" i="2"/>
  <c r="CW1212" i="2"/>
  <c r="CV1212" i="2"/>
  <c r="CU1212" i="2"/>
  <c r="CT1212" i="2"/>
  <c r="CS1212" i="2"/>
  <c r="DD1211" i="2"/>
  <c r="CY1211" i="2"/>
  <c r="CW1211" i="2"/>
  <c r="CV1211" i="2"/>
  <c r="CU1211" i="2"/>
  <c r="CT1211" i="2"/>
  <c r="CS1211" i="2"/>
  <c r="DD1210" i="2"/>
  <c r="CY1210" i="2"/>
  <c r="CW1210" i="2"/>
  <c r="CV1210" i="2"/>
  <c r="CU1210" i="2"/>
  <c r="CT1210" i="2"/>
  <c r="CS1210" i="2"/>
  <c r="DD1209" i="2"/>
  <c r="CY1209" i="2"/>
  <c r="CW1209" i="2"/>
  <c r="CV1209" i="2"/>
  <c r="CU1209" i="2"/>
  <c r="CT1209" i="2"/>
  <c r="CS1209" i="2"/>
  <c r="DD1208" i="2"/>
  <c r="CY1208" i="2"/>
  <c r="CW1208" i="2"/>
  <c r="CV1208" i="2"/>
  <c r="CU1208" i="2"/>
  <c r="CT1208" i="2"/>
  <c r="CS1208" i="2"/>
  <c r="DD1207" i="2"/>
  <c r="CY1207" i="2"/>
  <c r="CW1207" i="2"/>
  <c r="CV1207" i="2"/>
  <c r="CU1207" i="2"/>
  <c r="CT1207" i="2"/>
  <c r="CS1207" i="2"/>
  <c r="DD1206" i="2"/>
  <c r="CY1206" i="2"/>
  <c r="CW1206" i="2"/>
  <c r="CV1206" i="2"/>
  <c r="CU1206" i="2"/>
  <c r="CT1206" i="2"/>
  <c r="CS1206" i="2"/>
  <c r="DD1205" i="2"/>
  <c r="CY1205" i="2"/>
  <c r="CW1205" i="2"/>
  <c r="CV1205" i="2"/>
  <c r="CU1205" i="2"/>
  <c r="CT1205" i="2"/>
  <c r="CS1205" i="2"/>
  <c r="DD1204" i="2"/>
  <c r="CY1204" i="2"/>
  <c r="CW1204" i="2"/>
  <c r="CV1204" i="2"/>
  <c r="CU1204" i="2"/>
  <c r="CT1204" i="2"/>
  <c r="CS1204" i="2"/>
  <c r="DD1203" i="2"/>
  <c r="CY1203" i="2"/>
  <c r="CW1203" i="2"/>
  <c r="CV1203" i="2"/>
  <c r="CU1203" i="2"/>
  <c r="CT1203" i="2"/>
  <c r="CS1203" i="2"/>
  <c r="DD1202" i="2"/>
  <c r="CY1202" i="2"/>
  <c r="CW1202" i="2"/>
  <c r="CV1202" i="2"/>
  <c r="CU1202" i="2"/>
  <c r="CT1202" i="2"/>
  <c r="CS1202" i="2"/>
  <c r="DD1201" i="2"/>
  <c r="CY1201" i="2"/>
  <c r="CW1201" i="2"/>
  <c r="CV1201" i="2"/>
  <c r="CU1201" i="2"/>
  <c r="CT1201" i="2"/>
  <c r="CS1201" i="2"/>
  <c r="DD1200" i="2"/>
  <c r="CY1200" i="2"/>
  <c r="CW1200" i="2"/>
  <c r="CV1200" i="2"/>
  <c r="CU1200" i="2"/>
  <c r="CT1200" i="2"/>
  <c r="CS1200" i="2"/>
  <c r="DD1199" i="2"/>
  <c r="CY1199" i="2"/>
  <c r="CW1199" i="2"/>
  <c r="CV1199" i="2"/>
  <c r="CU1199" i="2"/>
  <c r="CT1199" i="2"/>
  <c r="CS1199" i="2"/>
  <c r="DD1198" i="2"/>
  <c r="CY1198" i="2"/>
  <c r="CW1198" i="2"/>
  <c r="CV1198" i="2"/>
  <c r="CU1198" i="2"/>
  <c r="CT1198" i="2"/>
  <c r="CS1198" i="2"/>
  <c r="DD1197" i="2"/>
  <c r="CY1197" i="2"/>
  <c r="CW1197" i="2"/>
  <c r="CV1197" i="2"/>
  <c r="CU1197" i="2"/>
  <c r="CT1197" i="2"/>
  <c r="CS1197" i="2"/>
  <c r="DD1196" i="2"/>
  <c r="CY1196" i="2"/>
  <c r="CW1196" i="2"/>
  <c r="CV1196" i="2"/>
  <c r="CU1196" i="2"/>
  <c r="CT1196" i="2"/>
  <c r="CS1196" i="2"/>
  <c r="DD1195" i="2"/>
  <c r="CY1195" i="2"/>
  <c r="CW1195" i="2"/>
  <c r="CV1195" i="2"/>
  <c r="CU1195" i="2"/>
  <c r="CT1195" i="2"/>
  <c r="CS1195" i="2"/>
  <c r="DD1194" i="2"/>
  <c r="CY1194" i="2"/>
  <c r="CW1194" i="2"/>
  <c r="CV1194" i="2"/>
  <c r="CU1194" i="2"/>
  <c r="CT1194" i="2"/>
  <c r="CS1194" i="2"/>
  <c r="DD1193" i="2"/>
  <c r="CY1193" i="2"/>
  <c r="CW1193" i="2"/>
  <c r="CV1193" i="2"/>
  <c r="CU1193" i="2"/>
  <c r="CT1193" i="2"/>
  <c r="CS1193" i="2"/>
  <c r="DD1192" i="2"/>
  <c r="CY1192" i="2"/>
  <c r="CW1192" i="2"/>
  <c r="CV1192" i="2"/>
  <c r="CU1192" i="2"/>
  <c r="CT1192" i="2"/>
  <c r="CS1192" i="2"/>
  <c r="DD1191" i="2"/>
  <c r="CY1191" i="2"/>
  <c r="CW1191" i="2"/>
  <c r="CV1191" i="2"/>
  <c r="CU1191" i="2"/>
  <c r="CT1191" i="2"/>
  <c r="CS1191" i="2"/>
  <c r="DD1190" i="2"/>
  <c r="CY1190" i="2"/>
  <c r="CW1190" i="2"/>
  <c r="CV1190" i="2"/>
  <c r="CU1190" i="2"/>
  <c r="CT1190" i="2"/>
  <c r="CS1190" i="2"/>
  <c r="DD1189" i="2"/>
  <c r="CY1189" i="2"/>
  <c r="CW1189" i="2"/>
  <c r="CV1189" i="2"/>
  <c r="CU1189" i="2"/>
  <c r="CT1189" i="2"/>
  <c r="CS1189" i="2"/>
  <c r="DD1188" i="2"/>
  <c r="CY1188" i="2"/>
  <c r="CW1188" i="2"/>
  <c r="CV1188" i="2"/>
  <c r="CU1188" i="2"/>
  <c r="CT1188" i="2"/>
  <c r="CS1188" i="2"/>
  <c r="DD1187" i="2"/>
  <c r="CY1187" i="2"/>
  <c r="CW1187" i="2"/>
  <c r="CV1187" i="2"/>
  <c r="CU1187" i="2"/>
  <c r="CT1187" i="2"/>
  <c r="CS1187" i="2"/>
  <c r="DD1186" i="2"/>
  <c r="CY1186" i="2"/>
  <c r="CW1186" i="2"/>
  <c r="CV1186" i="2"/>
  <c r="CU1186" i="2"/>
  <c r="CT1186" i="2"/>
  <c r="CS1186" i="2"/>
  <c r="DD1185" i="2"/>
  <c r="CY1185" i="2"/>
  <c r="CW1185" i="2"/>
  <c r="CV1185" i="2"/>
  <c r="CU1185" i="2"/>
  <c r="CT1185" i="2"/>
  <c r="CS1185" i="2"/>
  <c r="DD1184" i="2"/>
  <c r="CY1184" i="2"/>
  <c r="CW1184" i="2"/>
  <c r="CV1184" i="2"/>
  <c r="CU1184" i="2"/>
  <c r="CT1184" i="2"/>
  <c r="CS1184" i="2"/>
  <c r="DD1183" i="2"/>
  <c r="CY1183" i="2"/>
  <c r="CW1183" i="2"/>
  <c r="CV1183" i="2"/>
  <c r="CU1183" i="2"/>
  <c r="CT1183" i="2"/>
  <c r="CS1183" i="2"/>
  <c r="DD1182" i="2"/>
  <c r="CY1182" i="2"/>
  <c r="CW1182" i="2"/>
  <c r="CV1182" i="2"/>
  <c r="CU1182" i="2"/>
  <c r="CT1182" i="2"/>
  <c r="CS1182" i="2"/>
  <c r="DD1181" i="2"/>
  <c r="CY1181" i="2"/>
  <c r="CW1181" i="2"/>
  <c r="CV1181" i="2"/>
  <c r="CU1181" i="2"/>
  <c r="CT1181" i="2"/>
  <c r="CS1181" i="2"/>
  <c r="DD1180" i="2"/>
  <c r="CY1180" i="2"/>
  <c r="CW1180" i="2"/>
  <c r="CV1180" i="2"/>
  <c r="CU1180" i="2"/>
  <c r="CT1180" i="2"/>
  <c r="CS1180" i="2"/>
  <c r="DD1179" i="2"/>
  <c r="CY1179" i="2"/>
  <c r="CW1179" i="2"/>
  <c r="CV1179" i="2"/>
  <c r="CU1179" i="2"/>
  <c r="CT1179" i="2"/>
  <c r="CS1179" i="2"/>
  <c r="DD1178" i="2"/>
  <c r="CY1178" i="2"/>
  <c r="CW1178" i="2"/>
  <c r="CV1178" i="2"/>
  <c r="CU1178" i="2"/>
  <c r="CT1178" i="2"/>
  <c r="CS1178" i="2"/>
  <c r="DD1177" i="2"/>
  <c r="CY1177" i="2"/>
  <c r="CW1177" i="2"/>
  <c r="CV1177" i="2"/>
  <c r="CU1177" i="2"/>
  <c r="CT1177" i="2"/>
  <c r="CS1177" i="2"/>
  <c r="DD1176" i="2"/>
  <c r="CY1176" i="2"/>
  <c r="CW1176" i="2"/>
  <c r="CV1176" i="2"/>
  <c r="CU1176" i="2"/>
  <c r="CT1176" i="2"/>
  <c r="CS1176" i="2"/>
  <c r="DD1175" i="2"/>
  <c r="CY1175" i="2"/>
  <c r="CW1175" i="2"/>
  <c r="CV1175" i="2"/>
  <c r="CU1175" i="2"/>
  <c r="CT1175" i="2"/>
  <c r="CS1175" i="2"/>
  <c r="DD1174" i="2"/>
  <c r="CY1174" i="2"/>
  <c r="CW1174" i="2"/>
  <c r="CV1174" i="2"/>
  <c r="CU1174" i="2"/>
  <c r="CT1174" i="2"/>
  <c r="CS1174" i="2"/>
  <c r="DD1173" i="2"/>
  <c r="CY1173" i="2"/>
  <c r="CW1173" i="2"/>
  <c r="CV1173" i="2"/>
  <c r="CU1173" i="2"/>
  <c r="CT1173" i="2"/>
  <c r="CS1173" i="2"/>
  <c r="DD1172" i="2"/>
  <c r="CY1172" i="2"/>
  <c r="CW1172" i="2"/>
  <c r="CV1172" i="2"/>
  <c r="CU1172" i="2"/>
  <c r="CT1172" i="2"/>
  <c r="CS1172" i="2"/>
  <c r="DD1171" i="2"/>
  <c r="CY1171" i="2"/>
  <c r="CW1171" i="2"/>
  <c r="CV1171" i="2"/>
  <c r="CU1171" i="2"/>
  <c r="CT1171" i="2"/>
  <c r="CS1171" i="2"/>
  <c r="DD1170" i="2"/>
  <c r="CY1170" i="2"/>
  <c r="CW1170" i="2"/>
  <c r="CV1170" i="2"/>
  <c r="CU1170" i="2"/>
  <c r="CT1170" i="2"/>
  <c r="CS1170" i="2"/>
  <c r="DD1169" i="2"/>
  <c r="CY1169" i="2"/>
  <c r="CW1169" i="2"/>
  <c r="CV1169" i="2"/>
  <c r="CU1169" i="2"/>
  <c r="CT1169" i="2"/>
  <c r="CS1169" i="2"/>
  <c r="DD1168" i="2"/>
  <c r="CY1168" i="2"/>
  <c r="CW1168" i="2"/>
  <c r="CV1168" i="2"/>
  <c r="CU1168" i="2"/>
  <c r="CT1168" i="2"/>
  <c r="CS1168" i="2"/>
  <c r="DD1167" i="2"/>
  <c r="CY1167" i="2"/>
  <c r="CW1167" i="2"/>
  <c r="CV1167" i="2"/>
  <c r="CU1167" i="2"/>
  <c r="CT1167" i="2"/>
  <c r="CS1167" i="2"/>
  <c r="DD1166" i="2"/>
  <c r="CY1166" i="2"/>
  <c r="CW1166" i="2"/>
  <c r="CV1166" i="2"/>
  <c r="CU1166" i="2"/>
  <c r="CT1166" i="2"/>
  <c r="CS1166" i="2"/>
  <c r="DD1165" i="2"/>
  <c r="CY1165" i="2"/>
  <c r="CW1165" i="2"/>
  <c r="CV1165" i="2"/>
  <c r="CU1165" i="2"/>
  <c r="CT1165" i="2"/>
  <c r="CS1165" i="2"/>
  <c r="DD1164" i="2"/>
  <c r="CY1164" i="2"/>
  <c r="CW1164" i="2"/>
  <c r="CV1164" i="2"/>
  <c r="CU1164" i="2"/>
  <c r="CT1164" i="2"/>
  <c r="CS1164" i="2"/>
  <c r="DD1163" i="2"/>
  <c r="CY1163" i="2"/>
  <c r="CW1163" i="2"/>
  <c r="CV1163" i="2"/>
  <c r="CU1163" i="2"/>
  <c r="CT1163" i="2"/>
  <c r="CS1163" i="2"/>
  <c r="DD1162" i="2"/>
  <c r="CY1162" i="2"/>
  <c r="CW1162" i="2"/>
  <c r="CV1162" i="2"/>
  <c r="CU1162" i="2"/>
  <c r="CT1162" i="2"/>
  <c r="CS1162" i="2"/>
  <c r="DD1161" i="2"/>
  <c r="CY1161" i="2"/>
  <c r="CW1161" i="2"/>
  <c r="CV1161" i="2"/>
  <c r="CU1161" i="2"/>
  <c r="CT1161" i="2"/>
  <c r="CS1161" i="2"/>
  <c r="DD1160" i="2"/>
  <c r="CY1160" i="2"/>
  <c r="CW1160" i="2"/>
  <c r="CV1160" i="2"/>
  <c r="CU1160" i="2"/>
  <c r="CT1160" i="2"/>
  <c r="CS1160" i="2"/>
  <c r="DD1159" i="2"/>
  <c r="CY1159" i="2"/>
  <c r="CW1159" i="2"/>
  <c r="CV1159" i="2"/>
  <c r="CU1159" i="2"/>
  <c r="CT1159" i="2"/>
  <c r="CS1159" i="2"/>
  <c r="DD1158" i="2"/>
  <c r="CY1158" i="2"/>
  <c r="CW1158" i="2"/>
  <c r="CV1158" i="2"/>
  <c r="CU1158" i="2"/>
  <c r="CT1158" i="2"/>
  <c r="CS1158" i="2"/>
  <c r="DD1157" i="2"/>
  <c r="CY1157" i="2"/>
  <c r="CW1157" i="2"/>
  <c r="CV1157" i="2"/>
  <c r="CU1157" i="2"/>
  <c r="CT1157" i="2"/>
  <c r="CS1157" i="2"/>
  <c r="DD1156" i="2"/>
  <c r="CY1156" i="2"/>
  <c r="CW1156" i="2"/>
  <c r="CV1156" i="2"/>
  <c r="CU1156" i="2"/>
  <c r="CT1156" i="2"/>
  <c r="CS1156" i="2"/>
  <c r="DD1155" i="2"/>
  <c r="CY1155" i="2"/>
  <c r="CW1155" i="2"/>
  <c r="CV1155" i="2"/>
  <c r="CU1155" i="2"/>
  <c r="CT1155" i="2"/>
  <c r="CS1155" i="2"/>
  <c r="DD1154" i="2"/>
  <c r="CY1154" i="2"/>
  <c r="CW1154" i="2"/>
  <c r="CV1154" i="2"/>
  <c r="CU1154" i="2"/>
  <c r="CT1154" i="2"/>
  <c r="CS1154" i="2"/>
  <c r="DD1153" i="2"/>
  <c r="CY1153" i="2"/>
  <c r="CW1153" i="2"/>
  <c r="CV1153" i="2"/>
  <c r="CU1153" i="2"/>
  <c r="CT1153" i="2"/>
  <c r="CS1153" i="2"/>
  <c r="DD1152" i="2"/>
  <c r="CY1152" i="2"/>
  <c r="CW1152" i="2"/>
  <c r="CV1152" i="2"/>
  <c r="CU1152" i="2"/>
  <c r="CT1152" i="2"/>
  <c r="CS1152" i="2"/>
  <c r="DD1151" i="2"/>
  <c r="CY1151" i="2"/>
  <c r="CW1151" i="2"/>
  <c r="CV1151" i="2"/>
  <c r="CU1151" i="2"/>
  <c r="CT1151" i="2"/>
  <c r="CS1151" i="2"/>
  <c r="DD1150" i="2"/>
  <c r="CY1150" i="2"/>
  <c r="CW1150" i="2"/>
  <c r="CV1150" i="2"/>
  <c r="CU1150" i="2"/>
  <c r="CT1150" i="2"/>
  <c r="CS1150" i="2"/>
  <c r="DD1149" i="2"/>
  <c r="CY1149" i="2"/>
  <c r="CW1149" i="2"/>
  <c r="CV1149" i="2"/>
  <c r="CU1149" i="2"/>
  <c r="CT1149" i="2"/>
  <c r="CS1149" i="2"/>
  <c r="DD1148" i="2"/>
  <c r="CY1148" i="2"/>
  <c r="CW1148" i="2"/>
  <c r="CV1148" i="2"/>
  <c r="CU1148" i="2"/>
  <c r="CT1148" i="2"/>
  <c r="CS1148" i="2"/>
  <c r="DD1147" i="2"/>
  <c r="CY1147" i="2"/>
  <c r="CW1147" i="2"/>
  <c r="CV1147" i="2"/>
  <c r="CU1147" i="2"/>
  <c r="CT1147" i="2"/>
  <c r="CS1147" i="2"/>
  <c r="DD1146" i="2"/>
  <c r="CY1146" i="2"/>
  <c r="CW1146" i="2"/>
  <c r="CV1146" i="2"/>
  <c r="CU1146" i="2"/>
  <c r="CT1146" i="2"/>
  <c r="CS1146" i="2"/>
  <c r="DD1145" i="2"/>
  <c r="CY1145" i="2"/>
  <c r="CW1145" i="2"/>
  <c r="CV1145" i="2"/>
  <c r="CU1145" i="2"/>
  <c r="CT1145" i="2"/>
  <c r="CS1145" i="2"/>
  <c r="DD1144" i="2"/>
  <c r="CY1144" i="2"/>
  <c r="CW1144" i="2"/>
  <c r="CV1144" i="2"/>
  <c r="CU1144" i="2"/>
  <c r="CT1144" i="2"/>
  <c r="CS1144" i="2"/>
  <c r="DD1143" i="2"/>
  <c r="CY1143" i="2"/>
  <c r="CW1143" i="2"/>
  <c r="CV1143" i="2"/>
  <c r="CU1143" i="2"/>
  <c r="CT1143" i="2"/>
  <c r="CS1143" i="2"/>
  <c r="DD1142" i="2"/>
  <c r="CY1142" i="2"/>
  <c r="CW1142" i="2"/>
  <c r="CV1142" i="2"/>
  <c r="CU1142" i="2"/>
  <c r="CT1142" i="2"/>
  <c r="CS1142" i="2"/>
  <c r="DD1141" i="2"/>
  <c r="CY1141" i="2"/>
  <c r="CW1141" i="2"/>
  <c r="CV1141" i="2"/>
  <c r="CU1141" i="2"/>
  <c r="CT1141" i="2"/>
  <c r="CS1141" i="2"/>
  <c r="DD1140" i="2"/>
  <c r="CY1140" i="2"/>
  <c r="CW1140" i="2"/>
  <c r="CV1140" i="2"/>
  <c r="CU1140" i="2"/>
  <c r="CT1140" i="2"/>
  <c r="CS1140" i="2"/>
  <c r="DD1139" i="2"/>
  <c r="CY1139" i="2"/>
  <c r="CW1139" i="2"/>
  <c r="CV1139" i="2"/>
  <c r="CU1139" i="2"/>
  <c r="CT1139" i="2"/>
  <c r="CS1139" i="2"/>
  <c r="DD1138" i="2"/>
  <c r="CY1138" i="2"/>
  <c r="CW1138" i="2"/>
  <c r="CV1138" i="2"/>
  <c r="CU1138" i="2"/>
  <c r="CT1138" i="2"/>
  <c r="CS1138" i="2"/>
  <c r="DD1137" i="2"/>
  <c r="CY1137" i="2"/>
  <c r="CW1137" i="2"/>
  <c r="CV1137" i="2"/>
  <c r="CU1137" i="2"/>
  <c r="CT1137" i="2"/>
  <c r="CS1137" i="2"/>
  <c r="DD1136" i="2"/>
  <c r="CY1136" i="2"/>
  <c r="CW1136" i="2"/>
  <c r="CV1136" i="2"/>
  <c r="CU1136" i="2"/>
  <c r="CT1136" i="2"/>
  <c r="CS1136" i="2"/>
  <c r="DD1135" i="2"/>
  <c r="CY1135" i="2"/>
  <c r="CW1135" i="2"/>
  <c r="CV1135" i="2"/>
  <c r="CU1135" i="2"/>
  <c r="CT1135" i="2"/>
  <c r="CS1135" i="2"/>
  <c r="DD1134" i="2"/>
  <c r="CY1134" i="2"/>
  <c r="CW1134" i="2"/>
  <c r="CV1134" i="2"/>
  <c r="CU1134" i="2"/>
  <c r="CT1134" i="2"/>
  <c r="CS1134" i="2"/>
  <c r="DD1133" i="2"/>
  <c r="CY1133" i="2"/>
  <c r="CW1133" i="2"/>
  <c r="CV1133" i="2"/>
  <c r="CU1133" i="2"/>
  <c r="CT1133" i="2"/>
  <c r="CS1133" i="2"/>
  <c r="DD1132" i="2"/>
  <c r="CY1132" i="2"/>
  <c r="CW1132" i="2"/>
  <c r="CV1132" i="2"/>
  <c r="CU1132" i="2"/>
  <c r="CT1132" i="2"/>
  <c r="CS1132" i="2"/>
  <c r="DD1131" i="2"/>
  <c r="CY1131" i="2"/>
  <c r="CW1131" i="2"/>
  <c r="CV1131" i="2"/>
  <c r="CU1131" i="2"/>
  <c r="CT1131" i="2"/>
  <c r="CS1131" i="2"/>
  <c r="DD1128" i="2"/>
  <c r="CY1128" i="2"/>
  <c r="CW1128" i="2"/>
  <c r="CV1128" i="2"/>
  <c r="CU1128" i="2"/>
  <c r="CT1128" i="2"/>
  <c r="CS1128" i="2"/>
  <c r="DD1130" i="2"/>
  <c r="CY1130" i="2"/>
  <c r="CW1130" i="2"/>
  <c r="CV1130" i="2"/>
  <c r="CU1130" i="2"/>
  <c r="CT1130" i="2"/>
  <c r="CS1130" i="2"/>
  <c r="DD1129" i="2"/>
  <c r="CY1129" i="2"/>
  <c r="CW1129" i="2"/>
  <c r="CV1129" i="2"/>
  <c r="CU1129" i="2"/>
  <c r="CT1129" i="2"/>
  <c r="CS1129" i="2"/>
  <c r="DD1127" i="2"/>
  <c r="CY1127" i="2"/>
  <c r="CW1127" i="2"/>
  <c r="CV1127" i="2"/>
  <c r="CU1127" i="2"/>
  <c r="CT1127" i="2"/>
  <c r="CS1127" i="2"/>
  <c r="DD1126" i="2"/>
  <c r="CY1126" i="2"/>
  <c r="CW1126" i="2"/>
  <c r="CV1126" i="2"/>
  <c r="CU1126" i="2"/>
  <c r="CT1126" i="2"/>
  <c r="CS1126" i="2"/>
  <c r="DD1125" i="2"/>
  <c r="CY1125" i="2"/>
  <c r="CW1125" i="2"/>
  <c r="CV1125" i="2"/>
  <c r="CU1125" i="2"/>
  <c r="CT1125" i="2"/>
  <c r="CS1125" i="2"/>
  <c r="DD1124" i="2"/>
  <c r="CY1124" i="2"/>
  <c r="CW1124" i="2"/>
  <c r="CV1124" i="2"/>
  <c r="CU1124" i="2"/>
  <c r="CT1124" i="2"/>
  <c r="CS1124" i="2"/>
  <c r="DD1123" i="2"/>
  <c r="CY1123" i="2"/>
  <c r="CW1123" i="2"/>
  <c r="CV1123" i="2"/>
  <c r="CU1123" i="2"/>
  <c r="CT1123" i="2"/>
  <c r="CS1123" i="2"/>
  <c r="DD1122" i="2"/>
  <c r="CY1122" i="2"/>
  <c r="CW1122" i="2"/>
  <c r="CV1122" i="2"/>
  <c r="CU1122" i="2"/>
  <c r="CT1122" i="2"/>
  <c r="CS1122" i="2"/>
  <c r="DD1121" i="2"/>
  <c r="CY1121" i="2"/>
  <c r="CW1121" i="2"/>
  <c r="CV1121" i="2"/>
  <c r="CU1121" i="2"/>
  <c r="CT1121" i="2"/>
  <c r="CS1121" i="2"/>
  <c r="DD1120" i="2"/>
  <c r="CY1120" i="2"/>
  <c r="CW1120" i="2"/>
  <c r="CV1120" i="2"/>
  <c r="CU1120" i="2"/>
  <c r="CT1120" i="2"/>
  <c r="CS1120" i="2"/>
  <c r="DD1119" i="2"/>
  <c r="CY1119" i="2"/>
  <c r="CW1119" i="2"/>
  <c r="CV1119" i="2"/>
  <c r="CU1119" i="2"/>
  <c r="CT1119" i="2"/>
  <c r="CS1119" i="2"/>
  <c r="DD1118" i="2"/>
  <c r="CY1118" i="2"/>
  <c r="CW1118" i="2"/>
  <c r="CV1118" i="2"/>
  <c r="CU1118" i="2"/>
  <c r="CT1118" i="2"/>
  <c r="CS1118" i="2"/>
  <c r="DD1117" i="2"/>
  <c r="CY1117" i="2"/>
  <c r="CW1117" i="2"/>
  <c r="CV1117" i="2"/>
  <c r="CU1117" i="2"/>
  <c r="CT1117" i="2"/>
  <c r="CS1117" i="2"/>
  <c r="DD1116" i="2"/>
  <c r="CY1116" i="2"/>
  <c r="CW1116" i="2"/>
  <c r="CV1116" i="2"/>
  <c r="CU1116" i="2"/>
  <c r="CT1116" i="2"/>
  <c r="CS1116" i="2"/>
  <c r="DD1115" i="2"/>
  <c r="CY1115" i="2"/>
  <c r="CW1115" i="2"/>
  <c r="CV1115" i="2"/>
  <c r="CU1115" i="2"/>
  <c r="CT1115" i="2"/>
  <c r="CS1115" i="2"/>
  <c r="DD1114" i="2"/>
  <c r="CY1114" i="2"/>
  <c r="CW1114" i="2"/>
  <c r="CV1114" i="2"/>
  <c r="CU1114" i="2"/>
  <c r="CT1114" i="2"/>
  <c r="CS1114" i="2"/>
  <c r="DD1113" i="2"/>
  <c r="CY1113" i="2"/>
  <c r="CW1113" i="2"/>
  <c r="CV1113" i="2"/>
  <c r="CU1113" i="2"/>
  <c r="CT1113" i="2"/>
  <c r="CS1113" i="2"/>
  <c r="DD1112" i="2"/>
  <c r="CY1112" i="2"/>
  <c r="CW1112" i="2"/>
  <c r="CV1112" i="2"/>
  <c r="CU1112" i="2"/>
  <c r="CT1112" i="2"/>
  <c r="CS1112" i="2"/>
  <c r="DD1111" i="2"/>
  <c r="CY1111" i="2"/>
  <c r="CW1111" i="2"/>
  <c r="CV1111" i="2"/>
  <c r="CU1111" i="2"/>
  <c r="CT1111" i="2"/>
  <c r="CS1111" i="2"/>
  <c r="DD1110" i="2"/>
  <c r="CY1110" i="2"/>
  <c r="CW1110" i="2"/>
  <c r="CV1110" i="2"/>
  <c r="CU1110" i="2"/>
  <c r="CT1110" i="2"/>
  <c r="CS1110" i="2"/>
  <c r="DD1109" i="2"/>
  <c r="CY1109" i="2"/>
  <c r="CW1109" i="2"/>
  <c r="CV1109" i="2"/>
  <c r="CU1109" i="2"/>
  <c r="CT1109" i="2"/>
  <c r="CS1109" i="2"/>
  <c r="DD1108" i="2"/>
  <c r="CY1108" i="2"/>
  <c r="CW1108" i="2"/>
  <c r="CV1108" i="2"/>
  <c r="CU1108" i="2"/>
  <c r="CT1108" i="2"/>
  <c r="CS1108" i="2"/>
  <c r="DD1101" i="2"/>
  <c r="CY1101" i="2"/>
  <c r="CW1101" i="2"/>
  <c r="CV1101" i="2"/>
  <c r="CU1101" i="2"/>
  <c r="CT1101" i="2"/>
  <c r="CS1101" i="2"/>
  <c r="DD1107" i="2"/>
  <c r="CY1107" i="2"/>
  <c r="CW1107" i="2"/>
  <c r="CV1107" i="2"/>
  <c r="CU1107" i="2"/>
  <c r="CT1107" i="2"/>
  <c r="CS1107" i="2"/>
  <c r="DD1106" i="2"/>
  <c r="CY1106" i="2"/>
  <c r="CW1106" i="2"/>
  <c r="CV1106" i="2"/>
  <c r="CU1106" i="2"/>
  <c r="CT1106" i="2"/>
  <c r="CS1106" i="2"/>
  <c r="DD1105" i="2"/>
  <c r="CY1105" i="2"/>
  <c r="CW1105" i="2"/>
  <c r="CV1105" i="2"/>
  <c r="CU1105" i="2"/>
  <c r="CT1105" i="2"/>
  <c r="CS1105" i="2"/>
  <c r="DD1104" i="2"/>
  <c r="CY1104" i="2"/>
  <c r="CW1104" i="2"/>
  <c r="CV1104" i="2"/>
  <c r="CU1104" i="2"/>
  <c r="CT1104" i="2"/>
  <c r="CS1104" i="2"/>
  <c r="DD1103" i="2"/>
  <c r="CY1103" i="2"/>
  <c r="CW1103" i="2"/>
  <c r="CV1103" i="2"/>
  <c r="CU1103" i="2"/>
  <c r="CT1103" i="2"/>
  <c r="CS1103" i="2"/>
  <c r="DD1102" i="2"/>
  <c r="CY1102" i="2"/>
  <c r="CW1102" i="2"/>
  <c r="CV1102" i="2"/>
  <c r="CU1102" i="2"/>
  <c r="CT1102" i="2"/>
  <c r="CS1102" i="2"/>
  <c r="DD1100" i="2"/>
  <c r="CY1100" i="2"/>
  <c r="CW1100" i="2"/>
  <c r="CV1100" i="2"/>
  <c r="CU1100" i="2"/>
  <c r="CT1100" i="2"/>
  <c r="CS1100" i="2"/>
  <c r="DD1099" i="2"/>
  <c r="CY1099" i="2"/>
  <c r="CW1099" i="2"/>
  <c r="CV1099" i="2"/>
  <c r="CU1099" i="2"/>
  <c r="CT1099" i="2"/>
  <c r="CS1099" i="2"/>
  <c r="DD1098" i="2"/>
  <c r="CY1098" i="2"/>
  <c r="CW1098" i="2"/>
  <c r="CV1098" i="2"/>
  <c r="CU1098" i="2"/>
  <c r="CT1098" i="2"/>
  <c r="CS1098" i="2"/>
  <c r="DD1097" i="2"/>
  <c r="CY1097" i="2"/>
  <c r="CW1097" i="2"/>
  <c r="CV1097" i="2"/>
  <c r="CU1097" i="2"/>
  <c r="CT1097" i="2"/>
  <c r="CS1097" i="2"/>
  <c r="DD1096" i="2"/>
  <c r="CY1096" i="2"/>
  <c r="CW1096" i="2"/>
  <c r="CV1096" i="2"/>
  <c r="CU1096" i="2"/>
  <c r="CT1096" i="2"/>
  <c r="CS1096" i="2"/>
  <c r="DD1095" i="2"/>
  <c r="CY1095" i="2"/>
  <c r="CW1095" i="2"/>
  <c r="CV1095" i="2"/>
  <c r="CU1095" i="2"/>
  <c r="CT1095" i="2"/>
  <c r="CS1095" i="2"/>
  <c r="DD1094" i="2"/>
  <c r="CY1094" i="2"/>
  <c r="CW1094" i="2"/>
  <c r="CV1094" i="2"/>
  <c r="CU1094" i="2"/>
  <c r="CT1094" i="2"/>
  <c r="CS1094" i="2"/>
  <c r="DD1093" i="2"/>
  <c r="CY1093" i="2"/>
  <c r="CW1093" i="2"/>
  <c r="CV1093" i="2"/>
  <c r="CU1093" i="2"/>
  <c r="CT1093" i="2"/>
  <c r="CS1093" i="2"/>
  <c r="DD1092" i="2"/>
  <c r="CY1092" i="2"/>
  <c r="CW1092" i="2"/>
  <c r="CV1092" i="2"/>
  <c r="CU1092" i="2"/>
  <c r="CT1092" i="2"/>
  <c r="CS1092" i="2"/>
  <c r="DD1091" i="2"/>
  <c r="CY1091" i="2"/>
  <c r="CW1091" i="2"/>
  <c r="CV1091" i="2"/>
  <c r="CU1091" i="2"/>
  <c r="CT1091" i="2"/>
  <c r="CS1091" i="2"/>
  <c r="DD1090" i="2"/>
  <c r="CY1090" i="2"/>
  <c r="CW1090" i="2"/>
  <c r="CV1090" i="2"/>
  <c r="CU1090" i="2"/>
  <c r="CT1090" i="2"/>
  <c r="CS1090" i="2"/>
  <c r="DD1089" i="2"/>
  <c r="CY1089" i="2"/>
  <c r="CW1089" i="2"/>
  <c r="CV1089" i="2"/>
  <c r="CU1089" i="2"/>
  <c r="CT1089" i="2"/>
  <c r="CS1089" i="2"/>
  <c r="DD1088" i="2"/>
  <c r="CY1088" i="2"/>
  <c r="CW1088" i="2"/>
  <c r="CV1088" i="2"/>
  <c r="CU1088" i="2"/>
  <c r="CT1088" i="2"/>
  <c r="CS1088" i="2"/>
  <c r="DD1087" i="2"/>
  <c r="CY1087" i="2"/>
  <c r="CW1087" i="2"/>
  <c r="CV1087" i="2"/>
  <c r="CU1087" i="2"/>
  <c r="CT1087" i="2"/>
  <c r="CS1087" i="2"/>
  <c r="DD1086" i="2"/>
  <c r="CY1086" i="2"/>
  <c r="CW1086" i="2"/>
  <c r="CV1086" i="2"/>
  <c r="CU1086" i="2"/>
  <c r="CT1086" i="2"/>
  <c r="CS1086" i="2"/>
  <c r="DD1085" i="2"/>
  <c r="CY1085" i="2"/>
  <c r="CW1085" i="2"/>
  <c r="CV1085" i="2"/>
  <c r="CU1085" i="2"/>
  <c r="CT1085" i="2"/>
  <c r="CS1085" i="2"/>
  <c r="DD1084" i="2"/>
  <c r="CY1084" i="2"/>
  <c r="CW1084" i="2"/>
  <c r="CV1084" i="2"/>
  <c r="CU1084" i="2"/>
  <c r="CT1084" i="2"/>
  <c r="CS1084" i="2"/>
  <c r="DD1083" i="2"/>
  <c r="CY1083" i="2"/>
  <c r="CW1083" i="2"/>
  <c r="CV1083" i="2"/>
  <c r="CU1083" i="2"/>
  <c r="CT1083" i="2"/>
  <c r="CS1083" i="2"/>
  <c r="DD1082" i="2"/>
  <c r="CY1082" i="2"/>
  <c r="CW1082" i="2"/>
  <c r="CV1082" i="2"/>
  <c r="CU1082" i="2"/>
  <c r="CT1082" i="2"/>
  <c r="CS1082" i="2"/>
  <c r="DD1078" i="2"/>
  <c r="CY1078" i="2"/>
  <c r="CW1078" i="2"/>
  <c r="CV1078" i="2"/>
  <c r="CU1078" i="2"/>
  <c r="CT1078" i="2"/>
  <c r="CS1078" i="2"/>
  <c r="DD1077" i="2"/>
  <c r="CY1077" i="2"/>
  <c r="CW1077" i="2"/>
  <c r="CV1077" i="2"/>
  <c r="CU1077" i="2"/>
  <c r="CT1077" i="2"/>
  <c r="CS1077" i="2"/>
  <c r="DD1076" i="2"/>
  <c r="CY1076" i="2"/>
  <c r="CW1076" i="2"/>
  <c r="CV1076" i="2"/>
  <c r="CU1076" i="2"/>
  <c r="CT1076" i="2"/>
  <c r="CS1076" i="2"/>
  <c r="DD1081" i="2"/>
  <c r="CY1081" i="2"/>
  <c r="CW1081" i="2"/>
  <c r="CV1081" i="2"/>
  <c r="CU1081" i="2"/>
  <c r="CT1081" i="2"/>
  <c r="CS1081" i="2"/>
  <c r="DD1080" i="2"/>
  <c r="CY1080" i="2"/>
  <c r="CW1080" i="2"/>
  <c r="CV1080" i="2"/>
  <c r="CU1080" i="2"/>
  <c r="CT1080" i="2"/>
  <c r="CS1080" i="2"/>
  <c r="DD1079" i="2"/>
  <c r="CY1079" i="2"/>
  <c r="CW1079" i="2"/>
  <c r="CV1079" i="2"/>
  <c r="CU1079" i="2"/>
  <c r="CT1079" i="2"/>
  <c r="CS1079" i="2"/>
  <c r="DD1075" i="2"/>
  <c r="CY1075" i="2"/>
  <c r="CW1075" i="2"/>
  <c r="CV1075" i="2"/>
  <c r="CU1075" i="2"/>
  <c r="CT1075" i="2"/>
  <c r="CS1075" i="2"/>
  <c r="DD1074" i="2"/>
  <c r="CY1074" i="2"/>
  <c r="CW1074" i="2"/>
  <c r="CV1074" i="2"/>
  <c r="CU1074" i="2"/>
  <c r="CT1074" i="2"/>
  <c r="CS1074" i="2"/>
  <c r="DD1073" i="2"/>
  <c r="CY1073" i="2"/>
  <c r="CW1073" i="2"/>
  <c r="CV1073" i="2"/>
  <c r="CU1073" i="2"/>
  <c r="CT1073" i="2"/>
  <c r="CS1073" i="2"/>
  <c r="DD1072" i="2"/>
  <c r="CY1072" i="2"/>
  <c r="CW1072" i="2"/>
  <c r="CV1072" i="2"/>
  <c r="CU1072" i="2"/>
  <c r="CT1072" i="2"/>
  <c r="CS1072" i="2"/>
  <c r="DD1071" i="2"/>
  <c r="CY1071" i="2"/>
  <c r="CW1071" i="2"/>
  <c r="CV1071" i="2"/>
  <c r="CU1071" i="2"/>
  <c r="CT1071" i="2"/>
  <c r="CS1071" i="2"/>
  <c r="DD1070" i="2"/>
  <c r="CY1070" i="2"/>
  <c r="CW1070" i="2"/>
  <c r="CV1070" i="2"/>
  <c r="CU1070" i="2"/>
  <c r="CT1070" i="2"/>
  <c r="CS1070" i="2"/>
  <c r="DD1069" i="2"/>
  <c r="CY1069" i="2"/>
  <c r="CW1069" i="2"/>
  <c r="CV1069" i="2"/>
  <c r="CU1069" i="2"/>
  <c r="CT1069" i="2"/>
  <c r="CS1069" i="2"/>
  <c r="DD1068" i="2"/>
  <c r="CY1068" i="2"/>
  <c r="CW1068" i="2"/>
  <c r="CV1068" i="2"/>
  <c r="CU1068" i="2"/>
  <c r="CT1068" i="2"/>
  <c r="CS1068" i="2"/>
  <c r="DD1067" i="2"/>
  <c r="CY1067" i="2"/>
  <c r="CW1067" i="2"/>
  <c r="CV1067" i="2"/>
  <c r="CU1067" i="2"/>
  <c r="CT1067" i="2"/>
  <c r="CS1067" i="2"/>
  <c r="DD1066" i="2"/>
  <c r="CY1066" i="2"/>
  <c r="CW1066" i="2"/>
  <c r="CV1066" i="2"/>
  <c r="CU1066" i="2"/>
  <c r="CT1066" i="2"/>
  <c r="CS1066" i="2"/>
  <c r="DD1065" i="2"/>
  <c r="CY1065" i="2"/>
  <c r="CW1065" i="2"/>
  <c r="CV1065" i="2"/>
  <c r="CU1065" i="2"/>
  <c r="CT1065" i="2"/>
  <c r="CS1065" i="2"/>
  <c r="DD1064" i="2"/>
  <c r="CY1064" i="2"/>
  <c r="CW1064" i="2"/>
  <c r="CV1064" i="2"/>
  <c r="CU1064" i="2"/>
  <c r="CT1064" i="2"/>
  <c r="CS1064" i="2"/>
  <c r="DD1063" i="2"/>
  <c r="CY1063" i="2"/>
  <c r="CW1063" i="2"/>
  <c r="CV1063" i="2"/>
  <c r="CU1063" i="2"/>
  <c r="CT1063" i="2"/>
  <c r="CS1063" i="2"/>
  <c r="DD1062" i="2"/>
  <c r="CY1062" i="2"/>
  <c r="CW1062" i="2"/>
  <c r="CV1062" i="2"/>
  <c r="CU1062" i="2"/>
  <c r="CT1062" i="2"/>
  <c r="CS1062" i="2"/>
  <c r="DD1061" i="2"/>
  <c r="CY1061" i="2"/>
  <c r="CW1061" i="2"/>
  <c r="CV1061" i="2"/>
  <c r="CU1061" i="2"/>
  <c r="CT1061" i="2"/>
  <c r="CS1061" i="2"/>
  <c r="DD1060" i="2"/>
  <c r="CY1060" i="2"/>
  <c r="CW1060" i="2"/>
  <c r="CV1060" i="2"/>
  <c r="CU1060" i="2"/>
  <c r="CT1060" i="2"/>
  <c r="CS1060" i="2"/>
  <c r="DD1059" i="2"/>
  <c r="CY1059" i="2"/>
  <c r="CW1059" i="2"/>
  <c r="CV1059" i="2"/>
  <c r="CU1059" i="2"/>
  <c r="CT1059" i="2"/>
  <c r="CS1059" i="2"/>
  <c r="DD1058" i="2"/>
  <c r="CY1058" i="2"/>
  <c r="CW1058" i="2"/>
  <c r="CV1058" i="2"/>
  <c r="CU1058" i="2"/>
  <c r="CT1058" i="2"/>
  <c r="CS1058" i="2"/>
  <c r="DD1056" i="2"/>
  <c r="CY1056" i="2"/>
  <c r="CW1056" i="2"/>
  <c r="CV1056" i="2"/>
  <c r="CU1056" i="2"/>
  <c r="CT1056" i="2"/>
  <c r="CS1056" i="2"/>
  <c r="DD1057" i="2"/>
  <c r="CY1057" i="2"/>
  <c r="CW1057" i="2"/>
  <c r="CV1057" i="2"/>
  <c r="CU1057" i="2"/>
  <c r="CT1057" i="2"/>
  <c r="CS1057" i="2"/>
  <c r="DD1055" i="2"/>
  <c r="CY1055" i="2"/>
  <c r="CW1055" i="2"/>
  <c r="CV1055" i="2"/>
  <c r="CU1055" i="2"/>
  <c r="CT1055" i="2"/>
  <c r="CS1055" i="2"/>
  <c r="DD1054" i="2"/>
  <c r="CY1054" i="2"/>
  <c r="CW1054" i="2"/>
  <c r="CV1054" i="2"/>
  <c r="CU1054" i="2"/>
  <c r="CT1054" i="2"/>
  <c r="CS1054" i="2"/>
  <c r="DD1053" i="2"/>
  <c r="CY1053" i="2"/>
  <c r="CW1053" i="2"/>
  <c r="CV1053" i="2"/>
  <c r="CU1053" i="2"/>
  <c r="CT1053" i="2"/>
  <c r="CS1053" i="2"/>
  <c r="DD1052" i="2"/>
  <c r="CY1052" i="2"/>
  <c r="CW1052" i="2"/>
  <c r="CV1052" i="2"/>
  <c r="CU1052" i="2"/>
  <c r="CT1052" i="2"/>
  <c r="CS1052" i="2"/>
  <c r="DD1051" i="2"/>
  <c r="CY1051" i="2"/>
  <c r="CW1051" i="2"/>
  <c r="CV1051" i="2"/>
  <c r="CU1051" i="2"/>
  <c r="CT1051" i="2"/>
  <c r="CS1051" i="2"/>
  <c r="DD1050" i="2"/>
  <c r="CY1050" i="2"/>
  <c r="CW1050" i="2"/>
  <c r="CV1050" i="2"/>
  <c r="CU1050" i="2"/>
  <c r="CT1050" i="2"/>
  <c r="CS1050" i="2"/>
  <c r="DD1049" i="2"/>
  <c r="CY1049" i="2"/>
  <c r="CW1049" i="2"/>
  <c r="CV1049" i="2"/>
  <c r="CU1049" i="2"/>
  <c r="CT1049" i="2"/>
  <c r="CS1049" i="2"/>
  <c r="DD1048" i="2"/>
  <c r="CY1048" i="2"/>
  <c r="CW1048" i="2"/>
  <c r="CV1048" i="2"/>
  <c r="CU1048" i="2"/>
  <c r="CT1048" i="2"/>
  <c r="CS1048" i="2"/>
  <c r="DD1047" i="2"/>
  <c r="CY1047" i="2"/>
  <c r="CW1047" i="2"/>
  <c r="CV1047" i="2"/>
  <c r="CU1047" i="2"/>
  <c r="CT1047" i="2"/>
  <c r="CS1047" i="2"/>
  <c r="DD1046" i="2"/>
  <c r="CY1046" i="2"/>
  <c r="CW1046" i="2"/>
  <c r="CV1046" i="2"/>
  <c r="CU1046" i="2"/>
  <c r="CT1046" i="2"/>
  <c r="CS1046" i="2"/>
  <c r="DD1045" i="2"/>
  <c r="CY1045" i="2"/>
  <c r="CW1045" i="2"/>
  <c r="CV1045" i="2"/>
  <c r="CU1045" i="2"/>
  <c r="CT1045" i="2"/>
  <c r="CS1045" i="2"/>
  <c r="DD1044" i="2"/>
  <c r="CY1044" i="2"/>
  <c r="CW1044" i="2"/>
  <c r="CV1044" i="2"/>
  <c r="CU1044" i="2"/>
  <c r="CT1044" i="2"/>
  <c r="CS1044" i="2"/>
  <c r="DD1043" i="2"/>
  <c r="CY1043" i="2"/>
  <c r="CW1043" i="2"/>
  <c r="CV1043" i="2"/>
  <c r="CU1043" i="2"/>
  <c r="CT1043" i="2"/>
  <c r="CS1043" i="2"/>
  <c r="DD1042" i="2"/>
  <c r="CY1042" i="2"/>
  <c r="CW1042" i="2"/>
  <c r="CV1042" i="2"/>
  <c r="CU1042" i="2"/>
  <c r="CT1042" i="2"/>
  <c r="CS1042" i="2"/>
  <c r="DD1041" i="2"/>
  <c r="CY1041" i="2"/>
  <c r="CW1041" i="2"/>
  <c r="CV1041" i="2"/>
  <c r="CU1041" i="2"/>
  <c r="CT1041" i="2"/>
  <c r="CS1041" i="2"/>
  <c r="DD1040" i="2"/>
  <c r="CY1040" i="2"/>
  <c r="CW1040" i="2"/>
  <c r="CV1040" i="2"/>
  <c r="CU1040" i="2"/>
  <c r="CT1040" i="2"/>
  <c r="CS1040" i="2"/>
  <c r="DD1039" i="2"/>
  <c r="CY1039" i="2"/>
  <c r="CW1039" i="2"/>
  <c r="CV1039" i="2"/>
  <c r="CU1039" i="2"/>
  <c r="CT1039" i="2"/>
  <c r="CS1039" i="2"/>
  <c r="DD1038" i="2"/>
  <c r="CY1038" i="2"/>
  <c r="CW1038" i="2"/>
  <c r="CV1038" i="2"/>
  <c r="CU1038" i="2"/>
  <c r="CT1038" i="2"/>
  <c r="CS1038" i="2"/>
  <c r="DD1034" i="2"/>
  <c r="CY1034" i="2"/>
  <c r="CW1034" i="2"/>
  <c r="CV1034" i="2"/>
  <c r="CU1034" i="2"/>
  <c r="CT1034" i="2"/>
  <c r="CS1034" i="2"/>
  <c r="DD1037" i="2"/>
  <c r="CY1037" i="2"/>
  <c r="CW1037" i="2"/>
  <c r="CV1037" i="2"/>
  <c r="CU1037" i="2"/>
  <c r="CT1037" i="2"/>
  <c r="CS1037" i="2"/>
  <c r="DD1036" i="2"/>
  <c r="CY1036" i="2"/>
  <c r="CW1036" i="2"/>
  <c r="CV1036" i="2"/>
  <c r="CU1036" i="2"/>
  <c r="CT1036" i="2"/>
  <c r="CS1036" i="2"/>
  <c r="DD1035" i="2"/>
  <c r="CY1035" i="2"/>
  <c r="CW1035" i="2"/>
  <c r="CV1035" i="2"/>
  <c r="CU1035" i="2"/>
  <c r="CT1035" i="2"/>
  <c r="CS1035" i="2"/>
  <c r="DD1033" i="2"/>
  <c r="CY1033" i="2"/>
  <c r="CW1033" i="2"/>
  <c r="CV1033" i="2"/>
  <c r="CU1033" i="2"/>
  <c r="CT1033" i="2"/>
  <c r="CS1033" i="2"/>
  <c r="DD1031" i="2"/>
  <c r="CY1031" i="2"/>
  <c r="CW1031" i="2"/>
  <c r="CV1031" i="2"/>
  <c r="CU1031" i="2"/>
  <c r="CT1031" i="2"/>
  <c r="CS1031" i="2"/>
  <c r="DD1030" i="2"/>
  <c r="CY1030" i="2"/>
  <c r="CW1030" i="2"/>
  <c r="CV1030" i="2"/>
  <c r="CU1030" i="2"/>
  <c r="CT1030" i="2"/>
  <c r="CS1030" i="2"/>
  <c r="DD1032" i="2"/>
  <c r="CY1032" i="2"/>
  <c r="CW1032" i="2"/>
  <c r="CV1032" i="2"/>
  <c r="CU1032" i="2"/>
  <c r="CT1032" i="2"/>
  <c r="CS1032" i="2"/>
  <c r="DD1029" i="2"/>
  <c r="CY1029" i="2"/>
  <c r="CW1029" i="2"/>
  <c r="CV1029" i="2"/>
  <c r="CU1029" i="2"/>
  <c r="CT1029" i="2"/>
  <c r="CS1029" i="2"/>
  <c r="DD1028" i="2"/>
  <c r="CY1028" i="2"/>
  <c r="CW1028" i="2"/>
  <c r="CV1028" i="2"/>
  <c r="CU1028" i="2"/>
  <c r="CT1028" i="2"/>
  <c r="CS1028" i="2"/>
  <c r="DD1027" i="2"/>
  <c r="CY1027" i="2"/>
  <c r="CW1027" i="2"/>
  <c r="CV1027" i="2"/>
  <c r="CU1027" i="2"/>
  <c r="CT1027" i="2"/>
  <c r="CS1027" i="2"/>
  <c r="DD1026" i="2"/>
  <c r="CY1026" i="2"/>
  <c r="CW1026" i="2"/>
  <c r="CV1026" i="2"/>
  <c r="CU1026" i="2"/>
  <c r="CT1026" i="2"/>
  <c r="CS1026" i="2"/>
  <c r="DD1025" i="2"/>
  <c r="CY1025" i="2"/>
  <c r="CW1025" i="2"/>
  <c r="CV1025" i="2"/>
  <c r="CU1025" i="2"/>
  <c r="CT1025" i="2"/>
  <c r="CS1025" i="2"/>
  <c r="DD1024" i="2"/>
  <c r="CY1024" i="2"/>
  <c r="CW1024" i="2"/>
  <c r="CV1024" i="2"/>
  <c r="CU1024" i="2"/>
  <c r="CT1024" i="2"/>
  <c r="CS1024" i="2"/>
  <c r="DD1023" i="2"/>
  <c r="CY1023" i="2"/>
  <c r="CW1023" i="2"/>
  <c r="CV1023" i="2"/>
  <c r="CU1023" i="2"/>
  <c r="CT1023" i="2"/>
  <c r="CS1023" i="2"/>
  <c r="DD1022" i="2"/>
  <c r="CY1022" i="2"/>
  <c r="CW1022" i="2"/>
  <c r="CV1022" i="2"/>
  <c r="CU1022" i="2"/>
  <c r="CT1022" i="2"/>
  <c r="CS1022" i="2"/>
  <c r="DD1021" i="2"/>
  <c r="CY1021" i="2"/>
  <c r="CW1021" i="2"/>
  <c r="CV1021" i="2"/>
  <c r="CU1021" i="2"/>
  <c r="CT1021" i="2"/>
  <c r="CS1021" i="2"/>
  <c r="DD1020" i="2"/>
  <c r="CY1020" i="2"/>
  <c r="CW1020" i="2"/>
  <c r="CV1020" i="2"/>
  <c r="CU1020" i="2"/>
  <c r="CT1020" i="2"/>
  <c r="CS1020" i="2"/>
  <c r="DD1018" i="2"/>
  <c r="CY1018" i="2"/>
  <c r="CW1018" i="2"/>
  <c r="CV1018" i="2"/>
  <c r="CU1018" i="2"/>
  <c r="CT1018" i="2"/>
  <c r="CS1018" i="2"/>
  <c r="DD1017" i="2"/>
  <c r="CY1017" i="2"/>
  <c r="CW1017" i="2"/>
  <c r="CV1017" i="2"/>
  <c r="CU1017" i="2"/>
  <c r="CT1017" i="2"/>
  <c r="CS1017" i="2"/>
  <c r="DD1016" i="2"/>
  <c r="CY1016" i="2"/>
  <c r="CW1016" i="2"/>
  <c r="CV1016" i="2"/>
  <c r="CU1016" i="2"/>
  <c r="CT1016" i="2"/>
  <c r="CS1016" i="2"/>
  <c r="DD1019" i="2"/>
  <c r="CY1019" i="2"/>
  <c r="CW1019" i="2"/>
  <c r="CV1019" i="2"/>
  <c r="CU1019" i="2"/>
  <c r="CT1019" i="2"/>
  <c r="CS1019" i="2"/>
  <c r="DD1015" i="2"/>
  <c r="CY1015" i="2"/>
  <c r="CW1015" i="2"/>
  <c r="CV1015" i="2"/>
  <c r="CU1015" i="2"/>
  <c r="CT1015" i="2"/>
  <c r="CS1015" i="2"/>
  <c r="DD1014" i="2"/>
  <c r="CY1014" i="2"/>
  <c r="CW1014" i="2"/>
  <c r="CV1014" i="2"/>
  <c r="CU1014" i="2"/>
  <c r="CT1014" i="2"/>
  <c r="CS1014" i="2"/>
  <c r="DD1013" i="2"/>
  <c r="CY1013" i="2"/>
  <c r="CW1013" i="2"/>
  <c r="CV1013" i="2"/>
  <c r="CU1013" i="2"/>
  <c r="CT1013" i="2"/>
  <c r="CS1013" i="2"/>
  <c r="DD1012" i="2"/>
  <c r="CY1012" i="2"/>
  <c r="CW1012" i="2"/>
  <c r="CV1012" i="2"/>
  <c r="CU1012" i="2"/>
  <c r="CT1012" i="2"/>
  <c r="CS1012" i="2"/>
  <c r="DD1010" i="2"/>
  <c r="CY1010" i="2"/>
  <c r="CW1010" i="2"/>
  <c r="CV1010" i="2"/>
  <c r="CU1010" i="2"/>
  <c r="CT1010" i="2"/>
  <c r="CS1010" i="2"/>
  <c r="DD1009" i="2"/>
  <c r="CY1009" i="2"/>
  <c r="CW1009" i="2"/>
  <c r="CV1009" i="2"/>
  <c r="CU1009" i="2"/>
  <c r="CT1009" i="2"/>
  <c r="CS1009" i="2"/>
  <c r="DD1008" i="2"/>
  <c r="CY1008" i="2"/>
  <c r="CW1008" i="2"/>
  <c r="CV1008" i="2"/>
  <c r="CU1008" i="2"/>
  <c r="CT1008" i="2"/>
  <c r="CS1008" i="2"/>
  <c r="DD1011" i="2"/>
  <c r="CY1011" i="2"/>
  <c r="CW1011" i="2"/>
  <c r="CV1011" i="2"/>
  <c r="CU1011" i="2"/>
  <c r="CT1011" i="2"/>
  <c r="CS1011" i="2"/>
  <c r="DD1007" i="2"/>
  <c r="CY1007" i="2"/>
  <c r="CW1007" i="2"/>
  <c r="CV1007" i="2"/>
  <c r="CU1007" i="2"/>
  <c r="CT1007" i="2"/>
  <c r="CS1007" i="2"/>
  <c r="DD1006" i="2"/>
  <c r="CY1006" i="2"/>
  <c r="CW1006" i="2"/>
  <c r="CV1006" i="2"/>
  <c r="CU1006" i="2"/>
  <c r="CT1006" i="2"/>
  <c r="CS1006" i="2"/>
  <c r="DD1005" i="2"/>
  <c r="CY1005" i="2"/>
  <c r="CW1005" i="2"/>
  <c r="CV1005" i="2"/>
  <c r="CU1005" i="2"/>
  <c r="CT1005" i="2"/>
  <c r="CS1005" i="2"/>
  <c r="DD1004" i="2"/>
  <c r="CY1004" i="2"/>
  <c r="CW1004" i="2"/>
  <c r="CV1004" i="2"/>
  <c r="CU1004" i="2"/>
  <c r="CT1004" i="2"/>
  <c r="CS1004" i="2"/>
  <c r="DD1003" i="2"/>
  <c r="CY1003" i="2"/>
  <c r="CW1003" i="2"/>
  <c r="CV1003" i="2"/>
  <c r="CU1003" i="2"/>
  <c r="CT1003" i="2"/>
  <c r="CS1003" i="2"/>
  <c r="DD1002" i="2"/>
  <c r="CY1002" i="2"/>
  <c r="CW1002" i="2"/>
  <c r="CV1002" i="2"/>
  <c r="CU1002" i="2"/>
  <c r="CT1002" i="2"/>
  <c r="CS1002" i="2"/>
  <c r="DD1001" i="2"/>
  <c r="CY1001" i="2"/>
  <c r="CW1001" i="2"/>
  <c r="CV1001" i="2"/>
  <c r="CU1001" i="2"/>
  <c r="CT1001" i="2"/>
  <c r="CS1001" i="2"/>
  <c r="DD1000" i="2"/>
  <c r="CY1000" i="2"/>
  <c r="CW1000" i="2"/>
  <c r="CV1000" i="2"/>
  <c r="CU1000" i="2"/>
  <c r="CT1000" i="2"/>
  <c r="CS1000" i="2"/>
  <c r="DD999" i="2"/>
  <c r="CY999" i="2"/>
  <c r="CW999" i="2"/>
  <c r="CV999" i="2"/>
  <c r="CU999" i="2"/>
  <c r="CT999" i="2"/>
  <c r="CS999" i="2"/>
  <c r="DD998" i="2"/>
  <c r="CY998" i="2"/>
  <c r="CW998" i="2"/>
  <c r="CV998" i="2"/>
  <c r="CU998" i="2"/>
  <c r="CT998" i="2"/>
  <c r="CS998" i="2"/>
  <c r="DD997" i="2"/>
  <c r="CY997" i="2"/>
  <c r="CW997" i="2"/>
  <c r="CV997" i="2"/>
  <c r="CU997" i="2"/>
  <c r="CT997" i="2"/>
  <c r="CS997" i="2"/>
  <c r="DD996" i="2"/>
  <c r="CY996" i="2"/>
  <c r="CW996" i="2"/>
  <c r="CV996" i="2"/>
  <c r="CU996" i="2"/>
  <c r="CT996" i="2"/>
  <c r="CS996" i="2"/>
  <c r="DD995" i="2"/>
  <c r="CY995" i="2"/>
  <c r="CW995" i="2"/>
  <c r="CV995" i="2"/>
  <c r="CU995" i="2"/>
  <c r="CT995" i="2"/>
  <c r="CS995" i="2"/>
  <c r="DD994" i="2"/>
  <c r="CY994" i="2"/>
  <c r="CW994" i="2"/>
  <c r="CV994" i="2"/>
  <c r="CU994" i="2"/>
  <c r="CT994" i="2"/>
  <c r="CS994" i="2"/>
  <c r="DD993" i="2"/>
  <c r="CY993" i="2"/>
  <c r="CW993" i="2"/>
  <c r="CV993" i="2"/>
  <c r="CU993" i="2"/>
  <c r="CT993" i="2"/>
  <c r="CS993" i="2"/>
  <c r="DD992" i="2"/>
  <c r="CY992" i="2"/>
  <c r="CW992" i="2"/>
  <c r="CV992" i="2"/>
  <c r="CU992" i="2"/>
  <c r="CT992" i="2"/>
  <c r="CS992" i="2"/>
  <c r="DD991" i="2"/>
  <c r="CY991" i="2"/>
  <c r="CW991" i="2"/>
  <c r="CV991" i="2"/>
  <c r="CU991" i="2"/>
  <c r="CT991" i="2"/>
  <c r="CS991" i="2"/>
  <c r="DD990" i="2"/>
  <c r="CY990" i="2"/>
  <c r="CW990" i="2"/>
  <c r="CV990" i="2"/>
  <c r="CU990" i="2"/>
  <c r="CT990" i="2"/>
  <c r="CS990" i="2"/>
  <c r="DD989" i="2"/>
  <c r="CY989" i="2"/>
  <c r="CW989" i="2"/>
  <c r="CV989" i="2"/>
  <c r="CU989" i="2"/>
  <c r="CT989" i="2"/>
  <c r="CS989" i="2"/>
  <c r="DD988" i="2"/>
  <c r="CY988" i="2"/>
  <c r="CW988" i="2"/>
  <c r="CV988" i="2"/>
  <c r="CU988" i="2"/>
  <c r="CT988" i="2"/>
  <c r="CS988" i="2"/>
  <c r="DD987" i="2"/>
  <c r="CY987" i="2"/>
  <c r="CW987" i="2"/>
  <c r="CV987" i="2"/>
  <c r="CU987" i="2"/>
  <c r="CT987" i="2"/>
  <c r="CS987" i="2"/>
  <c r="DD986" i="2"/>
  <c r="CY986" i="2"/>
  <c r="CW986" i="2"/>
  <c r="CV986" i="2"/>
  <c r="CU986" i="2"/>
  <c r="CT986" i="2"/>
  <c r="CS986" i="2"/>
  <c r="DD985" i="2"/>
  <c r="CY985" i="2"/>
  <c r="CW985" i="2"/>
  <c r="CV985" i="2"/>
  <c r="CU985" i="2"/>
  <c r="CT985" i="2"/>
  <c r="CS985" i="2"/>
  <c r="DD984" i="2"/>
  <c r="CY984" i="2"/>
  <c r="CW984" i="2"/>
  <c r="CV984" i="2"/>
  <c r="CU984" i="2"/>
  <c r="CT984" i="2"/>
  <c r="CS984" i="2"/>
  <c r="DD983" i="2"/>
  <c r="CY983" i="2"/>
  <c r="CW983" i="2"/>
  <c r="CV983" i="2"/>
  <c r="CU983" i="2"/>
  <c r="CT983" i="2"/>
  <c r="CS983" i="2"/>
  <c r="DD982" i="2"/>
  <c r="CY982" i="2"/>
  <c r="CW982" i="2"/>
  <c r="CV982" i="2"/>
  <c r="CU982" i="2"/>
  <c r="CT982" i="2"/>
  <c r="CS982" i="2"/>
  <c r="DD981" i="2"/>
  <c r="CY981" i="2"/>
  <c r="CW981" i="2"/>
  <c r="CV981" i="2"/>
  <c r="CU981" i="2"/>
  <c r="CT981" i="2"/>
  <c r="CS981" i="2"/>
  <c r="DD980" i="2"/>
  <c r="CY980" i="2"/>
  <c r="CW980" i="2"/>
  <c r="CV980" i="2"/>
  <c r="CU980" i="2"/>
  <c r="CT980" i="2"/>
  <c r="CS980" i="2"/>
  <c r="DD979" i="2"/>
  <c r="CY979" i="2"/>
  <c r="CW979" i="2"/>
  <c r="CV979" i="2"/>
  <c r="CU979" i="2"/>
  <c r="CT979" i="2"/>
  <c r="CS979" i="2"/>
  <c r="DD978" i="2"/>
  <c r="CY978" i="2"/>
  <c r="CW978" i="2"/>
  <c r="CV978" i="2"/>
  <c r="CU978" i="2"/>
  <c r="CT978" i="2"/>
  <c r="CS978" i="2"/>
  <c r="DD977" i="2"/>
  <c r="CY977" i="2"/>
  <c r="CW977" i="2"/>
  <c r="CV977" i="2"/>
  <c r="CU977" i="2"/>
  <c r="CT977" i="2"/>
  <c r="CS977" i="2"/>
  <c r="DD976" i="2"/>
  <c r="CY976" i="2"/>
  <c r="CW976" i="2"/>
  <c r="CV976" i="2"/>
  <c r="CU976" i="2"/>
  <c r="CT976" i="2"/>
  <c r="CS976" i="2"/>
  <c r="DD975" i="2"/>
  <c r="CY975" i="2"/>
  <c r="CW975" i="2"/>
  <c r="CV975" i="2"/>
  <c r="CU975" i="2"/>
  <c r="CT975" i="2"/>
  <c r="CS975" i="2"/>
  <c r="DD974" i="2"/>
  <c r="CY974" i="2"/>
  <c r="CW974" i="2"/>
  <c r="CV974" i="2"/>
  <c r="CU974" i="2"/>
  <c r="CT974" i="2"/>
  <c r="CS974" i="2"/>
  <c r="DD973" i="2"/>
  <c r="CY973" i="2"/>
  <c r="CW973" i="2"/>
  <c r="CV973" i="2"/>
  <c r="CU973" i="2"/>
  <c r="CT973" i="2"/>
  <c r="CS973" i="2"/>
  <c r="DD972" i="2"/>
  <c r="CY972" i="2"/>
  <c r="CW972" i="2"/>
  <c r="CV972" i="2"/>
  <c r="CU972" i="2"/>
  <c r="CT972" i="2"/>
  <c r="CS972" i="2"/>
  <c r="DD971" i="2"/>
  <c r="CY971" i="2"/>
  <c r="CW971" i="2"/>
  <c r="CV971" i="2"/>
  <c r="CU971" i="2"/>
  <c r="CT971" i="2"/>
  <c r="CS971" i="2"/>
  <c r="DD970" i="2"/>
  <c r="CY970" i="2"/>
  <c r="CW970" i="2"/>
  <c r="CV970" i="2"/>
  <c r="CU970" i="2"/>
  <c r="CT970" i="2"/>
  <c r="CS970" i="2"/>
  <c r="DD969" i="2"/>
  <c r="CY969" i="2"/>
  <c r="CW969" i="2"/>
  <c r="CV969" i="2"/>
  <c r="CU969" i="2"/>
  <c r="CT969" i="2"/>
  <c r="CS969" i="2"/>
  <c r="DD968" i="2"/>
  <c r="CY968" i="2"/>
  <c r="CW968" i="2"/>
  <c r="CV968" i="2"/>
  <c r="CU968" i="2"/>
  <c r="CT968" i="2"/>
  <c r="CS968" i="2"/>
  <c r="DD967" i="2"/>
  <c r="CY967" i="2"/>
  <c r="CW967" i="2"/>
  <c r="CV967" i="2"/>
  <c r="CU967" i="2"/>
  <c r="CT967" i="2"/>
  <c r="CS967" i="2"/>
  <c r="DD966" i="2"/>
  <c r="CY966" i="2"/>
  <c r="CW966" i="2"/>
  <c r="CV966" i="2"/>
  <c r="CU966" i="2"/>
  <c r="CT966" i="2"/>
  <c r="CS966" i="2"/>
  <c r="DD965" i="2"/>
  <c r="CY965" i="2"/>
  <c r="CW965" i="2"/>
  <c r="CV965" i="2"/>
  <c r="CU965" i="2"/>
  <c r="CT965" i="2"/>
  <c r="CS965" i="2"/>
  <c r="DD964" i="2"/>
  <c r="CY964" i="2"/>
  <c r="CW964" i="2"/>
  <c r="CV964" i="2"/>
  <c r="CU964" i="2"/>
  <c r="CT964" i="2"/>
  <c r="CS964" i="2"/>
  <c r="DD963" i="2"/>
  <c r="CY963" i="2"/>
  <c r="CW963" i="2"/>
  <c r="CV963" i="2"/>
  <c r="CU963" i="2"/>
  <c r="CT963" i="2"/>
  <c r="CS963" i="2"/>
  <c r="DD962" i="2"/>
  <c r="CY962" i="2"/>
  <c r="CW962" i="2"/>
  <c r="CV962" i="2"/>
  <c r="CU962" i="2"/>
  <c r="CT962" i="2"/>
  <c r="CS962" i="2"/>
  <c r="DD961" i="2"/>
  <c r="CY961" i="2"/>
  <c r="CW961" i="2"/>
  <c r="CV961" i="2"/>
  <c r="CU961" i="2"/>
  <c r="CT961" i="2"/>
  <c r="CS961" i="2"/>
  <c r="DD960" i="2"/>
  <c r="CY960" i="2"/>
  <c r="CW960" i="2"/>
  <c r="CV960" i="2"/>
  <c r="CU960" i="2"/>
  <c r="CT960" i="2"/>
  <c r="CS960" i="2"/>
  <c r="DD959" i="2"/>
  <c r="CY959" i="2"/>
  <c r="CW959" i="2"/>
  <c r="CV959" i="2"/>
  <c r="CU959" i="2"/>
  <c r="CT959" i="2"/>
  <c r="CS959" i="2"/>
  <c r="DD958" i="2"/>
  <c r="CY958" i="2"/>
  <c r="CW958" i="2"/>
  <c r="CV958" i="2"/>
  <c r="CU958" i="2"/>
  <c r="CT958" i="2"/>
  <c r="CS958" i="2"/>
  <c r="DD957" i="2"/>
  <c r="CY957" i="2"/>
  <c r="CW957" i="2"/>
  <c r="CV957" i="2"/>
  <c r="CU957" i="2"/>
  <c r="CT957" i="2"/>
  <c r="CS957" i="2"/>
  <c r="DD956" i="2"/>
  <c r="CY956" i="2"/>
  <c r="CW956" i="2"/>
  <c r="CV956" i="2"/>
  <c r="CU956" i="2"/>
  <c r="CT956" i="2"/>
  <c r="CS956" i="2"/>
  <c r="DD955" i="2"/>
  <c r="CY955" i="2"/>
  <c r="CW955" i="2"/>
  <c r="CV955" i="2"/>
  <c r="CU955" i="2"/>
  <c r="CT955" i="2"/>
  <c r="CS955" i="2"/>
  <c r="DD954" i="2"/>
  <c r="CY954" i="2"/>
  <c r="CW954" i="2"/>
  <c r="CV954" i="2"/>
  <c r="CU954" i="2"/>
  <c r="CT954" i="2"/>
  <c r="CS954" i="2"/>
  <c r="DD953" i="2"/>
  <c r="CY953" i="2"/>
  <c r="CW953" i="2"/>
  <c r="CV953" i="2"/>
  <c r="CU953" i="2"/>
  <c r="CT953" i="2"/>
  <c r="CS953" i="2"/>
  <c r="DD952" i="2"/>
  <c r="CY952" i="2"/>
  <c r="CW952" i="2"/>
  <c r="CV952" i="2"/>
  <c r="CU952" i="2"/>
  <c r="CT952" i="2"/>
  <c r="CS952" i="2"/>
  <c r="DD951" i="2"/>
  <c r="CY951" i="2"/>
  <c r="CW951" i="2"/>
  <c r="CV951" i="2"/>
  <c r="CU951" i="2"/>
  <c r="CT951" i="2"/>
  <c r="CS951" i="2"/>
  <c r="DD950" i="2"/>
  <c r="CY950" i="2"/>
  <c r="CW950" i="2"/>
  <c r="CV950" i="2"/>
  <c r="CU950" i="2"/>
  <c r="CT950" i="2"/>
  <c r="CS950" i="2"/>
  <c r="DD949" i="2"/>
  <c r="CY949" i="2"/>
  <c r="CW949" i="2"/>
  <c r="CV949" i="2"/>
  <c r="CU949" i="2"/>
  <c r="CT949" i="2"/>
  <c r="CS949" i="2"/>
  <c r="DD948" i="2"/>
  <c r="CY948" i="2"/>
  <c r="CW948" i="2"/>
  <c r="CV948" i="2"/>
  <c r="CU948" i="2"/>
  <c r="CT948" i="2"/>
  <c r="CS948" i="2"/>
  <c r="DD947" i="2"/>
  <c r="CY947" i="2"/>
  <c r="CW947" i="2"/>
  <c r="CV947" i="2"/>
  <c r="CU947" i="2"/>
  <c r="CT947" i="2"/>
  <c r="CS947" i="2"/>
  <c r="DD946" i="2"/>
  <c r="CY946" i="2"/>
  <c r="CW946" i="2"/>
  <c r="CV946" i="2"/>
  <c r="CU946" i="2"/>
  <c r="CT946" i="2"/>
  <c r="CS946" i="2"/>
  <c r="DD945" i="2"/>
  <c r="CY945" i="2"/>
  <c r="CW945" i="2"/>
  <c r="CV945" i="2"/>
  <c r="CU945" i="2"/>
  <c r="CT945" i="2"/>
  <c r="CS945" i="2"/>
  <c r="DD944" i="2"/>
  <c r="CY944" i="2"/>
  <c r="CW944" i="2"/>
  <c r="CV944" i="2"/>
  <c r="CU944" i="2"/>
  <c r="CT944" i="2"/>
  <c r="CS944" i="2"/>
  <c r="DD943" i="2"/>
  <c r="CY943" i="2"/>
  <c r="CW943" i="2"/>
  <c r="CV943" i="2"/>
  <c r="CU943" i="2"/>
  <c r="CT943" i="2"/>
  <c r="CS943" i="2"/>
  <c r="DD942" i="2"/>
  <c r="CY942" i="2"/>
  <c r="CW942" i="2"/>
  <c r="CV942" i="2"/>
  <c r="CU942" i="2"/>
  <c r="CT942" i="2"/>
  <c r="CS942" i="2"/>
  <c r="DD941" i="2"/>
  <c r="CY941" i="2"/>
  <c r="CW941" i="2"/>
  <c r="CV941" i="2"/>
  <c r="CU941" i="2"/>
  <c r="CT941" i="2"/>
  <c r="CS941" i="2"/>
  <c r="DD940" i="2"/>
  <c r="CY940" i="2"/>
  <c r="CW940" i="2"/>
  <c r="CV940" i="2"/>
  <c r="CU940" i="2"/>
  <c r="CT940" i="2"/>
  <c r="CS940" i="2"/>
  <c r="DD939" i="2"/>
  <c r="CY939" i="2"/>
  <c r="CW939" i="2"/>
  <c r="CV939" i="2"/>
  <c r="CU939" i="2"/>
  <c r="CT939" i="2"/>
  <c r="CS939" i="2"/>
  <c r="DD938" i="2"/>
  <c r="CY938" i="2"/>
  <c r="CW938" i="2"/>
  <c r="CV938" i="2"/>
  <c r="CU938" i="2"/>
  <c r="CT938" i="2"/>
  <c r="CS938" i="2"/>
  <c r="DD937" i="2"/>
  <c r="CY937" i="2"/>
  <c r="CW937" i="2"/>
  <c r="CV937" i="2"/>
  <c r="CU937" i="2"/>
  <c r="CT937" i="2"/>
  <c r="CS937" i="2"/>
  <c r="DD936" i="2"/>
  <c r="CY936" i="2"/>
  <c r="CW936" i="2"/>
  <c r="CV936" i="2"/>
  <c r="CU936" i="2"/>
  <c r="CT936" i="2"/>
  <c r="CS936" i="2"/>
  <c r="DD935" i="2"/>
  <c r="CY935" i="2"/>
  <c r="CW935" i="2"/>
  <c r="CV935" i="2"/>
  <c r="CU935" i="2"/>
  <c r="CT935" i="2"/>
  <c r="CS935" i="2"/>
  <c r="DD934" i="2"/>
  <c r="CY934" i="2"/>
  <c r="CW934" i="2"/>
  <c r="CV934" i="2"/>
  <c r="CU934" i="2"/>
  <c r="CT934" i="2"/>
  <c r="CS934" i="2"/>
  <c r="DD933" i="2"/>
  <c r="CY933" i="2"/>
  <c r="CW933" i="2"/>
  <c r="CV933" i="2"/>
  <c r="CU933" i="2"/>
  <c r="CT933" i="2"/>
  <c r="CS933" i="2"/>
  <c r="DD932" i="2"/>
  <c r="CY932" i="2"/>
  <c r="CW932" i="2"/>
  <c r="CV932" i="2"/>
  <c r="CU932" i="2"/>
  <c r="CT932" i="2"/>
  <c r="CS932" i="2"/>
  <c r="DD931" i="2"/>
  <c r="CY931" i="2"/>
  <c r="CW931" i="2"/>
  <c r="CV931" i="2"/>
  <c r="CU931" i="2"/>
  <c r="CT931" i="2"/>
  <c r="CS931" i="2"/>
  <c r="DD930" i="2"/>
  <c r="CY930" i="2"/>
  <c r="CW930" i="2"/>
  <c r="CV930" i="2"/>
  <c r="CU930" i="2"/>
  <c r="CT930" i="2"/>
  <c r="CS930" i="2"/>
  <c r="DD929" i="2"/>
  <c r="CY929" i="2"/>
  <c r="CW929" i="2"/>
  <c r="CV929" i="2"/>
  <c r="CU929" i="2"/>
  <c r="CT929" i="2"/>
  <c r="CS929" i="2"/>
  <c r="DD928" i="2"/>
  <c r="CY928" i="2"/>
  <c r="CW928" i="2"/>
  <c r="CV928" i="2"/>
  <c r="CU928" i="2"/>
  <c r="CT928" i="2"/>
  <c r="CS928" i="2"/>
  <c r="DD927" i="2"/>
  <c r="CY927" i="2"/>
  <c r="CW927" i="2"/>
  <c r="CV927" i="2"/>
  <c r="CU927" i="2"/>
  <c r="CT927" i="2"/>
  <c r="CS927" i="2"/>
  <c r="DD926" i="2"/>
  <c r="CY926" i="2"/>
  <c r="CW926" i="2"/>
  <c r="CV926" i="2"/>
  <c r="CU926" i="2"/>
  <c r="CT926" i="2"/>
  <c r="CS926" i="2"/>
  <c r="DD925" i="2"/>
  <c r="CY925" i="2"/>
  <c r="CW925" i="2"/>
  <c r="CV925" i="2"/>
  <c r="CU925" i="2"/>
  <c r="CT925" i="2"/>
  <c r="CS925" i="2"/>
  <c r="DD924" i="2"/>
  <c r="CY924" i="2"/>
  <c r="CW924" i="2"/>
  <c r="CV924" i="2"/>
  <c r="CU924" i="2"/>
  <c r="CT924" i="2"/>
  <c r="CS924" i="2"/>
  <c r="DD923" i="2"/>
  <c r="CY923" i="2"/>
  <c r="CW923" i="2"/>
  <c r="CV923" i="2"/>
  <c r="CU923" i="2"/>
  <c r="CT923" i="2"/>
  <c r="CS923" i="2"/>
  <c r="DD922" i="2"/>
  <c r="CY922" i="2"/>
  <c r="CW922" i="2"/>
  <c r="CV922" i="2"/>
  <c r="CU922" i="2"/>
  <c r="CT922" i="2"/>
  <c r="CS922" i="2"/>
  <c r="DD921" i="2"/>
  <c r="CY921" i="2"/>
  <c r="CW921" i="2"/>
  <c r="CV921" i="2"/>
  <c r="CU921" i="2"/>
  <c r="CT921" i="2"/>
  <c r="CS921" i="2"/>
  <c r="DD920" i="2"/>
  <c r="CY920" i="2"/>
  <c r="CW920" i="2"/>
  <c r="CV920" i="2"/>
  <c r="CU920" i="2"/>
  <c r="CT920" i="2"/>
  <c r="CS920" i="2"/>
  <c r="DD919" i="2"/>
  <c r="CY919" i="2"/>
  <c r="CW919" i="2"/>
  <c r="CV919" i="2"/>
  <c r="CU919" i="2"/>
  <c r="CT919" i="2"/>
  <c r="CS919" i="2"/>
  <c r="DD918" i="2"/>
  <c r="CY918" i="2"/>
  <c r="CW918" i="2"/>
  <c r="CV918" i="2"/>
  <c r="CU918" i="2"/>
  <c r="CT918" i="2"/>
  <c r="CS918" i="2"/>
  <c r="DD917" i="2"/>
  <c r="CY917" i="2"/>
  <c r="CW917" i="2"/>
  <c r="CV917" i="2"/>
  <c r="CU917" i="2"/>
  <c r="CT917" i="2"/>
  <c r="CS917" i="2"/>
  <c r="DD916" i="2"/>
  <c r="CY916" i="2"/>
  <c r="CW916" i="2"/>
  <c r="CV916" i="2"/>
  <c r="CU916" i="2"/>
  <c r="CT916" i="2"/>
  <c r="CS916" i="2"/>
  <c r="DD915" i="2"/>
  <c r="CY915" i="2"/>
  <c r="CW915" i="2"/>
  <c r="CV915" i="2"/>
  <c r="CU915" i="2"/>
  <c r="CT915" i="2"/>
  <c r="CS915" i="2"/>
  <c r="DD914" i="2"/>
  <c r="CY914" i="2"/>
  <c r="CW914" i="2"/>
  <c r="CV914" i="2"/>
  <c r="CU914" i="2"/>
  <c r="CT914" i="2"/>
  <c r="CS914" i="2"/>
  <c r="DD913" i="2"/>
  <c r="CY913" i="2"/>
  <c r="CW913" i="2"/>
  <c r="CV913" i="2"/>
  <c r="CU913" i="2"/>
  <c r="CT913" i="2"/>
  <c r="CS913" i="2"/>
  <c r="DD912" i="2"/>
  <c r="CY912" i="2"/>
  <c r="CW912" i="2"/>
  <c r="CV912" i="2"/>
  <c r="CU912" i="2"/>
  <c r="CT912" i="2"/>
  <c r="CS912" i="2"/>
  <c r="DD911" i="2"/>
  <c r="CY911" i="2"/>
  <c r="CW911" i="2"/>
  <c r="CV911" i="2"/>
  <c r="CU911" i="2"/>
  <c r="CT911" i="2"/>
  <c r="CS911" i="2"/>
  <c r="DD910" i="2"/>
  <c r="CY910" i="2"/>
  <c r="CW910" i="2"/>
  <c r="CV910" i="2"/>
  <c r="CU910" i="2"/>
  <c r="CT910" i="2"/>
  <c r="CS910" i="2"/>
  <c r="DD909" i="2"/>
  <c r="CY909" i="2"/>
  <c r="CW909" i="2"/>
  <c r="CV909" i="2"/>
  <c r="CU909" i="2"/>
  <c r="CT909" i="2"/>
  <c r="CS909" i="2"/>
  <c r="DD908" i="2"/>
  <c r="CY908" i="2"/>
  <c r="CW908" i="2"/>
  <c r="CV908" i="2"/>
  <c r="CU908" i="2"/>
  <c r="CT908" i="2"/>
  <c r="CS908" i="2"/>
  <c r="DD907" i="2"/>
  <c r="CY907" i="2"/>
  <c r="CW907" i="2"/>
  <c r="CV907" i="2"/>
  <c r="CU907" i="2"/>
  <c r="CT907" i="2"/>
  <c r="CS907" i="2"/>
  <c r="DD906" i="2"/>
  <c r="CY906" i="2"/>
  <c r="CW906" i="2"/>
  <c r="CV906" i="2"/>
  <c r="CU906" i="2"/>
  <c r="CT906" i="2"/>
  <c r="CS906" i="2"/>
  <c r="DD905" i="2"/>
  <c r="CY905" i="2"/>
  <c r="CW905" i="2"/>
  <c r="CV905" i="2"/>
  <c r="CU905" i="2"/>
  <c r="CT905" i="2"/>
  <c r="CS905" i="2"/>
  <c r="DD904" i="2"/>
  <c r="CY904" i="2"/>
  <c r="CW904" i="2"/>
  <c r="CV904" i="2"/>
  <c r="CU904" i="2"/>
  <c r="CT904" i="2"/>
  <c r="CS904" i="2"/>
  <c r="DD903" i="2"/>
  <c r="CY903" i="2"/>
  <c r="CW903" i="2"/>
  <c r="CV903" i="2"/>
  <c r="CU903" i="2"/>
  <c r="CT903" i="2"/>
  <c r="CS903" i="2"/>
  <c r="DD902" i="2"/>
  <c r="CY902" i="2"/>
  <c r="CW902" i="2"/>
  <c r="CV902" i="2"/>
  <c r="CU902" i="2"/>
  <c r="CT902" i="2"/>
  <c r="CS902" i="2"/>
  <c r="DD901" i="2"/>
  <c r="CY901" i="2"/>
  <c r="CW901" i="2"/>
  <c r="CV901" i="2"/>
  <c r="CU901" i="2"/>
  <c r="CT901" i="2"/>
  <c r="CS901" i="2"/>
  <c r="DD900" i="2"/>
  <c r="CY900" i="2"/>
  <c r="CW900" i="2"/>
  <c r="CV900" i="2"/>
  <c r="CU900" i="2"/>
  <c r="CT900" i="2"/>
  <c r="CS900" i="2"/>
  <c r="DD899" i="2"/>
  <c r="CY899" i="2"/>
  <c r="CW899" i="2"/>
  <c r="CV899" i="2"/>
  <c r="CU899" i="2"/>
  <c r="CT899" i="2"/>
  <c r="CS899" i="2"/>
  <c r="DD898" i="2"/>
  <c r="CY898" i="2"/>
  <c r="CW898" i="2"/>
  <c r="CV898" i="2"/>
  <c r="CU898" i="2"/>
  <c r="CT898" i="2"/>
  <c r="CS898" i="2"/>
  <c r="DD897" i="2"/>
  <c r="CY897" i="2"/>
  <c r="CW897" i="2"/>
  <c r="CV897" i="2"/>
  <c r="CU897" i="2"/>
  <c r="CT897" i="2"/>
  <c r="CS897" i="2"/>
  <c r="DD896" i="2"/>
  <c r="CY896" i="2"/>
  <c r="CW896" i="2"/>
  <c r="CV896" i="2"/>
  <c r="CU896" i="2"/>
  <c r="CT896" i="2"/>
  <c r="CS896" i="2"/>
  <c r="DD895" i="2"/>
  <c r="CY895" i="2"/>
  <c r="CW895" i="2"/>
  <c r="CV895" i="2"/>
  <c r="CU895" i="2"/>
  <c r="CT895" i="2"/>
  <c r="CS895" i="2"/>
  <c r="DD894" i="2"/>
  <c r="CY894" i="2"/>
  <c r="CW894" i="2"/>
  <c r="CV894" i="2"/>
  <c r="CU894" i="2"/>
  <c r="CT894" i="2"/>
  <c r="CS894" i="2"/>
  <c r="DD893" i="2"/>
  <c r="CY893" i="2"/>
  <c r="CW893" i="2"/>
  <c r="CV893" i="2"/>
  <c r="CU893" i="2"/>
  <c r="CT893" i="2"/>
  <c r="CS893" i="2"/>
  <c r="DD892" i="2"/>
  <c r="CY892" i="2"/>
  <c r="CW892" i="2"/>
  <c r="CV892" i="2"/>
  <c r="CU892" i="2"/>
  <c r="CT892" i="2"/>
  <c r="CS892" i="2"/>
  <c r="DD891" i="2"/>
  <c r="CY891" i="2"/>
  <c r="CW891" i="2"/>
  <c r="CV891" i="2"/>
  <c r="CU891" i="2"/>
  <c r="CT891" i="2"/>
  <c r="CS891" i="2"/>
  <c r="DD890" i="2"/>
  <c r="CY890" i="2"/>
  <c r="CW890" i="2"/>
  <c r="CV890" i="2"/>
  <c r="CU890" i="2"/>
  <c r="CT890" i="2"/>
  <c r="CS890" i="2"/>
  <c r="DD889" i="2"/>
  <c r="CY889" i="2"/>
  <c r="CW889" i="2"/>
  <c r="CV889" i="2"/>
  <c r="CU889" i="2"/>
  <c r="CT889" i="2"/>
  <c r="CS889" i="2"/>
  <c r="DD888" i="2"/>
  <c r="CY888" i="2"/>
  <c r="CW888" i="2"/>
  <c r="CV888" i="2"/>
  <c r="CU888" i="2"/>
  <c r="CT888" i="2"/>
  <c r="CS888" i="2"/>
  <c r="DD887" i="2"/>
  <c r="CY887" i="2"/>
  <c r="CW887" i="2"/>
  <c r="CV887" i="2"/>
  <c r="CU887" i="2"/>
  <c r="CT887" i="2"/>
  <c r="CS887" i="2"/>
  <c r="DD886" i="2"/>
  <c r="CY886" i="2"/>
  <c r="CW886" i="2"/>
  <c r="CV886" i="2"/>
  <c r="CU886" i="2"/>
  <c r="CT886" i="2"/>
  <c r="CS886" i="2"/>
  <c r="DD885" i="2"/>
  <c r="CY885" i="2"/>
  <c r="CW885" i="2"/>
  <c r="CV885" i="2"/>
  <c r="CU885" i="2"/>
  <c r="CT885" i="2"/>
  <c r="CS885" i="2"/>
  <c r="DD884" i="2"/>
  <c r="CY884" i="2"/>
  <c r="CW884" i="2"/>
  <c r="CV884" i="2"/>
  <c r="CU884" i="2"/>
  <c r="CT884" i="2"/>
  <c r="CS884" i="2"/>
  <c r="DD883" i="2"/>
  <c r="CY883" i="2"/>
  <c r="CW883" i="2"/>
  <c r="CV883" i="2"/>
  <c r="CU883" i="2"/>
  <c r="CT883" i="2"/>
  <c r="CS883" i="2"/>
  <c r="DD882" i="2"/>
  <c r="CY882" i="2"/>
  <c r="CW882" i="2"/>
  <c r="CV882" i="2"/>
  <c r="CU882" i="2"/>
  <c r="CT882" i="2"/>
  <c r="CS882" i="2"/>
  <c r="DD878" i="2"/>
  <c r="CY878" i="2"/>
  <c r="CW878" i="2"/>
  <c r="CV878" i="2"/>
  <c r="CU878" i="2"/>
  <c r="CT878" i="2"/>
  <c r="CS878" i="2"/>
  <c r="DD877" i="2"/>
  <c r="CY877" i="2"/>
  <c r="CW877" i="2"/>
  <c r="CV877" i="2"/>
  <c r="CU877" i="2"/>
  <c r="CT877" i="2"/>
  <c r="CS877" i="2"/>
  <c r="DD881" i="2"/>
  <c r="CY881" i="2"/>
  <c r="CW881" i="2"/>
  <c r="CV881" i="2"/>
  <c r="CU881" i="2"/>
  <c r="CT881" i="2"/>
  <c r="CS881" i="2"/>
  <c r="DD880" i="2"/>
  <c r="CY880" i="2"/>
  <c r="CW880" i="2"/>
  <c r="CV880" i="2"/>
  <c r="CU880" i="2"/>
  <c r="CT880" i="2"/>
  <c r="CS880" i="2"/>
  <c r="DD879" i="2"/>
  <c r="CY879" i="2"/>
  <c r="CW879" i="2"/>
  <c r="CV879" i="2"/>
  <c r="CU879" i="2"/>
  <c r="CT879" i="2"/>
  <c r="CS879" i="2"/>
  <c r="DD876" i="2"/>
  <c r="CY876" i="2"/>
  <c r="CW876" i="2"/>
  <c r="CV876" i="2"/>
  <c r="CU876" i="2"/>
  <c r="CT876" i="2"/>
  <c r="CS876" i="2"/>
  <c r="DD875" i="2"/>
  <c r="CY875" i="2"/>
  <c r="CW875" i="2"/>
  <c r="CV875" i="2"/>
  <c r="CU875" i="2"/>
  <c r="CT875" i="2"/>
  <c r="CS875" i="2"/>
  <c r="DD874" i="2"/>
  <c r="CY874" i="2"/>
  <c r="CW874" i="2"/>
  <c r="CV874" i="2"/>
  <c r="CU874" i="2"/>
  <c r="CT874" i="2"/>
  <c r="CS874" i="2"/>
  <c r="DD873" i="2"/>
  <c r="CY873" i="2"/>
  <c r="CW873" i="2"/>
  <c r="CV873" i="2"/>
  <c r="CU873" i="2"/>
  <c r="CT873" i="2"/>
  <c r="CS873" i="2"/>
  <c r="DD872" i="2"/>
  <c r="CY872" i="2"/>
  <c r="CW872" i="2"/>
  <c r="CV872" i="2"/>
  <c r="CU872" i="2"/>
  <c r="CT872" i="2"/>
  <c r="CS872" i="2"/>
  <c r="DD871" i="2"/>
  <c r="CY871" i="2"/>
  <c r="CW871" i="2"/>
  <c r="CV871" i="2"/>
  <c r="CU871" i="2"/>
  <c r="CT871" i="2"/>
  <c r="CS871" i="2"/>
  <c r="DD870" i="2"/>
  <c r="CY870" i="2"/>
  <c r="CW870" i="2"/>
  <c r="CV870" i="2"/>
  <c r="CU870" i="2"/>
  <c r="CT870" i="2"/>
  <c r="CS870" i="2"/>
  <c r="DD869" i="2"/>
  <c r="CY869" i="2"/>
  <c r="CW869" i="2"/>
  <c r="CV869" i="2"/>
  <c r="CU869" i="2"/>
  <c r="CT869" i="2"/>
  <c r="CS869" i="2"/>
  <c r="DD868" i="2"/>
  <c r="CY868" i="2"/>
  <c r="CW868" i="2"/>
  <c r="CV868" i="2"/>
  <c r="CU868" i="2"/>
  <c r="CT868" i="2"/>
  <c r="CS868" i="2"/>
  <c r="DD867" i="2"/>
  <c r="CY867" i="2"/>
  <c r="CW867" i="2"/>
  <c r="CV867" i="2"/>
  <c r="CU867" i="2"/>
  <c r="CT867" i="2"/>
  <c r="CS867" i="2"/>
  <c r="DD866" i="2"/>
  <c r="CY866" i="2"/>
  <c r="CW866" i="2"/>
  <c r="CV866" i="2"/>
  <c r="CU866" i="2"/>
  <c r="CT866" i="2"/>
  <c r="CS866" i="2"/>
  <c r="DD865" i="2"/>
  <c r="CY865" i="2"/>
  <c r="CW865" i="2"/>
  <c r="CV865" i="2"/>
  <c r="CU865" i="2"/>
  <c r="CT865" i="2"/>
  <c r="CS865" i="2"/>
  <c r="DD864" i="2"/>
  <c r="CY864" i="2"/>
  <c r="CW864" i="2"/>
  <c r="CV864" i="2"/>
  <c r="CU864" i="2"/>
  <c r="CT864" i="2"/>
  <c r="CS864" i="2"/>
  <c r="DD863" i="2"/>
  <c r="CY863" i="2"/>
  <c r="CW863" i="2"/>
  <c r="CV863" i="2"/>
  <c r="CU863" i="2"/>
  <c r="CT863" i="2"/>
  <c r="CS863" i="2"/>
  <c r="DD862" i="2"/>
  <c r="CY862" i="2"/>
  <c r="CW862" i="2"/>
  <c r="CV862" i="2"/>
  <c r="CU862" i="2"/>
  <c r="CT862" i="2"/>
  <c r="CS862" i="2"/>
  <c r="DD861" i="2"/>
  <c r="CY861" i="2"/>
  <c r="CW861" i="2"/>
  <c r="CV861" i="2"/>
  <c r="CU861" i="2"/>
  <c r="CT861" i="2"/>
  <c r="CS861" i="2"/>
  <c r="DD860" i="2"/>
  <c r="CY860" i="2"/>
  <c r="CW860" i="2"/>
  <c r="CV860" i="2"/>
  <c r="CU860" i="2"/>
  <c r="CT860" i="2"/>
  <c r="CS860" i="2"/>
  <c r="DD859" i="2"/>
  <c r="CY859" i="2"/>
  <c r="CW859" i="2"/>
  <c r="CV859" i="2"/>
  <c r="CU859" i="2"/>
  <c r="CT859" i="2"/>
  <c r="CS859" i="2"/>
  <c r="DD858" i="2"/>
  <c r="CY858" i="2"/>
  <c r="CW858" i="2"/>
  <c r="CV858" i="2"/>
  <c r="CU858" i="2"/>
  <c r="CT858" i="2"/>
  <c r="CS858" i="2"/>
  <c r="DD857" i="2"/>
  <c r="CY857" i="2"/>
  <c r="CW857" i="2"/>
  <c r="CV857" i="2"/>
  <c r="CU857" i="2"/>
  <c r="CT857" i="2"/>
  <c r="CS857" i="2"/>
  <c r="DD856" i="2"/>
  <c r="CY856" i="2"/>
  <c r="CW856" i="2"/>
  <c r="CV856" i="2"/>
  <c r="CU856" i="2"/>
  <c r="CT856" i="2"/>
  <c r="CS856" i="2"/>
  <c r="DD855" i="2"/>
  <c r="CY855" i="2"/>
  <c r="CW855" i="2"/>
  <c r="CV855" i="2"/>
  <c r="CU855" i="2"/>
  <c r="CT855" i="2"/>
  <c r="CS855" i="2"/>
  <c r="DD854" i="2"/>
  <c r="CY854" i="2"/>
  <c r="CW854" i="2"/>
  <c r="CV854" i="2"/>
  <c r="CU854" i="2"/>
  <c r="CT854" i="2"/>
  <c r="CS854" i="2"/>
  <c r="DD853" i="2"/>
  <c r="CY853" i="2"/>
  <c r="CW853" i="2"/>
  <c r="CV853" i="2"/>
  <c r="CU853" i="2"/>
  <c r="CT853" i="2"/>
  <c r="CS853" i="2"/>
  <c r="DD852" i="2"/>
  <c r="CY852" i="2"/>
  <c r="CW852" i="2"/>
  <c r="CV852" i="2"/>
  <c r="CU852" i="2"/>
  <c r="CT852" i="2"/>
  <c r="CS852" i="2"/>
  <c r="DD851" i="2"/>
  <c r="CY851" i="2"/>
  <c r="CW851" i="2"/>
  <c r="CV851" i="2"/>
  <c r="CU851" i="2"/>
  <c r="CT851" i="2"/>
  <c r="CS851" i="2"/>
  <c r="DD850" i="2"/>
  <c r="CY850" i="2"/>
  <c r="CW850" i="2"/>
  <c r="CV850" i="2"/>
  <c r="CU850" i="2"/>
  <c r="CT850" i="2"/>
  <c r="CS850" i="2"/>
  <c r="DD846" i="2"/>
  <c r="CY846" i="2"/>
  <c r="CW846" i="2"/>
  <c r="CV846" i="2"/>
  <c r="CU846" i="2"/>
  <c r="CT846" i="2"/>
  <c r="CS846" i="2"/>
  <c r="DD849" i="2"/>
  <c r="CY849" i="2"/>
  <c r="CW849" i="2"/>
  <c r="CV849" i="2"/>
  <c r="CU849" i="2"/>
  <c r="CT849" i="2"/>
  <c r="CS849" i="2"/>
  <c r="DD848" i="2"/>
  <c r="CY848" i="2"/>
  <c r="CW848" i="2"/>
  <c r="CV848" i="2"/>
  <c r="CU848" i="2"/>
  <c r="CT848" i="2"/>
  <c r="CS848" i="2"/>
  <c r="DD847" i="2"/>
  <c r="CY847" i="2"/>
  <c r="CW847" i="2"/>
  <c r="CV847" i="2"/>
  <c r="CU847" i="2"/>
  <c r="CT847" i="2"/>
  <c r="CS847" i="2"/>
  <c r="DD845" i="2"/>
  <c r="CY845" i="2"/>
  <c r="CW845" i="2"/>
  <c r="CV845" i="2"/>
  <c r="CU845" i="2"/>
  <c r="CT845" i="2"/>
  <c r="CS845" i="2"/>
  <c r="DD844" i="2"/>
  <c r="CY844" i="2"/>
  <c r="CW844" i="2"/>
  <c r="CV844" i="2"/>
  <c r="CU844" i="2"/>
  <c r="CT844" i="2"/>
  <c r="CS844" i="2"/>
  <c r="DD843" i="2"/>
  <c r="CY843" i="2"/>
  <c r="CW843" i="2"/>
  <c r="CV843" i="2"/>
  <c r="CU843" i="2"/>
  <c r="CT843" i="2"/>
  <c r="CS843" i="2"/>
  <c r="DD842" i="2"/>
  <c r="CY842" i="2"/>
  <c r="CW842" i="2"/>
  <c r="CV842" i="2"/>
  <c r="CU842" i="2"/>
  <c r="CT842" i="2"/>
  <c r="CS842" i="2"/>
  <c r="DD841" i="2"/>
  <c r="CY841" i="2"/>
  <c r="CW841" i="2"/>
  <c r="CV841" i="2"/>
  <c r="CU841" i="2"/>
  <c r="CT841" i="2"/>
  <c r="CS841" i="2"/>
  <c r="DD840" i="2"/>
  <c r="CY840" i="2"/>
  <c r="CW840" i="2"/>
  <c r="CV840" i="2"/>
  <c r="CU840" i="2"/>
  <c r="CT840" i="2"/>
  <c r="CS840" i="2"/>
  <c r="DD839" i="2"/>
  <c r="CY839" i="2"/>
  <c r="CW839" i="2"/>
  <c r="CV839" i="2"/>
  <c r="CU839" i="2"/>
  <c r="CT839" i="2"/>
  <c r="CS839" i="2"/>
  <c r="DD838" i="2"/>
  <c r="CY838" i="2"/>
  <c r="CW838" i="2"/>
  <c r="CV838" i="2"/>
  <c r="CU838" i="2"/>
  <c r="CT838" i="2"/>
  <c r="CS838" i="2"/>
  <c r="DD837" i="2"/>
  <c r="CY837" i="2"/>
  <c r="CW837" i="2"/>
  <c r="CV837" i="2"/>
  <c r="CU837" i="2"/>
  <c r="CT837" i="2"/>
  <c r="CS837" i="2"/>
  <c r="DD836" i="2"/>
  <c r="CY836" i="2"/>
  <c r="CW836" i="2"/>
  <c r="CV836" i="2"/>
  <c r="CU836" i="2"/>
  <c r="CT836" i="2"/>
  <c r="CS836" i="2"/>
  <c r="DD835" i="2"/>
  <c r="CY835" i="2"/>
  <c r="CW835" i="2"/>
  <c r="CV835" i="2"/>
  <c r="CU835" i="2"/>
  <c r="CT835" i="2"/>
  <c r="CS835" i="2"/>
  <c r="DD834" i="2"/>
  <c r="CY834" i="2"/>
  <c r="CW834" i="2"/>
  <c r="CV834" i="2"/>
  <c r="CU834" i="2"/>
  <c r="CT834" i="2"/>
  <c r="CS834" i="2"/>
  <c r="DD833" i="2"/>
  <c r="CY833" i="2"/>
  <c r="CW833" i="2"/>
  <c r="CV833" i="2"/>
  <c r="CU833" i="2"/>
  <c r="CT833" i="2"/>
  <c r="CS833" i="2"/>
  <c r="DD832" i="2"/>
  <c r="CY832" i="2"/>
  <c r="CW832" i="2"/>
  <c r="CV832" i="2"/>
  <c r="CU832" i="2"/>
  <c r="CT832" i="2"/>
  <c r="CS832" i="2"/>
  <c r="DD831" i="2"/>
  <c r="CY831" i="2"/>
  <c r="CW831" i="2"/>
  <c r="CV831" i="2"/>
  <c r="CU831" i="2"/>
  <c r="CT831" i="2"/>
  <c r="CS831" i="2"/>
  <c r="DD830" i="2"/>
  <c r="CY830" i="2"/>
  <c r="CW830" i="2"/>
  <c r="CV830" i="2"/>
  <c r="CU830" i="2"/>
  <c r="CT830" i="2"/>
  <c r="CS830" i="2"/>
  <c r="DD829" i="2"/>
  <c r="CY829" i="2"/>
  <c r="CW829" i="2"/>
  <c r="CV829" i="2"/>
  <c r="CU829" i="2"/>
  <c r="CT829" i="2"/>
  <c r="CS829" i="2"/>
  <c r="DD828" i="2"/>
  <c r="CY828" i="2"/>
  <c r="CW828" i="2"/>
  <c r="CV828" i="2"/>
  <c r="CU828" i="2"/>
  <c r="CT828" i="2"/>
  <c r="CS828" i="2"/>
  <c r="DD827" i="2"/>
  <c r="CY827" i="2"/>
  <c r="CW827" i="2"/>
  <c r="CV827" i="2"/>
  <c r="CU827" i="2"/>
  <c r="CT827" i="2"/>
  <c r="CS827" i="2"/>
  <c r="DD826" i="2"/>
  <c r="CY826" i="2"/>
  <c r="CW826" i="2"/>
  <c r="CV826" i="2"/>
  <c r="CU826" i="2"/>
  <c r="CT826" i="2"/>
  <c r="CS826" i="2"/>
  <c r="DD825" i="2"/>
  <c r="CY825" i="2"/>
  <c r="CW825" i="2"/>
  <c r="CV825" i="2"/>
  <c r="CU825" i="2"/>
  <c r="CT825" i="2"/>
  <c r="CS825" i="2"/>
  <c r="DD824" i="2"/>
  <c r="CY824" i="2"/>
  <c r="CW824" i="2"/>
  <c r="CV824" i="2"/>
  <c r="CU824" i="2"/>
  <c r="CT824" i="2"/>
  <c r="CS824" i="2"/>
  <c r="DD823" i="2"/>
  <c r="CY823" i="2"/>
  <c r="CW823" i="2"/>
  <c r="CV823" i="2"/>
  <c r="CU823" i="2"/>
  <c r="CT823" i="2"/>
  <c r="CS823" i="2"/>
  <c r="DD822" i="2"/>
  <c r="CY822" i="2"/>
  <c r="CW822" i="2"/>
  <c r="CV822" i="2"/>
  <c r="CU822" i="2"/>
  <c r="CT822" i="2"/>
  <c r="CS822" i="2"/>
  <c r="DD821" i="2"/>
  <c r="CY821" i="2"/>
  <c r="CW821" i="2"/>
  <c r="CV821" i="2"/>
  <c r="CU821" i="2"/>
  <c r="CT821" i="2"/>
  <c r="CS821" i="2"/>
  <c r="DD820" i="2"/>
  <c r="CY820" i="2"/>
  <c r="CW820" i="2"/>
  <c r="CV820" i="2"/>
  <c r="CU820" i="2"/>
  <c r="CT820" i="2"/>
  <c r="CS820" i="2"/>
  <c r="DD819" i="2"/>
  <c r="CY819" i="2"/>
  <c r="CW819" i="2"/>
  <c r="CV819" i="2"/>
  <c r="CU819" i="2"/>
  <c r="CT819" i="2"/>
  <c r="CS819" i="2"/>
  <c r="DD818" i="2"/>
  <c r="CY818" i="2"/>
  <c r="CW818" i="2"/>
  <c r="CV818" i="2"/>
  <c r="CU818" i="2"/>
  <c r="CT818" i="2"/>
  <c r="CS818" i="2"/>
  <c r="DD817" i="2"/>
  <c r="CY817" i="2"/>
  <c r="CW817" i="2"/>
  <c r="CV817" i="2"/>
  <c r="CU817" i="2"/>
  <c r="CT817" i="2"/>
  <c r="CS817" i="2"/>
  <c r="DD816" i="2"/>
  <c r="CY816" i="2"/>
  <c r="CW816" i="2"/>
  <c r="CV816" i="2"/>
  <c r="CU816" i="2"/>
  <c r="CT816" i="2"/>
  <c r="CS816" i="2"/>
  <c r="DD815" i="2"/>
  <c r="CY815" i="2"/>
  <c r="CW815" i="2"/>
  <c r="CV815" i="2"/>
  <c r="CU815" i="2"/>
  <c r="CT815" i="2"/>
  <c r="CS815" i="2"/>
  <c r="DD814" i="2"/>
  <c r="CY814" i="2"/>
  <c r="CW814" i="2"/>
  <c r="CV814" i="2"/>
  <c r="CU814" i="2"/>
  <c r="CT814" i="2"/>
  <c r="CS814" i="2"/>
  <c r="DD813" i="2"/>
  <c r="CY813" i="2"/>
  <c r="CW813" i="2"/>
  <c r="CV813" i="2"/>
  <c r="CU813" i="2"/>
  <c r="CT813" i="2"/>
  <c r="CS813" i="2"/>
  <c r="DD812" i="2"/>
  <c r="CY812" i="2"/>
  <c r="CW812" i="2"/>
  <c r="CV812" i="2"/>
  <c r="CU812" i="2"/>
  <c r="CT812" i="2"/>
  <c r="CS812" i="2"/>
  <c r="DD811" i="2"/>
  <c r="CY811" i="2"/>
  <c r="CW811" i="2"/>
  <c r="CV811" i="2"/>
  <c r="CU811" i="2"/>
  <c r="CT811" i="2"/>
  <c r="CS811" i="2"/>
  <c r="DD810" i="2"/>
  <c r="CY810" i="2"/>
  <c r="CW810" i="2"/>
  <c r="CV810" i="2"/>
  <c r="CU810" i="2"/>
  <c r="CT810" i="2"/>
  <c r="CS810" i="2"/>
  <c r="DD809" i="2"/>
  <c r="CY809" i="2"/>
  <c r="CW809" i="2"/>
  <c r="CV809" i="2"/>
  <c r="CU809" i="2"/>
  <c r="CT809" i="2"/>
  <c r="CS809" i="2"/>
  <c r="DD808" i="2"/>
  <c r="CY808" i="2"/>
  <c r="CW808" i="2"/>
  <c r="CV808" i="2"/>
  <c r="CU808" i="2"/>
  <c r="CT808" i="2"/>
  <c r="CS808" i="2"/>
  <c r="DD807" i="2"/>
  <c r="CY807" i="2"/>
  <c r="CW807" i="2"/>
  <c r="CV807" i="2"/>
  <c r="CU807" i="2"/>
  <c r="CT807" i="2"/>
  <c r="CS807" i="2"/>
  <c r="DD806" i="2"/>
  <c r="CY806" i="2"/>
  <c r="CW806" i="2"/>
  <c r="CV806" i="2"/>
  <c r="CU806" i="2"/>
  <c r="CT806" i="2"/>
  <c r="CS806" i="2"/>
  <c r="DD805" i="2"/>
  <c r="CY805" i="2"/>
  <c r="CW805" i="2"/>
  <c r="CV805" i="2"/>
  <c r="CU805" i="2"/>
  <c r="CT805" i="2"/>
  <c r="CS805" i="2"/>
  <c r="DD804" i="2"/>
  <c r="CY804" i="2"/>
  <c r="CW804" i="2"/>
  <c r="CV804" i="2"/>
  <c r="CU804" i="2"/>
  <c r="CT804" i="2"/>
  <c r="CS804" i="2"/>
  <c r="DD803" i="2"/>
  <c r="CY803" i="2"/>
  <c r="CW803" i="2"/>
  <c r="CV803" i="2"/>
  <c r="CU803" i="2"/>
  <c r="CT803" i="2"/>
  <c r="CS803" i="2"/>
  <c r="DD802" i="2"/>
  <c r="CY802" i="2"/>
  <c r="CW802" i="2"/>
  <c r="CV802" i="2"/>
  <c r="CU802" i="2"/>
  <c r="CT802" i="2"/>
  <c r="CS802" i="2"/>
  <c r="DD801" i="2"/>
  <c r="CY801" i="2"/>
  <c r="CW801" i="2"/>
  <c r="CV801" i="2"/>
  <c r="CU801" i="2"/>
  <c r="CT801" i="2"/>
  <c r="CS801" i="2"/>
  <c r="DD800" i="2"/>
  <c r="CY800" i="2"/>
  <c r="CW800" i="2"/>
  <c r="CV800" i="2"/>
  <c r="CU800" i="2"/>
  <c r="CT800" i="2"/>
  <c r="CS800" i="2"/>
  <c r="DD799" i="2"/>
  <c r="CY799" i="2"/>
  <c r="CW799" i="2"/>
  <c r="CV799" i="2"/>
  <c r="CU799" i="2"/>
  <c r="CT799" i="2"/>
  <c r="CS799" i="2"/>
  <c r="DD798" i="2"/>
  <c r="CY798" i="2"/>
  <c r="CW798" i="2"/>
  <c r="CV798" i="2"/>
  <c r="CU798" i="2"/>
  <c r="CT798" i="2"/>
  <c r="CS798" i="2"/>
  <c r="DD797" i="2"/>
  <c r="CY797" i="2"/>
  <c r="CW797" i="2"/>
  <c r="CV797" i="2"/>
  <c r="CU797" i="2"/>
  <c r="CT797" i="2"/>
  <c r="CS797" i="2"/>
  <c r="DD796" i="2"/>
  <c r="CY796" i="2"/>
  <c r="CW796" i="2"/>
  <c r="CV796" i="2"/>
  <c r="CU796" i="2"/>
  <c r="CT796" i="2"/>
  <c r="CS796" i="2"/>
  <c r="DD795" i="2"/>
  <c r="CY795" i="2"/>
  <c r="CW795" i="2"/>
  <c r="CV795" i="2"/>
  <c r="CU795" i="2"/>
  <c r="CT795" i="2"/>
  <c r="CS795" i="2"/>
  <c r="DD794" i="2"/>
  <c r="CY794" i="2"/>
  <c r="CW794" i="2"/>
  <c r="CV794" i="2"/>
  <c r="CU794" i="2"/>
  <c r="CT794" i="2"/>
  <c r="CS794" i="2"/>
  <c r="DD793" i="2"/>
  <c r="CY793" i="2"/>
  <c r="CW793" i="2"/>
  <c r="CV793" i="2"/>
  <c r="CU793" i="2"/>
  <c r="CT793" i="2"/>
  <c r="CS793" i="2"/>
  <c r="DD792" i="2"/>
  <c r="CY792" i="2"/>
  <c r="CW792" i="2"/>
  <c r="CV792" i="2"/>
  <c r="CU792" i="2"/>
  <c r="CT792" i="2"/>
  <c r="CS792" i="2"/>
  <c r="DD791" i="2"/>
  <c r="CY791" i="2"/>
  <c r="CW791" i="2"/>
  <c r="CV791" i="2"/>
  <c r="CU791" i="2"/>
  <c r="CT791" i="2"/>
  <c r="CS791" i="2"/>
  <c r="DD790" i="2"/>
  <c r="CY790" i="2"/>
  <c r="CW790" i="2"/>
  <c r="CV790" i="2"/>
  <c r="CU790" i="2"/>
  <c r="CT790" i="2"/>
  <c r="CS790" i="2"/>
  <c r="DD789" i="2"/>
  <c r="CY789" i="2"/>
  <c r="CW789" i="2"/>
  <c r="CV789" i="2"/>
  <c r="CU789" i="2"/>
  <c r="CT789" i="2"/>
  <c r="CS789" i="2"/>
  <c r="DD788" i="2"/>
  <c r="CY788" i="2"/>
  <c r="CW788" i="2"/>
  <c r="CV788" i="2"/>
  <c r="CU788" i="2"/>
  <c r="CT788" i="2"/>
  <c r="CS788" i="2"/>
  <c r="DD787" i="2"/>
  <c r="CY787" i="2"/>
  <c r="CW787" i="2"/>
  <c r="CV787" i="2"/>
  <c r="CU787" i="2"/>
  <c r="CT787" i="2"/>
  <c r="CS787" i="2"/>
  <c r="DD786" i="2"/>
  <c r="CY786" i="2"/>
  <c r="CW786" i="2"/>
  <c r="CV786" i="2"/>
  <c r="CU786" i="2"/>
  <c r="CT786" i="2"/>
  <c r="CS786" i="2"/>
  <c r="DD785" i="2"/>
  <c r="CY785" i="2"/>
  <c r="CW785" i="2"/>
  <c r="CV785" i="2"/>
  <c r="CU785" i="2"/>
  <c r="CT785" i="2"/>
  <c r="CS785" i="2"/>
  <c r="DD784" i="2"/>
  <c r="CY784" i="2"/>
  <c r="CW784" i="2"/>
  <c r="CV784" i="2"/>
  <c r="CU784" i="2"/>
  <c r="CT784" i="2"/>
  <c r="CS784" i="2"/>
  <c r="DD783" i="2"/>
  <c r="CY783" i="2"/>
  <c r="CW783" i="2"/>
  <c r="CV783" i="2"/>
  <c r="CU783" i="2"/>
  <c r="CT783" i="2"/>
  <c r="CS783" i="2"/>
  <c r="DD782" i="2"/>
  <c r="CY782" i="2"/>
  <c r="CW782" i="2"/>
  <c r="CV782" i="2"/>
  <c r="CU782" i="2"/>
  <c r="CT782" i="2"/>
  <c r="CS782" i="2"/>
  <c r="DD781" i="2"/>
  <c r="CY781" i="2"/>
  <c r="CW781" i="2"/>
  <c r="CV781" i="2"/>
  <c r="CU781" i="2"/>
  <c r="CT781" i="2"/>
  <c r="CS781" i="2"/>
  <c r="DD780" i="2"/>
  <c r="CY780" i="2"/>
  <c r="CW780" i="2"/>
  <c r="CV780" i="2"/>
  <c r="CU780" i="2"/>
  <c r="CT780" i="2"/>
  <c r="CS780" i="2"/>
  <c r="DD779" i="2"/>
  <c r="CY779" i="2"/>
  <c r="CW779" i="2"/>
  <c r="CV779" i="2"/>
  <c r="CU779" i="2"/>
  <c r="CT779" i="2"/>
  <c r="CS779" i="2"/>
  <c r="DD778" i="2"/>
  <c r="CY778" i="2"/>
  <c r="CW778" i="2"/>
  <c r="CV778" i="2"/>
  <c r="CU778" i="2"/>
  <c r="CT778" i="2"/>
  <c r="CS778" i="2"/>
  <c r="DD777" i="2"/>
  <c r="CY777" i="2"/>
  <c r="CW777" i="2"/>
  <c r="CV777" i="2"/>
  <c r="CU777" i="2"/>
  <c r="CT777" i="2"/>
  <c r="CS777" i="2"/>
  <c r="DD776" i="2"/>
  <c r="CY776" i="2"/>
  <c r="CW776" i="2"/>
  <c r="CV776" i="2"/>
  <c r="CU776" i="2"/>
  <c r="CT776" i="2"/>
  <c r="CS776" i="2"/>
  <c r="DD775" i="2"/>
  <c r="CY775" i="2"/>
  <c r="CW775" i="2"/>
  <c r="CV775" i="2"/>
  <c r="CU775" i="2"/>
  <c r="CT775" i="2"/>
  <c r="CS775" i="2"/>
  <c r="DD773" i="2"/>
  <c r="CY773" i="2"/>
  <c r="CW773" i="2"/>
  <c r="CV773" i="2"/>
  <c r="CU773" i="2"/>
  <c r="CT773" i="2"/>
  <c r="CS773" i="2"/>
  <c r="DD774" i="2"/>
  <c r="CY774" i="2"/>
  <c r="CW774" i="2"/>
  <c r="CV774" i="2"/>
  <c r="CU774" i="2"/>
  <c r="CT774" i="2"/>
  <c r="CS774" i="2"/>
  <c r="DD772" i="2"/>
  <c r="CY772" i="2"/>
  <c r="CW772" i="2"/>
  <c r="CV772" i="2"/>
  <c r="CU772" i="2"/>
  <c r="CT772" i="2"/>
  <c r="CS772" i="2"/>
  <c r="DD771" i="2"/>
  <c r="CY771" i="2"/>
  <c r="CW771" i="2"/>
  <c r="CV771" i="2"/>
  <c r="CU771" i="2"/>
  <c r="CT771" i="2"/>
  <c r="CS771" i="2"/>
  <c r="DD770" i="2"/>
  <c r="CY770" i="2"/>
  <c r="CW770" i="2"/>
  <c r="CV770" i="2"/>
  <c r="CU770" i="2"/>
  <c r="CT770" i="2"/>
  <c r="CS770" i="2"/>
  <c r="DD769" i="2"/>
  <c r="CY769" i="2"/>
  <c r="CW769" i="2"/>
  <c r="CV769" i="2"/>
  <c r="CU769" i="2"/>
  <c r="CT769" i="2"/>
  <c r="CS769" i="2"/>
  <c r="DD768" i="2"/>
  <c r="CY768" i="2"/>
  <c r="CW768" i="2"/>
  <c r="CV768" i="2"/>
  <c r="CU768" i="2"/>
  <c r="CT768" i="2"/>
  <c r="CS768" i="2"/>
  <c r="DD767" i="2"/>
  <c r="CY767" i="2"/>
  <c r="CW767" i="2"/>
  <c r="CV767" i="2"/>
  <c r="CU767" i="2"/>
  <c r="CT767" i="2"/>
  <c r="CS767" i="2"/>
  <c r="DD766" i="2"/>
  <c r="CY766" i="2"/>
  <c r="CW766" i="2"/>
  <c r="CV766" i="2"/>
  <c r="CU766" i="2"/>
  <c r="CT766" i="2"/>
  <c r="CS766" i="2"/>
  <c r="DD765" i="2"/>
  <c r="CY765" i="2"/>
  <c r="CW765" i="2"/>
  <c r="CV765" i="2"/>
  <c r="CU765" i="2"/>
  <c r="CT765" i="2"/>
  <c r="CS765" i="2"/>
  <c r="DD764" i="2"/>
  <c r="CY764" i="2"/>
  <c r="CW764" i="2"/>
  <c r="CV764" i="2"/>
  <c r="CU764" i="2"/>
  <c r="CT764" i="2"/>
  <c r="CS764" i="2"/>
  <c r="DD763" i="2"/>
  <c r="CY763" i="2"/>
  <c r="CW763" i="2"/>
  <c r="CV763" i="2"/>
  <c r="CU763" i="2"/>
  <c r="CT763" i="2"/>
  <c r="CS763" i="2"/>
  <c r="DD762" i="2"/>
  <c r="CY762" i="2"/>
  <c r="CW762" i="2"/>
  <c r="CV762" i="2"/>
  <c r="CU762" i="2"/>
  <c r="CT762" i="2"/>
  <c r="CS762" i="2"/>
  <c r="DD761" i="2"/>
  <c r="CY761" i="2"/>
  <c r="CW761" i="2"/>
  <c r="CV761" i="2"/>
  <c r="CU761" i="2"/>
  <c r="CT761" i="2"/>
  <c r="CS761" i="2"/>
  <c r="DD760" i="2"/>
  <c r="CY760" i="2"/>
  <c r="CW760" i="2"/>
  <c r="CV760" i="2"/>
  <c r="CU760" i="2"/>
  <c r="CT760" i="2"/>
  <c r="CS760" i="2"/>
  <c r="DD759" i="2"/>
  <c r="CY759" i="2"/>
  <c r="CW759" i="2"/>
  <c r="CV759" i="2"/>
  <c r="CU759" i="2"/>
  <c r="CT759" i="2"/>
  <c r="CS759" i="2"/>
  <c r="DD758" i="2"/>
  <c r="CY758" i="2"/>
  <c r="CW758" i="2"/>
  <c r="CV758" i="2"/>
  <c r="CU758" i="2"/>
  <c r="CT758" i="2"/>
  <c r="CS758" i="2"/>
  <c r="DD757" i="2"/>
  <c r="CY757" i="2"/>
  <c r="CW757" i="2"/>
  <c r="CV757" i="2"/>
  <c r="CU757" i="2"/>
  <c r="CT757" i="2"/>
  <c r="CS757" i="2"/>
  <c r="DD756" i="2"/>
  <c r="CY756" i="2"/>
  <c r="CW756" i="2"/>
  <c r="CV756" i="2"/>
  <c r="CU756" i="2"/>
  <c r="CT756" i="2"/>
  <c r="CS756" i="2"/>
  <c r="DD755" i="2"/>
  <c r="CY755" i="2"/>
  <c r="CW755" i="2"/>
  <c r="CV755" i="2"/>
  <c r="CU755" i="2"/>
  <c r="CT755" i="2"/>
  <c r="CS755" i="2"/>
  <c r="DD754" i="2"/>
  <c r="CY754" i="2"/>
  <c r="CW754" i="2"/>
  <c r="CV754" i="2"/>
  <c r="CU754" i="2"/>
  <c r="CT754" i="2"/>
  <c r="CS754" i="2"/>
  <c r="DD753" i="2"/>
  <c r="CY753" i="2"/>
  <c r="CW753" i="2"/>
  <c r="CV753" i="2"/>
  <c r="CU753" i="2"/>
  <c r="CT753" i="2"/>
  <c r="CS753" i="2"/>
  <c r="DD752" i="2"/>
  <c r="CY752" i="2"/>
  <c r="CW752" i="2"/>
  <c r="CV752" i="2"/>
  <c r="CU752" i="2"/>
  <c r="CT752" i="2"/>
  <c r="CS752" i="2"/>
  <c r="DD751" i="2"/>
  <c r="CY751" i="2"/>
  <c r="CW751" i="2"/>
  <c r="CV751" i="2"/>
  <c r="CU751" i="2"/>
  <c r="CT751" i="2"/>
  <c r="CS751" i="2"/>
  <c r="DD750" i="2"/>
  <c r="CY750" i="2"/>
  <c r="CW750" i="2"/>
  <c r="CV750" i="2"/>
  <c r="CU750" i="2"/>
  <c r="CT750" i="2"/>
  <c r="CS750" i="2"/>
  <c r="DD749" i="2"/>
  <c r="CY749" i="2"/>
  <c r="CW749" i="2"/>
  <c r="CV749" i="2"/>
  <c r="CU749" i="2"/>
  <c r="CT749" i="2"/>
  <c r="CS749" i="2"/>
  <c r="DD748" i="2"/>
  <c r="CY748" i="2"/>
  <c r="CW748" i="2"/>
  <c r="CV748" i="2"/>
  <c r="CU748" i="2"/>
  <c r="CT748" i="2"/>
  <c r="CS748" i="2"/>
  <c r="DD747" i="2"/>
  <c r="CY747" i="2"/>
  <c r="CW747" i="2"/>
  <c r="CV747" i="2"/>
  <c r="CU747" i="2"/>
  <c r="CT747" i="2"/>
  <c r="CS747" i="2"/>
  <c r="DD746" i="2"/>
  <c r="CY746" i="2"/>
  <c r="CW746" i="2"/>
  <c r="CV746" i="2"/>
  <c r="CU746" i="2"/>
  <c r="CT746" i="2"/>
  <c r="CS746" i="2"/>
  <c r="DD745" i="2"/>
  <c r="CY745" i="2"/>
  <c r="CW745" i="2"/>
  <c r="CV745" i="2"/>
  <c r="CU745" i="2"/>
  <c r="CT745" i="2"/>
  <c r="CS745" i="2"/>
  <c r="DD744" i="2"/>
  <c r="CY744" i="2"/>
  <c r="CW744" i="2"/>
  <c r="CV744" i="2"/>
  <c r="CU744" i="2"/>
  <c r="CT744" i="2"/>
  <c r="CS744" i="2"/>
  <c r="DD743" i="2"/>
  <c r="CY743" i="2"/>
  <c r="CW743" i="2"/>
  <c r="CV743" i="2"/>
  <c r="CU743" i="2"/>
  <c r="CT743" i="2"/>
  <c r="CS743" i="2"/>
  <c r="DD742" i="2"/>
  <c r="CY742" i="2"/>
  <c r="CW742" i="2"/>
  <c r="CV742" i="2"/>
  <c r="CU742" i="2"/>
  <c r="CT742" i="2"/>
  <c r="CS742" i="2"/>
  <c r="DD741" i="2"/>
  <c r="CY741" i="2"/>
  <c r="CW741" i="2"/>
  <c r="CV741" i="2"/>
  <c r="CU741" i="2"/>
  <c r="CT741" i="2"/>
  <c r="CS741" i="2"/>
  <c r="DD740" i="2"/>
  <c r="CY740" i="2"/>
  <c r="CW740" i="2"/>
  <c r="CV740" i="2"/>
  <c r="CU740" i="2"/>
  <c r="CT740" i="2"/>
  <c r="CS740" i="2"/>
  <c r="DD739" i="2"/>
  <c r="CY739" i="2"/>
  <c r="CW739" i="2"/>
  <c r="CV739" i="2"/>
  <c r="CU739" i="2"/>
  <c r="CT739" i="2"/>
  <c r="CS739" i="2"/>
  <c r="DD738" i="2"/>
  <c r="CY738" i="2"/>
  <c r="CW738" i="2"/>
  <c r="CV738" i="2"/>
  <c r="CU738" i="2"/>
  <c r="CT738" i="2"/>
  <c r="CS738" i="2"/>
  <c r="DD737" i="2"/>
  <c r="CY737" i="2"/>
  <c r="CW737" i="2"/>
  <c r="CV737" i="2"/>
  <c r="CU737" i="2"/>
  <c r="CT737" i="2"/>
  <c r="CS737" i="2"/>
  <c r="DD736" i="2"/>
  <c r="CY736" i="2"/>
  <c r="CW736" i="2"/>
  <c r="CV736" i="2"/>
  <c r="CU736" i="2"/>
  <c r="CT736" i="2"/>
  <c r="CS736" i="2"/>
  <c r="DD735" i="2"/>
  <c r="CY735" i="2"/>
  <c r="CW735" i="2"/>
  <c r="CV735" i="2"/>
  <c r="CU735" i="2"/>
  <c r="CT735" i="2"/>
  <c r="CS735" i="2"/>
  <c r="DD734" i="2"/>
  <c r="CY734" i="2"/>
  <c r="CW734" i="2"/>
  <c r="CV734" i="2"/>
  <c r="CU734" i="2"/>
  <c r="CT734" i="2"/>
  <c r="CS734" i="2"/>
  <c r="DD733" i="2"/>
  <c r="CY733" i="2"/>
  <c r="CW733" i="2"/>
  <c r="CV733" i="2"/>
  <c r="CU733" i="2"/>
  <c r="CT733" i="2"/>
  <c r="CS733" i="2"/>
  <c r="DD732" i="2"/>
  <c r="CY732" i="2"/>
  <c r="CW732" i="2"/>
  <c r="CV732" i="2"/>
  <c r="CU732" i="2"/>
  <c r="CT732" i="2"/>
  <c r="CS732" i="2"/>
  <c r="DD731" i="2"/>
  <c r="CY731" i="2"/>
  <c r="CW731" i="2"/>
  <c r="CV731" i="2"/>
  <c r="CU731" i="2"/>
  <c r="CT731" i="2"/>
  <c r="CS731" i="2"/>
  <c r="DD730" i="2"/>
  <c r="CY730" i="2"/>
  <c r="CW730" i="2"/>
  <c r="CV730" i="2"/>
  <c r="CU730" i="2"/>
  <c r="CT730" i="2"/>
  <c r="CS730" i="2"/>
  <c r="DD729" i="2"/>
  <c r="CY729" i="2"/>
  <c r="CW729" i="2"/>
  <c r="CV729" i="2"/>
  <c r="CU729" i="2"/>
  <c r="CT729" i="2"/>
  <c r="CS729" i="2"/>
  <c r="DD728" i="2"/>
  <c r="CY728" i="2"/>
  <c r="CW728" i="2"/>
  <c r="CV728" i="2"/>
  <c r="CU728" i="2"/>
  <c r="CT728" i="2"/>
  <c r="CS728" i="2"/>
  <c r="DD727" i="2"/>
  <c r="CY727" i="2"/>
  <c r="CW727" i="2"/>
  <c r="CV727" i="2"/>
  <c r="CU727" i="2"/>
  <c r="CT727" i="2"/>
  <c r="CS727" i="2"/>
  <c r="DD726" i="2"/>
  <c r="CY726" i="2"/>
  <c r="CW726" i="2"/>
  <c r="CV726" i="2"/>
  <c r="CU726" i="2"/>
  <c r="CT726" i="2"/>
  <c r="CS726" i="2"/>
  <c r="DD725" i="2"/>
  <c r="CY725" i="2"/>
  <c r="CW725" i="2"/>
  <c r="CV725" i="2"/>
  <c r="CU725" i="2"/>
  <c r="CT725" i="2"/>
  <c r="CS725" i="2"/>
  <c r="DD724" i="2"/>
  <c r="CY724" i="2"/>
  <c r="CW724" i="2"/>
  <c r="CV724" i="2"/>
  <c r="CU724" i="2"/>
  <c r="CT724" i="2"/>
  <c r="CS724" i="2"/>
  <c r="DD723" i="2"/>
  <c r="CY723" i="2"/>
  <c r="CW723" i="2"/>
  <c r="CV723" i="2"/>
  <c r="CU723" i="2"/>
  <c r="CT723" i="2"/>
  <c r="CS723" i="2"/>
  <c r="DD722" i="2"/>
  <c r="CY722" i="2"/>
  <c r="CW722" i="2"/>
  <c r="CV722" i="2"/>
  <c r="CU722" i="2"/>
  <c r="CT722" i="2"/>
  <c r="CS722" i="2"/>
  <c r="DD721" i="2"/>
  <c r="CY721" i="2"/>
  <c r="CW721" i="2"/>
  <c r="CV721" i="2"/>
  <c r="CU721" i="2"/>
  <c r="CT721" i="2"/>
  <c r="CS721" i="2"/>
  <c r="DD720" i="2"/>
  <c r="CY720" i="2"/>
  <c r="CW720" i="2"/>
  <c r="CV720" i="2"/>
  <c r="CU720" i="2"/>
  <c r="CT720" i="2"/>
  <c r="CS720" i="2"/>
  <c r="DD719" i="2"/>
  <c r="CY719" i="2"/>
  <c r="CW719" i="2"/>
  <c r="CV719" i="2"/>
  <c r="CU719" i="2"/>
  <c r="CT719" i="2"/>
  <c r="CS719" i="2"/>
  <c r="DD718" i="2"/>
  <c r="CY718" i="2"/>
  <c r="CW718" i="2"/>
  <c r="CV718" i="2"/>
  <c r="CU718" i="2"/>
  <c r="CT718" i="2"/>
  <c r="CS718" i="2"/>
  <c r="DD717" i="2"/>
  <c r="CY717" i="2"/>
  <c r="CW717" i="2"/>
  <c r="CV717" i="2"/>
  <c r="CU717" i="2"/>
  <c r="CT717" i="2"/>
  <c r="CS717" i="2"/>
  <c r="DD716" i="2"/>
  <c r="CY716" i="2"/>
  <c r="CW716" i="2"/>
  <c r="CV716" i="2"/>
  <c r="CU716" i="2"/>
  <c r="CT716" i="2"/>
  <c r="CS716" i="2"/>
  <c r="DD715" i="2"/>
  <c r="CY715" i="2"/>
  <c r="CW715" i="2"/>
  <c r="CV715" i="2"/>
  <c r="CU715" i="2"/>
  <c r="CT715" i="2"/>
  <c r="CS715" i="2"/>
  <c r="DD714" i="2"/>
  <c r="CY714" i="2"/>
  <c r="CW714" i="2"/>
  <c r="CV714" i="2"/>
  <c r="CU714" i="2"/>
  <c r="CT714" i="2"/>
  <c r="CS714" i="2"/>
  <c r="DD713" i="2"/>
  <c r="CY713" i="2"/>
  <c r="CW713" i="2"/>
  <c r="CV713" i="2"/>
  <c r="CU713" i="2"/>
  <c r="CT713" i="2"/>
  <c r="CS713" i="2"/>
  <c r="DD712" i="2"/>
  <c r="CY712" i="2"/>
  <c r="CW712" i="2"/>
  <c r="CV712" i="2"/>
  <c r="CU712" i="2"/>
  <c r="CT712" i="2"/>
  <c r="CS712" i="2"/>
  <c r="DD711" i="2"/>
  <c r="CY711" i="2"/>
  <c r="CW711" i="2"/>
  <c r="CV711" i="2"/>
  <c r="CU711" i="2"/>
  <c r="CT711" i="2"/>
  <c r="CS711" i="2"/>
  <c r="DD710" i="2"/>
  <c r="CY710" i="2"/>
  <c r="CW710" i="2"/>
  <c r="CV710" i="2"/>
  <c r="CU710" i="2"/>
  <c r="CT710" i="2"/>
  <c r="CS710" i="2"/>
  <c r="DD709" i="2"/>
  <c r="CY709" i="2"/>
  <c r="CW709" i="2"/>
  <c r="CV709" i="2"/>
  <c r="CU709" i="2"/>
  <c r="CT709" i="2"/>
  <c r="CS709" i="2"/>
  <c r="DD708" i="2"/>
  <c r="CY708" i="2"/>
  <c r="CW708" i="2"/>
  <c r="CV708" i="2"/>
  <c r="CU708" i="2"/>
  <c r="CT708" i="2"/>
  <c r="CS708" i="2"/>
  <c r="DD707" i="2"/>
  <c r="CY707" i="2"/>
  <c r="CW707" i="2"/>
  <c r="CV707" i="2"/>
  <c r="CU707" i="2"/>
  <c r="CT707" i="2"/>
  <c r="CS707" i="2"/>
  <c r="DD706" i="2"/>
  <c r="CY706" i="2"/>
  <c r="CW706" i="2"/>
  <c r="CV706" i="2"/>
  <c r="CU706" i="2"/>
  <c r="CT706" i="2"/>
  <c r="CS706" i="2"/>
  <c r="DD705" i="2"/>
  <c r="CY705" i="2"/>
  <c r="CW705" i="2"/>
  <c r="CV705" i="2"/>
  <c r="CU705" i="2"/>
  <c r="CT705" i="2"/>
  <c r="CS705" i="2"/>
  <c r="DD704" i="2"/>
  <c r="CY704" i="2"/>
  <c r="CW704" i="2"/>
  <c r="CV704" i="2"/>
  <c r="CU704" i="2"/>
  <c r="CT704" i="2"/>
  <c r="CS704" i="2"/>
  <c r="DD703" i="2"/>
  <c r="CY703" i="2"/>
  <c r="CW703" i="2"/>
  <c r="CV703" i="2"/>
  <c r="CU703" i="2"/>
  <c r="CT703" i="2"/>
  <c r="CS703" i="2"/>
  <c r="DD702" i="2"/>
  <c r="CY702" i="2"/>
  <c r="CW702" i="2"/>
  <c r="CV702" i="2"/>
  <c r="CU702" i="2"/>
  <c r="CT702" i="2"/>
  <c r="CS702" i="2"/>
  <c r="DD701" i="2"/>
  <c r="CY701" i="2"/>
  <c r="CW701" i="2"/>
  <c r="CV701" i="2"/>
  <c r="CU701" i="2"/>
  <c r="CT701" i="2"/>
  <c r="CS701" i="2"/>
  <c r="DD700" i="2"/>
  <c r="CY700" i="2"/>
  <c r="CW700" i="2"/>
  <c r="CV700" i="2"/>
  <c r="CU700" i="2"/>
  <c r="CT700" i="2"/>
  <c r="CS700" i="2"/>
  <c r="DD697" i="2"/>
  <c r="CY697" i="2"/>
  <c r="CW697" i="2"/>
  <c r="CV697" i="2"/>
  <c r="CU697" i="2"/>
  <c r="CT697" i="2"/>
  <c r="CS697" i="2"/>
  <c r="DD699" i="2"/>
  <c r="CY699" i="2"/>
  <c r="CW699" i="2"/>
  <c r="CV699" i="2"/>
  <c r="CU699" i="2"/>
  <c r="CT699" i="2"/>
  <c r="CS699" i="2"/>
  <c r="DD698" i="2"/>
  <c r="CY698" i="2"/>
  <c r="CW698" i="2"/>
  <c r="CV698" i="2"/>
  <c r="CU698" i="2"/>
  <c r="CT698" i="2"/>
  <c r="CS698" i="2"/>
  <c r="DD696" i="2"/>
  <c r="CY696" i="2"/>
  <c r="CW696" i="2"/>
  <c r="CV696" i="2"/>
  <c r="CU696" i="2"/>
  <c r="CT696" i="2"/>
  <c r="CS696" i="2"/>
  <c r="DD695" i="2"/>
  <c r="CY695" i="2"/>
  <c r="CW695" i="2"/>
  <c r="CV695" i="2"/>
  <c r="CU695" i="2"/>
  <c r="CT695" i="2"/>
  <c r="CS695" i="2"/>
  <c r="DD694" i="2"/>
  <c r="CY694" i="2"/>
  <c r="CW694" i="2"/>
  <c r="CV694" i="2"/>
  <c r="CU694" i="2"/>
  <c r="CT694" i="2"/>
  <c r="CS694" i="2"/>
  <c r="DD693" i="2"/>
  <c r="CY693" i="2"/>
  <c r="CW693" i="2"/>
  <c r="CV693" i="2"/>
  <c r="CU693" i="2"/>
  <c r="CT693" i="2"/>
  <c r="CS693" i="2"/>
  <c r="DD692" i="2"/>
  <c r="CY692" i="2"/>
  <c r="CW692" i="2"/>
  <c r="CV692" i="2"/>
  <c r="CU692" i="2"/>
  <c r="CT692" i="2"/>
  <c r="CS692" i="2"/>
  <c r="DD691" i="2"/>
  <c r="CY691" i="2"/>
  <c r="CW691" i="2"/>
  <c r="CV691" i="2"/>
  <c r="CU691" i="2"/>
  <c r="CT691" i="2"/>
  <c r="CS691" i="2"/>
  <c r="DD690" i="2"/>
  <c r="CY690" i="2"/>
  <c r="CW690" i="2"/>
  <c r="CV690" i="2"/>
  <c r="CU690" i="2"/>
  <c r="CT690" i="2"/>
  <c r="CS690" i="2"/>
  <c r="DD689" i="2"/>
  <c r="CY689" i="2"/>
  <c r="CW689" i="2"/>
  <c r="CV689" i="2"/>
  <c r="CU689" i="2"/>
  <c r="CT689" i="2"/>
  <c r="CS689" i="2"/>
  <c r="DD688" i="2"/>
  <c r="CY688" i="2"/>
  <c r="CW688" i="2"/>
  <c r="CV688" i="2"/>
  <c r="CU688" i="2"/>
  <c r="CT688" i="2"/>
  <c r="CS688" i="2"/>
  <c r="DD687" i="2"/>
  <c r="CY687" i="2"/>
  <c r="CW687" i="2"/>
  <c r="CV687" i="2"/>
  <c r="CU687" i="2"/>
  <c r="CT687" i="2"/>
  <c r="CS687" i="2"/>
  <c r="DD686" i="2"/>
  <c r="CY686" i="2"/>
  <c r="CW686" i="2"/>
  <c r="CV686" i="2"/>
  <c r="CU686" i="2"/>
  <c r="CT686" i="2"/>
  <c r="CS686" i="2"/>
  <c r="DD685" i="2"/>
  <c r="CY685" i="2"/>
  <c r="CW685" i="2"/>
  <c r="CV685" i="2"/>
  <c r="CU685" i="2"/>
  <c r="CT685" i="2"/>
  <c r="CS685" i="2"/>
  <c r="DD684" i="2"/>
  <c r="CY684" i="2"/>
  <c r="CW684" i="2"/>
  <c r="CV684" i="2"/>
  <c r="CU684" i="2"/>
  <c r="CT684" i="2"/>
  <c r="CS684" i="2"/>
  <c r="DD683" i="2"/>
  <c r="CY683" i="2"/>
  <c r="CW683" i="2"/>
  <c r="CV683" i="2"/>
  <c r="CU683" i="2"/>
  <c r="CT683" i="2"/>
  <c r="CS683" i="2"/>
  <c r="DD682" i="2"/>
  <c r="CY682" i="2"/>
  <c r="CW682" i="2"/>
  <c r="CV682" i="2"/>
  <c r="CU682" i="2"/>
  <c r="CT682" i="2"/>
  <c r="CS682" i="2"/>
  <c r="DD681" i="2"/>
  <c r="CY681" i="2"/>
  <c r="CW681" i="2"/>
  <c r="CV681" i="2"/>
  <c r="CU681" i="2"/>
  <c r="CT681" i="2"/>
  <c r="CS681" i="2"/>
  <c r="DD680" i="2"/>
  <c r="CY680" i="2"/>
  <c r="CW680" i="2"/>
  <c r="CV680" i="2"/>
  <c r="CU680" i="2"/>
  <c r="CT680" i="2"/>
  <c r="CS680" i="2"/>
  <c r="DD679" i="2"/>
  <c r="CY679" i="2"/>
  <c r="CW679" i="2"/>
  <c r="CV679" i="2"/>
  <c r="CU679" i="2"/>
  <c r="CT679" i="2"/>
  <c r="CS679" i="2"/>
  <c r="DD678" i="2"/>
  <c r="CY678" i="2"/>
  <c r="CW678" i="2"/>
  <c r="CV678" i="2"/>
  <c r="CU678" i="2"/>
  <c r="CT678" i="2"/>
  <c r="CS678" i="2"/>
  <c r="DD677" i="2"/>
  <c r="CY677" i="2"/>
  <c r="CW677" i="2"/>
  <c r="CV677" i="2"/>
  <c r="CU677" i="2"/>
  <c r="CT677" i="2"/>
  <c r="CS677" i="2"/>
  <c r="DD676" i="2"/>
  <c r="CY676" i="2"/>
  <c r="CW676" i="2"/>
  <c r="CV676" i="2"/>
  <c r="CU676" i="2"/>
  <c r="CT676" i="2"/>
  <c r="CS676" i="2"/>
  <c r="DD675" i="2"/>
  <c r="CY675" i="2"/>
  <c r="CW675" i="2"/>
  <c r="CV675" i="2"/>
  <c r="CU675" i="2"/>
  <c r="CT675" i="2"/>
  <c r="CS675" i="2"/>
  <c r="DD674" i="2"/>
  <c r="CY674" i="2"/>
  <c r="CW674" i="2"/>
  <c r="CV674" i="2"/>
  <c r="CU674" i="2"/>
  <c r="CT674" i="2"/>
  <c r="CS674" i="2"/>
  <c r="DD673" i="2"/>
  <c r="CY673" i="2"/>
  <c r="CW673" i="2"/>
  <c r="CV673" i="2"/>
  <c r="CU673" i="2"/>
  <c r="CT673" i="2"/>
  <c r="CS673" i="2"/>
  <c r="DD672" i="2"/>
  <c r="CY672" i="2"/>
  <c r="CW672" i="2"/>
  <c r="CV672" i="2"/>
  <c r="CU672" i="2"/>
  <c r="CT672" i="2"/>
  <c r="CS672" i="2"/>
  <c r="DD671" i="2"/>
  <c r="CY671" i="2"/>
  <c r="CW671" i="2"/>
  <c r="CV671" i="2"/>
  <c r="CU671" i="2"/>
  <c r="CT671" i="2"/>
  <c r="CS671" i="2"/>
  <c r="DD670" i="2"/>
  <c r="CY670" i="2"/>
  <c r="CW670" i="2"/>
  <c r="CV670" i="2"/>
  <c r="CU670" i="2"/>
  <c r="CT670" i="2"/>
  <c r="CS670" i="2"/>
  <c r="DD669" i="2"/>
  <c r="CY669" i="2"/>
  <c r="CW669" i="2"/>
  <c r="CV669" i="2"/>
  <c r="CU669" i="2"/>
  <c r="CT669" i="2"/>
  <c r="CS669" i="2"/>
  <c r="DD668" i="2"/>
  <c r="CY668" i="2"/>
  <c r="CW668" i="2"/>
  <c r="CV668" i="2"/>
  <c r="CU668" i="2"/>
  <c r="CT668" i="2"/>
  <c r="CS668" i="2"/>
  <c r="DD667" i="2"/>
  <c r="CY667" i="2"/>
  <c r="CW667" i="2"/>
  <c r="CV667" i="2"/>
  <c r="CU667" i="2"/>
  <c r="CT667" i="2"/>
  <c r="CS667" i="2"/>
  <c r="DD666" i="2"/>
  <c r="CY666" i="2"/>
  <c r="CW666" i="2"/>
  <c r="CV666" i="2"/>
  <c r="CU666" i="2"/>
  <c r="CT666" i="2"/>
  <c r="CS666" i="2"/>
  <c r="DD665" i="2"/>
  <c r="CY665" i="2"/>
  <c r="CW665" i="2"/>
  <c r="CV665" i="2"/>
  <c r="CU665" i="2"/>
  <c r="CT665" i="2"/>
  <c r="CS665" i="2"/>
  <c r="DD664" i="2"/>
  <c r="CY664" i="2"/>
  <c r="CW664" i="2"/>
  <c r="CV664" i="2"/>
  <c r="CU664" i="2"/>
  <c r="CT664" i="2"/>
  <c r="CS664" i="2"/>
  <c r="DD663" i="2"/>
  <c r="CY663" i="2"/>
  <c r="CW663" i="2"/>
  <c r="CV663" i="2"/>
  <c r="CU663" i="2"/>
  <c r="CT663" i="2"/>
  <c r="CS663" i="2"/>
  <c r="DD662" i="2"/>
  <c r="CY662" i="2"/>
  <c r="CW662" i="2"/>
  <c r="CV662" i="2"/>
  <c r="CU662" i="2"/>
  <c r="CT662" i="2"/>
  <c r="CS662" i="2"/>
  <c r="DD661" i="2"/>
  <c r="CY661" i="2"/>
  <c r="CW661" i="2"/>
  <c r="CV661" i="2"/>
  <c r="CU661" i="2"/>
  <c r="CT661" i="2"/>
  <c r="CS661" i="2"/>
  <c r="DD660" i="2"/>
  <c r="CY660" i="2"/>
  <c r="CW660" i="2"/>
  <c r="CV660" i="2"/>
  <c r="CU660" i="2"/>
  <c r="CT660" i="2"/>
  <c r="CS660" i="2"/>
  <c r="DD659" i="2"/>
  <c r="CY659" i="2"/>
  <c r="CW659" i="2"/>
  <c r="CV659" i="2"/>
  <c r="CU659" i="2"/>
  <c r="CT659" i="2"/>
  <c r="CS659" i="2"/>
  <c r="DD658" i="2"/>
  <c r="CY658" i="2"/>
  <c r="CW658" i="2"/>
  <c r="CV658" i="2"/>
  <c r="CU658" i="2"/>
  <c r="CT658" i="2"/>
  <c r="CS658" i="2"/>
  <c r="DD657" i="2"/>
  <c r="CY657" i="2"/>
  <c r="CW657" i="2"/>
  <c r="CV657" i="2"/>
  <c r="CU657" i="2"/>
  <c r="CT657" i="2"/>
  <c r="CS657" i="2"/>
  <c r="DD656" i="2"/>
  <c r="CY656" i="2"/>
  <c r="CW656" i="2"/>
  <c r="CV656" i="2"/>
  <c r="CU656" i="2"/>
  <c r="CT656" i="2"/>
  <c r="CS656" i="2"/>
  <c r="DD655" i="2"/>
  <c r="CY655" i="2"/>
  <c r="CW655" i="2"/>
  <c r="CV655" i="2"/>
  <c r="CU655" i="2"/>
  <c r="CT655" i="2"/>
  <c r="CS655" i="2"/>
  <c r="DD654" i="2"/>
  <c r="CY654" i="2"/>
  <c r="CW654" i="2"/>
  <c r="CV654" i="2"/>
  <c r="CU654" i="2"/>
  <c r="CT654" i="2"/>
  <c r="CS654" i="2"/>
  <c r="DD653" i="2"/>
  <c r="CY653" i="2"/>
  <c r="CW653" i="2"/>
  <c r="CV653" i="2"/>
  <c r="CU653" i="2"/>
  <c r="CT653" i="2"/>
  <c r="CS653" i="2"/>
  <c r="DD652" i="2"/>
  <c r="CY652" i="2"/>
  <c r="CW652" i="2"/>
  <c r="CV652" i="2"/>
  <c r="CU652" i="2"/>
  <c r="CT652" i="2"/>
  <c r="CS652" i="2"/>
  <c r="DD651" i="2"/>
  <c r="CY651" i="2"/>
  <c r="CW651" i="2"/>
  <c r="CV651" i="2"/>
  <c r="CU651" i="2"/>
  <c r="CT651" i="2"/>
  <c r="CS651" i="2"/>
  <c r="DD650" i="2"/>
  <c r="CY650" i="2"/>
  <c r="CW650" i="2"/>
  <c r="CV650" i="2"/>
  <c r="CU650" i="2"/>
  <c r="CT650" i="2"/>
  <c r="CS650" i="2"/>
  <c r="DD649" i="2"/>
  <c r="CY649" i="2"/>
  <c r="CW649" i="2"/>
  <c r="CV649" i="2"/>
  <c r="CU649" i="2"/>
  <c r="CT649" i="2"/>
  <c r="CS649" i="2"/>
  <c r="DD648" i="2"/>
  <c r="CY648" i="2"/>
  <c r="CW648" i="2"/>
  <c r="CV648" i="2"/>
  <c r="CU648" i="2"/>
  <c r="CT648" i="2"/>
  <c r="CS648" i="2"/>
  <c r="DD647" i="2"/>
  <c r="CY647" i="2"/>
  <c r="CW647" i="2"/>
  <c r="CV647" i="2"/>
  <c r="CU647" i="2"/>
  <c r="CT647" i="2"/>
  <c r="CS647" i="2"/>
  <c r="DD646" i="2"/>
  <c r="CY646" i="2"/>
  <c r="CW646" i="2"/>
  <c r="CV646" i="2"/>
  <c r="CU646" i="2"/>
  <c r="CT646" i="2"/>
  <c r="CS646" i="2"/>
  <c r="DD645" i="2"/>
  <c r="CY645" i="2"/>
  <c r="CW645" i="2"/>
  <c r="CV645" i="2"/>
  <c r="CU645" i="2"/>
  <c r="CT645" i="2"/>
  <c r="CS645" i="2"/>
  <c r="DD644" i="2"/>
  <c r="CY644" i="2"/>
  <c r="CW644" i="2"/>
  <c r="CV644" i="2"/>
  <c r="CU644" i="2"/>
  <c r="CT644" i="2"/>
  <c r="CS644" i="2"/>
  <c r="DD643" i="2"/>
  <c r="CY643" i="2"/>
  <c r="CW643" i="2"/>
  <c r="CV643" i="2"/>
  <c r="CU643" i="2"/>
  <c r="CT643" i="2"/>
  <c r="CS643" i="2"/>
  <c r="DD642" i="2"/>
  <c r="CY642" i="2"/>
  <c r="CW642" i="2"/>
  <c r="CV642" i="2"/>
  <c r="CU642" i="2"/>
  <c r="CT642" i="2"/>
  <c r="CS642" i="2"/>
  <c r="DD641" i="2"/>
  <c r="CY641" i="2"/>
  <c r="CW641" i="2"/>
  <c r="CV641" i="2"/>
  <c r="CU641" i="2"/>
  <c r="CT641" i="2"/>
  <c r="CS641" i="2"/>
  <c r="DD640" i="2"/>
  <c r="CY640" i="2"/>
  <c r="CW640" i="2"/>
  <c r="CV640" i="2"/>
  <c r="CU640" i="2"/>
  <c r="CT640" i="2"/>
  <c r="CS640" i="2"/>
  <c r="DD639" i="2"/>
  <c r="CY639" i="2"/>
  <c r="CW639" i="2"/>
  <c r="CV639" i="2"/>
  <c r="CU639" i="2"/>
  <c r="CT639" i="2"/>
  <c r="CS639" i="2"/>
  <c r="DD638" i="2"/>
  <c r="CY638" i="2"/>
  <c r="CW638" i="2"/>
  <c r="CV638" i="2"/>
  <c r="CU638" i="2"/>
  <c r="CT638" i="2"/>
  <c r="CS638" i="2"/>
  <c r="DD637" i="2"/>
  <c r="CY637" i="2"/>
  <c r="CW637" i="2"/>
  <c r="CV637" i="2"/>
  <c r="CU637" i="2"/>
  <c r="CT637" i="2"/>
  <c r="CS637" i="2"/>
  <c r="DD636" i="2"/>
  <c r="CY636" i="2"/>
  <c r="CW636" i="2"/>
  <c r="CV636" i="2"/>
  <c r="CU636" i="2"/>
  <c r="CT636" i="2"/>
  <c r="CS636" i="2"/>
  <c r="DD635" i="2"/>
  <c r="CY635" i="2"/>
  <c r="CW635" i="2"/>
  <c r="CV635" i="2"/>
  <c r="CU635" i="2"/>
  <c r="CT635" i="2"/>
  <c r="CS635" i="2"/>
  <c r="DD634" i="2"/>
  <c r="CY634" i="2"/>
  <c r="CW634" i="2"/>
  <c r="CV634" i="2"/>
  <c r="CU634" i="2"/>
  <c r="CT634" i="2"/>
  <c r="CS634" i="2"/>
  <c r="DD633" i="2"/>
  <c r="CY633" i="2"/>
  <c r="CW633" i="2"/>
  <c r="CV633" i="2"/>
  <c r="CU633" i="2"/>
  <c r="CT633" i="2"/>
  <c r="CS633" i="2"/>
  <c r="DD632" i="2"/>
  <c r="CY632" i="2"/>
  <c r="CW632" i="2"/>
  <c r="CV632" i="2"/>
  <c r="CU632" i="2"/>
  <c r="CT632" i="2"/>
  <c r="CS632" i="2"/>
  <c r="DD631" i="2"/>
  <c r="CY631" i="2"/>
  <c r="CW631" i="2"/>
  <c r="CV631" i="2"/>
  <c r="CU631" i="2"/>
  <c r="CT631" i="2"/>
  <c r="CS631" i="2"/>
  <c r="DD630" i="2"/>
  <c r="CY630" i="2"/>
  <c r="CW630" i="2"/>
  <c r="CV630" i="2"/>
  <c r="CU630" i="2"/>
  <c r="CT630" i="2"/>
  <c r="CS630" i="2"/>
  <c r="DD629" i="2"/>
  <c r="CY629" i="2"/>
  <c r="CW629" i="2"/>
  <c r="CV629" i="2"/>
  <c r="CU629" i="2"/>
  <c r="CT629" i="2"/>
  <c r="CS629" i="2"/>
  <c r="DD628" i="2"/>
  <c r="CY628" i="2"/>
  <c r="CW628" i="2"/>
  <c r="CV628" i="2"/>
  <c r="CU628" i="2"/>
  <c r="CT628" i="2"/>
  <c r="CS628" i="2"/>
  <c r="DD627" i="2"/>
  <c r="CY627" i="2"/>
  <c r="CW627" i="2"/>
  <c r="CV627" i="2"/>
  <c r="CU627" i="2"/>
  <c r="CT627" i="2"/>
  <c r="CS627" i="2"/>
  <c r="DD626" i="2"/>
  <c r="CY626" i="2"/>
  <c r="CW626" i="2"/>
  <c r="CV626" i="2"/>
  <c r="CU626" i="2"/>
  <c r="CT626" i="2"/>
  <c r="CS626" i="2"/>
  <c r="DD625" i="2"/>
  <c r="CY625" i="2"/>
  <c r="CW625" i="2"/>
  <c r="CV625" i="2"/>
  <c r="CU625" i="2"/>
  <c r="CT625" i="2"/>
  <c r="CS625" i="2"/>
  <c r="DD624" i="2"/>
  <c r="CY624" i="2"/>
  <c r="CW624" i="2"/>
  <c r="CV624" i="2"/>
  <c r="CU624" i="2"/>
  <c r="CT624" i="2"/>
  <c r="CS624" i="2"/>
  <c r="DD623" i="2"/>
  <c r="CY623" i="2"/>
  <c r="CW623" i="2"/>
  <c r="CV623" i="2"/>
  <c r="CU623" i="2"/>
  <c r="CT623" i="2"/>
  <c r="CS623" i="2"/>
  <c r="DD622" i="2"/>
  <c r="CY622" i="2"/>
  <c r="CW622" i="2"/>
  <c r="CV622" i="2"/>
  <c r="CU622" i="2"/>
  <c r="CT622" i="2"/>
  <c r="CS622" i="2"/>
  <c r="DD621" i="2"/>
  <c r="CY621" i="2"/>
  <c r="CW621" i="2"/>
  <c r="CV621" i="2"/>
  <c r="CU621" i="2"/>
  <c r="CT621" i="2"/>
  <c r="CS621" i="2"/>
  <c r="DD620" i="2"/>
  <c r="CY620" i="2"/>
  <c r="CW620" i="2"/>
  <c r="CV620" i="2"/>
  <c r="CU620" i="2"/>
  <c r="CT620" i="2"/>
  <c r="CS620" i="2"/>
  <c r="DD619" i="2"/>
  <c r="CY619" i="2"/>
  <c r="CW619" i="2"/>
  <c r="CV619" i="2"/>
  <c r="CU619" i="2"/>
  <c r="CT619" i="2"/>
  <c r="CS619" i="2"/>
  <c r="DD618" i="2"/>
  <c r="CY618" i="2"/>
  <c r="CW618" i="2"/>
  <c r="CV618" i="2"/>
  <c r="CU618" i="2"/>
  <c r="CT618" i="2"/>
  <c r="CS618" i="2"/>
  <c r="DD617" i="2"/>
  <c r="CY617" i="2"/>
  <c r="CW617" i="2"/>
  <c r="CV617" i="2"/>
  <c r="CU617" i="2"/>
  <c r="CT617" i="2"/>
  <c r="CS617" i="2"/>
  <c r="DD616" i="2"/>
  <c r="CY616" i="2"/>
  <c r="CW616" i="2"/>
  <c r="CV616" i="2"/>
  <c r="CU616" i="2"/>
  <c r="CT616" i="2"/>
  <c r="CS616" i="2"/>
  <c r="DD615" i="2"/>
  <c r="CY615" i="2"/>
  <c r="CW615" i="2"/>
  <c r="CV615" i="2"/>
  <c r="CU615" i="2"/>
  <c r="CT615" i="2"/>
  <c r="CS615" i="2"/>
  <c r="DD614" i="2"/>
  <c r="CY614" i="2"/>
  <c r="CW614" i="2"/>
  <c r="CV614" i="2"/>
  <c r="CU614" i="2"/>
  <c r="CT614" i="2"/>
  <c r="CS614" i="2"/>
  <c r="DD613" i="2"/>
  <c r="CY613" i="2"/>
  <c r="CW613" i="2"/>
  <c r="CV613" i="2"/>
  <c r="CU613" i="2"/>
  <c r="CT613" i="2"/>
  <c r="CS613" i="2"/>
  <c r="DD612" i="2"/>
  <c r="CY612" i="2"/>
  <c r="CW612" i="2"/>
  <c r="CV612" i="2"/>
  <c r="CU612" i="2"/>
  <c r="CT612" i="2"/>
  <c r="CS612" i="2"/>
  <c r="DD611" i="2"/>
  <c r="CY611" i="2"/>
  <c r="CW611" i="2"/>
  <c r="CV611" i="2"/>
  <c r="CU611" i="2"/>
  <c r="CT611" i="2"/>
  <c r="CS611" i="2"/>
  <c r="DD610" i="2"/>
  <c r="CY610" i="2"/>
  <c r="CW610" i="2"/>
  <c r="CV610" i="2"/>
  <c r="CU610" i="2"/>
  <c r="CT610" i="2"/>
  <c r="CS610" i="2"/>
  <c r="DD609" i="2"/>
  <c r="CY609" i="2"/>
  <c r="CW609" i="2"/>
  <c r="CV609" i="2"/>
  <c r="CU609" i="2"/>
  <c r="CT609" i="2"/>
  <c r="CS609" i="2"/>
  <c r="DD608" i="2"/>
  <c r="CY608" i="2"/>
  <c r="CW608" i="2"/>
  <c r="CV608" i="2"/>
  <c r="CU608" i="2"/>
  <c r="CT608" i="2"/>
  <c r="CS608" i="2"/>
  <c r="DD607" i="2"/>
  <c r="CY607" i="2"/>
  <c r="CW607" i="2"/>
  <c r="CV607" i="2"/>
  <c r="CU607" i="2"/>
  <c r="CT607" i="2"/>
  <c r="CS607" i="2"/>
  <c r="DD606" i="2"/>
  <c r="CY606" i="2"/>
  <c r="CW606" i="2"/>
  <c r="CV606" i="2"/>
  <c r="CU606" i="2"/>
  <c r="CT606" i="2"/>
  <c r="CS606" i="2"/>
  <c r="DD605" i="2"/>
  <c r="CY605" i="2"/>
  <c r="CW605" i="2"/>
  <c r="CV605" i="2"/>
  <c r="CU605" i="2"/>
  <c r="CT605" i="2"/>
  <c r="CS605" i="2"/>
  <c r="DD604" i="2"/>
  <c r="CY604" i="2"/>
  <c r="CW604" i="2"/>
  <c r="CV604" i="2"/>
  <c r="CU604" i="2"/>
  <c r="CT604" i="2"/>
  <c r="CS604" i="2"/>
  <c r="DD603" i="2"/>
  <c r="CY603" i="2"/>
  <c r="CW603" i="2"/>
  <c r="CV603" i="2"/>
  <c r="CU603" i="2"/>
  <c r="CT603" i="2"/>
  <c r="CS603" i="2"/>
  <c r="DD602" i="2"/>
  <c r="CY602" i="2"/>
  <c r="CW602" i="2"/>
  <c r="CV602" i="2"/>
  <c r="CU602" i="2"/>
  <c r="CT602" i="2"/>
  <c r="CS602" i="2"/>
  <c r="DD601" i="2"/>
  <c r="CY601" i="2"/>
  <c r="CW601" i="2"/>
  <c r="CV601" i="2"/>
  <c r="CU601" i="2"/>
  <c r="CT601" i="2"/>
  <c r="CS601" i="2"/>
  <c r="DD600" i="2"/>
  <c r="CY600" i="2"/>
  <c r="CW600" i="2"/>
  <c r="CV600" i="2"/>
  <c r="CU600" i="2"/>
  <c r="CT600" i="2"/>
  <c r="CS600" i="2"/>
  <c r="DD599" i="2"/>
  <c r="CY599" i="2"/>
  <c r="CW599" i="2"/>
  <c r="CV599" i="2"/>
  <c r="CU599" i="2"/>
  <c r="CT599" i="2"/>
  <c r="CS599" i="2"/>
  <c r="DD598" i="2"/>
  <c r="CY598" i="2"/>
  <c r="CW598" i="2"/>
  <c r="CV598" i="2"/>
  <c r="CU598" i="2"/>
  <c r="CT598" i="2"/>
  <c r="CS598" i="2"/>
  <c r="DD597" i="2"/>
  <c r="CY597" i="2"/>
  <c r="CW597" i="2"/>
  <c r="CV597" i="2"/>
  <c r="CU597" i="2"/>
  <c r="CT597" i="2"/>
  <c r="CS597" i="2"/>
  <c r="DD596" i="2"/>
  <c r="CY596" i="2"/>
  <c r="CW596" i="2"/>
  <c r="CV596" i="2"/>
  <c r="CU596" i="2"/>
  <c r="CT596" i="2"/>
  <c r="CS596" i="2"/>
  <c r="DD595" i="2"/>
  <c r="CY595" i="2"/>
  <c r="CW595" i="2"/>
  <c r="CV595" i="2"/>
  <c r="CU595" i="2"/>
  <c r="CT595" i="2"/>
  <c r="CS595" i="2"/>
  <c r="DD594" i="2"/>
  <c r="CY594" i="2"/>
  <c r="CW594" i="2"/>
  <c r="CV594" i="2"/>
  <c r="CU594" i="2"/>
  <c r="CT594" i="2"/>
  <c r="CS594" i="2"/>
  <c r="DD593" i="2"/>
  <c r="CY593" i="2"/>
  <c r="CW593" i="2"/>
  <c r="CV593" i="2"/>
  <c r="CU593" i="2"/>
  <c r="CT593" i="2"/>
  <c r="CS593" i="2"/>
  <c r="DD592" i="2"/>
  <c r="CY592" i="2"/>
  <c r="CW592" i="2"/>
  <c r="CV592" i="2"/>
  <c r="CU592" i="2"/>
  <c r="CT592" i="2"/>
  <c r="CS592" i="2"/>
  <c r="DD591" i="2"/>
  <c r="CY591" i="2"/>
  <c r="CW591" i="2"/>
  <c r="CV591" i="2"/>
  <c r="CU591" i="2"/>
  <c r="CT591" i="2"/>
  <c r="CS591" i="2"/>
  <c r="DD590" i="2"/>
  <c r="CY590" i="2"/>
  <c r="CW590" i="2"/>
  <c r="CV590" i="2"/>
  <c r="CU590" i="2"/>
  <c r="CT590" i="2"/>
  <c r="CS590" i="2"/>
  <c r="DD589" i="2"/>
  <c r="CY589" i="2"/>
  <c r="CW589" i="2"/>
  <c r="CV589" i="2"/>
  <c r="CU589" i="2"/>
  <c r="CT589" i="2"/>
  <c r="CS589" i="2"/>
  <c r="DD588" i="2"/>
  <c r="CY588" i="2"/>
  <c r="CW588" i="2"/>
  <c r="CV588" i="2"/>
  <c r="CU588" i="2"/>
  <c r="CT588" i="2"/>
  <c r="CS588" i="2"/>
  <c r="DD587" i="2"/>
  <c r="CY587" i="2"/>
  <c r="CW587" i="2"/>
  <c r="CV587" i="2"/>
  <c r="CU587" i="2"/>
  <c r="CT587" i="2"/>
  <c r="CS587" i="2"/>
  <c r="DD586" i="2"/>
  <c r="CY586" i="2"/>
  <c r="CW586" i="2"/>
  <c r="CV586" i="2"/>
  <c r="CU586" i="2"/>
  <c r="CT586" i="2"/>
  <c r="CS586" i="2"/>
  <c r="DD585" i="2"/>
  <c r="CY585" i="2"/>
  <c r="CW585" i="2"/>
  <c r="CV585" i="2"/>
  <c r="CU585" i="2"/>
  <c r="CT585" i="2"/>
  <c r="CS585" i="2"/>
  <c r="DD584" i="2"/>
  <c r="CY584" i="2"/>
  <c r="CW584" i="2"/>
  <c r="CV584" i="2"/>
  <c r="CU584" i="2"/>
  <c r="CT584" i="2"/>
  <c r="CS584" i="2"/>
  <c r="DD583" i="2"/>
  <c r="CY583" i="2"/>
  <c r="CW583" i="2"/>
  <c r="CV583" i="2"/>
  <c r="CU583" i="2"/>
  <c r="CT583" i="2"/>
  <c r="CS583" i="2"/>
  <c r="DD582" i="2"/>
  <c r="CY582" i="2"/>
  <c r="CW582" i="2"/>
  <c r="CV582" i="2"/>
  <c r="CU582" i="2"/>
  <c r="CT582" i="2"/>
  <c r="CS582" i="2"/>
  <c r="DD581" i="2"/>
  <c r="CY581" i="2"/>
  <c r="CW581" i="2"/>
  <c r="CV581" i="2"/>
  <c r="CU581" i="2"/>
  <c r="CT581" i="2"/>
  <c r="CS581" i="2"/>
  <c r="DD580" i="2"/>
  <c r="CY580" i="2"/>
  <c r="CW580" i="2"/>
  <c r="CV580" i="2"/>
  <c r="CU580" i="2"/>
  <c r="CT580" i="2"/>
  <c r="CS580" i="2"/>
  <c r="DD579" i="2"/>
  <c r="CY579" i="2"/>
  <c r="CW579" i="2"/>
  <c r="CV579" i="2"/>
  <c r="CU579" i="2"/>
  <c r="CT579" i="2"/>
  <c r="CS579" i="2"/>
  <c r="DD578" i="2"/>
  <c r="CY578" i="2"/>
  <c r="CW578" i="2"/>
  <c r="CV578" i="2"/>
  <c r="CU578" i="2"/>
  <c r="CT578" i="2"/>
  <c r="CS578" i="2"/>
  <c r="DD577" i="2"/>
  <c r="CY577" i="2"/>
  <c r="CW577" i="2"/>
  <c r="CV577" i="2"/>
  <c r="CU577" i="2"/>
  <c r="CT577" i="2"/>
  <c r="CS577" i="2"/>
  <c r="DD576" i="2"/>
  <c r="CY576" i="2"/>
  <c r="CW576" i="2"/>
  <c r="CV576" i="2"/>
  <c r="CU576" i="2"/>
  <c r="CT576" i="2"/>
  <c r="CS576" i="2"/>
  <c r="DD575" i="2"/>
  <c r="CY575" i="2"/>
  <c r="CW575" i="2"/>
  <c r="CV575" i="2"/>
  <c r="CU575" i="2"/>
  <c r="CT575" i="2"/>
  <c r="CS575" i="2"/>
  <c r="DD574" i="2"/>
  <c r="CY574" i="2"/>
  <c r="CW574" i="2"/>
  <c r="CV574" i="2"/>
  <c r="CU574" i="2"/>
  <c r="CT574" i="2"/>
  <c r="CS574" i="2"/>
  <c r="DD573" i="2"/>
  <c r="CY573" i="2"/>
  <c r="CW573" i="2"/>
  <c r="CV573" i="2"/>
  <c r="CU573" i="2"/>
  <c r="CT573" i="2"/>
  <c r="CS573" i="2"/>
  <c r="DD572" i="2"/>
  <c r="CY572" i="2"/>
  <c r="CW572" i="2"/>
  <c r="CV572" i="2"/>
  <c r="CU572" i="2"/>
  <c r="CT572" i="2"/>
  <c r="CS572" i="2"/>
  <c r="DD571" i="2"/>
  <c r="CY571" i="2"/>
  <c r="CW571" i="2"/>
  <c r="CV571" i="2"/>
  <c r="CU571" i="2"/>
  <c r="CT571" i="2"/>
  <c r="CS571" i="2"/>
  <c r="DD570" i="2"/>
  <c r="CY570" i="2"/>
  <c r="CW570" i="2"/>
  <c r="CV570" i="2"/>
  <c r="CU570" i="2"/>
  <c r="CT570" i="2"/>
  <c r="CS570" i="2"/>
  <c r="DD569" i="2"/>
  <c r="CY569" i="2"/>
  <c r="CW569" i="2"/>
  <c r="CV569" i="2"/>
  <c r="CU569" i="2"/>
  <c r="CT569" i="2"/>
  <c r="CS569" i="2"/>
  <c r="DD568" i="2"/>
  <c r="CY568" i="2"/>
  <c r="CW568" i="2"/>
  <c r="CV568" i="2"/>
  <c r="CU568" i="2"/>
  <c r="CT568" i="2"/>
  <c r="CS568" i="2"/>
  <c r="DD567" i="2"/>
  <c r="CY567" i="2"/>
  <c r="CW567" i="2"/>
  <c r="CV567" i="2"/>
  <c r="CU567" i="2"/>
  <c r="CT567" i="2"/>
  <c r="CS567" i="2"/>
  <c r="DD566" i="2"/>
  <c r="CY566" i="2"/>
  <c r="CW566" i="2"/>
  <c r="CV566" i="2"/>
  <c r="CU566" i="2"/>
  <c r="CT566" i="2"/>
  <c r="CS566" i="2"/>
  <c r="DD565" i="2"/>
  <c r="CY565" i="2"/>
  <c r="CW565" i="2"/>
  <c r="CV565" i="2"/>
  <c r="CU565" i="2"/>
  <c r="CT565" i="2"/>
  <c r="CS565" i="2"/>
  <c r="DD564" i="2"/>
  <c r="CY564" i="2"/>
  <c r="CW564" i="2"/>
  <c r="CV564" i="2"/>
  <c r="CU564" i="2"/>
  <c r="CT564" i="2"/>
  <c r="CS564" i="2"/>
  <c r="DD563" i="2"/>
  <c r="CY563" i="2"/>
  <c r="CW563" i="2"/>
  <c r="CV563" i="2"/>
  <c r="CU563" i="2"/>
  <c r="CT563" i="2"/>
  <c r="CS563" i="2"/>
  <c r="DD562" i="2"/>
  <c r="CY562" i="2"/>
  <c r="CW562" i="2"/>
  <c r="CV562" i="2"/>
  <c r="CU562" i="2"/>
  <c r="CT562" i="2"/>
  <c r="CS562" i="2"/>
  <c r="DD561" i="2"/>
  <c r="CY561" i="2"/>
  <c r="CW561" i="2"/>
  <c r="CV561" i="2"/>
  <c r="CU561" i="2"/>
  <c r="CT561" i="2"/>
  <c r="CS561" i="2"/>
  <c r="DD560" i="2"/>
  <c r="CY560" i="2"/>
  <c r="CW560" i="2"/>
  <c r="CV560" i="2"/>
  <c r="CU560" i="2"/>
  <c r="CT560" i="2"/>
  <c r="CS560" i="2"/>
  <c r="DD559" i="2"/>
  <c r="CY559" i="2"/>
  <c r="CW559" i="2"/>
  <c r="CV559" i="2"/>
  <c r="CU559" i="2"/>
  <c r="CT559" i="2"/>
  <c r="CS559" i="2"/>
  <c r="DD558" i="2"/>
  <c r="CY558" i="2"/>
  <c r="CW558" i="2"/>
  <c r="CV558" i="2"/>
  <c r="CU558" i="2"/>
  <c r="CT558" i="2"/>
  <c r="CS558" i="2"/>
  <c r="DD557" i="2"/>
  <c r="CY557" i="2"/>
  <c r="CW557" i="2"/>
  <c r="CV557" i="2"/>
  <c r="CU557" i="2"/>
  <c r="CT557" i="2"/>
  <c r="CS557" i="2"/>
  <c r="DD556" i="2"/>
  <c r="CY556" i="2"/>
  <c r="CW556" i="2"/>
  <c r="CV556" i="2"/>
  <c r="CU556" i="2"/>
  <c r="CT556" i="2"/>
  <c r="CS556" i="2"/>
  <c r="DD555" i="2"/>
  <c r="CY555" i="2"/>
  <c r="CW555" i="2"/>
  <c r="CV555" i="2"/>
  <c r="CU555" i="2"/>
  <c r="CT555" i="2"/>
  <c r="CS555" i="2"/>
  <c r="DD554" i="2"/>
  <c r="CY554" i="2"/>
  <c r="CW554" i="2"/>
  <c r="CV554" i="2"/>
  <c r="CU554" i="2"/>
  <c r="CT554" i="2"/>
  <c r="CS554" i="2"/>
  <c r="DD553" i="2"/>
  <c r="CY553" i="2"/>
  <c r="CW553" i="2"/>
  <c r="CV553" i="2"/>
  <c r="CU553" i="2"/>
  <c r="CT553" i="2"/>
  <c r="CS553" i="2"/>
  <c r="DD552" i="2"/>
  <c r="CY552" i="2"/>
  <c r="CW552" i="2"/>
  <c r="CV552" i="2"/>
  <c r="CU552" i="2"/>
  <c r="CT552" i="2"/>
  <c r="CS552" i="2"/>
  <c r="DD551" i="2"/>
  <c r="CY551" i="2"/>
  <c r="CW551" i="2"/>
  <c r="CV551" i="2"/>
  <c r="CU551" i="2"/>
  <c r="CT551" i="2"/>
  <c r="CS551" i="2"/>
  <c r="DD550" i="2"/>
  <c r="CY550" i="2"/>
  <c r="CW550" i="2"/>
  <c r="CV550" i="2"/>
  <c r="CU550" i="2"/>
  <c r="CT550" i="2"/>
  <c r="CS550" i="2"/>
  <c r="DD549" i="2"/>
  <c r="CY549" i="2"/>
  <c r="CW549" i="2"/>
  <c r="CV549" i="2"/>
  <c r="CU549" i="2"/>
  <c r="CT549" i="2"/>
  <c r="CS549" i="2"/>
  <c r="DD548" i="2"/>
  <c r="CY548" i="2"/>
  <c r="CW548" i="2"/>
  <c r="CV548" i="2"/>
  <c r="CU548" i="2"/>
  <c r="CT548" i="2"/>
  <c r="CS548" i="2"/>
  <c r="DD547" i="2"/>
  <c r="CY547" i="2"/>
  <c r="CW547" i="2"/>
  <c r="CV547" i="2"/>
  <c r="CU547" i="2"/>
  <c r="CT547" i="2"/>
  <c r="CS547" i="2"/>
  <c r="DD546" i="2"/>
  <c r="CY546" i="2"/>
  <c r="CW546" i="2"/>
  <c r="CV546" i="2"/>
  <c r="CU546" i="2"/>
  <c r="CT546" i="2"/>
  <c r="CS546" i="2"/>
  <c r="DD545" i="2"/>
  <c r="CY545" i="2"/>
  <c r="CW545" i="2"/>
  <c r="CV545" i="2"/>
  <c r="CU545" i="2"/>
  <c r="CT545" i="2"/>
  <c r="CS545" i="2"/>
  <c r="DD544" i="2"/>
  <c r="CY544" i="2"/>
  <c r="CW544" i="2"/>
  <c r="CV544" i="2"/>
  <c r="CU544" i="2"/>
  <c r="CT544" i="2"/>
  <c r="CS544" i="2"/>
  <c r="DD543" i="2"/>
  <c r="CY543" i="2"/>
  <c r="CW543" i="2"/>
  <c r="CV543" i="2"/>
  <c r="CU543" i="2"/>
  <c r="CT543" i="2"/>
  <c r="CS543" i="2"/>
  <c r="DD542" i="2"/>
  <c r="CY542" i="2"/>
  <c r="CW542" i="2"/>
  <c r="CV542" i="2"/>
  <c r="CU542" i="2"/>
  <c r="CT542" i="2"/>
  <c r="CS542" i="2"/>
  <c r="DD541" i="2"/>
  <c r="CY541" i="2"/>
  <c r="CW541" i="2"/>
  <c r="CV541" i="2"/>
  <c r="CU541" i="2"/>
  <c r="CT541" i="2"/>
  <c r="CS541" i="2"/>
  <c r="DD540" i="2"/>
  <c r="CY540" i="2"/>
  <c r="CW540" i="2"/>
  <c r="CV540" i="2"/>
  <c r="CU540" i="2"/>
  <c r="CT540" i="2"/>
  <c r="CS540" i="2"/>
  <c r="DD539" i="2"/>
  <c r="CY539" i="2"/>
  <c r="CW539" i="2"/>
  <c r="CV539" i="2"/>
  <c r="CU539" i="2"/>
  <c r="CT539" i="2"/>
  <c r="CS539" i="2"/>
  <c r="DD538" i="2"/>
  <c r="CY538" i="2"/>
  <c r="CW538" i="2"/>
  <c r="CV538" i="2"/>
  <c r="CU538" i="2"/>
  <c r="CT538" i="2"/>
  <c r="CS538" i="2"/>
  <c r="DD537" i="2"/>
  <c r="CY537" i="2"/>
  <c r="CW537" i="2"/>
  <c r="CV537" i="2"/>
  <c r="CU537" i="2"/>
  <c r="CT537" i="2"/>
  <c r="CS537" i="2"/>
  <c r="DD536" i="2"/>
  <c r="CY536" i="2"/>
  <c r="CW536" i="2"/>
  <c r="CV536" i="2"/>
  <c r="CU536" i="2"/>
  <c r="CT536" i="2"/>
  <c r="CS536" i="2"/>
  <c r="DD535" i="2"/>
  <c r="CY535" i="2"/>
  <c r="CW535" i="2"/>
  <c r="CV535" i="2"/>
  <c r="CU535" i="2"/>
  <c r="CT535" i="2"/>
  <c r="CS535" i="2"/>
  <c r="DD534" i="2"/>
  <c r="CY534" i="2"/>
  <c r="CW534" i="2"/>
  <c r="CV534" i="2"/>
  <c r="CU534" i="2"/>
  <c r="CT534" i="2"/>
  <c r="CS534" i="2"/>
  <c r="DD533" i="2"/>
  <c r="CY533" i="2"/>
  <c r="CW533" i="2"/>
  <c r="CV533" i="2"/>
  <c r="CU533" i="2"/>
  <c r="CT533" i="2"/>
  <c r="CS533" i="2"/>
  <c r="DD532" i="2"/>
  <c r="CY532" i="2"/>
  <c r="CW532" i="2"/>
  <c r="CV532" i="2"/>
  <c r="CU532" i="2"/>
  <c r="CT532" i="2"/>
  <c r="CS532" i="2"/>
  <c r="DD531" i="2"/>
  <c r="CY531" i="2"/>
  <c r="CW531" i="2"/>
  <c r="CV531" i="2"/>
  <c r="CU531" i="2"/>
  <c r="CT531" i="2"/>
  <c r="CS531" i="2"/>
  <c r="DD530" i="2"/>
  <c r="CY530" i="2"/>
  <c r="CW530" i="2"/>
  <c r="CV530" i="2"/>
  <c r="CU530" i="2"/>
  <c r="CT530" i="2"/>
  <c r="CS530" i="2"/>
  <c r="DD529" i="2"/>
  <c r="CY529" i="2"/>
  <c r="CW529" i="2"/>
  <c r="CV529" i="2"/>
  <c r="CU529" i="2"/>
  <c r="CT529" i="2"/>
  <c r="CS529" i="2"/>
  <c r="DD528" i="2"/>
  <c r="CY528" i="2"/>
  <c r="CW528" i="2"/>
  <c r="CV528" i="2"/>
  <c r="CU528" i="2"/>
  <c r="CT528" i="2"/>
  <c r="CS528" i="2"/>
  <c r="DD527" i="2"/>
  <c r="CY527" i="2"/>
  <c r="CW527" i="2"/>
  <c r="CV527" i="2"/>
  <c r="CU527" i="2"/>
  <c r="CT527" i="2"/>
  <c r="CS527" i="2"/>
  <c r="DD526" i="2"/>
  <c r="CY526" i="2"/>
  <c r="CW526" i="2"/>
  <c r="CV526" i="2"/>
  <c r="CU526" i="2"/>
  <c r="CT526" i="2"/>
  <c r="CS526" i="2"/>
  <c r="DD525" i="2"/>
  <c r="CY525" i="2"/>
  <c r="CW525" i="2"/>
  <c r="CV525" i="2"/>
  <c r="CU525" i="2"/>
  <c r="CT525" i="2"/>
  <c r="CS525" i="2"/>
  <c r="DD524" i="2"/>
  <c r="CY524" i="2"/>
  <c r="CW524" i="2"/>
  <c r="CV524" i="2"/>
  <c r="CU524" i="2"/>
  <c r="CT524" i="2"/>
  <c r="CS524" i="2"/>
  <c r="DD523" i="2"/>
  <c r="CY523" i="2"/>
  <c r="CW523" i="2"/>
  <c r="CV523" i="2"/>
  <c r="CU523" i="2"/>
  <c r="CT523" i="2"/>
  <c r="CS523" i="2"/>
  <c r="DD522" i="2"/>
  <c r="CY522" i="2"/>
  <c r="CW522" i="2"/>
  <c r="CV522" i="2"/>
  <c r="CU522" i="2"/>
  <c r="CT522" i="2"/>
  <c r="CS522" i="2"/>
  <c r="DD521" i="2"/>
  <c r="CY521" i="2"/>
  <c r="CW521" i="2"/>
  <c r="CV521" i="2"/>
  <c r="CU521" i="2"/>
  <c r="CT521" i="2"/>
  <c r="CS521" i="2"/>
  <c r="DD520" i="2"/>
  <c r="CY520" i="2"/>
  <c r="CW520" i="2"/>
  <c r="CV520" i="2"/>
  <c r="CU520" i="2"/>
  <c r="CT520" i="2"/>
  <c r="CS520" i="2"/>
  <c r="DD519" i="2"/>
  <c r="CY519" i="2"/>
  <c r="CW519" i="2"/>
  <c r="CV519" i="2"/>
  <c r="CU519" i="2"/>
  <c r="CT519" i="2"/>
  <c r="CS519" i="2"/>
  <c r="DD518" i="2"/>
  <c r="CY518" i="2"/>
  <c r="CW518" i="2"/>
  <c r="CV518" i="2"/>
  <c r="CU518" i="2"/>
  <c r="CT518" i="2"/>
  <c r="CS518" i="2"/>
  <c r="DD517" i="2"/>
  <c r="CY517" i="2"/>
  <c r="CW517" i="2"/>
  <c r="CV517" i="2"/>
  <c r="CU517" i="2"/>
  <c r="CT517" i="2"/>
  <c r="CS517" i="2"/>
  <c r="DD516" i="2"/>
  <c r="CY516" i="2"/>
  <c r="CW516" i="2"/>
  <c r="CV516" i="2"/>
  <c r="CU516" i="2"/>
  <c r="CT516" i="2"/>
  <c r="CS516" i="2"/>
  <c r="DD515" i="2"/>
  <c r="CY515" i="2"/>
  <c r="CW515" i="2"/>
  <c r="CV515" i="2"/>
  <c r="CU515" i="2"/>
  <c r="CT515" i="2"/>
  <c r="CS515" i="2"/>
  <c r="DD514" i="2"/>
  <c r="CY514" i="2"/>
  <c r="CW514" i="2"/>
  <c r="CV514" i="2"/>
  <c r="CU514" i="2"/>
  <c r="CT514" i="2"/>
  <c r="CS514" i="2"/>
  <c r="DD512" i="2"/>
  <c r="CY512" i="2"/>
  <c r="CW512" i="2"/>
  <c r="CV512" i="2"/>
  <c r="CU512" i="2"/>
  <c r="CT512" i="2"/>
  <c r="CS512" i="2"/>
  <c r="DD513" i="2"/>
  <c r="CY513" i="2"/>
  <c r="CW513" i="2"/>
  <c r="CV513" i="2"/>
  <c r="CU513" i="2"/>
  <c r="CT513" i="2"/>
  <c r="CS513" i="2"/>
  <c r="DD511" i="2"/>
  <c r="CY511" i="2"/>
  <c r="CW511" i="2"/>
  <c r="CV511" i="2"/>
  <c r="CU511" i="2"/>
  <c r="CT511" i="2"/>
  <c r="CS511" i="2"/>
  <c r="DD510" i="2"/>
  <c r="CY510" i="2"/>
  <c r="CW510" i="2"/>
  <c r="CV510" i="2"/>
  <c r="CU510" i="2"/>
  <c r="CT510" i="2"/>
  <c r="CS510" i="2"/>
  <c r="DD509" i="2"/>
  <c r="CY509" i="2"/>
  <c r="CW509" i="2"/>
  <c r="CV509" i="2"/>
  <c r="CU509" i="2"/>
  <c r="CT509" i="2"/>
  <c r="CS509" i="2"/>
  <c r="DD508" i="2"/>
  <c r="CY508" i="2"/>
  <c r="CW508" i="2"/>
  <c r="CV508" i="2"/>
  <c r="CU508" i="2"/>
  <c r="CT508" i="2"/>
  <c r="CS508" i="2"/>
  <c r="DD507" i="2"/>
  <c r="CY507" i="2"/>
  <c r="CW507" i="2"/>
  <c r="CV507" i="2"/>
  <c r="CU507" i="2"/>
  <c r="CT507" i="2"/>
  <c r="CS507" i="2"/>
  <c r="DD506" i="2"/>
  <c r="CY506" i="2"/>
  <c r="CW506" i="2"/>
  <c r="CV506" i="2"/>
  <c r="CU506" i="2"/>
  <c r="CT506" i="2"/>
  <c r="CS506" i="2"/>
  <c r="DD505" i="2"/>
  <c r="CY505" i="2"/>
  <c r="CW505" i="2"/>
  <c r="CV505" i="2"/>
  <c r="CU505" i="2"/>
  <c r="CT505" i="2"/>
  <c r="CS505" i="2"/>
  <c r="DD504" i="2"/>
  <c r="CY504" i="2"/>
  <c r="CW504" i="2"/>
  <c r="CV504" i="2"/>
  <c r="CU504" i="2"/>
  <c r="CT504" i="2"/>
  <c r="CS504" i="2"/>
  <c r="DD503" i="2"/>
  <c r="CY503" i="2"/>
  <c r="CW503" i="2"/>
  <c r="CV503" i="2"/>
  <c r="CU503" i="2"/>
  <c r="CT503" i="2"/>
  <c r="CS503" i="2"/>
  <c r="DD502" i="2"/>
  <c r="CY502" i="2"/>
  <c r="CW502" i="2"/>
  <c r="CV502" i="2"/>
  <c r="CU502" i="2"/>
  <c r="CT502" i="2"/>
  <c r="CS502" i="2"/>
  <c r="DD501" i="2"/>
  <c r="CY501" i="2"/>
  <c r="CW501" i="2"/>
  <c r="CV501" i="2"/>
  <c r="CU501" i="2"/>
  <c r="CT501" i="2"/>
  <c r="CS501" i="2"/>
  <c r="DD500" i="2"/>
  <c r="CY500" i="2"/>
  <c r="CW500" i="2"/>
  <c r="CV500" i="2"/>
  <c r="CU500" i="2"/>
  <c r="CT500" i="2"/>
  <c r="CS500" i="2"/>
  <c r="DD499" i="2"/>
  <c r="CY499" i="2"/>
  <c r="CW499" i="2"/>
  <c r="CV499" i="2"/>
  <c r="CU499" i="2"/>
  <c r="CT499" i="2"/>
  <c r="CS499" i="2"/>
  <c r="DD498" i="2"/>
  <c r="CY498" i="2"/>
  <c r="CW498" i="2"/>
  <c r="CV498" i="2"/>
  <c r="CU498" i="2"/>
  <c r="CT498" i="2"/>
  <c r="CS498" i="2"/>
  <c r="DD497" i="2"/>
  <c r="CY497" i="2"/>
  <c r="CW497" i="2"/>
  <c r="CV497" i="2"/>
  <c r="CU497" i="2"/>
  <c r="CT497" i="2"/>
  <c r="CS497" i="2"/>
  <c r="DD496" i="2"/>
  <c r="CY496" i="2"/>
  <c r="CW496" i="2"/>
  <c r="CV496" i="2"/>
  <c r="CU496" i="2"/>
  <c r="CT496" i="2"/>
  <c r="CS496" i="2"/>
  <c r="DD495" i="2"/>
  <c r="CY495" i="2"/>
  <c r="CW495" i="2"/>
  <c r="CV495" i="2"/>
  <c r="CU495" i="2"/>
  <c r="CT495" i="2"/>
  <c r="CS495" i="2"/>
  <c r="DD494" i="2"/>
  <c r="CY494" i="2"/>
  <c r="CW494" i="2"/>
  <c r="CV494" i="2"/>
  <c r="CU494" i="2"/>
  <c r="CT494" i="2"/>
  <c r="CS494" i="2"/>
  <c r="DD492" i="2"/>
  <c r="CY492" i="2"/>
  <c r="CW492" i="2"/>
  <c r="CV492" i="2"/>
  <c r="CU492" i="2"/>
  <c r="CT492" i="2"/>
  <c r="CS492" i="2"/>
  <c r="DD491" i="2"/>
  <c r="CY491" i="2"/>
  <c r="CW491" i="2"/>
  <c r="CV491" i="2"/>
  <c r="CU491" i="2"/>
  <c r="CT491" i="2"/>
  <c r="CS491" i="2"/>
  <c r="DD493" i="2"/>
  <c r="CY493" i="2"/>
  <c r="CW493" i="2"/>
  <c r="CV493" i="2"/>
  <c r="CU493" i="2"/>
  <c r="CT493" i="2"/>
  <c r="CS493" i="2"/>
  <c r="DD490" i="2"/>
  <c r="CY490" i="2"/>
  <c r="CW490" i="2"/>
  <c r="CV490" i="2"/>
  <c r="CU490" i="2"/>
  <c r="CT490" i="2"/>
  <c r="CS490" i="2"/>
  <c r="DD489" i="2"/>
  <c r="CY489" i="2"/>
  <c r="CW489" i="2"/>
  <c r="CV489" i="2"/>
  <c r="CU489" i="2"/>
  <c r="CT489" i="2"/>
  <c r="CS489" i="2"/>
  <c r="DD488" i="2"/>
  <c r="CY488" i="2"/>
  <c r="CW488" i="2"/>
  <c r="CV488" i="2"/>
  <c r="CU488" i="2"/>
  <c r="CT488" i="2"/>
  <c r="CS488" i="2"/>
  <c r="DD487" i="2"/>
  <c r="CY487" i="2"/>
  <c r="CW487" i="2"/>
  <c r="CV487" i="2"/>
  <c r="CU487" i="2"/>
  <c r="CT487" i="2"/>
  <c r="CS487" i="2"/>
  <c r="DD486" i="2"/>
  <c r="CY486" i="2"/>
  <c r="CW486" i="2"/>
  <c r="CV486" i="2"/>
  <c r="CU486" i="2"/>
  <c r="CT486" i="2"/>
  <c r="CS486" i="2"/>
  <c r="DD485" i="2"/>
  <c r="CY485" i="2"/>
  <c r="CW485" i="2"/>
  <c r="CV485" i="2"/>
  <c r="CU485" i="2"/>
  <c r="CT485" i="2"/>
  <c r="CS485" i="2"/>
  <c r="DD484" i="2"/>
  <c r="CY484" i="2"/>
  <c r="CW484" i="2"/>
  <c r="CV484" i="2"/>
  <c r="CU484" i="2"/>
  <c r="CT484" i="2"/>
  <c r="CS484" i="2"/>
  <c r="DD483" i="2"/>
  <c r="CY483" i="2"/>
  <c r="CW483" i="2"/>
  <c r="CV483" i="2"/>
  <c r="CU483" i="2"/>
  <c r="CT483" i="2"/>
  <c r="CS483" i="2"/>
  <c r="DD482" i="2"/>
  <c r="CY482" i="2"/>
  <c r="CW482" i="2"/>
  <c r="CV482" i="2"/>
  <c r="CU482" i="2"/>
  <c r="CT482" i="2"/>
  <c r="CS482" i="2"/>
  <c r="DD481" i="2"/>
  <c r="CY481" i="2"/>
  <c r="CW481" i="2"/>
  <c r="CV481" i="2"/>
  <c r="CU481" i="2"/>
  <c r="CT481" i="2"/>
  <c r="CS481" i="2"/>
  <c r="DD480" i="2"/>
  <c r="CY480" i="2"/>
  <c r="CW480" i="2"/>
  <c r="CV480" i="2"/>
  <c r="CU480" i="2"/>
  <c r="CT480" i="2"/>
  <c r="CS480" i="2"/>
  <c r="DD479" i="2"/>
  <c r="CY479" i="2"/>
  <c r="CW479" i="2"/>
  <c r="CV479" i="2"/>
  <c r="CU479" i="2"/>
  <c r="CT479" i="2"/>
  <c r="CS479" i="2"/>
  <c r="DD478" i="2"/>
  <c r="CY478" i="2"/>
  <c r="CW478" i="2"/>
  <c r="CV478" i="2"/>
  <c r="CU478" i="2"/>
  <c r="CT478" i="2"/>
  <c r="CS478" i="2"/>
  <c r="DD477" i="2"/>
  <c r="CY477" i="2"/>
  <c r="CW477" i="2"/>
  <c r="CV477" i="2"/>
  <c r="CU477" i="2"/>
  <c r="CT477" i="2"/>
  <c r="CS477" i="2"/>
  <c r="DD476" i="2"/>
  <c r="CY476" i="2"/>
  <c r="CW476" i="2"/>
  <c r="CV476" i="2"/>
  <c r="CU476" i="2"/>
  <c r="CT476" i="2"/>
  <c r="CS476" i="2"/>
  <c r="DD475" i="2"/>
  <c r="CY475" i="2"/>
  <c r="CW475" i="2"/>
  <c r="CV475" i="2"/>
  <c r="CU475" i="2"/>
  <c r="CT475" i="2"/>
  <c r="CS475" i="2"/>
  <c r="DD474" i="2"/>
  <c r="CY474" i="2"/>
  <c r="CW474" i="2"/>
  <c r="CV474" i="2"/>
  <c r="CU474" i="2"/>
  <c r="CT474" i="2"/>
  <c r="CS474" i="2"/>
  <c r="DD473" i="2"/>
  <c r="CY473" i="2"/>
  <c r="CW473" i="2"/>
  <c r="CV473" i="2"/>
  <c r="CU473" i="2"/>
  <c r="CT473" i="2"/>
  <c r="CS473" i="2"/>
  <c r="DD472" i="2"/>
  <c r="CY472" i="2"/>
  <c r="CW472" i="2"/>
  <c r="CV472" i="2"/>
  <c r="CU472" i="2"/>
  <c r="CT472" i="2"/>
  <c r="CS472" i="2"/>
  <c r="DD471" i="2"/>
  <c r="CY471" i="2"/>
  <c r="CW471" i="2"/>
  <c r="CV471" i="2"/>
  <c r="CU471" i="2"/>
  <c r="CT471" i="2"/>
  <c r="CS471" i="2"/>
  <c r="DD470" i="2"/>
  <c r="CY470" i="2"/>
  <c r="CW470" i="2"/>
  <c r="CV470" i="2"/>
  <c r="CU470" i="2"/>
  <c r="CT470" i="2"/>
  <c r="CS470" i="2"/>
  <c r="DD469" i="2"/>
  <c r="CY469" i="2"/>
  <c r="CW469" i="2"/>
  <c r="CV469" i="2"/>
  <c r="CU469" i="2"/>
  <c r="CT469" i="2"/>
  <c r="CS469" i="2"/>
  <c r="DD468" i="2"/>
  <c r="CY468" i="2"/>
  <c r="CW468" i="2"/>
  <c r="CV468" i="2"/>
  <c r="CU468" i="2"/>
  <c r="CT468" i="2"/>
  <c r="CS468" i="2"/>
  <c r="DD467" i="2"/>
  <c r="CY467" i="2"/>
  <c r="CW467" i="2"/>
  <c r="CV467" i="2"/>
  <c r="CU467" i="2"/>
  <c r="CT467" i="2"/>
  <c r="CS467" i="2"/>
  <c r="DD466" i="2"/>
  <c r="CY466" i="2"/>
  <c r="CW466" i="2"/>
  <c r="CV466" i="2"/>
  <c r="CU466" i="2"/>
  <c r="CT466" i="2"/>
  <c r="CS466" i="2"/>
  <c r="DD465" i="2"/>
  <c r="CY465" i="2"/>
  <c r="CW465" i="2"/>
  <c r="CV465" i="2"/>
  <c r="CU465" i="2"/>
  <c r="CT465" i="2"/>
  <c r="CS465" i="2"/>
  <c r="DD464" i="2"/>
  <c r="CY464" i="2"/>
  <c r="CW464" i="2"/>
  <c r="CV464" i="2"/>
  <c r="CU464" i="2"/>
  <c r="CT464" i="2"/>
  <c r="CS464" i="2"/>
  <c r="DD463" i="2"/>
  <c r="CY463" i="2"/>
  <c r="CW463" i="2"/>
  <c r="CV463" i="2"/>
  <c r="CU463" i="2"/>
  <c r="CT463" i="2"/>
  <c r="CS463" i="2"/>
  <c r="DD462" i="2"/>
  <c r="CY462" i="2"/>
  <c r="CW462" i="2"/>
  <c r="CV462" i="2"/>
  <c r="CU462" i="2"/>
  <c r="CT462" i="2"/>
  <c r="CS462" i="2"/>
  <c r="DD461" i="2"/>
  <c r="CY461" i="2"/>
  <c r="CW461" i="2"/>
  <c r="CV461" i="2"/>
  <c r="CU461" i="2"/>
  <c r="CT461" i="2"/>
  <c r="CS461" i="2"/>
  <c r="DD460" i="2"/>
  <c r="CY460" i="2"/>
  <c r="CW460" i="2"/>
  <c r="CV460" i="2"/>
  <c r="CU460" i="2"/>
  <c r="CT460" i="2"/>
  <c r="CS460" i="2"/>
  <c r="DD459" i="2"/>
  <c r="CY459" i="2"/>
  <c r="CW459" i="2"/>
  <c r="CV459" i="2"/>
  <c r="CU459" i="2"/>
  <c r="CT459" i="2"/>
  <c r="CS459" i="2"/>
  <c r="DD458" i="2"/>
  <c r="CY458" i="2"/>
  <c r="CW458" i="2"/>
  <c r="CV458" i="2"/>
  <c r="CU458" i="2"/>
  <c r="CT458" i="2"/>
  <c r="CS458" i="2"/>
  <c r="DD457" i="2"/>
  <c r="CY457" i="2"/>
  <c r="CW457" i="2"/>
  <c r="CV457" i="2"/>
  <c r="CU457" i="2"/>
  <c r="CT457" i="2"/>
  <c r="CS457" i="2"/>
  <c r="DD456" i="2"/>
  <c r="CY456" i="2"/>
  <c r="CW456" i="2"/>
  <c r="CV456" i="2"/>
  <c r="CU456" i="2"/>
  <c r="CT456" i="2"/>
  <c r="CS456" i="2"/>
  <c r="DD455" i="2"/>
  <c r="CY455" i="2"/>
  <c r="CW455" i="2"/>
  <c r="CV455" i="2"/>
  <c r="CU455" i="2"/>
  <c r="CT455" i="2"/>
  <c r="CS455" i="2"/>
  <c r="DD454" i="2"/>
  <c r="CY454" i="2"/>
  <c r="CW454" i="2"/>
  <c r="CV454" i="2"/>
  <c r="CU454" i="2"/>
  <c r="CT454" i="2"/>
  <c r="CS454" i="2"/>
  <c r="DD453" i="2"/>
  <c r="CY453" i="2"/>
  <c r="CW453" i="2"/>
  <c r="CV453" i="2"/>
  <c r="CU453" i="2"/>
  <c r="CT453" i="2"/>
  <c r="CS453" i="2"/>
  <c r="DD452" i="2"/>
  <c r="CY452" i="2"/>
  <c r="CW452" i="2"/>
  <c r="CV452" i="2"/>
  <c r="CU452" i="2"/>
  <c r="CT452" i="2"/>
  <c r="CS452" i="2"/>
  <c r="DD451" i="2"/>
  <c r="CY451" i="2"/>
  <c r="CW451" i="2"/>
  <c r="CV451" i="2"/>
  <c r="CU451" i="2"/>
  <c r="CT451" i="2"/>
  <c r="CS451" i="2"/>
  <c r="DD450" i="2"/>
  <c r="CY450" i="2"/>
  <c r="CW450" i="2"/>
  <c r="CV450" i="2"/>
  <c r="CU450" i="2"/>
  <c r="CT450" i="2"/>
  <c r="CS450" i="2"/>
  <c r="DD449" i="2"/>
  <c r="CY449" i="2"/>
  <c r="CW449" i="2"/>
  <c r="CV449" i="2"/>
  <c r="CU449" i="2"/>
  <c r="CT449" i="2"/>
  <c r="CS449" i="2"/>
  <c r="DD448" i="2"/>
  <c r="CY448" i="2"/>
  <c r="CW448" i="2"/>
  <c r="CV448" i="2"/>
  <c r="CU448" i="2"/>
  <c r="CT448" i="2"/>
  <c r="CS448" i="2"/>
  <c r="DD447" i="2"/>
  <c r="CY447" i="2"/>
  <c r="CW447" i="2"/>
  <c r="CV447" i="2"/>
  <c r="CU447" i="2"/>
  <c r="CT447" i="2"/>
  <c r="CS447" i="2"/>
  <c r="DD446" i="2"/>
  <c r="CY446" i="2"/>
  <c r="CW446" i="2"/>
  <c r="CV446" i="2"/>
  <c r="CU446" i="2"/>
  <c r="CT446" i="2"/>
  <c r="CS446" i="2"/>
  <c r="DD445" i="2"/>
  <c r="CY445" i="2"/>
  <c r="CW445" i="2"/>
  <c r="CV445" i="2"/>
  <c r="CU445" i="2"/>
  <c r="CT445" i="2"/>
  <c r="CS445" i="2"/>
  <c r="DD444" i="2"/>
  <c r="CY444" i="2"/>
  <c r="CW444" i="2"/>
  <c r="CV444" i="2"/>
  <c r="CU444" i="2"/>
  <c r="CT444" i="2"/>
  <c r="CS444" i="2"/>
  <c r="DD443" i="2"/>
  <c r="CY443" i="2"/>
  <c r="CW443" i="2"/>
  <c r="CV443" i="2"/>
  <c r="CU443" i="2"/>
  <c r="CT443" i="2"/>
  <c r="CS443" i="2"/>
  <c r="DD442" i="2"/>
  <c r="CY442" i="2"/>
  <c r="CW442" i="2"/>
  <c r="CV442" i="2"/>
  <c r="CU442" i="2"/>
  <c r="CT442" i="2"/>
  <c r="CS442" i="2"/>
  <c r="DD441" i="2"/>
  <c r="CY441" i="2"/>
  <c r="CW441" i="2"/>
  <c r="CV441" i="2"/>
  <c r="CU441" i="2"/>
  <c r="CT441" i="2"/>
  <c r="CS441" i="2"/>
  <c r="DD440" i="2"/>
  <c r="CY440" i="2"/>
  <c r="CW440" i="2"/>
  <c r="CV440" i="2"/>
  <c r="CU440" i="2"/>
  <c r="CT440" i="2"/>
  <c r="CS440" i="2"/>
  <c r="DD439" i="2"/>
  <c r="CY439" i="2"/>
  <c r="CW439" i="2"/>
  <c r="CV439" i="2"/>
  <c r="CU439" i="2"/>
  <c r="CT439" i="2"/>
  <c r="CS439" i="2"/>
  <c r="DD438" i="2"/>
  <c r="CY438" i="2"/>
  <c r="CW438" i="2"/>
  <c r="CV438" i="2"/>
  <c r="CU438" i="2"/>
  <c r="CT438" i="2"/>
  <c r="CS438" i="2"/>
  <c r="DD437" i="2"/>
  <c r="CY437" i="2"/>
  <c r="CW437" i="2"/>
  <c r="CV437" i="2"/>
  <c r="CU437" i="2"/>
  <c r="CT437" i="2"/>
  <c r="CS437" i="2"/>
  <c r="DD436" i="2"/>
  <c r="CY436" i="2"/>
  <c r="CW436" i="2"/>
  <c r="CV436" i="2"/>
  <c r="CU436" i="2"/>
  <c r="CT436" i="2"/>
  <c r="CS436" i="2"/>
  <c r="DD435" i="2"/>
  <c r="CY435" i="2"/>
  <c r="CW435" i="2"/>
  <c r="CV435" i="2"/>
  <c r="CU435" i="2"/>
  <c r="CT435" i="2"/>
  <c r="CS435" i="2"/>
  <c r="DD434" i="2"/>
  <c r="CY434" i="2"/>
  <c r="CW434" i="2"/>
  <c r="CV434" i="2"/>
  <c r="CU434" i="2"/>
  <c r="CT434" i="2"/>
  <c r="CS434" i="2"/>
  <c r="DD433" i="2"/>
  <c r="CY433" i="2"/>
  <c r="CW433" i="2"/>
  <c r="CV433" i="2"/>
  <c r="CU433" i="2"/>
  <c r="CT433" i="2"/>
  <c r="CS433" i="2"/>
  <c r="DD432" i="2"/>
  <c r="CY432" i="2"/>
  <c r="CW432" i="2"/>
  <c r="CV432" i="2"/>
  <c r="CU432" i="2"/>
  <c r="CT432" i="2"/>
  <c r="CS432" i="2"/>
  <c r="DD431" i="2"/>
  <c r="CY431" i="2"/>
  <c r="CW431" i="2"/>
  <c r="CV431" i="2"/>
  <c r="CU431" i="2"/>
  <c r="CT431" i="2"/>
  <c r="CS431" i="2"/>
  <c r="DD430" i="2"/>
  <c r="CY430" i="2"/>
  <c r="CW430" i="2"/>
  <c r="CV430" i="2"/>
  <c r="CU430" i="2"/>
  <c r="CT430" i="2"/>
  <c r="CS430" i="2"/>
  <c r="DD429" i="2"/>
  <c r="CY429" i="2"/>
  <c r="CW429" i="2"/>
  <c r="CV429" i="2"/>
  <c r="CU429" i="2"/>
  <c r="CT429" i="2"/>
  <c r="CS429" i="2"/>
  <c r="DD428" i="2"/>
  <c r="CY428" i="2"/>
  <c r="CW428" i="2"/>
  <c r="CV428" i="2"/>
  <c r="CU428" i="2"/>
  <c r="CT428" i="2"/>
  <c r="CS428" i="2"/>
  <c r="DD427" i="2"/>
  <c r="CY427" i="2"/>
  <c r="CW427" i="2"/>
  <c r="CV427" i="2"/>
  <c r="CU427" i="2"/>
  <c r="CT427" i="2"/>
  <c r="CS427" i="2"/>
  <c r="DD426" i="2"/>
  <c r="CY426" i="2"/>
  <c r="CW426" i="2"/>
  <c r="CV426" i="2"/>
  <c r="CU426" i="2"/>
  <c r="CT426" i="2"/>
  <c r="CS426" i="2"/>
  <c r="DD425" i="2"/>
  <c r="CY425" i="2"/>
  <c r="CW425" i="2"/>
  <c r="CV425" i="2"/>
  <c r="CU425" i="2"/>
  <c r="CT425" i="2"/>
  <c r="CS425" i="2"/>
  <c r="DD424" i="2"/>
  <c r="CY424" i="2"/>
  <c r="CW424" i="2"/>
  <c r="CV424" i="2"/>
  <c r="CU424" i="2"/>
  <c r="CT424" i="2"/>
  <c r="CS424" i="2"/>
  <c r="DD423" i="2"/>
  <c r="CY423" i="2"/>
  <c r="CW423" i="2"/>
  <c r="CV423" i="2"/>
  <c r="CU423" i="2"/>
  <c r="CT423" i="2"/>
  <c r="CS423" i="2"/>
  <c r="DD422" i="2"/>
  <c r="CY422" i="2"/>
  <c r="CW422" i="2"/>
  <c r="CV422" i="2"/>
  <c r="CU422" i="2"/>
  <c r="CT422" i="2"/>
  <c r="CS422" i="2"/>
  <c r="DD421" i="2"/>
  <c r="CY421" i="2"/>
  <c r="CW421" i="2"/>
  <c r="CV421" i="2"/>
  <c r="CU421" i="2"/>
  <c r="CT421" i="2"/>
  <c r="CS421" i="2"/>
  <c r="DD420" i="2"/>
  <c r="CY420" i="2"/>
  <c r="CW420" i="2"/>
  <c r="CV420" i="2"/>
  <c r="CU420" i="2"/>
  <c r="CT420" i="2"/>
  <c r="CS420" i="2"/>
  <c r="DD419" i="2"/>
  <c r="CY419" i="2"/>
  <c r="CW419" i="2"/>
  <c r="CV419" i="2"/>
  <c r="CU419" i="2"/>
  <c r="CT419" i="2"/>
  <c r="CS419" i="2"/>
  <c r="DD418" i="2"/>
  <c r="CY418" i="2"/>
  <c r="CW418" i="2"/>
  <c r="CV418" i="2"/>
  <c r="CU418" i="2"/>
  <c r="CT418" i="2"/>
  <c r="CS418" i="2"/>
  <c r="DD417" i="2"/>
  <c r="CY417" i="2"/>
  <c r="CW417" i="2"/>
  <c r="CV417" i="2"/>
  <c r="CU417" i="2"/>
  <c r="CT417" i="2"/>
  <c r="CS417" i="2"/>
  <c r="DD416" i="2"/>
  <c r="CY416" i="2"/>
  <c r="CW416" i="2"/>
  <c r="CV416" i="2"/>
  <c r="CU416" i="2"/>
  <c r="CT416" i="2"/>
  <c r="CS416" i="2"/>
  <c r="DD415" i="2"/>
  <c r="CY415" i="2"/>
  <c r="CW415" i="2"/>
  <c r="CV415" i="2"/>
  <c r="CU415" i="2"/>
  <c r="CT415" i="2"/>
  <c r="CS415" i="2"/>
  <c r="DD414" i="2"/>
  <c r="CY414" i="2"/>
  <c r="CW414" i="2"/>
  <c r="CV414" i="2"/>
  <c r="CU414" i="2"/>
  <c r="CT414" i="2"/>
  <c r="CS414" i="2"/>
  <c r="DD413" i="2"/>
  <c r="CY413" i="2"/>
  <c r="CW413" i="2"/>
  <c r="CV413" i="2"/>
  <c r="CU413" i="2"/>
  <c r="CT413" i="2"/>
  <c r="CS413" i="2"/>
  <c r="DD412" i="2"/>
  <c r="CY412" i="2"/>
  <c r="CW412" i="2"/>
  <c r="CV412" i="2"/>
  <c r="CU412" i="2"/>
  <c r="CT412" i="2"/>
  <c r="CS412" i="2"/>
  <c r="DD411" i="2"/>
  <c r="CY411" i="2"/>
  <c r="CW411" i="2"/>
  <c r="CV411" i="2"/>
  <c r="CU411" i="2"/>
  <c r="CT411" i="2"/>
  <c r="CS411" i="2"/>
  <c r="DD410" i="2"/>
  <c r="CY410" i="2"/>
  <c r="CW410" i="2"/>
  <c r="CV410" i="2"/>
  <c r="CU410" i="2"/>
  <c r="CT410" i="2"/>
  <c r="CS410" i="2"/>
  <c r="DD409" i="2"/>
  <c r="CY409" i="2"/>
  <c r="CW409" i="2"/>
  <c r="CV409" i="2"/>
  <c r="CU409" i="2"/>
  <c r="CT409" i="2"/>
  <c r="CS409" i="2"/>
  <c r="DD408" i="2"/>
  <c r="CY408" i="2"/>
  <c r="CW408" i="2"/>
  <c r="CV408" i="2"/>
  <c r="CU408" i="2"/>
  <c r="CT408" i="2"/>
  <c r="CS408" i="2"/>
  <c r="DD407" i="2"/>
  <c r="CY407" i="2"/>
  <c r="CW407" i="2"/>
  <c r="CV407" i="2"/>
  <c r="CU407" i="2"/>
  <c r="CT407" i="2"/>
  <c r="CS407" i="2"/>
  <c r="DD406" i="2"/>
  <c r="CY406" i="2"/>
  <c r="CW406" i="2"/>
  <c r="CV406" i="2"/>
  <c r="CU406" i="2"/>
  <c r="CT406" i="2"/>
  <c r="CS406" i="2"/>
  <c r="DD405" i="2"/>
  <c r="CY405" i="2"/>
  <c r="CW405" i="2"/>
  <c r="CV405" i="2"/>
  <c r="CU405" i="2"/>
  <c r="CT405" i="2"/>
  <c r="CS405" i="2"/>
  <c r="DD404" i="2"/>
  <c r="CY404" i="2"/>
  <c r="CW404" i="2"/>
  <c r="CV404" i="2"/>
  <c r="CU404" i="2"/>
  <c r="CT404" i="2"/>
  <c r="CS404" i="2"/>
  <c r="DD403" i="2"/>
  <c r="CY403" i="2"/>
  <c r="CW403" i="2"/>
  <c r="CV403" i="2"/>
  <c r="CU403" i="2"/>
  <c r="CT403" i="2"/>
  <c r="CS403" i="2"/>
  <c r="DD402" i="2"/>
  <c r="CY402" i="2"/>
  <c r="CW402" i="2"/>
  <c r="CV402" i="2"/>
  <c r="CU402" i="2"/>
  <c r="CT402" i="2"/>
  <c r="CS402" i="2"/>
  <c r="DD401" i="2"/>
  <c r="CY401" i="2"/>
  <c r="CW401" i="2"/>
  <c r="CV401" i="2"/>
  <c r="CU401" i="2"/>
  <c r="CT401" i="2"/>
  <c r="CS401" i="2"/>
  <c r="DD397" i="2"/>
  <c r="CY397" i="2"/>
  <c r="CW397" i="2"/>
  <c r="CV397" i="2"/>
  <c r="CU397" i="2"/>
  <c r="CT397" i="2"/>
  <c r="CS397" i="2"/>
  <c r="DD400" i="2"/>
  <c r="CY400" i="2"/>
  <c r="CW400" i="2"/>
  <c r="CV400" i="2"/>
  <c r="CU400" i="2"/>
  <c r="CT400" i="2"/>
  <c r="CS400" i="2"/>
  <c r="DD399" i="2"/>
  <c r="CY399" i="2"/>
  <c r="CW399" i="2"/>
  <c r="CV399" i="2"/>
  <c r="CU399" i="2"/>
  <c r="CT399" i="2"/>
  <c r="CS399" i="2"/>
  <c r="DD398" i="2"/>
  <c r="CY398" i="2"/>
  <c r="CW398" i="2"/>
  <c r="CV398" i="2"/>
  <c r="CU398" i="2"/>
  <c r="CT398" i="2"/>
  <c r="CS398" i="2"/>
  <c r="DD396" i="2"/>
  <c r="CY396" i="2"/>
  <c r="CW396" i="2"/>
  <c r="CV396" i="2"/>
  <c r="CU396" i="2"/>
  <c r="CT396" i="2"/>
  <c r="CS396" i="2"/>
  <c r="DD395" i="2"/>
  <c r="CY395" i="2"/>
  <c r="CW395" i="2"/>
  <c r="CV395" i="2"/>
  <c r="CU395" i="2"/>
  <c r="CT395" i="2"/>
  <c r="CS395" i="2"/>
  <c r="DD394" i="2"/>
  <c r="CY394" i="2"/>
  <c r="CW394" i="2"/>
  <c r="CV394" i="2"/>
  <c r="CU394" i="2"/>
  <c r="CT394" i="2"/>
  <c r="CS394" i="2"/>
  <c r="DD393" i="2"/>
  <c r="CY393" i="2"/>
  <c r="CW393" i="2"/>
  <c r="CV393" i="2"/>
  <c r="CU393" i="2"/>
  <c r="CT393" i="2"/>
  <c r="CS393" i="2"/>
  <c r="DD392" i="2"/>
  <c r="CY392" i="2"/>
  <c r="CW392" i="2"/>
  <c r="CV392" i="2"/>
  <c r="CU392" i="2"/>
  <c r="CT392" i="2"/>
  <c r="CS392" i="2"/>
  <c r="DD391" i="2"/>
  <c r="CY391" i="2"/>
  <c r="CW391" i="2"/>
  <c r="CV391" i="2"/>
  <c r="CU391" i="2"/>
  <c r="CT391" i="2"/>
  <c r="CS391" i="2"/>
  <c r="DD390" i="2"/>
  <c r="CY390" i="2"/>
  <c r="CW390" i="2"/>
  <c r="CV390" i="2"/>
  <c r="CU390" i="2"/>
  <c r="CT390" i="2"/>
  <c r="CS390" i="2"/>
  <c r="DD389" i="2"/>
  <c r="CY389" i="2"/>
  <c r="CW389" i="2"/>
  <c r="CV389" i="2"/>
  <c r="CU389" i="2"/>
  <c r="CT389" i="2"/>
  <c r="CS389" i="2"/>
  <c r="DD388" i="2"/>
  <c r="CY388" i="2"/>
  <c r="CW388" i="2"/>
  <c r="CV388" i="2"/>
  <c r="CU388" i="2"/>
  <c r="CT388" i="2"/>
  <c r="CS388" i="2"/>
  <c r="DD387" i="2"/>
  <c r="CY387" i="2"/>
  <c r="CW387" i="2"/>
  <c r="CV387" i="2"/>
  <c r="CU387" i="2"/>
  <c r="CT387" i="2"/>
  <c r="CS387" i="2"/>
  <c r="DD386" i="2"/>
  <c r="CY386" i="2"/>
  <c r="CW386" i="2"/>
  <c r="CV386" i="2"/>
  <c r="CU386" i="2"/>
  <c r="CT386" i="2"/>
  <c r="CS386" i="2"/>
  <c r="DD385" i="2"/>
  <c r="CY385" i="2"/>
  <c r="CW385" i="2"/>
  <c r="CV385" i="2"/>
  <c r="CU385" i="2"/>
  <c r="CT385" i="2"/>
  <c r="CS385" i="2"/>
  <c r="DD384" i="2"/>
  <c r="CY384" i="2"/>
  <c r="CW384" i="2"/>
  <c r="CV384" i="2"/>
  <c r="CU384" i="2"/>
  <c r="CT384" i="2"/>
  <c r="CS384" i="2"/>
  <c r="DD383" i="2"/>
  <c r="CY383" i="2"/>
  <c r="CW383" i="2"/>
  <c r="CV383" i="2"/>
  <c r="CU383" i="2"/>
  <c r="CT383" i="2"/>
  <c r="CS383" i="2"/>
  <c r="DD382" i="2"/>
  <c r="CY382" i="2"/>
  <c r="CW382" i="2"/>
  <c r="CV382" i="2"/>
  <c r="CU382" i="2"/>
  <c r="CT382" i="2"/>
  <c r="CS382" i="2"/>
  <c r="DD381" i="2"/>
  <c r="CY381" i="2"/>
  <c r="CW381" i="2"/>
  <c r="CV381" i="2"/>
  <c r="CU381" i="2"/>
  <c r="CT381" i="2"/>
  <c r="CS381" i="2"/>
  <c r="DD380" i="2"/>
  <c r="CY380" i="2"/>
  <c r="CW380" i="2"/>
  <c r="CV380" i="2"/>
  <c r="CU380" i="2"/>
  <c r="CT380" i="2"/>
  <c r="CS380" i="2"/>
  <c r="DD379" i="2"/>
  <c r="CY379" i="2"/>
  <c r="CW379" i="2"/>
  <c r="CV379" i="2"/>
  <c r="CU379" i="2"/>
  <c r="CT379" i="2"/>
  <c r="CS379" i="2"/>
  <c r="DD378" i="2"/>
  <c r="CY378" i="2"/>
  <c r="CW378" i="2"/>
  <c r="CV378" i="2"/>
  <c r="CU378" i="2"/>
  <c r="CT378" i="2"/>
  <c r="CS378" i="2"/>
  <c r="DD377" i="2"/>
  <c r="CY377" i="2"/>
  <c r="CW377" i="2"/>
  <c r="CV377" i="2"/>
  <c r="CU377" i="2"/>
  <c r="CT377" i="2"/>
  <c r="CS377" i="2"/>
  <c r="DD376" i="2"/>
  <c r="CY376" i="2"/>
  <c r="CW376" i="2"/>
  <c r="CV376" i="2"/>
  <c r="CU376" i="2"/>
  <c r="CT376" i="2"/>
  <c r="CS376" i="2"/>
  <c r="DD375" i="2"/>
  <c r="CY375" i="2"/>
  <c r="CW375" i="2"/>
  <c r="CV375" i="2"/>
  <c r="CU375" i="2"/>
  <c r="CT375" i="2"/>
  <c r="CS375" i="2"/>
  <c r="DD374" i="2"/>
  <c r="CY374" i="2"/>
  <c r="CW374" i="2"/>
  <c r="CV374" i="2"/>
  <c r="CU374" i="2"/>
  <c r="CT374" i="2"/>
  <c r="CS374" i="2"/>
  <c r="DD373" i="2"/>
  <c r="CY373" i="2"/>
  <c r="CW373" i="2"/>
  <c r="CV373" i="2"/>
  <c r="CU373" i="2"/>
  <c r="CT373" i="2"/>
  <c r="CS373" i="2"/>
  <c r="DD372" i="2"/>
  <c r="CY372" i="2"/>
  <c r="CW372" i="2"/>
  <c r="CV372" i="2"/>
  <c r="CU372" i="2"/>
  <c r="CT372" i="2"/>
  <c r="CS372" i="2"/>
  <c r="DD371" i="2"/>
  <c r="CY371" i="2"/>
  <c r="CW371" i="2"/>
  <c r="CV371" i="2"/>
  <c r="CU371" i="2"/>
  <c r="CT371" i="2"/>
  <c r="CS371" i="2"/>
  <c r="DD370" i="2"/>
  <c r="CY370" i="2"/>
  <c r="CW370" i="2"/>
  <c r="CV370" i="2"/>
  <c r="CU370" i="2"/>
  <c r="CT370" i="2"/>
  <c r="CS370" i="2"/>
  <c r="DD369" i="2"/>
  <c r="CY369" i="2"/>
  <c r="CW369" i="2"/>
  <c r="CV369" i="2"/>
  <c r="CU369" i="2"/>
  <c r="CT369" i="2"/>
  <c r="CS369" i="2"/>
  <c r="DD368" i="2"/>
  <c r="CY368" i="2"/>
  <c r="CW368" i="2"/>
  <c r="CV368" i="2"/>
  <c r="CU368" i="2"/>
  <c r="CT368" i="2"/>
  <c r="CS368" i="2"/>
  <c r="DD367" i="2"/>
  <c r="CY367" i="2"/>
  <c r="CW367" i="2"/>
  <c r="CV367" i="2"/>
  <c r="CU367" i="2"/>
  <c r="CT367" i="2"/>
  <c r="CS367" i="2"/>
  <c r="DD366" i="2"/>
  <c r="CY366" i="2"/>
  <c r="CW366" i="2"/>
  <c r="CV366" i="2"/>
  <c r="CU366" i="2"/>
  <c r="CT366" i="2"/>
  <c r="CS366" i="2"/>
  <c r="DD365" i="2"/>
  <c r="CY365" i="2"/>
  <c r="CW365" i="2"/>
  <c r="CV365" i="2"/>
  <c r="CU365" i="2"/>
  <c r="CT365" i="2"/>
  <c r="CS365" i="2"/>
  <c r="DD364" i="2"/>
  <c r="CY364" i="2"/>
  <c r="CW364" i="2"/>
  <c r="CV364" i="2"/>
  <c r="CU364" i="2"/>
  <c r="CT364" i="2"/>
  <c r="CS364" i="2"/>
  <c r="DD363" i="2"/>
  <c r="CY363" i="2"/>
  <c r="CW363" i="2"/>
  <c r="CV363" i="2"/>
  <c r="CU363" i="2"/>
  <c r="CT363" i="2"/>
  <c r="CS363" i="2"/>
  <c r="DD362" i="2"/>
  <c r="CY362" i="2"/>
  <c r="CW362" i="2"/>
  <c r="CV362" i="2"/>
  <c r="CU362" i="2"/>
  <c r="CT362" i="2"/>
  <c r="CS362" i="2"/>
  <c r="DD361" i="2"/>
  <c r="CY361" i="2"/>
  <c r="CW361" i="2"/>
  <c r="CV361" i="2"/>
  <c r="CU361" i="2"/>
  <c r="CT361" i="2"/>
  <c r="CS361" i="2"/>
  <c r="DD360" i="2"/>
  <c r="CY360" i="2"/>
  <c r="CW360" i="2"/>
  <c r="CV360" i="2"/>
  <c r="CU360" i="2"/>
  <c r="CT360" i="2"/>
  <c r="CS360" i="2"/>
  <c r="DD359" i="2"/>
  <c r="CY359" i="2"/>
  <c r="CW359" i="2"/>
  <c r="CV359" i="2"/>
  <c r="CU359" i="2"/>
  <c r="CT359" i="2"/>
  <c r="CS359" i="2"/>
  <c r="DD358" i="2"/>
  <c r="CY358" i="2"/>
  <c r="CW358" i="2"/>
  <c r="CV358" i="2"/>
  <c r="CU358" i="2"/>
  <c r="CT358" i="2"/>
  <c r="CS358" i="2"/>
  <c r="DD357" i="2"/>
  <c r="CY357" i="2"/>
  <c r="CW357" i="2"/>
  <c r="CV357" i="2"/>
  <c r="CU357" i="2"/>
  <c r="CT357" i="2"/>
  <c r="CS357" i="2"/>
  <c r="DD356" i="2"/>
  <c r="CY356" i="2"/>
  <c r="CW356" i="2"/>
  <c r="CV356" i="2"/>
  <c r="CU356" i="2"/>
  <c r="CT356" i="2"/>
  <c r="CS356" i="2"/>
  <c r="DD355" i="2"/>
  <c r="CY355" i="2"/>
  <c r="CW355" i="2"/>
  <c r="CV355" i="2"/>
  <c r="CU355" i="2"/>
  <c r="CT355" i="2"/>
  <c r="CS355" i="2"/>
  <c r="DD354" i="2"/>
  <c r="CY354" i="2"/>
  <c r="CW354" i="2"/>
  <c r="CV354" i="2"/>
  <c r="CU354" i="2"/>
  <c r="CT354" i="2"/>
  <c r="CS354" i="2"/>
  <c r="DD353" i="2"/>
  <c r="CY353" i="2"/>
  <c r="CW353" i="2"/>
  <c r="CV353" i="2"/>
  <c r="CU353" i="2"/>
  <c r="CT353" i="2"/>
  <c r="CS353" i="2"/>
  <c r="DD352" i="2"/>
  <c r="CY352" i="2"/>
  <c r="CW352" i="2"/>
  <c r="CV352" i="2"/>
  <c r="CU352" i="2"/>
  <c r="CT352" i="2"/>
  <c r="CS352" i="2"/>
  <c r="DD351" i="2"/>
  <c r="CY351" i="2"/>
  <c r="CW351" i="2"/>
  <c r="CV351" i="2"/>
  <c r="CU351" i="2"/>
  <c r="CT351" i="2"/>
  <c r="CS351" i="2"/>
  <c r="DD350" i="2"/>
  <c r="CY350" i="2"/>
  <c r="CW350" i="2"/>
  <c r="CV350" i="2"/>
  <c r="CU350" i="2"/>
  <c r="CT350" i="2"/>
  <c r="CS350" i="2"/>
  <c r="DD349" i="2"/>
  <c r="CY349" i="2"/>
  <c r="CW349" i="2"/>
  <c r="CV349" i="2"/>
  <c r="CU349" i="2"/>
  <c r="CT349" i="2"/>
  <c r="CS349" i="2"/>
  <c r="DD348" i="2"/>
  <c r="CY348" i="2"/>
  <c r="CW348" i="2"/>
  <c r="CV348" i="2"/>
  <c r="CU348" i="2"/>
  <c r="CT348" i="2"/>
  <c r="CS348" i="2"/>
  <c r="DD347" i="2"/>
  <c r="CY347" i="2"/>
  <c r="CW347" i="2"/>
  <c r="CV347" i="2"/>
  <c r="CU347" i="2"/>
  <c r="CT347" i="2"/>
  <c r="CS347" i="2"/>
  <c r="DD346" i="2"/>
  <c r="CY346" i="2"/>
  <c r="CW346" i="2"/>
  <c r="CV346" i="2"/>
  <c r="CU346" i="2"/>
  <c r="CT346" i="2"/>
  <c r="CS346" i="2"/>
  <c r="DD345" i="2"/>
  <c r="CY345" i="2"/>
  <c r="CW345" i="2"/>
  <c r="CV345" i="2"/>
  <c r="CU345" i="2"/>
  <c r="CT345" i="2"/>
  <c r="CS345" i="2"/>
  <c r="DD344" i="2"/>
  <c r="CY344" i="2"/>
  <c r="CW344" i="2"/>
  <c r="CV344" i="2"/>
  <c r="CU344" i="2"/>
  <c r="CT344" i="2"/>
  <c r="CS344" i="2"/>
  <c r="DD343" i="2"/>
  <c r="CY343" i="2"/>
  <c r="CW343" i="2"/>
  <c r="CV343" i="2"/>
  <c r="CU343" i="2"/>
  <c r="CT343" i="2"/>
  <c r="CS343" i="2"/>
  <c r="DD342" i="2"/>
  <c r="CY342" i="2"/>
  <c r="CW342" i="2"/>
  <c r="CV342" i="2"/>
  <c r="CU342" i="2"/>
  <c r="CT342" i="2"/>
  <c r="CS342" i="2"/>
  <c r="DD341" i="2"/>
  <c r="CY341" i="2"/>
  <c r="CW341" i="2"/>
  <c r="CV341" i="2"/>
  <c r="CU341" i="2"/>
  <c r="CT341" i="2"/>
  <c r="CS341" i="2"/>
  <c r="DD340" i="2"/>
  <c r="CY340" i="2"/>
  <c r="CW340" i="2"/>
  <c r="CV340" i="2"/>
  <c r="CU340" i="2"/>
  <c r="CT340" i="2"/>
  <c r="CS340" i="2"/>
  <c r="DD339" i="2"/>
  <c r="CY339" i="2"/>
  <c r="CW339" i="2"/>
  <c r="CV339" i="2"/>
  <c r="CU339" i="2"/>
  <c r="CT339" i="2"/>
  <c r="CS339" i="2"/>
  <c r="DD338" i="2"/>
  <c r="CY338" i="2"/>
  <c r="CW338" i="2"/>
  <c r="CV338" i="2"/>
  <c r="CU338" i="2"/>
  <c r="CT338" i="2"/>
  <c r="CS338" i="2"/>
  <c r="DD337" i="2"/>
  <c r="CY337" i="2"/>
  <c r="CW337" i="2"/>
  <c r="CV337" i="2"/>
  <c r="CU337" i="2"/>
  <c r="CT337" i="2"/>
  <c r="CS337" i="2"/>
  <c r="DD336" i="2"/>
  <c r="CY336" i="2"/>
  <c r="CW336" i="2"/>
  <c r="CV336" i="2"/>
  <c r="CU336" i="2"/>
  <c r="CT336" i="2"/>
  <c r="CS336" i="2"/>
  <c r="DD335" i="2"/>
  <c r="CY335" i="2"/>
  <c r="CW335" i="2"/>
  <c r="CV335" i="2"/>
  <c r="CU335" i="2"/>
  <c r="CT335" i="2"/>
  <c r="CS335" i="2"/>
  <c r="DD334" i="2"/>
  <c r="CY334" i="2"/>
  <c r="CW334" i="2"/>
  <c r="CV334" i="2"/>
  <c r="CU334" i="2"/>
  <c r="CT334" i="2"/>
  <c r="CS334" i="2"/>
  <c r="DD333" i="2"/>
  <c r="CY333" i="2"/>
  <c r="CW333" i="2"/>
  <c r="CV333" i="2"/>
  <c r="CU333" i="2"/>
  <c r="CT333" i="2"/>
  <c r="CS333" i="2"/>
  <c r="DD332" i="2"/>
  <c r="CY332" i="2"/>
  <c r="CW332" i="2"/>
  <c r="CV332" i="2"/>
  <c r="CU332" i="2"/>
  <c r="CT332" i="2"/>
  <c r="CS332" i="2"/>
  <c r="DD331" i="2"/>
  <c r="CY331" i="2"/>
  <c r="CW331" i="2"/>
  <c r="CV331" i="2"/>
  <c r="CU331" i="2"/>
  <c r="CT331" i="2"/>
  <c r="CS331" i="2"/>
  <c r="DD330" i="2"/>
  <c r="CY330" i="2"/>
  <c r="CW330" i="2"/>
  <c r="CV330" i="2"/>
  <c r="CU330" i="2"/>
  <c r="CT330" i="2"/>
  <c r="CS330" i="2"/>
  <c r="DD329" i="2"/>
  <c r="CY329" i="2"/>
  <c r="CW329" i="2"/>
  <c r="CV329" i="2"/>
  <c r="CU329" i="2"/>
  <c r="CT329" i="2"/>
  <c r="CS329" i="2"/>
  <c r="DD328" i="2"/>
  <c r="CY328" i="2"/>
  <c r="CW328" i="2"/>
  <c r="CV328" i="2"/>
  <c r="CU328" i="2"/>
  <c r="CT328" i="2"/>
  <c r="CS328" i="2"/>
  <c r="DD327" i="2"/>
  <c r="CY327" i="2"/>
  <c r="CW327" i="2"/>
  <c r="CV327" i="2"/>
  <c r="CU327" i="2"/>
  <c r="CT327" i="2"/>
  <c r="CS327" i="2"/>
  <c r="DD326" i="2"/>
  <c r="CY326" i="2"/>
  <c r="CW326" i="2"/>
  <c r="CV326" i="2"/>
  <c r="CU326" i="2"/>
  <c r="CT326" i="2"/>
  <c r="CS326" i="2"/>
  <c r="DD325" i="2"/>
  <c r="CY325" i="2"/>
  <c r="CW325" i="2"/>
  <c r="CV325" i="2"/>
  <c r="CU325" i="2"/>
  <c r="CT325" i="2"/>
  <c r="CS325" i="2"/>
  <c r="DD324" i="2"/>
  <c r="CY324" i="2"/>
  <c r="CW324" i="2"/>
  <c r="CV324" i="2"/>
  <c r="CU324" i="2"/>
  <c r="CT324" i="2"/>
  <c r="CS324" i="2"/>
  <c r="DD323" i="2"/>
  <c r="CY323" i="2"/>
  <c r="CW323" i="2"/>
  <c r="CV323" i="2"/>
  <c r="CU323" i="2"/>
  <c r="CT323" i="2"/>
  <c r="CS323" i="2"/>
  <c r="DD322" i="2"/>
  <c r="CY322" i="2"/>
  <c r="CW322" i="2"/>
  <c r="CV322" i="2"/>
  <c r="CU322" i="2"/>
  <c r="CT322" i="2"/>
  <c r="CS322" i="2"/>
  <c r="DD321" i="2"/>
  <c r="CY321" i="2"/>
  <c r="CW321" i="2"/>
  <c r="CV321" i="2"/>
  <c r="CU321" i="2"/>
  <c r="CT321" i="2"/>
  <c r="CS321" i="2"/>
  <c r="DD320" i="2"/>
  <c r="CY320" i="2"/>
  <c r="CW320" i="2"/>
  <c r="CV320" i="2"/>
  <c r="CU320" i="2"/>
  <c r="CT320" i="2"/>
  <c r="CS320" i="2"/>
  <c r="DD319" i="2"/>
  <c r="CY319" i="2"/>
  <c r="CW319" i="2"/>
  <c r="CV319" i="2"/>
  <c r="CU319" i="2"/>
  <c r="CT319" i="2"/>
  <c r="CS319" i="2"/>
  <c r="DD318" i="2"/>
  <c r="CY318" i="2"/>
  <c r="CW318" i="2"/>
  <c r="CV318" i="2"/>
  <c r="CU318" i="2"/>
  <c r="CT318" i="2"/>
  <c r="CS318" i="2"/>
  <c r="DD317" i="2"/>
  <c r="CY317" i="2"/>
  <c r="CW317" i="2"/>
  <c r="CV317" i="2"/>
  <c r="CU317" i="2"/>
  <c r="CT317" i="2"/>
  <c r="CS317" i="2"/>
  <c r="DD316" i="2"/>
  <c r="CY316" i="2"/>
  <c r="CW316" i="2"/>
  <c r="CV316" i="2"/>
  <c r="CU316" i="2"/>
  <c r="CT316" i="2"/>
  <c r="CS316" i="2"/>
  <c r="DD315" i="2"/>
  <c r="CY315" i="2"/>
  <c r="CW315" i="2"/>
  <c r="CV315" i="2"/>
  <c r="CU315" i="2"/>
  <c r="CT315" i="2"/>
  <c r="CS315" i="2"/>
  <c r="DD314" i="2"/>
  <c r="CY314" i="2"/>
  <c r="CW314" i="2"/>
  <c r="CV314" i="2"/>
  <c r="CU314" i="2"/>
  <c r="CT314" i="2"/>
  <c r="CS314" i="2"/>
  <c r="DD313" i="2"/>
  <c r="CY313" i="2"/>
  <c r="CW313" i="2"/>
  <c r="CV313" i="2"/>
  <c r="CU313" i="2"/>
  <c r="CT313" i="2"/>
  <c r="CS313" i="2"/>
  <c r="DD312" i="2"/>
  <c r="CY312" i="2"/>
  <c r="CW312" i="2"/>
  <c r="CV312" i="2"/>
  <c r="CU312" i="2"/>
  <c r="CT312" i="2"/>
  <c r="CS312" i="2"/>
  <c r="DD311" i="2"/>
  <c r="CY311" i="2"/>
  <c r="CW311" i="2"/>
  <c r="CV311" i="2"/>
  <c r="CU311" i="2"/>
  <c r="CT311" i="2"/>
  <c r="CS311" i="2"/>
  <c r="DD310" i="2"/>
  <c r="CY310" i="2"/>
  <c r="CW310" i="2"/>
  <c r="CV310" i="2"/>
  <c r="CU310" i="2"/>
  <c r="CT310" i="2"/>
  <c r="CS310" i="2"/>
  <c r="DD309" i="2"/>
  <c r="CY309" i="2"/>
  <c r="CW309" i="2"/>
  <c r="CV309" i="2"/>
  <c r="CU309" i="2"/>
  <c r="CT309" i="2"/>
  <c r="CS309" i="2"/>
  <c r="DD308" i="2"/>
  <c r="CY308" i="2"/>
  <c r="CW308" i="2"/>
  <c r="CV308" i="2"/>
  <c r="CU308" i="2"/>
  <c r="CT308" i="2"/>
  <c r="CS308" i="2"/>
  <c r="DD307" i="2"/>
  <c r="CY307" i="2"/>
  <c r="CW307" i="2"/>
  <c r="CV307" i="2"/>
  <c r="CU307" i="2"/>
  <c r="CT307" i="2"/>
  <c r="CS307" i="2"/>
  <c r="DD306" i="2"/>
  <c r="CY306" i="2"/>
  <c r="CW306" i="2"/>
  <c r="CV306" i="2"/>
  <c r="CU306" i="2"/>
  <c r="CT306" i="2"/>
  <c r="CS306" i="2"/>
  <c r="DD305" i="2"/>
  <c r="CY305" i="2"/>
  <c r="CW305" i="2"/>
  <c r="CV305" i="2"/>
  <c r="CU305" i="2"/>
  <c r="CT305" i="2"/>
  <c r="CS305" i="2"/>
  <c r="DD304" i="2"/>
  <c r="CY304" i="2"/>
  <c r="CW304" i="2"/>
  <c r="CV304" i="2"/>
  <c r="CU304" i="2"/>
  <c r="CT304" i="2"/>
  <c r="CS304" i="2"/>
  <c r="DD303" i="2"/>
  <c r="CY303" i="2"/>
  <c r="CW303" i="2"/>
  <c r="CV303" i="2"/>
  <c r="CU303" i="2"/>
  <c r="CT303" i="2"/>
  <c r="CS303" i="2"/>
  <c r="DD302" i="2"/>
  <c r="CY302" i="2"/>
  <c r="CW302" i="2"/>
  <c r="CV302" i="2"/>
  <c r="CU302" i="2"/>
  <c r="CT302" i="2"/>
  <c r="CS302" i="2"/>
  <c r="DD301" i="2"/>
  <c r="CY301" i="2"/>
  <c r="CW301" i="2"/>
  <c r="CV301" i="2"/>
  <c r="CU301" i="2"/>
  <c r="CT301" i="2"/>
  <c r="CS301" i="2"/>
  <c r="DD300" i="2"/>
  <c r="CY300" i="2"/>
  <c r="CW300" i="2"/>
  <c r="CV300" i="2"/>
  <c r="CU300" i="2"/>
  <c r="CT300" i="2"/>
  <c r="CS300" i="2"/>
  <c r="DD299" i="2"/>
  <c r="CY299" i="2"/>
  <c r="CW299" i="2"/>
  <c r="CV299" i="2"/>
  <c r="CU299" i="2"/>
  <c r="CT299" i="2"/>
  <c r="CS299" i="2"/>
  <c r="DD298" i="2"/>
  <c r="CY298" i="2"/>
  <c r="CW298" i="2"/>
  <c r="CV298" i="2"/>
  <c r="CU298" i="2"/>
  <c r="CT298" i="2"/>
  <c r="CS298" i="2"/>
  <c r="DD297" i="2"/>
  <c r="CY297" i="2"/>
  <c r="CW297" i="2"/>
  <c r="CV297" i="2"/>
  <c r="CU297" i="2"/>
  <c r="CT297" i="2"/>
  <c r="CS297" i="2"/>
  <c r="DD296" i="2"/>
  <c r="CY296" i="2"/>
  <c r="CW296" i="2"/>
  <c r="CV296" i="2"/>
  <c r="CU296" i="2"/>
  <c r="CT296" i="2"/>
  <c r="CS296" i="2"/>
  <c r="DD295" i="2"/>
  <c r="CY295" i="2"/>
  <c r="CW295" i="2"/>
  <c r="CV295" i="2"/>
  <c r="CU295" i="2"/>
  <c r="CT295" i="2"/>
  <c r="CS295" i="2"/>
  <c r="DD294" i="2"/>
  <c r="CY294" i="2"/>
  <c r="CW294" i="2"/>
  <c r="CV294" i="2"/>
  <c r="CU294" i="2"/>
  <c r="CT294" i="2"/>
  <c r="CS294" i="2"/>
  <c r="DD293" i="2"/>
  <c r="CY293" i="2"/>
  <c r="CW293" i="2"/>
  <c r="CV293" i="2"/>
  <c r="CU293" i="2"/>
  <c r="CT293" i="2"/>
  <c r="CS293" i="2"/>
  <c r="DD292" i="2"/>
  <c r="CY292" i="2"/>
  <c r="CW292" i="2"/>
  <c r="CV292" i="2"/>
  <c r="CU292" i="2"/>
  <c r="CT292" i="2"/>
  <c r="CS292" i="2"/>
  <c r="DD291" i="2"/>
  <c r="CY291" i="2"/>
  <c r="CW291" i="2"/>
  <c r="CV291" i="2"/>
  <c r="CU291" i="2"/>
  <c r="CT291" i="2"/>
  <c r="CS291" i="2"/>
  <c r="DD290" i="2"/>
  <c r="CY290" i="2"/>
  <c r="CW290" i="2"/>
  <c r="CV290" i="2"/>
  <c r="CU290" i="2"/>
  <c r="CT290" i="2"/>
  <c r="CS290" i="2"/>
  <c r="DD289" i="2"/>
  <c r="CY289" i="2"/>
  <c r="CW289" i="2"/>
  <c r="CV289" i="2"/>
  <c r="CU289" i="2"/>
  <c r="CT289" i="2"/>
  <c r="CS289" i="2"/>
  <c r="DD288" i="2"/>
  <c r="CY288" i="2"/>
  <c r="CW288" i="2"/>
  <c r="CV288" i="2"/>
  <c r="CU288" i="2"/>
  <c r="CT288" i="2"/>
  <c r="CS288" i="2"/>
  <c r="DD287" i="2"/>
  <c r="CY287" i="2"/>
  <c r="CW287" i="2"/>
  <c r="CV287" i="2"/>
  <c r="CU287" i="2"/>
  <c r="CT287" i="2"/>
  <c r="CS287" i="2"/>
  <c r="DD286" i="2"/>
  <c r="CY286" i="2"/>
  <c r="CW286" i="2"/>
  <c r="CV286" i="2"/>
  <c r="CU286" i="2"/>
  <c r="CT286" i="2"/>
  <c r="CS286" i="2"/>
  <c r="DD285" i="2"/>
  <c r="CY285" i="2"/>
  <c r="CW285" i="2"/>
  <c r="CV285" i="2"/>
  <c r="CU285" i="2"/>
  <c r="CT285" i="2"/>
  <c r="CS285" i="2"/>
  <c r="DD284" i="2"/>
  <c r="CY284" i="2"/>
  <c r="CW284" i="2"/>
  <c r="CV284" i="2"/>
  <c r="CU284" i="2"/>
  <c r="CT284" i="2"/>
  <c r="CS284" i="2"/>
  <c r="DD283" i="2"/>
  <c r="CY283" i="2"/>
  <c r="CW283" i="2"/>
  <c r="CV283" i="2"/>
  <c r="CU283" i="2"/>
  <c r="CT283" i="2"/>
  <c r="CS283" i="2"/>
  <c r="DD282" i="2"/>
  <c r="CY282" i="2"/>
  <c r="CW282" i="2"/>
  <c r="CV282" i="2"/>
  <c r="CU282" i="2"/>
  <c r="CT282" i="2"/>
  <c r="CS282" i="2"/>
  <c r="DD281" i="2"/>
  <c r="CY281" i="2"/>
  <c r="CW281" i="2"/>
  <c r="CV281" i="2"/>
  <c r="CU281" i="2"/>
  <c r="CT281" i="2"/>
  <c r="CS281" i="2"/>
  <c r="DD280" i="2"/>
  <c r="CY280" i="2"/>
  <c r="CW280" i="2"/>
  <c r="CV280" i="2"/>
  <c r="CU280" i="2"/>
  <c r="CT280" i="2"/>
  <c r="CS280" i="2"/>
  <c r="DD279" i="2"/>
  <c r="CY279" i="2"/>
  <c r="CW279" i="2"/>
  <c r="CV279" i="2"/>
  <c r="CU279" i="2"/>
  <c r="CT279" i="2"/>
  <c r="CS279" i="2"/>
  <c r="DD278" i="2"/>
  <c r="CY278" i="2"/>
  <c r="CW278" i="2"/>
  <c r="CV278" i="2"/>
  <c r="CU278" i="2"/>
  <c r="CT278" i="2"/>
  <c r="CS278" i="2"/>
  <c r="DD277" i="2"/>
  <c r="CY277" i="2"/>
  <c r="CW277" i="2"/>
  <c r="CV277" i="2"/>
  <c r="CU277" i="2"/>
  <c r="CT277" i="2"/>
  <c r="CS277" i="2"/>
  <c r="DD276" i="2"/>
  <c r="CY276" i="2"/>
  <c r="CW276" i="2"/>
  <c r="CV276" i="2"/>
  <c r="CU276" i="2"/>
  <c r="CT276" i="2"/>
  <c r="CS276" i="2"/>
  <c r="DD275" i="2"/>
  <c r="CY275" i="2"/>
  <c r="CW275" i="2"/>
  <c r="CV275" i="2"/>
  <c r="CU275" i="2"/>
  <c r="CT275" i="2"/>
  <c r="CS275" i="2"/>
  <c r="DD274" i="2"/>
  <c r="CY274" i="2"/>
  <c r="CW274" i="2"/>
  <c r="CV274" i="2"/>
  <c r="CU274" i="2"/>
  <c r="CT274" i="2"/>
  <c r="CS274" i="2"/>
  <c r="DD273" i="2"/>
  <c r="CY273" i="2"/>
  <c r="CW273" i="2"/>
  <c r="CV273" i="2"/>
  <c r="CU273" i="2"/>
  <c r="CT273" i="2"/>
  <c r="CS273" i="2"/>
  <c r="DD272" i="2"/>
  <c r="CY272" i="2"/>
  <c r="CW272" i="2"/>
  <c r="CV272" i="2"/>
  <c r="CU272" i="2"/>
  <c r="CT272" i="2"/>
  <c r="CS272" i="2"/>
  <c r="DD271" i="2"/>
  <c r="CY271" i="2"/>
  <c r="CW271" i="2"/>
  <c r="CV271" i="2"/>
  <c r="CU271" i="2"/>
  <c r="CT271" i="2"/>
  <c r="CS271" i="2"/>
  <c r="DD270" i="2"/>
  <c r="CY270" i="2"/>
  <c r="CW270" i="2"/>
  <c r="CV270" i="2"/>
  <c r="CU270" i="2"/>
  <c r="CT270" i="2"/>
  <c r="CS270" i="2"/>
  <c r="DD269" i="2"/>
  <c r="CY269" i="2"/>
  <c r="CW269" i="2"/>
  <c r="CV269" i="2"/>
  <c r="CU269" i="2"/>
  <c r="CT269" i="2"/>
  <c r="CS269" i="2"/>
  <c r="DD268" i="2"/>
  <c r="CY268" i="2"/>
  <c r="CW268" i="2"/>
  <c r="CV268" i="2"/>
  <c r="CU268" i="2"/>
  <c r="CT268" i="2"/>
  <c r="CS268" i="2"/>
  <c r="DD267" i="2"/>
  <c r="CY267" i="2"/>
  <c r="CW267" i="2"/>
  <c r="CV267" i="2"/>
  <c r="CU267" i="2"/>
  <c r="CT267" i="2"/>
  <c r="CS267" i="2"/>
  <c r="DD266" i="2"/>
  <c r="CY266" i="2"/>
  <c r="CW266" i="2"/>
  <c r="CV266" i="2"/>
  <c r="CU266" i="2"/>
  <c r="CT266" i="2"/>
  <c r="CS266" i="2"/>
  <c r="DD265" i="2"/>
  <c r="CY265" i="2"/>
  <c r="CW265" i="2"/>
  <c r="CV265" i="2"/>
  <c r="CU265" i="2"/>
  <c r="CT265" i="2"/>
  <c r="CS265" i="2"/>
  <c r="DD264" i="2"/>
  <c r="CY264" i="2"/>
  <c r="CW264" i="2"/>
  <c r="CV264" i="2"/>
  <c r="CU264" i="2"/>
  <c r="CT264" i="2"/>
  <c r="CS264" i="2"/>
  <c r="DD263" i="2"/>
  <c r="CY263" i="2"/>
  <c r="CW263" i="2"/>
  <c r="CV263" i="2"/>
  <c r="CU263" i="2"/>
  <c r="CT263" i="2"/>
  <c r="CS263" i="2"/>
  <c r="DD262" i="2"/>
  <c r="CY262" i="2"/>
  <c r="CW262" i="2"/>
  <c r="CV262" i="2"/>
  <c r="CU262" i="2"/>
  <c r="CT262" i="2"/>
  <c r="CS262" i="2"/>
  <c r="DD261" i="2"/>
  <c r="CY261" i="2"/>
  <c r="CW261" i="2"/>
  <c r="CV261" i="2"/>
  <c r="CU261" i="2"/>
  <c r="CT261" i="2"/>
  <c r="CS261" i="2"/>
  <c r="DD260" i="2"/>
  <c r="CY260" i="2"/>
  <c r="CW260" i="2"/>
  <c r="CV260" i="2"/>
  <c r="CU260" i="2"/>
  <c r="CT260" i="2"/>
  <c r="CS260" i="2"/>
  <c r="DD259" i="2"/>
  <c r="CY259" i="2"/>
  <c r="CW259" i="2"/>
  <c r="CV259" i="2"/>
  <c r="CU259" i="2"/>
  <c r="CT259" i="2"/>
  <c r="CS259" i="2"/>
  <c r="DD258" i="2"/>
  <c r="CY258" i="2"/>
  <c r="CW258" i="2"/>
  <c r="CV258" i="2"/>
  <c r="CU258" i="2"/>
  <c r="CT258" i="2"/>
  <c r="CS258" i="2"/>
  <c r="DD257" i="2"/>
  <c r="CY257" i="2"/>
  <c r="CW257" i="2"/>
  <c r="CV257" i="2"/>
  <c r="CU257" i="2"/>
  <c r="CT257" i="2"/>
  <c r="CS257" i="2"/>
  <c r="DD256" i="2"/>
  <c r="CY256" i="2"/>
  <c r="CW256" i="2"/>
  <c r="CV256" i="2"/>
  <c r="CU256" i="2"/>
  <c r="CT256" i="2"/>
  <c r="CS256" i="2"/>
  <c r="DD255" i="2"/>
  <c r="CY255" i="2"/>
  <c r="CW255" i="2"/>
  <c r="CV255" i="2"/>
  <c r="CU255" i="2"/>
  <c r="CT255" i="2"/>
  <c r="CS255" i="2"/>
  <c r="DD254" i="2"/>
  <c r="CY254" i="2"/>
  <c r="CW254" i="2"/>
  <c r="CV254" i="2"/>
  <c r="CU254" i="2"/>
  <c r="CT254" i="2"/>
  <c r="CS254" i="2"/>
  <c r="DD253" i="2"/>
  <c r="CY253" i="2"/>
  <c r="CW253" i="2"/>
  <c r="CV253" i="2"/>
  <c r="CU253" i="2"/>
  <c r="CT253" i="2"/>
  <c r="CS253" i="2"/>
  <c r="DD252" i="2"/>
  <c r="CY252" i="2"/>
  <c r="CW252" i="2"/>
  <c r="CV252" i="2"/>
  <c r="CU252" i="2"/>
  <c r="CT252" i="2"/>
  <c r="CS252" i="2"/>
  <c r="DD251" i="2"/>
  <c r="CY251" i="2"/>
  <c r="CW251" i="2"/>
  <c r="CV251" i="2"/>
  <c r="CU251" i="2"/>
  <c r="CT251" i="2"/>
  <c r="CS251" i="2"/>
  <c r="CY250" i="2"/>
  <c r="CW250" i="2"/>
  <c r="CV250" i="2"/>
  <c r="CU250" i="2"/>
  <c r="CT250" i="2"/>
  <c r="CS250" i="2"/>
  <c r="CY249" i="2"/>
  <c r="CW249" i="2"/>
  <c r="CV249" i="2"/>
  <c r="CU249" i="2"/>
  <c r="CT249" i="2"/>
  <c r="CS249" i="2"/>
  <c r="CY248" i="2"/>
  <c r="CW248" i="2"/>
  <c r="CV248" i="2"/>
  <c r="CU248" i="2"/>
  <c r="CT248" i="2"/>
  <c r="CS248" i="2"/>
  <c r="CY247" i="2"/>
  <c r="CW247" i="2"/>
  <c r="CV247" i="2"/>
  <c r="CU247" i="2"/>
  <c r="CT247" i="2"/>
  <c r="CS247" i="2"/>
  <c r="CY246" i="2"/>
  <c r="CW246" i="2"/>
  <c r="CV246" i="2"/>
  <c r="CU246" i="2"/>
  <c r="CT246" i="2"/>
  <c r="CS246" i="2"/>
  <c r="CY245" i="2"/>
  <c r="CW245" i="2"/>
  <c r="CV245" i="2"/>
  <c r="CU245" i="2"/>
  <c r="CT245" i="2"/>
  <c r="CS245" i="2"/>
  <c r="DD244" i="2"/>
  <c r="CY244" i="2"/>
  <c r="CW244" i="2"/>
  <c r="CV244" i="2"/>
  <c r="CU244" i="2"/>
  <c r="CT244" i="2"/>
  <c r="CS244" i="2"/>
  <c r="DD243" i="2"/>
  <c r="CY243" i="2"/>
  <c r="CW243" i="2"/>
  <c r="CV243" i="2"/>
  <c r="CU243" i="2"/>
  <c r="CT243" i="2"/>
  <c r="CS243" i="2"/>
  <c r="DD242" i="2"/>
  <c r="CY242" i="2"/>
  <c r="CW242" i="2"/>
  <c r="CV242" i="2"/>
  <c r="CU242" i="2"/>
  <c r="CT242" i="2"/>
  <c r="CS242" i="2"/>
  <c r="DD241" i="2"/>
  <c r="CY241" i="2"/>
  <c r="CW241" i="2"/>
  <c r="CV241" i="2"/>
  <c r="CU241" i="2"/>
  <c r="CT241" i="2"/>
  <c r="CS241" i="2"/>
  <c r="DD240" i="2"/>
  <c r="CY240" i="2"/>
  <c r="CW240" i="2"/>
  <c r="CV240" i="2"/>
  <c r="CU240" i="2"/>
  <c r="CT240" i="2"/>
  <c r="CS240" i="2"/>
  <c r="DD239" i="2"/>
  <c r="CY239" i="2"/>
  <c r="CW239" i="2"/>
  <c r="CV239" i="2"/>
  <c r="CU239" i="2"/>
  <c r="CT239" i="2"/>
  <c r="CS239" i="2"/>
  <c r="DD238" i="2"/>
  <c r="CY238" i="2"/>
  <c r="CW238" i="2"/>
  <c r="CV238" i="2"/>
  <c r="CU238" i="2"/>
  <c r="CT238" i="2"/>
  <c r="CS238" i="2"/>
  <c r="DD237" i="2"/>
  <c r="CY237" i="2"/>
  <c r="CW237" i="2"/>
  <c r="CV237" i="2"/>
  <c r="CU237" i="2"/>
  <c r="CT237" i="2"/>
  <c r="CS237" i="2"/>
  <c r="DD236" i="2"/>
  <c r="CY236" i="2"/>
  <c r="CW236" i="2"/>
  <c r="CV236" i="2"/>
  <c r="CU236" i="2"/>
  <c r="CT236" i="2"/>
  <c r="CS236" i="2"/>
  <c r="DD235" i="2"/>
  <c r="CY235" i="2"/>
  <c r="CW235" i="2"/>
  <c r="CV235" i="2"/>
  <c r="CU235" i="2"/>
  <c r="CT235" i="2"/>
  <c r="CS235" i="2"/>
  <c r="DD234" i="2"/>
  <c r="CY234" i="2"/>
  <c r="CW234" i="2"/>
  <c r="CV234" i="2"/>
  <c r="CU234" i="2"/>
  <c r="CT234" i="2"/>
  <c r="CS234" i="2"/>
  <c r="DD233" i="2"/>
  <c r="CY233" i="2"/>
  <c r="CW233" i="2"/>
  <c r="CV233" i="2"/>
  <c r="CU233" i="2"/>
  <c r="CT233" i="2"/>
  <c r="CS233" i="2"/>
  <c r="DD232" i="2"/>
  <c r="CY232" i="2"/>
  <c r="CW232" i="2"/>
  <c r="CV232" i="2"/>
  <c r="CU232" i="2"/>
  <c r="CT232" i="2"/>
  <c r="CS232" i="2"/>
  <c r="DD231" i="2"/>
  <c r="CY231" i="2"/>
  <c r="CW231" i="2"/>
  <c r="CV231" i="2"/>
  <c r="CU231" i="2"/>
  <c r="CT231" i="2"/>
  <c r="CS231" i="2"/>
  <c r="DD230" i="2"/>
  <c r="CY230" i="2"/>
  <c r="CW230" i="2"/>
  <c r="CV230" i="2"/>
  <c r="CU230" i="2"/>
  <c r="CT230" i="2"/>
  <c r="CS230" i="2"/>
  <c r="DD229" i="2"/>
  <c r="CY229" i="2"/>
  <c r="CW229" i="2"/>
  <c r="CV229" i="2"/>
  <c r="CU229" i="2"/>
  <c r="CT229" i="2"/>
  <c r="CS229" i="2"/>
  <c r="DD228" i="2"/>
  <c r="CY228" i="2"/>
  <c r="CW228" i="2"/>
  <c r="CV228" i="2"/>
  <c r="CU228" i="2"/>
  <c r="CT228" i="2"/>
  <c r="CS228" i="2"/>
  <c r="DD227" i="2"/>
  <c r="CY227" i="2"/>
  <c r="CW227" i="2"/>
  <c r="CV227" i="2"/>
  <c r="CU227" i="2"/>
  <c r="CT227" i="2"/>
  <c r="CS227" i="2"/>
  <c r="DD226" i="2"/>
  <c r="CY226" i="2"/>
  <c r="CW226" i="2"/>
  <c r="CV226" i="2"/>
  <c r="CU226" i="2"/>
  <c r="CT226" i="2"/>
  <c r="CS226" i="2"/>
  <c r="DD225" i="2"/>
  <c r="CY225" i="2"/>
  <c r="CW225" i="2"/>
  <c r="CV225" i="2"/>
  <c r="CU225" i="2"/>
  <c r="CT225" i="2"/>
  <c r="CS225" i="2"/>
  <c r="DD224" i="2"/>
  <c r="CY224" i="2"/>
  <c r="CW224" i="2"/>
  <c r="CV224" i="2"/>
  <c r="CU224" i="2"/>
  <c r="CT224" i="2"/>
  <c r="CS224" i="2"/>
  <c r="DD223" i="2"/>
  <c r="CY223" i="2"/>
  <c r="CW223" i="2"/>
  <c r="CV223" i="2"/>
  <c r="CU223" i="2"/>
  <c r="CT223" i="2"/>
  <c r="CS223" i="2"/>
  <c r="DD222" i="2"/>
  <c r="CY222" i="2"/>
  <c r="CW222" i="2"/>
  <c r="CV222" i="2"/>
  <c r="CU222" i="2"/>
  <c r="CT222" i="2"/>
  <c r="CS222" i="2"/>
  <c r="DD221" i="2"/>
  <c r="CY221" i="2"/>
  <c r="CW221" i="2"/>
  <c r="CV221" i="2"/>
  <c r="CU221" i="2"/>
  <c r="CT221" i="2"/>
  <c r="CS221" i="2"/>
  <c r="DD220" i="2"/>
  <c r="CY220" i="2"/>
  <c r="CW220" i="2"/>
  <c r="CV220" i="2"/>
  <c r="CU220" i="2"/>
  <c r="CT220" i="2"/>
  <c r="CS220" i="2"/>
  <c r="DD219" i="2"/>
  <c r="CY219" i="2"/>
  <c r="CW219" i="2"/>
  <c r="CV219" i="2"/>
  <c r="CU219" i="2"/>
  <c r="CT219" i="2"/>
  <c r="CS219" i="2"/>
  <c r="DD218" i="2"/>
  <c r="CY218" i="2"/>
  <c r="CW218" i="2"/>
  <c r="CV218" i="2"/>
  <c r="CU218" i="2"/>
  <c r="CT218" i="2"/>
  <c r="CS218" i="2"/>
  <c r="DD217" i="2"/>
  <c r="CY217" i="2"/>
  <c r="CW217" i="2"/>
  <c r="CV217" i="2"/>
  <c r="CU217" i="2"/>
  <c r="CT217" i="2"/>
  <c r="CS217" i="2"/>
  <c r="DD216" i="2"/>
  <c r="CY216" i="2"/>
  <c r="CW216" i="2"/>
  <c r="CV216" i="2"/>
  <c r="CU216" i="2"/>
  <c r="CT216" i="2"/>
  <c r="CS216" i="2"/>
  <c r="DD215" i="2"/>
  <c r="CY215" i="2"/>
  <c r="CW215" i="2"/>
  <c r="CV215" i="2"/>
  <c r="CU215" i="2"/>
  <c r="CT215" i="2"/>
  <c r="CS215" i="2"/>
  <c r="DD214" i="2"/>
  <c r="CY214" i="2"/>
  <c r="CW214" i="2"/>
  <c r="CV214" i="2"/>
  <c r="CU214" i="2"/>
  <c r="CT214" i="2"/>
  <c r="CS214" i="2"/>
  <c r="DD213" i="2"/>
  <c r="CY213" i="2"/>
  <c r="CW213" i="2"/>
  <c r="CV213" i="2"/>
  <c r="CU213" i="2"/>
  <c r="CT213" i="2"/>
  <c r="CS213" i="2"/>
  <c r="DD212" i="2"/>
  <c r="CY212" i="2"/>
  <c r="CW212" i="2"/>
  <c r="CV212" i="2"/>
  <c r="CU212" i="2"/>
  <c r="CT212" i="2"/>
  <c r="CS212" i="2"/>
  <c r="DD211" i="2"/>
  <c r="CY211" i="2"/>
  <c r="CW211" i="2"/>
  <c r="CV211" i="2"/>
  <c r="CU211" i="2"/>
  <c r="CT211" i="2"/>
  <c r="CS211" i="2"/>
  <c r="DD210" i="2"/>
  <c r="CY210" i="2"/>
  <c r="CW210" i="2"/>
  <c r="CV210" i="2"/>
  <c r="CU210" i="2"/>
  <c r="CT210" i="2"/>
  <c r="CS210" i="2"/>
  <c r="DD209" i="2"/>
  <c r="CY209" i="2"/>
  <c r="CW209" i="2"/>
  <c r="CV209" i="2"/>
  <c r="CU209" i="2"/>
  <c r="CT209" i="2"/>
  <c r="CS209" i="2"/>
  <c r="DD208" i="2"/>
  <c r="CY208" i="2"/>
  <c r="CW208" i="2"/>
  <c r="CV208" i="2"/>
  <c r="CU208" i="2"/>
  <c r="CT208" i="2"/>
  <c r="CS208" i="2"/>
  <c r="DD207" i="2"/>
  <c r="CY207" i="2"/>
  <c r="CW207" i="2"/>
  <c r="CV207" i="2"/>
  <c r="CU207" i="2"/>
  <c r="CT207" i="2"/>
  <c r="CS207" i="2"/>
  <c r="DD206" i="2"/>
  <c r="CY206" i="2"/>
  <c r="CW206" i="2"/>
  <c r="CV206" i="2"/>
  <c r="CU206" i="2"/>
  <c r="CT206" i="2"/>
  <c r="CS206" i="2"/>
  <c r="DD205" i="2"/>
  <c r="CY205" i="2"/>
  <c r="CW205" i="2"/>
  <c r="CV205" i="2"/>
  <c r="CU205" i="2"/>
  <c r="CT205" i="2"/>
  <c r="CS205" i="2"/>
  <c r="DD204" i="2"/>
  <c r="CY204" i="2"/>
  <c r="CW204" i="2"/>
  <c r="CV204" i="2"/>
  <c r="CU204" i="2"/>
  <c r="CT204" i="2"/>
  <c r="CS204" i="2"/>
  <c r="DD203" i="2"/>
  <c r="CY203" i="2"/>
  <c r="CW203" i="2"/>
  <c r="CV203" i="2"/>
  <c r="CU203" i="2"/>
  <c r="CT203" i="2"/>
  <c r="CS203" i="2"/>
  <c r="DD202" i="2"/>
  <c r="CY202" i="2"/>
  <c r="CW202" i="2"/>
  <c r="CV202" i="2"/>
  <c r="CU202" i="2"/>
  <c r="CT202" i="2"/>
  <c r="CS202" i="2"/>
  <c r="DD201" i="2"/>
  <c r="CY201" i="2"/>
  <c r="CW201" i="2"/>
  <c r="CV201" i="2"/>
  <c r="CU201" i="2"/>
  <c r="CT201" i="2"/>
  <c r="CS201" i="2"/>
  <c r="DD200" i="2"/>
  <c r="CY200" i="2"/>
  <c r="CW200" i="2"/>
  <c r="CV200" i="2"/>
  <c r="CU200" i="2"/>
  <c r="CT200" i="2"/>
  <c r="CS200" i="2"/>
  <c r="DD199" i="2"/>
  <c r="CY199" i="2"/>
  <c r="CW199" i="2"/>
  <c r="CV199" i="2"/>
  <c r="CU199" i="2"/>
  <c r="CT199" i="2"/>
  <c r="CS199" i="2"/>
  <c r="DD198" i="2"/>
  <c r="CY198" i="2"/>
  <c r="CW198" i="2"/>
  <c r="CV198" i="2"/>
  <c r="CU198" i="2"/>
  <c r="CT198" i="2"/>
  <c r="CS198" i="2"/>
  <c r="DD197" i="2"/>
  <c r="CY197" i="2"/>
  <c r="CW197" i="2"/>
  <c r="CV197" i="2"/>
  <c r="CU197" i="2"/>
  <c r="CT197" i="2"/>
  <c r="CS197" i="2"/>
  <c r="DD195" i="2"/>
  <c r="CY195" i="2"/>
  <c r="CW195" i="2"/>
  <c r="CV195" i="2"/>
  <c r="CU195" i="2"/>
  <c r="CT195" i="2"/>
  <c r="CS195" i="2"/>
  <c r="DD194" i="2"/>
  <c r="CY194" i="2"/>
  <c r="CW194" i="2"/>
  <c r="CV194" i="2"/>
  <c r="CU194" i="2"/>
  <c r="CT194" i="2"/>
  <c r="CS194" i="2"/>
  <c r="DD193" i="2"/>
  <c r="CY193" i="2"/>
  <c r="CW193" i="2"/>
  <c r="CV193" i="2"/>
  <c r="CU193" i="2"/>
  <c r="CT193" i="2"/>
  <c r="CS193" i="2"/>
  <c r="DD196" i="2"/>
  <c r="CY196" i="2"/>
  <c r="CW196" i="2"/>
  <c r="CV196" i="2"/>
  <c r="CU196" i="2"/>
  <c r="CT196" i="2"/>
  <c r="CS196" i="2"/>
  <c r="DD192" i="2"/>
  <c r="CY192" i="2"/>
  <c r="CW192" i="2"/>
  <c r="CV192" i="2"/>
  <c r="CU192" i="2"/>
  <c r="CT192" i="2"/>
  <c r="CS192" i="2"/>
  <c r="DD185" i="2"/>
  <c r="CY185" i="2"/>
  <c r="CW185" i="2"/>
  <c r="CV185" i="2"/>
  <c r="CU185" i="2"/>
  <c r="CT185" i="2"/>
  <c r="CS185" i="2"/>
  <c r="DD184" i="2"/>
  <c r="CY184" i="2"/>
  <c r="CW184" i="2"/>
  <c r="CV184" i="2"/>
  <c r="CU184" i="2"/>
  <c r="CT184" i="2"/>
  <c r="CS184" i="2"/>
  <c r="DD190" i="2"/>
  <c r="CY190" i="2"/>
  <c r="CW190" i="2"/>
  <c r="CV190" i="2"/>
  <c r="CU190" i="2"/>
  <c r="CT190" i="2"/>
  <c r="CS190" i="2"/>
  <c r="DD189" i="2"/>
  <c r="CY189" i="2"/>
  <c r="CW189" i="2"/>
  <c r="CV189" i="2"/>
  <c r="CU189" i="2"/>
  <c r="CT189" i="2"/>
  <c r="CS189" i="2"/>
  <c r="DD188" i="2"/>
  <c r="CY188" i="2"/>
  <c r="CW188" i="2"/>
  <c r="CV188" i="2"/>
  <c r="CU188" i="2"/>
  <c r="CT188" i="2"/>
  <c r="CS188" i="2"/>
  <c r="DD187" i="2"/>
  <c r="CY187" i="2"/>
  <c r="CW187" i="2"/>
  <c r="CV187" i="2"/>
  <c r="CU187" i="2"/>
  <c r="CT187" i="2"/>
  <c r="CS187" i="2"/>
  <c r="DD186" i="2"/>
  <c r="CY186" i="2"/>
  <c r="CW186" i="2"/>
  <c r="CV186" i="2"/>
  <c r="CU186" i="2"/>
  <c r="CT186" i="2"/>
  <c r="CS186" i="2"/>
  <c r="DD191" i="2"/>
  <c r="CY191" i="2"/>
  <c r="CW191" i="2"/>
  <c r="CV191" i="2"/>
  <c r="CU191" i="2"/>
  <c r="CT191" i="2"/>
  <c r="CS191" i="2"/>
  <c r="DD183" i="2"/>
  <c r="CY183" i="2"/>
  <c r="CW183" i="2"/>
  <c r="CV183" i="2"/>
  <c r="CU183" i="2"/>
  <c r="CT183" i="2"/>
  <c r="CS183" i="2"/>
  <c r="DD182" i="2"/>
  <c r="CY182" i="2"/>
  <c r="CW182" i="2"/>
  <c r="CV182" i="2"/>
  <c r="CU182" i="2"/>
  <c r="CT182" i="2"/>
  <c r="CS182" i="2"/>
  <c r="DD181" i="2"/>
  <c r="CY181" i="2"/>
  <c r="CW181" i="2"/>
  <c r="CV181" i="2"/>
  <c r="CU181" i="2"/>
  <c r="CT181" i="2"/>
  <c r="CS181" i="2"/>
  <c r="DD180" i="2"/>
  <c r="CY180" i="2"/>
  <c r="CW180" i="2"/>
  <c r="CV180" i="2"/>
  <c r="CU180" i="2"/>
  <c r="CT180" i="2"/>
  <c r="CS180" i="2"/>
  <c r="DD179" i="2"/>
  <c r="CY179" i="2"/>
  <c r="CW179" i="2"/>
  <c r="CV179" i="2"/>
  <c r="CU179" i="2"/>
  <c r="CT179" i="2"/>
  <c r="CS179" i="2"/>
  <c r="DD178" i="2"/>
  <c r="CY178" i="2"/>
  <c r="CW178" i="2"/>
  <c r="CV178" i="2"/>
  <c r="CU178" i="2"/>
  <c r="CT178" i="2"/>
  <c r="CS178" i="2"/>
  <c r="DD176" i="2"/>
  <c r="CY176" i="2"/>
  <c r="CW176" i="2"/>
  <c r="CV176" i="2"/>
  <c r="CU176" i="2"/>
  <c r="CT176" i="2"/>
  <c r="CS176" i="2"/>
  <c r="DD177" i="2"/>
  <c r="CY177" i="2"/>
  <c r="CW177" i="2"/>
  <c r="CV177" i="2"/>
  <c r="CU177" i="2"/>
  <c r="CT177" i="2"/>
  <c r="CS177" i="2"/>
  <c r="DD175" i="2"/>
  <c r="CY175" i="2"/>
  <c r="CW175" i="2"/>
  <c r="CV175" i="2"/>
  <c r="CU175" i="2"/>
  <c r="CT175" i="2"/>
  <c r="CS175" i="2"/>
  <c r="DD174" i="2"/>
  <c r="CY174" i="2"/>
  <c r="CW174" i="2"/>
  <c r="CV174" i="2"/>
  <c r="CU174" i="2"/>
  <c r="CT174" i="2"/>
  <c r="CS174" i="2"/>
  <c r="DD173" i="2"/>
  <c r="CY173" i="2"/>
  <c r="CW173" i="2"/>
  <c r="CV173" i="2"/>
  <c r="CU173" i="2"/>
  <c r="CT173" i="2"/>
  <c r="CS173" i="2"/>
  <c r="DD172" i="2"/>
  <c r="CY172" i="2"/>
  <c r="CW172" i="2"/>
  <c r="CV172" i="2"/>
  <c r="CU172" i="2"/>
  <c r="CT172" i="2"/>
  <c r="CS172" i="2"/>
  <c r="DD171" i="2"/>
  <c r="CY171" i="2"/>
  <c r="CW171" i="2"/>
  <c r="CV171" i="2"/>
  <c r="CU171" i="2"/>
  <c r="CT171" i="2"/>
  <c r="CS171" i="2"/>
  <c r="DD170" i="2"/>
  <c r="CY170" i="2"/>
  <c r="CW170" i="2"/>
  <c r="CV170" i="2"/>
  <c r="CU170" i="2"/>
  <c r="CT170" i="2"/>
  <c r="CS170" i="2"/>
  <c r="DD169" i="2"/>
  <c r="CY169" i="2"/>
  <c r="CW169" i="2"/>
  <c r="CV169" i="2"/>
  <c r="CU169" i="2"/>
  <c r="CT169" i="2"/>
  <c r="CS169" i="2"/>
  <c r="DD168" i="2"/>
  <c r="CY168" i="2"/>
  <c r="CW168" i="2"/>
  <c r="CV168" i="2"/>
  <c r="CU168" i="2"/>
  <c r="CT168" i="2"/>
  <c r="CS168" i="2"/>
  <c r="DD167" i="2"/>
  <c r="CY167" i="2"/>
  <c r="CW167" i="2"/>
  <c r="CV167" i="2"/>
  <c r="CU167" i="2"/>
  <c r="CT167" i="2"/>
  <c r="CS167" i="2"/>
  <c r="DD166" i="2"/>
  <c r="CY166" i="2"/>
  <c r="CW166" i="2"/>
  <c r="CV166" i="2"/>
  <c r="CU166" i="2"/>
  <c r="CT166" i="2"/>
  <c r="CS166" i="2"/>
  <c r="DD165" i="2"/>
  <c r="CY165" i="2"/>
  <c r="CW165" i="2"/>
  <c r="CV165" i="2"/>
  <c r="CU165" i="2"/>
  <c r="CT165" i="2"/>
  <c r="CS165" i="2"/>
  <c r="DD164" i="2"/>
  <c r="CY164" i="2"/>
  <c r="CW164" i="2"/>
  <c r="CV164" i="2"/>
  <c r="CU164" i="2"/>
  <c r="CT164" i="2"/>
  <c r="CS164" i="2"/>
  <c r="DD163" i="2"/>
  <c r="CY163" i="2"/>
  <c r="CW163" i="2"/>
  <c r="CV163" i="2"/>
  <c r="CU163" i="2"/>
  <c r="CT163" i="2"/>
  <c r="CS163" i="2"/>
  <c r="DD162" i="2"/>
  <c r="CY162" i="2"/>
  <c r="CW162" i="2"/>
  <c r="CV162" i="2"/>
  <c r="CU162" i="2"/>
  <c r="CT162" i="2"/>
  <c r="CS162" i="2"/>
  <c r="DD161" i="2"/>
  <c r="CY161" i="2"/>
  <c r="CW161" i="2"/>
  <c r="CV161" i="2"/>
  <c r="CU161" i="2"/>
  <c r="CT161" i="2"/>
  <c r="CS161" i="2"/>
  <c r="DD160" i="2"/>
  <c r="CY160" i="2"/>
  <c r="CW160" i="2"/>
  <c r="CV160" i="2"/>
  <c r="CU160" i="2"/>
  <c r="CT160" i="2"/>
  <c r="CS160" i="2"/>
  <c r="DD159" i="2"/>
  <c r="CY159" i="2"/>
  <c r="CW159" i="2"/>
  <c r="CV159" i="2"/>
  <c r="CU159" i="2"/>
  <c r="CT159" i="2"/>
  <c r="CS159" i="2"/>
  <c r="DD158" i="2"/>
  <c r="CY158" i="2"/>
  <c r="CW158" i="2"/>
  <c r="CV158" i="2"/>
  <c r="CU158" i="2"/>
  <c r="CT158" i="2"/>
  <c r="CS158" i="2"/>
  <c r="DD157" i="2"/>
  <c r="CY157" i="2"/>
  <c r="CW157" i="2"/>
  <c r="CV157" i="2"/>
  <c r="CU157" i="2"/>
  <c r="CT157" i="2"/>
  <c r="CS157" i="2"/>
  <c r="DD156" i="2"/>
  <c r="CY156" i="2"/>
  <c r="CW156" i="2"/>
  <c r="CV156" i="2"/>
  <c r="CU156" i="2"/>
  <c r="CT156" i="2"/>
  <c r="CS156" i="2"/>
  <c r="DD155" i="2"/>
  <c r="CY155" i="2"/>
  <c r="CW155" i="2"/>
  <c r="CV155" i="2"/>
  <c r="CU155" i="2"/>
  <c r="CT155" i="2"/>
  <c r="CS155" i="2"/>
  <c r="DD154" i="2"/>
  <c r="CY154" i="2"/>
  <c r="CW154" i="2"/>
  <c r="CV154" i="2"/>
  <c r="CU154" i="2"/>
  <c r="CT154" i="2"/>
  <c r="CS154" i="2"/>
  <c r="DD153" i="2"/>
  <c r="CY153" i="2"/>
  <c r="CW153" i="2"/>
  <c r="CV153" i="2"/>
  <c r="CU153" i="2"/>
  <c r="CT153" i="2"/>
  <c r="CS153" i="2"/>
  <c r="DD152" i="2"/>
  <c r="CY152" i="2"/>
  <c r="CW152" i="2"/>
  <c r="CV152" i="2"/>
  <c r="CU152" i="2"/>
  <c r="CT152" i="2"/>
  <c r="CS152" i="2"/>
  <c r="DD151" i="2"/>
  <c r="CY151" i="2"/>
  <c r="CW151" i="2"/>
  <c r="CV151" i="2"/>
  <c r="CU151" i="2"/>
  <c r="CT151" i="2"/>
  <c r="CS151" i="2"/>
  <c r="DD150" i="2"/>
  <c r="CY150" i="2"/>
  <c r="CW150" i="2"/>
  <c r="CV150" i="2"/>
  <c r="CU150" i="2"/>
  <c r="CT150" i="2"/>
  <c r="CS150" i="2"/>
  <c r="DD149" i="2"/>
  <c r="CY149" i="2"/>
  <c r="CW149" i="2"/>
  <c r="CV149" i="2"/>
  <c r="CU149" i="2"/>
  <c r="CT149" i="2"/>
  <c r="CS149" i="2"/>
  <c r="DD148" i="2"/>
  <c r="CY148" i="2"/>
  <c r="CW148" i="2"/>
  <c r="CV148" i="2"/>
  <c r="CU148" i="2"/>
  <c r="CT148" i="2"/>
  <c r="CS148" i="2"/>
  <c r="DD147" i="2"/>
  <c r="CY147" i="2"/>
  <c r="CW147" i="2"/>
  <c r="CV147" i="2"/>
  <c r="CU147" i="2"/>
  <c r="CT147" i="2"/>
  <c r="CS147" i="2"/>
  <c r="DD146" i="2"/>
  <c r="CY146" i="2"/>
  <c r="CW146" i="2"/>
  <c r="CV146" i="2"/>
  <c r="CU146" i="2"/>
  <c r="CT146" i="2"/>
  <c r="CS146" i="2"/>
  <c r="DD145" i="2"/>
  <c r="CY145" i="2"/>
  <c r="CW145" i="2"/>
  <c r="CV145" i="2"/>
  <c r="CU145" i="2"/>
  <c r="CT145" i="2"/>
  <c r="CS145" i="2"/>
  <c r="DD144" i="2"/>
  <c r="CY144" i="2"/>
  <c r="CW144" i="2"/>
  <c r="CV144" i="2"/>
  <c r="CU144" i="2"/>
  <c r="CT144" i="2"/>
  <c r="CS144" i="2"/>
  <c r="DD143" i="2"/>
  <c r="CY143" i="2"/>
  <c r="CW143" i="2"/>
  <c r="CV143" i="2"/>
  <c r="CU143" i="2"/>
  <c r="CT143" i="2"/>
  <c r="CS143" i="2"/>
  <c r="DD142" i="2"/>
  <c r="CY142" i="2"/>
  <c r="CW142" i="2"/>
  <c r="CV142" i="2"/>
  <c r="CU142" i="2"/>
  <c r="CT142" i="2"/>
  <c r="CS142" i="2"/>
  <c r="DD141" i="2"/>
  <c r="CY141" i="2"/>
  <c r="CW141" i="2"/>
  <c r="CV141" i="2"/>
  <c r="CU141" i="2"/>
  <c r="CT141" i="2"/>
  <c r="CS141" i="2"/>
  <c r="DD140" i="2"/>
  <c r="CY140" i="2"/>
  <c r="CW140" i="2"/>
  <c r="CV140" i="2"/>
  <c r="CU140" i="2"/>
  <c r="CT140" i="2"/>
  <c r="CS140" i="2"/>
  <c r="DD139" i="2"/>
  <c r="CY139" i="2"/>
  <c r="CW139" i="2"/>
  <c r="CV139" i="2"/>
  <c r="CU139" i="2"/>
  <c r="CT139" i="2"/>
  <c r="CS139" i="2"/>
  <c r="DD138" i="2"/>
  <c r="CY138" i="2"/>
  <c r="CW138" i="2"/>
  <c r="CV138" i="2"/>
  <c r="CU138" i="2"/>
  <c r="CT138" i="2"/>
  <c r="CS138" i="2"/>
  <c r="DD137" i="2"/>
  <c r="CY137" i="2"/>
  <c r="CW137" i="2"/>
  <c r="CV137" i="2"/>
  <c r="CU137" i="2"/>
  <c r="CT137" i="2"/>
  <c r="CS137" i="2"/>
  <c r="DD136" i="2"/>
  <c r="CY136" i="2"/>
  <c r="CW136" i="2"/>
  <c r="CV136" i="2"/>
  <c r="CU136" i="2"/>
  <c r="CT136" i="2"/>
  <c r="CS136" i="2"/>
  <c r="DD135" i="2"/>
  <c r="CY135" i="2"/>
  <c r="CW135" i="2"/>
  <c r="CV135" i="2"/>
  <c r="CU135" i="2"/>
  <c r="CT135" i="2"/>
  <c r="CS135" i="2"/>
  <c r="DD134" i="2"/>
  <c r="CY134" i="2"/>
  <c r="CW134" i="2"/>
  <c r="CV134" i="2"/>
  <c r="CU134" i="2"/>
  <c r="CT134" i="2"/>
  <c r="CS134" i="2"/>
  <c r="DD133" i="2"/>
  <c r="CY133" i="2"/>
  <c r="CW133" i="2"/>
  <c r="CV133" i="2"/>
  <c r="CU133" i="2"/>
  <c r="CT133" i="2"/>
  <c r="CS133" i="2"/>
  <c r="DD132" i="2"/>
  <c r="CY132" i="2"/>
  <c r="CW132" i="2"/>
  <c r="CV132" i="2"/>
  <c r="CU132" i="2"/>
  <c r="CT132" i="2"/>
  <c r="CS132" i="2"/>
  <c r="DD131" i="2"/>
  <c r="CY131" i="2"/>
  <c r="CW131" i="2"/>
  <c r="CV131" i="2"/>
  <c r="CU131" i="2"/>
  <c r="CT131" i="2"/>
  <c r="CS131" i="2"/>
  <c r="DD130" i="2"/>
  <c r="CY130" i="2"/>
  <c r="CW130" i="2"/>
  <c r="CV130" i="2"/>
  <c r="CU130" i="2"/>
  <c r="CT130" i="2"/>
  <c r="CS130" i="2"/>
  <c r="DD129" i="2"/>
  <c r="CY129" i="2"/>
  <c r="CW129" i="2"/>
  <c r="CV129" i="2"/>
  <c r="CU129" i="2"/>
  <c r="CT129" i="2"/>
  <c r="CS129" i="2"/>
  <c r="DD128" i="2"/>
  <c r="CY128" i="2"/>
  <c r="CW128" i="2"/>
  <c r="CV128" i="2"/>
  <c r="CU128" i="2"/>
  <c r="CT128" i="2"/>
  <c r="CS128" i="2"/>
  <c r="DD127" i="2"/>
  <c r="CY127" i="2"/>
  <c r="CW127" i="2"/>
  <c r="CV127" i="2"/>
  <c r="CU127" i="2"/>
  <c r="CT127" i="2"/>
  <c r="CS127" i="2"/>
  <c r="DD126" i="2"/>
  <c r="CY126" i="2"/>
  <c r="CW126" i="2"/>
  <c r="CV126" i="2"/>
  <c r="CU126" i="2"/>
  <c r="CT126" i="2"/>
  <c r="CS126" i="2"/>
  <c r="DD125" i="2"/>
  <c r="CY125" i="2"/>
  <c r="CW125" i="2"/>
  <c r="CV125" i="2"/>
  <c r="CU125" i="2"/>
  <c r="CT125" i="2"/>
  <c r="CS125" i="2"/>
  <c r="DD124" i="2"/>
  <c r="CY124" i="2"/>
  <c r="CW124" i="2"/>
  <c r="CV124" i="2"/>
  <c r="CU124" i="2"/>
  <c r="CT124" i="2"/>
  <c r="CS124" i="2"/>
  <c r="DD123" i="2"/>
  <c r="CY123" i="2"/>
  <c r="CW123" i="2"/>
  <c r="CV123" i="2"/>
  <c r="CU123" i="2"/>
  <c r="CT123" i="2"/>
  <c r="CS123" i="2"/>
  <c r="DD122" i="2"/>
  <c r="CY122" i="2"/>
  <c r="CW122" i="2"/>
  <c r="CV122" i="2"/>
  <c r="CU122" i="2"/>
  <c r="CT122" i="2"/>
  <c r="CS122" i="2"/>
  <c r="DD121" i="2"/>
  <c r="CY121" i="2"/>
  <c r="CW121" i="2"/>
  <c r="CV121" i="2"/>
  <c r="CU121" i="2"/>
  <c r="CT121" i="2"/>
  <c r="CS121" i="2"/>
  <c r="DD120" i="2"/>
  <c r="CY120" i="2"/>
  <c r="CW120" i="2"/>
  <c r="CV120" i="2"/>
  <c r="CU120" i="2"/>
  <c r="CT120" i="2"/>
  <c r="CS120" i="2"/>
  <c r="DD119" i="2"/>
  <c r="CY119" i="2"/>
  <c r="CW119" i="2"/>
  <c r="CV119" i="2"/>
  <c r="CU119" i="2"/>
  <c r="CT119" i="2"/>
  <c r="CS119" i="2"/>
  <c r="DD118" i="2"/>
  <c r="CY118" i="2"/>
  <c r="CW118" i="2"/>
  <c r="CV118" i="2"/>
  <c r="CU118" i="2"/>
  <c r="CT118" i="2"/>
  <c r="CS118" i="2"/>
  <c r="DD117" i="2"/>
  <c r="CY117" i="2"/>
  <c r="CW117" i="2"/>
  <c r="CV117" i="2"/>
  <c r="CU117" i="2"/>
  <c r="CT117" i="2"/>
  <c r="CS117" i="2"/>
  <c r="DD116" i="2"/>
  <c r="CY116" i="2"/>
  <c r="CW116" i="2"/>
  <c r="CV116" i="2"/>
  <c r="CU116" i="2"/>
  <c r="CT116" i="2"/>
  <c r="CS116" i="2"/>
  <c r="DD115" i="2"/>
  <c r="CY115" i="2"/>
  <c r="CW115" i="2"/>
  <c r="CV115" i="2"/>
  <c r="CU115" i="2"/>
  <c r="CT115" i="2"/>
  <c r="CS115" i="2"/>
  <c r="DD114" i="2"/>
  <c r="CY114" i="2"/>
  <c r="CW114" i="2"/>
  <c r="CV114" i="2"/>
  <c r="CU114" i="2"/>
  <c r="CT114" i="2"/>
  <c r="CS114" i="2"/>
  <c r="DD113" i="2"/>
  <c r="CY113" i="2"/>
  <c r="CW113" i="2"/>
  <c r="CV113" i="2"/>
  <c r="CU113" i="2"/>
  <c r="CT113" i="2"/>
  <c r="CS113" i="2"/>
  <c r="DD112" i="2"/>
  <c r="CY112" i="2"/>
  <c r="CW112" i="2"/>
  <c r="CV112" i="2"/>
  <c r="CU112" i="2"/>
  <c r="CT112" i="2"/>
  <c r="CS112" i="2"/>
  <c r="DD111" i="2"/>
  <c r="CY111" i="2"/>
  <c r="CW111" i="2"/>
  <c r="CV111" i="2"/>
  <c r="CU111" i="2"/>
  <c r="CT111" i="2"/>
  <c r="CS111" i="2"/>
  <c r="DD110" i="2"/>
  <c r="CY110" i="2"/>
  <c r="CW110" i="2"/>
  <c r="CV110" i="2"/>
  <c r="CU110" i="2"/>
  <c r="CT110" i="2"/>
  <c r="CS110" i="2"/>
  <c r="DD109" i="2"/>
  <c r="CY109" i="2"/>
  <c r="CW109" i="2"/>
  <c r="CV109" i="2"/>
  <c r="CU109" i="2"/>
  <c r="CT109" i="2"/>
  <c r="CS109" i="2"/>
  <c r="DD108" i="2"/>
  <c r="CY108" i="2"/>
  <c r="CW108" i="2"/>
  <c r="CV108" i="2"/>
  <c r="CU108" i="2"/>
  <c r="CT108" i="2"/>
  <c r="CS108" i="2"/>
  <c r="DD107" i="2"/>
  <c r="CY107" i="2"/>
  <c r="CW107" i="2"/>
  <c r="CV107" i="2"/>
  <c r="CU107" i="2"/>
  <c r="CT107" i="2"/>
  <c r="CS107" i="2"/>
  <c r="DD106" i="2"/>
  <c r="CY106" i="2"/>
  <c r="CW106" i="2"/>
  <c r="CV106" i="2"/>
  <c r="CU106" i="2"/>
  <c r="CT106" i="2"/>
  <c r="CS106" i="2"/>
  <c r="DD105" i="2"/>
  <c r="CY105" i="2"/>
  <c r="CW105" i="2"/>
  <c r="CV105" i="2"/>
  <c r="CU105" i="2"/>
  <c r="CT105" i="2"/>
  <c r="CS105" i="2"/>
  <c r="DD104" i="2"/>
  <c r="CY104" i="2"/>
  <c r="CW104" i="2"/>
  <c r="CV104" i="2"/>
  <c r="CU104" i="2"/>
  <c r="CT104" i="2"/>
  <c r="CS104" i="2"/>
  <c r="DD103" i="2"/>
  <c r="CY103" i="2"/>
  <c r="CW103" i="2"/>
  <c r="CV103" i="2"/>
  <c r="CU103" i="2"/>
  <c r="CT103" i="2"/>
  <c r="CS103" i="2"/>
  <c r="DD102" i="2"/>
  <c r="CY102" i="2"/>
  <c r="CW102" i="2"/>
  <c r="CV102" i="2"/>
  <c r="CU102" i="2"/>
  <c r="CT102" i="2"/>
  <c r="CS102" i="2"/>
  <c r="DD101" i="2"/>
  <c r="CY101" i="2"/>
  <c r="CW101" i="2"/>
  <c r="CV101" i="2"/>
  <c r="CU101" i="2"/>
  <c r="CT101" i="2"/>
  <c r="CS101" i="2"/>
  <c r="DD100" i="2"/>
  <c r="CY100" i="2"/>
  <c r="CW100" i="2"/>
  <c r="CV100" i="2"/>
  <c r="CU100" i="2"/>
  <c r="CT100" i="2"/>
  <c r="CS100" i="2"/>
  <c r="DD99" i="2"/>
  <c r="CY99" i="2"/>
  <c r="CW99" i="2"/>
  <c r="CV99" i="2"/>
  <c r="CU99" i="2"/>
  <c r="CT99" i="2"/>
  <c r="CS99" i="2"/>
  <c r="DD98" i="2"/>
  <c r="CY98" i="2"/>
  <c r="CW98" i="2"/>
  <c r="CV98" i="2"/>
  <c r="CU98" i="2"/>
  <c r="CT98" i="2"/>
  <c r="CS98" i="2"/>
  <c r="DD97" i="2"/>
  <c r="CY97" i="2"/>
  <c r="CW97" i="2"/>
  <c r="CV97" i="2"/>
  <c r="CU97" i="2"/>
  <c r="CT97" i="2"/>
  <c r="CS97" i="2"/>
  <c r="DD96" i="2"/>
  <c r="CY96" i="2"/>
  <c r="CW96" i="2"/>
  <c r="CV96" i="2"/>
  <c r="CU96" i="2"/>
  <c r="CT96" i="2"/>
  <c r="CS96" i="2"/>
  <c r="DD95" i="2"/>
  <c r="CY95" i="2"/>
  <c r="CW95" i="2"/>
  <c r="CV95" i="2"/>
  <c r="CU95" i="2"/>
  <c r="CT95" i="2"/>
  <c r="CS95" i="2"/>
  <c r="DD94" i="2"/>
  <c r="CY94" i="2"/>
  <c r="CW94" i="2"/>
  <c r="CV94" i="2"/>
  <c r="CU94" i="2"/>
  <c r="CT94" i="2"/>
  <c r="CS94" i="2"/>
  <c r="DD93" i="2"/>
  <c r="CY93" i="2"/>
  <c r="CW93" i="2"/>
  <c r="CV93" i="2"/>
  <c r="CU93" i="2"/>
  <c r="CT93" i="2"/>
  <c r="CS93" i="2"/>
  <c r="DD92" i="2"/>
  <c r="CY92" i="2"/>
  <c r="CW92" i="2"/>
  <c r="CV92" i="2"/>
  <c r="CU92" i="2"/>
  <c r="CT92" i="2"/>
  <c r="CS92" i="2"/>
  <c r="DD91" i="2"/>
  <c r="CY91" i="2"/>
  <c r="CW91" i="2"/>
  <c r="CV91" i="2"/>
  <c r="CU91" i="2"/>
  <c r="CT91" i="2"/>
  <c r="CS91" i="2"/>
  <c r="DD90" i="2"/>
  <c r="CY90" i="2"/>
  <c r="CW90" i="2"/>
  <c r="CV90" i="2"/>
  <c r="CU90" i="2"/>
  <c r="CT90" i="2"/>
  <c r="CS90" i="2"/>
  <c r="DD89" i="2"/>
  <c r="CY89" i="2"/>
  <c r="CW89" i="2"/>
  <c r="CV89" i="2"/>
  <c r="CU89" i="2"/>
  <c r="CT89" i="2"/>
  <c r="CS89" i="2"/>
  <c r="DD88" i="2"/>
  <c r="CY88" i="2"/>
  <c r="CW88" i="2"/>
  <c r="CV88" i="2"/>
  <c r="CU88" i="2"/>
  <c r="CT88" i="2"/>
  <c r="CS88" i="2"/>
  <c r="DD87" i="2"/>
  <c r="CY87" i="2"/>
  <c r="CW87" i="2"/>
  <c r="CV87" i="2"/>
  <c r="CU87" i="2"/>
  <c r="CT87" i="2"/>
  <c r="CS87" i="2"/>
  <c r="DD86" i="2"/>
  <c r="CY86" i="2"/>
  <c r="CW86" i="2"/>
  <c r="CV86" i="2"/>
  <c r="CU86" i="2"/>
  <c r="CT86" i="2"/>
  <c r="CS86" i="2"/>
  <c r="DD85" i="2"/>
  <c r="CY85" i="2"/>
  <c r="CW85" i="2"/>
  <c r="CV85" i="2"/>
  <c r="CU85" i="2"/>
  <c r="CT85" i="2"/>
  <c r="CS85" i="2"/>
  <c r="DD84" i="2"/>
  <c r="CY84" i="2"/>
  <c r="CW84" i="2"/>
  <c r="CV84" i="2"/>
  <c r="CU84" i="2"/>
  <c r="CT84" i="2"/>
  <c r="CS84" i="2"/>
  <c r="DD83" i="2"/>
  <c r="CY83" i="2"/>
  <c r="CW83" i="2"/>
  <c r="CV83" i="2"/>
  <c r="CU83" i="2"/>
  <c r="CT83" i="2"/>
  <c r="CS83" i="2"/>
  <c r="DD82" i="2"/>
  <c r="CY82" i="2"/>
  <c r="CW82" i="2"/>
  <c r="CV82" i="2"/>
  <c r="CU82" i="2"/>
  <c r="CT82" i="2"/>
  <c r="CS82" i="2"/>
  <c r="DD81" i="2"/>
  <c r="CY81" i="2"/>
  <c r="CW81" i="2"/>
  <c r="CV81" i="2"/>
  <c r="CU81" i="2"/>
  <c r="CT81" i="2"/>
  <c r="CS81" i="2"/>
  <c r="DD80" i="2"/>
  <c r="CY80" i="2"/>
  <c r="CW80" i="2"/>
  <c r="CV80" i="2"/>
  <c r="CU80" i="2"/>
  <c r="CT80" i="2"/>
  <c r="CS80" i="2"/>
  <c r="DD79" i="2"/>
  <c r="CY79" i="2"/>
  <c r="CW79" i="2"/>
  <c r="CV79" i="2"/>
  <c r="CU79" i="2"/>
  <c r="CT79" i="2"/>
  <c r="CS79" i="2"/>
  <c r="DD78" i="2"/>
  <c r="CY78" i="2"/>
  <c r="CW78" i="2"/>
  <c r="CV78" i="2"/>
  <c r="CU78" i="2"/>
  <c r="CT78" i="2"/>
  <c r="CS78" i="2"/>
  <c r="DD77" i="2"/>
  <c r="CY77" i="2"/>
  <c r="CW77" i="2"/>
  <c r="CV77" i="2"/>
  <c r="CU77" i="2"/>
  <c r="CT77" i="2"/>
  <c r="CS77" i="2"/>
  <c r="DD76" i="2"/>
  <c r="CY76" i="2"/>
  <c r="CW76" i="2"/>
  <c r="CV76" i="2"/>
  <c r="CU76" i="2"/>
  <c r="CT76" i="2"/>
  <c r="CS76" i="2"/>
  <c r="DD75" i="2"/>
  <c r="CY75" i="2"/>
  <c r="CW75" i="2"/>
  <c r="CV75" i="2"/>
  <c r="CU75" i="2"/>
  <c r="CT75" i="2"/>
  <c r="CS75" i="2"/>
  <c r="DD74" i="2"/>
  <c r="CY74" i="2"/>
  <c r="CW74" i="2"/>
  <c r="CV74" i="2"/>
  <c r="CU74" i="2"/>
  <c r="CT74" i="2"/>
  <c r="CS74" i="2"/>
  <c r="DD73" i="2"/>
  <c r="CY73" i="2"/>
  <c r="CW73" i="2"/>
  <c r="CV73" i="2"/>
  <c r="CU73" i="2"/>
  <c r="CT73" i="2"/>
  <c r="CS73" i="2"/>
  <c r="DD72" i="2"/>
  <c r="CY72" i="2"/>
  <c r="CW72" i="2"/>
  <c r="CV72" i="2"/>
  <c r="CU72" i="2"/>
  <c r="CT72" i="2"/>
  <c r="CS72" i="2"/>
  <c r="DD71" i="2"/>
  <c r="CY71" i="2"/>
  <c r="CW71" i="2"/>
  <c r="CV71" i="2"/>
  <c r="CU71" i="2"/>
  <c r="CT71" i="2"/>
  <c r="CS71" i="2"/>
  <c r="DD70" i="2"/>
  <c r="CY70" i="2"/>
  <c r="CW70" i="2"/>
  <c r="CV70" i="2"/>
  <c r="CU70" i="2"/>
  <c r="CT70" i="2"/>
  <c r="CS70" i="2"/>
  <c r="DD69" i="2"/>
  <c r="CY69" i="2"/>
  <c r="CW69" i="2"/>
  <c r="CV69" i="2"/>
  <c r="CU69" i="2"/>
  <c r="CT69" i="2"/>
  <c r="CS69" i="2"/>
  <c r="DD68" i="2"/>
  <c r="CY68" i="2"/>
  <c r="CW68" i="2"/>
  <c r="CV68" i="2"/>
  <c r="CU68" i="2"/>
  <c r="CT68" i="2"/>
  <c r="CS68" i="2"/>
  <c r="DD67" i="2"/>
  <c r="CY67" i="2"/>
  <c r="CW67" i="2"/>
  <c r="CV67" i="2"/>
  <c r="CU67" i="2"/>
  <c r="CT67" i="2"/>
  <c r="CS67" i="2"/>
  <c r="DD66" i="2"/>
  <c r="CY66" i="2"/>
  <c r="CW66" i="2"/>
  <c r="CV66" i="2"/>
  <c r="CU66" i="2"/>
  <c r="CT66" i="2"/>
  <c r="CS66" i="2"/>
  <c r="DD65" i="2"/>
  <c r="CY65" i="2"/>
  <c r="CW65" i="2"/>
  <c r="CV65" i="2"/>
  <c r="CU65" i="2"/>
  <c r="CT65" i="2"/>
  <c r="CS65" i="2"/>
  <c r="DD64" i="2"/>
  <c r="CY64" i="2"/>
  <c r="CW64" i="2"/>
  <c r="CV64" i="2"/>
  <c r="CU64" i="2"/>
  <c r="CT64" i="2"/>
  <c r="CS64" i="2"/>
  <c r="DD63" i="2"/>
  <c r="CY63" i="2"/>
  <c r="CW63" i="2"/>
  <c r="CV63" i="2"/>
  <c r="CU63" i="2"/>
  <c r="CT63" i="2"/>
  <c r="CS63" i="2"/>
  <c r="DD62" i="2"/>
  <c r="CY62" i="2"/>
  <c r="CW62" i="2"/>
  <c r="CV62" i="2"/>
  <c r="CU62" i="2"/>
  <c r="CT62" i="2"/>
  <c r="CS62" i="2"/>
  <c r="DD61" i="2"/>
  <c r="CY61" i="2"/>
  <c r="CW61" i="2"/>
  <c r="CV61" i="2"/>
  <c r="CU61" i="2"/>
  <c r="CT61" i="2"/>
  <c r="CS61" i="2"/>
  <c r="DD60" i="2"/>
  <c r="CY60" i="2"/>
  <c r="CW60" i="2"/>
  <c r="CV60" i="2"/>
  <c r="CU60" i="2"/>
  <c r="CT60" i="2"/>
  <c r="CS60" i="2"/>
  <c r="DD59" i="2"/>
  <c r="CY59" i="2"/>
  <c r="CW59" i="2"/>
  <c r="CV59" i="2"/>
  <c r="CU59" i="2"/>
  <c r="CT59" i="2"/>
  <c r="CS59" i="2"/>
  <c r="DD58" i="2"/>
  <c r="CY58" i="2"/>
  <c r="CW58" i="2"/>
  <c r="CV58" i="2"/>
  <c r="CU58" i="2"/>
  <c r="CT58" i="2"/>
  <c r="CS58" i="2"/>
  <c r="DD57" i="2"/>
  <c r="CY57" i="2"/>
  <c r="CW57" i="2"/>
  <c r="CV57" i="2"/>
  <c r="CU57" i="2"/>
  <c r="CT57" i="2"/>
  <c r="CS57" i="2"/>
  <c r="DD56" i="2"/>
  <c r="CY56" i="2"/>
  <c r="CW56" i="2"/>
  <c r="CV56" i="2"/>
  <c r="CU56" i="2"/>
  <c r="CT56" i="2"/>
  <c r="CS56" i="2"/>
  <c r="DD55" i="2"/>
  <c r="CY55" i="2"/>
  <c r="CW55" i="2"/>
  <c r="CV55" i="2"/>
  <c r="CU55" i="2"/>
  <c r="CT55" i="2"/>
  <c r="CS55" i="2"/>
  <c r="DD54" i="2"/>
  <c r="CY54" i="2"/>
  <c r="CW54" i="2"/>
  <c r="CV54" i="2"/>
  <c r="CU54" i="2"/>
  <c r="CT54" i="2"/>
  <c r="CS54" i="2"/>
  <c r="DD53" i="2"/>
  <c r="CY53" i="2"/>
  <c r="CW53" i="2"/>
  <c r="CV53" i="2"/>
  <c r="CU53" i="2"/>
  <c r="CT53" i="2"/>
  <c r="CS53" i="2"/>
  <c r="DD52" i="2"/>
  <c r="CY52" i="2"/>
  <c r="CW52" i="2"/>
  <c r="CV52" i="2"/>
  <c r="CU52" i="2"/>
  <c r="CT52" i="2"/>
  <c r="CS52" i="2"/>
  <c r="DD50" i="2"/>
  <c r="CY50" i="2"/>
  <c r="CW50" i="2"/>
  <c r="CV50" i="2"/>
  <c r="CU50" i="2"/>
  <c r="CT50" i="2"/>
  <c r="CS50" i="2"/>
  <c r="DD49" i="2"/>
  <c r="CY49" i="2"/>
  <c r="CW49" i="2"/>
  <c r="CV49" i="2"/>
  <c r="CU49" i="2"/>
  <c r="CT49" i="2"/>
  <c r="CS49" i="2"/>
  <c r="DD48" i="2"/>
  <c r="CY48" i="2"/>
  <c r="CW48" i="2"/>
  <c r="CV48" i="2"/>
  <c r="CU48" i="2"/>
  <c r="CT48" i="2"/>
  <c r="CS48" i="2"/>
  <c r="DD51" i="2"/>
  <c r="CY51" i="2"/>
  <c r="CW51" i="2"/>
  <c r="CV51" i="2"/>
  <c r="CU51" i="2"/>
  <c r="CT51" i="2"/>
  <c r="CS51" i="2"/>
  <c r="DD47" i="2"/>
  <c r="CY47" i="2"/>
  <c r="CW47" i="2"/>
  <c r="CV47" i="2"/>
  <c r="CU47" i="2"/>
  <c r="CT47" i="2"/>
  <c r="CS47" i="2"/>
  <c r="DD46" i="2"/>
  <c r="CY46" i="2"/>
  <c r="CW46" i="2"/>
  <c r="CV46" i="2"/>
  <c r="CU46" i="2"/>
  <c r="CT46" i="2"/>
  <c r="CS46" i="2"/>
  <c r="DD45" i="2"/>
  <c r="CY45" i="2"/>
  <c r="CW45" i="2"/>
  <c r="CV45" i="2"/>
  <c r="CU45" i="2"/>
  <c r="CT45" i="2"/>
  <c r="CS45" i="2"/>
  <c r="DD44" i="2"/>
  <c r="CY44" i="2"/>
  <c r="CW44" i="2"/>
  <c r="CV44" i="2"/>
  <c r="CU44" i="2"/>
  <c r="CT44" i="2"/>
  <c r="CS44" i="2"/>
  <c r="DD43" i="2"/>
  <c r="CY43" i="2"/>
  <c r="CW43" i="2"/>
  <c r="CV43" i="2"/>
  <c r="CU43" i="2"/>
  <c r="CT43" i="2"/>
  <c r="CS43" i="2"/>
  <c r="DD42" i="2"/>
  <c r="CY42" i="2"/>
  <c r="CW42" i="2"/>
  <c r="CV42" i="2"/>
  <c r="CU42" i="2"/>
  <c r="CT42" i="2"/>
  <c r="CS42" i="2"/>
  <c r="DD41" i="2"/>
  <c r="CY41" i="2"/>
  <c r="CW41" i="2"/>
  <c r="CV41" i="2"/>
  <c r="CU41" i="2"/>
  <c r="CT41" i="2"/>
  <c r="CS41" i="2"/>
  <c r="DD40" i="2"/>
  <c r="CY40" i="2"/>
  <c r="CW40" i="2"/>
  <c r="CV40" i="2"/>
  <c r="CU40" i="2"/>
  <c r="CT40" i="2"/>
  <c r="CS40" i="2"/>
  <c r="DD39" i="2"/>
  <c r="CY39" i="2"/>
  <c r="CW39" i="2"/>
  <c r="CV39" i="2"/>
  <c r="CU39" i="2"/>
  <c r="CT39" i="2"/>
  <c r="CS39" i="2"/>
  <c r="DD38" i="2"/>
  <c r="CY38" i="2"/>
  <c r="CW38" i="2"/>
  <c r="CV38" i="2"/>
  <c r="CU38" i="2"/>
  <c r="CT38" i="2"/>
  <c r="CS38" i="2"/>
  <c r="DD37" i="2"/>
  <c r="CY37" i="2"/>
  <c r="CW37" i="2"/>
  <c r="CV37" i="2"/>
  <c r="CU37" i="2"/>
  <c r="CT37" i="2"/>
  <c r="CS37" i="2"/>
  <c r="DD36" i="2"/>
  <c r="CY36" i="2"/>
  <c r="CW36" i="2"/>
  <c r="CV36" i="2"/>
  <c r="CU36" i="2"/>
  <c r="CT36" i="2"/>
  <c r="CS36" i="2"/>
  <c r="DD35" i="2"/>
  <c r="CY35" i="2"/>
  <c r="CW35" i="2"/>
  <c r="CV35" i="2"/>
  <c r="CU35" i="2"/>
  <c r="CT35" i="2"/>
  <c r="CS35" i="2"/>
  <c r="DD34" i="2"/>
  <c r="CY34" i="2"/>
  <c r="CW34" i="2"/>
  <c r="CV34" i="2"/>
  <c r="CU34" i="2"/>
  <c r="CT34" i="2"/>
  <c r="CS34" i="2"/>
  <c r="DD33" i="2"/>
  <c r="CY33" i="2"/>
  <c r="CW33" i="2"/>
  <c r="CV33" i="2"/>
  <c r="CU33" i="2"/>
  <c r="CT33" i="2"/>
  <c r="CS33" i="2"/>
  <c r="DD32" i="2"/>
  <c r="CY32" i="2"/>
  <c r="CW32" i="2"/>
  <c r="CV32" i="2"/>
  <c r="CU32" i="2"/>
  <c r="CT32" i="2"/>
  <c r="CS32" i="2"/>
  <c r="DD31" i="2"/>
  <c r="CY31" i="2"/>
  <c r="CW31" i="2"/>
  <c r="CV31" i="2"/>
  <c r="CU31" i="2"/>
  <c r="CT31" i="2"/>
  <c r="CS31" i="2"/>
  <c r="DD30" i="2"/>
  <c r="CY30" i="2"/>
  <c r="CW30" i="2"/>
  <c r="CV30" i="2"/>
  <c r="CU30" i="2"/>
  <c r="CT30" i="2"/>
  <c r="CS30" i="2"/>
  <c r="DD29" i="2"/>
  <c r="CY29" i="2"/>
  <c r="CW29" i="2"/>
  <c r="CV29" i="2"/>
  <c r="CU29" i="2"/>
  <c r="CT29" i="2"/>
  <c r="CS29" i="2"/>
  <c r="DD28" i="2"/>
  <c r="CY28" i="2"/>
  <c r="CW28" i="2"/>
  <c r="CV28" i="2"/>
  <c r="CU28" i="2"/>
  <c r="CT28" i="2"/>
  <c r="CS28" i="2"/>
  <c r="DD27" i="2"/>
  <c r="CY27" i="2"/>
  <c r="CW27" i="2"/>
  <c r="CV27" i="2"/>
  <c r="CU27" i="2"/>
  <c r="CT27" i="2"/>
  <c r="CS27" i="2"/>
  <c r="DD26" i="2"/>
  <c r="CY26" i="2"/>
  <c r="CW26" i="2"/>
  <c r="CV26" i="2"/>
  <c r="CU26" i="2"/>
  <c r="CT26" i="2"/>
  <c r="CS26" i="2"/>
  <c r="DD25" i="2"/>
  <c r="CY25" i="2"/>
  <c r="CW25" i="2"/>
  <c r="CV25" i="2"/>
  <c r="CU25" i="2"/>
  <c r="CT25" i="2"/>
  <c r="CS25" i="2"/>
  <c r="DD24" i="2"/>
  <c r="CY24" i="2"/>
  <c r="CW24" i="2"/>
  <c r="CV24" i="2"/>
  <c r="CU24" i="2"/>
  <c r="CT24" i="2"/>
  <c r="CS24" i="2"/>
  <c r="DD15" i="2"/>
  <c r="CY15" i="2"/>
  <c r="CW15" i="2"/>
  <c r="CV15" i="2"/>
  <c r="CU15" i="2"/>
  <c r="CT15" i="2"/>
  <c r="CS15" i="2"/>
  <c r="DD14" i="2"/>
  <c r="CY14" i="2"/>
  <c r="CW14" i="2"/>
  <c r="CV14" i="2"/>
  <c r="CU14" i="2"/>
  <c r="CT14" i="2"/>
  <c r="CS14" i="2"/>
  <c r="DD13" i="2"/>
  <c r="CY13" i="2"/>
  <c r="CW13" i="2"/>
  <c r="CV13" i="2"/>
  <c r="CU13" i="2"/>
  <c r="CT13" i="2"/>
  <c r="CS13" i="2"/>
  <c r="DD12" i="2"/>
  <c r="CY12" i="2"/>
  <c r="CW12" i="2"/>
  <c r="CV12" i="2"/>
  <c r="CU12" i="2"/>
  <c r="CT12" i="2"/>
  <c r="CS12" i="2"/>
  <c r="DD11" i="2"/>
  <c r="CY11" i="2"/>
  <c r="CW11" i="2"/>
  <c r="CV11" i="2"/>
  <c r="CU11" i="2"/>
  <c r="CT11" i="2"/>
  <c r="CS11" i="2"/>
  <c r="DD10" i="2"/>
  <c r="CY10" i="2"/>
  <c r="CW10" i="2"/>
  <c r="CV10" i="2"/>
  <c r="CU10" i="2"/>
  <c r="CT10" i="2"/>
  <c r="CS10" i="2"/>
  <c r="DD9" i="2"/>
  <c r="CY9" i="2"/>
  <c r="CW9" i="2"/>
  <c r="CV9" i="2"/>
  <c r="CU9" i="2"/>
  <c r="CT9" i="2"/>
  <c r="CS9" i="2"/>
  <c r="DD8" i="2"/>
  <c r="CY8" i="2"/>
  <c r="CW8" i="2"/>
  <c r="CV8" i="2"/>
  <c r="CU8" i="2"/>
  <c r="CT8" i="2"/>
  <c r="CS8" i="2"/>
  <c r="DD23" i="2"/>
  <c r="CY23" i="2"/>
  <c r="CW23" i="2"/>
  <c r="CV23" i="2"/>
  <c r="CU23" i="2"/>
  <c r="CT23" i="2"/>
  <c r="CS23" i="2"/>
  <c r="DD22" i="2"/>
  <c r="CY22" i="2"/>
  <c r="CW22" i="2"/>
  <c r="CV22" i="2"/>
  <c r="CU22" i="2"/>
  <c r="CT22" i="2"/>
  <c r="CS22" i="2"/>
  <c r="DD21" i="2"/>
  <c r="CY21" i="2"/>
  <c r="CW21" i="2"/>
  <c r="CV21" i="2"/>
  <c r="CU21" i="2"/>
  <c r="CT21" i="2"/>
  <c r="CS21" i="2"/>
  <c r="DD20" i="2"/>
  <c r="CY20" i="2"/>
  <c r="CW20" i="2"/>
  <c r="CV20" i="2"/>
  <c r="CU20" i="2"/>
  <c r="CT20" i="2"/>
  <c r="CS20" i="2"/>
  <c r="DD19" i="2"/>
  <c r="CY19" i="2"/>
  <c r="CW19" i="2"/>
  <c r="CV19" i="2"/>
  <c r="CU19" i="2"/>
  <c r="CT19" i="2"/>
  <c r="CS19" i="2"/>
  <c r="DD7" i="2"/>
  <c r="CY7" i="2"/>
  <c r="CW7" i="2"/>
  <c r="CV7" i="2"/>
  <c r="CU7" i="2"/>
  <c r="CT7" i="2"/>
  <c r="CS7" i="2"/>
  <c r="DD6" i="2"/>
  <c r="CY6" i="2"/>
  <c r="CW6" i="2"/>
  <c r="CV6" i="2"/>
  <c r="CU6" i="2"/>
  <c r="CT6" i="2"/>
  <c r="CS6" i="2"/>
  <c r="DD5" i="2"/>
  <c r="CY5" i="2"/>
  <c r="CW5" i="2"/>
  <c r="CV5" i="2"/>
  <c r="CU5" i="2"/>
  <c r="CT5" i="2"/>
  <c r="CS5" i="2"/>
  <c r="DD4" i="2"/>
  <c r="CY4" i="2"/>
  <c r="CW4" i="2"/>
  <c r="CV4" i="2"/>
  <c r="CU4" i="2"/>
  <c r="CT4" i="2"/>
  <c r="CS4" i="2"/>
  <c r="DD3" i="2"/>
  <c r="CY3" i="2"/>
  <c r="CW3" i="2"/>
  <c r="CV3" i="2"/>
  <c r="CU3" i="2"/>
  <c r="CT3" i="2"/>
  <c r="CS3" i="2"/>
  <c r="DD2" i="2"/>
  <c r="CY2" i="2"/>
  <c r="CW2" i="2"/>
  <c r="CV2" i="2"/>
  <c r="CU2" i="2"/>
  <c r="CT2" i="2"/>
  <c r="CS2" i="2"/>
  <c r="DD18" i="2"/>
  <c r="CY18" i="2"/>
  <c r="CW18" i="2"/>
  <c r="CV18" i="2"/>
  <c r="CU18" i="2"/>
  <c r="CT18" i="2"/>
  <c r="CS18" i="2"/>
  <c r="DD17" i="2"/>
  <c r="CY17" i="2"/>
  <c r="CW17" i="2"/>
  <c r="CV17" i="2"/>
  <c r="CU17" i="2"/>
  <c r="CT17" i="2"/>
  <c r="CS17" i="2"/>
  <c r="DI1514" i="2"/>
  <c r="DI1513" i="2"/>
  <c r="DI1512" i="2"/>
  <c r="DI1511" i="2"/>
  <c r="DI1510" i="2"/>
  <c r="DI1509" i="2"/>
  <c r="DI1508" i="2"/>
  <c r="DI1507" i="2"/>
  <c r="DI1506" i="2"/>
  <c r="DI1505" i="2"/>
  <c r="DI1504" i="2"/>
  <c r="DI1503" i="2"/>
  <c r="DI1502" i="2"/>
  <c r="DI1501" i="2"/>
  <c r="DI1500" i="2"/>
  <c r="DI1488" i="2"/>
  <c r="DI1499" i="2"/>
  <c r="DI1498" i="2"/>
  <c r="DI1497" i="2"/>
  <c r="DI1496" i="2"/>
  <c r="DI1495" i="2"/>
  <c r="DI1494" i="2"/>
  <c r="DI1493" i="2"/>
  <c r="DI1492" i="2"/>
  <c r="DI1491" i="2"/>
  <c r="DI1490" i="2"/>
  <c r="DI1489" i="2"/>
  <c r="DI1487" i="2"/>
  <c r="DI1486" i="2"/>
  <c r="DI1485" i="2"/>
  <c r="DI1484" i="2"/>
  <c r="DI1483" i="2"/>
  <c r="DI1482" i="2"/>
  <c r="DI1481" i="2"/>
  <c r="DI1480" i="2"/>
  <c r="DI1479" i="2"/>
  <c r="DI1478" i="2"/>
  <c r="DI1477" i="2"/>
  <c r="DI1476" i="2"/>
  <c r="DI1475" i="2"/>
  <c r="DI1474" i="2"/>
  <c r="DI1473" i="2"/>
  <c r="DI1472" i="2"/>
  <c r="DI1471" i="2"/>
  <c r="DI1470" i="2"/>
  <c r="DI1469" i="2"/>
  <c r="DI1468" i="2"/>
  <c r="DI1467" i="2"/>
  <c r="DI1466" i="2"/>
  <c r="DI1465" i="2"/>
  <c r="DI1464" i="2"/>
  <c r="DI1463" i="2"/>
  <c r="DI1462" i="2"/>
  <c r="DI1461" i="2"/>
  <c r="DI1460" i="2"/>
  <c r="DI1459" i="2"/>
  <c r="DI1458" i="2"/>
  <c r="DI1457" i="2"/>
  <c r="DI1456" i="2"/>
  <c r="DI1455" i="2"/>
  <c r="DI1454" i="2"/>
  <c r="DI1453" i="2"/>
  <c r="DI1452" i="2"/>
  <c r="DI1451" i="2"/>
  <c r="DI1450" i="2"/>
  <c r="DI1449" i="2"/>
  <c r="DI1448" i="2"/>
  <c r="DI1447" i="2"/>
  <c r="DI1446" i="2"/>
  <c r="DI1445" i="2"/>
  <c r="DI1444" i="2"/>
  <c r="DI1443" i="2"/>
  <c r="DI1442" i="2"/>
  <c r="DI1441" i="2"/>
  <c r="DI1440" i="2"/>
  <c r="DI1439" i="2"/>
  <c r="DI1438" i="2"/>
  <c r="DI1437" i="2"/>
  <c r="DI1436" i="2"/>
  <c r="DI1435" i="2"/>
  <c r="DI1434" i="2"/>
  <c r="DI1433" i="2"/>
  <c r="DI1432" i="2"/>
  <c r="DI1431" i="2"/>
  <c r="DI1430" i="2"/>
  <c r="DI1429" i="2"/>
  <c r="DI1428" i="2"/>
  <c r="DI1427" i="2"/>
  <c r="DI1426" i="2"/>
  <c r="DI1425" i="2"/>
  <c r="DI1424" i="2"/>
  <c r="DI1423" i="2"/>
  <c r="DI1422" i="2"/>
  <c r="DI1421" i="2"/>
  <c r="DI1420" i="2"/>
  <c r="DI1419" i="2"/>
  <c r="DI1418" i="2"/>
  <c r="DI1417" i="2"/>
  <c r="DI1416" i="2"/>
  <c r="DI1415" i="2"/>
  <c r="DI1414" i="2"/>
  <c r="DI1413" i="2"/>
  <c r="DI1412" i="2"/>
  <c r="DI1411" i="2"/>
  <c r="DI1410" i="2"/>
  <c r="DI1409" i="2"/>
  <c r="DI1408" i="2"/>
  <c r="DI1407" i="2"/>
  <c r="DI1406" i="2"/>
  <c r="DI1405" i="2"/>
  <c r="DI1404" i="2"/>
  <c r="DI1403" i="2"/>
  <c r="DI1402" i="2"/>
  <c r="DI1401" i="2"/>
  <c r="DI1400" i="2"/>
  <c r="DI1399" i="2"/>
  <c r="DI1398" i="2"/>
  <c r="DI1397" i="2"/>
  <c r="DI1396" i="2"/>
  <c r="DI1395" i="2"/>
  <c r="DI1394" i="2"/>
  <c r="DI1393" i="2"/>
  <c r="DI1392" i="2"/>
  <c r="DI1391" i="2"/>
  <c r="DI1390" i="2"/>
  <c r="DI1389" i="2"/>
  <c r="DI1388" i="2"/>
  <c r="DI1387" i="2"/>
  <c r="DI1386" i="2"/>
  <c r="DI1385" i="2"/>
  <c r="DI1384" i="2"/>
  <c r="DI1383" i="2"/>
  <c r="DI1382" i="2"/>
  <c r="DI1381" i="2"/>
  <c r="DI1380" i="2"/>
  <c r="DI1379" i="2"/>
  <c r="DI1378" i="2"/>
  <c r="DI1377" i="2"/>
  <c r="DI1376" i="2"/>
  <c r="DI1375" i="2"/>
  <c r="DI1374" i="2"/>
  <c r="DI1373" i="2"/>
  <c r="DI1372" i="2"/>
  <c r="DI1371" i="2"/>
  <c r="DI1370" i="2"/>
  <c r="DI1369" i="2"/>
  <c r="DI1368" i="2"/>
  <c r="DI1367" i="2"/>
  <c r="DI1366" i="2"/>
  <c r="DI1365" i="2"/>
  <c r="DI1364" i="2"/>
  <c r="DI1363" i="2"/>
  <c r="DI1362" i="2"/>
  <c r="DI1361" i="2"/>
  <c r="DI1360" i="2"/>
  <c r="DI1359" i="2"/>
  <c r="DI1358" i="2"/>
  <c r="DI1357" i="2"/>
  <c r="DI1356" i="2"/>
  <c r="DI1355" i="2"/>
  <c r="DI1354" i="2"/>
  <c r="DI1353" i="2"/>
  <c r="DI1352" i="2"/>
  <c r="DI1351" i="2"/>
  <c r="DI1350" i="2"/>
  <c r="DI1349" i="2"/>
  <c r="DI1348" i="2"/>
  <c r="DI1347" i="2"/>
  <c r="DI1346" i="2"/>
  <c r="DI1345" i="2"/>
  <c r="DI1344" i="2"/>
  <c r="DI1343" i="2"/>
  <c r="DI1342" i="2"/>
  <c r="DI1341" i="2"/>
  <c r="DI1340" i="2"/>
  <c r="DI1336" i="2"/>
  <c r="DI1339" i="2"/>
  <c r="DI1338" i="2"/>
  <c r="DI1337" i="2"/>
  <c r="DI1335" i="2"/>
  <c r="DI1334" i="2"/>
  <c r="DI1333" i="2"/>
  <c r="DI1332" i="2"/>
  <c r="DI1330" i="2"/>
  <c r="DI1331" i="2"/>
  <c r="DI1329" i="2"/>
  <c r="DI1328" i="2"/>
  <c r="DI1327" i="2"/>
  <c r="DI1326" i="2"/>
  <c r="DI1325" i="2"/>
  <c r="DI1324" i="2"/>
  <c r="DI1323" i="2"/>
  <c r="DI1322" i="2"/>
  <c r="DI1321" i="2"/>
  <c r="DI1320" i="2"/>
  <c r="DI1319" i="2"/>
  <c r="DI1318" i="2"/>
  <c r="DI1317" i="2"/>
  <c r="DI1316" i="2"/>
  <c r="DI1315" i="2"/>
  <c r="DI1314" i="2"/>
  <c r="DI1313" i="2"/>
  <c r="DI1312" i="2"/>
  <c r="DI1311" i="2"/>
  <c r="DI1310" i="2"/>
  <c r="DI1309" i="2"/>
  <c r="DI1308" i="2"/>
  <c r="DI1307" i="2"/>
  <c r="DI1306" i="2"/>
  <c r="DI1305" i="2"/>
  <c r="DI1304" i="2"/>
  <c r="DI1303" i="2"/>
  <c r="DI1302" i="2"/>
  <c r="DI1301" i="2"/>
  <c r="DI1300" i="2"/>
  <c r="DI1299" i="2"/>
  <c r="DI1298" i="2"/>
  <c r="DI1297" i="2"/>
  <c r="DI1296" i="2"/>
  <c r="DI1295" i="2"/>
  <c r="DI1294" i="2"/>
  <c r="DI1293" i="2"/>
  <c r="DI1292" i="2"/>
  <c r="DI1291" i="2"/>
  <c r="DI1290" i="2"/>
  <c r="DI1289" i="2"/>
  <c r="DI1288" i="2"/>
  <c r="DI1287" i="2"/>
  <c r="DI1286" i="2"/>
  <c r="DI1285" i="2"/>
  <c r="DI1284" i="2"/>
  <c r="DI1283" i="2"/>
  <c r="DI1282" i="2"/>
  <c r="DI1281" i="2"/>
  <c r="DI1280" i="2"/>
  <c r="DI1279" i="2"/>
  <c r="DI1278" i="2"/>
  <c r="DI1277" i="2"/>
  <c r="DI1276" i="2"/>
  <c r="DI1275" i="2"/>
  <c r="DI1274" i="2"/>
  <c r="DI1273" i="2"/>
  <c r="DI1272" i="2"/>
  <c r="DI1271" i="2"/>
  <c r="DI1270" i="2"/>
  <c r="DI1269" i="2"/>
  <c r="DI1268" i="2"/>
  <c r="DI1267" i="2"/>
  <c r="DI1266" i="2"/>
  <c r="DI1265" i="2"/>
  <c r="DI1264" i="2"/>
  <c r="DI1263" i="2"/>
  <c r="DI1262" i="2"/>
  <c r="DI1261" i="2"/>
  <c r="DI1260" i="2"/>
  <c r="DI1259" i="2"/>
  <c r="DI1258" i="2"/>
  <c r="DI1257" i="2"/>
  <c r="DI1256" i="2"/>
  <c r="DI1255" i="2"/>
  <c r="DI1254" i="2"/>
  <c r="DI1253" i="2"/>
  <c r="DI1252" i="2"/>
  <c r="DI1251" i="2"/>
  <c r="DI1250" i="2"/>
  <c r="DI1249" i="2"/>
  <c r="DI1248" i="2"/>
  <c r="DI1247" i="2"/>
  <c r="DI1246" i="2"/>
  <c r="DI1245" i="2"/>
  <c r="DI1244" i="2"/>
  <c r="DI1243" i="2"/>
  <c r="DI1242" i="2"/>
  <c r="DI1241" i="2"/>
  <c r="DI1240" i="2"/>
  <c r="DI1239" i="2"/>
  <c r="DI1238" i="2"/>
  <c r="DI1237" i="2"/>
  <c r="DI1236" i="2"/>
  <c r="DI1235" i="2"/>
  <c r="DI1234" i="2"/>
  <c r="DI1233" i="2"/>
  <c r="DI1232" i="2"/>
  <c r="DI1231" i="2"/>
  <c r="DI1230" i="2"/>
  <c r="DI1229" i="2"/>
  <c r="DI1228" i="2"/>
  <c r="DI1227" i="2"/>
  <c r="DI1226" i="2"/>
  <c r="DI1225" i="2"/>
  <c r="DI1224" i="2"/>
  <c r="DI1223" i="2"/>
  <c r="DI1222" i="2"/>
  <c r="DI1221" i="2"/>
  <c r="DI1220" i="2"/>
  <c r="DI1219" i="2"/>
  <c r="DI1218" i="2"/>
  <c r="DI1217" i="2"/>
  <c r="DI1216" i="2"/>
  <c r="DI1215" i="2"/>
  <c r="DI1214" i="2"/>
  <c r="DI1213" i="2"/>
  <c r="DI1212" i="2"/>
  <c r="DI1211" i="2"/>
  <c r="DI1210" i="2"/>
  <c r="DI1209" i="2"/>
  <c r="DI1208" i="2"/>
  <c r="DI1207" i="2"/>
  <c r="DI1206" i="2"/>
  <c r="DI1205" i="2"/>
  <c r="DI1204" i="2"/>
  <c r="DI1203" i="2"/>
  <c r="DI1202" i="2"/>
  <c r="DI1201" i="2"/>
  <c r="DI1200" i="2"/>
  <c r="DI1199" i="2"/>
  <c r="DI1198" i="2"/>
  <c r="DI1197" i="2"/>
  <c r="DI1196" i="2"/>
  <c r="DI1195" i="2"/>
  <c r="DI1194" i="2"/>
  <c r="DI1193" i="2"/>
  <c r="DI1192" i="2"/>
  <c r="DI1191" i="2"/>
  <c r="DI1190" i="2"/>
  <c r="DI1189" i="2"/>
  <c r="DI1188" i="2"/>
  <c r="DI1187" i="2"/>
  <c r="DI1186" i="2"/>
  <c r="DI1185" i="2"/>
  <c r="DI1184" i="2"/>
  <c r="DI1183" i="2"/>
  <c r="DI1182" i="2"/>
  <c r="DI1181" i="2"/>
  <c r="DI1180" i="2"/>
  <c r="DI1179" i="2"/>
  <c r="DI1178" i="2"/>
  <c r="DI1177" i="2"/>
  <c r="DI1176" i="2"/>
  <c r="DI1175" i="2"/>
  <c r="DI1174" i="2"/>
  <c r="DI1173" i="2"/>
  <c r="DI1172" i="2"/>
  <c r="DI1171" i="2"/>
  <c r="DI1170" i="2"/>
  <c r="DI1169" i="2"/>
  <c r="DI1168" i="2"/>
  <c r="DI1167" i="2"/>
  <c r="DI1166" i="2"/>
  <c r="DI1165" i="2"/>
  <c r="DI1164" i="2"/>
  <c r="DI1163" i="2"/>
  <c r="DI1162" i="2"/>
  <c r="DI1161" i="2"/>
  <c r="DI1160" i="2"/>
  <c r="DI1159" i="2"/>
  <c r="DI1158" i="2"/>
  <c r="DI1157" i="2"/>
  <c r="DI1156" i="2"/>
  <c r="DI1155" i="2"/>
  <c r="DI1154" i="2"/>
  <c r="DI1153" i="2"/>
  <c r="DI1152" i="2"/>
  <c r="DI1151" i="2"/>
  <c r="DI1150" i="2"/>
  <c r="DI1149" i="2"/>
  <c r="DI1148" i="2"/>
  <c r="DI1147" i="2"/>
  <c r="DI1146" i="2"/>
  <c r="DI1145" i="2"/>
  <c r="DI1144" i="2"/>
  <c r="DI1143" i="2"/>
  <c r="DI1142" i="2"/>
  <c r="DI1141" i="2"/>
  <c r="DI1140" i="2"/>
  <c r="DI1139" i="2"/>
  <c r="DI1138" i="2"/>
  <c r="DI1137" i="2"/>
  <c r="DI1136" i="2"/>
  <c r="DI1135" i="2"/>
  <c r="DI1134" i="2"/>
  <c r="DI1133" i="2"/>
  <c r="DI1132" i="2"/>
  <c r="DI1131" i="2"/>
  <c r="DI1128" i="2"/>
  <c r="DI1130" i="2"/>
  <c r="DI1129" i="2"/>
  <c r="DI1127" i="2"/>
  <c r="DI1126" i="2"/>
  <c r="DI1125" i="2"/>
  <c r="DI1124" i="2"/>
  <c r="DI1123" i="2"/>
  <c r="DI1122" i="2"/>
  <c r="DI1121" i="2"/>
  <c r="DI1120" i="2"/>
  <c r="DI1119" i="2"/>
  <c r="DI1118" i="2"/>
  <c r="DI1117" i="2"/>
  <c r="DI1116" i="2"/>
  <c r="DI1115" i="2"/>
  <c r="DI1114" i="2"/>
  <c r="DI1113" i="2"/>
  <c r="DI1112" i="2"/>
  <c r="DI1111" i="2"/>
  <c r="DI1110" i="2"/>
  <c r="DI1109" i="2"/>
  <c r="DI1108" i="2"/>
  <c r="DI1101" i="2"/>
  <c r="DI1107" i="2"/>
  <c r="DI1106" i="2"/>
  <c r="DI1105" i="2"/>
  <c r="DI1104" i="2"/>
  <c r="DI1103" i="2"/>
  <c r="DI1102" i="2"/>
  <c r="DI1100" i="2"/>
  <c r="DI1099" i="2"/>
  <c r="DI1098" i="2"/>
  <c r="DI1097" i="2"/>
  <c r="DI1096" i="2"/>
  <c r="DI1095" i="2"/>
  <c r="DI1094" i="2"/>
  <c r="DI1093" i="2"/>
  <c r="DI1092" i="2"/>
  <c r="DI1091" i="2"/>
  <c r="DI1090" i="2"/>
  <c r="DI1089" i="2"/>
  <c r="DI1088" i="2"/>
  <c r="DI1087" i="2"/>
  <c r="DI1086" i="2"/>
  <c r="DI1085" i="2"/>
  <c r="DI1084" i="2"/>
  <c r="DI1083" i="2"/>
  <c r="DI1082" i="2"/>
  <c r="DI1078" i="2"/>
  <c r="DI1077" i="2"/>
  <c r="DI1076" i="2"/>
  <c r="DI1081" i="2"/>
  <c r="DI1080" i="2"/>
  <c r="DI1079" i="2"/>
  <c r="DI1075" i="2"/>
  <c r="DI1074" i="2"/>
  <c r="DI1073" i="2"/>
  <c r="DI1072" i="2"/>
  <c r="DI1071" i="2"/>
  <c r="DI1070" i="2"/>
  <c r="DI1069" i="2"/>
  <c r="DI1068" i="2"/>
  <c r="DI1067" i="2"/>
  <c r="DI1066" i="2"/>
  <c r="DI1065" i="2"/>
  <c r="DI1064" i="2"/>
  <c r="DI1063" i="2"/>
  <c r="DI1062" i="2"/>
  <c r="DI1061" i="2"/>
  <c r="DI1060" i="2"/>
  <c r="DI1059" i="2"/>
  <c r="DI1058" i="2"/>
  <c r="DI1056" i="2"/>
  <c r="DI1057" i="2"/>
  <c r="DI1055" i="2"/>
  <c r="DI1054" i="2"/>
  <c r="DI1053" i="2"/>
  <c r="DI1052" i="2"/>
  <c r="DI1051" i="2"/>
  <c r="DI1050" i="2"/>
  <c r="DI1049" i="2"/>
  <c r="DI1048" i="2"/>
  <c r="DI1047" i="2"/>
  <c r="DI1046" i="2"/>
  <c r="DI1045" i="2"/>
  <c r="DI1044" i="2"/>
  <c r="DI1043" i="2"/>
  <c r="DI1042" i="2"/>
  <c r="DI1041" i="2"/>
  <c r="DI1040" i="2"/>
  <c r="DI1039" i="2"/>
  <c r="DI1038" i="2"/>
  <c r="DI1034" i="2"/>
  <c r="DI1037" i="2"/>
  <c r="DI1036" i="2"/>
  <c r="DI1035" i="2"/>
  <c r="DI1033" i="2"/>
  <c r="DI1031" i="2"/>
  <c r="DI1030" i="2"/>
  <c r="DI1032" i="2"/>
  <c r="DI1029" i="2"/>
  <c r="DI1028" i="2"/>
  <c r="DI1027" i="2"/>
  <c r="DI1026" i="2"/>
  <c r="DI1025" i="2"/>
  <c r="DI1024" i="2"/>
  <c r="DI1023" i="2"/>
  <c r="DI1022" i="2"/>
  <c r="DI1021" i="2"/>
  <c r="DI1020" i="2"/>
  <c r="DI1018" i="2"/>
  <c r="DI1017" i="2"/>
  <c r="DI1016" i="2"/>
  <c r="DI1019" i="2"/>
  <c r="DI1015" i="2"/>
  <c r="DI1014" i="2"/>
  <c r="DI1013" i="2"/>
  <c r="DI1012" i="2"/>
  <c r="DI1010" i="2"/>
  <c r="DI1009" i="2"/>
  <c r="DI1008" i="2"/>
  <c r="DI1011" i="2"/>
  <c r="DI1007" i="2"/>
  <c r="DI1006" i="2"/>
  <c r="DI1005" i="2"/>
  <c r="DI1004" i="2"/>
  <c r="DI1003" i="2"/>
  <c r="DI1002" i="2"/>
  <c r="DI1001" i="2"/>
  <c r="DI1000" i="2"/>
  <c r="DI999" i="2"/>
  <c r="DI998" i="2"/>
  <c r="DI997" i="2"/>
  <c r="DI996" i="2"/>
  <c r="DI995" i="2"/>
  <c r="DI994" i="2"/>
  <c r="DI993" i="2"/>
  <c r="DI992" i="2"/>
  <c r="DI991" i="2"/>
  <c r="DI990" i="2"/>
  <c r="DI989" i="2"/>
  <c r="DI988" i="2"/>
  <c r="DI987" i="2"/>
  <c r="DI986" i="2"/>
  <c r="DI985" i="2"/>
  <c r="DI984" i="2"/>
  <c r="DI983" i="2"/>
  <c r="DI982" i="2"/>
  <c r="DI981" i="2"/>
  <c r="DI980" i="2"/>
  <c r="DI979" i="2"/>
  <c r="DI978" i="2"/>
  <c r="DI977" i="2"/>
  <c r="DI976" i="2"/>
  <c r="DI975" i="2"/>
  <c r="DI974" i="2"/>
  <c r="DI973" i="2"/>
  <c r="DI972" i="2"/>
  <c r="DI971" i="2"/>
  <c r="DI970" i="2"/>
  <c r="DI969" i="2"/>
  <c r="DI968" i="2"/>
  <c r="DI967" i="2"/>
  <c r="DI966" i="2"/>
  <c r="DI965" i="2"/>
  <c r="DI964" i="2"/>
  <c r="DI963" i="2"/>
  <c r="DI962" i="2"/>
  <c r="DI961" i="2"/>
  <c r="DI960" i="2"/>
  <c r="DI959" i="2"/>
  <c r="DI958" i="2"/>
  <c r="DI957" i="2"/>
  <c r="DI956" i="2"/>
  <c r="DI955" i="2"/>
  <c r="DI954" i="2"/>
  <c r="DI953" i="2"/>
  <c r="DI952" i="2"/>
  <c r="DI951" i="2"/>
  <c r="DI950" i="2"/>
  <c r="DI949" i="2"/>
  <c r="DI948" i="2"/>
  <c r="DI947" i="2"/>
  <c r="DI946" i="2"/>
  <c r="DI945" i="2"/>
  <c r="DI944" i="2"/>
  <c r="DI943" i="2"/>
  <c r="DI942" i="2"/>
  <c r="DI941" i="2"/>
  <c r="DI940" i="2"/>
  <c r="DI939" i="2"/>
  <c r="DI938" i="2"/>
  <c r="DI937" i="2"/>
  <c r="DI936" i="2"/>
  <c r="DI935" i="2"/>
  <c r="DI934" i="2"/>
  <c r="DI933" i="2"/>
  <c r="DI932" i="2"/>
  <c r="DI931" i="2"/>
  <c r="DI930" i="2"/>
  <c r="DI929" i="2"/>
  <c r="DI928" i="2"/>
  <c r="DI927" i="2"/>
  <c r="DI926" i="2"/>
  <c r="DI925" i="2"/>
  <c r="DI924" i="2"/>
  <c r="DI923" i="2"/>
  <c r="DI922" i="2"/>
  <c r="DI921" i="2"/>
  <c r="DI920" i="2"/>
  <c r="DI919" i="2"/>
  <c r="DI918" i="2"/>
  <c r="DI917" i="2"/>
  <c r="DI916" i="2"/>
  <c r="DI915" i="2"/>
  <c r="DI914" i="2"/>
  <c r="DI913" i="2"/>
  <c r="DI912" i="2"/>
  <c r="DI911" i="2"/>
  <c r="DI910" i="2"/>
  <c r="DI909" i="2"/>
  <c r="DI908" i="2"/>
  <c r="DI907" i="2"/>
  <c r="DI906" i="2"/>
  <c r="DI905" i="2"/>
  <c r="DI904" i="2"/>
  <c r="DI903" i="2"/>
  <c r="DI902" i="2"/>
  <c r="DI901" i="2"/>
  <c r="DI900" i="2"/>
  <c r="DI899" i="2"/>
  <c r="DI898" i="2"/>
  <c r="DI897" i="2"/>
  <c r="DI896" i="2"/>
  <c r="DI895" i="2"/>
  <c r="DI894" i="2"/>
  <c r="DI893" i="2"/>
  <c r="DI892" i="2"/>
  <c r="DI891" i="2"/>
  <c r="DI890" i="2"/>
  <c r="DI889" i="2"/>
  <c r="DI888" i="2"/>
  <c r="DI887" i="2"/>
  <c r="DI886" i="2"/>
  <c r="DI885" i="2"/>
  <c r="DI884" i="2"/>
  <c r="DI883" i="2"/>
  <c r="DI882" i="2"/>
  <c r="DI878" i="2"/>
  <c r="DI877" i="2"/>
  <c r="DI881" i="2"/>
  <c r="DI880" i="2"/>
  <c r="DI879" i="2"/>
  <c r="DI876" i="2"/>
  <c r="DI875" i="2"/>
  <c r="DI874" i="2"/>
  <c r="DI873" i="2"/>
  <c r="DI872" i="2"/>
  <c r="DI871" i="2"/>
  <c r="DI870" i="2"/>
  <c r="DI869" i="2"/>
  <c r="DI868" i="2"/>
  <c r="DI867" i="2"/>
  <c r="DI866" i="2"/>
  <c r="DI865" i="2"/>
  <c r="DI864" i="2"/>
  <c r="DI863" i="2"/>
  <c r="DI862" i="2"/>
  <c r="DI861" i="2"/>
  <c r="DI860" i="2"/>
  <c r="DI859" i="2"/>
  <c r="DI858" i="2"/>
  <c r="DI857" i="2"/>
  <c r="DI856" i="2"/>
  <c r="DI855" i="2"/>
  <c r="DI854" i="2"/>
  <c r="DI853" i="2"/>
  <c r="DI852" i="2"/>
  <c r="DI851" i="2"/>
  <c r="DI850" i="2"/>
  <c r="DI846" i="2"/>
  <c r="DI849" i="2"/>
  <c r="DI848" i="2"/>
  <c r="DI847" i="2"/>
  <c r="DI845" i="2"/>
  <c r="DI844" i="2"/>
  <c r="DI843" i="2"/>
  <c r="DI842" i="2"/>
  <c r="DI841" i="2"/>
  <c r="DI840" i="2"/>
  <c r="DI839" i="2"/>
  <c r="DI838" i="2"/>
  <c r="DI837" i="2"/>
  <c r="DI836" i="2"/>
  <c r="DI835" i="2"/>
  <c r="DI834" i="2"/>
  <c r="DI833" i="2"/>
  <c r="DI832" i="2"/>
  <c r="DI831" i="2"/>
  <c r="DI830" i="2"/>
  <c r="DI829" i="2"/>
  <c r="DI828" i="2"/>
  <c r="DI827" i="2"/>
  <c r="DI826" i="2"/>
  <c r="DI825" i="2"/>
  <c r="DI824" i="2"/>
  <c r="DI823" i="2"/>
  <c r="DI822" i="2"/>
  <c r="DI821" i="2"/>
  <c r="DI820" i="2"/>
  <c r="DI819" i="2"/>
  <c r="DI818" i="2"/>
  <c r="DI817" i="2"/>
  <c r="DI816" i="2"/>
  <c r="DI815" i="2"/>
  <c r="DI814" i="2"/>
  <c r="DI813" i="2"/>
  <c r="DI812" i="2"/>
  <c r="DI811" i="2"/>
  <c r="DI810" i="2"/>
  <c r="DI809" i="2"/>
  <c r="DI808" i="2"/>
  <c r="DI807" i="2"/>
  <c r="DI806" i="2"/>
  <c r="DI805" i="2"/>
  <c r="DI804" i="2"/>
  <c r="DI803" i="2"/>
  <c r="DI802" i="2"/>
  <c r="DI801" i="2"/>
  <c r="DI800" i="2"/>
  <c r="DI799" i="2"/>
  <c r="DI798" i="2"/>
  <c r="DI797" i="2"/>
  <c r="DI796" i="2"/>
  <c r="DI795" i="2"/>
  <c r="DI794" i="2"/>
  <c r="DI793" i="2"/>
  <c r="DI792" i="2"/>
  <c r="DI791" i="2"/>
  <c r="DI790" i="2"/>
  <c r="DI789" i="2"/>
  <c r="DI788" i="2"/>
  <c r="DI787" i="2"/>
  <c r="DI786" i="2"/>
  <c r="DI785" i="2"/>
  <c r="DI784" i="2"/>
  <c r="DI783" i="2"/>
  <c r="DI782" i="2"/>
  <c r="DI781" i="2"/>
  <c r="DI780" i="2"/>
  <c r="DI779" i="2"/>
  <c r="DI778" i="2"/>
  <c r="DI777" i="2"/>
  <c r="DI776" i="2"/>
  <c r="DI775" i="2"/>
  <c r="DI773" i="2"/>
  <c r="DI774" i="2"/>
  <c r="DI772" i="2"/>
  <c r="DI771" i="2"/>
  <c r="DI770" i="2"/>
  <c r="DI769" i="2"/>
  <c r="DI768" i="2"/>
  <c r="DI767" i="2"/>
  <c r="DI766" i="2"/>
  <c r="DI765" i="2"/>
  <c r="DI764" i="2"/>
  <c r="DI763" i="2"/>
  <c r="DI762" i="2"/>
  <c r="DI761" i="2"/>
  <c r="DI760" i="2"/>
  <c r="DI759" i="2"/>
  <c r="DI758" i="2"/>
  <c r="DI757" i="2"/>
  <c r="DI756" i="2"/>
  <c r="DI755" i="2"/>
  <c r="DI754" i="2"/>
  <c r="DI753" i="2"/>
  <c r="DI752" i="2"/>
  <c r="DI751" i="2"/>
  <c r="DI750" i="2"/>
  <c r="DI749" i="2"/>
  <c r="DI748" i="2"/>
  <c r="DI747" i="2"/>
  <c r="DI746" i="2"/>
  <c r="DI745" i="2"/>
  <c r="DI744" i="2"/>
  <c r="DI743" i="2"/>
  <c r="DI742" i="2"/>
  <c r="DI741" i="2"/>
  <c r="DI740" i="2"/>
  <c r="DI739" i="2"/>
  <c r="DI738" i="2"/>
  <c r="DI737" i="2"/>
  <c r="DI736" i="2"/>
  <c r="DI735" i="2"/>
  <c r="DI734" i="2"/>
  <c r="DI733" i="2"/>
  <c r="DI732" i="2"/>
  <c r="DI731" i="2"/>
  <c r="DI730" i="2"/>
  <c r="DI729" i="2"/>
  <c r="DI728" i="2"/>
  <c r="DI727" i="2"/>
  <c r="DI726" i="2"/>
  <c r="DI725" i="2"/>
  <c r="DI724" i="2"/>
  <c r="DI723" i="2"/>
  <c r="DI722" i="2"/>
  <c r="DI721" i="2"/>
  <c r="DI720" i="2"/>
  <c r="DI719" i="2"/>
  <c r="DI718" i="2"/>
  <c r="DI717" i="2"/>
  <c r="DI716" i="2"/>
  <c r="DI715" i="2"/>
  <c r="DI714" i="2"/>
  <c r="DI713" i="2"/>
  <c r="DI712" i="2"/>
  <c r="DI711" i="2"/>
  <c r="DI710" i="2"/>
  <c r="DI709" i="2"/>
  <c r="DI708" i="2"/>
  <c r="DI707" i="2"/>
  <c r="DI706" i="2"/>
  <c r="DI705" i="2"/>
  <c r="DI704" i="2"/>
  <c r="DI703" i="2"/>
  <c r="DI702" i="2"/>
  <c r="DI701" i="2"/>
  <c r="DI700" i="2"/>
  <c r="DI697" i="2"/>
  <c r="DI699" i="2"/>
  <c r="DI698" i="2"/>
  <c r="DI696" i="2"/>
  <c r="DI695" i="2"/>
  <c r="DI694" i="2"/>
  <c r="DI693" i="2"/>
  <c r="DI692" i="2"/>
  <c r="DI691" i="2"/>
  <c r="DI690" i="2"/>
  <c r="DI689" i="2"/>
  <c r="DI688" i="2"/>
  <c r="DI687" i="2"/>
  <c r="DI686" i="2"/>
  <c r="DI685" i="2"/>
  <c r="DI684" i="2"/>
  <c r="DI683" i="2"/>
  <c r="DI682" i="2"/>
  <c r="DI681" i="2"/>
  <c r="DI680" i="2"/>
  <c r="DI679" i="2"/>
  <c r="DI678" i="2"/>
  <c r="DI677" i="2"/>
  <c r="DI676" i="2"/>
  <c r="DI675" i="2"/>
  <c r="DI674" i="2"/>
  <c r="DI673" i="2"/>
  <c r="DI672" i="2"/>
  <c r="DI671" i="2"/>
  <c r="DI670" i="2"/>
  <c r="DI669" i="2"/>
  <c r="DI668" i="2"/>
  <c r="DI667" i="2"/>
  <c r="DI666" i="2"/>
  <c r="DI665" i="2"/>
  <c r="DI664" i="2"/>
  <c r="DI663" i="2"/>
  <c r="DI662" i="2"/>
  <c r="DI661" i="2"/>
  <c r="DI660" i="2"/>
  <c r="DI659" i="2"/>
  <c r="DI658" i="2"/>
  <c r="DI657" i="2"/>
  <c r="DI656" i="2"/>
  <c r="DI655" i="2"/>
  <c r="DI654" i="2"/>
  <c r="DI653" i="2"/>
  <c r="DI652" i="2"/>
  <c r="DI651" i="2"/>
  <c r="DI650" i="2"/>
  <c r="DI649" i="2"/>
  <c r="DI648" i="2"/>
  <c r="DI647" i="2"/>
  <c r="DI646" i="2"/>
  <c r="DI645" i="2"/>
  <c r="DI644" i="2"/>
  <c r="DI643" i="2"/>
  <c r="DI642" i="2"/>
  <c r="DI641" i="2"/>
  <c r="DI640" i="2"/>
  <c r="DI639" i="2"/>
  <c r="DI638" i="2"/>
  <c r="DI637" i="2"/>
  <c r="DI636" i="2"/>
  <c r="DI635" i="2"/>
  <c r="DI634" i="2"/>
  <c r="DI633" i="2"/>
  <c r="DI632" i="2"/>
  <c r="DI631" i="2"/>
  <c r="DI630" i="2"/>
  <c r="DI629" i="2"/>
  <c r="DI628" i="2"/>
  <c r="DI627" i="2"/>
  <c r="DI626" i="2"/>
  <c r="DI625" i="2"/>
  <c r="DI624" i="2"/>
  <c r="DI623" i="2"/>
  <c r="DI622" i="2"/>
  <c r="DI621" i="2"/>
  <c r="DI620" i="2"/>
  <c r="DI619" i="2"/>
  <c r="DI618" i="2"/>
  <c r="DI617" i="2"/>
  <c r="DI616" i="2"/>
  <c r="DI615" i="2"/>
  <c r="DI614" i="2"/>
  <c r="DI613" i="2"/>
  <c r="DI612" i="2"/>
  <c r="DI611" i="2"/>
  <c r="DI610" i="2"/>
  <c r="DI609" i="2"/>
  <c r="DI608" i="2"/>
  <c r="DI607" i="2"/>
  <c r="DI606" i="2"/>
  <c r="DI605" i="2"/>
  <c r="DI604" i="2"/>
  <c r="DI603" i="2"/>
  <c r="DI602" i="2"/>
  <c r="DI601" i="2"/>
  <c r="DI600" i="2"/>
  <c r="DI599" i="2"/>
  <c r="DI598" i="2"/>
  <c r="DI597" i="2"/>
  <c r="DI596" i="2"/>
  <c r="DI595" i="2"/>
  <c r="DI594" i="2"/>
  <c r="DI593" i="2"/>
  <c r="DI592" i="2"/>
  <c r="DI591" i="2"/>
  <c r="DI590" i="2"/>
  <c r="DI589" i="2"/>
  <c r="DI588" i="2"/>
  <c r="DI587" i="2"/>
  <c r="DI586" i="2"/>
  <c r="DI585" i="2"/>
  <c r="DI584" i="2"/>
  <c r="DI583" i="2"/>
  <c r="DI582" i="2"/>
  <c r="DI581" i="2"/>
  <c r="DI580" i="2"/>
  <c r="DI579" i="2"/>
  <c r="DI578" i="2"/>
  <c r="DI577" i="2"/>
  <c r="DI576" i="2"/>
  <c r="DI575" i="2"/>
  <c r="DI574" i="2"/>
  <c r="DI573" i="2"/>
  <c r="DI572" i="2"/>
  <c r="DI571" i="2"/>
  <c r="DI570" i="2"/>
  <c r="DI569" i="2"/>
  <c r="DI568" i="2"/>
  <c r="DI567" i="2"/>
  <c r="DI566" i="2"/>
  <c r="DI565" i="2"/>
  <c r="DI564" i="2"/>
  <c r="DI563" i="2"/>
  <c r="DI562" i="2"/>
  <c r="DI561" i="2"/>
  <c r="DI560" i="2"/>
  <c r="DI559" i="2"/>
  <c r="DI558" i="2"/>
  <c r="DI557" i="2"/>
  <c r="DI556" i="2"/>
  <c r="DI555" i="2"/>
  <c r="DI554" i="2"/>
  <c r="DI553" i="2"/>
  <c r="DI552" i="2"/>
  <c r="DI551" i="2"/>
  <c r="DI550" i="2"/>
  <c r="DI549" i="2"/>
  <c r="DI548" i="2"/>
  <c r="DI547" i="2"/>
  <c r="DI546" i="2"/>
  <c r="DI545" i="2"/>
  <c r="DI544" i="2"/>
  <c r="DI543" i="2"/>
  <c r="DI542" i="2"/>
  <c r="DI541" i="2"/>
  <c r="DI540" i="2"/>
  <c r="DI539" i="2"/>
  <c r="DI538" i="2"/>
  <c r="DI537" i="2"/>
  <c r="DI536" i="2"/>
  <c r="DI535" i="2"/>
  <c r="DI534" i="2"/>
  <c r="DI533" i="2"/>
  <c r="DI532" i="2"/>
  <c r="DI531" i="2"/>
  <c r="DI530" i="2"/>
  <c r="DI529" i="2"/>
  <c r="DI528" i="2"/>
  <c r="DI527" i="2"/>
  <c r="DI526" i="2"/>
  <c r="DI525" i="2"/>
  <c r="DI524" i="2"/>
  <c r="DI523" i="2"/>
  <c r="DI522" i="2"/>
  <c r="DI521" i="2"/>
  <c r="DI520" i="2"/>
  <c r="DI519" i="2"/>
  <c r="DI518" i="2"/>
  <c r="DI517" i="2"/>
  <c r="DI516" i="2"/>
  <c r="DI515" i="2"/>
  <c r="DI514" i="2"/>
  <c r="DI512" i="2"/>
  <c r="DI513" i="2"/>
  <c r="DI511" i="2"/>
  <c r="DI510" i="2"/>
  <c r="DI509" i="2"/>
  <c r="DI508" i="2"/>
  <c r="DI507" i="2"/>
  <c r="DI506" i="2"/>
  <c r="DI505" i="2"/>
  <c r="DI504" i="2"/>
  <c r="DI503" i="2"/>
  <c r="DI502" i="2"/>
  <c r="DI501" i="2"/>
  <c r="DI500" i="2"/>
  <c r="DI499" i="2"/>
  <c r="DI498" i="2"/>
  <c r="DI497" i="2"/>
  <c r="DI496" i="2"/>
  <c r="DI495" i="2"/>
  <c r="DI494" i="2"/>
  <c r="DI492" i="2"/>
  <c r="DI491" i="2"/>
  <c r="DI493" i="2"/>
  <c r="DI490" i="2"/>
  <c r="DI489" i="2"/>
  <c r="DI488" i="2"/>
  <c r="DI487" i="2"/>
  <c r="DI486" i="2"/>
  <c r="DI485" i="2"/>
  <c r="DI484" i="2"/>
  <c r="DI483" i="2"/>
  <c r="DI482" i="2"/>
  <c r="DI481" i="2"/>
  <c r="DI480" i="2"/>
  <c r="DI479" i="2"/>
  <c r="DI478" i="2"/>
  <c r="DI477" i="2"/>
  <c r="DI476" i="2"/>
  <c r="DI475" i="2"/>
  <c r="DI474" i="2"/>
  <c r="DI473" i="2"/>
  <c r="DI472" i="2"/>
  <c r="DI471" i="2"/>
  <c r="DI470" i="2"/>
  <c r="DI469" i="2"/>
  <c r="DI468" i="2"/>
  <c r="DI467" i="2"/>
  <c r="DI466" i="2"/>
  <c r="DI465" i="2"/>
  <c r="DI464" i="2"/>
  <c r="DI463" i="2"/>
  <c r="DI462" i="2"/>
  <c r="DI461" i="2"/>
  <c r="DI460" i="2"/>
  <c r="DI459" i="2"/>
  <c r="DI458" i="2"/>
  <c r="DI457" i="2"/>
  <c r="DI456" i="2"/>
  <c r="DI455" i="2"/>
  <c r="DI454" i="2"/>
  <c r="DI453" i="2"/>
  <c r="DI452" i="2"/>
  <c r="DI451" i="2"/>
  <c r="DI450" i="2"/>
  <c r="DI449" i="2"/>
  <c r="DI448" i="2"/>
  <c r="DI447" i="2"/>
  <c r="DI446" i="2"/>
  <c r="DI445" i="2"/>
  <c r="DI444" i="2"/>
  <c r="DI443" i="2"/>
  <c r="DI442" i="2"/>
  <c r="DI441" i="2"/>
  <c r="DI440" i="2"/>
  <c r="DI439" i="2"/>
  <c r="DI438" i="2"/>
  <c r="DI437" i="2"/>
  <c r="DI436" i="2"/>
  <c r="DI435" i="2"/>
  <c r="DI434" i="2"/>
  <c r="DI433" i="2"/>
  <c r="DI432" i="2"/>
  <c r="DI431" i="2"/>
  <c r="DI430" i="2"/>
  <c r="DI429" i="2"/>
  <c r="DI428" i="2"/>
  <c r="DI427" i="2"/>
  <c r="DI426" i="2"/>
  <c r="DI425" i="2"/>
  <c r="DI424" i="2"/>
  <c r="DI423" i="2"/>
  <c r="DI422" i="2"/>
  <c r="DI421" i="2"/>
  <c r="DI420" i="2"/>
  <c r="DI419" i="2"/>
  <c r="DI418" i="2"/>
  <c r="DI417" i="2"/>
  <c r="DI416" i="2"/>
  <c r="DI415" i="2"/>
  <c r="DI414" i="2"/>
  <c r="DI413" i="2"/>
  <c r="DI412" i="2"/>
  <c r="DI411" i="2"/>
  <c r="DI410" i="2"/>
  <c r="DI409" i="2"/>
  <c r="DI408" i="2"/>
  <c r="DI407" i="2"/>
  <c r="DI406" i="2"/>
  <c r="DI405" i="2"/>
  <c r="DI404" i="2"/>
  <c r="DI403" i="2"/>
  <c r="DI402" i="2"/>
  <c r="DI401" i="2"/>
  <c r="DI397" i="2"/>
  <c r="DI400" i="2"/>
  <c r="DI399" i="2"/>
  <c r="DI398" i="2"/>
  <c r="DI396" i="2"/>
  <c r="DI395" i="2"/>
  <c r="DI394" i="2"/>
  <c r="DI393" i="2"/>
  <c r="DI392" i="2"/>
  <c r="DI391" i="2"/>
  <c r="DI390" i="2"/>
  <c r="DI389" i="2"/>
  <c r="DI388" i="2"/>
  <c r="DI387" i="2"/>
  <c r="DI386" i="2"/>
  <c r="DI385" i="2"/>
  <c r="DI384" i="2"/>
  <c r="DI383" i="2"/>
  <c r="DI382" i="2"/>
  <c r="DI381" i="2"/>
  <c r="DI380" i="2"/>
  <c r="DI379" i="2"/>
  <c r="DI378" i="2"/>
  <c r="DI377" i="2"/>
  <c r="DI376" i="2"/>
  <c r="DI375" i="2"/>
  <c r="DI374" i="2"/>
  <c r="DI373" i="2"/>
  <c r="DI372" i="2"/>
  <c r="DI371" i="2"/>
  <c r="DI370" i="2"/>
  <c r="DI369" i="2"/>
  <c r="DI368" i="2"/>
  <c r="DI367" i="2"/>
  <c r="DI366" i="2"/>
  <c r="DI365" i="2"/>
  <c r="DI364" i="2"/>
  <c r="DI363" i="2"/>
  <c r="DI362" i="2"/>
  <c r="DI361" i="2"/>
  <c r="DI360" i="2"/>
  <c r="DI359" i="2"/>
  <c r="DI358" i="2"/>
  <c r="DI357" i="2"/>
  <c r="DI356" i="2"/>
  <c r="DI355" i="2"/>
  <c r="DI354" i="2"/>
  <c r="DI353" i="2"/>
  <c r="DI352" i="2"/>
  <c r="DI351" i="2"/>
  <c r="DI350" i="2"/>
  <c r="DI349" i="2"/>
  <c r="DI348" i="2"/>
  <c r="DI347" i="2"/>
  <c r="DI346" i="2"/>
  <c r="DI345" i="2"/>
  <c r="DI344" i="2"/>
  <c r="DI343" i="2"/>
  <c r="DI342" i="2"/>
  <c r="DI341" i="2"/>
  <c r="DI340" i="2"/>
  <c r="DI339" i="2"/>
  <c r="DI338" i="2"/>
  <c r="DI337" i="2"/>
  <c r="DI336" i="2"/>
  <c r="DI335" i="2"/>
  <c r="DI334" i="2"/>
  <c r="DI333" i="2"/>
  <c r="DI332" i="2"/>
  <c r="DI331" i="2"/>
  <c r="DI330" i="2"/>
  <c r="DI329" i="2"/>
  <c r="DI328" i="2"/>
  <c r="DI327" i="2"/>
  <c r="DI326" i="2"/>
  <c r="DI325" i="2"/>
  <c r="DI324" i="2"/>
  <c r="DI323" i="2"/>
  <c r="DI322" i="2"/>
  <c r="DI321" i="2"/>
  <c r="DI320" i="2"/>
  <c r="DI319" i="2"/>
  <c r="DI318" i="2"/>
  <c r="DI317" i="2"/>
  <c r="DI316" i="2"/>
  <c r="DI315" i="2"/>
  <c r="DI314" i="2"/>
  <c r="DI313" i="2"/>
  <c r="DI312" i="2"/>
  <c r="DI311" i="2"/>
  <c r="DI310" i="2"/>
  <c r="DI309" i="2"/>
  <c r="DI308" i="2"/>
  <c r="DI307" i="2"/>
  <c r="DI306" i="2"/>
  <c r="DI305" i="2"/>
  <c r="DI304" i="2"/>
  <c r="DI303" i="2"/>
  <c r="DI302" i="2"/>
  <c r="DI301" i="2"/>
  <c r="DI300" i="2"/>
  <c r="DI299" i="2"/>
  <c r="DI298" i="2"/>
  <c r="DI297" i="2"/>
  <c r="DI296" i="2"/>
  <c r="DI295" i="2"/>
  <c r="DI294" i="2"/>
  <c r="DI293" i="2"/>
  <c r="DI292" i="2"/>
  <c r="DI291" i="2"/>
  <c r="DI290" i="2"/>
  <c r="DI289" i="2"/>
  <c r="DI288" i="2"/>
  <c r="DI287" i="2"/>
  <c r="DI286" i="2"/>
  <c r="DI285" i="2"/>
  <c r="DI284" i="2"/>
  <c r="DI283" i="2"/>
  <c r="DI282" i="2"/>
  <c r="DI281" i="2"/>
  <c r="DI280" i="2"/>
  <c r="DI279" i="2"/>
  <c r="DI278" i="2"/>
  <c r="DI277" i="2"/>
  <c r="DI276" i="2"/>
  <c r="DI275" i="2"/>
  <c r="DI274" i="2"/>
  <c r="DI273" i="2"/>
  <c r="DI272" i="2"/>
  <c r="DI271" i="2"/>
  <c r="DI270" i="2"/>
  <c r="DI269" i="2"/>
  <c r="DI268" i="2"/>
  <c r="DI267" i="2"/>
  <c r="DI266" i="2"/>
  <c r="DI265" i="2"/>
  <c r="DI264" i="2"/>
  <c r="DI263" i="2"/>
  <c r="DI262" i="2"/>
  <c r="DI261" i="2"/>
  <c r="DI260" i="2"/>
  <c r="DI259" i="2"/>
  <c r="DI258" i="2"/>
  <c r="DI257" i="2"/>
  <c r="DI256" i="2"/>
  <c r="DI255" i="2"/>
  <c r="DI254" i="2"/>
  <c r="DI253" i="2"/>
  <c r="DI252" i="2"/>
  <c r="DI251" i="2"/>
  <c r="DI244" i="2"/>
  <c r="DI243" i="2"/>
  <c r="DI242" i="2"/>
  <c r="DI241" i="2"/>
  <c r="DI240" i="2"/>
  <c r="DI239" i="2"/>
  <c r="DI238" i="2"/>
  <c r="DI237" i="2"/>
  <c r="DI236" i="2"/>
  <c r="DI235" i="2"/>
  <c r="DI234" i="2"/>
  <c r="DI233" i="2"/>
  <c r="DI232" i="2"/>
  <c r="DI231" i="2"/>
  <c r="DI230" i="2"/>
  <c r="DI229" i="2"/>
  <c r="DI228" i="2"/>
  <c r="DI227" i="2"/>
  <c r="DI226" i="2"/>
  <c r="DI225" i="2"/>
  <c r="DI224" i="2"/>
  <c r="DI223" i="2"/>
  <c r="DI222" i="2"/>
  <c r="DI221" i="2"/>
  <c r="DI220" i="2"/>
  <c r="DI219" i="2"/>
  <c r="DI218" i="2"/>
  <c r="DI217" i="2"/>
  <c r="DI216" i="2"/>
  <c r="DI215" i="2"/>
  <c r="DI214" i="2"/>
  <c r="DI213" i="2"/>
  <c r="DI212" i="2"/>
  <c r="DI211" i="2"/>
  <c r="DI210" i="2"/>
  <c r="DI209" i="2"/>
  <c r="DI208" i="2"/>
  <c r="DI207" i="2"/>
  <c r="DI206" i="2"/>
  <c r="DI205" i="2"/>
  <c r="DI204" i="2"/>
  <c r="DI203" i="2"/>
  <c r="DI202" i="2"/>
  <c r="DI201" i="2"/>
  <c r="DI200" i="2"/>
  <c r="DI199" i="2"/>
  <c r="DI198" i="2"/>
  <c r="DI197" i="2"/>
  <c r="DI195" i="2"/>
  <c r="DI194" i="2"/>
  <c r="DI193" i="2"/>
  <c r="DI196" i="2"/>
  <c r="DI192" i="2"/>
  <c r="DI185" i="2"/>
  <c r="DI184" i="2"/>
  <c r="DI190" i="2"/>
  <c r="DI189" i="2"/>
  <c r="DI188" i="2"/>
  <c r="DI187" i="2"/>
  <c r="DI186" i="2"/>
  <c r="DI191" i="2"/>
  <c r="DI183" i="2"/>
  <c r="DI182" i="2"/>
  <c r="DI181" i="2"/>
  <c r="DI180" i="2"/>
  <c r="DI179" i="2"/>
  <c r="DI178" i="2"/>
  <c r="DI176" i="2"/>
  <c r="DI177" i="2"/>
  <c r="DI175" i="2"/>
  <c r="DI174" i="2"/>
  <c r="DI173" i="2"/>
  <c r="DI172" i="2"/>
  <c r="DI171" i="2"/>
  <c r="DI170" i="2"/>
  <c r="DI169" i="2"/>
  <c r="DI168" i="2"/>
  <c r="DI167" i="2"/>
  <c r="DI166" i="2"/>
  <c r="DI165" i="2"/>
  <c r="DI164" i="2"/>
  <c r="DI163" i="2"/>
  <c r="DI162" i="2"/>
  <c r="DI161" i="2"/>
  <c r="DI160" i="2"/>
  <c r="DI159" i="2"/>
  <c r="DI158" i="2"/>
  <c r="DI157" i="2"/>
  <c r="DI156" i="2"/>
  <c r="DI155" i="2"/>
  <c r="DI154" i="2"/>
  <c r="DI153" i="2"/>
  <c r="DI152" i="2"/>
  <c r="DI151" i="2"/>
  <c r="DI150" i="2"/>
  <c r="DI149" i="2"/>
  <c r="DI148" i="2"/>
  <c r="DI147" i="2"/>
  <c r="DI146" i="2"/>
  <c r="DI145" i="2"/>
  <c r="DI144" i="2"/>
  <c r="DI143" i="2"/>
  <c r="DI142" i="2"/>
  <c r="DI141" i="2"/>
  <c r="DI140" i="2"/>
  <c r="DI139" i="2"/>
  <c r="DI138" i="2"/>
  <c r="DI137" i="2"/>
  <c r="DI136" i="2"/>
  <c r="DI135" i="2"/>
  <c r="DI134" i="2"/>
  <c r="DI133" i="2"/>
  <c r="DI132" i="2"/>
  <c r="DI131" i="2"/>
  <c r="DI130" i="2"/>
  <c r="DI129" i="2"/>
  <c r="DI128" i="2"/>
  <c r="DI127" i="2"/>
  <c r="DI126" i="2"/>
  <c r="DI125" i="2"/>
  <c r="DI124" i="2"/>
  <c r="DI123" i="2"/>
  <c r="DI122" i="2"/>
  <c r="DI121" i="2"/>
  <c r="DI120" i="2"/>
  <c r="DI119" i="2"/>
  <c r="DI118" i="2"/>
  <c r="DI117" i="2"/>
  <c r="DI116" i="2"/>
  <c r="DI115" i="2"/>
  <c r="DI114" i="2"/>
  <c r="DI113" i="2"/>
  <c r="DI112" i="2"/>
  <c r="DI111" i="2"/>
  <c r="DI110" i="2"/>
  <c r="DI109" i="2"/>
  <c r="DI108" i="2"/>
  <c r="DI107" i="2"/>
  <c r="DI106" i="2"/>
  <c r="DI105" i="2"/>
  <c r="DI104" i="2"/>
  <c r="DI103" i="2"/>
  <c r="DI102" i="2"/>
  <c r="DI101" i="2"/>
  <c r="DI100" i="2"/>
  <c r="DI99" i="2"/>
  <c r="DI98" i="2"/>
  <c r="DI97" i="2"/>
  <c r="DI96" i="2"/>
  <c r="DI95" i="2"/>
  <c r="DI94" i="2"/>
  <c r="DI93" i="2"/>
  <c r="DI92" i="2"/>
  <c r="DI91" i="2"/>
  <c r="DI90" i="2"/>
  <c r="DI89" i="2"/>
  <c r="DI88" i="2"/>
  <c r="DI87" i="2"/>
  <c r="DI86" i="2"/>
  <c r="DI85" i="2"/>
  <c r="DI84" i="2"/>
  <c r="DI83" i="2"/>
  <c r="DI82" i="2"/>
  <c r="DI81" i="2"/>
  <c r="DI80" i="2"/>
  <c r="DI79" i="2"/>
  <c r="DI78" i="2"/>
  <c r="DI77" i="2"/>
  <c r="DI76" i="2"/>
  <c r="DI75" i="2"/>
  <c r="DI74" i="2"/>
  <c r="DI73" i="2"/>
  <c r="DI72" i="2"/>
  <c r="DI71" i="2"/>
  <c r="DI70" i="2"/>
  <c r="DI69" i="2"/>
  <c r="DI68" i="2"/>
  <c r="DI67" i="2"/>
  <c r="DI66" i="2"/>
  <c r="DI65" i="2"/>
  <c r="DI64" i="2"/>
  <c r="DI63" i="2"/>
  <c r="DI62" i="2"/>
  <c r="DI61" i="2"/>
  <c r="DI60" i="2"/>
  <c r="DI59" i="2"/>
  <c r="DI58" i="2"/>
  <c r="DI57" i="2"/>
  <c r="DI56" i="2"/>
  <c r="DI55" i="2"/>
  <c r="DI54" i="2"/>
  <c r="DI53" i="2"/>
  <c r="DI52" i="2"/>
  <c r="DI50" i="2"/>
  <c r="DI49" i="2"/>
  <c r="DI48" i="2"/>
  <c r="DI51" i="2"/>
  <c r="DI47" i="2"/>
  <c r="DI46" i="2"/>
  <c r="DI45" i="2"/>
  <c r="DI44" i="2"/>
  <c r="DI43" i="2"/>
  <c r="DI42" i="2"/>
  <c r="DI41" i="2"/>
  <c r="DI40" i="2"/>
  <c r="DI39" i="2"/>
  <c r="DI38" i="2"/>
  <c r="DI37" i="2"/>
  <c r="DI36" i="2"/>
  <c r="DI35" i="2"/>
  <c r="DI34" i="2"/>
  <c r="DI33" i="2"/>
  <c r="DI32" i="2"/>
  <c r="DI31" i="2"/>
  <c r="DI30" i="2"/>
  <c r="DI29" i="2"/>
  <c r="DI28" i="2"/>
  <c r="DI27" i="2"/>
  <c r="DI26" i="2"/>
  <c r="DI25" i="2"/>
  <c r="DI24" i="2"/>
  <c r="DI15" i="2"/>
  <c r="DI14" i="2"/>
  <c r="DI13" i="2"/>
  <c r="DI12" i="2"/>
  <c r="DI11" i="2"/>
  <c r="DI10" i="2"/>
  <c r="DI9" i="2"/>
  <c r="DI8" i="2"/>
  <c r="DI23" i="2"/>
  <c r="DI22" i="2"/>
  <c r="DI21" i="2"/>
  <c r="DI20" i="2"/>
  <c r="DI19" i="2"/>
  <c r="DI7" i="2"/>
  <c r="DI6" i="2"/>
  <c r="DI5" i="2"/>
  <c r="DI4" i="2"/>
  <c r="DI3" i="2"/>
  <c r="DI2" i="2"/>
  <c r="DI18" i="2"/>
  <c r="DI17" i="2"/>
  <c r="AU16" i="2"/>
  <c r="BC1514" i="2"/>
  <c r="BB1514" i="2"/>
  <c r="AX1514" i="2"/>
  <c r="AW1514" i="2"/>
  <c r="AV1514" i="2"/>
  <c r="AU1514" i="2"/>
  <c r="AT1514" i="2"/>
  <c r="AS1514" i="2"/>
  <c r="BC1513" i="2"/>
  <c r="BB1513" i="2"/>
  <c r="AX1513" i="2"/>
  <c r="AW1513" i="2"/>
  <c r="AV1513" i="2"/>
  <c r="AU1513" i="2"/>
  <c r="AT1513" i="2"/>
  <c r="AS1513" i="2"/>
  <c r="BC1512" i="2"/>
  <c r="BB1512" i="2"/>
  <c r="AX1512" i="2"/>
  <c r="AW1512" i="2"/>
  <c r="AV1512" i="2"/>
  <c r="AU1512" i="2"/>
  <c r="AT1512" i="2"/>
  <c r="AS1512" i="2"/>
  <c r="BC1511" i="2"/>
  <c r="BB1511" i="2"/>
  <c r="AX1511" i="2"/>
  <c r="AW1511" i="2"/>
  <c r="AV1511" i="2"/>
  <c r="AU1511" i="2"/>
  <c r="AT1511" i="2"/>
  <c r="AS1511" i="2"/>
  <c r="BC1510" i="2"/>
  <c r="BB1510" i="2"/>
  <c r="AX1510" i="2"/>
  <c r="AW1510" i="2"/>
  <c r="AV1510" i="2"/>
  <c r="AU1510" i="2"/>
  <c r="AT1510" i="2"/>
  <c r="AS1510" i="2"/>
  <c r="BC1509" i="2"/>
  <c r="BB1509" i="2"/>
  <c r="AX1509" i="2"/>
  <c r="AW1509" i="2"/>
  <c r="AV1509" i="2"/>
  <c r="AU1509" i="2"/>
  <c r="AT1509" i="2"/>
  <c r="AS1509" i="2"/>
  <c r="BC1508" i="2"/>
  <c r="BB1508" i="2"/>
  <c r="AX1508" i="2"/>
  <c r="AW1508" i="2"/>
  <c r="AV1508" i="2"/>
  <c r="AU1508" i="2"/>
  <c r="AT1508" i="2"/>
  <c r="AS1508" i="2"/>
  <c r="BC1507" i="2"/>
  <c r="BB1507" i="2"/>
  <c r="AX1507" i="2"/>
  <c r="AW1507" i="2"/>
  <c r="AV1507" i="2"/>
  <c r="AU1507" i="2"/>
  <c r="AT1507" i="2"/>
  <c r="AS1507" i="2"/>
  <c r="BC1506" i="2"/>
  <c r="BB1506" i="2"/>
  <c r="AX1506" i="2"/>
  <c r="AW1506" i="2"/>
  <c r="AV1506" i="2"/>
  <c r="AU1506" i="2"/>
  <c r="AT1506" i="2"/>
  <c r="AS1506" i="2"/>
  <c r="BC1505" i="2"/>
  <c r="BB1505" i="2"/>
  <c r="AX1505" i="2"/>
  <c r="AW1505" i="2"/>
  <c r="AV1505" i="2"/>
  <c r="AU1505" i="2"/>
  <c r="AT1505" i="2"/>
  <c r="AS1505" i="2"/>
  <c r="BC1504" i="2"/>
  <c r="BB1504" i="2"/>
  <c r="AX1504" i="2"/>
  <c r="AW1504" i="2"/>
  <c r="AV1504" i="2"/>
  <c r="AU1504" i="2"/>
  <c r="AT1504" i="2"/>
  <c r="AS1504" i="2"/>
  <c r="BC1503" i="2"/>
  <c r="BB1503" i="2"/>
  <c r="AX1503" i="2"/>
  <c r="AW1503" i="2"/>
  <c r="AV1503" i="2"/>
  <c r="AU1503" i="2"/>
  <c r="AT1503" i="2"/>
  <c r="AS1503" i="2"/>
  <c r="BC1502" i="2"/>
  <c r="BB1502" i="2"/>
  <c r="AX1502" i="2"/>
  <c r="AW1502" i="2"/>
  <c r="AV1502" i="2"/>
  <c r="AU1502" i="2"/>
  <c r="AT1502" i="2"/>
  <c r="AS1502" i="2"/>
  <c r="BC1501" i="2"/>
  <c r="BB1501" i="2"/>
  <c r="AX1501" i="2"/>
  <c r="AW1501" i="2"/>
  <c r="AV1501" i="2"/>
  <c r="AU1501" i="2"/>
  <c r="AT1501" i="2"/>
  <c r="AS1501" i="2"/>
  <c r="BC1500" i="2"/>
  <c r="BB1500" i="2"/>
  <c r="AX1500" i="2"/>
  <c r="AW1500" i="2"/>
  <c r="AV1500" i="2"/>
  <c r="AU1500" i="2"/>
  <c r="AT1500" i="2"/>
  <c r="AS1500" i="2"/>
  <c r="BC1488" i="2"/>
  <c r="BB1488" i="2"/>
  <c r="AX1488" i="2"/>
  <c r="AW1488" i="2"/>
  <c r="AV1488" i="2"/>
  <c r="AU1488" i="2"/>
  <c r="AT1488" i="2"/>
  <c r="AS1488" i="2"/>
  <c r="BC1499" i="2"/>
  <c r="BB1499" i="2"/>
  <c r="AX1499" i="2"/>
  <c r="AW1499" i="2"/>
  <c r="AV1499" i="2"/>
  <c r="AU1499" i="2"/>
  <c r="AT1499" i="2"/>
  <c r="AS1499" i="2"/>
  <c r="BC1498" i="2"/>
  <c r="BB1498" i="2"/>
  <c r="AX1498" i="2"/>
  <c r="AW1498" i="2"/>
  <c r="AV1498" i="2"/>
  <c r="AU1498" i="2"/>
  <c r="AT1498" i="2"/>
  <c r="AS1498" i="2"/>
  <c r="BC1497" i="2"/>
  <c r="BB1497" i="2"/>
  <c r="AX1497" i="2"/>
  <c r="AW1497" i="2"/>
  <c r="AV1497" i="2"/>
  <c r="AU1497" i="2"/>
  <c r="AT1497" i="2"/>
  <c r="AS1497" i="2"/>
  <c r="BC1496" i="2"/>
  <c r="BB1496" i="2"/>
  <c r="AX1496" i="2"/>
  <c r="AW1496" i="2"/>
  <c r="AV1496" i="2"/>
  <c r="AU1496" i="2"/>
  <c r="AT1496" i="2"/>
  <c r="AS1496" i="2"/>
  <c r="BC1495" i="2"/>
  <c r="BB1495" i="2"/>
  <c r="AX1495" i="2"/>
  <c r="AW1495" i="2"/>
  <c r="AV1495" i="2"/>
  <c r="AU1495" i="2"/>
  <c r="AT1495" i="2"/>
  <c r="AS1495" i="2"/>
  <c r="BC1494" i="2"/>
  <c r="BB1494" i="2"/>
  <c r="AX1494" i="2"/>
  <c r="AW1494" i="2"/>
  <c r="AV1494" i="2"/>
  <c r="AU1494" i="2"/>
  <c r="AT1494" i="2"/>
  <c r="AS1494" i="2"/>
  <c r="BC1493" i="2"/>
  <c r="BB1493" i="2"/>
  <c r="AX1493" i="2"/>
  <c r="AW1493" i="2"/>
  <c r="AV1493" i="2"/>
  <c r="AU1493" i="2"/>
  <c r="AT1493" i="2"/>
  <c r="AS1493" i="2"/>
  <c r="BC1492" i="2"/>
  <c r="BB1492" i="2"/>
  <c r="AX1492" i="2"/>
  <c r="AW1492" i="2"/>
  <c r="AV1492" i="2"/>
  <c r="AU1492" i="2"/>
  <c r="AT1492" i="2"/>
  <c r="AS1492" i="2"/>
  <c r="BC1491" i="2"/>
  <c r="BB1491" i="2"/>
  <c r="AX1491" i="2"/>
  <c r="AW1491" i="2"/>
  <c r="AV1491" i="2"/>
  <c r="AU1491" i="2"/>
  <c r="AT1491" i="2"/>
  <c r="AS1491" i="2"/>
  <c r="BC1490" i="2"/>
  <c r="BB1490" i="2"/>
  <c r="AX1490" i="2"/>
  <c r="AW1490" i="2"/>
  <c r="AV1490" i="2"/>
  <c r="AU1490" i="2"/>
  <c r="AT1490" i="2"/>
  <c r="AS1490" i="2"/>
  <c r="BC1489" i="2"/>
  <c r="BB1489" i="2"/>
  <c r="AX1489" i="2"/>
  <c r="AW1489" i="2"/>
  <c r="AV1489" i="2"/>
  <c r="AU1489" i="2"/>
  <c r="AT1489" i="2"/>
  <c r="AS1489" i="2"/>
  <c r="BC1487" i="2"/>
  <c r="BB1487" i="2"/>
  <c r="AX1487" i="2"/>
  <c r="AW1487" i="2"/>
  <c r="AV1487" i="2"/>
  <c r="AU1487" i="2"/>
  <c r="AT1487" i="2"/>
  <c r="AS1487" i="2"/>
  <c r="BC1486" i="2"/>
  <c r="BB1486" i="2"/>
  <c r="AX1486" i="2"/>
  <c r="AW1486" i="2"/>
  <c r="AV1486" i="2"/>
  <c r="AU1486" i="2"/>
  <c r="AT1486" i="2"/>
  <c r="AS1486" i="2"/>
  <c r="BC1485" i="2"/>
  <c r="BB1485" i="2"/>
  <c r="AX1485" i="2"/>
  <c r="AW1485" i="2"/>
  <c r="AV1485" i="2"/>
  <c r="AU1485" i="2"/>
  <c r="AT1485" i="2"/>
  <c r="AS1485" i="2"/>
  <c r="BC1484" i="2"/>
  <c r="BB1484" i="2"/>
  <c r="AX1484" i="2"/>
  <c r="AW1484" i="2"/>
  <c r="AV1484" i="2"/>
  <c r="AU1484" i="2"/>
  <c r="AT1484" i="2"/>
  <c r="AS1484" i="2"/>
  <c r="BC1483" i="2"/>
  <c r="BB1483" i="2"/>
  <c r="AX1483" i="2"/>
  <c r="AW1483" i="2"/>
  <c r="AV1483" i="2"/>
  <c r="AU1483" i="2"/>
  <c r="AT1483" i="2"/>
  <c r="AS1483" i="2"/>
  <c r="BC1482" i="2"/>
  <c r="BB1482" i="2"/>
  <c r="AX1482" i="2"/>
  <c r="AW1482" i="2"/>
  <c r="AV1482" i="2"/>
  <c r="AU1482" i="2"/>
  <c r="AT1482" i="2"/>
  <c r="AS1482" i="2"/>
  <c r="BC1481" i="2"/>
  <c r="BB1481" i="2"/>
  <c r="AX1481" i="2"/>
  <c r="AW1481" i="2"/>
  <c r="AV1481" i="2"/>
  <c r="AU1481" i="2"/>
  <c r="AT1481" i="2"/>
  <c r="AS1481" i="2"/>
  <c r="BC1480" i="2"/>
  <c r="BB1480" i="2"/>
  <c r="AX1480" i="2"/>
  <c r="AW1480" i="2"/>
  <c r="AV1480" i="2"/>
  <c r="AU1480" i="2"/>
  <c r="AT1480" i="2"/>
  <c r="AS1480" i="2"/>
  <c r="BC1479" i="2"/>
  <c r="BB1479" i="2"/>
  <c r="AX1479" i="2"/>
  <c r="AW1479" i="2"/>
  <c r="AV1479" i="2"/>
  <c r="AU1479" i="2"/>
  <c r="AT1479" i="2"/>
  <c r="AS1479" i="2"/>
  <c r="BC1478" i="2"/>
  <c r="BB1478" i="2"/>
  <c r="AX1478" i="2"/>
  <c r="AW1478" i="2"/>
  <c r="AV1478" i="2"/>
  <c r="AU1478" i="2"/>
  <c r="AT1478" i="2"/>
  <c r="AS1478" i="2"/>
  <c r="BC1477" i="2"/>
  <c r="BB1477" i="2"/>
  <c r="AX1477" i="2"/>
  <c r="AW1477" i="2"/>
  <c r="AV1477" i="2"/>
  <c r="AU1477" i="2"/>
  <c r="AT1477" i="2"/>
  <c r="AS1477" i="2"/>
  <c r="BC1476" i="2"/>
  <c r="BB1476" i="2"/>
  <c r="AX1476" i="2"/>
  <c r="AW1476" i="2"/>
  <c r="AV1476" i="2"/>
  <c r="AU1476" i="2"/>
  <c r="AT1476" i="2"/>
  <c r="AS1476" i="2"/>
  <c r="BC1475" i="2"/>
  <c r="BB1475" i="2"/>
  <c r="AX1475" i="2"/>
  <c r="AW1475" i="2"/>
  <c r="AV1475" i="2"/>
  <c r="AU1475" i="2"/>
  <c r="AT1475" i="2"/>
  <c r="AS1475" i="2"/>
  <c r="BC1474" i="2"/>
  <c r="BB1474" i="2"/>
  <c r="AX1474" i="2"/>
  <c r="AW1474" i="2"/>
  <c r="AV1474" i="2"/>
  <c r="AU1474" i="2"/>
  <c r="AT1474" i="2"/>
  <c r="AS1474" i="2"/>
  <c r="BC1473" i="2"/>
  <c r="BB1473" i="2"/>
  <c r="AX1473" i="2"/>
  <c r="AW1473" i="2"/>
  <c r="AV1473" i="2"/>
  <c r="AU1473" i="2"/>
  <c r="AT1473" i="2"/>
  <c r="AS1473" i="2"/>
  <c r="BC1472" i="2"/>
  <c r="BB1472" i="2"/>
  <c r="AX1472" i="2"/>
  <c r="AW1472" i="2"/>
  <c r="AV1472" i="2"/>
  <c r="AU1472" i="2"/>
  <c r="AT1472" i="2"/>
  <c r="AS1472" i="2"/>
  <c r="BC1471" i="2"/>
  <c r="BB1471" i="2"/>
  <c r="AX1471" i="2"/>
  <c r="AW1471" i="2"/>
  <c r="AV1471" i="2"/>
  <c r="AU1471" i="2"/>
  <c r="AT1471" i="2"/>
  <c r="AS1471" i="2"/>
  <c r="BC1470" i="2"/>
  <c r="BB1470" i="2"/>
  <c r="AX1470" i="2"/>
  <c r="AW1470" i="2"/>
  <c r="AV1470" i="2"/>
  <c r="AU1470" i="2"/>
  <c r="AT1470" i="2"/>
  <c r="AS1470" i="2"/>
  <c r="BC1469" i="2"/>
  <c r="BB1469" i="2"/>
  <c r="AX1469" i="2"/>
  <c r="AW1469" i="2"/>
  <c r="AV1469" i="2"/>
  <c r="AU1469" i="2"/>
  <c r="AT1469" i="2"/>
  <c r="AS1469" i="2"/>
  <c r="BC1468" i="2"/>
  <c r="BB1468" i="2"/>
  <c r="AX1468" i="2"/>
  <c r="AW1468" i="2"/>
  <c r="AV1468" i="2"/>
  <c r="AU1468" i="2"/>
  <c r="AT1468" i="2"/>
  <c r="AS1468" i="2"/>
  <c r="BC1467" i="2"/>
  <c r="BB1467" i="2"/>
  <c r="AX1467" i="2"/>
  <c r="AW1467" i="2"/>
  <c r="AV1467" i="2"/>
  <c r="AU1467" i="2"/>
  <c r="AT1467" i="2"/>
  <c r="AS1467" i="2"/>
  <c r="BC1466" i="2"/>
  <c r="BB1466" i="2"/>
  <c r="AX1466" i="2"/>
  <c r="AW1466" i="2"/>
  <c r="AV1466" i="2"/>
  <c r="AU1466" i="2"/>
  <c r="AT1466" i="2"/>
  <c r="AS1466" i="2"/>
  <c r="BC1465" i="2"/>
  <c r="BB1465" i="2"/>
  <c r="AX1465" i="2"/>
  <c r="AW1465" i="2"/>
  <c r="AV1465" i="2"/>
  <c r="AU1465" i="2"/>
  <c r="AT1465" i="2"/>
  <c r="AS1465" i="2"/>
  <c r="BC1464" i="2"/>
  <c r="BB1464" i="2"/>
  <c r="AX1464" i="2"/>
  <c r="AW1464" i="2"/>
  <c r="AV1464" i="2"/>
  <c r="AU1464" i="2"/>
  <c r="AT1464" i="2"/>
  <c r="AS1464" i="2"/>
  <c r="BC1463" i="2"/>
  <c r="BB1463" i="2"/>
  <c r="AX1463" i="2"/>
  <c r="AW1463" i="2"/>
  <c r="AV1463" i="2"/>
  <c r="AU1463" i="2"/>
  <c r="AT1463" i="2"/>
  <c r="AS1463" i="2"/>
  <c r="BC1462" i="2"/>
  <c r="BB1462" i="2"/>
  <c r="AX1462" i="2"/>
  <c r="AW1462" i="2"/>
  <c r="AV1462" i="2"/>
  <c r="AU1462" i="2"/>
  <c r="AT1462" i="2"/>
  <c r="AS1462" i="2"/>
  <c r="BC1461" i="2"/>
  <c r="BB1461" i="2"/>
  <c r="AX1461" i="2"/>
  <c r="AW1461" i="2"/>
  <c r="AV1461" i="2"/>
  <c r="AU1461" i="2"/>
  <c r="AT1461" i="2"/>
  <c r="AS1461" i="2"/>
  <c r="BC1460" i="2"/>
  <c r="BB1460" i="2"/>
  <c r="AX1460" i="2"/>
  <c r="AW1460" i="2"/>
  <c r="AV1460" i="2"/>
  <c r="AU1460" i="2"/>
  <c r="AT1460" i="2"/>
  <c r="AS1460" i="2"/>
  <c r="BC1459" i="2"/>
  <c r="BB1459" i="2"/>
  <c r="AX1459" i="2"/>
  <c r="AW1459" i="2"/>
  <c r="AV1459" i="2"/>
  <c r="AU1459" i="2"/>
  <c r="AT1459" i="2"/>
  <c r="AS1459" i="2"/>
  <c r="BC1458" i="2"/>
  <c r="BB1458" i="2"/>
  <c r="AX1458" i="2"/>
  <c r="AW1458" i="2"/>
  <c r="AV1458" i="2"/>
  <c r="AU1458" i="2"/>
  <c r="AT1458" i="2"/>
  <c r="AS1458" i="2"/>
  <c r="BC1457" i="2"/>
  <c r="BB1457" i="2"/>
  <c r="AX1457" i="2"/>
  <c r="AW1457" i="2"/>
  <c r="AV1457" i="2"/>
  <c r="AU1457" i="2"/>
  <c r="AT1457" i="2"/>
  <c r="AS1457" i="2"/>
  <c r="BC1456" i="2"/>
  <c r="BB1456" i="2"/>
  <c r="AX1456" i="2"/>
  <c r="AW1456" i="2"/>
  <c r="AV1456" i="2"/>
  <c r="AU1456" i="2"/>
  <c r="AT1456" i="2"/>
  <c r="AS1456" i="2"/>
  <c r="BC1455" i="2"/>
  <c r="BB1455" i="2"/>
  <c r="AX1455" i="2"/>
  <c r="AW1455" i="2"/>
  <c r="AV1455" i="2"/>
  <c r="AU1455" i="2"/>
  <c r="AT1455" i="2"/>
  <c r="AS1455" i="2"/>
  <c r="BC1454" i="2"/>
  <c r="BB1454" i="2"/>
  <c r="AX1454" i="2"/>
  <c r="AW1454" i="2"/>
  <c r="AV1454" i="2"/>
  <c r="AU1454" i="2"/>
  <c r="AT1454" i="2"/>
  <c r="AS1454" i="2"/>
  <c r="BC1453" i="2"/>
  <c r="BB1453" i="2"/>
  <c r="AX1453" i="2"/>
  <c r="AW1453" i="2"/>
  <c r="AV1453" i="2"/>
  <c r="AU1453" i="2"/>
  <c r="AT1453" i="2"/>
  <c r="AS1453" i="2"/>
  <c r="BC1452" i="2"/>
  <c r="BB1452" i="2"/>
  <c r="AX1452" i="2"/>
  <c r="AW1452" i="2"/>
  <c r="AV1452" i="2"/>
  <c r="AU1452" i="2"/>
  <c r="AT1452" i="2"/>
  <c r="AS1452" i="2"/>
  <c r="BC1451" i="2"/>
  <c r="BB1451" i="2"/>
  <c r="AX1451" i="2"/>
  <c r="AW1451" i="2"/>
  <c r="AV1451" i="2"/>
  <c r="AU1451" i="2"/>
  <c r="AT1451" i="2"/>
  <c r="AS1451" i="2"/>
  <c r="BC1450" i="2"/>
  <c r="BB1450" i="2"/>
  <c r="AX1450" i="2"/>
  <c r="AW1450" i="2"/>
  <c r="AV1450" i="2"/>
  <c r="AU1450" i="2"/>
  <c r="AT1450" i="2"/>
  <c r="AS1450" i="2"/>
  <c r="BC1449" i="2"/>
  <c r="BB1449" i="2"/>
  <c r="AX1449" i="2"/>
  <c r="AW1449" i="2"/>
  <c r="AV1449" i="2"/>
  <c r="AU1449" i="2"/>
  <c r="AT1449" i="2"/>
  <c r="AS1449" i="2"/>
  <c r="BC1448" i="2"/>
  <c r="BB1448" i="2"/>
  <c r="AX1448" i="2"/>
  <c r="AW1448" i="2"/>
  <c r="AV1448" i="2"/>
  <c r="AU1448" i="2"/>
  <c r="AT1448" i="2"/>
  <c r="AS1448" i="2"/>
  <c r="BC1447" i="2"/>
  <c r="BB1447" i="2"/>
  <c r="AX1447" i="2"/>
  <c r="AW1447" i="2"/>
  <c r="AV1447" i="2"/>
  <c r="AU1447" i="2"/>
  <c r="AT1447" i="2"/>
  <c r="AS1447" i="2"/>
  <c r="BC1446" i="2"/>
  <c r="BB1446" i="2"/>
  <c r="AX1446" i="2"/>
  <c r="AW1446" i="2"/>
  <c r="AV1446" i="2"/>
  <c r="AU1446" i="2"/>
  <c r="AT1446" i="2"/>
  <c r="AS1446" i="2"/>
  <c r="BC1445" i="2"/>
  <c r="BB1445" i="2"/>
  <c r="AX1445" i="2"/>
  <c r="AW1445" i="2"/>
  <c r="AV1445" i="2"/>
  <c r="AU1445" i="2"/>
  <c r="AT1445" i="2"/>
  <c r="AS1445" i="2"/>
  <c r="BC1444" i="2"/>
  <c r="BB1444" i="2"/>
  <c r="AX1444" i="2"/>
  <c r="AW1444" i="2"/>
  <c r="AV1444" i="2"/>
  <c r="AU1444" i="2"/>
  <c r="AT1444" i="2"/>
  <c r="AS1444" i="2"/>
  <c r="BC1443" i="2"/>
  <c r="BB1443" i="2"/>
  <c r="AX1443" i="2"/>
  <c r="AW1443" i="2"/>
  <c r="AV1443" i="2"/>
  <c r="AU1443" i="2"/>
  <c r="AT1443" i="2"/>
  <c r="AS1443" i="2"/>
  <c r="BC1442" i="2"/>
  <c r="BB1442" i="2"/>
  <c r="AX1442" i="2"/>
  <c r="AW1442" i="2"/>
  <c r="AV1442" i="2"/>
  <c r="AU1442" i="2"/>
  <c r="AT1442" i="2"/>
  <c r="AS1442" i="2"/>
  <c r="BC1441" i="2"/>
  <c r="BB1441" i="2"/>
  <c r="AX1441" i="2"/>
  <c r="AW1441" i="2"/>
  <c r="AV1441" i="2"/>
  <c r="AU1441" i="2"/>
  <c r="AT1441" i="2"/>
  <c r="AS1441" i="2"/>
  <c r="BC1440" i="2"/>
  <c r="BB1440" i="2"/>
  <c r="AX1440" i="2"/>
  <c r="AW1440" i="2"/>
  <c r="AV1440" i="2"/>
  <c r="AU1440" i="2"/>
  <c r="AT1440" i="2"/>
  <c r="AS1440" i="2"/>
  <c r="BC1439" i="2"/>
  <c r="BB1439" i="2"/>
  <c r="AX1439" i="2"/>
  <c r="AW1439" i="2"/>
  <c r="AV1439" i="2"/>
  <c r="AU1439" i="2"/>
  <c r="AT1439" i="2"/>
  <c r="AS1439" i="2"/>
  <c r="BC1438" i="2"/>
  <c r="BB1438" i="2"/>
  <c r="AX1438" i="2"/>
  <c r="AW1438" i="2"/>
  <c r="AV1438" i="2"/>
  <c r="AU1438" i="2"/>
  <c r="AT1438" i="2"/>
  <c r="AS1438" i="2"/>
  <c r="BC1437" i="2"/>
  <c r="BB1437" i="2"/>
  <c r="AX1437" i="2"/>
  <c r="AW1437" i="2"/>
  <c r="AV1437" i="2"/>
  <c r="AU1437" i="2"/>
  <c r="AT1437" i="2"/>
  <c r="AS1437" i="2"/>
  <c r="BC1436" i="2"/>
  <c r="BB1436" i="2"/>
  <c r="AX1436" i="2"/>
  <c r="AW1436" i="2"/>
  <c r="AV1436" i="2"/>
  <c r="AU1436" i="2"/>
  <c r="AT1436" i="2"/>
  <c r="AS1436" i="2"/>
  <c r="BC1435" i="2"/>
  <c r="BB1435" i="2"/>
  <c r="AX1435" i="2"/>
  <c r="AW1435" i="2"/>
  <c r="AV1435" i="2"/>
  <c r="AU1435" i="2"/>
  <c r="AT1435" i="2"/>
  <c r="AS1435" i="2"/>
  <c r="BC1434" i="2"/>
  <c r="BB1434" i="2"/>
  <c r="AX1434" i="2"/>
  <c r="AW1434" i="2"/>
  <c r="AV1434" i="2"/>
  <c r="AU1434" i="2"/>
  <c r="AT1434" i="2"/>
  <c r="AS1434" i="2"/>
  <c r="BC1433" i="2"/>
  <c r="BB1433" i="2"/>
  <c r="AX1433" i="2"/>
  <c r="AW1433" i="2"/>
  <c r="AV1433" i="2"/>
  <c r="AU1433" i="2"/>
  <c r="AT1433" i="2"/>
  <c r="AS1433" i="2"/>
  <c r="BC1432" i="2"/>
  <c r="BB1432" i="2"/>
  <c r="AX1432" i="2"/>
  <c r="AW1432" i="2"/>
  <c r="AV1432" i="2"/>
  <c r="AU1432" i="2"/>
  <c r="AT1432" i="2"/>
  <c r="AS1432" i="2"/>
  <c r="BC1431" i="2"/>
  <c r="BB1431" i="2"/>
  <c r="AX1431" i="2"/>
  <c r="AW1431" i="2"/>
  <c r="AV1431" i="2"/>
  <c r="AU1431" i="2"/>
  <c r="AT1431" i="2"/>
  <c r="AS1431" i="2"/>
  <c r="BC1430" i="2"/>
  <c r="BB1430" i="2"/>
  <c r="AX1430" i="2"/>
  <c r="AW1430" i="2"/>
  <c r="AV1430" i="2"/>
  <c r="AU1430" i="2"/>
  <c r="AT1430" i="2"/>
  <c r="AS1430" i="2"/>
  <c r="BC1429" i="2"/>
  <c r="BB1429" i="2"/>
  <c r="AX1429" i="2"/>
  <c r="AW1429" i="2"/>
  <c r="AV1429" i="2"/>
  <c r="AU1429" i="2"/>
  <c r="AT1429" i="2"/>
  <c r="AS1429" i="2"/>
  <c r="BC1428" i="2"/>
  <c r="BB1428" i="2"/>
  <c r="AX1428" i="2"/>
  <c r="AW1428" i="2"/>
  <c r="AV1428" i="2"/>
  <c r="AU1428" i="2"/>
  <c r="AT1428" i="2"/>
  <c r="AS1428" i="2"/>
  <c r="BC1427" i="2"/>
  <c r="BB1427" i="2"/>
  <c r="AX1427" i="2"/>
  <c r="AW1427" i="2"/>
  <c r="AV1427" i="2"/>
  <c r="AU1427" i="2"/>
  <c r="AT1427" i="2"/>
  <c r="AS1427" i="2"/>
  <c r="BC1426" i="2"/>
  <c r="BB1426" i="2"/>
  <c r="AX1426" i="2"/>
  <c r="AW1426" i="2"/>
  <c r="AV1426" i="2"/>
  <c r="AU1426" i="2"/>
  <c r="AT1426" i="2"/>
  <c r="AS1426" i="2"/>
  <c r="BC1425" i="2"/>
  <c r="BB1425" i="2"/>
  <c r="AX1425" i="2"/>
  <c r="AW1425" i="2"/>
  <c r="AV1425" i="2"/>
  <c r="AU1425" i="2"/>
  <c r="AT1425" i="2"/>
  <c r="AS1425" i="2"/>
  <c r="BC1424" i="2"/>
  <c r="BB1424" i="2"/>
  <c r="AX1424" i="2"/>
  <c r="AW1424" i="2"/>
  <c r="AV1424" i="2"/>
  <c r="AU1424" i="2"/>
  <c r="AT1424" i="2"/>
  <c r="AS1424" i="2"/>
  <c r="BC1423" i="2"/>
  <c r="BB1423" i="2"/>
  <c r="AX1423" i="2"/>
  <c r="AW1423" i="2"/>
  <c r="AV1423" i="2"/>
  <c r="AU1423" i="2"/>
  <c r="AT1423" i="2"/>
  <c r="AS1423" i="2"/>
  <c r="BC1422" i="2"/>
  <c r="BB1422" i="2"/>
  <c r="AX1422" i="2"/>
  <c r="AW1422" i="2"/>
  <c r="AV1422" i="2"/>
  <c r="AU1422" i="2"/>
  <c r="AT1422" i="2"/>
  <c r="AS1422" i="2"/>
  <c r="BC1421" i="2"/>
  <c r="BB1421" i="2"/>
  <c r="AX1421" i="2"/>
  <c r="AW1421" i="2"/>
  <c r="AV1421" i="2"/>
  <c r="AU1421" i="2"/>
  <c r="AT1421" i="2"/>
  <c r="AS1421" i="2"/>
  <c r="BC1420" i="2"/>
  <c r="BB1420" i="2"/>
  <c r="AX1420" i="2"/>
  <c r="AW1420" i="2"/>
  <c r="AV1420" i="2"/>
  <c r="AU1420" i="2"/>
  <c r="AT1420" i="2"/>
  <c r="AS1420" i="2"/>
  <c r="BC1419" i="2"/>
  <c r="BB1419" i="2"/>
  <c r="AX1419" i="2"/>
  <c r="AW1419" i="2"/>
  <c r="AV1419" i="2"/>
  <c r="AU1419" i="2"/>
  <c r="AT1419" i="2"/>
  <c r="AS1419" i="2"/>
  <c r="BC1418" i="2"/>
  <c r="BB1418" i="2"/>
  <c r="AX1418" i="2"/>
  <c r="AW1418" i="2"/>
  <c r="AV1418" i="2"/>
  <c r="AU1418" i="2"/>
  <c r="AT1418" i="2"/>
  <c r="AS1418" i="2"/>
  <c r="BC1417" i="2"/>
  <c r="BB1417" i="2"/>
  <c r="AX1417" i="2"/>
  <c r="AW1417" i="2"/>
  <c r="AV1417" i="2"/>
  <c r="AU1417" i="2"/>
  <c r="AT1417" i="2"/>
  <c r="AS1417" i="2"/>
  <c r="BC1416" i="2"/>
  <c r="BB1416" i="2"/>
  <c r="AX1416" i="2"/>
  <c r="AW1416" i="2"/>
  <c r="AV1416" i="2"/>
  <c r="AU1416" i="2"/>
  <c r="AT1416" i="2"/>
  <c r="AS1416" i="2"/>
  <c r="BC1415" i="2"/>
  <c r="BB1415" i="2"/>
  <c r="AX1415" i="2"/>
  <c r="AW1415" i="2"/>
  <c r="AV1415" i="2"/>
  <c r="AU1415" i="2"/>
  <c r="AT1415" i="2"/>
  <c r="AS1415" i="2"/>
  <c r="BC1414" i="2"/>
  <c r="BB1414" i="2"/>
  <c r="AX1414" i="2"/>
  <c r="AW1414" i="2"/>
  <c r="AV1414" i="2"/>
  <c r="AU1414" i="2"/>
  <c r="AT1414" i="2"/>
  <c r="AS1414" i="2"/>
  <c r="BC1413" i="2"/>
  <c r="BB1413" i="2"/>
  <c r="AX1413" i="2"/>
  <c r="AW1413" i="2"/>
  <c r="AV1413" i="2"/>
  <c r="AU1413" i="2"/>
  <c r="AT1413" i="2"/>
  <c r="AS1413" i="2"/>
  <c r="BC1412" i="2"/>
  <c r="BB1412" i="2"/>
  <c r="AX1412" i="2"/>
  <c r="AW1412" i="2"/>
  <c r="AV1412" i="2"/>
  <c r="AU1412" i="2"/>
  <c r="AT1412" i="2"/>
  <c r="AS1412" i="2"/>
  <c r="BC1411" i="2"/>
  <c r="BB1411" i="2"/>
  <c r="AX1411" i="2"/>
  <c r="AW1411" i="2"/>
  <c r="AV1411" i="2"/>
  <c r="AU1411" i="2"/>
  <c r="AT1411" i="2"/>
  <c r="AS1411" i="2"/>
  <c r="BC1410" i="2"/>
  <c r="BB1410" i="2"/>
  <c r="AX1410" i="2"/>
  <c r="AW1410" i="2"/>
  <c r="AV1410" i="2"/>
  <c r="AU1410" i="2"/>
  <c r="AT1410" i="2"/>
  <c r="AS1410" i="2"/>
  <c r="BC1409" i="2"/>
  <c r="BB1409" i="2"/>
  <c r="AX1409" i="2"/>
  <c r="AW1409" i="2"/>
  <c r="AV1409" i="2"/>
  <c r="AU1409" i="2"/>
  <c r="AT1409" i="2"/>
  <c r="AS1409" i="2"/>
  <c r="BC1408" i="2"/>
  <c r="BB1408" i="2"/>
  <c r="AX1408" i="2"/>
  <c r="AW1408" i="2"/>
  <c r="AV1408" i="2"/>
  <c r="AU1408" i="2"/>
  <c r="AT1408" i="2"/>
  <c r="AS1408" i="2"/>
  <c r="BC1407" i="2"/>
  <c r="BB1407" i="2"/>
  <c r="AX1407" i="2"/>
  <c r="AW1407" i="2"/>
  <c r="AV1407" i="2"/>
  <c r="AU1407" i="2"/>
  <c r="AT1407" i="2"/>
  <c r="AS1407" i="2"/>
  <c r="BC1406" i="2"/>
  <c r="BB1406" i="2"/>
  <c r="AX1406" i="2"/>
  <c r="AW1406" i="2"/>
  <c r="AV1406" i="2"/>
  <c r="AU1406" i="2"/>
  <c r="AT1406" i="2"/>
  <c r="AS1406" i="2"/>
  <c r="BC1405" i="2"/>
  <c r="BB1405" i="2"/>
  <c r="AX1405" i="2"/>
  <c r="AW1405" i="2"/>
  <c r="AV1405" i="2"/>
  <c r="AU1405" i="2"/>
  <c r="AT1405" i="2"/>
  <c r="AS1405" i="2"/>
  <c r="BC1404" i="2"/>
  <c r="BB1404" i="2"/>
  <c r="AX1404" i="2"/>
  <c r="AW1404" i="2"/>
  <c r="AV1404" i="2"/>
  <c r="AU1404" i="2"/>
  <c r="AT1404" i="2"/>
  <c r="AS1404" i="2"/>
  <c r="BC1403" i="2"/>
  <c r="BB1403" i="2"/>
  <c r="AX1403" i="2"/>
  <c r="AW1403" i="2"/>
  <c r="AV1403" i="2"/>
  <c r="AU1403" i="2"/>
  <c r="AT1403" i="2"/>
  <c r="AS1403" i="2"/>
  <c r="BC1402" i="2"/>
  <c r="BB1402" i="2"/>
  <c r="AX1402" i="2"/>
  <c r="AW1402" i="2"/>
  <c r="AV1402" i="2"/>
  <c r="AU1402" i="2"/>
  <c r="AT1402" i="2"/>
  <c r="AS1402" i="2"/>
  <c r="BC1401" i="2"/>
  <c r="BB1401" i="2"/>
  <c r="AX1401" i="2"/>
  <c r="AW1401" i="2"/>
  <c r="AV1401" i="2"/>
  <c r="AU1401" i="2"/>
  <c r="AT1401" i="2"/>
  <c r="AS1401" i="2"/>
  <c r="BC1400" i="2"/>
  <c r="BB1400" i="2"/>
  <c r="AX1400" i="2"/>
  <c r="AW1400" i="2"/>
  <c r="AV1400" i="2"/>
  <c r="AU1400" i="2"/>
  <c r="AT1400" i="2"/>
  <c r="AS1400" i="2"/>
  <c r="BC1399" i="2"/>
  <c r="BB1399" i="2"/>
  <c r="AX1399" i="2"/>
  <c r="AW1399" i="2"/>
  <c r="AV1399" i="2"/>
  <c r="AU1399" i="2"/>
  <c r="AT1399" i="2"/>
  <c r="AS1399" i="2"/>
  <c r="BC1398" i="2"/>
  <c r="BB1398" i="2"/>
  <c r="AX1398" i="2"/>
  <c r="AW1398" i="2"/>
  <c r="AV1398" i="2"/>
  <c r="AU1398" i="2"/>
  <c r="AT1398" i="2"/>
  <c r="AS1398" i="2"/>
  <c r="BC1397" i="2"/>
  <c r="BB1397" i="2"/>
  <c r="AX1397" i="2"/>
  <c r="AW1397" i="2"/>
  <c r="AV1397" i="2"/>
  <c r="AU1397" i="2"/>
  <c r="AT1397" i="2"/>
  <c r="AS1397" i="2"/>
  <c r="BC1396" i="2"/>
  <c r="BB1396" i="2"/>
  <c r="AX1396" i="2"/>
  <c r="AW1396" i="2"/>
  <c r="AV1396" i="2"/>
  <c r="AU1396" i="2"/>
  <c r="AT1396" i="2"/>
  <c r="AS1396" i="2"/>
  <c r="BC1395" i="2"/>
  <c r="BB1395" i="2"/>
  <c r="AX1395" i="2"/>
  <c r="AW1395" i="2"/>
  <c r="AV1395" i="2"/>
  <c r="AU1395" i="2"/>
  <c r="AT1395" i="2"/>
  <c r="AS1395" i="2"/>
  <c r="BC1394" i="2"/>
  <c r="BB1394" i="2"/>
  <c r="AX1394" i="2"/>
  <c r="AW1394" i="2"/>
  <c r="AV1394" i="2"/>
  <c r="AU1394" i="2"/>
  <c r="AT1394" i="2"/>
  <c r="AS1394" i="2"/>
  <c r="BC1393" i="2"/>
  <c r="BB1393" i="2"/>
  <c r="AX1393" i="2"/>
  <c r="AW1393" i="2"/>
  <c r="AV1393" i="2"/>
  <c r="AU1393" i="2"/>
  <c r="AT1393" i="2"/>
  <c r="AS1393" i="2"/>
  <c r="BC1392" i="2"/>
  <c r="BB1392" i="2"/>
  <c r="AX1392" i="2"/>
  <c r="AW1392" i="2"/>
  <c r="AV1392" i="2"/>
  <c r="AU1392" i="2"/>
  <c r="AT1392" i="2"/>
  <c r="AS1392" i="2"/>
  <c r="BC1391" i="2"/>
  <c r="BB1391" i="2"/>
  <c r="AX1391" i="2"/>
  <c r="AW1391" i="2"/>
  <c r="AV1391" i="2"/>
  <c r="AU1391" i="2"/>
  <c r="AT1391" i="2"/>
  <c r="AS1391" i="2"/>
  <c r="BC1390" i="2"/>
  <c r="BB1390" i="2"/>
  <c r="AX1390" i="2"/>
  <c r="AW1390" i="2"/>
  <c r="AV1390" i="2"/>
  <c r="AU1390" i="2"/>
  <c r="AT1390" i="2"/>
  <c r="AS1390" i="2"/>
  <c r="BC1389" i="2"/>
  <c r="BB1389" i="2"/>
  <c r="AX1389" i="2"/>
  <c r="AW1389" i="2"/>
  <c r="AV1389" i="2"/>
  <c r="AU1389" i="2"/>
  <c r="AT1389" i="2"/>
  <c r="AS1389" i="2"/>
  <c r="BC1388" i="2"/>
  <c r="BB1388" i="2"/>
  <c r="AX1388" i="2"/>
  <c r="AW1388" i="2"/>
  <c r="AV1388" i="2"/>
  <c r="AU1388" i="2"/>
  <c r="AT1388" i="2"/>
  <c r="AS1388" i="2"/>
  <c r="BC1387" i="2"/>
  <c r="BB1387" i="2"/>
  <c r="AX1387" i="2"/>
  <c r="AW1387" i="2"/>
  <c r="AV1387" i="2"/>
  <c r="AU1387" i="2"/>
  <c r="AT1387" i="2"/>
  <c r="AS1387" i="2"/>
  <c r="BC1386" i="2"/>
  <c r="BB1386" i="2"/>
  <c r="AX1386" i="2"/>
  <c r="AW1386" i="2"/>
  <c r="AV1386" i="2"/>
  <c r="AU1386" i="2"/>
  <c r="AT1386" i="2"/>
  <c r="AS1386" i="2"/>
  <c r="BC1385" i="2"/>
  <c r="BB1385" i="2"/>
  <c r="AX1385" i="2"/>
  <c r="AW1385" i="2"/>
  <c r="AV1385" i="2"/>
  <c r="AU1385" i="2"/>
  <c r="AT1385" i="2"/>
  <c r="AS1385" i="2"/>
  <c r="BC1384" i="2"/>
  <c r="BB1384" i="2"/>
  <c r="AX1384" i="2"/>
  <c r="AW1384" i="2"/>
  <c r="AV1384" i="2"/>
  <c r="AU1384" i="2"/>
  <c r="AT1384" i="2"/>
  <c r="AS1384" i="2"/>
  <c r="BC1383" i="2"/>
  <c r="BB1383" i="2"/>
  <c r="AX1383" i="2"/>
  <c r="AW1383" i="2"/>
  <c r="AV1383" i="2"/>
  <c r="AU1383" i="2"/>
  <c r="AT1383" i="2"/>
  <c r="AS1383" i="2"/>
  <c r="BC1382" i="2"/>
  <c r="BB1382" i="2"/>
  <c r="AX1382" i="2"/>
  <c r="AW1382" i="2"/>
  <c r="AV1382" i="2"/>
  <c r="AU1382" i="2"/>
  <c r="AT1382" i="2"/>
  <c r="AS1382" i="2"/>
  <c r="BC1381" i="2"/>
  <c r="BB1381" i="2"/>
  <c r="AX1381" i="2"/>
  <c r="AW1381" i="2"/>
  <c r="AV1381" i="2"/>
  <c r="AU1381" i="2"/>
  <c r="AT1381" i="2"/>
  <c r="AS1381" i="2"/>
  <c r="BC1380" i="2"/>
  <c r="BB1380" i="2"/>
  <c r="AX1380" i="2"/>
  <c r="AW1380" i="2"/>
  <c r="AV1380" i="2"/>
  <c r="AU1380" i="2"/>
  <c r="AT1380" i="2"/>
  <c r="AS1380" i="2"/>
  <c r="BC1379" i="2"/>
  <c r="BB1379" i="2"/>
  <c r="AX1379" i="2"/>
  <c r="AW1379" i="2"/>
  <c r="AV1379" i="2"/>
  <c r="AU1379" i="2"/>
  <c r="AT1379" i="2"/>
  <c r="AS1379" i="2"/>
  <c r="BC1378" i="2"/>
  <c r="BB1378" i="2"/>
  <c r="AX1378" i="2"/>
  <c r="AW1378" i="2"/>
  <c r="AV1378" i="2"/>
  <c r="AU1378" i="2"/>
  <c r="AT1378" i="2"/>
  <c r="AS1378" i="2"/>
  <c r="BC1377" i="2"/>
  <c r="BB1377" i="2"/>
  <c r="AX1377" i="2"/>
  <c r="AW1377" i="2"/>
  <c r="AV1377" i="2"/>
  <c r="AU1377" i="2"/>
  <c r="AT1377" i="2"/>
  <c r="AS1377" i="2"/>
  <c r="BC1376" i="2"/>
  <c r="BB1376" i="2"/>
  <c r="AX1376" i="2"/>
  <c r="AW1376" i="2"/>
  <c r="AV1376" i="2"/>
  <c r="AU1376" i="2"/>
  <c r="AT1376" i="2"/>
  <c r="AS1376" i="2"/>
  <c r="BC1375" i="2"/>
  <c r="BB1375" i="2"/>
  <c r="AX1375" i="2"/>
  <c r="AW1375" i="2"/>
  <c r="AV1375" i="2"/>
  <c r="AU1375" i="2"/>
  <c r="AT1375" i="2"/>
  <c r="AS1375" i="2"/>
  <c r="BC1374" i="2"/>
  <c r="BB1374" i="2"/>
  <c r="AX1374" i="2"/>
  <c r="AW1374" i="2"/>
  <c r="AV1374" i="2"/>
  <c r="AU1374" i="2"/>
  <c r="AT1374" i="2"/>
  <c r="AS1374" i="2"/>
  <c r="BC1373" i="2"/>
  <c r="BB1373" i="2"/>
  <c r="AX1373" i="2"/>
  <c r="AW1373" i="2"/>
  <c r="AV1373" i="2"/>
  <c r="AU1373" i="2"/>
  <c r="AT1373" i="2"/>
  <c r="AS1373" i="2"/>
  <c r="BC1372" i="2"/>
  <c r="BB1372" i="2"/>
  <c r="AX1372" i="2"/>
  <c r="AW1372" i="2"/>
  <c r="AV1372" i="2"/>
  <c r="AU1372" i="2"/>
  <c r="AT1372" i="2"/>
  <c r="AS1372" i="2"/>
  <c r="BC1371" i="2"/>
  <c r="BB1371" i="2"/>
  <c r="AX1371" i="2"/>
  <c r="AW1371" i="2"/>
  <c r="AV1371" i="2"/>
  <c r="AU1371" i="2"/>
  <c r="AT1371" i="2"/>
  <c r="AS1371" i="2"/>
  <c r="BC1370" i="2"/>
  <c r="BB1370" i="2"/>
  <c r="AX1370" i="2"/>
  <c r="AW1370" i="2"/>
  <c r="AV1370" i="2"/>
  <c r="AU1370" i="2"/>
  <c r="AT1370" i="2"/>
  <c r="AS1370" i="2"/>
  <c r="BC1369" i="2"/>
  <c r="BB1369" i="2"/>
  <c r="AX1369" i="2"/>
  <c r="AW1369" i="2"/>
  <c r="AV1369" i="2"/>
  <c r="AU1369" i="2"/>
  <c r="AT1369" i="2"/>
  <c r="AS1369" i="2"/>
  <c r="BC1368" i="2"/>
  <c r="BB1368" i="2"/>
  <c r="AX1368" i="2"/>
  <c r="AW1368" i="2"/>
  <c r="AV1368" i="2"/>
  <c r="AU1368" i="2"/>
  <c r="AT1368" i="2"/>
  <c r="AS1368" i="2"/>
  <c r="BC1367" i="2"/>
  <c r="BB1367" i="2"/>
  <c r="AX1367" i="2"/>
  <c r="AW1367" i="2"/>
  <c r="AV1367" i="2"/>
  <c r="AU1367" i="2"/>
  <c r="AT1367" i="2"/>
  <c r="AS1367" i="2"/>
  <c r="BC1366" i="2"/>
  <c r="BB1366" i="2"/>
  <c r="AX1366" i="2"/>
  <c r="AW1366" i="2"/>
  <c r="AV1366" i="2"/>
  <c r="AU1366" i="2"/>
  <c r="AT1366" i="2"/>
  <c r="AS1366" i="2"/>
  <c r="BC1365" i="2"/>
  <c r="BB1365" i="2"/>
  <c r="AX1365" i="2"/>
  <c r="AW1365" i="2"/>
  <c r="AV1365" i="2"/>
  <c r="AU1365" i="2"/>
  <c r="AT1365" i="2"/>
  <c r="AS1365" i="2"/>
  <c r="BC1364" i="2"/>
  <c r="BB1364" i="2"/>
  <c r="AX1364" i="2"/>
  <c r="AW1364" i="2"/>
  <c r="AV1364" i="2"/>
  <c r="AU1364" i="2"/>
  <c r="AT1364" i="2"/>
  <c r="AS1364" i="2"/>
  <c r="BC1363" i="2"/>
  <c r="BB1363" i="2"/>
  <c r="AX1363" i="2"/>
  <c r="AW1363" i="2"/>
  <c r="AV1363" i="2"/>
  <c r="AU1363" i="2"/>
  <c r="AT1363" i="2"/>
  <c r="AS1363" i="2"/>
  <c r="BC1362" i="2"/>
  <c r="BB1362" i="2"/>
  <c r="AX1362" i="2"/>
  <c r="AW1362" i="2"/>
  <c r="AV1362" i="2"/>
  <c r="AU1362" i="2"/>
  <c r="AT1362" i="2"/>
  <c r="AS1362" i="2"/>
  <c r="BC1361" i="2"/>
  <c r="BB1361" i="2"/>
  <c r="AX1361" i="2"/>
  <c r="AW1361" i="2"/>
  <c r="AV1361" i="2"/>
  <c r="AU1361" i="2"/>
  <c r="AT1361" i="2"/>
  <c r="AS1361" i="2"/>
  <c r="BC1360" i="2"/>
  <c r="BB1360" i="2"/>
  <c r="AX1360" i="2"/>
  <c r="AW1360" i="2"/>
  <c r="AV1360" i="2"/>
  <c r="AU1360" i="2"/>
  <c r="AT1360" i="2"/>
  <c r="AS1360" i="2"/>
  <c r="BC1359" i="2"/>
  <c r="BB1359" i="2"/>
  <c r="AX1359" i="2"/>
  <c r="AW1359" i="2"/>
  <c r="AV1359" i="2"/>
  <c r="AU1359" i="2"/>
  <c r="AT1359" i="2"/>
  <c r="AS1359" i="2"/>
  <c r="BC1358" i="2"/>
  <c r="BB1358" i="2"/>
  <c r="AX1358" i="2"/>
  <c r="AW1358" i="2"/>
  <c r="AV1358" i="2"/>
  <c r="AU1358" i="2"/>
  <c r="AT1358" i="2"/>
  <c r="AS1358" i="2"/>
  <c r="BC1357" i="2"/>
  <c r="BB1357" i="2"/>
  <c r="AX1357" i="2"/>
  <c r="AW1357" i="2"/>
  <c r="AV1357" i="2"/>
  <c r="AU1357" i="2"/>
  <c r="AT1357" i="2"/>
  <c r="AS1357" i="2"/>
  <c r="BC1356" i="2"/>
  <c r="BB1356" i="2"/>
  <c r="AX1356" i="2"/>
  <c r="AW1356" i="2"/>
  <c r="AV1356" i="2"/>
  <c r="AU1356" i="2"/>
  <c r="AT1356" i="2"/>
  <c r="AS1356" i="2"/>
  <c r="BC1355" i="2"/>
  <c r="BB1355" i="2"/>
  <c r="AX1355" i="2"/>
  <c r="AW1355" i="2"/>
  <c r="AV1355" i="2"/>
  <c r="AU1355" i="2"/>
  <c r="AT1355" i="2"/>
  <c r="AS1355" i="2"/>
  <c r="BC1354" i="2"/>
  <c r="BB1354" i="2"/>
  <c r="AX1354" i="2"/>
  <c r="AW1354" i="2"/>
  <c r="AV1354" i="2"/>
  <c r="AU1354" i="2"/>
  <c r="AT1354" i="2"/>
  <c r="AS1354" i="2"/>
  <c r="BC1353" i="2"/>
  <c r="BB1353" i="2"/>
  <c r="AX1353" i="2"/>
  <c r="AW1353" i="2"/>
  <c r="AV1353" i="2"/>
  <c r="AU1353" i="2"/>
  <c r="AT1353" i="2"/>
  <c r="AS1353" i="2"/>
  <c r="BC1352" i="2"/>
  <c r="BB1352" i="2"/>
  <c r="AX1352" i="2"/>
  <c r="AW1352" i="2"/>
  <c r="AV1352" i="2"/>
  <c r="AU1352" i="2"/>
  <c r="AT1352" i="2"/>
  <c r="AS1352" i="2"/>
  <c r="BC1351" i="2"/>
  <c r="BB1351" i="2"/>
  <c r="AX1351" i="2"/>
  <c r="AW1351" i="2"/>
  <c r="AV1351" i="2"/>
  <c r="AU1351" i="2"/>
  <c r="AT1351" i="2"/>
  <c r="AS1351" i="2"/>
  <c r="BC1350" i="2"/>
  <c r="BB1350" i="2"/>
  <c r="AX1350" i="2"/>
  <c r="AW1350" i="2"/>
  <c r="AV1350" i="2"/>
  <c r="AU1350" i="2"/>
  <c r="AT1350" i="2"/>
  <c r="AS1350" i="2"/>
  <c r="BC1349" i="2"/>
  <c r="BB1349" i="2"/>
  <c r="AX1349" i="2"/>
  <c r="AW1349" i="2"/>
  <c r="AV1349" i="2"/>
  <c r="AU1349" i="2"/>
  <c r="AT1349" i="2"/>
  <c r="AS1349" i="2"/>
  <c r="BC1348" i="2"/>
  <c r="BB1348" i="2"/>
  <c r="AX1348" i="2"/>
  <c r="AW1348" i="2"/>
  <c r="AV1348" i="2"/>
  <c r="AU1348" i="2"/>
  <c r="AT1348" i="2"/>
  <c r="AS1348" i="2"/>
  <c r="BC1347" i="2"/>
  <c r="BB1347" i="2"/>
  <c r="AX1347" i="2"/>
  <c r="AW1347" i="2"/>
  <c r="AV1347" i="2"/>
  <c r="AU1347" i="2"/>
  <c r="AT1347" i="2"/>
  <c r="AS1347" i="2"/>
  <c r="BC1346" i="2"/>
  <c r="BB1346" i="2"/>
  <c r="AX1346" i="2"/>
  <c r="AW1346" i="2"/>
  <c r="AV1346" i="2"/>
  <c r="AU1346" i="2"/>
  <c r="AT1346" i="2"/>
  <c r="AS1346" i="2"/>
  <c r="BC1345" i="2"/>
  <c r="BB1345" i="2"/>
  <c r="AX1345" i="2"/>
  <c r="AW1345" i="2"/>
  <c r="AV1345" i="2"/>
  <c r="AU1345" i="2"/>
  <c r="AT1345" i="2"/>
  <c r="AS1345" i="2"/>
  <c r="BC1344" i="2"/>
  <c r="BB1344" i="2"/>
  <c r="AX1344" i="2"/>
  <c r="AW1344" i="2"/>
  <c r="AV1344" i="2"/>
  <c r="AU1344" i="2"/>
  <c r="AT1344" i="2"/>
  <c r="AS1344" i="2"/>
  <c r="BC1343" i="2"/>
  <c r="BB1343" i="2"/>
  <c r="AX1343" i="2"/>
  <c r="AW1343" i="2"/>
  <c r="AV1343" i="2"/>
  <c r="AU1343" i="2"/>
  <c r="AT1343" i="2"/>
  <c r="AS1343" i="2"/>
  <c r="BC1342" i="2"/>
  <c r="BB1342" i="2"/>
  <c r="AX1342" i="2"/>
  <c r="AW1342" i="2"/>
  <c r="AV1342" i="2"/>
  <c r="AU1342" i="2"/>
  <c r="AT1342" i="2"/>
  <c r="AS1342" i="2"/>
  <c r="BC1341" i="2"/>
  <c r="BB1341" i="2"/>
  <c r="AX1341" i="2"/>
  <c r="AW1341" i="2"/>
  <c r="AV1341" i="2"/>
  <c r="AU1341" i="2"/>
  <c r="AT1341" i="2"/>
  <c r="AS1341" i="2"/>
  <c r="BC1340" i="2"/>
  <c r="BB1340" i="2"/>
  <c r="AX1340" i="2"/>
  <c r="AW1340" i="2"/>
  <c r="AV1340" i="2"/>
  <c r="AU1340" i="2"/>
  <c r="AT1340" i="2"/>
  <c r="AS1340" i="2"/>
  <c r="BC1336" i="2"/>
  <c r="BB1336" i="2"/>
  <c r="AX1336" i="2"/>
  <c r="AW1336" i="2"/>
  <c r="AV1336" i="2"/>
  <c r="AU1336" i="2"/>
  <c r="AT1336" i="2"/>
  <c r="AS1336" i="2"/>
  <c r="BC1339" i="2"/>
  <c r="BB1339" i="2"/>
  <c r="AX1339" i="2"/>
  <c r="AW1339" i="2"/>
  <c r="AV1339" i="2"/>
  <c r="AU1339" i="2"/>
  <c r="AT1339" i="2"/>
  <c r="AS1339" i="2"/>
  <c r="BC1338" i="2"/>
  <c r="BB1338" i="2"/>
  <c r="AX1338" i="2"/>
  <c r="AW1338" i="2"/>
  <c r="AV1338" i="2"/>
  <c r="AU1338" i="2"/>
  <c r="AT1338" i="2"/>
  <c r="AS1338" i="2"/>
  <c r="BC1337" i="2"/>
  <c r="BB1337" i="2"/>
  <c r="AX1337" i="2"/>
  <c r="AW1337" i="2"/>
  <c r="AV1337" i="2"/>
  <c r="AU1337" i="2"/>
  <c r="AT1337" i="2"/>
  <c r="AS1337" i="2"/>
  <c r="BC1335" i="2"/>
  <c r="BB1335" i="2"/>
  <c r="AX1335" i="2"/>
  <c r="AW1335" i="2"/>
  <c r="AV1335" i="2"/>
  <c r="AU1335" i="2"/>
  <c r="AT1335" i="2"/>
  <c r="AS1335" i="2"/>
  <c r="BC1334" i="2"/>
  <c r="BB1334" i="2"/>
  <c r="AX1334" i="2"/>
  <c r="AW1334" i="2"/>
  <c r="AV1334" i="2"/>
  <c r="AU1334" i="2"/>
  <c r="AT1334" i="2"/>
  <c r="AS1334" i="2"/>
  <c r="BC1333" i="2"/>
  <c r="BB1333" i="2"/>
  <c r="AX1333" i="2"/>
  <c r="AW1333" i="2"/>
  <c r="AV1333" i="2"/>
  <c r="AU1333" i="2"/>
  <c r="AT1333" i="2"/>
  <c r="AS1333" i="2"/>
  <c r="BC1332" i="2"/>
  <c r="BB1332" i="2"/>
  <c r="AX1332" i="2"/>
  <c r="AW1332" i="2"/>
  <c r="AV1332" i="2"/>
  <c r="AU1332" i="2"/>
  <c r="AT1332" i="2"/>
  <c r="AS1332" i="2"/>
  <c r="BC1330" i="2"/>
  <c r="BB1330" i="2"/>
  <c r="AX1330" i="2"/>
  <c r="AW1330" i="2"/>
  <c r="AV1330" i="2"/>
  <c r="AU1330" i="2"/>
  <c r="AT1330" i="2"/>
  <c r="AS1330" i="2"/>
  <c r="BC1331" i="2"/>
  <c r="BB1331" i="2"/>
  <c r="AX1331" i="2"/>
  <c r="AW1331" i="2"/>
  <c r="AV1331" i="2"/>
  <c r="AU1331" i="2"/>
  <c r="AT1331" i="2"/>
  <c r="AS1331" i="2"/>
  <c r="BC1329" i="2"/>
  <c r="BB1329" i="2"/>
  <c r="AX1329" i="2"/>
  <c r="AW1329" i="2"/>
  <c r="AV1329" i="2"/>
  <c r="AU1329" i="2"/>
  <c r="AT1329" i="2"/>
  <c r="AS1329" i="2"/>
  <c r="BC1328" i="2"/>
  <c r="BB1328" i="2"/>
  <c r="AX1328" i="2"/>
  <c r="AW1328" i="2"/>
  <c r="AV1328" i="2"/>
  <c r="AU1328" i="2"/>
  <c r="AT1328" i="2"/>
  <c r="AS1328" i="2"/>
  <c r="BC1327" i="2"/>
  <c r="BB1327" i="2"/>
  <c r="AX1327" i="2"/>
  <c r="AW1327" i="2"/>
  <c r="AV1327" i="2"/>
  <c r="AU1327" i="2"/>
  <c r="AT1327" i="2"/>
  <c r="AS1327" i="2"/>
  <c r="BC1326" i="2"/>
  <c r="BB1326" i="2"/>
  <c r="AX1326" i="2"/>
  <c r="AW1326" i="2"/>
  <c r="AV1326" i="2"/>
  <c r="AU1326" i="2"/>
  <c r="AT1326" i="2"/>
  <c r="AS1326" i="2"/>
  <c r="BC1325" i="2"/>
  <c r="BB1325" i="2"/>
  <c r="AX1325" i="2"/>
  <c r="AW1325" i="2"/>
  <c r="AV1325" i="2"/>
  <c r="AU1325" i="2"/>
  <c r="AT1325" i="2"/>
  <c r="AS1325" i="2"/>
  <c r="BC1324" i="2"/>
  <c r="BB1324" i="2"/>
  <c r="AX1324" i="2"/>
  <c r="AW1324" i="2"/>
  <c r="AV1324" i="2"/>
  <c r="AU1324" i="2"/>
  <c r="AT1324" i="2"/>
  <c r="AS1324" i="2"/>
  <c r="BC1323" i="2"/>
  <c r="BB1323" i="2"/>
  <c r="AX1323" i="2"/>
  <c r="AW1323" i="2"/>
  <c r="AV1323" i="2"/>
  <c r="AU1323" i="2"/>
  <c r="AT1323" i="2"/>
  <c r="AS1323" i="2"/>
  <c r="BC1322" i="2"/>
  <c r="BB1322" i="2"/>
  <c r="AX1322" i="2"/>
  <c r="AW1322" i="2"/>
  <c r="AV1322" i="2"/>
  <c r="AU1322" i="2"/>
  <c r="AT1322" i="2"/>
  <c r="AS1322" i="2"/>
  <c r="BC1321" i="2"/>
  <c r="BB1321" i="2"/>
  <c r="AX1321" i="2"/>
  <c r="AW1321" i="2"/>
  <c r="AV1321" i="2"/>
  <c r="AU1321" i="2"/>
  <c r="AT1321" i="2"/>
  <c r="AS1321" i="2"/>
  <c r="BC1320" i="2"/>
  <c r="BB1320" i="2"/>
  <c r="AX1320" i="2"/>
  <c r="AW1320" i="2"/>
  <c r="AV1320" i="2"/>
  <c r="AU1320" i="2"/>
  <c r="AT1320" i="2"/>
  <c r="AS1320" i="2"/>
  <c r="BC1319" i="2"/>
  <c r="BB1319" i="2"/>
  <c r="AX1319" i="2"/>
  <c r="AW1319" i="2"/>
  <c r="AV1319" i="2"/>
  <c r="AU1319" i="2"/>
  <c r="AT1319" i="2"/>
  <c r="AS1319" i="2"/>
  <c r="BC1318" i="2"/>
  <c r="BB1318" i="2"/>
  <c r="AX1318" i="2"/>
  <c r="AW1318" i="2"/>
  <c r="AV1318" i="2"/>
  <c r="AU1318" i="2"/>
  <c r="AT1318" i="2"/>
  <c r="AS1318" i="2"/>
  <c r="BC1317" i="2"/>
  <c r="BB1317" i="2"/>
  <c r="AX1317" i="2"/>
  <c r="AW1317" i="2"/>
  <c r="AV1317" i="2"/>
  <c r="AU1317" i="2"/>
  <c r="AT1317" i="2"/>
  <c r="AS1317" i="2"/>
  <c r="BC1316" i="2"/>
  <c r="BB1316" i="2"/>
  <c r="AX1316" i="2"/>
  <c r="AW1316" i="2"/>
  <c r="AV1316" i="2"/>
  <c r="AU1316" i="2"/>
  <c r="AT1316" i="2"/>
  <c r="AS1316" i="2"/>
  <c r="BC1315" i="2"/>
  <c r="BB1315" i="2"/>
  <c r="AX1315" i="2"/>
  <c r="AW1315" i="2"/>
  <c r="AV1315" i="2"/>
  <c r="AU1315" i="2"/>
  <c r="AT1315" i="2"/>
  <c r="AS1315" i="2"/>
  <c r="BC1314" i="2"/>
  <c r="BB1314" i="2"/>
  <c r="AX1314" i="2"/>
  <c r="AW1314" i="2"/>
  <c r="AV1314" i="2"/>
  <c r="AU1314" i="2"/>
  <c r="AT1314" i="2"/>
  <c r="AS1314" i="2"/>
  <c r="BC1313" i="2"/>
  <c r="BB1313" i="2"/>
  <c r="AX1313" i="2"/>
  <c r="AW1313" i="2"/>
  <c r="AV1313" i="2"/>
  <c r="AU1313" i="2"/>
  <c r="AT1313" i="2"/>
  <c r="AS1313" i="2"/>
  <c r="BC1312" i="2"/>
  <c r="BB1312" i="2"/>
  <c r="AX1312" i="2"/>
  <c r="AW1312" i="2"/>
  <c r="AV1312" i="2"/>
  <c r="AU1312" i="2"/>
  <c r="AT1312" i="2"/>
  <c r="AS1312" i="2"/>
  <c r="BC1311" i="2"/>
  <c r="BB1311" i="2"/>
  <c r="AX1311" i="2"/>
  <c r="AW1311" i="2"/>
  <c r="AV1311" i="2"/>
  <c r="AU1311" i="2"/>
  <c r="AT1311" i="2"/>
  <c r="AS1311" i="2"/>
  <c r="BC1310" i="2"/>
  <c r="BB1310" i="2"/>
  <c r="AX1310" i="2"/>
  <c r="AW1310" i="2"/>
  <c r="AV1310" i="2"/>
  <c r="AU1310" i="2"/>
  <c r="AT1310" i="2"/>
  <c r="AS1310" i="2"/>
  <c r="BC1309" i="2"/>
  <c r="BB1309" i="2"/>
  <c r="AX1309" i="2"/>
  <c r="AW1309" i="2"/>
  <c r="AV1309" i="2"/>
  <c r="AU1309" i="2"/>
  <c r="AT1309" i="2"/>
  <c r="AS1309" i="2"/>
  <c r="BC1308" i="2"/>
  <c r="BB1308" i="2"/>
  <c r="AX1308" i="2"/>
  <c r="AW1308" i="2"/>
  <c r="AV1308" i="2"/>
  <c r="AU1308" i="2"/>
  <c r="AT1308" i="2"/>
  <c r="AS1308" i="2"/>
  <c r="BC1307" i="2"/>
  <c r="BB1307" i="2"/>
  <c r="AX1307" i="2"/>
  <c r="AW1307" i="2"/>
  <c r="AV1307" i="2"/>
  <c r="AU1307" i="2"/>
  <c r="AT1307" i="2"/>
  <c r="AS1307" i="2"/>
  <c r="BC1306" i="2"/>
  <c r="BB1306" i="2"/>
  <c r="AX1306" i="2"/>
  <c r="AW1306" i="2"/>
  <c r="AV1306" i="2"/>
  <c r="AU1306" i="2"/>
  <c r="AT1306" i="2"/>
  <c r="AS1306" i="2"/>
  <c r="BC1305" i="2"/>
  <c r="BB1305" i="2"/>
  <c r="AX1305" i="2"/>
  <c r="AW1305" i="2"/>
  <c r="AV1305" i="2"/>
  <c r="AU1305" i="2"/>
  <c r="AT1305" i="2"/>
  <c r="AS1305" i="2"/>
  <c r="BC1304" i="2"/>
  <c r="BB1304" i="2"/>
  <c r="AX1304" i="2"/>
  <c r="AW1304" i="2"/>
  <c r="AV1304" i="2"/>
  <c r="AU1304" i="2"/>
  <c r="AT1304" i="2"/>
  <c r="AS1304" i="2"/>
  <c r="BC1303" i="2"/>
  <c r="BB1303" i="2"/>
  <c r="AX1303" i="2"/>
  <c r="AW1303" i="2"/>
  <c r="AV1303" i="2"/>
  <c r="AU1303" i="2"/>
  <c r="AT1303" i="2"/>
  <c r="AS1303" i="2"/>
  <c r="BC1302" i="2"/>
  <c r="BB1302" i="2"/>
  <c r="AX1302" i="2"/>
  <c r="AW1302" i="2"/>
  <c r="AV1302" i="2"/>
  <c r="AU1302" i="2"/>
  <c r="AT1302" i="2"/>
  <c r="AS1302" i="2"/>
  <c r="BC1301" i="2"/>
  <c r="BB1301" i="2"/>
  <c r="AX1301" i="2"/>
  <c r="AW1301" i="2"/>
  <c r="AV1301" i="2"/>
  <c r="AU1301" i="2"/>
  <c r="AT1301" i="2"/>
  <c r="AS1301" i="2"/>
  <c r="BC1300" i="2"/>
  <c r="BB1300" i="2"/>
  <c r="AX1300" i="2"/>
  <c r="AW1300" i="2"/>
  <c r="AV1300" i="2"/>
  <c r="AU1300" i="2"/>
  <c r="AT1300" i="2"/>
  <c r="AS1300" i="2"/>
  <c r="BC1299" i="2"/>
  <c r="BB1299" i="2"/>
  <c r="AX1299" i="2"/>
  <c r="AW1299" i="2"/>
  <c r="AV1299" i="2"/>
  <c r="AU1299" i="2"/>
  <c r="AT1299" i="2"/>
  <c r="AS1299" i="2"/>
  <c r="BC1298" i="2"/>
  <c r="BB1298" i="2"/>
  <c r="AX1298" i="2"/>
  <c r="AW1298" i="2"/>
  <c r="AV1298" i="2"/>
  <c r="AU1298" i="2"/>
  <c r="AT1298" i="2"/>
  <c r="AS1298" i="2"/>
  <c r="BC1297" i="2"/>
  <c r="BB1297" i="2"/>
  <c r="AX1297" i="2"/>
  <c r="AW1297" i="2"/>
  <c r="AV1297" i="2"/>
  <c r="AU1297" i="2"/>
  <c r="AT1297" i="2"/>
  <c r="AS1297" i="2"/>
  <c r="BC1296" i="2"/>
  <c r="BB1296" i="2"/>
  <c r="AX1296" i="2"/>
  <c r="AW1296" i="2"/>
  <c r="AV1296" i="2"/>
  <c r="AU1296" i="2"/>
  <c r="AT1296" i="2"/>
  <c r="AS1296" i="2"/>
  <c r="BC1295" i="2"/>
  <c r="BB1295" i="2"/>
  <c r="AX1295" i="2"/>
  <c r="AW1295" i="2"/>
  <c r="AV1295" i="2"/>
  <c r="AU1295" i="2"/>
  <c r="AT1295" i="2"/>
  <c r="AS1295" i="2"/>
  <c r="BC1294" i="2"/>
  <c r="BB1294" i="2"/>
  <c r="AX1294" i="2"/>
  <c r="AW1294" i="2"/>
  <c r="AV1294" i="2"/>
  <c r="AU1294" i="2"/>
  <c r="AT1294" i="2"/>
  <c r="AS1294" i="2"/>
  <c r="BC1293" i="2"/>
  <c r="BB1293" i="2"/>
  <c r="AX1293" i="2"/>
  <c r="AW1293" i="2"/>
  <c r="AV1293" i="2"/>
  <c r="AU1293" i="2"/>
  <c r="AT1293" i="2"/>
  <c r="AS1293" i="2"/>
  <c r="BC1292" i="2"/>
  <c r="BB1292" i="2"/>
  <c r="AX1292" i="2"/>
  <c r="AW1292" i="2"/>
  <c r="AV1292" i="2"/>
  <c r="AU1292" i="2"/>
  <c r="AT1292" i="2"/>
  <c r="AS1292" i="2"/>
  <c r="BC1291" i="2"/>
  <c r="BB1291" i="2"/>
  <c r="AX1291" i="2"/>
  <c r="AW1291" i="2"/>
  <c r="AV1291" i="2"/>
  <c r="AU1291" i="2"/>
  <c r="AT1291" i="2"/>
  <c r="AS1291" i="2"/>
  <c r="BC1290" i="2"/>
  <c r="BB1290" i="2"/>
  <c r="AX1290" i="2"/>
  <c r="AW1290" i="2"/>
  <c r="AV1290" i="2"/>
  <c r="AU1290" i="2"/>
  <c r="AT1290" i="2"/>
  <c r="AS1290" i="2"/>
  <c r="BC1289" i="2"/>
  <c r="BB1289" i="2"/>
  <c r="AX1289" i="2"/>
  <c r="AW1289" i="2"/>
  <c r="AV1289" i="2"/>
  <c r="AU1289" i="2"/>
  <c r="AT1289" i="2"/>
  <c r="AS1289" i="2"/>
  <c r="BC1288" i="2"/>
  <c r="BB1288" i="2"/>
  <c r="AX1288" i="2"/>
  <c r="AW1288" i="2"/>
  <c r="AV1288" i="2"/>
  <c r="AU1288" i="2"/>
  <c r="AT1288" i="2"/>
  <c r="AS1288" i="2"/>
  <c r="BC1287" i="2"/>
  <c r="BB1287" i="2"/>
  <c r="AX1287" i="2"/>
  <c r="AW1287" i="2"/>
  <c r="AV1287" i="2"/>
  <c r="AU1287" i="2"/>
  <c r="AT1287" i="2"/>
  <c r="AS1287" i="2"/>
  <c r="BC1286" i="2"/>
  <c r="BB1286" i="2"/>
  <c r="AX1286" i="2"/>
  <c r="AW1286" i="2"/>
  <c r="AV1286" i="2"/>
  <c r="AU1286" i="2"/>
  <c r="AT1286" i="2"/>
  <c r="AS1286" i="2"/>
  <c r="BC1285" i="2"/>
  <c r="BB1285" i="2"/>
  <c r="AX1285" i="2"/>
  <c r="AW1285" i="2"/>
  <c r="AV1285" i="2"/>
  <c r="AU1285" i="2"/>
  <c r="AT1285" i="2"/>
  <c r="AS1285" i="2"/>
  <c r="BC1284" i="2"/>
  <c r="BB1284" i="2"/>
  <c r="AX1284" i="2"/>
  <c r="AW1284" i="2"/>
  <c r="AV1284" i="2"/>
  <c r="AU1284" i="2"/>
  <c r="AT1284" i="2"/>
  <c r="AS1284" i="2"/>
  <c r="BC1283" i="2"/>
  <c r="BB1283" i="2"/>
  <c r="AX1283" i="2"/>
  <c r="AW1283" i="2"/>
  <c r="AV1283" i="2"/>
  <c r="AU1283" i="2"/>
  <c r="AT1283" i="2"/>
  <c r="AS1283" i="2"/>
  <c r="BC1282" i="2"/>
  <c r="BB1282" i="2"/>
  <c r="AX1282" i="2"/>
  <c r="AW1282" i="2"/>
  <c r="AV1282" i="2"/>
  <c r="AU1282" i="2"/>
  <c r="AT1282" i="2"/>
  <c r="AS1282" i="2"/>
  <c r="BC1281" i="2"/>
  <c r="BB1281" i="2"/>
  <c r="AX1281" i="2"/>
  <c r="AW1281" i="2"/>
  <c r="AV1281" i="2"/>
  <c r="AU1281" i="2"/>
  <c r="AT1281" i="2"/>
  <c r="AS1281" i="2"/>
  <c r="BC1280" i="2"/>
  <c r="BB1280" i="2"/>
  <c r="AX1280" i="2"/>
  <c r="AW1280" i="2"/>
  <c r="AV1280" i="2"/>
  <c r="AU1280" i="2"/>
  <c r="AT1280" i="2"/>
  <c r="AS1280" i="2"/>
  <c r="BC1279" i="2"/>
  <c r="BB1279" i="2"/>
  <c r="AX1279" i="2"/>
  <c r="AW1279" i="2"/>
  <c r="AV1279" i="2"/>
  <c r="AU1279" i="2"/>
  <c r="AT1279" i="2"/>
  <c r="AS1279" i="2"/>
  <c r="BC1278" i="2"/>
  <c r="BB1278" i="2"/>
  <c r="AX1278" i="2"/>
  <c r="AW1278" i="2"/>
  <c r="AV1278" i="2"/>
  <c r="AU1278" i="2"/>
  <c r="AT1278" i="2"/>
  <c r="AS1278" i="2"/>
  <c r="BC1277" i="2"/>
  <c r="BB1277" i="2"/>
  <c r="AX1277" i="2"/>
  <c r="AW1277" i="2"/>
  <c r="AV1277" i="2"/>
  <c r="AU1277" i="2"/>
  <c r="AT1277" i="2"/>
  <c r="AS1277" i="2"/>
  <c r="BC1276" i="2"/>
  <c r="BB1276" i="2"/>
  <c r="AX1276" i="2"/>
  <c r="AW1276" i="2"/>
  <c r="AV1276" i="2"/>
  <c r="AU1276" i="2"/>
  <c r="AT1276" i="2"/>
  <c r="AS1276" i="2"/>
  <c r="BC1275" i="2"/>
  <c r="BB1275" i="2"/>
  <c r="AX1275" i="2"/>
  <c r="AW1275" i="2"/>
  <c r="AV1275" i="2"/>
  <c r="AU1275" i="2"/>
  <c r="AT1275" i="2"/>
  <c r="AS1275" i="2"/>
  <c r="BC1274" i="2"/>
  <c r="BB1274" i="2"/>
  <c r="AX1274" i="2"/>
  <c r="AW1274" i="2"/>
  <c r="AV1274" i="2"/>
  <c r="AU1274" i="2"/>
  <c r="AT1274" i="2"/>
  <c r="AS1274" i="2"/>
  <c r="BC1273" i="2"/>
  <c r="BB1273" i="2"/>
  <c r="AX1273" i="2"/>
  <c r="AW1273" i="2"/>
  <c r="AV1273" i="2"/>
  <c r="AU1273" i="2"/>
  <c r="AT1273" i="2"/>
  <c r="AS1273" i="2"/>
  <c r="BC1272" i="2"/>
  <c r="BB1272" i="2"/>
  <c r="AX1272" i="2"/>
  <c r="AW1272" i="2"/>
  <c r="AV1272" i="2"/>
  <c r="AU1272" i="2"/>
  <c r="AT1272" i="2"/>
  <c r="AS1272" i="2"/>
  <c r="BC1271" i="2"/>
  <c r="BB1271" i="2"/>
  <c r="AX1271" i="2"/>
  <c r="AW1271" i="2"/>
  <c r="AV1271" i="2"/>
  <c r="AU1271" i="2"/>
  <c r="AT1271" i="2"/>
  <c r="AS1271" i="2"/>
  <c r="BC1270" i="2"/>
  <c r="BB1270" i="2"/>
  <c r="AX1270" i="2"/>
  <c r="AW1270" i="2"/>
  <c r="AV1270" i="2"/>
  <c r="AU1270" i="2"/>
  <c r="AT1270" i="2"/>
  <c r="AS1270" i="2"/>
  <c r="BC1269" i="2"/>
  <c r="BB1269" i="2"/>
  <c r="AX1269" i="2"/>
  <c r="AW1269" i="2"/>
  <c r="AV1269" i="2"/>
  <c r="AU1269" i="2"/>
  <c r="AT1269" i="2"/>
  <c r="AS1269" i="2"/>
  <c r="BC1268" i="2"/>
  <c r="BB1268" i="2"/>
  <c r="AX1268" i="2"/>
  <c r="AW1268" i="2"/>
  <c r="AV1268" i="2"/>
  <c r="AU1268" i="2"/>
  <c r="AT1268" i="2"/>
  <c r="AS1268" i="2"/>
  <c r="BC1267" i="2"/>
  <c r="BB1267" i="2"/>
  <c r="AX1267" i="2"/>
  <c r="AW1267" i="2"/>
  <c r="AV1267" i="2"/>
  <c r="AU1267" i="2"/>
  <c r="AT1267" i="2"/>
  <c r="AS1267" i="2"/>
  <c r="BC1266" i="2"/>
  <c r="BB1266" i="2"/>
  <c r="AX1266" i="2"/>
  <c r="AW1266" i="2"/>
  <c r="AV1266" i="2"/>
  <c r="AU1266" i="2"/>
  <c r="AT1266" i="2"/>
  <c r="AS1266" i="2"/>
  <c r="BC1265" i="2"/>
  <c r="BB1265" i="2"/>
  <c r="AX1265" i="2"/>
  <c r="AW1265" i="2"/>
  <c r="AV1265" i="2"/>
  <c r="AU1265" i="2"/>
  <c r="AT1265" i="2"/>
  <c r="AS1265" i="2"/>
  <c r="BC1264" i="2"/>
  <c r="BB1264" i="2"/>
  <c r="AX1264" i="2"/>
  <c r="AW1264" i="2"/>
  <c r="AV1264" i="2"/>
  <c r="AU1264" i="2"/>
  <c r="AT1264" i="2"/>
  <c r="AS1264" i="2"/>
  <c r="BC1263" i="2"/>
  <c r="BB1263" i="2"/>
  <c r="AX1263" i="2"/>
  <c r="AW1263" i="2"/>
  <c r="AV1263" i="2"/>
  <c r="AU1263" i="2"/>
  <c r="AT1263" i="2"/>
  <c r="AS1263" i="2"/>
  <c r="BC1262" i="2"/>
  <c r="BB1262" i="2"/>
  <c r="AX1262" i="2"/>
  <c r="AW1262" i="2"/>
  <c r="AV1262" i="2"/>
  <c r="AU1262" i="2"/>
  <c r="AT1262" i="2"/>
  <c r="AS1262" i="2"/>
  <c r="BC1261" i="2"/>
  <c r="BB1261" i="2"/>
  <c r="AX1261" i="2"/>
  <c r="AW1261" i="2"/>
  <c r="AV1261" i="2"/>
  <c r="AU1261" i="2"/>
  <c r="AT1261" i="2"/>
  <c r="AS1261" i="2"/>
  <c r="BC1260" i="2"/>
  <c r="BB1260" i="2"/>
  <c r="AX1260" i="2"/>
  <c r="AW1260" i="2"/>
  <c r="AV1260" i="2"/>
  <c r="AU1260" i="2"/>
  <c r="AT1260" i="2"/>
  <c r="AS1260" i="2"/>
  <c r="BC1259" i="2"/>
  <c r="BB1259" i="2"/>
  <c r="AX1259" i="2"/>
  <c r="AW1259" i="2"/>
  <c r="AV1259" i="2"/>
  <c r="AU1259" i="2"/>
  <c r="AT1259" i="2"/>
  <c r="AS1259" i="2"/>
  <c r="BC1258" i="2"/>
  <c r="BB1258" i="2"/>
  <c r="AX1258" i="2"/>
  <c r="AW1258" i="2"/>
  <c r="AV1258" i="2"/>
  <c r="AU1258" i="2"/>
  <c r="AT1258" i="2"/>
  <c r="AS1258" i="2"/>
  <c r="BC1257" i="2"/>
  <c r="BB1257" i="2"/>
  <c r="AX1257" i="2"/>
  <c r="AW1257" i="2"/>
  <c r="AV1257" i="2"/>
  <c r="AU1257" i="2"/>
  <c r="AT1257" i="2"/>
  <c r="AS1257" i="2"/>
  <c r="BC1256" i="2"/>
  <c r="BB1256" i="2"/>
  <c r="AX1256" i="2"/>
  <c r="AW1256" i="2"/>
  <c r="AV1256" i="2"/>
  <c r="AU1256" i="2"/>
  <c r="AT1256" i="2"/>
  <c r="AS1256" i="2"/>
  <c r="BC1255" i="2"/>
  <c r="BB1255" i="2"/>
  <c r="AX1255" i="2"/>
  <c r="AW1255" i="2"/>
  <c r="AV1255" i="2"/>
  <c r="AU1255" i="2"/>
  <c r="AT1255" i="2"/>
  <c r="AS1255" i="2"/>
  <c r="BC1254" i="2"/>
  <c r="BB1254" i="2"/>
  <c r="AX1254" i="2"/>
  <c r="AW1254" i="2"/>
  <c r="AV1254" i="2"/>
  <c r="AU1254" i="2"/>
  <c r="AT1254" i="2"/>
  <c r="AS1254" i="2"/>
  <c r="BC1253" i="2"/>
  <c r="BB1253" i="2"/>
  <c r="AX1253" i="2"/>
  <c r="AW1253" i="2"/>
  <c r="AV1253" i="2"/>
  <c r="AU1253" i="2"/>
  <c r="AT1253" i="2"/>
  <c r="AS1253" i="2"/>
  <c r="BC1252" i="2"/>
  <c r="BB1252" i="2"/>
  <c r="AX1252" i="2"/>
  <c r="AW1252" i="2"/>
  <c r="AV1252" i="2"/>
  <c r="AU1252" i="2"/>
  <c r="AT1252" i="2"/>
  <c r="AS1252" i="2"/>
  <c r="BC1251" i="2"/>
  <c r="BB1251" i="2"/>
  <c r="AX1251" i="2"/>
  <c r="AW1251" i="2"/>
  <c r="AV1251" i="2"/>
  <c r="AU1251" i="2"/>
  <c r="AT1251" i="2"/>
  <c r="AS1251" i="2"/>
  <c r="BC1250" i="2"/>
  <c r="BB1250" i="2"/>
  <c r="AX1250" i="2"/>
  <c r="AW1250" i="2"/>
  <c r="AV1250" i="2"/>
  <c r="AU1250" i="2"/>
  <c r="AT1250" i="2"/>
  <c r="AS1250" i="2"/>
  <c r="BC1249" i="2"/>
  <c r="BB1249" i="2"/>
  <c r="AX1249" i="2"/>
  <c r="AW1249" i="2"/>
  <c r="AV1249" i="2"/>
  <c r="AU1249" i="2"/>
  <c r="AT1249" i="2"/>
  <c r="AS1249" i="2"/>
  <c r="BC1248" i="2"/>
  <c r="BB1248" i="2"/>
  <c r="AX1248" i="2"/>
  <c r="AW1248" i="2"/>
  <c r="AV1248" i="2"/>
  <c r="AU1248" i="2"/>
  <c r="AT1248" i="2"/>
  <c r="AS1248" i="2"/>
  <c r="BC1247" i="2"/>
  <c r="BB1247" i="2"/>
  <c r="AX1247" i="2"/>
  <c r="AW1247" i="2"/>
  <c r="AV1247" i="2"/>
  <c r="AU1247" i="2"/>
  <c r="AT1247" i="2"/>
  <c r="AS1247" i="2"/>
  <c r="BC1246" i="2"/>
  <c r="BB1246" i="2"/>
  <c r="AX1246" i="2"/>
  <c r="AW1246" i="2"/>
  <c r="AV1246" i="2"/>
  <c r="AU1246" i="2"/>
  <c r="AT1246" i="2"/>
  <c r="AS1246" i="2"/>
  <c r="BC1245" i="2"/>
  <c r="BB1245" i="2"/>
  <c r="AX1245" i="2"/>
  <c r="AW1245" i="2"/>
  <c r="AV1245" i="2"/>
  <c r="AU1245" i="2"/>
  <c r="AT1245" i="2"/>
  <c r="AS1245" i="2"/>
  <c r="BC1244" i="2"/>
  <c r="BB1244" i="2"/>
  <c r="AX1244" i="2"/>
  <c r="AW1244" i="2"/>
  <c r="AV1244" i="2"/>
  <c r="AU1244" i="2"/>
  <c r="AT1244" i="2"/>
  <c r="AS1244" i="2"/>
  <c r="BC1243" i="2"/>
  <c r="BB1243" i="2"/>
  <c r="AX1243" i="2"/>
  <c r="AW1243" i="2"/>
  <c r="AV1243" i="2"/>
  <c r="AU1243" i="2"/>
  <c r="AT1243" i="2"/>
  <c r="AS1243" i="2"/>
  <c r="BC1242" i="2"/>
  <c r="BB1242" i="2"/>
  <c r="AX1242" i="2"/>
  <c r="AW1242" i="2"/>
  <c r="AV1242" i="2"/>
  <c r="AU1242" i="2"/>
  <c r="AT1242" i="2"/>
  <c r="AS1242" i="2"/>
  <c r="BC1241" i="2"/>
  <c r="BB1241" i="2"/>
  <c r="AX1241" i="2"/>
  <c r="AW1241" i="2"/>
  <c r="AV1241" i="2"/>
  <c r="AU1241" i="2"/>
  <c r="AT1241" i="2"/>
  <c r="AS1241" i="2"/>
  <c r="BC1240" i="2"/>
  <c r="BB1240" i="2"/>
  <c r="AX1240" i="2"/>
  <c r="AW1240" i="2"/>
  <c r="AV1240" i="2"/>
  <c r="AU1240" i="2"/>
  <c r="AT1240" i="2"/>
  <c r="AS1240" i="2"/>
  <c r="BC1239" i="2"/>
  <c r="BB1239" i="2"/>
  <c r="AX1239" i="2"/>
  <c r="AW1239" i="2"/>
  <c r="AV1239" i="2"/>
  <c r="AU1239" i="2"/>
  <c r="AT1239" i="2"/>
  <c r="AS1239" i="2"/>
  <c r="BC1238" i="2"/>
  <c r="BB1238" i="2"/>
  <c r="AX1238" i="2"/>
  <c r="AW1238" i="2"/>
  <c r="AV1238" i="2"/>
  <c r="AU1238" i="2"/>
  <c r="AT1238" i="2"/>
  <c r="AS1238" i="2"/>
  <c r="BC1237" i="2"/>
  <c r="BB1237" i="2"/>
  <c r="AX1237" i="2"/>
  <c r="AW1237" i="2"/>
  <c r="AV1237" i="2"/>
  <c r="AU1237" i="2"/>
  <c r="AT1237" i="2"/>
  <c r="AS1237" i="2"/>
  <c r="BC1236" i="2"/>
  <c r="BB1236" i="2"/>
  <c r="AX1236" i="2"/>
  <c r="AW1236" i="2"/>
  <c r="AV1236" i="2"/>
  <c r="AU1236" i="2"/>
  <c r="AT1236" i="2"/>
  <c r="AS1236" i="2"/>
  <c r="BC1235" i="2"/>
  <c r="BB1235" i="2"/>
  <c r="AX1235" i="2"/>
  <c r="AW1235" i="2"/>
  <c r="AV1235" i="2"/>
  <c r="AU1235" i="2"/>
  <c r="AT1235" i="2"/>
  <c r="AS1235" i="2"/>
  <c r="BC1234" i="2"/>
  <c r="BB1234" i="2"/>
  <c r="AX1234" i="2"/>
  <c r="AW1234" i="2"/>
  <c r="AV1234" i="2"/>
  <c r="AU1234" i="2"/>
  <c r="AT1234" i="2"/>
  <c r="AS1234" i="2"/>
  <c r="BC1233" i="2"/>
  <c r="BB1233" i="2"/>
  <c r="AX1233" i="2"/>
  <c r="AW1233" i="2"/>
  <c r="AV1233" i="2"/>
  <c r="AU1233" i="2"/>
  <c r="AT1233" i="2"/>
  <c r="AS1233" i="2"/>
  <c r="BC1232" i="2"/>
  <c r="BB1232" i="2"/>
  <c r="AX1232" i="2"/>
  <c r="AW1232" i="2"/>
  <c r="AV1232" i="2"/>
  <c r="AU1232" i="2"/>
  <c r="AT1232" i="2"/>
  <c r="AS1232" i="2"/>
  <c r="BC1231" i="2"/>
  <c r="BB1231" i="2"/>
  <c r="AX1231" i="2"/>
  <c r="AW1231" i="2"/>
  <c r="AV1231" i="2"/>
  <c r="AU1231" i="2"/>
  <c r="AT1231" i="2"/>
  <c r="AS1231" i="2"/>
  <c r="BC1230" i="2"/>
  <c r="BB1230" i="2"/>
  <c r="AX1230" i="2"/>
  <c r="AW1230" i="2"/>
  <c r="AV1230" i="2"/>
  <c r="AU1230" i="2"/>
  <c r="AT1230" i="2"/>
  <c r="AS1230" i="2"/>
  <c r="BC1229" i="2"/>
  <c r="BB1229" i="2"/>
  <c r="AX1229" i="2"/>
  <c r="AW1229" i="2"/>
  <c r="AV1229" i="2"/>
  <c r="AU1229" i="2"/>
  <c r="AT1229" i="2"/>
  <c r="AS1229" i="2"/>
  <c r="BC1228" i="2"/>
  <c r="BB1228" i="2"/>
  <c r="AX1228" i="2"/>
  <c r="AW1228" i="2"/>
  <c r="AV1228" i="2"/>
  <c r="AU1228" i="2"/>
  <c r="AT1228" i="2"/>
  <c r="AS1228" i="2"/>
  <c r="BC1227" i="2"/>
  <c r="BB1227" i="2"/>
  <c r="AX1227" i="2"/>
  <c r="AW1227" i="2"/>
  <c r="AV1227" i="2"/>
  <c r="AU1227" i="2"/>
  <c r="AT1227" i="2"/>
  <c r="AS1227" i="2"/>
  <c r="BC1226" i="2"/>
  <c r="BB1226" i="2"/>
  <c r="AX1226" i="2"/>
  <c r="AW1226" i="2"/>
  <c r="AV1226" i="2"/>
  <c r="AU1226" i="2"/>
  <c r="AT1226" i="2"/>
  <c r="AS1226" i="2"/>
  <c r="BC1225" i="2"/>
  <c r="BB1225" i="2"/>
  <c r="AX1225" i="2"/>
  <c r="AW1225" i="2"/>
  <c r="AV1225" i="2"/>
  <c r="AU1225" i="2"/>
  <c r="AT1225" i="2"/>
  <c r="AS1225" i="2"/>
  <c r="BC1224" i="2"/>
  <c r="BB1224" i="2"/>
  <c r="AX1224" i="2"/>
  <c r="AW1224" i="2"/>
  <c r="AV1224" i="2"/>
  <c r="AU1224" i="2"/>
  <c r="AT1224" i="2"/>
  <c r="AS1224" i="2"/>
  <c r="BC1223" i="2"/>
  <c r="BB1223" i="2"/>
  <c r="AX1223" i="2"/>
  <c r="AW1223" i="2"/>
  <c r="AV1223" i="2"/>
  <c r="AU1223" i="2"/>
  <c r="AT1223" i="2"/>
  <c r="AS1223" i="2"/>
  <c r="BC1222" i="2"/>
  <c r="BB1222" i="2"/>
  <c r="AX1222" i="2"/>
  <c r="AW1222" i="2"/>
  <c r="AV1222" i="2"/>
  <c r="AU1222" i="2"/>
  <c r="AT1222" i="2"/>
  <c r="AS1222" i="2"/>
  <c r="BC1221" i="2"/>
  <c r="BB1221" i="2"/>
  <c r="AX1221" i="2"/>
  <c r="AW1221" i="2"/>
  <c r="AV1221" i="2"/>
  <c r="AU1221" i="2"/>
  <c r="AT1221" i="2"/>
  <c r="AS1221" i="2"/>
  <c r="BC1220" i="2"/>
  <c r="BB1220" i="2"/>
  <c r="AX1220" i="2"/>
  <c r="AW1220" i="2"/>
  <c r="AV1220" i="2"/>
  <c r="AU1220" i="2"/>
  <c r="AT1220" i="2"/>
  <c r="AS1220" i="2"/>
  <c r="BC1219" i="2"/>
  <c r="BB1219" i="2"/>
  <c r="AX1219" i="2"/>
  <c r="AW1219" i="2"/>
  <c r="AV1219" i="2"/>
  <c r="AU1219" i="2"/>
  <c r="AT1219" i="2"/>
  <c r="AS1219" i="2"/>
  <c r="BC1218" i="2"/>
  <c r="BB1218" i="2"/>
  <c r="AX1218" i="2"/>
  <c r="AW1218" i="2"/>
  <c r="AV1218" i="2"/>
  <c r="AU1218" i="2"/>
  <c r="AT1218" i="2"/>
  <c r="AS1218" i="2"/>
  <c r="BC1217" i="2"/>
  <c r="BB1217" i="2"/>
  <c r="AX1217" i="2"/>
  <c r="AW1217" i="2"/>
  <c r="AV1217" i="2"/>
  <c r="AU1217" i="2"/>
  <c r="AT1217" i="2"/>
  <c r="AS1217" i="2"/>
  <c r="BC1216" i="2"/>
  <c r="BB1216" i="2"/>
  <c r="AX1216" i="2"/>
  <c r="AW1216" i="2"/>
  <c r="AV1216" i="2"/>
  <c r="AU1216" i="2"/>
  <c r="AT1216" i="2"/>
  <c r="AS1216" i="2"/>
  <c r="BC1215" i="2"/>
  <c r="BB1215" i="2"/>
  <c r="AX1215" i="2"/>
  <c r="AW1215" i="2"/>
  <c r="AV1215" i="2"/>
  <c r="AU1215" i="2"/>
  <c r="AT1215" i="2"/>
  <c r="AS1215" i="2"/>
  <c r="BC1214" i="2"/>
  <c r="BB1214" i="2"/>
  <c r="AX1214" i="2"/>
  <c r="AW1214" i="2"/>
  <c r="AV1214" i="2"/>
  <c r="AU1214" i="2"/>
  <c r="AT1214" i="2"/>
  <c r="AS1214" i="2"/>
  <c r="BC1213" i="2"/>
  <c r="BB1213" i="2"/>
  <c r="AX1213" i="2"/>
  <c r="AW1213" i="2"/>
  <c r="AV1213" i="2"/>
  <c r="AU1213" i="2"/>
  <c r="AT1213" i="2"/>
  <c r="AS1213" i="2"/>
  <c r="BC1212" i="2"/>
  <c r="BB1212" i="2"/>
  <c r="AX1212" i="2"/>
  <c r="AW1212" i="2"/>
  <c r="AV1212" i="2"/>
  <c r="AU1212" i="2"/>
  <c r="AT1212" i="2"/>
  <c r="AS1212" i="2"/>
  <c r="BC1211" i="2"/>
  <c r="BB1211" i="2"/>
  <c r="AX1211" i="2"/>
  <c r="AW1211" i="2"/>
  <c r="AV1211" i="2"/>
  <c r="AU1211" i="2"/>
  <c r="AT1211" i="2"/>
  <c r="AS1211" i="2"/>
  <c r="BC1210" i="2"/>
  <c r="BB1210" i="2"/>
  <c r="AX1210" i="2"/>
  <c r="AW1210" i="2"/>
  <c r="AV1210" i="2"/>
  <c r="AU1210" i="2"/>
  <c r="AT1210" i="2"/>
  <c r="AS1210" i="2"/>
  <c r="BC1209" i="2"/>
  <c r="BB1209" i="2"/>
  <c r="AX1209" i="2"/>
  <c r="AW1209" i="2"/>
  <c r="AV1209" i="2"/>
  <c r="AU1209" i="2"/>
  <c r="AT1209" i="2"/>
  <c r="AS1209" i="2"/>
  <c r="BC1208" i="2"/>
  <c r="BB1208" i="2"/>
  <c r="AX1208" i="2"/>
  <c r="AW1208" i="2"/>
  <c r="AV1208" i="2"/>
  <c r="AU1208" i="2"/>
  <c r="AT1208" i="2"/>
  <c r="AS1208" i="2"/>
  <c r="BC1207" i="2"/>
  <c r="BB1207" i="2"/>
  <c r="AX1207" i="2"/>
  <c r="AW1207" i="2"/>
  <c r="AV1207" i="2"/>
  <c r="AU1207" i="2"/>
  <c r="AT1207" i="2"/>
  <c r="AS1207" i="2"/>
  <c r="BC1206" i="2"/>
  <c r="BB1206" i="2"/>
  <c r="AX1206" i="2"/>
  <c r="AW1206" i="2"/>
  <c r="AV1206" i="2"/>
  <c r="AU1206" i="2"/>
  <c r="AT1206" i="2"/>
  <c r="AS1206" i="2"/>
  <c r="BC1205" i="2"/>
  <c r="BB1205" i="2"/>
  <c r="AX1205" i="2"/>
  <c r="AW1205" i="2"/>
  <c r="AV1205" i="2"/>
  <c r="AU1205" i="2"/>
  <c r="AT1205" i="2"/>
  <c r="AS1205" i="2"/>
  <c r="BC1204" i="2"/>
  <c r="BB1204" i="2"/>
  <c r="AX1204" i="2"/>
  <c r="AW1204" i="2"/>
  <c r="AV1204" i="2"/>
  <c r="AU1204" i="2"/>
  <c r="AT1204" i="2"/>
  <c r="AS1204" i="2"/>
  <c r="BC1203" i="2"/>
  <c r="BB1203" i="2"/>
  <c r="AX1203" i="2"/>
  <c r="AW1203" i="2"/>
  <c r="AV1203" i="2"/>
  <c r="AU1203" i="2"/>
  <c r="AT1203" i="2"/>
  <c r="AS1203" i="2"/>
  <c r="BC1202" i="2"/>
  <c r="BB1202" i="2"/>
  <c r="AX1202" i="2"/>
  <c r="AW1202" i="2"/>
  <c r="AV1202" i="2"/>
  <c r="AU1202" i="2"/>
  <c r="AT1202" i="2"/>
  <c r="AS1202" i="2"/>
  <c r="BC1201" i="2"/>
  <c r="BB1201" i="2"/>
  <c r="AX1201" i="2"/>
  <c r="AW1201" i="2"/>
  <c r="AV1201" i="2"/>
  <c r="AU1201" i="2"/>
  <c r="AT1201" i="2"/>
  <c r="AS1201" i="2"/>
  <c r="BC1200" i="2"/>
  <c r="BB1200" i="2"/>
  <c r="AX1200" i="2"/>
  <c r="AW1200" i="2"/>
  <c r="AV1200" i="2"/>
  <c r="AU1200" i="2"/>
  <c r="AT1200" i="2"/>
  <c r="AS1200" i="2"/>
  <c r="BC1199" i="2"/>
  <c r="BB1199" i="2"/>
  <c r="AX1199" i="2"/>
  <c r="AW1199" i="2"/>
  <c r="AV1199" i="2"/>
  <c r="AU1199" i="2"/>
  <c r="AT1199" i="2"/>
  <c r="AS1199" i="2"/>
  <c r="BC1198" i="2"/>
  <c r="BB1198" i="2"/>
  <c r="AX1198" i="2"/>
  <c r="AW1198" i="2"/>
  <c r="AV1198" i="2"/>
  <c r="AU1198" i="2"/>
  <c r="AT1198" i="2"/>
  <c r="AS1198" i="2"/>
  <c r="BC1197" i="2"/>
  <c r="BB1197" i="2"/>
  <c r="AX1197" i="2"/>
  <c r="AW1197" i="2"/>
  <c r="AV1197" i="2"/>
  <c r="AU1197" i="2"/>
  <c r="AT1197" i="2"/>
  <c r="AS1197" i="2"/>
  <c r="BC1196" i="2"/>
  <c r="BB1196" i="2"/>
  <c r="AX1196" i="2"/>
  <c r="AW1196" i="2"/>
  <c r="AV1196" i="2"/>
  <c r="AU1196" i="2"/>
  <c r="AT1196" i="2"/>
  <c r="AS1196" i="2"/>
  <c r="BC1195" i="2"/>
  <c r="BB1195" i="2"/>
  <c r="AX1195" i="2"/>
  <c r="AW1195" i="2"/>
  <c r="AV1195" i="2"/>
  <c r="AU1195" i="2"/>
  <c r="AT1195" i="2"/>
  <c r="AS1195" i="2"/>
  <c r="BC1194" i="2"/>
  <c r="BB1194" i="2"/>
  <c r="AX1194" i="2"/>
  <c r="AW1194" i="2"/>
  <c r="AV1194" i="2"/>
  <c r="AU1194" i="2"/>
  <c r="AT1194" i="2"/>
  <c r="AS1194" i="2"/>
  <c r="BC1193" i="2"/>
  <c r="BB1193" i="2"/>
  <c r="AX1193" i="2"/>
  <c r="AW1193" i="2"/>
  <c r="AV1193" i="2"/>
  <c r="AU1193" i="2"/>
  <c r="AT1193" i="2"/>
  <c r="AS1193" i="2"/>
  <c r="BC1192" i="2"/>
  <c r="BB1192" i="2"/>
  <c r="AX1192" i="2"/>
  <c r="AW1192" i="2"/>
  <c r="AV1192" i="2"/>
  <c r="AU1192" i="2"/>
  <c r="AT1192" i="2"/>
  <c r="AS1192" i="2"/>
  <c r="BC1191" i="2"/>
  <c r="BB1191" i="2"/>
  <c r="AX1191" i="2"/>
  <c r="AW1191" i="2"/>
  <c r="AV1191" i="2"/>
  <c r="AU1191" i="2"/>
  <c r="AT1191" i="2"/>
  <c r="AS1191" i="2"/>
  <c r="BC1190" i="2"/>
  <c r="BB1190" i="2"/>
  <c r="AX1190" i="2"/>
  <c r="AW1190" i="2"/>
  <c r="AV1190" i="2"/>
  <c r="AU1190" i="2"/>
  <c r="AT1190" i="2"/>
  <c r="AS1190" i="2"/>
  <c r="BC1189" i="2"/>
  <c r="BB1189" i="2"/>
  <c r="AX1189" i="2"/>
  <c r="AW1189" i="2"/>
  <c r="AV1189" i="2"/>
  <c r="AU1189" i="2"/>
  <c r="AT1189" i="2"/>
  <c r="AS1189" i="2"/>
  <c r="BC1188" i="2"/>
  <c r="BB1188" i="2"/>
  <c r="AX1188" i="2"/>
  <c r="AW1188" i="2"/>
  <c r="AV1188" i="2"/>
  <c r="AU1188" i="2"/>
  <c r="AT1188" i="2"/>
  <c r="AS1188" i="2"/>
  <c r="BC1187" i="2"/>
  <c r="BB1187" i="2"/>
  <c r="AX1187" i="2"/>
  <c r="AW1187" i="2"/>
  <c r="AV1187" i="2"/>
  <c r="AU1187" i="2"/>
  <c r="AT1187" i="2"/>
  <c r="AS1187" i="2"/>
  <c r="BC1186" i="2"/>
  <c r="BB1186" i="2"/>
  <c r="AX1186" i="2"/>
  <c r="AW1186" i="2"/>
  <c r="AV1186" i="2"/>
  <c r="AU1186" i="2"/>
  <c r="AT1186" i="2"/>
  <c r="AS1186" i="2"/>
  <c r="BC1185" i="2"/>
  <c r="BB1185" i="2"/>
  <c r="AX1185" i="2"/>
  <c r="AW1185" i="2"/>
  <c r="AV1185" i="2"/>
  <c r="AU1185" i="2"/>
  <c r="AT1185" i="2"/>
  <c r="AS1185" i="2"/>
  <c r="BC1184" i="2"/>
  <c r="BB1184" i="2"/>
  <c r="AX1184" i="2"/>
  <c r="AW1184" i="2"/>
  <c r="AV1184" i="2"/>
  <c r="AU1184" i="2"/>
  <c r="AT1184" i="2"/>
  <c r="AS1184" i="2"/>
  <c r="BC1183" i="2"/>
  <c r="BB1183" i="2"/>
  <c r="AX1183" i="2"/>
  <c r="AW1183" i="2"/>
  <c r="AV1183" i="2"/>
  <c r="AU1183" i="2"/>
  <c r="AT1183" i="2"/>
  <c r="AS1183" i="2"/>
  <c r="BC1182" i="2"/>
  <c r="BB1182" i="2"/>
  <c r="AX1182" i="2"/>
  <c r="AW1182" i="2"/>
  <c r="AV1182" i="2"/>
  <c r="AU1182" i="2"/>
  <c r="AT1182" i="2"/>
  <c r="AS1182" i="2"/>
  <c r="BC1181" i="2"/>
  <c r="BB1181" i="2"/>
  <c r="AX1181" i="2"/>
  <c r="AW1181" i="2"/>
  <c r="AV1181" i="2"/>
  <c r="AU1181" i="2"/>
  <c r="AT1181" i="2"/>
  <c r="AS1181" i="2"/>
  <c r="BC1180" i="2"/>
  <c r="BB1180" i="2"/>
  <c r="AX1180" i="2"/>
  <c r="AW1180" i="2"/>
  <c r="AV1180" i="2"/>
  <c r="AU1180" i="2"/>
  <c r="AT1180" i="2"/>
  <c r="AS1180" i="2"/>
  <c r="BC1179" i="2"/>
  <c r="BB1179" i="2"/>
  <c r="AX1179" i="2"/>
  <c r="AW1179" i="2"/>
  <c r="AV1179" i="2"/>
  <c r="AU1179" i="2"/>
  <c r="AT1179" i="2"/>
  <c r="AS1179" i="2"/>
  <c r="BC1178" i="2"/>
  <c r="BB1178" i="2"/>
  <c r="AX1178" i="2"/>
  <c r="AW1178" i="2"/>
  <c r="AV1178" i="2"/>
  <c r="AU1178" i="2"/>
  <c r="AT1178" i="2"/>
  <c r="AS1178" i="2"/>
  <c r="BC1177" i="2"/>
  <c r="BB1177" i="2"/>
  <c r="AX1177" i="2"/>
  <c r="AW1177" i="2"/>
  <c r="AV1177" i="2"/>
  <c r="AU1177" i="2"/>
  <c r="AT1177" i="2"/>
  <c r="AS1177" i="2"/>
  <c r="BC1176" i="2"/>
  <c r="BB1176" i="2"/>
  <c r="AX1176" i="2"/>
  <c r="AW1176" i="2"/>
  <c r="AV1176" i="2"/>
  <c r="AU1176" i="2"/>
  <c r="AT1176" i="2"/>
  <c r="AS1176" i="2"/>
  <c r="BC1175" i="2"/>
  <c r="BB1175" i="2"/>
  <c r="AX1175" i="2"/>
  <c r="AW1175" i="2"/>
  <c r="AV1175" i="2"/>
  <c r="AU1175" i="2"/>
  <c r="AT1175" i="2"/>
  <c r="AS1175" i="2"/>
  <c r="BC1174" i="2"/>
  <c r="BB1174" i="2"/>
  <c r="AX1174" i="2"/>
  <c r="AW1174" i="2"/>
  <c r="AV1174" i="2"/>
  <c r="AU1174" i="2"/>
  <c r="AT1174" i="2"/>
  <c r="AS1174" i="2"/>
  <c r="BC1173" i="2"/>
  <c r="BB1173" i="2"/>
  <c r="AX1173" i="2"/>
  <c r="AW1173" i="2"/>
  <c r="AV1173" i="2"/>
  <c r="AU1173" i="2"/>
  <c r="AT1173" i="2"/>
  <c r="AS1173" i="2"/>
  <c r="BC1172" i="2"/>
  <c r="BB1172" i="2"/>
  <c r="AX1172" i="2"/>
  <c r="AW1172" i="2"/>
  <c r="AV1172" i="2"/>
  <c r="AU1172" i="2"/>
  <c r="AT1172" i="2"/>
  <c r="AS1172" i="2"/>
  <c r="BC1171" i="2"/>
  <c r="BB1171" i="2"/>
  <c r="AX1171" i="2"/>
  <c r="AW1171" i="2"/>
  <c r="AV1171" i="2"/>
  <c r="AU1171" i="2"/>
  <c r="AT1171" i="2"/>
  <c r="AS1171" i="2"/>
  <c r="BC1170" i="2"/>
  <c r="BB1170" i="2"/>
  <c r="AX1170" i="2"/>
  <c r="AW1170" i="2"/>
  <c r="AV1170" i="2"/>
  <c r="AU1170" i="2"/>
  <c r="AT1170" i="2"/>
  <c r="AS1170" i="2"/>
  <c r="BC1169" i="2"/>
  <c r="BB1169" i="2"/>
  <c r="AX1169" i="2"/>
  <c r="AW1169" i="2"/>
  <c r="AV1169" i="2"/>
  <c r="AU1169" i="2"/>
  <c r="AT1169" i="2"/>
  <c r="AS1169" i="2"/>
  <c r="BC1168" i="2"/>
  <c r="BB1168" i="2"/>
  <c r="AX1168" i="2"/>
  <c r="AW1168" i="2"/>
  <c r="AV1168" i="2"/>
  <c r="AU1168" i="2"/>
  <c r="AT1168" i="2"/>
  <c r="AS1168" i="2"/>
  <c r="BC1167" i="2"/>
  <c r="BB1167" i="2"/>
  <c r="AX1167" i="2"/>
  <c r="AW1167" i="2"/>
  <c r="AV1167" i="2"/>
  <c r="AU1167" i="2"/>
  <c r="AT1167" i="2"/>
  <c r="AS1167" i="2"/>
  <c r="BC1166" i="2"/>
  <c r="BB1166" i="2"/>
  <c r="AX1166" i="2"/>
  <c r="AW1166" i="2"/>
  <c r="AV1166" i="2"/>
  <c r="AU1166" i="2"/>
  <c r="AT1166" i="2"/>
  <c r="AS1166" i="2"/>
  <c r="BC1165" i="2"/>
  <c r="BB1165" i="2"/>
  <c r="AX1165" i="2"/>
  <c r="AW1165" i="2"/>
  <c r="AV1165" i="2"/>
  <c r="AU1165" i="2"/>
  <c r="AT1165" i="2"/>
  <c r="AS1165" i="2"/>
  <c r="BC1164" i="2"/>
  <c r="BB1164" i="2"/>
  <c r="AX1164" i="2"/>
  <c r="AW1164" i="2"/>
  <c r="AV1164" i="2"/>
  <c r="AU1164" i="2"/>
  <c r="AT1164" i="2"/>
  <c r="AS1164" i="2"/>
  <c r="BC1163" i="2"/>
  <c r="BB1163" i="2"/>
  <c r="AX1163" i="2"/>
  <c r="AW1163" i="2"/>
  <c r="AV1163" i="2"/>
  <c r="AU1163" i="2"/>
  <c r="AT1163" i="2"/>
  <c r="AS1163" i="2"/>
  <c r="BC1162" i="2"/>
  <c r="BB1162" i="2"/>
  <c r="AX1162" i="2"/>
  <c r="AW1162" i="2"/>
  <c r="AV1162" i="2"/>
  <c r="AU1162" i="2"/>
  <c r="AT1162" i="2"/>
  <c r="AS1162" i="2"/>
  <c r="BC1161" i="2"/>
  <c r="BB1161" i="2"/>
  <c r="AX1161" i="2"/>
  <c r="AW1161" i="2"/>
  <c r="AV1161" i="2"/>
  <c r="AU1161" i="2"/>
  <c r="AT1161" i="2"/>
  <c r="AS1161" i="2"/>
  <c r="BC1160" i="2"/>
  <c r="BB1160" i="2"/>
  <c r="AX1160" i="2"/>
  <c r="AW1160" i="2"/>
  <c r="AV1160" i="2"/>
  <c r="AU1160" i="2"/>
  <c r="AT1160" i="2"/>
  <c r="AS1160" i="2"/>
  <c r="BC1159" i="2"/>
  <c r="BB1159" i="2"/>
  <c r="AX1159" i="2"/>
  <c r="AW1159" i="2"/>
  <c r="AV1159" i="2"/>
  <c r="AU1159" i="2"/>
  <c r="AT1159" i="2"/>
  <c r="AS1159" i="2"/>
  <c r="BC1158" i="2"/>
  <c r="BB1158" i="2"/>
  <c r="AX1158" i="2"/>
  <c r="AW1158" i="2"/>
  <c r="AV1158" i="2"/>
  <c r="AU1158" i="2"/>
  <c r="AT1158" i="2"/>
  <c r="AS1158" i="2"/>
  <c r="BC1157" i="2"/>
  <c r="BB1157" i="2"/>
  <c r="AX1157" i="2"/>
  <c r="AW1157" i="2"/>
  <c r="AV1157" i="2"/>
  <c r="AU1157" i="2"/>
  <c r="AT1157" i="2"/>
  <c r="AS1157" i="2"/>
  <c r="BC1156" i="2"/>
  <c r="BB1156" i="2"/>
  <c r="AX1156" i="2"/>
  <c r="AW1156" i="2"/>
  <c r="AV1156" i="2"/>
  <c r="AU1156" i="2"/>
  <c r="AT1156" i="2"/>
  <c r="AS1156" i="2"/>
  <c r="BC1155" i="2"/>
  <c r="BB1155" i="2"/>
  <c r="AX1155" i="2"/>
  <c r="AW1155" i="2"/>
  <c r="AV1155" i="2"/>
  <c r="AU1155" i="2"/>
  <c r="AT1155" i="2"/>
  <c r="AS1155" i="2"/>
  <c r="BC1154" i="2"/>
  <c r="BB1154" i="2"/>
  <c r="AX1154" i="2"/>
  <c r="AW1154" i="2"/>
  <c r="AV1154" i="2"/>
  <c r="AU1154" i="2"/>
  <c r="AT1154" i="2"/>
  <c r="AS1154" i="2"/>
  <c r="BC1153" i="2"/>
  <c r="BB1153" i="2"/>
  <c r="AX1153" i="2"/>
  <c r="AW1153" i="2"/>
  <c r="AV1153" i="2"/>
  <c r="AU1153" i="2"/>
  <c r="AT1153" i="2"/>
  <c r="AS1153" i="2"/>
  <c r="BC1152" i="2"/>
  <c r="BB1152" i="2"/>
  <c r="AX1152" i="2"/>
  <c r="AW1152" i="2"/>
  <c r="AV1152" i="2"/>
  <c r="AU1152" i="2"/>
  <c r="AT1152" i="2"/>
  <c r="AS1152" i="2"/>
  <c r="BC1151" i="2"/>
  <c r="BB1151" i="2"/>
  <c r="AX1151" i="2"/>
  <c r="AW1151" i="2"/>
  <c r="AV1151" i="2"/>
  <c r="AU1151" i="2"/>
  <c r="AT1151" i="2"/>
  <c r="AS1151" i="2"/>
  <c r="BC1150" i="2"/>
  <c r="BB1150" i="2"/>
  <c r="AX1150" i="2"/>
  <c r="AW1150" i="2"/>
  <c r="AV1150" i="2"/>
  <c r="AU1150" i="2"/>
  <c r="AT1150" i="2"/>
  <c r="AS1150" i="2"/>
  <c r="BC1149" i="2"/>
  <c r="BB1149" i="2"/>
  <c r="AX1149" i="2"/>
  <c r="AW1149" i="2"/>
  <c r="AV1149" i="2"/>
  <c r="AU1149" i="2"/>
  <c r="AT1149" i="2"/>
  <c r="AS1149" i="2"/>
  <c r="BC1148" i="2"/>
  <c r="BB1148" i="2"/>
  <c r="AX1148" i="2"/>
  <c r="AW1148" i="2"/>
  <c r="AV1148" i="2"/>
  <c r="AU1148" i="2"/>
  <c r="AT1148" i="2"/>
  <c r="AS1148" i="2"/>
  <c r="BC1147" i="2"/>
  <c r="BB1147" i="2"/>
  <c r="AX1147" i="2"/>
  <c r="AW1147" i="2"/>
  <c r="AV1147" i="2"/>
  <c r="AU1147" i="2"/>
  <c r="AT1147" i="2"/>
  <c r="AS1147" i="2"/>
  <c r="BC1146" i="2"/>
  <c r="BB1146" i="2"/>
  <c r="AX1146" i="2"/>
  <c r="AW1146" i="2"/>
  <c r="AV1146" i="2"/>
  <c r="AU1146" i="2"/>
  <c r="AT1146" i="2"/>
  <c r="AS1146" i="2"/>
  <c r="BC1145" i="2"/>
  <c r="BB1145" i="2"/>
  <c r="AX1145" i="2"/>
  <c r="AW1145" i="2"/>
  <c r="AV1145" i="2"/>
  <c r="AU1145" i="2"/>
  <c r="AT1145" i="2"/>
  <c r="AS1145" i="2"/>
  <c r="BC1144" i="2"/>
  <c r="BB1144" i="2"/>
  <c r="AX1144" i="2"/>
  <c r="AW1144" i="2"/>
  <c r="AV1144" i="2"/>
  <c r="AU1144" i="2"/>
  <c r="AT1144" i="2"/>
  <c r="AS1144" i="2"/>
  <c r="BC1143" i="2"/>
  <c r="BB1143" i="2"/>
  <c r="AX1143" i="2"/>
  <c r="AW1143" i="2"/>
  <c r="AV1143" i="2"/>
  <c r="AU1143" i="2"/>
  <c r="AT1143" i="2"/>
  <c r="AS1143" i="2"/>
  <c r="BC1142" i="2"/>
  <c r="BB1142" i="2"/>
  <c r="AX1142" i="2"/>
  <c r="AW1142" i="2"/>
  <c r="AV1142" i="2"/>
  <c r="AU1142" i="2"/>
  <c r="AT1142" i="2"/>
  <c r="AS1142" i="2"/>
  <c r="BC1141" i="2"/>
  <c r="BB1141" i="2"/>
  <c r="AX1141" i="2"/>
  <c r="AW1141" i="2"/>
  <c r="AV1141" i="2"/>
  <c r="AU1141" i="2"/>
  <c r="AT1141" i="2"/>
  <c r="AS1141" i="2"/>
  <c r="BC1140" i="2"/>
  <c r="BB1140" i="2"/>
  <c r="AX1140" i="2"/>
  <c r="AW1140" i="2"/>
  <c r="AV1140" i="2"/>
  <c r="AU1140" i="2"/>
  <c r="AT1140" i="2"/>
  <c r="AS1140" i="2"/>
  <c r="BC1139" i="2"/>
  <c r="BB1139" i="2"/>
  <c r="AX1139" i="2"/>
  <c r="AW1139" i="2"/>
  <c r="AV1139" i="2"/>
  <c r="AU1139" i="2"/>
  <c r="AT1139" i="2"/>
  <c r="AS1139" i="2"/>
  <c r="BC1138" i="2"/>
  <c r="BB1138" i="2"/>
  <c r="AX1138" i="2"/>
  <c r="AW1138" i="2"/>
  <c r="AV1138" i="2"/>
  <c r="AU1138" i="2"/>
  <c r="AT1138" i="2"/>
  <c r="AS1138" i="2"/>
  <c r="BC1137" i="2"/>
  <c r="BB1137" i="2"/>
  <c r="AX1137" i="2"/>
  <c r="AW1137" i="2"/>
  <c r="AV1137" i="2"/>
  <c r="AU1137" i="2"/>
  <c r="AT1137" i="2"/>
  <c r="AS1137" i="2"/>
  <c r="BC1136" i="2"/>
  <c r="BB1136" i="2"/>
  <c r="AX1136" i="2"/>
  <c r="AW1136" i="2"/>
  <c r="AV1136" i="2"/>
  <c r="AU1136" i="2"/>
  <c r="AT1136" i="2"/>
  <c r="AS1136" i="2"/>
  <c r="BC1135" i="2"/>
  <c r="BB1135" i="2"/>
  <c r="AX1135" i="2"/>
  <c r="AW1135" i="2"/>
  <c r="AV1135" i="2"/>
  <c r="AU1135" i="2"/>
  <c r="AT1135" i="2"/>
  <c r="AS1135" i="2"/>
  <c r="BC1134" i="2"/>
  <c r="BB1134" i="2"/>
  <c r="AX1134" i="2"/>
  <c r="AW1134" i="2"/>
  <c r="AV1134" i="2"/>
  <c r="AU1134" i="2"/>
  <c r="AT1134" i="2"/>
  <c r="AS1134" i="2"/>
  <c r="BC1133" i="2"/>
  <c r="BB1133" i="2"/>
  <c r="AX1133" i="2"/>
  <c r="AW1133" i="2"/>
  <c r="AV1133" i="2"/>
  <c r="AU1133" i="2"/>
  <c r="AT1133" i="2"/>
  <c r="AS1133" i="2"/>
  <c r="BC1132" i="2"/>
  <c r="BB1132" i="2"/>
  <c r="AX1132" i="2"/>
  <c r="AW1132" i="2"/>
  <c r="AV1132" i="2"/>
  <c r="AU1132" i="2"/>
  <c r="AT1132" i="2"/>
  <c r="AS1132" i="2"/>
  <c r="BC1131" i="2"/>
  <c r="BB1131" i="2"/>
  <c r="AX1131" i="2"/>
  <c r="AW1131" i="2"/>
  <c r="AV1131" i="2"/>
  <c r="AU1131" i="2"/>
  <c r="AT1131" i="2"/>
  <c r="AS1131" i="2"/>
  <c r="BC1128" i="2"/>
  <c r="BB1128" i="2"/>
  <c r="AX1128" i="2"/>
  <c r="AW1128" i="2"/>
  <c r="AV1128" i="2"/>
  <c r="AU1128" i="2"/>
  <c r="AT1128" i="2"/>
  <c r="AS1128" i="2"/>
  <c r="BC1130" i="2"/>
  <c r="BB1130" i="2"/>
  <c r="AX1130" i="2"/>
  <c r="AW1130" i="2"/>
  <c r="AV1130" i="2"/>
  <c r="AU1130" i="2"/>
  <c r="AT1130" i="2"/>
  <c r="AS1130" i="2"/>
  <c r="BC1129" i="2"/>
  <c r="BB1129" i="2"/>
  <c r="AX1129" i="2"/>
  <c r="AW1129" i="2"/>
  <c r="AV1129" i="2"/>
  <c r="AU1129" i="2"/>
  <c r="AT1129" i="2"/>
  <c r="AS1129" i="2"/>
  <c r="BC1127" i="2"/>
  <c r="BB1127" i="2"/>
  <c r="AX1127" i="2"/>
  <c r="AW1127" i="2"/>
  <c r="AV1127" i="2"/>
  <c r="AU1127" i="2"/>
  <c r="AT1127" i="2"/>
  <c r="AS1127" i="2"/>
  <c r="BC1126" i="2"/>
  <c r="BB1126" i="2"/>
  <c r="AX1126" i="2"/>
  <c r="AW1126" i="2"/>
  <c r="AV1126" i="2"/>
  <c r="AU1126" i="2"/>
  <c r="AT1126" i="2"/>
  <c r="AS1126" i="2"/>
  <c r="BC1125" i="2"/>
  <c r="BB1125" i="2"/>
  <c r="AX1125" i="2"/>
  <c r="AW1125" i="2"/>
  <c r="AV1125" i="2"/>
  <c r="AU1125" i="2"/>
  <c r="AT1125" i="2"/>
  <c r="AS1125" i="2"/>
  <c r="BC1124" i="2"/>
  <c r="BB1124" i="2"/>
  <c r="AX1124" i="2"/>
  <c r="AW1124" i="2"/>
  <c r="AV1124" i="2"/>
  <c r="AU1124" i="2"/>
  <c r="AT1124" i="2"/>
  <c r="AS1124" i="2"/>
  <c r="BC1123" i="2"/>
  <c r="BB1123" i="2"/>
  <c r="AX1123" i="2"/>
  <c r="AW1123" i="2"/>
  <c r="AV1123" i="2"/>
  <c r="AU1123" i="2"/>
  <c r="AT1123" i="2"/>
  <c r="AS1123" i="2"/>
  <c r="BC1122" i="2"/>
  <c r="BB1122" i="2"/>
  <c r="AX1122" i="2"/>
  <c r="AW1122" i="2"/>
  <c r="AV1122" i="2"/>
  <c r="AU1122" i="2"/>
  <c r="AT1122" i="2"/>
  <c r="AS1122" i="2"/>
  <c r="BC1121" i="2"/>
  <c r="BB1121" i="2"/>
  <c r="AX1121" i="2"/>
  <c r="AW1121" i="2"/>
  <c r="AV1121" i="2"/>
  <c r="AU1121" i="2"/>
  <c r="AT1121" i="2"/>
  <c r="AS1121" i="2"/>
  <c r="BC1120" i="2"/>
  <c r="BB1120" i="2"/>
  <c r="AX1120" i="2"/>
  <c r="AW1120" i="2"/>
  <c r="AV1120" i="2"/>
  <c r="AU1120" i="2"/>
  <c r="AT1120" i="2"/>
  <c r="AS1120" i="2"/>
  <c r="BC1119" i="2"/>
  <c r="BB1119" i="2"/>
  <c r="AX1119" i="2"/>
  <c r="AW1119" i="2"/>
  <c r="AV1119" i="2"/>
  <c r="AU1119" i="2"/>
  <c r="AT1119" i="2"/>
  <c r="AS1119" i="2"/>
  <c r="BC1118" i="2"/>
  <c r="BB1118" i="2"/>
  <c r="AX1118" i="2"/>
  <c r="AW1118" i="2"/>
  <c r="AV1118" i="2"/>
  <c r="AU1118" i="2"/>
  <c r="AT1118" i="2"/>
  <c r="AS1118" i="2"/>
  <c r="BC1117" i="2"/>
  <c r="BB1117" i="2"/>
  <c r="AX1117" i="2"/>
  <c r="AW1117" i="2"/>
  <c r="AV1117" i="2"/>
  <c r="AU1117" i="2"/>
  <c r="AT1117" i="2"/>
  <c r="AS1117" i="2"/>
  <c r="BC1116" i="2"/>
  <c r="BB1116" i="2"/>
  <c r="AX1116" i="2"/>
  <c r="AW1116" i="2"/>
  <c r="AV1116" i="2"/>
  <c r="AU1116" i="2"/>
  <c r="AT1116" i="2"/>
  <c r="AS1116" i="2"/>
  <c r="BC1115" i="2"/>
  <c r="BB1115" i="2"/>
  <c r="AX1115" i="2"/>
  <c r="AW1115" i="2"/>
  <c r="AV1115" i="2"/>
  <c r="AU1115" i="2"/>
  <c r="AT1115" i="2"/>
  <c r="AS1115" i="2"/>
  <c r="BC1114" i="2"/>
  <c r="BB1114" i="2"/>
  <c r="AX1114" i="2"/>
  <c r="AW1114" i="2"/>
  <c r="AV1114" i="2"/>
  <c r="AU1114" i="2"/>
  <c r="AT1114" i="2"/>
  <c r="AS1114" i="2"/>
  <c r="BC1113" i="2"/>
  <c r="BB1113" i="2"/>
  <c r="AX1113" i="2"/>
  <c r="AW1113" i="2"/>
  <c r="AV1113" i="2"/>
  <c r="AU1113" i="2"/>
  <c r="AT1113" i="2"/>
  <c r="AS1113" i="2"/>
  <c r="BC1112" i="2"/>
  <c r="BB1112" i="2"/>
  <c r="AX1112" i="2"/>
  <c r="AW1112" i="2"/>
  <c r="AV1112" i="2"/>
  <c r="AU1112" i="2"/>
  <c r="AT1112" i="2"/>
  <c r="AS1112" i="2"/>
  <c r="BC1111" i="2"/>
  <c r="BB1111" i="2"/>
  <c r="AX1111" i="2"/>
  <c r="AW1111" i="2"/>
  <c r="AV1111" i="2"/>
  <c r="AU1111" i="2"/>
  <c r="AT1111" i="2"/>
  <c r="AS1111" i="2"/>
  <c r="BC1110" i="2"/>
  <c r="BB1110" i="2"/>
  <c r="AX1110" i="2"/>
  <c r="AW1110" i="2"/>
  <c r="AV1110" i="2"/>
  <c r="AU1110" i="2"/>
  <c r="AT1110" i="2"/>
  <c r="AS1110" i="2"/>
  <c r="BC1109" i="2"/>
  <c r="BB1109" i="2"/>
  <c r="AX1109" i="2"/>
  <c r="AW1109" i="2"/>
  <c r="AV1109" i="2"/>
  <c r="AU1109" i="2"/>
  <c r="AT1109" i="2"/>
  <c r="AS1109" i="2"/>
  <c r="BC1108" i="2"/>
  <c r="BB1108" i="2"/>
  <c r="AX1108" i="2"/>
  <c r="AW1108" i="2"/>
  <c r="AV1108" i="2"/>
  <c r="AU1108" i="2"/>
  <c r="AT1108" i="2"/>
  <c r="AS1108" i="2"/>
  <c r="BC1101" i="2"/>
  <c r="BB1101" i="2"/>
  <c r="AX1101" i="2"/>
  <c r="AW1101" i="2"/>
  <c r="AV1101" i="2"/>
  <c r="AU1101" i="2"/>
  <c r="AT1101" i="2"/>
  <c r="AS1101" i="2"/>
  <c r="BC1107" i="2"/>
  <c r="BB1107" i="2"/>
  <c r="AX1107" i="2"/>
  <c r="AW1107" i="2"/>
  <c r="AV1107" i="2"/>
  <c r="AU1107" i="2"/>
  <c r="AT1107" i="2"/>
  <c r="AS1107" i="2"/>
  <c r="BC1106" i="2"/>
  <c r="BB1106" i="2"/>
  <c r="AX1106" i="2"/>
  <c r="AW1106" i="2"/>
  <c r="AV1106" i="2"/>
  <c r="AU1106" i="2"/>
  <c r="AT1106" i="2"/>
  <c r="AS1106" i="2"/>
  <c r="BC1105" i="2"/>
  <c r="BB1105" i="2"/>
  <c r="AX1105" i="2"/>
  <c r="AW1105" i="2"/>
  <c r="AV1105" i="2"/>
  <c r="AU1105" i="2"/>
  <c r="AT1105" i="2"/>
  <c r="AS1105" i="2"/>
  <c r="BC1104" i="2"/>
  <c r="BB1104" i="2"/>
  <c r="AX1104" i="2"/>
  <c r="AW1104" i="2"/>
  <c r="AV1104" i="2"/>
  <c r="AU1104" i="2"/>
  <c r="AT1104" i="2"/>
  <c r="AS1104" i="2"/>
  <c r="BC1103" i="2"/>
  <c r="BB1103" i="2"/>
  <c r="AX1103" i="2"/>
  <c r="AW1103" i="2"/>
  <c r="AV1103" i="2"/>
  <c r="AU1103" i="2"/>
  <c r="AT1103" i="2"/>
  <c r="AS1103" i="2"/>
  <c r="BC1102" i="2"/>
  <c r="BB1102" i="2"/>
  <c r="AX1102" i="2"/>
  <c r="AW1102" i="2"/>
  <c r="AV1102" i="2"/>
  <c r="AU1102" i="2"/>
  <c r="AT1102" i="2"/>
  <c r="AS1102" i="2"/>
  <c r="BC1100" i="2"/>
  <c r="BB1100" i="2"/>
  <c r="AX1100" i="2"/>
  <c r="AW1100" i="2"/>
  <c r="AV1100" i="2"/>
  <c r="AU1100" i="2"/>
  <c r="AT1100" i="2"/>
  <c r="AS1100" i="2"/>
  <c r="BC1099" i="2"/>
  <c r="BB1099" i="2"/>
  <c r="AX1099" i="2"/>
  <c r="AW1099" i="2"/>
  <c r="AV1099" i="2"/>
  <c r="AU1099" i="2"/>
  <c r="AT1099" i="2"/>
  <c r="AS1099" i="2"/>
  <c r="BC1098" i="2"/>
  <c r="BB1098" i="2"/>
  <c r="AX1098" i="2"/>
  <c r="AW1098" i="2"/>
  <c r="AV1098" i="2"/>
  <c r="AU1098" i="2"/>
  <c r="AT1098" i="2"/>
  <c r="AS1098" i="2"/>
  <c r="BC1097" i="2"/>
  <c r="BB1097" i="2"/>
  <c r="AX1097" i="2"/>
  <c r="AW1097" i="2"/>
  <c r="AV1097" i="2"/>
  <c r="AU1097" i="2"/>
  <c r="AT1097" i="2"/>
  <c r="AS1097" i="2"/>
  <c r="BC1096" i="2"/>
  <c r="BB1096" i="2"/>
  <c r="AX1096" i="2"/>
  <c r="AW1096" i="2"/>
  <c r="AV1096" i="2"/>
  <c r="AU1096" i="2"/>
  <c r="AT1096" i="2"/>
  <c r="AS1096" i="2"/>
  <c r="BC1095" i="2"/>
  <c r="BB1095" i="2"/>
  <c r="AX1095" i="2"/>
  <c r="AW1095" i="2"/>
  <c r="AV1095" i="2"/>
  <c r="AU1095" i="2"/>
  <c r="AT1095" i="2"/>
  <c r="AS1095" i="2"/>
  <c r="BC1094" i="2"/>
  <c r="BB1094" i="2"/>
  <c r="AX1094" i="2"/>
  <c r="AW1094" i="2"/>
  <c r="AV1094" i="2"/>
  <c r="AU1094" i="2"/>
  <c r="AT1094" i="2"/>
  <c r="AS1094" i="2"/>
  <c r="BC1093" i="2"/>
  <c r="BB1093" i="2"/>
  <c r="AX1093" i="2"/>
  <c r="AW1093" i="2"/>
  <c r="AV1093" i="2"/>
  <c r="AU1093" i="2"/>
  <c r="AT1093" i="2"/>
  <c r="AS1093" i="2"/>
  <c r="BC1092" i="2"/>
  <c r="BB1092" i="2"/>
  <c r="AX1092" i="2"/>
  <c r="AW1092" i="2"/>
  <c r="AV1092" i="2"/>
  <c r="AU1092" i="2"/>
  <c r="AT1092" i="2"/>
  <c r="AS1092" i="2"/>
  <c r="BC1091" i="2"/>
  <c r="BB1091" i="2"/>
  <c r="AX1091" i="2"/>
  <c r="AW1091" i="2"/>
  <c r="AV1091" i="2"/>
  <c r="AU1091" i="2"/>
  <c r="AT1091" i="2"/>
  <c r="AS1091" i="2"/>
  <c r="BC1090" i="2"/>
  <c r="BB1090" i="2"/>
  <c r="AX1090" i="2"/>
  <c r="AW1090" i="2"/>
  <c r="AV1090" i="2"/>
  <c r="AU1090" i="2"/>
  <c r="AT1090" i="2"/>
  <c r="AS1090" i="2"/>
  <c r="BC1089" i="2"/>
  <c r="BB1089" i="2"/>
  <c r="AX1089" i="2"/>
  <c r="AW1089" i="2"/>
  <c r="AV1089" i="2"/>
  <c r="AU1089" i="2"/>
  <c r="AT1089" i="2"/>
  <c r="AS1089" i="2"/>
  <c r="BC1088" i="2"/>
  <c r="BB1088" i="2"/>
  <c r="AX1088" i="2"/>
  <c r="AW1088" i="2"/>
  <c r="AV1088" i="2"/>
  <c r="AU1088" i="2"/>
  <c r="AT1088" i="2"/>
  <c r="AS1088" i="2"/>
  <c r="BC1087" i="2"/>
  <c r="BB1087" i="2"/>
  <c r="AX1087" i="2"/>
  <c r="AW1087" i="2"/>
  <c r="AV1087" i="2"/>
  <c r="AU1087" i="2"/>
  <c r="AT1087" i="2"/>
  <c r="AS1087" i="2"/>
  <c r="BC1086" i="2"/>
  <c r="BB1086" i="2"/>
  <c r="AX1086" i="2"/>
  <c r="AW1086" i="2"/>
  <c r="AV1086" i="2"/>
  <c r="AU1086" i="2"/>
  <c r="AT1086" i="2"/>
  <c r="AS1086" i="2"/>
  <c r="BC1085" i="2"/>
  <c r="BB1085" i="2"/>
  <c r="AX1085" i="2"/>
  <c r="AW1085" i="2"/>
  <c r="AV1085" i="2"/>
  <c r="AU1085" i="2"/>
  <c r="AT1085" i="2"/>
  <c r="AS1085" i="2"/>
  <c r="BC1084" i="2"/>
  <c r="BB1084" i="2"/>
  <c r="AX1084" i="2"/>
  <c r="AW1084" i="2"/>
  <c r="AV1084" i="2"/>
  <c r="AU1084" i="2"/>
  <c r="AT1084" i="2"/>
  <c r="AS1084" i="2"/>
  <c r="BC1083" i="2"/>
  <c r="BB1083" i="2"/>
  <c r="AX1083" i="2"/>
  <c r="AW1083" i="2"/>
  <c r="AV1083" i="2"/>
  <c r="AU1083" i="2"/>
  <c r="AT1083" i="2"/>
  <c r="AS1083" i="2"/>
  <c r="BC1082" i="2"/>
  <c r="BB1082" i="2"/>
  <c r="AX1082" i="2"/>
  <c r="AW1082" i="2"/>
  <c r="AV1082" i="2"/>
  <c r="AU1082" i="2"/>
  <c r="AT1082" i="2"/>
  <c r="AS1082" i="2"/>
  <c r="BC1078" i="2"/>
  <c r="BB1078" i="2"/>
  <c r="AX1078" i="2"/>
  <c r="AW1078" i="2"/>
  <c r="AV1078" i="2"/>
  <c r="AU1078" i="2"/>
  <c r="AT1078" i="2"/>
  <c r="AS1078" i="2"/>
  <c r="BC1077" i="2"/>
  <c r="BB1077" i="2"/>
  <c r="AX1077" i="2"/>
  <c r="AW1077" i="2"/>
  <c r="AV1077" i="2"/>
  <c r="AU1077" i="2"/>
  <c r="AT1077" i="2"/>
  <c r="AS1077" i="2"/>
  <c r="BC1076" i="2"/>
  <c r="BB1076" i="2"/>
  <c r="AX1076" i="2"/>
  <c r="AW1076" i="2"/>
  <c r="AV1076" i="2"/>
  <c r="AU1076" i="2"/>
  <c r="AT1076" i="2"/>
  <c r="AS1076" i="2"/>
  <c r="BC1081" i="2"/>
  <c r="BB1081" i="2"/>
  <c r="AX1081" i="2"/>
  <c r="AW1081" i="2"/>
  <c r="AV1081" i="2"/>
  <c r="AU1081" i="2"/>
  <c r="AT1081" i="2"/>
  <c r="AS1081" i="2"/>
  <c r="BC1080" i="2"/>
  <c r="BB1080" i="2"/>
  <c r="AX1080" i="2"/>
  <c r="AW1080" i="2"/>
  <c r="AV1080" i="2"/>
  <c r="AU1080" i="2"/>
  <c r="AT1080" i="2"/>
  <c r="AS1080" i="2"/>
  <c r="BC1079" i="2"/>
  <c r="BB1079" i="2"/>
  <c r="AX1079" i="2"/>
  <c r="AW1079" i="2"/>
  <c r="AV1079" i="2"/>
  <c r="AU1079" i="2"/>
  <c r="AT1079" i="2"/>
  <c r="AS1079" i="2"/>
  <c r="BC1075" i="2"/>
  <c r="BB1075" i="2"/>
  <c r="AX1075" i="2"/>
  <c r="AW1075" i="2"/>
  <c r="AV1075" i="2"/>
  <c r="AU1075" i="2"/>
  <c r="AT1075" i="2"/>
  <c r="AS1075" i="2"/>
  <c r="BC1074" i="2"/>
  <c r="BB1074" i="2"/>
  <c r="AX1074" i="2"/>
  <c r="AW1074" i="2"/>
  <c r="AV1074" i="2"/>
  <c r="AU1074" i="2"/>
  <c r="AT1074" i="2"/>
  <c r="AS1074" i="2"/>
  <c r="BC1073" i="2"/>
  <c r="BB1073" i="2"/>
  <c r="AX1073" i="2"/>
  <c r="AW1073" i="2"/>
  <c r="AV1073" i="2"/>
  <c r="AU1073" i="2"/>
  <c r="AT1073" i="2"/>
  <c r="AS1073" i="2"/>
  <c r="BC1072" i="2"/>
  <c r="BB1072" i="2"/>
  <c r="AX1072" i="2"/>
  <c r="AW1072" i="2"/>
  <c r="AV1072" i="2"/>
  <c r="AU1072" i="2"/>
  <c r="AT1072" i="2"/>
  <c r="AS1072" i="2"/>
  <c r="BC1071" i="2"/>
  <c r="BB1071" i="2"/>
  <c r="AX1071" i="2"/>
  <c r="AW1071" i="2"/>
  <c r="AV1071" i="2"/>
  <c r="AU1071" i="2"/>
  <c r="AT1071" i="2"/>
  <c r="AS1071" i="2"/>
  <c r="BC1070" i="2"/>
  <c r="BB1070" i="2"/>
  <c r="AX1070" i="2"/>
  <c r="AW1070" i="2"/>
  <c r="AV1070" i="2"/>
  <c r="AU1070" i="2"/>
  <c r="AT1070" i="2"/>
  <c r="AS1070" i="2"/>
  <c r="BC1069" i="2"/>
  <c r="BB1069" i="2"/>
  <c r="AX1069" i="2"/>
  <c r="AW1069" i="2"/>
  <c r="AV1069" i="2"/>
  <c r="AU1069" i="2"/>
  <c r="AT1069" i="2"/>
  <c r="AS1069" i="2"/>
  <c r="BC1068" i="2"/>
  <c r="BB1068" i="2"/>
  <c r="AX1068" i="2"/>
  <c r="AW1068" i="2"/>
  <c r="AV1068" i="2"/>
  <c r="AU1068" i="2"/>
  <c r="AT1068" i="2"/>
  <c r="AS1068" i="2"/>
  <c r="BC1067" i="2"/>
  <c r="BB1067" i="2"/>
  <c r="AX1067" i="2"/>
  <c r="AW1067" i="2"/>
  <c r="AV1067" i="2"/>
  <c r="AU1067" i="2"/>
  <c r="AT1067" i="2"/>
  <c r="AS1067" i="2"/>
  <c r="BC1066" i="2"/>
  <c r="BB1066" i="2"/>
  <c r="AX1066" i="2"/>
  <c r="AW1066" i="2"/>
  <c r="AV1066" i="2"/>
  <c r="AU1066" i="2"/>
  <c r="AT1066" i="2"/>
  <c r="AS1066" i="2"/>
  <c r="BC1065" i="2"/>
  <c r="BB1065" i="2"/>
  <c r="AX1065" i="2"/>
  <c r="AW1065" i="2"/>
  <c r="AV1065" i="2"/>
  <c r="AU1065" i="2"/>
  <c r="AT1065" i="2"/>
  <c r="AS1065" i="2"/>
  <c r="BC1064" i="2"/>
  <c r="BB1064" i="2"/>
  <c r="AX1064" i="2"/>
  <c r="AW1064" i="2"/>
  <c r="AV1064" i="2"/>
  <c r="AU1064" i="2"/>
  <c r="AT1064" i="2"/>
  <c r="AS1064" i="2"/>
  <c r="BC1063" i="2"/>
  <c r="BB1063" i="2"/>
  <c r="AX1063" i="2"/>
  <c r="AW1063" i="2"/>
  <c r="AV1063" i="2"/>
  <c r="AU1063" i="2"/>
  <c r="AT1063" i="2"/>
  <c r="AS1063" i="2"/>
  <c r="BC1062" i="2"/>
  <c r="BB1062" i="2"/>
  <c r="AX1062" i="2"/>
  <c r="AW1062" i="2"/>
  <c r="AV1062" i="2"/>
  <c r="AU1062" i="2"/>
  <c r="AT1062" i="2"/>
  <c r="AS1062" i="2"/>
  <c r="BC1061" i="2"/>
  <c r="BB1061" i="2"/>
  <c r="AX1061" i="2"/>
  <c r="AW1061" i="2"/>
  <c r="AV1061" i="2"/>
  <c r="AU1061" i="2"/>
  <c r="AT1061" i="2"/>
  <c r="AS1061" i="2"/>
  <c r="BC1060" i="2"/>
  <c r="BB1060" i="2"/>
  <c r="AX1060" i="2"/>
  <c r="AW1060" i="2"/>
  <c r="AV1060" i="2"/>
  <c r="AU1060" i="2"/>
  <c r="AT1060" i="2"/>
  <c r="AS1060" i="2"/>
  <c r="BC1059" i="2"/>
  <c r="BB1059" i="2"/>
  <c r="AX1059" i="2"/>
  <c r="AW1059" i="2"/>
  <c r="AV1059" i="2"/>
  <c r="AU1059" i="2"/>
  <c r="AT1059" i="2"/>
  <c r="AS1059" i="2"/>
  <c r="BC1058" i="2"/>
  <c r="BB1058" i="2"/>
  <c r="AX1058" i="2"/>
  <c r="AW1058" i="2"/>
  <c r="AV1058" i="2"/>
  <c r="AU1058" i="2"/>
  <c r="AT1058" i="2"/>
  <c r="AS1058" i="2"/>
  <c r="BC1056" i="2"/>
  <c r="BB1056" i="2"/>
  <c r="AX1056" i="2"/>
  <c r="AW1056" i="2"/>
  <c r="AV1056" i="2"/>
  <c r="AU1056" i="2"/>
  <c r="AT1056" i="2"/>
  <c r="AS1056" i="2"/>
  <c r="BC1057" i="2"/>
  <c r="BB1057" i="2"/>
  <c r="AX1057" i="2"/>
  <c r="AW1057" i="2"/>
  <c r="AV1057" i="2"/>
  <c r="AU1057" i="2"/>
  <c r="AT1057" i="2"/>
  <c r="AS1057" i="2"/>
  <c r="BC1055" i="2"/>
  <c r="BB1055" i="2"/>
  <c r="AX1055" i="2"/>
  <c r="AW1055" i="2"/>
  <c r="AV1055" i="2"/>
  <c r="AU1055" i="2"/>
  <c r="AT1055" i="2"/>
  <c r="AS1055" i="2"/>
  <c r="BC1054" i="2"/>
  <c r="BB1054" i="2"/>
  <c r="AX1054" i="2"/>
  <c r="AW1054" i="2"/>
  <c r="AV1054" i="2"/>
  <c r="AU1054" i="2"/>
  <c r="AT1054" i="2"/>
  <c r="AS1054" i="2"/>
  <c r="BC1053" i="2"/>
  <c r="BB1053" i="2"/>
  <c r="AX1053" i="2"/>
  <c r="AW1053" i="2"/>
  <c r="AV1053" i="2"/>
  <c r="AU1053" i="2"/>
  <c r="AT1053" i="2"/>
  <c r="AS1053" i="2"/>
  <c r="BC1052" i="2"/>
  <c r="BB1052" i="2"/>
  <c r="AX1052" i="2"/>
  <c r="AW1052" i="2"/>
  <c r="AV1052" i="2"/>
  <c r="AU1052" i="2"/>
  <c r="AT1052" i="2"/>
  <c r="AS1052" i="2"/>
  <c r="BC1051" i="2"/>
  <c r="BB1051" i="2"/>
  <c r="AX1051" i="2"/>
  <c r="AW1051" i="2"/>
  <c r="AV1051" i="2"/>
  <c r="AU1051" i="2"/>
  <c r="AT1051" i="2"/>
  <c r="AS1051" i="2"/>
  <c r="BC1050" i="2"/>
  <c r="BB1050" i="2"/>
  <c r="AX1050" i="2"/>
  <c r="AW1050" i="2"/>
  <c r="AV1050" i="2"/>
  <c r="AU1050" i="2"/>
  <c r="AT1050" i="2"/>
  <c r="AS1050" i="2"/>
  <c r="BC1049" i="2"/>
  <c r="BB1049" i="2"/>
  <c r="AX1049" i="2"/>
  <c r="AW1049" i="2"/>
  <c r="AV1049" i="2"/>
  <c r="AU1049" i="2"/>
  <c r="AT1049" i="2"/>
  <c r="AS1049" i="2"/>
  <c r="BC1048" i="2"/>
  <c r="BB1048" i="2"/>
  <c r="AX1048" i="2"/>
  <c r="AW1048" i="2"/>
  <c r="AV1048" i="2"/>
  <c r="AU1048" i="2"/>
  <c r="AT1048" i="2"/>
  <c r="AS1048" i="2"/>
  <c r="BC1047" i="2"/>
  <c r="BB1047" i="2"/>
  <c r="AX1047" i="2"/>
  <c r="AW1047" i="2"/>
  <c r="AV1047" i="2"/>
  <c r="AU1047" i="2"/>
  <c r="AT1047" i="2"/>
  <c r="AS1047" i="2"/>
  <c r="BC1046" i="2"/>
  <c r="BB1046" i="2"/>
  <c r="AX1046" i="2"/>
  <c r="AW1046" i="2"/>
  <c r="AV1046" i="2"/>
  <c r="AU1046" i="2"/>
  <c r="AT1046" i="2"/>
  <c r="AS1046" i="2"/>
  <c r="BC1045" i="2"/>
  <c r="BB1045" i="2"/>
  <c r="AX1045" i="2"/>
  <c r="AW1045" i="2"/>
  <c r="AV1045" i="2"/>
  <c r="AU1045" i="2"/>
  <c r="AT1045" i="2"/>
  <c r="AS1045" i="2"/>
  <c r="BC1044" i="2"/>
  <c r="BB1044" i="2"/>
  <c r="AX1044" i="2"/>
  <c r="AW1044" i="2"/>
  <c r="AV1044" i="2"/>
  <c r="AU1044" i="2"/>
  <c r="AT1044" i="2"/>
  <c r="AS1044" i="2"/>
  <c r="BC1043" i="2"/>
  <c r="BB1043" i="2"/>
  <c r="AX1043" i="2"/>
  <c r="AW1043" i="2"/>
  <c r="AV1043" i="2"/>
  <c r="AU1043" i="2"/>
  <c r="AT1043" i="2"/>
  <c r="AS1043" i="2"/>
  <c r="BC1042" i="2"/>
  <c r="BB1042" i="2"/>
  <c r="AX1042" i="2"/>
  <c r="AW1042" i="2"/>
  <c r="AV1042" i="2"/>
  <c r="AU1042" i="2"/>
  <c r="AT1042" i="2"/>
  <c r="AS1042" i="2"/>
  <c r="BC1041" i="2"/>
  <c r="BB1041" i="2"/>
  <c r="AX1041" i="2"/>
  <c r="AW1041" i="2"/>
  <c r="AV1041" i="2"/>
  <c r="AU1041" i="2"/>
  <c r="AT1041" i="2"/>
  <c r="AS1041" i="2"/>
  <c r="BC1040" i="2"/>
  <c r="BB1040" i="2"/>
  <c r="AX1040" i="2"/>
  <c r="AW1040" i="2"/>
  <c r="AV1040" i="2"/>
  <c r="AU1040" i="2"/>
  <c r="AT1040" i="2"/>
  <c r="AS1040" i="2"/>
  <c r="BC1039" i="2"/>
  <c r="BB1039" i="2"/>
  <c r="AX1039" i="2"/>
  <c r="AW1039" i="2"/>
  <c r="AV1039" i="2"/>
  <c r="AU1039" i="2"/>
  <c r="AT1039" i="2"/>
  <c r="AS1039" i="2"/>
  <c r="BC1038" i="2"/>
  <c r="BB1038" i="2"/>
  <c r="AX1038" i="2"/>
  <c r="AW1038" i="2"/>
  <c r="AV1038" i="2"/>
  <c r="AU1038" i="2"/>
  <c r="AT1038" i="2"/>
  <c r="AS1038" i="2"/>
  <c r="BC1034" i="2"/>
  <c r="BB1034" i="2"/>
  <c r="AX1034" i="2"/>
  <c r="AW1034" i="2"/>
  <c r="AV1034" i="2"/>
  <c r="AU1034" i="2"/>
  <c r="AT1034" i="2"/>
  <c r="AS1034" i="2"/>
  <c r="BC1037" i="2"/>
  <c r="BB1037" i="2"/>
  <c r="AX1037" i="2"/>
  <c r="AW1037" i="2"/>
  <c r="AV1037" i="2"/>
  <c r="AU1037" i="2"/>
  <c r="AT1037" i="2"/>
  <c r="AS1037" i="2"/>
  <c r="BC1036" i="2"/>
  <c r="BB1036" i="2"/>
  <c r="AX1036" i="2"/>
  <c r="AW1036" i="2"/>
  <c r="AV1036" i="2"/>
  <c r="AU1036" i="2"/>
  <c r="AT1036" i="2"/>
  <c r="AS1036" i="2"/>
  <c r="BC1035" i="2"/>
  <c r="BB1035" i="2"/>
  <c r="AX1035" i="2"/>
  <c r="AW1035" i="2"/>
  <c r="AV1035" i="2"/>
  <c r="AU1035" i="2"/>
  <c r="AT1035" i="2"/>
  <c r="AS1035" i="2"/>
  <c r="BC1033" i="2"/>
  <c r="BB1033" i="2"/>
  <c r="AX1033" i="2"/>
  <c r="AW1033" i="2"/>
  <c r="AV1033" i="2"/>
  <c r="AU1033" i="2"/>
  <c r="AT1033" i="2"/>
  <c r="AS1033" i="2"/>
  <c r="BC1031" i="2"/>
  <c r="BB1031" i="2"/>
  <c r="AX1031" i="2"/>
  <c r="AW1031" i="2"/>
  <c r="AV1031" i="2"/>
  <c r="AU1031" i="2"/>
  <c r="AT1031" i="2"/>
  <c r="AS1031" i="2"/>
  <c r="BC1030" i="2"/>
  <c r="BB1030" i="2"/>
  <c r="AX1030" i="2"/>
  <c r="AW1030" i="2"/>
  <c r="AV1030" i="2"/>
  <c r="AU1030" i="2"/>
  <c r="AT1030" i="2"/>
  <c r="AS1030" i="2"/>
  <c r="BC1032" i="2"/>
  <c r="BB1032" i="2"/>
  <c r="AX1032" i="2"/>
  <c r="AW1032" i="2"/>
  <c r="AV1032" i="2"/>
  <c r="AU1032" i="2"/>
  <c r="AT1032" i="2"/>
  <c r="AS1032" i="2"/>
  <c r="BC1029" i="2"/>
  <c r="BB1029" i="2"/>
  <c r="AX1029" i="2"/>
  <c r="AW1029" i="2"/>
  <c r="AV1029" i="2"/>
  <c r="AU1029" i="2"/>
  <c r="AT1029" i="2"/>
  <c r="AS1029" i="2"/>
  <c r="BC1028" i="2"/>
  <c r="BB1028" i="2"/>
  <c r="AX1028" i="2"/>
  <c r="AW1028" i="2"/>
  <c r="AV1028" i="2"/>
  <c r="AU1028" i="2"/>
  <c r="AT1028" i="2"/>
  <c r="AS1028" i="2"/>
  <c r="BC1027" i="2"/>
  <c r="BB1027" i="2"/>
  <c r="AX1027" i="2"/>
  <c r="AW1027" i="2"/>
  <c r="AV1027" i="2"/>
  <c r="AU1027" i="2"/>
  <c r="AT1027" i="2"/>
  <c r="AS1027" i="2"/>
  <c r="BC1026" i="2"/>
  <c r="BB1026" i="2"/>
  <c r="AX1026" i="2"/>
  <c r="AW1026" i="2"/>
  <c r="AV1026" i="2"/>
  <c r="AU1026" i="2"/>
  <c r="AT1026" i="2"/>
  <c r="AS1026" i="2"/>
  <c r="BC1025" i="2"/>
  <c r="BB1025" i="2"/>
  <c r="AX1025" i="2"/>
  <c r="AW1025" i="2"/>
  <c r="AV1025" i="2"/>
  <c r="AU1025" i="2"/>
  <c r="AT1025" i="2"/>
  <c r="AS1025" i="2"/>
  <c r="BC1024" i="2"/>
  <c r="BB1024" i="2"/>
  <c r="AX1024" i="2"/>
  <c r="AW1024" i="2"/>
  <c r="AV1024" i="2"/>
  <c r="AU1024" i="2"/>
  <c r="AT1024" i="2"/>
  <c r="AS1024" i="2"/>
  <c r="BC1023" i="2"/>
  <c r="BB1023" i="2"/>
  <c r="AX1023" i="2"/>
  <c r="AW1023" i="2"/>
  <c r="AV1023" i="2"/>
  <c r="AU1023" i="2"/>
  <c r="AT1023" i="2"/>
  <c r="AS1023" i="2"/>
  <c r="BC1022" i="2"/>
  <c r="BB1022" i="2"/>
  <c r="AX1022" i="2"/>
  <c r="AW1022" i="2"/>
  <c r="AV1022" i="2"/>
  <c r="AU1022" i="2"/>
  <c r="AT1022" i="2"/>
  <c r="AS1022" i="2"/>
  <c r="BC1021" i="2"/>
  <c r="BB1021" i="2"/>
  <c r="AX1021" i="2"/>
  <c r="AW1021" i="2"/>
  <c r="AV1021" i="2"/>
  <c r="AU1021" i="2"/>
  <c r="AT1021" i="2"/>
  <c r="AS1021" i="2"/>
  <c r="BC1020" i="2"/>
  <c r="BB1020" i="2"/>
  <c r="AX1020" i="2"/>
  <c r="AW1020" i="2"/>
  <c r="AV1020" i="2"/>
  <c r="AU1020" i="2"/>
  <c r="AT1020" i="2"/>
  <c r="AS1020" i="2"/>
  <c r="BC1018" i="2"/>
  <c r="BB1018" i="2"/>
  <c r="AX1018" i="2"/>
  <c r="AW1018" i="2"/>
  <c r="AV1018" i="2"/>
  <c r="AU1018" i="2"/>
  <c r="AT1018" i="2"/>
  <c r="AS1018" i="2"/>
  <c r="BC1017" i="2"/>
  <c r="BB1017" i="2"/>
  <c r="AX1017" i="2"/>
  <c r="AW1017" i="2"/>
  <c r="AV1017" i="2"/>
  <c r="AU1017" i="2"/>
  <c r="AT1017" i="2"/>
  <c r="AS1017" i="2"/>
  <c r="BC1016" i="2"/>
  <c r="BB1016" i="2"/>
  <c r="AX1016" i="2"/>
  <c r="AW1016" i="2"/>
  <c r="AV1016" i="2"/>
  <c r="AU1016" i="2"/>
  <c r="AT1016" i="2"/>
  <c r="AS1016" i="2"/>
  <c r="BC1019" i="2"/>
  <c r="BB1019" i="2"/>
  <c r="AX1019" i="2"/>
  <c r="AW1019" i="2"/>
  <c r="AV1019" i="2"/>
  <c r="AU1019" i="2"/>
  <c r="AT1019" i="2"/>
  <c r="AS1019" i="2"/>
  <c r="BC1015" i="2"/>
  <c r="BB1015" i="2"/>
  <c r="AX1015" i="2"/>
  <c r="AW1015" i="2"/>
  <c r="AV1015" i="2"/>
  <c r="AU1015" i="2"/>
  <c r="AT1015" i="2"/>
  <c r="AS1015" i="2"/>
  <c r="BC1014" i="2"/>
  <c r="BB1014" i="2"/>
  <c r="AX1014" i="2"/>
  <c r="AW1014" i="2"/>
  <c r="AV1014" i="2"/>
  <c r="AU1014" i="2"/>
  <c r="AT1014" i="2"/>
  <c r="AS1014" i="2"/>
  <c r="BC1013" i="2"/>
  <c r="BB1013" i="2"/>
  <c r="AX1013" i="2"/>
  <c r="AW1013" i="2"/>
  <c r="AV1013" i="2"/>
  <c r="AU1013" i="2"/>
  <c r="AT1013" i="2"/>
  <c r="AS1013" i="2"/>
  <c r="BC1012" i="2"/>
  <c r="BB1012" i="2"/>
  <c r="AX1012" i="2"/>
  <c r="AW1012" i="2"/>
  <c r="AV1012" i="2"/>
  <c r="AU1012" i="2"/>
  <c r="AT1012" i="2"/>
  <c r="AS1012" i="2"/>
  <c r="BC1010" i="2"/>
  <c r="BB1010" i="2"/>
  <c r="AX1010" i="2"/>
  <c r="AW1010" i="2"/>
  <c r="AV1010" i="2"/>
  <c r="AU1010" i="2"/>
  <c r="AT1010" i="2"/>
  <c r="AS1010" i="2"/>
  <c r="BC1009" i="2"/>
  <c r="BB1009" i="2"/>
  <c r="AX1009" i="2"/>
  <c r="AW1009" i="2"/>
  <c r="AV1009" i="2"/>
  <c r="AU1009" i="2"/>
  <c r="AT1009" i="2"/>
  <c r="AS1009" i="2"/>
  <c r="BC1008" i="2"/>
  <c r="BB1008" i="2"/>
  <c r="AX1008" i="2"/>
  <c r="AW1008" i="2"/>
  <c r="AV1008" i="2"/>
  <c r="AU1008" i="2"/>
  <c r="AT1008" i="2"/>
  <c r="AS1008" i="2"/>
  <c r="BC1011" i="2"/>
  <c r="BB1011" i="2"/>
  <c r="AX1011" i="2"/>
  <c r="AW1011" i="2"/>
  <c r="AV1011" i="2"/>
  <c r="AU1011" i="2"/>
  <c r="AT1011" i="2"/>
  <c r="AS1011" i="2"/>
  <c r="BC1007" i="2"/>
  <c r="BB1007" i="2"/>
  <c r="AX1007" i="2"/>
  <c r="AW1007" i="2"/>
  <c r="AV1007" i="2"/>
  <c r="AU1007" i="2"/>
  <c r="AT1007" i="2"/>
  <c r="AS1007" i="2"/>
  <c r="BC1006" i="2"/>
  <c r="BB1006" i="2"/>
  <c r="AX1006" i="2"/>
  <c r="AW1006" i="2"/>
  <c r="AV1006" i="2"/>
  <c r="AU1006" i="2"/>
  <c r="AT1006" i="2"/>
  <c r="AS1006" i="2"/>
  <c r="BC1005" i="2"/>
  <c r="BB1005" i="2"/>
  <c r="AX1005" i="2"/>
  <c r="AW1005" i="2"/>
  <c r="AV1005" i="2"/>
  <c r="AU1005" i="2"/>
  <c r="AT1005" i="2"/>
  <c r="AS1005" i="2"/>
  <c r="BC1004" i="2"/>
  <c r="BB1004" i="2"/>
  <c r="AX1004" i="2"/>
  <c r="AW1004" i="2"/>
  <c r="AV1004" i="2"/>
  <c r="AU1004" i="2"/>
  <c r="AT1004" i="2"/>
  <c r="AS1004" i="2"/>
  <c r="BC1003" i="2"/>
  <c r="BB1003" i="2"/>
  <c r="AX1003" i="2"/>
  <c r="AW1003" i="2"/>
  <c r="AV1003" i="2"/>
  <c r="AU1003" i="2"/>
  <c r="AT1003" i="2"/>
  <c r="AS1003" i="2"/>
  <c r="BC1002" i="2"/>
  <c r="BB1002" i="2"/>
  <c r="AX1002" i="2"/>
  <c r="AW1002" i="2"/>
  <c r="AV1002" i="2"/>
  <c r="AU1002" i="2"/>
  <c r="AT1002" i="2"/>
  <c r="AS1002" i="2"/>
  <c r="BC1001" i="2"/>
  <c r="BB1001" i="2"/>
  <c r="AX1001" i="2"/>
  <c r="AW1001" i="2"/>
  <c r="AV1001" i="2"/>
  <c r="AU1001" i="2"/>
  <c r="AT1001" i="2"/>
  <c r="AS1001" i="2"/>
  <c r="BC1000" i="2"/>
  <c r="BB1000" i="2"/>
  <c r="AX1000" i="2"/>
  <c r="AW1000" i="2"/>
  <c r="AV1000" i="2"/>
  <c r="AU1000" i="2"/>
  <c r="AT1000" i="2"/>
  <c r="AS1000" i="2"/>
  <c r="BC999" i="2"/>
  <c r="BB999" i="2"/>
  <c r="AX999" i="2"/>
  <c r="AW999" i="2"/>
  <c r="AV999" i="2"/>
  <c r="AU999" i="2"/>
  <c r="AT999" i="2"/>
  <c r="AS999" i="2"/>
  <c r="BC998" i="2"/>
  <c r="BB998" i="2"/>
  <c r="AX998" i="2"/>
  <c r="AW998" i="2"/>
  <c r="AV998" i="2"/>
  <c r="AU998" i="2"/>
  <c r="AT998" i="2"/>
  <c r="AS998" i="2"/>
  <c r="BC997" i="2"/>
  <c r="BB997" i="2"/>
  <c r="AX997" i="2"/>
  <c r="AW997" i="2"/>
  <c r="AV997" i="2"/>
  <c r="AU997" i="2"/>
  <c r="AT997" i="2"/>
  <c r="AS997" i="2"/>
  <c r="BC996" i="2"/>
  <c r="BB996" i="2"/>
  <c r="AX996" i="2"/>
  <c r="AW996" i="2"/>
  <c r="AV996" i="2"/>
  <c r="AU996" i="2"/>
  <c r="AT996" i="2"/>
  <c r="AS996" i="2"/>
  <c r="BC995" i="2"/>
  <c r="BB995" i="2"/>
  <c r="AX995" i="2"/>
  <c r="AW995" i="2"/>
  <c r="AV995" i="2"/>
  <c r="AU995" i="2"/>
  <c r="AT995" i="2"/>
  <c r="AS995" i="2"/>
  <c r="BC994" i="2"/>
  <c r="BB994" i="2"/>
  <c r="AX994" i="2"/>
  <c r="AW994" i="2"/>
  <c r="AV994" i="2"/>
  <c r="AU994" i="2"/>
  <c r="AT994" i="2"/>
  <c r="AS994" i="2"/>
  <c r="BC993" i="2"/>
  <c r="BB993" i="2"/>
  <c r="AX993" i="2"/>
  <c r="AW993" i="2"/>
  <c r="AV993" i="2"/>
  <c r="AU993" i="2"/>
  <c r="AT993" i="2"/>
  <c r="AS993" i="2"/>
  <c r="BC992" i="2"/>
  <c r="BB992" i="2"/>
  <c r="AX992" i="2"/>
  <c r="AW992" i="2"/>
  <c r="AV992" i="2"/>
  <c r="AU992" i="2"/>
  <c r="AT992" i="2"/>
  <c r="AS992" i="2"/>
  <c r="BC991" i="2"/>
  <c r="BB991" i="2"/>
  <c r="AX991" i="2"/>
  <c r="AW991" i="2"/>
  <c r="AV991" i="2"/>
  <c r="AU991" i="2"/>
  <c r="AT991" i="2"/>
  <c r="AS991" i="2"/>
  <c r="BC990" i="2"/>
  <c r="BB990" i="2"/>
  <c r="AX990" i="2"/>
  <c r="AW990" i="2"/>
  <c r="AV990" i="2"/>
  <c r="AU990" i="2"/>
  <c r="AT990" i="2"/>
  <c r="AS990" i="2"/>
  <c r="BC989" i="2"/>
  <c r="BB989" i="2"/>
  <c r="AX989" i="2"/>
  <c r="AW989" i="2"/>
  <c r="AV989" i="2"/>
  <c r="AU989" i="2"/>
  <c r="AT989" i="2"/>
  <c r="AS989" i="2"/>
  <c r="BC988" i="2"/>
  <c r="BB988" i="2"/>
  <c r="AX988" i="2"/>
  <c r="AW988" i="2"/>
  <c r="AV988" i="2"/>
  <c r="AU988" i="2"/>
  <c r="AT988" i="2"/>
  <c r="AS988" i="2"/>
  <c r="BC987" i="2"/>
  <c r="BB987" i="2"/>
  <c r="AX987" i="2"/>
  <c r="AW987" i="2"/>
  <c r="AV987" i="2"/>
  <c r="AU987" i="2"/>
  <c r="AT987" i="2"/>
  <c r="AS987" i="2"/>
  <c r="BC986" i="2"/>
  <c r="BB986" i="2"/>
  <c r="AX986" i="2"/>
  <c r="AW986" i="2"/>
  <c r="AV986" i="2"/>
  <c r="AU986" i="2"/>
  <c r="AT986" i="2"/>
  <c r="AS986" i="2"/>
  <c r="BC985" i="2"/>
  <c r="BB985" i="2"/>
  <c r="AX985" i="2"/>
  <c r="AW985" i="2"/>
  <c r="AV985" i="2"/>
  <c r="AU985" i="2"/>
  <c r="AT985" i="2"/>
  <c r="AS985" i="2"/>
  <c r="BC984" i="2"/>
  <c r="BB984" i="2"/>
  <c r="AX984" i="2"/>
  <c r="AW984" i="2"/>
  <c r="AV984" i="2"/>
  <c r="AU984" i="2"/>
  <c r="AT984" i="2"/>
  <c r="AS984" i="2"/>
  <c r="BC983" i="2"/>
  <c r="BB983" i="2"/>
  <c r="AX983" i="2"/>
  <c r="AW983" i="2"/>
  <c r="AV983" i="2"/>
  <c r="AU983" i="2"/>
  <c r="AT983" i="2"/>
  <c r="AS983" i="2"/>
  <c r="BC982" i="2"/>
  <c r="BB982" i="2"/>
  <c r="AX982" i="2"/>
  <c r="AW982" i="2"/>
  <c r="AV982" i="2"/>
  <c r="AU982" i="2"/>
  <c r="AT982" i="2"/>
  <c r="AS982" i="2"/>
  <c r="BC981" i="2"/>
  <c r="BB981" i="2"/>
  <c r="AX981" i="2"/>
  <c r="AW981" i="2"/>
  <c r="AV981" i="2"/>
  <c r="AU981" i="2"/>
  <c r="AT981" i="2"/>
  <c r="AS981" i="2"/>
  <c r="BC980" i="2"/>
  <c r="BB980" i="2"/>
  <c r="AX980" i="2"/>
  <c r="AW980" i="2"/>
  <c r="AV980" i="2"/>
  <c r="AU980" i="2"/>
  <c r="AT980" i="2"/>
  <c r="AS980" i="2"/>
  <c r="BC979" i="2"/>
  <c r="BB979" i="2"/>
  <c r="AX979" i="2"/>
  <c r="AW979" i="2"/>
  <c r="AV979" i="2"/>
  <c r="AU979" i="2"/>
  <c r="AT979" i="2"/>
  <c r="AS979" i="2"/>
  <c r="BC978" i="2"/>
  <c r="BB978" i="2"/>
  <c r="AX978" i="2"/>
  <c r="AW978" i="2"/>
  <c r="AV978" i="2"/>
  <c r="AU978" i="2"/>
  <c r="AT978" i="2"/>
  <c r="AS978" i="2"/>
  <c r="BC977" i="2"/>
  <c r="BB977" i="2"/>
  <c r="AX977" i="2"/>
  <c r="AW977" i="2"/>
  <c r="AV977" i="2"/>
  <c r="AU977" i="2"/>
  <c r="AT977" i="2"/>
  <c r="AS977" i="2"/>
  <c r="BC976" i="2"/>
  <c r="BB976" i="2"/>
  <c r="AX976" i="2"/>
  <c r="AW976" i="2"/>
  <c r="AV976" i="2"/>
  <c r="AU976" i="2"/>
  <c r="AT976" i="2"/>
  <c r="AS976" i="2"/>
  <c r="BC975" i="2"/>
  <c r="BB975" i="2"/>
  <c r="AX975" i="2"/>
  <c r="AW975" i="2"/>
  <c r="AV975" i="2"/>
  <c r="AU975" i="2"/>
  <c r="AT975" i="2"/>
  <c r="AS975" i="2"/>
  <c r="BC974" i="2"/>
  <c r="BB974" i="2"/>
  <c r="AX974" i="2"/>
  <c r="AW974" i="2"/>
  <c r="AV974" i="2"/>
  <c r="AU974" i="2"/>
  <c r="AT974" i="2"/>
  <c r="AS974" i="2"/>
  <c r="BC973" i="2"/>
  <c r="BB973" i="2"/>
  <c r="AX973" i="2"/>
  <c r="AW973" i="2"/>
  <c r="AV973" i="2"/>
  <c r="AU973" i="2"/>
  <c r="AT973" i="2"/>
  <c r="AS973" i="2"/>
  <c r="BC972" i="2"/>
  <c r="BB972" i="2"/>
  <c r="AX972" i="2"/>
  <c r="AW972" i="2"/>
  <c r="AV972" i="2"/>
  <c r="AU972" i="2"/>
  <c r="AT972" i="2"/>
  <c r="AS972" i="2"/>
  <c r="BC971" i="2"/>
  <c r="BB971" i="2"/>
  <c r="AX971" i="2"/>
  <c r="AW971" i="2"/>
  <c r="AV971" i="2"/>
  <c r="AU971" i="2"/>
  <c r="AT971" i="2"/>
  <c r="AS971" i="2"/>
  <c r="BC970" i="2"/>
  <c r="BB970" i="2"/>
  <c r="AX970" i="2"/>
  <c r="AW970" i="2"/>
  <c r="AV970" i="2"/>
  <c r="AU970" i="2"/>
  <c r="AT970" i="2"/>
  <c r="AS970" i="2"/>
  <c r="BC969" i="2"/>
  <c r="BB969" i="2"/>
  <c r="AX969" i="2"/>
  <c r="AW969" i="2"/>
  <c r="AV969" i="2"/>
  <c r="AU969" i="2"/>
  <c r="AT969" i="2"/>
  <c r="AS969" i="2"/>
  <c r="BC968" i="2"/>
  <c r="BB968" i="2"/>
  <c r="AX968" i="2"/>
  <c r="AW968" i="2"/>
  <c r="AV968" i="2"/>
  <c r="AU968" i="2"/>
  <c r="AT968" i="2"/>
  <c r="AS968" i="2"/>
  <c r="BC967" i="2"/>
  <c r="BB967" i="2"/>
  <c r="AX967" i="2"/>
  <c r="AW967" i="2"/>
  <c r="AV967" i="2"/>
  <c r="AU967" i="2"/>
  <c r="AT967" i="2"/>
  <c r="AS967" i="2"/>
  <c r="BC966" i="2"/>
  <c r="BB966" i="2"/>
  <c r="AX966" i="2"/>
  <c r="AW966" i="2"/>
  <c r="AV966" i="2"/>
  <c r="AU966" i="2"/>
  <c r="AT966" i="2"/>
  <c r="AS966" i="2"/>
  <c r="BC965" i="2"/>
  <c r="BB965" i="2"/>
  <c r="AX965" i="2"/>
  <c r="AW965" i="2"/>
  <c r="AV965" i="2"/>
  <c r="AU965" i="2"/>
  <c r="AT965" i="2"/>
  <c r="AS965" i="2"/>
  <c r="BC964" i="2"/>
  <c r="BB964" i="2"/>
  <c r="AX964" i="2"/>
  <c r="AW964" i="2"/>
  <c r="AV964" i="2"/>
  <c r="AU964" i="2"/>
  <c r="AT964" i="2"/>
  <c r="AS964" i="2"/>
  <c r="BC963" i="2"/>
  <c r="BB963" i="2"/>
  <c r="AX963" i="2"/>
  <c r="AW963" i="2"/>
  <c r="AV963" i="2"/>
  <c r="AU963" i="2"/>
  <c r="AT963" i="2"/>
  <c r="AS963" i="2"/>
  <c r="BC962" i="2"/>
  <c r="BB962" i="2"/>
  <c r="AX962" i="2"/>
  <c r="AW962" i="2"/>
  <c r="AV962" i="2"/>
  <c r="AU962" i="2"/>
  <c r="AT962" i="2"/>
  <c r="AS962" i="2"/>
  <c r="BC961" i="2"/>
  <c r="BB961" i="2"/>
  <c r="AX961" i="2"/>
  <c r="AW961" i="2"/>
  <c r="AV961" i="2"/>
  <c r="AU961" i="2"/>
  <c r="AT961" i="2"/>
  <c r="AS961" i="2"/>
  <c r="BC960" i="2"/>
  <c r="BB960" i="2"/>
  <c r="AX960" i="2"/>
  <c r="AW960" i="2"/>
  <c r="AV960" i="2"/>
  <c r="AU960" i="2"/>
  <c r="AT960" i="2"/>
  <c r="AS960" i="2"/>
  <c r="BC959" i="2"/>
  <c r="BB959" i="2"/>
  <c r="AX959" i="2"/>
  <c r="AW959" i="2"/>
  <c r="AV959" i="2"/>
  <c r="AU959" i="2"/>
  <c r="AT959" i="2"/>
  <c r="AS959" i="2"/>
  <c r="BC958" i="2"/>
  <c r="BB958" i="2"/>
  <c r="AX958" i="2"/>
  <c r="AW958" i="2"/>
  <c r="AV958" i="2"/>
  <c r="AU958" i="2"/>
  <c r="AT958" i="2"/>
  <c r="AS958" i="2"/>
  <c r="BC957" i="2"/>
  <c r="BB957" i="2"/>
  <c r="AX957" i="2"/>
  <c r="AW957" i="2"/>
  <c r="AV957" i="2"/>
  <c r="AU957" i="2"/>
  <c r="AT957" i="2"/>
  <c r="AS957" i="2"/>
  <c r="BC956" i="2"/>
  <c r="BB956" i="2"/>
  <c r="AX956" i="2"/>
  <c r="AW956" i="2"/>
  <c r="AV956" i="2"/>
  <c r="AU956" i="2"/>
  <c r="AT956" i="2"/>
  <c r="AS956" i="2"/>
  <c r="BC955" i="2"/>
  <c r="BB955" i="2"/>
  <c r="AX955" i="2"/>
  <c r="AW955" i="2"/>
  <c r="AV955" i="2"/>
  <c r="AU955" i="2"/>
  <c r="AT955" i="2"/>
  <c r="AS955" i="2"/>
  <c r="BC954" i="2"/>
  <c r="BB954" i="2"/>
  <c r="AX954" i="2"/>
  <c r="AW954" i="2"/>
  <c r="AV954" i="2"/>
  <c r="AU954" i="2"/>
  <c r="AT954" i="2"/>
  <c r="AS954" i="2"/>
  <c r="BC953" i="2"/>
  <c r="BB953" i="2"/>
  <c r="AX953" i="2"/>
  <c r="AW953" i="2"/>
  <c r="AV953" i="2"/>
  <c r="AU953" i="2"/>
  <c r="AT953" i="2"/>
  <c r="AS953" i="2"/>
  <c r="BC952" i="2"/>
  <c r="BB952" i="2"/>
  <c r="AX952" i="2"/>
  <c r="AW952" i="2"/>
  <c r="AV952" i="2"/>
  <c r="AU952" i="2"/>
  <c r="AT952" i="2"/>
  <c r="AS952" i="2"/>
  <c r="BC951" i="2"/>
  <c r="BB951" i="2"/>
  <c r="AX951" i="2"/>
  <c r="AW951" i="2"/>
  <c r="AV951" i="2"/>
  <c r="AU951" i="2"/>
  <c r="AT951" i="2"/>
  <c r="AS951" i="2"/>
  <c r="BC950" i="2"/>
  <c r="BB950" i="2"/>
  <c r="AX950" i="2"/>
  <c r="AW950" i="2"/>
  <c r="AV950" i="2"/>
  <c r="AU950" i="2"/>
  <c r="AT950" i="2"/>
  <c r="AS950" i="2"/>
  <c r="BC949" i="2"/>
  <c r="BB949" i="2"/>
  <c r="AX949" i="2"/>
  <c r="AW949" i="2"/>
  <c r="AV949" i="2"/>
  <c r="AU949" i="2"/>
  <c r="AT949" i="2"/>
  <c r="AS949" i="2"/>
  <c r="BC948" i="2"/>
  <c r="BB948" i="2"/>
  <c r="AX948" i="2"/>
  <c r="AW948" i="2"/>
  <c r="AV948" i="2"/>
  <c r="AU948" i="2"/>
  <c r="AT948" i="2"/>
  <c r="AS948" i="2"/>
  <c r="BC947" i="2"/>
  <c r="BB947" i="2"/>
  <c r="AX947" i="2"/>
  <c r="AW947" i="2"/>
  <c r="AV947" i="2"/>
  <c r="AU947" i="2"/>
  <c r="AT947" i="2"/>
  <c r="AS947" i="2"/>
  <c r="BC946" i="2"/>
  <c r="BB946" i="2"/>
  <c r="AX946" i="2"/>
  <c r="AW946" i="2"/>
  <c r="AV946" i="2"/>
  <c r="AU946" i="2"/>
  <c r="AT946" i="2"/>
  <c r="AS946" i="2"/>
  <c r="BC945" i="2"/>
  <c r="BB945" i="2"/>
  <c r="AX945" i="2"/>
  <c r="AW945" i="2"/>
  <c r="AV945" i="2"/>
  <c r="AU945" i="2"/>
  <c r="AT945" i="2"/>
  <c r="AS945" i="2"/>
  <c r="BC944" i="2"/>
  <c r="BB944" i="2"/>
  <c r="AX944" i="2"/>
  <c r="AW944" i="2"/>
  <c r="AV944" i="2"/>
  <c r="AU944" i="2"/>
  <c r="AT944" i="2"/>
  <c r="AS944" i="2"/>
  <c r="BC943" i="2"/>
  <c r="BB943" i="2"/>
  <c r="AX943" i="2"/>
  <c r="AW943" i="2"/>
  <c r="AV943" i="2"/>
  <c r="AU943" i="2"/>
  <c r="AT943" i="2"/>
  <c r="AS943" i="2"/>
  <c r="BC942" i="2"/>
  <c r="BB942" i="2"/>
  <c r="AX942" i="2"/>
  <c r="AW942" i="2"/>
  <c r="AV942" i="2"/>
  <c r="AU942" i="2"/>
  <c r="AT942" i="2"/>
  <c r="AS942" i="2"/>
  <c r="BC941" i="2"/>
  <c r="BB941" i="2"/>
  <c r="AX941" i="2"/>
  <c r="AW941" i="2"/>
  <c r="AV941" i="2"/>
  <c r="AU941" i="2"/>
  <c r="AT941" i="2"/>
  <c r="AS941" i="2"/>
  <c r="BC940" i="2"/>
  <c r="BB940" i="2"/>
  <c r="AX940" i="2"/>
  <c r="AW940" i="2"/>
  <c r="AV940" i="2"/>
  <c r="AU940" i="2"/>
  <c r="AT940" i="2"/>
  <c r="AS940" i="2"/>
  <c r="BC939" i="2"/>
  <c r="BB939" i="2"/>
  <c r="AX939" i="2"/>
  <c r="AW939" i="2"/>
  <c r="AV939" i="2"/>
  <c r="AU939" i="2"/>
  <c r="AT939" i="2"/>
  <c r="AS939" i="2"/>
  <c r="BC938" i="2"/>
  <c r="BB938" i="2"/>
  <c r="AX938" i="2"/>
  <c r="AW938" i="2"/>
  <c r="AV938" i="2"/>
  <c r="AU938" i="2"/>
  <c r="AT938" i="2"/>
  <c r="AS938" i="2"/>
  <c r="BC937" i="2"/>
  <c r="BB937" i="2"/>
  <c r="AX937" i="2"/>
  <c r="AW937" i="2"/>
  <c r="AV937" i="2"/>
  <c r="AU937" i="2"/>
  <c r="AT937" i="2"/>
  <c r="AS937" i="2"/>
  <c r="BC936" i="2"/>
  <c r="BB936" i="2"/>
  <c r="AX936" i="2"/>
  <c r="AW936" i="2"/>
  <c r="AV936" i="2"/>
  <c r="AU936" i="2"/>
  <c r="AT936" i="2"/>
  <c r="AS936" i="2"/>
  <c r="BC935" i="2"/>
  <c r="BB935" i="2"/>
  <c r="AX935" i="2"/>
  <c r="AW935" i="2"/>
  <c r="AV935" i="2"/>
  <c r="AU935" i="2"/>
  <c r="AT935" i="2"/>
  <c r="AS935" i="2"/>
  <c r="BC934" i="2"/>
  <c r="BB934" i="2"/>
  <c r="AX934" i="2"/>
  <c r="AW934" i="2"/>
  <c r="AV934" i="2"/>
  <c r="AU934" i="2"/>
  <c r="AT934" i="2"/>
  <c r="AS934" i="2"/>
  <c r="BC933" i="2"/>
  <c r="BB933" i="2"/>
  <c r="AX933" i="2"/>
  <c r="AW933" i="2"/>
  <c r="AV933" i="2"/>
  <c r="AU933" i="2"/>
  <c r="AT933" i="2"/>
  <c r="AS933" i="2"/>
  <c r="BC932" i="2"/>
  <c r="BB932" i="2"/>
  <c r="AX932" i="2"/>
  <c r="AW932" i="2"/>
  <c r="AV932" i="2"/>
  <c r="AU932" i="2"/>
  <c r="AT932" i="2"/>
  <c r="AS932" i="2"/>
  <c r="BC931" i="2"/>
  <c r="BB931" i="2"/>
  <c r="AX931" i="2"/>
  <c r="AW931" i="2"/>
  <c r="AV931" i="2"/>
  <c r="AU931" i="2"/>
  <c r="AT931" i="2"/>
  <c r="AS931" i="2"/>
  <c r="BC930" i="2"/>
  <c r="BB930" i="2"/>
  <c r="AX930" i="2"/>
  <c r="AW930" i="2"/>
  <c r="AV930" i="2"/>
  <c r="AU930" i="2"/>
  <c r="AT930" i="2"/>
  <c r="AS930" i="2"/>
  <c r="BC929" i="2"/>
  <c r="BB929" i="2"/>
  <c r="AX929" i="2"/>
  <c r="AW929" i="2"/>
  <c r="AV929" i="2"/>
  <c r="AU929" i="2"/>
  <c r="AT929" i="2"/>
  <c r="AS929" i="2"/>
  <c r="BC928" i="2"/>
  <c r="BB928" i="2"/>
  <c r="AX928" i="2"/>
  <c r="AW928" i="2"/>
  <c r="AV928" i="2"/>
  <c r="AU928" i="2"/>
  <c r="AT928" i="2"/>
  <c r="AS928" i="2"/>
  <c r="BC927" i="2"/>
  <c r="BB927" i="2"/>
  <c r="AX927" i="2"/>
  <c r="AW927" i="2"/>
  <c r="AV927" i="2"/>
  <c r="AU927" i="2"/>
  <c r="AT927" i="2"/>
  <c r="AS927" i="2"/>
  <c r="BC926" i="2"/>
  <c r="BB926" i="2"/>
  <c r="AX926" i="2"/>
  <c r="AW926" i="2"/>
  <c r="AV926" i="2"/>
  <c r="AU926" i="2"/>
  <c r="AT926" i="2"/>
  <c r="AS926" i="2"/>
  <c r="BC925" i="2"/>
  <c r="BB925" i="2"/>
  <c r="AX925" i="2"/>
  <c r="AW925" i="2"/>
  <c r="AV925" i="2"/>
  <c r="AU925" i="2"/>
  <c r="AT925" i="2"/>
  <c r="AS925" i="2"/>
  <c r="BC924" i="2"/>
  <c r="BB924" i="2"/>
  <c r="AX924" i="2"/>
  <c r="AW924" i="2"/>
  <c r="AV924" i="2"/>
  <c r="AU924" i="2"/>
  <c r="AT924" i="2"/>
  <c r="AS924" i="2"/>
  <c r="BC923" i="2"/>
  <c r="BB923" i="2"/>
  <c r="AX923" i="2"/>
  <c r="AW923" i="2"/>
  <c r="AV923" i="2"/>
  <c r="AU923" i="2"/>
  <c r="AT923" i="2"/>
  <c r="AS923" i="2"/>
  <c r="BC922" i="2"/>
  <c r="BB922" i="2"/>
  <c r="AX922" i="2"/>
  <c r="AW922" i="2"/>
  <c r="AV922" i="2"/>
  <c r="AU922" i="2"/>
  <c r="AT922" i="2"/>
  <c r="AS922" i="2"/>
  <c r="BC921" i="2"/>
  <c r="BB921" i="2"/>
  <c r="AX921" i="2"/>
  <c r="AW921" i="2"/>
  <c r="AV921" i="2"/>
  <c r="AU921" i="2"/>
  <c r="AT921" i="2"/>
  <c r="AS921" i="2"/>
  <c r="BC920" i="2"/>
  <c r="BB920" i="2"/>
  <c r="AX920" i="2"/>
  <c r="AW920" i="2"/>
  <c r="AV920" i="2"/>
  <c r="AU920" i="2"/>
  <c r="AT920" i="2"/>
  <c r="AS920" i="2"/>
  <c r="BC919" i="2"/>
  <c r="BB919" i="2"/>
  <c r="AX919" i="2"/>
  <c r="AW919" i="2"/>
  <c r="AV919" i="2"/>
  <c r="AU919" i="2"/>
  <c r="AT919" i="2"/>
  <c r="AS919" i="2"/>
  <c r="BC918" i="2"/>
  <c r="BB918" i="2"/>
  <c r="AX918" i="2"/>
  <c r="AW918" i="2"/>
  <c r="AV918" i="2"/>
  <c r="AU918" i="2"/>
  <c r="AT918" i="2"/>
  <c r="AS918" i="2"/>
  <c r="BC917" i="2"/>
  <c r="BB917" i="2"/>
  <c r="AX917" i="2"/>
  <c r="AW917" i="2"/>
  <c r="AV917" i="2"/>
  <c r="AU917" i="2"/>
  <c r="AT917" i="2"/>
  <c r="AS917" i="2"/>
  <c r="BC916" i="2"/>
  <c r="BB916" i="2"/>
  <c r="AX916" i="2"/>
  <c r="AW916" i="2"/>
  <c r="AV916" i="2"/>
  <c r="AU916" i="2"/>
  <c r="AT916" i="2"/>
  <c r="AS916" i="2"/>
  <c r="BC915" i="2"/>
  <c r="BB915" i="2"/>
  <c r="AX915" i="2"/>
  <c r="AW915" i="2"/>
  <c r="AV915" i="2"/>
  <c r="AU915" i="2"/>
  <c r="AT915" i="2"/>
  <c r="AS915" i="2"/>
  <c r="BC914" i="2"/>
  <c r="BB914" i="2"/>
  <c r="AX914" i="2"/>
  <c r="AW914" i="2"/>
  <c r="AV914" i="2"/>
  <c r="AU914" i="2"/>
  <c r="AT914" i="2"/>
  <c r="AS914" i="2"/>
  <c r="BC913" i="2"/>
  <c r="BB913" i="2"/>
  <c r="AX913" i="2"/>
  <c r="AW913" i="2"/>
  <c r="AV913" i="2"/>
  <c r="AU913" i="2"/>
  <c r="AT913" i="2"/>
  <c r="AS913" i="2"/>
  <c r="BC912" i="2"/>
  <c r="BB912" i="2"/>
  <c r="AX912" i="2"/>
  <c r="AW912" i="2"/>
  <c r="AV912" i="2"/>
  <c r="AU912" i="2"/>
  <c r="AT912" i="2"/>
  <c r="AS912" i="2"/>
  <c r="BC911" i="2"/>
  <c r="BB911" i="2"/>
  <c r="AX911" i="2"/>
  <c r="AW911" i="2"/>
  <c r="AV911" i="2"/>
  <c r="AU911" i="2"/>
  <c r="AT911" i="2"/>
  <c r="AS911" i="2"/>
  <c r="BC910" i="2"/>
  <c r="BB910" i="2"/>
  <c r="AX910" i="2"/>
  <c r="AW910" i="2"/>
  <c r="AV910" i="2"/>
  <c r="AU910" i="2"/>
  <c r="AT910" i="2"/>
  <c r="AS910" i="2"/>
  <c r="BC909" i="2"/>
  <c r="BB909" i="2"/>
  <c r="AX909" i="2"/>
  <c r="AW909" i="2"/>
  <c r="AV909" i="2"/>
  <c r="AU909" i="2"/>
  <c r="AT909" i="2"/>
  <c r="AS909" i="2"/>
  <c r="BC908" i="2"/>
  <c r="BB908" i="2"/>
  <c r="AX908" i="2"/>
  <c r="AW908" i="2"/>
  <c r="AV908" i="2"/>
  <c r="AU908" i="2"/>
  <c r="AT908" i="2"/>
  <c r="AS908" i="2"/>
  <c r="BC907" i="2"/>
  <c r="BB907" i="2"/>
  <c r="AX907" i="2"/>
  <c r="AW907" i="2"/>
  <c r="AV907" i="2"/>
  <c r="AU907" i="2"/>
  <c r="AT907" i="2"/>
  <c r="AS907" i="2"/>
  <c r="BC906" i="2"/>
  <c r="BB906" i="2"/>
  <c r="AX906" i="2"/>
  <c r="AW906" i="2"/>
  <c r="AV906" i="2"/>
  <c r="AU906" i="2"/>
  <c r="AT906" i="2"/>
  <c r="AS906" i="2"/>
  <c r="BC905" i="2"/>
  <c r="BB905" i="2"/>
  <c r="AX905" i="2"/>
  <c r="AW905" i="2"/>
  <c r="AV905" i="2"/>
  <c r="AU905" i="2"/>
  <c r="AT905" i="2"/>
  <c r="AS905" i="2"/>
  <c r="BC904" i="2"/>
  <c r="BB904" i="2"/>
  <c r="AX904" i="2"/>
  <c r="AW904" i="2"/>
  <c r="AV904" i="2"/>
  <c r="AU904" i="2"/>
  <c r="AT904" i="2"/>
  <c r="AS904" i="2"/>
  <c r="BC903" i="2"/>
  <c r="BB903" i="2"/>
  <c r="AX903" i="2"/>
  <c r="AW903" i="2"/>
  <c r="AV903" i="2"/>
  <c r="AU903" i="2"/>
  <c r="AT903" i="2"/>
  <c r="AS903" i="2"/>
  <c r="BC902" i="2"/>
  <c r="BB902" i="2"/>
  <c r="AX902" i="2"/>
  <c r="AW902" i="2"/>
  <c r="AV902" i="2"/>
  <c r="AU902" i="2"/>
  <c r="AT902" i="2"/>
  <c r="AS902" i="2"/>
  <c r="BC901" i="2"/>
  <c r="BB901" i="2"/>
  <c r="AX901" i="2"/>
  <c r="AW901" i="2"/>
  <c r="AV901" i="2"/>
  <c r="AU901" i="2"/>
  <c r="AT901" i="2"/>
  <c r="AS901" i="2"/>
  <c r="BC900" i="2"/>
  <c r="BB900" i="2"/>
  <c r="AX900" i="2"/>
  <c r="AW900" i="2"/>
  <c r="AV900" i="2"/>
  <c r="AU900" i="2"/>
  <c r="AT900" i="2"/>
  <c r="AS900" i="2"/>
  <c r="BC899" i="2"/>
  <c r="BB899" i="2"/>
  <c r="AX899" i="2"/>
  <c r="AW899" i="2"/>
  <c r="AV899" i="2"/>
  <c r="AU899" i="2"/>
  <c r="AT899" i="2"/>
  <c r="AS899" i="2"/>
  <c r="BC898" i="2"/>
  <c r="BB898" i="2"/>
  <c r="AX898" i="2"/>
  <c r="AW898" i="2"/>
  <c r="AV898" i="2"/>
  <c r="AU898" i="2"/>
  <c r="AT898" i="2"/>
  <c r="AS898" i="2"/>
  <c r="BC897" i="2"/>
  <c r="BB897" i="2"/>
  <c r="AX897" i="2"/>
  <c r="AW897" i="2"/>
  <c r="AV897" i="2"/>
  <c r="AU897" i="2"/>
  <c r="AT897" i="2"/>
  <c r="AS897" i="2"/>
  <c r="BC896" i="2"/>
  <c r="BB896" i="2"/>
  <c r="AX896" i="2"/>
  <c r="AW896" i="2"/>
  <c r="AV896" i="2"/>
  <c r="AU896" i="2"/>
  <c r="AT896" i="2"/>
  <c r="AS896" i="2"/>
  <c r="BC895" i="2"/>
  <c r="BB895" i="2"/>
  <c r="AX895" i="2"/>
  <c r="AW895" i="2"/>
  <c r="AV895" i="2"/>
  <c r="AU895" i="2"/>
  <c r="AT895" i="2"/>
  <c r="AS895" i="2"/>
  <c r="BC894" i="2"/>
  <c r="BB894" i="2"/>
  <c r="AX894" i="2"/>
  <c r="AW894" i="2"/>
  <c r="AV894" i="2"/>
  <c r="AU894" i="2"/>
  <c r="AT894" i="2"/>
  <c r="AS894" i="2"/>
  <c r="BC893" i="2"/>
  <c r="BB893" i="2"/>
  <c r="AX893" i="2"/>
  <c r="AW893" i="2"/>
  <c r="AV893" i="2"/>
  <c r="AU893" i="2"/>
  <c r="AT893" i="2"/>
  <c r="AS893" i="2"/>
  <c r="BC892" i="2"/>
  <c r="BB892" i="2"/>
  <c r="AX892" i="2"/>
  <c r="AW892" i="2"/>
  <c r="AV892" i="2"/>
  <c r="AU892" i="2"/>
  <c r="AT892" i="2"/>
  <c r="AS892" i="2"/>
  <c r="BC891" i="2"/>
  <c r="BB891" i="2"/>
  <c r="AX891" i="2"/>
  <c r="AW891" i="2"/>
  <c r="AV891" i="2"/>
  <c r="AU891" i="2"/>
  <c r="AT891" i="2"/>
  <c r="AS891" i="2"/>
  <c r="BC890" i="2"/>
  <c r="BB890" i="2"/>
  <c r="AX890" i="2"/>
  <c r="AW890" i="2"/>
  <c r="AV890" i="2"/>
  <c r="AU890" i="2"/>
  <c r="AT890" i="2"/>
  <c r="AS890" i="2"/>
  <c r="BC889" i="2"/>
  <c r="BB889" i="2"/>
  <c r="AX889" i="2"/>
  <c r="AW889" i="2"/>
  <c r="AV889" i="2"/>
  <c r="AU889" i="2"/>
  <c r="AT889" i="2"/>
  <c r="AS889" i="2"/>
  <c r="BC888" i="2"/>
  <c r="BB888" i="2"/>
  <c r="AX888" i="2"/>
  <c r="AW888" i="2"/>
  <c r="AV888" i="2"/>
  <c r="AU888" i="2"/>
  <c r="AT888" i="2"/>
  <c r="AS888" i="2"/>
  <c r="BC887" i="2"/>
  <c r="BB887" i="2"/>
  <c r="AX887" i="2"/>
  <c r="AW887" i="2"/>
  <c r="AV887" i="2"/>
  <c r="AU887" i="2"/>
  <c r="AT887" i="2"/>
  <c r="AS887" i="2"/>
  <c r="BC886" i="2"/>
  <c r="BB886" i="2"/>
  <c r="AX886" i="2"/>
  <c r="AW886" i="2"/>
  <c r="AV886" i="2"/>
  <c r="AU886" i="2"/>
  <c r="AT886" i="2"/>
  <c r="AS886" i="2"/>
  <c r="BC885" i="2"/>
  <c r="BB885" i="2"/>
  <c r="AX885" i="2"/>
  <c r="AW885" i="2"/>
  <c r="AV885" i="2"/>
  <c r="AU885" i="2"/>
  <c r="AT885" i="2"/>
  <c r="AS885" i="2"/>
  <c r="BC884" i="2"/>
  <c r="BB884" i="2"/>
  <c r="AX884" i="2"/>
  <c r="AW884" i="2"/>
  <c r="AV884" i="2"/>
  <c r="AU884" i="2"/>
  <c r="AT884" i="2"/>
  <c r="AS884" i="2"/>
  <c r="BC883" i="2"/>
  <c r="BB883" i="2"/>
  <c r="AX883" i="2"/>
  <c r="AW883" i="2"/>
  <c r="AV883" i="2"/>
  <c r="AU883" i="2"/>
  <c r="AT883" i="2"/>
  <c r="AS883" i="2"/>
  <c r="BC882" i="2"/>
  <c r="BB882" i="2"/>
  <c r="AX882" i="2"/>
  <c r="AW882" i="2"/>
  <c r="AV882" i="2"/>
  <c r="AU882" i="2"/>
  <c r="AT882" i="2"/>
  <c r="AS882" i="2"/>
  <c r="BC878" i="2"/>
  <c r="BB878" i="2"/>
  <c r="AX878" i="2"/>
  <c r="AW878" i="2"/>
  <c r="AV878" i="2"/>
  <c r="AU878" i="2"/>
  <c r="AT878" i="2"/>
  <c r="AS878" i="2"/>
  <c r="BC877" i="2"/>
  <c r="BB877" i="2"/>
  <c r="AX877" i="2"/>
  <c r="AW877" i="2"/>
  <c r="AV877" i="2"/>
  <c r="AU877" i="2"/>
  <c r="AT877" i="2"/>
  <c r="AS877" i="2"/>
  <c r="BC881" i="2"/>
  <c r="BB881" i="2"/>
  <c r="AX881" i="2"/>
  <c r="AW881" i="2"/>
  <c r="AV881" i="2"/>
  <c r="AU881" i="2"/>
  <c r="AT881" i="2"/>
  <c r="AS881" i="2"/>
  <c r="BC880" i="2"/>
  <c r="BB880" i="2"/>
  <c r="AX880" i="2"/>
  <c r="AW880" i="2"/>
  <c r="AV880" i="2"/>
  <c r="AU880" i="2"/>
  <c r="AT880" i="2"/>
  <c r="AS880" i="2"/>
  <c r="BC879" i="2"/>
  <c r="BB879" i="2"/>
  <c r="AX879" i="2"/>
  <c r="AW879" i="2"/>
  <c r="AV879" i="2"/>
  <c r="AU879" i="2"/>
  <c r="AT879" i="2"/>
  <c r="AS879" i="2"/>
  <c r="BC876" i="2"/>
  <c r="BB876" i="2"/>
  <c r="AX876" i="2"/>
  <c r="AW876" i="2"/>
  <c r="AV876" i="2"/>
  <c r="AU876" i="2"/>
  <c r="AT876" i="2"/>
  <c r="AS876" i="2"/>
  <c r="BC875" i="2"/>
  <c r="BB875" i="2"/>
  <c r="AX875" i="2"/>
  <c r="AW875" i="2"/>
  <c r="AV875" i="2"/>
  <c r="AU875" i="2"/>
  <c r="AT875" i="2"/>
  <c r="AS875" i="2"/>
  <c r="BC874" i="2"/>
  <c r="BB874" i="2"/>
  <c r="AX874" i="2"/>
  <c r="AW874" i="2"/>
  <c r="AV874" i="2"/>
  <c r="AU874" i="2"/>
  <c r="AT874" i="2"/>
  <c r="AS874" i="2"/>
  <c r="BC873" i="2"/>
  <c r="BB873" i="2"/>
  <c r="AX873" i="2"/>
  <c r="AW873" i="2"/>
  <c r="AV873" i="2"/>
  <c r="AU873" i="2"/>
  <c r="AT873" i="2"/>
  <c r="AS873" i="2"/>
  <c r="BC872" i="2"/>
  <c r="BB872" i="2"/>
  <c r="AX872" i="2"/>
  <c r="AW872" i="2"/>
  <c r="AV872" i="2"/>
  <c r="AU872" i="2"/>
  <c r="AT872" i="2"/>
  <c r="AS872" i="2"/>
  <c r="BC871" i="2"/>
  <c r="BB871" i="2"/>
  <c r="AX871" i="2"/>
  <c r="AW871" i="2"/>
  <c r="AV871" i="2"/>
  <c r="AU871" i="2"/>
  <c r="AT871" i="2"/>
  <c r="AS871" i="2"/>
  <c r="BC870" i="2"/>
  <c r="BB870" i="2"/>
  <c r="AX870" i="2"/>
  <c r="AW870" i="2"/>
  <c r="AV870" i="2"/>
  <c r="AU870" i="2"/>
  <c r="AT870" i="2"/>
  <c r="AS870" i="2"/>
  <c r="BC869" i="2"/>
  <c r="BB869" i="2"/>
  <c r="AX869" i="2"/>
  <c r="AW869" i="2"/>
  <c r="AV869" i="2"/>
  <c r="AU869" i="2"/>
  <c r="AT869" i="2"/>
  <c r="AS869" i="2"/>
  <c r="BC868" i="2"/>
  <c r="BB868" i="2"/>
  <c r="AX868" i="2"/>
  <c r="AW868" i="2"/>
  <c r="AV868" i="2"/>
  <c r="AU868" i="2"/>
  <c r="AT868" i="2"/>
  <c r="AS868" i="2"/>
  <c r="BC867" i="2"/>
  <c r="BB867" i="2"/>
  <c r="AX867" i="2"/>
  <c r="AW867" i="2"/>
  <c r="AV867" i="2"/>
  <c r="AU867" i="2"/>
  <c r="AT867" i="2"/>
  <c r="AS867" i="2"/>
  <c r="BC866" i="2"/>
  <c r="BB866" i="2"/>
  <c r="AX866" i="2"/>
  <c r="AW866" i="2"/>
  <c r="AV866" i="2"/>
  <c r="AU866" i="2"/>
  <c r="AT866" i="2"/>
  <c r="AS866" i="2"/>
  <c r="BC865" i="2"/>
  <c r="BB865" i="2"/>
  <c r="AX865" i="2"/>
  <c r="AW865" i="2"/>
  <c r="AV865" i="2"/>
  <c r="AU865" i="2"/>
  <c r="AT865" i="2"/>
  <c r="AS865" i="2"/>
  <c r="BC864" i="2"/>
  <c r="BB864" i="2"/>
  <c r="AX864" i="2"/>
  <c r="AW864" i="2"/>
  <c r="AV864" i="2"/>
  <c r="AU864" i="2"/>
  <c r="AT864" i="2"/>
  <c r="AS864" i="2"/>
  <c r="BC863" i="2"/>
  <c r="BB863" i="2"/>
  <c r="AX863" i="2"/>
  <c r="AW863" i="2"/>
  <c r="AV863" i="2"/>
  <c r="AU863" i="2"/>
  <c r="AT863" i="2"/>
  <c r="AS863" i="2"/>
  <c r="BC862" i="2"/>
  <c r="BB862" i="2"/>
  <c r="AX862" i="2"/>
  <c r="AW862" i="2"/>
  <c r="AV862" i="2"/>
  <c r="AU862" i="2"/>
  <c r="AT862" i="2"/>
  <c r="AS862" i="2"/>
  <c r="BC861" i="2"/>
  <c r="BB861" i="2"/>
  <c r="AX861" i="2"/>
  <c r="AW861" i="2"/>
  <c r="AV861" i="2"/>
  <c r="AU861" i="2"/>
  <c r="AT861" i="2"/>
  <c r="AS861" i="2"/>
  <c r="BC860" i="2"/>
  <c r="BB860" i="2"/>
  <c r="AX860" i="2"/>
  <c r="AW860" i="2"/>
  <c r="AV860" i="2"/>
  <c r="AU860" i="2"/>
  <c r="AT860" i="2"/>
  <c r="AS860" i="2"/>
  <c r="BC859" i="2"/>
  <c r="BB859" i="2"/>
  <c r="AX859" i="2"/>
  <c r="AW859" i="2"/>
  <c r="AV859" i="2"/>
  <c r="AU859" i="2"/>
  <c r="AT859" i="2"/>
  <c r="AS859" i="2"/>
  <c r="BC858" i="2"/>
  <c r="BB858" i="2"/>
  <c r="AX858" i="2"/>
  <c r="AW858" i="2"/>
  <c r="AV858" i="2"/>
  <c r="AU858" i="2"/>
  <c r="AT858" i="2"/>
  <c r="AS858" i="2"/>
  <c r="BC857" i="2"/>
  <c r="BB857" i="2"/>
  <c r="AX857" i="2"/>
  <c r="AW857" i="2"/>
  <c r="AV857" i="2"/>
  <c r="AU857" i="2"/>
  <c r="AT857" i="2"/>
  <c r="AS857" i="2"/>
  <c r="BC856" i="2"/>
  <c r="BB856" i="2"/>
  <c r="AX856" i="2"/>
  <c r="AW856" i="2"/>
  <c r="AV856" i="2"/>
  <c r="AU856" i="2"/>
  <c r="AT856" i="2"/>
  <c r="AS856" i="2"/>
  <c r="BC855" i="2"/>
  <c r="BB855" i="2"/>
  <c r="AX855" i="2"/>
  <c r="AW855" i="2"/>
  <c r="AV855" i="2"/>
  <c r="AU855" i="2"/>
  <c r="AT855" i="2"/>
  <c r="AS855" i="2"/>
  <c r="BC854" i="2"/>
  <c r="BB854" i="2"/>
  <c r="AX854" i="2"/>
  <c r="AW854" i="2"/>
  <c r="AV854" i="2"/>
  <c r="AU854" i="2"/>
  <c r="AT854" i="2"/>
  <c r="AS854" i="2"/>
  <c r="BC853" i="2"/>
  <c r="BB853" i="2"/>
  <c r="AX853" i="2"/>
  <c r="AW853" i="2"/>
  <c r="AV853" i="2"/>
  <c r="AU853" i="2"/>
  <c r="AT853" i="2"/>
  <c r="AS853" i="2"/>
  <c r="BC852" i="2"/>
  <c r="BB852" i="2"/>
  <c r="AX852" i="2"/>
  <c r="AW852" i="2"/>
  <c r="AV852" i="2"/>
  <c r="AU852" i="2"/>
  <c r="AT852" i="2"/>
  <c r="AS852" i="2"/>
  <c r="BC851" i="2"/>
  <c r="BB851" i="2"/>
  <c r="AX851" i="2"/>
  <c r="AW851" i="2"/>
  <c r="AV851" i="2"/>
  <c r="AU851" i="2"/>
  <c r="AT851" i="2"/>
  <c r="AS851" i="2"/>
  <c r="BC850" i="2"/>
  <c r="BB850" i="2"/>
  <c r="AX850" i="2"/>
  <c r="AW850" i="2"/>
  <c r="AV850" i="2"/>
  <c r="AU850" i="2"/>
  <c r="AT850" i="2"/>
  <c r="AS850" i="2"/>
  <c r="BC846" i="2"/>
  <c r="BB846" i="2"/>
  <c r="AX846" i="2"/>
  <c r="AW846" i="2"/>
  <c r="AV846" i="2"/>
  <c r="AU846" i="2"/>
  <c r="AT846" i="2"/>
  <c r="AS846" i="2"/>
  <c r="BC849" i="2"/>
  <c r="BB849" i="2"/>
  <c r="AX849" i="2"/>
  <c r="AW849" i="2"/>
  <c r="AV849" i="2"/>
  <c r="AU849" i="2"/>
  <c r="AT849" i="2"/>
  <c r="AS849" i="2"/>
  <c r="BC848" i="2"/>
  <c r="BB848" i="2"/>
  <c r="AX848" i="2"/>
  <c r="AW848" i="2"/>
  <c r="AV848" i="2"/>
  <c r="AU848" i="2"/>
  <c r="AT848" i="2"/>
  <c r="AS848" i="2"/>
  <c r="BC847" i="2"/>
  <c r="BB847" i="2"/>
  <c r="AX847" i="2"/>
  <c r="AW847" i="2"/>
  <c r="AV847" i="2"/>
  <c r="AU847" i="2"/>
  <c r="AT847" i="2"/>
  <c r="AS847" i="2"/>
  <c r="BC845" i="2"/>
  <c r="BB845" i="2"/>
  <c r="AX845" i="2"/>
  <c r="AW845" i="2"/>
  <c r="AV845" i="2"/>
  <c r="AU845" i="2"/>
  <c r="AT845" i="2"/>
  <c r="AS845" i="2"/>
  <c r="BC844" i="2"/>
  <c r="BB844" i="2"/>
  <c r="AX844" i="2"/>
  <c r="AW844" i="2"/>
  <c r="AV844" i="2"/>
  <c r="AU844" i="2"/>
  <c r="AT844" i="2"/>
  <c r="AS844" i="2"/>
  <c r="BC843" i="2"/>
  <c r="BB843" i="2"/>
  <c r="AX843" i="2"/>
  <c r="AW843" i="2"/>
  <c r="AV843" i="2"/>
  <c r="AU843" i="2"/>
  <c r="AT843" i="2"/>
  <c r="AS843" i="2"/>
  <c r="BC842" i="2"/>
  <c r="BB842" i="2"/>
  <c r="AX842" i="2"/>
  <c r="AW842" i="2"/>
  <c r="AV842" i="2"/>
  <c r="AU842" i="2"/>
  <c r="AT842" i="2"/>
  <c r="AS842" i="2"/>
  <c r="BC841" i="2"/>
  <c r="BB841" i="2"/>
  <c r="AX841" i="2"/>
  <c r="AW841" i="2"/>
  <c r="AV841" i="2"/>
  <c r="AU841" i="2"/>
  <c r="AT841" i="2"/>
  <c r="AS841" i="2"/>
  <c r="BC840" i="2"/>
  <c r="BB840" i="2"/>
  <c r="AX840" i="2"/>
  <c r="AW840" i="2"/>
  <c r="AV840" i="2"/>
  <c r="AU840" i="2"/>
  <c r="AT840" i="2"/>
  <c r="AS840" i="2"/>
  <c r="BC839" i="2"/>
  <c r="BB839" i="2"/>
  <c r="AX839" i="2"/>
  <c r="AW839" i="2"/>
  <c r="AV839" i="2"/>
  <c r="AU839" i="2"/>
  <c r="AT839" i="2"/>
  <c r="AS839" i="2"/>
  <c r="BC838" i="2"/>
  <c r="BB838" i="2"/>
  <c r="AX838" i="2"/>
  <c r="AW838" i="2"/>
  <c r="AV838" i="2"/>
  <c r="AU838" i="2"/>
  <c r="AT838" i="2"/>
  <c r="AS838" i="2"/>
  <c r="BC837" i="2"/>
  <c r="BB837" i="2"/>
  <c r="AX837" i="2"/>
  <c r="AW837" i="2"/>
  <c r="AV837" i="2"/>
  <c r="AU837" i="2"/>
  <c r="AT837" i="2"/>
  <c r="AS837" i="2"/>
  <c r="BC836" i="2"/>
  <c r="BB836" i="2"/>
  <c r="AX836" i="2"/>
  <c r="AW836" i="2"/>
  <c r="AV836" i="2"/>
  <c r="AU836" i="2"/>
  <c r="AT836" i="2"/>
  <c r="AS836" i="2"/>
  <c r="BC835" i="2"/>
  <c r="BB835" i="2"/>
  <c r="AX835" i="2"/>
  <c r="AW835" i="2"/>
  <c r="AV835" i="2"/>
  <c r="AU835" i="2"/>
  <c r="AT835" i="2"/>
  <c r="AS835" i="2"/>
  <c r="BC834" i="2"/>
  <c r="BB834" i="2"/>
  <c r="AX834" i="2"/>
  <c r="AW834" i="2"/>
  <c r="AV834" i="2"/>
  <c r="AU834" i="2"/>
  <c r="AT834" i="2"/>
  <c r="AS834" i="2"/>
  <c r="BC833" i="2"/>
  <c r="BB833" i="2"/>
  <c r="AX833" i="2"/>
  <c r="AW833" i="2"/>
  <c r="AV833" i="2"/>
  <c r="AU833" i="2"/>
  <c r="AT833" i="2"/>
  <c r="AS833" i="2"/>
  <c r="BC832" i="2"/>
  <c r="BB832" i="2"/>
  <c r="AX832" i="2"/>
  <c r="AW832" i="2"/>
  <c r="AV832" i="2"/>
  <c r="AU832" i="2"/>
  <c r="AT832" i="2"/>
  <c r="AS832" i="2"/>
  <c r="BC831" i="2"/>
  <c r="BB831" i="2"/>
  <c r="AX831" i="2"/>
  <c r="AW831" i="2"/>
  <c r="AV831" i="2"/>
  <c r="AU831" i="2"/>
  <c r="AT831" i="2"/>
  <c r="AS831" i="2"/>
  <c r="BC830" i="2"/>
  <c r="BB830" i="2"/>
  <c r="AX830" i="2"/>
  <c r="AW830" i="2"/>
  <c r="AV830" i="2"/>
  <c r="AU830" i="2"/>
  <c r="AT830" i="2"/>
  <c r="AS830" i="2"/>
  <c r="BC829" i="2"/>
  <c r="BB829" i="2"/>
  <c r="AX829" i="2"/>
  <c r="AW829" i="2"/>
  <c r="AV829" i="2"/>
  <c r="AU829" i="2"/>
  <c r="AT829" i="2"/>
  <c r="AS829" i="2"/>
  <c r="BC828" i="2"/>
  <c r="BB828" i="2"/>
  <c r="AX828" i="2"/>
  <c r="AW828" i="2"/>
  <c r="AV828" i="2"/>
  <c r="AU828" i="2"/>
  <c r="AT828" i="2"/>
  <c r="AS828" i="2"/>
  <c r="BC827" i="2"/>
  <c r="BB827" i="2"/>
  <c r="AX827" i="2"/>
  <c r="AW827" i="2"/>
  <c r="AV827" i="2"/>
  <c r="AU827" i="2"/>
  <c r="AT827" i="2"/>
  <c r="AS827" i="2"/>
  <c r="BC826" i="2"/>
  <c r="BB826" i="2"/>
  <c r="AX826" i="2"/>
  <c r="AW826" i="2"/>
  <c r="AV826" i="2"/>
  <c r="AU826" i="2"/>
  <c r="AT826" i="2"/>
  <c r="AS826" i="2"/>
  <c r="BC825" i="2"/>
  <c r="BB825" i="2"/>
  <c r="AX825" i="2"/>
  <c r="AW825" i="2"/>
  <c r="AV825" i="2"/>
  <c r="AU825" i="2"/>
  <c r="AT825" i="2"/>
  <c r="AS825" i="2"/>
  <c r="BC824" i="2"/>
  <c r="BB824" i="2"/>
  <c r="AX824" i="2"/>
  <c r="AW824" i="2"/>
  <c r="AV824" i="2"/>
  <c r="AU824" i="2"/>
  <c r="AT824" i="2"/>
  <c r="AS824" i="2"/>
  <c r="BC823" i="2"/>
  <c r="BB823" i="2"/>
  <c r="AX823" i="2"/>
  <c r="AW823" i="2"/>
  <c r="AV823" i="2"/>
  <c r="AU823" i="2"/>
  <c r="AT823" i="2"/>
  <c r="AS823" i="2"/>
  <c r="BC822" i="2"/>
  <c r="BB822" i="2"/>
  <c r="AX822" i="2"/>
  <c r="AW822" i="2"/>
  <c r="AV822" i="2"/>
  <c r="AU822" i="2"/>
  <c r="AT822" i="2"/>
  <c r="AS822" i="2"/>
  <c r="BC821" i="2"/>
  <c r="BB821" i="2"/>
  <c r="AX821" i="2"/>
  <c r="AW821" i="2"/>
  <c r="AV821" i="2"/>
  <c r="AU821" i="2"/>
  <c r="AT821" i="2"/>
  <c r="AS821" i="2"/>
  <c r="BC820" i="2"/>
  <c r="BB820" i="2"/>
  <c r="AX820" i="2"/>
  <c r="AW820" i="2"/>
  <c r="AV820" i="2"/>
  <c r="AU820" i="2"/>
  <c r="AT820" i="2"/>
  <c r="AS820" i="2"/>
  <c r="BC819" i="2"/>
  <c r="BB819" i="2"/>
  <c r="AX819" i="2"/>
  <c r="AW819" i="2"/>
  <c r="AV819" i="2"/>
  <c r="AU819" i="2"/>
  <c r="AT819" i="2"/>
  <c r="AS819" i="2"/>
  <c r="BC818" i="2"/>
  <c r="BB818" i="2"/>
  <c r="AX818" i="2"/>
  <c r="AW818" i="2"/>
  <c r="AV818" i="2"/>
  <c r="AU818" i="2"/>
  <c r="AT818" i="2"/>
  <c r="AS818" i="2"/>
  <c r="BC817" i="2"/>
  <c r="BB817" i="2"/>
  <c r="AX817" i="2"/>
  <c r="AW817" i="2"/>
  <c r="AV817" i="2"/>
  <c r="AU817" i="2"/>
  <c r="AT817" i="2"/>
  <c r="AS817" i="2"/>
  <c r="BC816" i="2"/>
  <c r="BB816" i="2"/>
  <c r="AX816" i="2"/>
  <c r="AW816" i="2"/>
  <c r="AV816" i="2"/>
  <c r="AU816" i="2"/>
  <c r="AT816" i="2"/>
  <c r="AS816" i="2"/>
  <c r="BC815" i="2"/>
  <c r="BB815" i="2"/>
  <c r="AX815" i="2"/>
  <c r="AW815" i="2"/>
  <c r="AV815" i="2"/>
  <c r="AU815" i="2"/>
  <c r="AT815" i="2"/>
  <c r="AS815" i="2"/>
  <c r="BC814" i="2"/>
  <c r="BB814" i="2"/>
  <c r="AX814" i="2"/>
  <c r="AW814" i="2"/>
  <c r="AV814" i="2"/>
  <c r="AU814" i="2"/>
  <c r="AT814" i="2"/>
  <c r="AS814" i="2"/>
  <c r="BC813" i="2"/>
  <c r="BB813" i="2"/>
  <c r="AX813" i="2"/>
  <c r="AW813" i="2"/>
  <c r="AV813" i="2"/>
  <c r="AU813" i="2"/>
  <c r="AT813" i="2"/>
  <c r="AS813" i="2"/>
  <c r="BC812" i="2"/>
  <c r="BB812" i="2"/>
  <c r="AX812" i="2"/>
  <c r="AW812" i="2"/>
  <c r="AV812" i="2"/>
  <c r="AU812" i="2"/>
  <c r="AT812" i="2"/>
  <c r="AS812" i="2"/>
  <c r="BC811" i="2"/>
  <c r="BB811" i="2"/>
  <c r="AX811" i="2"/>
  <c r="AW811" i="2"/>
  <c r="AV811" i="2"/>
  <c r="AU811" i="2"/>
  <c r="AT811" i="2"/>
  <c r="AS811" i="2"/>
  <c r="BC810" i="2"/>
  <c r="BB810" i="2"/>
  <c r="AX810" i="2"/>
  <c r="AW810" i="2"/>
  <c r="AV810" i="2"/>
  <c r="AU810" i="2"/>
  <c r="AT810" i="2"/>
  <c r="AS810" i="2"/>
  <c r="BC809" i="2"/>
  <c r="BB809" i="2"/>
  <c r="AX809" i="2"/>
  <c r="AW809" i="2"/>
  <c r="AV809" i="2"/>
  <c r="AU809" i="2"/>
  <c r="AT809" i="2"/>
  <c r="AS809" i="2"/>
  <c r="BC808" i="2"/>
  <c r="BB808" i="2"/>
  <c r="AX808" i="2"/>
  <c r="AW808" i="2"/>
  <c r="AV808" i="2"/>
  <c r="AU808" i="2"/>
  <c r="AT808" i="2"/>
  <c r="AS808" i="2"/>
  <c r="BC807" i="2"/>
  <c r="BB807" i="2"/>
  <c r="AX807" i="2"/>
  <c r="AW807" i="2"/>
  <c r="AV807" i="2"/>
  <c r="AU807" i="2"/>
  <c r="AT807" i="2"/>
  <c r="AS807" i="2"/>
  <c r="BC806" i="2"/>
  <c r="BB806" i="2"/>
  <c r="AX806" i="2"/>
  <c r="AW806" i="2"/>
  <c r="AV806" i="2"/>
  <c r="AU806" i="2"/>
  <c r="AT806" i="2"/>
  <c r="AS806" i="2"/>
  <c r="BC805" i="2"/>
  <c r="BB805" i="2"/>
  <c r="AX805" i="2"/>
  <c r="AW805" i="2"/>
  <c r="AV805" i="2"/>
  <c r="AU805" i="2"/>
  <c r="AT805" i="2"/>
  <c r="AS805" i="2"/>
  <c r="BC804" i="2"/>
  <c r="BB804" i="2"/>
  <c r="AX804" i="2"/>
  <c r="AW804" i="2"/>
  <c r="AV804" i="2"/>
  <c r="AU804" i="2"/>
  <c r="AT804" i="2"/>
  <c r="AS804" i="2"/>
  <c r="BC803" i="2"/>
  <c r="BB803" i="2"/>
  <c r="AX803" i="2"/>
  <c r="AW803" i="2"/>
  <c r="AV803" i="2"/>
  <c r="AU803" i="2"/>
  <c r="AT803" i="2"/>
  <c r="AS803" i="2"/>
  <c r="BC802" i="2"/>
  <c r="BB802" i="2"/>
  <c r="AX802" i="2"/>
  <c r="AW802" i="2"/>
  <c r="AV802" i="2"/>
  <c r="AU802" i="2"/>
  <c r="AT802" i="2"/>
  <c r="AS802" i="2"/>
  <c r="BC801" i="2"/>
  <c r="BB801" i="2"/>
  <c r="AX801" i="2"/>
  <c r="AW801" i="2"/>
  <c r="AV801" i="2"/>
  <c r="AU801" i="2"/>
  <c r="AT801" i="2"/>
  <c r="AS801" i="2"/>
  <c r="BC800" i="2"/>
  <c r="BB800" i="2"/>
  <c r="AX800" i="2"/>
  <c r="AW800" i="2"/>
  <c r="AV800" i="2"/>
  <c r="AU800" i="2"/>
  <c r="AT800" i="2"/>
  <c r="AS800" i="2"/>
  <c r="BC799" i="2"/>
  <c r="BB799" i="2"/>
  <c r="AX799" i="2"/>
  <c r="AW799" i="2"/>
  <c r="AV799" i="2"/>
  <c r="AU799" i="2"/>
  <c r="AT799" i="2"/>
  <c r="AS799" i="2"/>
  <c r="BC798" i="2"/>
  <c r="BB798" i="2"/>
  <c r="AX798" i="2"/>
  <c r="AW798" i="2"/>
  <c r="AV798" i="2"/>
  <c r="AU798" i="2"/>
  <c r="AT798" i="2"/>
  <c r="AS798" i="2"/>
  <c r="BC797" i="2"/>
  <c r="BB797" i="2"/>
  <c r="AX797" i="2"/>
  <c r="AW797" i="2"/>
  <c r="AV797" i="2"/>
  <c r="AU797" i="2"/>
  <c r="AT797" i="2"/>
  <c r="AS797" i="2"/>
  <c r="BC796" i="2"/>
  <c r="BB796" i="2"/>
  <c r="AX796" i="2"/>
  <c r="AW796" i="2"/>
  <c r="AV796" i="2"/>
  <c r="AU796" i="2"/>
  <c r="AT796" i="2"/>
  <c r="AS796" i="2"/>
  <c r="BC795" i="2"/>
  <c r="BB795" i="2"/>
  <c r="AX795" i="2"/>
  <c r="AW795" i="2"/>
  <c r="AV795" i="2"/>
  <c r="AU795" i="2"/>
  <c r="AT795" i="2"/>
  <c r="AS795" i="2"/>
  <c r="BC794" i="2"/>
  <c r="BB794" i="2"/>
  <c r="AX794" i="2"/>
  <c r="AW794" i="2"/>
  <c r="AV794" i="2"/>
  <c r="AU794" i="2"/>
  <c r="AT794" i="2"/>
  <c r="AS794" i="2"/>
  <c r="BC793" i="2"/>
  <c r="BB793" i="2"/>
  <c r="AX793" i="2"/>
  <c r="AW793" i="2"/>
  <c r="AV793" i="2"/>
  <c r="AU793" i="2"/>
  <c r="AT793" i="2"/>
  <c r="AS793" i="2"/>
  <c r="BC792" i="2"/>
  <c r="BB792" i="2"/>
  <c r="AX792" i="2"/>
  <c r="AW792" i="2"/>
  <c r="AV792" i="2"/>
  <c r="AU792" i="2"/>
  <c r="AT792" i="2"/>
  <c r="AS792" i="2"/>
  <c r="BC791" i="2"/>
  <c r="BB791" i="2"/>
  <c r="AX791" i="2"/>
  <c r="AW791" i="2"/>
  <c r="AV791" i="2"/>
  <c r="AU791" i="2"/>
  <c r="AT791" i="2"/>
  <c r="AS791" i="2"/>
  <c r="BC790" i="2"/>
  <c r="BB790" i="2"/>
  <c r="AX790" i="2"/>
  <c r="AW790" i="2"/>
  <c r="AV790" i="2"/>
  <c r="AU790" i="2"/>
  <c r="AT790" i="2"/>
  <c r="AS790" i="2"/>
  <c r="BC789" i="2"/>
  <c r="BB789" i="2"/>
  <c r="AX789" i="2"/>
  <c r="AW789" i="2"/>
  <c r="AV789" i="2"/>
  <c r="AU789" i="2"/>
  <c r="AT789" i="2"/>
  <c r="AS789" i="2"/>
  <c r="BC788" i="2"/>
  <c r="BB788" i="2"/>
  <c r="AX788" i="2"/>
  <c r="AW788" i="2"/>
  <c r="AV788" i="2"/>
  <c r="AU788" i="2"/>
  <c r="AT788" i="2"/>
  <c r="AS788" i="2"/>
  <c r="BC787" i="2"/>
  <c r="BB787" i="2"/>
  <c r="AX787" i="2"/>
  <c r="AW787" i="2"/>
  <c r="AV787" i="2"/>
  <c r="AU787" i="2"/>
  <c r="AT787" i="2"/>
  <c r="AS787" i="2"/>
  <c r="BC786" i="2"/>
  <c r="BB786" i="2"/>
  <c r="AX786" i="2"/>
  <c r="AW786" i="2"/>
  <c r="AV786" i="2"/>
  <c r="AU786" i="2"/>
  <c r="AT786" i="2"/>
  <c r="AS786" i="2"/>
  <c r="BC785" i="2"/>
  <c r="BB785" i="2"/>
  <c r="AX785" i="2"/>
  <c r="AW785" i="2"/>
  <c r="AV785" i="2"/>
  <c r="AU785" i="2"/>
  <c r="AT785" i="2"/>
  <c r="AS785" i="2"/>
  <c r="BC784" i="2"/>
  <c r="BB784" i="2"/>
  <c r="AX784" i="2"/>
  <c r="AW784" i="2"/>
  <c r="AV784" i="2"/>
  <c r="AU784" i="2"/>
  <c r="AT784" i="2"/>
  <c r="AS784" i="2"/>
  <c r="BC783" i="2"/>
  <c r="BB783" i="2"/>
  <c r="AX783" i="2"/>
  <c r="AW783" i="2"/>
  <c r="AV783" i="2"/>
  <c r="AU783" i="2"/>
  <c r="AT783" i="2"/>
  <c r="AS783" i="2"/>
  <c r="BC782" i="2"/>
  <c r="BB782" i="2"/>
  <c r="AX782" i="2"/>
  <c r="AW782" i="2"/>
  <c r="AV782" i="2"/>
  <c r="AU782" i="2"/>
  <c r="AT782" i="2"/>
  <c r="AS782" i="2"/>
  <c r="BC781" i="2"/>
  <c r="BB781" i="2"/>
  <c r="AX781" i="2"/>
  <c r="AW781" i="2"/>
  <c r="AV781" i="2"/>
  <c r="AU781" i="2"/>
  <c r="AT781" i="2"/>
  <c r="AS781" i="2"/>
  <c r="BC780" i="2"/>
  <c r="BB780" i="2"/>
  <c r="AX780" i="2"/>
  <c r="AW780" i="2"/>
  <c r="AV780" i="2"/>
  <c r="AU780" i="2"/>
  <c r="AT780" i="2"/>
  <c r="AS780" i="2"/>
  <c r="BC779" i="2"/>
  <c r="BB779" i="2"/>
  <c r="AX779" i="2"/>
  <c r="AW779" i="2"/>
  <c r="AV779" i="2"/>
  <c r="AU779" i="2"/>
  <c r="AT779" i="2"/>
  <c r="AS779" i="2"/>
  <c r="BC778" i="2"/>
  <c r="BB778" i="2"/>
  <c r="AX778" i="2"/>
  <c r="AW778" i="2"/>
  <c r="AV778" i="2"/>
  <c r="AU778" i="2"/>
  <c r="AT778" i="2"/>
  <c r="AS778" i="2"/>
  <c r="BC777" i="2"/>
  <c r="BB777" i="2"/>
  <c r="AX777" i="2"/>
  <c r="AW777" i="2"/>
  <c r="AV777" i="2"/>
  <c r="AU777" i="2"/>
  <c r="AT777" i="2"/>
  <c r="AS777" i="2"/>
  <c r="BC776" i="2"/>
  <c r="BB776" i="2"/>
  <c r="AX776" i="2"/>
  <c r="AW776" i="2"/>
  <c r="AV776" i="2"/>
  <c r="AU776" i="2"/>
  <c r="AT776" i="2"/>
  <c r="AS776" i="2"/>
  <c r="BC775" i="2"/>
  <c r="BB775" i="2"/>
  <c r="AX775" i="2"/>
  <c r="AW775" i="2"/>
  <c r="AV775" i="2"/>
  <c r="AU775" i="2"/>
  <c r="AT775" i="2"/>
  <c r="AS775" i="2"/>
  <c r="BC773" i="2"/>
  <c r="BB773" i="2"/>
  <c r="AX773" i="2"/>
  <c r="AW773" i="2"/>
  <c r="AV773" i="2"/>
  <c r="AU773" i="2"/>
  <c r="AT773" i="2"/>
  <c r="AS773" i="2"/>
  <c r="BC774" i="2"/>
  <c r="BB774" i="2"/>
  <c r="AX774" i="2"/>
  <c r="AW774" i="2"/>
  <c r="AV774" i="2"/>
  <c r="AU774" i="2"/>
  <c r="AT774" i="2"/>
  <c r="AS774" i="2"/>
  <c r="BC772" i="2"/>
  <c r="BB772" i="2"/>
  <c r="AX772" i="2"/>
  <c r="AW772" i="2"/>
  <c r="AV772" i="2"/>
  <c r="AU772" i="2"/>
  <c r="AT772" i="2"/>
  <c r="AS772" i="2"/>
  <c r="BC771" i="2"/>
  <c r="BB771" i="2"/>
  <c r="AX771" i="2"/>
  <c r="AW771" i="2"/>
  <c r="AV771" i="2"/>
  <c r="AU771" i="2"/>
  <c r="AT771" i="2"/>
  <c r="AS771" i="2"/>
  <c r="BC770" i="2"/>
  <c r="BB770" i="2"/>
  <c r="AX770" i="2"/>
  <c r="AW770" i="2"/>
  <c r="AV770" i="2"/>
  <c r="AU770" i="2"/>
  <c r="AT770" i="2"/>
  <c r="AS770" i="2"/>
  <c r="BC769" i="2"/>
  <c r="BB769" i="2"/>
  <c r="AX769" i="2"/>
  <c r="AW769" i="2"/>
  <c r="AV769" i="2"/>
  <c r="AU769" i="2"/>
  <c r="AT769" i="2"/>
  <c r="AS769" i="2"/>
  <c r="BC768" i="2"/>
  <c r="BB768" i="2"/>
  <c r="AX768" i="2"/>
  <c r="AW768" i="2"/>
  <c r="AV768" i="2"/>
  <c r="AU768" i="2"/>
  <c r="AT768" i="2"/>
  <c r="AS768" i="2"/>
  <c r="BC767" i="2"/>
  <c r="BB767" i="2"/>
  <c r="AX767" i="2"/>
  <c r="AW767" i="2"/>
  <c r="AV767" i="2"/>
  <c r="AU767" i="2"/>
  <c r="AT767" i="2"/>
  <c r="AS767" i="2"/>
  <c r="BC766" i="2"/>
  <c r="BB766" i="2"/>
  <c r="AX766" i="2"/>
  <c r="AW766" i="2"/>
  <c r="AV766" i="2"/>
  <c r="AU766" i="2"/>
  <c r="AT766" i="2"/>
  <c r="AS766" i="2"/>
  <c r="BC765" i="2"/>
  <c r="BB765" i="2"/>
  <c r="AX765" i="2"/>
  <c r="AW765" i="2"/>
  <c r="AV765" i="2"/>
  <c r="AU765" i="2"/>
  <c r="AT765" i="2"/>
  <c r="AS765" i="2"/>
  <c r="BC764" i="2"/>
  <c r="BB764" i="2"/>
  <c r="AX764" i="2"/>
  <c r="AW764" i="2"/>
  <c r="AV764" i="2"/>
  <c r="AU764" i="2"/>
  <c r="AT764" i="2"/>
  <c r="AS764" i="2"/>
  <c r="BC763" i="2"/>
  <c r="BB763" i="2"/>
  <c r="AX763" i="2"/>
  <c r="AW763" i="2"/>
  <c r="AV763" i="2"/>
  <c r="AU763" i="2"/>
  <c r="AT763" i="2"/>
  <c r="AS763" i="2"/>
  <c r="BC762" i="2"/>
  <c r="BB762" i="2"/>
  <c r="AX762" i="2"/>
  <c r="AW762" i="2"/>
  <c r="AV762" i="2"/>
  <c r="AU762" i="2"/>
  <c r="AT762" i="2"/>
  <c r="AS762" i="2"/>
  <c r="BC761" i="2"/>
  <c r="BB761" i="2"/>
  <c r="AX761" i="2"/>
  <c r="AW761" i="2"/>
  <c r="AV761" i="2"/>
  <c r="AU761" i="2"/>
  <c r="AT761" i="2"/>
  <c r="AS761" i="2"/>
  <c r="BC760" i="2"/>
  <c r="BB760" i="2"/>
  <c r="AX760" i="2"/>
  <c r="AW760" i="2"/>
  <c r="AV760" i="2"/>
  <c r="AU760" i="2"/>
  <c r="AT760" i="2"/>
  <c r="AS760" i="2"/>
  <c r="BC759" i="2"/>
  <c r="BB759" i="2"/>
  <c r="AX759" i="2"/>
  <c r="AW759" i="2"/>
  <c r="AV759" i="2"/>
  <c r="AU759" i="2"/>
  <c r="AT759" i="2"/>
  <c r="AS759" i="2"/>
  <c r="BC758" i="2"/>
  <c r="BB758" i="2"/>
  <c r="AX758" i="2"/>
  <c r="AW758" i="2"/>
  <c r="AV758" i="2"/>
  <c r="AU758" i="2"/>
  <c r="AT758" i="2"/>
  <c r="AS758" i="2"/>
  <c r="BC757" i="2"/>
  <c r="BB757" i="2"/>
  <c r="AX757" i="2"/>
  <c r="AW757" i="2"/>
  <c r="AV757" i="2"/>
  <c r="AU757" i="2"/>
  <c r="AT757" i="2"/>
  <c r="AS757" i="2"/>
  <c r="BC756" i="2"/>
  <c r="BB756" i="2"/>
  <c r="AX756" i="2"/>
  <c r="AW756" i="2"/>
  <c r="AV756" i="2"/>
  <c r="AU756" i="2"/>
  <c r="AT756" i="2"/>
  <c r="AS756" i="2"/>
  <c r="BC755" i="2"/>
  <c r="BB755" i="2"/>
  <c r="AX755" i="2"/>
  <c r="AW755" i="2"/>
  <c r="AV755" i="2"/>
  <c r="AU755" i="2"/>
  <c r="AT755" i="2"/>
  <c r="AS755" i="2"/>
  <c r="BC754" i="2"/>
  <c r="BB754" i="2"/>
  <c r="AX754" i="2"/>
  <c r="AW754" i="2"/>
  <c r="AV754" i="2"/>
  <c r="AU754" i="2"/>
  <c r="AT754" i="2"/>
  <c r="AS754" i="2"/>
  <c r="BC753" i="2"/>
  <c r="BB753" i="2"/>
  <c r="AX753" i="2"/>
  <c r="AW753" i="2"/>
  <c r="AV753" i="2"/>
  <c r="AU753" i="2"/>
  <c r="AT753" i="2"/>
  <c r="AS753" i="2"/>
  <c r="BC752" i="2"/>
  <c r="BB752" i="2"/>
  <c r="AX752" i="2"/>
  <c r="AW752" i="2"/>
  <c r="AV752" i="2"/>
  <c r="AU752" i="2"/>
  <c r="AT752" i="2"/>
  <c r="AS752" i="2"/>
  <c r="BC751" i="2"/>
  <c r="BB751" i="2"/>
  <c r="AX751" i="2"/>
  <c r="AW751" i="2"/>
  <c r="AV751" i="2"/>
  <c r="AU751" i="2"/>
  <c r="AT751" i="2"/>
  <c r="AS751" i="2"/>
  <c r="BC750" i="2"/>
  <c r="BB750" i="2"/>
  <c r="AX750" i="2"/>
  <c r="AW750" i="2"/>
  <c r="AV750" i="2"/>
  <c r="AU750" i="2"/>
  <c r="AT750" i="2"/>
  <c r="AS750" i="2"/>
  <c r="BC749" i="2"/>
  <c r="BB749" i="2"/>
  <c r="AX749" i="2"/>
  <c r="AW749" i="2"/>
  <c r="AV749" i="2"/>
  <c r="AU749" i="2"/>
  <c r="AT749" i="2"/>
  <c r="AS749" i="2"/>
  <c r="BC748" i="2"/>
  <c r="BB748" i="2"/>
  <c r="AX748" i="2"/>
  <c r="AW748" i="2"/>
  <c r="AV748" i="2"/>
  <c r="AU748" i="2"/>
  <c r="AT748" i="2"/>
  <c r="AS748" i="2"/>
  <c r="BC747" i="2"/>
  <c r="BB747" i="2"/>
  <c r="AX747" i="2"/>
  <c r="AW747" i="2"/>
  <c r="AV747" i="2"/>
  <c r="AU747" i="2"/>
  <c r="AT747" i="2"/>
  <c r="AS747" i="2"/>
  <c r="BC746" i="2"/>
  <c r="BB746" i="2"/>
  <c r="AX746" i="2"/>
  <c r="AW746" i="2"/>
  <c r="AV746" i="2"/>
  <c r="AU746" i="2"/>
  <c r="AT746" i="2"/>
  <c r="AS746" i="2"/>
  <c r="BC745" i="2"/>
  <c r="BB745" i="2"/>
  <c r="AX745" i="2"/>
  <c r="AW745" i="2"/>
  <c r="AV745" i="2"/>
  <c r="AU745" i="2"/>
  <c r="AT745" i="2"/>
  <c r="AS745" i="2"/>
  <c r="BC744" i="2"/>
  <c r="BB744" i="2"/>
  <c r="AX744" i="2"/>
  <c r="AW744" i="2"/>
  <c r="AV744" i="2"/>
  <c r="AU744" i="2"/>
  <c r="AT744" i="2"/>
  <c r="AS744" i="2"/>
  <c r="BC743" i="2"/>
  <c r="BB743" i="2"/>
  <c r="AX743" i="2"/>
  <c r="AW743" i="2"/>
  <c r="AV743" i="2"/>
  <c r="AU743" i="2"/>
  <c r="AT743" i="2"/>
  <c r="AS743" i="2"/>
  <c r="BC742" i="2"/>
  <c r="BB742" i="2"/>
  <c r="AX742" i="2"/>
  <c r="AW742" i="2"/>
  <c r="AV742" i="2"/>
  <c r="AU742" i="2"/>
  <c r="AT742" i="2"/>
  <c r="AS742" i="2"/>
  <c r="BC741" i="2"/>
  <c r="BB741" i="2"/>
  <c r="AX741" i="2"/>
  <c r="AW741" i="2"/>
  <c r="AV741" i="2"/>
  <c r="AU741" i="2"/>
  <c r="AT741" i="2"/>
  <c r="AS741" i="2"/>
  <c r="BC740" i="2"/>
  <c r="BB740" i="2"/>
  <c r="AX740" i="2"/>
  <c r="AW740" i="2"/>
  <c r="AV740" i="2"/>
  <c r="AU740" i="2"/>
  <c r="AT740" i="2"/>
  <c r="AS740" i="2"/>
  <c r="BC739" i="2"/>
  <c r="BB739" i="2"/>
  <c r="AX739" i="2"/>
  <c r="AW739" i="2"/>
  <c r="AV739" i="2"/>
  <c r="AU739" i="2"/>
  <c r="AT739" i="2"/>
  <c r="AS739" i="2"/>
  <c r="BC738" i="2"/>
  <c r="BB738" i="2"/>
  <c r="AX738" i="2"/>
  <c r="AW738" i="2"/>
  <c r="AV738" i="2"/>
  <c r="AU738" i="2"/>
  <c r="AT738" i="2"/>
  <c r="AS738" i="2"/>
  <c r="BC737" i="2"/>
  <c r="BB737" i="2"/>
  <c r="AX737" i="2"/>
  <c r="AW737" i="2"/>
  <c r="AV737" i="2"/>
  <c r="AU737" i="2"/>
  <c r="AT737" i="2"/>
  <c r="AS737" i="2"/>
  <c r="BC736" i="2"/>
  <c r="BB736" i="2"/>
  <c r="AX736" i="2"/>
  <c r="AW736" i="2"/>
  <c r="AV736" i="2"/>
  <c r="AU736" i="2"/>
  <c r="AT736" i="2"/>
  <c r="AS736" i="2"/>
  <c r="BC735" i="2"/>
  <c r="BB735" i="2"/>
  <c r="AX735" i="2"/>
  <c r="AW735" i="2"/>
  <c r="AV735" i="2"/>
  <c r="AU735" i="2"/>
  <c r="AT735" i="2"/>
  <c r="AS735" i="2"/>
  <c r="BC734" i="2"/>
  <c r="BB734" i="2"/>
  <c r="AX734" i="2"/>
  <c r="AW734" i="2"/>
  <c r="AV734" i="2"/>
  <c r="AU734" i="2"/>
  <c r="AT734" i="2"/>
  <c r="AS734" i="2"/>
  <c r="BC733" i="2"/>
  <c r="BB733" i="2"/>
  <c r="AX733" i="2"/>
  <c r="AW733" i="2"/>
  <c r="AV733" i="2"/>
  <c r="AU733" i="2"/>
  <c r="AT733" i="2"/>
  <c r="AS733" i="2"/>
  <c r="BC732" i="2"/>
  <c r="BB732" i="2"/>
  <c r="AX732" i="2"/>
  <c r="AW732" i="2"/>
  <c r="AV732" i="2"/>
  <c r="AU732" i="2"/>
  <c r="AT732" i="2"/>
  <c r="AS732" i="2"/>
  <c r="BC731" i="2"/>
  <c r="BB731" i="2"/>
  <c r="AX731" i="2"/>
  <c r="AW731" i="2"/>
  <c r="AV731" i="2"/>
  <c r="AU731" i="2"/>
  <c r="AT731" i="2"/>
  <c r="AS731" i="2"/>
  <c r="BC730" i="2"/>
  <c r="BB730" i="2"/>
  <c r="AX730" i="2"/>
  <c r="AW730" i="2"/>
  <c r="AV730" i="2"/>
  <c r="AU730" i="2"/>
  <c r="AT730" i="2"/>
  <c r="AS730" i="2"/>
  <c r="BC729" i="2"/>
  <c r="BB729" i="2"/>
  <c r="AX729" i="2"/>
  <c r="AW729" i="2"/>
  <c r="AV729" i="2"/>
  <c r="AU729" i="2"/>
  <c r="AT729" i="2"/>
  <c r="AS729" i="2"/>
  <c r="BC728" i="2"/>
  <c r="BB728" i="2"/>
  <c r="AX728" i="2"/>
  <c r="AW728" i="2"/>
  <c r="AV728" i="2"/>
  <c r="AU728" i="2"/>
  <c r="AT728" i="2"/>
  <c r="AS728" i="2"/>
  <c r="BC727" i="2"/>
  <c r="BB727" i="2"/>
  <c r="AX727" i="2"/>
  <c r="AW727" i="2"/>
  <c r="AV727" i="2"/>
  <c r="AU727" i="2"/>
  <c r="AT727" i="2"/>
  <c r="AS727" i="2"/>
  <c r="BC726" i="2"/>
  <c r="BB726" i="2"/>
  <c r="AX726" i="2"/>
  <c r="AW726" i="2"/>
  <c r="AV726" i="2"/>
  <c r="AU726" i="2"/>
  <c r="AT726" i="2"/>
  <c r="AS726" i="2"/>
  <c r="BC725" i="2"/>
  <c r="BB725" i="2"/>
  <c r="AX725" i="2"/>
  <c r="AW725" i="2"/>
  <c r="AV725" i="2"/>
  <c r="AU725" i="2"/>
  <c r="AT725" i="2"/>
  <c r="AS725" i="2"/>
  <c r="BC724" i="2"/>
  <c r="BB724" i="2"/>
  <c r="AX724" i="2"/>
  <c r="AW724" i="2"/>
  <c r="AV724" i="2"/>
  <c r="AU724" i="2"/>
  <c r="AT724" i="2"/>
  <c r="AS724" i="2"/>
  <c r="BC723" i="2"/>
  <c r="BB723" i="2"/>
  <c r="AX723" i="2"/>
  <c r="AW723" i="2"/>
  <c r="AV723" i="2"/>
  <c r="AU723" i="2"/>
  <c r="AT723" i="2"/>
  <c r="AS723" i="2"/>
  <c r="BC722" i="2"/>
  <c r="BB722" i="2"/>
  <c r="AX722" i="2"/>
  <c r="AW722" i="2"/>
  <c r="AV722" i="2"/>
  <c r="AU722" i="2"/>
  <c r="AT722" i="2"/>
  <c r="AS722" i="2"/>
  <c r="BC721" i="2"/>
  <c r="BB721" i="2"/>
  <c r="AX721" i="2"/>
  <c r="AW721" i="2"/>
  <c r="AV721" i="2"/>
  <c r="AU721" i="2"/>
  <c r="AT721" i="2"/>
  <c r="AS721" i="2"/>
  <c r="BC720" i="2"/>
  <c r="BB720" i="2"/>
  <c r="AX720" i="2"/>
  <c r="AW720" i="2"/>
  <c r="AV720" i="2"/>
  <c r="AU720" i="2"/>
  <c r="AT720" i="2"/>
  <c r="AS720" i="2"/>
  <c r="BC719" i="2"/>
  <c r="BB719" i="2"/>
  <c r="AX719" i="2"/>
  <c r="AW719" i="2"/>
  <c r="AV719" i="2"/>
  <c r="AU719" i="2"/>
  <c r="AT719" i="2"/>
  <c r="AS719" i="2"/>
  <c r="BC718" i="2"/>
  <c r="BB718" i="2"/>
  <c r="AX718" i="2"/>
  <c r="AW718" i="2"/>
  <c r="AV718" i="2"/>
  <c r="AU718" i="2"/>
  <c r="AT718" i="2"/>
  <c r="AS718" i="2"/>
  <c r="BC717" i="2"/>
  <c r="BB717" i="2"/>
  <c r="AX717" i="2"/>
  <c r="AW717" i="2"/>
  <c r="AV717" i="2"/>
  <c r="AU717" i="2"/>
  <c r="AT717" i="2"/>
  <c r="AS717" i="2"/>
  <c r="BC716" i="2"/>
  <c r="BB716" i="2"/>
  <c r="AX716" i="2"/>
  <c r="AW716" i="2"/>
  <c r="AV716" i="2"/>
  <c r="AU716" i="2"/>
  <c r="AT716" i="2"/>
  <c r="AS716" i="2"/>
  <c r="BC715" i="2"/>
  <c r="BB715" i="2"/>
  <c r="AX715" i="2"/>
  <c r="AW715" i="2"/>
  <c r="AV715" i="2"/>
  <c r="AU715" i="2"/>
  <c r="AT715" i="2"/>
  <c r="AS715" i="2"/>
  <c r="BC714" i="2"/>
  <c r="BB714" i="2"/>
  <c r="AX714" i="2"/>
  <c r="AW714" i="2"/>
  <c r="AV714" i="2"/>
  <c r="AU714" i="2"/>
  <c r="AT714" i="2"/>
  <c r="AS714" i="2"/>
  <c r="BC713" i="2"/>
  <c r="BB713" i="2"/>
  <c r="AX713" i="2"/>
  <c r="AW713" i="2"/>
  <c r="AV713" i="2"/>
  <c r="AU713" i="2"/>
  <c r="AT713" i="2"/>
  <c r="AS713" i="2"/>
  <c r="BC712" i="2"/>
  <c r="BB712" i="2"/>
  <c r="AX712" i="2"/>
  <c r="AW712" i="2"/>
  <c r="AV712" i="2"/>
  <c r="AU712" i="2"/>
  <c r="AT712" i="2"/>
  <c r="AS712" i="2"/>
  <c r="BC711" i="2"/>
  <c r="BB711" i="2"/>
  <c r="AX711" i="2"/>
  <c r="AW711" i="2"/>
  <c r="AV711" i="2"/>
  <c r="AU711" i="2"/>
  <c r="AT711" i="2"/>
  <c r="AS711" i="2"/>
  <c r="BC710" i="2"/>
  <c r="BB710" i="2"/>
  <c r="AX710" i="2"/>
  <c r="AW710" i="2"/>
  <c r="AV710" i="2"/>
  <c r="AU710" i="2"/>
  <c r="AT710" i="2"/>
  <c r="AS710" i="2"/>
  <c r="BC709" i="2"/>
  <c r="BB709" i="2"/>
  <c r="AX709" i="2"/>
  <c r="AW709" i="2"/>
  <c r="AV709" i="2"/>
  <c r="AU709" i="2"/>
  <c r="AT709" i="2"/>
  <c r="AS709" i="2"/>
  <c r="BC708" i="2"/>
  <c r="BB708" i="2"/>
  <c r="AX708" i="2"/>
  <c r="AW708" i="2"/>
  <c r="AV708" i="2"/>
  <c r="AU708" i="2"/>
  <c r="AT708" i="2"/>
  <c r="AS708" i="2"/>
  <c r="BC707" i="2"/>
  <c r="BB707" i="2"/>
  <c r="AX707" i="2"/>
  <c r="AW707" i="2"/>
  <c r="AV707" i="2"/>
  <c r="AU707" i="2"/>
  <c r="AT707" i="2"/>
  <c r="AS707" i="2"/>
  <c r="BC706" i="2"/>
  <c r="BB706" i="2"/>
  <c r="AX706" i="2"/>
  <c r="AW706" i="2"/>
  <c r="AV706" i="2"/>
  <c r="AU706" i="2"/>
  <c r="AT706" i="2"/>
  <c r="AS706" i="2"/>
  <c r="BC705" i="2"/>
  <c r="BB705" i="2"/>
  <c r="AX705" i="2"/>
  <c r="AW705" i="2"/>
  <c r="AV705" i="2"/>
  <c r="AU705" i="2"/>
  <c r="AT705" i="2"/>
  <c r="AS705" i="2"/>
  <c r="BC704" i="2"/>
  <c r="BB704" i="2"/>
  <c r="AX704" i="2"/>
  <c r="AW704" i="2"/>
  <c r="AV704" i="2"/>
  <c r="AU704" i="2"/>
  <c r="AT704" i="2"/>
  <c r="AS704" i="2"/>
  <c r="BC703" i="2"/>
  <c r="BB703" i="2"/>
  <c r="AX703" i="2"/>
  <c r="AW703" i="2"/>
  <c r="AV703" i="2"/>
  <c r="AU703" i="2"/>
  <c r="AT703" i="2"/>
  <c r="AS703" i="2"/>
  <c r="BC702" i="2"/>
  <c r="BB702" i="2"/>
  <c r="AX702" i="2"/>
  <c r="AW702" i="2"/>
  <c r="AV702" i="2"/>
  <c r="AU702" i="2"/>
  <c r="AT702" i="2"/>
  <c r="AS702" i="2"/>
  <c r="BC701" i="2"/>
  <c r="BB701" i="2"/>
  <c r="AX701" i="2"/>
  <c r="AW701" i="2"/>
  <c r="AV701" i="2"/>
  <c r="AU701" i="2"/>
  <c r="AT701" i="2"/>
  <c r="AS701" i="2"/>
  <c r="BC700" i="2"/>
  <c r="BB700" i="2"/>
  <c r="AX700" i="2"/>
  <c r="AW700" i="2"/>
  <c r="AV700" i="2"/>
  <c r="AU700" i="2"/>
  <c r="AT700" i="2"/>
  <c r="AS700" i="2"/>
  <c r="BC697" i="2"/>
  <c r="BB697" i="2"/>
  <c r="AX697" i="2"/>
  <c r="AW697" i="2"/>
  <c r="AV697" i="2"/>
  <c r="AU697" i="2"/>
  <c r="AT697" i="2"/>
  <c r="AS697" i="2"/>
  <c r="BC699" i="2"/>
  <c r="BB699" i="2"/>
  <c r="AX699" i="2"/>
  <c r="AW699" i="2"/>
  <c r="AV699" i="2"/>
  <c r="AU699" i="2"/>
  <c r="AT699" i="2"/>
  <c r="AS699" i="2"/>
  <c r="BC698" i="2"/>
  <c r="BB698" i="2"/>
  <c r="AX698" i="2"/>
  <c r="AW698" i="2"/>
  <c r="AV698" i="2"/>
  <c r="AU698" i="2"/>
  <c r="AT698" i="2"/>
  <c r="AS698" i="2"/>
  <c r="BC696" i="2"/>
  <c r="BB696" i="2"/>
  <c r="AX696" i="2"/>
  <c r="AW696" i="2"/>
  <c r="AV696" i="2"/>
  <c r="AU696" i="2"/>
  <c r="AT696" i="2"/>
  <c r="AS696" i="2"/>
  <c r="BC695" i="2"/>
  <c r="BB695" i="2"/>
  <c r="AX695" i="2"/>
  <c r="AW695" i="2"/>
  <c r="AV695" i="2"/>
  <c r="AU695" i="2"/>
  <c r="AT695" i="2"/>
  <c r="AS695" i="2"/>
  <c r="BC694" i="2"/>
  <c r="BB694" i="2"/>
  <c r="AX694" i="2"/>
  <c r="AW694" i="2"/>
  <c r="AV694" i="2"/>
  <c r="AU694" i="2"/>
  <c r="AT694" i="2"/>
  <c r="AS694" i="2"/>
  <c r="BC693" i="2"/>
  <c r="BB693" i="2"/>
  <c r="AX693" i="2"/>
  <c r="AW693" i="2"/>
  <c r="AV693" i="2"/>
  <c r="AU693" i="2"/>
  <c r="AT693" i="2"/>
  <c r="AS693" i="2"/>
  <c r="BC692" i="2"/>
  <c r="BB692" i="2"/>
  <c r="AX692" i="2"/>
  <c r="AW692" i="2"/>
  <c r="AV692" i="2"/>
  <c r="AU692" i="2"/>
  <c r="AT692" i="2"/>
  <c r="AS692" i="2"/>
  <c r="BC691" i="2"/>
  <c r="BB691" i="2"/>
  <c r="AX691" i="2"/>
  <c r="AW691" i="2"/>
  <c r="AV691" i="2"/>
  <c r="AU691" i="2"/>
  <c r="AT691" i="2"/>
  <c r="AS691" i="2"/>
  <c r="BC690" i="2"/>
  <c r="BB690" i="2"/>
  <c r="AX690" i="2"/>
  <c r="AW690" i="2"/>
  <c r="AV690" i="2"/>
  <c r="AU690" i="2"/>
  <c r="AT690" i="2"/>
  <c r="AS690" i="2"/>
  <c r="BC689" i="2"/>
  <c r="BB689" i="2"/>
  <c r="AX689" i="2"/>
  <c r="AW689" i="2"/>
  <c r="AV689" i="2"/>
  <c r="AU689" i="2"/>
  <c r="AT689" i="2"/>
  <c r="AS689" i="2"/>
  <c r="BC688" i="2"/>
  <c r="BB688" i="2"/>
  <c r="AX688" i="2"/>
  <c r="AW688" i="2"/>
  <c r="AV688" i="2"/>
  <c r="AU688" i="2"/>
  <c r="AT688" i="2"/>
  <c r="AS688" i="2"/>
  <c r="BC687" i="2"/>
  <c r="BB687" i="2"/>
  <c r="AX687" i="2"/>
  <c r="AW687" i="2"/>
  <c r="AV687" i="2"/>
  <c r="AU687" i="2"/>
  <c r="AT687" i="2"/>
  <c r="AS687" i="2"/>
  <c r="BC686" i="2"/>
  <c r="BB686" i="2"/>
  <c r="AX686" i="2"/>
  <c r="AW686" i="2"/>
  <c r="AV686" i="2"/>
  <c r="AU686" i="2"/>
  <c r="AT686" i="2"/>
  <c r="AS686" i="2"/>
  <c r="BC685" i="2"/>
  <c r="BB685" i="2"/>
  <c r="AX685" i="2"/>
  <c r="AW685" i="2"/>
  <c r="AV685" i="2"/>
  <c r="AU685" i="2"/>
  <c r="AT685" i="2"/>
  <c r="AS685" i="2"/>
  <c r="BC684" i="2"/>
  <c r="BB684" i="2"/>
  <c r="AX684" i="2"/>
  <c r="AW684" i="2"/>
  <c r="AV684" i="2"/>
  <c r="AU684" i="2"/>
  <c r="AT684" i="2"/>
  <c r="AS684" i="2"/>
  <c r="BC683" i="2"/>
  <c r="BB683" i="2"/>
  <c r="AX683" i="2"/>
  <c r="AW683" i="2"/>
  <c r="AV683" i="2"/>
  <c r="AU683" i="2"/>
  <c r="AT683" i="2"/>
  <c r="AS683" i="2"/>
  <c r="BC682" i="2"/>
  <c r="BB682" i="2"/>
  <c r="AX682" i="2"/>
  <c r="AW682" i="2"/>
  <c r="AV682" i="2"/>
  <c r="AU682" i="2"/>
  <c r="AT682" i="2"/>
  <c r="AS682" i="2"/>
  <c r="BC681" i="2"/>
  <c r="BB681" i="2"/>
  <c r="AX681" i="2"/>
  <c r="AW681" i="2"/>
  <c r="AV681" i="2"/>
  <c r="AU681" i="2"/>
  <c r="AT681" i="2"/>
  <c r="AS681" i="2"/>
  <c r="BC680" i="2"/>
  <c r="BB680" i="2"/>
  <c r="AX680" i="2"/>
  <c r="AW680" i="2"/>
  <c r="AV680" i="2"/>
  <c r="AU680" i="2"/>
  <c r="AT680" i="2"/>
  <c r="AS680" i="2"/>
  <c r="BC679" i="2"/>
  <c r="BB679" i="2"/>
  <c r="AX679" i="2"/>
  <c r="AW679" i="2"/>
  <c r="AV679" i="2"/>
  <c r="AU679" i="2"/>
  <c r="AT679" i="2"/>
  <c r="AS679" i="2"/>
  <c r="BC678" i="2"/>
  <c r="BB678" i="2"/>
  <c r="AX678" i="2"/>
  <c r="AW678" i="2"/>
  <c r="AV678" i="2"/>
  <c r="AU678" i="2"/>
  <c r="AT678" i="2"/>
  <c r="AS678" i="2"/>
  <c r="BC677" i="2"/>
  <c r="BB677" i="2"/>
  <c r="AX677" i="2"/>
  <c r="AW677" i="2"/>
  <c r="AV677" i="2"/>
  <c r="AU677" i="2"/>
  <c r="AT677" i="2"/>
  <c r="AS677" i="2"/>
  <c r="BC676" i="2"/>
  <c r="BB676" i="2"/>
  <c r="AX676" i="2"/>
  <c r="AW676" i="2"/>
  <c r="AV676" i="2"/>
  <c r="AU676" i="2"/>
  <c r="AT676" i="2"/>
  <c r="AS676" i="2"/>
  <c r="BC675" i="2"/>
  <c r="BB675" i="2"/>
  <c r="AX675" i="2"/>
  <c r="AW675" i="2"/>
  <c r="AV675" i="2"/>
  <c r="AU675" i="2"/>
  <c r="AT675" i="2"/>
  <c r="AS675" i="2"/>
  <c r="BC674" i="2"/>
  <c r="BB674" i="2"/>
  <c r="AX674" i="2"/>
  <c r="AW674" i="2"/>
  <c r="AV674" i="2"/>
  <c r="AU674" i="2"/>
  <c r="AT674" i="2"/>
  <c r="AS674" i="2"/>
  <c r="BC673" i="2"/>
  <c r="BB673" i="2"/>
  <c r="AX673" i="2"/>
  <c r="AW673" i="2"/>
  <c r="AV673" i="2"/>
  <c r="AU673" i="2"/>
  <c r="AT673" i="2"/>
  <c r="AS673" i="2"/>
  <c r="BC672" i="2"/>
  <c r="BB672" i="2"/>
  <c r="AX672" i="2"/>
  <c r="AW672" i="2"/>
  <c r="AV672" i="2"/>
  <c r="AU672" i="2"/>
  <c r="AT672" i="2"/>
  <c r="AS672" i="2"/>
  <c r="BC671" i="2"/>
  <c r="BB671" i="2"/>
  <c r="AX671" i="2"/>
  <c r="AW671" i="2"/>
  <c r="AV671" i="2"/>
  <c r="AU671" i="2"/>
  <c r="AT671" i="2"/>
  <c r="AS671" i="2"/>
  <c r="BC670" i="2"/>
  <c r="BB670" i="2"/>
  <c r="AX670" i="2"/>
  <c r="AW670" i="2"/>
  <c r="AV670" i="2"/>
  <c r="AU670" i="2"/>
  <c r="AT670" i="2"/>
  <c r="AS670" i="2"/>
  <c r="BC669" i="2"/>
  <c r="BB669" i="2"/>
  <c r="AX669" i="2"/>
  <c r="AW669" i="2"/>
  <c r="AV669" i="2"/>
  <c r="AU669" i="2"/>
  <c r="AT669" i="2"/>
  <c r="AS669" i="2"/>
  <c r="BC668" i="2"/>
  <c r="BB668" i="2"/>
  <c r="AX668" i="2"/>
  <c r="AW668" i="2"/>
  <c r="AV668" i="2"/>
  <c r="AU668" i="2"/>
  <c r="AT668" i="2"/>
  <c r="AS668" i="2"/>
  <c r="BC667" i="2"/>
  <c r="BB667" i="2"/>
  <c r="AX667" i="2"/>
  <c r="AW667" i="2"/>
  <c r="AV667" i="2"/>
  <c r="AU667" i="2"/>
  <c r="AT667" i="2"/>
  <c r="AS667" i="2"/>
  <c r="BC666" i="2"/>
  <c r="BB666" i="2"/>
  <c r="AX666" i="2"/>
  <c r="AW666" i="2"/>
  <c r="AV666" i="2"/>
  <c r="AU666" i="2"/>
  <c r="AT666" i="2"/>
  <c r="AS666" i="2"/>
  <c r="BC665" i="2"/>
  <c r="BB665" i="2"/>
  <c r="AX665" i="2"/>
  <c r="AW665" i="2"/>
  <c r="AV665" i="2"/>
  <c r="AU665" i="2"/>
  <c r="AT665" i="2"/>
  <c r="AS665" i="2"/>
  <c r="BC664" i="2"/>
  <c r="BB664" i="2"/>
  <c r="AX664" i="2"/>
  <c r="AW664" i="2"/>
  <c r="AV664" i="2"/>
  <c r="AU664" i="2"/>
  <c r="AT664" i="2"/>
  <c r="AS664" i="2"/>
  <c r="BC663" i="2"/>
  <c r="BB663" i="2"/>
  <c r="AX663" i="2"/>
  <c r="AW663" i="2"/>
  <c r="AV663" i="2"/>
  <c r="AU663" i="2"/>
  <c r="AT663" i="2"/>
  <c r="AS663" i="2"/>
  <c r="BC662" i="2"/>
  <c r="BB662" i="2"/>
  <c r="AX662" i="2"/>
  <c r="AW662" i="2"/>
  <c r="AV662" i="2"/>
  <c r="AU662" i="2"/>
  <c r="AT662" i="2"/>
  <c r="AS662" i="2"/>
  <c r="BC661" i="2"/>
  <c r="BB661" i="2"/>
  <c r="AX661" i="2"/>
  <c r="AW661" i="2"/>
  <c r="AV661" i="2"/>
  <c r="AU661" i="2"/>
  <c r="AT661" i="2"/>
  <c r="AS661" i="2"/>
  <c r="BC660" i="2"/>
  <c r="BB660" i="2"/>
  <c r="AX660" i="2"/>
  <c r="AW660" i="2"/>
  <c r="AV660" i="2"/>
  <c r="AU660" i="2"/>
  <c r="AT660" i="2"/>
  <c r="AS660" i="2"/>
  <c r="BC659" i="2"/>
  <c r="BB659" i="2"/>
  <c r="AX659" i="2"/>
  <c r="AW659" i="2"/>
  <c r="AV659" i="2"/>
  <c r="AU659" i="2"/>
  <c r="AT659" i="2"/>
  <c r="AS659" i="2"/>
  <c r="BC658" i="2"/>
  <c r="BB658" i="2"/>
  <c r="AX658" i="2"/>
  <c r="AW658" i="2"/>
  <c r="AV658" i="2"/>
  <c r="AU658" i="2"/>
  <c r="AT658" i="2"/>
  <c r="AS658" i="2"/>
  <c r="BC657" i="2"/>
  <c r="BB657" i="2"/>
  <c r="AX657" i="2"/>
  <c r="AW657" i="2"/>
  <c r="AV657" i="2"/>
  <c r="AU657" i="2"/>
  <c r="AT657" i="2"/>
  <c r="AS657" i="2"/>
  <c r="BC656" i="2"/>
  <c r="BB656" i="2"/>
  <c r="AX656" i="2"/>
  <c r="AW656" i="2"/>
  <c r="AV656" i="2"/>
  <c r="AU656" i="2"/>
  <c r="AT656" i="2"/>
  <c r="AS656" i="2"/>
  <c r="BC655" i="2"/>
  <c r="BB655" i="2"/>
  <c r="AX655" i="2"/>
  <c r="AW655" i="2"/>
  <c r="AV655" i="2"/>
  <c r="AU655" i="2"/>
  <c r="AT655" i="2"/>
  <c r="AS655" i="2"/>
  <c r="BC654" i="2"/>
  <c r="BB654" i="2"/>
  <c r="AX654" i="2"/>
  <c r="AW654" i="2"/>
  <c r="AV654" i="2"/>
  <c r="AU654" i="2"/>
  <c r="AT654" i="2"/>
  <c r="AS654" i="2"/>
  <c r="BC653" i="2"/>
  <c r="BB653" i="2"/>
  <c r="AX653" i="2"/>
  <c r="AW653" i="2"/>
  <c r="AV653" i="2"/>
  <c r="AU653" i="2"/>
  <c r="AT653" i="2"/>
  <c r="AS653" i="2"/>
  <c r="BC652" i="2"/>
  <c r="BB652" i="2"/>
  <c r="AX652" i="2"/>
  <c r="AW652" i="2"/>
  <c r="AV652" i="2"/>
  <c r="AU652" i="2"/>
  <c r="AT652" i="2"/>
  <c r="AS652" i="2"/>
  <c r="BC651" i="2"/>
  <c r="BB651" i="2"/>
  <c r="AX651" i="2"/>
  <c r="AW651" i="2"/>
  <c r="AV651" i="2"/>
  <c r="AU651" i="2"/>
  <c r="AT651" i="2"/>
  <c r="AS651" i="2"/>
  <c r="BC650" i="2"/>
  <c r="BB650" i="2"/>
  <c r="AX650" i="2"/>
  <c r="AW650" i="2"/>
  <c r="AV650" i="2"/>
  <c r="AU650" i="2"/>
  <c r="AT650" i="2"/>
  <c r="AS650" i="2"/>
  <c r="BC649" i="2"/>
  <c r="BB649" i="2"/>
  <c r="AX649" i="2"/>
  <c r="AW649" i="2"/>
  <c r="AV649" i="2"/>
  <c r="AU649" i="2"/>
  <c r="AT649" i="2"/>
  <c r="AS649" i="2"/>
  <c r="BC648" i="2"/>
  <c r="BB648" i="2"/>
  <c r="AX648" i="2"/>
  <c r="AW648" i="2"/>
  <c r="AV648" i="2"/>
  <c r="AU648" i="2"/>
  <c r="AT648" i="2"/>
  <c r="AS648" i="2"/>
  <c r="BC647" i="2"/>
  <c r="BB647" i="2"/>
  <c r="AX647" i="2"/>
  <c r="AW647" i="2"/>
  <c r="AV647" i="2"/>
  <c r="AU647" i="2"/>
  <c r="AT647" i="2"/>
  <c r="AS647" i="2"/>
  <c r="BC646" i="2"/>
  <c r="BB646" i="2"/>
  <c r="AX646" i="2"/>
  <c r="AW646" i="2"/>
  <c r="AV646" i="2"/>
  <c r="AU646" i="2"/>
  <c r="AT646" i="2"/>
  <c r="AS646" i="2"/>
  <c r="BC645" i="2"/>
  <c r="BB645" i="2"/>
  <c r="AX645" i="2"/>
  <c r="AW645" i="2"/>
  <c r="AV645" i="2"/>
  <c r="AU645" i="2"/>
  <c r="AT645" i="2"/>
  <c r="AS645" i="2"/>
  <c r="BC644" i="2"/>
  <c r="BB644" i="2"/>
  <c r="AX644" i="2"/>
  <c r="AW644" i="2"/>
  <c r="AV644" i="2"/>
  <c r="AU644" i="2"/>
  <c r="AT644" i="2"/>
  <c r="AS644" i="2"/>
  <c r="BC643" i="2"/>
  <c r="BB643" i="2"/>
  <c r="AX643" i="2"/>
  <c r="AW643" i="2"/>
  <c r="AV643" i="2"/>
  <c r="AU643" i="2"/>
  <c r="AT643" i="2"/>
  <c r="AS643" i="2"/>
  <c r="BC642" i="2"/>
  <c r="BB642" i="2"/>
  <c r="AX642" i="2"/>
  <c r="AW642" i="2"/>
  <c r="AV642" i="2"/>
  <c r="AU642" i="2"/>
  <c r="AT642" i="2"/>
  <c r="AS642" i="2"/>
  <c r="BC641" i="2"/>
  <c r="BB641" i="2"/>
  <c r="AX641" i="2"/>
  <c r="AW641" i="2"/>
  <c r="AV641" i="2"/>
  <c r="AU641" i="2"/>
  <c r="AT641" i="2"/>
  <c r="AS641" i="2"/>
  <c r="BC640" i="2"/>
  <c r="BB640" i="2"/>
  <c r="AX640" i="2"/>
  <c r="AW640" i="2"/>
  <c r="AV640" i="2"/>
  <c r="AU640" i="2"/>
  <c r="AT640" i="2"/>
  <c r="AS640" i="2"/>
  <c r="BC639" i="2"/>
  <c r="BB639" i="2"/>
  <c r="AX639" i="2"/>
  <c r="AW639" i="2"/>
  <c r="AV639" i="2"/>
  <c r="AU639" i="2"/>
  <c r="AT639" i="2"/>
  <c r="AS639" i="2"/>
  <c r="BC638" i="2"/>
  <c r="BB638" i="2"/>
  <c r="AX638" i="2"/>
  <c r="AW638" i="2"/>
  <c r="AV638" i="2"/>
  <c r="AU638" i="2"/>
  <c r="AT638" i="2"/>
  <c r="AS638" i="2"/>
  <c r="BC637" i="2"/>
  <c r="BB637" i="2"/>
  <c r="AX637" i="2"/>
  <c r="AW637" i="2"/>
  <c r="AV637" i="2"/>
  <c r="AU637" i="2"/>
  <c r="AT637" i="2"/>
  <c r="AS637" i="2"/>
  <c r="BC636" i="2"/>
  <c r="BB636" i="2"/>
  <c r="AX636" i="2"/>
  <c r="AW636" i="2"/>
  <c r="AV636" i="2"/>
  <c r="AU636" i="2"/>
  <c r="AT636" i="2"/>
  <c r="AS636" i="2"/>
  <c r="BC635" i="2"/>
  <c r="BB635" i="2"/>
  <c r="AX635" i="2"/>
  <c r="AW635" i="2"/>
  <c r="AV635" i="2"/>
  <c r="AU635" i="2"/>
  <c r="AT635" i="2"/>
  <c r="AS635" i="2"/>
  <c r="BC634" i="2"/>
  <c r="BB634" i="2"/>
  <c r="AX634" i="2"/>
  <c r="AW634" i="2"/>
  <c r="AV634" i="2"/>
  <c r="AU634" i="2"/>
  <c r="AT634" i="2"/>
  <c r="AS634" i="2"/>
  <c r="BC633" i="2"/>
  <c r="BB633" i="2"/>
  <c r="AX633" i="2"/>
  <c r="AW633" i="2"/>
  <c r="AV633" i="2"/>
  <c r="AU633" i="2"/>
  <c r="AT633" i="2"/>
  <c r="AS633" i="2"/>
  <c r="BC632" i="2"/>
  <c r="BB632" i="2"/>
  <c r="AX632" i="2"/>
  <c r="AW632" i="2"/>
  <c r="AV632" i="2"/>
  <c r="AU632" i="2"/>
  <c r="AT632" i="2"/>
  <c r="AS632" i="2"/>
  <c r="BC631" i="2"/>
  <c r="BB631" i="2"/>
  <c r="AX631" i="2"/>
  <c r="AW631" i="2"/>
  <c r="AV631" i="2"/>
  <c r="AU631" i="2"/>
  <c r="AT631" i="2"/>
  <c r="AS631" i="2"/>
  <c r="BC630" i="2"/>
  <c r="BB630" i="2"/>
  <c r="AX630" i="2"/>
  <c r="AW630" i="2"/>
  <c r="AV630" i="2"/>
  <c r="AU630" i="2"/>
  <c r="AT630" i="2"/>
  <c r="AS630" i="2"/>
  <c r="BC629" i="2"/>
  <c r="BB629" i="2"/>
  <c r="AX629" i="2"/>
  <c r="AW629" i="2"/>
  <c r="AV629" i="2"/>
  <c r="AU629" i="2"/>
  <c r="AT629" i="2"/>
  <c r="AS629" i="2"/>
  <c r="BC628" i="2"/>
  <c r="BB628" i="2"/>
  <c r="AX628" i="2"/>
  <c r="AW628" i="2"/>
  <c r="AV628" i="2"/>
  <c r="AU628" i="2"/>
  <c r="AT628" i="2"/>
  <c r="AS628" i="2"/>
  <c r="BC627" i="2"/>
  <c r="BB627" i="2"/>
  <c r="AX627" i="2"/>
  <c r="AW627" i="2"/>
  <c r="AV627" i="2"/>
  <c r="AU627" i="2"/>
  <c r="AT627" i="2"/>
  <c r="AS627" i="2"/>
  <c r="BC626" i="2"/>
  <c r="BB626" i="2"/>
  <c r="AX626" i="2"/>
  <c r="AW626" i="2"/>
  <c r="AV626" i="2"/>
  <c r="AU626" i="2"/>
  <c r="AT626" i="2"/>
  <c r="AS626" i="2"/>
  <c r="BC625" i="2"/>
  <c r="BB625" i="2"/>
  <c r="AX625" i="2"/>
  <c r="AW625" i="2"/>
  <c r="AV625" i="2"/>
  <c r="AU625" i="2"/>
  <c r="AT625" i="2"/>
  <c r="AS625" i="2"/>
  <c r="BC624" i="2"/>
  <c r="BB624" i="2"/>
  <c r="AX624" i="2"/>
  <c r="AW624" i="2"/>
  <c r="AV624" i="2"/>
  <c r="AU624" i="2"/>
  <c r="AT624" i="2"/>
  <c r="AS624" i="2"/>
  <c r="BC623" i="2"/>
  <c r="BB623" i="2"/>
  <c r="AX623" i="2"/>
  <c r="AW623" i="2"/>
  <c r="AV623" i="2"/>
  <c r="AU623" i="2"/>
  <c r="AT623" i="2"/>
  <c r="AS623" i="2"/>
  <c r="BC622" i="2"/>
  <c r="BB622" i="2"/>
  <c r="AX622" i="2"/>
  <c r="AW622" i="2"/>
  <c r="AV622" i="2"/>
  <c r="AU622" i="2"/>
  <c r="AT622" i="2"/>
  <c r="AS622" i="2"/>
  <c r="BC621" i="2"/>
  <c r="BB621" i="2"/>
  <c r="AX621" i="2"/>
  <c r="AW621" i="2"/>
  <c r="AV621" i="2"/>
  <c r="AU621" i="2"/>
  <c r="AT621" i="2"/>
  <c r="AS621" i="2"/>
  <c r="BC620" i="2"/>
  <c r="BB620" i="2"/>
  <c r="AX620" i="2"/>
  <c r="AW620" i="2"/>
  <c r="AV620" i="2"/>
  <c r="AU620" i="2"/>
  <c r="AT620" i="2"/>
  <c r="AS620" i="2"/>
  <c r="BC619" i="2"/>
  <c r="BB619" i="2"/>
  <c r="AX619" i="2"/>
  <c r="AW619" i="2"/>
  <c r="AV619" i="2"/>
  <c r="AU619" i="2"/>
  <c r="AT619" i="2"/>
  <c r="AS619" i="2"/>
  <c r="BC618" i="2"/>
  <c r="BB618" i="2"/>
  <c r="AX618" i="2"/>
  <c r="AW618" i="2"/>
  <c r="AV618" i="2"/>
  <c r="AU618" i="2"/>
  <c r="AT618" i="2"/>
  <c r="AS618" i="2"/>
  <c r="BC617" i="2"/>
  <c r="BB617" i="2"/>
  <c r="AX617" i="2"/>
  <c r="AW617" i="2"/>
  <c r="AV617" i="2"/>
  <c r="AU617" i="2"/>
  <c r="AT617" i="2"/>
  <c r="AS617" i="2"/>
  <c r="BC616" i="2"/>
  <c r="BB616" i="2"/>
  <c r="AX616" i="2"/>
  <c r="AW616" i="2"/>
  <c r="AV616" i="2"/>
  <c r="AU616" i="2"/>
  <c r="AT616" i="2"/>
  <c r="AS616" i="2"/>
  <c r="BC615" i="2"/>
  <c r="BB615" i="2"/>
  <c r="AX615" i="2"/>
  <c r="AW615" i="2"/>
  <c r="AV615" i="2"/>
  <c r="AU615" i="2"/>
  <c r="AT615" i="2"/>
  <c r="AS615" i="2"/>
  <c r="BC614" i="2"/>
  <c r="BB614" i="2"/>
  <c r="AX614" i="2"/>
  <c r="AW614" i="2"/>
  <c r="AV614" i="2"/>
  <c r="AU614" i="2"/>
  <c r="AT614" i="2"/>
  <c r="AS614" i="2"/>
  <c r="BC613" i="2"/>
  <c r="BB613" i="2"/>
  <c r="AX613" i="2"/>
  <c r="AW613" i="2"/>
  <c r="AV613" i="2"/>
  <c r="AU613" i="2"/>
  <c r="AT613" i="2"/>
  <c r="AS613" i="2"/>
  <c r="BC612" i="2"/>
  <c r="BB612" i="2"/>
  <c r="AX612" i="2"/>
  <c r="AW612" i="2"/>
  <c r="AV612" i="2"/>
  <c r="AU612" i="2"/>
  <c r="AT612" i="2"/>
  <c r="AS612" i="2"/>
  <c r="BC611" i="2"/>
  <c r="BB611" i="2"/>
  <c r="AX611" i="2"/>
  <c r="AW611" i="2"/>
  <c r="AV611" i="2"/>
  <c r="AU611" i="2"/>
  <c r="AT611" i="2"/>
  <c r="AS611" i="2"/>
  <c r="BC610" i="2"/>
  <c r="BB610" i="2"/>
  <c r="AX610" i="2"/>
  <c r="AW610" i="2"/>
  <c r="AV610" i="2"/>
  <c r="AU610" i="2"/>
  <c r="AT610" i="2"/>
  <c r="AS610" i="2"/>
  <c r="BC609" i="2"/>
  <c r="BB609" i="2"/>
  <c r="AX609" i="2"/>
  <c r="AW609" i="2"/>
  <c r="AV609" i="2"/>
  <c r="AU609" i="2"/>
  <c r="AT609" i="2"/>
  <c r="AS609" i="2"/>
  <c r="BC608" i="2"/>
  <c r="BB608" i="2"/>
  <c r="AX608" i="2"/>
  <c r="AW608" i="2"/>
  <c r="AV608" i="2"/>
  <c r="AU608" i="2"/>
  <c r="AT608" i="2"/>
  <c r="AS608" i="2"/>
  <c r="BC607" i="2"/>
  <c r="BB607" i="2"/>
  <c r="AX607" i="2"/>
  <c r="AW607" i="2"/>
  <c r="AV607" i="2"/>
  <c r="AU607" i="2"/>
  <c r="AT607" i="2"/>
  <c r="AS607" i="2"/>
  <c r="BC606" i="2"/>
  <c r="BB606" i="2"/>
  <c r="AX606" i="2"/>
  <c r="AW606" i="2"/>
  <c r="AV606" i="2"/>
  <c r="AU606" i="2"/>
  <c r="AT606" i="2"/>
  <c r="AS606" i="2"/>
  <c r="BC605" i="2"/>
  <c r="BB605" i="2"/>
  <c r="AX605" i="2"/>
  <c r="AW605" i="2"/>
  <c r="AV605" i="2"/>
  <c r="AU605" i="2"/>
  <c r="AT605" i="2"/>
  <c r="AS605" i="2"/>
  <c r="BC604" i="2"/>
  <c r="BB604" i="2"/>
  <c r="AX604" i="2"/>
  <c r="AW604" i="2"/>
  <c r="AV604" i="2"/>
  <c r="AU604" i="2"/>
  <c r="AT604" i="2"/>
  <c r="AS604" i="2"/>
  <c r="BC603" i="2"/>
  <c r="BB603" i="2"/>
  <c r="AX603" i="2"/>
  <c r="AW603" i="2"/>
  <c r="AV603" i="2"/>
  <c r="AU603" i="2"/>
  <c r="AT603" i="2"/>
  <c r="AS603" i="2"/>
  <c r="BC602" i="2"/>
  <c r="BB602" i="2"/>
  <c r="AX602" i="2"/>
  <c r="AW602" i="2"/>
  <c r="AV602" i="2"/>
  <c r="AU602" i="2"/>
  <c r="AT602" i="2"/>
  <c r="AS602" i="2"/>
  <c r="BC601" i="2"/>
  <c r="BB601" i="2"/>
  <c r="AX601" i="2"/>
  <c r="AW601" i="2"/>
  <c r="AV601" i="2"/>
  <c r="AU601" i="2"/>
  <c r="AT601" i="2"/>
  <c r="AS601" i="2"/>
  <c r="BC600" i="2"/>
  <c r="BB600" i="2"/>
  <c r="AX600" i="2"/>
  <c r="AW600" i="2"/>
  <c r="AV600" i="2"/>
  <c r="AU600" i="2"/>
  <c r="AT600" i="2"/>
  <c r="AS600" i="2"/>
  <c r="BC599" i="2"/>
  <c r="BB599" i="2"/>
  <c r="AX599" i="2"/>
  <c r="AW599" i="2"/>
  <c r="AV599" i="2"/>
  <c r="AU599" i="2"/>
  <c r="AT599" i="2"/>
  <c r="AS599" i="2"/>
  <c r="BC598" i="2"/>
  <c r="BB598" i="2"/>
  <c r="AX598" i="2"/>
  <c r="AW598" i="2"/>
  <c r="AV598" i="2"/>
  <c r="AU598" i="2"/>
  <c r="AT598" i="2"/>
  <c r="AS598" i="2"/>
  <c r="BC597" i="2"/>
  <c r="BB597" i="2"/>
  <c r="AX597" i="2"/>
  <c r="AW597" i="2"/>
  <c r="AV597" i="2"/>
  <c r="AU597" i="2"/>
  <c r="AT597" i="2"/>
  <c r="AS597" i="2"/>
  <c r="BC596" i="2"/>
  <c r="BB596" i="2"/>
  <c r="AX596" i="2"/>
  <c r="AW596" i="2"/>
  <c r="AV596" i="2"/>
  <c r="AU596" i="2"/>
  <c r="AT596" i="2"/>
  <c r="AS596" i="2"/>
  <c r="BC595" i="2"/>
  <c r="BB595" i="2"/>
  <c r="AX595" i="2"/>
  <c r="AW595" i="2"/>
  <c r="AV595" i="2"/>
  <c r="AU595" i="2"/>
  <c r="AT595" i="2"/>
  <c r="AS595" i="2"/>
  <c r="BC594" i="2"/>
  <c r="BB594" i="2"/>
  <c r="AX594" i="2"/>
  <c r="AW594" i="2"/>
  <c r="AV594" i="2"/>
  <c r="AU594" i="2"/>
  <c r="AT594" i="2"/>
  <c r="AS594" i="2"/>
  <c r="BC593" i="2"/>
  <c r="BB593" i="2"/>
  <c r="AX593" i="2"/>
  <c r="AW593" i="2"/>
  <c r="AV593" i="2"/>
  <c r="AU593" i="2"/>
  <c r="AT593" i="2"/>
  <c r="AS593" i="2"/>
  <c r="BC592" i="2"/>
  <c r="BB592" i="2"/>
  <c r="AX592" i="2"/>
  <c r="AW592" i="2"/>
  <c r="AV592" i="2"/>
  <c r="AU592" i="2"/>
  <c r="AT592" i="2"/>
  <c r="AS592" i="2"/>
  <c r="BC591" i="2"/>
  <c r="BB591" i="2"/>
  <c r="AX591" i="2"/>
  <c r="AW591" i="2"/>
  <c r="AV591" i="2"/>
  <c r="AU591" i="2"/>
  <c r="AT591" i="2"/>
  <c r="AS591" i="2"/>
  <c r="BC590" i="2"/>
  <c r="BB590" i="2"/>
  <c r="AX590" i="2"/>
  <c r="AW590" i="2"/>
  <c r="AV590" i="2"/>
  <c r="AU590" i="2"/>
  <c r="AT590" i="2"/>
  <c r="AS590" i="2"/>
  <c r="BC589" i="2"/>
  <c r="BB589" i="2"/>
  <c r="AX589" i="2"/>
  <c r="AW589" i="2"/>
  <c r="AV589" i="2"/>
  <c r="AU589" i="2"/>
  <c r="AT589" i="2"/>
  <c r="AS589" i="2"/>
  <c r="BC588" i="2"/>
  <c r="BB588" i="2"/>
  <c r="AX588" i="2"/>
  <c r="AW588" i="2"/>
  <c r="AV588" i="2"/>
  <c r="AU588" i="2"/>
  <c r="AT588" i="2"/>
  <c r="AS588" i="2"/>
  <c r="BC587" i="2"/>
  <c r="BB587" i="2"/>
  <c r="AX587" i="2"/>
  <c r="AW587" i="2"/>
  <c r="AV587" i="2"/>
  <c r="AU587" i="2"/>
  <c r="AT587" i="2"/>
  <c r="AS587" i="2"/>
  <c r="BC586" i="2"/>
  <c r="BB586" i="2"/>
  <c r="AX586" i="2"/>
  <c r="AW586" i="2"/>
  <c r="AV586" i="2"/>
  <c r="AU586" i="2"/>
  <c r="AT586" i="2"/>
  <c r="AS586" i="2"/>
  <c r="BC585" i="2"/>
  <c r="BB585" i="2"/>
  <c r="AX585" i="2"/>
  <c r="AW585" i="2"/>
  <c r="AV585" i="2"/>
  <c r="AU585" i="2"/>
  <c r="AT585" i="2"/>
  <c r="AS585" i="2"/>
  <c r="BC584" i="2"/>
  <c r="BB584" i="2"/>
  <c r="AX584" i="2"/>
  <c r="AW584" i="2"/>
  <c r="AV584" i="2"/>
  <c r="AU584" i="2"/>
  <c r="AT584" i="2"/>
  <c r="AS584" i="2"/>
  <c r="BC583" i="2"/>
  <c r="BB583" i="2"/>
  <c r="AX583" i="2"/>
  <c r="AW583" i="2"/>
  <c r="AV583" i="2"/>
  <c r="AU583" i="2"/>
  <c r="AT583" i="2"/>
  <c r="AS583" i="2"/>
  <c r="BC582" i="2"/>
  <c r="BB582" i="2"/>
  <c r="AX582" i="2"/>
  <c r="AW582" i="2"/>
  <c r="AV582" i="2"/>
  <c r="AU582" i="2"/>
  <c r="AT582" i="2"/>
  <c r="AS582" i="2"/>
  <c r="BC581" i="2"/>
  <c r="BB581" i="2"/>
  <c r="AX581" i="2"/>
  <c r="AW581" i="2"/>
  <c r="AV581" i="2"/>
  <c r="AU581" i="2"/>
  <c r="AT581" i="2"/>
  <c r="AS581" i="2"/>
  <c r="BC580" i="2"/>
  <c r="BB580" i="2"/>
  <c r="AX580" i="2"/>
  <c r="AW580" i="2"/>
  <c r="AV580" i="2"/>
  <c r="AU580" i="2"/>
  <c r="AT580" i="2"/>
  <c r="AS580" i="2"/>
  <c r="BC579" i="2"/>
  <c r="BB579" i="2"/>
  <c r="AX579" i="2"/>
  <c r="AW579" i="2"/>
  <c r="AV579" i="2"/>
  <c r="AU579" i="2"/>
  <c r="AT579" i="2"/>
  <c r="AS579" i="2"/>
  <c r="BC578" i="2"/>
  <c r="BB578" i="2"/>
  <c r="AX578" i="2"/>
  <c r="AW578" i="2"/>
  <c r="AV578" i="2"/>
  <c r="AU578" i="2"/>
  <c r="AT578" i="2"/>
  <c r="AS578" i="2"/>
  <c r="BC577" i="2"/>
  <c r="BB577" i="2"/>
  <c r="AX577" i="2"/>
  <c r="AW577" i="2"/>
  <c r="AV577" i="2"/>
  <c r="AU577" i="2"/>
  <c r="AT577" i="2"/>
  <c r="AS577" i="2"/>
  <c r="BC576" i="2"/>
  <c r="BB576" i="2"/>
  <c r="AX576" i="2"/>
  <c r="AW576" i="2"/>
  <c r="AV576" i="2"/>
  <c r="AU576" i="2"/>
  <c r="AT576" i="2"/>
  <c r="AS576" i="2"/>
  <c r="BC575" i="2"/>
  <c r="BB575" i="2"/>
  <c r="AX575" i="2"/>
  <c r="AW575" i="2"/>
  <c r="AV575" i="2"/>
  <c r="AU575" i="2"/>
  <c r="AT575" i="2"/>
  <c r="AS575" i="2"/>
  <c r="BC574" i="2"/>
  <c r="BB574" i="2"/>
  <c r="AX574" i="2"/>
  <c r="AW574" i="2"/>
  <c r="AV574" i="2"/>
  <c r="AU574" i="2"/>
  <c r="AT574" i="2"/>
  <c r="AS574" i="2"/>
  <c r="BC573" i="2"/>
  <c r="BB573" i="2"/>
  <c r="AX573" i="2"/>
  <c r="AW573" i="2"/>
  <c r="AV573" i="2"/>
  <c r="AU573" i="2"/>
  <c r="AT573" i="2"/>
  <c r="AS573" i="2"/>
  <c r="BC572" i="2"/>
  <c r="BB572" i="2"/>
  <c r="AX572" i="2"/>
  <c r="AW572" i="2"/>
  <c r="AV572" i="2"/>
  <c r="AU572" i="2"/>
  <c r="AT572" i="2"/>
  <c r="AS572" i="2"/>
  <c r="BC571" i="2"/>
  <c r="BB571" i="2"/>
  <c r="AX571" i="2"/>
  <c r="AW571" i="2"/>
  <c r="AV571" i="2"/>
  <c r="AU571" i="2"/>
  <c r="AT571" i="2"/>
  <c r="AS571" i="2"/>
  <c r="BC570" i="2"/>
  <c r="BB570" i="2"/>
  <c r="AX570" i="2"/>
  <c r="AW570" i="2"/>
  <c r="AV570" i="2"/>
  <c r="AU570" i="2"/>
  <c r="AT570" i="2"/>
  <c r="AS570" i="2"/>
  <c r="BC569" i="2"/>
  <c r="BB569" i="2"/>
  <c r="AX569" i="2"/>
  <c r="AW569" i="2"/>
  <c r="AV569" i="2"/>
  <c r="AU569" i="2"/>
  <c r="AT569" i="2"/>
  <c r="AS569" i="2"/>
  <c r="BC568" i="2"/>
  <c r="BB568" i="2"/>
  <c r="AX568" i="2"/>
  <c r="AW568" i="2"/>
  <c r="AV568" i="2"/>
  <c r="AU568" i="2"/>
  <c r="AT568" i="2"/>
  <c r="AS568" i="2"/>
  <c r="BC567" i="2"/>
  <c r="BB567" i="2"/>
  <c r="AX567" i="2"/>
  <c r="AW567" i="2"/>
  <c r="AV567" i="2"/>
  <c r="AU567" i="2"/>
  <c r="AT567" i="2"/>
  <c r="AS567" i="2"/>
  <c r="BC566" i="2"/>
  <c r="BB566" i="2"/>
  <c r="AX566" i="2"/>
  <c r="AW566" i="2"/>
  <c r="AV566" i="2"/>
  <c r="AU566" i="2"/>
  <c r="AT566" i="2"/>
  <c r="AS566" i="2"/>
  <c r="BC565" i="2"/>
  <c r="BB565" i="2"/>
  <c r="AX565" i="2"/>
  <c r="AW565" i="2"/>
  <c r="AV565" i="2"/>
  <c r="AU565" i="2"/>
  <c r="AT565" i="2"/>
  <c r="AS565" i="2"/>
  <c r="BC564" i="2"/>
  <c r="BB564" i="2"/>
  <c r="AX564" i="2"/>
  <c r="AW564" i="2"/>
  <c r="AV564" i="2"/>
  <c r="AU564" i="2"/>
  <c r="AT564" i="2"/>
  <c r="AS564" i="2"/>
  <c r="BC563" i="2"/>
  <c r="BB563" i="2"/>
  <c r="AX563" i="2"/>
  <c r="AW563" i="2"/>
  <c r="AV563" i="2"/>
  <c r="AU563" i="2"/>
  <c r="AT563" i="2"/>
  <c r="AS563" i="2"/>
  <c r="BC562" i="2"/>
  <c r="BB562" i="2"/>
  <c r="AX562" i="2"/>
  <c r="AW562" i="2"/>
  <c r="AV562" i="2"/>
  <c r="AU562" i="2"/>
  <c r="AT562" i="2"/>
  <c r="AS562" i="2"/>
  <c r="BC561" i="2"/>
  <c r="BB561" i="2"/>
  <c r="AX561" i="2"/>
  <c r="AW561" i="2"/>
  <c r="AV561" i="2"/>
  <c r="AU561" i="2"/>
  <c r="AT561" i="2"/>
  <c r="AS561" i="2"/>
  <c r="BC560" i="2"/>
  <c r="BB560" i="2"/>
  <c r="AX560" i="2"/>
  <c r="AW560" i="2"/>
  <c r="AV560" i="2"/>
  <c r="AU560" i="2"/>
  <c r="AT560" i="2"/>
  <c r="AS560" i="2"/>
  <c r="BC559" i="2"/>
  <c r="BB559" i="2"/>
  <c r="AX559" i="2"/>
  <c r="AW559" i="2"/>
  <c r="AV559" i="2"/>
  <c r="AU559" i="2"/>
  <c r="AT559" i="2"/>
  <c r="AS559" i="2"/>
  <c r="BC558" i="2"/>
  <c r="BB558" i="2"/>
  <c r="AX558" i="2"/>
  <c r="AW558" i="2"/>
  <c r="AV558" i="2"/>
  <c r="AU558" i="2"/>
  <c r="AT558" i="2"/>
  <c r="AS558" i="2"/>
  <c r="BC557" i="2"/>
  <c r="BB557" i="2"/>
  <c r="AX557" i="2"/>
  <c r="AW557" i="2"/>
  <c r="AV557" i="2"/>
  <c r="AU557" i="2"/>
  <c r="AT557" i="2"/>
  <c r="AS557" i="2"/>
  <c r="BC556" i="2"/>
  <c r="BB556" i="2"/>
  <c r="AX556" i="2"/>
  <c r="AW556" i="2"/>
  <c r="AV556" i="2"/>
  <c r="AU556" i="2"/>
  <c r="AT556" i="2"/>
  <c r="AS556" i="2"/>
  <c r="BC555" i="2"/>
  <c r="BB555" i="2"/>
  <c r="AX555" i="2"/>
  <c r="AW555" i="2"/>
  <c r="AV555" i="2"/>
  <c r="AU555" i="2"/>
  <c r="AT555" i="2"/>
  <c r="AS555" i="2"/>
  <c r="BC554" i="2"/>
  <c r="BB554" i="2"/>
  <c r="AX554" i="2"/>
  <c r="AW554" i="2"/>
  <c r="AV554" i="2"/>
  <c r="AU554" i="2"/>
  <c r="AT554" i="2"/>
  <c r="AS554" i="2"/>
  <c r="BC553" i="2"/>
  <c r="BB553" i="2"/>
  <c r="AX553" i="2"/>
  <c r="AW553" i="2"/>
  <c r="AV553" i="2"/>
  <c r="AU553" i="2"/>
  <c r="AT553" i="2"/>
  <c r="AS553" i="2"/>
  <c r="BC552" i="2"/>
  <c r="BB552" i="2"/>
  <c r="AX552" i="2"/>
  <c r="AW552" i="2"/>
  <c r="AV552" i="2"/>
  <c r="AU552" i="2"/>
  <c r="AT552" i="2"/>
  <c r="AS552" i="2"/>
  <c r="BC551" i="2"/>
  <c r="BB551" i="2"/>
  <c r="AX551" i="2"/>
  <c r="AW551" i="2"/>
  <c r="AV551" i="2"/>
  <c r="AU551" i="2"/>
  <c r="AT551" i="2"/>
  <c r="AS551" i="2"/>
  <c r="BC550" i="2"/>
  <c r="BB550" i="2"/>
  <c r="AX550" i="2"/>
  <c r="AW550" i="2"/>
  <c r="AV550" i="2"/>
  <c r="AU550" i="2"/>
  <c r="AT550" i="2"/>
  <c r="AS550" i="2"/>
  <c r="BC549" i="2"/>
  <c r="BB549" i="2"/>
  <c r="AX549" i="2"/>
  <c r="AW549" i="2"/>
  <c r="AV549" i="2"/>
  <c r="AU549" i="2"/>
  <c r="AT549" i="2"/>
  <c r="AS549" i="2"/>
  <c r="BC548" i="2"/>
  <c r="BB548" i="2"/>
  <c r="AX548" i="2"/>
  <c r="AW548" i="2"/>
  <c r="AV548" i="2"/>
  <c r="AU548" i="2"/>
  <c r="AT548" i="2"/>
  <c r="AS548" i="2"/>
  <c r="BC547" i="2"/>
  <c r="BB547" i="2"/>
  <c r="AX547" i="2"/>
  <c r="AW547" i="2"/>
  <c r="AV547" i="2"/>
  <c r="AU547" i="2"/>
  <c r="AT547" i="2"/>
  <c r="AS547" i="2"/>
  <c r="BC546" i="2"/>
  <c r="BB546" i="2"/>
  <c r="AX546" i="2"/>
  <c r="AW546" i="2"/>
  <c r="AV546" i="2"/>
  <c r="AU546" i="2"/>
  <c r="AT546" i="2"/>
  <c r="AS546" i="2"/>
  <c r="BC545" i="2"/>
  <c r="BB545" i="2"/>
  <c r="AX545" i="2"/>
  <c r="AW545" i="2"/>
  <c r="AV545" i="2"/>
  <c r="AU545" i="2"/>
  <c r="AT545" i="2"/>
  <c r="AS545" i="2"/>
  <c r="BC544" i="2"/>
  <c r="BB544" i="2"/>
  <c r="AX544" i="2"/>
  <c r="AW544" i="2"/>
  <c r="AV544" i="2"/>
  <c r="AU544" i="2"/>
  <c r="AT544" i="2"/>
  <c r="AS544" i="2"/>
  <c r="BC543" i="2"/>
  <c r="BB543" i="2"/>
  <c r="AX543" i="2"/>
  <c r="AW543" i="2"/>
  <c r="AV543" i="2"/>
  <c r="AU543" i="2"/>
  <c r="AT543" i="2"/>
  <c r="AS543" i="2"/>
  <c r="BC542" i="2"/>
  <c r="BB542" i="2"/>
  <c r="AX542" i="2"/>
  <c r="AW542" i="2"/>
  <c r="AV542" i="2"/>
  <c r="AU542" i="2"/>
  <c r="AT542" i="2"/>
  <c r="AS542" i="2"/>
  <c r="BC541" i="2"/>
  <c r="BB541" i="2"/>
  <c r="AX541" i="2"/>
  <c r="AW541" i="2"/>
  <c r="AV541" i="2"/>
  <c r="AU541" i="2"/>
  <c r="AT541" i="2"/>
  <c r="AS541" i="2"/>
  <c r="BC540" i="2"/>
  <c r="BB540" i="2"/>
  <c r="AX540" i="2"/>
  <c r="AW540" i="2"/>
  <c r="AV540" i="2"/>
  <c r="AU540" i="2"/>
  <c r="AT540" i="2"/>
  <c r="AS540" i="2"/>
  <c r="BC539" i="2"/>
  <c r="BB539" i="2"/>
  <c r="AX539" i="2"/>
  <c r="AW539" i="2"/>
  <c r="AV539" i="2"/>
  <c r="AU539" i="2"/>
  <c r="AT539" i="2"/>
  <c r="AS539" i="2"/>
  <c r="BC538" i="2"/>
  <c r="BB538" i="2"/>
  <c r="AX538" i="2"/>
  <c r="AW538" i="2"/>
  <c r="AV538" i="2"/>
  <c r="AU538" i="2"/>
  <c r="AT538" i="2"/>
  <c r="AS538" i="2"/>
  <c r="BC537" i="2"/>
  <c r="BB537" i="2"/>
  <c r="AX537" i="2"/>
  <c r="AW537" i="2"/>
  <c r="AV537" i="2"/>
  <c r="AU537" i="2"/>
  <c r="AT537" i="2"/>
  <c r="AS537" i="2"/>
  <c r="BC536" i="2"/>
  <c r="BB536" i="2"/>
  <c r="AX536" i="2"/>
  <c r="AW536" i="2"/>
  <c r="AV536" i="2"/>
  <c r="AU536" i="2"/>
  <c r="AT536" i="2"/>
  <c r="AS536" i="2"/>
  <c r="BC535" i="2"/>
  <c r="BB535" i="2"/>
  <c r="AX535" i="2"/>
  <c r="AW535" i="2"/>
  <c r="AV535" i="2"/>
  <c r="AU535" i="2"/>
  <c r="AT535" i="2"/>
  <c r="AS535" i="2"/>
  <c r="BC534" i="2"/>
  <c r="BB534" i="2"/>
  <c r="AX534" i="2"/>
  <c r="AW534" i="2"/>
  <c r="AV534" i="2"/>
  <c r="AU534" i="2"/>
  <c r="AT534" i="2"/>
  <c r="AS534" i="2"/>
  <c r="BC533" i="2"/>
  <c r="BB533" i="2"/>
  <c r="AX533" i="2"/>
  <c r="AW533" i="2"/>
  <c r="AV533" i="2"/>
  <c r="AU533" i="2"/>
  <c r="AT533" i="2"/>
  <c r="AS533" i="2"/>
  <c r="BC532" i="2"/>
  <c r="BB532" i="2"/>
  <c r="AX532" i="2"/>
  <c r="AW532" i="2"/>
  <c r="AV532" i="2"/>
  <c r="AU532" i="2"/>
  <c r="AT532" i="2"/>
  <c r="AS532" i="2"/>
  <c r="BC531" i="2"/>
  <c r="BB531" i="2"/>
  <c r="AX531" i="2"/>
  <c r="AW531" i="2"/>
  <c r="AV531" i="2"/>
  <c r="AU531" i="2"/>
  <c r="AT531" i="2"/>
  <c r="AS531" i="2"/>
  <c r="BC530" i="2"/>
  <c r="BB530" i="2"/>
  <c r="AX530" i="2"/>
  <c r="AW530" i="2"/>
  <c r="AV530" i="2"/>
  <c r="AU530" i="2"/>
  <c r="AT530" i="2"/>
  <c r="AS530" i="2"/>
  <c r="BC529" i="2"/>
  <c r="BB529" i="2"/>
  <c r="AX529" i="2"/>
  <c r="AW529" i="2"/>
  <c r="AV529" i="2"/>
  <c r="AU529" i="2"/>
  <c r="AT529" i="2"/>
  <c r="AS529" i="2"/>
  <c r="BC528" i="2"/>
  <c r="BB528" i="2"/>
  <c r="AX528" i="2"/>
  <c r="AW528" i="2"/>
  <c r="AV528" i="2"/>
  <c r="AU528" i="2"/>
  <c r="AT528" i="2"/>
  <c r="AS528" i="2"/>
  <c r="BC527" i="2"/>
  <c r="BB527" i="2"/>
  <c r="AX527" i="2"/>
  <c r="AW527" i="2"/>
  <c r="AV527" i="2"/>
  <c r="AU527" i="2"/>
  <c r="AT527" i="2"/>
  <c r="AS527" i="2"/>
  <c r="BC526" i="2"/>
  <c r="BB526" i="2"/>
  <c r="AX526" i="2"/>
  <c r="AW526" i="2"/>
  <c r="AV526" i="2"/>
  <c r="AU526" i="2"/>
  <c r="AT526" i="2"/>
  <c r="AS526" i="2"/>
  <c r="BC525" i="2"/>
  <c r="BB525" i="2"/>
  <c r="AX525" i="2"/>
  <c r="AW525" i="2"/>
  <c r="AV525" i="2"/>
  <c r="AU525" i="2"/>
  <c r="AT525" i="2"/>
  <c r="AS525" i="2"/>
  <c r="BC524" i="2"/>
  <c r="BB524" i="2"/>
  <c r="AX524" i="2"/>
  <c r="AW524" i="2"/>
  <c r="AV524" i="2"/>
  <c r="AU524" i="2"/>
  <c r="AT524" i="2"/>
  <c r="AS524" i="2"/>
  <c r="BC523" i="2"/>
  <c r="BB523" i="2"/>
  <c r="AX523" i="2"/>
  <c r="AW523" i="2"/>
  <c r="AV523" i="2"/>
  <c r="AU523" i="2"/>
  <c r="AT523" i="2"/>
  <c r="AS523" i="2"/>
  <c r="BC522" i="2"/>
  <c r="BB522" i="2"/>
  <c r="AX522" i="2"/>
  <c r="AW522" i="2"/>
  <c r="AV522" i="2"/>
  <c r="AU522" i="2"/>
  <c r="AT522" i="2"/>
  <c r="AS522" i="2"/>
  <c r="BC521" i="2"/>
  <c r="BB521" i="2"/>
  <c r="AX521" i="2"/>
  <c r="AW521" i="2"/>
  <c r="AV521" i="2"/>
  <c r="AU521" i="2"/>
  <c r="AT521" i="2"/>
  <c r="AS521" i="2"/>
  <c r="BC520" i="2"/>
  <c r="BB520" i="2"/>
  <c r="AX520" i="2"/>
  <c r="AW520" i="2"/>
  <c r="AV520" i="2"/>
  <c r="AU520" i="2"/>
  <c r="AT520" i="2"/>
  <c r="AS520" i="2"/>
  <c r="BC519" i="2"/>
  <c r="BB519" i="2"/>
  <c r="AX519" i="2"/>
  <c r="AW519" i="2"/>
  <c r="AV519" i="2"/>
  <c r="AU519" i="2"/>
  <c r="AT519" i="2"/>
  <c r="AS519" i="2"/>
  <c r="BC518" i="2"/>
  <c r="BB518" i="2"/>
  <c r="AX518" i="2"/>
  <c r="AW518" i="2"/>
  <c r="AV518" i="2"/>
  <c r="AU518" i="2"/>
  <c r="AT518" i="2"/>
  <c r="AS518" i="2"/>
  <c r="BC517" i="2"/>
  <c r="BB517" i="2"/>
  <c r="AX517" i="2"/>
  <c r="AW517" i="2"/>
  <c r="AV517" i="2"/>
  <c r="AU517" i="2"/>
  <c r="AT517" i="2"/>
  <c r="AS517" i="2"/>
  <c r="BC516" i="2"/>
  <c r="BB516" i="2"/>
  <c r="AX516" i="2"/>
  <c r="AW516" i="2"/>
  <c r="AV516" i="2"/>
  <c r="AU516" i="2"/>
  <c r="AT516" i="2"/>
  <c r="AS516" i="2"/>
  <c r="BC515" i="2"/>
  <c r="BB515" i="2"/>
  <c r="AX515" i="2"/>
  <c r="AW515" i="2"/>
  <c r="AV515" i="2"/>
  <c r="AU515" i="2"/>
  <c r="AT515" i="2"/>
  <c r="AS515" i="2"/>
  <c r="BC514" i="2"/>
  <c r="BB514" i="2"/>
  <c r="AX514" i="2"/>
  <c r="AW514" i="2"/>
  <c r="AV514" i="2"/>
  <c r="AU514" i="2"/>
  <c r="AT514" i="2"/>
  <c r="AS514" i="2"/>
  <c r="BC512" i="2"/>
  <c r="BB512" i="2"/>
  <c r="AX512" i="2"/>
  <c r="AW512" i="2"/>
  <c r="AV512" i="2"/>
  <c r="AU512" i="2"/>
  <c r="AT512" i="2"/>
  <c r="AS512" i="2"/>
  <c r="BC513" i="2"/>
  <c r="BB513" i="2"/>
  <c r="AX513" i="2"/>
  <c r="AW513" i="2"/>
  <c r="AV513" i="2"/>
  <c r="AU513" i="2"/>
  <c r="AT513" i="2"/>
  <c r="AS513" i="2"/>
  <c r="BC511" i="2"/>
  <c r="BB511" i="2"/>
  <c r="AX511" i="2"/>
  <c r="AW511" i="2"/>
  <c r="AV511" i="2"/>
  <c r="AU511" i="2"/>
  <c r="AT511" i="2"/>
  <c r="AS511" i="2"/>
  <c r="BC510" i="2"/>
  <c r="BB510" i="2"/>
  <c r="AX510" i="2"/>
  <c r="AW510" i="2"/>
  <c r="AV510" i="2"/>
  <c r="AU510" i="2"/>
  <c r="AT510" i="2"/>
  <c r="AS510" i="2"/>
  <c r="BC509" i="2"/>
  <c r="BB509" i="2"/>
  <c r="AX509" i="2"/>
  <c r="AW509" i="2"/>
  <c r="AV509" i="2"/>
  <c r="AU509" i="2"/>
  <c r="AT509" i="2"/>
  <c r="AS509" i="2"/>
  <c r="BC508" i="2"/>
  <c r="BB508" i="2"/>
  <c r="AX508" i="2"/>
  <c r="AW508" i="2"/>
  <c r="AV508" i="2"/>
  <c r="AU508" i="2"/>
  <c r="AT508" i="2"/>
  <c r="AS508" i="2"/>
  <c r="BC507" i="2"/>
  <c r="BB507" i="2"/>
  <c r="AX507" i="2"/>
  <c r="AW507" i="2"/>
  <c r="AV507" i="2"/>
  <c r="AU507" i="2"/>
  <c r="AT507" i="2"/>
  <c r="AS507" i="2"/>
  <c r="BC506" i="2"/>
  <c r="BB506" i="2"/>
  <c r="AX506" i="2"/>
  <c r="AW506" i="2"/>
  <c r="AV506" i="2"/>
  <c r="AU506" i="2"/>
  <c r="AT506" i="2"/>
  <c r="AS506" i="2"/>
  <c r="BC505" i="2"/>
  <c r="BB505" i="2"/>
  <c r="AX505" i="2"/>
  <c r="AW505" i="2"/>
  <c r="AV505" i="2"/>
  <c r="AU505" i="2"/>
  <c r="AT505" i="2"/>
  <c r="AS505" i="2"/>
  <c r="BC504" i="2"/>
  <c r="BB504" i="2"/>
  <c r="AX504" i="2"/>
  <c r="AW504" i="2"/>
  <c r="AV504" i="2"/>
  <c r="AU504" i="2"/>
  <c r="AT504" i="2"/>
  <c r="AS504" i="2"/>
  <c r="BC503" i="2"/>
  <c r="BB503" i="2"/>
  <c r="AX503" i="2"/>
  <c r="AW503" i="2"/>
  <c r="AV503" i="2"/>
  <c r="AU503" i="2"/>
  <c r="AT503" i="2"/>
  <c r="AS503" i="2"/>
  <c r="BC502" i="2"/>
  <c r="BB502" i="2"/>
  <c r="AX502" i="2"/>
  <c r="AW502" i="2"/>
  <c r="AV502" i="2"/>
  <c r="AU502" i="2"/>
  <c r="AT502" i="2"/>
  <c r="AS502" i="2"/>
  <c r="BC501" i="2"/>
  <c r="BB501" i="2"/>
  <c r="AX501" i="2"/>
  <c r="AW501" i="2"/>
  <c r="AV501" i="2"/>
  <c r="AU501" i="2"/>
  <c r="AT501" i="2"/>
  <c r="AS501" i="2"/>
  <c r="BC500" i="2"/>
  <c r="BB500" i="2"/>
  <c r="AX500" i="2"/>
  <c r="AW500" i="2"/>
  <c r="AV500" i="2"/>
  <c r="AU500" i="2"/>
  <c r="AT500" i="2"/>
  <c r="AS500" i="2"/>
  <c r="BC499" i="2"/>
  <c r="BB499" i="2"/>
  <c r="AX499" i="2"/>
  <c r="AW499" i="2"/>
  <c r="AV499" i="2"/>
  <c r="AU499" i="2"/>
  <c r="AT499" i="2"/>
  <c r="AS499" i="2"/>
  <c r="BC498" i="2"/>
  <c r="BB498" i="2"/>
  <c r="AX498" i="2"/>
  <c r="AW498" i="2"/>
  <c r="AV498" i="2"/>
  <c r="AU498" i="2"/>
  <c r="AT498" i="2"/>
  <c r="AS498" i="2"/>
  <c r="BC497" i="2"/>
  <c r="BB497" i="2"/>
  <c r="AX497" i="2"/>
  <c r="AW497" i="2"/>
  <c r="AV497" i="2"/>
  <c r="AU497" i="2"/>
  <c r="AT497" i="2"/>
  <c r="AS497" i="2"/>
  <c r="BC496" i="2"/>
  <c r="BB496" i="2"/>
  <c r="AX496" i="2"/>
  <c r="AW496" i="2"/>
  <c r="AV496" i="2"/>
  <c r="AU496" i="2"/>
  <c r="AT496" i="2"/>
  <c r="AS496" i="2"/>
  <c r="BC495" i="2"/>
  <c r="BB495" i="2"/>
  <c r="AX495" i="2"/>
  <c r="AW495" i="2"/>
  <c r="AV495" i="2"/>
  <c r="AU495" i="2"/>
  <c r="AT495" i="2"/>
  <c r="AS495" i="2"/>
  <c r="BC494" i="2"/>
  <c r="BB494" i="2"/>
  <c r="AX494" i="2"/>
  <c r="AW494" i="2"/>
  <c r="AV494" i="2"/>
  <c r="AU494" i="2"/>
  <c r="AT494" i="2"/>
  <c r="AS494" i="2"/>
  <c r="BC492" i="2"/>
  <c r="BB492" i="2"/>
  <c r="AX492" i="2"/>
  <c r="AW492" i="2"/>
  <c r="AV492" i="2"/>
  <c r="AU492" i="2"/>
  <c r="AT492" i="2"/>
  <c r="AS492" i="2"/>
  <c r="BC491" i="2"/>
  <c r="BB491" i="2"/>
  <c r="AX491" i="2"/>
  <c r="AW491" i="2"/>
  <c r="AV491" i="2"/>
  <c r="AU491" i="2"/>
  <c r="AT491" i="2"/>
  <c r="AS491" i="2"/>
  <c r="BC493" i="2"/>
  <c r="BB493" i="2"/>
  <c r="AX493" i="2"/>
  <c r="AW493" i="2"/>
  <c r="AV493" i="2"/>
  <c r="AU493" i="2"/>
  <c r="AT493" i="2"/>
  <c r="AS493" i="2"/>
  <c r="BC490" i="2"/>
  <c r="BB490" i="2"/>
  <c r="AX490" i="2"/>
  <c r="AW490" i="2"/>
  <c r="AV490" i="2"/>
  <c r="AU490" i="2"/>
  <c r="AT490" i="2"/>
  <c r="AS490" i="2"/>
  <c r="BC489" i="2"/>
  <c r="BB489" i="2"/>
  <c r="AX489" i="2"/>
  <c r="AW489" i="2"/>
  <c r="AV489" i="2"/>
  <c r="AU489" i="2"/>
  <c r="AT489" i="2"/>
  <c r="AS489" i="2"/>
  <c r="BC488" i="2"/>
  <c r="BB488" i="2"/>
  <c r="AX488" i="2"/>
  <c r="AW488" i="2"/>
  <c r="AV488" i="2"/>
  <c r="AU488" i="2"/>
  <c r="AT488" i="2"/>
  <c r="AS488" i="2"/>
  <c r="BC487" i="2"/>
  <c r="BB487" i="2"/>
  <c r="AX487" i="2"/>
  <c r="AW487" i="2"/>
  <c r="AV487" i="2"/>
  <c r="AU487" i="2"/>
  <c r="AT487" i="2"/>
  <c r="AS487" i="2"/>
  <c r="BC486" i="2"/>
  <c r="BB486" i="2"/>
  <c r="AX486" i="2"/>
  <c r="AW486" i="2"/>
  <c r="AV486" i="2"/>
  <c r="AU486" i="2"/>
  <c r="AT486" i="2"/>
  <c r="AS486" i="2"/>
  <c r="BC485" i="2"/>
  <c r="BB485" i="2"/>
  <c r="AX485" i="2"/>
  <c r="AW485" i="2"/>
  <c r="AV485" i="2"/>
  <c r="AU485" i="2"/>
  <c r="AT485" i="2"/>
  <c r="AS485" i="2"/>
  <c r="BC484" i="2"/>
  <c r="BB484" i="2"/>
  <c r="AX484" i="2"/>
  <c r="AW484" i="2"/>
  <c r="AV484" i="2"/>
  <c r="AU484" i="2"/>
  <c r="AT484" i="2"/>
  <c r="AS484" i="2"/>
  <c r="BC483" i="2"/>
  <c r="BB483" i="2"/>
  <c r="AX483" i="2"/>
  <c r="AW483" i="2"/>
  <c r="AV483" i="2"/>
  <c r="AU483" i="2"/>
  <c r="AT483" i="2"/>
  <c r="AS483" i="2"/>
  <c r="BC482" i="2"/>
  <c r="BB482" i="2"/>
  <c r="AX482" i="2"/>
  <c r="AW482" i="2"/>
  <c r="AV482" i="2"/>
  <c r="AU482" i="2"/>
  <c r="AT482" i="2"/>
  <c r="AS482" i="2"/>
  <c r="BC481" i="2"/>
  <c r="BB481" i="2"/>
  <c r="AX481" i="2"/>
  <c r="AW481" i="2"/>
  <c r="AV481" i="2"/>
  <c r="AU481" i="2"/>
  <c r="AT481" i="2"/>
  <c r="AS481" i="2"/>
  <c r="BC480" i="2"/>
  <c r="BB480" i="2"/>
  <c r="AX480" i="2"/>
  <c r="AW480" i="2"/>
  <c r="AV480" i="2"/>
  <c r="AU480" i="2"/>
  <c r="AT480" i="2"/>
  <c r="AS480" i="2"/>
  <c r="BC479" i="2"/>
  <c r="BB479" i="2"/>
  <c r="AX479" i="2"/>
  <c r="AW479" i="2"/>
  <c r="AV479" i="2"/>
  <c r="AU479" i="2"/>
  <c r="AT479" i="2"/>
  <c r="AS479" i="2"/>
  <c r="BC478" i="2"/>
  <c r="BB478" i="2"/>
  <c r="AX478" i="2"/>
  <c r="AW478" i="2"/>
  <c r="AV478" i="2"/>
  <c r="AU478" i="2"/>
  <c r="AT478" i="2"/>
  <c r="AS478" i="2"/>
  <c r="BC477" i="2"/>
  <c r="BB477" i="2"/>
  <c r="AX477" i="2"/>
  <c r="AW477" i="2"/>
  <c r="AV477" i="2"/>
  <c r="AU477" i="2"/>
  <c r="AT477" i="2"/>
  <c r="AS477" i="2"/>
  <c r="BC476" i="2"/>
  <c r="BB476" i="2"/>
  <c r="AX476" i="2"/>
  <c r="AW476" i="2"/>
  <c r="AV476" i="2"/>
  <c r="AU476" i="2"/>
  <c r="AT476" i="2"/>
  <c r="AS476" i="2"/>
  <c r="BC475" i="2"/>
  <c r="BB475" i="2"/>
  <c r="AX475" i="2"/>
  <c r="AW475" i="2"/>
  <c r="AV475" i="2"/>
  <c r="AU475" i="2"/>
  <c r="AT475" i="2"/>
  <c r="AS475" i="2"/>
  <c r="BC474" i="2"/>
  <c r="BB474" i="2"/>
  <c r="AX474" i="2"/>
  <c r="AW474" i="2"/>
  <c r="AV474" i="2"/>
  <c r="AU474" i="2"/>
  <c r="AT474" i="2"/>
  <c r="AS474" i="2"/>
  <c r="BC473" i="2"/>
  <c r="BB473" i="2"/>
  <c r="AX473" i="2"/>
  <c r="AW473" i="2"/>
  <c r="AV473" i="2"/>
  <c r="AU473" i="2"/>
  <c r="AT473" i="2"/>
  <c r="AS473" i="2"/>
  <c r="BC472" i="2"/>
  <c r="BB472" i="2"/>
  <c r="AX472" i="2"/>
  <c r="AW472" i="2"/>
  <c r="AV472" i="2"/>
  <c r="AU472" i="2"/>
  <c r="AT472" i="2"/>
  <c r="AS472" i="2"/>
  <c r="BC471" i="2"/>
  <c r="BB471" i="2"/>
  <c r="AX471" i="2"/>
  <c r="AW471" i="2"/>
  <c r="AV471" i="2"/>
  <c r="AU471" i="2"/>
  <c r="AT471" i="2"/>
  <c r="AS471" i="2"/>
  <c r="BC470" i="2"/>
  <c r="BB470" i="2"/>
  <c r="AX470" i="2"/>
  <c r="AW470" i="2"/>
  <c r="AV470" i="2"/>
  <c r="AU470" i="2"/>
  <c r="AT470" i="2"/>
  <c r="AS470" i="2"/>
  <c r="BC469" i="2"/>
  <c r="BB469" i="2"/>
  <c r="AX469" i="2"/>
  <c r="AW469" i="2"/>
  <c r="AV469" i="2"/>
  <c r="AU469" i="2"/>
  <c r="AT469" i="2"/>
  <c r="AS469" i="2"/>
  <c r="BC468" i="2"/>
  <c r="BB468" i="2"/>
  <c r="AX468" i="2"/>
  <c r="AW468" i="2"/>
  <c r="AV468" i="2"/>
  <c r="AU468" i="2"/>
  <c r="AT468" i="2"/>
  <c r="AS468" i="2"/>
  <c r="BC467" i="2"/>
  <c r="BB467" i="2"/>
  <c r="AX467" i="2"/>
  <c r="AW467" i="2"/>
  <c r="AV467" i="2"/>
  <c r="AU467" i="2"/>
  <c r="AT467" i="2"/>
  <c r="AS467" i="2"/>
  <c r="BC466" i="2"/>
  <c r="BB466" i="2"/>
  <c r="AX466" i="2"/>
  <c r="AW466" i="2"/>
  <c r="AV466" i="2"/>
  <c r="AU466" i="2"/>
  <c r="AT466" i="2"/>
  <c r="AS466" i="2"/>
  <c r="BC465" i="2"/>
  <c r="BB465" i="2"/>
  <c r="AX465" i="2"/>
  <c r="AW465" i="2"/>
  <c r="AV465" i="2"/>
  <c r="AU465" i="2"/>
  <c r="AT465" i="2"/>
  <c r="AS465" i="2"/>
  <c r="BC464" i="2"/>
  <c r="BB464" i="2"/>
  <c r="AX464" i="2"/>
  <c r="AW464" i="2"/>
  <c r="AV464" i="2"/>
  <c r="AU464" i="2"/>
  <c r="AT464" i="2"/>
  <c r="AS464" i="2"/>
  <c r="BC463" i="2"/>
  <c r="BB463" i="2"/>
  <c r="AX463" i="2"/>
  <c r="AW463" i="2"/>
  <c r="AV463" i="2"/>
  <c r="AU463" i="2"/>
  <c r="AT463" i="2"/>
  <c r="AS463" i="2"/>
  <c r="BC462" i="2"/>
  <c r="BB462" i="2"/>
  <c r="AX462" i="2"/>
  <c r="AW462" i="2"/>
  <c r="AV462" i="2"/>
  <c r="AU462" i="2"/>
  <c r="AT462" i="2"/>
  <c r="AS462" i="2"/>
  <c r="BC461" i="2"/>
  <c r="BB461" i="2"/>
  <c r="AX461" i="2"/>
  <c r="AW461" i="2"/>
  <c r="AV461" i="2"/>
  <c r="AU461" i="2"/>
  <c r="AT461" i="2"/>
  <c r="AS461" i="2"/>
  <c r="BC460" i="2"/>
  <c r="BB460" i="2"/>
  <c r="AX460" i="2"/>
  <c r="AW460" i="2"/>
  <c r="AV460" i="2"/>
  <c r="AU460" i="2"/>
  <c r="AT460" i="2"/>
  <c r="AS460" i="2"/>
  <c r="BC459" i="2"/>
  <c r="BB459" i="2"/>
  <c r="AX459" i="2"/>
  <c r="AW459" i="2"/>
  <c r="AV459" i="2"/>
  <c r="AU459" i="2"/>
  <c r="AT459" i="2"/>
  <c r="AS459" i="2"/>
  <c r="BC458" i="2"/>
  <c r="BB458" i="2"/>
  <c r="AX458" i="2"/>
  <c r="AW458" i="2"/>
  <c r="AV458" i="2"/>
  <c r="AU458" i="2"/>
  <c r="AT458" i="2"/>
  <c r="AS458" i="2"/>
  <c r="BC457" i="2"/>
  <c r="BB457" i="2"/>
  <c r="AX457" i="2"/>
  <c r="AW457" i="2"/>
  <c r="AV457" i="2"/>
  <c r="AU457" i="2"/>
  <c r="AT457" i="2"/>
  <c r="AS457" i="2"/>
  <c r="BC456" i="2"/>
  <c r="BB456" i="2"/>
  <c r="AX456" i="2"/>
  <c r="AW456" i="2"/>
  <c r="AV456" i="2"/>
  <c r="AU456" i="2"/>
  <c r="AT456" i="2"/>
  <c r="AS456" i="2"/>
  <c r="BC455" i="2"/>
  <c r="BB455" i="2"/>
  <c r="AX455" i="2"/>
  <c r="AW455" i="2"/>
  <c r="AV455" i="2"/>
  <c r="AU455" i="2"/>
  <c r="AT455" i="2"/>
  <c r="AS455" i="2"/>
  <c r="BC454" i="2"/>
  <c r="BB454" i="2"/>
  <c r="AX454" i="2"/>
  <c r="AW454" i="2"/>
  <c r="AV454" i="2"/>
  <c r="AU454" i="2"/>
  <c r="AT454" i="2"/>
  <c r="AS454" i="2"/>
  <c r="BC453" i="2"/>
  <c r="BB453" i="2"/>
  <c r="AX453" i="2"/>
  <c r="AW453" i="2"/>
  <c r="AV453" i="2"/>
  <c r="AU453" i="2"/>
  <c r="AT453" i="2"/>
  <c r="AS453" i="2"/>
  <c r="BC452" i="2"/>
  <c r="BB452" i="2"/>
  <c r="AX452" i="2"/>
  <c r="AW452" i="2"/>
  <c r="AV452" i="2"/>
  <c r="AU452" i="2"/>
  <c r="AT452" i="2"/>
  <c r="AS452" i="2"/>
  <c r="BC451" i="2"/>
  <c r="BB451" i="2"/>
  <c r="AX451" i="2"/>
  <c r="AW451" i="2"/>
  <c r="AV451" i="2"/>
  <c r="AU451" i="2"/>
  <c r="AT451" i="2"/>
  <c r="AS451" i="2"/>
  <c r="BC450" i="2"/>
  <c r="BB450" i="2"/>
  <c r="AX450" i="2"/>
  <c r="AW450" i="2"/>
  <c r="AV450" i="2"/>
  <c r="AU450" i="2"/>
  <c r="AT450" i="2"/>
  <c r="AS450" i="2"/>
  <c r="BC449" i="2"/>
  <c r="BB449" i="2"/>
  <c r="AX449" i="2"/>
  <c r="AW449" i="2"/>
  <c r="AV449" i="2"/>
  <c r="AU449" i="2"/>
  <c r="AT449" i="2"/>
  <c r="AS449" i="2"/>
  <c r="BC448" i="2"/>
  <c r="BB448" i="2"/>
  <c r="AX448" i="2"/>
  <c r="AW448" i="2"/>
  <c r="AV448" i="2"/>
  <c r="AU448" i="2"/>
  <c r="AT448" i="2"/>
  <c r="AS448" i="2"/>
  <c r="BC447" i="2"/>
  <c r="BB447" i="2"/>
  <c r="AX447" i="2"/>
  <c r="AW447" i="2"/>
  <c r="AV447" i="2"/>
  <c r="AU447" i="2"/>
  <c r="AT447" i="2"/>
  <c r="AS447" i="2"/>
  <c r="BC446" i="2"/>
  <c r="BB446" i="2"/>
  <c r="AX446" i="2"/>
  <c r="AW446" i="2"/>
  <c r="AV446" i="2"/>
  <c r="AU446" i="2"/>
  <c r="AT446" i="2"/>
  <c r="AS446" i="2"/>
  <c r="BC445" i="2"/>
  <c r="BB445" i="2"/>
  <c r="AX445" i="2"/>
  <c r="AW445" i="2"/>
  <c r="AV445" i="2"/>
  <c r="AU445" i="2"/>
  <c r="AT445" i="2"/>
  <c r="AS445" i="2"/>
  <c r="BC444" i="2"/>
  <c r="BB444" i="2"/>
  <c r="AX444" i="2"/>
  <c r="AW444" i="2"/>
  <c r="AV444" i="2"/>
  <c r="AU444" i="2"/>
  <c r="AT444" i="2"/>
  <c r="AS444" i="2"/>
  <c r="BC443" i="2"/>
  <c r="BB443" i="2"/>
  <c r="AX443" i="2"/>
  <c r="AW443" i="2"/>
  <c r="AV443" i="2"/>
  <c r="AU443" i="2"/>
  <c r="AT443" i="2"/>
  <c r="AS443" i="2"/>
  <c r="BC442" i="2"/>
  <c r="BB442" i="2"/>
  <c r="AX442" i="2"/>
  <c r="AW442" i="2"/>
  <c r="AV442" i="2"/>
  <c r="AU442" i="2"/>
  <c r="AT442" i="2"/>
  <c r="AS442" i="2"/>
  <c r="BC441" i="2"/>
  <c r="BB441" i="2"/>
  <c r="AX441" i="2"/>
  <c r="AW441" i="2"/>
  <c r="AV441" i="2"/>
  <c r="AU441" i="2"/>
  <c r="AT441" i="2"/>
  <c r="AS441" i="2"/>
  <c r="BC440" i="2"/>
  <c r="BB440" i="2"/>
  <c r="AX440" i="2"/>
  <c r="AW440" i="2"/>
  <c r="AV440" i="2"/>
  <c r="AU440" i="2"/>
  <c r="AT440" i="2"/>
  <c r="AS440" i="2"/>
  <c r="BC439" i="2"/>
  <c r="BB439" i="2"/>
  <c r="AX439" i="2"/>
  <c r="AW439" i="2"/>
  <c r="AV439" i="2"/>
  <c r="AU439" i="2"/>
  <c r="AT439" i="2"/>
  <c r="AS439" i="2"/>
  <c r="BC438" i="2"/>
  <c r="BB438" i="2"/>
  <c r="AX438" i="2"/>
  <c r="AW438" i="2"/>
  <c r="AV438" i="2"/>
  <c r="AU438" i="2"/>
  <c r="AT438" i="2"/>
  <c r="AS438" i="2"/>
  <c r="BC437" i="2"/>
  <c r="BB437" i="2"/>
  <c r="AX437" i="2"/>
  <c r="AW437" i="2"/>
  <c r="AV437" i="2"/>
  <c r="AU437" i="2"/>
  <c r="AT437" i="2"/>
  <c r="AS437" i="2"/>
  <c r="BC436" i="2"/>
  <c r="BB436" i="2"/>
  <c r="AX436" i="2"/>
  <c r="AW436" i="2"/>
  <c r="AV436" i="2"/>
  <c r="AU436" i="2"/>
  <c r="AT436" i="2"/>
  <c r="AS436" i="2"/>
  <c r="BC435" i="2"/>
  <c r="BB435" i="2"/>
  <c r="AX435" i="2"/>
  <c r="AW435" i="2"/>
  <c r="AV435" i="2"/>
  <c r="AU435" i="2"/>
  <c r="AT435" i="2"/>
  <c r="AS435" i="2"/>
  <c r="BC434" i="2"/>
  <c r="BB434" i="2"/>
  <c r="AX434" i="2"/>
  <c r="AW434" i="2"/>
  <c r="AV434" i="2"/>
  <c r="AU434" i="2"/>
  <c r="AT434" i="2"/>
  <c r="AS434" i="2"/>
  <c r="BC433" i="2"/>
  <c r="BB433" i="2"/>
  <c r="AX433" i="2"/>
  <c r="AW433" i="2"/>
  <c r="AV433" i="2"/>
  <c r="AU433" i="2"/>
  <c r="AT433" i="2"/>
  <c r="AS433" i="2"/>
  <c r="BC432" i="2"/>
  <c r="BB432" i="2"/>
  <c r="AX432" i="2"/>
  <c r="AW432" i="2"/>
  <c r="AV432" i="2"/>
  <c r="AU432" i="2"/>
  <c r="AT432" i="2"/>
  <c r="AS432" i="2"/>
  <c r="BC431" i="2"/>
  <c r="BB431" i="2"/>
  <c r="AX431" i="2"/>
  <c r="AW431" i="2"/>
  <c r="AV431" i="2"/>
  <c r="AU431" i="2"/>
  <c r="AT431" i="2"/>
  <c r="AS431" i="2"/>
  <c r="BC430" i="2"/>
  <c r="BB430" i="2"/>
  <c r="AX430" i="2"/>
  <c r="AW430" i="2"/>
  <c r="AV430" i="2"/>
  <c r="AU430" i="2"/>
  <c r="AT430" i="2"/>
  <c r="AS430" i="2"/>
  <c r="BC429" i="2"/>
  <c r="BB429" i="2"/>
  <c r="AX429" i="2"/>
  <c r="AW429" i="2"/>
  <c r="AV429" i="2"/>
  <c r="AU429" i="2"/>
  <c r="AT429" i="2"/>
  <c r="AS429" i="2"/>
  <c r="BC428" i="2"/>
  <c r="BB428" i="2"/>
  <c r="AX428" i="2"/>
  <c r="AW428" i="2"/>
  <c r="AV428" i="2"/>
  <c r="AU428" i="2"/>
  <c r="AT428" i="2"/>
  <c r="AS428" i="2"/>
  <c r="BC427" i="2"/>
  <c r="BB427" i="2"/>
  <c r="AX427" i="2"/>
  <c r="AW427" i="2"/>
  <c r="AV427" i="2"/>
  <c r="AU427" i="2"/>
  <c r="AT427" i="2"/>
  <c r="AS427" i="2"/>
  <c r="BC426" i="2"/>
  <c r="BB426" i="2"/>
  <c r="AX426" i="2"/>
  <c r="AW426" i="2"/>
  <c r="AV426" i="2"/>
  <c r="AU426" i="2"/>
  <c r="AT426" i="2"/>
  <c r="AS426" i="2"/>
  <c r="BC425" i="2"/>
  <c r="BB425" i="2"/>
  <c r="AX425" i="2"/>
  <c r="AW425" i="2"/>
  <c r="AV425" i="2"/>
  <c r="AU425" i="2"/>
  <c r="AT425" i="2"/>
  <c r="AS425" i="2"/>
  <c r="BC424" i="2"/>
  <c r="BB424" i="2"/>
  <c r="AX424" i="2"/>
  <c r="AW424" i="2"/>
  <c r="AV424" i="2"/>
  <c r="AU424" i="2"/>
  <c r="AT424" i="2"/>
  <c r="AS424" i="2"/>
  <c r="BC423" i="2"/>
  <c r="BB423" i="2"/>
  <c r="AX423" i="2"/>
  <c r="AW423" i="2"/>
  <c r="AV423" i="2"/>
  <c r="AU423" i="2"/>
  <c r="AT423" i="2"/>
  <c r="AS423" i="2"/>
  <c r="BC422" i="2"/>
  <c r="BB422" i="2"/>
  <c r="AX422" i="2"/>
  <c r="AW422" i="2"/>
  <c r="AV422" i="2"/>
  <c r="AU422" i="2"/>
  <c r="AT422" i="2"/>
  <c r="AS422" i="2"/>
  <c r="BC421" i="2"/>
  <c r="BB421" i="2"/>
  <c r="AX421" i="2"/>
  <c r="AW421" i="2"/>
  <c r="AV421" i="2"/>
  <c r="AU421" i="2"/>
  <c r="AT421" i="2"/>
  <c r="AS421" i="2"/>
  <c r="BC420" i="2"/>
  <c r="BB420" i="2"/>
  <c r="AX420" i="2"/>
  <c r="AW420" i="2"/>
  <c r="AV420" i="2"/>
  <c r="AU420" i="2"/>
  <c r="AT420" i="2"/>
  <c r="AS420" i="2"/>
  <c r="BC419" i="2"/>
  <c r="BB419" i="2"/>
  <c r="AX419" i="2"/>
  <c r="AW419" i="2"/>
  <c r="AV419" i="2"/>
  <c r="AU419" i="2"/>
  <c r="AT419" i="2"/>
  <c r="AS419" i="2"/>
  <c r="BC418" i="2"/>
  <c r="BB418" i="2"/>
  <c r="AX418" i="2"/>
  <c r="AW418" i="2"/>
  <c r="AV418" i="2"/>
  <c r="AU418" i="2"/>
  <c r="AT418" i="2"/>
  <c r="AS418" i="2"/>
  <c r="BC417" i="2"/>
  <c r="BB417" i="2"/>
  <c r="AX417" i="2"/>
  <c r="AW417" i="2"/>
  <c r="AV417" i="2"/>
  <c r="AU417" i="2"/>
  <c r="AT417" i="2"/>
  <c r="AS417" i="2"/>
  <c r="BC416" i="2"/>
  <c r="BB416" i="2"/>
  <c r="AX416" i="2"/>
  <c r="AW416" i="2"/>
  <c r="AV416" i="2"/>
  <c r="AU416" i="2"/>
  <c r="AT416" i="2"/>
  <c r="AS416" i="2"/>
  <c r="BC415" i="2"/>
  <c r="BB415" i="2"/>
  <c r="AX415" i="2"/>
  <c r="AW415" i="2"/>
  <c r="AV415" i="2"/>
  <c r="AU415" i="2"/>
  <c r="AT415" i="2"/>
  <c r="AS415" i="2"/>
  <c r="BC414" i="2"/>
  <c r="BB414" i="2"/>
  <c r="AX414" i="2"/>
  <c r="AW414" i="2"/>
  <c r="AV414" i="2"/>
  <c r="AU414" i="2"/>
  <c r="AT414" i="2"/>
  <c r="AS414" i="2"/>
  <c r="BC413" i="2"/>
  <c r="BB413" i="2"/>
  <c r="AX413" i="2"/>
  <c r="AW413" i="2"/>
  <c r="AV413" i="2"/>
  <c r="AU413" i="2"/>
  <c r="AT413" i="2"/>
  <c r="AS413" i="2"/>
  <c r="BC412" i="2"/>
  <c r="BB412" i="2"/>
  <c r="AX412" i="2"/>
  <c r="AW412" i="2"/>
  <c r="AV412" i="2"/>
  <c r="AU412" i="2"/>
  <c r="AT412" i="2"/>
  <c r="AS412" i="2"/>
  <c r="BC411" i="2"/>
  <c r="BB411" i="2"/>
  <c r="AX411" i="2"/>
  <c r="AW411" i="2"/>
  <c r="AV411" i="2"/>
  <c r="AU411" i="2"/>
  <c r="AT411" i="2"/>
  <c r="AS411" i="2"/>
  <c r="BC410" i="2"/>
  <c r="BB410" i="2"/>
  <c r="AX410" i="2"/>
  <c r="AW410" i="2"/>
  <c r="AV410" i="2"/>
  <c r="AU410" i="2"/>
  <c r="AT410" i="2"/>
  <c r="AS410" i="2"/>
  <c r="BC409" i="2"/>
  <c r="BB409" i="2"/>
  <c r="AX409" i="2"/>
  <c r="AW409" i="2"/>
  <c r="AV409" i="2"/>
  <c r="AU409" i="2"/>
  <c r="AT409" i="2"/>
  <c r="AS409" i="2"/>
  <c r="BC408" i="2"/>
  <c r="BB408" i="2"/>
  <c r="AX408" i="2"/>
  <c r="AW408" i="2"/>
  <c r="AV408" i="2"/>
  <c r="AU408" i="2"/>
  <c r="AT408" i="2"/>
  <c r="AS408" i="2"/>
  <c r="BC407" i="2"/>
  <c r="BB407" i="2"/>
  <c r="AX407" i="2"/>
  <c r="AW407" i="2"/>
  <c r="AV407" i="2"/>
  <c r="AU407" i="2"/>
  <c r="AT407" i="2"/>
  <c r="AS407" i="2"/>
  <c r="BC406" i="2"/>
  <c r="BB406" i="2"/>
  <c r="AX406" i="2"/>
  <c r="AW406" i="2"/>
  <c r="AV406" i="2"/>
  <c r="AU406" i="2"/>
  <c r="AT406" i="2"/>
  <c r="AS406" i="2"/>
  <c r="BC405" i="2"/>
  <c r="BB405" i="2"/>
  <c r="AX405" i="2"/>
  <c r="AW405" i="2"/>
  <c r="AV405" i="2"/>
  <c r="AU405" i="2"/>
  <c r="AT405" i="2"/>
  <c r="AS405" i="2"/>
  <c r="BC404" i="2"/>
  <c r="BB404" i="2"/>
  <c r="AX404" i="2"/>
  <c r="AW404" i="2"/>
  <c r="AV404" i="2"/>
  <c r="AU404" i="2"/>
  <c r="AT404" i="2"/>
  <c r="AS404" i="2"/>
  <c r="BC403" i="2"/>
  <c r="BB403" i="2"/>
  <c r="AX403" i="2"/>
  <c r="AW403" i="2"/>
  <c r="AV403" i="2"/>
  <c r="AU403" i="2"/>
  <c r="AT403" i="2"/>
  <c r="AS403" i="2"/>
  <c r="BC402" i="2"/>
  <c r="BB402" i="2"/>
  <c r="AX402" i="2"/>
  <c r="AW402" i="2"/>
  <c r="AV402" i="2"/>
  <c r="AU402" i="2"/>
  <c r="AT402" i="2"/>
  <c r="AS402" i="2"/>
  <c r="BC401" i="2"/>
  <c r="BB401" i="2"/>
  <c r="AX401" i="2"/>
  <c r="AW401" i="2"/>
  <c r="AV401" i="2"/>
  <c r="AU401" i="2"/>
  <c r="AT401" i="2"/>
  <c r="AS401" i="2"/>
  <c r="BC397" i="2"/>
  <c r="BB397" i="2"/>
  <c r="AX397" i="2"/>
  <c r="AW397" i="2"/>
  <c r="AV397" i="2"/>
  <c r="AU397" i="2"/>
  <c r="AT397" i="2"/>
  <c r="AS397" i="2"/>
  <c r="BC400" i="2"/>
  <c r="BB400" i="2"/>
  <c r="AX400" i="2"/>
  <c r="AW400" i="2"/>
  <c r="AV400" i="2"/>
  <c r="AU400" i="2"/>
  <c r="AT400" i="2"/>
  <c r="AS400" i="2"/>
  <c r="BC399" i="2"/>
  <c r="BB399" i="2"/>
  <c r="AX399" i="2"/>
  <c r="AW399" i="2"/>
  <c r="AV399" i="2"/>
  <c r="AU399" i="2"/>
  <c r="AT399" i="2"/>
  <c r="AS399" i="2"/>
  <c r="BC398" i="2"/>
  <c r="BB398" i="2"/>
  <c r="AX398" i="2"/>
  <c r="AW398" i="2"/>
  <c r="AV398" i="2"/>
  <c r="AU398" i="2"/>
  <c r="AT398" i="2"/>
  <c r="AS398" i="2"/>
  <c r="BC396" i="2"/>
  <c r="BB396" i="2"/>
  <c r="AX396" i="2"/>
  <c r="AW396" i="2"/>
  <c r="AV396" i="2"/>
  <c r="AU396" i="2"/>
  <c r="AT396" i="2"/>
  <c r="AS396" i="2"/>
  <c r="BC395" i="2"/>
  <c r="BB395" i="2"/>
  <c r="AX395" i="2"/>
  <c r="AW395" i="2"/>
  <c r="AV395" i="2"/>
  <c r="AU395" i="2"/>
  <c r="AT395" i="2"/>
  <c r="AS395" i="2"/>
  <c r="BC394" i="2"/>
  <c r="BB394" i="2"/>
  <c r="AX394" i="2"/>
  <c r="AW394" i="2"/>
  <c r="AV394" i="2"/>
  <c r="AU394" i="2"/>
  <c r="AT394" i="2"/>
  <c r="AS394" i="2"/>
  <c r="BC393" i="2"/>
  <c r="BB393" i="2"/>
  <c r="AX393" i="2"/>
  <c r="AW393" i="2"/>
  <c r="AV393" i="2"/>
  <c r="AU393" i="2"/>
  <c r="AT393" i="2"/>
  <c r="AS393" i="2"/>
  <c r="BC392" i="2"/>
  <c r="BB392" i="2"/>
  <c r="AX392" i="2"/>
  <c r="AW392" i="2"/>
  <c r="AV392" i="2"/>
  <c r="AU392" i="2"/>
  <c r="AT392" i="2"/>
  <c r="AS392" i="2"/>
  <c r="BC391" i="2"/>
  <c r="BB391" i="2"/>
  <c r="AX391" i="2"/>
  <c r="AW391" i="2"/>
  <c r="AV391" i="2"/>
  <c r="AU391" i="2"/>
  <c r="AT391" i="2"/>
  <c r="AS391" i="2"/>
  <c r="BC390" i="2"/>
  <c r="BB390" i="2"/>
  <c r="AX390" i="2"/>
  <c r="AW390" i="2"/>
  <c r="AV390" i="2"/>
  <c r="AU390" i="2"/>
  <c r="AT390" i="2"/>
  <c r="AS390" i="2"/>
  <c r="BC389" i="2"/>
  <c r="BB389" i="2"/>
  <c r="AX389" i="2"/>
  <c r="AW389" i="2"/>
  <c r="AV389" i="2"/>
  <c r="AU389" i="2"/>
  <c r="AT389" i="2"/>
  <c r="AS389" i="2"/>
  <c r="BC388" i="2"/>
  <c r="BB388" i="2"/>
  <c r="AX388" i="2"/>
  <c r="AW388" i="2"/>
  <c r="AV388" i="2"/>
  <c r="AU388" i="2"/>
  <c r="AT388" i="2"/>
  <c r="AS388" i="2"/>
  <c r="BC387" i="2"/>
  <c r="BB387" i="2"/>
  <c r="AX387" i="2"/>
  <c r="AW387" i="2"/>
  <c r="AV387" i="2"/>
  <c r="AU387" i="2"/>
  <c r="AT387" i="2"/>
  <c r="AS387" i="2"/>
  <c r="BC386" i="2"/>
  <c r="BB386" i="2"/>
  <c r="AX386" i="2"/>
  <c r="AW386" i="2"/>
  <c r="AV386" i="2"/>
  <c r="AU386" i="2"/>
  <c r="AT386" i="2"/>
  <c r="AS386" i="2"/>
  <c r="BC385" i="2"/>
  <c r="BB385" i="2"/>
  <c r="AX385" i="2"/>
  <c r="AW385" i="2"/>
  <c r="AV385" i="2"/>
  <c r="AU385" i="2"/>
  <c r="AT385" i="2"/>
  <c r="AS385" i="2"/>
  <c r="BC384" i="2"/>
  <c r="BB384" i="2"/>
  <c r="AX384" i="2"/>
  <c r="AW384" i="2"/>
  <c r="AV384" i="2"/>
  <c r="AU384" i="2"/>
  <c r="AT384" i="2"/>
  <c r="AS384" i="2"/>
  <c r="BC383" i="2"/>
  <c r="BB383" i="2"/>
  <c r="AX383" i="2"/>
  <c r="AW383" i="2"/>
  <c r="AV383" i="2"/>
  <c r="AU383" i="2"/>
  <c r="AT383" i="2"/>
  <c r="AS383" i="2"/>
  <c r="BC382" i="2"/>
  <c r="BB382" i="2"/>
  <c r="AX382" i="2"/>
  <c r="AW382" i="2"/>
  <c r="AV382" i="2"/>
  <c r="AU382" i="2"/>
  <c r="AT382" i="2"/>
  <c r="AS382" i="2"/>
  <c r="BC381" i="2"/>
  <c r="BB381" i="2"/>
  <c r="AX381" i="2"/>
  <c r="AW381" i="2"/>
  <c r="AV381" i="2"/>
  <c r="AU381" i="2"/>
  <c r="AT381" i="2"/>
  <c r="AS381" i="2"/>
  <c r="BC380" i="2"/>
  <c r="BB380" i="2"/>
  <c r="AX380" i="2"/>
  <c r="AW380" i="2"/>
  <c r="AV380" i="2"/>
  <c r="AU380" i="2"/>
  <c r="AT380" i="2"/>
  <c r="AS380" i="2"/>
  <c r="BC379" i="2"/>
  <c r="BB379" i="2"/>
  <c r="AX379" i="2"/>
  <c r="AW379" i="2"/>
  <c r="AV379" i="2"/>
  <c r="AU379" i="2"/>
  <c r="AT379" i="2"/>
  <c r="AS379" i="2"/>
  <c r="BC378" i="2"/>
  <c r="BB378" i="2"/>
  <c r="AX378" i="2"/>
  <c r="AW378" i="2"/>
  <c r="AV378" i="2"/>
  <c r="AU378" i="2"/>
  <c r="AT378" i="2"/>
  <c r="AS378" i="2"/>
  <c r="BC377" i="2"/>
  <c r="BB377" i="2"/>
  <c r="AX377" i="2"/>
  <c r="AW377" i="2"/>
  <c r="AV377" i="2"/>
  <c r="AU377" i="2"/>
  <c r="AT377" i="2"/>
  <c r="AS377" i="2"/>
  <c r="BC376" i="2"/>
  <c r="BB376" i="2"/>
  <c r="AX376" i="2"/>
  <c r="AW376" i="2"/>
  <c r="AV376" i="2"/>
  <c r="AU376" i="2"/>
  <c r="AT376" i="2"/>
  <c r="AS376" i="2"/>
  <c r="BC375" i="2"/>
  <c r="BB375" i="2"/>
  <c r="AX375" i="2"/>
  <c r="AW375" i="2"/>
  <c r="AV375" i="2"/>
  <c r="AU375" i="2"/>
  <c r="AT375" i="2"/>
  <c r="AS375" i="2"/>
  <c r="BC374" i="2"/>
  <c r="BB374" i="2"/>
  <c r="AX374" i="2"/>
  <c r="AW374" i="2"/>
  <c r="AV374" i="2"/>
  <c r="AU374" i="2"/>
  <c r="AT374" i="2"/>
  <c r="AS374" i="2"/>
  <c r="BC373" i="2"/>
  <c r="BB373" i="2"/>
  <c r="AX373" i="2"/>
  <c r="AW373" i="2"/>
  <c r="AV373" i="2"/>
  <c r="AU373" i="2"/>
  <c r="AT373" i="2"/>
  <c r="AS373" i="2"/>
  <c r="BC372" i="2"/>
  <c r="BB372" i="2"/>
  <c r="AX372" i="2"/>
  <c r="AW372" i="2"/>
  <c r="AV372" i="2"/>
  <c r="AU372" i="2"/>
  <c r="AT372" i="2"/>
  <c r="AS372" i="2"/>
  <c r="BC371" i="2"/>
  <c r="BB371" i="2"/>
  <c r="AX371" i="2"/>
  <c r="AW371" i="2"/>
  <c r="AV371" i="2"/>
  <c r="AU371" i="2"/>
  <c r="AT371" i="2"/>
  <c r="AS371" i="2"/>
  <c r="BC370" i="2"/>
  <c r="BB370" i="2"/>
  <c r="AX370" i="2"/>
  <c r="AW370" i="2"/>
  <c r="AV370" i="2"/>
  <c r="AU370" i="2"/>
  <c r="AT370" i="2"/>
  <c r="AS370" i="2"/>
  <c r="BC369" i="2"/>
  <c r="BB369" i="2"/>
  <c r="AX369" i="2"/>
  <c r="AW369" i="2"/>
  <c r="AV369" i="2"/>
  <c r="AU369" i="2"/>
  <c r="AT369" i="2"/>
  <c r="AS369" i="2"/>
  <c r="BC368" i="2"/>
  <c r="BB368" i="2"/>
  <c r="AX368" i="2"/>
  <c r="AW368" i="2"/>
  <c r="AV368" i="2"/>
  <c r="AU368" i="2"/>
  <c r="AT368" i="2"/>
  <c r="AS368" i="2"/>
  <c r="BC367" i="2"/>
  <c r="BB367" i="2"/>
  <c r="AX367" i="2"/>
  <c r="AW367" i="2"/>
  <c r="AV367" i="2"/>
  <c r="AU367" i="2"/>
  <c r="AT367" i="2"/>
  <c r="AS367" i="2"/>
  <c r="BC366" i="2"/>
  <c r="BB366" i="2"/>
  <c r="AX366" i="2"/>
  <c r="AW366" i="2"/>
  <c r="AV366" i="2"/>
  <c r="AU366" i="2"/>
  <c r="AT366" i="2"/>
  <c r="AS366" i="2"/>
  <c r="BC365" i="2"/>
  <c r="BB365" i="2"/>
  <c r="AX365" i="2"/>
  <c r="AW365" i="2"/>
  <c r="AV365" i="2"/>
  <c r="AU365" i="2"/>
  <c r="AT365" i="2"/>
  <c r="AS365" i="2"/>
  <c r="BC364" i="2"/>
  <c r="BB364" i="2"/>
  <c r="AX364" i="2"/>
  <c r="AW364" i="2"/>
  <c r="AV364" i="2"/>
  <c r="AU364" i="2"/>
  <c r="AT364" i="2"/>
  <c r="AS364" i="2"/>
  <c r="BC363" i="2"/>
  <c r="BB363" i="2"/>
  <c r="AX363" i="2"/>
  <c r="AW363" i="2"/>
  <c r="AV363" i="2"/>
  <c r="AU363" i="2"/>
  <c r="AT363" i="2"/>
  <c r="AS363" i="2"/>
  <c r="BC362" i="2"/>
  <c r="BB362" i="2"/>
  <c r="AX362" i="2"/>
  <c r="AW362" i="2"/>
  <c r="AV362" i="2"/>
  <c r="AU362" i="2"/>
  <c r="AT362" i="2"/>
  <c r="AS362" i="2"/>
  <c r="BC361" i="2"/>
  <c r="BB361" i="2"/>
  <c r="AX361" i="2"/>
  <c r="AW361" i="2"/>
  <c r="AV361" i="2"/>
  <c r="AU361" i="2"/>
  <c r="AT361" i="2"/>
  <c r="AS361" i="2"/>
  <c r="BC360" i="2"/>
  <c r="BB360" i="2"/>
  <c r="AX360" i="2"/>
  <c r="AW360" i="2"/>
  <c r="AV360" i="2"/>
  <c r="AU360" i="2"/>
  <c r="AT360" i="2"/>
  <c r="AS360" i="2"/>
  <c r="BC359" i="2"/>
  <c r="BB359" i="2"/>
  <c r="AX359" i="2"/>
  <c r="AW359" i="2"/>
  <c r="AV359" i="2"/>
  <c r="AU359" i="2"/>
  <c r="AT359" i="2"/>
  <c r="AS359" i="2"/>
  <c r="BC358" i="2"/>
  <c r="BB358" i="2"/>
  <c r="AX358" i="2"/>
  <c r="AW358" i="2"/>
  <c r="AV358" i="2"/>
  <c r="AU358" i="2"/>
  <c r="AT358" i="2"/>
  <c r="AS358" i="2"/>
  <c r="BC357" i="2"/>
  <c r="BB357" i="2"/>
  <c r="AX357" i="2"/>
  <c r="AW357" i="2"/>
  <c r="AV357" i="2"/>
  <c r="AU357" i="2"/>
  <c r="AT357" i="2"/>
  <c r="AS357" i="2"/>
  <c r="BC356" i="2"/>
  <c r="BB356" i="2"/>
  <c r="AX356" i="2"/>
  <c r="AW356" i="2"/>
  <c r="AV356" i="2"/>
  <c r="AU356" i="2"/>
  <c r="AT356" i="2"/>
  <c r="AS356" i="2"/>
  <c r="BC355" i="2"/>
  <c r="BB355" i="2"/>
  <c r="AX355" i="2"/>
  <c r="AW355" i="2"/>
  <c r="AV355" i="2"/>
  <c r="AU355" i="2"/>
  <c r="AT355" i="2"/>
  <c r="AS355" i="2"/>
  <c r="BC354" i="2"/>
  <c r="BB354" i="2"/>
  <c r="AX354" i="2"/>
  <c r="AW354" i="2"/>
  <c r="AV354" i="2"/>
  <c r="AU354" i="2"/>
  <c r="AT354" i="2"/>
  <c r="AS354" i="2"/>
  <c r="BC353" i="2"/>
  <c r="BB353" i="2"/>
  <c r="AX353" i="2"/>
  <c r="AW353" i="2"/>
  <c r="AV353" i="2"/>
  <c r="AU353" i="2"/>
  <c r="AT353" i="2"/>
  <c r="AS353" i="2"/>
  <c r="BC352" i="2"/>
  <c r="BB352" i="2"/>
  <c r="AX352" i="2"/>
  <c r="AW352" i="2"/>
  <c r="AV352" i="2"/>
  <c r="AU352" i="2"/>
  <c r="AT352" i="2"/>
  <c r="AS352" i="2"/>
  <c r="BC351" i="2"/>
  <c r="BB351" i="2"/>
  <c r="AX351" i="2"/>
  <c r="AW351" i="2"/>
  <c r="AV351" i="2"/>
  <c r="AU351" i="2"/>
  <c r="AT351" i="2"/>
  <c r="AS351" i="2"/>
  <c r="BC350" i="2"/>
  <c r="BB350" i="2"/>
  <c r="AX350" i="2"/>
  <c r="AW350" i="2"/>
  <c r="AV350" i="2"/>
  <c r="AU350" i="2"/>
  <c r="AT350" i="2"/>
  <c r="AS350" i="2"/>
  <c r="BC349" i="2"/>
  <c r="BB349" i="2"/>
  <c r="AX349" i="2"/>
  <c r="AW349" i="2"/>
  <c r="AV349" i="2"/>
  <c r="AU349" i="2"/>
  <c r="AT349" i="2"/>
  <c r="AS349" i="2"/>
  <c r="BC348" i="2"/>
  <c r="BB348" i="2"/>
  <c r="AX348" i="2"/>
  <c r="AW348" i="2"/>
  <c r="AV348" i="2"/>
  <c r="AU348" i="2"/>
  <c r="AT348" i="2"/>
  <c r="AS348" i="2"/>
  <c r="BC347" i="2"/>
  <c r="BB347" i="2"/>
  <c r="AX347" i="2"/>
  <c r="AW347" i="2"/>
  <c r="AV347" i="2"/>
  <c r="AU347" i="2"/>
  <c r="AT347" i="2"/>
  <c r="AS347" i="2"/>
  <c r="BC346" i="2"/>
  <c r="BB346" i="2"/>
  <c r="AX346" i="2"/>
  <c r="AW346" i="2"/>
  <c r="AV346" i="2"/>
  <c r="AU346" i="2"/>
  <c r="AT346" i="2"/>
  <c r="AS346" i="2"/>
  <c r="BC345" i="2"/>
  <c r="BB345" i="2"/>
  <c r="AX345" i="2"/>
  <c r="AW345" i="2"/>
  <c r="AV345" i="2"/>
  <c r="AU345" i="2"/>
  <c r="AT345" i="2"/>
  <c r="AS345" i="2"/>
  <c r="BC344" i="2"/>
  <c r="BB344" i="2"/>
  <c r="AX344" i="2"/>
  <c r="AW344" i="2"/>
  <c r="AV344" i="2"/>
  <c r="AU344" i="2"/>
  <c r="AT344" i="2"/>
  <c r="AS344" i="2"/>
  <c r="BC343" i="2"/>
  <c r="BB343" i="2"/>
  <c r="AX343" i="2"/>
  <c r="AW343" i="2"/>
  <c r="AV343" i="2"/>
  <c r="AU343" i="2"/>
  <c r="AT343" i="2"/>
  <c r="AS343" i="2"/>
  <c r="BC342" i="2"/>
  <c r="BB342" i="2"/>
  <c r="AX342" i="2"/>
  <c r="AW342" i="2"/>
  <c r="AV342" i="2"/>
  <c r="AU342" i="2"/>
  <c r="AT342" i="2"/>
  <c r="AS342" i="2"/>
  <c r="BC341" i="2"/>
  <c r="BB341" i="2"/>
  <c r="AX341" i="2"/>
  <c r="AW341" i="2"/>
  <c r="AV341" i="2"/>
  <c r="AU341" i="2"/>
  <c r="AT341" i="2"/>
  <c r="AS341" i="2"/>
  <c r="BC340" i="2"/>
  <c r="BB340" i="2"/>
  <c r="AX340" i="2"/>
  <c r="AW340" i="2"/>
  <c r="AV340" i="2"/>
  <c r="AU340" i="2"/>
  <c r="AT340" i="2"/>
  <c r="AS340" i="2"/>
  <c r="BC339" i="2"/>
  <c r="BB339" i="2"/>
  <c r="AX339" i="2"/>
  <c r="AW339" i="2"/>
  <c r="AV339" i="2"/>
  <c r="AU339" i="2"/>
  <c r="AT339" i="2"/>
  <c r="AS339" i="2"/>
  <c r="BC338" i="2"/>
  <c r="BB338" i="2"/>
  <c r="AX338" i="2"/>
  <c r="AW338" i="2"/>
  <c r="AV338" i="2"/>
  <c r="AU338" i="2"/>
  <c r="AT338" i="2"/>
  <c r="AS338" i="2"/>
  <c r="BC337" i="2"/>
  <c r="BB337" i="2"/>
  <c r="AX337" i="2"/>
  <c r="AW337" i="2"/>
  <c r="AV337" i="2"/>
  <c r="AU337" i="2"/>
  <c r="AT337" i="2"/>
  <c r="AS337" i="2"/>
  <c r="BC336" i="2"/>
  <c r="BB336" i="2"/>
  <c r="AX336" i="2"/>
  <c r="AW336" i="2"/>
  <c r="AV336" i="2"/>
  <c r="AU336" i="2"/>
  <c r="AT336" i="2"/>
  <c r="AS336" i="2"/>
  <c r="BC335" i="2"/>
  <c r="BB335" i="2"/>
  <c r="AX335" i="2"/>
  <c r="AW335" i="2"/>
  <c r="AV335" i="2"/>
  <c r="AU335" i="2"/>
  <c r="AT335" i="2"/>
  <c r="AS335" i="2"/>
  <c r="BC334" i="2"/>
  <c r="BB334" i="2"/>
  <c r="AX334" i="2"/>
  <c r="AW334" i="2"/>
  <c r="AV334" i="2"/>
  <c r="AU334" i="2"/>
  <c r="AT334" i="2"/>
  <c r="AS334" i="2"/>
  <c r="BC333" i="2"/>
  <c r="BB333" i="2"/>
  <c r="AX333" i="2"/>
  <c r="AW333" i="2"/>
  <c r="AV333" i="2"/>
  <c r="AU333" i="2"/>
  <c r="AT333" i="2"/>
  <c r="AS333" i="2"/>
  <c r="BC332" i="2"/>
  <c r="BB332" i="2"/>
  <c r="AX332" i="2"/>
  <c r="AW332" i="2"/>
  <c r="AV332" i="2"/>
  <c r="AU332" i="2"/>
  <c r="AT332" i="2"/>
  <c r="AS332" i="2"/>
  <c r="BC331" i="2"/>
  <c r="BB331" i="2"/>
  <c r="AX331" i="2"/>
  <c r="AW331" i="2"/>
  <c r="AV331" i="2"/>
  <c r="AU331" i="2"/>
  <c r="AT331" i="2"/>
  <c r="AS331" i="2"/>
  <c r="BC330" i="2"/>
  <c r="BB330" i="2"/>
  <c r="AX330" i="2"/>
  <c r="AW330" i="2"/>
  <c r="AV330" i="2"/>
  <c r="AU330" i="2"/>
  <c r="AT330" i="2"/>
  <c r="AS330" i="2"/>
  <c r="BC329" i="2"/>
  <c r="BB329" i="2"/>
  <c r="AX329" i="2"/>
  <c r="AW329" i="2"/>
  <c r="AV329" i="2"/>
  <c r="AU329" i="2"/>
  <c r="AT329" i="2"/>
  <c r="AS329" i="2"/>
  <c r="BC328" i="2"/>
  <c r="BB328" i="2"/>
  <c r="AX328" i="2"/>
  <c r="AW328" i="2"/>
  <c r="AV328" i="2"/>
  <c r="AU328" i="2"/>
  <c r="AT328" i="2"/>
  <c r="AS328" i="2"/>
  <c r="BC327" i="2"/>
  <c r="BB327" i="2"/>
  <c r="AX327" i="2"/>
  <c r="AW327" i="2"/>
  <c r="AV327" i="2"/>
  <c r="AU327" i="2"/>
  <c r="AT327" i="2"/>
  <c r="AS327" i="2"/>
  <c r="BC326" i="2"/>
  <c r="BB326" i="2"/>
  <c r="AX326" i="2"/>
  <c r="AW326" i="2"/>
  <c r="AV326" i="2"/>
  <c r="AU326" i="2"/>
  <c r="AT326" i="2"/>
  <c r="AS326" i="2"/>
  <c r="BC325" i="2"/>
  <c r="BB325" i="2"/>
  <c r="AX325" i="2"/>
  <c r="AW325" i="2"/>
  <c r="AV325" i="2"/>
  <c r="AU325" i="2"/>
  <c r="AT325" i="2"/>
  <c r="AS325" i="2"/>
  <c r="BC324" i="2"/>
  <c r="BB324" i="2"/>
  <c r="AX324" i="2"/>
  <c r="AW324" i="2"/>
  <c r="AV324" i="2"/>
  <c r="AU324" i="2"/>
  <c r="AT324" i="2"/>
  <c r="AS324" i="2"/>
  <c r="BC323" i="2"/>
  <c r="BB323" i="2"/>
  <c r="AX323" i="2"/>
  <c r="AW323" i="2"/>
  <c r="AV323" i="2"/>
  <c r="AU323" i="2"/>
  <c r="AT323" i="2"/>
  <c r="AS323" i="2"/>
  <c r="BC322" i="2"/>
  <c r="BB322" i="2"/>
  <c r="AX322" i="2"/>
  <c r="AW322" i="2"/>
  <c r="AV322" i="2"/>
  <c r="AU322" i="2"/>
  <c r="AT322" i="2"/>
  <c r="AS322" i="2"/>
  <c r="BC321" i="2"/>
  <c r="BB321" i="2"/>
  <c r="AX321" i="2"/>
  <c r="AW321" i="2"/>
  <c r="AV321" i="2"/>
  <c r="AU321" i="2"/>
  <c r="AT321" i="2"/>
  <c r="AS321" i="2"/>
  <c r="BC320" i="2"/>
  <c r="BB320" i="2"/>
  <c r="AX320" i="2"/>
  <c r="AW320" i="2"/>
  <c r="AV320" i="2"/>
  <c r="AU320" i="2"/>
  <c r="AT320" i="2"/>
  <c r="AS320" i="2"/>
  <c r="BC319" i="2"/>
  <c r="BB319" i="2"/>
  <c r="AX319" i="2"/>
  <c r="AW319" i="2"/>
  <c r="AV319" i="2"/>
  <c r="AU319" i="2"/>
  <c r="AT319" i="2"/>
  <c r="AS319" i="2"/>
  <c r="BC318" i="2"/>
  <c r="BB318" i="2"/>
  <c r="AX318" i="2"/>
  <c r="AW318" i="2"/>
  <c r="AV318" i="2"/>
  <c r="AU318" i="2"/>
  <c r="AT318" i="2"/>
  <c r="AS318" i="2"/>
  <c r="BC317" i="2"/>
  <c r="BB317" i="2"/>
  <c r="AX317" i="2"/>
  <c r="AW317" i="2"/>
  <c r="AV317" i="2"/>
  <c r="AU317" i="2"/>
  <c r="AT317" i="2"/>
  <c r="AS317" i="2"/>
  <c r="BC316" i="2"/>
  <c r="BB316" i="2"/>
  <c r="AX316" i="2"/>
  <c r="AW316" i="2"/>
  <c r="AV316" i="2"/>
  <c r="AU316" i="2"/>
  <c r="AT316" i="2"/>
  <c r="AS316" i="2"/>
  <c r="BC315" i="2"/>
  <c r="BB315" i="2"/>
  <c r="AX315" i="2"/>
  <c r="AW315" i="2"/>
  <c r="AV315" i="2"/>
  <c r="AU315" i="2"/>
  <c r="AT315" i="2"/>
  <c r="AS315" i="2"/>
  <c r="BC314" i="2"/>
  <c r="BB314" i="2"/>
  <c r="AX314" i="2"/>
  <c r="AW314" i="2"/>
  <c r="AV314" i="2"/>
  <c r="AU314" i="2"/>
  <c r="AT314" i="2"/>
  <c r="AS314" i="2"/>
  <c r="BC313" i="2"/>
  <c r="BB313" i="2"/>
  <c r="AX313" i="2"/>
  <c r="AW313" i="2"/>
  <c r="AV313" i="2"/>
  <c r="AU313" i="2"/>
  <c r="AT313" i="2"/>
  <c r="AS313" i="2"/>
  <c r="BC312" i="2"/>
  <c r="BB312" i="2"/>
  <c r="AX312" i="2"/>
  <c r="AW312" i="2"/>
  <c r="AV312" i="2"/>
  <c r="AU312" i="2"/>
  <c r="AT312" i="2"/>
  <c r="AS312" i="2"/>
  <c r="BC311" i="2"/>
  <c r="BB311" i="2"/>
  <c r="AX311" i="2"/>
  <c r="AW311" i="2"/>
  <c r="AV311" i="2"/>
  <c r="AU311" i="2"/>
  <c r="AT311" i="2"/>
  <c r="AS311" i="2"/>
  <c r="BC310" i="2"/>
  <c r="BB310" i="2"/>
  <c r="AX310" i="2"/>
  <c r="AW310" i="2"/>
  <c r="AV310" i="2"/>
  <c r="AU310" i="2"/>
  <c r="AT310" i="2"/>
  <c r="AS310" i="2"/>
  <c r="BC309" i="2"/>
  <c r="BB309" i="2"/>
  <c r="AX309" i="2"/>
  <c r="AW309" i="2"/>
  <c r="AV309" i="2"/>
  <c r="AU309" i="2"/>
  <c r="AT309" i="2"/>
  <c r="AS309" i="2"/>
  <c r="BC308" i="2"/>
  <c r="BB308" i="2"/>
  <c r="AX308" i="2"/>
  <c r="AW308" i="2"/>
  <c r="AV308" i="2"/>
  <c r="AU308" i="2"/>
  <c r="AT308" i="2"/>
  <c r="AS308" i="2"/>
  <c r="BC307" i="2"/>
  <c r="BB307" i="2"/>
  <c r="AX307" i="2"/>
  <c r="AW307" i="2"/>
  <c r="AV307" i="2"/>
  <c r="AU307" i="2"/>
  <c r="AT307" i="2"/>
  <c r="AS307" i="2"/>
  <c r="BC306" i="2"/>
  <c r="BB306" i="2"/>
  <c r="AX306" i="2"/>
  <c r="AW306" i="2"/>
  <c r="AV306" i="2"/>
  <c r="AU306" i="2"/>
  <c r="AT306" i="2"/>
  <c r="AS306" i="2"/>
  <c r="BC305" i="2"/>
  <c r="BB305" i="2"/>
  <c r="AX305" i="2"/>
  <c r="AW305" i="2"/>
  <c r="AV305" i="2"/>
  <c r="AU305" i="2"/>
  <c r="AT305" i="2"/>
  <c r="AS305" i="2"/>
  <c r="BC304" i="2"/>
  <c r="BB304" i="2"/>
  <c r="AX304" i="2"/>
  <c r="AW304" i="2"/>
  <c r="AV304" i="2"/>
  <c r="AU304" i="2"/>
  <c r="AT304" i="2"/>
  <c r="AS304" i="2"/>
  <c r="BC303" i="2"/>
  <c r="BB303" i="2"/>
  <c r="AX303" i="2"/>
  <c r="AW303" i="2"/>
  <c r="AV303" i="2"/>
  <c r="AU303" i="2"/>
  <c r="AT303" i="2"/>
  <c r="AS303" i="2"/>
  <c r="BC302" i="2"/>
  <c r="BB302" i="2"/>
  <c r="AX302" i="2"/>
  <c r="AW302" i="2"/>
  <c r="AV302" i="2"/>
  <c r="AU302" i="2"/>
  <c r="AT302" i="2"/>
  <c r="AS302" i="2"/>
  <c r="BC301" i="2"/>
  <c r="BB301" i="2"/>
  <c r="AX301" i="2"/>
  <c r="AW301" i="2"/>
  <c r="AV301" i="2"/>
  <c r="AU301" i="2"/>
  <c r="AT301" i="2"/>
  <c r="AS301" i="2"/>
  <c r="BC300" i="2"/>
  <c r="BB300" i="2"/>
  <c r="AX300" i="2"/>
  <c r="AW300" i="2"/>
  <c r="AV300" i="2"/>
  <c r="AU300" i="2"/>
  <c r="AT300" i="2"/>
  <c r="AS300" i="2"/>
  <c r="BC299" i="2"/>
  <c r="BB299" i="2"/>
  <c r="AX299" i="2"/>
  <c r="AW299" i="2"/>
  <c r="AV299" i="2"/>
  <c r="AU299" i="2"/>
  <c r="AT299" i="2"/>
  <c r="AS299" i="2"/>
  <c r="BC298" i="2"/>
  <c r="BB298" i="2"/>
  <c r="AX298" i="2"/>
  <c r="AW298" i="2"/>
  <c r="AV298" i="2"/>
  <c r="AU298" i="2"/>
  <c r="AT298" i="2"/>
  <c r="AS298" i="2"/>
  <c r="BC297" i="2"/>
  <c r="BB297" i="2"/>
  <c r="AX297" i="2"/>
  <c r="AW297" i="2"/>
  <c r="AV297" i="2"/>
  <c r="AU297" i="2"/>
  <c r="AT297" i="2"/>
  <c r="AS297" i="2"/>
  <c r="BC296" i="2"/>
  <c r="BB296" i="2"/>
  <c r="AX296" i="2"/>
  <c r="AW296" i="2"/>
  <c r="AV296" i="2"/>
  <c r="AU296" i="2"/>
  <c r="AT296" i="2"/>
  <c r="AS296" i="2"/>
  <c r="BC295" i="2"/>
  <c r="BB295" i="2"/>
  <c r="AX295" i="2"/>
  <c r="AW295" i="2"/>
  <c r="AV295" i="2"/>
  <c r="AU295" i="2"/>
  <c r="AT295" i="2"/>
  <c r="AS295" i="2"/>
  <c r="BC294" i="2"/>
  <c r="BB294" i="2"/>
  <c r="AX294" i="2"/>
  <c r="AW294" i="2"/>
  <c r="AV294" i="2"/>
  <c r="AU294" i="2"/>
  <c r="AT294" i="2"/>
  <c r="AS294" i="2"/>
  <c r="BC293" i="2"/>
  <c r="BB293" i="2"/>
  <c r="AX293" i="2"/>
  <c r="AW293" i="2"/>
  <c r="AV293" i="2"/>
  <c r="AU293" i="2"/>
  <c r="AT293" i="2"/>
  <c r="AS293" i="2"/>
  <c r="BC292" i="2"/>
  <c r="BB292" i="2"/>
  <c r="AX292" i="2"/>
  <c r="AW292" i="2"/>
  <c r="AV292" i="2"/>
  <c r="AU292" i="2"/>
  <c r="AT292" i="2"/>
  <c r="AS292" i="2"/>
  <c r="BC291" i="2"/>
  <c r="BB291" i="2"/>
  <c r="AX291" i="2"/>
  <c r="AW291" i="2"/>
  <c r="AV291" i="2"/>
  <c r="AU291" i="2"/>
  <c r="AT291" i="2"/>
  <c r="AS291" i="2"/>
  <c r="BC290" i="2"/>
  <c r="BB290" i="2"/>
  <c r="AX290" i="2"/>
  <c r="AW290" i="2"/>
  <c r="AV290" i="2"/>
  <c r="AU290" i="2"/>
  <c r="AT290" i="2"/>
  <c r="AS290" i="2"/>
  <c r="BC289" i="2"/>
  <c r="BB289" i="2"/>
  <c r="AX289" i="2"/>
  <c r="AW289" i="2"/>
  <c r="AV289" i="2"/>
  <c r="AU289" i="2"/>
  <c r="AT289" i="2"/>
  <c r="AS289" i="2"/>
  <c r="BC288" i="2"/>
  <c r="BB288" i="2"/>
  <c r="AX288" i="2"/>
  <c r="AW288" i="2"/>
  <c r="AV288" i="2"/>
  <c r="AU288" i="2"/>
  <c r="AT288" i="2"/>
  <c r="AS288" i="2"/>
  <c r="BC287" i="2"/>
  <c r="BB287" i="2"/>
  <c r="AX287" i="2"/>
  <c r="AW287" i="2"/>
  <c r="AV287" i="2"/>
  <c r="AU287" i="2"/>
  <c r="AT287" i="2"/>
  <c r="AS287" i="2"/>
  <c r="BC286" i="2"/>
  <c r="BB286" i="2"/>
  <c r="AX286" i="2"/>
  <c r="AW286" i="2"/>
  <c r="AV286" i="2"/>
  <c r="AU286" i="2"/>
  <c r="AT286" i="2"/>
  <c r="AS286" i="2"/>
  <c r="BC285" i="2"/>
  <c r="BB285" i="2"/>
  <c r="AX285" i="2"/>
  <c r="AW285" i="2"/>
  <c r="AV285" i="2"/>
  <c r="AU285" i="2"/>
  <c r="AT285" i="2"/>
  <c r="AS285" i="2"/>
  <c r="BC284" i="2"/>
  <c r="BB284" i="2"/>
  <c r="AX284" i="2"/>
  <c r="AW284" i="2"/>
  <c r="AV284" i="2"/>
  <c r="AU284" i="2"/>
  <c r="AT284" i="2"/>
  <c r="AS284" i="2"/>
  <c r="BC283" i="2"/>
  <c r="BB283" i="2"/>
  <c r="AX283" i="2"/>
  <c r="AW283" i="2"/>
  <c r="AV283" i="2"/>
  <c r="AU283" i="2"/>
  <c r="AT283" i="2"/>
  <c r="AS283" i="2"/>
  <c r="BC282" i="2"/>
  <c r="BB282" i="2"/>
  <c r="AX282" i="2"/>
  <c r="AW282" i="2"/>
  <c r="AV282" i="2"/>
  <c r="AU282" i="2"/>
  <c r="AT282" i="2"/>
  <c r="AS282" i="2"/>
  <c r="BC281" i="2"/>
  <c r="BB281" i="2"/>
  <c r="AX281" i="2"/>
  <c r="AW281" i="2"/>
  <c r="AV281" i="2"/>
  <c r="AU281" i="2"/>
  <c r="AT281" i="2"/>
  <c r="AS281" i="2"/>
  <c r="BC280" i="2"/>
  <c r="BB280" i="2"/>
  <c r="AX280" i="2"/>
  <c r="AW280" i="2"/>
  <c r="AV280" i="2"/>
  <c r="AU280" i="2"/>
  <c r="AT280" i="2"/>
  <c r="AS280" i="2"/>
  <c r="BC279" i="2"/>
  <c r="BB279" i="2"/>
  <c r="AX279" i="2"/>
  <c r="AW279" i="2"/>
  <c r="AV279" i="2"/>
  <c r="AU279" i="2"/>
  <c r="AT279" i="2"/>
  <c r="AS279" i="2"/>
  <c r="BC278" i="2"/>
  <c r="BB278" i="2"/>
  <c r="AX278" i="2"/>
  <c r="AW278" i="2"/>
  <c r="AV278" i="2"/>
  <c r="AU278" i="2"/>
  <c r="AT278" i="2"/>
  <c r="AS278" i="2"/>
  <c r="BC277" i="2"/>
  <c r="BB277" i="2"/>
  <c r="AX277" i="2"/>
  <c r="AW277" i="2"/>
  <c r="AV277" i="2"/>
  <c r="AU277" i="2"/>
  <c r="AT277" i="2"/>
  <c r="AS277" i="2"/>
  <c r="BC276" i="2"/>
  <c r="BB276" i="2"/>
  <c r="AX276" i="2"/>
  <c r="AW276" i="2"/>
  <c r="AV276" i="2"/>
  <c r="AU276" i="2"/>
  <c r="AT276" i="2"/>
  <c r="AS276" i="2"/>
  <c r="BC275" i="2"/>
  <c r="BB275" i="2"/>
  <c r="AX275" i="2"/>
  <c r="AW275" i="2"/>
  <c r="AV275" i="2"/>
  <c r="AU275" i="2"/>
  <c r="AT275" i="2"/>
  <c r="AS275" i="2"/>
  <c r="BC274" i="2"/>
  <c r="BB274" i="2"/>
  <c r="AX274" i="2"/>
  <c r="AW274" i="2"/>
  <c r="AV274" i="2"/>
  <c r="AU274" i="2"/>
  <c r="AT274" i="2"/>
  <c r="AS274" i="2"/>
  <c r="BC273" i="2"/>
  <c r="BB273" i="2"/>
  <c r="AX273" i="2"/>
  <c r="AW273" i="2"/>
  <c r="AV273" i="2"/>
  <c r="AU273" i="2"/>
  <c r="AT273" i="2"/>
  <c r="AS273" i="2"/>
  <c r="BC272" i="2"/>
  <c r="BB272" i="2"/>
  <c r="AX272" i="2"/>
  <c r="AW272" i="2"/>
  <c r="AV272" i="2"/>
  <c r="AU272" i="2"/>
  <c r="AT272" i="2"/>
  <c r="AS272" i="2"/>
  <c r="BC271" i="2"/>
  <c r="BB271" i="2"/>
  <c r="AX271" i="2"/>
  <c r="AW271" i="2"/>
  <c r="AV271" i="2"/>
  <c r="AU271" i="2"/>
  <c r="AT271" i="2"/>
  <c r="AS271" i="2"/>
  <c r="BC270" i="2"/>
  <c r="BB270" i="2"/>
  <c r="AX270" i="2"/>
  <c r="AW270" i="2"/>
  <c r="AV270" i="2"/>
  <c r="AU270" i="2"/>
  <c r="AT270" i="2"/>
  <c r="AS270" i="2"/>
  <c r="BC269" i="2"/>
  <c r="BB269" i="2"/>
  <c r="AX269" i="2"/>
  <c r="AW269" i="2"/>
  <c r="AV269" i="2"/>
  <c r="AU269" i="2"/>
  <c r="AT269" i="2"/>
  <c r="AS269" i="2"/>
  <c r="BC268" i="2"/>
  <c r="BB268" i="2"/>
  <c r="AX268" i="2"/>
  <c r="AW268" i="2"/>
  <c r="AV268" i="2"/>
  <c r="AU268" i="2"/>
  <c r="AT268" i="2"/>
  <c r="AS268" i="2"/>
  <c r="BC267" i="2"/>
  <c r="BB267" i="2"/>
  <c r="AX267" i="2"/>
  <c r="AW267" i="2"/>
  <c r="AV267" i="2"/>
  <c r="AU267" i="2"/>
  <c r="AT267" i="2"/>
  <c r="AS267" i="2"/>
  <c r="BC266" i="2"/>
  <c r="BB266" i="2"/>
  <c r="AX266" i="2"/>
  <c r="AW266" i="2"/>
  <c r="AV266" i="2"/>
  <c r="AU266" i="2"/>
  <c r="AT266" i="2"/>
  <c r="AS266" i="2"/>
  <c r="BC265" i="2"/>
  <c r="BB265" i="2"/>
  <c r="AX265" i="2"/>
  <c r="AW265" i="2"/>
  <c r="AV265" i="2"/>
  <c r="AU265" i="2"/>
  <c r="AT265" i="2"/>
  <c r="AS265" i="2"/>
  <c r="BC264" i="2"/>
  <c r="BB264" i="2"/>
  <c r="AX264" i="2"/>
  <c r="AW264" i="2"/>
  <c r="AV264" i="2"/>
  <c r="AU264" i="2"/>
  <c r="AT264" i="2"/>
  <c r="AS264" i="2"/>
  <c r="BC263" i="2"/>
  <c r="BB263" i="2"/>
  <c r="AX263" i="2"/>
  <c r="AW263" i="2"/>
  <c r="AV263" i="2"/>
  <c r="AU263" i="2"/>
  <c r="AT263" i="2"/>
  <c r="AS263" i="2"/>
  <c r="BC262" i="2"/>
  <c r="BB262" i="2"/>
  <c r="AX262" i="2"/>
  <c r="AW262" i="2"/>
  <c r="AV262" i="2"/>
  <c r="AU262" i="2"/>
  <c r="AT262" i="2"/>
  <c r="AS262" i="2"/>
  <c r="BC261" i="2"/>
  <c r="BB261" i="2"/>
  <c r="AX261" i="2"/>
  <c r="AW261" i="2"/>
  <c r="AV261" i="2"/>
  <c r="AU261" i="2"/>
  <c r="AT261" i="2"/>
  <c r="AS261" i="2"/>
  <c r="BC260" i="2"/>
  <c r="BB260" i="2"/>
  <c r="AX260" i="2"/>
  <c r="AW260" i="2"/>
  <c r="AV260" i="2"/>
  <c r="AU260" i="2"/>
  <c r="AT260" i="2"/>
  <c r="AS260" i="2"/>
  <c r="BC259" i="2"/>
  <c r="BB259" i="2"/>
  <c r="AX259" i="2"/>
  <c r="AW259" i="2"/>
  <c r="AV259" i="2"/>
  <c r="AU259" i="2"/>
  <c r="AT259" i="2"/>
  <c r="AS259" i="2"/>
  <c r="BC258" i="2"/>
  <c r="BB258" i="2"/>
  <c r="AX258" i="2"/>
  <c r="AW258" i="2"/>
  <c r="AV258" i="2"/>
  <c r="AU258" i="2"/>
  <c r="AT258" i="2"/>
  <c r="AS258" i="2"/>
  <c r="BC257" i="2"/>
  <c r="BB257" i="2"/>
  <c r="AX257" i="2"/>
  <c r="AW257" i="2"/>
  <c r="AV257" i="2"/>
  <c r="AU257" i="2"/>
  <c r="AT257" i="2"/>
  <c r="AS257" i="2"/>
  <c r="BC256" i="2"/>
  <c r="BB256" i="2"/>
  <c r="AX256" i="2"/>
  <c r="AW256" i="2"/>
  <c r="AV256" i="2"/>
  <c r="AU256" i="2"/>
  <c r="AT256" i="2"/>
  <c r="AS256" i="2"/>
  <c r="BC255" i="2"/>
  <c r="BB255" i="2"/>
  <c r="AX255" i="2"/>
  <c r="AW255" i="2"/>
  <c r="AV255" i="2"/>
  <c r="AU255" i="2"/>
  <c r="AT255" i="2"/>
  <c r="AS255" i="2"/>
  <c r="BC254" i="2"/>
  <c r="BB254" i="2"/>
  <c r="AX254" i="2"/>
  <c r="AW254" i="2"/>
  <c r="AV254" i="2"/>
  <c r="AU254" i="2"/>
  <c r="AT254" i="2"/>
  <c r="AS254" i="2"/>
  <c r="BC253" i="2"/>
  <c r="BB253" i="2"/>
  <c r="AX253" i="2"/>
  <c r="AW253" i="2"/>
  <c r="AV253" i="2"/>
  <c r="AU253" i="2"/>
  <c r="AT253" i="2"/>
  <c r="AS253" i="2"/>
  <c r="BC252" i="2"/>
  <c r="BB252" i="2"/>
  <c r="AX252" i="2"/>
  <c r="AW252" i="2"/>
  <c r="AV252" i="2"/>
  <c r="AU252" i="2"/>
  <c r="AT252" i="2"/>
  <c r="AS252" i="2"/>
  <c r="BC251" i="2"/>
  <c r="BB251" i="2"/>
  <c r="AX251" i="2"/>
  <c r="AW251" i="2"/>
  <c r="AV251" i="2"/>
  <c r="AU251" i="2"/>
  <c r="AT251" i="2"/>
  <c r="AS251" i="2"/>
  <c r="BC250" i="2"/>
  <c r="BB250" i="2"/>
  <c r="AX250" i="2"/>
  <c r="AW250" i="2"/>
  <c r="AV250" i="2"/>
  <c r="AU250" i="2"/>
  <c r="AT250" i="2"/>
  <c r="AS250" i="2"/>
  <c r="BC249" i="2"/>
  <c r="BB249" i="2"/>
  <c r="AX249" i="2"/>
  <c r="AW249" i="2"/>
  <c r="AV249" i="2"/>
  <c r="AU249" i="2"/>
  <c r="AT249" i="2"/>
  <c r="AS249" i="2"/>
  <c r="BC248" i="2"/>
  <c r="BB248" i="2"/>
  <c r="AX248" i="2"/>
  <c r="AW248" i="2"/>
  <c r="AV248" i="2"/>
  <c r="AU248" i="2"/>
  <c r="AT248" i="2"/>
  <c r="AS248" i="2"/>
  <c r="BC247" i="2"/>
  <c r="BB247" i="2"/>
  <c r="AX247" i="2"/>
  <c r="AW247" i="2"/>
  <c r="AV247" i="2"/>
  <c r="AU247" i="2"/>
  <c r="AT247" i="2"/>
  <c r="AS247" i="2"/>
  <c r="BC246" i="2"/>
  <c r="BB246" i="2"/>
  <c r="AX246" i="2"/>
  <c r="AW246" i="2"/>
  <c r="AV246" i="2"/>
  <c r="AU246" i="2"/>
  <c r="AT246" i="2"/>
  <c r="AS246" i="2"/>
  <c r="BC245" i="2"/>
  <c r="BB245" i="2"/>
  <c r="AX245" i="2"/>
  <c r="AW245" i="2"/>
  <c r="AV245" i="2"/>
  <c r="AU245" i="2"/>
  <c r="AT245" i="2"/>
  <c r="AS245" i="2"/>
  <c r="BC244" i="2"/>
  <c r="BB244" i="2"/>
  <c r="AX244" i="2"/>
  <c r="AW244" i="2"/>
  <c r="AV244" i="2"/>
  <c r="AU244" i="2"/>
  <c r="AT244" i="2"/>
  <c r="AS244" i="2"/>
  <c r="BC243" i="2"/>
  <c r="BB243" i="2"/>
  <c r="AX243" i="2"/>
  <c r="AW243" i="2"/>
  <c r="AV243" i="2"/>
  <c r="AU243" i="2"/>
  <c r="AT243" i="2"/>
  <c r="AS243" i="2"/>
  <c r="BC242" i="2"/>
  <c r="BB242" i="2"/>
  <c r="AX242" i="2"/>
  <c r="AW242" i="2"/>
  <c r="AV242" i="2"/>
  <c r="AU242" i="2"/>
  <c r="AT242" i="2"/>
  <c r="AS242" i="2"/>
  <c r="BC241" i="2"/>
  <c r="BB241" i="2"/>
  <c r="AX241" i="2"/>
  <c r="AW241" i="2"/>
  <c r="AV241" i="2"/>
  <c r="AU241" i="2"/>
  <c r="AT241" i="2"/>
  <c r="AS241" i="2"/>
  <c r="BC240" i="2"/>
  <c r="BB240" i="2"/>
  <c r="AX240" i="2"/>
  <c r="AW240" i="2"/>
  <c r="AV240" i="2"/>
  <c r="AU240" i="2"/>
  <c r="AT240" i="2"/>
  <c r="AS240" i="2"/>
  <c r="BC239" i="2"/>
  <c r="BB239" i="2"/>
  <c r="AX239" i="2"/>
  <c r="AW239" i="2"/>
  <c r="AV239" i="2"/>
  <c r="AU239" i="2"/>
  <c r="AT239" i="2"/>
  <c r="AS239" i="2"/>
  <c r="BC238" i="2"/>
  <c r="BB238" i="2"/>
  <c r="AX238" i="2"/>
  <c r="AW238" i="2"/>
  <c r="AV238" i="2"/>
  <c r="AU238" i="2"/>
  <c r="AT238" i="2"/>
  <c r="AS238" i="2"/>
  <c r="BC237" i="2"/>
  <c r="BB237" i="2"/>
  <c r="AX237" i="2"/>
  <c r="AW237" i="2"/>
  <c r="AV237" i="2"/>
  <c r="AU237" i="2"/>
  <c r="AT237" i="2"/>
  <c r="AS237" i="2"/>
  <c r="BC236" i="2"/>
  <c r="BB236" i="2"/>
  <c r="AX236" i="2"/>
  <c r="AW236" i="2"/>
  <c r="AV236" i="2"/>
  <c r="AU236" i="2"/>
  <c r="AT236" i="2"/>
  <c r="AS236" i="2"/>
  <c r="BC235" i="2"/>
  <c r="BB235" i="2"/>
  <c r="AX235" i="2"/>
  <c r="AW235" i="2"/>
  <c r="AV235" i="2"/>
  <c r="AU235" i="2"/>
  <c r="AT235" i="2"/>
  <c r="AS235" i="2"/>
  <c r="BC234" i="2"/>
  <c r="BB234" i="2"/>
  <c r="AX234" i="2"/>
  <c r="AW234" i="2"/>
  <c r="AV234" i="2"/>
  <c r="AU234" i="2"/>
  <c r="AT234" i="2"/>
  <c r="AS234" i="2"/>
  <c r="BC233" i="2"/>
  <c r="BB233" i="2"/>
  <c r="AX233" i="2"/>
  <c r="AW233" i="2"/>
  <c r="AV233" i="2"/>
  <c r="AU233" i="2"/>
  <c r="AT233" i="2"/>
  <c r="AS233" i="2"/>
  <c r="BC232" i="2"/>
  <c r="BB232" i="2"/>
  <c r="AX232" i="2"/>
  <c r="AW232" i="2"/>
  <c r="AV232" i="2"/>
  <c r="AU232" i="2"/>
  <c r="AT232" i="2"/>
  <c r="AS232" i="2"/>
  <c r="BC231" i="2"/>
  <c r="BB231" i="2"/>
  <c r="AX231" i="2"/>
  <c r="AW231" i="2"/>
  <c r="AV231" i="2"/>
  <c r="AU231" i="2"/>
  <c r="AT231" i="2"/>
  <c r="AS231" i="2"/>
  <c r="BC230" i="2"/>
  <c r="BB230" i="2"/>
  <c r="AX230" i="2"/>
  <c r="AW230" i="2"/>
  <c r="AV230" i="2"/>
  <c r="AU230" i="2"/>
  <c r="AT230" i="2"/>
  <c r="AS230" i="2"/>
  <c r="BC229" i="2"/>
  <c r="BB229" i="2"/>
  <c r="AX229" i="2"/>
  <c r="AW229" i="2"/>
  <c r="AV229" i="2"/>
  <c r="AU229" i="2"/>
  <c r="AT229" i="2"/>
  <c r="AS229" i="2"/>
  <c r="BC228" i="2"/>
  <c r="BB228" i="2"/>
  <c r="AX228" i="2"/>
  <c r="AW228" i="2"/>
  <c r="AV228" i="2"/>
  <c r="AU228" i="2"/>
  <c r="AT228" i="2"/>
  <c r="AS228" i="2"/>
  <c r="BC227" i="2"/>
  <c r="BB227" i="2"/>
  <c r="AX227" i="2"/>
  <c r="AW227" i="2"/>
  <c r="AV227" i="2"/>
  <c r="AU227" i="2"/>
  <c r="AT227" i="2"/>
  <c r="AS227" i="2"/>
  <c r="BC226" i="2"/>
  <c r="BB226" i="2"/>
  <c r="AX226" i="2"/>
  <c r="AW226" i="2"/>
  <c r="AV226" i="2"/>
  <c r="AU226" i="2"/>
  <c r="AT226" i="2"/>
  <c r="AS226" i="2"/>
  <c r="BC225" i="2"/>
  <c r="BB225" i="2"/>
  <c r="AX225" i="2"/>
  <c r="AW225" i="2"/>
  <c r="AV225" i="2"/>
  <c r="AU225" i="2"/>
  <c r="AT225" i="2"/>
  <c r="AS225" i="2"/>
  <c r="BC224" i="2"/>
  <c r="BB224" i="2"/>
  <c r="AX224" i="2"/>
  <c r="AW224" i="2"/>
  <c r="AV224" i="2"/>
  <c r="AU224" i="2"/>
  <c r="AT224" i="2"/>
  <c r="AS224" i="2"/>
  <c r="BC223" i="2"/>
  <c r="BB223" i="2"/>
  <c r="AX223" i="2"/>
  <c r="AW223" i="2"/>
  <c r="AV223" i="2"/>
  <c r="AU223" i="2"/>
  <c r="AT223" i="2"/>
  <c r="AS223" i="2"/>
  <c r="BC222" i="2"/>
  <c r="BB222" i="2"/>
  <c r="AX222" i="2"/>
  <c r="AW222" i="2"/>
  <c r="AV222" i="2"/>
  <c r="AU222" i="2"/>
  <c r="AT222" i="2"/>
  <c r="AS222" i="2"/>
  <c r="BC221" i="2"/>
  <c r="BB221" i="2"/>
  <c r="AX221" i="2"/>
  <c r="AW221" i="2"/>
  <c r="AV221" i="2"/>
  <c r="AU221" i="2"/>
  <c r="AT221" i="2"/>
  <c r="AS221" i="2"/>
  <c r="BC220" i="2"/>
  <c r="BB220" i="2"/>
  <c r="AX220" i="2"/>
  <c r="AW220" i="2"/>
  <c r="AV220" i="2"/>
  <c r="AU220" i="2"/>
  <c r="AT220" i="2"/>
  <c r="AS220" i="2"/>
  <c r="BC219" i="2"/>
  <c r="BB219" i="2"/>
  <c r="AX219" i="2"/>
  <c r="AW219" i="2"/>
  <c r="AV219" i="2"/>
  <c r="AU219" i="2"/>
  <c r="AT219" i="2"/>
  <c r="AS219" i="2"/>
  <c r="BC218" i="2"/>
  <c r="BB218" i="2"/>
  <c r="AX218" i="2"/>
  <c r="AW218" i="2"/>
  <c r="AV218" i="2"/>
  <c r="AU218" i="2"/>
  <c r="AT218" i="2"/>
  <c r="AS218" i="2"/>
  <c r="BC217" i="2"/>
  <c r="BB217" i="2"/>
  <c r="AX217" i="2"/>
  <c r="AW217" i="2"/>
  <c r="AV217" i="2"/>
  <c r="AU217" i="2"/>
  <c r="AT217" i="2"/>
  <c r="AS217" i="2"/>
  <c r="BC216" i="2"/>
  <c r="BB216" i="2"/>
  <c r="AX216" i="2"/>
  <c r="AW216" i="2"/>
  <c r="AV216" i="2"/>
  <c r="AU216" i="2"/>
  <c r="AT216" i="2"/>
  <c r="AS216" i="2"/>
  <c r="BC215" i="2"/>
  <c r="BB215" i="2"/>
  <c r="AX215" i="2"/>
  <c r="AW215" i="2"/>
  <c r="AV215" i="2"/>
  <c r="AU215" i="2"/>
  <c r="AT215" i="2"/>
  <c r="AS215" i="2"/>
  <c r="BC214" i="2"/>
  <c r="BB214" i="2"/>
  <c r="AX214" i="2"/>
  <c r="AW214" i="2"/>
  <c r="AV214" i="2"/>
  <c r="AU214" i="2"/>
  <c r="AT214" i="2"/>
  <c r="AS214" i="2"/>
  <c r="BC213" i="2"/>
  <c r="BB213" i="2"/>
  <c r="AX213" i="2"/>
  <c r="AW213" i="2"/>
  <c r="AV213" i="2"/>
  <c r="AU213" i="2"/>
  <c r="AT213" i="2"/>
  <c r="AS213" i="2"/>
  <c r="BC212" i="2"/>
  <c r="BB212" i="2"/>
  <c r="AX212" i="2"/>
  <c r="AW212" i="2"/>
  <c r="AV212" i="2"/>
  <c r="AU212" i="2"/>
  <c r="AT212" i="2"/>
  <c r="AS212" i="2"/>
  <c r="BC211" i="2"/>
  <c r="BB211" i="2"/>
  <c r="AX211" i="2"/>
  <c r="AW211" i="2"/>
  <c r="AV211" i="2"/>
  <c r="AU211" i="2"/>
  <c r="AT211" i="2"/>
  <c r="AS211" i="2"/>
  <c r="BC210" i="2"/>
  <c r="BB210" i="2"/>
  <c r="AX210" i="2"/>
  <c r="AW210" i="2"/>
  <c r="AV210" i="2"/>
  <c r="AU210" i="2"/>
  <c r="AT210" i="2"/>
  <c r="AS210" i="2"/>
  <c r="BC209" i="2"/>
  <c r="BB209" i="2"/>
  <c r="AX209" i="2"/>
  <c r="AW209" i="2"/>
  <c r="AV209" i="2"/>
  <c r="AU209" i="2"/>
  <c r="AT209" i="2"/>
  <c r="AS209" i="2"/>
  <c r="BC208" i="2"/>
  <c r="BB208" i="2"/>
  <c r="AX208" i="2"/>
  <c r="AW208" i="2"/>
  <c r="AV208" i="2"/>
  <c r="AU208" i="2"/>
  <c r="AT208" i="2"/>
  <c r="AS208" i="2"/>
  <c r="BC207" i="2"/>
  <c r="BB207" i="2"/>
  <c r="AX207" i="2"/>
  <c r="AW207" i="2"/>
  <c r="AV207" i="2"/>
  <c r="AU207" i="2"/>
  <c r="AT207" i="2"/>
  <c r="AS207" i="2"/>
  <c r="BC206" i="2"/>
  <c r="BB206" i="2"/>
  <c r="AX206" i="2"/>
  <c r="AW206" i="2"/>
  <c r="AV206" i="2"/>
  <c r="AU206" i="2"/>
  <c r="AT206" i="2"/>
  <c r="AS206" i="2"/>
  <c r="BC205" i="2"/>
  <c r="BB205" i="2"/>
  <c r="AX205" i="2"/>
  <c r="AW205" i="2"/>
  <c r="AV205" i="2"/>
  <c r="AU205" i="2"/>
  <c r="AT205" i="2"/>
  <c r="AS205" i="2"/>
  <c r="BC204" i="2"/>
  <c r="BB204" i="2"/>
  <c r="AX204" i="2"/>
  <c r="AW204" i="2"/>
  <c r="AV204" i="2"/>
  <c r="AU204" i="2"/>
  <c r="AT204" i="2"/>
  <c r="AS204" i="2"/>
  <c r="BC203" i="2"/>
  <c r="BB203" i="2"/>
  <c r="AX203" i="2"/>
  <c r="AW203" i="2"/>
  <c r="AV203" i="2"/>
  <c r="AU203" i="2"/>
  <c r="AT203" i="2"/>
  <c r="AS203" i="2"/>
  <c r="BC202" i="2"/>
  <c r="BB202" i="2"/>
  <c r="AX202" i="2"/>
  <c r="AW202" i="2"/>
  <c r="AV202" i="2"/>
  <c r="AU202" i="2"/>
  <c r="AT202" i="2"/>
  <c r="AS202" i="2"/>
  <c r="BC201" i="2"/>
  <c r="BB201" i="2"/>
  <c r="AX201" i="2"/>
  <c r="AW201" i="2"/>
  <c r="AV201" i="2"/>
  <c r="AU201" i="2"/>
  <c r="AT201" i="2"/>
  <c r="AS201" i="2"/>
  <c r="BC200" i="2"/>
  <c r="BB200" i="2"/>
  <c r="AX200" i="2"/>
  <c r="AW200" i="2"/>
  <c r="AV200" i="2"/>
  <c r="AU200" i="2"/>
  <c r="AT200" i="2"/>
  <c r="AS200" i="2"/>
  <c r="BC199" i="2"/>
  <c r="BB199" i="2"/>
  <c r="AX199" i="2"/>
  <c r="AW199" i="2"/>
  <c r="AV199" i="2"/>
  <c r="AU199" i="2"/>
  <c r="AT199" i="2"/>
  <c r="AS199" i="2"/>
  <c r="BC198" i="2"/>
  <c r="BB198" i="2"/>
  <c r="AX198" i="2"/>
  <c r="AW198" i="2"/>
  <c r="AV198" i="2"/>
  <c r="AU198" i="2"/>
  <c r="AT198" i="2"/>
  <c r="AS198" i="2"/>
  <c r="BC197" i="2"/>
  <c r="BB197" i="2"/>
  <c r="AX197" i="2"/>
  <c r="AW197" i="2"/>
  <c r="AV197" i="2"/>
  <c r="AU197" i="2"/>
  <c r="AT197" i="2"/>
  <c r="AS197" i="2"/>
  <c r="BC195" i="2"/>
  <c r="BB195" i="2"/>
  <c r="AX195" i="2"/>
  <c r="AW195" i="2"/>
  <c r="AV195" i="2"/>
  <c r="AU195" i="2"/>
  <c r="AT195" i="2"/>
  <c r="AS195" i="2"/>
  <c r="BC194" i="2"/>
  <c r="BB194" i="2"/>
  <c r="AX194" i="2"/>
  <c r="AW194" i="2"/>
  <c r="AV194" i="2"/>
  <c r="AU194" i="2"/>
  <c r="AT194" i="2"/>
  <c r="AS194" i="2"/>
  <c r="BC193" i="2"/>
  <c r="BB193" i="2"/>
  <c r="AX193" i="2"/>
  <c r="AW193" i="2"/>
  <c r="AV193" i="2"/>
  <c r="AU193" i="2"/>
  <c r="AT193" i="2"/>
  <c r="AS193" i="2"/>
  <c r="BC196" i="2"/>
  <c r="BB196" i="2"/>
  <c r="AX196" i="2"/>
  <c r="AW196" i="2"/>
  <c r="AV196" i="2"/>
  <c r="AU196" i="2"/>
  <c r="AT196" i="2"/>
  <c r="AS196" i="2"/>
  <c r="BC192" i="2"/>
  <c r="BB192" i="2"/>
  <c r="AX192" i="2"/>
  <c r="AW192" i="2"/>
  <c r="AV192" i="2"/>
  <c r="AU192" i="2"/>
  <c r="AT192" i="2"/>
  <c r="AS192" i="2"/>
  <c r="BC185" i="2"/>
  <c r="BB185" i="2"/>
  <c r="AX185" i="2"/>
  <c r="AW185" i="2"/>
  <c r="AV185" i="2"/>
  <c r="AU185" i="2"/>
  <c r="AT185" i="2"/>
  <c r="AS185" i="2"/>
  <c r="BC184" i="2"/>
  <c r="BB184" i="2"/>
  <c r="AX184" i="2"/>
  <c r="AW184" i="2"/>
  <c r="AV184" i="2"/>
  <c r="AU184" i="2"/>
  <c r="AT184" i="2"/>
  <c r="AS184" i="2"/>
  <c r="BC190" i="2"/>
  <c r="BB190" i="2"/>
  <c r="AX190" i="2"/>
  <c r="AW190" i="2"/>
  <c r="AV190" i="2"/>
  <c r="AU190" i="2"/>
  <c r="AT190" i="2"/>
  <c r="AS190" i="2"/>
  <c r="BC189" i="2"/>
  <c r="BB189" i="2"/>
  <c r="AX189" i="2"/>
  <c r="AW189" i="2"/>
  <c r="AV189" i="2"/>
  <c r="AU189" i="2"/>
  <c r="AT189" i="2"/>
  <c r="AS189" i="2"/>
  <c r="BC188" i="2"/>
  <c r="BB188" i="2"/>
  <c r="AX188" i="2"/>
  <c r="AW188" i="2"/>
  <c r="AV188" i="2"/>
  <c r="AU188" i="2"/>
  <c r="AT188" i="2"/>
  <c r="AS188" i="2"/>
  <c r="BC187" i="2"/>
  <c r="BB187" i="2"/>
  <c r="AX187" i="2"/>
  <c r="AW187" i="2"/>
  <c r="AV187" i="2"/>
  <c r="AU187" i="2"/>
  <c r="AT187" i="2"/>
  <c r="AS187" i="2"/>
  <c r="BC186" i="2"/>
  <c r="BB186" i="2"/>
  <c r="AX186" i="2"/>
  <c r="AW186" i="2"/>
  <c r="AV186" i="2"/>
  <c r="AU186" i="2"/>
  <c r="AT186" i="2"/>
  <c r="AS186" i="2"/>
  <c r="BC191" i="2"/>
  <c r="BB191" i="2"/>
  <c r="AX191" i="2"/>
  <c r="AW191" i="2"/>
  <c r="AV191" i="2"/>
  <c r="AU191" i="2"/>
  <c r="AT191" i="2"/>
  <c r="AS191" i="2"/>
  <c r="BC183" i="2"/>
  <c r="BB183" i="2"/>
  <c r="AX183" i="2"/>
  <c r="AW183" i="2"/>
  <c r="AV183" i="2"/>
  <c r="AU183" i="2"/>
  <c r="AT183" i="2"/>
  <c r="AS183" i="2"/>
  <c r="BC182" i="2"/>
  <c r="BB182" i="2"/>
  <c r="AX182" i="2"/>
  <c r="AW182" i="2"/>
  <c r="AV182" i="2"/>
  <c r="AU182" i="2"/>
  <c r="AT182" i="2"/>
  <c r="AS182" i="2"/>
  <c r="BC181" i="2"/>
  <c r="BB181" i="2"/>
  <c r="AX181" i="2"/>
  <c r="AW181" i="2"/>
  <c r="AV181" i="2"/>
  <c r="AU181" i="2"/>
  <c r="AT181" i="2"/>
  <c r="AS181" i="2"/>
  <c r="BC180" i="2"/>
  <c r="BB180" i="2"/>
  <c r="AX180" i="2"/>
  <c r="AW180" i="2"/>
  <c r="AV180" i="2"/>
  <c r="AU180" i="2"/>
  <c r="AT180" i="2"/>
  <c r="AS180" i="2"/>
  <c r="BC179" i="2"/>
  <c r="BB179" i="2"/>
  <c r="AX179" i="2"/>
  <c r="AW179" i="2"/>
  <c r="AV179" i="2"/>
  <c r="AU179" i="2"/>
  <c r="AT179" i="2"/>
  <c r="AS179" i="2"/>
  <c r="BC178" i="2"/>
  <c r="BB178" i="2"/>
  <c r="AX178" i="2"/>
  <c r="AW178" i="2"/>
  <c r="AV178" i="2"/>
  <c r="AU178" i="2"/>
  <c r="AT178" i="2"/>
  <c r="AS178" i="2"/>
  <c r="BC176" i="2"/>
  <c r="BB176" i="2"/>
  <c r="AX176" i="2"/>
  <c r="AW176" i="2"/>
  <c r="AV176" i="2"/>
  <c r="AU176" i="2"/>
  <c r="AT176" i="2"/>
  <c r="AS176" i="2"/>
  <c r="BC177" i="2"/>
  <c r="BB177" i="2"/>
  <c r="AX177" i="2"/>
  <c r="AW177" i="2"/>
  <c r="AV177" i="2"/>
  <c r="AU177" i="2"/>
  <c r="AT177" i="2"/>
  <c r="AS177" i="2"/>
  <c r="BC175" i="2"/>
  <c r="BB175" i="2"/>
  <c r="AX175" i="2"/>
  <c r="AW175" i="2"/>
  <c r="AV175" i="2"/>
  <c r="AU175" i="2"/>
  <c r="AT175" i="2"/>
  <c r="AS175" i="2"/>
  <c r="BC174" i="2"/>
  <c r="BB174" i="2"/>
  <c r="AX174" i="2"/>
  <c r="AW174" i="2"/>
  <c r="AV174" i="2"/>
  <c r="AU174" i="2"/>
  <c r="AT174" i="2"/>
  <c r="AS174" i="2"/>
  <c r="BC173" i="2"/>
  <c r="BB173" i="2"/>
  <c r="AX173" i="2"/>
  <c r="AW173" i="2"/>
  <c r="AV173" i="2"/>
  <c r="AU173" i="2"/>
  <c r="AT173" i="2"/>
  <c r="AS173" i="2"/>
  <c r="BC172" i="2"/>
  <c r="BB172" i="2"/>
  <c r="AX172" i="2"/>
  <c r="AW172" i="2"/>
  <c r="AV172" i="2"/>
  <c r="AU172" i="2"/>
  <c r="AT172" i="2"/>
  <c r="AS172" i="2"/>
  <c r="BC171" i="2"/>
  <c r="BB171" i="2"/>
  <c r="AX171" i="2"/>
  <c r="AW171" i="2"/>
  <c r="AV171" i="2"/>
  <c r="AU171" i="2"/>
  <c r="AT171" i="2"/>
  <c r="AS171" i="2"/>
  <c r="BC170" i="2"/>
  <c r="BB170" i="2"/>
  <c r="AX170" i="2"/>
  <c r="AW170" i="2"/>
  <c r="AV170" i="2"/>
  <c r="AU170" i="2"/>
  <c r="AT170" i="2"/>
  <c r="AS170" i="2"/>
  <c r="BC169" i="2"/>
  <c r="BB169" i="2"/>
  <c r="AX169" i="2"/>
  <c r="AW169" i="2"/>
  <c r="AV169" i="2"/>
  <c r="AU169" i="2"/>
  <c r="AT169" i="2"/>
  <c r="AS169" i="2"/>
  <c r="BC168" i="2"/>
  <c r="BB168" i="2"/>
  <c r="AX168" i="2"/>
  <c r="AW168" i="2"/>
  <c r="AV168" i="2"/>
  <c r="AU168" i="2"/>
  <c r="AT168" i="2"/>
  <c r="AS168" i="2"/>
  <c r="BC167" i="2"/>
  <c r="BB167" i="2"/>
  <c r="AX167" i="2"/>
  <c r="AW167" i="2"/>
  <c r="AV167" i="2"/>
  <c r="AU167" i="2"/>
  <c r="AT167" i="2"/>
  <c r="AS167" i="2"/>
  <c r="BC166" i="2"/>
  <c r="BB166" i="2"/>
  <c r="AX166" i="2"/>
  <c r="AW166" i="2"/>
  <c r="AV166" i="2"/>
  <c r="AU166" i="2"/>
  <c r="AT166" i="2"/>
  <c r="AS166" i="2"/>
  <c r="BC165" i="2"/>
  <c r="BB165" i="2"/>
  <c r="AX165" i="2"/>
  <c r="AW165" i="2"/>
  <c r="AV165" i="2"/>
  <c r="AU165" i="2"/>
  <c r="AT165" i="2"/>
  <c r="AS165" i="2"/>
  <c r="BC164" i="2"/>
  <c r="BB164" i="2"/>
  <c r="AX164" i="2"/>
  <c r="AW164" i="2"/>
  <c r="AV164" i="2"/>
  <c r="AU164" i="2"/>
  <c r="AT164" i="2"/>
  <c r="AS164" i="2"/>
  <c r="BC163" i="2"/>
  <c r="BB163" i="2"/>
  <c r="AX163" i="2"/>
  <c r="AW163" i="2"/>
  <c r="AV163" i="2"/>
  <c r="AU163" i="2"/>
  <c r="AT163" i="2"/>
  <c r="AS163" i="2"/>
  <c r="BC162" i="2"/>
  <c r="BB162" i="2"/>
  <c r="AX162" i="2"/>
  <c r="AW162" i="2"/>
  <c r="AV162" i="2"/>
  <c r="AU162" i="2"/>
  <c r="AT162" i="2"/>
  <c r="AS162" i="2"/>
  <c r="BC161" i="2"/>
  <c r="BB161" i="2"/>
  <c r="AX161" i="2"/>
  <c r="AW161" i="2"/>
  <c r="AV161" i="2"/>
  <c r="AU161" i="2"/>
  <c r="AT161" i="2"/>
  <c r="AS161" i="2"/>
  <c r="BC160" i="2"/>
  <c r="BB160" i="2"/>
  <c r="AX160" i="2"/>
  <c r="AW160" i="2"/>
  <c r="AV160" i="2"/>
  <c r="AU160" i="2"/>
  <c r="AT160" i="2"/>
  <c r="AS160" i="2"/>
  <c r="BC159" i="2"/>
  <c r="BB159" i="2"/>
  <c r="AX159" i="2"/>
  <c r="AW159" i="2"/>
  <c r="AV159" i="2"/>
  <c r="AU159" i="2"/>
  <c r="AT159" i="2"/>
  <c r="AS159" i="2"/>
  <c r="BC158" i="2"/>
  <c r="BB158" i="2"/>
  <c r="AX158" i="2"/>
  <c r="AW158" i="2"/>
  <c r="AV158" i="2"/>
  <c r="AU158" i="2"/>
  <c r="AT158" i="2"/>
  <c r="AS158" i="2"/>
  <c r="BC157" i="2"/>
  <c r="BB157" i="2"/>
  <c r="AX157" i="2"/>
  <c r="AW157" i="2"/>
  <c r="AV157" i="2"/>
  <c r="AU157" i="2"/>
  <c r="AT157" i="2"/>
  <c r="AS157" i="2"/>
  <c r="BC156" i="2"/>
  <c r="BB156" i="2"/>
  <c r="AX156" i="2"/>
  <c r="AW156" i="2"/>
  <c r="AV156" i="2"/>
  <c r="AU156" i="2"/>
  <c r="AT156" i="2"/>
  <c r="AS156" i="2"/>
  <c r="BC155" i="2"/>
  <c r="BB155" i="2"/>
  <c r="AX155" i="2"/>
  <c r="AW155" i="2"/>
  <c r="AV155" i="2"/>
  <c r="AU155" i="2"/>
  <c r="AT155" i="2"/>
  <c r="AS155" i="2"/>
  <c r="BC154" i="2"/>
  <c r="BB154" i="2"/>
  <c r="AX154" i="2"/>
  <c r="AW154" i="2"/>
  <c r="AV154" i="2"/>
  <c r="AU154" i="2"/>
  <c r="AT154" i="2"/>
  <c r="AS154" i="2"/>
  <c r="BC153" i="2"/>
  <c r="BB153" i="2"/>
  <c r="AX153" i="2"/>
  <c r="AW153" i="2"/>
  <c r="AV153" i="2"/>
  <c r="AU153" i="2"/>
  <c r="AT153" i="2"/>
  <c r="AS153" i="2"/>
  <c r="BC152" i="2"/>
  <c r="BB152" i="2"/>
  <c r="AX152" i="2"/>
  <c r="AW152" i="2"/>
  <c r="AV152" i="2"/>
  <c r="AU152" i="2"/>
  <c r="AT152" i="2"/>
  <c r="AS152" i="2"/>
  <c r="BC151" i="2"/>
  <c r="BB151" i="2"/>
  <c r="AX151" i="2"/>
  <c r="AW151" i="2"/>
  <c r="AV151" i="2"/>
  <c r="AU151" i="2"/>
  <c r="AT151" i="2"/>
  <c r="AS151" i="2"/>
  <c r="BC150" i="2"/>
  <c r="BB150" i="2"/>
  <c r="AX150" i="2"/>
  <c r="AW150" i="2"/>
  <c r="AV150" i="2"/>
  <c r="AU150" i="2"/>
  <c r="AT150" i="2"/>
  <c r="AS150" i="2"/>
  <c r="BC149" i="2"/>
  <c r="BB149" i="2"/>
  <c r="AX149" i="2"/>
  <c r="AW149" i="2"/>
  <c r="AV149" i="2"/>
  <c r="AU149" i="2"/>
  <c r="AT149" i="2"/>
  <c r="AS149" i="2"/>
  <c r="BC148" i="2"/>
  <c r="BB148" i="2"/>
  <c r="AX148" i="2"/>
  <c r="AW148" i="2"/>
  <c r="AV148" i="2"/>
  <c r="AU148" i="2"/>
  <c r="AT148" i="2"/>
  <c r="AS148" i="2"/>
  <c r="BC147" i="2"/>
  <c r="BB147" i="2"/>
  <c r="AX147" i="2"/>
  <c r="AW147" i="2"/>
  <c r="AV147" i="2"/>
  <c r="AU147" i="2"/>
  <c r="AT147" i="2"/>
  <c r="AS147" i="2"/>
  <c r="BC146" i="2"/>
  <c r="BB146" i="2"/>
  <c r="AX146" i="2"/>
  <c r="AW146" i="2"/>
  <c r="AV146" i="2"/>
  <c r="AU146" i="2"/>
  <c r="AT146" i="2"/>
  <c r="AS146" i="2"/>
  <c r="BC145" i="2"/>
  <c r="BB145" i="2"/>
  <c r="AX145" i="2"/>
  <c r="AW145" i="2"/>
  <c r="AV145" i="2"/>
  <c r="AU145" i="2"/>
  <c r="AT145" i="2"/>
  <c r="AS145" i="2"/>
  <c r="BC144" i="2"/>
  <c r="BB144" i="2"/>
  <c r="AX144" i="2"/>
  <c r="AW144" i="2"/>
  <c r="AV144" i="2"/>
  <c r="AU144" i="2"/>
  <c r="AT144" i="2"/>
  <c r="AS144" i="2"/>
  <c r="BC143" i="2"/>
  <c r="BB143" i="2"/>
  <c r="AX143" i="2"/>
  <c r="AW143" i="2"/>
  <c r="AV143" i="2"/>
  <c r="AU143" i="2"/>
  <c r="AT143" i="2"/>
  <c r="AS143" i="2"/>
  <c r="BC142" i="2"/>
  <c r="BB142" i="2"/>
  <c r="AX142" i="2"/>
  <c r="AW142" i="2"/>
  <c r="AV142" i="2"/>
  <c r="AU142" i="2"/>
  <c r="AT142" i="2"/>
  <c r="AS142" i="2"/>
  <c r="BC141" i="2"/>
  <c r="BB141" i="2"/>
  <c r="AX141" i="2"/>
  <c r="AW141" i="2"/>
  <c r="AV141" i="2"/>
  <c r="AU141" i="2"/>
  <c r="AT141" i="2"/>
  <c r="AS141" i="2"/>
  <c r="BC140" i="2"/>
  <c r="BB140" i="2"/>
  <c r="AX140" i="2"/>
  <c r="AW140" i="2"/>
  <c r="AV140" i="2"/>
  <c r="AU140" i="2"/>
  <c r="AT140" i="2"/>
  <c r="AS140" i="2"/>
  <c r="BC139" i="2"/>
  <c r="BB139" i="2"/>
  <c r="AX139" i="2"/>
  <c r="AW139" i="2"/>
  <c r="AV139" i="2"/>
  <c r="AU139" i="2"/>
  <c r="AT139" i="2"/>
  <c r="AS139" i="2"/>
  <c r="BC138" i="2"/>
  <c r="BB138" i="2"/>
  <c r="AX138" i="2"/>
  <c r="AW138" i="2"/>
  <c r="AV138" i="2"/>
  <c r="AU138" i="2"/>
  <c r="AT138" i="2"/>
  <c r="AS138" i="2"/>
  <c r="BC137" i="2"/>
  <c r="BB137" i="2"/>
  <c r="AX137" i="2"/>
  <c r="AW137" i="2"/>
  <c r="AV137" i="2"/>
  <c r="AU137" i="2"/>
  <c r="AT137" i="2"/>
  <c r="AS137" i="2"/>
  <c r="BC136" i="2"/>
  <c r="BB136" i="2"/>
  <c r="AX136" i="2"/>
  <c r="AW136" i="2"/>
  <c r="AV136" i="2"/>
  <c r="AU136" i="2"/>
  <c r="AT136" i="2"/>
  <c r="AS136" i="2"/>
  <c r="BC135" i="2"/>
  <c r="BB135" i="2"/>
  <c r="AX135" i="2"/>
  <c r="AW135" i="2"/>
  <c r="AV135" i="2"/>
  <c r="AU135" i="2"/>
  <c r="AT135" i="2"/>
  <c r="AS135" i="2"/>
  <c r="BC134" i="2"/>
  <c r="BB134" i="2"/>
  <c r="AX134" i="2"/>
  <c r="AW134" i="2"/>
  <c r="AV134" i="2"/>
  <c r="AU134" i="2"/>
  <c r="AT134" i="2"/>
  <c r="AS134" i="2"/>
  <c r="BC133" i="2"/>
  <c r="BB133" i="2"/>
  <c r="AX133" i="2"/>
  <c r="AW133" i="2"/>
  <c r="AV133" i="2"/>
  <c r="AU133" i="2"/>
  <c r="AT133" i="2"/>
  <c r="AS133" i="2"/>
  <c r="BC132" i="2"/>
  <c r="BB132" i="2"/>
  <c r="AX132" i="2"/>
  <c r="AW132" i="2"/>
  <c r="AV132" i="2"/>
  <c r="AU132" i="2"/>
  <c r="AT132" i="2"/>
  <c r="AS132" i="2"/>
  <c r="BC131" i="2"/>
  <c r="BB131" i="2"/>
  <c r="AX131" i="2"/>
  <c r="AW131" i="2"/>
  <c r="AV131" i="2"/>
  <c r="AU131" i="2"/>
  <c r="AT131" i="2"/>
  <c r="AS131" i="2"/>
  <c r="BC130" i="2"/>
  <c r="BB130" i="2"/>
  <c r="AX130" i="2"/>
  <c r="AW130" i="2"/>
  <c r="AV130" i="2"/>
  <c r="AU130" i="2"/>
  <c r="AT130" i="2"/>
  <c r="AS130" i="2"/>
  <c r="BC129" i="2"/>
  <c r="BB129" i="2"/>
  <c r="AX129" i="2"/>
  <c r="AW129" i="2"/>
  <c r="AV129" i="2"/>
  <c r="AU129" i="2"/>
  <c r="AT129" i="2"/>
  <c r="AS129" i="2"/>
  <c r="BC128" i="2"/>
  <c r="BB128" i="2"/>
  <c r="AX128" i="2"/>
  <c r="AW128" i="2"/>
  <c r="AV128" i="2"/>
  <c r="AU128" i="2"/>
  <c r="AT128" i="2"/>
  <c r="AS128" i="2"/>
  <c r="BC127" i="2"/>
  <c r="BB127" i="2"/>
  <c r="AX127" i="2"/>
  <c r="AW127" i="2"/>
  <c r="AV127" i="2"/>
  <c r="AU127" i="2"/>
  <c r="AT127" i="2"/>
  <c r="AS127" i="2"/>
  <c r="BC126" i="2"/>
  <c r="BB126" i="2"/>
  <c r="AX126" i="2"/>
  <c r="AW126" i="2"/>
  <c r="AV126" i="2"/>
  <c r="AU126" i="2"/>
  <c r="AT126" i="2"/>
  <c r="AS126" i="2"/>
  <c r="BC125" i="2"/>
  <c r="BB125" i="2"/>
  <c r="AX125" i="2"/>
  <c r="AW125" i="2"/>
  <c r="AV125" i="2"/>
  <c r="AU125" i="2"/>
  <c r="AT125" i="2"/>
  <c r="AS125" i="2"/>
  <c r="BC124" i="2"/>
  <c r="BB124" i="2"/>
  <c r="AX124" i="2"/>
  <c r="AW124" i="2"/>
  <c r="AV124" i="2"/>
  <c r="AU124" i="2"/>
  <c r="AT124" i="2"/>
  <c r="AS124" i="2"/>
  <c r="BC123" i="2"/>
  <c r="BB123" i="2"/>
  <c r="AX123" i="2"/>
  <c r="AW123" i="2"/>
  <c r="AV123" i="2"/>
  <c r="AU123" i="2"/>
  <c r="AT123" i="2"/>
  <c r="AS123" i="2"/>
  <c r="BC122" i="2"/>
  <c r="BB122" i="2"/>
  <c r="AX122" i="2"/>
  <c r="AW122" i="2"/>
  <c r="AV122" i="2"/>
  <c r="AU122" i="2"/>
  <c r="AT122" i="2"/>
  <c r="AS122" i="2"/>
  <c r="BC121" i="2"/>
  <c r="BB121" i="2"/>
  <c r="AX121" i="2"/>
  <c r="AW121" i="2"/>
  <c r="AV121" i="2"/>
  <c r="AU121" i="2"/>
  <c r="AT121" i="2"/>
  <c r="AS121" i="2"/>
  <c r="BC120" i="2"/>
  <c r="BB120" i="2"/>
  <c r="AX120" i="2"/>
  <c r="AW120" i="2"/>
  <c r="AV120" i="2"/>
  <c r="AU120" i="2"/>
  <c r="AT120" i="2"/>
  <c r="AS120" i="2"/>
  <c r="BC119" i="2"/>
  <c r="BB119" i="2"/>
  <c r="AX119" i="2"/>
  <c r="AW119" i="2"/>
  <c r="AV119" i="2"/>
  <c r="AU119" i="2"/>
  <c r="AT119" i="2"/>
  <c r="AS119" i="2"/>
  <c r="BC118" i="2"/>
  <c r="BB118" i="2"/>
  <c r="AX118" i="2"/>
  <c r="AW118" i="2"/>
  <c r="AV118" i="2"/>
  <c r="AU118" i="2"/>
  <c r="AT118" i="2"/>
  <c r="AS118" i="2"/>
  <c r="BC117" i="2"/>
  <c r="BB117" i="2"/>
  <c r="AX117" i="2"/>
  <c r="AW117" i="2"/>
  <c r="AV117" i="2"/>
  <c r="AU117" i="2"/>
  <c r="AT117" i="2"/>
  <c r="AS117" i="2"/>
  <c r="BC116" i="2"/>
  <c r="BB116" i="2"/>
  <c r="AX116" i="2"/>
  <c r="AW116" i="2"/>
  <c r="AV116" i="2"/>
  <c r="AU116" i="2"/>
  <c r="AT116" i="2"/>
  <c r="AS116" i="2"/>
  <c r="BC115" i="2"/>
  <c r="BB115" i="2"/>
  <c r="AX115" i="2"/>
  <c r="AW115" i="2"/>
  <c r="AV115" i="2"/>
  <c r="AU115" i="2"/>
  <c r="AT115" i="2"/>
  <c r="AS115" i="2"/>
  <c r="BC114" i="2"/>
  <c r="BB114" i="2"/>
  <c r="AX114" i="2"/>
  <c r="AW114" i="2"/>
  <c r="AV114" i="2"/>
  <c r="AU114" i="2"/>
  <c r="AT114" i="2"/>
  <c r="AS114" i="2"/>
  <c r="BC113" i="2"/>
  <c r="BB113" i="2"/>
  <c r="AX113" i="2"/>
  <c r="AW113" i="2"/>
  <c r="AV113" i="2"/>
  <c r="AU113" i="2"/>
  <c r="AT113" i="2"/>
  <c r="AS113" i="2"/>
  <c r="BC112" i="2"/>
  <c r="BB112" i="2"/>
  <c r="AX112" i="2"/>
  <c r="AW112" i="2"/>
  <c r="AV112" i="2"/>
  <c r="AU112" i="2"/>
  <c r="AT112" i="2"/>
  <c r="AS112" i="2"/>
  <c r="BC111" i="2"/>
  <c r="BB111" i="2"/>
  <c r="AX111" i="2"/>
  <c r="AW111" i="2"/>
  <c r="AV111" i="2"/>
  <c r="AU111" i="2"/>
  <c r="AT111" i="2"/>
  <c r="AS111" i="2"/>
  <c r="BC110" i="2"/>
  <c r="BB110" i="2"/>
  <c r="AX110" i="2"/>
  <c r="AW110" i="2"/>
  <c r="AV110" i="2"/>
  <c r="AU110" i="2"/>
  <c r="AT110" i="2"/>
  <c r="AS110" i="2"/>
  <c r="BC109" i="2"/>
  <c r="BB109" i="2"/>
  <c r="AX109" i="2"/>
  <c r="AW109" i="2"/>
  <c r="AV109" i="2"/>
  <c r="AU109" i="2"/>
  <c r="AT109" i="2"/>
  <c r="AS109" i="2"/>
  <c r="BC108" i="2"/>
  <c r="BB108" i="2"/>
  <c r="AX108" i="2"/>
  <c r="AW108" i="2"/>
  <c r="AV108" i="2"/>
  <c r="AU108" i="2"/>
  <c r="AT108" i="2"/>
  <c r="AS108" i="2"/>
  <c r="BC107" i="2"/>
  <c r="BB107" i="2"/>
  <c r="AX107" i="2"/>
  <c r="AW107" i="2"/>
  <c r="AV107" i="2"/>
  <c r="AU107" i="2"/>
  <c r="AT107" i="2"/>
  <c r="AS107" i="2"/>
  <c r="BC106" i="2"/>
  <c r="BB106" i="2"/>
  <c r="AX106" i="2"/>
  <c r="AW106" i="2"/>
  <c r="AV106" i="2"/>
  <c r="AU106" i="2"/>
  <c r="AT106" i="2"/>
  <c r="AS106" i="2"/>
  <c r="BC105" i="2"/>
  <c r="BB105" i="2"/>
  <c r="AX105" i="2"/>
  <c r="AW105" i="2"/>
  <c r="AV105" i="2"/>
  <c r="AU105" i="2"/>
  <c r="AT105" i="2"/>
  <c r="AS105" i="2"/>
  <c r="BC104" i="2"/>
  <c r="BB104" i="2"/>
  <c r="AX104" i="2"/>
  <c r="AW104" i="2"/>
  <c r="AV104" i="2"/>
  <c r="AU104" i="2"/>
  <c r="AT104" i="2"/>
  <c r="AS104" i="2"/>
  <c r="BC103" i="2"/>
  <c r="BB103" i="2"/>
  <c r="AX103" i="2"/>
  <c r="AW103" i="2"/>
  <c r="AV103" i="2"/>
  <c r="AU103" i="2"/>
  <c r="AT103" i="2"/>
  <c r="AS103" i="2"/>
  <c r="BC102" i="2"/>
  <c r="BB102" i="2"/>
  <c r="AX102" i="2"/>
  <c r="AW102" i="2"/>
  <c r="AV102" i="2"/>
  <c r="AU102" i="2"/>
  <c r="AT102" i="2"/>
  <c r="AS102" i="2"/>
  <c r="BC101" i="2"/>
  <c r="BB101" i="2"/>
  <c r="AX101" i="2"/>
  <c r="AW101" i="2"/>
  <c r="AV101" i="2"/>
  <c r="AU101" i="2"/>
  <c r="AT101" i="2"/>
  <c r="AS101" i="2"/>
  <c r="BC100" i="2"/>
  <c r="BB100" i="2"/>
  <c r="AX100" i="2"/>
  <c r="AW100" i="2"/>
  <c r="AV100" i="2"/>
  <c r="AU100" i="2"/>
  <c r="AT100" i="2"/>
  <c r="AS100" i="2"/>
  <c r="BC99" i="2"/>
  <c r="BB99" i="2"/>
  <c r="AX99" i="2"/>
  <c r="AW99" i="2"/>
  <c r="AV99" i="2"/>
  <c r="AU99" i="2"/>
  <c r="AT99" i="2"/>
  <c r="AS99" i="2"/>
  <c r="BC98" i="2"/>
  <c r="BB98" i="2"/>
  <c r="AX98" i="2"/>
  <c r="AW98" i="2"/>
  <c r="AV98" i="2"/>
  <c r="AU98" i="2"/>
  <c r="AT98" i="2"/>
  <c r="AS98" i="2"/>
  <c r="BC97" i="2"/>
  <c r="BB97" i="2"/>
  <c r="AX97" i="2"/>
  <c r="AW97" i="2"/>
  <c r="AV97" i="2"/>
  <c r="AU97" i="2"/>
  <c r="AT97" i="2"/>
  <c r="AS97" i="2"/>
  <c r="BC96" i="2"/>
  <c r="BB96" i="2"/>
  <c r="AX96" i="2"/>
  <c r="AW96" i="2"/>
  <c r="AV96" i="2"/>
  <c r="AU96" i="2"/>
  <c r="AT96" i="2"/>
  <c r="AS96" i="2"/>
  <c r="BC95" i="2"/>
  <c r="BB95" i="2"/>
  <c r="AX95" i="2"/>
  <c r="AW95" i="2"/>
  <c r="AV95" i="2"/>
  <c r="AU95" i="2"/>
  <c r="AT95" i="2"/>
  <c r="AS95" i="2"/>
  <c r="BC94" i="2"/>
  <c r="BB94" i="2"/>
  <c r="AX94" i="2"/>
  <c r="AW94" i="2"/>
  <c r="AV94" i="2"/>
  <c r="AU94" i="2"/>
  <c r="AT94" i="2"/>
  <c r="AS94" i="2"/>
  <c r="BC93" i="2"/>
  <c r="BB93" i="2"/>
  <c r="AX93" i="2"/>
  <c r="AW93" i="2"/>
  <c r="AV93" i="2"/>
  <c r="AU93" i="2"/>
  <c r="AT93" i="2"/>
  <c r="AS93" i="2"/>
  <c r="BC92" i="2"/>
  <c r="BB92" i="2"/>
  <c r="AX92" i="2"/>
  <c r="AW92" i="2"/>
  <c r="AV92" i="2"/>
  <c r="AU92" i="2"/>
  <c r="AT92" i="2"/>
  <c r="AS92" i="2"/>
  <c r="BC91" i="2"/>
  <c r="BB91" i="2"/>
  <c r="AX91" i="2"/>
  <c r="AW91" i="2"/>
  <c r="AV91" i="2"/>
  <c r="AU91" i="2"/>
  <c r="AT91" i="2"/>
  <c r="AS91" i="2"/>
  <c r="BC90" i="2"/>
  <c r="BB90" i="2"/>
  <c r="AX90" i="2"/>
  <c r="AW90" i="2"/>
  <c r="AV90" i="2"/>
  <c r="AU90" i="2"/>
  <c r="AT90" i="2"/>
  <c r="AS90" i="2"/>
  <c r="BC89" i="2"/>
  <c r="BB89" i="2"/>
  <c r="AX89" i="2"/>
  <c r="AW89" i="2"/>
  <c r="AV89" i="2"/>
  <c r="AU89" i="2"/>
  <c r="AT89" i="2"/>
  <c r="AS89" i="2"/>
  <c r="BC88" i="2"/>
  <c r="BB88" i="2"/>
  <c r="AX88" i="2"/>
  <c r="AW88" i="2"/>
  <c r="AV88" i="2"/>
  <c r="AU88" i="2"/>
  <c r="AT88" i="2"/>
  <c r="AS88" i="2"/>
  <c r="BC87" i="2"/>
  <c r="BB87" i="2"/>
  <c r="AX87" i="2"/>
  <c r="AW87" i="2"/>
  <c r="AV87" i="2"/>
  <c r="AU87" i="2"/>
  <c r="AT87" i="2"/>
  <c r="AS87" i="2"/>
  <c r="BC86" i="2"/>
  <c r="BB86" i="2"/>
  <c r="AX86" i="2"/>
  <c r="AW86" i="2"/>
  <c r="AV86" i="2"/>
  <c r="AU86" i="2"/>
  <c r="AT86" i="2"/>
  <c r="AS86" i="2"/>
  <c r="BC85" i="2"/>
  <c r="BB85" i="2"/>
  <c r="AX85" i="2"/>
  <c r="AW85" i="2"/>
  <c r="AV85" i="2"/>
  <c r="AU85" i="2"/>
  <c r="AT85" i="2"/>
  <c r="AS85" i="2"/>
  <c r="BC84" i="2"/>
  <c r="BB84" i="2"/>
  <c r="AX84" i="2"/>
  <c r="AW84" i="2"/>
  <c r="AV84" i="2"/>
  <c r="AU84" i="2"/>
  <c r="AT84" i="2"/>
  <c r="AS84" i="2"/>
  <c r="BC83" i="2"/>
  <c r="BB83" i="2"/>
  <c r="AX83" i="2"/>
  <c r="AW83" i="2"/>
  <c r="AV83" i="2"/>
  <c r="AU83" i="2"/>
  <c r="AT83" i="2"/>
  <c r="AS83" i="2"/>
  <c r="BC82" i="2"/>
  <c r="BB82" i="2"/>
  <c r="AX82" i="2"/>
  <c r="AW82" i="2"/>
  <c r="AV82" i="2"/>
  <c r="AU82" i="2"/>
  <c r="AT82" i="2"/>
  <c r="AS82" i="2"/>
  <c r="BC81" i="2"/>
  <c r="BB81" i="2"/>
  <c r="AX81" i="2"/>
  <c r="AW81" i="2"/>
  <c r="AV81" i="2"/>
  <c r="AU81" i="2"/>
  <c r="AT81" i="2"/>
  <c r="AS81" i="2"/>
  <c r="BC80" i="2"/>
  <c r="BB80" i="2"/>
  <c r="AX80" i="2"/>
  <c r="AW80" i="2"/>
  <c r="AV80" i="2"/>
  <c r="AU80" i="2"/>
  <c r="AT80" i="2"/>
  <c r="AS80" i="2"/>
  <c r="BC79" i="2"/>
  <c r="BB79" i="2"/>
  <c r="AX79" i="2"/>
  <c r="AW79" i="2"/>
  <c r="AV79" i="2"/>
  <c r="AU79" i="2"/>
  <c r="AT79" i="2"/>
  <c r="AS79" i="2"/>
  <c r="BC78" i="2"/>
  <c r="BB78" i="2"/>
  <c r="AX78" i="2"/>
  <c r="AW78" i="2"/>
  <c r="AV78" i="2"/>
  <c r="AU78" i="2"/>
  <c r="AT78" i="2"/>
  <c r="AS78" i="2"/>
  <c r="BC77" i="2"/>
  <c r="BB77" i="2"/>
  <c r="AX77" i="2"/>
  <c r="AW77" i="2"/>
  <c r="AV77" i="2"/>
  <c r="AU77" i="2"/>
  <c r="AT77" i="2"/>
  <c r="AS77" i="2"/>
  <c r="BC76" i="2"/>
  <c r="BB76" i="2"/>
  <c r="AX76" i="2"/>
  <c r="AW76" i="2"/>
  <c r="AV76" i="2"/>
  <c r="AU76" i="2"/>
  <c r="AT76" i="2"/>
  <c r="AS76" i="2"/>
  <c r="BC75" i="2"/>
  <c r="BB75" i="2"/>
  <c r="AX75" i="2"/>
  <c r="AW75" i="2"/>
  <c r="AV75" i="2"/>
  <c r="AU75" i="2"/>
  <c r="AT75" i="2"/>
  <c r="AS75" i="2"/>
  <c r="BC74" i="2"/>
  <c r="BB74" i="2"/>
  <c r="AX74" i="2"/>
  <c r="AW74" i="2"/>
  <c r="AV74" i="2"/>
  <c r="AU74" i="2"/>
  <c r="AT74" i="2"/>
  <c r="AS74" i="2"/>
  <c r="BC73" i="2"/>
  <c r="BB73" i="2"/>
  <c r="AX73" i="2"/>
  <c r="AW73" i="2"/>
  <c r="AV73" i="2"/>
  <c r="AU73" i="2"/>
  <c r="AT73" i="2"/>
  <c r="AS73" i="2"/>
  <c r="BC72" i="2"/>
  <c r="BB72" i="2"/>
  <c r="AX72" i="2"/>
  <c r="AW72" i="2"/>
  <c r="AV72" i="2"/>
  <c r="AU72" i="2"/>
  <c r="AT72" i="2"/>
  <c r="AS72" i="2"/>
  <c r="BC71" i="2"/>
  <c r="BB71" i="2"/>
  <c r="AX71" i="2"/>
  <c r="AW71" i="2"/>
  <c r="AV71" i="2"/>
  <c r="AU71" i="2"/>
  <c r="AT71" i="2"/>
  <c r="AS71" i="2"/>
  <c r="BC70" i="2"/>
  <c r="BB70" i="2"/>
  <c r="AX70" i="2"/>
  <c r="AW70" i="2"/>
  <c r="AV70" i="2"/>
  <c r="AU70" i="2"/>
  <c r="AT70" i="2"/>
  <c r="AS70" i="2"/>
  <c r="BC69" i="2"/>
  <c r="BB69" i="2"/>
  <c r="AX69" i="2"/>
  <c r="AW69" i="2"/>
  <c r="AV69" i="2"/>
  <c r="AU69" i="2"/>
  <c r="AT69" i="2"/>
  <c r="AS69" i="2"/>
  <c r="BC68" i="2"/>
  <c r="BB68" i="2"/>
  <c r="AX68" i="2"/>
  <c r="AW68" i="2"/>
  <c r="AV68" i="2"/>
  <c r="AU68" i="2"/>
  <c r="AT68" i="2"/>
  <c r="AS68" i="2"/>
  <c r="BC67" i="2"/>
  <c r="BB67" i="2"/>
  <c r="AX67" i="2"/>
  <c r="AW67" i="2"/>
  <c r="AV67" i="2"/>
  <c r="AU67" i="2"/>
  <c r="AT67" i="2"/>
  <c r="AS67" i="2"/>
  <c r="BC66" i="2"/>
  <c r="BB66" i="2"/>
  <c r="AX66" i="2"/>
  <c r="AW66" i="2"/>
  <c r="AV66" i="2"/>
  <c r="AU66" i="2"/>
  <c r="AT66" i="2"/>
  <c r="AS66" i="2"/>
  <c r="BC65" i="2"/>
  <c r="BB65" i="2"/>
  <c r="AX65" i="2"/>
  <c r="AW65" i="2"/>
  <c r="AV65" i="2"/>
  <c r="AU65" i="2"/>
  <c r="AT65" i="2"/>
  <c r="AS65" i="2"/>
  <c r="BC64" i="2"/>
  <c r="BB64" i="2"/>
  <c r="AX64" i="2"/>
  <c r="AW64" i="2"/>
  <c r="AV64" i="2"/>
  <c r="AU64" i="2"/>
  <c r="AT64" i="2"/>
  <c r="AS64" i="2"/>
  <c r="BC63" i="2"/>
  <c r="BB63" i="2"/>
  <c r="AX63" i="2"/>
  <c r="AW63" i="2"/>
  <c r="AV63" i="2"/>
  <c r="AU63" i="2"/>
  <c r="AT63" i="2"/>
  <c r="AS63" i="2"/>
  <c r="BC62" i="2"/>
  <c r="BB62" i="2"/>
  <c r="AX62" i="2"/>
  <c r="AW62" i="2"/>
  <c r="AV62" i="2"/>
  <c r="AU62" i="2"/>
  <c r="AT62" i="2"/>
  <c r="AS62" i="2"/>
  <c r="BC61" i="2"/>
  <c r="BB61" i="2"/>
  <c r="AX61" i="2"/>
  <c r="AW61" i="2"/>
  <c r="AV61" i="2"/>
  <c r="AU61" i="2"/>
  <c r="AT61" i="2"/>
  <c r="AS61" i="2"/>
  <c r="BC60" i="2"/>
  <c r="BB60" i="2"/>
  <c r="AX60" i="2"/>
  <c r="AW60" i="2"/>
  <c r="AV60" i="2"/>
  <c r="AU60" i="2"/>
  <c r="AT60" i="2"/>
  <c r="AS60" i="2"/>
  <c r="BC59" i="2"/>
  <c r="BB59" i="2"/>
  <c r="AX59" i="2"/>
  <c r="AW59" i="2"/>
  <c r="AV59" i="2"/>
  <c r="AU59" i="2"/>
  <c r="AT59" i="2"/>
  <c r="AS59" i="2"/>
  <c r="BC58" i="2"/>
  <c r="BB58" i="2"/>
  <c r="AX58" i="2"/>
  <c r="AW58" i="2"/>
  <c r="AV58" i="2"/>
  <c r="AU58" i="2"/>
  <c r="AT58" i="2"/>
  <c r="AS58" i="2"/>
  <c r="BC57" i="2"/>
  <c r="BB57" i="2"/>
  <c r="AX57" i="2"/>
  <c r="AW57" i="2"/>
  <c r="AV57" i="2"/>
  <c r="AU57" i="2"/>
  <c r="AT57" i="2"/>
  <c r="AS57" i="2"/>
  <c r="BC56" i="2"/>
  <c r="BB56" i="2"/>
  <c r="AX56" i="2"/>
  <c r="AW56" i="2"/>
  <c r="AV56" i="2"/>
  <c r="AU56" i="2"/>
  <c r="AT56" i="2"/>
  <c r="AS56" i="2"/>
  <c r="BC55" i="2"/>
  <c r="BB55" i="2"/>
  <c r="AX55" i="2"/>
  <c r="AW55" i="2"/>
  <c r="AV55" i="2"/>
  <c r="AU55" i="2"/>
  <c r="AT55" i="2"/>
  <c r="AS55" i="2"/>
  <c r="BC54" i="2"/>
  <c r="BB54" i="2"/>
  <c r="AX54" i="2"/>
  <c r="AW54" i="2"/>
  <c r="AV54" i="2"/>
  <c r="AU54" i="2"/>
  <c r="AT54" i="2"/>
  <c r="AS54" i="2"/>
  <c r="BC53" i="2"/>
  <c r="BB53" i="2"/>
  <c r="AX53" i="2"/>
  <c r="AW53" i="2"/>
  <c r="AV53" i="2"/>
  <c r="AU53" i="2"/>
  <c r="AT53" i="2"/>
  <c r="AS53" i="2"/>
  <c r="BC52" i="2"/>
  <c r="BB52" i="2"/>
  <c r="AX52" i="2"/>
  <c r="AW52" i="2"/>
  <c r="AV52" i="2"/>
  <c r="AU52" i="2"/>
  <c r="AT52" i="2"/>
  <c r="AS52" i="2"/>
  <c r="BC50" i="2"/>
  <c r="BB50" i="2"/>
  <c r="AX50" i="2"/>
  <c r="AW50" i="2"/>
  <c r="AV50" i="2"/>
  <c r="AU50" i="2"/>
  <c r="AT50" i="2"/>
  <c r="AS50" i="2"/>
  <c r="BC49" i="2"/>
  <c r="BB49" i="2"/>
  <c r="AX49" i="2"/>
  <c r="AW49" i="2"/>
  <c r="AV49" i="2"/>
  <c r="AU49" i="2"/>
  <c r="AT49" i="2"/>
  <c r="AS49" i="2"/>
  <c r="BC48" i="2"/>
  <c r="BB48" i="2"/>
  <c r="AX48" i="2"/>
  <c r="AW48" i="2"/>
  <c r="AV48" i="2"/>
  <c r="AU48" i="2"/>
  <c r="AT48" i="2"/>
  <c r="AS48" i="2"/>
  <c r="BC51" i="2"/>
  <c r="BB51" i="2"/>
  <c r="AX51" i="2"/>
  <c r="AW51" i="2"/>
  <c r="AV51" i="2"/>
  <c r="AU51" i="2"/>
  <c r="AT51" i="2"/>
  <c r="AS51" i="2"/>
  <c r="BC47" i="2"/>
  <c r="BB47" i="2"/>
  <c r="AX47" i="2"/>
  <c r="AW47" i="2"/>
  <c r="AV47" i="2"/>
  <c r="AU47" i="2"/>
  <c r="AT47" i="2"/>
  <c r="AS47" i="2"/>
  <c r="BC46" i="2"/>
  <c r="BB46" i="2"/>
  <c r="AX46" i="2"/>
  <c r="AW46" i="2"/>
  <c r="AV46" i="2"/>
  <c r="AU46" i="2"/>
  <c r="AT46" i="2"/>
  <c r="AS46" i="2"/>
  <c r="BC45" i="2"/>
  <c r="BB45" i="2"/>
  <c r="AX45" i="2"/>
  <c r="AW45" i="2"/>
  <c r="AV45" i="2"/>
  <c r="AU45" i="2"/>
  <c r="AT45" i="2"/>
  <c r="AS45" i="2"/>
  <c r="BC44" i="2"/>
  <c r="BB44" i="2"/>
  <c r="AX44" i="2"/>
  <c r="AW44" i="2"/>
  <c r="AV44" i="2"/>
  <c r="AU44" i="2"/>
  <c r="AT44" i="2"/>
  <c r="AS44" i="2"/>
  <c r="BC43" i="2"/>
  <c r="BB43" i="2"/>
  <c r="AX43" i="2"/>
  <c r="AW43" i="2"/>
  <c r="AV43" i="2"/>
  <c r="AU43" i="2"/>
  <c r="AT43" i="2"/>
  <c r="AS43" i="2"/>
  <c r="BC42" i="2"/>
  <c r="BB42" i="2"/>
  <c r="AX42" i="2"/>
  <c r="AW42" i="2"/>
  <c r="AV42" i="2"/>
  <c r="AU42" i="2"/>
  <c r="AT42" i="2"/>
  <c r="AS42" i="2"/>
  <c r="BC41" i="2"/>
  <c r="BB41" i="2"/>
  <c r="AX41" i="2"/>
  <c r="AW41" i="2"/>
  <c r="AV41" i="2"/>
  <c r="AU41" i="2"/>
  <c r="AT41" i="2"/>
  <c r="AS41" i="2"/>
  <c r="BC40" i="2"/>
  <c r="BB40" i="2"/>
  <c r="AX40" i="2"/>
  <c r="AW40" i="2"/>
  <c r="AV40" i="2"/>
  <c r="AU40" i="2"/>
  <c r="AT40" i="2"/>
  <c r="AS40" i="2"/>
  <c r="BC39" i="2"/>
  <c r="BB39" i="2"/>
  <c r="AX39" i="2"/>
  <c r="AW39" i="2"/>
  <c r="AV39" i="2"/>
  <c r="AU39" i="2"/>
  <c r="AT39" i="2"/>
  <c r="AS39" i="2"/>
  <c r="BC38" i="2"/>
  <c r="BB38" i="2"/>
  <c r="AX38" i="2"/>
  <c r="AW38" i="2"/>
  <c r="AV38" i="2"/>
  <c r="AU38" i="2"/>
  <c r="AT38" i="2"/>
  <c r="AS38" i="2"/>
  <c r="BC37" i="2"/>
  <c r="BB37" i="2"/>
  <c r="AX37" i="2"/>
  <c r="AW37" i="2"/>
  <c r="AV37" i="2"/>
  <c r="AU37" i="2"/>
  <c r="AT37" i="2"/>
  <c r="AS37" i="2"/>
  <c r="BC36" i="2"/>
  <c r="BB36" i="2"/>
  <c r="AX36" i="2"/>
  <c r="AW36" i="2"/>
  <c r="AV36" i="2"/>
  <c r="AU36" i="2"/>
  <c r="AT36" i="2"/>
  <c r="AS36" i="2"/>
  <c r="BC35" i="2"/>
  <c r="BB35" i="2"/>
  <c r="AX35" i="2"/>
  <c r="AW35" i="2"/>
  <c r="AV35" i="2"/>
  <c r="AU35" i="2"/>
  <c r="AT35" i="2"/>
  <c r="AS35" i="2"/>
  <c r="BC34" i="2"/>
  <c r="BB34" i="2"/>
  <c r="AX34" i="2"/>
  <c r="AW34" i="2"/>
  <c r="AV34" i="2"/>
  <c r="AU34" i="2"/>
  <c r="AT34" i="2"/>
  <c r="AS34" i="2"/>
  <c r="BC33" i="2"/>
  <c r="BB33" i="2"/>
  <c r="AX33" i="2"/>
  <c r="AW33" i="2"/>
  <c r="AV33" i="2"/>
  <c r="AU33" i="2"/>
  <c r="AT33" i="2"/>
  <c r="AS33" i="2"/>
  <c r="BC32" i="2"/>
  <c r="BB32" i="2"/>
  <c r="AX32" i="2"/>
  <c r="AW32" i="2"/>
  <c r="AV32" i="2"/>
  <c r="AU32" i="2"/>
  <c r="AT32" i="2"/>
  <c r="AS32" i="2"/>
  <c r="BC31" i="2"/>
  <c r="BB31" i="2"/>
  <c r="AX31" i="2"/>
  <c r="AW31" i="2"/>
  <c r="AV31" i="2"/>
  <c r="AU31" i="2"/>
  <c r="AT31" i="2"/>
  <c r="AS31" i="2"/>
  <c r="BC30" i="2"/>
  <c r="BB30" i="2"/>
  <c r="AX30" i="2"/>
  <c r="AW30" i="2"/>
  <c r="AV30" i="2"/>
  <c r="AU30" i="2"/>
  <c r="AT30" i="2"/>
  <c r="AS30" i="2"/>
  <c r="BC29" i="2"/>
  <c r="BB29" i="2"/>
  <c r="AX29" i="2"/>
  <c r="AW29" i="2"/>
  <c r="AV29" i="2"/>
  <c r="AU29" i="2"/>
  <c r="AT29" i="2"/>
  <c r="AS29" i="2"/>
  <c r="BC28" i="2"/>
  <c r="BB28" i="2"/>
  <c r="AX28" i="2"/>
  <c r="AW28" i="2"/>
  <c r="AV28" i="2"/>
  <c r="AU28" i="2"/>
  <c r="AT28" i="2"/>
  <c r="AS28" i="2"/>
  <c r="BC27" i="2"/>
  <c r="BB27" i="2"/>
  <c r="AX27" i="2"/>
  <c r="AW27" i="2"/>
  <c r="AV27" i="2"/>
  <c r="AU27" i="2"/>
  <c r="AT27" i="2"/>
  <c r="AS27" i="2"/>
  <c r="BC26" i="2"/>
  <c r="BB26" i="2"/>
  <c r="AX26" i="2"/>
  <c r="AW26" i="2"/>
  <c r="AV26" i="2"/>
  <c r="AU26" i="2"/>
  <c r="AT26" i="2"/>
  <c r="AS26" i="2"/>
  <c r="BC25" i="2"/>
  <c r="BB25" i="2"/>
  <c r="AX25" i="2"/>
  <c r="AW25" i="2"/>
  <c r="AV25" i="2"/>
  <c r="AU25" i="2"/>
  <c r="AT25" i="2"/>
  <c r="AS25" i="2"/>
  <c r="BC24" i="2"/>
  <c r="BB24" i="2"/>
  <c r="AX24" i="2"/>
  <c r="AW24" i="2"/>
  <c r="AV24" i="2"/>
  <c r="AU24" i="2"/>
  <c r="AT24" i="2"/>
  <c r="AS24" i="2"/>
  <c r="BC15" i="2"/>
  <c r="BB15" i="2"/>
  <c r="AX15" i="2"/>
  <c r="AW15" i="2"/>
  <c r="AV15" i="2"/>
  <c r="AU15" i="2"/>
  <c r="AT15" i="2"/>
  <c r="AS15" i="2"/>
  <c r="BC14" i="2"/>
  <c r="BB14" i="2"/>
  <c r="AX14" i="2"/>
  <c r="AW14" i="2"/>
  <c r="AV14" i="2"/>
  <c r="AU14" i="2"/>
  <c r="AT14" i="2"/>
  <c r="AS14" i="2"/>
  <c r="BC13" i="2"/>
  <c r="BB13" i="2"/>
  <c r="AX13" i="2"/>
  <c r="AW13" i="2"/>
  <c r="AV13" i="2"/>
  <c r="AU13" i="2"/>
  <c r="AT13" i="2"/>
  <c r="AS13" i="2"/>
  <c r="BC12" i="2"/>
  <c r="BB12" i="2"/>
  <c r="AX12" i="2"/>
  <c r="AW12" i="2"/>
  <c r="AV12" i="2"/>
  <c r="AU12" i="2"/>
  <c r="AT12" i="2"/>
  <c r="AS12" i="2"/>
  <c r="BC11" i="2"/>
  <c r="BB11" i="2"/>
  <c r="AX11" i="2"/>
  <c r="AW11" i="2"/>
  <c r="AV11" i="2"/>
  <c r="AU11" i="2"/>
  <c r="AT11" i="2"/>
  <c r="AS11" i="2"/>
  <c r="BC10" i="2"/>
  <c r="BB10" i="2"/>
  <c r="AX10" i="2"/>
  <c r="AW10" i="2"/>
  <c r="AV10" i="2"/>
  <c r="AU10" i="2"/>
  <c r="AT10" i="2"/>
  <c r="AS10" i="2"/>
  <c r="BC9" i="2"/>
  <c r="BB9" i="2"/>
  <c r="AX9" i="2"/>
  <c r="AW9" i="2"/>
  <c r="AV9" i="2"/>
  <c r="AU9" i="2"/>
  <c r="AT9" i="2"/>
  <c r="AS9" i="2"/>
  <c r="BC8" i="2"/>
  <c r="BB8" i="2"/>
  <c r="AX8" i="2"/>
  <c r="AW8" i="2"/>
  <c r="AV8" i="2"/>
  <c r="AU8" i="2"/>
  <c r="AT8" i="2"/>
  <c r="AS8" i="2"/>
  <c r="BC23" i="2"/>
  <c r="BB23" i="2"/>
  <c r="AX23" i="2"/>
  <c r="AW23" i="2"/>
  <c r="AV23" i="2"/>
  <c r="AU23" i="2"/>
  <c r="AT23" i="2"/>
  <c r="AS23" i="2"/>
  <c r="BC22" i="2"/>
  <c r="BB22" i="2"/>
  <c r="AX22" i="2"/>
  <c r="AW22" i="2"/>
  <c r="AV22" i="2"/>
  <c r="AU22" i="2"/>
  <c r="AT22" i="2"/>
  <c r="AS22" i="2"/>
  <c r="BC21" i="2"/>
  <c r="BB21" i="2"/>
  <c r="AX21" i="2"/>
  <c r="AW21" i="2"/>
  <c r="AV21" i="2"/>
  <c r="AU21" i="2"/>
  <c r="AT21" i="2"/>
  <c r="AS21" i="2"/>
  <c r="BC20" i="2"/>
  <c r="BB20" i="2"/>
  <c r="AX20" i="2"/>
  <c r="AW20" i="2"/>
  <c r="AV20" i="2"/>
  <c r="AU20" i="2"/>
  <c r="AT20" i="2"/>
  <c r="AS20" i="2"/>
  <c r="BC19" i="2"/>
  <c r="BB19" i="2"/>
  <c r="AX19" i="2"/>
  <c r="AW19" i="2"/>
  <c r="AV19" i="2"/>
  <c r="AU19" i="2"/>
  <c r="AT19" i="2"/>
  <c r="AS19" i="2"/>
  <c r="BC7" i="2"/>
  <c r="BB7" i="2"/>
  <c r="AX7" i="2"/>
  <c r="AW7" i="2"/>
  <c r="AV7" i="2"/>
  <c r="AU7" i="2"/>
  <c r="AT7" i="2"/>
  <c r="AS7" i="2"/>
  <c r="BC6" i="2"/>
  <c r="BB6" i="2"/>
  <c r="AX6" i="2"/>
  <c r="AW6" i="2"/>
  <c r="AV6" i="2"/>
  <c r="AU6" i="2"/>
  <c r="AT6" i="2"/>
  <c r="AS6" i="2"/>
  <c r="BC5" i="2"/>
  <c r="BB5" i="2"/>
  <c r="AX5" i="2"/>
  <c r="AW5" i="2"/>
  <c r="AV5" i="2"/>
  <c r="AU5" i="2"/>
  <c r="AT5" i="2"/>
  <c r="AS5" i="2"/>
  <c r="BC4" i="2"/>
  <c r="BB4" i="2"/>
  <c r="AX4" i="2"/>
  <c r="AW4" i="2"/>
  <c r="AV4" i="2"/>
  <c r="AU4" i="2"/>
  <c r="AT4" i="2"/>
  <c r="AS4" i="2"/>
  <c r="BC3" i="2"/>
  <c r="BB3" i="2"/>
  <c r="AX3" i="2"/>
  <c r="AW3" i="2"/>
  <c r="AV3" i="2"/>
  <c r="AU3" i="2"/>
  <c r="AT3" i="2"/>
  <c r="AS3" i="2"/>
  <c r="BC2" i="2"/>
  <c r="BB2" i="2"/>
  <c r="AX2" i="2"/>
  <c r="AW2" i="2"/>
  <c r="AV2" i="2"/>
  <c r="AU2" i="2"/>
  <c r="AT2" i="2"/>
  <c r="AS2" i="2"/>
  <c r="BC18" i="2"/>
  <c r="BB18" i="2"/>
  <c r="AX18" i="2"/>
  <c r="AW18" i="2"/>
  <c r="AV18" i="2"/>
  <c r="AU18" i="2"/>
  <c r="AT18" i="2"/>
  <c r="AS18" i="2"/>
  <c r="BC17" i="2"/>
  <c r="BB17" i="2"/>
  <c r="AX17" i="2"/>
  <c r="AW17" i="2"/>
  <c r="AV17" i="2"/>
  <c r="AU17" i="2"/>
  <c r="AT17" i="2"/>
  <c r="AS17" i="2"/>
  <c r="J1514" i="2"/>
  <c r="I1514" i="2"/>
  <c r="H1514" i="2"/>
  <c r="J1513" i="2"/>
  <c r="I1513" i="2"/>
  <c r="H1513" i="2"/>
  <c r="J1512" i="2"/>
  <c r="I1512" i="2"/>
  <c r="H1512" i="2"/>
  <c r="J1511" i="2"/>
  <c r="I1511" i="2"/>
  <c r="H1511" i="2"/>
  <c r="J1510" i="2"/>
  <c r="I1510" i="2"/>
  <c r="H1510" i="2"/>
  <c r="J1509" i="2"/>
  <c r="I1509" i="2"/>
  <c r="H1509" i="2"/>
  <c r="J1508" i="2"/>
  <c r="I1508" i="2"/>
  <c r="H1508" i="2"/>
  <c r="J1507" i="2"/>
  <c r="I1507" i="2"/>
  <c r="H1507" i="2"/>
  <c r="J1506" i="2"/>
  <c r="I1506" i="2"/>
  <c r="H1506" i="2"/>
  <c r="J1505" i="2"/>
  <c r="I1505" i="2"/>
  <c r="H1505" i="2"/>
  <c r="J1504" i="2"/>
  <c r="I1504" i="2"/>
  <c r="H1504" i="2"/>
  <c r="J1503" i="2"/>
  <c r="I1503" i="2"/>
  <c r="H1503" i="2"/>
  <c r="J1502" i="2"/>
  <c r="I1502" i="2"/>
  <c r="H1502" i="2"/>
  <c r="J1501" i="2"/>
  <c r="I1501" i="2"/>
  <c r="H1501" i="2"/>
  <c r="J1500" i="2"/>
  <c r="I1500" i="2"/>
  <c r="H1500" i="2"/>
  <c r="J1488" i="2"/>
  <c r="I1488" i="2"/>
  <c r="H1488" i="2"/>
  <c r="J1499" i="2"/>
  <c r="I1499" i="2"/>
  <c r="H1499" i="2"/>
  <c r="J1498" i="2"/>
  <c r="I1498" i="2"/>
  <c r="H1498" i="2"/>
  <c r="J1497" i="2"/>
  <c r="I1497" i="2"/>
  <c r="H1497" i="2"/>
  <c r="J1496" i="2"/>
  <c r="I1496" i="2"/>
  <c r="H1496" i="2"/>
  <c r="J1495" i="2"/>
  <c r="I1495" i="2"/>
  <c r="H1495" i="2"/>
  <c r="J1494" i="2"/>
  <c r="I1494" i="2"/>
  <c r="H1494" i="2"/>
  <c r="J1493" i="2"/>
  <c r="I1493" i="2"/>
  <c r="H1493" i="2"/>
  <c r="J1492" i="2"/>
  <c r="I1492" i="2"/>
  <c r="H1492" i="2"/>
  <c r="J1491" i="2"/>
  <c r="I1491" i="2"/>
  <c r="H1491" i="2"/>
  <c r="J1490" i="2"/>
  <c r="I1490" i="2"/>
  <c r="H1490" i="2"/>
  <c r="J1489" i="2"/>
  <c r="I1489" i="2"/>
  <c r="H1489" i="2"/>
  <c r="J1487" i="2"/>
  <c r="I1487" i="2"/>
  <c r="H1487" i="2"/>
  <c r="J1486" i="2"/>
  <c r="I1486" i="2"/>
  <c r="H1486" i="2"/>
  <c r="J1485" i="2"/>
  <c r="I1485" i="2"/>
  <c r="H1485" i="2"/>
  <c r="J1484" i="2"/>
  <c r="I1484" i="2"/>
  <c r="H1484" i="2"/>
  <c r="J1483" i="2"/>
  <c r="I1483" i="2"/>
  <c r="H1483" i="2"/>
  <c r="J1482" i="2"/>
  <c r="I1482" i="2"/>
  <c r="H1482" i="2"/>
  <c r="J1481" i="2"/>
  <c r="I1481" i="2"/>
  <c r="H1481" i="2"/>
  <c r="J1480" i="2"/>
  <c r="I1480" i="2"/>
  <c r="H1480" i="2"/>
  <c r="J1479" i="2"/>
  <c r="I1479" i="2"/>
  <c r="H1479" i="2"/>
  <c r="J1478" i="2"/>
  <c r="I1478" i="2"/>
  <c r="H1478" i="2"/>
  <c r="J1477" i="2"/>
  <c r="I1477" i="2"/>
  <c r="H1477" i="2"/>
  <c r="J1476" i="2"/>
  <c r="I1476" i="2"/>
  <c r="H1476" i="2"/>
  <c r="J1475" i="2"/>
  <c r="I1475" i="2"/>
  <c r="H1475" i="2"/>
  <c r="J1474" i="2"/>
  <c r="I1474" i="2"/>
  <c r="H1474" i="2"/>
  <c r="J1473" i="2"/>
  <c r="I1473" i="2"/>
  <c r="H1473" i="2"/>
  <c r="J1472" i="2"/>
  <c r="I1472" i="2"/>
  <c r="H1472" i="2"/>
  <c r="J1471" i="2"/>
  <c r="I1471" i="2"/>
  <c r="H1471" i="2"/>
  <c r="J1470" i="2"/>
  <c r="I1470" i="2"/>
  <c r="H1470" i="2"/>
  <c r="J1469" i="2"/>
  <c r="I1469" i="2"/>
  <c r="H1469" i="2"/>
  <c r="J1468" i="2"/>
  <c r="I1468" i="2"/>
  <c r="H1468" i="2"/>
  <c r="J1467" i="2"/>
  <c r="I1467" i="2"/>
  <c r="H1467" i="2"/>
  <c r="J1466" i="2"/>
  <c r="I1466" i="2"/>
  <c r="H1466" i="2"/>
  <c r="J1465" i="2"/>
  <c r="I1465" i="2"/>
  <c r="H1465" i="2"/>
  <c r="J1464" i="2"/>
  <c r="I1464" i="2"/>
  <c r="H1464" i="2"/>
  <c r="J1463" i="2"/>
  <c r="I1463" i="2"/>
  <c r="H1463" i="2"/>
  <c r="J1462" i="2"/>
  <c r="I1462" i="2"/>
  <c r="H1462" i="2"/>
  <c r="J1461" i="2"/>
  <c r="I1461" i="2"/>
  <c r="H1461" i="2"/>
  <c r="J1460" i="2"/>
  <c r="I1460" i="2"/>
  <c r="H1460" i="2"/>
  <c r="J1459" i="2"/>
  <c r="I1459" i="2"/>
  <c r="H1459" i="2"/>
  <c r="J1458" i="2"/>
  <c r="I1458" i="2"/>
  <c r="H1458" i="2"/>
  <c r="J1457" i="2"/>
  <c r="I1457" i="2"/>
  <c r="H1457" i="2"/>
  <c r="J1456" i="2"/>
  <c r="I1456" i="2"/>
  <c r="H1456" i="2"/>
  <c r="J1455" i="2"/>
  <c r="I1455" i="2"/>
  <c r="H1455" i="2"/>
  <c r="J1454" i="2"/>
  <c r="I1454" i="2"/>
  <c r="H1454" i="2"/>
  <c r="J1453" i="2"/>
  <c r="I1453" i="2"/>
  <c r="H1453" i="2"/>
  <c r="J1452" i="2"/>
  <c r="I1452" i="2"/>
  <c r="H1452" i="2"/>
  <c r="J1451" i="2"/>
  <c r="I1451" i="2"/>
  <c r="H1451" i="2"/>
  <c r="J1450" i="2"/>
  <c r="I1450" i="2"/>
  <c r="H1450" i="2"/>
  <c r="J1449" i="2"/>
  <c r="I1449" i="2"/>
  <c r="H1449" i="2"/>
  <c r="J1448" i="2"/>
  <c r="I1448" i="2"/>
  <c r="H1448" i="2"/>
  <c r="J1447" i="2"/>
  <c r="I1447" i="2"/>
  <c r="H1447" i="2"/>
  <c r="J1446" i="2"/>
  <c r="I1446" i="2"/>
  <c r="H1446" i="2"/>
  <c r="J1445" i="2"/>
  <c r="I1445" i="2"/>
  <c r="H1445" i="2"/>
  <c r="J1444" i="2"/>
  <c r="I1444" i="2"/>
  <c r="H1444" i="2"/>
  <c r="J1443" i="2"/>
  <c r="I1443" i="2"/>
  <c r="H1443" i="2"/>
  <c r="J1442" i="2"/>
  <c r="I1442" i="2"/>
  <c r="H1442" i="2"/>
  <c r="J1441" i="2"/>
  <c r="I1441" i="2"/>
  <c r="H1441" i="2"/>
  <c r="J1440" i="2"/>
  <c r="I1440" i="2"/>
  <c r="H1440" i="2"/>
  <c r="J1439" i="2"/>
  <c r="I1439" i="2"/>
  <c r="H1439" i="2"/>
  <c r="J1438" i="2"/>
  <c r="I1438" i="2"/>
  <c r="H1438" i="2"/>
  <c r="J1437" i="2"/>
  <c r="I1437" i="2"/>
  <c r="H1437" i="2"/>
  <c r="J1436" i="2"/>
  <c r="I1436" i="2"/>
  <c r="H1436" i="2"/>
  <c r="J1435" i="2"/>
  <c r="I1435" i="2"/>
  <c r="H1435" i="2"/>
  <c r="J1434" i="2"/>
  <c r="I1434" i="2"/>
  <c r="H1434" i="2"/>
  <c r="J1433" i="2"/>
  <c r="I1433" i="2"/>
  <c r="H1433" i="2"/>
  <c r="J1432" i="2"/>
  <c r="I1432" i="2"/>
  <c r="H1432" i="2"/>
  <c r="J1431" i="2"/>
  <c r="I1431" i="2"/>
  <c r="H1431" i="2"/>
  <c r="J1430" i="2"/>
  <c r="I1430" i="2"/>
  <c r="H1430" i="2"/>
  <c r="J1429" i="2"/>
  <c r="I1429" i="2"/>
  <c r="H1429" i="2"/>
  <c r="J1428" i="2"/>
  <c r="I1428" i="2"/>
  <c r="H1428" i="2"/>
  <c r="J1427" i="2"/>
  <c r="I1427" i="2"/>
  <c r="H1427" i="2"/>
  <c r="J1426" i="2"/>
  <c r="I1426" i="2"/>
  <c r="H1426" i="2"/>
  <c r="J1425" i="2"/>
  <c r="I1425" i="2"/>
  <c r="H1425" i="2"/>
  <c r="J1424" i="2"/>
  <c r="I1424" i="2"/>
  <c r="H1424" i="2"/>
  <c r="J1423" i="2"/>
  <c r="I1423" i="2"/>
  <c r="H1423" i="2"/>
  <c r="J1422" i="2"/>
  <c r="I1422" i="2"/>
  <c r="H1422" i="2"/>
  <c r="J1421" i="2"/>
  <c r="I1421" i="2"/>
  <c r="H1421" i="2"/>
  <c r="J1420" i="2"/>
  <c r="I1420" i="2"/>
  <c r="H1420" i="2"/>
  <c r="J1419" i="2"/>
  <c r="I1419" i="2"/>
  <c r="H1419" i="2"/>
  <c r="J1418" i="2"/>
  <c r="I1418" i="2"/>
  <c r="H1418" i="2"/>
  <c r="J1417" i="2"/>
  <c r="I1417" i="2"/>
  <c r="H1417" i="2"/>
  <c r="J1416" i="2"/>
  <c r="I1416" i="2"/>
  <c r="H1416" i="2"/>
  <c r="J1415" i="2"/>
  <c r="I1415" i="2"/>
  <c r="H1415" i="2"/>
  <c r="J1414" i="2"/>
  <c r="I1414" i="2"/>
  <c r="H1414" i="2"/>
  <c r="J1413" i="2"/>
  <c r="I1413" i="2"/>
  <c r="H1413" i="2"/>
  <c r="J1412" i="2"/>
  <c r="I1412" i="2"/>
  <c r="H1412" i="2"/>
  <c r="J1411" i="2"/>
  <c r="I1411" i="2"/>
  <c r="H1411" i="2"/>
  <c r="J1410" i="2"/>
  <c r="I1410" i="2"/>
  <c r="H1410" i="2"/>
  <c r="J1409" i="2"/>
  <c r="I1409" i="2"/>
  <c r="H1409" i="2"/>
  <c r="J1408" i="2"/>
  <c r="I1408" i="2"/>
  <c r="H1408" i="2"/>
  <c r="J1407" i="2"/>
  <c r="I1407" i="2"/>
  <c r="H1407" i="2"/>
  <c r="J1406" i="2"/>
  <c r="I1406" i="2"/>
  <c r="H1406" i="2"/>
  <c r="J1405" i="2"/>
  <c r="I1405" i="2"/>
  <c r="H1405" i="2"/>
  <c r="J1404" i="2"/>
  <c r="I1404" i="2"/>
  <c r="H1404" i="2"/>
  <c r="J1403" i="2"/>
  <c r="I1403" i="2"/>
  <c r="H1403" i="2"/>
  <c r="J1402" i="2"/>
  <c r="I1402" i="2"/>
  <c r="H1402" i="2"/>
  <c r="J1401" i="2"/>
  <c r="I1401" i="2"/>
  <c r="H1401" i="2"/>
  <c r="J1400" i="2"/>
  <c r="I1400" i="2"/>
  <c r="H1400" i="2"/>
  <c r="J1399" i="2"/>
  <c r="I1399" i="2"/>
  <c r="H1399" i="2"/>
  <c r="J1398" i="2"/>
  <c r="I1398" i="2"/>
  <c r="H1398" i="2"/>
  <c r="J1397" i="2"/>
  <c r="I1397" i="2"/>
  <c r="H1397" i="2"/>
  <c r="J1396" i="2"/>
  <c r="I1396" i="2"/>
  <c r="H1396" i="2"/>
  <c r="J1395" i="2"/>
  <c r="I1395" i="2"/>
  <c r="H1395" i="2"/>
  <c r="J1394" i="2"/>
  <c r="I1394" i="2"/>
  <c r="H1394" i="2"/>
  <c r="J1393" i="2"/>
  <c r="I1393" i="2"/>
  <c r="H1393" i="2"/>
  <c r="J1392" i="2"/>
  <c r="I1392" i="2"/>
  <c r="H1392" i="2"/>
  <c r="J1391" i="2"/>
  <c r="I1391" i="2"/>
  <c r="H1391" i="2"/>
  <c r="J1390" i="2"/>
  <c r="I1390" i="2"/>
  <c r="H1390" i="2"/>
  <c r="J1389" i="2"/>
  <c r="I1389" i="2"/>
  <c r="H1389" i="2"/>
  <c r="J1388" i="2"/>
  <c r="I1388" i="2"/>
  <c r="H1388" i="2"/>
  <c r="J1387" i="2"/>
  <c r="I1387" i="2"/>
  <c r="H1387" i="2"/>
  <c r="J1386" i="2"/>
  <c r="I1386" i="2"/>
  <c r="H1386" i="2"/>
  <c r="J1385" i="2"/>
  <c r="I1385" i="2"/>
  <c r="H1385" i="2"/>
  <c r="J1384" i="2"/>
  <c r="I1384" i="2"/>
  <c r="H1384" i="2"/>
  <c r="J1383" i="2"/>
  <c r="I1383" i="2"/>
  <c r="H1383" i="2"/>
  <c r="J1382" i="2"/>
  <c r="I1382" i="2"/>
  <c r="H1382" i="2"/>
  <c r="J1381" i="2"/>
  <c r="I1381" i="2"/>
  <c r="H1381" i="2"/>
  <c r="J1380" i="2"/>
  <c r="I1380" i="2"/>
  <c r="H1380" i="2"/>
  <c r="J1379" i="2"/>
  <c r="I1379" i="2"/>
  <c r="H1379" i="2"/>
  <c r="J1378" i="2"/>
  <c r="I1378" i="2"/>
  <c r="H1378" i="2"/>
  <c r="J1377" i="2"/>
  <c r="I1377" i="2"/>
  <c r="H1377" i="2"/>
  <c r="J1376" i="2"/>
  <c r="I1376" i="2"/>
  <c r="H1376" i="2"/>
  <c r="J1375" i="2"/>
  <c r="I1375" i="2"/>
  <c r="H1375" i="2"/>
  <c r="J1374" i="2"/>
  <c r="I1374" i="2"/>
  <c r="H1374" i="2"/>
  <c r="J1373" i="2"/>
  <c r="I1373" i="2"/>
  <c r="H1373" i="2"/>
  <c r="J1372" i="2"/>
  <c r="I1372" i="2"/>
  <c r="H1372" i="2"/>
  <c r="J1371" i="2"/>
  <c r="I1371" i="2"/>
  <c r="H1371" i="2"/>
  <c r="J1370" i="2"/>
  <c r="I1370" i="2"/>
  <c r="H1370" i="2"/>
  <c r="J1369" i="2"/>
  <c r="I1369" i="2"/>
  <c r="H1369" i="2"/>
  <c r="J1368" i="2"/>
  <c r="I1368" i="2"/>
  <c r="H1368" i="2"/>
  <c r="J1367" i="2"/>
  <c r="I1367" i="2"/>
  <c r="H1367" i="2"/>
  <c r="J1366" i="2"/>
  <c r="I1366" i="2"/>
  <c r="H1366" i="2"/>
  <c r="J1365" i="2"/>
  <c r="I1365" i="2"/>
  <c r="H1365" i="2"/>
  <c r="J1364" i="2"/>
  <c r="I1364" i="2"/>
  <c r="H1364" i="2"/>
  <c r="J1363" i="2"/>
  <c r="I1363" i="2"/>
  <c r="H1363" i="2"/>
  <c r="J1362" i="2"/>
  <c r="I1362" i="2"/>
  <c r="H1362" i="2"/>
  <c r="J1361" i="2"/>
  <c r="I1361" i="2"/>
  <c r="H1361" i="2"/>
  <c r="J1360" i="2"/>
  <c r="I1360" i="2"/>
  <c r="H1360" i="2"/>
  <c r="J1359" i="2"/>
  <c r="I1359" i="2"/>
  <c r="H1359" i="2"/>
  <c r="J1358" i="2"/>
  <c r="I1358" i="2"/>
  <c r="H1358" i="2"/>
  <c r="J1357" i="2"/>
  <c r="I1357" i="2"/>
  <c r="H1357" i="2"/>
  <c r="J1356" i="2"/>
  <c r="I1356" i="2"/>
  <c r="H1356" i="2"/>
  <c r="J1355" i="2"/>
  <c r="I1355" i="2"/>
  <c r="H1355" i="2"/>
  <c r="J1354" i="2"/>
  <c r="I1354" i="2"/>
  <c r="H1354" i="2"/>
  <c r="J1353" i="2"/>
  <c r="I1353" i="2"/>
  <c r="H1353" i="2"/>
  <c r="J1352" i="2"/>
  <c r="I1352" i="2"/>
  <c r="H1352" i="2"/>
  <c r="J1351" i="2"/>
  <c r="I1351" i="2"/>
  <c r="H1351" i="2"/>
  <c r="J1350" i="2"/>
  <c r="I1350" i="2"/>
  <c r="H1350" i="2"/>
  <c r="J1349" i="2"/>
  <c r="I1349" i="2"/>
  <c r="H1349" i="2"/>
  <c r="J1348" i="2"/>
  <c r="I1348" i="2"/>
  <c r="H1348" i="2"/>
  <c r="J1347" i="2"/>
  <c r="I1347" i="2"/>
  <c r="H1347" i="2"/>
  <c r="J1346" i="2"/>
  <c r="I1346" i="2"/>
  <c r="H1346" i="2"/>
  <c r="J1345" i="2"/>
  <c r="I1345" i="2"/>
  <c r="H1345" i="2"/>
  <c r="J1344" i="2"/>
  <c r="I1344" i="2"/>
  <c r="H1344" i="2"/>
  <c r="J1343" i="2"/>
  <c r="I1343" i="2"/>
  <c r="H1343" i="2"/>
  <c r="J1342" i="2"/>
  <c r="I1342" i="2"/>
  <c r="H1342" i="2"/>
  <c r="J1341" i="2"/>
  <c r="I1341" i="2"/>
  <c r="H1341" i="2"/>
  <c r="J1340" i="2"/>
  <c r="I1340" i="2"/>
  <c r="H1340" i="2"/>
  <c r="J1336" i="2"/>
  <c r="I1336" i="2"/>
  <c r="H1336" i="2"/>
  <c r="J1339" i="2"/>
  <c r="I1339" i="2"/>
  <c r="H1339" i="2"/>
  <c r="J1338" i="2"/>
  <c r="I1338" i="2"/>
  <c r="H1338" i="2"/>
  <c r="J1337" i="2"/>
  <c r="I1337" i="2"/>
  <c r="H1337" i="2"/>
  <c r="J1335" i="2"/>
  <c r="I1335" i="2"/>
  <c r="H1335" i="2"/>
  <c r="J1334" i="2"/>
  <c r="I1334" i="2"/>
  <c r="H1334" i="2"/>
  <c r="J1333" i="2"/>
  <c r="I1333" i="2"/>
  <c r="H1333" i="2"/>
  <c r="J1332" i="2"/>
  <c r="I1332" i="2"/>
  <c r="H1332" i="2"/>
  <c r="J1330" i="2"/>
  <c r="I1330" i="2"/>
  <c r="H1330" i="2"/>
  <c r="J1331" i="2"/>
  <c r="I1331" i="2"/>
  <c r="H1331" i="2"/>
  <c r="J1329" i="2"/>
  <c r="I1329" i="2"/>
  <c r="H1329" i="2"/>
  <c r="J1328" i="2"/>
  <c r="I1328" i="2"/>
  <c r="H1328" i="2"/>
  <c r="J1327" i="2"/>
  <c r="I1327" i="2"/>
  <c r="H1327" i="2"/>
  <c r="J1326" i="2"/>
  <c r="I1326" i="2"/>
  <c r="H1326" i="2"/>
  <c r="J1325" i="2"/>
  <c r="I1325" i="2"/>
  <c r="H1325" i="2"/>
  <c r="J1324" i="2"/>
  <c r="I1324" i="2"/>
  <c r="H1324" i="2"/>
  <c r="J1323" i="2"/>
  <c r="I1323" i="2"/>
  <c r="H1323" i="2"/>
  <c r="J1322" i="2"/>
  <c r="I1322" i="2"/>
  <c r="H1322" i="2"/>
  <c r="J1321" i="2"/>
  <c r="I1321" i="2"/>
  <c r="H1321" i="2"/>
  <c r="J1320" i="2"/>
  <c r="I1320" i="2"/>
  <c r="H1320" i="2"/>
  <c r="J1319" i="2"/>
  <c r="I1319" i="2"/>
  <c r="H1319" i="2"/>
  <c r="J1318" i="2"/>
  <c r="I1318" i="2"/>
  <c r="H1318" i="2"/>
  <c r="J1317" i="2"/>
  <c r="I1317" i="2"/>
  <c r="H1317" i="2"/>
  <c r="J1316" i="2"/>
  <c r="I1316" i="2"/>
  <c r="H1316" i="2"/>
  <c r="J1315" i="2"/>
  <c r="I1315" i="2"/>
  <c r="H1315" i="2"/>
  <c r="J1314" i="2"/>
  <c r="I1314" i="2"/>
  <c r="H1314" i="2"/>
  <c r="J1313" i="2"/>
  <c r="I1313" i="2"/>
  <c r="H1313" i="2"/>
  <c r="J1312" i="2"/>
  <c r="I1312" i="2"/>
  <c r="H1312" i="2"/>
  <c r="J1311" i="2"/>
  <c r="I1311" i="2"/>
  <c r="H1311" i="2"/>
  <c r="J1310" i="2"/>
  <c r="I1310" i="2"/>
  <c r="H1310" i="2"/>
  <c r="J1309" i="2"/>
  <c r="I1309" i="2"/>
  <c r="H1309" i="2"/>
  <c r="J1308" i="2"/>
  <c r="I1308" i="2"/>
  <c r="H1308" i="2"/>
  <c r="J1307" i="2"/>
  <c r="I1307" i="2"/>
  <c r="H1307" i="2"/>
  <c r="J1306" i="2"/>
  <c r="I1306" i="2"/>
  <c r="H1306" i="2"/>
  <c r="J1305" i="2"/>
  <c r="I1305" i="2"/>
  <c r="H1305" i="2"/>
  <c r="J1304" i="2"/>
  <c r="I1304" i="2"/>
  <c r="H1304" i="2"/>
  <c r="J1303" i="2"/>
  <c r="I1303" i="2"/>
  <c r="H1303" i="2"/>
  <c r="J1302" i="2"/>
  <c r="I1302" i="2"/>
  <c r="H1302" i="2"/>
  <c r="J1301" i="2"/>
  <c r="I1301" i="2"/>
  <c r="H1301" i="2"/>
  <c r="J1300" i="2"/>
  <c r="I1300" i="2"/>
  <c r="H1300" i="2"/>
  <c r="J1299" i="2"/>
  <c r="I1299" i="2"/>
  <c r="H1299" i="2"/>
  <c r="J1298" i="2"/>
  <c r="I1298" i="2"/>
  <c r="H1298" i="2"/>
  <c r="J1297" i="2"/>
  <c r="I1297" i="2"/>
  <c r="H1297" i="2"/>
  <c r="J1296" i="2"/>
  <c r="I1296" i="2"/>
  <c r="H1296" i="2"/>
  <c r="J1295" i="2"/>
  <c r="I1295" i="2"/>
  <c r="H1295" i="2"/>
  <c r="J1294" i="2"/>
  <c r="I1294" i="2"/>
  <c r="H1294" i="2"/>
  <c r="J1293" i="2"/>
  <c r="I1293" i="2"/>
  <c r="H1293" i="2"/>
  <c r="J1292" i="2"/>
  <c r="I1292" i="2"/>
  <c r="H1292" i="2"/>
  <c r="J1291" i="2"/>
  <c r="I1291" i="2"/>
  <c r="H1291" i="2"/>
  <c r="J1290" i="2"/>
  <c r="I1290" i="2"/>
  <c r="H1290" i="2"/>
  <c r="J1289" i="2"/>
  <c r="I1289" i="2"/>
  <c r="H1289" i="2"/>
  <c r="J1288" i="2"/>
  <c r="I1288" i="2"/>
  <c r="H1288" i="2"/>
  <c r="J1287" i="2"/>
  <c r="I1287" i="2"/>
  <c r="H1287" i="2"/>
  <c r="J1286" i="2"/>
  <c r="I1286" i="2"/>
  <c r="H1286" i="2"/>
  <c r="J1285" i="2"/>
  <c r="I1285" i="2"/>
  <c r="H1285" i="2"/>
  <c r="J1284" i="2"/>
  <c r="I1284" i="2"/>
  <c r="H1284" i="2"/>
  <c r="J1283" i="2"/>
  <c r="I1283" i="2"/>
  <c r="H1283" i="2"/>
  <c r="J1282" i="2"/>
  <c r="I1282" i="2"/>
  <c r="H1282" i="2"/>
  <c r="J1281" i="2"/>
  <c r="I1281" i="2"/>
  <c r="H1281" i="2"/>
  <c r="J1280" i="2"/>
  <c r="I1280" i="2"/>
  <c r="H1280" i="2"/>
  <c r="J1279" i="2"/>
  <c r="I1279" i="2"/>
  <c r="H1279" i="2"/>
  <c r="J1278" i="2"/>
  <c r="I1278" i="2"/>
  <c r="H1278" i="2"/>
  <c r="J1277" i="2"/>
  <c r="I1277" i="2"/>
  <c r="H1277" i="2"/>
  <c r="J1276" i="2"/>
  <c r="I1276" i="2"/>
  <c r="H1276" i="2"/>
  <c r="J1275" i="2"/>
  <c r="I1275" i="2"/>
  <c r="H1275" i="2"/>
  <c r="J1274" i="2"/>
  <c r="I1274" i="2"/>
  <c r="H1274" i="2"/>
  <c r="J1273" i="2"/>
  <c r="I1273" i="2"/>
  <c r="H1273" i="2"/>
  <c r="J1272" i="2"/>
  <c r="I1272" i="2"/>
  <c r="H1272" i="2"/>
  <c r="J1271" i="2"/>
  <c r="I1271" i="2"/>
  <c r="H1271" i="2"/>
  <c r="J1270" i="2"/>
  <c r="I1270" i="2"/>
  <c r="H1270" i="2"/>
  <c r="J1269" i="2"/>
  <c r="I1269" i="2"/>
  <c r="H1269" i="2"/>
  <c r="J1268" i="2"/>
  <c r="I1268" i="2"/>
  <c r="H1268" i="2"/>
  <c r="J1267" i="2"/>
  <c r="I1267" i="2"/>
  <c r="H1267" i="2"/>
  <c r="J1266" i="2"/>
  <c r="I1266" i="2"/>
  <c r="H1266" i="2"/>
  <c r="J1265" i="2"/>
  <c r="I1265" i="2"/>
  <c r="H1265" i="2"/>
  <c r="J1264" i="2"/>
  <c r="I1264" i="2"/>
  <c r="H1264" i="2"/>
  <c r="J1263" i="2"/>
  <c r="I1263" i="2"/>
  <c r="H1263" i="2"/>
  <c r="J1262" i="2"/>
  <c r="I1262" i="2"/>
  <c r="H1262" i="2"/>
  <c r="J1261" i="2"/>
  <c r="I1261" i="2"/>
  <c r="H1261" i="2"/>
  <c r="J1260" i="2"/>
  <c r="I1260" i="2"/>
  <c r="H1260" i="2"/>
  <c r="J1259" i="2"/>
  <c r="I1259" i="2"/>
  <c r="H1259" i="2"/>
  <c r="J1258" i="2"/>
  <c r="I1258" i="2"/>
  <c r="H1258" i="2"/>
  <c r="J1257" i="2"/>
  <c r="I1257" i="2"/>
  <c r="H1257" i="2"/>
  <c r="J1256" i="2"/>
  <c r="I1256" i="2"/>
  <c r="H1256" i="2"/>
  <c r="J1255" i="2"/>
  <c r="I1255" i="2"/>
  <c r="H1255" i="2"/>
  <c r="J1254" i="2"/>
  <c r="I1254" i="2"/>
  <c r="H1254" i="2"/>
  <c r="J1253" i="2"/>
  <c r="I1253" i="2"/>
  <c r="H1253" i="2"/>
  <c r="J1252" i="2"/>
  <c r="I1252" i="2"/>
  <c r="H1252" i="2"/>
  <c r="J1251" i="2"/>
  <c r="I1251" i="2"/>
  <c r="H1251" i="2"/>
  <c r="J1250" i="2"/>
  <c r="I1250" i="2"/>
  <c r="H1250" i="2"/>
  <c r="J1249" i="2"/>
  <c r="I1249" i="2"/>
  <c r="H1249" i="2"/>
  <c r="J1248" i="2"/>
  <c r="I1248" i="2"/>
  <c r="H1248" i="2"/>
  <c r="J1247" i="2"/>
  <c r="I1247" i="2"/>
  <c r="H1247" i="2"/>
  <c r="J1246" i="2"/>
  <c r="I1246" i="2"/>
  <c r="H1246" i="2"/>
  <c r="J1245" i="2"/>
  <c r="I1245" i="2"/>
  <c r="H1245" i="2"/>
  <c r="J1244" i="2"/>
  <c r="I1244" i="2"/>
  <c r="H1244" i="2"/>
  <c r="J1243" i="2"/>
  <c r="I1243" i="2"/>
  <c r="H1243" i="2"/>
  <c r="J1242" i="2"/>
  <c r="I1242" i="2"/>
  <c r="H1242" i="2"/>
  <c r="J1241" i="2"/>
  <c r="I1241" i="2"/>
  <c r="H1241" i="2"/>
  <c r="J1240" i="2"/>
  <c r="I1240" i="2"/>
  <c r="H1240" i="2"/>
  <c r="J1239" i="2"/>
  <c r="I1239" i="2"/>
  <c r="H1239" i="2"/>
  <c r="J1238" i="2"/>
  <c r="I1238" i="2"/>
  <c r="H1238" i="2"/>
  <c r="J1237" i="2"/>
  <c r="I1237" i="2"/>
  <c r="H1237" i="2"/>
  <c r="J1236" i="2"/>
  <c r="I1236" i="2"/>
  <c r="H1236" i="2"/>
  <c r="J1235" i="2"/>
  <c r="I1235" i="2"/>
  <c r="H1235" i="2"/>
  <c r="J1234" i="2"/>
  <c r="I1234" i="2"/>
  <c r="H1234" i="2"/>
  <c r="J1233" i="2"/>
  <c r="I1233" i="2"/>
  <c r="H1233" i="2"/>
  <c r="J1232" i="2"/>
  <c r="I1232" i="2"/>
  <c r="H1232" i="2"/>
  <c r="J1231" i="2"/>
  <c r="I1231" i="2"/>
  <c r="H1231" i="2"/>
  <c r="J1230" i="2"/>
  <c r="I1230" i="2"/>
  <c r="H1230" i="2"/>
  <c r="J1229" i="2"/>
  <c r="I1229" i="2"/>
  <c r="H1229" i="2"/>
  <c r="J1228" i="2"/>
  <c r="I1228" i="2"/>
  <c r="H1228" i="2"/>
  <c r="J1227" i="2"/>
  <c r="I1227" i="2"/>
  <c r="H1227" i="2"/>
  <c r="J1226" i="2"/>
  <c r="I1226" i="2"/>
  <c r="H1226" i="2"/>
  <c r="J1225" i="2"/>
  <c r="I1225" i="2"/>
  <c r="H1225" i="2"/>
  <c r="J1224" i="2"/>
  <c r="I1224" i="2"/>
  <c r="H1224" i="2"/>
  <c r="J1223" i="2"/>
  <c r="I1223" i="2"/>
  <c r="H1223" i="2"/>
  <c r="J1222" i="2"/>
  <c r="I1222" i="2"/>
  <c r="H1222" i="2"/>
  <c r="J1221" i="2"/>
  <c r="I1221" i="2"/>
  <c r="H1221" i="2"/>
  <c r="J1220" i="2"/>
  <c r="I1220" i="2"/>
  <c r="H1220" i="2"/>
  <c r="J1219" i="2"/>
  <c r="I1219" i="2"/>
  <c r="H1219" i="2"/>
  <c r="J1218" i="2"/>
  <c r="I1218" i="2"/>
  <c r="H1218" i="2"/>
  <c r="J1217" i="2"/>
  <c r="I1217" i="2"/>
  <c r="H1217" i="2"/>
  <c r="J1216" i="2"/>
  <c r="I1216" i="2"/>
  <c r="H1216" i="2"/>
  <c r="J1215" i="2"/>
  <c r="I1215" i="2"/>
  <c r="H1215" i="2"/>
  <c r="J1214" i="2"/>
  <c r="I1214" i="2"/>
  <c r="H1214" i="2"/>
  <c r="J1213" i="2"/>
  <c r="I1213" i="2"/>
  <c r="H1213" i="2"/>
  <c r="J1212" i="2"/>
  <c r="I1212" i="2"/>
  <c r="H1212" i="2"/>
  <c r="J1211" i="2"/>
  <c r="I1211" i="2"/>
  <c r="H1211" i="2"/>
  <c r="J1210" i="2"/>
  <c r="I1210" i="2"/>
  <c r="H1210" i="2"/>
  <c r="J1209" i="2"/>
  <c r="I1209" i="2"/>
  <c r="H1209" i="2"/>
  <c r="J1208" i="2"/>
  <c r="I1208" i="2"/>
  <c r="H1208" i="2"/>
  <c r="J1207" i="2"/>
  <c r="I1207" i="2"/>
  <c r="H1207" i="2"/>
  <c r="J1206" i="2"/>
  <c r="I1206" i="2"/>
  <c r="H1206" i="2"/>
  <c r="J1205" i="2"/>
  <c r="I1205" i="2"/>
  <c r="H1205" i="2"/>
  <c r="J1204" i="2"/>
  <c r="I1204" i="2"/>
  <c r="H1204" i="2"/>
  <c r="J1203" i="2"/>
  <c r="I1203" i="2"/>
  <c r="H1203" i="2"/>
  <c r="J1202" i="2"/>
  <c r="I1202" i="2"/>
  <c r="H1202" i="2"/>
  <c r="J1201" i="2"/>
  <c r="I1201" i="2"/>
  <c r="H1201" i="2"/>
  <c r="J1200" i="2"/>
  <c r="I1200" i="2"/>
  <c r="H1200" i="2"/>
  <c r="J1199" i="2"/>
  <c r="I1199" i="2"/>
  <c r="H1199" i="2"/>
  <c r="J1198" i="2"/>
  <c r="I1198" i="2"/>
  <c r="H1198" i="2"/>
  <c r="J1197" i="2"/>
  <c r="I1197" i="2"/>
  <c r="H1197" i="2"/>
  <c r="J1196" i="2"/>
  <c r="I1196" i="2"/>
  <c r="H1196" i="2"/>
  <c r="J1195" i="2"/>
  <c r="I1195" i="2"/>
  <c r="H1195" i="2"/>
  <c r="J1194" i="2"/>
  <c r="I1194" i="2"/>
  <c r="H1194" i="2"/>
  <c r="J1193" i="2"/>
  <c r="I1193" i="2"/>
  <c r="H1193" i="2"/>
  <c r="J1192" i="2"/>
  <c r="I1192" i="2"/>
  <c r="H1192" i="2"/>
  <c r="J1191" i="2"/>
  <c r="I1191" i="2"/>
  <c r="H1191" i="2"/>
  <c r="J1190" i="2"/>
  <c r="I1190" i="2"/>
  <c r="H1190" i="2"/>
  <c r="J1189" i="2"/>
  <c r="I1189" i="2"/>
  <c r="H1189" i="2"/>
  <c r="J1188" i="2"/>
  <c r="I1188" i="2"/>
  <c r="H1188" i="2"/>
  <c r="J1187" i="2"/>
  <c r="I1187" i="2"/>
  <c r="H1187" i="2"/>
  <c r="J1186" i="2"/>
  <c r="I1186" i="2"/>
  <c r="H1186" i="2"/>
  <c r="J1185" i="2"/>
  <c r="I1185" i="2"/>
  <c r="H1185" i="2"/>
  <c r="J1184" i="2"/>
  <c r="I1184" i="2"/>
  <c r="H1184" i="2"/>
  <c r="J1183" i="2"/>
  <c r="I1183" i="2"/>
  <c r="H1183" i="2"/>
  <c r="J1182" i="2"/>
  <c r="I1182" i="2"/>
  <c r="H1182" i="2"/>
  <c r="J1181" i="2"/>
  <c r="I1181" i="2"/>
  <c r="H1181" i="2"/>
  <c r="J1180" i="2"/>
  <c r="I1180" i="2"/>
  <c r="H1180" i="2"/>
  <c r="J1179" i="2"/>
  <c r="I1179" i="2"/>
  <c r="H1179" i="2"/>
  <c r="J1178" i="2"/>
  <c r="I1178" i="2"/>
  <c r="H1178" i="2"/>
  <c r="J1177" i="2"/>
  <c r="I1177" i="2"/>
  <c r="H1177" i="2"/>
  <c r="J1176" i="2"/>
  <c r="I1176" i="2"/>
  <c r="H1176" i="2"/>
  <c r="J1175" i="2"/>
  <c r="I1175" i="2"/>
  <c r="H1175" i="2"/>
  <c r="J1174" i="2"/>
  <c r="I1174" i="2"/>
  <c r="H1174" i="2"/>
  <c r="J1173" i="2"/>
  <c r="I1173" i="2"/>
  <c r="H1173" i="2"/>
  <c r="J1172" i="2"/>
  <c r="I1172" i="2"/>
  <c r="H1172" i="2"/>
  <c r="J1171" i="2"/>
  <c r="I1171" i="2"/>
  <c r="H1171" i="2"/>
  <c r="J1170" i="2"/>
  <c r="I1170" i="2"/>
  <c r="H1170" i="2"/>
  <c r="J1169" i="2"/>
  <c r="I1169" i="2"/>
  <c r="H1169" i="2"/>
  <c r="J1168" i="2"/>
  <c r="I1168" i="2"/>
  <c r="H1168" i="2"/>
  <c r="J1167" i="2"/>
  <c r="I1167" i="2"/>
  <c r="H1167" i="2"/>
  <c r="J1166" i="2"/>
  <c r="I1166" i="2"/>
  <c r="H1166" i="2"/>
  <c r="J1165" i="2"/>
  <c r="I1165" i="2"/>
  <c r="H1165" i="2"/>
  <c r="J1164" i="2"/>
  <c r="I1164" i="2"/>
  <c r="H1164" i="2"/>
  <c r="J1163" i="2"/>
  <c r="I1163" i="2"/>
  <c r="H1163" i="2"/>
  <c r="J1162" i="2"/>
  <c r="I1162" i="2"/>
  <c r="H1162" i="2"/>
  <c r="J1161" i="2"/>
  <c r="I1161" i="2"/>
  <c r="H1161" i="2"/>
  <c r="J1160" i="2"/>
  <c r="I1160" i="2"/>
  <c r="H1160" i="2"/>
  <c r="J1159" i="2"/>
  <c r="I1159" i="2"/>
  <c r="H1159" i="2"/>
  <c r="J1158" i="2"/>
  <c r="I1158" i="2"/>
  <c r="H1158" i="2"/>
  <c r="J1157" i="2"/>
  <c r="I1157" i="2"/>
  <c r="H1157" i="2"/>
  <c r="J1156" i="2"/>
  <c r="I1156" i="2"/>
  <c r="H1156" i="2"/>
  <c r="J1155" i="2"/>
  <c r="I1155" i="2"/>
  <c r="H1155" i="2"/>
  <c r="J1154" i="2"/>
  <c r="I1154" i="2"/>
  <c r="H1154" i="2"/>
  <c r="J1153" i="2"/>
  <c r="I1153" i="2"/>
  <c r="H1153" i="2"/>
  <c r="J1152" i="2"/>
  <c r="I1152" i="2"/>
  <c r="H1152" i="2"/>
  <c r="J1151" i="2"/>
  <c r="I1151" i="2"/>
  <c r="H1151" i="2"/>
  <c r="J1150" i="2"/>
  <c r="I1150" i="2"/>
  <c r="H1150" i="2"/>
  <c r="J1149" i="2"/>
  <c r="I1149" i="2"/>
  <c r="H1149" i="2"/>
  <c r="J1148" i="2"/>
  <c r="I1148" i="2"/>
  <c r="H1148" i="2"/>
  <c r="J1147" i="2"/>
  <c r="I1147" i="2"/>
  <c r="H1147" i="2"/>
  <c r="J1146" i="2"/>
  <c r="I1146" i="2"/>
  <c r="H1146" i="2"/>
  <c r="J1145" i="2"/>
  <c r="I1145" i="2"/>
  <c r="H1145" i="2"/>
  <c r="J1144" i="2"/>
  <c r="I1144" i="2"/>
  <c r="H1144" i="2"/>
  <c r="J1143" i="2"/>
  <c r="I1143" i="2"/>
  <c r="H1143" i="2"/>
  <c r="J1142" i="2"/>
  <c r="I1142" i="2"/>
  <c r="H1142" i="2"/>
  <c r="J1141" i="2"/>
  <c r="I1141" i="2"/>
  <c r="H1141" i="2"/>
  <c r="J1140" i="2"/>
  <c r="I1140" i="2"/>
  <c r="H1140" i="2"/>
  <c r="J1139" i="2"/>
  <c r="I1139" i="2"/>
  <c r="H1139" i="2"/>
  <c r="J1138" i="2"/>
  <c r="I1138" i="2"/>
  <c r="H1138" i="2"/>
  <c r="J1137" i="2"/>
  <c r="I1137" i="2"/>
  <c r="H1137" i="2"/>
  <c r="J1136" i="2"/>
  <c r="I1136" i="2"/>
  <c r="H1136" i="2"/>
  <c r="J1135" i="2"/>
  <c r="I1135" i="2"/>
  <c r="H1135" i="2"/>
  <c r="J1134" i="2"/>
  <c r="I1134" i="2"/>
  <c r="H1134" i="2"/>
  <c r="J1133" i="2"/>
  <c r="I1133" i="2"/>
  <c r="H1133" i="2"/>
  <c r="J1132" i="2"/>
  <c r="I1132" i="2"/>
  <c r="H1132" i="2"/>
  <c r="J1131" i="2"/>
  <c r="I1131" i="2"/>
  <c r="H1131" i="2"/>
  <c r="J1128" i="2"/>
  <c r="I1128" i="2"/>
  <c r="H1128" i="2"/>
  <c r="J1130" i="2"/>
  <c r="I1130" i="2"/>
  <c r="H1130" i="2"/>
  <c r="J1129" i="2"/>
  <c r="I1129" i="2"/>
  <c r="H1129" i="2"/>
  <c r="J1127" i="2"/>
  <c r="I1127" i="2"/>
  <c r="H1127" i="2"/>
  <c r="J1126" i="2"/>
  <c r="I1126" i="2"/>
  <c r="H1126" i="2"/>
  <c r="J1125" i="2"/>
  <c r="I1125" i="2"/>
  <c r="H1125" i="2"/>
  <c r="J1124" i="2"/>
  <c r="I1124" i="2"/>
  <c r="H1124" i="2"/>
  <c r="J1123" i="2"/>
  <c r="I1123" i="2"/>
  <c r="H1123" i="2"/>
  <c r="J1122" i="2"/>
  <c r="I1122" i="2"/>
  <c r="H1122" i="2"/>
  <c r="J1121" i="2"/>
  <c r="I1121" i="2"/>
  <c r="H1121" i="2"/>
  <c r="J1120" i="2"/>
  <c r="I1120" i="2"/>
  <c r="H1120" i="2"/>
  <c r="J1119" i="2"/>
  <c r="I1119" i="2"/>
  <c r="H1119" i="2"/>
  <c r="J1118" i="2"/>
  <c r="I1118" i="2"/>
  <c r="H1118" i="2"/>
  <c r="J1117" i="2"/>
  <c r="I1117" i="2"/>
  <c r="H1117" i="2"/>
  <c r="J1116" i="2"/>
  <c r="I1116" i="2"/>
  <c r="H1116" i="2"/>
  <c r="J1115" i="2"/>
  <c r="I1115" i="2"/>
  <c r="H1115" i="2"/>
  <c r="J1114" i="2"/>
  <c r="I1114" i="2"/>
  <c r="H1114" i="2"/>
  <c r="J1113" i="2"/>
  <c r="I1113" i="2"/>
  <c r="H1113" i="2"/>
  <c r="J1112" i="2"/>
  <c r="I1112" i="2"/>
  <c r="H1112" i="2"/>
  <c r="J1111" i="2"/>
  <c r="I1111" i="2"/>
  <c r="H1111" i="2"/>
  <c r="J1110" i="2"/>
  <c r="I1110" i="2"/>
  <c r="H1110" i="2"/>
  <c r="J1109" i="2"/>
  <c r="I1109" i="2"/>
  <c r="H1109" i="2"/>
  <c r="J1108" i="2"/>
  <c r="I1108" i="2"/>
  <c r="H1108" i="2"/>
  <c r="J1101" i="2"/>
  <c r="I1101" i="2"/>
  <c r="H1101" i="2"/>
  <c r="J1107" i="2"/>
  <c r="I1107" i="2"/>
  <c r="H1107" i="2"/>
  <c r="J1106" i="2"/>
  <c r="I1106" i="2"/>
  <c r="H1106" i="2"/>
  <c r="J1105" i="2"/>
  <c r="I1105" i="2"/>
  <c r="H1105" i="2"/>
  <c r="J1104" i="2"/>
  <c r="I1104" i="2"/>
  <c r="H1104" i="2"/>
  <c r="J1103" i="2"/>
  <c r="I1103" i="2"/>
  <c r="H1103" i="2"/>
  <c r="J1102" i="2"/>
  <c r="I1102" i="2"/>
  <c r="H1102" i="2"/>
  <c r="J1100" i="2"/>
  <c r="I1100" i="2"/>
  <c r="H1100" i="2"/>
  <c r="J1099" i="2"/>
  <c r="I1099" i="2"/>
  <c r="H1099" i="2"/>
  <c r="J1098" i="2"/>
  <c r="I1098" i="2"/>
  <c r="H1098" i="2"/>
  <c r="J1097" i="2"/>
  <c r="I1097" i="2"/>
  <c r="H1097" i="2"/>
  <c r="J1096" i="2"/>
  <c r="I1096" i="2"/>
  <c r="H1096" i="2"/>
  <c r="J1095" i="2"/>
  <c r="I1095" i="2"/>
  <c r="H1095" i="2"/>
  <c r="J1094" i="2"/>
  <c r="I1094" i="2"/>
  <c r="H1094" i="2"/>
  <c r="J1093" i="2"/>
  <c r="I1093" i="2"/>
  <c r="H1093" i="2"/>
  <c r="J1092" i="2"/>
  <c r="I1092" i="2"/>
  <c r="H1092" i="2"/>
  <c r="J1091" i="2"/>
  <c r="I1091" i="2"/>
  <c r="H1091" i="2"/>
  <c r="J1090" i="2"/>
  <c r="I1090" i="2"/>
  <c r="H1090" i="2"/>
  <c r="J1089" i="2"/>
  <c r="I1089" i="2"/>
  <c r="H1089" i="2"/>
  <c r="J1088" i="2"/>
  <c r="I1088" i="2"/>
  <c r="H1088" i="2"/>
  <c r="J1087" i="2"/>
  <c r="I1087" i="2"/>
  <c r="H1087" i="2"/>
  <c r="J1086" i="2"/>
  <c r="I1086" i="2"/>
  <c r="H1086" i="2"/>
  <c r="J1085" i="2"/>
  <c r="I1085" i="2"/>
  <c r="H1085" i="2"/>
  <c r="J1084" i="2"/>
  <c r="I1084" i="2"/>
  <c r="H1084" i="2"/>
  <c r="J1083" i="2"/>
  <c r="I1083" i="2"/>
  <c r="H1083" i="2"/>
  <c r="J1082" i="2"/>
  <c r="I1082" i="2"/>
  <c r="H1082" i="2"/>
  <c r="J1078" i="2"/>
  <c r="I1078" i="2"/>
  <c r="H1078" i="2"/>
  <c r="J1077" i="2"/>
  <c r="I1077" i="2"/>
  <c r="H1077" i="2"/>
  <c r="J1076" i="2"/>
  <c r="I1076" i="2"/>
  <c r="H1076" i="2"/>
  <c r="J1081" i="2"/>
  <c r="I1081" i="2"/>
  <c r="H1081" i="2"/>
  <c r="J1080" i="2"/>
  <c r="I1080" i="2"/>
  <c r="H1080" i="2"/>
  <c r="J1079" i="2"/>
  <c r="I1079" i="2"/>
  <c r="H1079" i="2"/>
  <c r="J1075" i="2"/>
  <c r="I1075" i="2"/>
  <c r="H1075" i="2"/>
  <c r="J1074" i="2"/>
  <c r="I1074" i="2"/>
  <c r="H1074" i="2"/>
  <c r="J1073" i="2"/>
  <c r="I1073" i="2"/>
  <c r="H1073" i="2"/>
  <c r="J1072" i="2"/>
  <c r="I1072" i="2"/>
  <c r="H1072" i="2"/>
  <c r="J1071" i="2"/>
  <c r="I1071" i="2"/>
  <c r="H1071" i="2"/>
  <c r="J1070" i="2"/>
  <c r="I1070" i="2"/>
  <c r="H1070" i="2"/>
  <c r="J1069" i="2"/>
  <c r="I1069" i="2"/>
  <c r="H1069" i="2"/>
  <c r="J1068" i="2"/>
  <c r="I1068" i="2"/>
  <c r="H1068" i="2"/>
  <c r="J1067" i="2"/>
  <c r="I1067" i="2"/>
  <c r="H1067" i="2"/>
  <c r="J1066" i="2"/>
  <c r="I1066" i="2"/>
  <c r="H1066" i="2"/>
  <c r="J1065" i="2"/>
  <c r="I1065" i="2"/>
  <c r="H1065" i="2"/>
  <c r="J1064" i="2"/>
  <c r="I1064" i="2"/>
  <c r="H1064" i="2"/>
  <c r="J1063" i="2"/>
  <c r="I1063" i="2"/>
  <c r="H1063" i="2"/>
  <c r="J1062" i="2"/>
  <c r="I1062" i="2"/>
  <c r="H1062" i="2"/>
  <c r="J1061" i="2"/>
  <c r="I1061" i="2"/>
  <c r="H1061" i="2"/>
  <c r="J1060" i="2"/>
  <c r="I1060" i="2"/>
  <c r="H1060" i="2"/>
  <c r="J1059" i="2"/>
  <c r="I1059" i="2"/>
  <c r="H1059" i="2"/>
  <c r="J1058" i="2"/>
  <c r="I1058" i="2"/>
  <c r="H1058" i="2"/>
  <c r="J1056" i="2"/>
  <c r="I1056" i="2"/>
  <c r="H1056" i="2"/>
  <c r="J1057" i="2"/>
  <c r="I1057" i="2"/>
  <c r="H1057" i="2"/>
  <c r="J1055" i="2"/>
  <c r="I1055" i="2"/>
  <c r="H1055" i="2"/>
  <c r="J1054" i="2"/>
  <c r="I1054" i="2"/>
  <c r="H1054" i="2"/>
  <c r="J1053" i="2"/>
  <c r="I1053" i="2"/>
  <c r="H1053" i="2"/>
  <c r="J1052" i="2"/>
  <c r="I1052" i="2"/>
  <c r="H1052" i="2"/>
  <c r="J1051" i="2"/>
  <c r="I1051" i="2"/>
  <c r="H1051" i="2"/>
  <c r="J1050" i="2"/>
  <c r="I1050" i="2"/>
  <c r="H1050" i="2"/>
  <c r="J1049" i="2"/>
  <c r="I1049" i="2"/>
  <c r="H1049" i="2"/>
  <c r="J1048" i="2"/>
  <c r="I1048" i="2"/>
  <c r="H1048" i="2"/>
  <c r="J1047" i="2"/>
  <c r="I1047" i="2"/>
  <c r="H1047" i="2"/>
  <c r="J1046" i="2"/>
  <c r="I1046" i="2"/>
  <c r="H1046" i="2"/>
  <c r="J1045" i="2"/>
  <c r="I1045" i="2"/>
  <c r="H1045" i="2"/>
  <c r="J1044" i="2"/>
  <c r="I1044" i="2"/>
  <c r="H1044" i="2"/>
  <c r="J1043" i="2"/>
  <c r="I1043" i="2"/>
  <c r="H1043" i="2"/>
  <c r="J1042" i="2"/>
  <c r="I1042" i="2"/>
  <c r="H1042" i="2"/>
  <c r="J1041" i="2"/>
  <c r="I1041" i="2"/>
  <c r="H1041" i="2"/>
  <c r="J1040" i="2"/>
  <c r="I1040" i="2"/>
  <c r="H1040" i="2"/>
  <c r="J1039" i="2"/>
  <c r="I1039" i="2"/>
  <c r="H1039" i="2"/>
  <c r="J1038" i="2"/>
  <c r="I1038" i="2"/>
  <c r="H1038" i="2"/>
  <c r="J1034" i="2"/>
  <c r="I1034" i="2"/>
  <c r="H1034" i="2"/>
  <c r="J1037" i="2"/>
  <c r="I1037" i="2"/>
  <c r="H1037" i="2"/>
  <c r="J1036" i="2"/>
  <c r="I1036" i="2"/>
  <c r="H1036" i="2"/>
  <c r="J1035" i="2"/>
  <c r="I1035" i="2"/>
  <c r="H1035" i="2"/>
  <c r="J1033" i="2"/>
  <c r="I1033" i="2"/>
  <c r="H1033" i="2"/>
  <c r="J1031" i="2"/>
  <c r="I1031" i="2"/>
  <c r="H1031" i="2"/>
  <c r="J1030" i="2"/>
  <c r="I1030" i="2"/>
  <c r="H1030" i="2"/>
  <c r="J1032" i="2"/>
  <c r="I1032" i="2"/>
  <c r="H1032" i="2"/>
  <c r="J1029" i="2"/>
  <c r="I1029" i="2"/>
  <c r="H1029" i="2"/>
  <c r="J1028" i="2"/>
  <c r="I1028" i="2"/>
  <c r="H1028" i="2"/>
  <c r="J1027" i="2"/>
  <c r="I1027" i="2"/>
  <c r="H1027" i="2"/>
  <c r="J1026" i="2"/>
  <c r="I1026" i="2"/>
  <c r="H1026" i="2"/>
  <c r="J1025" i="2"/>
  <c r="I1025" i="2"/>
  <c r="H1025" i="2"/>
  <c r="J1024" i="2"/>
  <c r="I1024" i="2"/>
  <c r="H1024" i="2"/>
  <c r="J1023" i="2"/>
  <c r="I1023" i="2"/>
  <c r="H1023" i="2"/>
  <c r="J1022" i="2"/>
  <c r="I1022" i="2"/>
  <c r="H1022" i="2"/>
  <c r="J1021" i="2"/>
  <c r="I1021" i="2"/>
  <c r="H1021" i="2"/>
  <c r="J1020" i="2"/>
  <c r="I1020" i="2"/>
  <c r="H1020" i="2"/>
  <c r="J1018" i="2"/>
  <c r="I1018" i="2"/>
  <c r="H1018" i="2"/>
  <c r="J1017" i="2"/>
  <c r="I1017" i="2"/>
  <c r="H1017" i="2"/>
  <c r="J1016" i="2"/>
  <c r="I1016" i="2"/>
  <c r="H1016" i="2"/>
  <c r="J1019" i="2"/>
  <c r="I1019" i="2"/>
  <c r="H1019" i="2"/>
  <c r="J1015" i="2"/>
  <c r="I1015" i="2"/>
  <c r="H1015" i="2"/>
  <c r="J1014" i="2"/>
  <c r="I1014" i="2"/>
  <c r="H1014" i="2"/>
  <c r="J1013" i="2"/>
  <c r="I1013" i="2"/>
  <c r="H1013" i="2"/>
  <c r="J1012" i="2"/>
  <c r="I1012" i="2"/>
  <c r="H1012" i="2"/>
  <c r="J1010" i="2"/>
  <c r="I1010" i="2"/>
  <c r="H1010" i="2"/>
  <c r="J1009" i="2"/>
  <c r="I1009" i="2"/>
  <c r="H1009" i="2"/>
  <c r="J1008" i="2"/>
  <c r="I1008" i="2"/>
  <c r="H1008" i="2"/>
  <c r="J1011" i="2"/>
  <c r="I1011" i="2"/>
  <c r="H1011" i="2"/>
  <c r="J1007" i="2"/>
  <c r="I1007" i="2"/>
  <c r="H1007" i="2"/>
  <c r="J1006" i="2"/>
  <c r="I1006" i="2"/>
  <c r="H1006" i="2"/>
  <c r="J1005" i="2"/>
  <c r="I1005" i="2"/>
  <c r="H1005" i="2"/>
  <c r="J1004" i="2"/>
  <c r="I1004" i="2"/>
  <c r="H1004" i="2"/>
  <c r="J1003" i="2"/>
  <c r="I1003" i="2"/>
  <c r="H1003" i="2"/>
  <c r="J1002" i="2"/>
  <c r="I1002" i="2"/>
  <c r="H1002" i="2"/>
  <c r="J1001" i="2"/>
  <c r="I1001" i="2"/>
  <c r="H1001" i="2"/>
  <c r="J1000" i="2"/>
  <c r="I1000" i="2"/>
  <c r="H1000" i="2"/>
  <c r="J999" i="2"/>
  <c r="I999" i="2"/>
  <c r="H999" i="2"/>
  <c r="J998" i="2"/>
  <c r="I998" i="2"/>
  <c r="H998" i="2"/>
  <c r="J997" i="2"/>
  <c r="I997" i="2"/>
  <c r="H997" i="2"/>
  <c r="J996" i="2"/>
  <c r="I996" i="2"/>
  <c r="H996" i="2"/>
  <c r="J995" i="2"/>
  <c r="I995" i="2"/>
  <c r="H995" i="2"/>
  <c r="J994" i="2"/>
  <c r="I994" i="2"/>
  <c r="H994" i="2"/>
  <c r="J993" i="2"/>
  <c r="I993" i="2"/>
  <c r="H993" i="2"/>
  <c r="J992" i="2"/>
  <c r="I992" i="2"/>
  <c r="H992" i="2"/>
  <c r="J991" i="2"/>
  <c r="I991" i="2"/>
  <c r="H991" i="2"/>
  <c r="J990" i="2"/>
  <c r="I990" i="2"/>
  <c r="H990" i="2"/>
  <c r="J989" i="2"/>
  <c r="I989" i="2"/>
  <c r="H989" i="2"/>
  <c r="J988" i="2"/>
  <c r="I988" i="2"/>
  <c r="H988" i="2"/>
  <c r="J987" i="2"/>
  <c r="I987" i="2"/>
  <c r="H987" i="2"/>
  <c r="J986" i="2"/>
  <c r="I986" i="2"/>
  <c r="H986" i="2"/>
  <c r="J985" i="2"/>
  <c r="I985" i="2"/>
  <c r="H985" i="2"/>
  <c r="J984" i="2"/>
  <c r="I984" i="2"/>
  <c r="H984" i="2"/>
  <c r="J983" i="2"/>
  <c r="I983" i="2"/>
  <c r="H983" i="2"/>
  <c r="J982" i="2"/>
  <c r="I982" i="2"/>
  <c r="H982" i="2"/>
  <c r="J981" i="2"/>
  <c r="I981" i="2"/>
  <c r="H981" i="2"/>
  <c r="J980" i="2"/>
  <c r="I980" i="2"/>
  <c r="H980" i="2"/>
  <c r="J979" i="2"/>
  <c r="I979" i="2"/>
  <c r="H979" i="2"/>
  <c r="J978" i="2"/>
  <c r="I978" i="2"/>
  <c r="H978" i="2"/>
  <c r="J977" i="2"/>
  <c r="I977" i="2"/>
  <c r="H977" i="2"/>
  <c r="J976" i="2"/>
  <c r="I976" i="2"/>
  <c r="H976" i="2"/>
  <c r="J975" i="2"/>
  <c r="I975" i="2"/>
  <c r="H975" i="2"/>
  <c r="J974" i="2"/>
  <c r="I974" i="2"/>
  <c r="H974" i="2"/>
  <c r="J973" i="2"/>
  <c r="I973" i="2"/>
  <c r="H973" i="2"/>
  <c r="J972" i="2"/>
  <c r="I972" i="2"/>
  <c r="H972" i="2"/>
  <c r="J971" i="2"/>
  <c r="I971" i="2"/>
  <c r="H971" i="2"/>
  <c r="J970" i="2"/>
  <c r="I970" i="2"/>
  <c r="H970" i="2"/>
  <c r="J969" i="2"/>
  <c r="I969" i="2"/>
  <c r="H969" i="2"/>
  <c r="J968" i="2"/>
  <c r="I968" i="2"/>
  <c r="H968" i="2"/>
  <c r="J967" i="2"/>
  <c r="I967" i="2"/>
  <c r="H967" i="2"/>
  <c r="J966" i="2"/>
  <c r="I966" i="2"/>
  <c r="H966" i="2"/>
  <c r="J965" i="2"/>
  <c r="I965" i="2"/>
  <c r="H965" i="2"/>
  <c r="J964" i="2"/>
  <c r="I964" i="2"/>
  <c r="H964" i="2"/>
  <c r="J963" i="2"/>
  <c r="I963" i="2"/>
  <c r="H963" i="2"/>
  <c r="J962" i="2"/>
  <c r="I962" i="2"/>
  <c r="H962" i="2"/>
  <c r="J961" i="2"/>
  <c r="I961" i="2"/>
  <c r="H961" i="2"/>
  <c r="J960" i="2"/>
  <c r="I960" i="2"/>
  <c r="H960" i="2"/>
  <c r="J959" i="2"/>
  <c r="I959" i="2"/>
  <c r="H959" i="2"/>
  <c r="J958" i="2"/>
  <c r="I958" i="2"/>
  <c r="H958" i="2"/>
  <c r="J957" i="2"/>
  <c r="I957" i="2"/>
  <c r="H957" i="2"/>
  <c r="J956" i="2"/>
  <c r="I956" i="2"/>
  <c r="H956" i="2"/>
  <c r="J955" i="2"/>
  <c r="I955" i="2"/>
  <c r="H955" i="2"/>
  <c r="J954" i="2"/>
  <c r="I954" i="2"/>
  <c r="H954" i="2"/>
  <c r="J953" i="2"/>
  <c r="I953" i="2"/>
  <c r="H953" i="2"/>
  <c r="J952" i="2"/>
  <c r="I952" i="2"/>
  <c r="H952" i="2"/>
  <c r="J951" i="2"/>
  <c r="I951" i="2"/>
  <c r="H951" i="2"/>
  <c r="J950" i="2"/>
  <c r="I950" i="2"/>
  <c r="H950" i="2"/>
  <c r="J949" i="2"/>
  <c r="I949" i="2"/>
  <c r="H949" i="2"/>
  <c r="J948" i="2"/>
  <c r="I948" i="2"/>
  <c r="H948" i="2"/>
  <c r="J947" i="2"/>
  <c r="I947" i="2"/>
  <c r="H947" i="2"/>
  <c r="J946" i="2"/>
  <c r="I946" i="2"/>
  <c r="H946" i="2"/>
  <c r="J945" i="2"/>
  <c r="I945" i="2"/>
  <c r="H945" i="2"/>
  <c r="J944" i="2"/>
  <c r="I944" i="2"/>
  <c r="H944" i="2"/>
  <c r="J943" i="2"/>
  <c r="I943" i="2"/>
  <c r="H943" i="2"/>
  <c r="J942" i="2"/>
  <c r="I942" i="2"/>
  <c r="H942" i="2"/>
  <c r="J941" i="2"/>
  <c r="I941" i="2"/>
  <c r="H941" i="2"/>
  <c r="J940" i="2"/>
  <c r="I940" i="2"/>
  <c r="H940" i="2"/>
  <c r="J939" i="2"/>
  <c r="I939" i="2"/>
  <c r="H939" i="2"/>
  <c r="J938" i="2"/>
  <c r="I938" i="2"/>
  <c r="H938" i="2"/>
  <c r="J937" i="2"/>
  <c r="I937" i="2"/>
  <c r="H937" i="2"/>
  <c r="J936" i="2"/>
  <c r="I936" i="2"/>
  <c r="H936" i="2"/>
  <c r="J935" i="2"/>
  <c r="I935" i="2"/>
  <c r="H935" i="2"/>
  <c r="J934" i="2"/>
  <c r="I934" i="2"/>
  <c r="H934" i="2"/>
  <c r="J933" i="2"/>
  <c r="I933" i="2"/>
  <c r="H933" i="2"/>
  <c r="J932" i="2"/>
  <c r="I932" i="2"/>
  <c r="H932" i="2"/>
  <c r="J931" i="2"/>
  <c r="I931" i="2"/>
  <c r="H931" i="2"/>
  <c r="J930" i="2"/>
  <c r="I930" i="2"/>
  <c r="H930" i="2"/>
  <c r="J929" i="2"/>
  <c r="I929" i="2"/>
  <c r="H929" i="2"/>
  <c r="J928" i="2"/>
  <c r="I928" i="2"/>
  <c r="H928" i="2"/>
  <c r="J927" i="2"/>
  <c r="I927" i="2"/>
  <c r="H927" i="2"/>
  <c r="J926" i="2"/>
  <c r="I926" i="2"/>
  <c r="H926" i="2"/>
  <c r="J925" i="2"/>
  <c r="I925" i="2"/>
  <c r="H925" i="2"/>
  <c r="J924" i="2"/>
  <c r="I924" i="2"/>
  <c r="H924" i="2"/>
  <c r="J923" i="2"/>
  <c r="I923" i="2"/>
  <c r="H923" i="2"/>
  <c r="J922" i="2"/>
  <c r="I922" i="2"/>
  <c r="H922" i="2"/>
  <c r="J921" i="2"/>
  <c r="I921" i="2"/>
  <c r="H921" i="2"/>
  <c r="J920" i="2"/>
  <c r="I920" i="2"/>
  <c r="H920" i="2"/>
  <c r="J919" i="2"/>
  <c r="I919" i="2"/>
  <c r="H919" i="2"/>
  <c r="J918" i="2"/>
  <c r="I918" i="2"/>
  <c r="H918" i="2"/>
  <c r="J917" i="2"/>
  <c r="I917" i="2"/>
  <c r="H917" i="2"/>
  <c r="J916" i="2"/>
  <c r="I916" i="2"/>
  <c r="H916" i="2"/>
  <c r="J915" i="2"/>
  <c r="I915" i="2"/>
  <c r="H915" i="2"/>
  <c r="J914" i="2"/>
  <c r="I914" i="2"/>
  <c r="H914" i="2"/>
  <c r="J913" i="2"/>
  <c r="I913" i="2"/>
  <c r="H913" i="2"/>
  <c r="J912" i="2"/>
  <c r="I912" i="2"/>
  <c r="H912" i="2"/>
  <c r="J911" i="2"/>
  <c r="I911" i="2"/>
  <c r="H911" i="2"/>
  <c r="J910" i="2"/>
  <c r="I910" i="2"/>
  <c r="H910" i="2"/>
  <c r="J909" i="2"/>
  <c r="I909" i="2"/>
  <c r="H909" i="2"/>
  <c r="J908" i="2"/>
  <c r="I908" i="2"/>
  <c r="H908" i="2"/>
  <c r="J907" i="2"/>
  <c r="I907" i="2"/>
  <c r="H907" i="2"/>
  <c r="J906" i="2"/>
  <c r="I906" i="2"/>
  <c r="H906" i="2"/>
  <c r="J905" i="2"/>
  <c r="I905" i="2"/>
  <c r="H905" i="2"/>
  <c r="J904" i="2"/>
  <c r="I904" i="2"/>
  <c r="H904" i="2"/>
  <c r="J903" i="2"/>
  <c r="I903" i="2"/>
  <c r="H903" i="2"/>
  <c r="J902" i="2"/>
  <c r="I902" i="2"/>
  <c r="H902" i="2"/>
  <c r="J901" i="2"/>
  <c r="I901" i="2"/>
  <c r="H901" i="2"/>
  <c r="J900" i="2"/>
  <c r="I900" i="2"/>
  <c r="H900" i="2"/>
  <c r="J899" i="2"/>
  <c r="I899" i="2"/>
  <c r="H899" i="2"/>
  <c r="J898" i="2"/>
  <c r="I898" i="2"/>
  <c r="H898" i="2"/>
  <c r="J897" i="2"/>
  <c r="I897" i="2"/>
  <c r="H897" i="2"/>
  <c r="J896" i="2"/>
  <c r="I896" i="2"/>
  <c r="H896" i="2"/>
  <c r="J895" i="2"/>
  <c r="I895" i="2"/>
  <c r="H895" i="2"/>
  <c r="J894" i="2"/>
  <c r="I894" i="2"/>
  <c r="H894" i="2"/>
  <c r="J893" i="2"/>
  <c r="I893" i="2"/>
  <c r="H893" i="2"/>
  <c r="J892" i="2"/>
  <c r="I892" i="2"/>
  <c r="H892" i="2"/>
  <c r="J891" i="2"/>
  <c r="I891" i="2"/>
  <c r="H891" i="2"/>
  <c r="J890" i="2"/>
  <c r="I890" i="2"/>
  <c r="H890" i="2"/>
  <c r="J889" i="2"/>
  <c r="I889" i="2"/>
  <c r="H889" i="2"/>
  <c r="J888" i="2"/>
  <c r="I888" i="2"/>
  <c r="H888" i="2"/>
  <c r="J887" i="2"/>
  <c r="I887" i="2"/>
  <c r="H887" i="2"/>
  <c r="J886" i="2"/>
  <c r="I886" i="2"/>
  <c r="H886" i="2"/>
  <c r="J885" i="2"/>
  <c r="I885" i="2"/>
  <c r="H885" i="2"/>
  <c r="J884" i="2"/>
  <c r="I884" i="2"/>
  <c r="H884" i="2"/>
  <c r="J883" i="2"/>
  <c r="I883" i="2"/>
  <c r="H883" i="2"/>
  <c r="J882" i="2"/>
  <c r="I882" i="2"/>
  <c r="H882" i="2"/>
  <c r="J878" i="2"/>
  <c r="I878" i="2"/>
  <c r="H878" i="2"/>
  <c r="J877" i="2"/>
  <c r="I877" i="2"/>
  <c r="H877" i="2"/>
  <c r="J881" i="2"/>
  <c r="I881" i="2"/>
  <c r="H881" i="2"/>
  <c r="J880" i="2"/>
  <c r="I880" i="2"/>
  <c r="H880" i="2"/>
  <c r="J879" i="2"/>
  <c r="I879" i="2"/>
  <c r="H879" i="2"/>
  <c r="J876" i="2"/>
  <c r="I876" i="2"/>
  <c r="H876" i="2"/>
  <c r="J875" i="2"/>
  <c r="I875" i="2"/>
  <c r="H875" i="2"/>
  <c r="J874" i="2"/>
  <c r="I874" i="2"/>
  <c r="H874" i="2"/>
  <c r="J873" i="2"/>
  <c r="I873" i="2"/>
  <c r="H873" i="2"/>
  <c r="J872" i="2"/>
  <c r="I872" i="2"/>
  <c r="H872" i="2"/>
  <c r="J871" i="2"/>
  <c r="I871" i="2"/>
  <c r="H871" i="2"/>
  <c r="J870" i="2"/>
  <c r="I870" i="2"/>
  <c r="H870" i="2"/>
  <c r="J869" i="2"/>
  <c r="I869" i="2"/>
  <c r="H869" i="2"/>
  <c r="J868" i="2"/>
  <c r="I868" i="2"/>
  <c r="H868" i="2"/>
  <c r="J867" i="2"/>
  <c r="I867" i="2"/>
  <c r="H867" i="2"/>
  <c r="J866" i="2"/>
  <c r="I866" i="2"/>
  <c r="H866" i="2"/>
  <c r="J865" i="2"/>
  <c r="I865" i="2"/>
  <c r="H865" i="2"/>
  <c r="J864" i="2"/>
  <c r="I864" i="2"/>
  <c r="H864" i="2"/>
  <c r="J863" i="2"/>
  <c r="I863" i="2"/>
  <c r="H863" i="2"/>
  <c r="J862" i="2"/>
  <c r="I862" i="2"/>
  <c r="H862" i="2"/>
  <c r="J861" i="2"/>
  <c r="I861" i="2"/>
  <c r="H861" i="2"/>
  <c r="J860" i="2"/>
  <c r="I860" i="2"/>
  <c r="H860" i="2"/>
  <c r="J859" i="2"/>
  <c r="I859" i="2"/>
  <c r="H859" i="2"/>
  <c r="J858" i="2"/>
  <c r="I858" i="2"/>
  <c r="H858" i="2"/>
  <c r="J857" i="2"/>
  <c r="I857" i="2"/>
  <c r="H857" i="2"/>
  <c r="J856" i="2"/>
  <c r="I856" i="2"/>
  <c r="H856" i="2"/>
  <c r="J855" i="2"/>
  <c r="I855" i="2"/>
  <c r="H855" i="2"/>
  <c r="J854" i="2"/>
  <c r="I854" i="2"/>
  <c r="H854" i="2"/>
  <c r="J853" i="2"/>
  <c r="I853" i="2"/>
  <c r="H853" i="2"/>
  <c r="J852" i="2"/>
  <c r="I852" i="2"/>
  <c r="H852" i="2"/>
  <c r="J851" i="2"/>
  <c r="I851" i="2"/>
  <c r="H851" i="2"/>
  <c r="J850" i="2"/>
  <c r="I850" i="2"/>
  <c r="H850" i="2"/>
  <c r="J846" i="2"/>
  <c r="I846" i="2"/>
  <c r="H846" i="2"/>
  <c r="J849" i="2"/>
  <c r="I849" i="2"/>
  <c r="H849" i="2"/>
  <c r="J848" i="2"/>
  <c r="I848" i="2"/>
  <c r="H848" i="2"/>
  <c r="J847" i="2"/>
  <c r="I847" i="2"/>
  <c r="H847" i="2"/>
  <c r="J845" i="2"/>
  <c r="I845" i="2"/>
  <c r="H845" i="2"/>
  <c r="J844" i="2"/>
  <c r="I844" i="2"/>
  <c r="H844" i="2"/>
  <c r="J843" i="2"/>
  <c r="I843" i="2"/>
  <c r="H843" i="2"/>
  <c r="J842" i="2"/>
  <c r="I842" i="2"/>
  <c r="H842" i="2"/>
  <c r="J841" i="2"/>
  <c r="I841" i="2"/>
  <c r="H841" i="2"/>
  <c r="J840" i="2"/>
  <c r="I840" i="2"/>
  <c r="H840" i="2"/>
  <c r="J839" i="2"/>
  <c r="I839" i="2"/>
  <c r="H839" i="2"/>
  <c r="J838" i="2"/>
  <c r="I838" i="2"/>
  <c r="H838" i="2"/>
  <c r="J837" i="2"/>
  <c r="I837" i="2"/>
  <c r="H837" i="2"/>
  <c r="J836" i="2"/>
  <c r="I836" i="2"/>
  <c r="H836" i="2"/>
  <c r="J835" i="2"/>
  <c r="I835" i="2"/>
  <c r="H835" i="2"/>
  <c r="J834" i="2"/>
  <c r="I834" i="2"/>
  <c r="H834" i="2"/>
  <c r="J833" i="2"/>
  <c r="I833" i="2"/>
  <c r="H833" i="2"/>
  <c r="J832" i="2"/>
  <c r="I832" i="2"/>
  <c r="H832" i="2"/>
  <c r="J831" i="2"/>
  <c r="I831" i="2"/>
  <c r="H831" i="2"/>
  <c r="J830" i="2"/>
  <c r="I830" i="2"/>
  <c r="H830" i="2"/>
  <c r="J829" i="2"/>
  <c r="I829" i="2"/>
  <c r="H829" i="2"/>
  <c r="J828" i="2"/>
  <c r="I828" i="2"/>
  <c r="H828" i="2"/>
  <c r="J827" i="2"/>
  <c r="I827" i="2"/>
  <c r="H827" i="2"/>
  <c r="J826" i="2"/>
  <c r="I826" i="2"/>
  <c r="H826" i="2"/>
  <c r="J825" i="2"/>
  <c r="I825" i="2"/>
  <c r="H825" i="2"/>
  <c r="J824" i="2"/>
  <c r="I824" i="2"/>
  <c r="H824" i="2"/>
  <c r="J823" i="2"/>
  <c r="I823" i="2"/>
  <c r="H823" i="2"/>
  <c r="J822" i="2"/>
  <c r="I822" i="2"/>
  <c r="H822" i="2"/>
  <c r="J821" i="2"/>
  <c r="I821" i="2"/>
  <c r="H821" i="2"/>
  <c r="J820" i="2"/>
  <c r="I820" i="2"/>
  <c r="H820" i="2"/>
  <c r="J819" i="2"/>
  <c r="I819" i="2"/>
  <c r="H819" i="2"/>
  <c r="J818" i="2"/>
  <c r="I818" i="2"/>
  <c r="H818" i="2"/>
  <c r="J817" i="2"/>
  <c r="I817" i="2"/>
  <c r="H817" i="2"/>
  <c r="J816" i="2"/>
  <c r="I816" i="2"/>
  <c r="H816" i="2"/>
  <c r="J815" i="2"/>
  <c r="I815" i="2"/>
  <c r="H815" i="2"/>
  <c r="J814" i="2"/>
  <c r="I814" i="2"/>
  <c r="H814" i="2"/>
  <c r="J813" i="2"/>
  <c r="I813" i="2"/>
  <c r="H813" i="2"/>
  <c r="J812" i="2"/>
  <c r="I812" i="2"/>
  <c r="H812" i="2"/>
  <c r="J811" i="2"/>
  <c r="I811" i="2"/>
  <c r="H811" i="2"/>
  <c r="J810" i="2"/>
  <c r="I810" i="2"/>
  <c r="H810" i="2"/>
  <c r="J809" i="2"/>
  <c r="I809" i="2"/>
  <c r="H809" i="2"/>
  <c r="J808" i="2"/>
  <c r="I808" i="2"/>
  <c r="H808" i="2"/>
  <c r="J807" i="2"/>
  <c r="I807" i="2"/>
  <c r="H807" i="2"/>
  <c r="J806" i="2"/>
  <c r="I806" i="2"/>
  <c r="H806" i="2"/>
  <c r="J805" i="2"/>
  <c r="I805" i="2"/>
  <c r="H805" i="2"/>
  <c r="J804" i="2"/>
  <c r="I804" i="2"/>
  <c r="H804" i="2"/>
  <c r="J803" i="2"/>
  <c r="I803" i="2"/>
  <c r="H803" i="2"/>
  <c r="J802" i="2"/>
  <c r="I802" i="2"/>
  <c r="H802" i="2"/>
  <c r="J801" i="2"/>
  <c r="I801" i="2"/>
  <c r="H801" i="2"/>
  <c r="J800" i="2"/>
  <c r="I800" i="2"/>
  <c r="H800" i="2"/>
  <c r="J799" i="2"/>
  <c r="I799" i="2"/>
  <c r="H799" i="2"/>
  <c r="J798" i="2"/>
  <c r="I798" i="2"/>
  <c r="H798" i="2"/>
  <c r="J797" i="2"/>
  <c r="I797" i="2"/>
  <c r="H797" i="2"/>
  <c r="J796" i="2"/>
  <c r="I796" i="2"/>
  <c r="H796" i="2"/>
  <c r="J795" i="2"/>
  <c r="I795" i="2"/>
  <c r="H795" i="2"/>
  <c r="J794" i="2"/>
  <c r="I794" i="2"/>
  <c r="H794" i="2"/>
  <c r="J793" i="2"/>
  <c r="I793" i="2"/>
  <c r="H793" i="2"/>
  <c r="J792" i="2"/>
  <c r="I792" i="2"/>
  <c r="H792" i="2"/>
  <c r="J791" i="2"/>
  <c r="I791" i="2"/>
  <c r="H791" i="2"/>
  <c r="J790" i="2"/>
  <c r="I790" i="2"/>
  <c r="H790" i="2"/>
  <c r="J789" i="2"/>
  <c r="I789" i="2"/>
  <c r="H789" i="2"/>
  <c r="J788" i="2"/>
  <c r="I788" i="2"/>
  <c r="H788" i="2"/>
  <c r="J787" i="2"/>
  <c r="I787" i="2"/>
  <c r="H787" i="2"/>
  <c r="J786" i="2"/>
  <c r="I786" i="2"/>
  <c r="H786" i="2"/>
  <c r="J785" i="2"/>
  <c r="I785" i="2"/>
  <c r="H785" i="2"/>
  <c r="J784" i="2"/>
  <c r="I784" i="2"/>
  <c r="H784" i="2"/>
  <c r="J783" i="2"/>
  <c r="I783" i="2"/>
  <c r="H783" i="2"/>
  <c r="J782" i="2"/>
  <c r="I782" i="2"/>
  <c r="H782" i="2"/>
  <c r="J781" i="2"/>
  <c r="I781" i="2"/>
  <c r="H781" i="2"/>
  <c r="J780" i="2"/>
  <c r="I780" i="2"/>
  <c r="H780" i="2"/>
  <c r="J779" i="2"/>
  <c r="I779" i="2"/>
  <c r="H779" i="2"/>
  <c r="J778" i="2"/>
  <c r="I778" i="2"/>
  <c r="H778" i="2"/>
  <c r="J777" i="2"/>
  <c r="I777" i="2"/>
  <c r="H777" i="2"/>
  <c r="J776" i="2"/>
  <c r="I776" i="2"/>
  <c r="H776" i="2"/>
  <c r="J775" i="2"/>
  <c r="I775" i="2"/>
  <c r="H775" i="2"/>
  <c r="J773" i="2"/>
  <c r="I773" i="2"/>
  <c r="H773" i="2"/>
  <c r="J774" i="2"/>
  <c r="I774" i="2"/>
  <c r="H774" i="2"/>
  <c r="J772" i="2"/>
  <c r="I772" i="2"/>
  <c r="H772" i="2"/>
  <c r="J771" i="2"/>
  <c r="I771" i="2"/>
  <c r="H771" i="2"/>
  <c r="J770" i="2"/>
  <c r="I770" i="2"/>
  <c r="H770" i="2"/>
  <c r="J769" i="2"/>
  <c r="I769" i="2"/>
  <c r="H769" i="2"/>
  <c r="J768" i="2"/>
  <c r="I768" i="2"/>
  <c r="H768" i="2"/>
  <c r="J767" i="2"/>
  <c r="I767" i="2"/>
  <c r="H767" i="2"/>
  <c r="J766" i="2"/>
  <c r="I766" i="2"/>
  <c r="H766" i="2"/>
  <c r="J765" i="2"/>
  <c r="I765" i="2"/>
  <c r="H765" i="2"/>
  <c r="J764" i="2"/>
  <c r="I764" i="2"/>
  <c r="H764" i="2"/>
  <c r="J763" i="2"/>
  <c r="I763" i="2"/>
  <c r="H763" i="2"/>
  <c r="J762" i="2"/>
  <c r="I762" i="2"/>
  <c r="H762" i="2"/>
  <c r="J761" i="2"/>
  <c r="I761" i="2"/>
  <c r="H761" i="2"/>
  <c r="J760" i="2"/>
  <c r="I760" i="2"/>
  <c r="H760" i="2"/>
  <c r="J759" i="2"/>
  <c r="I759" i="2"/>
  <c r="H759" i="2"/>
  <c r="J758" i="2"/>
  <c r="I758" i="2"/>
  <c r="H758" i="2"/>
  <c r="J757" i="2"/>
  <c r="I757" i="2"/>
  <c r="H757" i="2"/>
  <c r="J756" i="2"/>
  <c r="I756" i="2"/>
  <c r="H756" i="2"/>
  <c r="J755" i="2"/>
  <c r="I755" i="2"/>
  <c r="H755" i="2"/>
  <c r="J754" i="2"/>
  <c r="I754" i="2"/>
  <c r="H754" i="2"/>
  <c r="J753" i="2"/>
  <c r="I753" i="2"/>
  <c r="H753" i="2"/>
  <c r="J752" i="2"/>
  <c r="I752" i="2"/>
  <c r="H752" i="2"/>
  <c r="J751" i="2"/>
  <c r="I751" i="2"/>
  <c r="H751" i="2"/>
  <c r="J750" i="2"/>
  <c r="I750" i="2"/>
  <c r="H750" i="2"/>
  <c r="J749" i="2"/>
  <c r="I749" i="2"/>
  <c r="H749" i="2"/>
  <c r="J748" i="2"/>
  <c r="I748" i="2"/>
  <c r="H748" i="2"/>
  <c r="J747" i="2"/>
  <c r="I747" i="2"/>
  <c r="H747" i="2"/>
  <c r="J746" i="2"/>
  <c r="I746" i="2"/>
  <c r="H746" i="2"/>
  <c r="J745" i="2"/>
  <c r="I745" i="2"/>
  <c r="H745" i="2"/>
  <c r="J744" i="2"/>
  <c r="I744" i="2"/>
  <c r="H744" i="2"/>
  <c r="J743" i="2"/>
  <c r="I743" i="2"/>
  <c r="H743" i="2"/>
  <c r="J742" i="2"/>
  <c r="I742" i="2"/>
  <c r="H742" i="2"/>
  <c r="J741" i="2"/>
  <c r="I741" i="2"/>
  <c r="H741" i="2"/>
  <c r="J740" i="2"/>
  <c r="I740" i="2"/>
  <c r="H740" i="2"/>
  <c r="J739" i="2"/>
  <c r="I739" i="2"/>
  <c r="H739" i="2"/>
  <c r="J738" i="2"/>
  <c r="I738" i="2"/>
  <c r="H738" i="2"/>
  <c r="J737" i="2"/>
  <c r="I737" i="2"/>
  <c r="H737" i="2"/>
  <c r="J736" i="2"/>
  <c r="I736" i="2"/>
  <c r="H736" i="2"/>
  <c r="J735" i="2"/>
  <c r="I735" i="2"/>
  <c r="H735" i="2"/>
  <c r="J734" i="2"/>
  <c r="I734" i="2"/>
  <c r="H734" i="2"/>
  <c r="J733" i="2"/>
  <c r="I733" i="2"/>
  <c r="H733" i="2"/>
  <c r="J732" i="2"/>
  <c r="I732" i="2"/>
  <c r="H732" i="2"/>
  <c r="J731" i="2"/>
  <c r="I731" i="2"/>
  <c r="H731" i="2"/>
  <c r="J730" i="2"/>
  <c r="I730" i="2"/>
  <c r="H730" i="2"/>
  <c r="J729" i="2"/>
  <c r="I729" i="2"/>
  <c r="H729" i="2"/>
  <c r="J728" i="2"/>
  <c r="I728" i="2"/>
  <c r="H728" i="2"/>
  <c r="J727" i="2"/>
  <c r="I727" i="2"/>
  <c r="H727" i="2"/>
  <c r="J726" i="2"/>
  <c r="I726" i="2"/>
  <c r="H726" i="2"/>
  <c r="J725" i="2"/>
  <c r="I725" i="2"/>
  <c r="H725" i="2"/>
  <c r="J724" i="2"/>
  <c r="I724" i="2"/>
  <c r="H724" i="2"/>
  <c r="J723" i="2"/>
  <c r="I723" i="2"/>
  <c r="H723" i="2"/>
  <c r="J722" i="2"/>
  <c r="I722" i="2"/>
  <c r="H722" i="2"/>
  <c r="J721" i="2"/>
  <c r="I721" i="2"/>
  <c r="H721" i="2"/>
  <c r="J720" i="2"/>
  <c r="I720" i="2"/>
  <c r="H720" i="2"/>
  <c r="J719" i="2"/>
  <c r="I719" i="2"/>
  <c r="H719" i="2"/>
  <c r="J718" i="2"/>
  <c r="I718" i="2"/>
  <c r="H718" i="2"/>
  <c r="J717" i="2"/>
  <c r="I717" i="2"/>
  <c r="H717" i="2"/>
  <c r="J716" i="2"/>
  <c r="I716" i="2"/>
  <c r="H716" i="2"/>
  <c r="J715" i="2"/>
  <c r="I715" i="2"/>
  <c r="H715" i="2"/>
  <c r="J714" i="2"/>
  <c r="I714" i="2"/>
  <c r="H714" i="2"/>
  <c r="J713" i="2"/>
  <c r="I713" i="2"/>
  <c r="H713" i="2"/>
  <c r="J712" i="2"/>
  <c r="I712" i="2"/>
  <c r="H712" i="2"/>
  <c r="J711" i="2"/>
  <c r="I711" i="2"/>
  <c r="H711" i="2"/>
  <c r="J710" i="2"/>
  <c r="I710" i="2"/>
  <c r="H710" i="2"/>
  <c r="J709" i="2"/>
  <c r="I709" i="2"/>
  <c r="H709" i="2"/>
  <c r="J708" i="2"/>
  <c r="I708" i="2"/>
  <c r="H708" i="2"/>
  <c r="J707" i="2"/>
  <c r="I707" i="2"/>
  <c r="H707" i="2"/>
  <c r="J706" i="2"/>
  <c r="I706" i="2"/>
  <c r="H706" i="2"/>
  <c r="J705" i="2"/>
  <c r="I705" i="2"/>
  <c r="H705" i="2"/>
  <c r="J704" i="2"/>
  <c r="I704" i="2"/>
  <c r="H704" i="2"/>
  <c r="J703" i="2"/>
  <c r="I703" i="2"/>
  <c r="H703" i="2"/>
  <c r="J702" i="2"/>
  <c r="I702" i="2"/>
  <c r="H702" i="2"/>
  <c r="J701" i="2"/>
  <c r="I701" i="2"/>
  <c r="H701" i="2"/>
  <c r="J700" i="2"/>
  <c r="I700" i="2"/>
  <c r="H700" i="2"/>
  <c r="J697" i="2"/>
  <c r="I697" i="2"/>
  <c r="H697" i="2"/>
  <c r="J699" i="2"/>
  <c r="I699" i="2"/>
  <c r="H699" i="2"/>
  <c r="J698" i="2"/>
  <c r="I698" i="2"/>
  <c r="H698" i="2"/>
  <c r="J696" i="2"/>
  <c r="I696" i="2"/>
  <c r="H696" i="2"/>
  <c r="J695" i="2"/>
  <c r="I695" i="2"/>
  <c r="H695" i="2"/>
  <c r="J694" i="2"/>
  <c r="I694" i="2"/>
  <c r="H694" i="2"/>
  <c r="J693" i="2"/>
  <c r="I693" i="2"/>
  <c r="H693" i="2"/>
  <c r="J692" i="2"/>
  <c r="I692" i="2"/>
  <c r="H692" i="2"/>
  <c r="J691" i="2"/>
  <c r="I691" i="2"/>
  <c r="H691" i="2"/>
  <c r="J690" i="2"/>
  <c r="I690" i="2"/>
  <c r="H690" i="2"/>
  <c r="J689" i="2"/>
  <c r="I689" i="2"/>
  <c r="H689" i="2"/>
  <c r="J688" i="2"/>
  <c r="I688" i="2"/>
  <c r="H688" i="2"/>
  <c r="J687" i="2"/>
  <c r="I687" i="2"/>
  <c r="H687" i="2"/>
  <c r="J686" i="2"/>
  <c r="I686" i="2"/>
  <c r="H686" i="2"/>
  <c r="J685" i="2"/>
  <c r="I685" i="2"/>
  <c r="H685" i="2"/>
  <c r="J684" i="2"/>
  <c r="I684" i="2"/>
  <c r="H684" i="2"/>
  <c r="J683" i="2"/>
  <c r="I683" i="2"/>
  <c r="H683" i="2"/>
  <c r="J682" i="2"/>
  <c r="I682" i="2"/>
  <c r="H682" i="2"/>
  <c r="J681" i="2"/>
  <c r="I681" i="2"/>
  <c r="H681" i="2"/>
  <c r="J680" i="2"/>
  <c r="I680" i="2"/>
  <c r="H680" i="2"/>
  <c r="J679" i="2"/>
  <c r="I679" i="2"/>
  <c r="H679" i="2"/>
  <c r="J678" i="2"/>
  <c r="I678" i="2"/>
  <c r="H678" i="2"/>
  <c r="J677" i="2"/>
  <c r="I677" i="2"/>
  <c r="H677" i="2"/>
  <c r="J676" i="2"/>
  <c r="I676" i="2"/>
  <c r="H676" i="2"/>
  <c r="J675" i="2"/>
  <c r="I675" i="2"/>
  <c r="H675" i="2"/>
  <c r="J674" i="2"/>
  <c r="I674" i="2"/>
  <c r="H674" i="2"/>
  <c r="J673" i="2"/>
  <c r="I673" i="2"/>
  <c r="H673" i="2"/>
  <c r="J672" i="2"/>
  <c r="I672" i="2"/>
  <c r="H672" i="2"/>
  <c r="J671" i="2"/>
  <c r="I671" i="2"/>
  <c r="H671" i="2"/>
  <c r="J670" i="2"/>
  <c r="I670" i="2"/>
  <c r="H670" i="2"/>
  <c r="J669" i="2"/>
  <c r="I669" i="2"/>
  <c r="H669" i="2"/>
  <c r="J668" i="2"/>
  <c r="I668" i="2"/>
  <c r="H668" i="2"/>
  <c r="J667" i="2"/>
  <c r="I667" i="2"/>
  <c r="H667" i="2"/>
  <c r="J666" i="2"/>
  <c r="I666" i="2"/>
  <c r="H666" i="2"/>
  <c r="J665" i="2"/>
  <c r="I665" i="2"/>
  <c r="H665" i="2"/>
  <c r="J664" i="2"/>
  <c r="I664" i="2"/>
  <c r="H664" i="2"/>
  <c r="J663" i="2"/>
  <c r="I663" i="2"/>
  <c r="H663" i="2"/>
  <c r="J662" i="2"/>
  <c r="I662" i="2"/>
  <c r="H662" i="2"/>
  <c r="J661" i="2"/>
  <c r="I661" i="2"/>
  <c r="H661" i="2"/>
  <c r="J660" i="2"/>
  <c r="I660" i="2"/>
  <c r="H660" i="2"/>
  <c r="J659" i="2"/>
  <c r="I659" i="2"/>
  <c r="H659" i="2"/>
  <c r="J658" i="2"/>
  <c r="I658" i="2"/>
  <c r="H658" i="2"/>
  <c r="J657" i="2"/>
  <c r="I657" i="2"/>
  <c r="H657" i="2"/>
  <c r="J656" i="2"/>
  <c r="I656" i="2"/>
  <c r="H656" i="2"/>
  <c r="J655" i="2"/>
  <c r="I655" i="2"/>
  <c r="H655" i="2"/>
  <c r="J654" i="2"/>
  <c r="I654" i="2"/>
  <c r="H654" i="2"/>
  <c r="J653" i="2"/>
  <c r="I653" i="2"/>
  <c r="H653" i="2"/>
  <c r="J652" i="2"/>
  <c r="I652" i="2"/>
  <c r="H652" i="2"/>
  <c r="J651" i="2"/>
  <c r="I651" i="2"/>
  <c r="H651" i="2"/>
  <c r="J650" i="2"/>
  <c r="I650" i="2"/>
  <c r="H650" i="2"/>
  <c r="J649" i="2"/>
  <c r="I649" i="2"/>
  <c r="H649" i="2"/>
  <c r="J648" i="2"/>
  <c r="I648" i="2"/>
  <c r="H648" i="2"/>
  <c r="J647" i="2"/>
  <c r="I647" i="2"/>
  <c r="H647" i="2"/>
  <c r="J646" i="2"/>
  <c r="I646" i="2"/>
  <c r="H646" i="2"/>
  <c r="J645" i="2"/>
  <c r="I645" i="2"/>
  <c r="H645" i="2"/>
  <c r="J644" i="2"/>
  <c r="I644" i="2"/>
  <c r="H644" i="2"/>
  <c r="J643" i="2"/>
  <c r="I643" i="2"/>
  <c r="H643" i="2"/>
  <c r="J642" i="2"/>
  <c r="I642" i="2"/>
  <c r="H642" i="2"/>
  <c r="J641" i="2"/>
  <c r="I641" i="2"/>
  <c r="H641" i="2"/>
  <c r="J640" i="2"/>
  <c r="I640" i="2"/>
  <c r="H640" i="2"/>
  <c r="J639" i="2"/>
  <c r="I639" i="2"/>
  <c r="H639" i="2"/>
  <c r="J638" i="2"/>
  <c r="I638" i="2"/>
  <c r="H638" i="2"/>
  <c r="J637" i="2"/>
  <c r="I637" i="2"/>
  <c r="H637" i="2"/>
  <c r="J636" i="2"/>
  <c r="I636" i="2"/>
  <c r="H636" i="2"/>
  <c r="J635" i="2"/>
  <c r="I635" i="2"/>
  <c r="H635" i="2"/>
  <c r="J634" i="2"/>
  <c r="I634" i="2"/>
  <c r="H634" i="2"/>
  <c r="J633" i="2"/>
  <c r="I633" i="2"/>
  <c r="H633" i="2"/>
  <c r="J632" i="2"/>
  <c r="I632" i="2"/>
  <c r="H632" i="2"/>
  <c r="J631" i="2"/>
  <c r="I631" i="2"/>
  <c r="H631" i="2"/>
  <c r="J630" i="2"/>
  <c r="I630" i="2"/>
  <c r="H630" i="2"/>
  <c r="J629" i="2"/>
  <c r="I629" i="2"/>
  <c r="H629" i="2"/>
  <c r="J628" i="2"/>
  <c r="I628" i="2"/>
  <c r="H628" i="2"/>
  <c r="J627" i="2"/>
  <c r="I627" i="2"/>
  <c r="H627" i="2"/>
  <c r="J626" i="2"/>
  <c r="I626" i="2"/>
  <c r="H626" i="2"/>
  <c r="J625" i="2"/>
  <c r="I625" i="2"/>
  <c r="H625" i="2"/>
  <c r="J624" i="2"/>
  <c r="I624" i="2"/>
  <c r="H624" i="2"/>
  <c r="J623" i="2"/>
  <c r="I623" i="2"/>
  <c r="H623" i="2"/>
  <c r="J622" i="2"/>
  <c r="I622" i="2"/>
  <c r="H622" i="2"/>
  <c r="J621" i="2"/>
  <c r="I621" i="2"/>
  <c r="H621" i="2"/>
  <c r="J620" i="2"/>
  <c r="I620" i="2"/>
  <c r="H620" i="2"/>
  <c r="J619" i="2"/>
  <c r="I619" i="2"/>
  <c r="H619" i="2"/>
  <c r="J618" i="2"/>
  <c r="I618" i="2"/>
  <c r="H618" i="2"/>
  <c r="J617" i="2"/>
  <c r="I617" i="2"/>
  <c r="H617" i="2"/>
  <c r="J616" i="2"/>
  <c r="I616" i="2"/>
  <c r="H616" i="2"/>
  <c r="J615" i="2"/>
  <c r="I615" i="2"/>
  <c r="H615" i="2"/>
  <c r="J614" i="2"/>
  <c r="I614" i="2"/>
  <c r="H614" i="2"/>
  <c r="J613" i="2"/>
  <c r="I613" i="2"/>
  <c r="H613" i="2"/>
  <c r="J612" i="2"/>
  <c r="I612" i="2"/>
  <c r="H612" i="2"/>
  <c r="J611" i="2"/>
  <c r="I611" i="2"/>
  <c r="H611" i="2"/>
  <c r="J610" i="2"/>
  <c r="I610" i="2"/>
  <c r="H610" i="2"/>
  <c r="J609" i="2"/>
  <c r="I609" i="2"/>
  <c r="H609" i="2"/>
  <c r="J608" i="2"/>
  <c r="I608" i="2"/>
  <c r="H608" i="2"/>
  <c r="J607" i="2"/>
  <c r="I607" i="2"/>
  <c r="H607" i="2"/>
  <c r="J606" i="2"/>
  <c r="I606" i="2"/>
  <c r="H606" i="2"/>
  <c r="J605" i="2"/>
  <c r="I605" i="2"/>
  <c r="H605" i="2"/>
  <c r="J604" i="2"/>
  <c r="I604" i="2"/>
  <c r="H604" i="2"/>
  <c r="J603" i="2"/>
  <c r="I603" i="2"/>
  <c r="H603" i="2"/>
  <c r="J602" i="2"/>
  <c r="I602" i="2"/>
  <c r="H602" i="2"/>
  <c r="J601" i="2"/>
  <c r="I601" i="2"/>
  <c r="H601" i="2"/>
  <c r="J600" i="2"/>
  <c r="I600" i="2"/>
  <c r="H600" i="2"/>
  <c r="J599" i="2"/>
  <c r="I599" i="2"/>
  <c r="H599" i="2"/>
  <c r="J598" i="2"/>
  <c r="I598" i="2"/>
  <c r="H598" i="2"/>
  <c r="J597" i="2"/>
  <c r="I597" i="2"/>
  <c r="H597" i="2"/>
  <c r="J596" i="2"/>
  <c r="I596" i="2"/>
  <c r="H596" i="2"/>
  <c r="J595" i="2"/>
  <c r="I595" i="2"/>
  <c r="H595" i="2"/>
  <c r="J594" i="2"/>
  <c r="I594" i="2"/>
  <c r="H594" i="2"/>
  <c r="J593" i="2"/>
  <c r="I593" i="2"/>
  <c r="H593" i="2"/>
  <c r="J592" i="2"/>
  <c r="I592" i="2"/>
  <c r="H592" i="2"/>
  <c r="J591" i="2"/>
  <c r="I591" i="2"/>
  <c r="H591" i="2"/>
  <c r="J590" i="2"/>
  <c r="I590" i="2"/>
  <c r="H590" i="2"/>
  <c r="J589" i="2"/>
  <c r="I589" i="2"/>
  <c r="H589" i="2"/>
  <c r="J588" i="2"/>
  <c r="I588" i="2"/>
  <c r="H588" i="2"/>
  <c r="J587" i="2"/>
  <c r="I587" i="2"/>
  <c r="H587" i="2"/>
  <c r="J586" i="2"/>
  <c r="I586" i="2"/>
  <c r="H586" i="2"/>
  <c r="J585" i="2"/>
  <c r="I585" i="2"/>
  <c r="H585" i="2"/>
  <c r="J584" i="2"/>
  <c r="I584" i="2"/>
  <c r="H584" i="2"/>
  <c r="J583" i="2"/>
  <c r="I583" i="2"/>
  <c r="H583" i="2"/>
  <c r="J582" i="2"/>
  <c r="I582" i="2"/>
  <c r="H582" i="2"/>
  <c r="J581" i="2"/>
  <c r="I581" i="2"/>
  <c r="H581" i="2"/>
  <c r="J580" i="2"/>
  <c r="I580" i="2"/>
  <c r="H580" i="2"/>
  <c r="J579" i="2"/>
  <c r="I579" i="2"/>
  <c r="H579" i="2"/>
  <c r="J578" i="2"/>
  <c r="I578" i="2"/>
  <c r="H578" i="2"/>
  <c r="J577" i="2"/>
  <c r="I577" i="2"/>
  <c r="H577" i="2"/>
  <c r="J576" i="2"/>
  <c r="I576" i="2"/>
  <c r="H576" i="2"/>
  <c r="J575" i="2"/>
  <c r="I575" i="2"/>
  <c r="H575" i="2"/>
  <c r="J574" i="2"/>
  <c r="I574" i="2"/>
  <c r="H574" i="2"/>
  <c r="J573" i="2"/>
  <c r="I573" i="2"/>
  <c r="H573" i="2"/>
  <c r="J572" i="2"/>
  <c r="I572" i="2"/>
  <c r="H572" i="2"/>
  <c r="J571" i="2"/>
  <c r="I571" i="2"/>
  <c r="H571" i="2"/>
  <c r="J570" i="2"/>
  <c r="I570" i="2"/>
  <c r="H570" i="2"/>
  <c r="J569" i="2"/>
  <c r="I569" i="2"/>
  <c r="H569" i="2"/>
  <c r="J568" i="2"/>
  <c r="I568" i="2"/>
  <c r="H568" i="2"/>
  <c r="J567" i="2"/>
  <c r="I567" i="2"/>
  <c r="H567" i="2"/>
  <c r="J566" i="2"/>
  <c r="I566" i="2"/>
  <c r="H566" i="2"/>
  <c r="J565" i="2"/>
  <c r="I565" i="2"/>
  <c r="H565" i="2"/>
  <c r="J564" i="2"/>
  <c r="I564" i="2"/>
  <c r="H564" i="2"/>
  <c r="J563" i="2"/>
  <c r="I563" i="2"/>
  <c r="H563" i="2"/>
  <c r="J562" i="2"/>
  <c r="I562" i="2"/>
  <c r="H562" i="2"/>
  <c r="J561" i="2"/>
  <c r="I561" i="2"/>
  <c r="H561" i="2"/>
  <c r="J560" i="2"/>
  <c r="I560" i="2"/>
  <c r="H560" i="2"/>
  <c r="J559" i="2"/>
  <c r="I559" i="2"/>
  <c r="H559" i="2"/>
  <c r="J558" i="2"/>
  <c r="I558" i="2"/>
  <c r="H558" i="2"/>
  <c r="J557" i="2"/>
  <c r="I557" i="2"/>
  <c r="H557" i="2"/>
  <c r="J556" i="2"/>
  <c r="I556" i="2"/>
  <c r="H556" i="2"/>
  <c r="J555" i="2"/>
  <c r="I555" i="2"/>
  <c r="H555" i="2"/>
  <c r="J554" i="2"/>
  <c r="I554" i="2"/>
  <c r="H554" i="2"/>
  <c r="J553" i="2"/>
  <c r="I553" i="2"/>
  <c r="H553" i="2"/>
  <c r="J552" i="2"/>
  <c r="I552" i="2"/>
  <c r="H552" i="2"/>
  <c r="J551" i="2"/>
  <c r="I551" i="2"/>
  <c r="H551" i="2"/>
  <c r="J550" i="2"/>
  <c r="I550" i="2"/>
  <c r="H550" i="2"/>
  <c r="J549" i="2"/>
  <c r="I549" i="2"/>
  <c r="H549" i="2"/>
  <c r="J548" i="2"/>
  <c r="I548" i="2"/>
  <c r="H548" i="2"/>
  <c r="J547" i="2"/>
  <c r="I547" i="2"/>
  <c r="H547" i="2"/>
  <c r="J546" i="2"/>
  <c r="I546" i="2"/>
  <c r="H546" i="2"/>
  <c r="J545" i="2"/>
  <c r="I545" i="2"/>
  <c r="H545" i="2"/>
  <c r="J544" i="2"/>
  <c r="I544" i="2"/>
  <c r="H544" i="2"/>
  <c r="J543" i="2"/>
  <c r="I543" i="2"/>
  <c r="H543" i="2"/>
  <c r="J542" i="2"/>
  <c r="I542" i="2"/>
  <c r="H542" i="2"/>
  <c r="J541" i="2"/>
  <c r="I541" i="2"/>
  <c r="H541" i="2"/>
  <c r="J540" i="2"/>
  <c r="I540" i="2"/>
  <c r="H540" i="2"/>
  <c r="J539" i="2"/>
  <c r="I539" i="2"/>
  <c r="H539" i="2"/>
  <c r="J538" i="2"/>
  <c r="I538" i="2"/>
  <c r="H538" i="2"/>
  <c r="J537" i="2"/>
  <c r="I537" i="2"/>
  <c r="H537" i="2"/>
  <c r="J536" i="2"/>
  <c r="I536" i="2"/>
  <c r="H536" i="2"/>
  <c r="J535" i="2"/>
  <c r="I535" i="2"/>
  <c r="H535" i="2"/>
  <c r="J534" i="2"/>
  <c r="I534" i="2"/>
  <c r="H534" i="2"/>
  <c r="J533" i="2"/>
  <c r="I533" i="2"/>
  <c r="H533" i="2"/>
  <c r="J532" i="2"/>
  <c r="I532" i="2"/>
  <c r="H532" i="2"/>
  <c r="J531" i="2"/>
  <c r="I531" i="2"/>
  <c r="H531" i="2"/>
  <c r="J530" i="2"/>
  <c r="I530" i="2"/>
  <c r="H530" i="2"/>
  <c r="J529" i="2"/>
  <c r="I529" i="2"/>
  <c r="H529" i="2"/>
  <c r="J528" i="2"/>
  <c r="I528" i="2"/>
  <c r="H528" i="2"/>
  <c r="J527" i="2"/>
  <c r="I527" i="2"/>
  <c r="H527" i="2"/>
  <c r="J526" i="2"/>
  <c r="I526" i="2"/>
  <c r="H526" i="2"/>
  <c r="J525" i="2"/>
  <c r="I525" i="2"/>
  <c r="H525" i="2"/>
  <c r="J524" i="2"/>
  <c r="I524" i="2"/>
  <c r="H524" i="2"/>
  <c r="J523" i="2"/>
  <c r="I523" i="2"/>
  <c r="H523" i="2"/>
  <c r="J522" i="2"/>
  <c r="I522" i="2"/>
  <c r="H522" i="2"/>
  <c r="J521" i="2"/>
  <c r="I521" i="2"/>
  <c r="H521" i="2"/>
  <c r="J520" i="2"/>
  <c r="I520" i="2"/>
  <c r="H520" i="2"/>
  <c r="J519" i="2"/>
  <c r="I519" i="2"/>
  <c r="H519" i="2"/>
  <c r="J518" i="2"/>
  <c r="I518" i="2"/>
  <c r="H518" i="2"/>
  <c r="J517" i="2"/>
  <c r="I517" i="2"/>
  <c r="H517" i="2"/>
  <c r="J516" i="2"/>
  <c r="I516" i="2"/>
  <c r="H516" i="2"/>
  <c r="J515" i="2"/>
  <c r="I515" i="2"/>
  <c r="H515" i="2"/>
  <c r="J514" i="2"/>
  <c r="I514" i="2"/>
  <c r="H514" i="2"/>
  <c r="J512" i="2"/>
  <c r="I512" i="2"/>
  <c r="H512" i="2"/>
  <c r="J513" i="2"/>
  <c r="I513" i="2"/>
  <c r="H513" i="2"/>
  <c r="J511" i="2"/>
  <c r="I511" i="2"/>
  <c r="H511" i="2"/>
  <c r="J510" i="2"/>
  <c r="I510" i="2"/>
  <c r="H510" i="2"/>
  <c r="J509" i="2"/>
  <c r="I509" i="2"/>
  <c r="H509" i="2"/>
  <c r="J508" i="2"/>
  <c r="I508" i="2"/>
  <c r="H508" i="2"/>
  <c r="J507" i="2"/>
  <c r="I507" i="2"/>
  <c r="H507" i="2"/>
  <c r="J506" i="2"/>
  <c r="I506" i="2"/>
  <c r="H506" i="2"/>
  <c r="J505" i="2"/>
  <c r="I505" i="2"/>
  <c r="H505" i="2"/>
  <c r="J504" i="2"/>
  <c r="I504" i="2"/>
  <c r="H504" i="2"/>
  <c r="J503" i="2"/>
  <c r="I503" i="2"/>
  <c r="H503" i="2"/>
  <c r="J502" i="2"/>
  <c r="I502" i="2"/>
  <c r="H502" i="2"/>
  <c r="J501" i="2"/>
  <c r="I501" i="2"/>
  <c r="H501" i="2"/>
  <c r="J500" i="2"/>
  <c r="I500" i="2"/>
  <c r="H500" i="2"/>
  <c r="J499" i="2"/>
  <c r="I499" i="2"/>
  <c r="H499" i="2"/>
  <c r="J498" i="2"/>
  <c r="I498" i="2"/>
  <c r="H498" i="2"/>
  <c r="J497" i="2"/>
  <c r="I497" i="2"/>
  <c r="H497" i="2"/>
  <c r="J496" i="2"/>
  <c r="I496" i="2"/>
  <c r="H496" i="2"/>
  <c r="J495" i="2"/>
  <c r="I495" i="2"/>
  <c r="H495" i="2"/>
  <c r="J494" i="2"/>
  <c r="I494" i="2"/>
  <c r="H494" i="2"/>
  <c r="J492" i="2"/>
  <c r="I492" i="2"/>
  <c r="H492" i="2"/>
  <c r="J491" i="2"/>
  <c r="I491" i="2"/>
  <c r="H491" i="2"/>
  <c r="J493" i="2"/>
  <c r="I493" i="2"/>
  <c r="H493" i="2"/>
  <c r="J490" i="2"/>
  <c r="I490" i="2"/>
  <c r="H490" i="2"/>
  <c r="J489" i="2"/>
  <c r="I489" i="2"/>
  <c r="H489" i="2"/>
  <c r="J488" i="2"/>
  <c r="I488" i="2"/>
  <c r="H488" i="2"/>
  <c r="J487" i="2"/>
  <c r="I487" i="2"/>
  <c r="H487" i="2"/>
  <c r="J486" i="2"/>
  <c r="I486" i="2"/>
  <c r="H486" i="2"/>
  <c r="J485" i="2"/>
  <c r="I485" i="2"/>
  <c r="H485" i="2"/>
  <c r="J484" i="2"/>
  <c r="I484" i="2"/>
  <c r="H484" i="2"/>
  <c r="J483" i="2"/>
  <c r="I483" i="2"/>
  <c r="H483" i="2"/>
  <c r="J482" i="2"/>
  <c r="I482" i="2"/>
  <c r="H482" i="2"/>
  <c r="J481" i="2"/>
  <c r="I481" i="2"/>
  <c r="H481" i="2"/>
  <c r="J480" i="2"/>
  <c r="I480" i="2"/>
  <c r="H480" i="2"/>
  <c r="J479" i="2"/>
  <c r="I479" i="2"/>
  <c r="H479" i="2"/>
  <c r="J478" i="2"/>
  <c r="I478" i="2"/>
  <c r="H478" i="2"/>
  <c r="J477" i="2"/>
  <c r="I477" i="2"/>
  <c r="H477" i="2"/>
  <c r="J476" i="2"/>
  <c r="I476" i="2"/>
  <c r="H476" i="2"/>
  <c r="J475" i="2"/>
  <c r="I475" i="2"/>
  <c r="H475" i="2"/>
  <c r="J474" i="2"/>
  <c r="I474" i="2"/>
  <c r="H474" i="2"/>
  <c r="J473" i="2"/>
  <c r="I473" i="2"/>
  <c r="H473" i="2"/>
  <c r="J472" i="2"/>
  <c r="I472" i="2"/>
  <c r="H472" i="2"/>
  <c r="J471" i="2"/>
  <c r="I471" i="2"/>
  <c r="H471" i="2"/>
  <c r="J470" i="2"/>
  <c r="I470" i="2"/>
  <c r="H470" i="2"/>
  <c r="J469" i="2"/>
  <c r="I469" i="2"/>
  <c r="H469" i="2"/>
  <c r="J468" i="2"/>
  <c r="I468" i="2"/>
  <c r="H468" i="2"/>
  <c r="J467" i="2"/>
  <c r="I467" i="2"/>
  <c r="H467" i="2"/>
  <c r="J466" i="2"/>
  <c r="I466" i="2"/>
  <c r="H466" i="2"/>
  <c r="J465" i="2"/>
  <c r="I465" i="2"/>
  <c r="H465" i="2"/>
  <c r="J464" i="2"/>
  <c r="I464" i="2"/>
  <c r="H464" i="2"/>
  <c r="J463" i="2"/>
  <c r="I463" i="2"/>
  <c r="H463" i="2"/>
  <c r="J462" i="2"/>
  <c r="I462" i="2"/>
  <c r="H462" i="2"/>
  <c r="J461" i="2"/>
  <c r="I461" i="2"/>
  <c r="H461" i="2"/>
  <c r="J460" i="2"/>
  <c r="I460" i="2"/>
  <c r="H460" i="2"/>
  <c r="J459" i="2"/>
  <c r="I459" i="2"/>
  <c r="H459" i="2"/>
  <c r="J458" i="2"/>
  <c r="I458" i="2"/>
  <c r="H458" i="2"/>
  <c r="J457" i="2"/>
  <c r="I457" i="2"/>
  <c r="H457" i="2"/>
  <c r="J456" i="2"/>
  <c r="I456" i="2"/>
  <c r="H456" i="2"/>
  <c r="J455" i="2"/>
  <c r="I455" i="2"/>
  <c r="H455" i="2"/>
  <c r="J454" i="2"/>
  <c r="I454" i="2"/>
  <c r="H454" i="2"/>
  <c r="J453" i="2"/>
  <c r="I453" i="2"/>
  <c r="H453" i="2"/>
  <c r="J452" i="2"/>
  <c r="I452" i="2"/>
  <c r="H452" i="2"/>
  <c r="J451" i="2"/>
  <c r="I451" i="2"/>
  <c r="H451" i="2"/>
  <c r="J450" i="2"/>
  <c r="I450" i="2"/>
  <c r="H450" i="2"/>
  <c r="J449" i="2"/>
  <c r="I449" i="2"/>
  <c r="H449" i="2"/>
  <c r="J448" i="2"/>
  <c r="I448" i="2"/>
  <c r="H448" i="2"/>
  <c r="J447" i="2"/>
  <c r="I447" i="2"/>
  <c r="H447" i="2"/>
  <c r="J446" i="2"/>
  <c r="I446" i="2"/>
  <c r="H446" i="2"/>
  <c r="J445" i="2"/>
  <c r="I445" i="2"/>
  <c r="H445" i="2"/>
  <c r="J444" i="2"/>
  <c r="I444" i="2"/>
  <c r="H444" i="2"/>
  <c r="J443" i="2"/>
  <c r="I443" i="2"/>
  <c r="H443" i="2"/>
  <c r="J442" i="2"/>
  <c r="I442" i="2"/>
  <c r="H442" i="2"/>
  <c r="J441" i="2"/>
  <c r="I441" i="2"/>
  <c r="H441" i="2"/>
  <c r="J440" i="2"/>
  <c r="I440" i="2"/>
  <c r="H440" i="2"/>
  <c r="J439" i="2"/>
  <c r="I439" i="2"/>
  <c r="H439" i="2"/>
  <c r="J438" i="2"/>
  <c r="I438" i="2"/>
  <c r="H438" i="2"/>
  <c r="J437" i="2"/>
  <c r="I437" i="2"/>
  <c r="H437" i="2"/>
  <c r="J436" i="2"/>
  <c r="I436" i="2"/>
  <c r="H436" i="2"/>
  <c r="J435" i="2"/>
  <c r="I435" i="2"/>
  <c r="H435" i="2"/>
  <c r="J434" i="2"/>
  <c r="I434" i="2"/>
  <c r="H434" i="2"/>
  <c r="J433" i="2"/>
  <c r="I433" i="2"/>
  <c r="H433" i="2"/>
  <c r="J432" i="2"/>
  <c r="I432" i="2"/>
  <c r="H432" i="2"/>
  <c r="J431" i="2"/>
  <c r="I431" i="2"/>
  <c r="H431" i="2"/>
  <c r="J430" i="2"/>
  <c r="I430" i="2"/>
  <c r="H430" i="2"/>
  <c r="J429" i="2"/>
  <c r="I429" i="2"/>
  <c r="H429" i="2"/>
  <c r="J428" i="2"/>
  <c r="I428" i="2"/>
  <c r="H428" i="2"/>
  <c r="J427" i="2"/>
  <c r="I427" i="2"/>
  <c r="H427" i="2"/>
  <c r="J426" i="2"/>
  <c r="I426" i="2"/>
  <c r="H426" i="2"/>
  <c r="J425" i="2"/>
  <c r="I425" i="2"/>
  <c r="H425" i="2"/>
  <c r="J424" i="2"/>
  <c r="I424" i="2"/>
  <c r="H424" i="2"/>
  <c r="J423" i="2"/>
  <c r="I423" i="2"/>
  <c r="H423" i="2"/>
  <c r="J422" i="2"/>
  <c r="I422" i="2"/>
  <c r="H422" i="2"/>
  <c r="J421" i="2"/>
  <c r="I421" i="2"/>
  <c r="H421" i="2"/>
  <c r="J420" i="2"/>
  <c r="I420" i="2"/>
  <c r="H420" i="2"/>
  <c r="J419" i="2"/>
  <c r="I419" i="2"/>
  <c r="H419" i="2"/>
  <c r="J418" i="2"/>
  <c r="I418" i="2"/>
  <c r="H418" i="2"/>
  <c r="J417" i="2"/>
  <c r="I417" i="2"/>
  <c r="H417" i="2"/>
  <c r="J416" i="2"/>
  <c r="I416" i="2"/>
  <c r="H416" i="2"/>
  <c r="J415" i="2"/>
  <c r="I415" i="2"/>
  <c r="H415" i="2"/>
  <c r="J414" i="2"/>
  <c r="I414" i="2"/>
  <c r="H414" i="2"/>
  <c r="J413" i="2"/>
  <c r="I413" i="2"/>
  <c r="H413" i="2"/>
  <c r="J412" i="2"/>
  <c r="I412" i="2"/>
  <c r="H412" i="2"/>
  <c r="J411" i="2"/>
  <c r="I411" i="2"/>
  <c r="H411" i="2"/>
  <c r="J410" i="2"/>
  <c r="I410" i="2"/>
  <c r="H410" i="2"/>
  <c r="J409" i="2"/>
  <c r="I409" i="2"/>
  <c r="H409" i="2"/>
  <c r="J408" i="2"/>
  <c r="I408" i="2"/>
  <c r="H408" i="2"/>
  <c r="J407" i="2"/>
  <c r="I407" i="2"/>
  <c r="H407" i="2"/>
  <c r="J406" i="2"/>
  <c r="I406" i="2"/>
  <c r="H406" i="2"/>
  <c r="J405" i="2"/>
  <c r="I405" i="2"/>
  <c r="H405" i="2"/>
  <c r="J404" i="2"/>
  <c r="I404" i="2"/>
  <c r="H404" i="2"/>
  <c r="J403" i="2"/>
  <c r="I403" i="2"/>
  <c r="H403" i="2"/>
  <c r="J402" i="2"/>
  <c r="I402" i="2"/>
  <c r="H402" i="2"/>
  <c r="J401" i="2"/>
  <c r="I401" i="2"/>
  <c r="H401" i="2"/>
  <c r="J397" i="2"/>
  <c r="I397" i="2"/>
  <c r="H397" i="2"/>
  <c r="J400" i="2"/>
  <c r="I400" i="2"/>
  <c r="H400" i="2"/>
  <c r="J399" i="2"/>
  <c r="I399" i="2"/>
  <c r="H399" i="2"/>
  <c r="J398" i="2"/>
  <c r="I398" i="2"/>
  <c r="H398" i="2"/>
  <c r="J396" i="2"/>
  <c r="I396" i="2"/>
  <c r="H396" i="2"/>
  <c r="J395" i="2"/>
  <c r="I395" i="2"/>
  <c r="H395" i="2"/>
  <c r="J394" i="2"/>
  <c r="I394" i="2"/>
  <c r="H394" i="2"/>
  <c r="J393" i="2"/>
  <c r="I393" i="2"/>
  <c r="H393" i="2"/>
  <c r="J392" i="2"/>
  <c r="I392" i="2"/>
  <c r="H392" i="2"/>
  <c r="J391" i="2"/>
  <c r="I391" i="2"/>
  <c r="H391" i="2"/>
  <c r="J390" i="2"/>
  <c r="I390" i="2"/>
  <c r="H390" i="2"/>
  <c r="J389" i="2"/>
  <c r="I389" i="2"/>
  <c r="H389" i="2"/>
  <c r="J388" i="2"/>
  <c r="I388" i="2"/>
  <c r="H388" i="2"/>
  <c r="J387" i="2"/>
  <c r="I387" i="2"/>
  <c r="H387" i="2"/>
  <c r="J386" i="2"/>
  <c r="I386" i="2"/>
  <c r="H386" i="2"/>
  <c r="J385" i="2"/>
  <c r="I385" i="2"/>
  <c r="H385" i="2"/>
  <c r="J384" i="2"/>
  <c r="I384" i="2"/>
  <c r="H384" i="2"/>
  <c r="J383" i="2"/>
  <c r="I383" i="2"/>
  <c r="H383" i="2"/>
  <c r="J382" i="2"/>
  <c r="I382" i="2"/>
  <c r="H382" i="2"/>
  <c r="J381" i="2"/>
  <c r="I381" i="2"/>
  <c r="H381" i="2"/>
  <c r="J380" i="2"/>
  <c r="I380" i="2"/>
  <c r="H380" i="2"/>
  <c r="J379" i="2"/>
  <c r="I379" i="2"/>
  <c r="H379" i="2"/>
  <c r="J378" i="2"/>
  <c r="I378" i="2"/>
  <c r="H378" i="2"/>
  <c r="J377" i="2"/>
  <c r="I377" i="2"/>
  <c r="H377" i="2"/>
  <c r="J376" i="2"/>
  <c r="I376" i="2"/>
  <c r="H376" i="2"/>
  <c r="J375" i="2"/>
  <c r="I375" i="2"/>
  <c r="H375" i="2"/>
  <c r="J374" i="2"/>
  <c r="I374" i="2"/>
  <c r="H374" i="2"/>
  <c r="J373" i="2"/>
  <c r="I373" i="2"/>
  <c r="H373" i="2"/>
  <c r="J372" i="2"/>
  <c r="I372" i="2"/>
  <c r="H372" i="2"/>
  <c r="J371" i="2"/>
  <c r="I371" i="2"/>
  <c r="H371" i="2"/>
  <c r="J370" i="2"/>
  <c r="I370" i="2"/>
  <c r="H370" i="2"/>
  <c r="J369" i="2"/>
  <c r="I369" i="2"/>
  <c r="H369" i="2"/>
  <c r="J368" i="2"/>
  <c r="I368" i="2"/>
  <c r="H368" i="2"/>
  <c r="J367" i="2"/>
  <c r="I367" i="2"/>
  <c r="H367" i="2"/>
  <c r="J366" i="2"/>
  <c r="I366" i="2"/>
  <c r="H366" i="2"/>
  <c r="J365" i="2"/>
  <c r="I365" i="2"/>
  <c r="H365" i="2"/>
  <c r="J364" i="2"/>
  <c r="I364" i="2"/>
  <c r="H364" i="2"/>
  <c r="J363" i="2"/>
  <c r="I363" i="2"/>
  <c r="H363" i="2"/>
  <c r="J362" i="2"/>
  <c r="I362" i="2"/>
  <c r="H362" i="2"/>
  <c r="J361" i="2"/>
  <c r="I361" i="2"/>
  <c r="H361" i="2"/>
  <c r="J360" i="2"/>
  <c r="I360" i="2"/>
  <c r="H360" i="2"/>
  <c r="J359" i="2"/>
  <c r="I359" i="2"/>
  <c r="H359" i="2"/>
  <c r="J358" i="2"/>
  <c r="I358" i="2"/>
  <c r="H358" i="2"/>
  <c r="J357" i="2"/>
  <c r="I357" i="2"/>
  <c r="H357" i="2"/>
  <c r="J356" i="2"/>
  <c r="I356" i="2"/>
  <c r="H356" i="2"/>
  <c r="J355" i="2"/>
  <c r="I355" i="2"/>
  <c r="H355" i="2"/>
  <c r="J354" i="2"/>
  <c r="I354" i="2"/>
  <c r="H354" i="2"/>
  <c r="J353" i="2"/>
  <c r="I353" i="2"/>
  <c r="H353" i="2"/>
  <c r="J352" i="2"/>
  <c r="I352" i="2"/>
  <c r="H352" i="2"/>
  <c r="J351" i="2"/>
  <c r="I351" i="2"/>
  <c r="H351" i="2"/>
  <c r="J350" i="2"/>
  <c r="I350" i="2"/>
  <c r="H350" i="2"/>
  <c r="J349" i="2"/>
  <c r="I349" i="2"/>
  <c r="H349" i="2"/>
  <c r="J348" i="2"/>
  <c r="I348" i="2"/>
  <c r="H348" i="2"/>
  <c r="J347" i="2"/>
  <c r="I347" i="2"/>
  <c r="H347" i="2"/>
  <c r="J346" i="2"/>
  <c r="I346" i="2"/>
  <c r="H346" i="2"/>
  <c r="J345" i="2"/>
  <c r="I345" i="2"/>
  <c r="H345" i="2"/>
  <c r="J344" i="2"/>
  <c r="I344" i="2"/>
  <c r="H344" i="2"/>
  <c r="J343" i="2"/>
  <c r="I343" i="2"/>
  <c r="H343" i="2"/>
  <c r="J342" i="2"/>
  <c r="I342" i="2"/>
  <c r="H342" i="2"/>
  <c r="J341" i="2"/>
  <c r="I341" i="2"/>
  <c r="H341" i="2"/>
  <c r="J340" i="2"/>
  <c r="I340" i="2"/>
  <c r="H340" i="2"/>
  <c r="J339" i="2"/>
  <c r="I339" i="2"/>
  <c r="H339" i="2"/>
  <c r="J338" i="2"/>
  <c r="I338" i="2"/>
  <c r="H338" i="2"/>
  <c r="J337" i="2"/>
  <c r="I337" i="2"/>
  <c r="H337" i="2"/>
  <c r="J336" i="2"/>
  <c r="I336" i="2"/>
  <c r="H336" i="2"/>
  <c r="J335" i="2"/>
  <c r="I335" i="2"/>
  <c r="H335" i="2"/>
  <c r="J334" i="2"/>
  <c r="I334" i="2"/>
  <c r="H334" i="2"/>
  <c r="J333" i="2"/>
  <c r="I333" i="2"/>
  <c r="H333" i="2"/>
  <c r="J332" i="2"/>
  <c r="I332" i="2"/>
  <c r="H332" i="2"/>
  <c r="J331" i="2"/>
  <c r="I331" i="2"/>
  <c r="H331" i="2"/>
  <c r="J330" i="2"/>
  <c r="I330" i="2"/>
  <c r="H330" i="2"/>
  <c r="J329" i="2"/>
  <c r="I329" i="2"/>
  <c r="H329" i="2"/>
  <c r="J328" i="2"/>
  <c r="I328" i="2"/>
  <c r="H328" i="2"/>
  <c r="J327" i="2"/>
  <c r="I327" i="2"/>
  <c r="H327" i="2"/>
  <c r="J326" i="2"/>
  <c r="I326" i="2"/>
  <c r="H326" i="2"/>
  <c r="J325" i="2"/>
  <c r="I325" i="2"/>
  <c r="H325" i="2"/>
  <c r="J324" i="2"/>
  <c r="I324" i="2"/>
  <c r="H324" i="2"/>
  <c r="J323" i="2"/>
  <c r="I323" i="2"/>
  <c r="H323" i="2"/>
  <c r="J322" i="2"/>
  <c r="I322" i="2"/>
  <c r="H322" i="2"/>
  <c r="J321" i="2"/>
  <c r="I321" i="2"/>
  <c r="H321" i="2"/>
  <c r="J320" i="2"/>
  <c r="I320" i="2"/>
  <c r="H320" i="2"/>
  <c r="J319" i="2"/>
  <c r="I319" i="2"/>
  <c r="H319" i="2"/>
  <c r="J318" i="2"/>
  <c r="I318" i="2"/>
  <c r="H318" i="2"/>
  <c r="J317" i="2"/>
  <c r="I317" i="2"/>
  <c r="H317" i="2"/>
  <c r="J316" i="2"/>
  <c r="I316" i="2"/>
  <c r="H316" i="2"/>
  <c r="J315" i="2"/>
  <c r="I315" i="2"/>
  <c r="H315" i="2"/>
  <c r="J314" i="2"/>
  <c r="I314" i="2"/>
  <c r="H314" i="2"/>
  <c r="J313" i="2"/>
  <c r="I313" i="2"/>
  <c r="H313" i="2"/>
  <c r="J312" i="2"/>
  <c r="I312" i="2"/>
  <c r="H312" i="2"/>
  <c r="J311" i="2"/>
  <c r="I311" i="2"/>
  <c r="H311" i="2"/>
  <c r="J310" i="2"/>
  <c r="I310" i="2"/>
  <c r="H310" i="2"/>
  <c r="J309" i="2"/>
  <c r="I309" i="2"/>
  <c r="H309" i="2"/>
  <c r="J308" i="2"/>
  <c r="I308" i="2"/>
  <c r="H308" i="2"/>
  <c r="J307" i="2"/>
  <c r="I307" i="2"/>
  <c r="H307" i="2"/>
  <c r="J306" i="2"/>
  <c r="I306" i="2"/>
  <c r="H306" i="2"/>
  <c r="J305" i="2"/>
  <c r="I305" i="2"/>
  <c r="H305" i="2"/>
  <c r="J304" i="2"/>
  <c r="I304" i="2"/>
  <c r="H304" i="2"/>
  <c r="J303" i="2"/>
  <c r="I303" i="2"/>
  <c r="H303" i="2"/>
  <c r="J302" i="2"/>
  <c r="I302" i="2"/>
  <c r="H302" i="2"/>
  <c r="J301" i="2"/>
  <c r="I301" i="2"/>
  <c r="H301" i="2"/>
  <c r="J300" i="2"/>
  <c r="I300" i="2"/>
  <c r="H300" i="2"/>
  <c r="J299" i="2"/>
  <c r="I299" i="2"/>
  <c r="H299" i="2"/>
  <c r="J298" i="2"/>
  <c r="I298" i="2"/>
  <c r="H298" i="2"/>
  <c r="J297" i="2"/>
  <c r="I297" i="2"/>
  <c r="H297" i="2"/>
  <c r="J296" i="2"/>
  <c r="I296" i="2"/>
  <c r="H296" i="2"/>
  <c r="J295" i="2"/>
  <c r="I295" i="2"/>
  <c r="H295" i="2"/>
  <c r="J294" i="2"/>
  <c r="I294" i="2"/>
  <c r="H294" i="2"/>
  <c r="J293" i="2"/>
  <c r="I293" i="2"/>
  <c r="H293" i="2"/>
  <c r="J292" i="2"/>
  <c r="I292" i="2"/>
  <c r="H292" i="2"/>
  <c r="J291" i="2"/>
  <c r="I291" i="2"/>
  <c r="H291" i="2"/>
  <c r="J290" i="2"/>
  <c r="I290" i="2"/>
  <c r="H290" i="2"/>
  <c r="J289" i="2"/>
  <c r="I289" i="2"/>
  <c r="H289" i="2"/>
  <c r="J288" i="2"/>
  <c r="I288" i="2"/>
  <c r="H288" i="2"/>
  <c r="J287" i="2"/>
  <c r="I287" i="2"/>
  <c r="H287" i="2"/>
  <c r="J286" i="2"/>
  <c r="I286" i="2"/>
  <c r="H286" i="2"/>
  <c r="J285" i="2"/>
  <c r="I285" i="2"/>
  <c r="H285" i="2"/>
  <c r="J284" i="2"/>
  <c r="I284" i="2"/>
  <c r="H284" i="2"/>
  <c r="J283" i="2"/>
  <c r="I283" i="2"/>
  <c r="H283" i="2"/>
  <c r="J282" i="2"/>
  <c r="I282" i="2"/>
  <c r="H282" i="2"/>
  <c r="J281" i="2"/>
  <c r="I281" i="2"/>
  <c r="H281" i="2"/>
  <c r="J280" i="2"/>
  <c r="I280" i="2"/>
  <c r="H280" i="2"/>
  <c r="J279" i="2"/>
  <c r="I279" i="2"/>
  <c r="H279" i="2"/>
  <c r="J278" i="2"/>
  <c r="I278" i="2"/>
  <c r="H278" i="2"/>
  <c r="J277" i="2"/>
  <c r="I277" i="2"/>
  <c r="H277" i="2"/>
  <c r="J276" i="2"/>
  <c r="I276" i="2"/>
  <c r="H276" i="2"/>
  <c r="J275" i="2"/>
  <c r="I275" i="2"/>
  <c r="H275" i="2"/>
  <c r="J274" i="2"/>
  <c r="I274" i="2"/>
  <c r="H274" i="2"/>
  <c r="J273" i="2"/>
  <c r="I273" i="2"/>
  <c r="H273" i="2"/>
  <c r="J272" i="2"/>
  <c r="I272" i="2"/>
  <c r="H272" i="2"/>
  <c r="J271" i="2"/>
  <c r="I271" i="2"/>
  <c r="H271" i="2"/>
  <c r="J270" i="2"/>
  <c r="I270" i="2"/>
  <c r="H270" i="2"/>
  <c r="J269" i="2"/>
  <c r="I269" i="2"/>
  <c r="H269" i="2"/>
  <c r="J268" i="2"/>
  <c r="I268" i="2"/>
  <c r="H268" i="2"/>
  <c r="J267" i="2"/>
  <c r="I267" i="2"/>
  <c r="H267" i="2"/>
  <c r="J266" i="2"/>
  <c r="I266" i="2"/>
  <c r="H266" i="2"/>
  <c r="J265" i="2"/>
  <c r="I265" i="2"/>
  <c r="H265" i="2"/>
  <c r="J264" i="2"/>
  <c r="I264" i="2"/>
  <c r="H264" i="2"/>
  <c r="J263" i="2"/>
  <c r="I263" i="2"/>
  <c r="H263" i="2"/>
  <c r="J262" i="2"/>
  <c r="I262" i="2"/>
  <c r="H262" i="2"/>
  <c r="J261" i="2"/>
  <c r="I261" i="2"/>
  <c r="H261" i="2"/>
  <c r="J260" i="2"/>
  <c r="I260" i="2"/>
  <c r="H260" i="2"/>
  <c r="J259" i="2"/>
  <c r="I259" i="2"/>
  <c r="H259" i="2"/>
  <c r="J258" i="2"/>
  <c r="I258" i="2"/>
  <c r="H258" i="2"/>
  <c r="J257" i="2"/>
  <c r="I257" i="2"/>
  <c r="H257" i="2"/>
  <c r="J256" i="2"/>
  <c r="I256" i="2"/>
  <c r="H256" i="2"/>
  <c r="J255" i="2"/>
  <c r="I255" i="2"/>
  <c r="H255" i="2"/>
  <c r="J254" i="2"/>
  <c r="I254" i="2"/>
  <c r="H254" i="2"/>
  <c r="J253" i="2"/>
  <c r="I253" i="2"/>
  <c r="H253" i="2"/>
  <c r="J252" i="2"/>
  <c r="I252" i="2"/>
  <c r="H252" i="2"/>
  <c r="J251" i="2"/>
  <c r="I251" i="2"/>
  <c r="H251" i="2"/>
  <c r="J250" i="2"/>
  <c r="I250" i="2"/>
  <c r="H250" i="2"/>
  <c r="J249" i="2"/>
  <c r="I249" i="2"/>
  <c r="H249" i="2"/>
  <c r="J248" i="2"/>
  <c r="I248" i="2"/>
  <c r="H248" i="2"/>
  <c r="J247" i="2"/>
  <c r="I247" i="2"/>
  <c r="H247" i="2"/>
  <c r="J246" i="2"/>
  <c r="I246" i="2"/>
  <c r="H246" i="2"/>
  <c r="J245" i="2"/>
  <c r="I245" i="2"/>
  <c r="H245" i="2"/>
  <c r="J244" i="2"/>
  <c r="I244" i="2"/>
  <c r="H244" i="2"/>
  <c r="J243" i="2"/>
  <c r="I243" i="2"/>
  <c r="H243" i="2"/>
  <c r="J242" i="2"/>
  <c r="I242" i="2"/>
  <c r="H242" i="2"/>
  <c r="J241" i="2"/>
  <c r="I241" i="2"/>
  <c r="H241" i="2"/>
  <c r="J240" i="2"/>
  <c r="I240" i="2"/>
  <c r="H240" i="2"/>
  <c r="J239" i="2"/>
  <c r="I239" i="2"/>
  <c r="H239" i="2"/>
  <c r="J238" i="2"/>
  <c r="I238" i="2"/>
  <c r="H238" i="2"/>
  <c r="J237" i="2"/>
  <c r="I237" i="2"/>
  <c r="H237" i="2"/>
  <c r="J236" i="2"/>
  <c r="I236" i="2"/>
  <c r="H236" i="2"/>
  <c r="J235" i="2"/>
  <c r="I235" i="2"/>
  <c r="H235" i="2"/>
  <c r="J234" i="2"/>
  <c r="I234" i="2"/>
  <c r="H234" i="2"/>
  <c r="J233" i="2"/>
  <c r="I233" i="2"/>
  <c r="H233" i="2"/>
  <c r="J232" i="2"/>
  <c r="I232" i="2"/>
  <c r="H232" i="2"/>
  <c r="J231" i="2"/>
  <c r="I231" i="2"/>
  <c r="H231" i="2"/>
  <c r="J230" i="2"/>
  <c r="I230" i="2"/>
  <c r="H230" i="2"/>
  <c r="J229" i="2"/>
  <c r="I229" i="2"/>
  <c r="H229" i="2"/>
  <c r="J228" i="2"/>
  <c r="I228" i="2"/>
  <c r="H228" i="2"/>
  <c r="J227" i="2"/>
  <c r="I227" i="2"/>
  <c r="H227" i="2"/>
  <c r="J226" i="2"/>
  <c r="I226" i="2"/>
  <c r="H226" i="2"/>
  <c r="J225" i="2"/>
  <c r="I225" i="2"/>
  <c r="H225" i="2"/>
  <c r="J224" i="2"/>
  <c r="I224" i="2"/>
  <c r="H224" i="2"/>
  <c r="J223" i="2"/>
  <c r="I223" i="2"/>
  <c r="H223" i="2"/>
  <c r="J222" i="2"/>
  <c r="I222" i="2"/>
  <c r="H222" i="2"/>
  <c r="J221" i="2"/>
  <c r="I221" i="2"/>
  <c r="H221" i="2"/>
  <c r="J220" i="2"/>
  <c r="I220" i="2"/>
  <c r="H220" i="2"/>
  <c r="J219" i="2"/>
  <c r="I219" i="2"/>
  <c r="H219" i="2"/>
  <c r="J218" i="2"/>
  <c r="I218" i="2"/>
  <c r="H218" i="2"/>
  <c r="J217" i="2"/>
  <c r="I217" i="2"/>
  <c r="H217" i="2"/>
  <c r="J216" i="2"/>
  <c r="I216" i="2"/>
  <c r="H216" i="2"/>
  <c r="J215" i="2"/>
  <c r="I215" i="2"/>
  <c r="H215" i="2"/>
  <c r="J214" i="2"/>
  <c r="I214" i="2"/>
  <c r="H214" i="2"/>
  <c r="J213" i="2"/>
  <c r="I213" i="2"/>
  <c r="H213" i="2"/>
  <c r="J212" i="2"/>
  <c r="I212" i="2"/>
  <c r="H212" i="2"/>
  <c r="J211" i="2"/>
  <c r="I211" i="2"/>
  <c r="H211" i="2"/>
  <c r="J210" i="2"/>
  <c r="I210" i="2"/>
  <c r="H210" i="2"/>
  <c r="J209" i="2"/>
  <c r="I209" i="2"/>
  <c r="H209" i="2"/>
  <c r="J208" i="2"/>
  <c r="I208" i="2"/>
  <c r="H208" i="2"/>
  <c r="J207" i="2"/>
  <c r="I207" i="2"/>
  <c r="H207" i="2"/>
  <c r="J206" i="2"/>
  <c r="I206" i="2"/>
  <c r="H206" i="2"/>
  <c r="J205" i="2"/>
  <c r="I205" i="2"/>
  <c r="H205" i="2"/>
  <c r="J204" i="2"/>
  <c r="I204" i="2"/>
  <c r="H204" i="2"/>
  <c r="J203" i="2"/>
  <c r="I203" i="2"/>
  <c r="H203" i="2"/>
  <c r="J202" i="2"/>
  <c r="I202" i="2"/>
  <c r="H202" i="2"/>
  <c r="J201" i="2"/>
  <c r="I201" i="2"/>
  <c r="H201" i="2"/>
  <c r="J200" i="2"/>
  <c r="I200" i="2"/>
  <c r="H200" i="2"/>
  <c r="J199" i="2"/>
  <c r="I199" i="2"/>
  <c r="H199" i="2"/>
  <c r="J198" i="2"/>
  <c r="I198" i="2"/>
  <c r="H198" i="2"/>
  <c r="J197" i="2"/>
  <c r="I197" i="2"/>
  <c r="H197" i="2"/>
  <c r="J195" i="2"/>
  <c r="I195" i="2"/>
  <c r="H195" i="2"/>
  <c r="J194" i="2"/>
  <c r="I194" i="2"/>
  <c r="H194" i="2"/>
  <c r="J193" i="2"/>
  <c r="I193" i="2"/>
  <c r="H193" i="2"/>
  <c r="J196" i="2"/>
  <c r="I196" i="2"/>
  <c r="H196" i="2"/>
  <c r="J192" i="2"/>
  <c r="I192" i="2"/>
  <c r="H192" i="2"/>
  <c r="J185" i="2"/>
  <c r="I185" i="2"/>
  <c r="H185" i="2"/>
  <c r="J184" i="2"/>
  <c r="I184" i="2"/>
  <c r="H184" i="2"/>
  <c r="J190" i="2"/>
  <c r="I190" i="2"/>
  <c r="H190" i="2"/>
  <c r="J189" i="2"/>
  <c r="I189" i="2"/>
  <c r="H189" i="2"/>
  <c r="J188" i="2"/>
  <c r="I188" i="2"/>
  <c r="H188" i="2"/>
  <c r="J187" i="2"/>
  <c r="I187" i="2"/>
  <c r="H187" i="2"/>
  <c r="J186" i="2"/>
  <c r="I186" i="2"/>
  <c r="H186" i="2"/>
  <c r="J191" i="2"/>
  <c r="I191" i="2"/>
  <c r="H191" i="2"/>
  <c r="J183" i="2"/>
  <c r="I183" i="2"/>
  <c r="H183" i="2"/>
  <c r="J182" i="2"/>
  <c r="I182" i="2"/>
  <c r="H182" i="2"/>
  <c r="J181" i="2"/>
  <c r="I181" i="2"/>
  <c r="H181" i="2"/>
  <c r="J180" i="2"/>
  <c r="I180" i="2"/>
  <c r="H180" i="2"/>
  <c r="J179" i="2"/>
  <c r="I179" i="2"/>
  <c r="H179" i="2"/>
  <c r="J178" i="2"/>
  <c r="I178" i="2"/>
  <c r="H178" i="2"/>
  <c r="J176" i="2"/>
  <c r="I176" i="2"/>
  <c r="H176" i="2"/>
  <c r="J177" i="2"/>
  <c r="I177" i="2"/>
  <c r="H177" i="2"/>
  <c r="J175" i="2"/>
  <c r="I175" i="2"/>
  <c r="H175" i="2"/>
  <c r="J174" i="2"/>
  <c r="I174" i="2"/>
  <c r="H174" i="2"/>
  <c r="J173" i="2"/>
  <c r="I173" i="2"/>
  <c r="H173" i="2"/>
  <c r="J172" i="2"/>
  <c r="I172" i="2"/>
  <c r="H172" i="2"/>
  <c r="J171" i="2"/>
  <c r="I171" i="2"/>
  <c r="H171" i="2"/>
  <c r="J170" i="2"/>
  <c r="I170" i="2"/>
  <c r="H170" i="2"/>
  <c r="J169" i="2"/>
  <c r="I169" i="2"/>
  <c r="H169" i="2"/>
  <c r="J168" i="2"/>
  <c r="I168" i="2"/>
  <c r="H168" i="2"/>
  <c r="J167" i="2"/>
  <c r="I167" i="2"/>
  <c r="H167" i="2"/>
  <c r="J166" i="2"/>
  <c r="I166" i="2"/>
  <c r="H166" i="2"/>
  <c r="J165" i="2"/>
  <c r="I165" i="2"/>
  <c r="H165" i="2"/>
  <c r="J164" i="2"/>
  <c r="I164" i="2"/>
  <c r="H164" i="2"/>
  <c r="J163" i="2"/>
  <c r="I163" i="2"/>
  <c r="H163" i="2"/>
  <c r="J162" i="2"/>
  <c r="I162" i="2"/>
  <c r="H162" i="2"/>
  <c r="J161" i="2"/>
  <c r="I161" i="2"/>
  <c r="H161" i="2"/>
  <c r="J160" i="2"/>
  <c r="I160" i="2"/>
  <c r="H160" i="2"/>
  <c r="J159" i="2"/>
  <c r="I159" i="2"/>
  <c r="H159" i="2"/>
  <c r="J158" i="2"/>
  <c r="I158" i="2"/>
  <c r="H158" i="2"/>
  <c r="J157" i="2"/>
  <c r="I157" i="2"/>
  <c r="H157" i="2"/>
  <c r="J156" i="2"/>
  <c r="I156" i="2"/>
  <c r="H156" i="2"/>
  <c r="J155" i="2"/>
  <c r="I155" i="2"/>
  <c r="H155" i="2"/>
  <c r="J154" i="2"/>
  <c r="I154" i="2"/>
  <c r="H154" i="2"/>
  <c r="J153" i="2"/>
  <c r="I153" i="2"/>
  <c r="H153" i="2"/>
  <c r="J152" i="2"/>
  <c r="I152" i="2"/>
  <c r="H152" i="2"/>
  <c r="J151" i="2"/>
  <c r="I151" i="2"/>
  <c r="H151" i="2"/>
  <c r="J150" i="2"/>
  <c r="I150" i="2"/>
  <c r="H150" i="2"/>
  <c r="J149" i="2"/>
  <c r="I149" i="2"/>
  <c r="H149" i="2"/>
  <c r="J148" i="2"/>
  <c r="I148" i="2"/>
  <c r="H148" i="2"/>
  <c r="J147" i="2"/>
  <c r="I147" i="2"/>
  <c r="H147" i="2"/>
  <c r="J146" i="2"/>
  <c r="I146" i="2"/>
  <c r="H146" i="2"/>
  <c r="J145" i="2"/>
  <c r="I145" i="2"/>
  <c r="H145" i="2"/>
  <c r="J144" i="2"/>
  <c r="I144" i="2"/>
  <c r="H144" i="2"/>
  <c r="J143" i="2"/>
  <c r="I143" i="2"/>
  <c r="H143" i="2"/>
  <c r="J142" i="2"/>
  <c r="I142" i="2"/>
  <c r="H142" i="2"/>
  <c r="J141" i="2"/>
  <c r="I141" i="2"/>
  <c r="H141" i="2"/>
  <c r="J140" i="2"/>
  <c r="I140" i="2"/>
  <c r="H140" i="2"/>
  <c r="J139" i="2"/>
  <c r="I139" i="2"/>
  <c r="H139" i="2"/>
  <c r="J138" i="2"/>
  <c r="I138" i="2"/>
  <c r="H138" i="2"/>
  <c r="J137" i="2"/>
  <c r="I137" i="2"/>
  <c r="H137" i="2"/>
  <c r="J136" i="2"/>
  <c r="I136" i="2"/>
  <c r="H136" i="2"/>
  <c r="J135" i="2"/>
  <c r="I135" i="2"/>
  <c r="H135" i="2"/>
  <c r="J134" i="2"/>
  <c r="I134" i="2"/>
  <c r="H134" i="2"/>
  <c r="J133" i="2"/>
  <c r="I133" i="2"/>
  <c r="H133" i="2"/>
  <c r="J132" i="2"/>
  <c r="I132" i="2"/>
  <c r="H132" i="2"/>
  <c r="J131" i="2"/>
  <c r="I131" i="2"/>
  <c r="H131" i="2"/>
  <c r="J130" i="2"/>
  <c r="I130" i="2"/>
  <c r="H130" i="2"/>
  <c r="J129" i="2"/>
  <c r="I129" i="2"/>
  <c r="H129" i="2"/>
  <c r="J128" i="2"/>
  <c r="I128" i="2"/>
  <c r="H128" i="2"/>
  <c r="J127" i="2"/>
  <c r="I127" i="2"/>
  <c r="H127" i="2"/>
  <c r="J126" i="2"/>
  <c r="I126" i="2"/>
  <c r="H126" i="2"/>
  <c r="J125" i="2"/>
  <c r="I125" i="2"/>
  <c r="H125" i="2"/>
  <c r="J124" i="2"/>
  <c r="I124" i="2"/>
  <c r="H124" i="2"/>
  <c r="J123" i="2"/>
  <c r="I123" i="2"/>
  <c r="H123" i="2"/>
  <c r="J122" i="2"/>
  <c r="I122" i="2"/>
  <c r="H122" i="2"/>
  <c r="J121" i="2"/>
  <c r="I121" i="2"/>
  <c r="H121" i="2"/>
  <c r="J120" i="2"/>
  <c r="I120" i="2"/>
  <c r="H120" i="2"/>
  <c r="J119" i="2"/>
  <c r="I119" i="2"/>
  <c r="H119" i="2"/>
  <c r="J118" i="2"/>
  <c r="I118" i="2"/>
  <c r="H118" i="2"/>
  <c r="J117" i="2"/>
  <c r="I117" i="2"/>
  <c r="H117" i="2"/>
  <c r="J116" i="2"/>
  <c r="I116" i="2"/>
  <c r="H116" i="2"/>
  <c r="J115" i="2"/>
  <c r="I115" i="2"/>
  <c r="H115" i="2"/>
  <c r="J114" i="2"/>
  <c r="I114" i="2"/>
  <c r="H114" i="2"/>
  <c r="J113" i="2"/>
  <c r="I113" i="2"/>
  <c r="H113" i="2"/>
  <c r="J112" i="2"/>
  <c r="I112" i="2"/>
  <c r="H112" i="2"/>
  <c r="J111" i="2"/>
  <c r="I111" i="2"/>
  <c r="H111" i="2"/>
  <c r="J110" i="2"/>
  <c r="I110" i="2"/>
  <c r="H110" i="2"/>
  <c r="J109" i="2"/>
  <c r="I109" i="2"/>
  <c r="H109" i="2"/>
  <c r="J108" i="2"/>
  <c r="I108" i="2"/>
  <c r="H108" i="2"/>
  <c r="J107" i="2"/>
  <c r="I107" i="2"/>
  <c r="H107" i="2"/>
  <c r="J106" i="2"/>
  <c r="I106" i="2"/>
  <c r="H106" i="2"/>
  <c r="J105" i="2"/>
  <c r="I105" i="2"/>
  <c r="H105" i="2"/>
  <c r="J104" i="2"/>
  <c r="I104" i="2"/>
  <c r="H104" i="2"/>
  <c r="J103" i="2"/>
  <c r="I103" i="2"/>
  <c r="H103" i="2"/>
  <c r="J102" i="2"/>
  <c r="I102" i="2"/>
  <c r="H102" i="2"/>
  <c r="J101" i="2"/>
  <c r="I101" i="2"/>
  <c r="H101" i="2"/>
  <c r="J100" i="2"/>
  <c r="I100" i="2"/>
  <c r="H100" i="2"/>
  <c r="J99" i="2"/>
  <c r="I99" i="2"/>
  <c r="H99" i="2"/>
  <c r="J98" i="2"/>
  <c r="I98" i="2"/>
  <c r="H98" i="2"/>
  <c r="J97" i="2"/>
  <c r="I97" i="2"/>
  <c r="H97" i="2"/>
  <c r="J96" i="2"/>
  <c r="I96" i="2"/>
  <c r="H96" i="2"/>
  <c r="J95" i="2"/>
  <c r="I95" i="2"/>
  <c r="H95" i="2"/>
  <c r="J94" i="2"/>
  <c r="I94" i="2"/>
  <c r="H94" i="2"/>
  <c r="J93" i="2"/>
  <c r="I93" i="2"/>
  <c r="H93" i="2"/>
  <c r="J92" i="2"/>
  <c r="I92" i="2"/>
  <c r="H92" i="2"/>
  <c r="J91" i="2"/>
  <c r="I91" i="2"/>
  <c r="H91" i="2"/>
  <c r="J90" i="2"/>
  <c r="I90" i="2"/>
  <c r="H90" i="2"/>
  <c r="J89" i="2"/>
  <c r="I89" i="2"/>
  <c r="H89" i="2"/>
  <c r="J88" i="2"/>
  <c r="I88" i="2"/>
  <c r="H88" i="2"/>
  <c r="J87" i="2"/>
  <c r="I87" i="2"/>
  <c r="H87" i="2"/>
  <c r="J86" i="2"/>
  <c r="I86" i="2"/>
  <c r="H86" i="2"/>
  <c r="J85" i="2"/>
  <c r="I85" i="2"/>
  <c r="H85" i="2"/>
  <c r="J84" i="2"/>
  <c r="I84" i="2"/>
  <c r="H84" i="2"/>
  <c r="J83" i="2"/>
  <c r="I83" i="2"/>
  <c r="H83" i="2"/>
  <c r="J82" i="2"/>
  <c r="I82" i="2"/>
  <c r="H82" i="2"/>
  <c r="J81" i="2"/>
  <c r="I81" i="2"/>
  <c r="H81" i="2"/>
  <c r="J80" i="2"/>
  <c r="I80" i="2"/>
  <c r="H80" i="2"/>
  <c r="J79" i="2"/>
  <c r="I79" i="2"/>
  <c r="H79" i="2"/>
  <c r="J78" i="2"/>
  <c r="I78" i="2"/>
  <c r="H78" i="2"/>
  <c r="J77" i="2"/>
  <c r="I77" i="2"/>
  <c r="H77" i="2"/>
  <c r="J76" i="2"/>
  <c r="I76" i="2"/>
  <c r="H76" i="2"/>
  <c r="J75" i="2"/>
  <c r="I75" i="2"/>
  <c r="H75" i="2"/>
  <c r="J74" i="2"/>
  <c r="I74" i="2"/>
  <c r="H74" i="2"/>
  <c r="J73" i="2"/>
  <c r="I73" i="2"/>
  <c r="H73" i="2"/>
  <c r="J72" i="2"/>
  <c r="I72" i="2"/>
  <c r="H72" i="2"/>
  <c r="J71" i="2"/>
  <c r="I71" i="2"/>
  <c r="H71" i="2"/>
  <c r="J70" i="2"/>
  <c r="I70" i="2"/>
  <c r="H70" i="2"/>
  <c r="J69" i="2"/>
  <c r="I69" i="2"/>
  <c r="H69" i="2"/>
  <c r="J68" i="2"/>
  <c r="I68" i="2"/>
  <c r="H68" i="2"/>
  <c r="J67" i="2"/>
  <c r="I67" i="2"/>
  <c r="H67" i="2"/>
  <c r="J66" i="2"/>
  <c r="I66" i="2"/>
  <c r="H66" i="2"/>
  <c r="J65" i="2"/>
  <c r="I65" i="2"/>
  <c r="H65" i="2"/>
  <c r="J64" i="2"/>
  <c r="I64" i="2"/>
  <c r="H64" i="2"/>
  <c r="J63" i="2"/>
  <c r="I63" i="2"/>
  <c r="H63" i="2"/>
  <c r="J62" i="2"/>
  <c r="I62" i="2"/>
  <c r="H62" i="2"/>
  <c r="J61" i="2"/>
  <c r="I61" i="2"/>
  <c r="H61" i="2"/>
  <c r="J60" i="2"/>
  <c r="I60" i="2"/>
  <c r="H60" i="2"/>
  <c r="J59" i="2"/>
  <c r="I59" i="2"/>
  <c r="H59" i="2"/>
  <c r="J58" i="2"/>
  <c r="I58" i="2"/>
  <c r="H58" i="2"/>
  <c r="J57" i="2"/>
  <c r="I57" i="2"/>
  <c r="H57" i="2"/>
  <c r="J56" i="2"/>
  <c r="I56" i="2"/>
  <c r="H56" i="2"/>
  <c r="J55" i="2"/>
  <c r="I55" i="2"/>
  <c r="H55" i="2"/>
  <c r="J54" i="2"/>
  <c r="I54" i="2"/>
  <c r="H54" i="2"/>
  <c r="J53" i="2"/>
  <c r="I53" i="2"/>
  <c r="H53" i="2"/>
  <c r="J52" i="2"/>
  <c r="I52" i="2"/>
  <c r="H52" i="2"/>
  <c r="J50" i="2"/>
  <c r="I50" i="2"/>
  <c r="H50" i="2"/>
  <c r="J49" i="2"/>
  <c r="I49" i="2"/>
  <c r="H49" i="2"/>
  <c r="J48" i="2"/>
  <c r="I48" i="2"/>
  <c r="H48" i="2"/>
  <c r="J51" i="2"/>
  <c r="I51" i="2"/>
  <c r="H51" i="2"/>
  <c r="J47" i="2"/>
  <c r="I47" i="2"/>
  <c r="H47" i="2"/>
  <c r="J46" i="2"/>
  <c r="I46" i="2"/>
  <c r="H46" i="2"/>
  <c r="J45" i="2"/>
  <c r="I45" i="2"/>
  <c r="H45" i="2"/>
  <c r="J44" i="2"/>
  <c r="I44" i="2"/>
  <c r="H44" i="2"/>
  <c r="J43" i="2"/>
  <c r="I43" i="2"/>
  <c r="H43" i="2"/>
  <c r="J42" i="2"/>
  <c r="I42" i="2"/>
  <c r="H42" i="2"/>
  <c r="J41" i="2"/>
  <c r="I41" i="2"/>
  <c r="H41" i="2"/>
  <c r="J40" i="2"/>
  <c r="I40" i="2"/>
  <c r="H40" i="2"/>
  <c r="J39" i="2"/>
  <c r="I39" i="2"/>
  <c r="H39" i="2"/>
  <c r="J38" i="2"/>
  <c r="I38" i="2"/>
  <c r="H38" i="2"/>
  <c r="J37" i="2"/>
  <c r="I37" i="2"/>
  <c r="H37" i="2"/>
  <c r="J36" i="2"/>
  <c r="I36" i="2"/>
  <c r="H36" i="2"/>
  <c r="J35" i="2"/>
  <c r="I35" i="2"/>
  <c r="H35" i="2"/>
  <c r="J34" i="2"/>
  <c r="I34" i="2"/>
  <c r="H34" i="2"/>
  <c r="J33" i="2"/>
  <c r="I33" i="2"/>
  <c r="H33" i="2"/>
  <c r="J32" i="2"/>
  <c r="I32" i="2"/>
  <c r="H32" i="2"/>
  <c r="J31" i="2"/>
  <c r="I31" i="2"/>
  <c r="H31" i="2"/>
  <c r="J30" i="2"/>
  <c r="I30" i="2"/>
  <c r="H30" i="2"/>
  <c r="J29" i="2"/>
  <c r="I29" i="2"/>
  <c r="H29" i="2"/>
  <c r="J28" i="2"/>
  <c r="I28" i="2"/>
  <c r="H28" i="2"/>
  <c r="J27" i="2"/>
  <c r="I27" i="2"/>
  <c r="H27" i="2"/>
  <c r="J26" i="2"/>
  <c r="I26" i="2"/>
  <c r="H26" i="2"/>
  <c r="J25" i="2"/>
  <c r="I25" i="2"/>
  <c r="H25" i="2"/>
  <c r="J24" i="2"/>
  <c r="I24" i="2"/>
  <c r="H24" i="2"/>
  <c r="J15" i="2"/>
  <c r="I15" i="2"/>
  <c r="H15" i="2"/>
  <c r="J14" i="2"/>
  <c r="I14" i="2"/>
  <c r="H14" i="2"/>
  <c r="J13" i="2"/>
  <c r="I13" i="2"/>
  <c r="H13" i="2"/>
  <c r="J12" i="2"/>
  <c r="I12" i="2"/>
  <c r="H12" i="2"/>
  <c r="J11" i="2"/>
  <c r="I11" i="2"/>
  <c r="H11" i="2"/>
  <c r="J10" i="2"/>
  <c r="I10" i="2"/>
  <c r="H10" i="2"/>
  <c r="J9" i="2"/>
  <c r="I9" i="2"/>
  <c r="H9" i="2"/>
  <c r="J8" i="2"/>
  <c r="I8" i="2"/>
  <c r="H8" i="2"/>
  <c r="J23" i="2"/>
  <c r="I23" i="2"/>
  <c r="H23" i="2"/>
  <c r="J22" i="2"/>
  <c r="I22" i="2"/>
  <c r="H22" i="2"/>
  <c r="J21" i="2"/>
  <c r="I21" i="2"/>
  <c r="H21" i="2"/>
  <c r="J20" i="2"/>
  <c r="I20" i="2"/>
  <c r="H20" i="2"/>
  <c r="J19" i="2"/>
  <c r="I19" i="2"/>
  <c r="H19" i="2"/>
  <c r="J7" i="2"/>
  <c r="I7" i="2"/>
  <c r="H7" i="2"/>
  <c r="J6" i="2"/>
  <c r="I6" i="2"/>
  <c r="H6" i="2"/>
  <c r="J5" i="2"/>
  <c r="I5" i="2"/>
  <c r="H5" i="2"/>
  <c r="J4" i="2"/>
  <c r="I4" i="2"/>
  <c r="H4" i="2"/>
  <c r="J3" i="2"/>
  <c r="I3" i="2"/>
  <c r="H3" i="2"/>
  <c r="J2" i="2"/>
  <c r="I2" i="2"/>
  <c r="H2" i="2"/>
  <c r="J18" i="2"/>
  <c r="I18" i="2"/>
  <c r="H18" i="2"/>
  <c r="J17" i="2"/>
  <c r="I17" i="2"/>
  <c r="H17" i="2"/>
  <c r="E1514" i="2"/>
  <c r="F1514" i="2"/>
  <c r="E1513" i="2"/>
  <c r="F1513" i="2"/>
  <c r="E1512" i="2"/>
  <c r="F1512" i="2"/>
  <c r="E1511" i="2"/>
  <c r="F1511" i="2"/>
  <c r="E1510" i="2"/>
  <c r="F1510" i="2"/>
  <c r="E1509" i="2"/>
  <c r="F1509" i="2"/>
  <c r="E1508" i="2"/>
  <c r="F1508" i="2"/>
  <c r="E1507" i="2"/>
  <c r="F1507" i="2"/>
  <c r="E1506" i="2"/>
  <c r="F1506" i="2"/>
  <c r="E1505" i="2"/>
  <c r="F1505" i="2"/>
  <c r="E1504" i="2"/>
  <c r="F1504" i="2"/>
  <c r="E1503" i="2"/>
  <c r="F1503" i="2"/>
  <c r="E1502" i="2"/>
  <c r="F1502" i="2"/>
  <c r="E1501" i="2"/>
  <c r="F1501" i="2"/>
  <c r="E1500" i="2"/>
  <c r="F1500" i="2"/>
  <c r="E1488" i="2"/>
  <c r="F1488" i="2"/>
  <c r="E1499" i="2"/>
  <c r="F1499" i="2"/>
  <c r="E1498" i="2"/>
  <c r="F1498" i="2"/>
  <c r="E1497" i="2"/>
  <c r="F1497" i="2"/>
  <c r="E1496" i="2"/>
  <c r="F1496" i="2"/>
  <c r="E1495" i="2"/>
  <c r="F1495" i="2"/>
  <c r="E1494" i="2"/>
  <c r="F1494" i="2"/>
  <c r="E1493" i="2"/>
  <c r="F1493" i="2"/>
  <c r="E1492" i="2"/>
  <c r="F1492" i="2"/>
  <c r="E1491" i="2"/>
  <c r="F1491" i="2"/>
  <c r="E1490" i="2"/>
  <c r="F1490" i="2"/>
  <c r="E1489" i="2"/>
  <c r="F1489" i="2"/>
  <c r="E1487" i="2"/>
  <c r="F1487" i="2"/>
  <c r="E1486" i="2"/>
  <c r="F1486" i="2"/>
  <c r="E1485" i="2"/>
  <c r="F1485" i="2"/>
  <c r="E1484" i="2"/>
  <c r="F1484" i="2"/>
  <c r="E1483" i="2"/>
  <c r="F1483" i="2"/>
  <c r="E1482" i="2"/>
  <c r="F1482" i="2"/>
  <c r="E1481" i="2"/>
  <c r="F1481" i="2"/>
  <c r="E1480" i="2"/>
  <c r="F1480" i="2"/>
  <c r="E1479" i="2"/>
  <c r="F1479" i="2"/>
  <c r="E1478" i="2"/>
  <c r="F1478" i="2"/>
  <c r="E1477" i="2"/>
  <c r="F1477" i="2"/>
  <c r="E1476" i="2"/>
  <c r="F1476" i="2"/>
  <c r="E1475" i="2"/>
  <c r="F1475" i="2"/>
  <c r="E1474" i="2"/>
  <c r="F1474" i="2"/>
  <c r="E1473" i="2"/>
  <c r="F1473" i="2"/>
  <c r="E1472" i="2"/>
  <c r="F1472" i="2"/>
  <c r="E1471" i="2"/>
  <c r="F1471" i="2"/>
  <c r="E1470" i="2"/>
  <c r="F1470" i="2"/>
  <c r="E1469" i="2"/>
  <c r="F1469" i="2"/>
  <c r="E1468" i="2"/>
  <c r="F1468" i="2"/>
  <c r="E1467" i="2"/>
  <c r="F1467" i="2"/>
  <c r="E1466" i="2"/>
  <c r="F1466" i="2"/>
  <c r="E1465" i="2"/>
  <c r="F1465" i="2"/>
  <c r="E1464" i="2"/>
  <c r="F1464" i="2"/>
  <c r="E1463" i="2"/>
  <c r="F1463" i="2"/>
  <c r="E1462" i="2"/>
  <c r="F1462" i="2"/>
  <c r="E1461" i="2"/>
  <c r="F1461" i="2"/>
  <c r="E1460" i="2"/>
  <c r="F1460" i="2"/>
  <c r="E1459" i="2"/>
  <c r="F1459" i="2"/>
  <c r="E1458" i="2"/>
  <c r="F1458" i="2"/>
  <c r="E1457" i="2"/>
  <c r="F1457" i="2"/>
  <c r="E1456" i="2"/>
  <c r="F1456" i="2"/>
  <c r="E1455" i="2"/>
  <c r="F1455" i="2"/>
  <c r="E1454" i="2"/>
  <c r="F1454" i="2"/>
  <c r="E1453" i="2"/>
  <c r="F1453" i="2"/>
  <c r="E1452" i="2"/>
  <c r="F1452" i="2"/>
  <c r="E1451" i="2"/>
  <c r="F1451" i="2"/>
  <c r="E1450" i="2"/>
  <c r="F1450" i="2"/>
  <c r="E1449" i="2"/>
  <c r="F1449" i="2"/>
  <c r="E1448" i="2"/>
  <c r="F1448" i="2"/>
  <c r="E1447" i="2"/>
  <c r="F1447" i="2"/>
  <c r="E1446" i="2"/>
  <c r="F1446" i="2"/>
  <c r="E1445" i="2"/>
  <c r="F1445" i="2"/>
  <c r="E1444" i="2"/>
  <c r="F1444" i="2"/>
  <c r="E1443" i="2"/>
  <c r="F1443" i="2"/>
  <c r="E1442" i="2"/>
  <c r="F1442" i="2"/>
  <c r="E1441" i="2"/>
  <c r="F1441" i="2"/>
  <c r="E1440" i="2"/>
  <c r="F1440" i="2"/>
  <c r="E1439" i="2"/>
  <c r="F1439" i="2"/>
  <c r="E1438" i="2"/>
  <c r="F1438" i="2"/>
  <c r="E1437" i="2"/>
  <c r="F1437" i="2"/>
  <c r="E1436" i="2"/>
  <c r="F1436" i="2"/>
  <c r="E1435" i="2"/>
  <c r="F1435" i="2"/>
  <c r="E1434" i="2"/>
  <c r="F1434" i="2"/>
  <c r="E1433" i="2"/>
  <c r="F1433" i="2"/>
  <c r="E1432" i="2"/>
  <c r="F1432" i="2"/>
  <c r="E1431" i="2"/>
  <c r="F1431" i="2"/>
  <c r="E1430" i="2"/>
  <c r="F1430" i="2"/>
  <c r="E1429" i="2"/>
  <c r="F1429" i="2"/>
  <c r="E1428" i="2"/>
  <c r="F1428" i="2"/>
  <c r="E1427" i="2"/>
  <c r="F1427" i="2"/>
  <c r="E1426" i="2"/>
  <c r="F1426" i="2"/>
  <c r="E1425" i="2"/>
  <c r="F1425" i="2"/>
  <c r="E1424" i="2"/>
  <c r="F1424" i="2"/>
  <c r="E1423" i="2"/>
  <c r="F1423" i="2"/>
  <c r="E1422" i="2"/>
  <c r="F1422" i="2"/>
  <c r="E1421" i="2"/>
  <c r="F1421" i="2"/>
  <c r="E1420" i="2"/>
  <c r="F1420" i="2"/>
  <c r="E1419" i="2"/>
  <c r="F1419" i="2"/>
  <c r="E1418" i="2"/>
  <c r="F1418" i="2"/>
  <c r="E1417" i="2"/>
  <c r="F1417" i="2"/>
  <c r="E1416" i="2"/>
  <c r="F1416" i="2"/>
  <c r="E1415" i="2"/>
  <c r="F1415" i="2"/>
  <c r="E1414" i="2"/>
  <c r="F1414" i="2"/>
  <c r="E1413" i="2"/>
  <c r="F1413" i="2"/>
  <c r="E1412" i="2"/>
  <c r="F1412" i="2"/>
  <c r="E1411" i="2"/>
  <c r="F1411" i="2"/>
  <c r="E1410" i="2"/>
  <c r="F1410" i="2"/>
  <c r="E1409" i="2"/>
  <c r="F1409" i="2"/>
  <c r="E1408" i="2"/>
  <c r="F1408" i="2"/>
  <c r="E1407" i="2"/>
  <c r="F1407" i="2"/>
  <c r="E1406" i="2"/>
  <c r="F1406" i="2"/>
  <c r="E1405" i="2"/>
  <c r="F1405" i="2"/>
  <c r="E1404" i="2"/>
  <c r="F1404" i="2"/>
  <c r="E1403" i="2"/>
  <c r="F1403" i="2"/>
  <c r="E1402" i="2"/>
  <c r="F1402" i="2"/>
  <c r="E1401" i="2"/>
  <c r="F1401" i="2"/>
  <c r="E1400" i="2"/>
  <c r="F1400" i="2"/>
  <c r="E1399" i="2"/>
  <c r="F1399" i="2"/>
  <c r="E1398" i="2"/>
  <c r="F1398" i="2"/>
  <c r="E1397" i="2"/>
  <c r="F1397" i="2"/>
  <c r="E1396" i="2"/>
  <c r="F1396" i="2"/>
  <c r="E1395" i="2"/>
  <c r="F1395" i="2"/>
  <c r="E1394" i="2"/>
  <c r="F1394" i="2"/>
  <c r="E1393" i="2"/>
  <c r="F1393" i="2"/>
  <c r="E1392" i="2"/>
  <c r="F1392" i="2"/>
  <c r="E1391" i="2"/>
  <c r="F1391" i="2"/>
  <c r="E1390" i="2"/>
  <c r="F1390" i="2"/>
  <c r="E1389" i="2"/>
  <c r="F1389" i="2"/>
  <c r="E1388" i="2"/>
  <c r="F1388" i="2"/>
  <c r="E1387" i="2"/>
  <c r="F1387" i="2"/>
  <c r="E1386" i="2"/>
  <c r="F1386" i="2"/>
  <c r="E1385" i="2"/>
  <c r="F1385" i="2"/>
  <c r="E1384" i="2"/>
  <c r="F1384" i="2"/>
  <c r="E1383" i="2"/>
  <c r="F1383" i="2"/>
  <c r="E1382" i="2"/>
  <c r="F1382" i="2"/>
  <c r="E1381" i="2"/>
  <c r="F1381" i="2"/>
  <c r="E1380" i="2"/>
  <c r="F1380" i="2"/>
  <c r="E1379" i="2"/>
  <c r="F1379" i="2"/>
  <c r="E1378" i="2"/>
  <c r="F1378" i="2"/>
  <c r="E1377" i="2"/>
  <c r="F1377" i="2"/>
  <c r="E1376" i="2"/>
  <c r="F1376" i="2"/>
  <c r="E1375" i="2"/>
  <c r="F1375" i="2"/>
  <c r="E1374" i="2"/>
  <c r="F1374" i="2"/>
  <c r="E1373" i="2"/>
  <c r="F1373" i="2"/>
  <c r="E1372" i="2"/>
  <c r="F1372" i="2"/>
  <c r="E1371" i="2"/>
  <c r="F1371" i="2"/>
  <c r="E1370" i="2"/>
  <c r="F1370" i="2"/>
  <c r="E1369" i="2"/>
  <c r="F1369" i="2"/>
  <c r="E1368" i="2"/>
  <c r="F1368" i="2"/>
  <c r="E1367" i="2"/>
  <c r="F1367" i="2"/>
  <c r="E1366" i="2"/>
  <c r="F1366" i="2"/>
  <c r="E1365" i="2"/>
  <c r="F1365" i="2"/>
  <c r="E1364" i="2"/>
  <c r="F1364" i="2"/>
  <c r="E1363" i="2"/>
  <c r="F1363" i="2"/>
  <c r="E1362" i="2"/>
  <c r="F1362" i="2"/>
  <c r="E1361" i="2"/>
  <c r="F1361" i="2"/>
  <c r="E1360" i="2"/>
  <c r="F1360" i="2"/>
  <c r="E1359" i="2"/>
  <c r="F1359" i="2"/>
  <c r="E1358" i="2"/>
  <c r="F1358" i="2"/>
  <c r="E1357" i="2"/>
  <c r="F1357" i="2"/>
  <c r="E1356" i="2"/>
  <c r="F1356" i="2"/>
  <c r="E1355" i="2"/>
  <c r="F1355" i="2"/>
  <c r="E1354" i="2"/>
  <c r="F1354" i="2"/>
  <c r="E1353" i="2"/>
  <c r="F1353" i="2"/>
  <c r="E1352" i="2"/>
  <c r="F1352" i="2"/>
  <c r="E1351" i="2"/>
  <c r="F1351" i="2"/>
  <c r="E1350" i="2"/>
  <c r="F1350" i="2"/>
  <c r="E1349" i="2"/>
  <c r="F1349" i="2"/>
  <c r="E1348" i="2"/>
  <c r="F1348" i="2"/>
  <c r="E1347" i="2"/>
  <c r="F1347" i="2"/>
  <c r="E1346" i="2"/>
  <c r="F1346" i="2"/>
  <c r="E1345" i="2"/>
  <c r="F1345" i="2"/>
  <c r="E1344" i="2"/>
  <c r="F1344" i="2"/>
  <c r="E1343" i="2"/>
  <c r="F1343" i="2"/>
  <c r="E1342" i="2"/>
  <c r="F1342" i="2"/>
  <c r="E1341" i="2"/>
  <c r="F1341" i="2"/>
  <c r="E1340" i="2"/>
  <c r="F1340" i="2"/>
  <c r="E1336" i="2"/>
  <c r="F1336" i="2"/>
  <c r="E1339" i="2"/>
  <c r="F1339" i="2"/>
  <c r="E1338" i="2"/>
  <c r="F1338" i="2"/>
  <c r="E1337" i="2"/>
  <c r="F1337" i="2"/>
  <c r="E1335" i="2"/>
  <c r="F1335" i="2"/>
  <c r="E1334" i="2"/>
  <c r="F1334" i="2"/>
  <c r="E1333" i="2"/>
  <c r="F1333" i="2"/>
  <c r="E1332" i="2"/>
  <c r="F1332" i="2"/>
  <c r="E1330" i="2"/>
  <c r="F1330" i="2"/>
  <c r="E1331" i="2"/>
  <c r="F1331" i="2"/>
  <c r="E1329" i="2"/>
  <c r="F1329" i="2"/>
  <c r="E1328" i="2"/>
  <c r="F1328" i="2"/>
  <c r="E1327" i="2"/>
  <c r="F1327" i="2"/>
  <c r="E1326" i="2"/>
  <c r="F1326" i="2"/>
  <c r="E1325" i="2"/>
  <c r="F1325" i="2"/>
  <c r="E1324" i="2"/>
  <c r="F1324" i="2"/>
  <c r="E1323" i="2"/>
  <c r="F1323" i="2"/>
  <c r="E1322" i="2"/>
  <c r="F1322" i="2"/>
  <c r="E1321" i="2"/>
  <c r="F1321" i="2"/>
  <c r="E1320" i="2"/>
  <c r="F1320" i="2"/>
  <c r="E1319" i="2"/>
  <c r="F1319" i="2"/>
  <c r="E1318" i="2"/>
  <c r="F1318" i="2"/>
  <c r="E1317" i="2"/>
  <c r="F1317" i="2"/>
  <c r="E1316" i="2"/>
  <c r="F1316" i="2"/>
  <c r="E1315" i="2"/>
  <c r="F1315" i="2"/>
  <c r="E1314" i="2"/>
  <c r="F1314" i="2"/>
  <c r="E1313" i="2"/>
  <c r="F1313" i="2"/>
  <c r="E1312" i="2"/>
  <c r="F1312" i="2"/>
  <c r="E1311" i="2"/>
  <c r="F1311" i="2"/>
  <c r="E1310" i="2"/>
  <c r="F1310" i="2"/>
  <c r="E1309" i="2"/>
  <c r="F1309" i="2"/>
  <c r="E1308" i="2"/>
  <c r="F1308" i="2"/>
  <c r="E1307" i="2"/>
  <c r="F1307" i="2"/>
  <c r="E1306" i="2"/>
  <c r="F1306" i="2"/>
  <c r="E1305" i="2"/>
  <c r="F1305" i="2"/>
  <c r="E1304" i="2"/>
  <c r="F1304" i="2"/>
  <c r="E1303" i="2"/>
  <c r="F1303" i="2"/>
  <c r="E1302" i="2"/>
  <c r="F1302" i="2"/>
  <c r="E1301" i="2"/>
  <c r="F1301" i="2"/>
  <c r="E1300" i="2"/>
  <c r="F1300" i="2"/>
  <c r="E1299" i="2"/>
  <c r="F1299" i="2"/>
  <c r="E1298" i="2"/>
  <c r="F1298" i="2"/>
  <c r="E1297" i="2"/>
  <c r="F1297" i="2"/>
  <c r="E1296" i="2"/>
  <c r="F1296" i="2"/>
  <c r="E1295" i="2"/>
  <c r="F1295" i="2"/>
  <c r="E1294" i="2"/>
  <c r="F1294" i="2"/>
  <c r="E1293" i="2"/>
  <c r="F1293" i="2"/>
  <c r="E1292" i="2"/>
  <c r="F1292" i="2"/>
  <c r="E1291" i="2"/>
  <c r="F1291" i="2"/>
  <c r="E1290" i="2"/>
  <c r="F1290" i="2"/>
  <c r="E1289" i="2"/>
  <c r="F1289" i="2"/>
  <c r="E1288" i="2"/>
  <c r="F1288" i="2"/>
  <c r="E1287" i="2"/>
  <c r="F1287" i="2"/>
  <c r="E1286" i="2"/>
  <c r="F1286" i="2"/>
  <c r="E1285" i="2"/>
  <c r="F1285" i="2"/>
  <c r="E1284" i="2"/>
  <c r="F1284" i="2"/>
  <c r="E1283" i="2"/>
  <c r="F1283" i="2"/>
  <c r="E1282" i="2"/>
  <c r="F1282" i="2"/>
  <c r="E1281" i="2"/>
  <c r="F1281" i="2"/>
  <c r="E1280" i="2"/>
  <c r="F1280" i="2"/>
  <c r="E1279" i="2"/>
  <c r="F1279" i="2"/>
  <c r="E1278" i="2"/>
  <c r="F1278" i="2"/>
  <c r="E1277" i="2"/>
  <c r="F1277" i="2"/>
  <c r="E1276" i="2"/>
  <c r="F1276" i="2"/>
  <c r="E1275" i="2"/>
  <c r="F1275" i="2"/>
  <c r="E1274" i="2"/>
  <c r="F1274" i="2"/>
  <c r="E1273" i="2"/>
  <c r="F1273" i="2"/>
  <c r="E1272" i="2"/>
  <c r="F1272" i="2"/>
  <c r="E1271" i="2"/>
  <c r="F1271" i="2"/>
  <c r="E1270" i="2"/>
  <c r="F1270" i="2"/>
  <c r="E1269" i="2"/>
  <c r="F1269" i="2"/>
  <c r="E1268" i="2"/>
  <c r="F1268" i="2"/>
  <c r="E1267" i="2"/>
  <c r="F1267" i="2"/>
  <c r="E1266" i="2"/>
  <c r="F1266" i="2"/>
  <c r="E1265" i="2"/>
  <c r="F1265" i="2"/>
  <c r="E1264" i="2"/>
  <c r="F1264" i="2"/>
  <c r="E1263" i="2"/>
  <c r="F1263" i="2"/>
  <c r="E1262" i="2"/>
  <c r="F1262" i="2"/>
  <c r="E1261" i="2"/>
  <c r="F1261" i="2"/>
  <c r="E1260" i="2"/>
  <c r="F1260" i="2"/>
  <c r="E1259" i="2"/>
  <c r="F1259" i="2"/>
  <c r="E1258" i="2"/>
  <c r="F1258" i="2"/>
  <c r="E1257" i="2"/>
  <c r="F1257" i="2"/>
  <c r="E1256" i="2"/>
  <c r="F1256" i="2"/>
  <c r="E1255" i="2"/>
  <c r="F1255" i="2"/>
  <c r="E1254" i="2"/>
  <c r="F1254" i="2"/>
  <c r="E1253" i="2"/>
  <c r="F1253" i="2"/>
  <c r="E1252" i="2"/>
  <c r="F1252" i="2"/>
  <c r="E1251" i="2"/>
  <c r="F1251" i="2"/>
  <c r="E1250" i="2"/>
  <c r="F1250" i="2"/>
  <c r="E1249" i="2"/>
  <c r="F1249" i="2"/>
  <c r="E1248" i="2"/>
  <c r="F1248" i="2"/>
  <c r="E1247" i="2"/>
  <c r="F1247" i="2"/>
  <c r="E1246" i="2"/>
  <c r="F1246" i="2"/>
  <c r="E1245" i="2"/>
  <c r="F1245" i="2"/>
  <c r="E1244" i="2"/>
  <c r="F1244" i="2"/>
  <c r="E1243" i="2"/>
  <c r="F1243" i="2"/>
  <c r="E1242" i="2"/>
  <c r="F1242" i="2"/>
  <c r="E1241" i="2"/>
  <c r="F1241" i="2"/>
  <c r="E1240" i="2"/>
  <c r="F1240" i="2"/>
  <c r="E1239" i="2"/>
  <c r="F1239" i="2"/>
  <c r="E1238" i="2"/>
  <c r="F1238" i="2"/>
  <c r="E1237" i="2"/>
  <c r="F1237" i="2"/>
  <c r="E1236" i="2"/>
  <c r="F1236" i="2"/>
  <c r="E1235" i="2"/>
  <c r="F1235" i="2"/>
  <c r="E1234" i="2"/>
  <c r="F1234" i="2"/>
  <c r="E1233" i="2"/>
  <c r="F1233" i="2"/>
  <c r="E1232" i="2"/>
  <c r="F1232" i="2"/>
  <c r="E1231" i="2"/>
  <c r="F1231" i="2"/>
  <c r="E1230" i="2"/>
  <c r="F1230" i="2"/>
  <c r="E1229" i="2"/>
  <c r="F1229" i="2"/>
  <c r="E1228" i="2"/>
  <c r="F1228" i="2"/>
  <c r="E1227" i="2"/>
  <c r="F1227" i="2"/>
  <c r="E1226" i="2"/>
  <c r="F1226" i="2"/>
  <c r="E1225" i="2"/>
  <c r="F1225" i="2"/>
  <c r="E1224" i="2"/>
  <c r="F1224" i="2"/>
  <c r="E1223" i="2"/>
  <c r="F1223" i="2"/>
  <c r="E1222" i="2"/>
  <c r="F1222" i="2"/>
  <c r="E1221" i="2"/>
  <c r="F1221" i="2"/>
  <c r="E1220" i="2"/>
  <c r="F1220" i="2"/>
  <c r="E1219" i="2"/>
  <c r="F1219" i="2"/>
  <c r="E1218" i="2"/>
  <c r="F1218" i="2"/>
  <c r="E1217" i="2"/>
  <c r="F1217" i="2"/>
  <c r="E1216" i="2"/>
  <c r="F1216" i="2"/>
  <c r="E1215" i="2"/>
  <c r="F1215" i="2"/>
  <c r="E1214" i="2"/>
  <c r="F1214" i="2"/>
  <c r="E1213" i="2"/>
  <c r="F1213" i="2"/>
  <c r="E1212" i="2"/>
  <c r="F1212" i="2"/>
  <c r="E1211" i="2"/>
  <c r="F1211" i="2"/>
  <c r="E1210" i="2"/>
  <c r="F1210" i="2"/>
  <c r="E1209" i="2"/>
  <c r="F1209" i="2"/>
  <c r="E1208" i="2"/>
  <c r="F1208" i="2"/>
  <c r="E1207" i="2"/>
  <c r="F1207" i="2"/>
  <c r="E1206" i="2"/>
  <c r="F1206" i="2"/>
  <c r="E1205" i="2"/>
  <c r="F1205" i="2"/>
  <c r="E1204" i="2"/>
  <c r="F1204" i="2"/>
  <c r="E1203" i="2"/>
  <c r="F1203" i="2"/>
  <c r="E1202" i="2"/>
  <c r="F1202" i="2"/>
  <c r="E1201" i="2"/>
  <c r="F1201" i="2"/>
  <c r="E1200" i="2"/>
  <c r="F1200" i="2"/>
  <c r="E1199" i="2"/>
  <c r="F1199" i="2"/>
  <c r="E1198" i="2"/>
  <c r="F1198" i="2"/>
  <c r="E1197" i="2"/>
  <c r="F1197" i="2"/>
  <c r="E1196" i="2"/>
  <c r="F1196" i="2"/>
  <c r="E1195" i="2"/>
  <c r="F1195" i="2"/>
  <c r="E1194" i="2"/>
  <c r="F1194" i="2"/>
  <c r="E1193" i="2"/>
  <c r="F1193" i="2"/>
  <c r="E1192" i="2"/>
  <c r="F1192" i="2"/>
  <c r="E1191" i="2"/>
  <c r="F1191" i="2"/>
  <c r="E1190" i="2"/>
  <c r="F1190" i="2"/>
  <c r="E1189" i="2"/>
  <c r="F1189" i="2"/>
  <c r="E1188" i="2"/>
  <c r="F1188" i="2"/>
  <c r="E1187" i="2"/>
  <c r="F1187" i="2"/>
  <c r="E1186" i="2"/>
  <c r="F1186" i="2"/>
  <c r="E1185" i="2"/>
  <c r="F1185" i="2"/>
  <c r="E1184" i="2"/>
  <c r="F1184" i="2"/>
  <c r="E1183" i="2"/>
  <c r="F1183" i="2"/>
  <c r="E1182" i="2"/>
  <c r="F1182" i="2"/>
  <c r="E1181" i="2"/>
  <c r="F1181" i="2"/>
  <c r="E1180" i="2"/>
  <c r="F1180" i="2"/>
  <c r="E1179" i="2"/>
  <c r="F1179" i="2"/>
  <c r="E1178" i="2"/>
  <c r="F1178" i="2"/>
  <c r="E1177" i="2"/>
  <c r="F1177" i="2"/>
  <c r="E1176" i="2"/>
  <c r="F1176" i="2"/>
  <c r="E1175" i="2"/>
  <c r="F1175" i="2"/>
  <c r="E1174" i="2"/>
  <c r="F1174" i="2"/>
  <c r="E1173" i="2"/>
  <c r="F1173" i="2"/>
  <c r="E1172" i="2"/>
  <c r="F1172" i="2"/>
  <c r="E1171" i="2"/>
  <c r="F1171" i="2"/>
  <c r="E1170" i="2"/>
  <c r="F1170" i="2"/>
  <c r="E1169" i="2"/>
  <c r="F1169" i="2"/>
  <c r="E1168" i="2"/>
  <c r="F1168" i="2"/>
  <c r="E1167" i="2"/>
  <c r="F1167" i="2"/>
  <c r="E1166" i="2"/>
  <c r="F1166" i="2"/>
  <c r="E1165" i="2"/>
  <c r="F1165" i="2"/>
  <c r="E1164" i="2"/>
  <c r="F1164" i="2"/>
  <c r="E1163" i="2"/>
  <c r="F1163" i="2"/>
  <c r="E1162" i="2"/>
  <c r="F1162" i="2"/>
  <c r="E1161" i="2"/>
  <c r="F1161" i="2"/>
  <c r="E1160" i="2"/>
  <c r="F1160" i="2"/>
  <c r="E1159" i="2"/>
  <c r="F1159" i="2"/>
  <c r="E1158" i="2"/>
  <c r="F1158" i="2"/>
  <c r="E1157" i="2"/>
  <c r="F1157" i="2"/>
  <c r="E1156" i="2"/>
  <c r="F1156" i="2"/>
  <c r="E1155" i="2"/>
  <c r="F1155" i="2"/>
  <c r="E1154" i="2"/>
  <c r="F1154" i="2"/>
  <c r="E1153" i="2"/>
  <c r="F1153" i="2"/>
  <c r="E1152" i="2"/>
  <c r="F1152" i="2"/>
  <c r="E1151" i="2"/>
  <c r="F1151" i="2"/>
  <c r="E1150" i="2"/>
  <c r="F1150" i="2"/>
  <c r="E1149" i="2"/>
  <c r="F1149" i="2"/>
  <c r="E1148" i="2"/>
  <c r="F1148" i="2"/>
  <c r="E1147" i="2"/>
  <c r="F1147" i="2"/>
  <c r="E1146" i="2"/>
  <c r="F1146" i="2"/>
  <c r="E1145" i="2"/>
  <c r="F1145" i="2"/>
  <c r="E1144" i="2"/>
  <c r="F1144" i="2"/>
  <c r="E1143" i="2"/>
  <c r="F1143" i="2"/>
  <c r="E1142" i="2"/>
  <c r="F1142" i="2"/>
  <c r="E1141" i="2"/>
  <c r="F1141" i="2"/>
  <c r="E1140" i="2"/>
  <c r="F1140" i="2"/>
  <c r="E1139" i="2"/>
  <c r="F1139" i="2"/>
  <c r="E1138" i="2"/>
  <c r="F1138" i="2"/>
  <c r="E1137" i="2"/>
  <c r="F1137" i="2"/>
  <c r="E1136" i="2"/>
  <c r="F1136" i="2"/>
  <c r="E1135" i="2"/>
  <c r="F1135" i="2"/>
  <c r="E1134" i="2"/>
  <c r="F1134" i="2"/>
  <c r="E1133" i="2"/>
  <c r="F1133" i="2"/>
  <c r="E1132" i="2"/>
  <c r="F1132" i="2"/>
  <c r="E1131" i="2"/>
  <c r="F1131" i="2"/>
  <c r="E1128" i="2"/>
  <c r="F1128" i="2"/>
  <c r="E1130" i="2"/>
  <c r="F1130" i="2"/>
  <c r="E1129" i="2"/>
  <c r="F1129" i="2"/>
  <c r="E1127" i="2"/>
  <c r="F1127" i="2"/>
  <c r="E1126" i="2"/>
  <c r="F1126" i="2"/>
  <c r="E1125" i="2"/>
  <c r="F1125" i="2"/>
  <c r="E1124" i="2"/>
  <c r="F1124" i="2"/>
  <c r="E1123" i="2"/>
  <c r="F1123" i="2"/>
  <c r="E1122" i="2"/>
  <c r="F1122" i="2"/>
  <c r="E1121" i="2"/>
  <c r="F1121" i="2"/>
  <c r="E1120" i="2"/>
  <c r="F1120" i="2"/>
  <c r="E1119" i="2"/>
  <c r="F1119" i="2"/>
  <c r="E1118" i="2"/>
  <c r="F1118" i="2"/>
  <c r="E1117" i="2"/>
  <c r="F1117" i="2"/>
  <c r="E1116" i="2"/>
  <c r="F1116" i="2"/>
  <c r="E1115" i="2"/>
  <c r="F1115" i="2"/>
  <c r="E1114" i="2"/>
  <c r="F1114" i="2"/>
  <c r="E1113" i="2"/>
  <c r="F1113" i="2"/>
  <c r="E1112" i="2"/>
  <c r="F1112" i="2"/>
  <c r="E1111" i="2"/>
  <c r="F1111" i="2"/>
  <c r="E1110" i="2"/>
  <c r="F1110" i="2"/>
  <c r="E1109" i="2"/>
  <c r="F1109" i="2"/>
  <c r="E1108" i="2"/>
  <c r="F1108" i="2"/>
  <c r="E1101" i="2"/>
  <c r="F1101" i="2"/>
  <c r="E1107" i="2"/>
  <c r="F1107" i="2"/>
  <c r="E1106" i="2"/>
  <c r="F1106" i="2"/>
  <c r="E1105" i="2"/>
  <c r="F1105" i="2"/>
  <c r="E1104" i="2"/>
  <c r="F1104" i="2"/>
  <c r="E1103" i="2"/>
  <c r="F1103" i="2"/>
  <c r="E1102" i="2"/>
  <c r="F1102" i="2"/>
  <c r="E1100" i="2"/>
  <c r="F1100" i="2"/>
  <c r="E1099" i="2"/>
  <c r="F1099" i="2"/>
  <c r="E1098" i="2"/>
  <c r="F1098" i="2"/>
  <c r="E1097" i="2"/>
  <c r="F1097" i="2"/>
  <c r="E1096" i="2"/>
  <c r="F1096" i="2"/>
  <c r="E1095" i="2"/>
  <c r="F1095" i="2"/>
  <c r="E1094" i="2"/>
  <c r="F1094" i="2"/>
  <c r="E1093" i="2"/>
  <c r="F1093" i="2"/>
  <c r="E1092" i="2"/>
  <c r="F1092" i="2"/>
  <c r="E1091" i="2"/>
  <c r="F1091" i="2"/>
  <c r="E1090" i="2"/>
  <c r="F1090" i="2"/>
  <c r="E1089" i="2"/>
  <c r="F1089" i="2"/>
  <c r="E1088" i="2"/>
  <c r="F1088" i="2"/>
  <c r="E1087" i="2"/>
  <c r="F1087" i="2"/>
  <c r="E1086" i="2"/>
  <c r="F1086" i="2"/>
  <c r="E1085" i="2"/>
  <c r="F1085" i="2"/>
  <c r="E1084" i="2"/>
  <c r="F1084" i="2"/>
  <c r="E1083" i="2"/>
  <c r="F1083" i="2"/>
  <c r="E1082" i="2"/>
  <c r="F1082" i="2"/>
  <c r="E1078" i="2"/>
  <c r="F1078" i="2"/>
  <c r="E1077" i="2"/>
  <c r="F1077" i="2"/>
  <c r="E1076" i="2"/>
  <c r="F1076" i="2"/>
  <c r="E1081" i="2"/>
  <c r="F1081" i="2"/>
  <c r="E1080" i="2"/>
  <c r="F1080" i="2"/>
  <c r="E1079" i="2"/>
  <c r="F1079" i="2"/>
  <c r="E1075" i="2"/>
  <c r="F1075" i="2"/>
  <c r="E1074" i="2"/>
  <c r="F1074" i="2"/>
  <c r="E1073" i="2"/>
  <c r="F1073" i="2"/>
  <c r="E1072" i="2"/>
  <c r="F1072" i="2"/>
  <c r="E1071" i="2"/>
  <c r="F1071" i="2"/>
  <c r="E1070" i="2"/>
  <c r="F1070" i="2"/>
  <c r="E1069" i="2"/>
  <c r="F1069" i="2"/>
  <c r="E1068" i="2"/>
  <c r="F1068" i="2"/>
  <c r="E1067" i="2"/>
  <c r="F1067" i="2"/>
  <c r="E1066" i="2"/>
  <c r="F1066" i="2"/>
  <c r="E1065" i="2"/>
  <c r="F1065" i="2"/>
  <c r="E1064" i="2"/>
  <c r="F1064" i="2"/>
  <c r="E1063" i="2"/>
  <c r="F1063" i="2"/>
  <c r="E1062" i="2"/>
  <c r="F1062" i="2"/>
  <c r="E1061" i="2"/>
  <c r="F1061" i="2"/>
  <c r="E1060" i="2"/>
  <c r="F1060" i="2"/>
  <c r="E1059" i="2"/>
  <c r="F1059" i="2"/>
  <c r="E1058" i="2"/>
  <c r="F1058" i="2"/>
  <c r="E1056" i="2"/>
  <c r="F1056" i="2"/>
  <c r="E1057" i="2"/>
  <c r="F1057" i="2"/>
  <c r="E1055" i="2"/>
  <c r="F1055" i="2"/>
  <c r="E1054" i="2"/>
  <c r="F1054" i="2"/>
  <c r="E1053" i="2"/>
  <c r="F1053" i="2"/>
  <c r="E1052" i="2"/>
  <c r="F1052" i="2"/>
  <c r="E1051" i="2"/>
  <c r="F1051" i="2"/>
  <c r="E1050" i="2"/>
  <c r="F1050" i="2"/>
  <c r="E1049" i="2"/>
  <c r="F1049" i="2"/>
  <c r="E1048" i="2"/>
  <c r="F1048" i="2"/>
  <c r="E1047" i="2"/>
  <c r="F1047" i="2"/>
  <c r="E1046" i="2"/>
  <c r="F1046" i="2"/>
  <c r="E1045" i="2"/>
  <c r="F1045" i="2"/>
  <c r="E1044" i="2"/>
  <c r="F1044" i="2"/>
  <c r="E1043" i="2"/>
  <c r="F1043" i="2"/>
  <c r="E1042" i="2"/>
  <c r="F1042" i="2"/>
  <c r="E1041" i="2"/>
  <c r="F1041" i="2"/>
  <c r="E1040" i="2"/>
  <c r="F1040" i="2"/>
  <c r="E1039" i="2"/>
  <c r="F1039" i="2"/>
  <c r="E1038" i="2"/>
  <c r="F1038" i="2"/>
  <c r="E1034" i="2"/>
  <c r="F1034" i="2"/>
  <c r="E1037" i="2"/>
  <c r="F1037" i="2"/>
  <c r="E1036" i="2"/>
  <c r="F1036" i="2"/>
  <c r="E1035" i="2"/>
  <c r="F1035" i="2"/>
  <c r="E1033" i="2"/>
  <c r="F1033" i="2"/>
  <c r="E1031" i="2"/>
  <c r="F1031" i="2"/>
  <c r="E1030" i="2"/>
  <c r="F1030" i="2"/>
  <c r="E1032" i="2"/>
  <c r="F1032" i="2"/>
  <c r="E1029" i="2"/>
  <c r="F1029" i="2"/>
  <c r="E1028" i="2"/>
  <c r="F1028" i="2"/>
  <c r="E1027" i="2"/>
  <c r="F1027" i="2"/>
  <c r="E1026" i="2"/>
  <c r="F1026" i="2"/>
  <c r="E1025" i="2"/>
  <c r="F1025" i="2"/>
  <c r="E1024" i="2"/>
  <c r="F1024" i="2"/>
  <c r="E1023" i="2"/>
  <c r="F1023" i="2"/>
  <c r="E1022" i="2"/>
  <c r="F1022" i="2"/>
  <c r="E1021" i="2"/>
  <c r="F1021" i="2"/>
  <c r="E1020" i="2"/>
  <c r="F1020" i="2"/>
  <c r="E1018" i="2"/>
  <c r="F1018" i="2"/>
  <c r="E1017" i="2"/>
  <c r="F1017" i="2"/>
  <c r="E1016" i="2"/>
  <c r="F1016" i="2"/>
  <c r="E1019" i="2"/>
  <c r="F1019" i="2"/>
  <c r="E1015" i="2"/>
  <c r="F1015" i="2"/>
  <c r="E1014" i="2"/>
  <c r="F1014" i="2"/>
  <c r="E1013" i="2"/>
  <c r="F1013" i="2"/>
  <c r="E1012" i="2"/>
  <c r="F1012" i="2"/>
  <c r="E1010" i="2"/>
  <c r="F1010" i="2"/>
  <c r="E1009" i="2"/>
  <c r="F1009" i="2"/>
  <c r="E1008" i="2"/>
  <c r="F1008" i="2"/>
  <c r="E1011" i="2"/>
  <c r="F1011" i="2"/>
  <c r="E1007" i="2"/>
  <c r="F1007" i="2"/>
  <c r="E1006" i="2"/>
  <c r="F1006" i="2"/>
  <c r="E1005" i="2"/>
  <c r="F1005" i="2"/>
  <c r="E1004" i="2"/>
  <c r="F1004" i="2"/>
  <c r="E1003" i="2"/>
  <c r="F1003" i="2"/>
  <c r="E1002" i="2"/>
  <c r="F1002" i="2"/>
  <c r="E1001" i="2"/>
  <c r="F1001" i="2"/>
  <c r="E1000" i="2"/>
  <c r="F1000" i="2"/>
  <c r="E999" i="2"/>
  <c r="F999" i="2"/>
  <c r="E998" i="2"/>
  <c r="F998" i="2"/>
  <c r="E997" i="2"/>
  <c r="F997" i="2"/>
  <c r="E996" i="2"/>
  <c r="F996" i="2"/>
  <c r="E995" i="2"/>
  <c r="F995" i="2"/>
  <c r="E994" i="2"/>
  <c r="F994" i="2"/>
  <c r="E993" i="2"/>
  <c r="F993" i="2"/>
  <c r="E992" i="2"/>
  <c r="F992" i="2"/>
  <c r="E991" i="2"/>
  <c r="F991" i="2"/>
  <c r="E990" i="2"/>
  <c r="F990" i="2"/>
  <c r="E989" i="2"/>
  <c r="F989" i="2"/>
  <c r="E988" i="2"/>
  <c r="F988" i="2"/>
  <c r="E987" i="2"/>
  <c r="F987" i="2"/>
  <c r="E986" i="2"/>
  <c r="F986" i="2"/>
  <c r="E985" i="2"/>
  <c r="F985" i="2"/>
  <c r="E984" i="2"/>
  <c r="F984" i="2"/>
  <c r="E983" i="2"/>
  <c r="F983" i="2"/>
  <c r="E982" i="2"/>
  <c r="F982" i="2"/>
  <c r="E981" i="2"/>
  <c r="F981" i="2"/>
  <c r="E980" i="2"/>
  <c r="F980" i="2"/>
  <c r="E979" i="2"/>
  <c r="F979" i="2"/>
  <c r="E978" i="2"/>
  <c r="F978" i="2"/>
  <c r="E977" i="2"/>
  <c r="F977" i="2"/>
  <c r="E976" i="2"/>
  <c r="F976" i="2"/>
  <c r="E975" i="2"/>
  <c r="F975" i="2"/>
  <c r="E974" i="2"/>
  <c r="F974" i="2"/>
  <c r="E973" i="2"/>
  <c r="F973" i="2"/>
  <c r="E972" i="2"/>
  <c r="F972" i="2"/>
  <c r="E971" i="2"/>
  <c r="F971" i="2"/>
  <c r="E970" i="2"/>
  <c r="F970" i="2"/>
  <c r="E969" i="2"/>
  <c r="F969" i="2"/>
  <c r="E968" i="2"/>
  <c r="F968" i="2"/>
  <c r="E967" i="2"/>
  <c r="F967" i="2"/>
  <c r="E966" i="2"/>
  <c r="F966" i="2"/>
  <c r="E965" i="2"/>
  <c r="F965" i="2"/>
  <c r="E964" i="2"/>
  <c r="F964" i="2"/>
  <c r="E963" i="2"/>
  <c r="F963" i="2"/>
  <c r="E962" i="2"/>
  <c r="F962" i="2"/>
  <c r="E961" i="2"/>
  <c r="F961" i="2"/>
  <c r="E960" i="2"/>
  <c r="F960" i="2"/>
  <c r="E959" i="2"/>
  <c r="F959" i="2"/>
  <c r="E958" i="2"/>
  <c r="F958" i="2"/>
  <c r="E957" i="2"/>
  <c r="F957" i="2"/>
  <c r="E956" i="2"/>
  <c r="F956" i="2"/>
  <c r="E955" i="2"/>
  <c r="F955" i="2"/>
  <c r="E954" i="2"/>
  <c r="F954" i="2"/>
  <c r="E953" i="2"/>
  <c r="F953" i="2"/>
  <c r="E952" i="2"/>
  <c r="F952" i="2"/>
  <c r="E951" i="2"/>
  <c r="F951" i="2"/>
  <c r="E950" i="2"/>
  <c r="F950" i="2"/>
  <c r="E949" i="2"/>
  <c r="F949" i="2"/>
  <c r="E948" i="2"/>
  <c r="F948" i="2"/>
  <c r="E947" i="2"/>
  <c r="F947" i="2"/>
  <c r="E946" i="2"/>
  <c r="F946" i="2"/>
  <c r="E945" i="2"/>
  <c r="F945" i="2"/>
  <c r="E944" i="2"/>
  <c r="F944" i="2"/>
  <c r="E943" i="2"/>
  <c r="F943" i="2"/>
  <c r="E942" i="2"/>
  <c r="F942" i="2"/>
  <c r="E941" i="2"/>
  <c r="F941" i="2"/>
  <c r="E940" i="2"/>
  <c r="F940" i="2"/>
  <c r="E939" i="2"/>
  <c r="F939" i="2"/>
  <c r="E938" i="2"/>
  <c r="F938" i="2"/>
  <c r="E937" i="2"/>
  <c r="F937" i="2"/>
  <c r="E936" i="2"/>
  <c r="F936" i="2"/>
  <c r="E935" i="2"/>
  <c r="F935" i="2"/>
  <c r="E934" i="2"/>
  <c r="F934" i="2"/>
  <c r="E933" i="2"/>
  <c r="F933" i="2"/>
  <c r="E932" i="2"/>
  <c r="F932" i="2"/>
  <c r="E931" i="2"/>
  <c r="F931" i="2"/>
  <c r="E930" i="2"/>
  <c r="F930" i="2"/>
  <c r="E929" i="2"/>
  <c r="F929" i="2"/>
  <c r="E928" i="2"/>
  <c r="F928" i="2"/>
  <c r="E927" i="2"/>
  <c r="F927" i="2"/>
  <c r="E926" i="2"/>
  <c r="F926" i="2"/>
  <c r="E925" i="2"/>
  <c r="F925" i="2"/>
  <c r="E924" i="2"/>
  <c r="F924" i="2"/>
  <c r="E923" i="2"/>
  <c r="F923" i="2"/>
  <c r="E922" i="2"/>
  <c r="F922" i="2"/>
  <c r="E921" i="2"/>
  <c r="F921" i="2"/>
  <c r="E920" i="2"/>
  <c r="F920" i="2"/>
  <c r="E919" i="2"/>
  <c r="F919" i="2"/>
  <c r="E918" i="2"/>
  <c r="F918" i="2"/>
  <c r="E917" i="2"/>
  <c r="F917" i="2"/>
  <c r="E916" i="2"/>
  <c r="F916" i="2"/>
  <c r="E915" i="2"/>
  <c r="F915" i="2"/>
  <c r="E914" i="2"/>
  <c r="F914" i="2"/>
  <c r="E913" i="2"/>
  <c r="F913" i="2"/>
  <c r="E912" i="2"/>
  <c r="F912" i="2"/>
  <c r="E911" i="2"/>
  <c r="F911" i="2"/>
  <c r="E910" i="2"/>
  <c r="F910" i="2"/>
  <c r="E909" i="2"/>
  <c r="F909" i="2"/>
  <c r="E908" i="2"/>
  <c r="F908" i="2"/>
  <c r="E907" i="2"/>
  <c r="F907" i="2"/>
  <c r="E906" i="2"/>
  <c r="F906" i="2"/>
  <c r="E905" i="2"/>
  <c r="F905" i="2"/>
  <c r="E904" i="2"/>
  <c r="F904" i="2"/>
  <c r="E903" i="2"/>
  <c r="F903" i="2"/>
  <c r="E902" i="2"/>
  <c r="F902" i="2"/>
  <c r="E901" i="2"/>
  <c r="F901" i="2"/>
  <c r="E900" i="2"/>
  <c r="F900" i="2"/>
  <c r="E899" i="2"/>
  <c r="F899" i="2"/>
  <c r="E898" i="2"/>
  <c r="F898" i="2"/>
  <c r="E897" i="2"/>
  <c r="F897" i="2"/>
  <c r="E896" i="2"/>
  <c r="F896" i="2"/>
  <c r="E895" i="2"/>
  <c r="F895" i="2"/>
  <c r="E894" i="2"/>
  <c r="F894" i="2"/>
  <c r="E893" i="2"/>
  <c r="F893" i="2"/>
  <c r="E892" i="2"/>
  <c r="F892" i="2"/>
  <c r="E891" i="2"/>
  <c r="F891" i="2"/>
  <c r="E890" i="2"/>
  <c r="F890" i="2"/>
  <c r="E889" i="2"/>
  <c r="F889" i="2"/>
  <c r="E888" i="2"/>
  <c r="F888" i="2"/>
  <c r="E887" i="2"/>
  <c r="F887" i="2"/>
  <c r="E886" i="2"/>
  <c r="F886" i="2"/>
  <c r="E885" i="2"/>
  <c r="F885" i="2"/>
  <c r="E884" i="2"/>
  <c r="F884" i="2"/>
  <c r="E883" i="2"/>
  <c r="F883" i="2"/>
  <c r="E882" i="2"/>
  <c r="F882" i="2"/>
  <c r="E878" i="2"/>
  <c r="F878" i="2"/>
  <c r="E877" i="2"/>
  <c r="F877" i="2"/>
  <c r="E881" i="2"/>
  <c r="F881" i="2"/>
  <c r="E880" i="2"/>
  <c r="F880" i="2"/>
  <c r="E879" i="2"/>
  <c r="F879" i="2"/>
  <c r="E876" i="2"/>
  <c r="F876" i="2"/>
  <c r="E875" i="2"/>
  <c r="F875" i="2"/>
  <c r="E874" i="2"/>
  <c r="F874" i="2"/>
  <c r="E873" i="2"/>
  <c r="F873" i="2"/>
  <c r="E872" i="2"/>
  <c r="F872" i="2"/>
  <c r="E871" i="2"/>
  <c r="F871" i="2"/>
  <c r="E870" i="2"/>
  <c r="F870" i="2"/>
  <c r="E869" i="2"/>
  <c r="F869" i="2"/>
  <c r="E868" i="2"/>
  <c r="F868" i="2"/>
  <c r="E867" i="2"/>
  <c r="F867" i="2"/>
  <c r="E866" i="2"/>
  <c r="F866" i="2"/>
  <c r="E865" i="2"/>
  <c r="F865" i="2"/>
  <c r="E864" i="2"/>
  <c r="F864" i="2"/>
  <c r="E863" i="2"/>
  <c r="F863" i="2"/>
  <c r="E862" i="2"/>
  <c r="F862" i="2"/>
  <c r="E861" i="2"/>
  <c r="F861" i="2"/>
  <c r="E860" i="2"/>
  <c r="F860" i="2"/>
  <c r="E859" i="2"/>
  <c r="F859" i="2"/>
  <c r="E858" i="2"/>
  <c r="F858" i="2"/>
  <c r="E857" i="2"/>
  <c r="F857" i="2"/>
  <c r="E856" i="2"/>
  <c r="F856" i="2"/>
  <c r="E855" i="2"/>
  <c r="F855" i="2"/>
  <c r="E854" i="2"/>
  <c r="F854" i="2"/>
  <c r="E853" i="2"/>
  <c r="F853" i="2"/>
  <c r="E852" i="2"/>
  <c r="F852" i="2"/>
  <c r="E851" i="2"/>
  <c r="F851" i="2"/>
  <c r="E850" i="2"/>
  <c r="F850" i="2"/>
  <c r="E846" i="2"/>
  <c r="F846" i="2"/>
  <c r="E849" i="2"/>
  <c r="F849" i="2"/>
  <c r="E848" i="2"/>
  <c r="F848" i="2"/>
  <c r="E847" i="2"/>
  <c r="F847" i="2"/>
  <c r="E845" i="2"/>
  <c r="F845" i="2"/>
  <c r="E844" i="2"/>
  <c r="F844" i="2"/>
  <c r="E843" i="2"/>
  <c r="F843" i="2"/>
  <c r="E842" i="2"/>
  <c r="F842" i="2"/>
  <c r="E841" i="2"/>
  <c r="F841" i="2"/>
  <c r="E840" i="2"/>
  <c r="F840" i="2"/>
  <c r="E839" i="2"/>
  <c r="F839" i="2"/>
  <c r="E838" i="2"/>
  <c r="F838" i="2"/>
  <c r="E837" i="2"/>
  <c r="F837" i="2"/>
  <c r="E836" i="2"/>
  <c r="F836" i="2"/>
  <c r="E835" i="2"/>
  <c r="F835" i="2"/>
  <c r="E834" i="2"/>
  <c r="F834" i="2"/>
  <c r="E833" i="2"/>
  <c r="F833" i="2"/>
  <c r="E832" i="2"/>
  <c r="F832" i="2"/>
  <c r="E831" i="2"/>
  <c r="F831" i="2"/>
  <c r="E830" i="2"/>
  <c r="F830" i="2"/>
  <c r="E829" i="2"/>
  <c r="F829" i="2"/>
  <c r="E828" i="2"/>
  <c r="F828" i="2"/>
  <c r="E827" i="2"/>
  <c r="F827" i="2"/>
  <c r="E826" i="2"/>
  <c r="F826" i="2"/>
  <c r="E825" i="2"/>
  <c r="F825" i="2"/>
  <c r="E824" i="2"/>
  <c r="F824" i="2"/>
  <c r="E823" i="2"/>
  <c r="F823" i="2"/>
  <c r="E822" i="2"/>
  <c r="F822" i="2"/>
  <c r="E821" i="2"/>
  <c r="F821" i="2"/>
  <c r="E820" i="2"/>
  <c r="F820" i="2"/>
  <c r="E819" i="2"/>
  <c r="F819" i="2"/>
  <c r="E818" i="2"/>
  <c r="F818" i="2"/>
  <c r="E817" i="2"/>
  <c r="F817" i="2"/>
  <c r="E816" i="2"/>
  <c r="F816" i="2"/>
  <c r="E815" i="2"/>
  <c r="F815" i="2"/>
  <c r="E814" i="2"/>
  <c r="F814" i="2"/>
  <c r="E813" i="2"/>
  <c r="F813" i="2"/>
  <c r="E812" i="2"/>
  <c r="F812" i="2"/>
  <c r="E811" i="2"/>
  <c r="F811" i="2"/>
  <c r="E810" i="2"/>
  <c r="F810" i="2"/>
  <c r="E809" i="2"/>
  <c r="F809" i="2"/>
  <c r="E808" i="2"/>
  <c r="F808" i="2"/>
  <c r="E807" i="2"/>
  <c r="F807" i="2"/>
  <c r="E806" i="2"/>
  <c r="F806" i="2"/>
  <c r="E805" i="2"/>
  <c r="F805" i="2"/>
  <c r="E804" i="2"/>
  <c r="F804" i="2"/>
  <c r="E803" i="2"/>
  <c r="F803" i="2"/>
  <c r="E802" i="2"/>
  <c r="F802" i="2"/>
  <c r="E801" i="2"/>
  <c r="F801" i="2"/>
  <c r="E800" i="2"/>
  <c r="F800" i="2"/>
  <c r="E799" i="2"/>
  <c r="F799" i="2"/>
  <c r="E798" i="2"/>
  <c r="F798" i="2"/>
  <c r="E797" i="2"/>
  <c r="F797" i="2"/>
  <c r="E796" i="2"/>
  <c r="F796" i="2"/>
  <c r="E795" i="2"/>
  <c r="F795" i="2"/>
  <c r="E794" i="2"/>
  <c r="F794" i="2"/>
  <c r="E793" i="2"/>
  <c r="F793" i="2"/>
  <c r="E792" i="2"/>
  <c r="F792" i="2"/>
  <c r="E791" i="2"/>
  <c r="F791" i="2"/>
  <c r="E790" i="2"/>
  <c r="F790" i="2"/>
  <c r="E789" i="2"/>
  <c r="F789" i="2"/>
  <c r="E788" i="2"/>
  <c r="F788" i="2"/>
  <c r="E787" i="2"/>
  <c r="F787" i="2"/>
  <c r="E786" i="2"/>
  <c r="F786" i="2"/>
  <c r="E785" i="2"/>
  <c r="F785" i="2"/>
  <c r="E784" i="2"/>
  <c r="F784" i="2"/>
  <c r="E783" i="2"/>
  <c r="F783" i="2"/>
  <c r="E782" i="2"/>
  <c r="F782" i="2"/>
  <c r="E781" i="2"/>
  <c r="F781" i="2"/>
  <c r="E780" i="2"/>
  <c r="F780" i="2"/>
  <c r="E779" i="2"/>
  <c r="F779" i="2"/>
  <c r="E778" i="2"/>
  <c r="F778" i="2"/>
  <c r="E777" i="2"/>
  <c r="F777" i="2"/>
  <c r="E776" i="2"/>
  <c r="F776" i="2"/>
  <c r="E775" i="2"/>
  <c r="F775" i="2"/>
  <c r="E773" i="2"/>
  <c r="F773" i="2"/>
  <c r="E774" i="2"/>
  <c r="F774" i="2"/>
  <c r="E772" i="2"/>
  <c r="F772" i="2"/>
  <c r="E771" i="2"/>
  <c r="F771" i="2"/>
  <c r="E770" i="2"/>
  <c r="F770" i="2"/>
  <c r="E769" i="2"/>
  <c r="F769" i="2"/>
  <c r="E768" i="2"/>
  <c r="F768" i="2"/>
  <c r="E767" i="2"/>
  <c r="F767" i="2"/>
  <c r="E766" i="2"/>
  <c r="F766" i="2"/>
  <c r="E765" i="2"/>
  <c r="F765" i="2"/>
  <c r="E764" i="2"/>
  <c r="F764" i="2"/>
  <c r="E763" i="2"/>
  <c r="F763" i="2"/>
  <c r="E762" i="2"/>
  <c r="F762" i="2"/>
  <c r="E761" i="2"/>
  <c r="F761" i="2"/>
  <c r="E760" i="2"/>
  <c r="F760" i="2"/>
  <c r="E759" i="2"/>
  <c r="F759" i="2"/>
  <c r="E758" i="2"/>
  <c r="F758" i="2"/>
  <c r="E757" i="2"/>
  <c r="F757" i="2"/>
  <c r="E756" i="2"/>
  <c r="F756" i="2"/>
  <c r="E755" i="2"/>
  <c r="F755" i="2"/>
  <c r="E754" i="2"/>
  <c r="F754" i="2"/>
  <c r="E753" i="2"/>
  <c r="F753" i="2"/>
  <c r="E752" i="2"/>
  <c r="F752" i="2"/>
  <c r="E751" i="2"/>
  <c r="F751" i="2"/>
  <c r="E750" i="2"/>
  <c r="F750" i="2"/>
  <c r="E749" i="2"/>
  <c r="F749" i="2"/>
  <c r="E748" i="2"/>
  <c r="F748" i="2"/>
  <c r="E747" i="2"/>
  <c r="F747" i="2"/>
  <c r="E746" i="2"/>
  <c r="F746" i="2"/>
  <c r="E745" i="2"/>
  <c r="F745" i="2"/>
  <c r="E744" i="2"/>
  <c r="F744" i="2"/>
  <c r="E743" i="2"/>
  <c r="F743" i="2"/>
  <c r="E742" i="2"/>
  <c r="F742" i="2"/>
  <c r="E741" i="2"/>
  <c r="F741" i="2"/>
  <c r="E740" i="2"/>
  <c r="F740" i="2"/>
  <c r="E739" i="2"/>
  <c r="F739" i="2"/>
  <c r="E738" i="2"/>
  <c r="F738" i="2"/>
  <c r="E737" i="2"/>
  <c r="F737" i="2"/>
  <c r="E736" i="2"/>
  <c r="F736" i="2"/>
  <c r="E735" i="2"/>
  <c r="F735" i="2"/>
  <c r="E734" i="2"/>
  <c r="F734" i="2"/>
  <c r="E733" i="2"/>
  <c r="F733" i="2"/>
  <c r="E732" i="2"/>
  <c r="F732" i="2"/>
  <c r="E731" i="2"/>
  <c r="F731" i="2"/>
  <c r="E730" i="2"/>
  <c r="F730" i="2"/>
  <c r="E729" i="2"/>
  <c r="F729" i="2"/>
  <c r="E728" i="2"/>
  <c r="F728" i="2"/>
  <c r="E727" i="2"/>
  <c r="F727" i="2"/>
  <c r="E726" i="2"/>
  <c r="F726" i="2"/>
  <c r="E725" i="2"/>
  <c r="F725" i="2"/>
  <c r="E724" i="2"/>
  <c r="F724" i="2"/>
  <c r="E723" i="2"/>
  <c r="F723" i="2"/>
  <c r="E722" i="2"/>
  <c r="F722" i="2"/>
  <c r="E721" i="2"/>
  <c r="F721" i="2"/>
  <c r="E720" i="2"/>
  <c r="F720" i="2"/>
  <c r="E719" i="2"/>
  <c r="F719" i="2"/>
  <c r="E718" i="2"/>
  <c r="F718" i="2"/>
  <c r="E717" i="2"/>
  <c r="F717" i="2"/>
  <c r="E716" i="2"/>
  <c r="F716" i="2"/>
  <c r="E715" i="2"/>
  <c r="F715" i="2"/>
  <c r="E714" i="2"/>
  <c r="F714" i="2"/>
  <c r="E713" i="2"/>
  <c r="F713" i="2"/>
  <c r="E712" i="2"/>
  <c r="F712" i="2"/>
  <c r="E711" i="2"/>
  <c r="F711" i="2"/>
  <c r="E710" i="2"/>
  <c r="F710" i="2"/>
  <c r="E709" i="2"/>
  <c r="F709" i="2"/>
  <c r="E708" i="2"/>
  <c r="F708" i="2"/>
  <c r="E707" i="2"/>
  <c r="F707" i="2"/>
  <c r="E706" i="2"/>
  <c r="F706" i="2"/>
  <c r="E705" i="2"/>
  <c r="F705" i="2"/>
  <c r="E704" i="2"/>
  <c r="F704" i="2"/>
  <c r="E703" i="2"/>
  <c r="F703" i="2"/>
  <c r="E702" i="2"/>
  <c r="F702" i="2"/>
  <c r="E701" i="2"/>
  <c r="F701" i="2"/>
  <c r="E700" i="2"/>
  <c r="F700" i="2"/>
  <c r="E697" i="2"/>
  <c r="F697" i="2"/>
  <c r="E699" i="2"/>
  <c r="F699" i="2"/>
  <c r="E698" i="2"/>
  <c r="F698" i="2"/>
  <c r="E696" i="2"/>
  <c r="F696" i="2"/>
  <c r="E695" i="2"/>
  <c r="F695" i="2"/>
  <c r="E694" i="2"/>
  <c r="F694" i="2"/>
  <c r="E693" i="2"/>
  <c r="F693" i="2"/>
  <c r="E692" i="2"/>
  <c r="F692" i="2"/>
  <c r="E691" i="2"/>
  <c r="F691" i="2"/>
  <c r="E690" i="2"/>
  <c r="F690" i="2"/>
  <c r="E689" i="2"/>
  <c r="F689" i="2"/>
  <c r="E688" i="2"/>
  <c r="F688" i="2"/>
  <c r="E687" i="2"/>
  <c r="F687" i="2"/>
  <c r="E686" i="2"/>
  <c r="F686" i="2"/>
  <c r="E685" i="2"/>
  <c r="F685" i="2"/>
  <c r="E684" i="2"/>
  <c r="F684" i="2"/>
  <c r="E683" i="2"/>
  <c r="F683" i="2"/>
  <c r="E682" i="2"/>
  <c r="F682" i="2"/>
  <c r="E681" i="2"/>
  <c r="F681" i="2"/>
  <c r="E680" i="2"/>
  <c r="F680" i="2"/>
  <c r="E679" i="2"/>
  <c r="F679" i="2"/>
  <c r="E678" i="2"/>
  <c r="F678" i="2"/>
  <c r="E677" i="2"/>
  <c r="F677" i="2"/>
  <c r="E676" i="2"/>
  <c r="F676" i="2"/>
  <c r="E675" i="2"/>
  <c r="F675" i="2"/>
  <c r="E674" i="2"/>
  <c r="F674" i="2"/>
  <c r="E673" i="2"/>
  <c r="F673" i="2"/>
  <c r="E672" i="2"/>
  <c r="F672" i="2"/>
  <c r="E671" i="2"/>
  <c r="F671" i="2"/>
  <c r="E670" i="2"/>
  <c r="F670" i="2"/>
  <c r="E669" i="2"/>
  <c r="F669" i="2"/>
  <c r="E668" i="2"/>
  <c r="F668" i="2"/>
  <c r="E667" i="2"/>
  <c r="F667" i="2"/>
  <c r="E666" i="2"/>
  <c r="F666" i="2"/>
  <c r="E665" i="2"/>
  <c r="F665" i="2"/>
  <c r="E664" i="2"/>
  <c r="F664" i="2"/>
  <c r="E663" i="2"/>
  <c r="F663" i="2"/>
  <c r="E662" i="2"/>
  <c r="F662" i="2"/>
  <c r="E661" i="2"/>
  <c r="F661" i="2"/>
  <c r="E660" i="2"/>
  <c r="F660" i="2"/>
  <c r="E659" i="2"/>
  <c r="F659" i="2"/>
  <c r="E658" i="2"/>
  <c r="F658" i="2"/>
  <c r="E657" i="2"/>
  <c r="F657" i="2"/>
  <c r="E656" i="2"/>
  <c r="F656" i="2"/>
  <c r="E655" i="2"/>
  <c r="F655" i="2"/>
  <c r="E654" i="2"/>
  <c r="F654" i="2"/>
  <c r="E653" i="2"/>
  <c r="F653" i="2"/>
  <c r="E652" i="2"/>
  <c r="F652" i="2"/>
  <c r="E651" i="2"/>
  <c r="F651" i="2"/>
  <c r="E650" i="2"/>
  <c r="F650" i="2"/>
  <c r="E649" i="2"/>
  <c r="F649" i="2"/>
  <c r="E648" i="2"/>
  <c r="F648" i="2"/>
  <c r="E647" i="2"/>
  <c r="F647" i="2"/>
  <c r="E646" i="2"/>
  <c r="F646" i="2"/>
  <c r="E645" i="2"/>
  <c r="F645" i="2"/>
  <c r="E644" i="2"/>
  <c r="F644" i="2"/>
  <c r="E643" i="2"/>
  <c r="F643" i="2"/>
  <c r="E642" i="2"/>
  <c r="F642" i="2"/>
  <c r="E641" i="2"/>
  <c r="F641" i="2"/>
  <c r="E640" i="2"/>
  <c r="F640" i="2"/>
  <c r="E639" i="2"/>
  <c r="F639" i="2"/>
  <c r="E638" i="2"/>
  <c r="F638" i="2"/>
  <c r="E637" i="2"/>
  <c r="F637" i="2"/>
  <c r="E636" i="2"/>
  <c r="F636" i="2"/>
  <c r="E635" i="2"/>
  <c r="F635" i="2"/>
  <c r="E634" i="2"/>
  <c r="F634" i="2"/>
  <c r="E633" i="2"/>
  <c r="F633" i="2"/>
  <c r="E632" i="2"/>
  <c r="F632" i="2"/>
  <c r="E631" i="2"/>
  <c r="F631" i="2"/>
  <c r="E630" i="2"/>
  <c r="F630" i="2"/>
  <c r="E629" i="2"/>
  <c r="F629" i="2"/>
  <c r="E628" i="2"/>
  <c r="F628" i="2"/>
  <c r="E627" i="2"/>
  <c r="F627" i="2"/>
  <c r="E626" i="2"/>
  <c r="F626" i="2"/>
  <c r="E625" i="2"/>
  <c r="F625" i="2"/>
  <c r="E624" i="2"/>
  <c r="F624" i="2"/>
  <c r="E623" i="2"/>
  <c r="F623" i="2"/>
  <c r="E622" i="2"/>
  <c r="F622" i="2"/>
  <c r="E621" i="2"/>
  <c r="F621" i="2"/>
  <c r="E620" i="2"/>
  <c r="F620" i="2"/>
  <c r="E619" i="2"/>
  <c r="F619" i="2"/>
  <c r="E618" i="2"/>
  <c r="F618" i="2"/>
  <c r="E617" i="2"/>
  <c r="F617" i="2"/>
  <c r="E616" i="2"/>
  <c r="F616" i="2"/>
  <c r="E615" i="2"/>
  <c r="F615" i="2"/>
  <c r="E614" i="2"/>
  <c r="F614" i="2"/>
  <c r="E613" i="2"/>
  <c r="F613" i="2"/>
  <c r="E612" i="2"/>
  <c r="F612" i="2"/>
  <c r="E611" i="2"/>
  <c r="F611" i="2"/>
  <c r="E610" i="2"/>
  <c r="F610" i="2"/>
  <c r="E609" i="2"/>
  <c r="F609" i="2"/>
  <c r="E608" i="2"/>
  <c r="F608" i="2"/>
  <c r="E607" i="2"/>
  <c r="F607" i="2"/>
  <c r="E606" i="2"/>
  <c r="F606" i="2"/>
  <c r="E605" i="2"/>
  <c r="F605" i="2"/>
  <c r="E604" i="2"/>
  <c r="F604" i="2"/>
  <c r="E603" i="2"/>
  <c r="F603" i="2"/>
  <c r="E602" i="2"/>
  <c r="F602" i="2"/>
  <c r="E601" i="2"/>
  <c r="F601" i="2"/>
  <c r="E600" i="2"/>
  <c r="F600" i="2"/>
  <c r="E599" i="2"/>
  <c r="F599" i="2"/>
  <c r="E598" i="2"/>
  <c r="F598" i="2"/>
  <c r="E597" i="2"/>
  <c r="F597" i="2"/>
  <c r="E596" i="2"/>
  <c r="F596" i="2"/>
  <c r="E595" i="2"/>
  <c r="F595" i="2"/>
  <c r="E594" i="2"/>
  <c r="F594" i="2"/>
  <c r="E593" i="2"/>
  <c r="F593" i="2"/>
  <c r="E592" i="2"/>
  <c r="F592" i="2"/>
  <c r="E591" i="2"/>
  <c r="F591" i="2"/>
  <c r="E590" i="2"/>
  <c r="F590" i="2"/>
  <c r="E589" i="2"/>
  <c r="F589" i="2"/>
  <c r="E588" i="2"/>
  <c r="F588" i="2"/>
  <c r="E587" i="2"/>
  <c r="F587" i="2"/>
  <c r="E586" i="2"/>
  <c r="F586" i="2"/>
  <c r="E585" i="2"/>
  <c r="F585" i="2"/>
  <c r="E584" i="2"/>
  <c r="F584" i="2"/>
  <c r="E583" i="2"/>
  <c r="F583" i="2"/>
  <c r="E582" i="2"/>
  <c r="F582" i="2"/>
  <c r="E581" i="2"/>
  <c r="F581" i="2"/>
  <c r="E580" i="2"/>
  <c r="F580" i="2"/>
  <c r="E579" i="2"/>
  <c r="F579" i="2"/>
  <c r="E578" i="2"/>
  <c r="F578" i="2"/>
  <c r="E577" i="2"/>
  <c r="F577" i="2"/>
  <c r="E576" i="2"/>
  <c r="F576" i="2"/>
  <c r="E575" i="2"/>
  <c r="F575" i="2"/>
  <c r="E574" i="2"/>
  <c r="F574" i="2"/>
  <c r="E573" i="2"/>
  <c r="F573" i="2"/>
  <c r="E572" i="2"/>
  <c r="F572" i="2"/>
  <c r="E571" i="2"/>
  <c r="F571" i="2"/>
  <c r="E570" i="2"/>
  <c r="F570" i="2"/>
  <c r="E569" i="2"/>
  <c r="F569" i="2"/>
  <c r="E568" i="2"/>
  <c r="F568" i="2"/>
  <c r="E567" i="2"/>
  <c r="F567" i="2"/>
  <c r="E566" i="2"/>
  <c r="F566" i="2"/>
  <c r="E565" i="2"/>
  <c r="F565" i="2"/>
  <c r="E564" i="2"/>
  <c r="F564" i="2"/>
  <c r="E563" i="2"/>
  <c r="F563" i="2"/>
  <c r="E562" i="2"/>
  <c r="F562" i="2"/>
  <c r="E561" i="2"/>
  <c r="F561" i="2"/>
  <c r="E560" i="2"/>
  <c r="F560" i="2"/>
  <c r="E559" i="2"/>
  <c r="F559" i="2"/>
  <c r="E558" i="2"/>
  <c r="F558" i="2"/>
  <c r="E557" i="2"/>
  <c r="F557" i="2"/>
  <c r="E556" i="2"/>
  <c r="F556" i="2"/>
  <c r="E555" i="2"/>
  <c r="F555" i="2"/>
  <c r="E554" i="2"/>
  <c r="F554" i="2"/>
  <c r="E553" i="2"/>
  <c r="F553" i="2"/>
  <c r="E552" i="2"/>
  <c r="F552" i="2"/>
  <c r="E551" i="2"/>
  <c r="F551" i="2"/>
  <c r="E550" i="2"/>
  <c r="F550" i="2"/>
  <c r="E549" i="2"/>
  <c r="F549" i="2"/>
  <c r="E548" i="2"/>
  <c r="F548" i="2"/>
  <c r="E547" i="2"/>
  <c r="F547" i="2"/>
  <c r="E546" i="2"/>
  <c r="F546" i="2"/>
  <c r="E545" i="2"/>
  <c r="F545" i="2"/>
  <c r="E544" i="2"/>
  <c r="F544" i="2"/>
  <c r="E543" i="2"/>
  <c r="F543" i="2"/>
  <c r="E542" i="2"/>
  <c r="F542" i="2"/>
  <c r="E541" i="2"/>
  <c r="F541" i="2"/>
  <c r="E540" i="2"/>
  <c r="F540" i="2"/>
  <c r="E539" i="2"/>
  <c r="F539" i="2"/>
  <c r="E538" i="2"/>
  <c r="F538" i="2"/>
  <c r="E537" i="2"/>
  <c r="F537" i="2"/>
  <c r="E536" i="2"/>
  <c r="F536" i="2"/>
  <c r="E535" i="2"/>
  <c r="F535" i="2"/>
  <c r="E534" i="2"/>
  <c r="F534" i="2"/>
  <c r="E533" i="2"/>
  <c r="F533" i="2"/>
  <c r="E532" i="2"/>
  <c r="F532" i="2"/>
  <c r="E531" i="2"/>
  <c r="F531" i="2"/>
  <c r="E530" i="2"/>
  <c r="F530" i="2"/>
  <c r="E529" i="2"/>
  <c r="F529" i="2"/>
  <c r="E528" i="2"/>
  <c r="F528" i="2"/>
  <c r="E527" i="2"/>
  <c r="F527" i="2"/>
  <c r="E526" i="2"/>
  <c r="F526" i="2"/>
  <c r="E525" i="2"/>
  <c r="F525" i="2"/>
  <c r="E524" i="2"/>
  <c r="F524" i="2"/>
  <c r="E523" i="2"/>
  <c r="F523" i="2"/>
  <c r="E522" i="2"/>
  <c r="F522" i="2"/>
  <c r="E521" i="2"/>
  <c r="F521" i="2"/>
  <c r="E520" i="2"/>
  <c r="F520" i="2"/>
  <c r="E519" i="2"/>
  <c r="F519" i="2"/>
  <c r="E518" i="2"/>
  <c r="F518" i="2"/>
  <c r="E517" i="2"/>
  <c r="F517" i="2"/>
  <c r="E516" i="2"/>
  <c r="F516" i="2"/>
  <c r="E515" i="2"/>
  <c r="F515" i="2"/>
  <c r="E514" i="2"/>
  <c r="F514" i="2"/>
  <c r="E512" i="2"/>
  <c r="F512" i="2"/>
  <c r="E513" i="2"/>
  <c r="F513" i="2"/>
  <c r="E511" i="2"/>
  <c r="F511" i="2"/>
  <c r="E510" i="2"/>
  <c r="F510" i="2"/>
  <c r="E509" i="2"/>
  <c r="F509" i="2"/>
  <c r="E508" i="2"/>
  <c r="F508" i="2"/>
  <c r="E507" i="2"/>
  <c r="F507" i="2"/>
  <c r="E506" i="2"/>
  <c r="F506" i="2"/>
  <c r="E505" i="2"/>
  <c r="F505" i="2"/>
  <c r="E504" i="2"/>
  <c r="F504" i="2"/>
  <c r="E503" i="2"/>
  <c r="F503" i="2"/>
  <c r="E502" i="2"/>
  <c r="F502" i="2"/>
  <c r="E501" i="2"/>
  <c r="F501" i="2"/>
  <c r="E500" i="2"/>
  <c r="F500" i="2"/>
  <c r="E499" i="2"/>
  <c r="F499" i="2"/>
  <c r="E498" i="2"/>
  <c r="F498" i="2"/>
  <c r="E497" i="2"/>
  <c r="F497" i="2"/>
  <c r="E496" i="2"/>
  <c r="F496" i="2"/>
  <c r="E495" i="2"/>
  <c r="F495" i="2"/>
  <c r="E494" i="2"/>
  <c r="F494" i="2"/>
  <c r="E492" i="2"/>
  <c r="F492" i="2"/>
  <c r="E491" i="2"/>
  <c r="F491" i="2"/>
  <c r="E493" i="2"/>
  <c r="F493" i="2"/>
  <c r="E490" i="2"/>
  <c r="F490" i="2"/>
  <c r="E489" i="2"/>
  <c r="F489" i="2"/>
  <c r="E488" i="2"/>
  <c r="F488" i="2"/>
  <c r="E487" i="2"/>
  <c r="F487" i="2"/>
  <c r="E486" i="2"/>
  <c r="F486" i="2"/>
  <c r="E485" i="2"/>
  <c r="F485" i="2"/>
  <c r="E484" i="2"/>
  <c r="F484" i="2"/>
  <c r="E483" i="2"/>
  <c r="F483" i="2"/>
  <c r="E482" i="2"/>
  <c r="F482" i="2"/>
  <c r="E481" i="2"/>
  <c r="F481" i="2"/>
  <c r="E480" i="2"/>
  <c r="F480" i="2"/>
  <c r="E479" i="2"/>
  <c r="F479" i="2"/>
  <c r="E478" i="2"/>
  <c r="F478" i="2"/>
  <c r="E477" i="2"/>
  <c r="F477" i="2"/>
  <c r="E476" i="2"/>
  <c r="F476" i="2"/>
  <c r="E475" i="2"/>
  <c r="F475" i="2"/>
  <c r="E474" i="2"/>
  <c r="F474" i="2"/>
  <c r="E473" i="2"/>
  <c r="F473" i="2"/>
  <c r="E472" i="2"/>
  <c r="F472" i="2"/>
  <c r="E471" i="2"/>
  <c r="F471" i="2"/>
  <c r="E470" i="2"/>
  <c r="F470" i="2"/>
  <c r="E469" i="2"/>
  <c r="F469" i="2"/>
  <c r="E468" i="2"/>
  <c r="F468" i="2"/>
  <c r="E467" i="2"/>
  <c r="F467" i="2"/>
  <c r="E466" i="2"/>
  <c r="F466" i="2"/>
  <c r="E465" i="2"/>
  <c r="F465" i="2"/>
  <c r="E464" i="2"/>
  <c r="F464" i="2"/>
  <c r="E463" i="2"/>
  <c r="F463" i="2"/>
  <c r="E462" i="2"/>
  <c r="F462" i="2"/>
  <c r="E461" i="2"/>
  <c r="F461" i="2"/>
  <c r="E460" i="2"/>
  <c r="F460" i="2"/>
  <c r="E459" i="2"/>
  <c r="F459" i="2"/>
  <c r="E458" i="2"/>
  <c r="F458" i="2"/>
  <c r="E457" i="2"/>
  <c r="F457" i="2"/>
  <c r="E456" i="2"/>
  <c r="F456" i="2"/>
  <c r="E455" i="2"/>
  <c r="F455" i="2"/>
  <c r="E454" i="2"/>
  <c r="F454" i="2"/>
  <c r="E453" i="2"/>
  <c r="F453" i="2"/>
  <c r="E452" i="2"/>
  <c r="F452" i="2"/>
  <c r="E451" i="2"/>
  <c r="F451" i="2"/>
  <c r="E450" i="2"/>
  <c r="F450" i="2"/>
  <c r="E449" i="2"/>
  <c r="F449" i="2"/>
  <c r="E448" i="2"/>
  <c r="F448" i="2"/>
  <c r="E447" i="2"/>
  <c r="F447" i="2"/>
  <c r="E446" i="2"/>
  <c r="F446" i="2"/>
  <c r="E445" i="2"/>
  <c r="F445" i="2"/>
  <c r="E444" i="2"/>
  <c r="F444" i="2"/>
  <c r="E443" i="2"/>
  <c r="F443" i="2"/>
  <c r="E442" i="2"/>
  <c r="F442" i="2"/>
  <c r="E441" i="2"/>
  <c r="F441" i="2"/>
  <c r="E440" i="2"/>
  <c r="F440" i="2"/>
  <c r="E439" i="2"/>
  <c r="F439" i="2"/>
  <c r="E438" i="2"/>
  <c r="F438" i="2"/>
  <c r="E437" i="2"/>
  <c r="F437" i="2"/>
  <c r="E436" i="2"/>
  <c r="F436" i="2"/>
  <c r="E435" i="2"/>
  <c r="F435" i="2"/>
  <c r="E434" i="2"/>
  <c r="F434" i="2"/>
  <c r="E433" i="2"/>
  <c r="F433" i="2"/>
  <c r="E432" i="2"/>
  <c r="F432" i="2"/>
  <c r="E431" i="2"/>
  <c r="F431" i="2"/>
  <c r="E430" i="2"/>
  <c r="F430" i="2"/>
  <c r="E429" i="2"/>
  <c r="F429" i="2"/>
  <c r="E428" i="2"/>
  <c r="F428" i="2"/>
  <c r="E427" i="2"/>
  <c r="F427" i="2"/>
  <c r="E426" i="2"/>
  <c r="F426" i="2"/>
  <c r="E425" i="2"/>
  <c r="F425" i="2"/>
  <c r="E424" i="2"/>
  <c r="F424" i="2"/>
  <c r="E423" i="2"/>
  <c r="F423" i="2"/>
  <c r="E422" i="2"/>
  <c r="F422" i="2"/>
  <c r="E421" i="2"/>
  <c r="F421" i="2"/>
  <c r="E420" i="2"/>
  <c r="F420" i="2"/>
  <c r="E419" i="2"/>
  <c r="F419" i="2"/>
  <c r="E418" i="2"/>
  <c r="F418" i="2"/>
  <c r="E417" i="2"/>
  <c r="F417" i="2"/>
  <c r="E416" i="2"/>
  <c r="F416" i="2"/>
  <c r="E415" i="2"/>
  <c r="F415" i="2"/>
  <c r="E414" i="2"/>
  <c r="F414" i="2"/>
  <c r="E413" i="2"/>
  <c r="F413" i="2"/>
  <c r="E412" i="2"/>
  <c r="F412" i="2"/>
  <c r="E411" i="2"/>
  <c r="F411" i="2"/>
  <c r="E410" i="2"/>
  <c r="F410" i="2"/>
  <c r="E409" i="2"/>
  <c r="F409" i="2"/>
  <c r="E408" i="2"/>
  <c r="F408" i="2"/>
  <c r="E407" i="2"/>
  <c r="F407" i="2"/>
  <c r="E406" i="2"/>
  <c r="F406" i="2"/>
  <c r="E405" i="2"/>
  <c r="F405" i="2"/>
  <c r="E404" i="2"/>
  <c r="F404" i="2"/>
  <c r="E403" i="2"/>
  <c r="F403" i="2"/>
  <c r="E402" i="2"/>
  <c r="F402" i="2"/>
  <c r="E401" i="2"/>
  <c r="F401" i="2"/>
  <c r="E397" i="2"/>
  <c r="F397" i="2"/>
  <c r="E400" i="2"/>
  <c r="F400" i="2"/>
  <c r="E399" i="2"/>
  <c r="F399" i="2"/>
  <c r="E398" i="2"/>
  <c r="F398" i="2"/>
  <c r="E396" i="2"/>
  <c r="F396" i="2"/>
  <c r="E395" i="2"/>
  <c r="F395" i="2"/>
  <c r="E394" i="2"/>
  <c r="F394" i="2"/>
  <c r="E393" i="2"/>
  <c r="F393" i="2"/>
  <c r="E392" i="2"/>
  <c r="F392" i="2"/>
  <c r="E391" i="2"/>
  <c r="F391" i="2"/>
  <c r="E390" i="2"/>
  <c r="F390" i="2"/>
  <c r="E389" i="2"/>
  <c r="F389" i="2"/>
  <c r="E388" i="2"/>
  <c r="F388" i="2"/>
  <c r="E387" i="2"/>
  <c r="F387" i="2"/>
  <c r="E386" i="2"/>
  <c r="F386" i="2"/>
  <c r="E385" i="2"/>
  <c r="F385" i="2"/>
  <c r="E384" i="2"/>
  <c r="F384" i="2"/>
  <c r="E383" i="2"/>
  <c r="F383" i="2"/>
  <c r="E382" i="2"/>
  <c r="F382" i="2"/>
  <c r="E381" i="2"/>
  <c r="F381" i="2"/>
  <c r="E380" i="2"/>
  <c r="F380" i="2"/>
  <c r="E379" i="2"/>
  <c r="F379" i="2"/>
  <c r="E378" i="2"/>
  <c r="F378" i="2"/>
  <c r="E377" i="2"/>
  <c r="F377" i="2"/>
  <c r="E376" i="2"/>
  <c r="F376" i="2"/>
  <c r="E375" i="2"/>
  <c r="F375" i="2"/>
  <c r="E374" i="2"/>
  <c r="F374" i="2"/>
  <c r="E373" i="2"/>
  <c r="F373" i="2"/>
  <c r="E372" i="2"/>
  <c r="F372" i="2"/>
  <c r="E371" i="2"/>
  <c r="F371" i="2"/>
  <c r="E370" i="2"/>
  <c r="F370" i="2"/>
  <c r="E369" i="2"/>
  <c r="F369" i="2"/>
  <c r="E368" i="2"/>
  <c r="F368" i="2"/>
  <c r="E367" i="2"/>
  <c r="F367" i="2"/>
  <c r="E366" i="2"/>
  <c r="F366" i="2"/>
  <c r="E365" i="2"/>
  <c r="F365" i="2"/>
  <c r="E364" i="2"/>
  <c r="F364" i="2"/>
  <c r="E363" i="2"/>
  <c r="F363" i="2"/>
  <c r="E362" i="2"/>
  <c r="F362" i="2"/>
  <c r="E361" i="2"/>
  <c r="F361" i="2"/>
  <c r="E360" i="2"/>
  <c r="F360" i="2"/>
  <c r="E359" i="2"/>
  <c r="F359" i="2"/>
  <c r="E358" i="2"/>
  <c r="F358" i="2"/>
  <c r="E357" i="2"/>
  <c r="F357" i="2"/>
  <c r="E356" i="2"/>
  <c r="F356" i="2"/>
  <c r="E355" i="2"/>
  <c r="F355" i="2"/>
  <c r="E354" i="2"/>
  <c r="F354" i="2"/>
  <c r="E353" i="2"/>
  <c r="F353" i="2"/>
  <c r="E352" i="2"/>
  <c r="F352" i="2"/>
  <c r="E351" i="2"/>
  <c r="F351" i="2"/>
  <c r="E350" i="2"/>
  <c r="F350" i="2"/>
  <c r="E349" i="2"/>
  <c r="F349" i="2"/>
  <c r="E348" i="2"/>
  <c r="F348" i="2"/>
  <c r="E347" i="2"/>
  <c r="F347" i="2"/>
  <c r="E346" i="2"/>
  <c r="F346" i="2"/>
  <c r="E345" i="2"/>
  <c r="F345" i="2"/>
  <c r="E344" i="2"/>
  <c r="F344" i="2"/>
  <c r="E343" i="2"/>
  <c r="F343" i="2"/>
  <c r="E342" i="2"/>
  <c r="F342" i="2"/>
  <c r="E341" i="2"/>
  <c r="F341" i="2"/>
  <c r="E340" i="2"/>
  <c r="F340" i="2"/>
  <c r="E339" i="2"/>
  <c r="F339" i="2"/>
  <c r="E338" i="2"/>
  <c r="F338" i="2"/>
  <c r="E337" i="2"/>
  <c r="F337" i="2"/>
  <c r="E336" i="2"/>
  <c r="F336" i="2"/>
  <c r="E335" i="2"/>
  <c r="F335" i="2"/>
  <c r="E334" i="2"/>
  <c r="F334" i="2"/>
  <c r="E333" i="2"/>
  <c r="F333" i="2"/>
  <c r="E332" i="2"/>
  <c r="F332" i="2"/>
  <c r="E331" i="2"/>
  <c r="F331" i="2"/>
  <c r="E330" i="2"/>
  <c r="F330" i="2"/>
  <c r="E329" i="2"/>
  <c r="F329" i="2"/>
  <c r="E328" i="2"/>
  <c r="F328" i="2"/>
  <c r="E327" i="2"/>
  <c r="F327" i="2"/>
  <c r="E326" i="2"/>
  <c r="F326" i="2"/>
  <c r="E325" i="2"/>
  <c r="F325" i="2"/>
  <c r="E324" i="2"/>
  <c r="F324" i="2"/>
  <c r="E323" i="2"/>
  <c r="F323" i="2"/>
  <c r="E322" i="2"/>
  <c r="F322" i="2"/>
  <c r="E321" i="2"/>
  <c r="F321" i="2"/>
  <c r="E320" i="2"/>
  <c r="F320" i="2"/>
  <c r="E319" i="2"/>
  <c r="F319" i="2"/>
  <c r="E318" i="2"/>
  <c r="F318" i="2"/>
  <c r="E317" i="2"/>
  <c r="F317" i="2"/>
  <c r="E316" i="2"/>
  <c r="F316" i="2"/>
  <c r="E315" i="2"/>
  <c r="F315" i="2"/>
  <c r="E314" i="2"/>
  <c r="F314" i="2"/>
  <c r="E313" i="2"/>
  <c r="F313" i="2"/>
  <c r="E312" i="2"/>
  <c r="F312" i="2"/>
  <c r="E311" i="2"/>
  <c r="F311" i="2"/>
  <c r="E310" i="2"/>
  <c r="F310" i="2"/>
  <c r="E309" i="2"/>
  <c r="F309" i="2"/>
  <c r="E308" i="2"/>
  <c r="F308" i="2"/>
  <c r="E307" i="2"/>
  <c r="F307" i="2"/>
  <c r="E306" i="2"/>
  <c r="F306" i="2"/>
  <c r="E305" i="2"/>
  <c r="F305" i="2"/>
  <c r="E304" i="2"/>
  <c r="F304" i="2"/>
  <c r="E303" i="2"/>
  <c r="F303" i="2"/>
  <c r="E302" i="2"/>
  <c r="F302" i="2"/>
  <c r="E301" i="2"/>
  <c r="F301" i="2"/>
  <c r="E300" i="2"/>
  <c r="F300" i="2"/>
  <c r="E299" i="2"/>
  <c r="F299" i="2"/>
  <c r="E298" i="2"/>
  <c r="F298" i="2"/>
  <c r="E297" i="2"/>
  <c r="F297" i="2"/>
  <c r="E296" i="2"/>
  <c r="F296" i="2"/>
  <c r="E295" i="2"/>
  <c r="F295" i="2"/>
  <c r="E294" i="2"/>
  <c r="F294" i="2"/>
  <c r="E293" i="2"/>
  <c r="F293" i="2"/>
  <c r="E292" i="2"/>
  <c r="F292" i="2"/>
  <c r="E291" i="2"/>
  <c r="F291" i="2"/>
  <c r="E290" i="2"/>
  <c r="F290" i="2"/>
  <c r="E289" i="2"/>
  <c r="F289" i="2"/>
  <c r="E288" i="2"/>
  <c r="F288" i="2"/>
  <c r="E287" i="2"/>
  <c r="F287" i="2"/>
  <c r="E286" i="2"/>
  <c r="F286" i="2"/>
  <c r="E285" i="2"/>
  <c r="F285" i="2"/>
  <c r="E284" i="2"/>
  <c r="F284" i="2"/>
  <c r="E283" i="2"/>
  <c r="F283" i="2"/>
  <c r="E282" i="2"/>
  <c r="F282" i="2"/>
  <c r="E281" i="2"/>
  <c r="F281" i="2"/>
  <c r="E280" i="2"/>
  <c r="F280" i="2"/>
  <c r="E279" i="2"/>
  <c r="F279" i="2"/>
  <c r="E278" i="2"/>
  <c r="F278" i="2"/>
  <c r="E277" i="2"/>
  <c r="F277" i="2"/>
  <c r="E276" i="2"/>
  <c r="F276" i="2"/>
  <c r="E275" i="2"/>
  <c r="F275" i="2"/>
  <c r="E274" i="2"/>
  <c r="F274" i="2"/>
  <c r="E273" i="2"/>
  <c r="F273" i="2"/>
  <c r="E272" i="2"/>
  <c r="F272" i="2"/>
  <c r="E271" i="2"/>
  <c r="F271" i="2"/>
  <c r="E270" i="2"/>
  <c r="F270" i="2"/>
  <c r="E269" i="2"/>
  <c r="F269" i="2"/>
  <c r="E268" i="2"/>
  <c r="F268" i="2"/>
  <c r="E267" i="2"/>
  <c r="F267" i="2"/>
  <c r="E266" i="2"/>
  <c r="F266" i="2"/>
  <c r="E265" i="2"/>
  <c r="F265" i="2"/>
  <c r="E264" i="2"/>
  <c r="F264" i="2"/>
  <c r="E263" i="2"/>
  <c r="F263" i="2"/>
  <c r="E262" i="2"/>
  <c r="F262" i="2"/>
  <c r="E261" i="2"/>
  <c r="F261" i="2"/>
  <c r="E260" i="2"/>
  <c r="F260" i="2"/>
  <c r="E259" i="2"/>
  <c r="F259" i="2"/>
  <c r="E258" i="2"/>
  <c r="F258" i="2"/>
  <c r="E257" i="2"/>
  <c r="F257" i="2"/>
  <c r="E256" i="2"/>
  <c r="F256" i="2"/>
  <c r="E255" i="2"/>
  <c r="F255" i="2"/>
  <c r="E254" i="2"/>
  <c r="F254" i="2"/>
  <c r="E253" i="2"/>
  <c r="F253" i="2"/>
  <c r="E252" i="2"/>
  <c r="F252" i="2"/>
  <c r="E251" i="2"/>
  <c r="F251" i="2"/>
  <c r="E250" i="2"/>
  <c r="F250" i="2"/>
  <c r="E249" i="2"/>
  <c r="F249" i="2"/>
  <c r="E248" i="2"/>
  <c r="F248" i="2"/>
  <c r="E247" i="2"/>
  <c r="F247" i="2"/>
  <c r="E246" i="2"/>
  <c r="F246" i="2"/>
  <c r="E245" i="2"/>
  <c r="F245" i="2"/>
  <c r="E244" i="2"/>
  <c r="F244" i="2"/>
  <c r="E243" i="2"/>
  <c r="F243" i="2"/>
  <c r="E242" i="2"/>
  <c r="F242" i="2"/>
  <c r="E241" i="2"/>
  <c r="F241" i="2"/>
  <c r="E240" i="2"/>
  <c r="F240" i="2"/>
  <c r="E239" i="2"/>
  <c r="F239" i="2"/>
  <c r="E238" i="2"/>
  <c r="F238" i="2"/>
  <c r="E237" i="2"/>
  <c r="F237" i="2"/>
  <c r="E236" i="2"/>
  <c r="F236" i="2"/>
  <c r="E235" i="2"/>
  <c r="F235" i="2"/>
  <c r="E234" i="2"/>
  <c r="F234" i="2"/>
  <c r="E233" i="2"/>
  <c r="F233" i="2"/>
  <c r="E232" i="2"/>
  <c r="F232" i="2"/>
  <c r="E231" i="2"/>
  <c r="F231" i="2"/>
  <c r="E230" i="2"/>
  <c r="F230" i="2"/>
  <c r="E229" i="2"/>
  <c r="F229" i="2"/>
  <c r="E228" i="2"/>
  <c r="F228" i="2"/>
  <c r="E227" i="2"/>
  <c r="F227" i="2"/>
  <c r="E226" i="2"/>
  <c r="F226" i="2"/>
  <c r="E225" i="2"/>
  <c r="F225" i="2"/>
  <c r="E224" i="2"/>
  <c r="F224" i="2"/>
  <c r="E223" i="2"/>
  <c r="F223" i="2"/>
  <c r="E222" i="2"/>
  <c r="F222" i="2"/>
  <c r="E221" i="2"/>
  <c r="F221" i="2"/>
  <c r="E220" i="2"/>
  <c r="F220" i="2"/>
  <c r="E219" i="2"/>
  <c r="F219" i="2"/>
  <c r="E218" i="2"/>
  <c r="F218" i="2"/>
  <c r="E217" i="2"/>
  <c r="F217" i="2"/>
  <c r="E216" i="2"/>
  <c r="F216" i="2"/>
  <c r="E215" i="2"/>
  <c r="F215" i="2"/>
  <c r="E214" i="2"/>
  <c r="F214" i="2"/>
  <c r="E213" i="2"/>
  <c r="F213" i="2"/>
  <c r="E212" i="2"/>
  <c r="F212" i="2"/>
  <c r="E211" i="2"/>
  <c r="F211" i="2"/>
  <c r="E210" i="2"/>
  <c r="F210" i="2"/>
  <c r="E209" i="2"/>
  <c r="F209" i="2"/>
  <c r="E208" i="2"/>
  <c r="F208" i="2"/>
  <c r="E207" i="2"/>
  <c r="F207" i="2"/>
  <c r="E206" i="2"/>
  <c r="F206" i="2"/>
  <c r="E205" i="2"/>
  <c r="F205" i="2"/>
  <c r="E204" i="2"/>
  <c r="F204" i="2"/>
  <c r="E203" i="2"/>
  <c r="F203" i="2"/>
  <c r="E202" i="2"/>
  <c r="F202" i="2"/>
  <c r="E201" i="2"/>
  <c r="F201" i="2"/>
  <c r="E200" i="2"/>
  <c r="F200" i="2"/>
  <c r="E199" i="2"/>
  <c r="F199" i="2"/>
  <c r="E198" i="2"/>
  <c r="F198" i="2"/>
  <c r="E197" i="2"/>
  <c r="F197" i="2"/>
  <c r="E195" i="2"/>
  <c r="F195" i="2"/>
  <c r="E194" i="2"/>
  <c r="F194" i="2"/>
  <c r="E193" i="2"/>
  <c r="F193" i="2"/>
  <c r="E196" i="2"/>
  <c r="F196" i="2"/>
  <c r="E192" i="2"/>
  <c r="F192" i="2"/>
  <c r="E185" i="2"/>
  <c r="F185" i="2"/>
  <c r="E184" i="2"/>
  <c r="F184" i="2"/>
  <c r="E190" i="2"/>
  <c r="F190" i="2"/>
  <c r="E189" i="2"/>
  <c r="F189" i="2"/>
  <c r="E188" i="2"/>
  <c r="F188" i="2"/>
  <c r="E187" i="2"/>
  <c r="F187" i="2"/>
  <c r="E186" i="2"/>
  <c r="F186" i="2"/>
  <c r="E191" i="2"/>
  <c r="F191" i="2"/>
  <c r="E183" i="2"/>
  <c r="F183" i="2"/>
  <c r="E182" i="2"/>
  <c r="F182" i="2"/>
  <c r="E181" i="2"/>
  <c r="F181" i="2"/>
  <c r="E180" i="2"/>
  <c r="F180" i="2"/>
  <c r="E179" i="2"/>
  <c r="F179" i="2"/>
  <c r="E178" i="2"/>
  <c r="F178" i="2"/>
  <c r="E176" i="2"/>
  <c r="F176" i="2"/>
  <c r="E177" i="2"/>
  <c r="F177" i="2"/>
  <c r="E175" i="2"/>
  <c r="F175" i="2"/>
  <c r="E174" i="2"/>
  <c r="F174" i="2"/>
  <c r="E173" i="2"/>
  <c r="F173" i="2"/>
  <c r="E172" i="2"/>
  <c r="F172" i="2"/>
  <c r="E171" i="2"/>
  <c r="F171" i="2"/>
  <c r="E170" i="2"/>
  <c r="F170" i="2"/>
  <c r="E169" i="2"/>
  <c r="F169" i="2"/>
  <c r="E168" i="2"/>
  <c r="F168" i="2"/>
  <c r="E167" i="2"/>
  <c r="F167" i="2"/>
  <c r="E166" i="2"/>
  <c r="F166" i="2"/>
  <c r="E165" i="2"/>
  <c r="F165" i="2"/>
  <c r="E164" i="2"/>
  <c r="F164" i="2"/>
  <c r="E163" i="2"/>
  <c r="F163" i="2"/>
  <c r="E162" i="2"/>
  <c r="F162" i="2"/>
  <c r="E161" i="2"/>
  <c r="F161" i="2"/>
  <c r="E160" i="2"/>
  <c r="F160" i="2"/>
  <c r="E159" i="2"/>
  <c r="F159" i="2"/>
  <c r="E158" i="2"/>
  <c r="F158" i="2"/>
  <c r="E157" i="2"/>
  <c r="F157" i="2"/>
  <c r="E156" i="2"/>
  <c r="F156" i="2"/>
  <c r="E155" i="2"/>
  <c r="F155" i="2"/>
  <c r="E154" i="2"/>
  <c r="F154" i="2"/>
  <c r="E153" i="2"/>
  <c r="F153" i="2"/>
  <c r="E152" i="2"/>
  <c r="F152" i="2"/>
  <c r="E151" i="2"/>
  <c r="F151" i="2"/>
  <c r="E150" i="2"/>
  <c r="F150" i="2"/>
  <c r="E149" i="2"/>
  <c r="F149" i="2"/>
  <c r="E148" i="2"/>
  <c r="F148" i="2"/>
  <c r="E147" i="2"/>
  <c r="F147" i="2"/>
  <c r="E146" i="2"/>
  <c r="F146" i="2"/>
  <c r="E145" i="2"/>
  <c r="F145" i="2"/>
  <c r="E144" i="2"/>
  <c r="F144" i="2"/>
  <c r="E143" i="2"/>
  <c r="F143" i="2"/>
  <c r="E142" i="2"/>
  <c r="F142" i="2"/>
  <c r="E141" i="2"/>
  <c r="F141" i="2"/>
  <c r="E140" i="2"/>
  <c r="F140" i="2"/>
  <c r="E139" i="2"/>
  <c r="F139" i="2"/>
  <c r="E138" i="2"/>
  <c r="F138" i="2"/>
  <c r="E137" i="2"/>
  <c r="F137" i="2"/>
  <c r="E136" i="2"/>
  <c r="F136" i="2"/>
  <c r="E135" i="2"/>
  <c r="F135" i="2"/>
  <c r="E134" i="2"/>
  <c r="F134" i="2"/>
  <c r="E133" i="2"/>
  <c r="F133" i="2"/>
  <c r="E132" i="2"/>
  <c r="F132" i="2"/>
  <c r="E131" i="2"/>
  <c r="F131" i="2"/>
  <c r="E130" i="2"/>
  <c r="F130" i="2"/>
  <c r="E129" i="2"/>
  <c r="F129" i="2"/>
  <c r="E128" i="2"/>
  <c r="F128" i="2"/>
  <c r="E127" i="2"/>
  <c r="F127" i="2"/>
  <c r="E126" i="2"/>
  <c r="F126" i="2"/>
  <c r="E125" i="2"/>
  <c r="F125" i="2"/>
  <c r="E124" i="2"/>
  <c r="F124" i="2"/>
  <c r="E123" i="2"/>
  <c r="F123" i="2"/>
  <c r="E122" i="2"/>
  <c r="F122" i="2"/>
  <c r="E121" i="2"/>
  <c r="F121" i="2"/>
  <c r="E120" i="2"/>
  <c r="F120" i="2"/>
  <c r="E119" i="2"/>
  <c r="F119" i="2"/>
  <c r="E118" i="2"/>
  <c r="F118" i="2"/>
  <c r="E117" i="2"/>
  <c r="F117" i="2"/>
  <c r="E116" i="2"/>
  <c r="F116" i="2"/>
  <c r="E115" i="2"/>
  <c r="F115" i="2"/>
  <c r="E114" i="2"/>
  <c r="F114" i="2"/>
  <c r="E113" i="2"/>
  <c r="F113" i="2"/>
  <c r="E112" i="2"/>
  <c r="F112" i="2"/>
  <c r="E111" i="2"/>
  <c r="F111" i="2"/>
  <c r="E110" i="2"/>
  <c r="F110" i="2"/>
  <c r="E109" i="2"/>
  <c r="F109" i="2"/>
  <c r="E108" i="2"/>
  <c r="F108" i="2"/>
  <c r="E107" i="2"/>
  <c r="F107" i="2"/>
  <c r="E106" i="2"/>
  <c r="F106" i="2"/>
  <c r="E105" i="2"/>
  <c r="F105" i="2"/>
  <c r="E104" i="2"/>
  <c r="F104" i="2"/>
  <c r="E103" i="2"/>
  <c r="F103" i="2"/>
  <c r="E102" i="2"/>
  <c r="F102" i="2"/>
  <c r="E101" i="2"/>
  <c r="F101" i="2"/>
  <c r="E100" i="2"/>
  <c r="F100" i="2"/>
  <c r="E99" i="2"/>
  <c r="F99" i="2"/>
  <c r="E98" i="2"/>
  <c r="F98" i="2"/>
  <c r="E97" i="2"/>
  <c r="F97" i="2"/>
  <c r="E96" i="2"/>
  <c r="F96" i="2"/>
  <c r="E95" i="2"/>
  <c r="F95" i="2"/>
  <c r="E94" i="2"/>
  <c r="F94" i="2"/>
  <c r="E93" i="2"/>
  <c r="F93" i="2"/>
  <c r="E92" i="2"/>
  <c r="F92" i="2"/>
  <c r="E91" i="2"/>
  <c r="F91" i="2"/>
  <c r="E90" i="2"/>
  <c r="F90" i="2"/>
  <c r="E89" i="2"/>
  <c r="F89" i="2"/>
  <c r="E88" i="2"/>
  <c r="F88" i="2"/>
  <c r="E87" i="2"/>
  <c r="F87" i="2"/>
  <c r="E86" i="2"/>
  <c r="F86" i="2"/>
  <c r="E85" i="2"/>
  <c r="F85" i="2"/>
  <c r="E84" i="2"/>
  <c r="F84" i="2"/>
  <c r="E83" i="2"/>
  <c r="F83" i="2"/>
  <c r="E82" i="2"/>
  <c r="F82" i="2"/>
  <c r="E81" i="2"/>
  <c r="F81" i="2"/>
  <c r="E80" i="2"/>
  <c r="F80" i="2"/>
  <c r="E79" i="2"/>
  <c r="F79" i="2"/>
  <c r="E78" i="2"/>
  <c r="F78" i="2"/>
  <c r="E77" i="2"/>
  <c r="F77" i="2"/>
  <c r="E76" i="2"/>
  <c r="F76" i="2"/>
  <c r="E75" i="2"/>
  <c r="F75" i="2"/>
  <c r="E74" i="2"/>
  <c r="F74" i="2"/>
  <c r="E73" i="2"/>
  <c r="F73" i="2"/>
  <c r="E72" i="2"/>
  <c r="F72" i="2"/>
  <c r="E71" i="2"/>
  <c r="F71" i="2"/>
  <c r="E70" i="2"/>
  <c r="F70" i="2"/>
  <c r="E69" i="2"/>
  <c r="F69" i="2"/>
  <c r="E68" i="2"/>
  <c r="F68" i="2"/>
  <c r="E67" i="2"/>
  <c r="F67" i="2"/>
  <c r="E66" i="2"/>
  <c r="F66" i="2"/>
  <c r="E65" i="2"/>
  <c r="F65" i="2"/>
  <c r="E64" i="2"/>
  <c r="F64" i="2"/>
  <c r="E63" i="2"/>
  <c r="F63" i="2"/>
  <c r="E62" i="2"/>
  <c r="F62" i="2"/>
  <c r="E61" i="2"/>
  <c r="F61" i="2"/>
  <c r="E60" i="2"/>
  <c r="F60" i="2"/>
  <c r="E59" i="2"/>
  <c r="F59" i="2"/>
  <c r="E58" i="2"/>
  <c r="F58" i="2"/>
  <c r="E57" i="2"/>
  <c r="F57" i="2"/>
  <c r="E56" i="2"/>
  <c r="F56" i="2"/>
  <c r="E55" i="2"/>
  <c r="F55" i="2"/>
  <c r="E54" i="2"/>
  <c r="F54" i="2"/>
  <c r="E53" i="2"/>
  <c r="F53" i="2"/>
  <c r="E52" i="2"/>
  <c r="F52" i="2"/>
  <c r="E50" i="2"/>
  <c r="F50" i="2"/>
  <c r="E49" i="2"/>
  <c r="F49" i="2"/>
  <c r="E48" i="2"/>
  <c r="F48" i="2"/>
  <c r="E51" i="2"/>
  <c r="F51" i="2"/>
  <c r="E47" i="2"/>
  <c r="F47" i="2"/>
  <c r="E46" i="2"/>
  <c r="F46" i="2"/>
  <c r="E45" i="2"/>
  <c r="F45" i="2"/>
  <c r="E44" i="2"/>
  <c r="F44" i="2"/>
  <c r="E43" i="2"/>
  <c r="F43" i="2"/>
  <c r="E42" i="2"/>
  <c r="F42" i="2"/>
  <c r="E41" i="2"/>
  <c r="F41" i="2"/>
  <c r="E40" i="2"/>
  <c r="F40" i="2"/>
  <c r="E39" i="2"/>
  <c r="F39" i="2"/>
  <c r="E38" i="2"/>
  <c r="F38" i="2"/>
  <c r="E37" i="2"/>
  <c r="F37" i="2"/>
  <c r="E36" i="2"/>
  <c r="F36" i="2"/>
  <c r="E35" i="2"/>
  <c r="F35" i="2"/>
  <c r="E34" i="2"/>
  <c r="F34" i="2"/>
  <c r="E33" i="2"/>
  <c r="F33" i="2"/>
  <c r="E32" i="2"/>
  <c r="F32" i="2"/>
  <c r="E31" i="2"/>
  <c r="F31" i="2"/>
  <c r="E30" i="2"/>
  <c r="F30" i="2"/>
  <c r="E29" i="2"/>
  <c r="F29" i="2"/>
  <c r="E28" i="2"/>
  <c r="F28" i="2"/>
  <c r="E27" i="2"/>
  <c r="F27" i="2"/>
  <c r="E26" i="2"/>
  <c r="F26" i="2"/>
  <c r="E25" i="2"/>
  <c r="F25" i="2"/>
  <c r="E24" i="2"/>
  <c r="F24" i="2"/>
  <c r="E15" i="2"/>
  <c r="F15" i="2"/>
  <c r="E14" i="2"/>
  <c r="F14" i="2"/>
  <c r="E13" i="2"/>
  <c r="F13" i="2"/>
  <c r="E12" i="2"/>
  <c r="F12" i="2"/>
  <c r="E11" i="2"/>
  <c r="F11" i="2"/>
  <c r="E10" i="2"/>
  <c r="F10" i="2"/>
  <c r="E9" i="2"/>
  <c r="F9" i="2"/>
  <c r="E8" i="2"/>
  <c r="F8" i="2"/>
  <c r="E23" i="2"/>
  <c r="F23" i="2"/>
  <c r="E22" i="2"/>
  <c r="F22" i="2"/>
  <c r="E21" i="2"/>
  <c r="F21" i="2"/>
  <c r="E20" i="2"/>
  <c r="F20" i="2"/>
  <c r="E19" i="2"/>
  <c r="F19" i="2"/>
  <c r="E7" i="2"/>
  <c r="F7" i="2"/>
  <c r="E6" i="2"/>
  <c r="F6" i="2"/>
  <c r="E5" i="2"/>
  <c r="F5" i="2"/>
  <c r="E4" i="2"/>
  <c r="F4" i="2"/>
  <c r="E3" i="2"/>
  <c r="F3" i="2"/>
  <c r="E2" i="2"/>
  <c r="F2" i="2"/>
  <c r="E18" i="2"/>
  <c r="F18" i="2"/>
  <c r="E17" i="2"/>
  <c r="F17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88" i="2"/>
  <c r="D1499" i="2"/>
  <c r="D1498" i="2"/>
  <c r="D1497" i="2"/>
  <c r="D1496" i="2"/>
  <c r="D1495" i="2"/>
  <c r="D1494" i="2"/>
  <c r="D1493" i="2"/>
  <c r="D1492" i="2"/>
  <c r="D1491" i="2"/>
  <c r="D1490" i="2"/>
  <c r="D1489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6" i="2"/>
  <c r="D1339" i="2"/>
  <c r="D1338" i="2"/>
  <c r="D1337" i="2"/>
  <c r="D1335" i="2"/>
  <c r="D1334" i="2"/>
  <c r="D1333" i="2"/>
  <c r="D1332" i="2"/>
  <c r="D1330" i="2"/>
  <c r="D1331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28" i="2"/>
  <c r="D1130" i="2"/>
  <c r="D1129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1" i="2"/>
  <c r="D1107" i="2"/>
  <c r="D1106" i="2"/>
  <c r="D1105" i="2"/>
  <c r="D1104" i="2"/>
  <c r="D1103" i="2"/>
  <c r="D1102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78" i="2"/>
  <c r="D1077" i="2"/>
  <c r="D1076" i="2"/>
  <c r="D1081" i="2"/>
  <c r="D1080" i="2"/>
  <c r="D1079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6" i="2"/>
  <c r="D1057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4" i="2"/>
  <c r="D1037" i="2"/>
  <c r="D1036" i="2"/>
  <c r="D1035" i="2"/>
  <c r="D1033" i="2"/>
  <c r="D1031" i="2"/>
  <c r="D1030" i="2"/>
  <c r="D1032" i="2"/>
  <c r="D1029" i="2"/>
  <c r="D1028" i="2"/>
  <c r="D1027" i="2"/>
  <c r="D1026" i="2"/>
  <c r="D1025" i="2"/>
  <c r="D1024" i="2"/>
  <c r="D1023" i="2"/>
  <c r="D1022" i="2"/>
  <c r="D1021" i="2"/>
  <c r="D1020" i="2"/>
  <c r="D1018" i="2"/>
  <c r="D1017" i="2"/>
  <c r="D1016" i="2"/>
  <c r="D1019" i="2"/>
  <c r="D1015" i="2"/>
  <c r="D1014" i="2"/>
  <c r="D1013" i="2"/>
  <c r="D1012" i="2"/>
  <c r="D1010" i="2"/>
  <c r="D1009" i="2"/>
  <c r="D1008" i="2"/>
  <c r="D1011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78" i="2"/>
  <c r="D877" i="2"/>
  <c r="D881" i="2"/>
  <c r="D880" i="2"/>
  <c r="D879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6" i="2"/>
  <c r="D849" i="2"/>
  <c r="D848" i="2"/>
  <c r="D847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3" i="2"/>
  <c r="D774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7" i="2"/>
  <c r="D699" i="2"/>
  <c r="D698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2" i="2"/>
  <c r="D513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2" i="2"/>
  <c r="D491" i="2"/>
  <c r="D493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397" i="2"/>
  <c r="D400" i="2"/>
  <c r="D399" i="2"/>
  <c r="D398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5" i="2"/>
  <c r="D194" i="2"/>
  <c r="D193" i="2"/>
  <c r="D196" i="2"/>
  <c r="D192" i="2"/>
  <c r="D185" i="2"/>
  <c r="D184" i="2"/>
  <c r="D190" i="2"/>
  <c r="D189" i="2"/>
  <c r="D188" i="2"/>
  <c r="D187" i="2"/>
  <c r="D186" i="2"/>
  <c r="D191" i="2"/>
  <c r="D183" i="2"/>
  <c r="D182" i="2"/>
  <c r="D181" i="2"/>
  <c r="D180" i="2"/>
  <c r="D179" i="2"/>
  <c r="D178" i="2"/>
  <c r="D176" i="2"/>
  <c r="D177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0" i="2"/>
  <c r="D49" i="2"/>
  <c r="D48" i="2"/>
  <c r="D51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15" i="2"/>
  <c r="D14" i="2"/>
  <c r="D13" i="2"/>
  <c r="D12" i="2"/>
  <c r="D11" i="2"/>
  <c r="D10" i="2"/>
  <c r="D9" i="2"/>
  <c r="D8" i="2"/>
  <c r="D23" i="2"/>
  <c r="D22" i="2"/>
  <c r="D21" i="2"/>
  <c r="D20" i="2"/>
  <c r="D19" i="2"/>
  <c r="D7" i="2"/>
  <c r="D6" i="2"/>
  <c r="D5" i="2"/>
  <c r="D4" i="2"/>
  <c r="D3" i="2"/>
  <c r="D2" i="2"/>
  <c r="D18" i="2"/>
  <c r="D17" i="2"/>
  <c r="DT16" i="2"/>
  <c r="DV16" i="2"/>
  <c r="DW16" i="2"/>
  <c r="H16" i="2"/>
  <c r="E16" i="2"/>
  <c r="F16" i="2"/>
  <c r="CU16" i="2"/>
  <c r="CW16" i="2"/>
  <c r="CT16" i="2"/>
  <c r="CV16" i="2"/>
  <c r="BC16" i="2"/>
  <c r="BB16" i="2"/>
  <c r="AW16" i="2"/>
  <c r="GK16" i="2"/>
  <c r="GO16" i="2"/>
  <c r="GN16" i="2"/>
  <c r="GM16" i="2"/>
  <c r="GP16" i="2"/>
  <c r="FF16" i="2"/>
  <c r="FE16" i="2"/>
  <c r="FD16" i="2"/>
  <c r="FC16" i="2"/>
  <c r="FB16" i="2"/>
  <c r="EY16" i="2"/>
  <c r="EX16" i="2"/>
  <c r="ET16" i="2"/>
  <c r="EE16" i="2"/>
  <c r="EA16" i="2"/>
  <c r="DZ16" i="2"/>
  <c r="DX16" i="2"/>
  <c r="DD16" i="2"/>
  <c r="DI16" i="2"/>
  <c r="CY16" i="2"/>
  <c r="CS16" i="2"/>
  <c r="AX16" i="2"/>
  <c r="AV16" i="2"/>
  <c r="AT16" i="2"/>
  <c r="AS16" i="2"/>
  <c r="J16" i="2"/>
  <c r="AI16" i="2"/>
  <c r="P16" i="2"/>
  <c r="I16" i="2"/>
  <c r="D16" i="2"/>
</calcChain>
</file>

<file path=xl/sharedStrings.xml><?xml version="1.0" encoding="utf-8"?>
<sst xmlns="http://schemas.openxmlformats.org/spreadsheetml/2006/main" count="50823" uniqueCount="8531">
  <si>
    <t>商品コード</t>
  </si>
  <si>
    <t>PowerDo管理商品名</t>
  </si>
  <si>
    <t>店舗1商品管理番号</t>
  </si>
  <si>
    <t>店舗1コントロールカラム/更新フラグ</t>
  </si>
  <si>
    <t>店舗1商品名</t>
  </si>
  <si>
    <t>モバイル用商品名</t>
  </si>
  <si>
    <t>店舗1販売価格</t>
  </si>
  <si>
    <t>定価</t>
  </si>
  <si>
    <t>オープン価格フラグ</t>
  </si>
  <si>
    <t>消費税</t>
  </si>
  <si>
    <t>META Keyword</t>
  </si>
  <si>
    <t>META Description</t>
  </si>
  <si>
    <t>SKU(項目選択肢別在庫用)横軸項目名</t>
  </si>
  <si>
    <t>SKU(項目選択肢別在庫用)縦軸項目名</t>
  </si>
  <si>
    <t>詳細画像1</t>
  </si>
  <si>
    <t>詳細画像説明1</t>
  </si>
  <si>
    <t>詳細画像2</t>
  </si>
  <si>
    <t>詳細画像説明2</t>
  </si>
  <si>
    <t>詳細画像3</t>
  </si>
  <si>
    <t>詳細画像説明3</t>
  </si>
  <si>
    <t>詳細画像4</t>
  </si>
  <si>
    <t>詳細画像説明4</t>
  </si>
  <si>
    <t>詳細画像5</t>
  </si>
  <si>
    <t>詳細画像説明5</t>
  </si>
  <si>
    <t>詳細画像6</t>
  </si>
  <si>
    <t>詳細画像説明6</t>
  </si>
  <si>
    <t>詳細画像7</t>
  </si>
  <si>
    <t>詳細画像説明7</t>
  </si>
  <si>
    <t>詳細画像8</t>
  </si>
  <si>
    <t>詳細画像説明8</t>
  </si>
  <si>
    <t>詳細画像9</t>
  </si>
  <si>
    <t>詳細画像説明9</t>
  </si>
  <si>
    <t>詳細画像10</t>
  </si>
  <si>
    <t>詳細画像説明10</t>
  </si>
  <si>
    <t>店舗1画像URL1</t>
  </si>
  <si>
    <t>店舗1画像URL2</t>
  </si>
  <si>
    <t>店舗1画像URL3</t>
  </si>
  <si>
    <t>店舗1画像URL4</t>
  </si>
  <si>
    <t>店舗1画像URL5</t>
  </si>
  <si>
    <t>店舗1画像URL6</t>
  </si>
  <si>
    <t>店舗1画像URL7</t>
  </si>
  <si>
    <t>店舗1画像URL8</t>
  </si>
  <si>
    <t>店舗1画像URL9</t>
  </si>
  <si>
    <t>店舗1画像URL10</t>
  </si>
  <si>
    <t>掲載フラグ</t>
  </si>
  <si>
    <t>注文ボタン</t>
  </si>
  <si>
    <t>資料請求ボタン</t>
  </si>
  <si>
    <t>商品問い合わせボタン</t>
  </si>
  <si>
    <t>のし対応</t>
  </si>
  <si>
    <t>送料</t>
  </si>
  <si>
    <t>個別送料</t>
  </si>
  <si>
    <t>重量</t>
  </si>
  <si>
    <t>商品発売日</t>
  </si>
  <si>
    <t>注文受付数</t>
  </si>
  <si>
    <t>在庫タイプ</t>
  </si>
  <si>
    <t>在庫数表示</t>
  </si>
  <si>
    <t>店舗1在庫数</t>
  </si>
  <si>
    <t>注意在庫数</t>
  </si>
  <si>
    <t>予備1</t>
  </si>
  <si>
    <t>予備2</t>
  </si>
  <si>
    <t>予備3</t>
  </si>
  <si>
    <t>予備4</t>
  </si>
  <si>
    <t>予備5</t>
  </si>
  <si>
    <t>予備6</t>
  </si>
  <si>
    <t>予備7</t>
  </si>
  <si>
    <t>予備8</t>
  </si>
  <si>
    <t>予備9</t>
  </si>
  <si>
    <t>予備10</t>
  </si>
  <si>
    <t>予備11</t>
  </si>
  <si>
    <t>予備12</t>
  </si>
  <si>
    <t>予備13</t>
  </si>
  <si>
    <t>予備14</t>
  </si>
  <si>
    <t>予備15</t>
  </si>
  <si>
    <t>予備16</t>
  </si>
  <si>
    <t>予備17</t>
  </si>
  <si>
    <t>予備18</t>
  </si>
  <si>
    <t>予備19</t>
  </si>
  <si>
    <t>予備20</t>
  </si>
  <si>
    <t>項目選択肢</t>
  </si>
  <si>
    <t>店舗1項目選択肢詳細値</t>
  </si>
  <si>
    <t>店舗2項目選択肢詳細値</t>
  </si>
  <si>
    <t>商品JANコード</t>
  </si>
  <si>
    <t>課税対象</t>
  </si>
  <si>
    <t>購入数入力エリア表示フラグ</t>
  </si>
  <si>
    <t>最小購入制限数</t>
  </si>
  <si>
    <t>販売単位数</t>
  </si>
  <si>
    <t>販売単位名</t>
  </si>
  <si>
    <t>個別手数料</t>
  </si>
  <si>
    <t>手数料但書き</t>
  </si>
  <si>
    <t>配送に関する備考</t>
  </si>
  <si>
    <t>オススメコメント</t>
  </si>
  <si>
    <t>非公開メモ</t>
  </si>
  <si>
    <t>個別売切メッセージ</t>
  </si>
  <si>
    <t>検索キーワード</t>
  </si>
  <si>
    <t>生産地</t>
  </si>
  <si>
    <t>ヘッダ(TITLE)</t>
  </si>
  <si>
    <t>代引料</t>
  </si>
  <si>
    <t>店舗1PC用商品説明文</t>
  </si>
  <si>
    <t>店舗1モバイル用商品説明文</t>
  </si>
  <si>
    <t>店舗1PC用販売説明文</t>
  </si>
  <si>
    <t>店舗1スマートフォン用商品説明文</t>
  </si>
  <si>
    <t>SKUコード</t>
  </si>
  <si>
    <t>並び順</t>
  </si>
  <si>
    <t>JANコード</t>
  </si>
  <si>
    <t>ISBNコード</t>
  </si>
  <si>
    <t>送料係数</t>
  </si>
  <si>
    <t>原価</t>
  </si>
  <si>
    <t>店舗1項目選択肢用コントロールカラム</t>
  </si>
  <si>
    <t>SKU(項目選択肢別在庫用)横軸選択肢子番号</t>
  </si>
  <si>
    <t>SKU(項目選択肢別在庫用)横軸選択肢</t>
  </si>
  <si>
    <t>SKU(項目選択肢別在庫用)縦軸選択肢子番号</t>
  </si>
  <si>
    <t>SKU(項目選択肢別在庫用)縦軸選択肢</t>
  </si>
  <si>
    <t>店舗1項目選択肢別在庫数</t>
  </si>
  <si>
    <t>店舗2項目選択肢別在庫数</t>
  </si>
  <si>
    <t>ストックギア連携</t>
  </si>
  <si>
    <t>基本価格からの差額</t>
  </si>
  <si>
    <t>商品個別掲載フラグ</t>
  </si>
  <si>
    <t>商品個別名</t>
  </si>
  <si>
    <t>店舗2SKU販売価格</t>
  </si>
  <si>
    <t>SKUモバイル用商品名</t>
  </si>
  <si>
    <t>個別注意在庫数</t>
  </si>
  <si>
    <t>個別重量</t>
  </si>
  <si>
    <t>楽天商品番号</t>
  </si>
  <si>
    <t>楽天全商品ディレクトリID</t>
  </si>
  <si>
    <t>楽天タグID</t>
  </si>
  <si>
    <t>楽天PC用キャッチコピー</t>
  </si>
  <si>
    <t>楽天モバイル用キャッチコピー</t>
  </si>
  <si>
    <t>楽天送料区分1</t>
  </si>
  <si>
    <t>楽天送料区分2</t>
  </si>
  <si>
    <t>楽天商品情報レイアウト</t>
  </si>
  <si>
    <t>楽天モバイル表示</t>
  </si>
  <si>
    <t>楽天動画</t>
  </si>
  <si>
    <t>楽天販売期間指定開始日</t>
  </si>
  <si>
    <t>楽天販売期間指定終了日</t>
  </si>
  <si>
    <t>楽天項目選択肢別在庫用残り表示閾値</t>
  </si>
  <si>
    <t>楽天RAC番号</t>
  </si>
  <si>
    <t>楽天闇市パスワード</t>
  </si>
  <si>
    <t>楽天カタログ ID</t>
  </si>
  <si>
    <t>楽天在庫戻しフラグ</t>
  </si>
  <si>
    <t>楽天在庫切れ時の注文受付</t>
  </si>
  <si>
    <t>楽天在庫あり時納期管理番号</t>
  </si>
  <si>
    <t>楽天在庫切れ時納期管理番号</t>
  </si>
  <si>
    <t>楽天ポイント変倍率</t>
  </si>
  <si>
    <t>楽天ポイント変倍率適用期間</t>
  </si>
  <si>
    <t>楽天ヘッダー・フッター・レフトナビ</t>
  </si>
  <si>
    <t>楽天表示項目の並び順</t>
  </si>
  <si>
    <t>楽天共通説明文（小）</t>
  </si>
  <si>
    <t>楽天目玉商品</t>
  </si>
  <si>
    <t>楽天共通説明文（大）</t>
  </si>
  <si>
    <t>楽天レビュー本文表示</t>
  </si>
  <si>
    <t>楽天あす楽配送管理番号</t>
  </si>
  <si>
    <t>楽天海外配送管理番号</t>
  </si>
  <si>
    <t>楽天サイズ表リンク</t>
  </si>
  <si>
    <t>楽天再入荷お知らせボタン</t>
  </si>
  <si>
    <t>楽天サーチ非表示</t>
  </si>
  <si>
    <t>楽天医薬品説明文</t>
  </si>
  <si>
    <t>楽天医薬品注意事項</t>
  </si>
  <si>
    <t>楽天項目選択肢別在庫用取り寄せ可能表示</t>
  </si>
  <si>
    <t>楽天商品個別 在庫戻しフラグ</t>
  </si>
  <si>
    <t>楽天商品個別 在庫切れ時の注文受付</t>
  </si>
  <si>
    <t>楽天商品個別 在庫あり時納期管理番号</t>
  </si>
  <si>
    <t>楽天商品個別 在庫切れ時納期管理番号</t>
  </si>
  <si>
    <t>Amazon商品カテゴリー</t>
  </si>
  <si>
    <t>Amazon出品ID</t>
  </si>
  <si>
    <t>Amazon商品名</t>
  </si>
  <si>
    <t>AmazonASINコード</t>
  </si>
  <si>
    <t>AmazonUPCコード</t>
  </si>
  <si>
    <t>AmazonGTINコード</t>
  </si>
  <si>
    <t>AmazonGCID</t>
  </si>
  <si>
    <t>Amazonブランド</t>
  </si>
  <si>
    <t>Amazonメーカー名</t>
  </si>
  <si>
    <t>Amazonコンディション</t>
  </si>
  <si>
    <t>Amazonコンディション説明</t>
  </si>
  <si>
    <t>Amazon国外配送</t>
  </si>
  <si>
    <t>Amazon通貨コード</t>
  </si>
  <si>
    <t>Amazonパッケージ数</t>
  </si>
  <si>
    <t>Amazonメーカー品番</t>
  </si>
  <si>
    <t>Amazonブラウズノード1</t>
  </si>
  <si>
    <t>Amazon商品タイプ</t>
  </si>
  <si>
    <t>Amazon衣類大分類</t>
  </si>
  <si>
    <t>Amazon商品を表現する言葉</t>
  </si>
  <si>
    <t>Amazon注文から出荷までの日数</t>
  </si>
  <si>
    <t>Amazon商品の入荷予定日</t>
  </si>
  <si>
    <t>Amazon出品日</t>
  </si>
  <si>
    <t>Amazonフルフィルメント・チャンネル</t>
  </si>
  <si>
    <t>Amazon更新方法</t>
  </si>
  <si>
    <t>Amazonセール価格</t>
  </si>
  <si>
    <t>Amazonセール開始日</t>
  </si>
  <si>
    <t>Amazonセール終了日</t>
  </si>
  <si>
    <t>Amazonギフトメッセージ</t>
  </si>
  <si>
    <t>Amazonギフト包装</t>
  </si>
  <si>
    <t>カテゴリーパス</t>
  </si>
  <si>
    <t>店舗1カテゴリー設定</t>
  </si>
  <si>
    <t>優先度</t>
  </si>
  <si>
    <t>1ページ複数形式</t>
  </si>
  <si>
    <t>楽天カテゴリセット管理番号</t>
  </si>
  <si>
    <t>ポンパレモール表示順位</t>
  </si>
  <si>
    <t>取扱店舗1</t>
  </si>
  <si>
    <t>取扱店舗2</t>
  </si>
  <si>
    <t>18t_gear_ring</t>
  </si>
  <si>
    <t>FORMULA 18Tギア＆アルミロックリングセット</t>
  </si>
  <si>
    <t>u</t>
  </si>
  <si>
    <t>FORMULA18Tギア＆アルミロックリングセット</t>
  </si>
  <si>
    <t>http://image.rakuten.co.jp/brotures/cabinet/items/formula/18t_gear_ring.jpg</t>
  </si>
  <si>
    <t>&lt;iframe src="http://www.rakuten.ne.jp/gold/brotures/spec/formula/18t_gear_ring.html" frameborder="0" id="spec-content" scrolling="no"&gt;&lt;/iframe&gt;</t>
  </si>
  <si>
    <t>&lt;iframe src="http://www.rakuten.ne.jp/gold/brotures/items/formula/18t_gear_ring.html" frameborder="0" id="items-col-content" scrolling="no"&gt;&lt;/iframe&gt;</t>
  </si>
  <si>
    <t>スプロケット</t>
  </si>
  <si>
    <t>FORMULA</t>
  </si>
  <si>
    <t>items-col1-content</t>
  </si>
  <si>
    <t>自動選択</t>
  </si>
  <si>
    <t>パーツ¥スプロケット:ブランド¥FORMULA</t>
  </si>
  <si>
    <t>u:u</t>
  </si>
  <si>
    <t>9999:9999</t>
  </si>
  <si>
    <t>:</t>
  </si>
  <si>
    <t>34a2</t>
  </si>
  <si>
    <t>Lifu ペダルボックスレンチ</t>
  </si>
  <si>
    <t>Lifuペダルボックスレンチ</t>
  </si>
  <si>
    <t>http://image.rakuten.co.jp/brotures/cabinet/items/lifu/34a2.jpg</t>
  </si>
  <si>
    <t>&lt;iframe src="http://www.rakuten.ne.jp/gold/brotures/spec/lifu/34a2.html" frameborder="0" id="spec-content" scrolling="no"&gt;&lt;/iframe&gt;</t>
  </si>
  <si>
    <t>&lt;iframe src="http://www.rakuten.ne.jp/gold/brotures/items/lifu/34a2.html" frameborder="0" id="items-col-content" scrolling="no"&gt;&lt;/iframe&gt;</t>
  </si>
  <si>
    <t>工具</t>
  </si>
  <si>
    <t>Lifu</t>
  </si>
  <si>
    <t>その他</t>
  </si>
  <si>
    <t>36q_1</t>
  </si>
  <si>
    <t>Lifu アーレンキーセット</t>
  </si>
  <si>
    <t>Lifuアーレンキーセット</t>
  </si>
  <si>
    <t>http://image.rakuten.co.jp/brotures/cabinet/items/lifu/36q_1.jpg</t>
  </si>
  <si>
    <t>&lt;iframe src="http://www.rakuten.ne.jp/gold/brotures/spec/lifu/36q_1.html" frameborder="0" id="spec-content" scrolling="no"&gt;&lt;/iframe&gt;</t>
  </si>
  <si>
    <t>&lt;iframe src="http://www.rakuten.ne.jp/gold/brotures/items/lifu/36q_1.html" frameborder="0" id="items-col-content" scrolling="no"&gt;&lt;/iframe&gt;</t>
  </si>
  <si>
    <t>FELT DEVOX CARBON ROAD 700C フォーク</t>
  </si>
  <si>
    <t>FELTDEVOXCARBONROAD700Cフォーク</t>
  </si>
  <si>
    <t>http://image.rakuten.co.jp/brotures/cabinet/items/felt/376340.jpg</t>
  </si>
  <si>
    <t>&lt;iframe src="http://www.rakuten.ne.jp/gold/brotures/spec2/376340.html" frameborder="0" id="spec-content" scrolling="no"&gt;&lt;/iframe&gt;</t>
  </si>
  <si>
    <t>&lt;iframe src="http://www.rakuten.ne.jp/gold/brotures/items/felt/376340.html" frameborder="0" id="items-col-content" scrolling="no"&gt;&lt;/iframe&gt;</t>
  </si>
  <si>
    <t>フォーク</t>
  </si>
  <si>
    <t>felt</t>
  </si>
  <si>
    <t>crankbrothers cobalt GRIP</t>
  </si>
  <si>
    <t>crankbrotherscobaltGRIP</t>
  </si>
  <si>
    <t>http://image.rakuten.co.jp/brotures/cabinet/items/crankbrothers/442110.jpg</t>
  </si>
  <si>
    <t>&lt;iframe src="http://www.rakuten.ne.jp/gold/brotures/spec2/442110.html" frameborder="0" id="spec-content" scrolling="no"&gt;&lt;/iframe&gt;</t>
  </si>
  <si>
    <t>&lt;iframe src="http://www.rakuten.ne.jp/gold/brotures/items/crankbrothers/442110.html" frameborder="0" id="items-col-content" scrolling="no"&gt;&lt;/iframe&gt;</t>
  </si>
  <si>
    <t>バーテープ＆グリップ</t>
  </si>
  <si>
    <t>crankbrothers</t>
  </si>
  <si>
    <t>FELT ロード ハンドルバーテープ</t>
  </si>
  <si>
    <t>FELTロードハンドルバーテープ</t>
  </si>
  <si>
    <t>http://image.rakuten.co.jp/brotures/cabinet/items/felt/447811.jpg</t>
  </si>
  <si>
    <t>&lt;iframe src="http://www.rakuten.ne.jp/gold/brotures/spec2/447811.html" frameborder="0" id="spec-content" scrolling="no"&gt;&lt;/iframe&gt;</t>
  </si>
  <si>
    <t>&lt;iframe src="http://www.rakuten.ne.jp/gold/brotures/items/felt/447811.html" frameborder="0" id="items-col-content" scrolling="no"&gt;&lt;/iframe&gt;</t>
  </si>
  <si>
    <t>FELT DEVOX ROAD CARBON</t>
  </si>
  <si>
    <t>FELTDEVOXROADCARBON</t>
  </si>
  <si>
    <t>http://image.rakuten.co.jp/brotures/cabinet/items/felt/470020.jpg</t>
  </si>
  <si>
    <t>&lt;iframe src="http://www.rakuten.ne.jp/gold/brotures/spec2/470020.html" frameborder="0" id="spec-content" scrolling="no"&gt;&lt;/iframe&gt;</t>
  </si>
  <si>
    <t>&lt;iframe src="http://www.rakuten.ne.jp/gold/brotures/items/felt/470020.html" frameborder="0" id="items-col-content" scrolling="no"&gt;&lt;/iframe&gt;</t>
  </si>
  <si>
    <t>ハンドル</t>
  </si>
  <si>
    <t>FELT 1.1 ロード SL</t>
  </si>
  <si>
    <t>FELT1.1ロードSL</t>
  </si>
  <si>
    <t>http://image.rakuten.co.jp/brotures/cabinet/items/felt/471005.jpg</t>
  </si>
  <si>
    <t>&lt;iframe src="http://www.rakuten.ne.jp/gold/brotures/spec2/471005.html" frameborder="0" id="spec-content" scrolling="no"&gt;&lt;/iframe&gt;</t>
  </si>
  <si>
    <t>&lt;iframe src="http://www.rakuten.ne.jp/gold/brotures/items/felt/471005.html" frameborder="0" id="items-col-content" scrolling="no"&gt;&lt;/iframe&gt;</t>
  </si>
  <si>
    <t>FELT トップキャップ</t>
  </si>
  <si>
    <t>FELTトップキャップ</t>
  </si>
  <si>
    <t>http://image.rakuten.co.jp/brotures/cabinet/items/felt/504152.jpg</t>
  </si>
  <si>
    <t>&lt;iframe src="http://www.rakuten.ne.jp/gold/brotures/spec2/504152.html" frameborder="0" id="spec-content" scrolling="no"&gt;&lt;/iframe&gt;</t>
  </si>
  <si>
    <t>&lt;iframe src="http://www.rakuten.ne.jp/gold/brotures/items/felt/504152.html" frameborder="0" id="items-col-content" scrolling="no"&gt;&lt;/iframe&gt;</t>
  </si>
  <si>
    <t>ヘッドセット</t>
  </si>
  <si>
    <t>53a2</t>
  </si>
  <si>
    <t>Lifu スプロケット外し</t>
  </si>
  <si>
    <t>Lifuスプロケット外し</t>
  </si>
  <si>
    <t>http://image.rakuten.co.jp/brotures/cabinet/items/lifu/53a2.jpg</t>
  </si>
  <si>
    <t>&lt;iframe src="http://www.rakuten.ne.jp/gold/brotures/spec/lifu/53a2.html" frameborder="0" id="spec-content" scrolling="no"&gt;&lt;/iframe&gt;</t>
  </si>
  <si>
    <t>&lt;iframe src="http://www.rakuten.ne.jp/gold/brotures/items/lifu/53a2.html" frameborder="0" id="items-col-content" scrolling="no"&gt;&lt;/iframe&gt;</t>
  </si>
  <si>
    <t>570350_800</t>
  </si>
  <si>
    <t>crankbrothers クワトロ２ホールクリート</t>
  </si>
  <si>
    <t>crankbrothersクワトロ２ホールクリート</t>
  </si>
  <si>
    <t>http://image.rakuten.co.jp/brotures/cabinet/items/crankbrothers/570350_800.jpg</t>
  </si>
  <si>
    <t>&lt;iframe src="http://www.rakuten.ne.jp/gold/brotures/spec2/570350_800.html" frameborder="0" id="spec-content" scrolling="no"&gt;&lt;/iframe&gt;</t>
  </si>
  <si>
    <t>&lt;iframe src="http://www.rakuten.ne.jp/gold/brotures/items/crankbrothers/570350_800.html" frameborder="0" id="items-col-content" scrolling="no"&gt;&lt;/iframe&gt;</t>
  </si>
  <si>
    <t>ペダル＆ストラップ</t>
  </si>
  <si>
    <t>570351_800</t>
  </si>
  <si>
    <t>crankbrothers シューシールド</t>
  </si>
  <si>
    <t>crankbrothersシューシールド</t>
  </si>
  <si>
    <t>http://image.rakuten.co.jp/brotures/cabinet/items/crankbrothers/570351_800.jpg</t>
  </si>
  <si>
    <t>&lt;iframe src="http://www.rakuten.ne.jp/gold/brotures/spec2/570351_800.html" frameborder="0" id="spec-content" scrolling="no"&gt;&lt;/iframe&gt;</t>
  </si>
  <si>
    <t>&lt;iframe src="http://www.rakuten.ne.jp/gold/brotures/items/crankbrothers/570351_800.html" frameborder="0" id="items-col-content" scrolling="no"&gt;&lt;/iframe&gt;</t>
  </si>
  <si>
    <t>571180_800</t>
  </si>
  <si>
    <t>crankbrothers トレッドコンタクトスリーブ キャンディ</t>
  </si>
  <si>
    <t>crankbrothersトレッドコンタクトスリーブキャンディ</t>
  </si>
  <si>
    <t>http://image.rakuten.co.jp/brotures/cabinet/items/crankbrothers/571180_800.jpg</t>
  </si>
  <si>
    <t>&lt;iframe src="http://www.rakuten.ne.jp/gold/brotures/spec2/571180_800.html" frameborder="0" id="spec-content" scrolling="no"&gt;&lt;/iframe&gt;</t>
  </si>
  <si>
    <t>&lt;iframe src="http://www.rakuten.ne.jp/gold/brotures/items/crankbrothers/571180_800.html" frameborder="0" id="items-col-content" scrolling="no"&gt;&lt;/iframe&gt;</t>
  </si>
  <si>
    <t>571181_800</t>
  </si>
  <si>
    <t>crankbrothers トレッドコンタクトスリーブ エッグビーター</t>
  </si>
  <si>
    <t>crankbrothersトレッドコンタクトスリーブエッグビーター</t>
  </si>
  <si>
    <t>http://image.rakuten.co.jp/brotures/cabinet/items/crankbrothers/571181_800.jpg</t>
  </si>
  <si>
    <t>&lt;iframe src="http://www.rakuten.ne.jp/gold/brotures/spec2/571181_800.html" frameborder="0" id="spec-content" scrolling="no"&gt;&lt;/iframe&gt;</t>
  </si>
  <si>
    <t>&lt;iframe src="http://www.rakuten.ne.jp/gold/brotures/items/crankbrothers/571181_800.html" frameborder="0" id="items-col-content" scrolling="no"&gt;&lt;/iframe&gt;</t>
  </si>
  <si>
    <t>crankbrothers プレミアムクリート</t>
  </si>
  <si>
    <t>crankbrothersプレミアムクリート</t>
  </si>
  <si>
    <t>http://image.rakuten.co.jp/brotures/cabinet/items/crankbrothers/571209.jpg</t>
  </si>
  <si>
    <t>&lt;iframe src="http://www.rakuten.ne.jp/gold/brotures/spec2/571209.html" frameborder="0" id="spec-content" scrolling="no"&gt;&lt;/iframe&gt;</t>
  </si>
  <si>
    <t>&lt;iframe src="http://www.rakuten.ne.jp/gold/brotures/items/crankbrothers/571209.html" frameborder="0" id="items-col-content" scrolling="no"&gt;&lt;/iframe&gt;</t>
  </si>
  <si>
    <t>FELT クルーザーペダル ED</t>
  </si>
  <si>
    <t>FELTクルーザーペダルED</t>
  </si>
  <si>
    <t>http://image.rakuten.co.jp/brotures/cabinet/items/felt/577287.jpg</t>
  </si>
  <si>
    <t>&lt;iframe src="http://www.rakuten.ne.jp/gold/brotures/spec2/577287.html" frameborder="0" id="spec-content" scrolling="no"&gt;&lt;/iframe&gt;</t>
  </si>
  <si>
    <t>&lt;iframe src="http://www.rakuten.ne.jp/gold/brotures/items/felt/577287.html" frameborder="0" id="items-col-content" scrolling="no"&gt;&lt;/iframe&gt;</t>
  </si>
  <si>
    <t>FELT クルーザーペダル</t>
  </si>
  <si>
    <t>FELTクルーザーペダル</t>
  </si>
  <si>
    <t>http://image.rakuten.co.jp/brotures/cabinet/items/felt/577289.jpg</t>
  </si>
  <si>
    <t>&lt;iframe src="http://www.rakuten.ne.jp/gold/brotures/spec2/577289.html" frameborder="0" id="spec-content" scrolling="no"&gt;&lt;/iframe&gt;</t>
  </si>
  <si>
    <t>&lt;iframe src="http://www.rakuten.ne.jp/gold/brotures/items/felt/577289.html" frameborder="0" id="items-col-content" scrolling="no"&gt;&lt;/iframe&gt;</t>
  </si>
  <si>
    <t>FELT DEVOX ROAD サドル</t>
  </si>
  <si>
    <t>FELTDEVOXROADサドル</t>
  </si>
  <si>
    <t>http://image.rakuten.co.jp/brotures/cabinet/items/felt/650695.jpg</t>
  </si>
  <si>
    <t>&lt;iframe src="http://www.rakuten.ne.jp/gold/brotures/spec2/650695.html" frameborder="0" id="spec-content" scrolling="no"&gt;&lt;/iframe&gt;</t>
  </si>
  <si>
    <t>&lt;iframe src="http://www.rakuten.ne.jp/gold/brotures/items/felt/650695.html" frameborder="0" id="items-col-content" scrolling="no"&gt;&lt;/iframe&gt;</t>
  </si>
  <si>
    <t>サドル</t>
  </si>
  <si>
    <t>FELT 1.1 ステム</t>
  </si>
  <si>
    <t>FELT1.1ステム</t>
  </si>
  <si>
    <t>http://image.rakuten.co.jp/brotures/cabinet/items/felt/686230.jpg</t>
  </si>
  <si>
    <t>&lt;iframe src="http://www.rakuten.ne.jp/gold/brotures/spec2/686230.html" frameborder="0" id="spec-content" scrolling="no"&gt;&lt;/iframe&gt;</t>
  </si>
  <si>
    <t>&lt;iframe src="http://www.rakuten.ne.jp/gold/brotures/items/felt/686230.html" frameborder="0" id="items-col-content" scrolling="no"&gt;&lt;/iframe&gt;</t>
  </si>
  <si>
    <t>ステム</t>
  </si>
  <si>
    <t>FELT 2.1 ステム</t>
  </si>
  <si>
    <t>FELT2.1ステム</t>
  </si>
  <si>
    <t>http://image.rakuten.co.jp/brotures/cabinet/items/felt/686240.jpg</t>
  </si>
  <si>
    <t>&lt;iframe src="http://www.rakuten.ne.jp/gold/brotures/spec2/686240.html" frameborder="0" id="spec-content" scrolling="no"&gt;&lt;/iframe&gt;</t>
  </si>
  <si>
    <t>&lt;iframe src="http://www.rakuten.ne.jp/gold/brotures/items/felt/686240.html" frameborder="0" id="items-col-content" scrolling="no"&gt;&lt;/iframe&gt;</t>
  </si>
  <si>
    <t>FELT DEVOX ROAD ステム</t>
  </si>
  <si>
    <t>FELTDEVOXROADステム</t>
  </si>
  <si>
    <t>http://image.rakuten.co.jp/brotures/cabinet/items/felt/686250.jpg</t>
  </si>
  <si>
    <t>&lt;iframe src="http://www.rakuten.ne.jp/gold/brotures/spec2/686250.html" frameborder="0" id="spec-content" scrolling="no"&gt;&lt;/iframe&gt;</t>
  </si>
  <si>
    <t>&lt;iframe src="http://www.rakuten.ne.jp/gold/brotures/items/felt/686250.html" frameborder="0" id="items-col-content" scrolling="no"&gt;&lt;/iframe&gt;</t>
  </si>
  <si>
    <t>FELT アジャスタブルステム2.1</t>
  </si>
  <si>
    <t>FELTアジャスタブルステム2.1</t>
  </si>
  <si>
    <t>http://image.rakuten.co.jp/brotures/cabinet/items/felt/686274.jpg</t>
  </si>
  <si>
    <t>&lt;iframe src="http://www.rakuten.ne.jp/gold/brotures/spec2/686274.html" frameborder="0" id="spec-content" scrolling="no"&gt;&lt;/iframe&gt;</t>
  </si>
  <si>
    <t>&lt;iframe src="http://www.rakuten.ne.jp/gold/brotures/items/felt/686274.html" frameborder="0" id="items-col-content" scrolling="no"&gt;&lt;/iframe&gt;</t>
  </si>
  <si>
    <t>9th-b_b</t>
  </si>
  <si>
    <t>【ピストバイク 完成車】 クリエイト 9th マットブラック  (CREATE 9th Matte Black / A-Black) ピストバイク/シングルスピード/PISTEBIKE/ ロードバイク/ 自転車 楽天 通勤・通学</t>
  </si>
  <si>
    <t>サイズ</t>
  </si>
  <si>
    <t>CREATE9thMatteBlack/A-Black</t>
  </si>
  <si>
    <t>http://image.rakuten.co.jp/brotures/cabinet/items/create/9th-b_b.jpg</t>
  </si>
  <si>
    <t>&lt;iframe src="http://www.rakuten.ne.jp/gold/brotures/spec/create/9th-b_b.html" frameborder="0" id="spec-content" scrolling="no"&gt;&lt;/iframe&gt;</t>
  </si>
  <si>
    <t>&lt;iframe src="http://www.rakuten.ne.jp/gold/brotures/items/create/9th-b_b.html" frameborder="0" id="items-col-content" scrolling="no"&gt;&lt;/iframe&gt;</t>
  </si>
  <si>
    <t>9th-b_b48cm</t>
  </si>
  <si>
    <t>48cm</t>
  </si>
  <si>
    <t>完成車</t>
  </si>
  <si>
    <t>CREATE</t>
  </si>
  <si>
    <t>パーツ¥完成車:ブランド¥CREATE:完成車¥CREATE</t>
  </si>
  <si>
    <t>u:u:u</t>
  </si>
  <si>
    <t>9999:9999:9999</t>
  </si>
  <si>
    <t>::</t>
  </si>
  <si>
    <t>9th-b_b54cm</t>
  </si>
  <si>
    <t>54cm</t>
  </si>
  <si>
    <t>9th-b_b59cm</t>
  </si>
  <si>
    <t>59cm</t>
  </si>
  <si>
    <t>9th-b_bl</t>
  </si>
  <si>
    <t>【ピストバイク 完成車】 クリエイト 9th マットブルー  (CREATE 9th Matte Black / A-Blue) ピストバイク/シングルスピード/PISTEBIKE/ ロードバイク/ 自転車 楽天 通勤・通学</t>
  </si>
  <si>
    <t>CREATE9thMatteBlack/A-Blue</t>
  </si>
  <si>
    <t>http://image.rakuten.co.jp/brotures/cabinet/items/create/9th-b_bl.jpg</t>
  </si>
  <si>
    <t>&lt;iframe src="http://www.rakuten.ne.jp/gold/brotures/spec/create/9th-b_bl.html" frameborder="0" id="spec-content" scrolling="no"&gt;&lt;/iframe&gt;</t>
  </si>
  <si>
    <t>&lt;iframe src="http://www.rakuten.ne.jp/gold/brotures/items/create/9th-b_bl.html" frameborder="0" id="items-col-content" scrolling="no"&gt;&lt;/iframe&gt;</t>
  </si>
  <si>
    <t>9th-b_bl48cm</t>
  </si>
  <si>
    <t>9th-b_bl54cm</t>
  </si>
  <si>
    <t>9th-b_bl59cm</t>
  </si>
  <si>
    <t>9th-bl_r</t>
  </si>
  <si>
    <t>【ピストバイク 完成車】 クリエイト 9th レッド  (CREATE 9th Blue / A-Red) ピストバイク/シングルスピード/PISTEBIKE/ ロードバイク/ 自転車 楽天 通勤・通学</t>
  </si>
  <si>
    <t>CREATE9thBlue/A-Red</t>
  </si>
  <si>
    <t>http://image.rakuten.co.jp/brotures/cabinet/items/create/9th-bl_r.jpg</t>
  </si>
  <si>
    <t>&lt;iframe src="http://www.rakuten.ne.jp/gold/brotures/spec/create/9th-bl_r.html" frameborder="0" id="spec-content" scrolling="no"&gt;&lt;/iframe&gt;</t>
  </si>
  <si>
    <t>&lt;iframe src="http://www.rakuten.ne.jp/gold/brotures/items/create/9th-bl_r.html" frameborder="0" id="items-col-content" scrolling="no"&gt;&lt;/iframe&gt;</t>
  </si>
  <si>
    <t>9th-bl_r48cm</t>
  </si>
  <si>
    <t>9th-bl_r54cm</t>
  </si>
  <si>
    <t>9th-bl_r59cm</t>
  </si>
  <si>
    <t>9th-gry_or</t>
  </si>
  <si>
    <t>【ピストバイク 完成車】 クリエイト 9th オレンジ  (CREATE 9th Matte Gray / A-Orange) ピストバイク/シングルスピード/PISTEBIKE/ ロードバイク/ 自転車 楽天 通勤・通学</t>
  </si>
  <si>
    <t>CREATE9thMatteGray/A-Orange</t>
  </si>
  <si>
    <t>http://image.rakuten.co.jp/brotures/cabinet/items/create/9th-gry_or.jpg</t>
  </si>
  <si>
    <t>&lt;iframe src="http://www.rakuten.ne.jp/gold/brotures/spec/create/9th-gry_or.html" frameborder="0" id="spec-content" scrolling="no"&gt;&lt;/iframe&gt;</t>
  </si>
  <si>
    <t>&lt;iframe src="http://www.rakuten.ne.jp/gold/brotures/items/create/9th-gry_or.html" frameborder="0" id="items-col-content" scrolling="no"&gt;&lt;/iframe&gt;</t>
  </si>
  <si>
    <t>9th-gry_or48cm</t>
  </si>
  <si>
    <t>9th-gry_or54cm</t>
  </si>
  <si>
    <t>9th-gry_or59cm</t>
  </si>
  <si>
    <t>9th-mi_bronze</t>
  </si>
  <si>
    <t>【ピストバイク 完成車】 クリエイト 9th ブロンズ  (CREATE 9th Mint / A-Bronze) ピストバイク/シングルスピード/PISTEBIKE/ ロードバイク/ 自転車 楽天 通勤・通学</t>
  </si>
  <si>
    <t>CREATE9thMint/A-Bronze</t>
  </si>
  <si>
    <t>http://image.rakuten.co.jp/brotures/cabinet/items/create/9th-mi_bronze.jpg</t>
  </si>
  <si>
    <t>&lt;iframe src="http://www.rakuten.ne.jp/gold/brotures/spec/create/9th-mi_bronze.html" frameborder="0" id="spec-content" scrolling="no"&gt;&lt;/iframe&gt;</t>
  </si>
  <si>
    <t>&lt;iframe src="http://www.rakuten.ne.jp/gold/brotures/items/create/9th-mi_bronze.html" frameborder="0" id="items-col-content" scrolling="no"&gt;&lt;/iframe&gt;</t>
  </si>
  <si>
    <t>9th-mi_bronze48cm</t>
  </si>
  <si>
    <t>9th-mi_bronze54cm</t>
  </si>
  <si>
    <t>9th-mi_bronze59cm</t>
  </si>
  <si>
    <t>9th-p_r</t>
  </si>
  <si>
    <t>【ピストバイク 完成車】 クリエイト 9th レッド  (CREATE 9th Chrome / A-Red) ピストバイク/シングルスピード/PISTEBIKE/ ロードバイク/ 自転車 楽天 通勤・通学</t>
  </si>
  <si>
    <t>CREATE9thChrome/A-Red</t>
  </si>
  <si>
    <t>http://image.rakuten.co.jp/brotures/cabinet/items/create/9th-p_r.jpg</t>
  </si>
  <si>
    <t>&lt;iframe src="http://www.rakuten.ne.jp/gold/brotures/spec/create/9th-p_r.html" frameborder="0" id="spec-content" scrolling="no"&gt;&lt;/iframe&gt;</t>
  </si>
  <si>
    <t>&lt;iframe src="http://www.rakuten.ne.jp/gold/brotures/items/create/9th-p_r.html" frameborder="0" id="items-col-content" scrolling="no"&gt;&lt;/iframe&gt;</t>
  </si>
  <si>
    <t>9th-p_r48cm</t>
  </si>
  <si>
    <t>9th-p_r54cm</t>
  </si>
  <si>
    <t>9th-p_r59cm</t>
  </si>
  <si>
    <t>9th-r_p</t>
  </si>
  <si>
    <t>【ピストバイク 完成車】 クリエイト 9th ポリッシュ  (CREATE 9th RED / POLISH) ピストバイク/シングルスピード/PISTEBIKE/ ロードバイク/ 自転車 楽天 通勤・通学</t>
  </si>
  <si>
    <t>CREATE9thRED/POLISH</t>
  </si>
  <si>
    <t>http://image.rakuten.co.jp/brotures/cabinet/items/create/9th-r_p.jpg</t>
  </si>
  <si>
    <t>&lt;iframe src="http://www.rakuten.ne.jp/gold/brotures/spec/create/9th-r_p.html" frameborder="0" id="spec-content" scrolling="no"&gt;&lt;/iframe&gt;</t>
  </si>
  <si>
    <t>&lt;iframe src="http://www.rakuten.ne.jp/gold/brotures/items/create/9th-r_p.html" frameborder="0" id="items-col-content" scrolling="no"&gt;&lt;/iframe&gt;</t>
  </si>
  <si>
    <t>9th-r_p48cm</t>
  </si>
  <si>
    <t>9th-r_p54cm</t>
  </si>
  <si>
    <t>9th-r_p59cm</t>
  </si>
  <si>
    <t>9th-w_bl_gr</t>
  </si>
  <si>
    <t>【ピストバイク 完成車】 クリエイト 9th ホワイト ブルー グリーン  (CREATE 9th Matte White / Blue / Green) ピストバイク/シングルスピード/PISTEBIKE/ ロードバイク/ 自転車 楽天 通勤・通学</t>
  </si>
  <si>
    <t>CREATE9thMatteWhite/Blue/Green</t>
  </si>
  <si>
    <t>http://image.rakuten.co.jp/brotures/cabinet/items/create/9th-w_bl_gr.jpg</t>
  </si>
  <si>
    <t>&lt;iframe src="http://www.rakuten.ne.jp/gold/brotures/spec/create/9th-w_bl_gr.html" frameborder="0" id="spec-content" scrolling="no"&gt;&lt;/iframe&gt;</t>
  </si>
  <si>
    <t>&lt;iframe src="http://www.rakuten.ne.jp/gold/brotures/items/create/9th-w_bl_gr.html" frameborder="0" id="items-col-content" scrolling="no"&gt;&lt;/iframe&gt;</t>
  </si>
  <si>
    <t>9th-w_bl_gr48cm</t>
  </si>
  <si>
    <t>9th-w_bl_gr54cm</t>
  </si>
  <si>
    <t>9th-w_bl_gr59cm</t>
  </si>
  <si>
    <t>acc-sticker</t>
  </si>
  <si>
    <t>【ピストバイク ハンドル】 LEADER リーダーバイク BIKE DOWN TUBE ピストバイク/シングルスピード/PISTEBIKE/ ロードバイク/ 自転車 パーツ 楽天</t>
  </si>
  <si>
    <t>LEADERBIKEDOWNTUBEStickerCollection</t>
  </si>
  <si>
    <t>http://image.rakuten.co.jp/brotures/cabinet/items/leaderbike/acc/sticker-black.jpg</t>
  </si>
  <si>
    <t>&lt;iframe src="http://www.rakuten.ne.jp/gold/brotures/spec/leaderbike/acc-sticker.html" frameborder="0" id="spec-content" scrolling="no"&gt;&lt;/iframe&gt;</t>
  </si>
  <si>
    <t>&lt;div class="row-fluid"&gt;&lt;iframe src="http://www.rakuten.ne.jp/gold/brotures/items/leaderbike/acc-sticker.html" frameborder="0" id="skin-product" scrolling="no"&gt;&lt;/iframe&gt;&lt;/div&gt;</t>
  </si>
  <si>
    <t>アクセサリー</t>
  </si>
  <si>
    <t>LEADERBIKE</t>
  </si>
  <si>
    <t>アイテム2カラム</t>
  </si>
  <si>
    <t>Bootstrap</t>
  </si>
  <si>
    <t>アイテムデフォルト</t>
  </si>
  <si>
    <t>パーツ¥アクセサリー:ブランド¥LEADERBIKE</t>
  </si>
  <si>
    <t>acc_adapter_bk</t>
  </si>
  <si>
    <t>grunge ステムアダプター BLACKgrunge ブラック ステムアダプター BLACK  ピストバイク/シングルスピード/PISTEBIKE/ ロードバイク/ 自転車 パーツ 楽天</t>
  </si>
  <si>
    <t>grungeステムアダプターBLACK</t>
  </si>
  <si>
    <t>http://image.rakuten.co.jp/brotures/cabinet/items/grunge/acc_adapter_bk.jpg</t>
  </si>
  <si>
    <t>&lt;iframe src="http://www.rakuten.ne.jp/gold/brotures/spec/grunge/acc_adapter_bk.html" frameborder="0" id="spec-content" scrolling="no"&gt;&lt;/iframe&gt;</t>
  </si>
  <si>
    <t>&lt;iframe src="http://www.rakuten.ne.jp/gold/brotures/items/grunge/acc_adapter_bk.html" frameborder="0" id="items-col-content" scrolling="no"&gt;&lt;/iframe&gt;</t>
  </si>
  <si>
    <t>grunge</t>
  </si>
  <si>
    <t>acc_adapter_s</t>
  </si>
  <si>
    <t>grunge ステムアダプター SILVERgrunge シルバー ステムアダプター SILVER  ピストバイク/シングルスピード/PISTEBIKE/ ロードバイク/ 自転車 パーツ 楽天</t>
  </si>
  <si>
    <t>grungeステムアダプターSILVER</t>
  </si>
  <si>
    <t>http://image.rakuten.co.jp/brotures/cabinet/items/grunge/acc_adapter_s.jpg</t>
  </si>
  <si>
    <t>&lt;iframe src="http://www.rakuten.ne.jp/gold/brotures/spec/grunge/acc_adapter_s.html" frameborder="0" id="spec-content" scrolling="no"&gt;&lt;/iframe&gt;</t>
  </si>
  <si>
    <t>&lt;iframe src="http://www.rakuten.ne.jp/gold/brotures/items/grunge/acc_adapter_s.html" frameborder="0" id="items-col-content" scrolling="no"&gt;&lt;/iframe&gt;</t>
  </si>
  <si>
    <t>acc_ec-01</t>
  </si>
  <si>
    <t>NITTO EC-01 バーエンドキャップNITTO カラー EC-01 バーエンドキャップ  ピストバイク/シングルスピード/PISTEBIKE/ ロードバイク/ 自転車 パーツ 楽天</t>
  </si>
  <si>
    <t>NITTOEC-01バーエンドキャップ</t>
  </si>
  <si>
    <t>http://image.rakuten.co.jp/brotures/cabinet/items/nitto/acc_ec-01.jpg</t>
  </si>
  <si>
    <t>&lt;iframe src="http://www.rakuten.ne.jp/gold/brotures/items/nitto/acc_ec-01.html" frameborder="0" id="items-col-content" scrolling="no"&gt;&lt;/iframe&gt;</t>
  </si>
  <si>
    <t>nitto</t>
  </si>
  <si>
    <t>acckcnc_valvecap</t>
  </si>
  <si>
    <t>KKCNC パブルキャップ フレンチKKCNC シルバー パブルキャップ フレンチ  ピストバイク/シングルスピード/PISTEBIKE/ ロードバイク/ 自転車 パーツ 楽天</t>
  </si>
  <si>
    <t>KKCNCパブルキャップフレンチ</t>
  </si>
  <si>
    <t>http://image.rakuten.co.jp/brotures/cabinet/items/kcnc/acckcnc_valvecap.jpg</t>
  </si>
  <si>
    <t>&lt;iframe src="http://www.rakuten.ne.jp/gold/brotures/items/kcnc/acckcnc_valvecap.html" frameborder="0" id="items-col-content" scrolling="no"&gt;&lt;/iframe&gt;</t>
  </si>
  <si>
    <t>アクセ</t>
  </si>
  <si>
    <t>kcnc</t>
  </si>
  <si>
    <t>advanced</t>
  </si>
  <si>
    <t>【ピストバイク クランク】MICHE ADVANCED Crank SILVER  シルバー ピストバイク/シングルスピード/PISTEBIKE/ ロードバイク/ 自転車 パーツ 楽天</t>
  </si>
  <si>
    <t>MICHEADVANCEDCrankSILVER</t>
  </si>
  <si>
    <t>http://image.rakuten.co.jp/brotures/cabinet/items/miche/advanced.jpg</t>
  </si>
  <si>
    <t>&lt;iframe src="http://www.rakuten.ne.jp/gold/brotures/spec/miche/advanced.html" frameborder="0" id="spec-content" scrolling="no"&gt;&lt;/iframe&gt;</t>
  </si>
  <si>
    <t>&lt;iframe src="http://www.rakuten.ne.jp/gold/brotures/items/miche/advanced.html" frameborder="0" id="items-col-content" scrolling="no"&gt;&lt;/iframe&gt;</t>
  </si>
  <si>
    <t>クランク</t>
  </si>
  <si>
    <t>MICHE</t>
  </si>
  <si>
    <t>パーツ¥クランク:ブランド¥MICHE</t>
  </si>
  <si>
    <t>advanced_bk</t>
  </si>
  <si>
    <t>【ピストバイク クランク】MICHE ADVANCED Crank BLACK  ブラック ピストバイク/シングルスピード/PISTEBIKE/ ロードバイク/ 自転車 パーツ 楽天</t>
  </si>
  <si>
    <t>MICHEADVANCEDCrankBLACK</t>
  </si>
  <si>
    <t>http://image.rakuten.co.jp/brotures/cabinet/items/miche/advanced_bk.jpg</t>
  </si>
  <si>
    <t>&lt;iframe src="http://www.rakuten.ne.jp/gold/brotures/spec/miche/advanced_bk.html" frameborder="0" id="spec-content" scrolling="no"&gt;&lt;/iframe&gt;</t>
  </si>
  <si>
    <t>&lt;iframe src="http://www.rakuten.ne.jp/gold/brotures/items/miche/advanced_bk.html" frameborder="0" id="items-col-content" scrolling="no"&gt;&lt;/iframe&gt;</t>
  </si>
  <si>
    <t>advanced_blue</t>
  </si>
  <si>
    <t>MICHE Chainring BLUEミケ 【スプロケット】 ブルー ピストバイク/シングルスピード/PISTEBIKE/ ロードバイク/ 自転車 パーツ 楽天</t>
  </si>
  <si>
    <t>MICHEChainringBLUE</t>
  </si>
  <si>
    <t>http://image.rakuten.co.jp/brotures/cabinet/items/miche/advanced_blue.jpg</t>
  </si>
  <si>
    <t>&lt;iframe src="http://www.rakuten.ne.jp/gold/brotures/spec/miche/advanced_blue.html" frameborder="0" id="spec-content" scrolling="no"&gt;&lt;/iframe&gt;</t>
  </si>
  <si>
    <t>&lt;iframe src="http://www.rakuten.ne.jp/gold/brotures/items/miche/advanced_blue.html" frameborder="0" id="items-col-content" scrolling="no"&gt;&lt;/iframe&gt;</t>
  </si>
  <si>
    <t>パーツ¥スプロケット:ブランド¥MICHE</t>
  </si>
  <si>
    <t>advanced_blue_2</t>
  </si>
  <si>
    <t>【ピストバイク クランク】MICHE ADVANCED Crank BLUE  ブルー ピストバイク/シングルスピード/PISTEBIKE/ ロードバイク/ 自転車 パーツ 楽天</t>
  </si>
  <si>
    <t>MICHEADVANCEDCrankBLUE</t>
  </si>
  <si>
    <t>http://image.rakuten.co.jp/brotures/cabinet/items/miche/advanced_blue_2.jpg</t>
  </si>
  <si>
    <t>&lt;iframe src="http://www.rakuten.ne.jp/gold/brotures/spec/miche/advanced_blue_2.html" frameborder="0" id="spec-content" scrolling="no"&gt;&lt;/iframe&gt;</t>
  </si>
  <si>
    <t>&lt;iframe src="http://www.rakuten.ne.jp/gold/brotures/items/miche/advanced_blue_2.html" frameborder="0" id="items-col-content" scrolling="no"&gt;&lt;/iframe&gt;</t>
  </si>
  <si>
    <t>advanced_gold</t>
  </si>
  <si>
    <t>MICHE Chainring GOLDミケ 【スプロケット】 ゴールド ピストバイク/シングルスピード/PISTEBIKE/ ロードバイク/ 自転車 パーツ 楽天</t>
  </si>
  <si>
    <t>MICHEChainringGOLD</t>
  </si>
  <si>
    <t>http://image.rakuten.co.jp/brotures/cabinet/items/miche/advanced_gold.jpg</t>
  </si>
  <si>
    <t>&lt;iframe src="http://www.rakuten.ne.jp/gold/brotures/spec/miche/advanced_gold.html" frameborder="0" id="spec-content" scrolling="no"&gt;&lt;/iframe&gt;</t>
  </si>
  <si>
    <t>&lt;iframe src="http://www.rakuten.ne.jp/gold/brotures/items/miche/advanced_gold.html" frameborder="0" id="items-col-content" scrolling="no"&gt;&lt;/iframe&gt;</t>
  </si>
  <si>
    <t>advanced_gold_2</t>
  </si>
  <si>
    <t>【ピストバイク クランク】MICHE ADVANCED Crank GOLD  ゴールド ピストバイク/シングルスピード/PISTEBIKE/ ロードバイク/ 自転車 パーツ 楽天</t>
  </si>
  <si>
    <t>MICHEADVANCEDCrankGOLD</t>
  </si>
  <si>
    <t>http://image.rakuten.co.jp/brotures/cabinet/items/miche/advanced_gold_2.jpg</t>
  </si>
  <si>
    <t>&lt;iframe src="http://www.rakuten.ne.jp/gold/brotures/spec/miche/advanced_gold_2.html" frameborder="0" id="spec-content" scrolling="no"&gt;&lt;/iframe&gt;</t>
  </si>
  <si>
    <t>&lt;iframe src="http://www.rakuten.ne.jp/gold/brotures/items/miche/advanced_gold_2.html" frameborder="0" id="items-col-content" scrolling="no"&gt;&lt;/iframe&gt;</t>
  </si>
  <si>
    <t>advanced_red</t>
  </si>
  <si>
    <t>MICHE Chainring REDミケ 【スプロケット】 レッド ピストバイク/シングルスピード/PISTEBIKE/ ロードバイク/ 自転車 パーツ 楽天</t>
  </si>
  <si>
    <t>MICHEChainringRED</t>
  </si>
  <si>
    <t>http://image.rakuten.co.jp/brotures/cabinet/items/miche/advanced_red.jpg</t>
  </si>
  <si>
    <t>&lt;iframe src="http://www.rakuten.ne.jp/gold/brotures/spec/miche/advanced_red.html" frameborder="0" id="spec-content" scrolling="no"&gt;&lt;/iframe&gt;</t>
  </si>
  <si>
    <t>&lt;iframe src="http://www.rakuten.ne.jp/gold/brotures/items/miche/advanced_red.html" frameborder="0" id="items-col-content" scrolling="no"&gt;&lt;/iframe&gt;</t>
  </si>
  <si>
    <t>advanced_red_2</t>
  </si>
  <si>
    <t>【ピストバイク クランク】MICHE ADVANCED Crank RED  レッド ピストバイク/シングルスピード/PISTEBIKE/ ロードバイク/ 自転車 パーツ 楽天</t>
  </si>
  <si>
    <t>MICHEADVANCEDCrankRED</t>
  </si>
  <si>
    <t>http://image.rakuten.co.jp/brotures/cabinet/items/miche/advanced_red_2.jpg</t>
  </si>
  <si>
    <t>&lt;iframe src="http://www.rakuten.ne.jp/gold/brotures/spec/miche/advanced_red_2.html" frameborder="0" id="spec-content" scrolling="no"&gt;&lt;/iframe&gt;</t>
  </si>
  <si>
    <t>&lt;iframe src="http://www.rakuten.ne.jp/gold/brotures/items/miche/advanced_red_2.html" frameborder="0" id="items-col-content" scrolling="no"&gt;&lt;/iframe&gt;</t>
  </si>
  <si>
    <t>advanced_silver</t>
  </si>
  <si>
    <t>MICHE Chainring SILVERミケ 【スプロケット】 シルバー ピストバイク/シングルスピード/PISTEBIKE/ ロードバイク/ 自転車 パーツ 楽天</t>
  </si>
  <si>
    <t>MICHEChainringSILVER</t>
  </si>
  <si>
    <t>http://image.rakuten.co.jp/brotures/cabinet/items/miche/advanced_silver.jpg</t>
  </si>
  <si>
    <t>&lt;iframe src="http://www.rakuten.ne.jp/gold/brotures/spec/miche/advanced_silver.html" frameborder="0" id="spec-content" scrolling="no"&gt;&lt;/iframe&gt;</t>
  </si>
  <si>
    <t>&lt;iframe src="http://www.rakuten.ne.jp/gold/brotures/items/miche/advanced_silver.html" frameborder="0" id="items-col-content" scrolling="no"&gt;&lt;/iframe&gt;</t>
  </si>
  <si>
    <t>ahead-stem</t>
  </si>
  <si>
    <t>BLB A-HEAD Stemビーエルビー 【ステム】  ピストバイク/シングルスピード/PISTEBIKE/ ロードバイク/ 自転車 パーツ 楽天</t>
  </si>
  <si>
    <t>BLBA-HEADStem</t>
  </si>
  <si>
    <t>http://image.rakuten.co.jp/brotures/cabinet/items/blb/ahead-stem.jpg</t>
  </si>
  <si>
    <t>&lt;iframe src="http://www.rakuten.ne.jp/gold/brotures/spec/blb/ahead-stem.html" frameborder="0" id="spec-content" scrolling="no"&gt;&lt;/iframe&gt;</t>
  </si>
  <si>
    <t>&lt;iframe src="http://www.rakuten.ne.jp/gold/brotures/items/blb/ahead-stem.html" frameborder="0" id="items-col-content" scrolling="no"&gt;&lt;/iframe&gt;</t>
  </si>
  <si>
    <t>BLB</t>
  </si>
  <si>
    <t>パーツ¥ステム:ブランド¥BLB</t>
  </si>
  <si>
    <t>air_comp_latex_1</t>
  </si>
  <si>
    <t>【タイヤ チューブ】ミシュラン MICHELIN エアコンプ ラテックスチューブ  ロードバイク/  シングルスピード/PISTEBIKE/ 自転車 パーツ 楽天</t>
  </si>
  <si>
    <t>MICHELINエアコンプラテックスチューブ</t>
  </si>
  <si>
    <t>http://image.rakuten.co.jp/brotures/cabinet/items/michelin/air_comp_latex_1.jpg</t>
  </si>
  <si>
    <t>&lt;iframe src="http://www.rakuten.ne.jp/gold/brotures/items/michelin/air_comp_latex_1.html" frameborder="0" id="items-col-content" scrolling="no"&gt;&lt;/iframe&gt;</t>
  </si>
  <si>
    <t>チューブ</t>
  </si>
  <si>
    <t>michelin</t>
  </si>
  <si>
    <t>air_comp_ultra_1</t>
  </si>
  <si>
    <t>【タイヤ チューブ】ミシュラン MICHELIN エアコンプ ウルトラライトチューブ  ロードバイク/  シングルスピード/PISTEBIKE/ 自転車 パーツ 楽天</t>
  </si>
  <si>
    <t>MICHELINエアコンプウルトラライトチューブ</t>
  </si>
  <si>
    <t>http://image.rakuten.co.jp/brotures/cabinet/items/michelin/air_comp_ultra_1.jpg</t>
  </si>
  <si>
    <t>&lt;iframe src="http://www.rakuten.ne.jp/gold/brotures/items/michelin/air_comp_ultra_1.html" frameborder="0" id="items-col-content" scrolling="no"&gt;&lt;/iframe&gt;</t>
  </si>
  <si>
    <t>air_stop_1</t>
  </si>
  <si>
    <t>【タイヤ チューブ】ミシュラン MICHELIN エアストップ チューブ  ロードバイク/  シングルスピード/PISTEBIKE/ 自転車 パーツ 楽天</t>
  </si>
  <si>
    <t>MICHELINエアストップチューブ</t>
  </si>
  <si>
    <t>http://image.rakuten.co.jp/brotures/cabinet/items/michelin/air_stop_1.jpg</t>
  </si>
  <si>
    <t>&lt;iframe src="http://www.rakuten.ne.jp/gold/brotures/items/michelin/air_stop_1.html" frameborder="0" id="items-col-content" scrolling="no"&gt;&lt;/iframe&gt;</t>
  </si>
  <si>
    <t>alloy-seatpost</t>
  </si>
  <si>
    <t>BLB Alloy Seatpostビーエルビー シートポスト  ピストバイク/シングルスピード/PISTEBIKE/ ロードバイク/ 自転車 パーツ 楽天</t>
  </si>
  <si>
    <t>BLBAlloySeatpost</t>
  </si>
  <si>
    <t>http://image.rakuten.co.jp/brotures/cabinet/items/blb/alloy-seatpost.jpg</t>
  </si>
  <si>
    <t>&lt;iframe src="http://www.rakuten.ne.jp/gold/brotures/spec/blb/alloy-seatpost.html" frameborder="0" id="spec-content" scrolling="no"&gt;&lt;/iframe&gt;</t>
  </si>
  <si>
    <t>&lt;iframe src="http://www.rakuten.ne.jp/gold/brotures/items/blb/alloy-seatpost.html" frameborder="0" id="items-col-content" scrolling="no"&gt;&lt;/iframe&gt;</t>
  </si>
  <si>
    <t>シートポスト</t>
  </si>
  <si>
    <t>パーツ¥シートポスト:ブランド¥BLB</t>
  </si>
  <si>
    <t>alumitough</t>
  </si>
  <si>
    <t>【バーテープ＆グリップ】オーディーアイ ODI アルミタフプラグ  ロードバイク/  シングルスピード/PISTEBIKE/ 自転車 パーツ 楽天</t>
  </si>
  <si>
    <t>ODIアルミタフプラグ</t>
  </si>
  <si>
    <t>http://image.rakuten.co.jp/brotures/cabinet/items/odi/alumitough.jpg</t>
  </si>
  <si>
    <t>&lt;iframe src="http://www.rakuten.ne.jp/gold/brotures/items/odi/alumitough.html" frameborder="0" id="items-col-content" scrolling="no"&gt;&lt;/iframe&gt;</t>
  </si>
  <si>
    <t>odi</t>
  </si>
  <si>
    <t>archetype-ano</t>
  </si>
  <si>
    <t>【ピストバイク ホイール】エイチプラスサン   (H PLUS SON ARCHETYPE ANODIZED) ピストバイク/シングルスピード/PISTEBIKE/ ロードバイク/ 自転車 楽天 通勤・通学</t>
  </si>
  <si>
    <t>HPLUSSONARCHETYPEANODIZED</t>
  </si>
  <si>
    <t>http://image.rakuten.co.jp/brotures/cabinet/items/hplusson/archetype-ano.jpg</t>
  </si>
  <si>
    <t>&lt;iframe src="http://www.rakuten.ne.jp/gold/brotures/spec/hplusson/archetype-ano.html" frameborder="0" id="spec-content" scrolling="no"&gt;&lt;/iframe&gt;</t>
  </si>
  <si>
    <t>&lt;iframe src="http://www.rakuten.ne.jp/gold/brotures/items/hplusson/archetype-ano.html" frameborder="0" id="items-col-content" scrolling="no"&gt;&lt;/iframe&gt;</t>
  </si>
  <si>
    <t>ホイール</t>
  </si>
  <si>
    <t>HPLUSSON</t>
  </si>
  <si>
    <t>パーツ¥ホイール:ブランド¥HPLUSSON</t>
  </si>
  <si>
    <t>archetype-b</t>
  </si>
  <si>
    <t>【ピストバイク ホイール】エイチプラスサン   (H PLUS SON ARCHETYPE BLACK) ピストバイク/シングルスピード/PISTEBIKE/ ロードバイク/ 自転車 楽天 通勤・通学</t>
  </si>
  <si>
    <t>HPLUSSONARCHETYPEBLACK</t>
  </si>
  <si>
    <t>http://image.rakuten.co.jp/brotures/cabinet/items/hplusson/archetype-b.jpg</t>
  </si>
  <si>
    <t>&lt;iframe src="http://www.rakuten.ne.jp/gold/brotures/spec/hplusson/archetype-b.html" frameborder="0" id="spec-content" scrolling="no"&gt;&lt;/iframe&gt;</t>
  </si>
  <si>
    <t>&lt;iframe src="http://www.rakuten.ne.jp/gold/brotures/items/hplusson/archetype-b.html" frameborder="0" id="items-col-content" scrolling="no"&gt;&lt;/iframe&gt;</t>
  </si>
  <si>
    <t>archetype-p</t>
  </si>
  <si>
    <t>【ピストバイク ホイール】エイチプラスサン   (H PLUS SON ARCHETYPE POLISH) ピストバイク/シングルスピード/PISTEBIKE/ ロードバイク/ 自転車 楽天 通勤・通学</t>
  </si>
  <si>
    <t>HPLUSSONARCHETYPEPOLISH</t>
  </si>
  <si>
    <t>http://image.rakuten.co.jp/brotures/cabinet/items/hplusson/archetype-p.jpg</t>
  </si>
  <si>
    <t>&lt;iframe src="http://www.rakuten.ne.jp/gold/brotures/spec/hplusson/archetype-p.html" frameborder="0" id="spec-content" scrolling="no"&gt;&lt;/iframe&gt;</t>
  </si>
  <si>
    <t>&lt;iframe src="http://www.rakuten.ne.jp/gold/brotures/items/hplusson/archetype-p.html" frameborder="0" id="items-col-content" scrolling="no"&gt;&lt;/iframe&gt;</t>
  </si>
  <si>
    <t>arione-cx-kium-b</t>
  </si>
  <si>
    <t>fizik-ARIONE CX KIUMfizik 【サドル】  ピストバイク/シングルスピード/PISTEBIKE/ ロードバイク/ 自転車 パーツ 楽天</t>
  </si>
  <si>
    <t>fizik-ARIONECXKIUM</t>
  </si>
  <si>
    <t>http://image.rakuten.co.jp/brotures/cabinet/items/fizik/arione-cx-kium-b.jpg</t>
  </si>
  <si>
    <t>&lt;iframe src="http://www.rakuten.ne.jp/gold/brotures/spec/fizik/arione-cx-kium-b.html" frameborder="0" id="spec-content" scrolling="no"&gt;&lt;/iframe&gt;</t>
  </si>
  <si>
    <t>&lt;iframe src="http://www.rakuten.ne.jp/gold/brotures/items/fizik/arione-cx-kium-b.html" frameborder="0" id="items-col-content" scrolling="no"&gt;&lt;/iframe&gt;</t>
  </si>
  <si>
    <t>fizik</t>
  </si>
  <si>
    <t>パーツ¥サドル:ブランド¥fizik</t>
  </si>
  <si>
    <t>arione-cx-kium-r</t>
  </si>
  <si>
    <t>http://image.rakuten.co.jp/brotures/cabinet/items/fizik/arione-cx-kium-r.jpg</t>
  </si>
  <si>
    <t>&lt;iframe src="http://www.rakuten.ne.jp/gold/brotures/spec/fizik/arione-cx-kium-r.html" frameborder="0" id="spec-content" scrolling="no"&gt;&lt;/iframe&gt;</t>
  </si>
  <si>
    <t>&lt;iframe src="http://www.rakuten.ne.jp/gold/brotures/items/fizik/arione-cx-kium-r.html" frameborder="0" id="items-col-content" scrolling="no"&gt;&lt;/iframe&gt;</t>
  </si>
  <si>
    <t>arione-cx-kium-w</t>
  </si>
  <si>
    <t>http://image.rakuten.co.jp/brotures/cabinet/items/fizik/arione-cx-kium-w.jpg</t>
  </si>
  <si>
    <t>&lt;iframe src="http://www.rakuten.ne.jp/gold/brotures/spec/fizik/arione-cx-kium-w.html" frameborder="0" id="spec-content" scrolling="no"&gt;&lt;/iframe&gt;</t>
  </si>
  <si>
    <t>&lt;iframe src="http://www.rakuten.ne.jp/gold/brotures/items/fizik/arione-cx-kium-w.html" frameborder="0" id="items-col-content" scrolling="no"&gt;&lt;/iframe&gt;</t>
  </si>
  <si>
    <t>arione-kium-std</t>
  </si>
  <si>
    <t>fizik ARIONE KIUM STDfizik 【サドル】  ピストバイク/シングルスピード/PISTEBIKE/ ロードバイク/ 自転車 パーツ 楽天</t>
  </si>
  <si>
    <t>fizikARIONEKIUMSTD</t>
  </si>
  <si>
    <t>http://image.rakuten.co.jp/brotures/cabinet/items/fizik/arione-kium-std.jpg</t>
  </si>
  <si>
    <t>&lt;iframe src="http://www.rakuten.ne.jp/gold/brotures/spec/fizik/arione-kium-std.html" frameborder="0" id="spec-content" scrolling="no"&gt;&lt;/iframe&gt;</t>
  </si>
  <si>
    <t>&lt;iframe src="http://www.rakuten.ne.jp/gold/brotures/items/fizik/arione-kium-std.html" frameborder="0" id="items-col-content" scrolling="no"&gt;&lt;/iframe&gt;</t>
  </si>
  <si>
    <t>arione-versus-b</t>
  </si>
  <si>
    <t>fizik ARIONE VERSUS KIUMfizik 【サドル】  ピストバイク/シングルスピード/PISTEBIKE/ ロードバイク/ 自転車 パーツ 楽天</t>
  </si>
  <si>
    <t>fizikARIONEVERSUSKIUM</t>
  </si>
  <si>
    <t>http://image.rakuten.co.jp/brotures/cabinet/items/fizik/arione-versus-b.jpg</t>
  </si>
  <si>
    <t>&lt;iframe src="http://www.rakuten.ne.jp/gold/brotures/spec/fizik/arione-versus-b.html" frameborder="0" id="spec-content" scrolling="no"&gt;&lt;/iframe&gt;</t>
  </si>
  <si>
    <t>&lt;iframe src="http://www.rakuten.ne.jp/gold/brotures/items/fizik/arione-versus-b.html" frameborder="0" id="items-col-content" scrolling="no"&gt;&lt;/iframe&gt;</t>
  </si>
  <si>
    <t>arione-versus-w</t>
  </si>
  <si>
    <t>http://image.rakuten.co.jp/brotures/cabinet/items/fizik/arione-versus-w.jpg</t>
  </si>
  <si>
    <t>&lt;iframe src="http://www.rakuten.ne.jp/gold/brotures/spec/fizik/arione-versus-w.html" frameborder="0" id="spec-content" scrolling="no"&gt;&lt;/iframe&gt;</t>
  </si>
  <si>
    <t>&lt;iframe src="http://www.rakuten.ne.jp/gold/brotures/items/fizik/arione-versus-w.html" frameborder="0" id="items-col-content" scrolling="no"&gt;&lt;/iframe&gt;</t>
  </si>
  <si>
    <t>as_007_bk</t>
  </si>
  <si>
    <t>Kalloy ASA-105 ロードステム BLACKKalloy 【ステム】 ブラック ピストバイク/シングルスピード/PISTEBIKE/ ロードバイク/ 自転車 パーツ 楽天</t>
  </si>
  <si>
    <t>KalloyASA-105ロードステムBLACK</t>
  </si>
  <si>
    <t>http://image.rakuten.co.jp/brotures/cabinet/items/kalloy/as_007_bk.jpg</t>
  </si>
  <si>
    <t>&lt;iframe src="http://www.rakuten.ne.jp/gold/brotures/spec/kalloy/as_007_bk.html" frameborder="0" id="spec-content" scrolling="no"&gt;&lt;/iframe&gt;</t>
  </si>
  <si>
    <t>&lt;iframe src="http://www.rakuten.ne.jp/gold/brotures/items/kalloy/as_007_bk.html" frameborder="0" id="items-col-content" scrolling="no"&gt;&lt;/iframe&gt;</t>
  </si>
  <si>
    <t>Kalloy</t>
  </si>
  <si>
    <t>as_007_red</t>
  </si>
  <si>
    <t>Kalloy ASA-105 ロードステム REDKalloy 【ステム】 レッド ピストバイク/シングルスピード/PISTEBIKE/ ロードバイク/ 自転車 パーツ 楽天</t>
  </si>
  <si>
    <t>KalloyASA-105ロードステムRED</t>
  </si>
  <si>
    <t>http://image.rakuten.co.jp/brotures/cabinet/items/kalloy/as_007_red.jpg</t>
  </si>
  <si>
    <t>&lt;iframe src="http://www.rakuten.ne.jp/gold/brotures/spec/kalloy/as_007_red.html" frameborder="0" id="spec-content" scrolling="no"&gt;&lt;/iframe&gt;</t>
  </si>
  <si>
    <t>&lt;iframe src="http://www.rakuten.ne.jp/gold/brotures/items/kalloy/as_007_red.html" frameborder="0" id="items-col-content" scrolling="no"&gt;&lt;/iframe&gt;</t>
  </si>
  <si>
    <t>as_007_silver</t>
  </si>
  <si>
    <t>Kalloy ASA-105 ロードステム SILVERKalloy 【ステム】 シルバー ピストバイク/シングルスピード/PISTEBIKE/ ロードバイク/ 自転車 パーツ 楽天</t>
  </si>
  <si>
    <t>KalloyASA-105ロードステムSILVER</t>
  </si>
  <si>
    <t>http://image.rakuten.co.jp/brotures/cabinet/items/kalloy/as_007_silver.jpg</t>
  </si>
  <si>
    <t>&lt;iframe src="http://www.rakuten.ne.jp/gold/brotures/spec/kalloy/as_007_silver.html" frameborder="0" id="spec-content" scrolling="no"&gt;&lt;/iframe&gt;</t>
  </si>
  <si>
    <t>&lt;iframe src="http://www.rakuten.ne.jp/gold/brotures/items/kalloy/as_007_silver.html" frameborder="0" id="items-col-content" scrolling="no"&gt;&lt;/iframe&gt;</t>
  </si>
  <si>
    <t>as_007_wh</t>
  </si>
  <si>
    <t>Kalloy ASA-105 ロードステム WHITEKalloy 【ステム】 ホワイト ピストバイク/シングルスピード/PISTEBIKE/ ロードバイク/ 自転車 パーツ 楽天</t>
  </si>
  <si>
    <t>KalloyASA-105ロードステムWHITE</t>
  </si>
  <si>
    <t>http://image.rakuten.co.jp/brotures/cabinet/items/kalloy/as_007_wh.jpg</t>
  </si>
  <si>
    <t>&lt;iframe src="http://www.rakuten.ne.jp/gold/brotures/spec/kalloy/as_007_wh.html" frameborder="0" id="spec-content" scrolling="no"&gt;&lt;/iframe&gt;</t>
  </si>
  <si>
    <t>&lt;iframe src="http://www.rakuten.ne.jp/gold/brotures/items/kalloy/as_007_wh.html" frameborder="0" id="items-col-content" scrolling="no"&gt;&lt;/iframe&gt;</t>
  </si>
  <si>
    <t>as_158_bk</t>
  </si>
  <si>
    <t>Kalloy ASA-105 MTBステム BLACKKalloy 【ステム】 ブラック ピストバイク/シングルスピード/PISTEBIKE/ ロードバイク/ 自転車 パーツ 楽天</t>
  </si>
  <si>
    <t>KalloyASA-105MTBステムBLACK</t>
  </si>
  <si>
    <t>http://image.rakuten.co.jp/brotures/cabinet/items/kalloy/as_158_bk.jpg</t>
  </si>
  <si>
    <t>&lt;iframe src="http://www.rakuten.ne.jp/gold/brotures/spec/kalloy/as_158_bk.html" frameborder="0" id="spec-content" scrolling="no"&gt;&lt;/iframe&gt;</t>
  </si>
  <si>
    <t>&lt;iframe src="http://www.rakuten.ne.jp/gold/brotures/items/kalloy/as_158_bk.html" frameborder="0" id="items-col-content" scrolling="no"&gt;&lt;/iframe&gt;</t>
  </si>
  <si>
    <t>as_158_silver</t>
  </si>
  <si>
    <t>Kalloy ASA-105 MTBステム SILVERKalloy 【ステム】 シルバー ピストバイク/シングルスピード/PISTEBIKE/ ロードバイク/ 自転車 パーツ 楽天</t>
  </si>
  <si>
    <t>KalloyASA-105MTBステムSILVER</t>
  </si>
  <si>
    <t>http://image.rakuten.co.jp/brotures/cabinet/items/kalloy/as_158_silver.jpg</t>
  </si>
  <si>
    <t>&lt;iframe src="http://www.rakuten.ne.jp/gold/brotures/spec/kalloy/as_158_silver.html" frameborder="0" id="spec-content" scrolling="no"&gt;&lt;/iframe&gt;</t>
  </si>
  <si>
    <t>&lt;iframe src="http://www.rakuten.ne.jp/gold/brotures/items/kalloy/as_158_silver.html" frameborder="0" id="items-col-content" scrolling="no"&gt;&lt;/iframe&gt;</t>
  </si>
  <si>
    <t>asa_105_bk</t>
  </si>
  <si>
    <t>Kalloy ASA-105 軽量ロードステム BLACKKalloy 【ステム】 ブラック ピストバイク/シングルスピード/PISTEBIKE/ ロードバイク/ 自転車 パーツ 楽天</t>
  </si>
  <si>
    <t>KalloyASA-105軽量ロードステムBLACK</t>
  </si>
  <si>
    <t>http://image.rakuten.co.jp/brotures/cabinet/items/kalloy/asa_105_bk.jpg</t>
  </si>
  <si>
    <t>&lt;iframe src="http://www.rakuten.ne.jp/gold/brotures/spec/kalloy/asa_105_bk.html" frameborder="0" id="spec-content" scrolling="no"&gt;&lt;/iframe&gt;</t>
  </si>
  <si>
    <t>&lt;iframe src="http://www.rakuten.ne.jp/gold/brotures/items/kalloy/asa_105_bk.html" frameborder="0" id="items-col-content" scrolling="no"&gt;&lt;/iframe&gt;</t>
  </si>
  <si>
    <t>asa_105_wh</t>
  </si>
  <si>
    <t>Kalloy ASA-105 軽量ロードステム WHITEKalloy 【ステム】 ホワイト ピストバイク/シングルスピード/PISTEBIKE/ ロードバイク/ 自転車 パーツ 楽天</t>
  </si>
  <si>
    <t>KalloyASA-105軽量ロードステムWHITE</t>
  </si>
  <si>
    <t>http://image.rakuten.co.jp/brotures/cabinet/items/kalloy/asa_105_wh.jpg</t>
  </si>
  <si>
    <t>&lt;iframe src="http://www.rakuten.ne.jp/gold/brotures/spec/kalloy/asa_105_wh.html" frameborder="0" id="spec-content" scrolling="no"&gt;&lt;/iframe&gt;</t>
  </si>
  <si>
    <t>&lt;iframe src="http://www.rakuten.ne.jp/gold/brotures/items/kalloy/asa_105_wh.html" frameborder="0" id="items-col-content" scrolling="no"&gt;&lt;/iframe&gt;</t>
  </si>
  <si>
    <t>atlanta_gold_cs</t>
  </si>
  <si>
    <t>Vittoria ATLANTA GOLD CSビットリア 【ピストバイク タイヤ】 ゴールド シングルスピード/PISTEBIKE/ ロードバイク/ 自転車 パーツ 楽天</t>
  </si>
  <si>
    <t>VittoriaATLANTAGOLDCS</t>
  </si>
  <si>
    <t>http://image.rakuten.co.jp/brotures/cabinet/items/vittoria/atlanta_gold_cs.jpg</t>
  </si>
  <si>
    <t>&lt;iframe src="http://www.rakuten.ne.jp/gold/brotures/spec/vittoria/atlanta_gold_cs.html" frameborder="0" id="spec-content" scrolling="no"&gt;&lt;/iframe&gt;</t>
  </si>
  <si>
    <t>&lt;iframe src="http://www.rakuten.ne.jp/gold/brotures/items/vittoria/atlanta_gold_cs.html" frameborder="0" id="items-col-content" scrolling="no"&gt;&lt;/iframe&gt;</t>
  </si>
  <si>
    <t>タイヤ</t>
  </si>
  <si>
    <t>Vittoria</t>
  </si>
  <si>
    <t>パーツ¥タイヤ:ブランド2¥Vittoria</t>
  </si>
  <si>
    <t>attack_1</t>
  </si>
  <si>
    <t>【バーテープ＆グリップ】odi ODIアタック BLACK WHITE ホワイト ロードバイク/  シングルスピード/PISTEBIKE/ 自転車 パーツ 楽天</t>
  </si>
  <si>
    <t>ODIアタックBLACKWHITE</t>
  </si>
  <si>
    <t>http://image.rakuten.co.jp/brotures/cabinet/items/odi/attack_1.jpg</t>
  </si>
  <si>
    <t>&lt;iframe src="http://www.rakuten.ne.jp/gold/brotures/items/odi/attack_1.html" frameborder="0" id="items-col-content" scrolling="no"&gt;&lt;/iframe&gt;</t>
  </si>
  <si>
    <t>attack_2</t>
  </si>
  <si>
    <t>【バーテープ＆グリップ】odi ODI アタック カラー  ロードバイク/  シングルスピード/PISTEBIKE/ 自転車 パーツ 楽天</t>
  </si>
  <si>
    <t>ODIアタックカラー</t>
  </si>
  <si>
    <t>http://image.rakuten.co.jp/brotures/cabinet/items/odi/attack_2.jpg</t>
  </si>
  <si>
    <t>&lt;iframe src="http://www.rakuten.ne.jp/gold/brotures/items/odi/attack_2.html" frameborder="0" id="items-col-content" scrolling="no"&gt;&lt;/iframe&gt;</t>
  </si>
  <si>
    <t>ava05</t>
  </si>
  <si>
    <t>selevselev セレブ アバター カーボン  ピストバイク/シングルスピード/PISTEBIKE/ ロードバイク/ 自転車 パーツ 楽天</t>
  </si>
  <si>
    <t>Selevアバターカーボン</t>
  </si>
  <si>
    <t>http://image.rakuten.co.jp/brotures/cabinet/items/selev/ava05.jpg</t>
  </si>
  <si>
    <t>&lt;iframe src="http://www.rakuten.ne.jp/gold/brotures/items/selev/ava05.html" frameborder="0" id="items-col-content" scrolling="no"&gt;&lt;/iframe&gt;</t>
  </si>
  <si>
    <t>ウエア</t>
  </si>
  <si>
    <t>selev</t>
  </si>
  <si>
    <t>ava10</t>
  </si>
  <si>
    <t>selevSelev セレブ アバター ホワイト  ピストバイク/シングルスピード/PISTEBIKE/ ロードバイク/ 自転車 パーツ 楽天</t>
  </si>
  <si>
    <t>Selevアバターホワイト</t>
  </si>
  <si>
    <t>http://image.rakuten.co.jp/brotures/cabinet/items/selev/ava10.jpg</t>
  </si>
  <si>
    <t>&lt;iframe src="http://www.rakuten.ne.jp/gold/brotures/items/selev/ava10.html" frameborder="0" id="items-col-content" scrolling="no"&gt;&lt;/iframe&gt;</t>
  </si>
  <si>
    <t>ava44</t>
  </si>
  <si>
    <t>selevSelev セレブ アバター ホワイトカーボン  ピストバイク/シングルスピード/PISTEBIKE/ ロードバイク/ 自転車 パーツ 楽天</t>
  </si>
  <si>
    <t>Selevアバターホワイトカーボン</t>
  </si>
  <si>
    <t>http://image.rakuten.co.jp/brotures/cabinet/items/selev/ava44.jpg</t>
  </si>
  <si>
    <t>&lt;iframe src="http://www.rakuten.ne.jp/gold/brotures/items/selev/ava44.html" frameborder="0" id="items-col-content" scrolling="no"&gt;&lt;/iframe&gt;</t>
  </si>
  <si>
    <t>b123aa-b</t>
  </si>
  <si>
    <t>【ピストバイク ハンドル】NITTO ブラック (NITTO B123AA BK)  ピストバイク/シングルスピード/PISTEBIKE/ ロードバイク/ 自転車 楽天 通勤・通学</t>
  </si>
  <si>
    <t>NITTOB123AABLACK</t>
  </si>
  <si>
    <t>http://image.rakuten.co.jp/brotures/cabinet/items/nitto/b123aa-b.jpg</t>
  </si>
  <si>
    <t>&lt;iframe src="http://www.rakuten.ne.jp/gold/brotures/spec/nitto/b123aa-b.html" frameborder="0" id="spec-content" scrolling="no"&gt;&lt;/iframe&gt;</t>
  </si>
  <si>
    <t>&lt;iframe src="http://www.rakuten.ne.jp/gold/brotures/items/nitto/b123aa-b.html" frameborder="0" id="items-col-content" scrolling="no"&gt;&lt;/iframe&gt;</t>
  </si>
  <si>
    <t>NITTO</t>
  </si>
  <si>
    <t>パーツ¥ドロップ:パーツ¥ハンドル:ブランド¥NITTO</t>
  </si>
  <si>
    <t>b123aa-s</t>
  </si>
  <si>
    <t>【ピストバイク ハンドル】NITTO シルバー (NITTO B123AA SILVER)  ピストバイク/シングルスピード/PISTEBIKE/ ロードバイク/ 自転車 楽天 通勤・通学</t>
  </si>
  <si>
    <t>NITTOB123AASILVER</t>
  </si>
  <si>
    <t>http://image.rakuten.co.jp/brotures/cabinet/items/nitto/b123aa-s.jpg</t>
  </si>
  <si>
    <t>&lt;iframe src="http://www.rakuten.ne.jp/gold/brotures/spec/nitto/b123aa-s.html" frameborder="0" id="spec-content" scrolling="no"&gt;&lt;/iframe&gt;</t>
  </si>
  <si>
    <t>&lt;iframe src="http://www.rakuten.ne.jp/gold/brotures/items/nitto/b123aa-s.html" frameborder="0" id="items-col-content" scrolling="no"&gt;&lt;/iframe&gt;</t>
  </si>
  <si>
    <t>b201aa</t>
  </si>
  <si>
    <t>【ピストバイク ハンドル】NITTO シルバー (NITTO B201AA SILVER)  ピストバイク/シングルスピード/PISTEBIKE/ ロードバイク/ 自転車 楽天 通勤・通学</t>
  </si>
  <si>
    <t>NITTOB201AASILVER</t>
  </si>
  <si>
    <t>http://image.rakuten.co.jp/brotures/cabinet/items/nitto/b201aa.jpg</t>
  </si>
  <si>
    <t>&lt;iframe src="http://www.rakuten.ne.jp/gold/brotures/items/nitto/b201aa.html" frameborder="0" id="items-col-content" scrolling="no"&gt;&lt;/iframe&gt;</t>
  </si>
  <si>
    <t>b201aa-bl</t>
  </si>
  <si>
    <t>【ピストバイク ハンドル】NITTO ブルー (NITTO B201AA BLUE)  ピストバイク/シングルスピード/PISTEBIKE/ ロードバイク/ 自転車 楽天 通勤・通学</t>
  </si>
  <si>
    <t>NITTOB201AABLUE</t>
  </si>
  <si>
    <t>http://image.rakuten.co.jp/brotures/cabinet/items/nitto/b201aa-bl.jpg</t>
  </si>
  <si>
    <t>&lt;iframe src="http://www.rakuten.ne.jp/gold/brotures/spec/nitto/b201aa-bl.html" frameborder="0" id="spec-content" scrolling="no"&gt;&lt;/iframe&gt;</t>
  </si>
  <si>
    <t>&lt;iframe src="http://www.rakuten.ne.jp/gold/brotures/items/nitto/b201aa-bl.html" frameborder="0" id="items-col-content" scrolling="no"&gt;&lt;/iframe&gt;</t>
  </si>
  <si>
    <t>パーツ¥ハンドル:パーツ¥ライザー:ブランド¥NITTO</t>
  </si>
  <si>
    <t>b201aa-gl</t>
  </si>
  <si>
    <t>【ピストバイク ハンドル】NITTO ブルー (NITTO B201AA GOLD)  ピストバイク/シングルスピード/PISTEBIKE/ ロードバイク/ 自転車 楽天 通勤・通学</t>
  </si>
  <si>
    <t>NITTOB201AAGOLD</t>
  </si>
  <si>
    <t>http://image.rakuten.co.jp/brotures/cabinet/items/nitto/b201aa-gl.jpg</t>
  </si>
  <si>
    <t>&lt;iframe src="http://www.rakuten.ne.jp/gold/brotures/spec/nitto/b201aa-gl.html" frameborder="0" id="spec-content" scrolling="no"&gt;&lt;/iframe&gt;</t>
  </si>
  <si>
    <t>&lt;iframe src="http://www.rakuten.ne.jp/gold/brotures/items/nitto/b201aa-gl.html" frameborder="0" id="items-col-content" scrolling="no"&gt;&lt;/iframe&gt;</t>
  </si>
  <si>
    <t>b201aa-r</t>
  </si>
  <si>
    <t>【ピストバイク ハンドル】NITTO ゴールド (NITTO B201AA RED)  ピストバイク/シングルスピード/PISTEBIKE/ ロードバイク/ 自転車 楽天 通勤・通学</t>
  </si>
  <si>
    <t>NITTOB201AARED</t>
  </si>
  <si>
    <t>http://image.rakuten.co.jp/brotures/cabinet/items/nitto/b201aa-r.jpg</t>
  </si>
  <si>
    <t>&lt;iframe src="http://www.rakuten.ne.jp/gold/brotures/spec/nitto/b201aa-r.html" frameborder="0" id="spec-content" scrolling="no"&gt;&lt;/iframe&gt;</t>
  </si>
  <si>
    <t>&lt;iframe src="http://www.rakuten.ne.jp/gold/brotures/items/nitto/b201aa-r.html" frameborder="0" id="items-col-content" scrolling="no"&gt;&lt;/iframe&gt;</t>
  </si>
  <si>
    <t>b201aa-s</t>
  </si>
  <si>
    <t>【ピストバイク ハンドル】NITTO レッド (NITTO B201AA SILVER)  ピストバイク/シングルスピード/PISTEBIKE/ ロードバイク/ 自転車 楽天 通勤・通学</t>
  </si>
  <si>
    <t>http://image.rakuten.co.jp/brotures/cabinet/items/nitto/b201aa-s.jpg</t>
  </si>
  <si>
    <t>&lt;iframe src="http://www.rakuten.ne.jp/gold/brotures/spec/nitto/b201aa-s.html" frameborder="0" id="spec-content" scrolling="no"&gt;&lt;/iframe&gt;</t>
  </si>
  <si>
    <t>&lt;iframe src="http://www.rakuten.ne.jp/gold/brotures/items/nitto/b201aa-s.html" frameborder="0" id="items-col-content" scrolling="no"&gt;&lt;/iframe&gt;</t>
  </si>
  <si>
    <t>bar_10_sweep</t>
  </si>
  <si>
    <t>【ピストバイク ハンドル】リッチー シルバー (RITCHEY WCS 10 SWEEP Flat)  ピストバイク/シングルスピード/PISTEBIKE/ ロードバイク/ 自転車 楽天 通勤・通学</t>
  </si>
  <si>
    <t>RITCHEYWCS10SWEEPFlat</t>
  </si>
  <si>
    <t>http://image.rakuten.co.jp/brotures/cabinet/items/ritchey/bar_10_sweep.jpg</t>
  </si>
  <si>
    <t>&lt;iframe src="http://www.rakuten.ne.jp/gold/brotures/items/ritchey/bar_10_sweep.html" frameborder="0" id="items-col-content" scrolling="no"&gt;&lt;/iframe&gt;</t>
  </si>
  <si>
    <t>ritchey</t>
  </si>
  <si>
    <t>bar_3speed_22</t>
  </si>
  <si>
    <t>【ピストバイク ハンドル】ソーマ  (SOMA 3スピードマスタッシュバー２２)  ピストバイク/シングルスピード/PISTEBIKE/ ロードバイク/ 自転車 楽天 通勤・通学</t>
  </si>
  <si>
    <t>SOMA3スピードマスタッシュバー２２</t>
  </si>
  <si>
    <t>http://image.rakuten.co.jp/brotures/cabinet/items/soma/bar_3speed_22.jpg</t>
  </si>
  <si>
    <t>&lt;iframe src="http://www.rakuten.ne.jp/gold/brotures/items/soma/bar_3speed_22.html" frameborder="0" id="items-col-content" scrolling="no"&gt;&lt;/iframe&gt;</t>
  </si>
  <si>
    <t>soma</t>
  </si>
  <si>
    <t>bar_3speed_24</t>
  </si>
  <si>
    <t>【ピストバイク ハンドル】ソーマ  (SOMA 3スピードマスタッシュバー２４)  ピストバイク/シングルスピード/PISTEBIKE/ ロードバイク/ 自転車 楽天 通勤・通学</t>
  </si>
  <si>
    <t>SOMA3スピードマスタッシュバー２４</t>
  </si>
  <si>
    <t>http://image.rakuten.co.jp/brotures/cabinet/items/soma/bar_3speed_24.jpg</t>
  </si>
  <si>
    <t>&lt;iframe src="http://www.rakuten.ne.jp/gold/brotures/items/soma/bar_3speed_24.html" frameborder="0" id="items-col-content" scrolling="no"&gt;&lt;/iframe&gt;</t>
  </si>
  <si>
    <t>bar_456track</t>
  </si>
  <si>
    <t>【ピストバイク ハンドル】ソーマ  (SOMA 456トラックバー)  ピストバイク/シングルスピード/PISTEBIKE/ ロードバイク/ 自転車 楽天 通勤・通学</t>
  </si>
  <si>
    <t>SOMA456トラックバー</t>
  </si>
  <si>
    <t>http://image.rakuten.co.jp/brotures/cabinet/items/soma/bar_456track.jpg</t>
  </si>
  <si>
    <t>&lt;iframe src="http://www.rakuten.ne.jp/gold/brotures/items/soma/bar_456track.html" frameborder="0" id="items-col-content" scrolling="no"&gt;&lt;/iframe&gt;</t>
  </si>
  <si>
    <t>bar_ark</t>
  </si>
  <si>
    <t>【ピストバイク ハンドル】ソーマ  (SOMA ノアーズアークバー)  ピストバイク/シングルスピード/PISTEBIKE/ ロードバイク/ 自転車 楽天 通勤・通学</t>
  </si>
  <si>
    <t>SOMAノアーズアークバー</t>
  </si>
  <si>
    <t>http://image.rakuten.co.jp/brotures/cabinet/items/soma/bar_ark.jpg</t>
  </si>
  <si>
    <t>&lt;iframe src="http://www.rakuten.ne.jp/gold/brotures/items/soma/bar_ark.html" frameborder="0" id="items-col-content" scrolling="no"&gt;&lt;/iframe&gt;</t>
  </si>
  <si>
    <t>bar_c_10</t>
  </si>
  <si>
    <t>【ピストバイク ハンドル】リッチー  (RITCHEY WCS Carbon 10 Flat)  ピストバイク/シングルスピード/PISTEBIKE/ ロードバイク/ 自転車 楽天 通勤・通学</t>
  </si>
  <si>
    <t>RITCHEYWCSCarbon10Flat</t>
  </si>
  <si>
    <t>http://image.rakuten.co.jp/brotures/cabinet/items/ritchey/bar_c_10.jpg</t>
  </si>
  <si>
    <t>&lt;iframe src="http://www.rakuten.ne.jp/gold/brotures/items/ritchey/bar_c_10.html" frameborder="0" id="items-col-content" scrolling="no"&gt;&lt;/iframe&gt;</t>
  </si>
  <si>
    <t>bar_c_curve</t>
  </si>
  <si>
    <t>【ピストバイク ハンドル】リッチー  (RITCHEY WCS Carbon Curve)  ピストバイク/シングルスピード/PISTEBIKE/ ロードバイク/ 自転車 楽天 通勤・通学</t>
  </si>
  <si>
    <t>RITCHEYWCSCarbonCurve</t>
  </si>
  <si>
    <t>http://image.rakuten.co.jp/brotures/cabinet/items/ritchey/bar_c_curve.jpg</t>
  </si>
  <si>
    <t>&lt;iframe src="http://www.rakuten.ne.jp/gold/brotures/items/ritchey/bar_c_curve.html" frameborder="0" id="items-col-content" scrolling="no"&gt;&lt;/iframe&gt;</t>
  </si>
  <si>
    <t>bar_c_logic_curve_bk</t>
  </si>
  <si>
    <t>【ピストバイク ハンドル】リッチー ブラック (RITCHEY Comp Logic Curve BLACK)  ピストバイク/シングルスピード/PISTEBIKE/ ロードバイク/ 自転車 楽天 通勤・通学</t>
  </si>
  <si>
    <t>RITCHEYCompLogicCurveBLACK</t>
  </si>
  <si>
    <t>http://image.rakuten.co.jp/brotures/cabinet/items/ritchey/bar_c_logic_curve_bk.jpg</t>
  </si>
  <si>
    <t>&lt;iframe src="http://www.rakuten.ne.jp/gold/brotures/items/ritchey/bar_c_logic_curve_bk.html" frameborder="0" id="items-col-content" scrolling="no"&gt;&lt;/iframe&gt;</t>
  </si>
  <si>
    <t>bar_c_logic_curve_s</t>
  </si>
  <si>
    <t>【ピストバイク ハンドル】リッチー シルバー (RITCHEY Comp Logic Curve SILVER)  ピストバイク/シングルスピード/PISTEBIKE/ ロードバイク/ 自転車 楽天 通勤・通学</t>
  </si>
  <si>
    <t>RITCHEYCompLogicCurveSILVER</t>
  </si>
  <si>
    <t>http://image.rakuten.co.jp/brotures/cabinet/items/ritchey/bar_c_logic_curve_s.jpg</t>
  </si>
  <si>
    <t>&lt;iframe src="http://www.rakuten.ne.jp/gold/brotures/items/ritchey/bar_c_logic_curve_s.html" frameborder="0" id="items-col-content" scrolling="no"&gt;&lt;/iframe&gt;</t>
  </si>
  <si>
    <t>bar_classic</t>
  </si>
  <si>
    <t>【ピストバイク ハンドル】リッチー  (RITCHEY WCS Classic)  ピストバイク/シングルスピード/PISTEBIKE/ ロードバイク/ 自転車 楽天 通勤・通学</t>
  </si>
  <si>
    <t>RITCHEYWCSClassic</t>
  </si>
  <si>
    <t>http://image.rakuten.co.jp/brotures/cabinet/items/ritchey/bar_classic.jpg</t>
  </si>
  <si>
    <t>&lt;iframe src="http://www.rakuten.ne.jp/gold/brotures/items/ritchey/bar_classic.html" frameborder="0" id="items-col-content" scrolling="no"&gt;&lt;/iframe&gt;</t>
  </si>
  <si>
    <t>bar_classic_curve</t>
  </si>
  <si>
    <t>【ピストバイク ハンドル】リッチー  (RITCHEY Clasic Curve)  ピストバイク/シングルスピード/PISTEBIKE/ ロードバイク/ 自転車 楽天 通勤・通学</t>
  </si>
  <si>
    <t>RITCHEYClasicCurve</t>
  </si>
  <si>
    <t>http://image.rakuten.co.jp/brotures/cabinet/items/ritchey/bar_classic_curve.jpg</t>
  </si>
  <si>
    <t>&lt;iframe src="http://www.rakuten.ne.jp/gold/brotures/items/ritchey/bar_classic_curve.html" frameborder="0" id="items-col-content" scrolling="no"&gt;&lt;/iframe&gt;</t>
  </si>
  <si>
    <t>bar_classic_flat10</t>
  </si>
  <si>
    <t>【ピストバイク ハンドル】リッチー  (RITCHEY Classic Flat 10)  ピストバイク/シングルスピード/PISTEBIKE/ ロードバイク/ 自転車 楽天 通勤・通学</t>
  </si>
  <si>
    <t>RITCHEYClassicFlat10</t>
  </si>
  <si>
    <t>http://image.rakuten.co.jp/brotures/cabinet/items/ritchey/bar_classic_flat10.jpg</t>
  </si>
  <si>
    <t>&lt;iframe src="http://www.rakuten.ne.jp/gold/brotures/items/ritchey/bar_classic_flat10.html" frameborder="0" id="items-col-content" scrolling="no"&gt;&lt;/iframe&gt;</t>
  </si>
  <si>
    <t>bar_comp_flat_s</t>
  </si>
  <si>
    <t>【ピストバイク ハンドル】リッチー  (RITCHEY COMP FLAT)  ピストバイク/シングルスピード/PISTEBIKE/ ロードバイク/ 自転車 楽天 通勤・通学</t>
  </si>
  <si>
    <t>RITCHEYCOMPFLAT</t>
  </si>
  <si>
    <t>http://image.rakuten.co.jp/brotures/cabinet/items/ritchey/bar_comp_flat_s.jpg</t>
  </si>
  <si>
    <t>&lt;iframe src="http://www.rakuten.ne.jp/gold/brotures/items/ritchey/bar_comp_flat_s.html" frameborder="0" id="items-col-content" scrolling="no"&gt;&lt;/iframe&gt;</t>
  </si>
  <si>
    <t>bar_compriser_s</t>
  </si>
  <si>
    <t>【ピストバイク ハンドル】リッチー  (RITCHEY COMP Rizer)  ピストバイク/シングルスピード/PISTEBIKE/ ロードバイク/ 自転車 楽天 通勤・通学</t>
  </si>
  <si>
    <t>RITCHEYCOMPRizer</t>
  </si>
  <si>
    <t>http://image.rakuten.co.jp/brotures/cabinet/items/ritchey/bar_compriser_s.jpg</t>
  </si>
  <si>
    <t>&lt;iframe src="http://www.rakuten.ne.jp/gold/brotures/items/ritchey/bar_compriser_s.html" frameborder="0" id="items-col-content" scrolling="no"&gt;&lt;/iframe&gt;</t>
  </si>
  <si>
    <t>bar_condorina</t>
  </si>
  <si>
    <t>【ピストバイク ハンドル】ソーマ  (SOMA コンドリーナバー)  ピストバイク/シングルスピード/PISTEBIKE/ ロードバイク/ 自転車 楽天 通勤・通学</t>
  </si>
  <si>
    <t>SOMAコンドリーナバー</t>
  </si>
  <si>
    <t>http://image.rakuten.co.jp/brotures/cabinet/items/soma/bar_condorina.jpg</t>
  </si>
  <si>
    <t>&lt;iframe src="http://www.rakuten.ne.jp/gold/brotures/items/soma/bar_condorina.html" frameborder="0" id="items-col-content" scrolling="no"&gt;&lt;/iframe&gt;</t>
  </si>
  <si>
    <t>bar_curve</t>
  </si>
  <si>
    <t>【ピストバイク ハンドル】リッチー  (RITCHEY WCS Curve)  ピストバイク/シングルスピード/PISTEBIKE/ ロードバイク/ 自転車 楽天 通勤・通学</t>
  </si>
  <si>
    <t>RITCHEYWCSCurve</t>
  </si>
  <si>
    <t>http://image.rakuten.co.jp/brotures/cabinet/items/ritchey/bar_curve.jpg</t>
  </si>
  <si>
    <t>&lt;iframe src="http://www.rakuten.ne.jp/gold/brotures/items/ritchey/bar_curve.html" frameborder="0" id="items-col-content" scrolling="no"&gt;&lt;/iframe&gt;</t>
  </si>
  <si>
    <t>bar_dh</t>
  </si>
  <si>
    <t>【ピストバイク ハンドル】グランジ  (grunge DH ハンドル)  ピストバイク/シングルスピード/PISTEBIKE/ ロードバイク/ 自転車 楽天 通勤・通学</t>
  </si>
  <si>
    <t>grungeDHハンドル</t>
  </si>
  <si>
    <t>http://image.rakuten.co.jp/brotures/cabinet/items/grunge/bar_dh.jpg</t>
  </si>
  <si>
    <t>&lt;iframe src="http://www.rakuten.ne.jp/gold/brotures/spec/grunge/bar_dh.html" frameborder="0" id="spec-content" scrolling="no"&gt;&lt;/iframe&gt;</t>
  </si>
  <si>
    <t>&lt;iframe src="http://www.rakuten.ne.jp/gold/brotures/items/grunge/bar_dh.html" frameborder="0" id="items-col-content" scrolling="no"&gt;&lt;/iframe&gt;</t>
  </si>
  <si>
    <t>bar_dh_straight</t>
  </si>
  <si>
    <t>【ピストバイク ハンドル】グランジ  (grunge DH ストレートハンドル)  ピストバイク/シングルスピード/PISTEBIKE/ ロードバイク/ 自転車 楽天 通勤・通学</t>
  </si>
  <si>
    <t>grungeDHストレートハンドル</t>
  </si>
  <si>
    <t>http://image.rakuten.co.jp/brotures/cabinet/items/grunge/bar_dh_straight.jpg</t>
  </si>
  <si>
    <t>&lt;iframe src="http://www.rakuten.ne.jp/gold/brotures/spec/grunge/bar_dh_straight.html" frameborder="0" id="spec-content" scrolling="no"&gt;&lt;/iframe&gt;</t>
  </si>
  <si>
    <t>&lt;iframe src="http://www.rakuten.ne.jp/gold/brotures/items/grunge/bar_dh_straight.html" frameborder="0" id="items-col-content" scrolling="no"&gt;&lt;/iframe&gt;</t>
  </si>
  <si>
    <t>bar_dive</t>
  </si>
  <si>
    <t>【ピストバイク ハンドル】リッチー  (RITCHEY DIVE)  ピストバイク/シングルスピード/PISTEBIKE/ ロードバイク/ 自転車 楽天 通勤・通学</t>
  </si>
  <si>
    <t>RITCHEYDIVE</t>
  </si>
  <si>
    <t>http://image.rakuten.co.jp/brotures/cabinet/items/ritchey/bar_dive.jpg</t>
  </si>
  <si>
    <t>&lt;iframe src="http://www.rakuten.ne.jp/gold/brotures/items/ritchey/bar_dive.html" frameborder="0" id="items-col-content" scrolling="no"&gt;&lt;/iframe&gt;</t>
  </si>
  <si>
    <t>bar_evo_curve_r</t>
  </si>
  <si>
    <t>【ピストバイク ハンドル】リッチー レッド (RITCHEY WCS EVO Curve RED)  ピストバイク/シングルスピード/PISTEBIKE/ ロードバイク/ 自転車 楽天 通勤・通学</t>
  </si>
  <si>
    <t>RITCHEYWCSEVOCurveRED</t>
  </si>
  <si>
    <t>http://image.rakuten.co.jp/brotures/cabinet/items/ritchey/bar_evo_curve_r.jpg</t>
  </si>
  <si>
    <t>&lt;iframe src="http://www.rakuten.ne.jp/gold/brotures/items/ritchey/bar_evo_curve_r.html" frameborder="0" id="items-col-content" scrolling="no"&gt;&lt;/iframe&gt;</t>
  </si>
  <si>
    <t>bar_evo_curve_s</t>
  </si>
  <si>
    <t>【ピストバイク ハンドル】リッチー シルバー (RITCHEY WCS EVO Curve SILVER)  ピストバイク/シングルスピード/PISTEBIKE/ ロードバイク/ 自転車 楽天 通勤・通学</t>
  </si>
  <si>
    <t>RITCHEYWCSEVOCurveSILVER</t>
  </si>
  <si>
    <t>http://image.rakuten.co.jp/brotures/cabinet/items/ritchey/bar_evo_curve_s.jpg</t>
  </si>
  <si>
    <t>&lt;iframe src="http://www.rakuten.ne.jp/gold/brotures/items/ritchey/bar_evo_curve_s.html" frameborder="0" id="items-col-content" scrolling="no"&gt;&lt;/iframe&gt;</t>
  </si>
  <si>
    <t>bar_flat</t>
  </si>
  <si>
    <t>【ピストバイク ハンドル】グランジ  (grunge フラットハンドル)  ピストバイク/シングルスピード/PISTEBIKE/ ロードバイク/ 自転車 楽天 通勤・通学</t>
  </si>
  <si>
    <t>grungeフラットハンドル</t>
  </si>
  <si>
    <t>http://image.rakuten.co.jp/brotures/cabinet/items/grunge/bar_flat.jpg</t>
  </si>
  <si>
    <t>&lt;iframe src="http://www.rakuten.ne.jp/gold/brotures/spec/grunge/bar_flat.html" frameborder="0" id="spec-content" scrolling="no"&gt;&lt;/iframe&gt;</t>
  </si>
  <si>
    <t>&lt;iframe src="http://www.rakuten.ne.jp/gold/brotures/items/grunge/bar_flat.html" frameborder="0" id="items-col-content" scrolling="no"&gt;&lt;/iframe&gt;</t>
  </si>
  <si>
    <t>bar_flat_mtn_r</t>
  </si>
  <si>
    <t>【ピストバイク ハンドル】リッチー レッド (RITCHEY WCS Flat MTN RED)  ピストバイク/シングルスピード/PISTEBIKE/ ロードバイク/ 自転車 楽天 通勤・通学</t>
  </si>
  <si>
    <t>RITCHEYWCSFlatMTNRED</t>
  </si>
  <si>
    <t>http://image.rakuten.co.jp/brotures/cabinet/items/ritchey/bar_flat_mtn_r.jpg</t>
  </si>
  <si>
    <t>&lt;iframe src="http://www.rakuten.ne.jp/gold/brotures/items/ritchey/bar_flat_mtn_r.html" frameborder="0" id="items-col-content" scrolling="no"&gt;&lt;/iframe&gt;</t>
  </si>
  <si>
    <t>bar_flat_mtn_s</t>
  </si>
  <si>
    <t>【ピストバイク ハンドル】リッチー シルバー (RITCHEY WCS Flat MTN SILVER)  ピストバイク/シングルスピード/PISTEBIKE/ ロードバイク/ 自転車 楽天 通勤・通学</t>
  </si>
  <si>
    <t>RITCHEYWCSFlatMTNSILVER</t>
  </si>
  <si>
    <t>http://image.rakuten.co.jp/brotures/cabinet/items/ritchey/bar_flat_mtn_s.jpg</t>
  </si>
  <si>
    <t>&lt;iframe src="http://www.rakuten.ne.jp/gold/brotures/items/ritchey/bar_flat_mtn_s.html" frameborder="0" id="items-col-content" scrolling="no"&gt;&lt;/iframe&gt;</t>
  </si>
  <si>
    <t>bar_intersect</t>
  </si>
  <si>
    <t>【ピストバイク ハンドル】グランジ  (grunge インターセクト ハンドル)  ピストバイク/シングルスピード/PISTEBIKE/ ロードバイク/ 自転車 楽天 通勤・通学</t>
  </si>
  <si>
    <t>grungeインターセクトハンドル</t>
  </si>
  <si>
    <t>http://image.rakuten.co.jp/brotures/cabinet/items/grunge/bar_intersect.jpg</t>
  </si>
  <si>
    <t>&lt;iframe src="http://www.rakuten.ne.jp/gold/brotures/spec/grunge/bar_intersect.html" frameborder="0" id="spec-content" scrolling="no"&gt;&lt;/iframe&gt;</t>
  </si>
  <si>
    <t>&lt;iframe src="http://www.rakuten.ne.jp/gold/brotures/items/grunge/bar_intersect.html" frameborder="0" id="items-col-content" scrolling="no"&gt;&lt;/iframe&gt;</t>
  </si>
  <si>
    <t>bar_intervaltt</t>
  </si>
  <si>
    <t>【ピストバイク ハンドル】リッチー  (RITCHEY WCS Carbon Interval TT)  ピストバイク/シングルスピード/PISTEBIKE/ ロードバイク/ 自転車 楽天 通勤・通学</t>
  </si>
  <si>
    <t>RITCHEYWCSCarbonIntervalTT</t>
  </si>
  <si>
    <t>http://image.rakuten.co.jp/brotures/cabinet/items/ritchey/bar_intervaltt.jpg</t>
  </si>
  <si>
    <t>&lt;iframe src="http://www.rakuten.ne.jp/gold/brotures/items/ritchey/bar_intervaltt.html" frameborder="0" id="items-col-content" scrolling="no"&gt;&lt;/iframe&gt;</t>
  </si>
  <si>
    <t>bar_logic2_bk</t>
  </si>
  <si>
    <t>【ピストバイク ハンドル】リッチー ブラック (RITCHEY WCS Logic2 BLACK)  ピストバイク/シングルスピード/PISTEBIKE/ ロードバイク/ 自転車 楽天 通勤・通学</t>
  </si>
  <si>
    <t>RITCHEYWCSLogic2BLACK</t>
  </si>
  <si>
    <t>http://image.rakuten.co.jp/brotures/cabinet/items/ritchey/bar_logic2_bk.jpg</t>
  </si>
  <si>
    <t>&lt;iframe src="http://www.rakuten.ne.jp/gold/brotures/items/ritchey/bar_logic2_bk.html" frameborder="0" id="items-col-content" scrolling="no"&gt;&lt;/iframe&gt;</t>
  </si>
  <si>
    <t>bar_logic2_wh</t>
  </si>
  <si>
    <t>【ピストバイク ハンドル】リッチー ホワイト (RITCHEY WCS Logic2 WHITE)  ピストバイク/シングルスピード/PISTEBIKE/ ロードバイク/ 自転車 楽天 通勤・通学</t>
  </si>
  <si>
    <t>RITCHEYWCSLogic2WHITE</t>
  </si>
  <si>
    <t>http://image.rakuten.co.jp/brotures/cabinet/items/ritchey/bar_logic2_wh.jpg</t>
  </si>
  <si>
    <t>&lt;iframe src="http://www.rakuten.ne.jp/gold/brotures/items/ritchey/bar_logic2_wh.html" frameborder="0" id="items-col-content" scrolling="no"&gt;&lt;/iframe&gt;</t>
  </si>
  <si>
    <t>bar_majortailor</t>
  </si>
  <si>
    <t>【ピストバイク ハンドル】ソーマ  (SOMA メジャーテーラートラックバー)  ピストバイク/シングルスピード/PISTEBIKE/ ロードバイク/ 自転車 楽天 通勤・通学</t>
  </si>
  <si>
    <t>SOMAメジャーテーラートラックバー</t>
  </si>
  <si>
    <t>http://image.rakuten.co.jp/brotures/cabinet/items/soma/bar_majortailor.jpg</t>
  </si>
  <si>
    <t>&lt;iframe src="http://www.rakuten.ne.jp/gold/brotures/items/soma/bar_majortailor.html" frameborder="0" id="items-col-content" scrolling="no"&gt;&lt;/iframe&gt;</t>
  </si>
  <si>
    <t>bar_masterfit_riser</t>
  </si>
  <si>
    <t>【ピストバイク ハンドル】グランジ  (grunge マスターフィット ライザーハンドル)  ピストバイク/シングルスピード/PISTEBIKE/ ロードバイク/ 自転車 楽天 通勤・通学</t>
  </si>
  <si>
    <t>grungeマスターフィットライザーハンドル</t>
  </si>
  <si>
    <t>http://image.rakuten.co.jp/brotures/cabinet/items/grunge/bar_masterfit_riser.jpg</t>
  </si>
  <si>
    <t>&lt;iframe src="http://www.rakuten.ne.jp/gold/brotures/spec/grunge/bar_masterfit_riser.html" frameborder="0" id="spec-content" scrolling="no"&gt;&lt;/iframe&gt;</t>
  </si>
  <si>
    <t>&lt;iframe src="http://www.rakuten.ne.jp/gold/brotures/items/grunge/bar_masterfit_riser.html" frameborder="0" id="items-col-content" scrolling="no"&gt;&lt;/iframe&gt;</t>
  </si>
  <si>
    <t>bar_odin</t>
  </si>
  <si>
    <t>【ピストバイク ハンドル】ソーマ  (SOMA オーディンハンドルバー)  ピストバイク/シングルスピード/PISTEBIKE/ ロードバイク/ 自転車 楽天 通勤・通学</t>
  </si>
  <si>
    <t>SOMAオーディンハンドルバー</t>
  </si>
  <si>
    <t>http://image.rakuten.co.jp/brotures/cabinet/items/soma/bar_odin.jpg</t>
  </si>
  <si>
    <t>&lt;iframe src="http://www.rakuten.ne.jp/gold/brotures/items/soma/bar_odin.html" frameborder="0" id="items-col-content" scrolling="no"&gt;&lt;/iframe&gt;</t>
  </si>
  <si>
    <t>bar_oxford</t>
  </si>
  <si>
    <t>【ピストバイク ハンドル】ソーマ  (SOMA オックスフォードバー)  ピストバイク/シングルスピード/PISTEBIKE/ ロードバイク/ 自転車 楽天 通勤・通学</t>
  </si>
  <si>
    <t>SOMAオックスフォードバー</t>
  </si>
  <si>
    <t>http://image.rakuten.co.jp/brotures/cabinet/items/soma/bar_oxford.jpg</t>
  </si>
  <si>
    <t>&lt;iframe src="http://www.rakuten.ne.jp/gold/brotures/items/soma/bar_oxford.html" frameborder="0" id="items-col-content" scrolling="no"&gt;&lt;/iframe&gt;</t>
  </si>
  <si>
    <t>bar_probase</t>
  </si>
  <si>
    <t>【ピストバイク ハンドル】リッチー  (RITCHEY PRO BASE BAR)  ピストバイク/シングルスピード/PISTEBIKE/ ロードバイク/ 自転車 楽天 通勤・通学</t>
  </si>
  <si>
    <t>RITCHEYPROBASEBAR</t>
  </si>
  <si>
    <t>http://image.rakuten.co.jp/brotures/cabinet/items/ritchey/bar_probase.jpg</t>
  </si>
  <si>
    <t>&lt;iframe src="http://www.rakuten.ne.jp/gold/brotures/items/ritchey/bar_probase.html" frameborder="0" id="items-col-content" scrolling="no"&gt;&lt;/iframe&gt;</t>
  </si>
  <si>
    <t>bar_riserbar</t>
  </si>
  <si>
    <t>【ピストバイク ハンドル】グランジ  (grunge ライザーハンドル)  ピストバイク/シングルスピード/PISTEBIKE/ ロードバイク/ 自転車 楽天 通勤・通学</t>
  </si>
  <si>
    <t>grungeライザーハンドル</t>
  </si>
  <si>
    <t>http://image.rakuten.co.jp/brotures/cabinet/items/grunge/bar_riserbar.jpg</t>
  </si>
  <si>
    <t>&lt;iframe src="http://www.rakuten.ne.jp/gold/brotures/spec/grunge/bar_riserbar.html" frameborder="0" id="spec-content" scrolling="no"&gt;&lt;/iframe&gt;</t>
  </si>
  <si>
    <t>&lt;iframe src="http://www.rakuten.ne.jp/gold/brotures/items/grunge/bar_riserbar.html" frameborder="0" id="items-col-content" scrolling="no"&gt;&lt;/iframe&gt;</t>
  </si>
  <si>
    <t>bar_riserbar_color</t>
  </si>
  <si>
    <t>【ピストバイク ハンドル】グランジ カラー (grunge ライザーハンドル カラー)  ピストバイク/シングルスピード/PISTEBIKE/ ロードバイク/ 自転車 楽天 通勤・通学</t>
  </si>
  <si>
    <t>grungeライザーハンドルカラー</t>
  </si>
  <si>
    <t>http://image.rakuten.co.jp/brotures/cabinet/items/grunge/bar_riserbar_color.jpg</t>
  </si>
  <si>
    <t>&lt;iframe src="http://www.rakuten.ne.jp/gold/brotures/spec/grunge/bar_riserbar_color.html" frameborder="0" id="spec-content" scrolling="no"&gt;&lt;/iframe&gt;</t>
  </si>
  <si>
    <t>&lt;iframe src="http://www.rakuten.ne.jp/gold/brotures/items/grunge/bar_riserbar_color.html" frameborder="0" id="items-col-content" scrolling="no"&gt;&lt;/iframe&gt;</t>
  </si>
  <si>
    <t>bar_sl_c_lowrizer</t>
  </si>
  <si>
    <t>【ピストバイク ハンドル】リッチー  (RITCHEY Super Logic Carbon Low Rizer)  ピストバイク/シングルスピード/PISTEBIKE/ ロードバイク/ 自転車 楽天 通勤・通学</t>
  </si>
  <si>
    <t>RITCHEYSuperLogicCarbonLowRizer</t>
  </si>
  <si>
    <t>http://image.rakuten.co.jp/brotures/cabinet/items/ritchey/bar_sl_c_lowrizer.jpg</t>
  </si>
  <si>
    <t>&lt;iframe src="http://www.rakuten.ne.jp/gold/brotures/items/ritchey/bar_sl_c_lowrizer.html" frameborder="0" id="items-col-content" scrolling="no"&gt;&lt;/iframe&gt;</t>
  </si>
  <si>
    <t>bar_sl_crb_evo_curve</t>
  </si>
  <si>
    <t>【ピストバイク ハンドル】リッチー  (RITCHEY Super Logic Carbon EVO Curve)  ピストバイク/シングルスピード/PISTEBIKE/ ロードバイク/ 自転車 楽天 通勤・通学</t>
  </si>
  <si>
    <t>RITCHEYSuperLogicCarbonEVOCurve</t>
  </si>
  <si>
    <t>http://image.rakuten.co.jp/brotures/cabinet/items/ritchey/bar_sl_crb_evo_curve.jpg</t>
  </si>
  <si>
    <t>&lt;iframe src="http://www.rakuten.ne.jp/gold/brotures/items/ritchey/bar_sl_crb_evo_curve.html" frameborder="0" id="items-col-content" scrolling="no"&gt;&lt;/iframe&gt;</t>
  </si>
  <si>
    <t>bar_sl_logic2</t>
  </si>
  <si>
    <t>【ピストバイク ハンドル】リッチー  (RITCHEY Super Logic Carbon LOGIC2)  ピストバイク/シングルスピード/PISTEBIKE/ ロードバイク/ 自転車 楽天 通勤・通学</t>
  </si>
  <si>
    <t>RITCHEYSuperLogicCarbonLOGIC2</t>
  </si>
  <si>
    <t>http://image.rakuten.co.jp/brotures/cabinet/items/ritchey/bar_sl_logic2.jpg</t>
  </si>
  <si>
    <t>&lt;iframe src="http://www.rakuten.ne.jp/gold/brotures/items/ritchey/bar_sl_logic2.html" frameborder="0" id="items-col-content" scrolling="no"&gt;&lt;/iframe&gt;</t>
  </si>
  <si>
    <t>bar_smartfit_riser</t>
  </si>
  <si>
    <t>【ピストバイク ハンドル】グランジ  (grunge スマートフィット ライザーハンドル)  ピストバイク/シングルスピード/PISTEBIKE/ ロードバイク/ 自転車 楽天 通勤・通学</t>
  </si>
  <si>
    <t>grungeスマートフィットライザーハンドル</t>
  </si>
  <si>
    <t>http://image.rakuten.co.jp/brotures/cabinet/items/grunge/bar_smartfit_riser.jpg</t>
  </si>
  <si>
    <t>&lt;iframe src="http://www.rakuten.ne.jp/gold/brotures/spec/grunge/bar_smartfit_riser.html" frameborder="0" id="spec-content" scrolling="no"&gt;&lt;/iframe&gt;</t>
  </si>
  <si>
    <t>&lt;iframe src="http://www.rakuten.ne.jp/gold/brotures/items/grunge/bar_smartfit_riser.html" frameborder="0" id="items-col-content" scrolling="no"&gt;&lt;/iframe&gt;</t>
  </si>
  <si>
    <t>bar_sparrow</t>
  </si>
  <si>
    <t>【ピストバイク ハンドル】ソーマ  (SOMA スパローバー)  ピストバイク/シングルスピード/PISTEBIKE/ ロードバイク/ 自転車 楽天 通勤・通学</t>
  </si>
  <si>
    <t>SOMAスパローバー</t>
  </si>
  <si>
    <t>http://image.rakuten.co.jp/brotures/cabinet/items/soma/bar_sparrow.jpg</t>
  </si>
  <si>
    <t>&lt;iframe src="http://www.rakuten.ne.jp/gold/brotures/items/soma/bar_sparrow.html" frameborder="0" id="items-col-content" scrolling="no"&gt;&lt;/iframe&gt;</t>
  </si>
  <si>
    <t>bar_trail_c_riser</t>
  </si>
  <si>
    <t>【ピストバイク ハンドル】リッチー  (RITCHEY WCS TRAIL Carbon Rizer)  ピストバイク/シングルスピード/PISTEBIKE/ ロードバイク/ 自転車 楽天 通勤・通学</t>
  </si>
  <si>
    <t>RITCHEYWCSTRAILCarbonRizer</t>
  </si>
  <si>
    <t>http://image.rakuten.co.jp/brotures/cabinet/items/ritchey/bar_trail_c_riser.jpg</t>
  </si>
  <si>
    <t>&lt;iframe src="http://www.rakuten.ne.jp/gold/brotures/items/ritchey/bar_trail_c_riser.html" frameborder="0" id="items-col-content" scrolling="no"&gt;&lt;/iframe&gt;</t>
  </si>
  <si>
    <t>bar_trail_riser</t>
  </si>
  <si>
    <t>【ピストバイク ハンドル】リッチー  (RITCHEY WCS TRAIL Rizer)  ピストバイク/シングルスピード/PISTEBIKE/ ロードバイク/ 自転車 楽天 通勤・通学</t>
  </si>
  <si>
    <t>RITCHEYWCSTRAILRizer</t>
  </si>
  <si>
    <t>http://image.rakuten.co.jp/brotures/cabinet/items/ritchey/bar_trail_riser.jpg</t>
  </si>
  <si>
    <t>&lt;iframe src="http://www.rakuten.ne.jp/gold/brotures/items/ritchey/bar_trail_riser.html" frameborder="0" id="items-col-content" scrolling="no"&gt;&lt;/iframe&gt;</t>
  </si>
  <si>
    <t>bar_trail_x2</t>
  </si>
  <si>
    <t>【ピストバイク ハンドル】リッチー  (RITCHEY WCS TRAIL X2)  ピストバイク/シングルスピード/PISTEBIKE/ ロードバイク/ 自転車 楽天 通勤・通学</t>
  </si>
  <si>
    <t>RITCHEYWCSTRAILX2</t>
  </si>
  <si>
    <t>http://image.rakuten.co.jp/brotures/cabinet/items/ritchey/bar_trail_x2.jpg</t>
  </si>
  <si>
    <t>&lt;iframe src="http://www.rakuten.ne.jp/gold/brotures/items/ritchey/bar_trail_x2.html" frameborder="0" id="items-col-content" scrolling="no"&gt;&lt;/iframe&gt;</t>
  </si>
  <si>
    <t>bar_velodrama</t>
  </si>
  <si>
    <t>【ピストバイク ハンドル】ソーマ  (SOMA ヴェロドラマ)  ピストバイク/シングルスピード/PISTEBIKE/ ロードバイク/ 自転車 楽天 通勤・通学</t>
  </si>
  <si>
    <t>SOMAヴェロドラマ</t>
  </si>
  <si>
    <t>http://image.rakuten.co.jp/brotures/cabinet/items/soma/bar_velodrama.jpg</t>
  </si>
  <si>
    <t>&lt;iframe src="http://www.rakuten.ne.jp/gold/brotures/items/soma/bar_velodrama.html" frameborder="0" id="items-col-content" scrolling="no"&gt;&lt;/iframe&gt;</t>
  </si>
  <si>
    <t>bar_walkerracer</t>
  </si>
  <si>
    <t>【ピストバイク ハンドル】ソーマ  (SOMA ウォーカーレーサー)  ピストバイク/シングルスピード/PISTEBIKE/ ロードバイク/ 自転車 楽天 通勤・通学</t>
  </si>
  <si>
    <t>SOMAウォーカーレーサー</t>
  </si>
  <si>
    <t>http://image.rakuten.co.jp/brotures/cabinet/items/soma/bar_walkerracer.jpg</t>
  </si>
  <si>
    <t>&lt;iframe src="http://www.rakuten.ne.jp/gold/brotures/items/soma/bar_walkerracer.html" frameborder="0" id="items-col-content" scrolling="no"&gt;&lt;/iframe&gt;</t>
  </si>
  <si>
    <t>bar_wasa</t>
  </si>
  <si>
    <t>【ピストバイク ハンドル】ソーマ  (SOMA ラウッターワーサーハンドルバー CrMo)  ピストバイク/シングルスピード/PISTEBIKE/ ロードバイク/ 自転車 楽天 通勤・通学</t>
  </si>
  <si>
    <t>SOMAラウッターワーサーハンドルバーCrMo</t>
  </si>
  <si>
    <t>http://image.rakuten.co.jp/brotures/cabinet/items/soma/bar_wasa.jpg</t>
  </si>
  <si>
    <t>&lt;iframe src="http://www.rakuten.ne.jp/gold/brotures/items/soma/bar_wasa.html" frameborder="0" id="items-col-content" scrolling="no"&gt;&lt;/iframe&gt;</t>
  </si>
  <si>
    <t>bar_wasa_alloy</t>
  </si>
  <si>
    <t>【ピストバイク ハンドル】ソーマ  (SOMA ラウッターワーサーハンドルバー アルミ)  ピストバイク/シングルスピード/PISTEBIKE/ ロードバイク/ 自転車 楽天 通勤・通学</t>
  </si>
  <si>
    <t>SOMAラウッターワーサーハンドルバーアルミ</t>
  </si>
  <si>
    <t>http://image.rakuten.co.jp/brotures/cabinet/items/soma/bar_wasa_alloy.jpg</t>
  </si>
  <si>
    <t>&lt;iframe src="http://www.rakuten.ne.jp/gold/brotures/items/soma/bar_wasa_alloy.html" frameborder="0" id="items-col-content" scrolling="no"&gt;&lt;/iframe&gt;</t>
  </si>
  <si>
    <t>bar_wcs_c_flat</t>
  </si>
  <si>
    <t>【ピストバイク ハンドル】リッチー カーボン フラット (RITCHEY WCS Carbon Flat)  ピストバイク/シングルスピード/PISTEBIKE/ ロードバイク/ 自転車 楽天 通勤・通学</t>
  </si>
  <si>
    <t>RITCHEYWCSCarbonFlat</t>
  </si>
  <si>
    <t>http://image.rakuten.co.jp/brotures/cabinet/items/ritchey/bar_wcs_c_flat.jpg</t>
  </si>
  <si>
    <t>&lt;iframe src="http://www.rakuten.ne.jp/gold/brotures/items/ritchey/bar_wcs_c_flat.html" frameborder="0" id="items-col-content" scrolling="no"&gt;&lt;/iframe&gt;</t>
  </si>
  <si>
    <t>bar_wcsriser_bk</t>
  </si>
  <si>
    <t>【ピストバイク ハンドル】リッチー ブラック (RITCHEY WCS Rizer BLACK)  ピストバイク/シングルスピード/PISTEBIKE/ ロードバイク/ 自転車 楽天 通勤・通学</t>
  </si>
  <si>
    <t>RITCHEYWCSRizerBLACK</t>
  </si>
  <si>
    <t>http://image.rakuten.co.jp/brotures/cabinet/items/ritchey/bar_wcsriser_bk.jpg</t>
  </si>
  <si>
    <t>&lt;iframe src="http://www.rakuten.ne.jp/gold/brotures/items/ritchey/bar_wcsriser_bk.html" frameborder="0" id="items-col-content" scrolling="no"&gt;&lt;/iframe&gt;</t>
  </si>
  <si>
    <t>bar_wcsriser_rr</t>
  </si>
  <si>
    <t>【ピストバイク ハンドル】リッチー レッド (RITCHEY WCS Rizer RED)  ピストバイク/シングルスピード/PISTEBIKE/ ロードバイク/ 自転車 楽天 通勤・通学</t>
  </si>
  <si>
    <t>RITCHEYWCSRizerRED</t>
  </si>
  <si>
    <t>http://image.rakuten.co.jp/brotures/cabinet/items/ritchey/bar_wcsriser_rr.jpg</t>
  </si>
  <si>
    <t>&lt;iframe src="http://www.rakuten.ne.jp/gold/brotures/items/ritchey/bar_wcsriser_rr.html" frameborder="0" id="items-col-content" scrolling="no"&gt;&lt;/iframe&gt;</t>
  </si>
  <si>
    <t>bar_wcsriser_s</t>
  </si>
  <si>
    <t>【ピストバイク ハンドル】リッチー ホワイト (RITCHEY WCS Rizer WHITE)  ピストバイク/シングルスピード/PISTEBIKE/ ロードバイク/ 自転車 楽天 通勤・通学</t>
  </si>
  <si>
    <t>RITCHEYWCSRizerWHITE</t>
  </si>
  <si>
    <t>http://image.rakuten.co.jp/brotures/cabinet/items/ritchey/bar_wcsriser_s.jpg</t>
  </si>
  <si>
    <t>&lt;iframe src="http://www.rakuten.ne.jp/gold/brotures/items/ritchey/bar_wcsriser_s.html" frameborder="0" id="items-col-content" scrolling="no"&gt;&lt;/iframe&gt;</t>
  </si>
  <si>
    <t>bb</t>
  </si>
  <si>
    <t>BBPhil ポリッシュ Wood Outboard BB ピストバイク/シングルスピード/PISTEBIKE/ ロードバイク/ 自転車 パーツ 楽天</t>
  </si>
  <si>
    <t>PhilWoodOutboardBB</t>
  </si>
  <si>
    <t>http://image.rakuten.co.jp/brotures/cabinet/items/philwood/bb.jpg</t>
  </si>
  <si>
    <t>&lt;iframe src="http://www.rakuten.ne.jp/gold/brotures/spec/philwood/bb.html" frameborder="0" id="spec-content" scrolling="no"&gt;&lt;/iframe&gt;</t>
  </si>
  <si>
    <t>&lt;iframe src="http://www.rakuten.ne.jp/gold/brotures/items/philwood/bb.html" frameborder="0" id="items-col-content" scrolling="no"&gt;&lt;/iframe&gt;</t>
  </si>
  <si>
    <t>BB</t>
  </si>
  <si>
    <t>Philwood</t>
  </si>
  <si>
    <t>パーツ¥BB:ブランド¥Philwood</t>
  </si>
  <si>
    <t>bb_cbb_al</t>
  </si>
  <si>
    <t>BBSUGINO スギノ CBB AL ボトムブラケット ピストバイク/シングルスピード/PISTEBIKE/ ロードバイク/ 自転車 パーツ 楽天</t>
  </si>
  <si>
    <t>SUGINOCBBALボトムブラケット</t>
  </si>
  <si>
    <t>http://image.rakuten.co.jp/brotures/cabinet/items/sugino/bb_cbb_al.jpg</t>
  </si>
  <si>
    <t>&lt;iframe src="http://www.rakuten.ne.jp/gold/brotures/items/sugino/bb_cbb_al.html" frameborder="0" id="items-col-content" scrolling="no"&gt;&lt;/iframe&gt;</t>
  </si>
  <si>
    <t>sugino</t>
  </si>
  <si>
    <t>bb_cbb_f</t>
  </si>
  <si>
    <t>BBSUGINO スギノ CBB F ボトムブラケット ピストバイク/シングルスピード/PISTEBIKE/ ロードバイク/ 自転車 パーツ 楽天</t>
  </si>
  <si>
    <t>SUGINOCBBFボトムブラケット</t>
  </si>
  <si>
    <t>http://image.rakuten.co.jp/brotures/cabinet/items/sugino/bb_cbb_f.jpg</t>
  </si>
  <si>
    <t>&lt;iframe src="http://www.rakuten.ne.jp/gold/brotures/items/sugino/bb_cbb_f.html" frameborder="0" id="items-col-content" scrolling="no"&gt;&lt;/iframe&gt;</t>
  </si>
  <si>
    <t>bb_ln7922</t>
  </si>
  <si>
    <t>BBTANGE スギノ テクノグライド LN-7922  ピストバイク/シングルスピード/PISTEBIKE/ ロードバイク/ 自転車 パーツ 楽天</t>
  </si>
  <si>
    <t>TANGEテクノグライドLN-7922</t>
  </si>
  <si>
    <t>http://image.rakuten.co.jp/brotures/cabinet/items/tange/bb_ln7922.jpg</t>
  </si>
  <si>
    <t>&lt;iframe src="http://www.rakuten.ne.jp/gold/brotures/items/tange/bb_ln7922.html" frameborder="0" id="items-col-content" scrolling="no"&gt;&lt;/iframe&gt;</t>
  </si>
  <si>
    <t>tange</t>
  </si>
  <si>
    <t>bb_ln7922iso</t>
  </si>
  <si>
    <t>BBTANGE スギノ テクノグライド LN-7922 ISO ピストバイク/シングルスピード/PISTEBIKE/ ロードバイク/ 自転車 パーツ 楽天</t>
  </si>
  <si>
    <t>TANGEテクノグライドLN-7922ISO</t>
  </si>
  <si>
    <t>http://image.rakuten.co.jp/brotures/cabinet/items/tange/bb_ln7922iso.jpg</t>
  </si>
  <si>
    <t>&lt;iframe src="http://www.rakuten.ne.jp/gold/brotures/items/tange/bb_ln7922iso.html" frameborder="0" id="items-col-content" scrolling="no"&gt;&lt;/iframe&gt;</t>
  </si>
  <si>
    <t>bb_sg75</t>
  </si>
  <si>
    <t>BBSUGINO スギノ SG75 NJS BB ピストバイク/シングルスピード/PISTEBIKE/ ロードバイク/ 自転車 パーツ 楽天</t>
  </si>
  <si>
    <t>SUGINOSG75NJSBB</t>
  </si>
  <si>
    <t>http://image.rakuten.co.jp/brotures/cabinet/items/sugino/bb_sg75.jpg</t>
  </si>
  <si>
    <t>&lt;iframe src="http://www.rakuten.ne.jp/gold/brotures/items/sugino/bb_sg75.html" frameborder="0" id="items-col-content" scrolling="no"&gt;&lt;/iframe&gt;</t>
  </si>
  <si>
    <t>bb_sg75_ceramin</t>
  </si>
  <si>
    <t>BBSUGINO スギノ SG75 スーパーセラミック  ピストバイク/シングルスピード/PISTEBIKE/ ロードバイク/ 自転車 パーツ 楽天</t>
  </si>
  <si>
    <t>SUGINOSG75スーパーセラミック</t>
  </si>
  <si>
    <t>http://image.rakuten.co.jp/brotures/cabinet/items/sugino/bb_sg75_ceramin.jpg</t>
  </si>
  <si>
    <t>&lt;iframe src="http://www.rakuten.ne.jp/gold/brotures/items/sugino/bb_sg75_ceramin.html" frameborder="0" id="items-col-content" scrolling="no"&gt;&lt;/iframe&gt;</t>
  </si>
  <si>
    <t>bb_sg75_sl</t>
  </si>
  <si>
    <t>BBSUGINO スギノ SG75 NJS SL ピストバイク/シングルスピード/PISTEBIKE/ ロードバイク/ 自転車 パーツ 楽天</t>
  </si>
  <si>
    <t>SUGINOSG75NJSSLBB</t>
  </si>
  <si>
    <t>http://image.rakuten.co.jp/brotures/cabinet/items/sugino/bb_sg75_sl.jpg</t>
  </si>
  <si>
    <t>&lt;iframe src="http://www.rakuten.ne.jp/gold/brotures/items/sugino/bb_sg75_sl.html" frameborder="0" id="items-col-content" scrolling="no"&gt;&lt;/iframe&gt;</t>
  </si>
  <si>
    <t>bc_03</t>
  </si>
  <si>
    <t>BBTRIGON トライゴン BC-03   ピストバイク/シングルスピード/PISTEBIKE/ ロードバイク/ 自転車 パーツ 楽天</t>
  </si>
  <si>
    <t>TRIGONBC-03</t>
  </si>
  <si>
    <t>http://image.rakuten.co.jp/brotures/cabinet/items/trigon/bc_03.jpg</t>
  </si>
  <si>
    <t>&lt;iframe src="http://www.rakuten.ne.jp/gold/brotures/spec/trigon/bc_03.html" frameborder="0" id="spec-content" scrolling="no"&gt;&lt;/iframe&gt;</t>
  </si>
  <si>
    <t>&lt;iframe src="http://www.rakuten.ne.jp/gold/brotures/items/trigon/bc_03.html" frameborder="0" id="items-col-content" scrolling="no"&gt;&lt;/iframe&gt;</t>
  </si>
  <si>
    <t>TRIGON</t>
  </si>
  <si>
    <t>パーツ¥アクセサリー:ブランド2¥TRIGON</t>
  </si>
  <si>
    <t>bli05</t>
  </si>
  <si>
    <t>ヘルメットSelev セレブ ブリッツ カーボン  ピストバイク/シングルスピード/PISTEBIKE/ ロードバイク/ 自転車 パーツ 楽天</t>
  </si>
  <si>
    <t>Selevブリッツカーボン</t>
  </si>
  <si>
    <t>http://image.rakuten.co.jp/brotures/cabinet/items/selev/bli05.jpg</t>
  </si>
  <si>
    <t>&lt;iframe src="http://www.rakuten.ne.jp/gold/brotures/items/selev/bli05.html" frameborder="0" id="items-col-content" scrolling="no"&gt;&lt;/iframe&gt;</t>
  </si>
  <si>
    <t>bli10</t>
  </si>
  <si>
    <t>ヘルメットSelev セレブ ブリッツ ホワイト  ピストバイク/シングルスピード/PISTEBIKE/ ロードバイク/ 自転車 パーツ 楽天</t>
  </si>
  <si>
    <t>Selevブリッツホワイト</t>
  </si>
  <si>
    <t>http://image.rakuten.co.jp/brotures/cabinet/items/selev/bli10.jpg</t>
  </si>
  <si>
    <t>&lt;iframe src="http://www.rakuten.ne.jp/gold/brotures/items/selev/bli10.html" frameborder="0" id="items-col-content" scrolling="no"&gt;&lt;/iframe&gt;</t>
  </si>
  <si>
    <t>bli101</t>
  </si>
  <si>
    <t>ヘルメットSelev セレブ ブリッツ ブラック/ホワイト/ブルー  ピストバイク/シングルスピード/PISTEBIKE/ ロードバイク/ 自転車 パーツ 楽天</t>
  </si>
  <si>
    <t>Selevブリッツブラック/ホワイト/ブルー</t>
  </si>
  <si>
    <t>http://image.rakuten.co.jp/brotures/cabinet/items/selev/bli101.jpg</t>
  </si>
  <si>
    <t>&lt;iframe src="http://www.rakuten.ne.jp/gold/brotures/items/selev/bli101.html" frameborder="0" id="items-col-content" scrolling="no"&gt;&lt;/iframe&gt;</t>
  </si>
  <si>
    <t>bli102</t>
  </si>
  <si>
    <t>ヘルメットSelev セレブ ブリッツ ブラック/ホワイト/レッド  ピストバイク/シングルスピード/PISTEBIKE/ ロードバイク/ 自転車 パーツ 楽天</t>
  </si>
  <si>
    <t>Selevブリッツブラック/ホワイト/レッド</t>
  </si>
  <si>
    <t>http://image.rakuten.co.jp/brotures/cabinet/items/selev/bli102.jpg</t>
  </si>
  <si>
    <t>&lt;iframe src="http://www.rakuten.ne.jp/gold/brotures/items/selev/bli102.html" frameborder="0" id="items-col-content" scrolling="no"&gt;&lt;/iframe&gt;</t>
  </si>
  <si>
    <t>bli106</t>
  </si>
  <si>
    <t>ヘルメットSelev セレブ ブリッツ ブラック/グリーン  ピストバイク/シングルスピード/PISTEBIKE/ ロードバイク/ 自転車 パーツ 楽天</t>
  </si>
  <si>
    <t>Selevブリッツブラック/グリーン</t>
  </si>
  <si>
    <t>http://image.rakuten.co.jp/brotures/cabinet/items/selev/bli106.jpg</t>
  </si>
  <si>
    <t>&lt;iframe src="http://www.rakuten.ne.jp/gold/brotures/items/selev/bli106.html" frameborder="0" id="items-col-content" scrolling="no"&gt;&lt;/iframe&gt;</t>
  </si>
  <si>
    <t>bli107</t>
  </si>
  <si>
    <t>ヘルメットSelev セレブ ブリッツ ブラック/ホワイト  ピストバイク/シングルスピード/PISTEBIKE/ ロードバイク/ 自転車 パーツ 楽天</t>
  </si>
  <si>
    <t>Selevブリッツブラック/ホワイト</t>
  </si>
  <si>
    <t>http://image.rakuten.co.jp/brotures/cabinet/items/selev/bli107.jpg</t>
  </si>
  <si>
    <t>&lt;iframe src="http://www.rakuten.ne.jp/gold/brotures/items/selev/bli107.html" frameborder="0" id="items-col-content" scrolling="no"&gt;&lt;/iframe&gt;</t>
  </si>
  <si>
    <t>bli20</t>
  </si>
  <si>
    <t>ヘルメットSelev セレブ ブリッツ レッド/ホワイト/カーボン  ピストバイク/シングルスピード/PISTEBIKE/ ロードバイク/ 自転車 パーツ 楽天</t>
  </si>
  <si>
    <t>Selevブリッツレッド/ホワイト/カーボン</t>
  </si>
  <si>
    <t>http://image.rakuten.co.jp/brotures/cabinet/items/selev/bli20.jpg</t>
  </si>
  <si>
    <t>&lt;iframe src="http://www.rakuten.ne.jp/gold/brotures/items/selev/bli20.html" frameborder="0" id="items-col-content" scrolling="no"&gt;&lt;/iframe&gt;</t>
  </si>
  <si>
    <t>br-phil-bb</t>
  </si>
  <si>
    <t>BBBROTURES x Philwood (ブローチャーズ フィルウッド) Carbonite BB ピストバイク/シングルスピード/PISTEBIKE/ ロードバイク/ 自転車 パーツ 楽天</t>
  </si>
  <si>
    <t>BROTURESxPhilwoodCarboniteBB</t>
  </si>
  <si>
    <t>http://image.rakuten.co.jp/brotures/cabinet/items/brotures/carbonite/bb.jpg</t>
  </si>
  <si>
    <t>&lt;iframe src="http://www.rakuten.ne.jp/gold/brotures/spec/brotures/br-phil-bb.html" frameborder="0" id="spec-content" scrolling="no"&gt;&lt;/iframe&gt;</t>
  </si>
  <si>
    <t>&lt;iframe src="http://www.rakuten.ne.jp/gold/brotures/items/brotures/br-phil-bb.html" frameborder="0" id="items-col-content" scrolling="no"&gt;&lt;/iframe&gt;</t>
  </si>
  <si>
    <t>BROTURES</t>
  </si>
  <si>
    <t>パーツ¥BB:ブランド¥BROTURES</t>
  </si>
  <si>
    <t>brake_outer</t>
  </si>
  <si>
    <t>【PROMAX】グランジ ブレーキアウター (grunge ブレーキアウター)  ピストバイク/シングルスピード/PISTEBIKE/ ロードバイク/ 自転車 楽天 通勤・通学</t>
  </si>
  <si>
    <t>grungeブレーキアウター</t>
  </si>
  <si>
    <t>http://image.rakuten.co.jp/brotures/cabinet/items/grunge/brake_outer.jpg</t>
  </si>
  <si>
    <t>&lt;iframe src="http://www.rakuten.ne.jp/gold/brotures/spec/grunge/brake_outer.html" frameborder="0" id="spec-content" scrolling="no"&gt;&lt;/iframe&gt;</t>
  </si>
  <si>
    <t>&lt;iframe src="http://www.rakuten.ne.jp/gold/brotures/items/grunge/brake_outer.html" frameborder="0" id="items-col-content" scrolling="no"&gt;&lt;/iframe&gt;</t>
  </si>
  <si>
    <t>ブレーキ</t>
  </si>
  <si>
    <t>brk_157a</t>
  </si>
  <si>
    <t>【PROMAX】プロマックス 157A エアロバー ブレーキ  ピストバイク/シングルスピード/PISTEBIKE/ ロードバイク/ 自転車 楽天 通勤・通学</t>
  </si>
  <si>
    <t>PROMAX157Aエアロバー</t>
  </si>
  <si>
    <t>http://image.rakuten.co.jp/brotures/cabinet/items/promax/brk_157a.jpg</t>
  </si>
  <si>
    <t>&lt;iframe src="http://www.rakuten.ne.jp/gold/brotures/items/promax/brk_157a.html" frameborder="0" id="items-col-content" scrolling="no"&gt;&lt;/iframe&gt;</t>
  </si>
  <si>
    <t>promax</t>
  </si>
  <si>
    <t>brk_159a</t>
  </si>
  <si>
    <t>【PROMAX】プロマックス 159A エアロバー ブレーキ  ピストバイク/シングルスピード/PISTEBIKE/ ロードバイク/ 自転車 楽天 通勤・通学</t>
  </si>
  <si>
    <t>PROMAX159Aエアロバー</t>
  </si>
  <si>
    <t>http://image.rakuten.co.jp/brotures/cabinet/items/promax/brk_159a.jpg</t>
  </si>
  <si>
    <t>&lt;iframe src="http://www.rakuten.ne.jp/gold/brotures/items/promax/brk_159a.html" frameborder="0" id="items-col-content" scrolling="no"&gt;&lt;/iframe&gt;</t>
  </si>
  <si>
    <t>brk_160a_bk</t>
  </si>
  <si>
    <t>【PROMAX】プロマックス 160A サブブレーキレバー BLACK ブレーキ ブラック ピストバイク/シングルスピード/PISTEBIKE/ ロードバイク/ 自転車 楽天 通勤・通学</t>
  </si>
  <si>
    <t>PROMAX160AサブブレーキレバーBLACK</t>
  </si>
  <si>
    <t>http://image.rakuten.co.jp/brotures/cabinet/items/promax/brk_160a_bk.jpg</t>
  </si>
  <si>
    <t>&lt;iframe src="http://www.rakuten.ne.jp/gold/brotures/items/promax/brk_160a_bk.html" frameborder="0" id="items-col-content" scrolling="no"&gt;&lt;/iframe&gt;</t>
  </si>
  <si>
    <t>brk_160a_s</t>
  </si>
  <si>
    <t>【PROMAX】プロマックス 160A サブブレーキレバー SILVER ブレーキ シルバー ピストバイク/シングルスピード/PISTEBIKE/ ロードバイク/ 自転車 楽天 通勤・通学</t>
  </si>
  <si>
    <t>PROMAX160AサブブレーキレバーSILVER</t>
  </si>
  <si>
    <t>http://image.rakuten.co.jp/brotures/cabinet/items/promax/brk_160a_s.jpg</t>
  </si>
  <si>
    <t>&lt;iframe src="http://www.rakuten.ne.jp/gold/brotures/items/promax/brk_160a_s.html" frameborder="0" id="items-col-content" scrolling="no"&gt;&lt;/iframe&gt;</t>
  </si>
  <si>
    <t>brk_cb1</t>
  </si>
  <si>
    <t>【KCNC】ケーシーエヌシー ROAD C-BRAKE CB1 ブレーキ  ピストバイク/シングルスピード/PISTEBIKE/ ロードバイク/ 自転車 楽天 通勤・通学</t>
  </si>
  <si>
    <t>KCNCROADC-BRAKECB1</t>
  </si>
  <si>
    <t>http://image.rakuten.co.jp/brotures/cabinet/items/kcnc/brk_cb1.jpg</t>
  </si>
  <si>
    <t>&lt;iframe src="http://www.rakuten.ne.jp/gold/brotures/items/kcnc/brk_cb1.html" frameborder="0" id="items-col-content" scrolling="no"&gt;&lt;/iframe&gt;</t>
  </si>
  <si>
    <t>brk_cb6</t>
  </si>
  <si>
    <t>【KCNC】ケーシーエヌシー ROAD C-BRAKE CB6 ブレーキ  ピストバイク/シングルスピード/PISTEBIKE/ ロードバイク/ 自転車 楽天 通勤・通学</t>
  </si>
  <si>
    <t>KCNCROADC-BRAKECB6</t>
  </si>
  <si>
    <t>http://image.rakuten.co.jp/brotures/cabinet/items/kcnc/brk_cb6.jpg</t>
  </si>
  <si>
    <t>&lt;iframe src="http://www.rakuten.ne.jp/gold/brotures/items/kcnc/brk_cb6.html" frameborder="0" id="items-col-content" scrolling="no"&gt;&lt;/iframe&gt;</t>
  </si>
  <si>
    <t>brk_cb7</t>
  </si>
  <si>
    <t>【KCNC】ケーシーエヌシー ROAD C-BRAKE CB7 ブレーキ  ピストバイク/シングルスピード/PISTEBIKE/ ロードバイク/ 自転車 楽天 通勤・通学</t>
  </si>
  <si>
    <t>KCNCROADC-BRAKECB7</t>
  </si>
  <si>
    <t>http://image.rakuten.co.jp/brotures/cabinet/items/kcnc/brk_cb7.jpg</t>
  </si>
  <si>
    <t>&lt;iframe src="http://www.rakuten.ne.jp/gold/brotures/items/kcnc/brk_cb7.html" frameborder="0" id="items-col-content" scrolling="no"&gt;&lt;/iframe&gt;</t>
  </si>
  <si>
    <t>brk_colorchip</t>
  </si>
  <si>
    <t>【DIA-COMPE】DIA-COMPE DIA-COMPE カラーチップス  ブレーキ ピストバイク/シングルスピード/PISTEBIKE/ ロードバイク/ 自転車 パーツ 楽天</t>
  </si>
  <si>
    <t>DIA-COMPEカラーチップス</t>
  </si>
  <si>
    <t>http://image.rakuten.co.jp/brotures/cabinet/items/dia-compe/brk_colorchip.jpg</t>
  </si>
  <si>
    <t>&lt;iframe src="http://www.rakuten.ne.jp/gold/brotures/items/dia-compe/brk_colorchip.html" frameborder="0" id="items-col-content" scrolling="no"&gt;&lt;/iframe&gt;</t>
  </si>
  <si>
    <t>dia-compe</t>
  </si>
  <si>
    <t>brk_diateflon17</t>
  </si>
  <si>
    <t>【KCNC】ケーシーエヌシー ナノダイヤモンド テフロンケーブル ブレーキ  ピストバイク/シングルスピード/PISTEBIKE/ ロードバイク/ 自転車 楽天 通勤・通学</t>
  </si>
  <si>
    <t>KCNCナノダイヤモンドテフロンケーブル</t>
  </si>
  <si>
    <t>http://image.rakuten.co.jp/brotures/cabinet/items/kcnc/brk_diateflon17.jpg</t>
  </si>
  <si>
    <t>&lt;iframe src="http://www.rakuten.ne.jp/gold/brotures/items/kcnc/brk_diateflon17.html" frameborder="0" id="items-col-content" scrolling="no"&gt;&lt;/iframe&gt;</t>
  </si>
  <si>
    <t>brk_fepmtb17</t>
  </si>
  <si>
    <t>【KCNC】ケーシーエヌシー FEPテフロンコーティング インナーケーブル ブレーキ  ピストバイク/シングルスピード/PISTEBIKE/ ロードバイク/ 自転車 楽天 通勤・通学</t>
  </si>
  <si>
    <t>KCNCFEPテフロンコーティングインナーケーブル</t>
  </si>
  <si>
    <t>http://image.rakuten.co.jp/brotures/cabinet/items/kcnc/brk_fepmtb17.jpg</t>
  </si>
  <si>
    <t>&lt;iframe src="http://www.rakuten.ne.jp/gold/brotures/items/kcnc/brk_fepmtb17.html" frameborder="0" id="items-col-content" scrolling="no"&gt;&lt;/iframe&gt;</t>
  </si>
  <si>
    <t>brk_fepmtb_34</t>
  </si>
  <si>
    <t>http://image.rakuten.co.jp/brotures/cabinet/items/kcnc/brk_fepmtb_34.jpg</t>
  </si>
  <si>
    <t>&lt;iframe src="http://www.rakuten.ne.jp/gold/brotures/items/kcnc/brk_fepmtb_34.html" frameborder="0" id="items-col-content" scrolling="no"&gt;&lt;/iframe&gt;</t>
  </si>
  <si>
    <t>brk_feproad17</t>
  </si>
  <si>
    <t>http://image.rakuten.co.jp/brotures/cabinet/items/kcnc/brk_feproad17.jpg</t>
  </si>
  <si>
    <t>&lt;iframe src="http://www.rakuten.ne.jp/gold/brotures/items/kcnc/brk_feproad17.html" frameborder="0" id="items-col-content" scrolling="no"&gt;&lt;/iframe&gt;</t>
  </si>
  <si>
    <t>brk_feproad34</t>
  </si>
  <si>
    <t>http://image.rakuten.co.jp/brotures/cabinet/items/kcnc/brk_feproad34.jpg</t>
  </si>
  <si>
    <t>&lt;iframe src="http://www.rakuten.ne.jp/gold/brotures/items/kcnc/brk_feproad34.html" frameborder="0" id="items-col-content" scrolling="no"&gt;&lt;/iframe&gt;</t>
  </si>
  <si>
    <t>brk_kcnc_carbon</t>
  </si>
  <si>
    <t>【KCNC】ケーシーエヌシー カーボンケーブルハウジング ブレーキ  ピストバイク/シングルスピード/PISTEBIKE/ ロードバイク/ 自転車 楽天 通勤・通学</t>
  </si>
  <si>
    <t>KCNCカーボンケーブルハウジング</t>
  </si>
  <si>
    <t>http://image.rakuten.co.jp/brotures/cabinet/items/kcnc/brk_kcnc_carbon.jpg</t>
  </si>
  <si>
    <t>&lt;iframe src="http://www.rakuten.ne.jp/gold/brotures/items/kcnc/brk_kcnc_carbon.html" frameborder="0" id="items-col-content" scrolling="no"&gt;&lt;/iframe&gt;</t>
  </si>
  <si>
    <t>brk_kcnc_tiwire</t>
  </si>
  <si>
    <t>【KCNC】ケーシーエヌシー Tiwer-チタン ブレーキワイヤー ブレーキ  ピストバイク/シングルスピード/PISTEBIKE/ ロードバイク/ 自転車 楽天 通勤・通学</t>
  </si>
  <si>
    <t>KCNCTiwer-チタンブレーキワイヤー</t>
  </si>
  <si>
    <t>http://image.rakuten.co.jp/brotures/cabinet/items/kcnc/brk_kcnc_tiwire.jpg</t>
  </si>
  <si>
    <t>&lt;iframe src="http://www.rakuten.ne.jp/gold/brotures/items/kcnc/brk_kcnc_tiwire.html" frameborder="0" id="items-col-content" scrolling="no"&gt;&lt;/iframe&gt;</t>
  </si>
  <si>
    <t>brk_kcnc_tt</t>
  </si>
  <si>
    <t>【KCNC】ケーシーエヌシー TT BRAKE LEVER ブレーキ  ピストバイク/シングルスピード/PISTEBIKE/ ロードバイク/ 自転車 楽天 通勤・通学</t>
  </si>
  <si>
    <t>KCNCTTBRAKELEVER</t>
  </si>
  <si>
    <t>http://image.rakuten.co.jp/brotures/cabinet/items/kcnc/brk_kcnc_tt.jpg</t>
  </si>
  <si>
    <t>&lt;iframe src="http://www.rakuten.ne.jp/gold/brotures/items/kcnc/brk_kcnc_tt.html" frameborder="0" id="items-col-content" scrolling="no"&gt;&lt;/iframe&gt;</t>
  </si>
  <si>
    <t>brk_kcnc_wire</t>
  </si>
  <si>
    <t>http://image.rakuten.co.jp/brotures/cabinet/items/kcnc/brk_kcnc_wire.jpg</t>
  </si>
  <si>
    <t>&lt;iframe src="http://www.rakuten.ne.jp/gold/brotures/items/kcnc/brk_kcnc_wire.html" frameborder="0" id="items-col-content" scrolling="no"&gt;&lt;/iframe&gt;</t>
  </si>
  <si>
    <t>brk_mx122-red</t>
  </si>
  <si>
    <t>【DIA-COMPE】ダイアコンペ MX122-23mm RED ブレーキ  ピストバイク/シングルスピード/PISTEBIKE/ ロードバイク/ 自転車 楽天 通勤・通学</t>
  </si>
  <si>
    <t>DIA-COMPEMX122-23mmRED</t>
  </si>
  <si>
    <t>http://image.rakuten.co.jp/brotures/cabinet/items/dia-compe/brk_mx122-red.jpg</t>
  </si>
  <si>
    <t>&lt;iframe src="http://www.rakuten.ne.jp/gold/brotures/items/dia-compe/brk_mx122-red.html" frameborder="0" id="items-col-content" scrolling="no"&gt;&lt;/iframe&gt;</t>
  </si>
  <si>
    <t>brk_mx122_bk</t>
  </si>
  <si>
    <t>【DIA-COMPE】ダイアコンペ MX122-23mm BLACK ブレーキ  ピストバイク/シングルスピード/PISTEBIKE/ ロードバイク/ 自転車 楽天 通勤・通学</t>
  </si>
  <si>
    <t>DIA-COMPEMX122-23mmBLACK</t>
  </si>
  <si>
    <t>http://image.rakuten.co.jp/brotures/cabinet/items/dia-compe/brk_mx122_bk.jpg</t>
  </si>
  <si>
    <t>&lt;iframe src="http://www.rakuten.ne.jp/gold/brotures/items/dia-compe/brk_mx122_bk.html" frameborder="0" id="items-col-content" scrolling="no"&gt;&lt;/iframe&gt;</t>
  </si>
  <si>
    <t>brk_mx122_bkgl</t>
  </si>
  <si>
    <t>【DIA-COMPE】ダイアコンペ MX122-23mm BK / GOLD ブレーキ ゴールド ピストバイク/シングルスピード/PISTEBIKE/ ロードバイク/ 自転車 楽天 通勤・通学</t>
  </si>
  <si>
    <t>DIA-COMPEMX122-23mmBK/GOLD</t>
  </si>
  <si>
    <t>http://image.rakuten.co.jp/brotures/cabinet/items/dia-compe/brk_mx122_bkgl.jpg</t>
  </si>
  <si>
    <t>&lt;iframe src="http://www.rakuten.ne.jp/gold/brotures/items/dia-compe/brk_mx122_bkgl.html" frameborder="0" id="items-col-content" scrolling="no"&gt;&lt;/iframe&gt;</t>
  </si>
  <si>
    <t>brk_mx122_bl</t>
  </si>
  <si>
    <t>【DIA-COMPE】ダイアコンペ MX122-23mm BLUE ブレーキ  ピストバイク/シングルスピード/PISTEBIKE/ ロードバイク/ 自転車 楽天 通勤・通学</t>
  </si>
  <si>
    <t>DIA-COMPEMX122-23mmBLUE</t>
  </si>
  <si>
    <t>http://image.rakuten.co.jp/brotures/cabinet/items/dia-compe/brk_mx122_bl.jpg</t>
  </si>
  <si>
    <t>&lt;iframe src="http://www.rakuten.ne.jp/gold/brotures/items/dia-compe/brk_mx122_bl.html" frameborder="0" id="items-col-content" scrolling="no"&gt;&lt;/iframe&gt;</t>
  </si>
  <si>
    <t>brk_mx122_gl</t>
  </si>
  <si>
    <t>【DIA-COMPE】ダイアコンペ MX122-23mm GOLD ブレーキ  ピストバイク/シングルスピード/PISTEBIKE/ ロードバイク/ 自転車 楽天 通勤・通学</t>
  </si>
  <si>
    <t>DIA-COMPEMX122-23mmGOLD</t>
  </si>
  <si>
    <t>http://image.rakuten.co.jp/brotures/cabinet/items/dia-compe/brk_mx122_gl.jpg</t>
  </si>
  <si>
    <t>&lt;iframe src="http://www.rakuten.ne.jp/gold/brotures/items/dia-compe/brk_mx122_gl.html" frameborder="0" id="items-col-content" scrolling="no"&gt;&lt;/iframe&gt;</t>
  </si>
  <si>
    <t>brk_mx122_s</t>
  </si>
  <si>
    <t>【DIA-COMPE】ダイアコンペ MX122-23mm SILVER ブレーキ  ピストバイク/シングルスピード/PISTEBIKE/ ロードバイク/ 自転車 楽天 通勤・通学</t>
  </si>
  <si>
    <t>DIA-COMPEMX122-23mmSILVER</t>
  </si>
  <si>
    <t>http://image.rakuten.co.jp/brotures/cabinet/items/dia-compe/brk_mx122_s.jpg</t>
  </si>
  <si>
    <t>&lt;iframe src="http://www.rakuten.ne.jp/gold/brotures/items/dia-compe/brk_mx122_s.html" frameborder="0" id="items-col-content" scrolling="no"&gt;&lt;/iframe&gt;</t>
  </si>
  <si>
    <t>brk_mx1_bk</t>
  </si>
  <si>
    <t>【DIA-COMPE】ダイアコンペ MX1 BL330 WIN BLACK ブレーキ ブラック ピストバイク/シングルスピード/PISTEBIKE/ ロードバイク/ 自転車 楽天 通勤・通学</t>
  </si>
  <si>
    <t>DIA-COMPEMX1BL330WINBLACK</t>
  </si>
  <si>
    <t>http://image.rakuten.co.jp/brotures/cabinet/items/dia-compe/brk_mx1_bk.jpg</t>
  </si>
  <si>
    <t>&lt;iframe src="http://www.rakuten.ne.jp/gold/brotures/items/dia-compe/brk_mx1_bk.html" frameborder="0" id="items-col-content" scrolling="no"&gt;&lt;/iframe&gt;</t>
  </si>
  <si>
    <t>brk_mx1_s</t>
  </si>
  <si>
    <t>【DIA-COMPE】ダイアコンペ MX1 BL330 WIN SILVER ブレーキ シルバー ピストバイク/シングルスピード/PISTEBIKE/ ロードバイク/ 自転車 楽天 通勤・通学</t>
  </si>
  <si>
    <t>DIA-COMPEMX1BL330WINSILVER</t>
  </si>
  <si>
    <t>http://image.rakuten.co.jp/brotures/cabinet/items/dia-compe/brk_mx1_s.jpg</t>
  </si>
  <si>
    <t>&lt;iframe src="http://www.rakuten.ne.jp/gold/brotures/items/dia-compe/brk_mx1_s.html" frameborder="0" id="items-col-content" scrolling="no"&gt;&lt;/iframe&gt;</t>
  </si>
  <si>
    <t>brk_mx99</t>
  </si>
  <si>
    <t>【DIA-COMPE】ダイアコンペ MX99 ブレーキ  ピストバイク/シングルスピード/PISTEBIKE/ ロードバイク/ 自転車 楽天 通勤・通学</t>
  </si>
  <si>
    <t>DIA-COMPEMX99</t>
  </si>
  <si>
    <t>http://image.rakuten.co.jp/brotures/cabinet/items/dia-compe/brk_mx99.jpg</t>
  </si>
  <si>
    <t>&lt;iframe src="http://www.rakuten.ne.jp/gold/brotures/items/dia-compe/brk_mx99.html" frameborder="0" id="items-col-content" scrolling="no"&gt;&lt;/iframe&gt;</t>
  </si>
  <si>
    <t>brk_rc-466</t>
  </si>
  <si>
    <t>【PROMAX】プロマックス RC-466 デュアルピボットブレーキアーチ ブレーキ  ピストバイク/シングルスピード/PISTEBIKE/ ロードバイク/ 自転車 楽天 通勤・通学</t>
  </si>
  <si>
    <t>PROMAXRC-466デュアルピボットブレーキアーチ</t>
  </si>
  <si>
    <t>http://image.rakuten.co.jp/brotures/cabinet/items/promax/brk_rc-466.jpg</t>
  </si>
  <si>
    <t>&lt;iframe src="http://www.rakuten.ne.jp/gold/brotures/items/promax/brk_rc-466.html" frameborder="0" id="items-col-content" scrolling="no"&gt;&lt;/iframe&gt;</t>
  </si>
  <si>
    <t>brk_rc_471</t>
  </si>
  <si>
    <t>【PROMAX】プロマックス RC-471 デュアルピボットブレーキアーチ ブレーキ  ピストバイク/シングルスピード/PISTEBIKE/ ロードバイク/ 自転車 楽天 通勤・通学</t>
  </si>
  <si>
    <t>PROMAXRC-471デュアルピボットブレーキアーチ</t>
  </si>
  <si>
    <t>http://image.rakuten.co.jp/brotures/cabinet/items/promax/brk_rc_471.jpg</t>
  </si>
  <si>
    <t>&lt;iframe src="http://www.rakuten.ne.jp/gold/brotures/items/promax/brk_rc_471.html" frameborder="0" id="items-col-content" scrolling="no"&gt;&lt;/iframe&gt;</t>
  </si>
  <si>
    <t>brk_rc_472</t>
  </si>
  <si>
    <t>【PROMAX】プロマックス RC-472 デュアルピボットブレーキアーチ ブレーキ  ピストバイク/シングルスピード/PISTEBIKE/ ロードバイク/ 自転車 楽天 通勤・通学</t>
  </si>
  <si>
    <t>PROMAXRC-472デュアルピボットブレーキアーチ</t>
  </si>
  <si>
    <t>http://image.rakuten.co.jp/brotures/cabinet/items/promax/brk_rc_472.jpg</t>
  </si>
  <si>
    <t>&lt;iframe src="http://www.rakuten.ne.jp/gold/brotures/items/promax/brk_rc_472.html" frameborder="0" id="items-col-content" scrolling="no"&gt;&lt;/iframe&gt;</t>
  </si>
  <si>
    <t>brk_rc_476</t>
  </si>
  <si>
    <t>【PROMAX】プロマックス RC-476 デュアルピボットブレーキアーチ  ブレーキ  ピストバイク/シングルスピード/PISTEBIKE/ ロードバイク/ 自転車 楽天 通勤・通学</t>
  </si>
  <si>
    <t>PROMAXRC-476デュアルピボットブレーキアーチ</t>
  </si>
  <si>
    <t>http://image.rakuten.co.jp/brotures/cabinet/items/promax/brk_rc_476.jpg</t>
  </si>
  <si>
    <t>&lt;iframe src="http://www.rakuten.ne.jp/gold/brotures/items/promax/brk_rc_476.html" frameborder="0" id="items-col-content" scrolling="no"&gt;&lt;/iframe&gt;</t>
  </si>
  <si>
    <t>brk_shot</t>
  </si>
  <si>
    <t>【DIA-COMPE】ダイアコンペ グランコンペ SHOTレバー ブレーキ  ピストバイク/シングルスピード/PISTEBIKE/ ロードバイク/ 自転車 楽天 通勤・通学</t>
  </si>
  <si>
    <t>DIA-COMPEグランコンペSHOTレバー</t>
  </si>
  <si>
    <t>http://image.rakuten.co.jp/brotures/cabinet/items/dia-compe/brk_shot.jpg</t>
  </si>
  <si>
    <t>&lt;iframe src="http://www.rakuten.ne.jp/gold/brotures/items/dia-compe/brk_shot.html" frameborder="0" id="items-col-content" scrolling="no"&gt;&lt;/iframe&gt;</t>
  </si>
  <si>
    <t>brk_shot_s</t>
  </si>
  <si>
    <t>【DIA-COMPE】ダイアコンペ グランコンペ SHOTレバー SILVER ブレーキ シルバー ピストバイク/シングルスピード/PISTEBIKE/ ロードバイク/ 自転車 楽天 通勤・通学</t>
  </si>
  <si>
    <t>DIA-COMPEグランコンペSHOTレバーSILVER</t>
  </si>
  <si>
    <t>http://image.rakuten.co.jp/brotures/cabinet/items/dia-compe/brk_shot_s.jpg</t>
  </si>
  <si>
    <t>&lt;iframe src="http://www.rakuten.ne.jp/gold/brotures/items/dia-compe/brk_shot_s.html" frameborder="0" id="items-col-content" scrolling="no"&gt;&lt;/iframe&gt;</t>
  </si>
  <si>
    <t>brk_tech77_bk</t>
  </si>
  <si>
    <t>【DIA-COMPE】ダイアコンペ TECH77 BLACK ブレーキ  ピストバイク/シングルスピード/PISTEBIKE/ ロードバイク/ 自転車 楽天 通勤・通学</t>
  </si>
  <si>
    <t>DIA-COMPETECH77BLACK</t>
  </si>
  <si>
    <t>http://image.rakuten.co.jp/brotures/cabinet/items/dia-compe/brk_tech77_bk.jpg</t>
  </si>
  <si>
    <t>&lt;iframe src="http://www.rakuten.ne.jp/gold/brotures/items/dia-compe/brk_tech77_bk.html" frameborder="0" id="items-col-content" scrolling="no"&gt;&lt;/iframe&gt;</t>
  </si>
  <si>
    <t>brk_tech77_s</t>
  </si>
  <si>
    <t>【DIA-COMPE】ダイアコンペ TECH77 SILVER ブレーキ  ピストバイク/シングルスピード/PISTEBIKE/ ロードバイク/ 自転車 楽天 通勤・通学</t>
  </si>
  <si>
    <t>DIA-COMPETECH77SILVER</t>
  </si>
  <si>
    <t>http://image.rakuten.co.jp/brotures/cabinet/items/dia-compe/brk_tech77_s.jpg</t>
  </si>
  <si>
    <t>&lt;iframe src="http://www.rakuten.ne.jp/gold/brotures/items/dia-compe/brk_tech77_s.html" frameborder="0" id="items-col-content" scrolling="no"&gt;&lt;/iframe&gt;</t>
  </si>
  <si>
    <t>brk_tech99</t>
  </si>
  <si>
    <t>【DIA-COMPE】ダイアコンペ TECH99 ブレーキ  ピストバイク/シングルスピード/PISTEBIKE/ ロードバイク/ 自転車 楽天 通勤・通学</t>
  </si>
  <si>
    <t>DIA-COMPETECH99</t>
  </si>
  <si>
    <t>http://image.rakuten.co.jp/brotures/cabinet/items/dia-compe/brk_tech99.jpg</t>
  </si>
  <si>
    <t>&lt;iframe src="http://www.rakuten.ne.jp/gold/brotures/items/dia-compe/brk_tech99.html" frameborder="0" id="items-col-content" scrolling="no"&gt;&lt;/iframe&gt;</t>
  </si>
  <si>
    <t>brk_tech99d</t>
  </si>
  <si>
    <t>【DIA-COMPE】ダイアコンペ TECH99D BLACK ブレーキ  ピストバイク/シングルスピード/PISTEBIKE/ ロードバイク/ 自転車 楽天 通勤・通学</t>
  </si>
  <si>
    <t>DIA-COMPETECH99DBLACK</t>
  </si>
  <si>
    <t>http://image.rakuten.co.jp/brotures/cabinet/items/dia-compe/brk_tech99d.jpg</t>
  </si>
  <si>
    <t>&lt;iframe src="http://www.rakuten.ne.jp/gold/brotures/items/dia-compe/brk_tech99d.html" frameborder="0" id="items-col-content" scrolling="no"&gt;&lt;/iframe&gt;</t>
  </si>
  <si>
    <t>brk_tech99ds</t>
  </si>
  <si>
    <t>【DIA-COMPE】ダイアコンペ TECH99DS BLACK ブレーキ  ピストバイク/シングルスピード/PISTEBIKE/ ロードバイク/ 自転車 楽天 通勤・通学</t>
  </si>
  <si>
    <t>DIA-COMPETECH99DSBLACK</t>
  </si>
  <si>
    <t>http://image.rakuten.co.jp/brotures/cabinet/items/dia-compe/brk_tech99ds.jpg</t>
  </si>
  <si>
    <t>&lt;iframe src="http://www.rakuten.ne.jp/gold/brotures/items/dia-compe/brk_tech99ds.html" frameborder="0" id="items-col-content" scrolling="no"&gt;&lt;/iframe&gt;</t>
  </si>
  <si>
    <t>brk_teflon17</t>
  </si>
  <si>
    <t>【KCNC】ケーシーエヌシー ワイヤーハウジングキット ブレーキ  ピストバイク/シングルスピード/PISTEBIKE/ ロードバイク/ 自転車 楽天 通勤・通学</t>
  </si>
  <si>
    <t>KCNCワイヤーハウジングキット</t>
  </si>
  <si>
    <t>http://image.rakuten.co.jp/brotures/cabinet/items/kcnc/brk_teflon17.jpg</t>
  </si>
  <si>
    <t>&lt;iframe src="http://www.rakuten.ne.jp/gold/brotures/items/kcnc/brk_teflon17.html" frameborder="0" id="items-col-content" scrolling="no"&gt;&lt;/iframe&gt;</t>
  </si>
  <si>
    <t>c2_gelflow_black</t>
  </si>
  <si>
    <t>selleITALIA C2 Gel Flow BLACKセレイタリア 【サドル】 ブラック ピストバイク/シングルスピード/PISTEBIKE/ ロードバイク/ 自転車 パーツ 楽天</t>
  </si>
  <si>
    <t>selleITALIAC2GelFlowBLACK</t>
  </si>
  <si>
    <t>http://image.rakuten.co.jp/brotures/cabinet/items/selleitalia/c2_gelflow_black.jpg</t>
  </si>
  <si>
    <t>&lt;iframe src="http://www.rakuten.ne.jp/gold/brotures/spec/selleitalia/c2_gelflow_black.html" frameborder="0" id="spec-content" scrolling="no"&gt;&lt;/iframe&gt;</t>
  </si>
  <si>
    <t>&lt;iframe src="http://www.rakuten.ne.jp/gold/brotures/items/selleitalia/c2_gelflow_black.html" frameborder="0" id="items-col-content" scrolling="no"&gt;&lt;/iframe&gt;</t>
  </si>
  <si>
    <t>selleITALIA</t>
  </si>
  <si>
    <t>パーツ¥サドル:ブランド2¥selleITALIA</t>
  </si>
  <si>
    <t>c2_genuinegel_black</t>
  </si>
  <si>
    <t>selleITALIA C2 Genuine Gel BLACKセレイタリア 【サドル】 ブラック ピストバイク/シングルスピード/PISTEBIKE/ ロードバイク/ 自転車 パーツ 楽天</t>
  </si>
  <si>
    <t>selleITALIAC2GenuineGelBLACK</t>
  </si>
  <si>
    <t>http://image.rakuten.co.jp/brotures/cabinet/items/selleitalia/c2_genuinegel_black.jpg</t>
  </si>
  <si>
    <t>&lt;iframe src="http://www.rakuten.ne.jp/gold/brotures/spec/selleitalia/c2_genuinegel_black.html" frameborder="0" id="spec-content" scrolling="no"&gt;&lt;/iframe&gt;</t>
  </si>
  <si>
    <t>&lt;iframe src="http://www.rakuten.ne.jp/gold/brotures/items/selleitalia/c2_genuinegel_black.html" frameborder="0" id="items-col-content" scrolling="no"&gt;&lt;/iframe&gt;</t>
  </si>
  <si>
    <t>ca-njs</t>
  </si>
  <si>
    <t>【MKS】エムケーエス チェーンアジャスター シルバー ピストバイク/シングルスピード/PISTEBIKE/ ロードバイク/ 自転車 パーツ 楽天</t>
  </si>
  <si>
    <t>MKSCA-NJSチェーンアジャスター</t>
  </si>
  <si>
    <t>http://image.rakuten.co.jp/brotures/cabinet/items/mks/ca-njs.jpg</t>
  </si>
  <si>
    <t>&lt;iframe src="http://www.rakuten.ne.jp/gold/brotures/items/mks/ca-njs.html" frameborder="0" id="items-col-content" scrolling="no"&gt;&lt;/iframe&gt;</t>
  </si>
  <si>
    <t>mks</t>
  </si>
  <si>
    <t>cadac-k1</t>
  </si>
  <si>
    <t>【KCNC】ケーシーエヌシー ヘッドセット カダックK1 アヘッド     ピストバイク/シングルスピード/PISTEBIKE/ ロードバイク/ 自転車 楽天 通勤・通学</t>
  </si>
  <si>
    <t>KCNCカダックK1アヘッド</t>
  </si>
  <si>
    <t>http://image.rakuten.co.jp/brotures/cabinet/items/kcnc/cadac-k1.jpg</t>
  </si>
  <si>
    <t>&lt;iframe src="http://www.rakuten.ne.jp/gold/brotures/items/kcnc/cadac-k1.html" frameborder="0" id="items-col-content" scrolling="no"&gt;&lt;/iframe&gt;</t>
  </si>
  <si>
    <t>caliper_buckle</t>
  </si>
  <si>
    <t>【サイクルシューズ】SIDI キャリパーバックル ブラック バックル  ピストバイク/シングルスピード/PISTEBIKE/ ロードバイク/ 自転車 パーツ 楽天</t>
  </si>
  <si>
    <t>SIDIキャリパーバックルブラック</t>
  </si>
  <si>
    <t>http://image.rakuten.co.jp/brotures/cabinet/items/sidi/caliper_buckle.jpg</t>
  </si>
  <si>
    <t>&lt;iframe src="http://www.rakuten.ne.jp/gold/brotures/items/sidi/caliper_buckle.html" frameborder="0" id="items-col-content" scrolling="no"&gt;&lt;/iframe&gt;</t>
  </si>
  <si>
    <t>シューズ</t>
  </si>
  <si>
    <t>sidi</t>
  </si>
  <si>
    <t>caliper_buckle_1</t>
  </si>
  <si>
    <t>【サイクルシューズ】SIDI キャリパーバックル ホワイト バックル  ピストバイク/シングルスピード/PISTEBIKE/ ロードバイク/ 自転車 パーツ 楽天</t>
  </si>
  <si>
    <t>SIDIキャリパーバックルホワイト</t>
  </si>
  <si>
    <t>http://image.rakuten.co.jp/brotures/cabinet/items/sidi/caliper_buckle_1.jpg</t>
  </si>
  <si>
    <t>&lt;iframe src="http://www.rakuten.ne.jp/gold/brotures/items/sidi/caliper_buckle_1.html" frameborder="0" id="items-col-content" scrolling="no"&gt;&lt;/iframe&gt;</t>
  </si>
  <si>
    <t>caliper_buckle_2</t>
  </si>
  <si>
    <t>【サイクルシューズ】SIDI キャリパーバックル レッド バックル  ピストバイク/シングルスピード/PISTEBIKE/ ロードバイク/ 自転車 パーツ 楽天</t>
  </si>
  <si>
    <t>SIDIキャリパーバックルレッド</t>
  </si>
  <si>
    <t>http://image.rakuten.co.jp/brotures/cabinet/items/sidi/caliper_buckle_2.jpg</t>
  </si>
  <si>
    <t>&lt;iframe src="http://www.rakuten.ne.jp/gold/brotures/items/sidi/caliper_buckle_2.html" frameborder="0" id="items-col-content" scrolling="no"&gt;&lt;/iframe&gt;</t>
  </si>
  <si>
    <t>caliper_buckle_strap</t>
  </si>
  <si>
    <t>【サイクルシューズ】SIDI キャリパーバックル ストラップ ホワイト バックル  ピストバイク/シングルスピード/PISTEBIKE/ ロードバイク/ 自転車 パーツ 楽天</t>
  </si>
  <si>
    <t>SIDIキャリパーバックルストラップホワイト</t>
  </si>
  <si>
    <t>http://image.rakuten.co.jp/brotures/cabinet/items/sidi/caliper_buckle_strap.jpg</t>
  </si>
  <si>
    <t>&lt;iframe src="http://www.rakuten.ne.jp/gold/brotures/items/sidi/caliper_buckle_strap.html" frameborder="0" id="items-col-content" scrolling="no"&gt;&lt;/iframe&gt;</t>
  </si>
  <si>
    <t>caliper_strap1</t>
  </si>
  <si>
    <t>【サイクルシューズ】SIDI キャリパーバックル ストラップ ブラック バックル  ピストバイク/シングルスピード/PISTEBIKE/ ロードバイク/ 自転車 パーツ 楽天</t>
  </si>
  <si>
    <t>SIDIキャリパーバックルストラップブラック</t>
  </si>
  <si>
    <t>http://image.rakuten.co.jp/brotures/cabinet/items/sidi/caliper_strap1.jpg</t>
  </si>
  <si>
    <t>&lt;iframe src="http://www.rakuten.ne.jp/gold/brotures/items/sidi/caliper_strap1.html" frameborder="0" id="items-col-content" scrolling="no"&gt;&lt;/iframe&gt;</t>
  </si>
  <si>
    <t>cap-bl</t>
  </si>
  <si>
    <t>THOMSON Dress Kit for X4 BLUEトムソン 【ステム】 ブルー ピストバイク/シングルスピード/PISTEBIKE/ ロードバイク/ 自転車 パーツ 楽天</t>
  </si>
  <si>
    <t>THOMSONDressKitforX4BLUE</t>
  </si>
  <si>
    <t>http://image.rakuten.co.jp/brotures/cabinet/items/thomson/cap-bl.jpg</t>
  </si>
  <si>
    <t>&lt;iframe src="http://www.rakuten.ne.jp/gold/brotures/spec/thomson/cap-bl.html" frameborder="0" id="spec-content" scrolling="no"&gt;&lt;/iframe&gt;</t>
  </si>
  <si>
    <t>&lt;iframe src="http://www.rakuten.ne.jp/gold/brotures/items/thomson/cap-bl.html" frameborder="0" id="items-col-content" scrolling="no"&gt;&lt;/iframe&gt;</t>
  </si>
  <si>
    <t>THOMSON</t>
  </si>
  <si>
    <t>パーツ¥ステム:ブランド¥THOMSON</t>
  </si>
  <si>
    <t>cap-pi</t>
  </si>
  <si>
    <t>THOMSON Dress Kit for X4 PINKトムソン 【ステム】 ピンク ピストバイク/シングルスピード/PISTEBIKE/ ロードバイク/ 自転車 パーツ 楽天</t>
  </si>
  <si>
    <t>THOMSONDressKitforX4PINK</t>
  </si>
  <si>
    <t>http://image.rakuten.co.jp/brotures/cabinet/items/thomson/cap-pi.jpg</t>
  </si>
  <si>
    <t>&lt;iframe src="http://www.rakuten.ne.jp/gold/brotures/spec/thomson/cap-pi.html" frameborder="0" id="spec-content" scrolling="no"&gt;&lt;/iframe&gt;</t>
  </si>
  <si>
    <t>&lt;iframe src="http://www.rakuten.ne.jp/gold/brotures/items/thomson/cap-pi.html" frameborder="0" id="items-col-content" scrolling="no"&gt;&lt;/iframe&gt;</t>
  </si>
  <si>
    <t>cap-y</t>
  </si>
  <si>
    <t>THOMSON Dress Kit for X4 YELLOWトムソン 【ステム】 イエロー ピストバイク/シングルスピード/PISTEBIKE/ ロードバイク/ 自転車 パーツ 楽天</t>
  </si>
  <si>
    <t>THOMSONDressKitforX4YELLOW</t>
  </si>
  <si>
    <t>http://image.rakuten.co.jp/brotures/cabinet/items/thomson/cap-y.jpg</t>
  </si>
  <si>
    <t>&lt;iframe src="http://www.rakuten.ne.jp/gold/brotures/spec/thomson/cap-y.html" frameborder="0" id="spec-content" scrolling="no"&gt;&lt;/iframe&gt;</t>
  </si>
  <si>
    <t>&lt;iframe src="http://www.rakuten.ne.jp/gold/brotures/items/thomson/cap-y.html" frameborder="0" id="items-col-content" scrolling="no"&gt;&lt;/iframe&gt;</t>
  </si>
  <si>
    <t>carbon-aero</t>
  </si>
  <si>
    <t>【ピストバイク ハンドル】ビーエルビー  (BLB Carbon Aero Bars)  ピストバイク/シングルスピード/PISTEBIKE/ ロードバイク/ 自転車 楽天 通勤・通学</t>
  </si>
  <si>
    <t>BLBCarbonAeroBars</t>
  </si>
  <si>
    <t>http://image.rakuten.co.jp/brotures/cabinet/items/blb/carbon-aero.jpg</t>
  </si>
  <si>
    <t>&lt;iframe src="http://www.rakuten.ne.jp/gold/brotures/spec/blb/carbon-aero.html" frameborder="0" id="spec-content" scrolling="no"&gt;&lt;/iframe&gt;</t>
  </si>
  <si>
    <t>&lt;iframe src="http://www.rakuten.ne.jp/gold/brotures/items/blb/carbon-aero.html" frameborder="0" id="items-col-content" scrolling="no"&gt;&lt;/iframe&gt;</t>
  </si>
  <si>
    <t>パーツ¥ハンドル:ブランド¥BLB</t>
  </si>
  <si>
    <t>carbon-cyclo</t>
  </si>
  <si>
    <t>【ピストバイク ハンドル】トムソン  (THOMSON CARBON CYCLOCROSS BAR)  ピストバイク/シングルスピード/PISTEBIKE/ ロードバイク/ 自転車 楽天 通勤・通学</t>
  </si>
  <si>
    <t>THOMSONCARBONCYCLOCROSSBAR</t>
  </si>
  <si>
    <t>http://image.rakuten.co.jp/brotures/cabinet/items/thomson/carbon-cyclo.jpg</t>
  </si>
  <si>
    <t>&lt;iframe src="http://www.rakuten.ne.jp/gold/brotures/spec/thomson/carbon-cyclo.html" frameborder="0" id="spec-content" scrolling="no"&gt;&lt;/iframe&gt;</t>
  </si>
  <si>
    <t>&lt;iframe src="http://www.rakuten.ne.jp/gold/brotures/items/thomson/carbon-cyclo.html" frameborder="0" id="items-col-content" scrolling="no"&gt;&lt;/iframe&gt;</t>
  </si>
  <si>
    <t>パーツ¥ドロップ:パーツ¥ハンドル:ブランド¥THOMSON</t>
  </si>
  <si>
    <t>carbon-road</t>
  </si>
  <si>
    <t>【ピストバイク ハンドル】トムソン  (THOMSON CARBON ROAD BAR)  ピストバイク/シングルスピード/PISTEBIKE/ ロードバイク/ 自転車 楽天 通勤・通学</t>
  </si>
  <si>
    <t>THOMSONCARBONROADBAR</t>
  </si>
  <si>
    <t>http://image.rakuten.co.jp/brotures/cabinet/items/thomson/carbon-road.jpg</t>
  </si>
  <si>
    <t>&lt;iframe src="http://www.rakuten.ne.jp/gold/brotures/spec/thomson/carbon-road.html" frameborder="0" id="spec-content" scrolling="no"&gt;&lt;/iframe&gt;</t>
  </si>
  <si>
    <t>&lt;iframe src="http://www.rakuten.ne.jp/gold/brotures/items/thomson/carbon-road.html" frameborder="0" id="items-col-content" scrolling="no"&gt;&lt;/iframe&gt;</t>
  </si>
  <si>
    <t>carbon-seatpost</t>
  </si>
  <si>
    <t>BLB Carbon Seatpostビーエルビー シートポスト  ピストバイク/シングルスピード/PISTEBIKE/ ロードバイク/ 自転車 パーツ 楽天</t>
  </si>
  <si>
    <t>BLBCarbonSeatpost</t>
  </si>
  <si>
    <t>http://image.rakuten.co.jp/brotures/cabinet/items/blb/carbon-seatpost.jpg</t>
  </si>
  <si>
    <t>&lt;iframe src="http://www.rakuten.ne.jp/gold/brotures/spec/blb/carbon-seatpost.html" frameborder="0" id="spec-content" scrolling="no"&gt;&lt;/iframe&gt;</t>
  </si>
  <si>
    <t>&lt;iframe src="http://www.rakuten.ne.jp/gold/brotures/items/blb/carbon-seatpost.html" frameborder="0" id="items-col-content" scrolling="no"&gt;&lt;/iframe&gt;</t>
  </si>
  <si>
    <t>cb_endcap</t>
  </si>
  <si>
    <t>【バーテープ＆グリップ】クランクブラザーズ crankbrothers エンドキャップ  ロードバイク/  シングルスピード/PISTEBIKE/ 自転車 パーツ 楽天</t>
  </si>
  <si>
    <t>crankbrothersエンドキャップ</t>
  </si>
  <si>
    <t>http://image.rakuten.co.jp/brotures/cabinet/items/crankbrothers/cb_endcap.jpg</t>
  </si>
  <si>
    <t>&lt;iframe src="http://www.rakuten.ne.jp/gold/brotures/items/crankbrothers/cb_endcap.html" frameborder="0" id="items-col-content" scrolling="no"&gt;&lt;/iframe&gt;</t>
  </si>
  <si>
    <t>city</t>
  </si>
  <si>
    <t>MICHELIN シティーミシュラン 【ピストバイク タイヤ】  シングルスピード/PISTEBIKE/ ロードバイク/ 自転車 パーツ 楽天</t>
  </si>
  <si>
    <t>MICHELINシティー</t>
  </si>
  <si>
    <t>http://image.rakuten.co.jp/brotures/cabinet/items/michelin/city.jpg</t>
  </si>
  <si>
    <t>&lt;iframe src="http://www.rakuten.ne.jp/gold/brotures/items/michelin/city.html" frameborder="0" id="items-col-content" scrolling="no"&gt;&lt;/iframe&gt;</t>
  </si>
  <si>
    <t>cl_09001</t>
  </si>
  <si>
    <t>VAR Y型アーレンキー</t>
  </si>
  <si>
    <t>VARY型アーレンキー</t>
  </si>
  <si>
    <t>http://image.rakuten.co.jp/brotures/cabinet/items/var/cl_09001.jpg</t>
  </si>
  <si>
    <t>&lt;iframe src="http://www.rakuten.ne.jp/gold/brotures/spec/var/cl_09001.html" frameborder="0" id="spec-content" scrolling="no"&gt;&lt;/iframe&gt;</t>
  </si>
  <si>
    <t>&lt;iframe src="http://www.rakuten.ne.jp/gold/brotures/items/var/cl_09001.html" frameborder="0" id="items-col-content" scrolling="no"&gt;&lt;/iframe&gt;</t>
  </si>
  <si>
    <t>VAR</t>
  </si>
  <si>
    <t>cleat_302</t>
  </si>
  <si>
    <t>【MICHE】ミケ 302 Cleat Pedal    ペダル＆ストラップ ピストバイク/シングルスピード/PISTEBIKE/ ロードバイク/ 自転車 楽天 通勤・通学</t>
  </si>
  <si>
    <t>MICHE302CleatPedal</t>
  </si>
  <si>
    <t>http://image.rakuten.co.jp/brotures/cabinet/items/miche/cleat_302.jpg</t>
  </si>
  <si>
    <t>&lt;iframe src="http://www.rakuten.ne.jp/gold/brotures/spec/miche/cleat_302.html" frameborder="0" id="spec-content" scrolling="no"&gt;&lt;/iframe&gt;</t>
  </si>
  <si>
    <t>&lt;iframe src="http://www.rakuten.ne.jp/gold/brotures/items/miche/cleat_302.html" frameborder="0" id="items-col-content" scrolling="no"&gt;&lt;/iframe&gt;</t>
  </si>
  <si>
    <t>パーツ¥ペダル＆ストラップ:ブランド¥MICHE</t>
  </si>
  <si>
    <t>cleat_502_red</t>
  </si>
  <si>
    <t>【MICHE】ミケ 502 Cleat Pedal RED  レッド ペダル＆ストラップ ピストバイク/シングルスピード/PISTEBIKE/ ロードバイク/ 自転車 楽天 通勤・通学</t>
  </si>
  <si>
    <t>MICHE502CleatPedalRED</t>
  </si>
  <si>
    <t>http://image.rakuten.co.jp/brotures/cabinet/items/miche/cleat_502_red.jpg</t>
  </si>
  <si>
    <t>&lt;iframe src="http://www.rakuten.ne.jp/gold/brotures/spec/miche/cleat_502_red.html" frameborder="0" id="spec-content" scrolling="no"&gt;&lt;/iframe&gt;</t>
  </si>
  <si>
    <t>&lt;iframe src="http://www.rakuten.ne.jp/gold/brotures/items/miche/cleat_502_red.html" frameborder="0" id="items-col-content" scrolling="no"&gt;&lt;/iframe&gt;</t>
  </si>
  <si>
    <t>cleat_502_yellow</t>
  </si>
  <si>
    <t>【MICHE】ミケ 502 Cleat Pedal YELLOW  イエロー ペダル＆ストラップ ピストバイク/シングルスピード/PISTEBIKE/ ロードバイク/ 自転車 楽天 通勤・通学</t>
  </si>
  <si>
    <t>MICHE502CleatPedalYELLOW</t>
  </si>
  <si>
    <t>http://image.rakuten.co.jp/brotures/cabinet/items/miche/cleat_502_yellow.jpg</t>
  </si>
  <si>
    <t>&lt;iframe src="http://www.rakuten.ne.jp/gold/brotures/spec/miche/cleat_502_yellow.html" frameborder="0" id="spec-content" scrolling="no"&gt;&lt;/iframe&gt;</t>
  </si>
  <si>
    <t>&lt;iframe src="http://www.rakuten.ne.jp/gold/brotures/items/miche/cleat_502_yellow.html" frameborder="0" id="items-col-content" scrolling="no"&gt;&lt;/iframe&gt;</t>
  </si>
  <si>
    <t>cleat_longbolt</t>
  </si>
  <si>
    <t>【サイクルシューズ】シディ クリートロングボルト  ピストバイク/シングルスピード/PISTEBIKE/ ロードバイク/ 自転車 パーツ 楽天</t>
  </si>
  <si>
    <t>SIDIクリートロングボルト</t>
  </si>
  <si>
    <t>http://image.rakuten.co.jp/brotures/cabinet/items/sidi/cleat_longbolt.jpg</t>
  </si>
  <si>
    <t>&lt;iframe src="http://www.rakuten.ne.jp/gold/brotures/items/sidi/cleat_longbolt.html" frameborder="0" id="items-col-content" scrolling="no"&gt;&lt;/iframe&gt;</t>
  </si>
  <si>
    <t>cleat_mt4_red</t>
  </si>
  <si>
    <t>【MICHE】ミケ MT4 Cleat Pedal RED  レッド ペダル＆ストラップ ピストバイク/シングルスピード/PISTEBIKE/ ロードバイク/ 自転車 楽天 通勤・通学</t>
  </si>
  <si>
    <t>MICHEMT4CleatPedalRED</t>
  </si>
  <si>
    <t>http://image.rakuten.co.jp/brotures/cabinet/items/miche/cleat_mt4_red.jpg</t>
  </si>
  <si>
    <t>&lt;iframe src="http://www.rakuten.ne.jp/gold/brotures/spec/miche/cleat_mt4_red.html" frameborder="0" id="spec-content" scrolling="no"&gt;&lt;/iframe&gt;</t>
  </si>
  <si>
    <t>&lt;iframe src="http://www.rakuten.ne.jp/gold/brotures/items/miche/cleat_mt4_red.html" frameborder="0" id="items-col-content" scrolling="no"&gt;&lt;/iframe&gt;</t>
  </si>
  <si>
    <t>cleat_mt4_s</t>
  </si>
  <si>
    <t>【MICHE】ミケ MT4 Cleat Pedal SILVER  シルバー ペダル＆ストラップ ピストバイク/シングルスピード/PISTEBIKE/ ロードバイク/ 自転車 楽天 通勤・通学</t>
  </si>
  <si>
    <t>MICHEMT4CleatPedalSILVER</t>
  </si>
  <si>
    <t>http://image.rakuten.co.jp/brotures/cabinet/items/miche/cleat_mt4_s.jpg</t>
  </si>
  <si>
    <t>&lt;iframe src="http://www.rakuten.ne.jp/gold/brotures/spec/miche/cleat_mt4_s.html" frameborder="0" id="spec-content" scrolling="no"&gt;&lt;/iframe&gt;</t>
  </si>
  <si>
    <t>&lt;iframe src="http://www.rakuten.ne.jp/gold/brotures/items/miche/cleat_mt4_s.html" frameborder="0" id="items-col-content" scrolling="no"&gt;&lt;/iframe&gt;</t>
  </si>
  <si>
    <t>comet-b</t>
  </si>
  <si>
    <t>【ピストバイク ハンドル】フィクセーション ブラック (fyxation COMET Dropbar BLACK)  ピストバイク/シングルスピード/PISTEBIKE/ ロードバイク/ 自転車 楽天 通勤・通学</t>
  </si>
  <si>
    <t>fyxationCOMETDropbarBLACK</t>
  </si>
  <si>
    <t>http://image.rakuten.co.jp/brotures/cabinet/items/fyxation/comet-b.jpg</t>
  </si>
  <si>
    <t>&lt;iframe src="http://www.rakuten.ne.jp/gold/brotures/spec/fyxation/comet-b.html" frameborder="0" id="spec-content" scrolling="no"&gt;&lt;/iframe&gt;</t>
  </si>
  <si>
    <t>&lt;iframe src="http://www.rakuten.ne.jp/gold/brotures/items/fyxation/comet-b.html" frameborder="0" id="items-col-content" scrolling="no"&gt;&lt;/iframe&gt;</t>
  </si>
  <si>
    <t>FYXATION</t>
  </si>
  <si>
    <t>パーツ¥ハンドル:ブランド¥FYXATION</t>
  </si>
  <si>
    <t>comet-s</t>
  </si>
  <si>
    <t>【ピストバイク ハンドル】フィクセーション シルバー (fyxation COMET Dropbar SILVER)  ピストバイク/シングルスピード/PISTEBIKE/ ロードバイク/ 自転車 楽天 通勤・通学</t>
  </si>
  <si>
    <t>fyxationCOMETDropbarSILVER</t>
  </si>
  <si>
    <t>http://image.rakuten.co.jp/brotures/cabinet/items/fyxation/comet-s.jpg</t>
  </si>
  <si>
    <t>&lt;iframe src="http://www.rakuten.ne.jp/gold/brotures/spec/fyxation/comet-s.html" frameborder="0" id="spec-content" scrolling="no"&gt;&lt;/iframe&gt;</t>
  </si>
  <si>
    <t>&lt;iframe src="http://www.rakuten.ne.jp/gold/brotures/items/fyxation/comet-s.html" frameborder="0" id="items-col-content" scrolling="no"&gt;&lt;/iframe&gt;</t>
  </si>
  <si>
    <t>comet-w</t>
  </si>
  <si>
    <t>【ピストバイク ハンドル】フィクセーション ホワイト (fyxation COMET Dropbar WHITE)  ピストバイク/シングルスピード/PISTEBIKE/ ロードバイク/ 自転車 楽天 通勤・通学</t>
  </si>
  <si>
    <t>fyxationCOMETDropbarWHITE</t>
  </si>
  <si>
    <t>http://image.rakuten.co.jp/brotures/cabinet/items/fyxation/comet-w.jpg</t>
  </si>
  <si>
    <t>&lt;iframe src="http://www.rakuten.ne.jp/gold/brotures/spec/fyxation/comet-w.html" frameborder="0" id="spec-content" scrolling="no"&gt;&lt;/iframe&gt;</t>
  </si>
  <si>
    <t>&lt;iframe src="http://www.rakuten.ne.jp/gold/brotures/items/fyxation/comet-w.html" frameborder="0" id="items-col-content" scrolling="no"&gt;&lt;/iframe&gt;</t>
  </si>
  <si>
    <t>complete-721duo-black</t>
  </si>
  <si>
    <t>【ピストバイク 完成車】 リーダーバイク 721TR ブラック  (LEADER BIKE 721TR AUTOMATIX BLACK COMPLETE BIKE) ピストバイク/シングルスピード/PISTEBIKE/ ロードバイク/ 自転車 楽天 通勤・通学</t>
  </si>
  <si>
    <t>LEADERBIKE725TRDUOMATICBLACKCOMPLETEBIKE</t>
  </si>
  <si>
    <t>http://image.rakuten.co.jp/brotures/cabinet/items/leaderbike/721/721-black-01.jpg</t>
  </si>
  <si>
    <t>http://image.rakuten.co.jp/brotures/cabinet/items/leaderbike/721/721-black-02.jpg</t>
  </si>
  <si>
    <t>http://image.rakuten.co.jp/brotures/cabinet/items/leaderbike/721/721-black-03.jpg</t>
  </si>
  <si>
    <t>&lt;iframe src="http://www.rakuten.ne.jp/gold/brotures/spec/leaderbike/complete-721duo-black.html" frameborder="0" id="spec-content" scrolling="no"&gt;&lt;/iframe&gt;</t>
  </si>
  <si>
    <t>&lt;div class="row-fluid"&gt;&lt;iframe src="http://www.rakuten.ne.jp/gold/brotures/items/leaderbike/complete-721duo-black.html" frameborder="0" id="skin-product" scrolling="no"&gt;&lt;/iframe&gt;&lt;/div&gt;</t>
  </si>
  <si>
    <t>complete-721duo-black46cm</t>
  </si>
  <si>
    <t>46cm</t>
  </si>
  <si>
    <t>アイテム3カラム</t>
  </si>
  <si>
    <t>ビルドアップ</t>
  </si>
  <si>
    <t>パーツ¥完成車:ブランド¥LEADERBIKE:完成車¥LEADERBIKE</t>
  </si>
  <si>
    <t>999999999:999999999:999999999</t>
  </si>
  <si>
    <t>complete-721duo-black48.5cm</t>
  </si>
  <si>
    <t>48.5cm</t>
  </si>
  <si>
    <t>complete-721duo-black51cm</t>
  </si>
  <si>
    <t>51cm</t>
  </si>
  <si>
    <t>complete-721duo-black53cm</t>
  </si>
  <si>
    <t>53cm</t>
  </si>
  <si>
    <t>complete-721duo-black55cm</t>
  </si>
  <si>
    <t>55cm</t>
  </si>
  <si>
    <t>complete-721duo-black58cm</t>
  </si>
  <si>
    <t>58cm</t>
  </si>
  <si>
    <t>complete-721duo-white</t>
  </si>
  <si>
    <t>【ピストバイク 完成車】 リーダーバイク 721TR ホワイト  (LEADER BIKE 721TR AUTOMATIX WHITE COMPLETE BIKE) ピストバイク/シングルスピード/PISTEBIKE/ ロードバイク/ 自転車 楽天 通勤・通学</t>
  </si>
  <si>
    <t>LEADERBIKE725TRDUOMATICWHITECOMPLETEBIKE</t>
  </si>
  <si>
    <t>http://image.rakuten.co.jp/brotures/cabinet/items/leaderbike/721/721-white-01.jpg</t>
  </si>
  <si>
    <t>http://image.rakuten.co.jp/brotures/cabinet/items/leaderbike/721/721-white-02.jpg</t>
  </si>
  <si>
    <t>http://image.rakuten.co.jp/brotures/cabinet/items/leaderbike/721/721-white-03.jpg</t>
  </si>
  <si>
    <t>&lt;iframe src="http://www.rakuten.ne.jp/gold/brotures/spec/leaderbike/complete-721duo-white.html" frameborder="0" id="spec-content" scrolling="no"&gt;&lt;/iframe&gt;</t>
  </si>
  <si>
    <t>&lt;div class="row-fluid"&gt;&lt;iframe src="http://www.rakuten.ne.jp/gold/brotures/items/leaderbike/complete-721duo-white.html" frameborder="0" id="skin-product" scrolling="no"&gt;&lt;/iframe&gt;&lt;/div&gt;</t>
  </si>
  <si>
    <t>complete-721duo-white46cm</t>
  </si>
  <si>
    <t>complete-721duo-white48.5cm</t>
  </si>
  <si>
    <t>complete-721duo-white51cm</t>
  </si>
  <si>
    <t>complete-721duo-white53cm</t>
  </si>
  <si>
    <t>complete-721duo-white55cm</t>
  </si>
  <si>
    <t>complete-721duo-white58cm</t>
  </si>
  <si>
    <t>complete-721tr-black</t>
  </si>
  <si>
    <t>【ピストバイク 完成車】 リーダーバイク 721TR ブラック  (LEADER BIKE 721TR BLACK COMPLETE BIKE) ピストバイク/シングルスピード/PISTEBIKE / LEADER BIKE / ロードバイク/ 自転車 楽天 通勤・通学 / リーダーバイク</t>
  </si>
  <si>
    <t>LEADERBIKE721TRBLACKCOMPLETEBIKE</t>
  </si>
  <si>
    <t>カルフォルニア、サンディエゴ発のブランド、「Leader Bike」のブランドコンセプトは、「ストリートで如何に速く、かっこ良く」。
&lt;br&gt;
735・725に代表されるエアロ形状に成形したフレームは、ストリートライドにも耐えれるようバテットの厚みを増やし耐久性を向上。その後のカスタムにも柔軟に対応できる、ビギナーにお勧めのフレームです。
&lt;iframe src="http://www.rakuten.ne.jp/gold/brotures/spec/leaderbike/complete-721tr-white.html" frameborder="0" id="spec-content" scrolling="no"&gt;&lt;/iframe&gt;</t>
  </si>
  <si>
    <t>&lt;div class="row-fluid"&gt;&lt;iframe src="http://www.rakuten.ne.jp/gold/brotures/items/leaderbike/complete-721tr-black.html" frameborder="0" id="skin-product" scrolling="no"&gt;&lt;/iframe&gt;
&lt;/div&gt;</t>
  </si>
  <si>
    <t>complete-721tr-blackXXS(46cm)</t>
  </si>
  <si>
    <t>XXS(46cm)</t>
  </si>
  <si>
    <t>ピストバイク 完成車 リーダーバイク 721TR 2014 LEADERBIKE  ブラック　Black 721 PISTBIKE
自転車/通勤　ピストバイク　クロスバイク/シングルスピード　リーダーバイク</t>
  </si>
  <si>
    <t>1000:1000:1000</t>
  </si>
  <si>
    <t>complete-721tr-blackXS(48.5cm)</t>
  </si>
  <si>
    <t>XS(48.5cm)</t>
  </si>
  <si>
    <t>complete-721tr-blackS(51cm)</t>
  </si>
  <si>
    <t>S(51cm)</t>
  </si>
  <si>
    <t>complete-721tr-blackM(53cm)</t>
  </si>
  <si>
    <t>M(53cm)</t>
  </si>
  <si>
    <t>complete-721tr-blackL(55cm)</t>
  </si>
  <si>
    <t>L(55cm)</t>
  </si>
  <si>
    <t>complete-721tr-blackXL(58cm)</t>
  </si>
  <si>
    <t>XL(58cm)</t>
  </si>
  <si>
    <t>complete-721tr-white</t>
  </si>
  <si>
    <t>【ピストバイク 完成車】 リーダーバイク 721TR ホワイト  (LEADER BIKE 721TR WHITE COMPLETE BIKE) ピストバイク/シングルスピード/PISTEBIKE/ ロードバイク/ 自転車 楽天 通勤・通学</t>
  </si>
  <si>
    <t>LEADERBIKE721TRWHITECOMPLETEBIKE</t>
  </si>
  <si>
    <t>complete-721tr-whiteXXS(46cm)</t>
  </si>
  <si>
    <t>complete-721tr-whiteXS(48.5cm)</t>
  </si>
  <si>
    <t>complete-721tr-whiteS(51cm)</t>
  </si>
  <si>
    <t>complete-721tr-whiteM(53cm)</t>
  </si>
  <si>
    <t>complete-721tr-whiteL(55cm)</t>
  </si>
  <si>
    <t>complete-721tr-whiteXL(58cm)</t>
  </si>
  <si>
    <t>complete-722lo-black</t>
  </si>
  <si>
    <t>【ピストバイク 完成車】 リーダーバイク ヘリテージ ブラック  (LEADER BIKE HERITAGE LO BLACK COMPLETE BIKE) ピストバイク/シングルスピード/PISTEBIKE/ ロードバイク/ 自転車 楽天 通勤・通学</t>
  </si>
  <si>
    <t>LEADERBIKEHERITAGELOBLACKCOMPLETEBIKE</t>
  </si>
  <si>
    <t>http://image.rakuten.co.jp/brotures/cabinet/items/leaderbike/heritage/heritagelo-black-01.jpg</t>
  </si>
  <si>
    <t>http://image.rakuten.co.jp/brotures/cabinet/items/leaderbike/heritage/heritagelo-black-02.jpg</t>
  </si>
  <si>
    <t>http://image.rakuten.co.jp/brotures/cabinet/items/leaderbike/heritage/heritagelo-black-03.jpg</t>
  </si>
  <si>
    <t>&lt;iframe src="http://www.rakuten.ne.jp/gold/brotures/spec/leaderbike/complete-722lo-black.html" frameborder="0" id="spec-content" scrolling="no"&gt;&lt;/iframe&gt;</t>
  </si>
  <si>
    <t>&lt;iframe src="http://www.rakuten.ne.jp/gold/brotures/items/leaderbike/complete-722lo-black.html" frameborder="0" id="items-col-content" scrolling="no"&gt;&lt;/iframe&gt;</t>
  </si>
  <si>
    <t>complete-722lo-blackS(52cm)</t>
  </si>
  <si>
    <t>S(52cm)</t>
  </si>
  <si>
    <t>items-col2build-content</t>
  </si>
  <si>
    <t>complete-722lo-blackM(55cm)</t>
  </si>
  <si>
    <t>M(55cm)</t>
  </si>
  <si>
    <t>complete-722lo-blackL(57cm)</t>
  </si>
  <si>
    <t>L(57cm)</t>
  </si>
  <si>
    <t>complete-722lo-lilac</t>
  </si>
  <si>
    <t>【ピストバイク 完成車】 リーダーバイク ヘリテージ   (LEADER BIKE HERITAGE LO LILAC COMPLETE BIKE) ピストバイク/シングルスピード/PISTEBIKE/ ロードバイク/ 自転車 楽天 通勤・通学</t>
  </si>
  <si>
    <t>LEADERBIKEHERITAGELOLILACCOMPLETEBIKE</t>
  </si>
  <si>
    <t>http://image.rakuten.co.jp/brotures/cabinet/items/leaderbike/heritage/heritagelo-lilac-01.jpg</t>
  </si>
  <si>
    <t>http://image.rakuten.co.jp/brotures/cabinet/items/leaderbike/heritage/heritagelo-lilac-02.jpg</t>
  </si>
  <si>
    <t>http://image.rakuten.co.jp/brotures/cabinet/items/leaderbike/heritage/heritagelo-lilac-03.jpg</t>
  </si>
  <si>
    <t>&lt;iframe src="http://www.rakuten.ne.jp/gold/brotures/spec/leaderbike/complete-722lo-lilac.html" frameborder="0" id="spec-content" scrolling="no"&gt;&lt;/iframe&gt;</t>
  </si>
  <si>
    <t>&lt;iframe src="http://www.rakuten.ne.jp/gold/brotures/items/leaderbike/complete-722lo-lilac.html" frameborder="0" id="items-col-content" scrolling="no"&gt;&lt;/iframe&gt;</t>
  </si>
  <si>
    <t>complete-722lo-lilacS(52cm)</t>
  </si>
  <si>
    <t>complete-722lo-lilacM(55cm)</t>
  </si>
  <si>
    <t>complete-722lo-lilacL(57cm)</t>
  </si>
  <si>
    <t>complete-725duo-black</t>
  </si>
  <si>
    <t>【ピストバイク 完成車】 リーダーバイク 725TR ブラック  (LEADER BIKE 725TR AUTOMATIX BLACK COMPLETE BIKE) ピストバイク/シングルスピード/PISTEBIKE/ ロードバイク/ 自転車 楽天 通勤・通学</t>
  </si>
  <si>
    <t>http://image.rakuten.co.jp/brotures/cabinet/items/leaderbike/725/725-black-01.jpg</t>
  </si>
  <si>
    <t>http://image.rakuten.co.jp/brotures/cabinet/items/leaderbike/725/725-black-02.jpg</t>
  </si>
  <si>
    <t>http://image.rakuten.co.jp/brotures/cabinet/items/leaderbike/725/725-black-03.jpg</t>
  </si>
  <si>
    <t>&lt;iframe src="http://www.rakuten.ne.jp/gold/brotures/spec/leaderbike/complete-725duo-black.html" frameborder="0" id="spec-content" scrolling="no"&gt;&lt;/iframe&gt;</t>
  </si>
  <si>
    <t>&lt;div class="row-fluid"&gt;&lt;iframe src="http://www.rakuten.ne.jp/gold/brotures/items/leaderbike/complete-725duo-black.html" frameborder="0" id="skin-product" scrolling="no"&gt;&lt;/iframe&gt;&lt;/div&gt;</t>
  </si>
  <si>
    <t>complete-725duo-blackXS(48.5cm)</t>
  </si>
  <si>
    <t>complete-725duo-blackS(51cm)</t>
  </si>
  <si>
    <t>complete-725duo-blackM(53cm)</t>
  </si>
  <si>
    <t>complete-725duo-blackL(55cm)</t>
  </si>
  <si>
    <t>complete-725duo-blackXL(58cm)</t>
  </si>
  <si>
    <t>complete-725duo-white</t>
  </si>
  <si>
    <t>【ピストバイク 完成車】 リーダーバイク 725TR ホワイト  (LEADER BIKE 725TR AUTOMATIX WHITE COMPLETE BIKE) ピストバイク/シングルスピード/PISTEBIKE/ ロードバイク/ 自転車 楽天 通勤・通学</t>
  </si>
  <si>
    <t>http://image.rakuten.co.jp/brotures/cabinet/items/leaderbike/725/725-white-01.jpg</t>
  </si>
  <si>
    <t>http://image.rakuten.co.jp/brotures/cabinet/items/leaderbike/725/725-white-02.jpg</t>
  </si>
  <si>
    <t>http://image.rakuten.co.jp/brotures/cabinet/items/leaderbike/725/725-white-03.jpg</t>
  </si>
  <si>
    <t>&lt;iframe src="http://www.rakuten.ne.jp/gold/brotures/spec/leaderbike/complete-725duo-white.html" frameborder="0" id="spec-content" scrolling="no"&gt;&lt;/iframe&gt;</t>
  </si>
  <si>
    <t>&lt;div class="row-fluid"&gt;&lt;iframe src="http://www.rakuten.ne.jp/gold/brotures/items/leaderbike/complete-725duo-white.html" frameborder="0" id="skin-product" scrolling="no"&gt;&lt;/iframe&gt;&lt;/div&gt;</t>
  </si>
  <si>
    <t>complete-725duo-whiteXS(48.5cm)</t>
  </si>
  <si>
    <t>complete-725duo-whiteS(51cm)</t>
  </si>
  <si>
    <t>complete-725duo-whiteM(53cm)</t>
  </si>
  <si>
    <t>complete-725duo-whiteL(55cm)</t>
  </si>
  <si>
    <t>complete-725duo-whiteXL(58cm)</t>
  </si>
  <si>
    <t>complete-725tr-black</t>
  </si>
  <si>
    <t>【ピストバイク 完成車】 リーダーバイク 725TR ブラック  (LEADER BIKE 725TR BLACK COMPLETE BIKE) ピストバイク/シングルスピード/PISTEBIKE/ ロードバイク/ 自転車 楽天 通勤・通学</t>
  </si>
  <si>
    <t>LEADERBIKE725TRBLACKCOMPLETEBIKE</t>
  </si>
  <si>
    <t>&lt;iframe src="http://www.rakuten.ne.jp/gold/brotures/spec/leaderbike/complete-725tr-black.html" frameborder="0" id="spec-content" scrolling="no"&gt;&lt;/iframe&gt;</t>
  </si>
  <si>
    <t>&lt;div class="row-fluid"&gt;&lt;iframe src="http://www.rakuten.ne.jp/gold/brotures/items/leaderbike/complete-725tr-black.html" frameborder="0" id="skin-product" scrolling="no"&gt;&lt;/iframe&gt;&lt;/div&gt;</t>
  </si>
  <si>
    <t>complete-725tr-blackXS(48.5cm)</t>
  </si>
  <si>
    <t>complete-725tr-blackS(51cm)</t>
  </si>
  <si>
    <t>complete-725tr-blackM(53cm)</t>
  </si>
  <si>
    <t>complete-725tr-blackL(55cm)</t>
  </si>
  <si>
    <t>complete-725tr-blackXL(58cm)</t>
  </si>
  <si>
    <t>complete-725tr-white</t>
  </si>
  <si>
    <t>【ピストバイク 完成車】 リーダーバイク 725TR ホワイト  (LEADER BIKE 725TR WHITE COMPLETE BIKE) ピストバイク/シングルスピード/PISTEBIKE/ ロードバイク/ 自転車 楽天 通勤・通学</t>
  </si>
  <si>
    <t>LEADERBIKE725TRWHITECOMPLETEBIKE</t>
  </si>
  <si>
    <t>&lt;iframe src="http://www.rakuten.ne.jp/gold/brotures/spec/leaderbike/complete-725tr-white.html" frameborder="0" id="spec-content" scrolling="no"&gt;&lt;/iframe&gt;</t>
  </si>
  <si>
    <t>&lt;div class="row-fluid"&gt;&lt;iframe src="http://www.rakuten.ne.jp/gold/brotures/items/leaderbike/complete-725tr-white.html" frameborder="0" id="skin-product" scrolling="no"&gt;&lt;/iframe&gt;&lt;/div&gt;</t>
  </si>
  <si>
    <t>complete-725tr-whiteXS(48.5cm)</t>
  </si>
  <si>
    <t>complete-725tr-whiteS(51cm)</t>
  </si>
  <si>
    <t>complete-725tr-whiteM(53cm)</t>
  </si>
  <si>
    <t>complete-725tr-whiteL(55cm)</t>
  </si>
  <si>
    <t>complete-725tr-whiteXL(58cm)</t>
  </si>
  <si>
    <t>complete-735tr-black</t>
  </si>
  <si>
    <t>【ピストバイク 完成車】 リーダーバイク 735TR ブラック  (LEADER BIKE 735TR BLACK COMPLETE BIKE) ピストバイク/シングルスピード/PISTEBIKE/ ロードバイク/ 自転車 楽天 通勤・通学</t>
  </si>
  <si>
    <t>LEADERBIKE735TRBLACKCOMPLETEBIKE</t>
  </si>
  <si>
    <t>http://image.rakuten.co.jp/brotures/cabinet/items/leaderbike/735/735-black-01.jpg</t>
  </si>
  <si>
    <t>http://image.rakuten.co.jp/brotures/cabinet/items/leaderbike/735/735-black-02.jpg</t>
  </si>
  <si>
    <t>http://image.rakuten.co.jp/brotures/cabinet/items/leaderbike/735/735-black-03.jpg</t>
  </si>
  <si>
    <t>&lt;iframe src="http://www.rakuten.ne.jp/gold/brotures/spec/leaderbike/complete-735tr-black.html" frameborder="0" id="spec-content" scrolling="no"&gt;&lt;/iframe&gt;</t>
  </si>
  <si>
    <t>&lt;div class="row-fluid"&gt;&lt;iframe src="http://www.rakuten.ne.jp/gold/brotures/items/leaderbike/complete-735tr-black.html" frameborder="0" id="skin-product" scrolling="no"&gt;&lt;/iframe&gt;&lt;/div&gt;</t>
  </si>
  <si>
    <t>complete-735tr-blackS(51cm)</t>
  </si>
  <si>
    <t>complete-735tr-blackM(53cm)</t>
  </si>
  <si>
    <t>complete-735tr-blackL(55cm)</t>
  </si>
  <si>
    <t>complete-735tr-blackXL(58cm)</t>
  </si>
  <si>
    <t>complete-735tr-white</t>
  </si>
  <si>
    <t>【ピストバイク 完成車】 リーダーバイク 735TR ホワイト  (LEADER BIKE 735TR WHITE COMPLETE BIKE) ピストバイク/シングルスピード/PISTEBIKE/ ロードバイク/ 自転車 楽天 通勤・通学</t>
  </si>
  <si>
    <t>LEADERBIKE735TRWHITECOMPLETEBIKE</t>
  </si>
  <si>
    <t>http://image.rakuten.co.jp/brotures/cabinet/items/leaderbike/735/735-white-01.jpg</t>
  </si>
  <si>
    <t>http://image.rakuten.co.jp/brotures/cabinet/items/leaderbike/735/735-white-02.jpg</t>
  </si>
  <si>
    <t>http://image.rakuten.co.jp/brotures/cabinet/items/leaderbike/735/735-white-03.jpg</t>
  </si>
  <si>
    <t>&lt;iframe src="http://www.rakuten.ne.jp/gold/brotures/spec/leaderbike/complete-735tr-white.html" frameborder="0" id="spec-content" scrolling="no"&gt;&lt;/iframe&gt;</t>
  </si>
  <si>
    <t>&lt;div class="row-fluid"&gt;&lt;iframe src="http://www.rakuten.ne.jp/gold/brotures/items/leaderbike/complete-735tr-white.html" frameborder="0" id="skin-product" scrolling="no"&gt;&lt;/iframe&gt;&lt;/div&gt;</t>
  </si>
  <si>
    <t>complete-735tr-whiteS(51cm)</t>
  </si>
  <si>
    <t>complete-735tr-whiteM(53cm)</t>
  </si>
  <si>
    <t>complete-735tr-whiteL(55cm)</t>
  </si>
  <si>
    <t>complete-735tr-whiteXL(58cm)</t>
  </si>
  <si>
    <t>complete-eqnx-carbon</t>
  </si>
  <si>
    <t>【ピストバイク 完成車】 リーダーバイク エクナックス  (LEADER BIKE EQNX CARBON COMPLETE BIKE) ピストバイク/シングルスピード/PISTEBIKE/ ロードバイク/ 自転車 楽天 通勤・通学</t>
  </si>
  <si>
    <t>EQXNCompleteBike</t>
  </si>
  <si>
    <t>http://image.rakuten.co.jp/brotures/cabinet/items/leaderbike/eqnx/1.jpg</t>
  </si>
  <si>
    <t>http://image.rakuten.co.jp/brotures/cabinet/items/leaderbike/eqnx/2.jpg</t>
  </si>
  <si>
    <t>http://image.rakuten.co.jp/brotures/cabinet/items/leaderbike/eqnx/3.jpg</t>
  </si>
  <si>
    <t>&lt;iframe src="http://www.rakuten.ne.jp/gold/brotures/spec/leaderbike/complete-eqnx-carbon.html" frameborder="0" id="spec-content" scrolling="no"&gt;&lt;/iframe&gt;</t>
  </si>
  <si>
    <t>&lt;div class="row-fluid"&gt;&lt;iframe src="http://www.rakuten.ne.jp/gold/brotures/items/leaderbike/complete-eqnx-carbon.html" frameborder="0" id="skin-product" scrolling="no"&gt;&lt;/iframe&gt;&lt;/div&gt;</t>
  </si>
  <si>
    <t>complete-eqnx-carbon50cm</t>
  </si>
  <si>
    <t>50cm</t>
  </si>
  <si>
    <t>complete-eqnx-carbon52cm</t>
  </si>
  <si>
    <t>52cm</t>
  </si>
  <si>
    <t>complete-eqnx-carbon54cm</t>
  </si>
  <si>
    <t>complete-eqnx-carbon56cm</t>
  </si>
  <si>
    <t>56cm</t>
  </si>
  <si>
    <t>complete-eqnx-carbon58cm</t>
  </si>
  <si>
    <t>complete-kagero-ob</t>
  </si>
  <si>
    <t>【ピストバイク 完成車】 リーダーバイク カゲロー オーシャニックブルー  (LEADER BIKE KAGERO OceanicBlue COMPLETE BIKE) ピストバイク/シングルスピード/PISTEBIKE/ ロードバイク/ 自転車 楽天 通勤・通学</t>
  </si>
  <si>
    <t>LEADERBIKEKAGEROOceanicBlueCOMPLETEBIKE</t>
  </si>
  <si>
    <t>http://image.rakuten.co.jp/brotures/cabinet/items/leaderbike/kagero/kagero-ob-01.jpg</t>
  </si>
  <si>
    <t>http://image.rakuten.co.jp/brotures/cabinet/items/leaderbike/kagero/kagero-ob-02.jpg</t>
  </si>
  <si>
    <t>http://image.rakuten.co.jp/brotures/cabinet/items/leaderbike/kagero/kagero-ob-03.jpg</t>
  </si>
  <si>
    <t>&lt;iframe src="http://www.rakuten.ne.jp/gold/brotures/spec/leaderbike/complete-kagero-ob.html" frameborder="0" id="spec-content" scrolling="no"&gt;&lt;/iframe&gt;</t>
  </si>
  <si>
    <t>&lt;div class="row-fluid"&gt;&lt;iframe src="http://www.rakuten.ne.jp/gold/brotures/items/leaderbike/complete-kagero-ob.html" frameborder="0" id="skin-product" scrolling="no"&gt;&lt;/iframe&gt;&lt;/div&gt;</t>
  </si>
  <si>
    <t>complete-kagero-obS(52cm)</t>
  </si>
  <si>
    <t>complete-kagero-obM(55cm)</t>
  </si>
  <si>
    <t>complete-kagero-obL(57cm)</t>
  </si>
  <si>
    <t>complete-kagero-pp</t>
  </si>
  <si>
    <t>【ピストバイク 完成車】 リーダーバイク カゲロー ファントムパール  (LEADER BIKE KAGERO PhantomPearl COMPLETE BIKE) ピストバイク/シングルスピード/PISTEBIKE/ ロードバイク/ 自転車 楽天 通勤・通学</t>
  </si>
  <si>
    <t>LEADERBIKEKAGEROPhantomPearlCOMPLETEBIKE</t>
  </si>
  <si>
    <t>http://image.rakuten.co.jp/brotures/cabinet/items/leaderbike/kagero/kagero-pp-01.jpg</t>
  </si>
  <si>
    <t>http://image.rakuten.co.jp/brotures/cabinet/items/leaderbike/kagero/kagero-pp-02.jpg</t>
  </si>
  <si>
    <t>http://image.rakuten.co.jp/brotures/cabinet/items/leaderbike/kagero/kagero-pp-03.jpg</t>
  </si>
  <si>
    <t>&lt;iframe src="http://www.rakuten.ne.jp/gold/brotures/spec/leaderbike/complete-kagero-pp.html" frameborder="0" id="spec-content" scrolling="no"&gt;&lt;/iframe&gt;</t>
  </si>
  <si>
    <t>&lt;div class="row-fluid"&gt;&lt;iframe src="http://www.rakuten.ne.jp/gold/brotures/items/leaderbike/complete-kagero-pp.html" frameborder="0" id="skin-product" scrolling="no"&gt;&lt;/iframe&gt;&lt;/div&gt;</t>
  </si>
  <si>
    <t>complete-kagero-ppS(52cm)</t>
  </si>
  <si>
    <t>complete-kagero-ppM(55cm)</t>
  </si>
  <si>
    <t>complete-kagero-ppL(57cm)</t>
  </si>
  <si>
    <t>complete-renovatio-raven</t>
  </si>
  <si>
    <t>【ピストバイク 完成車】 リーダーバイク ラノバティオ レイブン  (LEADER BIKE RENOVATIO RAVEN COMPLETE BIKE) ピストバイク/シングルスピード/PISTEBIKE/ ロードバイク/ 自転車 楽天 通勤・通学</t>
  </si>
  <si>
    <t>【ピストバイク完成車】リーダーバイクカゲローファントムパール(LEADERBIKEKAGEROPhantomPearlCOMPLETEBIKE)ピストバイク/シングルスピード/PISTEBIKE/ロードバイク/自転車楽天通勤・通学</t>
  </si>
  <si>
    <t>http://image.rakuten.co.jp/brotures/cabinet/items/leaderbike/renovatio/1.jpg</t>
  </si>
  <si>
    <t>&lt;iframe src="http://www.rakuten.ne.jp/gold/brotures/spec/leaderbike/complete-renovatio-raven.html" frameborder="0" id="spec-content" scrolling="no"&gt;&lt;/iframe&gt;</t>
  </si>
  <si>
    <t>&lt;div class="row-fluid"&gt;&lt;iframe src="http://www.rakuten.ne.jp/gold/brotures/items/leaderbike/complete-renovatio-raven.html" frameborder="0" id="skin-product" scrolling="no"&gt;&lt;/iframe&gt;&lt;/div&gt;</t>
  </si>
  <si>
    <t>complete-renovatio-raven50cm</t>
  </si>
  <si>
    <t>100:100:100</t>
  </si>
  <si>
    <t>complete-renovatio-raven52cm</t>
  </si>
  <si>
    <t>complete-renovatio-raven54cm</t>
  </si>
  <si>
    <t>complete-renovatio-raven56cm</t>
  </si>
  <si>
    <t>complete-renovatio-raven58cm</t>
  </si>
  <si>
    <t>concor-b</t>
  </si>
  <si>
    <t>SAN MARCO CONCOR Vintage BLACKサンマルコ 【サドル】 ブラック ピストバイク/シングルスピード/PISTEBIKE/ ロードバイク/ 自転車 パーツ 楽天</t>
  </si>
  <si>
    <t>SANMARCOCONCORVintageBLACK</t>
  </si>
  <si>
    <t>http://image.rakuten.co.jp/brotures/cabinet/items/sanmarco/concor-b.jpg</t>
  </si>
  <si>
    <t>&lt;iframe src="http://www.rakuten.ne.jp/gold/brotures/spec/sanmarco/concor-b.html" frameborder="0" id="spec-content" scrolling="no"&gt;&lt;/iframe&gt;</t>
  </si>
  <si>
    <t>&lt;iframe src="http://www.rakuten.ne.jp/gold/brotures/items/sanmarco/concor-b.html" frameborder="0" id="items-col-content" scrolling="no"&gt;&lt;/iframe&gt;</t>
  </si>
  <si>
    <t>SANMARCO</t>
  </si>
  <si>
    <t>パーツ¥サドル:ブランド¥SANMARCO</t>
  </si>
  <si>
    <t>concor-bl</t>
  </si>
  <si>
    <t>SAN MARCO CONCOR Vintage BLUEサンマルコ 【サドル】 ブルー ピストバイク/シングルスピード/PISTEBIKE/ ロードバイク/ 自転車 パーツ 楽天</t>
  </si>
  <si>
    <t>SANMARCOCONCORVintageBLUE</t>
  </si>
  <si>
    <t>http://image.rakuten.co.jp/brotures/cabinet/items/sanmarco/concor-bl.jpg</t>
  </si>
  <si>
    <t>&lt;iframe src="http://www.rakuten.ne.jp/gold/brotures/spec/sanmarco/concor-bl.html" frameborder="0" id="spec-content" scrolling="no"&gt;&lt;/iframe&gt;</t>
  </si>
  <si>
    <t>&lt;iframe src="http://www.rakuten.ne.jp/gold/brotures/items/sanmarco/concor-bl.html" frameborder="0" id="items-col-content" scrolling="no"&gt;&lt;/iframe&gt;</t>
  </si>
  <si>
    <t>concor-gr</t>
  </si>
  <si>
    <t>SAN MARCO CONCOR Vintage GREENサンマルコ 【サドル】 グリーン ピストバイク/シングルスピード/PISTEBIKE/ ロードバイク/ 自転車 パーツ 楽天</t>
  </si>
  <si>
    <t>SANMARCOCONCORVintageGREEN</t>
  </si>
  <si>
    <t>http://image.rakuten.co.jp/brotures/cabinet/items/sanmarco/concor-gr.jpg</t>
  </si>
  <si>
    <t>&lt;iframe src="http://www.rakuten.ne.jp/gold/brotures/spec/sanmarco/concor-gr.html" frameborder="0" id="spec-content" scrolling="no"&gt;&lt;/iframe&gt;</t>
  </si>
  <si>
    <t>&lt;iframe src="http://www.rakuten.ne.jp/gold/brotures/items/sanmarco/concor-gr.html" frameborder="0" id="items-col-content" scrolling="no"&gt;&lt;/iframe&gt;</t>
  </si>
  <si>
    <t>concor-r</t>
  </si>
  <si>
    <t>SAN MARCO CONCOR Vintage REDサンマルコ 【サドル】 レッド ピストバイク/シングルスピード/PISTEBIKE/ ロードバイク/ 自転車 パーツ 楽天</t>
  </si>
  <si>
    <t>SANMARCOCONCORVintageRED</t>
  </si>
  <si>
    <t>http://image.rakuten.co.jp/brotures/cabinet/items/sanmarco/concor-r.jpg</t>
  </si>
  <si>
    <t>&lt;iframe src="http://www.rakuten.ne.jp/gold/brotures/spec/sanmarco/concor-r.html" frameborder="0" id="spec-content" scrolling="no"&gt;&lt;/iframe&gt;</t>
  </si>
  <si>
    <t>&lt;iframe src="http://www.rakuten.ne.jp/gold/brotures/items/sanmarco/concor-r.html" frameborder="0" id="items-col-content" scrolling="no"&gt;&lt;/iframe&gt;</t>
  </si>
  <si>
    <t>concor-racing-b</t>
  </si>
  <si>
    <t>SAN MARCO CONCOR RACING BLACKサンマルコ 【サドル】 ブラック ピストバイク/シングルスピード/PISTEBIKE/ ロードバイク/ 自転車 パーツ 楽天</t>
  </si>
  <si>
    <t>SANMARCOCONCORRACINGBLACK</t>
  </si>
  <si>
    <t>http://image.rakuten.co.jp/brotures/cabinet/items/sanmarco/concor-racing-b.jpg</t>
  </si>
  <si>
    <t>&lt;iframe src="http://www.rakuten.ne.jp/gold/brotures/spec/sanmarco/concor-racing-b.html" frameborder="0" id="spec-content" scrolling="no"&gt;&lt;/iframe&gt;</t>
  </si>
  <si>
    <t>&lt;iframe src="http://www.rakuten.ne.jp/gold/brotures/items/sanmarco/concor-racing-b.html" frameborder="0" id="items-col-content" scrolling="no"&gt;&lt;/iframe&gt;</t>
  </si>
  <si>
    <t>concor-racing-carbonfx-b</t>
  </si>
  <si>
    <t>SAN MARCO CONCOR RACING CARBON FX BLACKサンマルコ 【サドル】 ブラック ピストバイク/シングルスピード/PISTEBIKE/ ロードバイク/ 自転車 パーツ 楽天</t>
  </si>
  <si>
    <t>SANMARCOCONCORRACINGCARBONFXBLACK</t>
  </si>
  <si>
    <t>http://image.rakuten.co.jp/brotures/cabinet/items/sanmarco/concor-racing-fx-b.jpg</t>
  </si>
  <si>
    <t>&lt;iframe src="http://www.rakuten.ne.jp/gold/brotures/spec/sanmarco/concor-racing-carbonfx-b.html" frameborder="0" id="spec-content" scrolling="no"&gt;&lt;/iframe&gt;</t>
  </si>
  <si>
    <t>&lt;iframe src="http://www.rakuten.ne.jp/gold/brotures/items/sanmarco/concor-racing-carbonfx-b.html" frameborder="0" id="items-col-content" scrolling="no"&gt;&lt;/iframe&gt;</t>
  </si>
  <si>
    <t>concor-racing-carbonfx-tm</t>
  </si>
  <si>
    <t>SAN MARCO CONCOR RACING CARBON FX TEAMサンマルコ 【サドル】 チーム ピストバイク/シングルスピード/PISTEBIKE/ ロードバイク/ 自転車 パーツ 楽天</t>
  </si>
  <si>
    <t>SANMARCOCONCORRACINGCARBONFXTEAM</t>
  </si>
  <si>
    <t>http://image.rakuten.co.jp/brotures/cabinet/items/sanmarco/concor-racing-fx-tm.jpg</t>
  </si>
  <si>
    <t>&lt;iframe src="http://www.rakuten.ne.jp/gold/brotures/spec/sanmarco/concor-racing-carbonfx-tm.html" frameborder="0" id="spec-content" scrolling="no"&gt;&lt;/iframe&gt;</t>
  </si>
  <si>
    <t>&lt;iframe src="http://www.rakuten.ne.jp/gold/brotures/items/sanmarco/concor-racing-carbonfx-tm.html" frameborder="0" id="items-col-content" scrolling="no"&gt;&lt;/iframe&gt;</t>
  </si>
  <si>
    <t>concor-racing-carbonfx-w</t>
  </si>
  <si>
    <t>SAN MARCO CONCOR RACING CARBON FX WHITEサンマルコ 【サドル】 ホワイト ピストバイク/シングルスピード/PISTEBIKE/ ロードバイク/ 自転車 パーツ 楽天</t>
  </si>
  <si>
    <t>SANMARCOCONCORRACINGCARBONFXWHITE</t>
  </si>
  <si>
    <t>http://image.rakuten.co.jp/brotures/cabinet/items/sanmarco/concor-racing-fx-w.jpg</t>
  </si>
  <si>
    <t>&lt;iframe src="http://www.rakuten.ne.jp/gold/brotures/spec/sanmarco/concor-racing-carbonfx-w.html" frameborder="0" id="spec-content" scrolling="no"&gt;&lt;/iframe&gt;</t>
  </si>
  <si>
    <t>&lt;iframe src="http://www.rakuten.ne.jp/gold/brotures/items/sanmarco/concor-racing-carbonfx-w.html" frameborder="0" id="items-col-content" scrolling="no"&gt;&lt;/iframe&gt;</t>
  </si>
  <si>
    <t>concor-racing-r-b</t>
  </si>
  <si>
    <t>SAN MARCO CONCOR RACING RED BLACKサンマルコ 【サドル】 ブラック ピストバイク/シングルスピード/PISTEBIKE/ ロードバイク/ 自転車 パーツ 楽天</t>
  </si>
  <si>
    <t>SANMARCOCONCORRACINGREDBLACK</t>
  </si>
  <si>
    <t>http://image.rakuten.co.jp/brotures/cabinet/items/sanmarco/concor-racing-r-b.jpg</t>
  </si>
  <si>
    <t>&lt;iframe src="http://www.rakuten.ne.jp/gold/brotures/spec/sanmarco/concor-racing-r-b.html" frameborder="0" id="spec-content" scrolling="no"&gt;&lt;/iframe&gt;</t>
  </si>
  <si>
    <t>&lt;iframe src="http://www.rakuten.ne.jp/gold/brotures/items/sanmarco/concor-racing-r-b.html" frameborder="0" id="items-col-content" scrolling="no"&gt;&lt;/iframe&gt;</t>
  </si>
  <si>
    <t>concor-racing-r-w</t>
  </si>
  <si>
    <t>SAN MARCO CONCOR RACING RED WHITEサンマルコ 【サドル】 ホワイト ピストバイク/シングルスピード/PISTEBIKE/ ロードバイク/ 自転車 パーツ 楽天</t>
  </si>
  <si>
    <t>SANMARCOCONCORRACINGREDWHITE</t>
  </si>
  <si>
    <t>http://image.rakuten.co.jp/brotures/cabinet/items/sanmarco/concor-racing-r-w.jpg</t>
  </si>
  <si>
    <t>&lt;iframe src="http://www.rakuten.ne.jp/gold/brotures/spec/sanmarco/concor-racing-r-w.html" frameborder="0" id="spec-content" scrolling="no"&gt;&lt;/iframe&gt;</t>
  </si>
  <si>
    <t>&lt;iframe src="http://www.rakuten.ne.jp/gold/brotures/items/sanmarco/concor-racing-r-w.html" frameborder="0" id="items-col-content" scrolling="no"&gt;&lt;/iframe&gt;</t>
  </si>
  <si>
    <t>concor-racing-team</t>
  </si>
  <si>
    <t>SAN MARCO CONCOR RACING TEAMサンマルコ 【サドル】  ピストバイク/シングルスピード/PISTEBIKE/ ロードバイク/ 自転車 パーツ 楽天</t>
  </si>
  <si>
    <t>SANMARCOCONCORRACINGTEAM</t>
  </si>
  <si>
    <t>http://image.rakuten.co.jp/brotures/cabinet/items/sanmarco/concor-racing-team.jpg</t>
  </si>
  <si>
    <t>&lt;iframe src="http://www.rakuten.ne.jp/gold/brotures/spec/sanmarco/concor-racing-team.html" frameborder="0" id="spec-content" scrolling="no"&gt;&lt;/iframe&gt;</t>
  </si>
  <si>
    <t>&lt;iframe src="http://www.rakuten.ne.jp/gold/brotures/items/sanmarco/concor-racing-team.html" frameborder="0" id="items-col-content" scrolling="no"&gt;&lt;/iframe&gt;</t>
  </si>
  <si>
    <t>concor-racing-w</t>
  </si>
  <si>
    <t>SAN MARCO CONCOR RACING WHITEサンマルコ 【サドル】 ホワイト ピストバイク/シングルスピード/PISTEBIKE/ ロードバイク/ 自転車 パーツ 楽天</t>
  </si>
  <si>
    <t>SANMARCOCONCORRACINGWHITE</t>
  </si>
  <si>
    <t>http://image.rakuten.co.jp/brotures/cabinet/items/sanmarco/concor-racing-w.jpg</t>
  </si>
  <si>
    <t>&lt;iframe src="http://www.rakuten.ne.jp/gold/brotures/spec/sanmarco/concor-racing-w.html" frameborder="0" id="spec-content" scrolling="no"&gt;&lt;/iframe&gt;</t>
  </si>
  <si>
    <t>&lt;iframe src="http://www.rakuten.ne.jp/gold/brotures/items/sanmarco/concor-racing-w.html" frameborder="0" id="items-col-content" scrolling="no"&gt;&lt;/iframe&gt;</t>
  </si>
  <si>
    <t>concor-w</t>
  </si>
  <si>
    <t>SAN MARCO CONCOR Vintage WHITEサンマルコ 【サドル】 ホワイト ピストバイク/シングルスピード/PISTEBIKE/ ロードバイク/ 自転車 パーツ 楽天</t>
  </si>
  <si>
    <t>SANMARCOCONCORVintageWHITE</t>
  </si>
  <si>
    <t>http://image.rakuten.co.jp/brotures/cabinet/items/sanmarco/concor-w.jpg</t>
  </si>
  <si>
    <t>&lt;iframe src="http://www.rakuten.ne.jp/gold/brotures/spec/sanmarco/concor-w.html" frameborder="0" id="spec-content" scrolling="no"&gt;&lt;/iframe&gt;</t>
  </si>
  <si>
    <t>&lt;iframe src="http://www.rakuten.ne.jp/gold/brotures/items/sanmarco/concor-w.html" frameborder="0" id="items-col-content" scrolling="no"&gt;&lt;/iframe&gt;</t>
  </si>
  <si>
    <t>concor-y</t>
  </si>
  <si>
    <t>SAN MARCO CONCOR Vintage YELLOWサンマルコ 【サドル】 イエロー ピストバイク/シングルスピード/PISTEBIKE/ ロードバイク/ 自転車 パーツ 楽天</t>
  </si>
  <si>
    <t>SANMARCOCONCORVintageYELLOW</t>
  </si>
  <si>
    <t>http://image.rakuten.co.jp/brotures/cabinet/items/sanmarco/concor-y.jpg</t>
  </si>
  <si>
    <t>&lt;iframe src="http://www.rakuten.ne.jp/gold/brotures/spec/sanmarco/concor-y.html" frameborder="0" id="spec-content" scrolling="no"&gt;&lt;/iframe&gt;</t>
  </si>
  <si>
    <t>&lt;iframe src="http://www.rakuten.ne.jp/gold/brotures/items/sanmarco/concor-y.html" frameborder="0" id="items-col-content" scrolling="no"&gt;&lt;/iframe&gt;</t>
  </si>
  <si>
    <t>condor</t>
  </si>
  <si>
    <t>【ピストバイク ハンドル】デダ  (DEDA CONDOR)  ピストバイク/シングルスピード/PISTEBIKE/ ロードバイク/ 自転車 楽天 通勤・通学</t>
  </si>
  <si>
    <t>DEDACONDOR</t>
  </si>
  <si>
    <t>http://image.rakuten.co.jp/brotures/cabinet/items/deda/condor.jpg</t>
  </si>
  <si>
    <t>&lt;iframe src="http://www.rakuten.ne.jp/gold/brotures/spec/deda/condor.html" frameborder="0" id="spec-content" scrolling="no"&gt;&lt;/iframe&gt;</t>
  </si>
  <si>
    <t>&lt;iframe src="http://www.rakuten.ne.jp/gold/brotures/items/deda/condor.html" frameborder="0" id="items-col-content" scrolling="no"&gt;&lt;/iframe&gt;</t>
  </si>
  <si>
    <t>DEDA</t>
  </si>
  <si>
    <t>パーツ¥ハンドル:パーツ¥ライザー:ブランド¥DEDA</t>
  </si>
  <si>
    <t>corsa_cx</t>
  </si>
  <si>
    <t>Vittoria CORSA CXビットリア 【ピストバイク タイヤ】  シングルスピード/PISTEBIKE/ ロードバイク/ 自転車 パーツ 楽天</t>
  </si>
  <si>
    <t>VittoriaCORSACX</t>
  </si>
  <si>
    <t>http://image.rakuten.co.jp/brotures/cabinet/items/vittoria/corsa_cx.jpg</t>
  </si>
  <si>
    <t>&lt;iframe src="http://www.rakuten.ne.jp/gold/brotures/spec/vittoria/corsa_cx.html" frameborder="0" id="spec-content" scrolling="no"&gt;&lt;/iframe&gt;</t>
  </si>
  <si>
    <t>&lt;iframe src="http://www.rakuten.ne.jp/gold/brotures/items/vittoria/corsa_cx.html" frameborder="0" id="items-col-content" scrolling="no"&gt;&lt;/iframe&gt;</t>
  </si>
  <si>
    <t>corsa_elite</t>
  </si>
  <si>
    <t>Vittoria CORSA ELITEビットリア 【ピストバイク タイヤ】  シングルスピード/PISTEBIKE/ ロードバイク/ 自転車 パーツ 楽天</t>
  </si>
  <si>
    <t>VittoriaCORSAELITE</t>
  </si>
  <si>
    <t>http://image.rakuten.co.jp/brotures/cabinet/items/vittoria/corsa_elite.jpg</t>
  </si>
  <si>
    <t>&lt;iframe src="http://www.rakuten.ne.jp/gold/brotures/spec/vittoria/corsa_elite.html" frameborder="0" id="spec-content" scrolling="no"&gt;&lt;/iframe&gt;</t>
  </si>
  <si>
    <t>&lt;iframe src="http://www.rakuten.ne.jp/gold/brotures/items/vittoria/corsa_elite.html" frameborder="0" id="items-col-content" scrolling="no"&gt;&lt;/iframe&gt;</t>
  </si>
  <si>
    <t>corsa_sc</t>
  </si>
  <si>
    <t>Vittoria CORSA SCビットリア 【ピストバイク タイヤ】  シングルスピード/PISTEBIKE/ ロードバイク/ 自転車 パーツ 楽天</t>
  </si>
  <si>
    <t>VittoriaCORSASC</t>
  </si>
  <si>
    <t>http://image.rakuten.co.jp/brotures/cabinet/items/vittoria/corsa_sc.jpg</t>
  </si>
  <si>
    <t>&lt;iframe src="http://www.rakuten.ne.jp/gold/brotures/spec/vittoria/corsa_sc.html" frameborder="0" id="spec-content" scrolling="no"&gt;&lt;/iframe&gt;</t>
  </si>
  <si>
    <t>&lt;iframe src="http://www.rakuten.ne.jp/gold/brotures/items/vittoria/corsa_sc.html" frameborder="0" id="items-col-content" scrolling="no"&gt;&lt;/iframe&gt;</t>
  </si>
  <si>
    <t>corsa_sl</t>
  </si>
  <si>
    <t>Vittoria CORSA SLビットリア 【ピストバイク タイヤ】  シングルスピード/PISTEBIKE/ ロードバイク/ 自転車 パーツ 楽天</t>
  </si>
  <si>
    <t>VittoriaCORSASL</t>
  </si>
  <si>
    <t>http://image.rakuten.co.jp/brotures/cabinet/items/vittoria/corsa_sl.jpg</t>
  </si>
  <si>
    <t>&lt;iframe src="http://www.rakuten.ne.jp/gold/brotures/spec/vittoria/corsa_sl.html" frameborder="0" id="spec-content" scrolling="no"&gt;&lt;/iframe&gt;</t>
  </si>
  <si>
    <t>&lt;iframe src="http://www.rakuten.ne.jp/gold/brotures/items/vittoria/corsa_sl.html" frameborder="0" id="items-col-content" scrolling="no"&gt;&lt;/iframe&gt;</t>
  </si>
  <si>
    <t>corsa_sr</t>
  </si>
  <si>
    <t>Vittoria CORSA SRビットリア 【ピストバイク タイヤ】  シングルスピード/PISTEBIKE/ ロードバイク/ 自転車 パーツ 楽天</t>
  </si>
  <si>
    <t>VittoriaCORSASR</t>
  </si>
  <si>
    <t>http://image.rakuten.co.jp/brotures/cabinet/items/vittoria/corsa_sr.jpg</t>
  </si>
  <si>
    <t>&lt;iframe src="http://www.rakuten.ne.jp/gold/brotures/spec/vittoria/corsa_sr.html" frameborder="0" id="spec-content" scrolling="no"&gt;&lt;/iframe&gt;</t>
  </si>
  <si>
    <t>&lt;iframe src="http://www.rakuten.ne.jp/gold/brotures/items/vittoria/corsa_sr.html" frameborder="0" id="items-col-content" scrolling="no"&gt;&lt;/iframe&gt;</t>
  </si>
  <si>
    <t>cp_sd221_bk</t>
  </si>
  <si>
    <t>CYCLEPRO CP-sd221 BLACKサイクルプロ 【サドル】  ピストバイク/シングルスピード/PISTEBIKE/ ロードバイク/ 自転車 パーツ 楽天</t>
  </si>
  <si>
    <t>CYCLEPROCP-sd221BLACK</t>
  </si>
  <si>
    <t>http://image.rakuten.co.jp/brotures/cabinet/items/cyclepro/cp_sd221_bk.jpg</t>
  </si>
  <si>
    <t>&lt;iframe src="http://www.rakuten.ne.jp/gold/brotures/spec/cyclepro/cp_sd221_bk.html" frameborder="0" id="spec-content" scrolling="no"&gt;&lt;/iframe&gt;</t>
  </si>
  <si>
    <t>&lt;iframe src="http://www.rakuten.ne.jp/gold/brotures/items/cyclepro/cp_sd221_bk.html" frameborder="0" id="items-col-content" scrolling="no"&gt;&lt;/iframe&gt;</t>
  </si>
  <si>
    <t>CYCLEPRO</t>
  </si>
  <si>
    <t>パーツ¥サドル:ブランド2¥CYCLEPRO</t>
  </si>
  <si>
    <t>cp_sd221_blue</t>
  </si>
  <si>
    <t>CYCLEPRO CP-sd221 BLUEサイクルプロ 【サドル】  ピストバイク/シングルスピード/PISTEBIKE/ ロードバイク/ 自転車 パーツ 楽天</t>
  </si>
  <si>
    <t>CYCLEPROCP-sd221BLUE</t>
  </si>
  <si>
    <t>http://image.rakuten.co.jp/brotures/cabinet/items/cyclepro/cp_sd221_blue.jpg</t>
  </si>
  <si>
    <t>&lt;iframe src="http://www.rakuten.ne.jp/gold/brotures/spec/cyclepro/cp_sd221_blue.html" frameborder="0" id="spec-content" scrolling="no"&gt;&lt;/iframe&gt;</t>
  </si>
  <si>
    <t>&lt;iframe src="http://www.rakuten.ne.jp/gold/brotures/items/cyclepro/cp_sd221_blue.html" frameborder="0" id="items-col-content" scrolling="no"&gt;&lt;/iframe&gt;</t>
  </si>
  <si>
    <t>cp_sd221_brown</t>
  </si>
  <si>
    <t>CYCLEPRO CP-sd221 BROWNサイクルプロ 【サドル】  ピストバイク/シングルスピード/PISTEBIKE/ ロードバイク/ 自転車 パーツ 楽天</t>
  </si>
  <si>
    <t>CYCLEPROCP-sd221BROWN</t>
  </si>
  <si>
    <t>http://image.rakuten.co.jp/brotures/cabinet/items/cyclepro/cp_sd221_brown.jpg</t>
  </si>
  <si>
    <t>&lt;iframe src="http://www.rakuten.ne.jp/gold/brotures/spec/cyclepro/cp_sd221_brown.html" frameborder="0" id="spec-content" scrolling="no"&gt;&lt;/iframe&gt;</t>
  </si>
  <si>
    <t>&lt;iframe src="http://www.rakuten.ne.jp/gold/brotures/items/cyclepro/cp_sd221_brown.html" frameborder="0" id="items-col-content" scrolling="no"&gt;&lt;/iframe&gt;</t>
  </si>
  <si>
    <t>cp_sd221_check</t>
  </si>
  <si>
    <t>CYCLEPRO CP-sd221 CHECKサイクルプロ 【サドル】  ピストバイク/シングルスピード/PISTEBIKE/ ロードバイク/ 自転車 パーツ 楽天</t>
  </si>
  <si>
    <t>CYCLEPROCP-sd221CHECK</t>
  </si>
  <si>
    <t>http://image.rakuten.co.jp/brotures/cabinet/items/cyclepro/cp_sd221_check.jpg</t>
  </si>
  <si>
    <t>&lt;iframe src="http://www.rakuten.ne.jp/gold/brotures/spec/cyclepro/cp_sd221_check.html" frameborder="0" id="spec-content" scrolling="no"&gt;&lt;/iframe&gt;</t>
  </si>
  <si>
    <t>&lt;iframe src="http://www.rakuten.ne.jp/gold/brotures/items/cyclepro/cp_sd221_check.html" frameborder="0" id="items-col-content" scrolling="no"&gt;&lt;/iframe&gt;</t>
  </si>
  <si>
    <t>cp_sd221_natural</t>
  </si>
  <si>
    <t>CYCLEPRO CP-sd221 NATURALサイクルプロ 【サドル】  ピストバイク/シングルスピード/PISTEBIKE/ ロードバイク/ 自転車 パーツ 楽天</t>
  </si>
  <si>
    <t>CYCLEPROCP-sd221NATURAL</t>
  </si>
  <si>
    <t>http://image.rakuten.co.jp/brotures/cabinet/items/cyclepro/cp_sd221_natural.jpg</t>
  </si>
  <si>
    <t>&lt;iframe src="http://www.rakuten.ne.jp/gold/brotures/spec/cyclepro/cp_sd221_natural.html" frameborder="0" id="spec-content" scrolling="no"&gt;&lt;/iframe&gt;</t>
  </si>
  <si>
    <t>&lt;iframe src="http://www.rakuten.ne.jp/gold/brotures/items/cyclepro/cp_sd221_natural.html" frameborder="0" id="items-col-content" scrolling="no"&gt;&lt;/iframe&gt;</t>
  </si>
  <si>
    <t>cp_sd221_red</t>
  </si>
  <si>
    <t>CYCLEPRO CP-sd221 REDサイクルプロ 【サドル】  ピストバイク/シングルスピード/PISTEBIKE/ ロードバイク/ 自転車 パーツ 楽天</t>
  </si>
  <si>
    <t>CYCLEPROCP-sd221RED</t>
  </si>
  <si>
    <t>http://image.rakuten.co.jp/brotures/cabinet/items/cyclepro/cp_sd221_red.jpg</t>
  </si>
  <si>
    <t>&lt;iframe src="http://www.rakuten.ne.jp/gold/brotures/spec/cyclepro/cp_sd221_red.html" frameborder="0" id="spec-content" scrolling="no"&gt;&lt;/iframe&gt;</t>
  </si>
  <si>
    <t>&lt;iframe src="http://www.rakuten.ne.jp/gold/brotures/items/cyclepro/cp_sd221_red.html" frameborder="0" id="items-col-content" scrolling="no"&gt;&lt;/iframe&gt;</t>
  </si>
  <si>
    <t>cp_sd221_wh</t>
  </si>
  <si>
    <t>CYCLEPRO CP-sd221 WHサイクルプロ 【サドル】  ピストバイク/シングルスピード/PISTEBIKE/ ロードバイク/ 自転車 パーツ 楽天</t>
  </si>
  <si>
    <t>CYCLEPROCP-sd221WH</t>
  </si>
  <si>
    <t>http://image.rakuten.co.jp/brotures/cabinet/items/cyclepro/cp_sd221_wh.jpg</t>
  </si>
  <si>
    <t>&lt;iframe src="http://www.rakuten.ne.jp/gold/brotures/spec/cyclepro/cp_sd221_wh.html" frameborder="0" id="spec-content" scrolling="no"&gt;&lt;/iframe&gt;</t>
  </si>
  <si>
    <t>&lt;iframe src="http://www.rakuten.ne.jp/gold/brotures/items/cyclepro/cp_sd221_wh.html" frameborder="0" id="items-col-content" scrolling="no"&gt;&lt;/iframe&gt;</t>
  </si>
  <si>
    <t>cp_ts_3108</t>
  </si>
  <si>
    <t>【バーテープ＆グリップ】サイクルプロ CYCLEPRO CP-TS 3108 WHITE ホワイト ロードバイク/  シングルスピード/PISTEBIKE/ 自転車 パーツ 楽天</t>
  </si>
  <si>
    <t>CYCLEPROCP-TS3108WHITE</t>
  </si>
  <si>
    <t>http://image.rakuten.co.jp/brotures/cabinet/items/cyclepro/cp_ts_3108.jpg</t>
  </si>
  <si>
    <t>&lt;iframe src="http://www.rakuten.ne.jp/gold/brotures/spec/cyclepro/cp_ts_3108.html" frameborder="0" id="spec-content" scrolling="no"&gt;&lt;/iframe&gt;</t>
  </si>
  <si>
    <t>&lt;iframe src="http://www.rakuten.ne.jp/gold/brotures/items/cyclepro/cp_ts_3108.html" frameborder="0" id="items-col-content" scrolling="no"&gt;&lt;/iframe&gt;</t>
  </si>
  <si>
    <t>パーツ¥バーテープ＆グリップ:ブランド2¥CYCLEPRO</t>
  </si>
  <si>
    <t>cp_ts_3108_bk</t>
  </si>
  <si>
    <t>【バーテープ＆グリップ】サイクルプロ CYCLEPRO CP-TS 3108 BLACK ブラック ロードバイク/  シングルスピード/PISTEBIKE/ 自転車 パーツ 楽天</t>
  </si>
  <si>
    <t>CYCLEPROCP-TS3108BLACK</t>
  </si>
  <si>
    <t>http://image.rakuten.co.jp/brotures/cabinet/items/cyclepro/cp_ts_3108_bk.jpg</t>
  </si>
  <si>
    <t>&lt;iframe src="http://www.rakuten.ne.jp/gold/brotures/spec/cyclepro/cp_ts_3108_bk.html" frameborder="0" id="spec-content" scrolling="no"&gt;&lt;/iframe&gt;</t>
  </si>
  <si>
    <t>&lt;iframe src="http://www.rakuten.ne.jp/gold/brotures/items/cyclepro/cp_ts_3108_bk.html" frameborder="0" id="items-col-content" scrolling="no"&gt;&lt;/iframe&gt;</t>
  </si>
  <si>
    <t>cpbt_004_black</t>
  </si>
  <si>
    <t>【バーテープ＆グリップ】サイクルプロ CYCLEPRO CPBT-004 BLACK ブラック ロードバイク/  シングルスピード/PISTEBIKE/ 自転車 パーツ 楽天</t>
  </si>
  <si>
    <t>CYCLEPROCPBT-004BLACK</t>
  </si>
  <si>
    <t>http://image.rakuten.co.jp/brotures/cabinet/items/cyclepro/cpbt_004_black.jpg</t>
  </si>
  <si>
    <t>&lt;iframe src="http://www.rakuten.ne.jp/gold/brotures/spec/cyclepro/cpbt_004_black.html" frameborder="0" id="spec-content" scrolling="no"&gt;&lt;/iframe&gt;</t>
  </si>
  <si>
    <t>&lt;iframe src="http://www.rakuten.ne.jp/gold/brotures/items/cyclepro/cpbt_004_black.html" frameborder="0" id="items-col-content" scrolling="no"&gt;&lt;/iframe&gt;</t>
  </si>
  <si>
    <t>cpbt_004_blue</t>
  </si>
  <si>
    <t>【バーテープ＆グリップ】サイクルプロ CYCLEPRO CPBT-004 BLUE ブル０ ロードバイク/  シングルスピード/PISTEBIKE/ 自転車 パーツ 楽天</t>
  </si>
  <si>
    <t>CYCLEPROCPBT-004BLUE</t>
  </si>
  <si>
    <t>http://image.rakuten.co.jp/brotures/cabinet/items/cyclepro/cpbt_004_blue.jpg</t>
  </si>
  <si>
    <t>&lt;iframe src="http://www.rakuten.ne.jp/gold/brotures/spec/cyclepro/cpbt_004_blue.html" frameborder="0" id="spec-content" scrolling="no"&gt;&lt;/iframe&gt;</t>
  </si>
  <si>
    <t>&lt;iframe src="http://www.rakuten.ne.jp/gold/brotures/items/cyclepro/cpbt_004_blue.html" frameborder="0" id="items-col-content" scrolling="no"&gt;&lt;/iframe&gt;</t>
  </si>
  <si>
    <t>cpbt_004_celeste</t>
  </si>
  <si>
    <t>【バーテープ＆グリップ】サイクルプロ CYCLEPRO CPBT-004 CELESTE  ロードバイク/  シングルスピード/PISTEBIKE/ 自転車 パーツ 楽天</t>
  </si>
  <si>
    <t>CYCLEPROCPBT-004CELESTE</t>
  </si>
  <si>
    <t>http://image.rakuten.co.jp/brotures/cabinet/items/cyclepro/cpbt_004_celeste.jpg</t>
  </si>
  <si>
    <t>&lt;iframe src="http://www.rakuten.ne.jp/gold/brotures/spec/cyclepro/cpbt_004_celeste.html" frameborder="0" id="spec-content" scrolling="no"&gt;&lt;/iframe&gt;</t>
  </si>
  <si>
    <t>&lt;iframe src="http://www.rakuten.ne.jp/gold/brotures/items/cyclepro/cpbt_004_celeste.html" frameborder="0" id="items-col-content" scrolling="no"&gt;&lt;/iframe&gt;</t>
  </si>
  <si>
    <t>cpbt_004_cork</t>
  </si>
  <si>
    <t>【バーテープ＆グリップ】サイクルプロ CYCLEPRO CPBT-004 CORK  ロードバイク/  シングルスピード/PISTEBIKE/ 自転車 パーツ 楽天</t>
  </si>
  <si>
    <t>CYCLEPROCPBT-004CORK</t>
  </si>
  <si>
    <t>http://image.rakuten.co.jp/brotures/cabinet/items/cyclepro/cpbt_004_cork.jpg</t>
  </si>
  <si>
    <t>&lt;iframe src="http://www.rakuten.ne.jp/gold/brotures/spec/cyclepro/cpbt_004_cork.html" frameborder="0" id="spec-content" scrolling="no"&gt;&lt;/iframe&gt;</t>
  </si>
  <si>
    <t>&lt;iframe src="http://www.rakuten.ne.jp/gold/brotures/items/cyclepro/cpbt_004_cork.html" frameborder="0" id="items-col-content" scrolling="no"&gt;&lt;/iframe&gt;</t>
  </si>
  <si>
    <t>cpbt_004_or</t>
  </si>
  <si>
    <t>【バーテープ＆グリップ】サイクルプロ CYCLEPRO CPBT-004 OR  ロードバイク/  シングルスピード/PISTEBIKE/ 自転車 パーツ 楽天</t>
  </si>
  <si>
    <t>CYCLEPROCPBT-004OR</t>
  </si>
  <si>
    <t>http://image.rakuten.co.jp/brotures/cabinet/items/cyclepro/cpbt_004_or.jpg</t>
  </si>
  <si>
    <t>&lt;iframe src="http://www.rakuten.ne.jp/gold/brotures/spec/cyclepro/cpbt_004_or.html" frameborder="0" id="spec-content" scrolling="no"&gt;&lt;/iframe&gt;</t>
  </si>
  <si>
    <t>&lt;iframe src="http://www.rakuten.ne.jp/gold/brotures/items/cyclepro/cpbt_004_or.html" frameborder="0" id="items-col-content" scrolling="no"&gt;&lt;/iframe&gt;</t>
  </si>
  <si>
    <t>cpbt_004_pink</t>
  </si>
  <si>
    <t>【バーテープ＆グリップ】サイクルプロ CYCLEPRO CPBT-004 PINK  ロードバイク/  シングルスピード/PISTEBIKE/ 自転車 パーツ 楽天</t>
  </si>
  <si>
    <t>CYCLEPROCPBT-004PINK</t>
  </si>
  <si>
    <t>http://image.rakuten.co.jp/brotures/cabinet/items/cyclepro/cpbt_004_pink.jpg</t>
  </si>
  <si>
    <t>&lt;iframe src="http://www.rakuten.ne.jp/gold/brotures/spec/cyclepro/cpbt_004_pink.html" frameborder="0" id="spec-content" scrolling="no"&gt;&lt;/iframe&gt;</t>
  </si>
  <si>
    <t>&lt;iframe src="http://www.rakuten.ne.jp/gold/brotures/items/cyclepro/cpbt_004_pink.html" frameborder="0" id="items-col-content" scrolling="no"&gt;&lt;/iframe&gt;</t>
  </si>
  <si>
    <t>cpbt_004_red</t>
  </si>
  <si>
    <t>【バーテープ＆グリップ】サイクルプロ CYCLEPRO CPBT-004 RED ピンク ロードバイク/  シングルスピード/PISTEBIKE/ 自転車 パーツ 楽天</t>
  </si>
  <si>
    <t>CYCLEPROCPBT-004RED</t>
  </si>
  <si>
    <t>http://image.rakuten.co.jp/brotures/cabinet/items/cyclepro/cpbt_004_red.jpg</t>
  </si>
  <si>
    <t>&lt;iframe src="http://www.rakuten.ne.jp/gold/brotures/spec/cyclepro/cpbt_004_red.html" frameborder="0" id="spec-content" scrolling="no"&gt;&lt;/iframe&gt;</t>
  </si>
  <si>
    <t>&lt;iframe src="http://www.rakuten.ne.jp/gold/brotures/items/cyclepro/cpbt_004_red.html" frameborder="0" id="items-col-content" scrolling="no"&gt;&lt;/iframe&gt;</t>
  </si>
  <si>
    <t>cpbt_004_white</t>
  </si>
  <si>
    <t>【バーテープ＆グリップ】サイクルプロ CYCLEPRO CPBT-004 WHITE レッド ロードバイク/  シングルスピード/PISTEBIKE/ 自転車 パーツ 楽天</t>
  </si>
  <si>
    <t>CYCLEPROCPBT-004WHITE</t>
  </si>
  <si>
    <t>http://image.rakuten.co.jp/brotures/cabinet/items/cyclepro/cpbt_004_white.jpg</t>
  </si>
  <si>
    <t>&lt;iframe src="http://www.rakuten.ne.jp/gold/brotures/spec/cyclepro/cpbt_004_white.html" frameborder="0" id="spec-content" scrolling="no"&gt;&lt;/iframe&gt;</t>
  </si>
  <si>
    <t>&lt;iframe src="http://www.rakuten.ne.jp/gold/brotures/items/cyclepro/cpbt_004_white.html" frameborder="0" id="items-col-content" scrolling="no"&gt;&lt;/iframe&gt;</t>
  </si>
  <si>
    <t>cpbt_004_yellow</t>
  </si>
  <si>
    <t>【バーテープ＆グリップ】サイクルプロ CYCLEPRO CPBT-004 YELLOW ホワイト ロードバイク/  シングルスピード/PISTEBIKE/ 自転車 パーツ 楽天</t>
  </si>
  <si>
    <t>CYCLEPROCPBT-004YELLOW</t>
  </si>
  <si>
    <t>http://image.rakuten.co.jp/brotures/cabinet/items/cyclepro/cpbt_004_yellow.jpg</t>
  </si>
  <si>
    <t>&lt;iframe src="http://www.rakuten.ne.jp/gold/brotures/spec/cyclepro/cpbt_004_yellow.html" frameborder="0" id="spec-content" scrolling="no"&gt;&lt;/iframe&gt;</t>
  </si>
  <si>
    <t>&lt;iframe src="http://www.rakuten.ne.jp/gold/brotures/items/cyclepro/cpbt_004_yellow.html" frameborder="0" id="items-col-content" scrolling="no"&gt;&lt;/iframe&gt;</t>
  </si>
  <si>
    <t>cpbt_005_black</t>
  </si>
  <si>
    <t>【バーテープ＆グリップ】サイクルプロ CYCLEPRO CPBT-005 BLACK イエロー ロードバイク/  シングルスピード/PISTEBIKE/ 自転車 パーツ 楽天</t>
  </si>
  <si>
    <t>CYCLEPROCPBT-005BLACK</t>
  </si>
  <si>
    <t>http://image.rakuten.co.jp/brotures/cabinet/items/cyclepro/cpbt_005_black.jpg</t>
  </si>
  <si>
    <t>&lt;iframe src="http://www.rakuten.ne.jp/gold/brotures/spec/cyclepro/cpbt_005_black.html" frameborder="0" id="spec-content" scrolling="no"&gt;&lt;/iframe&gt;</t>
  </si>
  <si>
    <t>&lt;iframe src="http://www.rakuten.ne.jp/gold/brotures/items/cyclepro/cpbt_005_black.html" frameborder="0" id="items-col-content" scrolling="no"&gt;&lt;/iframe&gt;</t>
  </si>
  <si>
    <t>cpbt_005_silver</t>
  </si>
  <si>
    <t>【バーテープ＆グリップ】サイクルプロ CYCLEPRO CPBT-005 SILVER シルバー ロードバイク/  シングルスピード/PISTEBIKE/ 自転車 パーツ 楽天</t>
  </si>
  <si>
    <t>CYCLEPROCPBT-005SILVER</t>
  </si>
  <si>
    <t>http://image.rakuten.co.jp/brotures/cabinet/items/cyclepro/cpbt_005_silver.jpg</t>
  </si>
  <si>
    <t>&lt;iframe src="http://www.rakuten.ne.jp/gold/brotures/spec/cyclepro/cpbt_005_silver.html" frameborder="0" id="spec-content" scrolling="no"&gt;&lt;/iframe&gt;</t>
  </si>
  <si>
    <t>&lt;iframe src="http://www.rakuten.ne.jp/gold/brotures/items/cyclepro/cpbt_005_silver.html" frameborder="0" id="items-col-content" scrolling="no"&gt;&lt;/iframe&gt;</t>
  </si>
  <si>
    <t>cpbt_011</t>
  </si>
  <si>
    <t>【バーテープ＆グリップ】サイクルプロ CYCLEPRO CPBT-011  ロードバイク/  シングルスピード/PISTEBIKE/ 自転車 パーツ 楽天</t>
  </si>
  <si>
    <t>CYCLEPROCPBT-011</t>
  </si>
  <si>
    <t>http://image.rakuten.co.jp/brotures/cabinet/items/cyclepro/cpbt_011.jpg</t>
  </si>
  <si>
    <t>&lt;iframe src="http://www.rakuten.ne.jp/gold/brotures/spec/cyclepro/cpbt_011.html" frameborder="0" id="spec-content" scrolling="no"&gt;&lt;/iframe&gt;</t>
  </si>
  <si>
    <t>&lt;iframe src="http://www.rakuten.ne.jp/gold/brotures/items/cyclepro/cpbt_011.html" frameborder="0" id="items-col-content" scrolling="no"&gt;&lt;/iframe&gt;</t>
  </si>
  <si>
    <t>cpbt_019_black</t>
  </si>
  <si>
    <t>【バーテープ＆グリップ】サイクルプロ CYCLEPRO CPBT-019 BLACK ブラック ロードバイク/  シングルスピード/PISTEBIKE/ 自転車 パーツ 楽天</t>
  </si>
  <si>
    <t>CYCLEPROCPBT-019BLACK</t>
  </si>
  <si>
    <t>http://image.rakuten.co.jp/brotures/cabinet/items/cyclepro/cpbt_019_black.jpg</t>
  </si>
  <si>
    <t>&lt;iframe src="http://www.rakuten.ne.jp/gold/brotures/spec/cyclepro/cpbt_019_black.html" frameborder="0" id="spec-content" scrolling="no"&gt;&lt;/iframe&gt;</t>
  </si>
  <si>
    <t>&lt;iframe src="http://www.rakuten.ne.jp/gold/brotures/items/cyclepro/cpbt_019_black.html" frameborder="0" id="items-col-content" scrolling="no"&gt;&lt;/iframe&gt;</t>
  </si>
  <si>
    <t>cpbt_019_blue</t>
  </si>
  <si>
    <t>【バーテープ＆グリップ】サイクルプロ CYCLEPRO CPBT-019 BLUE ブルー ロードバイク/  シングルスピード/PISTEBIKE/ 自転車 パーツ 楽天</t>
  </si>
  <si>
    <t>CYCLEPROCPBT-019BLUE</t>
  </si>
  <si>
    <t>http://image.rakuten.co.jp/brotures/cabinet/items/cyclepro/cpbt_019_blue.jpg</t>
  </si>
  <si>
    <t>&lt;iframe src="http://www.rakuten.ne.jp/gold/brotures/spec/cyclepro/cpbt_019_blue.html" frameborder="0" id="spec-content" scrolling="no"&gt;&lt;/iframe&gt;</t>
  </si>
  <si>
    <t>&lt;iframe src="http://www.rakuten.ne.jp/gold/brotures/items/cyclepro/cpbt_019_blue.html" frameborder="0" id="items-col-content" scrolling="no"&gt;&lt;/iframe&gt;</t>
  </si>
  <si>
    <t>cpbt_019_red</t>
  </si>
  <si>
    <t>【バーテープ＆グリップ】サイクルプロ CYCLEPRO CPBT-019 RED レッド ロードバイク/  シングルスピード/PISTEBIKE/ 自転車 パーツ 楽天</t>
  </si>
  <si>
    <t>CYCLEPROCPBT-019RED</t>
  </si>
  <si>
    <t>http://image.rakuten.co.jp/brotures/cabinet/items/cyclepro/cpbt_019_red.jpg</t>
  </si>
  <si>
    <t>&lt;iframe src="http://www.rakuten.ne.jp/gold/brotures/spec/cyclepro/cpbt_019_red.html" frameborder="0" id="spec-content" scrolling="no"&gt;&lt;/iframe&gt;</t>
  </si>
  <si>
    <t>&lt;iframe src="http://www.rakuten.ne.jp/gold/brotures/items/cyclepro/cpbt_019_red.html" frameborder="0" id="items-col-content" scrolling="no"&gt;&lt;/iframe&gt;</t>
  </si>
  <si>
    <t>cpbt_019_s</t>
  </si>
  <si>
    <t>【バーテープ＆グリップ】サイクルプロ CYCLEPRO CPBT-019 SILVER シルバー ロードバイク/  シングルスピード/PISTEBIKE/ 自転車 パーツ 楽天</t>
  </si>
  <si>
    <t>CYCLEPROCPBT-019SILVER</t>
  </si>
  <si>
    <t>http://image.rakuten.co.jp/brotures/cabinet/items/cyclepro/cpbt_019_s.jpg</t>
  </si>
  <si>
    <t>&lt;iframe src="http://www.rakuten.ne.jp/gold/brotures/spec/cyclepro/cpbt_019_s.html" frameborder="0" id="spec-content" scrolling="no"&gt;&lt;/iframe&gt;</t>
  </si>
  <si>
    <t>&lt;iframe src="http://www.rakuten.ne.jp/gold/brotures/items/cyclepro/cpbt_019_s.html" frameborder="0" id="items-col-content" scrolling="no"&gt;&lt;/iframe&gt;</t>
  </si>
  <si>
    <t>cpbt_019_white</t>
  </si>
  <si>
    <t>【バーテープ＆グリップ】サイクルプロ CYCLEPRO CPBT-019 WHITE ホワイト ロードバイク/  シングルスピード/PISTEBIKE/ 自転車 パーツ 楽天</t>
  </si>
  <si>
    <t>CYCLEPROCPBT-019WHITE</t>
  </si>
  <si>
    <t>http://image.rakuten.co.jp/brotures/cabinet/items/cyclepro/cpbt_019_white.jpg</t>
  </si>
  <si>
    <t>&lt;iframe src="http://www.rakuten.ne.jp/gold/brotures/spec/cyclepro/cpbt_019_white.html" frameborder="0" id="spec-content" scrolling="no"&gt;&lt;/iframe&gt;</t>
  </si>
  <si>
    <t>&lt;iframe src="http://www.rakuten.ne.jp/gold/brotures/items/cyclepro/cpbt_019_white.html" frameborder="0" id="items-col-content" scrolling="no"&gt;&lt;/iframe&gt;</t>
  </si>
  <si>
    <t>cpbt_032</t>
  </si>
  <si>
    <t>【バーテープ＆グリップ】サイクルプロ CYCLEPRO CPBT-032 BROWN ブラウン ロードバイク/  シングルスピード/PISTEBIKE/ 自転車 パーツ 楽天</t>
  </si>
  <si>
    <t>CYCLEPROCPBT-032BROWN</t>
  </si>
  <si>
    <t>http://image.rakuten.co.jp/brotures/cabinet/items/cyclepro/cpbt_032.jpg</t>
  </si>
  <si>
    <t>&lt;iframe src="http://www.rakuten.ne.jp/gold/brotures/spec/cyclepro/cpbt_032.html" frameborder="0" id="spec-content" scrolling="no"&gt;&lt;/iframe&gt;</t>
  </si>
  <si>
    <t>&lt;iframe src="http://www.rakuten.ne.jp/gold/brotures/items/cyclepro/cpbt_032.html" frameborder="0" id="items-col-content" scrolling="no"&gt;&lt;/iframe&gt;</t>
  </si>
  <si>
    <t>cpbt_035_black</t>
  </si>
  <si>
    <t>【バーテープ＆グリップ】サイクルプロ CYCLEPRO CPBT-035 BLACK ブラック ロードバイク/  シングルスピード/PISTEBIKE/ 自転車 パーツ 楽天</t>
  </si>
  <si>
    <t>CYCLEPROCPBT-035BLACK</t>
  </si>
  <si>
    <t>http://image.rakuten.co.jp/brotures/cabinet/items/cyclepro/cpbt_035_black.jpg</t>
  </si>
  <si>
    <t>&lt;iframe src="http://www.rakuten.ne.jp/gold/brotures/spec/cyclepro/cpbt_035_black.html" frameborder="0" id="spec-content" scrolling="no"&gt;&lt;/iframe&gt;</t>
  </si>
  <si>
    <t>&lt;iframe src="http://www.rakuten.ne.jp/gold/brotures/items/cyclepro/cpbt_035_black.html" frameborder="0" id="items-col-content" scrolling="no"&gt;&lt;/iframe&gt;</t>
  </si>
  <si>
    <t>cpbt_035_wh</t>
  </si>
  <si>
    <t>【バーテープ＆グリップ】サイクルプロ CYCLEPRO CPBT-035 WHITE ホワイト ロードバイク/  シングルスピード/PISTEBIKE/ 自転車 パーツ 楽天</t>
  </si>
  <si>
    <t>CYCLEPROCPBT-035WHITE</t>
  </si>
  <si>
    <t>http://image.rakuten.co.jp/brotures/cabinet/items/cyclepro/cpbt_035_wh.jpg</t>
  </si>
  <si>
    <t>&lt;iframe src="http://www.rakuten.ne.jp/gold/brotures/spec/cyclepro/cpbt_035_wh.html" frameborder="0" id="spec-content" scrolling="no"&gt;&lt;/iframe&gt;</t>
  </si>
  <si>
    <t>&lt;iframe src="http://www.rakuten.ne.jp/gold/brotures/items/cyclepro/cpbt_035_wh.html" frameborder="0" id="items-col-content" scrolling="no"&gt;&lt;/iframe&gt;</t>
  </si>
  <si>
    <t>cpbt_042_bk_blue</t>
  </si>
  <si>
    <t>【バーテープ＆グリップ】サイクルプロ CYCLEPRO CPBT-042 BLACK BLUE ブラック　ブルー ロードバイク/  シングルスピード/PISTEBIKE/ 自転車 パーツ 楽天</t>
  </si>
  <si>
    <t>CYCLEPROCPBT-042BLACKBLUE</t>
  </si>
  <si>
    <t>http://image.rakuten.co.jp/brotures/cabinet/items/cyclepro/cpbt_042_bk_blue.jpg</t>
  </si>
  <si>
    <t>&lt;iframe src="http://www.rakuten.ne.jp/gold/brotures/spec/cyclepro/cpbt_042_bk_blue.html" frameborder="0" id="spec-content" scrolling="no"&gt;&lt;/iframe&gt;</t>
  </si>
  <si>
    <t>&lt;iframe src="http://www.rakuten.ne.jp/gold/brotures/items/cyclepro/cpbt_042_bk_blue.html" frameborder="0" id="items-col-content" scrolling="no"&gt;&lt;/iframe&gt;</t>
  </si>
  <si>
    <t>cpbt_042_bk_red</t>
  </si>
  <si>
    <t>【バーテープ＆グリップ】サイクルプロ CYCLEPRO CPBT-042 BLACK RED ブラック　レッド ロードバイク/  シングルスピード/PISTEBIKE/ 自転車 パーツ 楽天</t>
  </si>
  <si>
    <t>CYCLEPROCPBT-042BLACKRED</t>
  </si>
  <si>
    <t>http://image.rakuten.co.jp/brotures/cabinet/items/cyclepro/cpbt_042_bk_red.jpg</t>
  </si>
  <si>
    <t>&lt;iframe src="http://www.rakuten.ne.jp/gold/brotures/spec/cyclepro/cpbt_042_bk_red.html" frameborder="0" id="spec-content" scrolling="no"&gt;&lt;/iframe&gt;</t>
  </si>
  <si>
    <t>&lt;iframe src="http://www.rakuten.ne.jp/gold/brotures/items/cyclepro/cpbt_042_bk_red.html" frameborder="0" id="items-col-content" scrolling="no"&gt;&lt;/iframe&gt;</t>
  </si>
  <si>
    <t>cpbt_042_wh_blue</t>
  </si>
  <si>
    <t>【バーテープ＆グリップ】サイクルプロ CYCLEPRO CPBT-042 WHITE BLUE ホワイト　ブルー ロードバイク/  シングルスピード/PISTEBIKE/ 自転車 パーツ 楽天</t>
  </si>
  <si>
    <t>CYCLEPROCPBT-042WHITEBLUE</t>
  </si>
  <si>
    <t>http://image.rakuten.co.jp/brotures/cabinet/items/cyclepro/cpbt_042_wh_blue.jpg</t>
  </si>
  <si>
    <t>&lt;iframe src="http://www.rakuten.ne.jp/gold/brotures/spec/cyclepro/cpbt_042_wh_blue.html" frameborder="0" id="spec-content" scrolling="no"&gt;&lt;/iframe&gt;</t>
  </si>
  <si>
    <t>&lt;iframe src="http://www.rakuten.ne.jp/gold/brotures/items/cyclepro/cpbt_042_wh_blue.html" frameborder="0" id="items-col-content" scrolling="no"&gt;&lt;/iframe&gt;</t>
  </si>
  <si>
    <t>cpbt_042_wh_red</t>
  </si>
  <si>
    <t>【バーテープ＆グリップ】サイクルプロ CYCLEPRO CPBT-042 WHITE RED ホワイト　レッド ロードバイク/  シングルスピード/PISTEBIKE/ 自転車 パーツ 楽天</t>
  </si>
  <si>
    <t>CYCLEPROCPBT-042WHITERED</t>
  </si>
  <si>
    <t>http://image.rakuten.co.jp/brotures/cabinet/items/cyclepro/cpbt_042_wh_red.jpg</t>
  </si>
  <si>
    <t>&lt;iframe src="http://www.rakuten.ne.jp/gold/brotures/spec/cyclepro/cpbt_042_wh_red.html" frameborder="0" id="spec-content" scrolling="no"&gt;&lt;/iframe&gt;</t>
  </si>
  <si>
    <t>&lt;iframe src="http://www.rakuten.ne.jp/gold/brotures/items/cyclepro/cpbt_042_wh_red.html" frameborder="0" id="items-col-content" scrolling="no"&gt;&lt;/iframe&gt;</t>
  </si>
  <si>
    <t>cpbt_045_bk</t>
  </si>
  <si>
    <t>【バーテープ＆グリップ】サイクルプロ CYCLEPRO CPBT-045 BLACK ブラック ロードバイク/  シングルスピード/PISTEBIKE/ 自転車 パーツ 楽天</t>
  </si>
  <si>
    <t>CYCLEPROCPBT-045BLACK</t>
  </si>
  <si>
    <t>http://image.rakuten.co.jp/brotures/cabinet/items/cyclepro/cpbt_045_bk.jpg</t>
  </si>
  <si>
    <t>&lt;iframe src="http://www.rakuten.ne.jp/gold/brotures/spec/cyclepro/cpbt_045_bk.html" frameborder="0" id="spec-content" scrolling="no"&gt;&lt;/iframe&gt;</t>
  </si>
  <si>
    <t>&lt;iframe src="http://www.rakuten.ne.jp/gold/brotures/items/cyclepro/cpbt_045_bk.html" frameborder="0" id="items-col-content" scrolling="no"&gt;&lt;/iframe&gt;</t>
  </si>
  <si>
    <t>cpbt_045_blue</t>
  </si>
  <si>
    <t>【バーテープ＆グリップ】サイクルプロ CYCLEPRO CPBT-045 BLUE ブルー ロードバイク/  シングルスピード/PISTEBIKE/ 自転車 パーツ 楽天</t>
  </si>
  <si>
    <t>CYCLEPROCPBT-045BLUE</t>
  </si>
  <si>
    <t>http://image.rakuten.co.jp/brotures/cabinet/items/cyclepro/cpbt_045_blue.jpg</t>
  </si>
  <si>
    <t>&lt;iframe src="http://www.rakuten.ne.jp/gold/brotures/spec/cyclepro/cpbt_045_blue.html" frameborder="0" id="spec-content" scrolling="no"&gt;&lt;/iframe&gt;</t>
  </si>
  <si>
    <t>&lt;iframe src="http://www.rakuten.ne.jp/gold/brotures/items/cyclepro/cpbt_045_blue.html" frameborder="0" id="items-col-content" scrolling="no"&gt;&lt;/iframe&gt;</t>
  </si>
  <si>
    <t>cpbt_045_red</t>
  </si>
  <si>
    <t>【バーテープ＆グリップ】サイクルプロ CYCLEPRO CPBT-045 RED レッド ロードバイク/  シングルスピード/PISTEBIKE/ 自転車 パーツ 楽天</t>
  </si>
  <si>
    <t>CYCLEPROCPBT-045RED</t>
  </si>
  <si>
    <t>http://image.rakuten.co.jp/brotures/cabinet/items/cyclepro/cpbt_045_red.jpg</t>
  </si>
  <si>
    <t>&lt;iframe src="http://www.rakuten.ne.jp/gold/brotures/spec/cyclepro/cpbt_045_red.html" frameborder="0" id="spec-content" scrolling="no"&gt;&lt;/iframe&gt;</t>
  </si>
  <si>
    <t>&lt;iframe src="http://www.rakuten.ne.jp/gold/brotures/items/cyclepro/cpbt_045_red.html" frameborder="0" id="items-col-content" scrolling="no"&gt;&lt;/iframe&gt;</t>
  </si>
  <si>
    <t>cpbt_045_wh</t>
  </si>
  <si>
    <t>【バーテープ＆グリップ】サイクルプロ CYCLEPRO CPBT-045 WHITE ホワイト ロードバイク/  シングルスピード/PISTEBIKE/ 自転車 パーツ 楽天</t>
  </si>
  <si>
    <t>CYCLEPROCPBT-045WHITE</t>
  </si>
  <si>
    <t>http://image.rakuten.co.jp/brotures/cabinet/items/cyclepro/cpbt_045_wh.jpg</t>
  </si>
  <si>
    <t>&lt;iframe src="http://www.rakuten.ne.jp/gold/brotures/spec/cyclepro/cpbt_045_wh.html" frameborder="0" id="spec-content" scrolling="no"&gt;&lt;/iframe&gt;</t>
  </si>
  <si>
    <t>&lt;iframe src="http://www.rakuten.ne.jp/gold/brotures/items/cyclepro/cpbt_045_wh.html" frameborder="0" id="items-col-content" scrolling="no"&gt;&lt;/iframe&gt;</t>
  </si>
  <si>
    <t>cpbt_049_bk</t>
  </si>
  <si>
    <t>【バーテープ＆グリップ】サイクルプロ CYCLEPRO CPBT-049 BLACK ブラック ロードバイク/  シングルスピード/PISTEBIKE/ 自転車 パーツ 楽天</t>
  </si>
  <si>
    <t>CYCLEPROCPBT-049BLACK</t>
  </si>
  <si>
    <t>http://image.rakuten.co.jp/brotures/cabinet/items/cyclepro/cpbt_049_bk.jpg</t>
  </si>
  <si>
    <t>&lt;iframe src="http://www.rakuten.ne.jp/gold/brotures/spec/cyclepro/cpbt_049_bk.html" frameborder="0" id="spec-content" scrolling="no"&gt;&lt;/iframe&gt;</t>
  </si>
  <si>
    <t>&lt;iframe src="http://www.rakuten.ne.jp/gold/brotures/items/cyclepro/cpbt_049_bk.html" frameborder="0" id="items-col-content" scrolling="no"&gt;&lt;/iframe&gt;</t>
  </si>
  <si>
    <t>cpbt_049_wh</t>
  </si>
  <si>
    <t>【バーテープ＆グリップ】サイクルプロ CYCLEPRO CPBT-049 WHITE  ロードバイク/  シングルスピード/PISTEBIKE/ 自転車 パーツ 楽天</t>
  </si>
  <si>
    <t>CYCLEPROCPBT-049WHITE</t>
  </si>
  <si>
    <t>http://image.rakuten.co.jp/brotures/cabinet/items/cyclepro/cpbt_049_wh.jpg</t>
  </si>
  <si>
    <t>&lt;iframe src="http://www.rakuten.ne.jp/gold/brotures/spec/cyclepro/cpbt_049_wh.html" frameborder="0" id="spec-content" scrolling="no"&gt;&lt;/iframe&gt;</t>
  </si>
  <si>
    <t>&lt;iframe src="http://www.rakuten.ne.jp/gold/brotures/items/cyclepro/cpbt_049_wh.html" frameborder="0" id="items-col-content" scrolling="no"&gt;&lt;/iframe&gt;</t>
  </si>
  <si>
    <t>cpbt_055_bk</t>
  </si>
  <si>
    <t>【バーテープ＆グリップ】サイクルプロ CYCLEPRO CPBT-055 BLACK ブラック ロードバイク/  シングルスピード/PISTEBIKE/ 自転車 パーツ 楽天</t>
  </si>
  <si>
    <t>CYCLEPROCPBT-055BLACK</t>
  </si>
  <si>
    <t>http://image.rakuten.co.jp/brotures/cabinet/items/cyclepro/cpbt_055_bk.jpg</t>
  </si>
  <si>
    <t>&lt;iframe src="http://www.rakuten.ne.jp/gold/brotures/spec/cyclepro/cpbt_055_bk.html" frameborder="0" id="spec-content" scrolling="no"&gt;&lt;/iframe&gt;</t>
  </si>
  <si>
    <t>&lt;iframe src="http://www.rakuten.ne.jp/gold/brotures/items/cyclepro/cpbt_055_bk.html" frameborder="0" id="items-col-content" scrolling="no"&gt;&lt;/iframe&gt;</t>
  </si>
  <si>
    <t>cpbt_055_red</t>
  </si>
  <si>
    <t>【バーテープ＆グリップ】サイクルプロ CYCLEPRO CPBT-055 RED レッド ロードバイク/  シングルスピード/PISTEBIKE/ 自転車 パーツ 楽天</t>
  </si>
  <si>
    <t>CYCLEPROCPBT-055RED</t>
  </si>
  <si>
    <t>http://image.rakuten.co.jp/brotures/cabinet/items/cyclepro/cpbt_055_red.jpg</t>
  </si>
  <si>
    <t>&lt;iframe src="http://www.rakuten.ne.jp/gold/brotures/spec/cyclepro/cpbt_055_red.html" frameborder="0" id="spec-content" scrolling="no"&gt;&lt;/iframe&gt;</t>
  </si>
  <si>
    <t>&lt;iframe src="http://www.rakuten.ne.jp/gold/brotures/items/cyclepro/cpbt_055_red.html" frameborder="0" id="items-col-content" scrolling="no"&gt;&lt;/iframe&gt;</t>
  </si>
  <si>
    <t>cpbt_055_wh</t>
  </si>
  <si>
    <t>【バーテープ＆グリップ】サイクルプロ CYCLEPRO CPBT-055 WHITE ホワイト ロードバイク/  シングルスピード/PISTEBIKE/ 自転車 パーツ 楽天</t>
  </si>
  <si>
    <t>CYCLEPROCPBT-055WHITE</t>
  </si>
  <si>
    <t>http://image.rakuten.co.jp/brotures/cabinet/items/cyclepro/cpbt_055_wh.jpg</t>
  </si>
  <si>
    <t>&lt;iframe src="http://www.rakuten.ne.jp/gold/brotures/spec/cyclepro/cpbt_055_wh.html" frameborder="0" id="spec-content" scrolling="no"&gt;&lt;/iframe&gt;</t>
  </si>
  <si>
    <t>&lt;iframe src="http://www.rakuten.ne.jp/gold/brotures/items/cyclepro/cpbt_055_wh.html" frameborder="0" id="items-col-content" scrolling="no"&gt;&lt;/iframe&gt;</t>
  </si>
  <si>
    <t>crank-allday-b</t>
  </si>
  <si>
    <t>【ピストバイク クランク】ブローチャーズ ALLDAY Crank BLACK ブラック ピストバイク/シングルスピード/PISTEBIKE/ ロードバイク/ 自転車 パーツ 楽天</t>
  </si>
  <si>
    <t>BROTURESALLDAYCrankBLACK</t>
  </si>
  <si>
    <t>http://image.rakuten.co.jp/brotures/cabinet/items/brotures/crank-allday-b.jpg</t>
  </si>
  <si>
    <t>&lt;iframe src="http://www.rakuten.ne.jp/gold/brotures/spec/brotures/crank-allday-b.html" frameborder="0" id="spec-content" scrolling="no"&gt;&lt;/iframe&gt;</t>
  </si>
  <si>
    <t>&lt;iframe src="http://www.rakuten.ne.jp/gold/brotures/items/brotures/crank-allday-b.html" frameborder="0" id="items-col-content" scrolling="no"&gt;&lt;/iframe&gt;</t>
  </si>
  <si>
    <t>パーツ¥クランク:ブランド¥BROTURES</t>
  </si>
  <si>
    <t>crank-allday-p</t>
  </si>
  <si>
    <t>【ピストバイク クランク】ブローチャーズ ALLDAY Crank POLISH シルバー ピストバイク/シングルスピード/PISTEBIKE/ ロードバイク/ 自転車 パーツ 楽天</t>
  </si>
  <si>
    <t>BROTURESALLDAYCrankSILVER</t>
  </si>
  <si>
    <t>http://image.rakuten.co.jp/brotures/cabinet/items/brotures/crank-allday-p.jpg</t>
  </si>
  <si>
    <t>&lt;iframe src="http://www.rakuten.ne.jp/gold/brotures/spec/brotures/crank-allday-p.html" frameborder="0" id="spec-content" scrolling="no"&gt;&lt;/iframe&gt;</t>
  </si>
  <si>
    <t>&lt;iframe src="http://www.rakuten.ne.jp/gold/brotures/items/brotures/crank-allday-p.html" frameborder="0" id="items-col-content" scrolling="no"&gt;&lt;/iframe&gt;</t>
  </si>
  <si>
    <t>2013112100_2013112823</t>
  </si>
  <si>
    <t>crank-b</t>
  </si>
  <si>
    <t>【ピストバイク クランク】エイスインチ Crank BLACK ブラック ピストバイク/シングルスピード/PISTEBIKE/ ロードバイク/ 自転車 パーツ 楽天</t>
  </si>
  <si>
    <t>EITHGHINCHCranksetBLACK</t>
  </si>
  <si>
    <t>http://image.rakuten.co.jp/brotures/cabinet/items/eighthinch/crank-b.jpg</t>
  </si>
  <si>
    <t>&lt;iframe src="http://www.rakuten.ne.jp/gold/brotures/spec/eighthinch/crank-b.html" frameborder="0" id="spec-content" scrolling="no"&gt;&lt;/iframe&gt;</t>
  </si>
  <si>
    <t>&lt;iframe src="http://www.rakuten.ne.jp/gold/brotures/items/eighthinch/crank-b.html" frameborder="0" id="items-col-content" scrolling="no"&gt;&lt;/iframe&gt;</t>
  </si>
  <si>
    <t>EIGHTHINCH</t>
  </si>
  <si>
    <t>パーツ¥クランク:ブランド¥EIGHTHINCH</t>
  </si>
  <si>
    <t>crank-corsa-b</t>
  </si>
  <si>
    <t>【ピストバイク クランク】リーダーバイク コルサクランク ブラック ピストバイク/シングルスピード/PISTEBIKE/ ロードバイク/ 自転車 パーツ 楽天</t>
  </si>
  <si>
    <t>LEADERBIKECORSACrankBlack</t>
  </si>
  <si>
    <t>http://image.rakuten.co.jp/brotures/cabinet/items/leaderbike/component/corsa_black_02.jpg</t>
  </si>
  <si>
    <t>http://image.rakuten.co.jp/brotures/cabinet/items/leaderbike/component/corsa_black_b.jpg</t>
  </si>
  <si>
    <t>&lt;iframe src="http://www.rakuten.ne.jp/gold/brotures/spec/leaderbike/crank-corsa-b.html" frameborder="0" id="spec-content" scrolling="no"&gt;&lt;/iframe&gt;</t>
  </si>
  <si>
    <t>&lt;div class="row-fluid"&gt;&lt;iframe src="http://www.rakuten.ne.jp/gold/brotures/items/leaderbike/crank-corsa-b.html" frameborder="0" id="skin-product" scrolling="no"&gt;&lt;/iframe&gt;&lt;/div&gt;</t>
  </si>
  <si>
    <t>パーツ¥クランク:ブランド¥LEADERBIKE</t>
  </si>
  <si>
    <t>crank-corsa-p</t>
  </si>
  <si>
    <t>【ピストバイク クランク】リーダーバイク コルサクランク ポリッシュ ピストバイク/シングルスピード/PISTEBIKE/ ロードバイク/ 自転車 パーツ 楽天</t>
  </si>
  <si>
    <t>LEADERBIKECORSACrankPolish</t>
  </si>
  <si>
    <t>http://image.rakuten.co.jp/brotures/cabinet/items/leaderbike/component/corsa_polish_02.jpg</t>
  </si>
  <si>
    <t>http://image.rakuten.co.jp/brotures/cabinet/items/leaderbike/component/corsa_polish_b.jpg</t>
  </si>
  <si>
    <t>&lt;iframe src="http://www.rakuten.ne.jp/gold/brotures/spec/leaderbike/crank-corsa-p.html" frameborder="0" id="spec-content" scrolling="no"&gt;&lt;/iframe&gt;</t>
  </si>
  <si>
    <t>&lt;div class="row-fluid"&gt;&lt;iframe src="http://www.rakuten.ne.jp/gold/brotures/items/leaderbike/crank-corsa-p.html" frameborder="0" id="skin-product" scrolling="no"&gt;&lt;/iframe&gt;&lt;/div&gt;</t>
  </si>
  <si>
    <t>crank-gl</t>
  </si>
  <si>
    <t>【ピストバイク クランクセット】エイスインチ Crank BLACK ゴールド ピストバイク/シングルスピード/PISTEBIKE/ ロードバイク/ 自転車 パーツ 楽天</t>
  </si>
  <si>
    <t>EITHGHINCHCranksetGOLD</t>
  </si>
  <si>
    <t>http://image.rakuten.co.jp/brotures/cabinet/items/eighthinch/crank-gl.jpg</t>
  </si>
  <si>
    <t>&lt;iframe src="http://www.rakuten.ne.jp/gold/brotures/spec/eighthinch/crank-gl.html" frameborder="0" id="spec-content" scrolling="no"&gt;&lt;/iframe&gt;</t>
  </si>
  <si>
    <t>&lt;iframe src="http://www.rakuten.ne.jp/gold/brotures/items/eighthinch/crank-gl.html" frameborder="0" id="items-col-content" scrolling="no"&gt;&lt;/iframe&gt;</t>
  </si>
  <si>
    <t>crank-p</t>
  </si>
  <si>
    <t>【ピストバイク クランクセット】エイスインチ Crank BLACK ポリッシュ ピストバイク/シングルスピード/PISTEBIKE/ ロードバイク/ 自転車 パーツ 楽天</t>
  </si>
  <si>
    <t>EITHGHINCHCranksetPOLISH</t>
  </si>
  <si>
    <t>http://image.rakuten.co.jp/brotures/cabinet/items/eighthinch/crank-p.jpg</t>
  </si>
  <si>
    <t>&lt;iframe src="http://www.rakuten.ne.jp/gold/brotures/items/eighthinch/crank-p.html" frameborder="0" id="items-col-content" scrolling="no"&gt;&lt;/iframe&gt;</t>
  </si>
  <si>
    <t>crank-w</t>
  </si>
  <si>
    <t>【ピストバイク クランクセット】エイスインチ Crank BLACK ホワイト ピストバイク/シングルスピード/PISTEBIKE/ ロードバイク/ 自転車 パーツ 楽天</t>
  </si>
  <si>
    <t>EITHGHINCHCranksetWHITE</t>
  </si>
  <si>
    <t>http://image.rakuten.co.jp/brotures/cabinet/items/eighthinch/crank-w.jpg</t>
  </si>
  <si>
    <t>&lt;iframe src="http://www.rakuten.ne.jp/gold/brotures/items/eighthinch/crank-w.html" frameborder="0" id="items-col-content" scrolling="no"&gt;&lt;/iframe&gt;</t>
  </si>
  <si>
    <t>crnk_5c</t>
  </si>
  <si>
    <t>【ピストバイク クランク】スギノ COOL メッセンジャー  ピストバイク/シングルスピード/PISTEBIKE/ ロードバイク/ 自転車 パーツ 楽天</t>
  </si>
  <si>
    <t>SUGINOCOOLメッセンジャー</t>
  </si>
  <si>
    <t>http://image.rakuten.co.jp/brotures/cabinet/items/sugino/crnk_5c.jpg</t>
  </si>
  <si>
    <t>&lt;iframe src="http://www.rakuten.ne.jp/gold/brotures/items/sugino/crnk_5c.html" frameborder="0" id="items-col-content" scrolling="no"&gt;&lt;/iframe&gt;</t>
  </si>
  <si>
    <t>crnk_75_bk</t>
  </si>
  <si>
    <t>【ピストバイク クランク】スギノ SG75　BLACK ブラック ピストバイク/シングルスピード/PISTEBIKE/ ロードバイク/ 自転車 パーツ 楽天</t>
  </si>
  <si>
    <t>SUGINOSG75クランクBLACK</t>
  </si>
  <si>
    <t>http://image.rakuten.co.jp/brotures/cabinet/items/sugino/crnk_75_bk.jpg</t>
  </si>
  <si>
    <t>&lt;iframe src="http://www.rakuten.ne.jp/gold/brotures/items/sugino/crnk_75_bk.html" frameborder="0" id="items-col-content" scrolling="no"&gt;&lt;/iframe&gt;</t>
  </si>
  <si>
    <t>crnk_75_s</t>
  </si>
  <si>
    <t>【ピストバイク クランク】スギノ SG75　SILVER シルバー ピストバイク/シングルスピード/PISTEBIKE/ ロードバイク/ 自転車 パーツ 楽天</t>
  </si>
  <si>
    <t>SUGINOSG75クランクSILVER</t>
  </si>
  <si>
    <t>http://image.rakuten.co.jp/brotures/cabinet/items/sugino/crnk_75_s.jpg</t>
  </si>
  <si>
    <t>&lt;iframe src="http://www.rakuten.ne.jp/gold/brotures/items/sugino/crnk_75_s.html" frameborder="0" id="items-col-content" scrolling="no"&gt;&lt;/iframe&gt;</t>
  </si>
  <si>
    <t>crnk_cool_bk</t>
  </si>
  <si>
    <t>http://image.rakuten.co.jp/brotures/cabinet/items/sugino/crnk_cool_bk.jpg</t>
  </si>
  <si>
    <t>&lt;iframe src="http://www.rakuten.ne.jp/gold/brotures/items/sugino/crnk_cool_bk.html" frameborder="0" id="items-col-content" scrolling="no"&gt;&lt;/iframe&gt;</t>
  </si>
  <si>
    <t>crnk_extractor</t>
  </si>
  <si>
    <t>【ピストバイク エキストラクター】KCNC エキストラクター エキストラクター   ピストバイク/シングルスピード/PISTEBIKE/ ロードバイク/ 自転車 パーツ 楽天</t>
  </si>
  <si>
    <t>KCNCエキストラクター</t>
  </si>
  <si>
    <t>http://image.rakuten.co.jp/brotures/cabinet/items/kcnc/crnk_extractor.jpg</t>
  </si>
  <si>
    <t>&lt;iframe src="http://www.rakuten.ne.jp/gold/brotures/items/kcnc/crnk_extractor.html" frameborder="0" id="items-col-content" scrolling="no"&gt;&lt;/iframe&gt;</t>
  </si>
  <si>
    <t>crnk_mighty</t>
  </si>
  <si>
    <t>【ピストバイク クランク】スギノ マイティコンプ  ピストバイク/シングルスピード/PISTEBIKE/ ロードバイク/ 自転車 パーツ 楽天</t>
  </si>
  <si>
    <t>SUGINOMightyCompクランク</t>
  </si>
  <si>
    <t>http://image.rakuten.co.jp/brotures/cabinet/items/sugino/crnk_mighty.jpg</t>
  </si>
  <si>
    <t>&lt;iframe src="http://www.rakuten.ne.jp/gold/brotures/items/sugino/crnk_mighty.html" frameborder="0" id="items-col-content" scrolling="no"&gt;&lt;/iframe&gt;</t>
  </si>
  <si>
    <t>crnk_rd_arm_bk</t>
  </si>
  <si>
    <t>【ピストバイク クランク】スギノ RD クランク ブラック ピストバイク/シングルスピード/PISTEBIKE/ ロードバイク/ 自転車 パーツ 楽天</t>
  </si>
  <si>
    <t>SUGINORDクランクBLACK</t>
  </si>
  <si>
    <t>http://image.rakuten.co.jp/brotures/cabinet/items/sugino/crnk_rd_arm_bk.jpg</t>
  </si>
  <si>
    <t>&lt;iframe src="http://www.rakuten.ne.jp/gold/brotures/items/sugino/crnk_rd_arm_bk.html" frameborder="0" id="items-col-content" scrolling="no"&gt;&lt;/iframe&gt;</t>
  </si>
  <si>
    <t>crnk_rd_arm_color</t>
  </si>
  <si>
    <t>【ピストバイク クランク】スギノ RD クランク  ピストバイク/シングルスピード/PISTEBIKE/ ロードバイク/ 自転車 パーツ 楽天</t>
  </si>
  <si>
    <t>SUGINORDクランクカラー</t>
  </si>
  <si>
    <t>http://image.rakuten.co.jp/brotures/cabinet/items/sugino/crnk_rd_arm_color.jpg</t>
  </si>
  <si>
    <t>&lt;iframe src="http://www.rakuten.ne.jp/gold/brotures/items/sugino/crnk_rd_arm_color.html" frameborder="0" id="items-col-content" scrolling="no"&gt;&lt;/iframe&gt;</t>
  </si>
  <si>
    <t>crnk_rd_arm_gr</t>
  </si>
  <si>
    <t>【ピストバイク クランク】スギノ RD クランク グリーン ピストバイク/シングルスピード/PISTEBIKE/ ロードバイク/ 自転車 パーツ 楽天</t>
  </si>
  <si>
    <t>SUGINORDクランクGREEN</t>
  </si>
  <si>
    <t>http://image.rakuten.co.jp/brotures/cabinet/items/sugino/crnk_rd_arm_gr.jpg</t>
  </si>
  <si>
    <t>&lt;iframe src="http://www.rakuten.ne.jp/gold/brotures/items/sugino/crnk_rd_arm_gr.html" frameborder="0" id="items-col-content" scrolling="no"&gt;&lt;/iframe&gt;</t>
  </si>
  <si>
    <t>crnk_rd_arm_pi</t>
  </si>
  <si>
    <t>【ピストバイク クランク】スギノ RD クランク ピンク ピストバイク/シングルスピード/PISTEBIKE/ ロードバイク/ 自転車 パーツ 楽天</t>
  </si>
  <si>
    <t>SUGINORDクランクPINK</t>
  </si>
  <si>
    <t>http://image.rakuten.co.jp/brotures/cabinet/items/sugino/crnk_rd_arm_pi.jpg</t>
  </si>
  <si>
    <t>&lt;iframe src="http://www.rakuten.ne.jp/gold/brotures/items/sugino/crnk_rd_arm_pi.html" frameborder="0" id="items-col-content" scrolling="no"&gt;&lt;/iframe&gt;</t>
  </si>
  <si>
    <t>crnk_rd_arm_s</t>
  </si>
  <si>
    <t>【ピストバイク クランク】スギノ RD クランク シルバー ピストバイク/シングルスピード/PISTEBIKE/ ロードバイク/ 自転車 パーツ 楽天</t>
  </si>
  <si>
    <t>SUGINORDクランクSILVER</t>
  </si>
  <si>
    <t>http://image.rakuten.co.jp/brotures/cabinet/items/sugino/crnk_rd_arm_s.jpg</t>
  </si>
  <si>
    <t>&lt;iframe src="http://www.rakuten.ne.jp/gold/brotures/items/sugino/crnk_rd_arm_s.html" frameborder="0" id="items-col-content" scrolling="no"&gt;&lt;/iframe&gt;</t>
  </si>
  <si>
    <t>crnk_rd_arm_wh</t>
  </si>
  <si>
    <t>【ピストバイク クランク】スギノ RD クランク ホワイト ピストバイク/シングルスピード/PISTEBIKE/ ロードバイク/ 自転車 パーツ 楽天</t>
  </si>
  <si>
    <t>SUGINORDクランクWHITE</t>
  </si>
  <si>
    <t>http://image.rakuten.co.jp/brotures/cabinet/items/sugino/crnk_rd_arm_wh.jpg</t>
  </si>
  <si>
    <t>&lt;iframe src="http://www.rakuten.ne.jp/gold/brotures/items/sugino/crnk_rd_arm_wh.html" frameborder="0" id="items-col-content" scrolling="no"&gt;&lt;/iframe&gt;</t>
  </si>
  <si>
    <t>crnk_rd_bk</t>
  </si>
  <si>
    <t>【ピストバイク クランク】スギノ RD メッセンジャー ブラック ピストバイク/シングルスピード/PISTEBIKE/ ロードバイク/ 自転車 パーツ 楽天</t>
  </si>
  <si>
    <t>SUGINORDメッセンジャーBLACK</t>
  </si>
  <si>
    <t>http://image.rakuten.co.jp/brotures/cabinet/items/sugino/crnk_rd_bk.jpg</t>
  </si>
  <si>
    <t>&lt;iframe src="http://www.rakuten.ne.jp/gold/brotures/items/sugino/crnk_rd_bk.html" frameborder="0" id="items-col-content" scrolling="no"&gt;&lt;/iframe&gt;</t>
  </si>
  <si>
    <t>crnk_rd_bks</t>
  </si>
  <si>
    <t>【ピストバイク クランク】スギノ RD メッセンジャー ブラック/シルバー ピストバイク/シングルスピード/PISTEBIKE/ ロードバイク/ 自転車 パーツ 楽天</t>
  </si>
  <si>
    <t>SUGINORDメッセンジャーBLACK/SILVER</t>
  </si>
  <si>
    <t>http://image.rakuten.co.jp/brotures/cabinet/items/sugino/crnk_rd_bks.jpg</t>
  </si>
  <si>
    <t>&lt;iframe src="http://www.rakuten.ne.jp/gold/brotures/items/sugino/crnk_rd_bks.html" frameborder="0" id="items-col-content" scrolling="no"&gt;&lt;/iframe&gt;</t>
  </si>
  <si>
    <t>crnk_rd_color</t>
  </si>
  <si>
    <t>【ピストバイク クランク】スギノ RD メッセンジャー カラー ピストバイク/シングルスピード/PISTEBIKE/ ロードバイク/ 自転車 パーツ 楽天</t>
  </si>
  <si>
    <t>SUGINORDメッセンジャーCOLOR</t>
  </si>
  <si>
    <t>http://image.rakuten.co.jp/brotures/cabinet/items/sugino/crnk_rd_color.jpg</t>
  </si>
  <si>
    <t>&lt;iframe src="http://www.rakuten.ne.jp/gold/brotures/items/sugino/crnk_rd_color.html" frameborder="0" id="items-col-content" scrolling="no"&gt;&lt;/iframe&gt;</t>
  </si>
  <si>
    <t>crnk_rd_s</t>
  </si>
  <si>
    <t>【ピストバイク クランク】スギノ RD メッセンジャー シルバー ピストバイク/シングルスピード/PISTEBIKE/ ロードバイク/ 自転車 パーツ 楽天</t>
  </si>
  <si>
    <t>SUGINORDメッセンジャーSILVER</t>
  </si>
  <si>
    <t>http://image.rakuten.co.jp/brotures/cabinet/items/sugino/crnk_rd_s.jpg</t>
  </si>
  <si>
    <t>&lt;iframe src="http://www.rakuten.ne.jp/gold/brotures/items/sugino/crnk_rd_s.html" frameborder="0" id="items-col-content" scrolling="no"&gt;&lt;/iframe&gt;</t>
  </si>
  <si>
    <t>crnk_s_zen_arm</t>
  </si>
  <si>
    <t>【ピストバイク クランク】スギノ スーパーSG75  ピストバイク/シングルスピード/PISTEBIKE/ ロードバイク/ 自転車 パーツ 楽天</t>
  </si>
  <si>
    <t>SUGINOスーパーSG75クランク</t>
  </si>
  <si>
    <t>http://image.rakuten.co.jp/brotures/cabinet/items/sugino/crnk_s_zen_arm.jpg</t>
  </si>
  <si>
    <t>&lt;iframe src="http://www.rakuten.ne.jp/gold/brotures/items/sugino/crnk_s_zen_arm.html" frameborder="0" id="items-col-content" scrolling="no"&gt;&lt;/iframe&gt;</t>
  </si>
  <si>
    <t>crnk_ss</t>
  </si>
  <si>
    <t>【ピストバイク クランク】グランコンペ SS クランク SS クランク  ピストバイク/シングルスピード/PISTEBIKE/ ロードバイク/ 自転車 パーツ 楽天</t>
  </si>
  <si>
    <t>グランコンペSSクランク</t>
  </si>
  <si>
    <t>http://image.rakuten.co.jp/brotures/cabinet/items/gramcompe/crnk_ss.jpg</t>
  </si>
  <si>
    <t>&lt;iframe src="http://www.rakuten.ne.jp/gold/brotures/items/gramcompe/crnk_ss.html" frameborder="0" id="items-col-content" scrolling="no"&gt;&lt;/iframe&gt;</t>
  </si>
  <si>
    <t>gramcompe</t>
  </si>
  <si>
    <t>crnk_super_zen</t>
  </si>
  <si>
    <t>【ピストバイク クランク】SUGINO スーパーSG75 スーパーZEN スーパーSG75 ZEN  ピストバイク/シングルスピード/PISTEBIKE/ ロードバイク/ 自転車 パーツ 楽天</t>
  </si>
  <si>
    <t>SUGINOスーパーSG75スーパーZEN</t>
  </si>
  <si>
    <t>http://image.rakuten.co.jp/brotures/cabinet/items/sugino/crnk_super_zen.jpg</t>
  </si>
  <si>
    <t>&lt;iframe src="http://www.rakuten.ne.jp/gold/brotures/spec/sugino/crnk_super_zen.html" frameborder="0" id="spec-content" scrolling="no"&gt;&lt;/iframe&gt;</t>
  </si>
  <si>
    <t>&lt;iframe src="http://www.rakuten.ne.jp/gold/brotures/items/sugino/crnk_super_zen.html" frameborder="0" id="items-col-content" scrolling="no"&gt;&lt;/iframe&gt;</t>
  </si>
  <si>
    <t>crnk_tk1</t>
  </si>
  <si>
    <t>【ピストバイク クランク】KCNC K-TYPE TK1 L-TYPE  ピストバイク/シングルスピード/PISTEBIKE/ ロードバイク/ 自転車 パーツ 楽天</t>
  </si>
  <si>
    <t>KCNCK-TYPETK1</t>
  </si>
  <si>
    <t>http://image.rakuten.co.jp/brotures/cabinet/items/kcnc/crnk_tk1.jpg</t>
  </si>
  <si>
    <t>&lt;iframe src="http://www.rakuten.ne.jp/gold/brotures/spec/kcnc/crnk_tk1.html" frameborder="0" id="spec-content" scrolling="no"&gt;&lt;/iframe&gt;</t>
  </si>
  <si>
    <t>&lt;iframe src="http://www.rakuten.ne.jp/gold/brotures/items/kcnc/crnk_tk1.html" frameborder="0" id="items-col-content" scrolling="no"&gt;&lt;/iframe&gt;</t>
  </si>
  <si>
    <t>crono-bull</t>
  </si>
  <si>
    <t>【ピストバイク ハンドル】デダ  (DEDA CRONONERO Bullhorn)  ピストバイク/シングルスピード/PISTEBIKE/ ロードバイク/ 自転車 楽天 通勤・通学</t>
  </si>
  <si>
    <t>DEDACRONONEROBullhorn</t>
  </si>
  <si>
    <t>http://image.rakuten.co.jp/brotures/cabinet/items/deda/crono-bull.jpg</t>
  </si>
  <si>
    <t>&lt;iframe src="http://www.rakuten.ne.jp/gold/brotures/spec/deda/crono-bull.html" frameborder="0" id="spec-content" scrolling="no"&gt;&lt;/iframe&gt;</t>
  </si>
  <si>
    <t>&lt;iframe src="http://www.rakuten.ne.jp/gold/brotures/items/deda/crono-bull.html" frameborder="0" id="items-col-content" scrolling="no"&gt;&lt;/iframe&gt;</t>
  </si>
  <si>
    <t>パーツ¥ハンドル:ブランド¥DEDA</t>
  </si>
  <si>
    <t>crono-lr</t>
  </si>
  <si>
    <t>【ピストバイク ハンドル】デダ  (DEDA CRONONERO Low Rider)  ピストバイク/シングルスピード/PISTEBIKE/ ロードバイク/ 自転車 楽天 通勤・通学</t>
  </si>
  <si>
    <t>DEDACRONONEROLowRider</t>
  </si>
  <si>
    <t>http://image.rakuten.co.jp/brotures/cabinet/items/deda/crono-lr.jpg</t>
  </si>
  <si>
    <t>&lt;iframe src="http://www.rakuten.ne.jp/gold/brotures/items/deda/crono-lr.html" frameborder="0" id="items-col-content" scrolling="no"&gt;&lt;/iframe&gt;</t>
  </si>
  <si>
    <t>crono-team</t>
  </si>
  <si>
    <t>【ピストバイク ハンドル】デダ  (DEDA CRONONERO Team)  ピストバイク/シングルスピード/PISTEBIKE/ ロードバイク/ 自転車 楽天 通勤・通学</t>
  </si>
  <si>
    <t>DEDACRONONEROTeam</t>
  </si>
  <si>
    <t>http://image.rakuten.co.jp/brotures/cabinet/items/deda/crono-team.jpg</t>
  </si>
  <si>
    <t>&lt;iframe src="http://www.rakuten.ne.jp/gold/brotures/items/deda/crono-team.html" frameborder="0" id="items-col-content" scrolling="no"&gt;&lt;/iframe&gt;</t>
  </si>
  <si>
    <t>crono_cs</t>
  </si>
  <si>
    <t>Vittoria CRONO CSビットリア 【ピストバイク タイヤ】  シングルスピード/PISTEBIKE/ ロードバイク/ 自転車 パーツ 楽天</t>
  </si>
  <si>
    <t>VittoriaCRONOCS</t>
  </si>
  <si>
    <t>http://image.rakuten.co.jp/brotures/cabinet/items/vittoria/crono_cs.jpg</t>
  </si>
  <si>
    <t>&lt;iframe src="http://www.rakuten.ne.jp/gold/brotures/spec/vittoria/crono_cs.html" frameborder="0" id="spec-content" scrolling="no"&gt;&lt;/iframe&gt;</t>
  </si>
  <si>
    <t>&lt;iframe src="http://www.rakuten.ne.jp/gold/brotures/items/vittoria/crono_cs.html" frameborder="0" id="items-col-content" scrolling="no"&gt;&lt;/iframe&gt;</t>
  </si>
  <si>
    <t>crosstrainer_bk</t>
  </si>
  <si>
    <t>【バーテープ＆グリップ】オーディーアイ ODI クロストレーナー BLACK ブラック ロードバイク/  シングルスピード/PISTEBIKE/ 自転車 パーツ 楽天</t>
  </si>
  <si>
    <t>ODIクロストレーナーBLACK</t>
  </si>
  <si>
    <t>http://image.rakuten.co.jp/brotures/cabinet/items/odi/crosstrainer_bk.jpg</t>
  </si>
  <si>
    <t>&lt;iframe src="http://www.rakuten.ne.jp/gold/brotures/spec/odi/crosstrainer_bk.html" frameborder="0" id="spec-content" scrolling="no"&gt;&lt;/iframe&gt;</t>
  </si>
  <si>
    <t>&lt;iframe src="http://www.rakuten.ne.jp/gold/brotures/items/odi/crosstrainer_bk.html" frameborder="0" id="items-col-content" scrolling="no"&gt;&lt;/iframe&gt;</t>
  </si>
  <si>
    <t>crosstrainer_gr</t>
  </si>
  <si>
    <t>【バーテープ＆グリップ】オーディーアイ ODI クロストレーナー GREEN グリーン ロードバイク/  シングルスピード/PISTEBIKE/ 自転車 パーツ 楽天</t>
  </si>
  <si>
    <t>ODIクロストレーナーGREEN</t>
  </si>
  <si>
    <t>http://image.rakuten.co.jp/brotures/cabinet/items/odi/crosstrainer_gr.jpg</t>
  </si>
  <si>
    <t>&lt;iframe src="http://www.rakuten.ne.jp/gold/brotures/spec/odi/crosstrainer_gr.html" frameborder="0" id="spec-content" scrolling="no"&gt;&lt;/iframe&gt;</t>
  </si>
  <si>
    <t>&lt;iframe src="http://www.rakuten.ne.jp/gold/brotures/items/odi/crosstrainer_gr.html" frameborder="0" id="items-col-content" scrolling="no"&gt;&lt;/iframe&gt;</t>
  </si>
  <si>
    <t>custom-130702-heritage</t>
  </si>
  <si>
    <t>LEADER BIKE HERITAGE LO Red High Quality Complete</t>
  </si>
  <si>
    <t>LEADERBIKEHERITAGELORedHighQualityComplete</t>
  </si>
  <si>
    <t>http://image.rakuten.co.jp/brotures/cabinet/custom/130702-heritage/1.jpg</t>
  </si>
  <si>
    <t>http://image.rakuten.co.jp/brotures/cabinet/custom/130702-heritage/2.jpg</t>
  </si>
  <si>
    <t>http://image.rakuten.co.jp/brotures/cabinet/custom/130702-heritage/3.jpg</t>
  </si>
  <si>
    <t>&lt;iframe src="http://www.rakuten.ne.jp/gold/brotures/spec/leaderbike/custom-130702-heritage.html" frameborder="0" id="spec-content" scrolling="no"&gt;&lt;/iframe&gt;</t>
  </si>
  <si>
    <t>&lt;iframe src="http://www.rakuten.ne.jp/gold/brotures/custom/custom-130702-heritage.html" frameborder="0" id="items-col-content" scrolling="no"&gt;&lt;/iframe&gt;</t>
  </si>
  <si>
    <t>custom-130702-heritageS(52cm)</t>
  </si>
  <si>
    <t>BROTURESオリジナルカスタム</t>
  </si>
  <si>
    <t>items-col3build-content</t>
  </si>
  <si>
    <t>custom-130702-heritageM(55cm)</t>
  </si>
  <si>
    <t>custom-130702-heritageL(57cm)</t>
  </si>
  <si>
    <t>custom-130703-dash</t>
  </si>
  <si>
    <t>LEADER BIKE DASH Original Custom</t>
  </si>
  <si>
    <t>LEADERBIKEDASHOriginalCustom</t>
  </si>
  <si>
    <t>http://image.rakuten.co.jp/brotures/cabinet/custom/130703-dash/1.jpg</t>
  </si>
  <si>
    <t>http://image.rakuten.co.jp/brotures/cabinet/custom/130703-dash/2.jpg</t>
  </si>
  <si>
    <t>http://image.rakuten.co.jp/brotures/cabinet/custom/130703-dash/3.jpg</t>
  </si>
  <si>
    <t>&lt;iframe src="http://www.rakuten.ne.jp/gold/brotures/spec/leaderbike/custom-130703-dash.html" frameborder="0" id="spec-content" scrolling="no"&gt;&lt;/iframe&gt;</t>
  </si>
  <si>
    <t>&lt;iframe src="http://www.rakuten.ne.jp/gold/brotures/custom/custom-130703-dash.html" frameborder="0" id="items-col-content" scrolling="no"&gt;&lt;/iframe&gt;</t>
  </si>
  <si>
    <t>custom-130703-heritage</t>
  </si>
  <si>
    <t>LEADER BIKE HERITAGE LO SHRED Custom</t>
  </si>
  <si>
    <t>LEADERBIKEHERITAGELOSHREDCustom</t>
  </si>
  <si>
    <t>http://image.rakuten.co.jp/brotures/cabinet/custom/130703-heritage/1.jpg</t>
  </si>
  <si>
    <t>http://image.rakuten.co.jp/brotures/cabinet/custom/130703-heritage/2.jpg</t>
  </si>
  <si>
    <t>http://image.rakuten.co.jp/brotures/cabinet/custom/130703-heritage/3.jpg</t>
  </si>
  <si>
    <t>&lt;iframe src="http://www.rakuten.ne.jp/gold/brotures/spec/leaderbike/custom-130703-heritage.html" frameborder="0" id="spec-content" scrolling="no"&gt;&lt;/iframe&gt;</t>
  </si>
  <si>
    <t>&lt;iframe src="http://www.rakuten.ne.jp/gold/brotures/custom/custom-130703-heritage.html" frameborder="0" id="items-col-content" scrolling="no"&gt;&lt;/iframe&gt;</t>
  </si>
  <si>
    <t>custom-130703-heritageS(52cm)</t>
  </si>
  <si>
    <t>custom-130703-heritageM(55cm)</t>
  </si>
  <si>
    <t>custom-130703-heritageL(57cm)</t>
  </si>
  <si>
    <t>custom-130704-721tr</t>
  </si>
  <si>
    <t>LEADER BIKE 721TR AEROSPOKE Custom</t>
  </si>
  <si>
    <t>LEADERBIKE721TRAEROSPOKECustom</t>
  </si>
  <si>
    <t>http://image.rakuten.co.jp/brotures/cabinet/custom/130704-721tr/1.jpg</t>
  </si>
  <si>
    <t>http://image.rakuten.co.jp/brotures/cabinet/custom/130704-721tr/2.jpg</t>
  </si>
  <si>
    <t>http://image.rakuten.co.jp/brotures/cabinet/custom/130704-721tr/3.jpg</t>
  </si>
  <si>
    <t>&lt;iframe src="http://www.rakuten.ne.jp/gold/brotures/spec/leaderbike/custom-130704-721tr.html" frameborder="0" id="spec-content" scrolling="no"&gt;&lt;/iframe&gt;</t>
  </si>
  <si>
    <t>&lt;iframe src="http://www.rakuten.ne.jp/gold/brotures/custom/custom-130704-721tr.html" frameborder="0" id="items-col-content" scrolling="no"&gt;&lt;/iframe&gt;</t>
  </si>
  <si>
    <t>custom-130704-721trXXS(46cm)</t>
  </si>
  <si>
    <t>custom-130704-721trXS(48.5cm)</t>
  </si>
  <si>
    <t>custom-130704-721trS(51cm)</t>
  </si>
  <si>
    <t>custom-130704-721trM(53cm)</t>
  </si>
  <si>
    <t>custom-130704-721trL(55cm)</t>
  </si>
  <si>
    <t>custom-130704-721trXL(58cm)</t>
  </si>
  <si>
    <t>custom-130705-735tr</t>
  </si>
  <si>
    <t>LEADER BIKE 735TR SHRED x NOTORIOUS 90 Custom</t>
  </si>
  <si>
    <t>LEADERBIKE735TRSHREDxNOTORIOUS90Custom</t>
  </si>
  <si>
    <t>http://image.rakuten.co.jp/brotures/cabinet/custom/130705-735tr/1.jpg</t>
  </si>
  <si>
    <t>http://image.rakuten.co.jp/brotures/cabinet/custom/130705-735tr/2.jpg</t>
  </si>
  <si>
    <t>http://image.rakuten.co.jp/brotures/cabinet/custom/130705-735tr/3.jpg</t>
  </si>
  <si>
    <t>&lt;iframe src="http://www.rakuten.ne.jp/gold/brotures/spec/leaderbike/custom-130705-735tr.html" frameborder="0" id="spec-content" scrolling="no"&gt;&lt;/iframe&gt;</t>
  </si>
  <si>
    <t>&lt;iframe src="http://www.rakuten.ne.jp/gold/brotures/custom/custom-130705-735tr.html" frameborder="0" id="items-col-content" scrolling="no"&gt;&lt;/iframe&gt;</t>
  </si>
  <si>
    <t>custom-130705-735trS(51cm)</t>
  </si>
  <si>
    <t>custom-130705-735trM(53cm)</t>
  </si>
  <si>
    <t>custom-130705-735trL(55cm)</t>
  </si>
  <si>
    <t>custom-130705-735trXL(58cm)</t>
  </si>
  <si>
    <t>custom-130709-735tr</t>
  </si>
  <si>
    <t>LEADER BIKE 735TR White Complete Custom</t>
  </si>
  <si>
    <t>LEADERBIKE735TRWhiteCompleteCustom</t>
  </si>
  <si>
    <t>http://image.rakuten.co.jp/brotures/cabinet/custom/130709-735tr/1.jpg</t>
  </si>
  <si>
    <t>http://image.rakuten.co.jp/brotures/cabinet/custom/130709-735tr/2.jpg</t>
  </si>
  <si>
    <t>http://image.rakuten.co.jp/brotures/cabinet/custom/130709-735tr/3.jpg</t>
  </si>
  <si>
    <t>&lt;iframe src="http://www.rakuten.ne.jp/gold/brotures/spec/leaderbike/custom-130709-735tr.html" frameborder="0" id="spec-content" scrolling="no"&gt;&lt;/iframe&gt;</t>
  </si>
  <si>
    <t>&lt;iframe src="http://www.rakuten.ne.jp/gold/brotures/custom/custom-130709-735tr.html" frameborder="0" id="items-col-content" scrolling="no"&gt;&lt;/iframe&gt;</t>
  </si>
  <si>
    <t>custom-130709-735trS(51cm)</t>
  </si>
  <si>
    <t>custom-130709-735trM(53cm)</t>
  </si>
  <si>
    <t>custom-130709-735trL(55cm)</t>
  </si>
  <si>
    <t>custom-130709-735trXL(58cm)</t>
  </si>
  <si>
    <t>custom-130712-735tr</t>
  </si>
  <si>
    <t>LEADER BIKE 735TR White x Blue Custom</t>
  </si>
  <si>
    <t>LEADERBIKE735TRWhitexBlueCustom</t>
  </si>
  <si>
    <t>http://image.rakuten.co.jp/brotures/cabinet/custom/130712-735tr/1.jpg</t>
  </si>
  <si>
    <t>http://image.rakuten.co.jp/brotures/cabinet/custom/130712-735tr/2.jpg</t>
  </si>
  <si>
    <t>http://image.rakuten.co.jp/brotures/cabinet/custom/130712-735tr/3.jpg</t>
  </si>
  <si>
    <t>&lt;iframe src="http://www.rakuten.ne.jp/gold/brotures/spec/leaderbike/custom-130712-735tr.html" frameborder="0" id="spec-content" scrolling="no"&gt;&lt;/iframe&gt;</t>
  </si>
  <si>
    <t>&lt;iframe src="http://www.rakuten.ne.jp/gold/brotures/custom/custom-130712-735tr.html" frameborder="0" id="items-col-content" scrolling="no"&gt;&lt;/iframe&gt;</t>
  </si>
  <si>
    <t>custom-130712-735trS(51cm)</t>
  </si>
  <si>
    <t>custom-130712-735trM(53cm)</t>
  </si>
  <si>
    <t>custom-130712-735trL(55cm)</t>
  </si>
  <si>
    <t>custom-130712-735trXL(58cm)</t>
  </si>
  <si>
    <t>custom-130717-kagero</t>
  </si>
  <si>
    <t>LEADER BIKE KAGERO POLISH x Carbon Custom</t>
  </si>
  <si>
    <t>LEADERBIKEKAGEROPOLISHxCarbonCustom</t>
  </si>
  <si>
    <t>http://image.rakuten.co.jp/brotures/cabinet/custom/130717-kagero/1.jpg</t>
  </si>
  <si>
    <t>http://image.rakuten.co.jp/brotures/cabinet/custom/130717-kagero/2.jpg</t>
  </si>
  <si>
    <t>http://image.rakuten.co.jp/brotures/cabinet/custom/130717-kagero/3.jpg</t>
  </si>
  <si>
    <t>&lt;iframe src="http://www.rakuten.ne.jp/gold/brotures/spec/leaderbike/custom-130717-kagero.html" frameborder="0" id="spec-content" scrolling="no"&gt;&lt;/iframe&gt;</t>
  </si>
  <si>
    <t>&lt;iframe src="http://www.rakuten.ne.jp/gold/brotures/custom/custom-130717-kagero.html" frameborder="0" id="items-col-content" scrolling="no"&gt;&lt;/iframe&gt;</t>
  </si>
  <si>
    <t>custom-130717-kageroS(52cm)</t>
  </si>
  <si>
    <t>custom-130717-kageroM(55cm)</t>
  </si>
  <si>
    <t>custom-130717-kageroL(57cm)</t>
  </si>
  <si>
    <t>custom-130719-735tr</t>
  </si>
  <si>
    <t>LEADER BIKE 735TR BLB NOTORIOUS 03 Carbon White Custom</t>
  </si>
  <si>
    <t>LEADERBIKE735TRBLBNOTORIOUS03CarbonWhiteCustom</t>
  </si>
  <si>
    <t>http://image.rakuten.co.jp/brotures/cabinet/custom/130719-735tr/1.jpg</t>
  </si>
  <si>
    <t>http://image.rakuten.co.jp/brotures/cabinet/custom/130719-735tr/2.jpg</t>
  </si>
  <si>
    <t>http://image.rakuten.co.jp/brotures/cabinet/custom/130719-735tr/3.jpg</t>
  </si>
  <si>
    <t>&lt;iframe src="http://www.rakuten.ne.jp/gold/brotures/spec/leaderbike/custom-130719-735tr.html" frameborder="0" id="spec-content" scrolling="no"&gt;&lt;/iframe&gt;</t>
  </si>
  <si>
    <t>&lt;iframe src="http://www.rakuten.ne.jp/gold/brotures/custom/custom-130719-735tr.html" frameborder="0" id="items-col-content" scrolling="no"&gt;&lt;/iframe&gt;</t>
  </si>
  <si>
    <t>custom-130719-735trS(51cm)</t>
  </si>
  <si>
    <t>custom-130719-735trM(53cm)</t>
  </si>
  <si>
    <t>custom-130719-735trL(55cm)</t>
  </si>
  <si>
    <t>custom-130719-735trXL(58cm)</t>
  </si>
  <si>
    <t>custom-130720-2-721tr</t>
  </si>
  <si>
    <t>LEADER BIKE 721TR Bullhorn &amp; SHRED Value Custom</t>
  </si>
  <si>
    <t>LEADERBIKE721TRBullhorn&amp;SHREDValueCustom</t>
  </si>
  <si>
    <t>http://image.rakuten.co.jp/brotures/cabinet/custom/130720-2-721tr/1.jpg</t>
  </si>
  <si>
    <t>http://image.rakuten.co.jp/brotures/cabinet/custom/130720-2-721tr/2.jpg</t>
  </si>
  <si>
    <t>http://image.rakuten.co.jp/brotures/cabinet/custom/130720-2-721tr/3.jpg</t>
  </si>
  <si>
    <t>&lt;iframe src="http://www.rakuten.ne.jp/gold/brotures/spec/leaderbike/custom-130720-2-721tr.html" frameborder="0" id="spec-content" scrolling="no"&gt;&lt;/iframe&gt;</t>
  </si>
  <si>
    <t>&lt;iframe src="http://www.rakuten.ne.jp/gold/brotures/custom/custom-130720-2-721tr.html" frameborder="0" id="items-col-content" scrolling="no"&gt;&lt;/iframe&gt;</t>
  </si>
  <si>
    <t>custom-130720-2-721trXXS(46cm)</t>
  </si>
  <si>
    <t>custom-130720-2-721trXS(48.5cm)</t>
  </si>
  <si>
    <t>custom-130720-2-721trS(51cm)</t>
  </si>
  <si>
    <t>custom-130720-2-721trM(53cm)</t>
  </si>
  <si>
    <t>custom-130720-2-721trL(55cm)</t>
  </si>
  <si>
    <t>custom-130720-2-721trXL(58cm)</t>
  </si>
  <si>
    <t>custom-130720-721tr</t>
  </si>
  <si>
    <t>LEADER BIKE 721TR Dropbar &amp; SHRED Value Custom</t>
  </si>
  <si>
    <t>LEADERBIKE721TRDropbar&amp;SHREDValueCustom</t>
  </si>
  <si>
    <t>http://image.rakuten.co.jp/brotures/cabinet/custom/130720-721tr/1.jpg</t>
  </si>
  <si>
    <t>http://image.rakuten.co.jp/brotures/cabinet/custom/130720-721tr/2.jpg</t>
  </si>
  <si>
    <t>http://image.rakuten.co.jp/brotures/cabinet/custom/130720-721tr/3.jpg</t>
  </si>
  <si>
    <t>&lt;iframe src="http://www.rakuten.ne.jp/gold/brotures/spec/leaderbike/custom-130720-721tr.html" frameborder="0" id="spec-content" scrolling="no"&gt;&lt;/iframe&gt;</t>
  </si>
  <si>
    <t>&lt;iframe src="http://www.rakuten.ne.jp/gold/brotures/custom/custom-130720-721tr.html" frameborder="0" id="items-col-content" scrolling="no"&gt;&lt;/iframe&gt;</t>
  </si>
  <si>
    <t>custom-130720-721trXXS(46cm)</t>
  </si>
  <si>
    <t>custom-130720-721trXS(48.5cm)</t>
  </si>
  <si>
    <t>custom-130720-721trS(51cm)</t>
  </si>
  <si>
    <t>custom-130720-721trM(53cm)</t>
  </si>
  <si>
    <t>custom-130720-721trL(55cm)</t>
  </si>
  <si>
    <t>custom-130720-721trXL(58cm)</t>
  </si>
  <si>
    <t>custom-130721-721tr</t>
  </si>
  <si>
    <t>LEADER BIKE 721TR BLB05Carbon Rear Wheel Custom</t>
  </si>
  <si>
    <t>LEADERBIKE721TRBLB05CarbonRearWheelCustom</t>
  </si>
  <si>
    <t>http://image.rakuten.co.jp/brotures/cabinet/custom/130721-721tr/1.jpg</t>
  </si>
  <si>
    <t>http://image.rakuten.co.jp/brotures/cabinet/custom/130721-721tr/2.jpg</t>
  </si>
  <si>
    <t>http://image.rakuten.co.jp/brotures/cabinet/custom/130721-721tr/3.jpg</t>
  </si>
  <si>
    <t>&lt;iframe src="http://www.rakuten.ne.jp/gold/brotures/spec/leaderbike/custom-130721-721tr.html" frameborder="0" id="spec-content" scrolling="no"&gt;&lt;/iframe&gt;</t>
  </si>
  <si>
    <t>&lt;iframe src="http://www.rakuten.ne.jp/gold/brotures/custom/custom-130721-721tr.html" frameborder="0" id="items-col-content" scrolling="no"&gt;&lt;/iframe&gt;</t>
  </si>
  <si>
    <t>custom-130721-721trXXS(46cm)</t>
  </si>
  <si>
    <t>custom-130721-721trXS(48.5cm)</t>
  </si>
  <si>
    <t>custom-130721-721trS(51cm)</t>
  </si>
  <si>
    <t>custom-130721-721trM(53cm)</t>
  </si>
  <si>
    <t>custom-130721-721trL(55cm)</t>
  </si>
  <si>
    <t>custom-130721-721trXL(58cm)</t>
  </si>
  <si>
    <t>custom-130721-735tr</t>
  </si>
  <si>
    <t>LEADER BIKE 735TR WHITE NOTORIOUS FINISHED</t>
  </si>
  <si>
    <t>LEADERBIKEKAGEROFRAMESETPhantomPearl</t>
  </si>
  <si>
    <t>LEADERBIKE735TRWHITENOTORIOUSFINISHED</t>
  </si>
  <si>
    <t>http://image.rakuten.co.jp/brotures/cabinet/custom/130721-735tr/1.jpg</t>
  </si>
  <si>
    <t>http://image.rakuten.co.jp/brotures/cabinet/custom/130721-735tr/2.jpg</t>
  </si>
  <si>
    <t>http://image.rakuten.co.jp/brotures/cabinet/custom/130721-735tr/3.jpg</t>
  </si>
  <si>
    <t>&lt;iframe src="http://www.rakuten.ne.jp/gold/brotures/spec/leaderbike/custom-130721-735tr.html" frameborder="0" id="spec-content" scrolling="no"&gt;&lt;/iframe&gt;</t>
  </si>
  <si>
    <t>&lt;iframe src="http://www.rakuten.ne.jp/gold/brotures/custom/custom-130721-735tr.html" frameborder="0" id="items-col-content" scrolling="no"&gt;&lt;/iframe&gt;</t>
  </si>
  <si>
    <t>custom-130721-735trS(51cm)</t>
  </si>
  <si>
    <t>完成車¥BROTURESオリジナルカスタム</t>
  </si>
  <si>
    <t>custom-130721-735trM(53cm)</t>
  </si>
  <si>
    <t>custom-130721-735trL(55cm)</t>
  </si>
  <si>
    <t>custom-130721-735trXL(58cm)</t>
  </si>
  <si>
    <t>custom-130723-735tr</t>
  </si>
  <si>
    <t>LEADER BIKE 735TR F/R BLB NOTORIOUS</t>
  </si>
  <si>
    <t>LEADERBIKE735TRF/RBLBNOTORIOUS</t>
  </si>
  <si>
    <t>http://image.rakuten.co.jp/brotures/cabinet/custom/130723-735tr/1.jpg</t>
  </si>
  <si>
    <t>http://image.rakuten.co.jp/brotures/cabinet/custom/130723-735tr/2.jpg</t>
  </si>
  <si>
    <t>http://image.rakuten.co.jp/brotures/cabinet/custom/130723-735tr/3.jpg</t>
  </si>
  <si>
    <t>&lt;iframe src="http://www.rakuten.ne.jp/gold/brotures/spec/leaderbike/custom-130723-735tr.html" frameborder="0" id="spec-content" scrolling="no"&gt;&lt;/iframe&gt;</t>
  </si>
  <si>
    <t>&lt;iframe src="http://www.rakuten.ne.jp/gold/brotures/custom/custom-130723-735tr.html" frameborder="0" id="items-col-content" scrolling="no"&gt;&lt;/iframe&gt;</t>
  </si>
  <si>
    <t>custom-130723-735trS(51cm)</t>
  </si>
  <si>
    <t>custom-130723-735trM(53cm)</t>
  </si>
  <si>
    <t>custom-130723-735trL(55cm)</t>
  </si>
  <si>
    <t>custom-130723-735trXL(58cm)</t>
  </si>
  <si>
    <t>cx_zero_teknologika</t>
  </si>
  <si>
    <t>selleITALIA CX Zero Teknologikaセレイタリア ブラック  ピストバイク/シングルスピード/PISTEBIKE/ ロードバイク/ 自転車 パーツ 楽天</t>
  </si>
  <si>
    <t>selleITALIACXZeroTeknologika</t>
  </si>
  <si>
    <t>http://image.rakuten.co.jp/brotures/cabinet/items/selleitalia/cx_zero_teknologika.jpg</t>
  </si>
  <si>
    <t>&lt;iframe src="http://www.rakuten.ne.jp/gold/brotures/spec/selleitalia/cx_zero_teknologika.html" frameborder="0" id="spec-content" scrolling="no"&gt;&lt;/iframe&gt;</t>
  </si>
  <si>
    <t>&lt;iframe src="http://www.rakuten.ne.jp/gold/brotures/items/selleitalia/cx_zero_teknologika.html" frameborder="0" id="items-col-content" scrolling="no"&gt;&lt;/iframe&gt;</t>
  </si>
  <si>
    <t>da_16</t>
  </si>
  <si>
    <t>【ピストバイク ホイール】アレックスリム   (ALEXRIMS 18" ダブルウォールアルミリム) ピストバイク/シングルスピード/PISTEBIKE/ ロードバイク/ 自転車 楽天 通勤・通学</t>
  </si>
  <si>
    <t>ALEXRIMS18"ダブルウォールアルミリム</t>
  </si>
  <si>
    <t>http://image.rakuten.co.jp/brotures/cabinet/items/alexrims/da_16.jpg</t>
  </si>
  <si>
    <t>&lt;iframe src="http://www.rakuten.ne.jp/gold/brotures/spec/alexrims/da_16.html" frameborder="0" id="spec-content" scrolling="no"&gt;&lt;/iframe&gt;</t>
  </si>
  <si>
    <t>&lt;iframe src="http://www.rakuten.ne.jp/gold/brotures/items/alexrims/da_16.html" frameborder="0" id="items-col-content" scrolling="no"&gt;&lt;/iframe&gt;</t>
  </si>
  <si>
    <t>ALEXRIMS</t>
  </si>
  <si>
    <t>パーツ¥ホイール:ブランド2¥ALEXRIMS</t>
  </si>
  <si>
    <t>da_22</t>
  </si>
  <si>
    <t>【ピストバイク ホイール】アレックスリム   (ALEXRIMS 20" ダブルウォールアルミリム) ピストバイク/シングルスピード/PISTEBIKE/ ロードバイク/ 自転車 楽天 通勤・通学</t>
  </si>
  <si>
    <t>ALEXRIMS20"ダブルウォールアルミリム</t>
  </si>
  <si>
    <t>http://image.rakuten.co.jp/brotures/cabinet/items/alexrims/da_22.jpg</t>
  </si>
  <si>
    <t>&lt;iframe src="http://www.rakuten.ne.jp/gold/brotures/spec/alexrims/da_22.html" frameborder="0" id="spec-content" scrolling="no"&gt;&lt;/iframe&gt;</t>
  </si>
  <si>
    <t>&lt;iframe src="http://www.rakuten.ne.jp/gold/brotures/items/alexrims/da_22.html" frameborder="0" id="items-col-content" scrolling="no"&gt;&lt;/iframe&gt;</t>
  </si>
  <si>
    <t>dabar</t>
  </si>
  <si>
    <t>【ピストバイク ハンドル】デダ  (DEDA DABAR)  ピストバイク/シングルスピード/PISTEBIKE/ ロードバイク/ 自転車 楽天 通勤・通学</t>
  </si>
  <si>
    <t>DEDADABAR</t>
  </si>
  <si>
    <t>http://image.rakuten.co.jp/brotures/cabinet/items/deda/dabar.jpg</t>
  </si>
  <si>
    <t>&lt;iframe src="http://www.rakuten.ne.jp/gold/brotures/spec/deda/dabar.html" frameborder="0" id="spec-content" scrolling="no"&gt;&lt;/iframe&gt;</t>
  </si>
  <si>
    <t>&lt;iframe src="http://www.rakuten.ne.jp/gold/brotures/items/deda/dabar.html" frameborder="0" id="items-col-content" scrolling="no"&gt;&lt;/iframe&gt;</t>
  </si>
  <si>
    <t>dash-b</t>
  </si>
  <si>
    <t>【ピストバイク 完成車】 ボムトラック ブラック  (BOMBTRACK DASH BLACK) ピストバイク/シングルスピード/PISTEBIKE/ ロードバイク/ 自転車 楽天 通勤・通学</t>
  </si>
  <si>
    <t>BOMBTRACKDASHBLACK</t>
  </si>
  <si>
    <t>http://image.rakuten.co.jp/brotures/cabinet/items/bombtrack/dash-b.jpg</t>
  </si>
  <si>
    <t>&lt;iframe src="http://www.rakuten.ne.jp/gold/brotures/spec/bombtrack/dash-b.html" frameborder="0" id="spec-content" scrolling="no"&gt;&lt;/iframe&gt;</t>
  </si>
  <si>
    <t>&lt;iframe src="http://www.rakuten.ne.jp/gold/brotures/items/bombtrack/dash-b.html" frameborder="0" id="items-col-content" scrolling="no"&gt;&lt;/iframe&gt;</t>
  </si>
  <si>
    <t>BOMBTRACK</t>
  </si>
  <si>
    <t>ブランド¥BOMBTRACK:完成車¥BOMBTRACK</t>
  </si>
  <si>
    <t>999999999:999999999</t>
  </si>
  <si>
    <t>dash-p</t>
  </si>
  <si>
    <t>【ピストバイク 完成車】 ボムトラック パープル  (BOMBTRACK DASH PURPLE) ピストバイク/シングルスピード/PISTEBIKE/ ロードバイク/ 自転車 楽天 通勤・通学</t>
  </si>
  <si>
    <t>BOMBTRACKDASHPURPLE</t>
  </si>
  <si>
    <t>http://image.rakuten.co.jp/brotures/cabinet/items/bombtrack/dash-p.jpg</t>
  </si>
  <si>
    <t>&lt;iframe src="http://www.rakuten.ne.jp/gold/brotures/spec/bombtrack/dash-p.html" frameborder="0" id="spec-content" scrolling="no"&gt;&lt;/iframe&gt;</t>
  </si>
  <si>
    <t>&lt;iframe src="http://www.rakuten.ne.jp/gold/brotures/items/bombtrack/dash-p.html" frameborder="0" id="items-col-content" scrolling="no"&gt;&lt;/iframe&gt;</t>
  </si>
  <si>
    <t>detroit2</t>
  </si>
  <si>
    <t>【ピストバイク フレームセット】ドスノベンタ  (DOSNOVENTA DETROIT2.0 Frameset)  ピストバイク/シングルスピード/PISTEBIKE/ ロードバイク/ 自転車 楽天 通勤・通学</t>
  </si>
  <si>
    <t>DOSNOVENTADETROIT2.0Frameset</t>
  </si>
  <si>
    <t>http://image.rakuten.co.jp/brotures/cabinet/items/dosnoventa/detroit2.jpg</t>
  </si>
  <si>
    <t>&lt;iframe src="http://www.rakuten.ne.jp/gold/brotures/spec/dosnoventa/detroit2.html" frameborder="0" id="spec-content" scrolling="no"&gt;&lt;/iframe&gt;</t>
  </si>
  <si>
    <t>&lt;iframe src="http://www.rakuten.ne.jp/gold/brotures/items/dosnoventa/detroit2.html" frameborder="0" id="items-col-content" scrolling="no"&gt;&lt;/iframe&gt;</t>
  </si>
  <si>
    <t>detroit248cm</t>
  </si>
  <si>
    <t>フレーム</t>
  </si>
  <si>
    <t>DOSNOVENTA</t>
  </si>
  <si>
    <t>パーツ¥フレーム:ブランド¥DOSNOVENTA</t>
  </si>
  <si>
    <t>detroit250cm</t>
  </si>
  <si>
    <t>detroit252cm</t>
  </si>
  <si>
    <t>detroit254cm</t>
  </si>
  <si>
    <t>detroit256cm</t>
  </si>
  <si>
    <t>detroit258cm</t>
  </si>
  <si>
    <t>diamante_pro_light</t>
  </si>
  <si>
    <t>Vittoria DIAMANTE PRO LIGHTビットリア 【ピストバイク タイヤ】  シングルスピード/PISTEBIKE/ ロードバイク/ 自転車 パーツ 楽天</t>
  </si>
  <si>
    <t>VittoriaDIAMANTEPROLIGHT</t>
  </si>
  <si>
    <t>http://image.rakuten.co.jp/brotures/cabinet/items/vittoria/diamante_pro_light.jpg</t>
  </si>
  <si>
    <t>&lt;iframe src="http://www.rakuten.ne.jp/gold/brotures/items/vittoria/diamante_pro_light.html" frameborder="0" id="items-col-content" scrolling="no"&gt;&lt;/iframe&gt;</t>
  </si>
  <si>
    <t>diamante_pro_radiale</t>
  </si>
  <si>
    <t>Vittoria DIAMANTE PRO RADIALEビットリア 【ピストバイク タイヤ】  シングルスピード/PISTEBIKE/ ロードバイク/ 自転車 パーツ 楽天</t>
  </si>
  <si>
    <t>VittoriaDIAMANTEPRORADIALE</t>
  </si>
  <si>
    <t>http://image.rakuten.co.jp/brotures/cabinet/items/vittoria/diamante_pro_radiale.jpg</t>
  </si>
  <si>
    <t>&lt;iframe src="http://www.rakuten.ne.jp/gold/brotures/spec/vittoria/diamante_pro_radiale.html" frameborder="0" id="spec-content" scrolling="no"&gt;&lt;/iframe&gt;</t>
  </si>
  <si>
    <t>&lt;iframe src="http://www.rakuten.ne.jp/gold/brotures/items/vittoria/diamante_pro_radiale.html" frameborder="0" id="items-col-content" scrolling="no"&gt;&lt;/iframe&gt;</t>
  </si>
  <si>
    <t>dinamic_sports</t>
  </si>
  <si>
    <t>MICHELIN ダイナミック スポーツミシュラン 【ピストバイク タイヤ】  シングルスピード/PISTEBIKE/ ロードバイク/ 自転車 パーツ 楽天</t>
  </si>
  <si>
    <t>MICHELINダイナミックスポーツ</t>
  </si>
  <si>
    <t>http://image.rakuten.co.jp/brotures/cabinet/items/michelin/dinamic_sports.jpg</t>
  </si>
  <si>
    <t>&lt;iframe src="http://www.rakuten.ne.jp/gold/brotures/spec/michelin/dinamic_sports.html" frameborder="0" id="spec-content" scrolling="no"&gt;&lt;/iframe&gt;</t>
  </si>
  <si>
    <t>&lt;iframe src="http://www.rakuten.ne.jp/gold/brotures/items/michelin/dinamic_sports.html" frameborder="0" id="items-col-content" scrolling="no"&gt;&lt;/iframe&gt;</t>
  </si>
  <si>
    <t>divide-b</t>
  </si>
  <si>
    <t>【ピストバイク 完成車】 ボムトラック ブラック  (BOMBTRACK DIVIDE BLACK) ピストバイク/シングルスピード/PISTEBIKE/ ロードバイク/ 自転車 楽天 通勤・通学</t>
  </si>
  <si>
    <t>BOMBTRACKDIVIDEBLACK</t>
  </si>
  <si>
    <t>http://image.rakuten.co.jp/brotures/cabinet/items/bombtrack/divide-b.jpg</t>
  </si>
  <si>
    <t>&lt;iframe src="http://www.rakuten.ne.jp/gold/brotures/spec/bombtrack/divide-b.html" frameborder="0" id="spec-content" scrolling="no"&gt;&lt;/iframe&gt;</t>
  </si>
  <si>
    <t>&lt;iframe src="http://www.rakuten.ne.jp/gold/brotures/items/bombtrack/divide-b.html" frameborder="0" id="items-col-content" scrolling="no"&gt;&lt;/iframe&gt;</t>
  </si>
  <si>
    <t>divide-w</t>
  </si>
  <si>
    <t>【ピストバイク 完成車】 ボムトラック ホワイト  (BOMBTRACK DIVIDE WHITE) ピストバイク/シングルスピード/PISTEBIKE/ ロードバイク/ 自転車 楽天 通勤・通学</t>
  </si>
  <si>
    <t>BOMBTRACKDIVIDEWHITE</t>
  </si>
  <si>
    <t>http://image.rakuten.co.jp/brotures/cabinet/items/bombtrack/divide-w.jpg</t>
  </si>
  <si>
    <t>&lt;iframe src="http://www.rakuten.ne.jp/gold/brotures/spec/bombtrack/divide-w.html" frameborder="0" id="spec-content" scrolling="no"&gt;&lt;/iframe&gt;</t>
  </si>
  <si>
    <t>&lt;iframe src="http://www.rakuten.ne.jp/gold/brotures/items/bombtrack/divide-w.html" frameborder="0" id="items-col-content" scrolling="no"&gt;&lt;/iframe&gt;</t>
  </si>
  <si>
    <t>dlx</t>
  </si>
  <si>
    <t>EURO-ASIA DLX 13~16Tユーロアジア 【スプロケット】  ピストバイク/シングルスピード/PISTEBIKE/ ロードバイク/ 自転車 パーツ 楽天</t>
  </si>
  <si>
    <t>EURO-ASIADLX13~16T</t>
  </si>
  <si>
    <t>http://image.rakuten.co.jp/brotures/cabinet/items/euro-asia/dlx.jpg</t>
  </si>
  <si>
    <t>&lt;iframe src="http://www.rakuten.ne.jp/gold/brotures/spec/euro-asia/dlx.html" frameborder="0" id="spec-content" scrolling="no"&gt;&lt;/iframe&gt;</t>
  </si>
  <si>
    <t>&lt;iframe src="http://www.rakuten.ne.jp/gold/brotures/items/euro-asia/dlx.html" frameborder="0" id="items-col-content" scrolling="no"&gt;&lt;/iframe&gt;</t>
  </si>
  <si>
    <t>EURO-ASIA</t>
  </si>
  <si>
    <t>パーツ¥スプロケット:ブランド2¥EURO-ASIA</t>
  </si>
  <si>
    <t>draftlite-b</t>
  </si>
  <si>
    <t>【ピストバイク 完成車】 エスイーバイク ブラック  (SE BIKES Draft Lite BLACK) ピストバイク/シングルスピード/PISTEBIKE/ ロードバイク/ 自転車 楽天 通勤・通学</t>
  </si>
  <si>
    <t>SEBIKESDraftLiteBLACK</t>
  </si>
  <si>
    <t>http://image.rakuten.co.jp/brotures/cabinet/items/se/draftlite-b.jpg</t>
  </si>
  <si>
    <t>&lt;iframe src="http://www.rakuten.ne.jp/gold/brotures/spec/se/draftlite-b.html" frameborder="0" id="spec-content" scrolling="no"&gt;&lt;/iframe&gt;</t>
  </si>
  <si>
    <t>&lt;iframe src="http://www.rakuten.ne.jp/gold/brotures/items/se/draftlite-b.html" frameborder="0" id="items-col-content" scrolling="no"&gt;&lt;/iframe&gt;</t>
  </si>
  <si>
    <t>draftlite-b52cm</t>
  </si>
  <si>
    <t>SE</t>
  </si>
  <si>
    <t>パーツ¥完成車:ブランド¥SE:完成車¥SE</t>
  </si>
  <si>
    <t>draftlite-b54cm</t>
  </si>
  <si>
    <t>draftlite-b56cm</t>
  </si>
  <si>
    <t>draftlite-w</t>
  </si>
  <si>
    <t>【ピストバイク 完成車】 エスイーバイク ホワイト  (SE BIKES Draft Lite WHITE) ピストバイク/シングルスピード/PISTEBIKE/ ロードバイク/ 自転車 楽天 通勤・通学</t>
  </si>
  <si>
    <t>SEBIKESDraftLiteWHITE</t>
  </si>
  <si>
    <t>http://image.rakuten.co.jp/brotures/cabinet/items/se/draftlite-w.jpg</t>
  </si>
  <si>
    <t>&lt;iframe src="http://www.rakuten.ne.jp/gold/brotures/spec/se/draftlite-w.html" frameborder="0" id="spec-content" scrolling="no"&gt;&lt;/iframe&gt;</t>
  </si>
  <si>
    <t>&lt;iframe src="http://www.rakuten.ne.jp/gold/brotures/items/se/draftlite-w.html" frameborder="0" id="items-col-content" scrolling="no"&gt;&lt;/iframe&gt;</t>
  </si>
  <si>
    <t>draftlite-w52cm</t>
  </si>
  <si>
    <t>draftlite-w54cm</t>
  </si>
  <si>
    <t>draftlite-w56cm</t>
  </si>
  <si>
    <t>ds1_bk</t>
  </si>
  <si>
    <t>CYCLEPRO DS1 BLACK</t>
  </si>
  <si>
    <t>CYCLEPRODS1BLACK</t>
  </si>
  <si>
    <t>http://image.rakuten.co.jp/brotures/cabinet/items/cyclepro/ds1_bk.jpg</t>
  </si>
  <si>
    <t>&lt;iframe src="http://www.rakuten.ne.jp/gold/brotures/spec/cyclepro/ds1_bk.html" frameborder="0" id="spec-content" scrolling="no"&gt;&lt;/iframe&gt;</t>
  </si>
  <si>
    <t>&lt;iframe src="http://www.rakuten.ne.jp/gold/brotures/items/cyclepro/ds1_bk.html" frameborder="0" id="items-col-content" scrolling="no"&gt;&lt;/iframe&gt;</t>
  </si>
  <si>
    <t>ブランド2¥CYCLEPRO:工具</t>
  </si>
  <si>
    <t>ds1_red</t>
  </si>
  <si>
    <t>CYCLEPRO DS1 RED</t>
  </si>
  <si>
    <t>CYCLEPRODS1RED</t>
  </si>
  <si>
    <t>http://image.rakuten.co.jp/brotures/cabinet/items/cyclepro/ds1_red.jpg</t>
  </si>
  <si>
    <t>&lt;iframe src="http://www.rakuten.ne.jp/gold/brotures/spec/cyclepro/ds1_red.html" frameborder="0" id="spec-content" scrolling="no"&gt;&lt;/iframe&gt;</t>
  </si>
  <si>
    <t>&lt;iframe src="http://www.rakuten.ne.jp/gold/brotures/items/cyclepro/ds1_red.html" frameborder="0" id="items-col-content" scrolling="no"&gt;&lt;/iframe&gt;</t>
  </si>
  <si>
    <t>ds1_s</t>
  </si>
  <si>
    <t>CYCLEPRO DS1 SILVER</t>
  </si>
  <si>
    <t>CYCLEPRODS1SILVER</t>
  </si>
  <si>
    <t>http://image.rakuten.co.jp/brotures/cabinet/items/cyclepro/ds1_s.jpg</t>
  </si>
  <si>
    <t>&lt;iframe src="http://www.rakuten.ne.jp/gold/brotures/spec/cyclepro/ds1_s.html" frameborder="0" id="spec-content" scrolling="no"&gt;&lt;/iframe&gt;</t>
  </si>
  <si>
    <t>&lt;iframe src="http://www.rakuten.ne.jp/gold/brotures/items/cyclepro/ds1_s.html" frameborder="0" id="items-col-content" scrolling="no"&gt;&lt;/iframe&gt;</t>
  </si>
  <si>
    <t>ds1_wh</t>
  </si>
  <si>
    <t>CYCLEPRO DS1 WHITE</t>
  </si>
  <si>
    <t>CYCLEPRODS1WHITE</t>
  </si>
  <si>
    <t>http://image.rakuten.co.jp/brotures/cabinet/items/cyclepro/ds1_wh.jpg</t>
  </si>
  <si>
    <t>&lt;iframe src="http://www.rakuten.ne.jp/gold/brotures/spec/cyclepro/ds1_wh.html" frameborder="0" id="spec-content" scrolling="no"&gt;&lt;/iframe&gt;</t>
  </si>
  <si>
    <t>&lt;iframe src="http://www.rakuten.ne.jp/gold/brotures/items/cyclepro/ds1_wh.html" frameborder="0" id="items-col-content" scrolling="no"&gt;&lt;/iframe&gt;</t>
  </si>
  <si>
    <t>dusterrl-b</t>
  </si>
  <si>
    <t>SDG DUSTER RL BLACKエスディージー 【サドル】  ピストバイク/シングルスピード/PISTEBIKE/ ロードバイク/ 自転車 パーツ 楽天</t>
  </si>
  <si>
    <t>SDGDUSTERRLBLACK</t>
  </si>
  <si>
    <t>http://image.rakuten.co.jp/brotures/cabinet/items/sdg/dusterrl-b.jpg</t>
  </si>
  <si>
    <t>&lt;iframe src="http://www.rakuten.ne.jp/gold/brotures/spec/sdg/dusterrl-b.html" frameborder="0" id="spec-content" scrolling="no"&gt;&lt;/iframe&gt;</t>
  </si>
  <si>
    <t>&lt;iframe src="http://www.rakuten.ne.jp/gold/brotures/items/sdg/dusterrl-b.html" frameborder="0" id="items-col-content" scrolling="no"&gt;&lt;/iframe&gt;</t>
  </si>
  <si>
    <t>SDG</t>
  </si>
  <si>
    <t>パーツ¥サドル:ブランド¥SDG</t>
  </si>
  <si>
    <t>dusterrl-ti-b</t>
  </si>
  <si>
    <t>SDG DUSTER RL Ti BLACKエスディージー 【サドル】 ブラック ピストバイク/シングルスピード/PISTEBIKE/ ロードバイク/ 自転車 パーツ 楽天</t>
  </si>
  <si>
    <t>SDGDUSTERRLTiBLACK</t>
  </si>
  <si>
    <t>http://image.rakuten.co.jp/brotures/cabinet/items/sdg/dusterrl-ti-b.jpg</t>
  </si>
  <si>
    <t>&lt;iframe src="http://www.rakuten.ne.jp/gold/brotures/spec/sdg/dusterrl-ti-b.html" frameborder="0" id="spec-content" scrolling="no"&gt;&lt;/iframe&gt;</t>
  </si>
  <si>
    <t>&lt;iframe src="http://www.rakuten.ne.jp/gold/brotures/items/sdg/dusterrl-ti-b.html" frameborder="0" id="items-col-content" scrolling="no"&gt;&lt;/iframe&gt;</t>
  </si>
  <si>
    <t>dusterrl-ti-b-gr</t>
  </si>
  <si>
    <t>SDG DUSTER RL Ti BLACK / GREENエスディージー 【サドル】 ブラック/グリーン ピストバイク/シングルスピード/PISTEBIKE/ ロードバイク/ 自転車 パーツ 楽天</t>
  </si>
  <si>
    <t>SDGDUSTERRLTiBLACK/GREEN</t>
  </si>
  <si>
    <t>http://image.rakuten.co.jp/brotures/cabinet/items/sdg/dusterrl-ti-b_gr.jpg</t>
  </si>
  <si>
    <t>&lt;iframe src="http://www.rakuten.ne.jp/gold/brotures/spec/sdg/dusterrl-ti-b-gr.html" frameborder="0" id="spec-content" scrolling="no"&gt;&lt;/iframe&gt;</t>
  </si>
  <si>
    <t>&lt;iframe src="http://www.rakuten.ne.jp/gold/brotures/items/sdg/dusterrl-ti-b-gr.html" frameborder="0" id="items-col-content" scrolling="no"&gt;&lt;/iframe&gt;</t>
  </si>
  <si>
    <t>dusterrl-ti-b_bl</t>
  </si>
  <si>
    <t>SDG DUSTER RL Ti BLACK / BLUEエスディージー 【サドル】 ブラック/ブルー ピストバイク/シングルスピード/PISTEBIKE/ ロードバイク/ 自転車 パーツ 楽天</t>
  </si>
  <si>
    <t>SDGDUSTERRLTiBLACK/BLUE</t>
  </si>
  <si>
    <t>http://image.rakuten.co.jp/brotures/cabinet/items/sdg/dusterrl-ti-b_bl.jpg</t>
  </si>
  <si>
    <t>&lt;iframe src="http://www.rakuten.ne.jp/gold/brotures/spec/sdg/dusterrl-ti-b_bl.html" frameborder="0" id="spec-content" scrolling="no"&gt;&lt;/iframe&gt;</t>
  </si>
  <si>
    <t>&lt;iframe src="http://www.rakuten.ne.jp/gold/brotures/items/sdg/dusterrl-ti-b_bl.html" frameborder="0" id="items-col-content" scrolling="no"&gt;&lt;/iframe&gt;</t>
  </si>
  <si>
    <t>dusterrl-ti-b_r</t>
  </si>
  <si>
    <t>SDG DUSTER RL Ti BLACK / REDエスディージー 【サドル】 ブラック/レッド ピストバイク/シングルスピード/PISTEBIKE/ ロードバイク/ 自転車 パーツ 楽天</t>
  </si>
  <si>
    <t>SDGDUSTERRLTiBLACK/RED</t>
  </si>
  <si>
    <t>http://image.rakuten.co.jp/brotures/cabinet/items/sdg/dusterrl-ti-b_r.jpg</t>
  </si>
  <si>
    <t>&lt;iframe src="http://www.rakuten.ne.jp/gold/brotures/spec/sdg/dusterrl-ti-b_r.html" frameborder="0" id="spec-content" scrolling="no"&gt;&lt;/iframe&gt;</t>
  </si>
  <si>
    <t>&lt;iframe src="http://www.rakuten.ne.jp/gold/brotures/items/sdg/dusterrl-ti-b_r.html" frameborder="0" id="items-col-content" scrolling="no"&gt;&lt;/iframe&gt;</t>
  </si>
  <si>
    <t>dusterrl-ti-w_gr</t>
  </si>
  <si>
    <t>SDG DUSTER RL Ti WHITE / GREENエスディージー 【サドル】 ホワイト/グリーン ピストバイク/シングルスピード/PISTEBIKE/ ロードバイク/ 自転車 パーツ 楽天</t>
  </si>
  <si>
    <t>SDGDUSTERRLTiWHITE/GREEN</t>
  </si>
  <si>
    <t>http://image.rakuten.co.jp/brotures/cabinet/items/sdg/dusterrl-ti-w_gr.jpg</t>
  </si>
  <si>
    <t>&lt;iframe src="http://www.rakuten.ne.jp/gold/brotures/spec/sdg/dusterrl-ti-w_gr.html" frameborder="0" id="spec-content" scrolling="no"&gt;&lt;/iframe&gt;</t>
  </si>
  <si>
    <t>&lt;iframe src="http://www.rakuten.ne.jp/gold/brotures/items/sdg/dusterrl-ti-w_gr.html" frameborder="0" id="items-col-content" scrolling="no"&gt;&lt;/iframe&gt;</t>
  </si>
  <si>
    <t>dv_10400</t>
  </si>
  <si>
    <t>VAR トルクレンチ 4-20Nm</t>
  </si>
  <si>
    <t>VARトルクレンチ4-20Nm</t>
  </si>
  <si>
    <t>http://image.rakuten.co.jp/brotures/cabinet/items/var/dv_10400.jpg</t>
  </si>
  <si>
    <t>&lt;iframe src="http://www.rakuten.ne.jp/gold/brotures/spec/var/dv_10400.html" frameborder="0" id="spec-content" scrolling="no"&gt;&lt;/iframe&gt;</t>
  </si>
  <si>
    <t>&lt;iframe src="http://www.rakuten.ne.jp/gold/brotures/items/var/dv_10400.html" frameborder="0" id="items-col-content" scrolling="no"&gt;&lt;/iframe&gt;</t>
  </si>
  <si>
    <t>dv_10500</t>
  </si>
  <si>
    <t>VAR トルクレンチ 20-100Nm</t>
  </si>
  <si>
    <t>VARトルクレンチ20-100Nm</t>
  </si>
  <si>
    <t>http://image.rakuten.co.jp/brotures/cabinet/items/var/dv_10500.jpg</t>
  </si>
  <si>
    <t>&lt;iframe src="http://www.rakuten.ne.jp/gold/brotures/spec/var/dv_10500.html" frameborder="0" id="spec-content" scrolling="no"&gt;&lt;/iframe&gt;</t>
  </si>
  <si>
    <t>&lt;iframe src="http://www.rakuten.ne.jp/gold/brotures/items/var/dv_10500.html" frameborder="0" id="items-col-content" scrolling="no"&gt;&lt;/iframe&gt;</t>
  </si>
  <si>
    <t>dxn_acc_carbon_anchor</t>
  </si>
  <si>
    <t>Dixna カーボンアンカーナットディズナ  カーボンアンカーナット   ピストバイク/シングルスピード/PISTEBIKE/ ロードバイク/ 自転車 パーツ 楽天</t>
  </si>
  <si>
    <t>Dixnaカーボンアンカーナット</t>
  </si>
  <si>
    <t>http://image.rakuten.co.jp/brotures/cabinet/items/dixna/dxn_acc_carbon_anchor.jpg</t>
  </si>
  <si>
    <t>&lt;iframe src="http://www.rakuten.ne.jp/gold/brotures/spec/dixna/dxn_acc_carbon_anchor.html" frameborder="0" id="spec-content" scrolling="no"&gt;&lt;/iframe&gt;</t>
  </si>
  <si>
    <t>&lt;iframe src="http://www.rakuten.ne.jp/gold/brotures/items/dixna/dxn_acc_carbon_anchor.html" frameborder="0" id="items-col-content" scrolling="no"&gt;&lt;/iframe&gt;</t>
  </si>
  <si>
    <t>dixna</t>
  </si>
  <si>
    <t>dxn_acc_squeezing1</t>
  </si>
  <si>
    <t>Dixna スクイージングシートクランプ SILVERディズナ  スクイージングシートクランプ SILVER  ピストバイク/シングルスピード/PISTEBIKE/ ロードバイク/ 自転車 パーツ 楽天</t>
  </si>
  <si>
    <t>DixnaスクイージングシートクランプSILVER</t>
  </si>
  <si>
    <t>http://image.rakuten.co.jp/brotures/cabinet/items/dixna/dxn_acc_squeezing1.jpg</t>
  </si>
  <si>
    <t>&lt;iframe src="http://www.rakuten.ne.jp/gold/brotures/spec/dixna/dxn_acc_squeezing1.html" frameborder="0" id="spec-content" scrolling="no"&gt;&lt;/iframe&gt;</t>
  </si>
  <si>
    <t>&lt;iframe src="http://www.rakuten.ne.jp/gold/brotures/items/dixna/dxn_acc_squeezing1.html" frameborder="0" id="items-col-content" scrolling="no"&gt;&lt;/iframe&gt;</t>
  </si>
  <si>
    <t>dxn_acc_squeezing2</t>
  </si>
  <si>
    <t>Dixna スクイージングシートクランプ BLACKディズナ  スクイージングシートクランプ BLACK  ピストバイク/シングルスピード/PISTEBIKE/ ロードバイク/ 自転車 パーツ 楽天</t>
  </si>
  <si>
    <t>DixnaスクイージングシートクランプBLACK</t>
  </si>
  <si>
    <t>http://image.rakuten.co.jp/brotures/cabinet/items/dixna/dxn_acc_squeezing2.jpg</t>
  </si>
  <si>
    <t>&lt;iframe src="http://www.rakuten.ne.jp/gold/brotures/spec/dixna/dxn_acc_squeezing2.html" frameborder="0" id="spec-content" scrolling="no"&gt;&lt;/iframe&gt;</t>
  </si>
  <si>
    <t>&lt;iframe src="http://www.rakuten.ne.jp/gold/brotures/items/dixna/dxn_acc_squeezing2.html" frameborder="0" id="items-col-content" scrolling="no"&gt;&lt;/iframe&gt;</t>
  </si>
  <si>
    <t>dxn_acc_ti_bolt</t>
  </si>
  <si>
    <t>Dixna M5チタンボルトディズナ  M5チタンボルト   ピストバイク/シングルスピード/PISTEBIKE/ ロードバイク/ 自転車 パーツ 楽天</t>
  </si>
  <si>
    <t>DixnaM5チタンボルト</t>
  </si>
  <si>
    <t>http://image.rakuten.co.jp/brotures/cabinet/items/dixna/dxn_acc_ti_bolt.jpg</t>
  </si>
  <si>
    <t>&lt;iframe src="http://www.rakuten.ne.jp/gold/brotures/spec/dixna/dxn_acc_ti_bolt.html" frameborder="0" id="spec-content" scrolling="no"&gt;&lt;/iframe&gt;</t>
  </si>
  <si>
    <t>&lt;iframe src="http://www.rakuten.ne.jp/gold/brotures/items/dixna/dxn_acc_ti_bolt.html" frameborder="0" id="items-col-content" scrolling="no"&gt;&lt;/iframe&gt;</t>
  </si>
  <si>
    <t>dxn_bar_j_fit_ark</t>
  </si>
  <si>
    <t>【ピストバイク ハンドル】ディズナ  (Dixna ジェイフィット アーク ドロップバー)  ピストバイク/シングルスピード/PISTEBIKE/ ロードバイク/ 自転車 楽天 通勤・通学</t>
  </si>
  <si>
    <t>Dixnaジェイフィットアークドロップバー</t>
  </si>
  <si>
    <t>http://image.rakuten.co.jp/brotures/cabinet/items/dixna/dxn_bar_j_fit_ark.jpg</t>
  </si>
  <si>
    <t>&lt;iframe src="http://www.rakuten.ne.jp/gold/brotures/spec/dixna/dxn_bar_j_fit_ark.html" frameborder="0" id="spec-content" scrolling="no"&gt;&lt;/iframe&gt;</t>
  </si>
  <si>
    <t>&lt;iframe src="http://www.rakuten.ne.jp/gold/brotures/items/dixna/dxn_bar_j_fit_ark.html" frameborder="0" id="items-col-content" scrolling="no"&gt;&lt;/iframe&gt;</t>
  </si>
  <si>
    <t>dxn_bar_j_fit_ever_bk</t>
  </si>
  <si>
    <t>【ピストバイク ハンドル】ディズナ ブラック (Dixna ジェイフィット エバー BLACK)  ピストバイク/シングルスピード/PISTEBIKE/ ロードバイク/ 自転車 楽天 通勤・通学</t>
  </si>
  <si>
    <t>DixnaジェイフィットエバーBLACK</t>
  </si>
  <si>
    <t>http://image.rakuten.co.jp/brotures/cabinet/items/dixna/dxn_bar_j_fit_ever_bk.jpg</t>
  </si>
  <si>
    <t>&lt;iframe src="http://www.rakuten.ne.jp/gold/brotures/spec/dixna/dxn_bar_j_fit_ever_bk.html" frameborder="0" id="spec-content" scrolling="no"&gt;&lt;/iframe&gt;</t>
  </si>
  <si>
    <t>&lt;iframe src="http://www.rakuten.ne.jp/gold/brotures/items/dixna/dxn_bar_j_fit_ever_bk.html" frameborder="0" id="items-col-content" scrolling="no"&gt;&lt;/iframe&gt;</t>
  </si>
  <si>
    <t>dxn_bar_j_fit_ever_wh</t>
  </si>
  <si>
    <t>【ピストバイク ハンドル】ディズナ ホワイト (Dixna ジェイフィット エバー WHITE)  ピストバイク/シングルスピード/PISTEBIKE/ ロードバイク/ 自転車 楽天 通勤・通学</t>
  </si>
  <si>
    <t>DixnaジェイフィットエバーWHITE</t>
  </si>
  <si>
    <t>http://image.rakuten.co.jp/brotures/cabinet/items/dixna/dxn_bar_j_fit_ever_wh.jpg</t>
  </si>
  <si>
    <t>&lt;iframe src="http://www.rakuten.ne.jp/gold/brotures/spec/dixna/dxn_bar_j_fit_ever_wh.html" frameborder="0" id="spec-content" scrolling="no"&gt;&lt;/iframe&gt;</t>
  </si>
  <si>
    <t>&lt;iframe src="http://www.rakuten.ne.jp/gold/brotures/items/dixna/dxn_bar_j_fit_ever_wh.html" frameborder="0" id="items-col-content" scrolling="no"&gt;&lt;/iframe&gt;</t>
  </si>
  <si>
    <t>dxn_bar_j_fit_more_bk</t>
  </si>
  <si>
    <t>【ピストバイク ハンドル】ディズナ ホワイト (Dixna ジェイフィット モア WHITE)  ピストバイク/シングルスピード/PISTEBIKE/ ロードバイク/ 自転車 楽天 通勤・通学</t>
  </si>
  <si>
    <t>DixnaジェイフィットモアWHITE</t>
  </si>
  <si>
    <t>http://image.rakuten.co.jp/brotures/cabinet/items/dixna/dxn_bar_j_fit_more_bk.jpg</t>
  </si>
  <si>
    <t>&lt;iframe src="http://www.rakuten.ne.jp/gold/brotures/spec/dixna/dxn_bar_j_fit_more_bk.html" frameborder="0" id="spec-content" scrolling="no"&gt;&lt;/iframe&gt;</t>
  </si>
  <si>
    <t>&lt;iframe src="http://www.rakuten.ne.jp/gold/brotures/items/dixna/dxn_bar_j_fit_more_bk.html" frameborder="0" id="items-col-content" scrolling="no"&gt;&lt;/iframe&gt;</t>
  </si>
  <si>
    <t>dxn_bar_zeke</t>
  </si>
  <si>
    <t>【ピストバイク ハンドル】ディズナ  (Dixna ジーク ドロップバー)  ピストバイク/シングルスピード/PISTEBIKE/ ロードバイク/ 自転車 楽天 通勤・通学</t>
  </si>
  <si>
    <t>Dixnaジークドロップバー</t>
  </si>
  <si>
    <t>http://image.rakuten.co.jp/brotures/cabinet/items/dixna/dxn_bar_zeke.jpg</t>
  </si>
  <si>
    <t>&lt;iframe src="http://www.rakuten.ne.jp/gold/brotures/spec/dixna/dxn_bar_zeke.html" frameborder="0" id="spec-content" scrolling="no"&gt;&lt;/iframe&gt;</t>
  </si>
  <si>
    <t>&lt;iframe src="http://www.rakuten.ne.jp/gold/brotures/items/dixna/dxn_bar_zeke.html" frameborder="0" id="items-col-content" scrolling="no"&gt;&lt;/iframe&gt;</t>
  </si>
  <si>
    <t>dxn_brk_cnc_dual</t>
  </si>
  <si>
    <t>【Dixna】ディズナ デュアルピボットブレーキ ブレーキ  ピストバイク/シングルスピード/PISTEBIKE/ ロードバイク/ 自転車 楽天 通勤・通学</t>
  </si>
  <si>
    <t>Dixnaデュアルピボットブレーキ</t>
  </si>
  <si>
    <t>http://image.rakuten.co.jp/brotures/cabinet/items/dixna/dxn_brk_cnc_dual.jpg</t>
  </si>
  <si>
    <t>&lt;iframe src="http://www.rakuten.ne.jp/gold/brotures/spec/dixna/dxn_brk_cnc_dual.html" frameborder="0" id="spec-content" scrolling="no"&gt;&lt;/iframe&gt;</t>
  </si>
  <si>
    <t>&lt;iframe src="http://www.rakuten.ne.jp/gold/brotures/items/dixna/dxn_brk_cnc_dual.html" frameborder="0" id="items-col-content" scrolling="no"&gt;&lt;/iframe&gt;</t>
  </si>
  <si>
    <t>dxn_brk_vantage</t>
  </si>
  <si>
    <t>【Dixna】ディズナ バンテージブレーキ モア ブレーキ  ピストバイク/シングルスピード/PISTEBIKE/ ロードバイク/ 自転車 楽天 通勤・通学</t>
  </si>
  <si>
    <t>Dixnaバンテージブレーキモア</t>
  </si>
  <si>
    <t>http://image.rakuten.co.jp/brotures/cabinet/items/dixna/dxn_brk_vantage.jpg</t>
  </si>
  <si>
    <t>&lt;iframe src="http://www.rakuten.ne.jp/gold/brotures/spec/dixna/dxn_brk_vantage.html" frameborder="0" id="spec-content" scrolling="no"&gt;&lt;/iframe&gt;</t>
  </si>
  <si>
    <t>&lt;iframe src="http://www.rakuten.ne.jp/gold/brotures/items/dixna/dxn_brk_vantage.html" frameborder="0" id="items-col-content" scrolling="no"&gt;&lt;/iframe&gt;</t>
  </si>
  <si>
    <t>dxn_grip_cork_bartape</t>
  </si>
  <si>
    <t>【バーテープ＆グリップ】ディズナ Dixna コルクバーテープ  ロードバイク/  シングルスピード/PISTEBIKE/ 自転車 パーツ 楽天</t>
  </si>
  <si>
    <t>Dixnaコルクバーテープ</t>
  </si>
  <si>
    <t>http://image.rakuten.co.jp/brotures/cabinet/items/dixna/dxn_grip_cork_bartape.jpg</t>
  </si>
  <si>
    <t>&lt;iframe src="http://www.rakuten.ne.jp/gold/brotures/spec/dixna/dxn_grip_cork_bartape.html" frameborder="0" id="spec-content" scrolling="no"&gt;&lt;/iframe&gt;</t>
  </si>
  <si>
    <t>&lt;iframe src="http://www.rakuten.ne.jp/gold/brotures/items/dixna/dxn_grip_cork_bartape.html" frameborder="0" id="items-col-content" scrolling="no"&gt;&lt;/iframe&gt;</t>
  </si>
  <si>
    <t>dxn_grip_road_leaether</t>
  </si>
  <si>
    <t>【バーテープ＆グリップ】ディズナ Dixna ロードレザーバーテープ  ロードバイク/  シングルスピード/PISTEBIKE/ 自転車 パーツ 楽天</t>
  </si>
  <si>
    <t>Dixnaロードレザーバーテープ</t>
  </si>
  <si>
    <t>http://image.rakuten.co.jp/brotures/cabinet/items/dixna/dxn_grip_road_leaether.jpg</t>
  </si>
  <si>
    <t>&lt;iframe src="http://www.rakuten.ne.jp/gold/brotures/spec/dixna/dxn_grip_road_leaether.html" frameborder="0" id="spec-content" scrolling="no"&gt;&lt;/iframe&gt;</t>
  </si>
  <si>
    <t>&lt;iframe src="http://www.rakuten.ne.jp/gold/brotures/items/dixna/dxn_grip_road_leaether.html" frameborder="0" id="items-col-content" scrolling="no"&gt;&lt;/iframe&gt;</t>
  </si>
  <si>
    <t>dxn_grip_scratch</t>
  </si>
  <si>
    <t>【バーテープ＆グリップ】ディズナ Dixna スクラッチ バーテープ  ロードバイク/  シングルスピード/PISTEBIKE/ 自転車 パーツ 楽天</t>
  </si>
  <si>
    <t>Dixnaスクラッチバーテープ</t>
  </si>
  <si>
    <t>http://image.rakuten.co.jp/brotures/cabinet/items/dixna/dxn_grip_scratch.jpg</t>
  </si>
  <si>
    <t>&lt;iframe src="http://www.rakuten.ne.jp/gold/brotures/spec/dixna/dxn_grip_scratch.html" frameborder="0" id="spec-content" scrolling="no"&gt;&lt;/iframe&gt;</t>
  </si>
  <si>
    <t>&lt;iframe src="http://www.rakuten.ne.jp/gold/brotures/items/dixna/dxn_grip_scratch.html" frameborder="0" id="items-col-content" scrolling="no"&gt;&lt;/iframe&gt;</t>
  </si>
  <si>
    <t>dxn_grip_steady</t>
  </si>
  <si>
    <t>【バーテープ＆グリップ】ディズナ Dixna ステディ バーテープ  ロードバイク/  シングルスピード/PISTEBIKE/ 自転車 パーツ 楽天</t>
  </si>
  <si>
    <t>Dixnaステディバーテープ</t>
  </si>
  <si>
    <t>http://image.rakuten.co.jp/brotures/cabinet/items/dixna/dxn_grip_steady.jpg</t>
  </si>
  <si>
    <t>&lt;iframe src="http://www.rakuten.ne.jp/gold/brotures/spec/dixna/dxn_grip_steady.html" frameborder="0" id="spec-content" scrolling="no"&gt;&lt;/iframe&gt;</t>
  </si>
  <si>
    <t>&lt;iframe src="http://www.rakuten.ne.jp/gold/brotures/items/dixna/dxn_grip_steady.html" frameborder="0" id="items-col-content" scrolling="no"&gt;&lt;/iframe&gt;</t>
  </si>
  <si>
    <t>dxn_pdl_fast48_pedal</t>
  </si>
  <si>
    <t>【Dixna】ディズナ ファスト48 ペダル     ペダル＆ストラップ ピストバイク/シングルスピード/PISTEBIKE/ ロードバイク/ 自転車 楽天 通勤・通学</t>
  </si>
  <si>
    <t>Dixnaファスト48ペダル</t>
  </si>
  <si>
    <t>http://image.rakuten.co.jp/brotures/cabinet/items/dixna/dxn_pdl_fast48_pedal.jpg</t>
  </si>
  <si>
    <t>&lt;iframe src="http://www.rakuten.ne.jp/gold/brotures/spec/dixna/dxn_pdl_fast48_pedal.html" frameborder="0" id="spec-content" scrolling="no"&gt;&lt;/iframe&gt;</t>
  </si>
  <si>
    <t>&lt;iframe src="http://www.rakuten.ne.jp/gold/brotures/items/dixna/dxn_pdl_fast48_pedal.html" frameborder="0" id="items-col-content" scrolling="no"&gt;&lt;/iframe&gt;</t>
  </si>
  <si>
    <t>dxn_pdl_fast_pedal</t>
  </si>
  <si>
    <t>【Dixna】ディズナ ファスト ペダル     ペダル＆ストラップ ピストバイク/シングルスピード/PISTEBIKE/ ロードバイク/ 自転車 楽天 通勤・通学</t>
  </si>
  <si>
    <t>Dixnaファストペダル</t>
  </si>
  <si>
    <t>http://image.rakuten.co.jp/brotures/cabinet/items/dixna/dxn_pdl_fast_pedal.jpg</t>
  </si>
  <si>
    <t>&lt;iframe src="http://www.rakuten.ne.jp/gold/brotures/spec/dixna/dxn_pdl_fast_pedal.html" frameborder="0" id="spec-content" scrolling="no"&gt;&lt;/iframe&gt;</t>
  </si>
  <si>
    <t>&lt;iframe src="http://www.rakuten.ne.jp/gold/brotures/items/dixna/dxn_pdl_fast_pedal.html" frameborder="0" id="items-col-content" scrolling="no"&gt;&lt;/iframe&gt;</t>
  </si>
  <si>
    <t>dxn_pdl_foot_print_pedal</t>
  </si>
  <si>
    <t>【Dixna】ディズナ フットプリント ペダル     ペダル＆ストラップ ピストバイク/シングルスピード/PISTEBIKE/ ロードバイク/ 自転車 楽天 通勤・通学</t>
  </si>
  <si>
    <t>Dixnaフットプリントペダル</t>
  </si>
  <si>
    <t>http://image.rakuten.co.jp/brotures/cabinet/items/dixna/dxn_pdl_foot_print_pedal.jpg</t>
  </si>
  <si>
    <t>&lt;iframe src="http://www.rakuten.ne.jp/gold/brotures/spec/dixna/dxn_pdl_foot_print_pedal.html" frameborder="0" id="spec-content" scrolling="no"&gt;&lt;/iframe&gt;</t>
  </si>
  <si>
    <t>&lt;iframe src="http://www.rakuten.ne.jp/gold/brotures/items/dixna/dxn_pdl_foot_print_pedal.html" frameborder="0" id="items-col-content" scrolling="no"&gt;&lt;/iframe&gt;</t>
  </si>
  <si>
    <t>dxn_pdl_foot_print_spot</t>
  </si>
  <si>
    <t>【Dixna】ディズナ フットプリントスポット ペダル     ペダル＆ストラップ ピストバイク/シングルスピード/PISTEBIKE/ ロードバイク/ 自転車 楽天 通勤・通学</t>
  </si>
  <si>
    <t>Dixnaフットプリントスポットペダル</t>
  </si>
  <si>
    <t>http://image.rakuten.co.jp/brotures/cabinet/items/dixna/dxn_pdl_foot_print_spot.jpg</t>
  </si>
  <si>
    <t>&lt;iframe src="http://www.rakuten.ne.jp/gold/brotures/spec/dixna/dxn_pdl_foot_print_spot.html" frameborder="0" id="spec-content" scrolling="no"&gt;&lt;/iframe&gt;</t>
  </si>
  <si>
    <t>&lt;iframe src="http://www.rakuten.ne.jp/gold/brotures/items/dixna/dxn_pdl_foot_print_spot.html" frameborder="0" id="items-col-content" scrolling="no"&gt;&lt;/iframe&gt;</t>
  </si>
  <si>
    <t>dxn_pdl_fr_rubber_clipless</t>
  </si>
  <si>
    <t>【Dixna】ディズナ FP ラバークリップレスペダル     ペダル＆ストラップ ピストバイク/シングルスピード/PISTEBIKE/ ロードバイク/ 自転車 楽天 通勤・通学</t>
  </si>
  <si>
    <t>DixnaFPラバークリップレスペダル</t>
  </si>
  <si>
    <t>http://image.rakuten.co.jp/brotures/cabinet/items/dixna/dxn_pdl_fr_rubber_clipless.jpg</t>
  </si>
  <si>
    <t>&lt;iframe src="http://www.rakuten.ne.jp/gold/brotures/spec/dixna/dxn_pdl_fr_rubber_clipless.html" frameborder="0" id="spec-content" scrolling="no"&gt;&lt;/iframe&gt;</t>
  </si>
  <si>
    <t>&lt;iframe src="http://www.rakuten.ne.jp/gold/brotures/items/dixna/dxn_pdl_fr_rubber_clipless.html" frameborder="0" id="items-col-content" scrolling="no"&gt;&lt;/iframe&gt;</t>
  </si>
  <si>
    <t>dxn_pdl_fr_spot_clipless</t>
  </si>
  <si>
    <t>【Dixna】ディズナ FP スポットクリップレスペダル     ペダル＆ストラップ ピストバイク/シングルスピード/PISTEBIKE/ ロードバイク/ 自転車 楽天 通勤・通学</t>
  </si>
  <si>
    <t>DixnaFPスポットクリップレスペダル</t>
  </si>
  <si>
    <t>http://image.rakuten.co.jp/brotures/cabinet/items/dixna/dxn_pdl_fr_spot_clipless.jpg</t>
  </si>
  <si>
    <t>&lt;iframe src="http://www.rakuten.ne.jp/gold/brotures/spec/dixna/dxn_pdl_fr_spot_clipless.html" frameborder="0" id="spec-content" scrolling="no"&gt;&lt;/iframe&gt;</t>
  </si>
  <si>
    <t>&lt;iframe src="http://www.rakuten.ne.jp/gold/brotures/items/dixna/dxn_pdl_fr_spot_clipless.html" frameborder="0" id="items-col-content" scrolling="no"&gt;&lt;/iframe&gt;</t>
  </si>
  <si>
    <t>dxn_pdl_libra_pedal</t>
  </si>
  <si>
    <t>【Dixna】ディズナ リブラ ペダル     ペダル＆ストラップ ピストバイク/シングルスピード/PISTEBIKE/ ロードバイク/ 自転車 楽天 通勤・通学</t>
  </si>
  <si>
    <t>Dixnaリブラペダル</t>
  </si>
  <si>
    <t>http://image.rakuten.co.jp/brotures/cabinet/items/dixna/dxn_pdl_libra_pedal.jpg</t>
  </si>
  <si>
    <t>&lt;iframe src="http://www.rakuten.ne.jp/gold/brotures/spec/dixna/dxn_pdl_libra_pedal.html" frameborder="0" id="spec-content" scrolling="no"&gt;&lt;/iframe&gt;</t>
  </si>
  <si>
    <t>&lt;iframe src="http://www.rakuten.ne.jp/gold/brotures/items/dixna/dxn_pdl_libra_pedal.html" frameborder="0" id="items-col-content" scrolling="no"&gt;&lt;/iframe&gt;</t>
  </si>
  <si>
    <t>dxn_pdl_libra_qrd_pedal</t>
  </si>
  <si>
    <t>【Dixna】ディズナ リブラQRD ペダル     ペダル＆ストラップ ピストバイク/シングルスピード/PISTEBIKE/ ロードバイク/ 自転車 楽天 通勤・通学</t>
  </si>
  <si>
    <t>DixnaリブラQRDペダル</t>
  </si>
  <si>
    <t>http://image.rakuten.co.jp/brotures/cabinet/items/dixna/dxn_pdl_libra_qrd_pedal.jpg</t>
  </si>
  <si>
    <t>&lt;iframe src="http://www.rakuten.ne.jp/gold/brotures/spec/dixna/dxn_pdl_libra_qrd_pedal.html" frameborder="0" id="spec-content" scrolling="no"&gt;&lt;/iframe&gt;</t>
  </si>
  <si>
    <t>&lt;iframe src="http://www.rakuten.ne.jp/gold/brotures/items/dixna/dxn_pdl_libra_qrd_pedal.html" frameborder="0" id="items-col-content" scrolling="no"&gt;&lt;/iframe&gt;</t>
  </si>
  <si>
    <t>dxn_pdl_road_w_pedal</t>
  </si>
  <si>
    <t>【Dixna】ディズナ ロードW ペダル     ペダル＆ストラップ ピストバイク/シングルスピード/PISTEBIKE/ ロードバイク/ 自転車 楽天 通勤・通学</t>
  </si>
  <si>
    <t>DixnaロードWペダル</t>
  </si>
  <si>
    <t>http://image.rakuten.co.jp/brotures/cabinet/items/dixna/dxn_pdl_road_w_pedal.jpg</t>
  </si>
  <si>
    <t>&lt;iframe src="http://www.rakuten.ne.jp/gold/brotures/spec/dixna/dxn_pdl_road_w_pedal.html" frameborder="0" id="spec-content" scrolling="no"&gt;&lt;/iframe&gt;</t>
  </si>
  <si>
    <t>&lt;iframe src="http://www.rakuten.ne.jp/gold/brotures/items/dixna/dxn_pdl_road_w_pedal.html" frameborder="0" id="items-col-content" scrolling="no"&gt;&lt;/iframe&gt;</t>
  </si>
  <si>
    <t>dxn_pdl_trace</t>
  </si>
  <si>
    <t>【Dixna】ディズナ トレース ペダル     ペダル＆ストラップ ピストバイク/シングルスピード/PISTEBIKE/ ロードバイク/ 自転車 楽天 通勤・通学</t>
  </si>
  <si>
    <t>Dixnaトレースペダル</t>
  </si>
  <si>
    <t>http://image.rakuten.co.jp/brotures/cabinet/items/dixna/dxn_pdl_trace.jpg</t>
  </si>
  <si>
    <t>&lt;iframe src="http://www.rakuten.ne.jp/gold/brotures/spec/dixna/dxn_pdl_trace.html" frameborder="0" id="spec-content" scrolling="no"&gt;&lt;/iframe&gt;</t>
  </si>
  <si>
    <t>&lt;iframe src="http://www.rakuten.ne.jp/gold/brotures/items/dixna/dxn_pdl_trace.html" frameborder="0" id="items-col-content" scrolling="no"&gt;&lt;/iframe&gt;</t>
  </si>
  <si>
    <t>dxn_sdl_achilles_color</t>
  </si>
  <si>
    <t>Dixna アキレス サドル カラーディズナ 【サドル】  ピストバイク/シングルスピード/PISTEBIKE/ ロードバイク/ 自転車 パーツ 楽天</t>
  </si>
  <si>
    <t>Dixnaアキレスサドルカラー</t>
  </si>
  <si>
    <t>http://image.rakuten.co.jp/brotures/cabinet/items/dixna/dxn_sdl_achilles_color.jpg</t>
  </si>
  <si>
    <t>&lt;iframe src="http://www.rakuten.ne.jp/gold/brotures/spec/dixna/dxn_sdl_achilles_color.html" frameborder="0" id="spec-content" scrolling="no"&gt;&lt;/iframe&gt;</t>
  </si>
  <si>
    <t>&lt;iframe src="http://www.rakuten.ne.jp/gold/brotures/items/dixna/dxn_sdl_achilles_color.html" frameborder="0" id="items-col-content" scrolling="no"&gt;&lt;/iframe&gt;</t>
  </si>
  <si>
    <t>dxn_sdl_achilles_saddle</t>
  </si>
  <si>
    <t>Dixna アキレス サドルディズナ 【サドル】  ピストバイク/シングルスピード/PISTEBIKE/ ロードバイク/ 自転車 パーツ 楽天</t>
  </si>
  <si>
    <t>Dixnaアキレスサドル</t>
  </si>
  <si>
    <t>http://image.rakuten.co.jp/brotures/cabinet/items/dixna/dxn_sdl_achilles_saddle.jpg</t>
  </si>
  <si>
    <t>&lt;iframe src="http://www.rakuten.ne.jp/gold/brotures/spec/dixna/dxn_sdl_achilles_saddle.html" frameborder="0" id="spec-content" scrolling="no"&gt;&lt;/iframe&gt;</t>
  </si>
  <si>
    <t>&lt;iframe src="http://www.rakuten.ne.jp/gold/brotures/items/dixna/dxn_sdl_achilles_saddle.html" frameborder="0" id="items-col-content" scrolling="no"&gt;&lt;/iframe&gt;</t>
  </si>
  <si>
    <t>dxn_sdl_dsr_saddle</t>
  </si>
  <si>
    <t>Dixna DSR サドルディズナ 【サドル】  ピストバイク/シングルスピード/PISTEBIKE/ ロードバイク/ 自転車 パーツ 楽天</t>
  </si>
  <si>
    <t>DixnaDSRサドル</t>
  </si>
  <si>
    <t>http://image.rakuten.co.jp/brotures/cabinet/items/dixna/dxn_sdl_dsr_saddle.jpg</t>
  </si>
  <si>
    <t>&lt;iframe src="http://www.rakuten.ne.jp/gold/brotures/spec/dixna/dxn_sdl_dsr_saddle.html" frameborder="0" id="spec-content" scrolling="no"&gt;&lt;/iframe&gt;</t>
  </si>
  <si>
    <t>&lt;iframe src="http://www.rakuten.ne.jp/gold/brotures/items/dixna/dxn_sdl_dsr_saddle.html" frameborder="0" id="items-col-content" scrolling="no"&gt;&lt;/iframe&gt;</t>
  </si>
  <si>
    <t>dxn_sdl_road_saddle</t>
  </si>
  <si>
    <t>Dixna ロード サドルディズナ 【サドル】  ピストバイク/シングルスピード/PISTEBIKE/ ロードバイク/ 自転車 パーツ 楽天</t>
  </si>
  <si>
    <t>Dixnaロードサドル</t>
  </si>
  <si>
    <t>http://image.rakuten.co.jp/brotures/cabinet/items/dixna/dxn_sdl_road_saddle.jpg</t>
  </si>
  <si>
    <t>&lt;iframe src="http://www.rakuten.ne.jp/gold/brotures/spec/dixna/dxn_sdl_road_saddle.html" frameborder="0" id="spec-content" scrolling="no"&gt;&lt;/iframe&gt;</t>
  </si>
  <si>
    <t>&lt;iframe src="http://www.rakuten.ne.jp/gold/brotures/items/dixna/dxn_sdl_road_saddle.html" frameborder="0" id="items-col-content" scrolling="no"&gt;&lt;/iframe&gt;</t>
  </si>
  <si>
    <t>dxn_sp_1_bolt</t>
  </si>
  <si>
    <t>Dixna 1ボルト シートポストディズナ シートポスト  ピストバイク/シングルスピード/PISTEBIKE/ ロードバイク/ 自転車 パーツ 楽天</t>
  </si>
  <si>
    <t>Dixna1ボルトシートポスト</t>
  </si>
  <si>
    <t>http://image.rakuten.co.jp/brotures/cabinet/items/dixna/dxn_sp_1_bolt.jpg</t>
  </si>
  <si>
    <t>&lt;iframe src="http://www.rakuten.ne.jp/gold/brotures/spec/dixna/dxn_sp_1_bolt.html" frameborder="0" id="spec-content" scrolling="no"&gt;&lt;/iframe&gt;</t>
  </si>
  <si>
    <t>&lt;iframe src="http://www.rakuten.ne.jp/gold/brotures/items/dixna/dxn_sp_1_bolt.html" frameborder="0" id="items-col-content" scrolling="no"&gt;&lt;/iframe&gt;</t>
  </si>
  <si>
    <t>dxn_sp_i_pivot_s</t>
  </si>
  <si>
    <t>Dixna アイピボット シートポストディズナ シートポスト  ピストバイク/シングルスピード/PISTEBIKE/ ロードバイク/ 自転車 パーツ 楽天</t>
  </si>
  <si>
    <t>Dixnaアイピボットシートポスト</t>
  </si>
  <si>
    <t>http://image.rakuten.co.jp/brotures/cabinet/items/dixna/dxn_sp_i_pivot_s.jpg</t>
  </si>
  <si>
    <t>&lt;iframe src="http://www.rakuten.ne.jp/gold/brotures/spec/dixna/dxn_sp_i_pivot_s.html" frameborder="0" id="spec-content" scrolling="no"&gt;&lt;/iframe&gt;</t>
  </si>
  <si>
    <t>&lt;iframe src="http://www.rakuten.ne.jp/gold/brotures/items/dixna/dxn_sp_i_pivot_s.html" frameborder="0" id="items-col-content" scrolling="no"&gt;&lt;/iframe&gt;</t>
  </si>
  <si>
    <t>dxn_sp_passage_s</t>
  </si>
  <si>
    <t>Dixna パッセージ シートポストディズナ シートポスト  ピストバイク/シングルスピード/PISTEBIKE/ ロードバイク/ 自転車 パーツ 楽天</t>
  </si>
  <si>
    <t>Dixnaパッセージシートポスト</t>
  </si>
  <si>
    <t>http://image.rakuten.co.jp/brotures/cabinet/items/dixna/dxn_sp_passage_s.jpg</t>
  </si>
  <si>
    <t>&lt;iframe src="http://www.rakuten.ne.jp/gold/brotures/spec/dixna/dxn_sp_passage_s.html" frameborder="0" id="spec-content" scrolling="no"&gt;&lt;/iframe&gt;</t>
  </si>
  <si>
    <t>&lt;iframe src="http://www.rakuten.ne.jp/gold/brotures/items/dixna/dxn_sp_passage_s.html" frameborder="0" id="items-col-content" scrolling="no"&gt;&lt;/iframe&gt;</t>
  </si>
  <si>
    <t>dxn_sp_road_seatpost</t>
  </si>
  <si>
    <t>Dixna ロード シートポストディズナ シートポスト  ピストバイク/シングルスピード/PISTEBIKE/ ロードバイク/ 自転車 パーツ 楽天</t>
  </si>
  <si>
    <t>Dixnaロードシートポスト</t>
  </si>
  <si>
    <t>http://image.rakuten.co.jp/brotures/cabinet/items/dixna/dxn_sp_road_seatpost.jpg</t>
  </si>
  <si>
    <t>&lt;iframe src="http://www.rakuten.ne.jp/gold/brotures/spec/dixna/dxn_sp_road_seatpost.html" frameborder="0" id="spec-content" scrolling="no"&gt;&lt;/iframe&gt;</t>
  </si>
  <si>
    <t>&lt;iframe src="http://www.rakuten.ne.jp/gold/brotures/items/dixna/dxn_sp_road_seatpost.html" frameborder="0" id="items-col-content" scrolling="no"&gt;&lt;/iframe&gt;</t>
  </si>
  <si>
    <t>dxn_sp_v_shape_bk</t>
  </si>
  <si>
    <t>Dixna Vシェイプ シートポストディズナ シートポスト  ピストバイク/シングルスピード/PISTEBIKE/ ロードバイク/ 自転車 パーツ 楽天</t>
  </si>
  <si>
    <t>DixnaVシェイプシートポスト</t>
  </si>
  <si>
    <t>http://image.rakuten.co.jp/brotures/cabinet/items/dixna/dxn_sp_v_shape_bk.jpg</t>
  </si>
  <si>
    <t>&lt;iframe src="http://www.rakuten.ne.jp/gold/brotures/spec/dixna/dxn_sp_v_shape_bk.html" frameborder="0" id="spec-content" scrolling="no"&gt;&lt;/iframe&gt;</t>
  </si>
  <si>
    <t>&lt;iframe src="http://www.rakuten.ne.jp/gold/brotures/items/dixna/dxn_sp_v_shape_bk.html" frameborder="0" id="items-col-content" scrolling="no"&gt;&lt;/iframe&gt;</t>
  </si>
  <si>
    <t>dxn_sp_vantage</t>
  </si>
  <si>
    <t>Dixna バンテージ シートクランプディズナ シートポスト  ピストバイク/シングルスピード/PISTEBIKE/ ロードバイク/ 自転車 パーツ 楽天</t>
  </si>
  <si>
    <t>Dixnaバンテージシートクランプ</t>
  </si>
  <si>
    <t>http://image.rakuten.co.jp/brotures/cabinet/items/dixna/dxn_sp_vantage.jpg</t>
  </si>
  <si>
    <t>&lt;iframe src="http://www.rakuten.ne.jp/gold/brotures/spec/dixna/dxn_sp_vantage.html" frameborder="0" id="spec-content" scrolling="no"&gt;&lt;/iframe&gt;</t>
  </si>
  <si>
    <t>&lt;iframe src="http://www.rakuten.ne.jp/gold/brotures/items/dixna/dxn_sp_vantage.html" frameborder="0" id="items-col-content" scrolling="no"&gt;&lt;/iframe&gt;</t>
  </si>
  <si>
    <t>dxn_stm_fork</t>
  </si>
  <si>
    <t>Dixna フォーク ステムディズナ 【ステム】  ピストバイク/シングルスピード/PISTEBIKE/ ロードバイク/ 自転車 パーツ 楽天</t>
  </si>
  <si>
    <t>Dixnaフォークステム</t>
  </si>
  <si>
    <t>http://image.rakuten.co.jp/brotures/cabinet/items/dixna/dxn_stm_fork.jpg</t>
  </si>
  <si>
    <t>&lt;iframe src="http://www.rakuten.ne.jp/gold/brotures/spec/dixna/dxn_stm_fork.html" frameborder="0" id="spec-content" scrolling="no"&gt;&lt;/iframe&gt;</t>
  </si>
  <si>
    <t>&lt;iframe src="http://www.rakuten.ne.jp/gold/brotures/items/dixna/dxn_stm_fork.html" frameborder="0" id="items-col-content" scrolling="no"&gt;&lt;/iframe&gt;</t>
  </si>
  <si>
    <t>dxn_stm_h_clamp</t>
  </si>
  <si>
    <t>Dixna Hステム クランプディズナ 【ステム】  ピストバイク/シングルスピード/PISTEBIKE/ ロードバイク/ 自転車 パーツ 楽天</t>
  </si>
  <si>
    <t>DixnaHステムクランプ</t>
  </si>
  <si>
    <t>http://image.rakuten.co.jp/brotures/cabinet/items/dixna/dxn_stm_h_clamp.jpg</t>
  </si>
  <si>
    <t>&lt;iframe src="http://www.rakuten.ne.jp/gold/brotures/spec/dixna/dxn_stm_h_clamp.html" frameborder="0" id="spec-content" scrolling="no"&gt;&lt;/iframe&gt;</t>
  </si>
  <si>
    <t>&lt;iframe src="http://www.rakuten.ne.jp/gold/brotures/items/dixna/dxn_stm_h_clamp.html" frameborder="0" id="items-col-content" scrolling="no"&gt;&lt;/iframe&gt;</t>
  </si>
  <si>
    <t>dxn_stm_lead</t>
  </si>
  <si>
    <t>Dixna リード ステムディズナ 【ステム】  ピストバイク/シングルスピード/PISTEBIKE/ ロードバイク/ 自転車 パーツ 楽天</t>
  </si>
  <si>
    <t>Dixnaリードステム</t>
  </si>
  <si>
    <t>http://image.rakuten.co.jp/brotures/cabinet/items/dixna/dxn_stm_lead.jpg</t>
  </si>
  <si>
    <t>&lt;iframe src="http://www.rakuten.ne.jp/gold/brotures/spec/dixna/dxn_stm_lead.html" frameborder="0" id="spec-content" scrolling="no"&gt;&lt;/iframe&gt;</t>
  </si>
  <si>
    <t>&lt;iframe src="http://www.rakuten.ne.jp/gold/brotures/items/dixna/dxn_stm_lead.html" frameborder="0" id="items-col-content" scrolling="no"&gt;&lt;/iframe&gt;</t>
  </si>
  <si>
    <t>dxn_stm_ridgeline</t>
  </si>
  <si>
    <t>Dixna リッジライン ステムディズナ 【ステム】  ピストバイク/シングルスピード/PISTEBIKE/ ロードバイク/ 自転車 パーツ 楽天</t>
  </si>
  <si>
    <t>Dixnaリッジラインステム</t>
  </si>
  <si>
    <t>http://image.rakuten.co.jp/brotures/cabinet/items/dixna/dxn_stm_ridgeline.jpg</t>
  </si>
  <si>
    <t>&lt;iframe src="http://www.rakuten.ne.jp/gold/brotures/spec/dixna/dxn_stm_ridgeline.html" frameborder="0" id="spec-content" scrolling="no"&gt;&lt;/iframe&gt;</t>
  </si>
  <si>
    <t>&lt;iframe src="http://www.rakuten.ne.jp/gold/brotures/items/dixna/dxn_stm_ridgeline.html" frameborder="0" id="items-col-content" scrolling="no"&gt;&lt;/iframe&gt;</t>
  </si>
  <si>
    <t>dxn_stm_ridgeline_carbon</t>
  </si>
  <si>
    <t>Dixna リッジライン カーボン ステムディズナ 【ステム】  ピストバイク/シングルスピード/PISTEBIKE/ ロードバイク/ 自転車 パーツ 楽天</t>
  </si>
  <si>
    <t>Dixnaリッジラインカーボンステム</t>
  </si>
  <si>
    <t>http://image.rakuten.co.jp/brotures/cabinet/items/dixna/dxn_stm_ridgeline_carbon.jpg</t>
  </si>
  <si>
    <t>&lt;iframe src="http://www.rakuten.ne.jp/gold/brotures/spec/dixna/dxn_stm_ridgeline_carbon.html" frameborder="0" id="spec-content" scrolling="no"&gt;&lt;/iframe&gt;</t>
  </si>
  <si>
    <t>&lt;iframe src="http://www.rakuten.ne.jp/gold/brotures/items/dixna/dxn_stm_ridgeline_carbon.html" frameborder="0" id="items-col-content" scrolling="no"&gt;&lt;/iframe&gt;</t>
  </si>
  <si>
    <t>dxn_stm_road_adjust</t>
  </si>
  <si>
    <t>Dixna ロードアジャスト ステムディズナ 【ステム】  ピストバイク/シングルスピード/PISTEBIKE/ ロードバイク/ 自転車 パーツ 楽天</t>
  </si>
  <si>
    <t>Dixnaロードアジャストステム</t>
  </si>
  <si>
    <t>http://image.rakuten.co.jp/brotures/cabinet/items/dixna/dxn_stm_road_adjust.jpg</t>
  </si>
  <si>
    <t>&lt;iframe src="http://www.rakuten.ne.jp/gold/brotures/spec/dixna/dxn_stm_road_adjust.html" frameborder="0" id="spec-content" scrolling="no"&gt;&lt;/iframe&gt;</t>
  </si>
  <si>
    <t>&lt;iframe src="http://www.rakuten.ne.jp/gold/brotures/items/dixna/dxn_stm_road_adjust.html" frameborder="0" id="items-col-content" scrolling="no"&gt;&lt;/iframe&gt;</t>
  </si>
  <si>
    <t>dxn_stm_road_bartape</t>
  </si>
  <si>
    <t>【バーテープ＆グリップ】ディズナ Dixna ロードバーテープ  ロードバイク/  シングルスピード/PISTEBIKE/ 自転車 パーツ 楽天</t>
  </si>
  <si>
    <t>Dixnaロードバーテープ</t>
  </si>
  <si>
    <t>http://image.rakuten.co.jp/brotures/cabinet/items/dixna/dxn_stm_road_bartape.jpg</t>
  </si>
  <si>
    <t>&lt;iframe src="http://www.rakuten.ne.jp/gold/brotures/spec/dixna/dxn_stm_road_bartape.html" frameborder="0" id="spec-content" scrolling="no"&gt;&lt;/iframe&gt;</t>
  </si>
  <si>
    <t>&lt;iframe src="http://www.rakuten.ne.jp/gold/brotures/items/dixna/dxn_stm_road_bartape.html" frameborder="0" id="items-col-content" scrolling="no"&gt;&lt;/iframe&gt;</t>
  </si>
  <si>
    <t>dxn_stm_s_shape</t>
  </si>
  <si>
    <t>Dixna Sシェイプ ステムディズナ 【ステム】  ピストバイク/シングルスピード/PISTEBIKE/ ロードバイク/ 自転車 パーツ 楽天</t>
  </si>
  <si>
    <t>DixnaSシェイプステム</t>
  </si>
  <si>
    <t>http://image.rakuten.co.jp/brotures/cabinet/items/dixna/dxn_stm_s_shape.jpg</t>
  </si>
  <si>
    <t>&lt;iframe src="http://www.rakuten.ne.jp/gold/brotures/spec/dixna/dxn_stm_s_shape.html" frameborder="0" id="spec-content" scrolling="no"&gt;&lt;/iframe&gt;</t>
  </si>
  <si>
    <t>&lt;iframe src="http://www.rakuten.ne.jp/gold/brotures/items/dixna/dxn_stm_s_shape.html" frameborder="0" id="items-col-content" scrolling="no"&gt;&lt;/iframe&gt;</t>
  </si>
  <si>
    <t>dxn_stm_v_shape</t>
  </si>
  <si>
    <t>Dixna Vシェイプ ステムディズナ 【ステム】  ピストバイク/シングルスピード/PISTEBIKE/ ロードバイク/ 自転車 パーツ 楽天</t>
  </si>
  <si>
    <t>DixnaVシェイプステム</t>
  </si>
  <si>
    <t>http://image.rakuten.co.jp/brotures/cabinet/items/dixna/dxn_stm_v_shape.jpg</t>
  </si>
  <si>
    <t>&lt;iframe src="http://www.rakuten.ne.jp/gold/brotures/spec/dixna/dxn_stm_v_shape.html" frameborder="0" id="spec-content" scrolling="no"&gt;&lt;/iframe&gt;</t>
  </si>
  <si>
    <t>&lt;iframe src="http://www.rakuten.ne.jp/gold/brotures/items/dixna/dxn_stm_v_shape.html" frameborder="0" id="items-col-content" scrolling="no"&gt;&lt;/iframe&gt;</t>
  </si>
  <si>
    <t>eastside-b</t>
  </si>
  <si>
    <t>【ピストバイク 完成車】 フィクセーション イーストサイド ブラック  (fyxation EASTSIDE BLACK) ピストバイク/シングルスピード/PISTEBIKE/ ロードバイク/ 自転車 楽天 通勤・通学</t>
  </si>
  <si>
    <t>fyxationEASTSIDEBLACK</t>
  </si>
  <si>
    <t>http://image.rakuten.co.jp/brotures/cabinet/items/fyxation/eastside-b.jpg</t>
  </si>
  <si>
    <t>http://image.rakuten.co.jp/brotures/cabinet/items/fyxation/eastside/eastside-black-02.jpg</t>
  </si>
  <si>
    <t>http://image.rakuten.co.jp/brotures/cabinet/items/fyxation/eastside/eastside-black-06.jpg</t>
  </si>
  <si>
    <t>&lt;iframe src="http://www.rakuten.ne.jp/gold/brotures/spec/fyxation/eastside-b.html" frameborder="0" id="spec-content" scrolling="no"&gt;&lt;/iframe&gt;</t>
  </si>
  <si>
    <t>&lt;iframe src="http://www.rakuten.ne.jp/gold/brotures/items/fyxation/eastside-b.html" frameborder="0" id="items-col-content" scrolling="no"&gt;&lt;/iframe&gt;</t>
  </si>
  <si>
    <t>eastside-b51cm</t>
  </si>
  <si>
    <t>パーツ¥完成車:ブランド¥FYXATION:完成車¥FYXATION</t>
  </si>
  <si>
    <t>5000:5000:5000</t>
  </si>
  <si>
    <t>eastside-b53cm</t>
  </si>
  <si>
    <t>eastside-b57cm</t>
  </si>
  <si>
    <t>57cm</t>
  </si>
  <si>
    <t>eastside-b60cm</t>
  </si>
  <si>
    <t>60cm</t>
  </si>
  <si>
    <t>eastside-c</t>
  </si>
  <si>
    <t>【ピストバイク 完成車】 フィクセーション イーストサイド ブラウン  (fyxation EASTSIDE COPPER) ピストバイク/シングルスピード/PISTEBIKE/ ロードバイク/ 自転車 楽天 通勤・通学</t>
  </si>
  <si>
    <t>fyxationEASTSIDECOPPER</t>
  </si>
  <si>
    <t>http://image.rakuten.co.jp/brotures/cabinet/items/fyxation/eastside-c.jpg</t>
  </si>
  <si>
    <t>http://image.rakuten.co.jp/brotures/cabinet/items/fyxation/eastside/eastside-copper-02.jpg</t>
  </si>
  <si>
    <t>http://image.rakuten.co.jp/brotures/cabinet/items/fyxation/eastside/eastside-copper-04.jpg</t>
  </si>
  <si>
    <t>&lt;iframe src="http://www.rakuten.ne.jp/gold/brotures/spec/fyxation/eastside-c.html" frameborder="0" id="spec-content" scrolling="no"&gt;&lt;/iframe&gt;</t>
  </si>
  <si>
    <t>&lt;iframe src="http://www.rakuten.ne.jp/gold/brotures/items/fyxation/eastside-c.html" frameborder="0" id="items-col-content" scrolling="no"&gt;&lt;/iframe&gt;</t>
  </si>
  <si>
    <t>eastside-c51cm</t>
  </si>
  <si>
    <t>eastside-c53cm</t>
  </si>
  <si>
    <t>eastside-c57cm</t>
  </si>
  <si>
    <t>eastside-c60cm</t>
  </si>
  <si>
    <t>eastside-s</t>
  </si>
  <si>
    <t>【ピストバイク 完成車】 フィクセーション イーストサイド シルバー  (fyxation EASTSIDE SILVER) ピストバイク/シングルスピード/PISTEBIKE/ ロードバイク/ 自転車 楽天 通勤・通学</t>
  </si>
  <si>
    <t>fyxationEASTSIDESILVER</t>
  </si>
  <si>
    <t>http://image.rakuten.co.jp/brotures/cabinet/items/fyxation/eastside-s.jpg</t>
  </si>
  <si>
    <t>http://image.rakuten.co.jp/brotures/cabinet/items/fyxation/eastside/eastside-silver-02.jpg</t>
  </si>
  <si>
    <t>http://image.rakuten.co.jp/brotures/cabinet/items/fyxation/eastside/eastside-silver-04.jpg</t>
  </si>
  <si>
    <t>&lt;iframe src="http://www.rakuten.ne.jp/gold/brotures/spec/fyxation/eastside-s.html" frameborder="0" id="spec-content" scrolling="no"&gt;&lt;/iframe&gt;</t>
  </si>
  <si>
    <t>&lt;iframe src="http://www.rakuten.ne.jp/gold/brotures/items/fyxation/eastside-s.html" frameborder="0" id="items-col-content" scrolling="no"&gt;&lt;/iframe&gt;</t>
  </si>
  <si>
    <t>eastside-s51cm</t>
  </si>
  <si>
    <t>eastside-s53cm</t>
  </si>
  <si>
    <t>eastside-s57cm</t>
  </si>
  <si>
    <t>eastside-s60cm</t>
  </si>
  <si>
    <t>ec90-trackbar</t>
  </si>
  <si>
    <t>【ピストバイク ハンドル】イーストン  (EASTON EC90 Track Dropbar)  ピストバイク/シングルスピード/PISTEBIKE/ ロードバイク/ 自転車 楽天 通勤・通学</t>
  </si>
  <si>
    <t>EASTONEC90TrackDropbar</t>
  </si>
  <si>
    <t>http://image.rakuten.co.jp/brotures/cabinet/items/easton/ec90-trackbar.jpg</t>
  </si>
  <si>
    <t>&lt;iframe src="http://www.rakuten.ne.jp/gold/brotures/spec/easton/ec90-trackbar.html" frameborder="0" id="spec-content" scrolling="no"&gt;&lt;/iframe&gt;</t>
  </si>
  <si>
    <t>&lt;iframe src="http://www.rakuten.ne.jp/gold/brotures/items/easton/ec90-trackbar.html" frameborder="0" id="items-col-content" scrolling="no"&gt;&lt;/iframe&gt;</t>
  </si>
  <si>
    <t>EASTON</t>
  </si>
  <si>
    <t>パーツ¥ドロップ:パーツ¥ハンドル:ブランド¥EASTON</t>
  </si>
  <si>
    <t>eero-b</t>
  </si>
  <si>
    <t>【ピストバイク ホイール】エイチプラスサン ブラック  (H PLUS SON EERO SV-43 BLACK) ピストバイク/シングルスピード/PISTEBIKE/ ロードバイク/ 自転車 楽天 通勤・通学</t>
  </si>
  <si>
    <t>HPLUSSONEEROSV-43BLACK</t>
  </si>
  <si>
    <t>http://image.rakuten.co.jp/brotures/cabinet/items/hplusson/eero-b.jpg</t>
  </si>
  <si>
    <t>&lt;iframe src="http://www.rakuten.ne.jp/gold/brotures/spec/hplusson/eero-b.html" frameborder="0" id="spec-content" scrolling="no"&gt;&lt;/iframe&gt;</t>
  </si>
  <si>
    <t>&lt;iframe src="http://www.rakuten.ne.jp/gold/brotures/items/hplusson/eero-b.html" frameborder="0" id="items-col-content" scrolling="no"&gt;&lt;/iframe&gt;</t>
  </si>
  <si>
    <t>eero-bl</t>
  </si>
  <si>
    <t>【ピストバイク ホイール】エイチプラスサン ブルー  (H PLUS SON EERO SV-43 BLUE) ピストバイク/シングルスピード/PISTEBIKE/ ロードバイク/ 自転車 楽天 通勤・通学</t>
  </si>
  <si>
    <t>HPLUSSONEEROSV-43BLUE</t>
  </si>
  <si>
    <t>http://image.rakuten.co.jp/brotures/cabinet/items/hplusson/eero-bl.jpg</t>
  </si>
  <si>
    <t>&lt;iframe src="http://www.rakuten.ne.jp/gold/brotures/spec/hplusson/eero-bl.html" frameborder="0" id="spec-content" scrolling="no"&gt;&lt;/iframe&gt;</t>
  </si>
  <si>
    <t>&lt;iframe src="http://www.rakuten.ne.jp/gold/brotures/items/hplusson/eero-bl.html" frameborder="0" id="items-col-content" scrolling="no"&gt;&lt;/iframe&gt;</t>
  </si>
  <si>
    <t>eero-gl</t>
  </si>
  <si>
    <t>【ピストバイク ホイール】エイチプラスサン ゴールド  (H PLUS SON EERO SV-43 GOLD) ピストバイク/シングルスピード/PISTEBIKE/ ロードバイク/ 自転車 楽天 通勤・通学</t>
  </si>
  <si>
    <t>HPLUSSONEEROSV-43GOLD</t>
  </si>
  <si>
    <t>http://image.rakuten.co.jp/brotures/cabinet/items/hplusson/eero-gl.jpg</t>
  </si>
  <si>
    <t>&lt;iframe src="http://www.rakuten.ne.jp/gold/brotures/spec/hplusson/eero-gl.html" frameborder="0" id="spec-content" scrolling="no"&gt;&lt;/iframe&gt;</t>
  </si>
  <si>
    <t>&lt;iframe src="http://www.rakuten.ne.jp/gold/brotures/items/hplusson/eero-gl.html" frameborder="0" id="items-col-content" scrolling="no"&gt;&lt;/iframe&gt;</t>
  </si>
  <si>
    <t>eero-gr</t>
  </si>
  <si>
    <t>【ピストバイク ホイール】エイチプラスサン グリーン  (H PLUS SON EERO SV-43 GREEN) ピストバイク/シングルスピード/PISTEBIKE/ ロードバイク/ 自転車 楽天 通勤・通学</t>
  </si>
  <si>
    <t>HPLUSSONEEROSV-43GREEN</t>
  </si>
  <si>
    <t>http://image.rakuten.co.jp/brotures/cabinet/items/hplusson/eero-gr.jpg</t>
  </si>
  <si>
    <t>&lt;iframe src="http://www.rakuten.ne.jp/gold/brotures/spec/hplusson/eero-gr.html" frameborder="0" id="spec-content" scrolling="no"&gt;&lt;/iframe&gt;</t>
  </si>
  <si>
    <t>&lt;iframe src="http://www.rakuten.ne.jp/gold/brotures/items/hplusson/eero-gr.html" frameborder="0" id="items-col-content" scrolling="no"&gt;&lt;/iframe&gt;</t>
  </si>
  <si>
    <t>eero-p</t>
  </si>
  <si>
    <t>【ピストバイク ホイール】エイチプラスサン ポリッシュ  (H PLUS SON EERO SV-43 POLISH) ピストバイク/シングルスピード/PISTEBIKE/ ロードバイク/ 自転車 楽天 通勤・通学</t>
  </si>
  <si>
    <t>HPLUSSONEEROSV-43POLISH</t>
  </si>
  <si>
    <t>http://image.rakuten.co.jp/brotures/cabinet/items/hplusson/eero-p.jpg</t>
  </si>
  <si>
    <t>&lt;iframe src="http://www.rakuten.ne.jp/gold/brotures/spec/hplusson/eero-p.html" frameborder="0" id="spec-content" scrolling="no"&gt;&lt;/iframe&gt;</t>
  </si>
  <si>
    <t>&lt;iframe src="http://www.rakuten.ne.jp/gold/brotures/items/hplusson/eero-p.html" frameborder="0" id="items-col-content" scrolling="no"&gt;&lt;/iframe&gt;</t>
  </si>
  <si>
    <t>eero-r</t>
  </si>
  <si>
    <t>【ピストバイク ホイール】エイチプラスサン レッド  (H PLUS SON EERO SV-43 RED) ピストバイク/シングルスピード/PISTEBIKE/ ロードバイク/ 自転車 楽天 通勤・通学</t>
  </si>
  <si>
    <t>HPLUSSONEEROSV-43RED</t>
  </si>
  <si>
    <t>http://image.rakuten.co.jp/brotures/cabinet/items/hplusson/eero-r.jpg</t>
  </si>
  <si>
    <t>&lt;iframe src="http://www.rakuten.ne.jp/gold/brotures/spec/hplusson/eero-r.html" frameborder="0" id="spec-content" scrolling="no"&gt;&lt;/iframe&gt;</t>
  </si>
  <si>
    <t>&lt;iframe src="http://www.rakuten.ne.jp/gold/brotures/items/hplusson/eero-r.html" frameborder="0" id="items-col-content" scrolling="no"&gt;&lt;/iframe&gt;</t>
  </si>
  <si>
    <t>eero-w</t>
  </si>
  <si>
    <t>【ピストバイク ホイール】エイチプラスサン ホワイト  (H PLUS SON EERO SV-43 WHITE) ピストバイク/シングルスピード/PISTEBIKE/ ロードバイク/ 自転車 楽天 通勤・通学</t>
  </si>
  <si>
    <t>HPLUSSONEEROSV-43WHITE</t>
  </si>
  <si>
    <t>http://image.rakuten.co.jp/brotures/cabinet/items/hplusson/eero-w.jpg</t>
  </si>
  <si>
    <t>&lt;iframe src="http://www.rakuten.ne.jp/gold/brotures/spec/hplusson/eero-w.html" frameborder="0" id="spec-content" scrolling="no"&gt;&lt;/iframe&gt;</t>
  </si>
  <si>
    <t>&lt;iframe src="http://www.rakuten.ne.jp/gold/brotures/items/hplusson/eero-w.html" frameborder="0" id="items-col-content" scrolling="no"&gt;&lt;/iframe&gt;</t>
  </si>
  <si>
    <t>el-clasico-b-f</t>
  </si>
  <si>
    <t>【ピストバイク ホイール】ブローチャーズ ブラック  (BROTURES ElClasico 24mm Wheel BLACK Front) ピストバイク/シングルスピード/PISTEBIKE/ ロードバイク/ 自転車 楽天 通勤・通学</t>
  </si>
  <si>
    <t>BROTURESElClasico24mmWheelBLACKFront</t>
  </si>
  <si>
    <t>http://image.rakuten.co.jp/brotures/cabinet/items/brotures/el-clasico-b-f.jpg</t>
  </si>
  <si>
    <t>&lt;iframe src="http://www.rakuten.ne.jp/gold/brotures/spec/brotures/el-clasico-b-f.html" frameborder="0" id="spec-content" scrolling="no"&gt;&lt;/iframe&gt;</t>
  </si>
  <si>
    <t>&lt;iframe src="http://www.rakuten.ne.jp/gold/brotures/items/brotures/el-clasico-b-f.html" frameborder="0" id="items-col-content" scrolling="no"&gt;&lt;/iframe&gt;</t>
  </si>
  <si>
    <t>パーツ¥ホイール:ブランド¥BROTURES</t>
  </si>
  <si>
    <t>el-clasico-b-r</t>
  </si>
  <si>
    <t>【ピストバイク ホイール】ブローチャーズ ブラック  (BROTURES ElClasico 24mm Wheel BLACK Rear) ピストバイク/シングルスピード/PISTEBIKE/ ロードバイク/ 自転車 楽天 通勤・通学</t>
  </si>
  <si>
    <t>BROTURESElClasico24mmWheelBLACKRear</t>
  </si>
  <si>
    <t>http://image.rakuten.co.jp/brotures/cabinet/items/brotures/el-clasico-b-r.jpg</t>
  </si>
  <si>
    <t>&lt;iframe src="http://www.rakuten.ne.jp/gold/brotures/spec/brotures/el-clasico-b-r.html" frameborder="0" id="spec-content" scrolling="no"&gt;&lt;/iframe&gt;</t>
  </si>
  <si>
    <t>&lt;iframe src="http://www.rakuten.ne.jp/gold/brotures/items/brotures/el-clasico-b-r.html" frameborder="0" id="items-col-content" scrolling="no"&gt;&lt;/iframe&gt;</t>
  </si>
  <si>
    <t>el-clasico-b-set</t>
  </si>
  <si>
    <t>【ピストバイク ホイール】ブローチャーズ ブラック  (BROTURES ElClasico 24mm Wheel BLACK Set) ピストバイク/シングルスピード/PISTEBIKE/ ロードバイク/ 自転車 楽天 通勤・通学</t>
  </si>
  <si>
    <t>BROTURESElClasico24mmWheelBLACKSet</t>
  </si>
  <si>
    <t>http://image.rakuten.co.jp/brotures/cabinet/items/brotures/el-clasico-b-set.jpg</t>
  </si>
  <si>
    <t>&lt;iframe src="http://www.rakuten.ne.jp/gold/brotures/spec/brotures/el-clasico-b-set.html" frameborder="0" id="spec-content" scrolling="no"&gt;&lt;/iframe&gt;</t>
  </si>
  <si>
    <t>&lt;iframe src="http://www.rakuten.ne.jp/gold/brotures/items/brotures/el-clasico-b-set.html" frameborder="0" id="items-col-content" scrolling="no"&gt;&lt;/iframe&gt;</t>
  </si>
  <si>
    <t>el-clasico-p-f</t>
  </si>
  <si>
    <t>【ピストバイク ホイール】ブローチャーズ ポリッシュ  (BROTURES ElClasico 24mm Wheel POLISH Front) ピストバイク/シングルスピード/PISTEBIKE/ ロードバイク/ 自転車 楽天 通勤・通学</t>
  </si>
  <si>
    <t>BROTURESElClasico24mmWheelPOLISHFront</t>
  </si>
  <si>
    <t>http://image.rakuten.co.jp/brotures/cabinet/items/brotures/el-clasico-p-f.jpg</t>
  </si>
  <si>
    <t>&lt;iframe src="http://www.rakuten.ne.jp/gold/brotures/spec/brotures/el-clasico-p-f.html" frameborder="0" id="spec-content" scrolling="no"&gt;&lt;/iframe&gt;</t>
  </si>
  <si>
    <t>&lt;iframe src="http://www.rakuten.ne.jp/gold/brotures/items/brotures/el-clasico-p-f.html" frameborder="0" id="items-col-content" scrolling="no"&gt;&lt;/iframe&gt;</t>
  </si>
  <si>
    <t>el-clasico-p-r</t>
  </si>
  <si>
    <t>【ピストバイク ホイール】ブローチャーズ ポリッシュ  (BROTURES ElClasico 24mm Wheel POLISH Rear) ピストバイク/シングルスピード/PISTEBIKE/ ロードバイク/ 自転車 楽天 通勤・通学</t>
  </si>
  <si>
    <t>BROTURESElClasico24mmWheelPOLISHRear</t>
  </si>
  <si>
    <t>http://image.rakuten.co.jp/brotures/cabinet/items/brotures/el-clasico-p-r.jpg</t>
  </si>
  <si>
    <t>&lt;iframe src="http://www.rakuten.ne.jp/gold/brotures/spec/brotures/el-clasico-p-r.html" frameborder="0" id="spec-content" scrolling="no"&gt;&lt;/iframe&gt;</t>
  </si>
  <si>
    <t>&lt;iframe src="http://www.rakuten.ne.jp/gold/brotures/items/brotures/el-clasico-p-r.html" frameborder="0" id="items-col-content" scrolling="no"&gt;&lt;/iframe&gt;</t>
  </si>
  <si>
    <t>el-clasico-p-set</t>
  </si>
  <si>
    <t>【ピストバイク ホイール】ブローチャーズ ポリッシュ  (BROTURES ElClasico 24mm Wheel POLISH Set) ピストバイク/シングルスピード/PISTEBIKE/ ロードバイク/ 自転車 楽天 通勤・通学</t>
  </si>
  <si>
    <t>BROTURESElClasico24mmWheelPOLISHSet</t>
  </si>
  <si>
    <t>http://image.rakuten.co.jp/brotures/cabinet/items/brotures/el-clasico-p-set.jpg</t>
  </si>
  <si>
    <t>&lt;iframe src="http://www.rakuten.ne.jp/gold/brotures/spec/brotures/el-clasico-p-set.html" frameborder="0" id="spec-content" scrolling="no"&gt;&lt;/iframe&gt;</t>
  </si>
  <si>
    <t>&lt;iframe src="http://www.rakuten.ne.jp/gold/brotures/items/brotures/el-clasico-p-set.html" frameborder="0" id="items-col-content" scrolling="no"&gt;&lt;/iframe&gt;</t>
  </si>
  <si>
    <t>elever-l</t>
  </si>
  <si>
    <t>【PAUL】ポール E-LEVER Left ブレーキ  ピストバイク/シングルスピード/PISTEBIKE/ ロードバイク/ 自転車 楽天 通勤・通学</t>
  </si>
  <si>
    <t>PAULE-LEVERLeft</t>
  </si>
  <si>
    <t>http://image.rakuten.co.jp/brotures/cabinet/items/paul/elever-l.jpg</t>
  </si>
  <si>
    <t>&lt;iframe src="http://www.rakuten.ne.jp/gold/brotures/spec/paul/elever-l.html" frameborder="0" id="spec-content" scrolling="no"&gt;&lt;/iframe&gt;</t>
  </si>
  <si>
    <t>&lt;iframe src="http://www.rakuten.ne.jp/gold/brotures/items/paul/elever-l.html" frameborder="0" id="items-col-content" scrolling="no"&gt;&lt;/iframe&gt;</t>
  </si>
  <si>
    <t>PAUL</t>
  </si>
  <si>
    <t>パーツ¥ブレーキ:ブランド¥PAUL</t>
  </si>
  <si>
    <t>elever-r</t>
  </si>
  <si>
    <t>【PAUL】ポール E-LEVER Right ブレーキ  ピストバイク/シングルスピード/PISTEBIKE/ ロードバイク/ 自転車 楽天 通勤・通学</t>
  </si>
  <si>
    <t>PAULE-LEVERRight</t>
  </si>
  <si>
    <t>http://image.rakuten.co.jp/brotures/cabinet/items/paul/elever-r.jpg</t>
  </si>
  <si>
    <t>&lt;iframe src="http://www.rakuten.ne.jp/gold/brotures/spec/paul/elever-r.html" frameborder="0" id="spec-content" scrolling="no"&gt;&lt;/iframe&gt;</t>
  </si>
  <si>
    <t>&lt;iframe src="http://www.rakuten.ne.jp/gold/brotures/items/paul/elever-r.html" frameborder="0" id="items-col-content" scrolling="no"&gt;&lt;/iframe&gt;</t>
  </si>
  <si>
    <t>elite-x2-254-b</t>
  </si>
  <si>
    <t>THOMSON ELITE X2 Stem 25.4mm BLACKトムソン ブラック ブラック ピストバイク/シングルスピード/PISTEBIKE/ ロードバイク/ 自転車 パーツ 楽天</t>
  </si>
  <si>
    <t>THOMSONELITEX2Stem25.4mmBLACK</t>
  </si>
  <si>
    <t>http://image.rakuten.co.jp/brotures/cabinet/items/thomson/elite-x2-254-b.jpg</t>
  </si>
  <si>
    <t>&lt;iframe src="http://www.rakuten.ne.jp/gold/brotures/spec/thomson/elite-x2-254-b.html" frameborder="0" id="spec-content" scrolling="no"&gt;&lt;/iframe&gt;</t>
  </si>
  <si>
    <t>&lt;iframe src="http://www.rakuten.ne.jp/gold/brotures/items/thomson/elite-x2-254-b.html" frameborder="0" id="items-col-content" scrolling="no"&gt;&lt;/iframe&gt;</t>
  </si>
  <si>
    <t>elite-x2-254-s</t>
  </si>
  <si>
    <t>THOMSON ELITE X2 Stem 25.4mm SILVERトムソン シルバー シルバー ピストバイク/シングルスピード/PISTEBIKE/ ロードバイク/ 自転車 パーツ 楽天</t>
  </si>
  <si>
    <t>THOMSONELITEX2Stem25.4mmSILVER</t>
  </si>
  <si>
    <t>http://image.rakuten.co.jp/brotures/cabinet/items/thomson/elite-x2-254-s.jpg</t>
  </si>
  <si>
    <t>&lt;iframe src="http://www.rakuten.ne.jp/gold/brotures/spec/thomson/elite-x2-254-s.html" frameborder="0" id="spec-content" scrolling="no"&gt;&lt;/iframe&gt;</t>
  </si>
  <si>
    <t>&lt;iframe src="http://www.rakuten.ne.jp/gold/brotures/items/thomson/elite-x2-254-s.html" frameborder="0" id="items-col-content" scrolling="no"&gt;&lt;/iframe&gt;</t>
  </si>
  <si>
    <t>elite-x2-b</t>
  </si>
  <si>
    <t>THOMSON ELITE X2 Stem BLACKトムソン ブラック  ピストバイク/シングルスピード/PISTEBIKE/ ロードバイク/ 自転車 パーツ 楽天</t>
  </si>
  <si>
    <t>THOMSONELITEX2StemBLACK</t>
  </si>
  <si>
    <t>http://image.rakuten.co.jp/brotures/cabinet/items/thomson/elite-x2-b.jpg</t>
  </si>
  <si>
    <t>&lt;iframe src="http://www.rakuten.ne.jp/gold/brotures/spec/thomson/elite-x2-b.html" frameborder="0" id="spec-content" scrolling="no"&gt;&lt;/iframe&gt;</t>
  </si>
  <si>
    <t>&lt;iframe src="http://www.rakuten.ne.jp/gold/brotures/items/thomson/elite-x2-b.html" frameborder="0" id="items-col-content" scrolling="no"&gt;&lt;/iframe&gt;</t>
  </si>
  <si>
    <t>elite-x2-s</t>
  </si>
  <si>
    <t>THOMSON ELITE X2 Stem SILVERトムソン シルバー  ピストバイク/シングルスピード/PISTEBIKE/ ロードバイク/ 自転車 パーツ 楽天</t>
  </si>
  <si>
    <t>THOMSONELITEX2StemSILVER</t>
  </si>
  <si>
    <t>http://image.rakuten.co.jp/brotures/cabinet/items/thomson/elite-x2-s.jpg</t>
  </si>
  <si>
    <t>&lt;iframe src="http://www.rakuten.ne.jp/gold/brotures/spec/thomson/elite-x2-s.html" frameborder="0" id="spec-content" scrolling="no"&gt;&lt;/iframe&gt;</t>
  </si>
  <si>
    <t>&lt;iframe src="http://www.rakuten.ne.jp/gold/brotures/items/thomson/elite-x2-s.html" frameborder="0" id="items-col-content" scrolling="no"&gt;&lt;/iframe&gt;</t>
  </si>
  <si>
    <t>elite-x4-b</t>
  </si>
  <si>
    <t>THOMSON ELITE X4 Stem BLACKトムソン ブラック  ピストバイク/シングルスピード/PISTEBIKE/ ロードバイク/ 自転車 パーツ 楽天</t>
  </si>
  <si>
    <t>THOMSONELITEX4StemBLACK</t>
  </si>
  <si>
    <t>http://image.rakuten.co.jp/brotures/cabinet/items/thomson/elite-x4-b.jpg</t>
  </si>
  <si>
    <t>&lt;iframe src="http://www.rakuten.ne.jp/gold/brotures/spec2/elite-x4-b.html" frameborder="0" id="spec-content" scrolling="no"&gt;&lt;/iframe&gt;</t>
  </si>
  <si>
    <t>&lt;iframe src="http://www.rakuten.ne.jp/gold/brotures/items/thomson/elite-x4-b.html" frameborder="0" id="items-col-content" scrolling="no"&gt;&lt;/iframe&gt;</t>
  </si>
  <si>
    <t>elite-x4-s</t>
  </si>
  <si>
    <t>THOMSON ELITE X4 Stem SILVERトムソン シルバー  ピストバイク/シングルスピード/PISTEBIKE/ ロードバイク/ 自転車 パーツ 楽天</t>
  </si>
  <si>
    <t>THOMSONELITEX4StemSILVER</t>
  </si>
  <si>
    <t>http://image.rakuten.co.jp/brotures/cabinet/items/thomson/elite-x4-s.jpg</t>
  </si>
  <si>
    <t>&lt;iframe src="http://www.rakuten.ne.jp/gold/brotures/items/thomson/elite-x4-s.html" frameborder="0" id="items-col-content" scrolling="no"&gt;&lt;/iframe&gt;</t>
  </si>
  <si>
    <t>ergo3_ca_sp_ver</t>
  </si>
  <si>
    <t>【サイクルシューズ】シディ   ピストバイク/シングルスピード/PISTEBIKE/ ロードバイク/ 自転車 パーツ 楽天</t>
  </si>
  <si>
    <t>SIDIエルゴ３カーボンSPヴェルニーチェ</t>
  </si>
  <si>
    <t>http://image.rakuten.co.jp/brotures/cabinet/items/sidi/ergo3_ca_sp_ver.jpg</t>
  </si>
  <si>
    <t>&lt;iframe src="http://www.rakuten.ne.jp/gold/brotures/spec2/ergo3_ca_sp_ver.html" frameborder="0" id="spec-content" scrolling="no"&gt;&lt;/iframe&gt;</t>
  </si>
  <si>
    <t>&lt;iframe src="http://www.rakuten.ne.jp/gold/brotures/items/sidi/ergo3_ca_sp_ver.html" frameborder="0" id="items-col-content" scrolling="no"&gt;&lt;/iframe&gt;</t>
  </si>
  <si>
    <t>ergo3_ca_ver</t>
  </si>
  <si>
    <t>SIDIエルゴ３カーボンヴェルニーチェレッド</t>
  </si>
  <si>
    <t>http://image.rakuten.co.jp/brotures/cabinet/items/sidi/ergo3_ca_ver.jpg</t>
  </si>
  <si>
    <t>&lt;iframe src="http://www.rakuten.ne.jp/gold/brotures/spec2/ergo3_ca_ver.html" frameborder="0" id="spec-content" scrolling="no"&gt;&lt;/iframe&gt;</t>
  </si>
  <si>
    <t>&lt;iframe src="http://www.rakuten.ne.jp/gold/brotures/items/sidi/ergo3_ca_ver.html" frameborder="0" id="items-col-content" scrolling="no"&gt;&lt;/iframe&gt;</t>
  </si>
  <si>
    <t>ergo3_ca_ver_1</t>
  </si>
  <si>
    <t>SIDIエルゴ３カーボンヴェルニーチェホワイト</t>
  </si>
  <si>
    <t>http://image.rakuten.co.jp/brotures/cabinet/items/sidi/ergo3_ca_ver_1.jpg</t>
  </si>
  <si>
    <t>&lt;iframe src="http://www.rakuten.ne.jp/gold/brotures/spec2/ergo3_ca_ver_1.html" frameborder="0" id="spec-content" scrolling="no"&gt;&lt;/iframe&gt;</t>
  </si>
  <si>
    <t>&lt;iframe src="http://www.rakuten.ne.jp/gold/brotures/items/sidi/ergo3_ca_ver_1.html" frameborder="0" id="items-col-content" scrolling="no"&gt;&lt;/iframe&gt;</t>
  </si>
  <si>
    <t>evolution</t>
  </si>
  <si>
    <t>【ピストバイク ホイール】アンブロシオ   (AMBROSIO エボリューション) ピストバイク/シングルスピード/PISTEBIKE/ ロードバイク/ 自転車 楽天 通勤・通学</t>
  </si>
  <si>
    <t>AMBROSIOエボリューション</t>
  </si>
  <si>
    <t>http://image.rakuten.co.jp/brotures/cabinet/items/ambrosio/evolution.jpg</t>
  </si>
  <si>
    <t>&lt;iframe src="http://www.rakuten.ne.jp/gold/brotures/spec2/evolution.html" frameborder="0" id="spec-content" scrolling="no"&gt;&lt;/iframe&gt;</t>
  </si>
  <si>
    <t>&lt;iframe src="http://www.rakuten.ne.jp/gold/brotures/items/ambrosio/evolution.html" frameborder="0" id="items-col-content" scrolling="no"&gt;&lt;/iframe&gt;</t>
  </si>
  <si>
    <t>ambrosio</t>
  </si>
  <si>
    <t>exca</t>
  </si>
  <si>
    <t>【ピストバイク ホイール】アンブロシオ   (AMBROSIO エクスカージョン) ピストバイク/シングルスピード/PISTEBIKE/ ロードバイク/ 自転車 楽天 通勤・通学</t>
  </si>
  <si>
    <t>AMBROSIOエクスカージョン</t>
  </si>
  <si>
    <t>http://image.rakuten.co.jp/brotures/cabinet/items/ambrosio/exca.jpg</t>
  </si>
  <si>
    <t>&lt;iframe src="http://www.rakuten.ne.jp/gold/brotures/spec2/exca.html" frameborder="0" id="spec-content" scrolling="no"&gt;&lt;/iframe&gt;</t>
  </si>
  <si>
    <t>&lt;iframe src="http://www.rakuten.ne.jp/gold/brotures/items/ambrosio/exca.html" frameborder="0" id="items-col-content" scrolling="no"&gt;&lt;/iframe&gt;</t>
  </si>
  <si>
    <t>excellence</t>
  </si>
  <si>
    <t>【ピストバイク ホイール】アンブロシオ   (AMBROSIO エクセレンス W/O) ピストバイク/シングルスピード/PISTEBIKE/ ロードバイク/ 自転車 楽天 通勤・通学</t>
  </si>
  <si>
    <t>AMBROSIOエクセレンスW/O</t>
  </si>
  <si>
    <t>http://image.rakuten.co.jp/brotures/cabinet/items/ambrosio/excellence.jpg</t>
  </si>
  <si>
    <t>&lt;iframe src="http://www.rakuten.ne.jp/gold/brotures/spec2/excellence.html" frameborder="0" id="spec-content" scrolling="no"&gt;&lt;/iframe&gt;</t>
  </si>
  <si>
    <t>&lt;iframe src="http://www.rakuten.ne.jp/gold/brotures/items/ambrosio/excellence.html" frameborder="0" id="items-col-content" scrolling="no"&gt;&lt;/iframe&gt;</t>
  </si>
  <si>
    <t>excellight</t>
  </si>
  <si>
    <t>【ピストバイク ホイール】アンブロシオ   (AMBROSIO エクセライト) ピストバイク/シングルスピード/PISTEBIKE/ ロードバイク/ 自転車 楽天 通勤・通学</t>
  </si>
  <si>
    <t>AMBROSIOエクセライト</t>
  </si>
  <si>
    <t>http://image.rakuten.co.jp/brotures/cabinet/items/ambrosio/excellight.jpg</t>
  </si>
  <si>
    <t>&lt;iframe src="http://www.rakuten.ne.jp/gold/brotures/spec2/excellight.html" frameborder="0" id="spec-content" scrolling="no"&gt;&lt;/iframe&gt;</t>
  </si>
  <si>
    <t>&lt;iframe src="http://www.rakuten.ne.jp/gold/brotures/items/ambrosio/excellight.html" frameborder="0" id="items-col-content" scrolling="no"&gt;&lt;/iframe&gt;</t>
  </si>
  <si>
    <t>fd-7</t>
  </si>
  <si>
    <t>【MKS】エムケーエス FD-7 ペダル     ペダル＆ストラップ ピストバイク/シングルスピード/PISTEBIKE/ ロードバイク/ 自転車 楽天 通勤・通学</t>
  </si>
  <si>
    <t>MKSFD-7ペダル</t>
  </si>
  <si>
    <t>http://image.rakuten.co.jp/brotures/cabinet/items/mks/fd-7.jpg</t>
  </si>
  <si>
    <t>&lt;iframe src="http://www.rakuten.ne.jp/gold/brotures/spec2/fd-7.html" frameborder="0" id="spec-content" scrolling="no"&gt;&lt;/iframe&gt;</t>
  </si>
  <si>
    <t>&lt;iframe src="http://www.rakuten.ne.jp/gold/brotures/items/mks/fd-7.html" frameborder="0" id="items-col-content" scrolling="no"&gt;&lt;/iframe&gt;</t>
  </si>
  <si>
    <t>fita_spirit</t>
  </si>
  <si>
    <t>【MKS】エムケーエス フィットa スピリッツ     ペダル＆ストラップ ピストバイク/シングルスピード/PISTEBIKE/ ロードバイク/ 自転車 楽天 通勤・通学</t>
  </si>
  <si>
    <t>MKSフィットaスピリッツ</t>
  </si>
  <si>
    <t>http://image.rakuten.co.jp/brotures/cabinet/items/mks/fita_spirit.jpg</t>
  </si>
  <si>
    <t>&lt;iframe src="http://www.rakuten.ne.jp/gold/brotures/spec2/fita_spirit.html" frameborder="0" id="spec-content" scrolling="no"&gt;&lt;/iframe&gt;</t>
  </si>
  <si>
    <t>&lt;iframe src="http://www.rakuten.ne.jp/gold/brotures/items/mks/fita_spirit.html" frameborder="0" id="items-col-content" scrolling="no"&gt;&lt;/iframe&gt;</t>
  </si>
  <si>
    <t>flightcontrol_1</t>
  </si>
  <si>
    <t>【バーテープ＆グリップ】オーディーアイ ODI フライトコントロール SILVER シルバー ロードバイク/  シングルスピード/PISTEBIKE/ 自転車 パーツ 楽天</t>
  </si>
  <si>
    <t>ODIフライトコントロールSILVER</t>
  </si>
  <si>
    <t>http://image.rakuten.co.jp/brotures/cabinet/items/odi/flightcontrol_1.jpg</t>
  </si>
  <si>
    <t>&lt;iframe src="http://www.rakuten.ne.jp/gold/brotures/spec/odi/flightcontrol_1.html" frameborder="0" id="spec-content" scrolling="no"&gt;&lt;/iframe&gt;</t>
  </si>
  <si>
    <t>&lt;iframe src="http://www.rakuten.ne.jp/gold/brotures/items/odi/flightcontrol_1.html" frameborder="0" id="items-col-content" scrolling="no"&gt;&lt;/iframe&gt;</t>
  </si>
  <si>
    <t>flightcontrol_2</t>
  </si>
  <si>
    <t>【バーテープ＆グリップ】オーディーアイ ODI フライトコントロール カラー  ロードバイク/  シングルスピード/PISTEBIKE/ 自転車 パーツ 楽天</t>
  </si>
  <si>
    <t>ODIフライトコントロールカラー</t>
  </si>
  <si>
    <t>http://image.rakuten.co.jp/brotures/cabinet/items/odi/flightcontrol_2.jpg</t>
  </si>
  <si>
    <t>&lt;iframe src="http://www.rakuten.ne.jp/gold/brotures/spec/odi/flightcontrol_2.html" frameborder="0" id="spec-content" scrolling="no"&gt;&lt;/iframe&gt;</t>
  </si>
  <si>
    <t>&lt;iframe src="http://www.rakuten.ne.jp/gold/brotures/items/odi/flightcontrol_2.html" frameborder="0" id="items-col-content" scrolling="no"&gt;&lt;/iframe&gt;</t>
  </si>
  <si>
    <t>flite_1990_bk_1</t>
  </si>
  <si>
    <t>selleITALIA FLITE 1990セレイタリア 【サドル】  ピストバイク/シングルスピード/PISTEBIKE/ ロードバイク/ 自転車 パーツ 楽天</t>
  </si>
  <si>
    <t>selleITALIAFLITE1990</t>
  </si>
  <si>
    <t>http://image.rakuten.co.jp/brotures/cabinet/items/selleitalia/flite_1990_bk_1.jpg</t>
  </si>
  <si>
    <t>&lt;iframe src="http://www.rakuten.ne.jp/gold/brotures/spec/selleitalia/flite_1990_bk_1.html" frameborder="0" id="spec-content" scrolling="no"&gt;&lt;/iframe&gt;</t>
  </si>
  <si>
    <t>&lt;iframe src="http://www.rakuten.ne.jp/gold/brotures/items/selleitalia/flite_1990_bk_1.html" frameborder="0" id="items-col-content" scrolling="no"&gt;&lt;/iframe&gt;</t>
  </si>
  <si>
    <t>flite_bk_2013</t>
  </si>
  <si>
    <t>selleITALIA FLITE BLACKセレイタリア 【サドル】  ピストバイク/シングルスピード/PISTEBIKE/ ロードバイク/ 自転車 パーツ 楽天</t>
  </si>
  <si>
    <t>selleITALIAFLITEBLACK</t>
  </si>
  <si>
    <t>http://image.rakuten.co.jp/brotures/cabinet/items/selleitalia/flite_bk_2013.jpg</t>
  </si>
  <si>
    <t>&lt;iframe src="http://www.rakuten.ne.jp/gold/brotures/spec/selleitalia/flite_bk_2013.html" frameborder="0" id="spec-content" scrolling="no"&gt;&lt;/iframe&gt;</t>
  </si>
  <si>
    <t>&lt;iframe src="http://www.rakuten.ne.jp/gold/brotures/items/selleitalia/flite_bk_2013.html" frameborder="0" id="items-col-content" scrolling="no"&gt;&lt;/iframe&gt;</t>
  </si>
  <si>
    <t>flite_bk_red_2013</t>
  </si>
  <si>
    <t>selleITALIA FLITE BLACK/REDセレイタリア 【サドル】  ピストバイク/シングルスピード/PISTEBIKE/ ロードバイク/ 自転車 パーツ 楽天</t>
  </si>
  <si>
    <t>selleITALIAFLITEBLACK/RED</t>
  </si>
  <si>
    <t>http://image.rakuten.co.jp/brotures/cabinet/items/selleitalia/flite_bk_red_2013.jpg</t>
  </si>
  <si>
    <t>&lt;iframe src="http://www.rakuten.ne.jp/gold/brotures/spec/selleitalia/flite_bk_red_2013.html" frameborder="0" id="spec-content" scrolling="no"&gt;&lt;/iframe&gt;</t>
  </si>
  <si>
    <t>&lt;iframe src="http://www.rakuten.ne.jp/gold/brotures/items/selleitalia/flite_bk_red_2013.html" frameborder="0" id="items-col-content" scrolling="no"&gt;&lt;/iframe&gt;</t>
  </si>
  <si>
    <t>flite_flow_bk</t>
  </si>
  <si>
    <t>selleITALIA FLITE FLOW BLACKセレイタリア 【サドル】  ピストバイク/シングルスピード/PISTEBIKE/ ロードバイク/ 自転車 パーツ 楽天</t>
  </si>
  <si>
    <t>selleITALIAFLITEFLOWBLACK</t>
  </si>
  <si>
    <t>http://image.rakuten.co.jp/brotures/cabinet/items/selleitalia/flite_flow_bk.jpg</t>
  </si>
  <si>
    <t>&lt;iframe src="http://www.rakuten.ne.jp/gold/brotures/spec/selleitalia/flite_flow_bk.html" frameborder="0" id="spec-content" scrolling="no"&gt;&lt;/iframe&gt;</t>
  </si>
  <si>
    <t>&lt;iframe src="http://www.rakuten.ne.jp/gold/brotures/items/selleitalia/flite_flow_bk.html" frameborder="0" id="items-col-content" scrolling="no"&gt;&lt;/iframe&gt;</t>
  </si>
  <si>
    <t>flite_flow_bk_red</t>
  </si>
  <si>
    <t>selleITALIA FLITE FLOW BLACK/REDセレイタリア 【サドル】  ピストバイク/シングルスピード/PISTEBIKE/ ロードバイク/ 自転車 パーツ 楽天</t>
  </si>
  <si>
    <t>selleITALIAFLITEFLOWBLACK/RED</t>
  </si>
  <si>
    <t>http://image.rakuten.co.jp/brotures/cabinet/items/selleitalia/flite_flow_bk_red.jpg</t>
  </si>
  <si>
    <t>&lt;iframe src="http://www.rakuten.ne.jp/gold/brotures/spec/selleitalia/flite_flow_bk_red.html" frameborder="0" id="spec-content" scrolling="no"&gt;&lt;/iframe&gt;</t>
  </si>
  <si>
    <t>&lt;iframe src="http://www.rakuten.ne.jp/gold/brotures/items/selleitalia/flite_flow_bk_red.html" frameborder="0" id="items-col-content" scrolling="no"&gt;&lt;/iframe&gt;</t>
  </si>
  <si>
    <t>flite_flow_wh</t>
  </si>
  <si>
    <t>selleITALIA FLITE FLOW WHITEセレイタリア 【サドル】  ピストバイク/シングルスピード/PISTEBIKE/ ロードバイク/ 自転車 パーツ 楽天</t>
  </si>
  <si>
    <t>selleITALIAFLITEFLOWWHITE</t>
  </si>
  <si>
    <t>http://image.rakuten.co.jp/brotures/cabinet/items/selleitalia/flite_flow_wh.jpg</t>
  </si>
  <si>
    <t>&lt;iframe src="http://www.rakuten.ne.jp/gold/brotures/spec/selleitalia/flite_flow_wh.html" frameborder="0" id="spec-content" scrolling="no"&gt;&lt;/iframe&gt;</t>
  </si>
  <si>
    <t>&lt;iframe src="http://www.rakuten.ne.jp/gold/brotures/items/selleitalia/flite_flow_wh.html" frameborder="0" id="items-col-content" scrolling="no"&gt;&lt;/iframe&gt;</t>
  </si>
  <si>
    <t>flite_gel_flow_njs_red</t>
  </si>
  <si>
    <t>selleITALIA FLITE GEL FLOW NJS REDセレイタリア 【サドル】 レッド ピストバイク/シングルスピード/PISTEBIKE/ ロードバイク/ 自転車 パーツ 楽天</t>
  </si>
  <si>
    <t>selleITALIAFLITEGELFLOWNJSRED</t>
  </si>
  <si>
    <t>http://image.rakuten.co.jp/brotures/cabinet/items/selleitalia/flite_gel_flow_njs_red.jpg</t>
  </si>
  <si>
    <t>&lt;iframe src="http://www.rakuten.ne.jp/gold/brotures/spec/selleitalia/flite_gel_flow_njs_red.html" frameborder="0" id="spec-content" scrolling="no"&gt;&lt;/iframe&gt;</t>
  </si>
  <si>
    <t>&lt;iframe src="http://www.rakuten.ne.jp/gold/brotures/items/selleitalia/flite_gel_flow_njs_red.html" frameborder="0" id="items-col-content" scrolling="no"&gt;&lt;/iframe&gt;</t>
  </si>
  <si>
    <t>flite_gel_flow_red</t>
  </si>
  <si>
    <t>selleITALIA FLITE GEL FLOW REDセレイタリア 【サドル】 レッド ピストバイク/シングルスピード/PISTEBIKE/ ロードバイク/ 自転車 パーツ 楽天</t>
  </si>
  <si>
    <t>selleITALIAFLITEGELFLOWRED</t>
  </si>
  <si>
    <t>http://image.rakuten.co.jp/brotures/cabinet/items/selleitalia/flite_gel_flow_red.jpg</t>
  </si>
  <si>
    <t>&lt;iframe src="http://www.rakuten.ne.jp/gold/brotures/spec/selleitalia/flite_gel_flow_red.html" frameborder="0" id="spec-content" scrolling="no"&gt;&lt;/iframe&gt;</t>
  </si>
  <si>
    <t>&lt;iframe src="http://www.rakuten.ne.jp/gold/brotures/items/selleitalia/flite_gel_flow_red.html" frameborder="0" id="items-col-content" scrolling="no"&gt;&lt;/iframe&gt;</t>
  </si>
  <si>
    <t>flite_team_edition_2013</t>
  </si>
  <si>
    <t>selleITALIA FLITE Team Editionセレイタリア 【サドル】  ピストバイク/シングルスピード/PISTEBIKE/ ロードバイク/ 自転車 パーツ 楽天</t>
  </si>
  <si>
    <t>selleITALIAFLITETeamEdition</t>
  </si>
  <si>
    <t>http://image.rakuten.co.jp/brotures/cabinet/items/selleitalia/flite_team_edition_2013.jpg</t>
  </si>
  <si>
    <t>&lt;iframe src="http://www.rakuten.ne.jp/gold/brotures/spec/selleitalia/flite_team_edition_2013.html" frameborder="0" id="spec-content" scrolling="no"&gt;&lt;/iframe&gt;</t>
  </si>
  <si>
    <t>&lt;iframe src="http://www.rakuten.ne.jp/gold/brotures/items/selleitalia/flite_team_edition_2013.html" frameborder="0" id="items-col-content" scrolling="no"&gt;&lt;/iframe&gt;</t>
  </si>
  <si>
    <t>flite_wh_2013</t>
  </si>
  <si>
    <t>selleITALIA FLITE WHITEセレイタリア 【サドル】  ピストバイク/シングルスピード/PISTEBIKE/ ロードバイク/ 自転車 パーツ 楽天</t>
  </si>
  <si>
    <t>selleITALIAFLITEWHITE</t>
  </si>
  <si>
    <t>http://image.rakuten.co.jp/brotures/cabinet/items/selleitalia/flite_wh_2013.jpg</t>
  </si>
  <si>
    <t>&lt;iframe src="http://www.rakuten.ne.jp/gold/brotures/spec/selleitalia/flite_wh_2013.html" frameborder="0" id="spec-content" scrolling="no"&gt;&lt;/iframe&gt;</t>
  </si>
  <si>
    <t>&lt;iframe src="http://www.rakuten.ne.jp/gold/brotures/items/selleitalia/flite_wh_2013.html" frameborder="0" id="items-col-content" scrolling="no"&gt;&lt;/iframe&gt;</t>
  </si>
  <si>
    <t>flitegelflow_black</t>
  </si>
  <si>
    <t>selleITALIA FLITE GEL FLOW BLACKセレイタリア 【サドル】 ブラック ピストバイク/シングルスピード/PISTEBIKE/ ロードバイク/ 自転車 パーツ 楽天</t>
  </si>
  <si>
    <t>selleITALIAFLITEGELFLOWBLACK</t>
  </si>
  <si>
    <t>http://image.rakuten.co.jp/brotures/cabinet/items/selleitalia/flitegelflow_black.jpg</t>
  </si>
  <si>
    <t>&lt;iframe src="http://www.rakuten.ne.jp/gold/brotures/spec/selleitalia/flitegelflow_black.html" frameborder="0" id="spec-content" scrolling="no"&gt;&lt;/iframe&gt;</t>
  </si>
  <si>
    <t>&lt;iframe src="http://www.rakuten.ne.jp/gold/brotures/items/selleitalia/flitegelflow_black.html" frameborder="0" id="items-col-content" scrolling="no"&gt;&lt;/iframe&gt;</t>
  </si>
  <si>
    <t>flitegelflow_njs_bk</t>
  </si>
  <si>
    <t>selleITALIA FLITE GEL FLOW NJS BLACKセレイタリア 【サドル】 ブラック ピストバイク/シングルスピード/PISTEBIKE/ ロードバイク/ 自転車 パーツ 楽天</t>
  </si>
  <si>
    <t>selleITALIAFLITEGELFLOWNJSBLACK</t>
  </si>
  <si>
    <t>http://image.rakuten.co.jp/brotures/cabinet/items/selleitalia/flitegelflow_njs_bk.jpg</t>
  </si>
  <si>
    <t>&lt;iframe src="http://www.rakuten.ne.jp/gold/brotures/spec/selleitalia/flitegelflow_njs_bk.html" frameborder="0" id="spec-content" scrolling="no"&gt;&lt;/iframe&gt;</t>
  </si>
  <si>
    <t>&lt;iframe src="http://www.rakuten.ne.jp/gold/brotures/items/selleitalia/flitegelflow_njs_bk.html" frameborder="0" id="items-col-content" scrolling="no"&gt;&lt;/iframe&gt;</t>
  </si>
  <si>
    <t>flitegelflow_njs_wh</t>
  </si>
  <si>
    <t>selleITALIA FLITE GEL FLOW NJS WHITEセレイタリア 【サドル】 ホワイト ピストバイク/シングルスピード/PISTEBIKE/ ロードバイク/ 自転車 パーツ 楽天</t>
  </si>
  <si>
    <t>selleITALIAFLITEGELFLOWNJSWHITE</t>
  </si>
  <si>
    <t>http://image.rakuten.co.jp/brotures/cabinet/items/selleitalia/flitegelflow_njs_wh.jpg</t>
  </si>
  <si>
    <t>&lt;iframe src="http://www.rakuten.ne.jp/gold/brotures/spec/selleitalia/flitegelflow_njs_wh.html" frameborder="0" id="spec-content" scrolling="no"&gt;&lt;/iframe&gt;</t>
  </si>
  <si>
    <t>&lt;iframe src="http://www.rakuten.ne.jp/gold/brotures/items/selleitalia/flitegelflow_njs_wh.html" frameborder="0" id="items-col-content" scrolling="no"&gt;&lt;/iframe&gt;</t>
  </si>
  <si>
    <t>flitegelflow_wite</t>
  </si>
  <si>
    <t>selleITALIA FLITE GEL FLOW WHITEセレイタリア 【サドル】 ホワイト ピストバイク/シングルスピード/PISTEBIKE/ ロードバイク/ 自転車 パーツ 楽天</t>
  </si>
  <si>
    <t>selleITALIAFLITEGELFLOWWHITE</t>
  </si>
  <si>
    <t>http://image.rakuten.co.jp/brotures/cabinet/items/selleitalia/flitegelflow_wite.jpg</t>
  </si>
  <si>
    <t>&lt;iframe src="http://www.rakuten.ne.jp/gold/brotures/spec/selleitalia/flitegelflow_wite.html" frameborder="0" id="spec-content" scrolling="no"&gt;&lt;/iframe&gt;</t>
  </si>
  <si>
    <t>&lt;iframe src="http://www.rakuten.ne.jp/gold/brotures/items/selleitalia/flitegelflow_wite.html" frameborder="0" id="items-col-content" scrolling="no"&gt;&lt;/iframe&gt;</t>
  </si>
  <si>
    <t>fork-i06tr-g</t>
  </si>
  <si>
    <t>【ピストバイク フォーク】リーダーバイク I06TR カーボンフォーク  (LEADER BIKE I06TR Carbon Fork Glosss)  ピストバイク/シングルスピード/PISTEBIKE/ ロードバイク/ 自転車 楽天 通勤・通学</t>
  </si>
  <si>
    <t>LEADERBIKEI06TRCarbonForkGlosss</t>
  </si>
  <si>
    <t>http://image.rakuten.co.jp/brotures/cabinet/items/leaderbike/component/i06tr-gloss.jpg</t>
  </si>
  <si>
    <t>&lt;iframe src="http://www.rakuten.ne.jp/gold/brotures/spec/leaderbike/fork-i06tr-g.html" frameborder="0" id="spec-content" scrolling="no"&gt;&lt;/iframe&gt;</t>
  </si>
  <si>
    <t>&lt;div class="row-fluid"&gt;&lt;iframe src="http://www.rakuten.ne.jp/gold/brotures/items/leaderbike/fork-i06tr-g.html" frameborder="0" id="skin-product" scrolling="no"&gt;&lt;/iframe&gt;&lt;/div&gt;</t>
  </si>
  <si>
    <t>パーツ¥フォーク:ブランド¥LEADERBIKE</t>
  </si>
  <si>
    <t>fork-i06tr-m</t>
  </si>
  <si>
    <t>【ピストバイク フォーク】リーダーバイク 106TR カーボンフォーク マット (LEADER BIKE I06TR Carbon Fork Matte)  ピストバイク/シングルスピード/PISTEBIKE/ ロードバイク/ 自転車 楽天 通勤・通学</t>
  </si>
  <si>
    <t>LEADERBIKEI06TRCarbonForkMatte</t>
  </si>
  <si>
    <t>&lt;iframe src="http://www.rakuten.ne.jp/gold/brotures/spec/leaderbike/fork-i06tr-m.html" frameborder="0" id="spec-content" scrolling="no"&gt;&lt;/iframe&gt;</t>
  </si>
  <si>
    <t>&lt;div class="row-fluid"&gt;&lt;iframe src="http://www.rakuten.ne.jp/gold/brotures/items/leaderbike/fork-i06tr-m.html" frameborder="0" id="skin-product" scrolling="no"&gt;&lt;/iframe&gt;&lt;/div&gt;</t>
  </si>
  <si>
    <t>fork-i806a-b</t>
  </si>
  <si>
    <t>【ピストバイク フォーク】リーダーバイク I806A ブラック (LEADER BIKE I806A Alloy Fork Black)  ピストバイク/シングルスピード/PISTEBIKE/ ロードバイク/ 自転車 楽天 通勤・通学</t>
  </si>
  <si>
    <t>LEADERBIKEI806AAlloyForkBlack</t>
  </si>
  <si>
    <t>http://image.rakuten.co.jp/brotures/cabinet/items/leaderbike/component/i806a-black.jpg</t>
  </si>
  <si>
    <t>&lt;iframe src="http://www.rakuten.ne.jp/gold/brotures/spec/leaderbike/fork-i806a-b.html" frameborder="0" id="spec-content" scrolling="no"&gt;&lt;/iframe&gt;</t>
  </si>
  <si>
    <t>&lt;div class="row-fluid"&gt;&lt;iframe src="http://www.rakuten.ne.jp/gold/brotures/items/leaderbike/fork-i806a-b.html" frameborder="0" id="skin-product" scrolling="no"&gt;&lt;/iframe&gt;&lt;/div&gt;</t>
  </si>
  <si>
    <t>fork-i806a-w</t>
  </si>
  <si>
    <t>【ピストバイク フォーク】リーダーバイク I806A ホワイト (LEADER BIKE I806A Alloy Fork White)  ピストバイク/シングルスピード/PISTEBIKE/ ロードバイク/ 自転車 楽天 通勤・通学</t>
  </si>
  <si>
    <t>LEADERBIKEI806AAlloyForkWhite</t>
  </si>
  <si>
    <t>http://image.rakuten.co.jp/brotures/cabinet/items/leaderbike/component/i806a-white.jpg</t>
  </si>
  <si>
    <t>&lt;iframe src="http://www.rakuten.ne.jp/gold/brotures/spec/leaderbike/fork-i806a-w.html" frameborder="0" id="spec-content" scrolling="no"&gt;&lt;/iframe&gt;</t>
  </si>
  <si>
    <t>&lt;div class="row-fluid"&gt;&lt;iframe src="http://www.rakuten.ne.jp/gold/brotures/items/leaderbike/fork-i806a-w.html" frameborder="0" id="skin-product" scrolling="no"&gt;&lt;/iframe&gt;&lt;/div&gt;</t>
  </si>
  <si>
    <t>fork-i806tr-g</t>
  </si>
  <si>
    <t>【ピストバイク フォーク】リーダーバイク I806TR カーボンフォーク グロス (LEADER BIKE I806TR Carbon Fork Gloss)  ピストバイク/シングルスピード/PISTEBIKE/ ロードバイク/ 自転車 楽天 通勤・通学</t>
  </si>
  <si>
    <t>LEADERBIKEI806TRCarbonForkGloss</t>
  </si>
  <si>
    <t>http://image.rakuten.co.jp/brotures/cabinet/items/leaderbike/component/i806tr-gloss.jpg</t>
  </si>
  <si>
    <t>&lt;iframe src="http://www.rakuten.ne.jp/gold/brotures/spec/leaderbike/fork-i806tr-g.html" frameborder="0" id="spec-content" scrolling="no"&gt;&lt;/iframe&gt;</t>
  </si>
  <si>
    <t>&lt;div class="row-fluid"&gt;&lt;iframe src="http://www.rakuten.ne.jp/gold/brotures/items/leaderbike/fork-i806tr-g.html" frameborder="0" id="skin-product" scrolling="no"&gt;&lt;/iframe&gt;&lt;/div&gt;</t>
  </si>
  <si>
    <t>fork-i806tr-m</t>
  </si>
  <si>
    <t>【ピストバイク フォーク】リーダーバイク I806TR カーボンフォーク マット (LEADER BIKE I806TR Carbon Fork Matte)  ピストバイク/シングルスピード/PISTEBIKE/ ロードバイク/ 自転車 楽天 通勤・通学</t>
  </si>
  <si>
    <t>LEADERBIKEI806TRCarbonForkMatte</t>
  </si>
  <si>
    <t>http://image.rakuten.co.jp/brotures/cabinet/items/leaderbike/component/i806tr-matte.jpg</t>
  </si>
  <si>
    <t>&lt;iframe src="http://www.rakuten.ne.jp/gold/brotures/spec/leaderbike/fork-i806tr-m.html" frameborder="0" id="spec-content" scrolling="no"&gt;&lt;/iframe&gt;</t>
  </si>
  <si>
    <t>&lt;div class="row-fluid"&gt;&lt;iframe src="http://www.rakuten.ne.jp/gold/brotures/items/leaderbike/fork-i806tr-m.html" frameborder="0" id="skin-product" scrolling="no"&gt;&lt;/iframe&gt;&lt;/div&gt;</t>
  </si>
  <si>
    <t>fork-s803-b</t>
  </si>
  <si>
    <t>【ピストバイク フォーク】リーダーバイク S803 ブラック (LEADER BIKE S803 Cr-Mo Fork Black)  ピストバイク/シングルスピード/PISTEBIKE/ ロードバイク/ 自転車 楽天 通勤・通学</t>
  </si>
  <si>
    <t>LEADERBIKES803Cr-MoForkBlack</t>
  </si>
  <si>
    <t>http://image.rakuten.co.jp/brotures/cabinet/items/leaderbike/component/s803-black.jpg</t>
  </si>
  <si>
    <t>&lt;iframe src="http://www.rakuten.ne.jp/gold/brotures/spec/leaderbike/fork-s803-b.html" frameborder="0" id="spec-content" scrolling="no"&gt;&lt;/iframe&gt;</t>
  </si>
  <si>
    <t>&lt;div class="row-fluid"&gt;&lt;iframe src="http://www.rakuten.ne.jp/gold/brotures/items/leaderbike/fork-s803-b.html" frameborder="0" id="skin-product" scrolling="no"&gt;&lt;/iframe&gt;&lt;/div&gt;</t>
  </si>
  <si>
    <t>fork-s803-p</t>
  </si>
  <si>
    <t>【ピストバイク フォーク】リーダーバイク S803 ポリッシュ (LEADER BIKE S803 Cr-Mo Fork Polish)  ピストバイク/シングルスピード/PISTEBIKE/ ロードバイク/ 自転車 楽天 通勤・通学</t>
  </si>
  <si>
    <t>LEADERBIKES803Cr-MoForkPolish</t>
  </si>
  <si>
    <t>http://image.rakuten.co.jp/brotures/cabinet/items/leaderbike/component/s803-chrome.jpg</t>
  </si>
  <si>
    <t>&lt;iframe src="http://www.rakuten.ne.jp/gold/brotures/spec/leaderbike/fork-s803-p.html" frameborder="0" id="spec-content" scrolling="no"&gt;&lt;/iframe&gt;</t>
  </si>
  <si>
    <t>&lt;div class="row-fluid"&gt;&lt;iframe src="http://www.rakuten.ne.jp/gold/brotures/items/leaderbike/fork-s803-p.html" frameborder="0" id="skin-product" scrolling="no"&gt;&lt;/iframe&gt;&lt;/div&gt;</t>
  </si>
  <si>
    <t>fork-s805-g</t>
  </si>
  <si>
    <t>【ピストバイク フォーク】リーダーバイク S805 カーボンフォーク グロス (LEADER BIKE S805 Carbon Fork Gloss)  ピストバイク/シングルスピード/PISTEBIKE/ ロードバイク/ 自転車 楽天 通勤・通学</t>
  </si>
  <si>
    <t>LEADERBIKES805CarbonForkGloss</t>
  </si>
  <si>
    <t>http://image.rakuten.co.jp/brotures/cabinet/items/leaderbike/component/s805-gloss.jpg</t>
  </si>
  <si>
    <t>&lt;iframe src="http://www.rakuten.ne.jp/gold/brotures/spec/leaderbike/fork-s805-g.html" frameborder="0" id="spec-content" scrolling="no"&gt;&lt;/iframe&gt;</t>
  </si>
  <si>
    <t>&lt;div class="row-fluid"&gt;&lt;iframe src="http://www.rakuten.ne.jp/gold/brotures/items/leaderbike/fork-s805-g.html" frameborder="0" id="skin-product" scrolling="no"&gt;&lt;/iframe&gt;&lt;/div&gt;</t>
  </si>
  <si>
    <t>fork-s805-m</t>
  </si>
  <si>
    <t>【ピストバイク フォーク】リーダーバイク S805 カーボンフォーク マット (LEADER BIKE S805 Carbon Fork Matte)  ピストバイク/シングルスピード/PISTEBIKE/ ロードバイク/ 自転車 楽天 通勤・通学</t>
  </si>
  <si>
    <t>LEADERBIKES805CarbonForkMatte</t>
  </si>
  <si>
    <t>http://image.rakuten.co.jp/brotures/cabinet/items/leaderbike/component/s805-matte.jpg</t>
  </si>
  <si>
    <t>&lt;iframe src="http://www.rakuten.ne.jp/gold/brotures/spec/leaderbike/fork-s805-m.html" frameborder="0" id="spec-content" scrolling="no"&gt;&lt;/iframe&gt;</t>
  </si>
  <si>
    <t>&lt;div class="row-fluid"&gt;&lt;iframe src="http://www.rakuten.ne.jp/gold/brotures/items/leaderbike/fork-s805-m.html" frameborder="0" id="skin-product" scrolling="no"&gt;&lt;/iframe&gt;&lt;/div&gt;</t>
  </si>
  <si>
    <t>frame-722ts-b</t>
  </si>
  <si>
    <t>【ピストバイク フレーム】リーダーバイク 722TS ブラック (LEADER BIKE 722TS FRAME BLACK)  ピストバイク/シングルスピード/PISTEBIKE/ ロードバイク/ 自転車 楽天 通勤・通学</t>
  </si>
  <si>
    <t>LEADERBIKE722TSFRAMEBLACK</t>
  </si>
  <si>
    <t>http://image.rakuten.co.jp/brotures/cabinet/items/leaderbike/heritage/722tsframeblack.jpg</t>
  </si>
  <si>
    <t>&lt;iframe src="http://www.rakuten.ne.jp/gold/brotures/spec/leaderbike/frame-722ts-b.html" frameborder="0" id="spec-content" scrolling="no"&gt;&lt;/iframe&gt;</t>
  </si>
  <si>
    <t>&lt;div class="row-fluid"&gt;&lt;iframe src="http://www.rakuten.ne.jp/gold/brotures/items/leaderbike/frame-722ts-b.html" frameborder="0" id="skin-product" scrolling="no"&gt;&lt;/iframe&gt;&lt;/div&gt;</t>
  </si>
  <si>
    <t>frame-722ts-bS(52cm)</t>
  </si>
  <si>
    <t>パーツ¥フレーム:ブランド¥LEADERBIKE</t>
  </si>
  <si>
    <t>frame-722ts-bM(55cm)</t>
  </si>
  <si>
    <t>frame-722ts-bL(57cm)</t>
  </si>
  <si>
    <t>frame-722ts-bl</t>
  </si>
  <si>
    <t>【ピストバイク フレーム】リーダーバイク 722TS ブルー (LEADER BIKE 722TS FRAME BLUE)  ピストバイク/シングルスピード/PISTEBIKE/ ロードバイク/ 自転車 楽天 通勤・通学</t>
  </si>
  <si>
    <t>LEADERBIKE722TSFRAMEBLUE</t>
  </si>
  <si>
    <t>http://image.rakuten.co.jp/brotures/cabinet/items/leaderbike/heritage/722tsframeblue.jpg</t>
  </si>
  <si>
    <t>&lt;iframe src="http://www.rakuten.ne.jp/gold/brotures/spec/leaderbike/frame-722ts-bl.html" frameborder="0" id="spec-content" scrolling="no"&gt;&lt;/iframe&gt;</t>
  </si>
  <si>
    <t>&lt;div class="row-fluid"&gt;&lt;iframe src="http://www.rakuten.ne.jp/gold/brotures/items/leaderbike/frame-722ts-bl.html" frameborder="0" id="skin-product" scrolling="no"&gt;&lt;/iframe&gt;&lt;/div&gt;</t>
  </si>
  <si>
    <t>frame-722ts-blS(52cm)</t>
  </si>
  <si>
    <t>frame-722ts-blM(55cm)</t>
  </si>
  <si>
    <t>frame-722ts-blL(57cm)</t>
  </si>
  <si>
    <t>frame-722ts-r</t>
  </si>
  <si>
    <t>【ピストバイク フレーム】リーダーバイク 722TS レッド (LEADER BIKE 722TS FRAME RED)  ピストバイク/シングルスピード/PISTEBIKE/ ロードバイク/ 自転車 楽天 通勤・通学</t>
  </si>
  <si>
    <t>LEADERBIKE722TSFRAMERED</t>
  </si>
  <si>
    <t>http://image.rakuten.co.jp/brotures/cabinet/items/leaderbike/heritage/722tsframered.jpg</t>
  </si>
  <si>
    <t>&lt;iframe src="http://www.rakuten.ne.jp/gold/brotures/spec/leaderbike/frame-722ts-r.html" frameborder="0" id="spec-content" scrolling="no"&gt;&lt;/iframe&gt;</t>
  </si>
  <si>
    <t>&lt;div class="row-fluid"&gt;&lt;iframe src="http://www.rakuten.ne.jp/gold/brotures/items/leaderbike/frame-722ts-r.html" frameborder="0" id="skin-product" scrolling="no"&gt;&lt;/iframe&gt;&lt;/div&gt;</t>
  </si>
  <si>
    <t>frame-722ts-rS(52cm)</t>
  </si>
  <si>
    <t>frame-722ts-rM(55cm)</t>
  </si>
  <si>
    <t>frame-722ts-rL(57cm)</t>
  </si>
  <si>
    <t>frame-725tr-b</t>
  </si>
  <si>
    <t>【ピストバイク フレーム】リーダーバイク 725TR ブラック (LEADER BIKE 725TR FRAME BLACK)  ピストバイク/シングルスピード/PISTEBIKE/ ロードバイク/ 自転車 楽天 通勤・通学</t>
  </si>
  <si>
    <t>LEADERBIKE725TRFRAMEBLACK</t>
  </si>
  <si>
    <t>http://image.rakuten.co.jp/brotures/cabinet/items/leaderbike/725/725frameblack.jpg</t>
  </si>
  <si>
    <t>&lt;iframe src="http://www.rakuten.ne.jp/gold/brotures/spec/leaderbike/frame-725tr-b.html" frameborder="0" id="spec-content" scrolling="no"&gt;&lt;/iframe&gt;</t>
  </si>
  <si>
    <t>&lt;div class="row-fluid"&gt;&lt;iframe src="http://www.rakuten.ne.jp/gold/brotures/items/leaderbike/frame-725tr-b.html" frameborder="0" id="skin-product" scrolling="no"&gt;&lt;/iframe&gt;&lt;/div&gt;</t>
  </si>
  <si>
    <t>frame-725tr-bXS(48.5cm)</t>
  </si>
  <si>
    <t>frame-725tr-bS(51cm)</t>
  </si>
  <si>
    <t>frame-725tr-bM(53cm)</t>
  </si>
  <si>
    <t>frame-725tr-bL(55cm)</t>
  </si>
  <si>
    <t>frame-725tr-bXL(58cm)</t>
  </si>
  <si>
    <t>frame-725tr-w</t>
  </si>
  <si>
    <t>【ピストバイク フレーム】リーダーバイク 725TR ホワイト (LEADER BIKE 725TR FRAME WHITE)  ピストバイク/シングルスピード/PISTEBIKE/ ロードバイク/ 自転車 楽天 通勤・通学</t>
  </si>
  <si>
    <t>LEADERBIKE725TRFRAMEWHITE</t>
  </si>
  <si>
    <t>http://image.rakuten.co.jp/brotures/cabinet/items/leaderbike/725/725framewhite.jpg</t>
  </si>
  <si>
    <t>&lt;iframe src="http://www.rakuten.ne.jp/gold/brotures/spec/leaderbike/frame-725tr-w.html" frameborder="0" id="spec-content" scrolling="no"&gt;&lt;/iframe&gt;</t>
  </si>
  <si>
    <t>&lt;div class="row-fluid"&gt;&lt;iframe src="http://www.rakuten.ne.jp/gold/brotures/items/leaderbike/frame-725tr-w.html" frameborder="0" id="skin-product" scrolling="no"&gt;&lt;/iframe&gt;&lt;/div&gt;</t>
  </si>
  <si>
    <t>frame-725tr-wXS(48.5cm)</t>
  </si>
  <si>
    <t>frame-725tr-wS(51cm)</t>
  </si>
  <si>
    <t>frame-725tr-wM(53cm)</t>
  </si>
  <si>
    <t>frame-725tr-wL(55cm)</t>
  </si>
  <si>
    <t>frame-725tr-wXL(58cm)</t>
  </si>
  <si>
    <t>frame-735tr-b</t>
  </si>
  <si>
    <t>【ピストバイク フレーム】リーダーバイク 735TR ブラック (LEADER BIKE 735TR FRAME BLACK)  ピストバイク/シングルスピード/PISTEBIKE/ ロードバイク/ 自転車 楽天 通勤・通学</t>
  </si>
  <si>
    <t>LEADERBIKE735TRFRAMEBLACK</t>
  </si>
  <si>
    <t>http://image.rakuten.co.jp/brotures/cabinet/items/leaderbike/735/735frameblack.jpg</t>
  </si>
  <si>
    <t>&lt;iframe src="http://www.rakuten.ne.jp/gold/brotures/spec/leaderbike/frame-735tr-b.html" frameborder="0" id="spec-content" scrolling="no"&gt;&lt;/iframe&gt;</t>
  </si>
  <si>
    <t>&lt;div class="row-fluid"&gt;&lt;iframe src="http://www.rakuten.ne.jp/gold/brotures/items/leaderbike/frame-735tr-b.html" frameborder="0" id="skin-product" scrolling="no"&gt;&lt;/iframe&gt;&lt;/div&gt;</t>
  </si>
  <si>
    <t>frame-735tr-bS(51cm)</t>
  </si>
  <si>
    <t>frame-735tr-bM(53cm)</t>
  </si>
  <si>
    <t>frame-735tr-bL(55cm)</t>
  </si>
  <si>
    <t>frame-735tr-bXL(58cm)</t>
  </si>
  <si>
    <t>frame-735tr-w</t>
  </si>
  <si>
    <t>【ピストバイク フレーム】リーダーバイク 735TR ホワイト (LEADER BIKE 735TR FRAME WHITE)  ピストバイク/シングルスピード/PISTEBIKE/ ロードバイク/ 自転車 楽天 通勤・通学</t>
  </si>
  <si>
    <t>LEADERBIKE735TRFRAMEWHITE</t>
  </si>
  <si>
    <t>&lt;iframe src="http://www.rakuten.ne.jp/gold/brotures/spec/leaderbike/frame-735tr-w.html" frameborder="0" id="spec-content" scrolling="no"&gt;&lt;/iframe&gt;</t>
  </si>
  <si>
    <t>&lt;div class="row-fluid"&gt;&lt;iframe src="http://www.rakuten.ne.jp/gold/brotures/items/leaderbike/frame-735tr-w.html" frameborder="0" id="skin-product" scrolling="no"&gt;&lt;/iframe&gt;&lt;/div&gt;</t>
  </si>
  <si>
    <t>frame-735tr-wS(51cm)</t>
  </si>
  <si>
    <t>frame-735tr-wM(53cm)</t>
  </si>
  <si>
    <t>frame-735tr-wL(55cm)</t>
  </si>
  <si>
    <t>frame-735tr-wXL(58cm)</t>
  </si>
  <si>
    <t>frame-eqnx</t>
  </si>
  <si>
    <t>【ピストバイク フレームセット】リーダーバイク エクナックス フレームセット  (LEADER BIKE EQ-NX FRAMESET)  ピストバイク/シングルスピード/PISTEBIKE/ ロードバイク/ 自転車 楽天 通勤・通学</t>
  </si>
  <si>
    <t>【ピストバイクフレーム】リーダーバイクエクナックス(LEADERBIKEEQ-NXFRAMESET)ピストバイク/シングルスピード/PISTEBIKE/ロードバイク/自転車楽天通勤・通学</t>
  </si>
  <si>
    <t>http://image.rakuten.co.jp/brotures/cabinet/items/leaderbike/eqnx/eqnxframe.jpg</t>
  </si>
  <si>
    <t>&lt;iframe src="http://www.rakuten.ne.jp/gold/brotures/spec/leaderbike/frame-eqnx.html" frameborder="0" id="spec-content" scrolling="no"&gt;&lt;/iframe&gt;</t>
  </si>
  <si>
    <t>&lt;div class="row-fluid"&gt;&lt;iframe src="http://www.rakuten.ne.jp/gold/brotures/items/leaderbike/frame-eqnx.html" frameborder="0" id="skin-product" scrolling="no"&gt;&lt;/iframe&gt;&lt;/div&gt;</t>
  </si>
  <si>
    <t>frame-eqnx50cm</t>
  </si>
  <si>
    <t>frame-eqnx52cm</t>
  </si>
  <si>
    <t>frame-eqnx54cm</t>
  </si>
  <si>
    <t>frame-eqnx56cm</t>
  </si>
  <si>
    <t>frame-eqnx58cm</t>
  </si>
  <si>
    <t>frame-eqnx60cm</t>
  </si>
  <si>
    <t>frame-heritage-b</t>
  </si>
  <si>
    <t>【ピストバイク フレーム】リーダーバイク ヘリテージロー ブラック (LEADER BIKE HERITAGE LO FRAME BLACK)  ピストバイク/シングルスピード/PISTEBIKE/ ロードバイク/ 自転車 楽天 通勤・通学</t>
  </si>
  <si>
    <t>LEADERBIKEHERITAGELOFRAMEBLACK</t>
  </si>
  <si>
    <t>http://image.rakuten.co.jp/brotures/cabinet/items/leaderbike/heritage/heritageloframeblack.jpg</t>
  </si>
  <si>
    <t>&lt;iframe src="http://www.rakuten.ne.jp/gold/brotures/spec/leaderbike/frame-heritage-b.html" frameborder="0" id="spec-content" scrolling="no"&gt;&lt;/iframe&gt;</t>
  </si>
  <si>
    <t>&lt;div class="row-fluid"&gt;&lt;iframe src="http://www.rakuten.ne.jp/gold/brotures/items/leaderbike/frame-heritage-b.html" frameborder="0" id="skin-product" scrolling="no"&gt;&lt;/iframe&gt;&lt;/div&gt;</t>
  </si>
  <si>
    <t>frame-heritage-bS(52cm)</t>
  </si>
  <si>
    <t>frame-heritage-bM(55cm)</t>
  </si>
  <si>
    <t>frame-heritage-bL(57cm)</t>
  </si>
  <si>
    <t>frame-heritage-l</t>
  </si>
  <si>
    <t>【ピストバイク フレーム】リーダーバイク ヘリテージロー ライラック  (LEADER BIKE HERITAGE LO FRAME LILAC)  ピストバイク/シングルスピード/PISTEBIKE/ ロードバイク/ 自転車 楽天 通勤・通学</t>
  </si>
  <si>
    <t>LEADERBIKEHERITAGELOFRAMELILAC</t>
  </si>
  <si>
    <t>http://image.rakuten.co.jp/brotures/cabinet/items/leaderbike/heritage/heritageloframelilac.jpg</t>
  </si>
  <si>
    <t>&lt;iframe src="http://www.rakuten.ne.jp/gold/brotures/spec/leaderbike/frame-heritage-l.html" frameborder="0" id="spec-content" scrolling="no"&gt;&lt;/iframe&gt;</t>
  </si>
  <si>
    <t>&lt;div class="row-fluid"&gt;&lt;iframe src="http://www.rakuten.ne.jp/gold/brotures/items/leaderbike/frame-heritage-l.html" frameborder="0" id="skin-product" scrolling="no"&gt;&lt;/iframe&gt;&lt;/div&gt;</t>
  </si>
  <si>
    <t>frame-heritage-lS(52cm)</t>
  </si>
  <si>
    <t>frame-heritage-lM(55cm)</t>
  </si>
  <si>
    <t>frame-heritage-lL(57cm)</t>
  </si>
  <si>
    <t>frame-hurricane-b</t>
  </si>
  <si>
    <t>【ピストバイク フレーム】リーダーバイク ハリケーン フレーム ブラック (LEADER BIKE HURRICANE FRAME BLACK)  ピストバイク/シングルスピード/PISTEBIKE/ ロードバイク/ 自転車 楽天 通勤・通学</t>
  </si>
  <si>
    <t>LEADERBIKEHURRICANEFRAMEBLACK</t>
  </si>
  <si>
    <t>http://image.rakuten.co.jp/brotures/cabinet/items/leaderbike/fgfs/hurricaneframeblack.jpg</t>
  </si>
  <si>
    <t>&lt;iframe src="http://www.rakuten.ne.jp/gold/brotures/spec/leaderbike/frame-hurricane-b.html" frameborder="0" id="spec-content" scrolling="no"&gt;&lt;/iframe&gt;</t>
  </si>
  <si>
    <t>&lt;iframe src="http://www.rakuten.ne.jp/gold/brotures/items/leaderbike/frame-hurricane-b.html" frameborder="0" id="items-col-content" scrolling="no"&gt;&lt;/iframe&gt;</t>
  </si>
  <si>
    <t>frame-hurricane-bS(50cm)</t>
  </si>
  <si>
    <t>S(50cm)</t>
  </si>
  <si>
    <t>items-col1build-content</t>
  </si>
  <si>
    <t>frame-hurricane-bL(54cm)</t>
  </si>
  <si>
    <t>L(54cm)</t>
  </si>
  <si>
    <t>frame-hurricane-p</t>
  </si>
  <si>
    <t>【ピストバイク フレーム】リーダーバイク ハリケーン フレーム ポリッシュ (LEADER BIKE HURRICANE FRAME POLISH)  ピストバイク/シングルスピード/PISTEBIKE/ ロードバイク/ 自転車 楽天 通勤・通学</t>
  </si>
  <si>
    <t>LEADERBIKEHURRICANEFRAMEPOLISH</t>
  </si>
  <si>
    <t>http://image.rakuten.co.jp/brotures/cabinet/items/leaderbike/fgfs/hurricaneframechrome.jpg</t>
  </si>
  <si>
    <t>&lt;iframe src="http://www.rakuten.ne.jp/gold/brotures/spec/leaderbike/frame-hurricane-p.html" frameborder="0" id="spec-content" scrolling="no"&gt;&lt;/iframe&gt;</t>
  </si>
  <si>
    <t>&lt;iframe src="http://www.rakuten.ne.jp/gold/brotures/items/leaderbike/frame-hurricane-p.html" frameborder="0" id="items-col-content" scrolling="no"&gt;&lt;/iframe&gt;</t>
  </si>
  <si>
    <t>frame-hurricane-pS(50cm)</t>
  </si>
  <si>
    <t>frame-hurricane-pL(54cm)</t>
  </si>
  <si>
    <t>frame-kagero-ob</t>
  </si>
  <si>
    <t>【ピストバイク フレーム】リーダーバイク カゲロー フレームセット オーシャンブルー (LEADER BIKE KAGERO FRAMESET OceanicBlue)  ピストバイク/シングルスピード/PISTEBIKE/ ロードバイク/ 自転車 楽天 通勤・通学</t>
  </si>
  <si>
    <t>LEADERBIKEKAGEROFRAMESETOceanicBlue</t>
  </si>
  <si>
    <t>http://image.rakuten.co.jp/brotures/cabinet/items/leaderbike/kagero/kageroframeob.jpg</t>
  </si>
  <si>
    <t>&lt;iframe src="http://www.rakuten.ne.jp/gold/brotures/spec/leaderbike/frame-kagero-ob.html" frameborder="0" id="spec-content" scrolling="no"&gt;&lt;/iframe&gt;</t>
  </si>
  <si>
    <t>&lt;div class="row-fluid"&gt;&lt;iframe src="http://www.rakuten.ne.jp/gold/brotures/items/leaderbike/frame-kagero-ob.html" frameborder="0" id="skin-product" scrolling="no"&gt;&lt;/iframe&gt;&lt;/div&gt;</t>
  </si>
  <si>
    <t>frame-kagero-obS(52cm)</t>
  </si>
  <si>
    <t>パーツ¥フレーム</t>
  </si>
  <si>
    <t>frame-kagero-obM(55cm)</t>
  </si>
  <si>
    <t>frame-kagero-obL(57cm)</t>
  </si>
  <si>
    <t>frame-kagero-pp</t>
  </si>
  <si>
    <t>【ピストバイク フレーム】リーダーバイク カゲロー フレームセット ファントムパール (LEADER BIKE KAGERO FRAMESET PhantomPearl)  ピストバイク/シングルスピード/PISTEBIKE/ ロードバイク/ 自転車 楽天 通勤・通学</t>
  </si>
  <si>
    <t>http://image.rakuten.co.jp/brotures/cabinet/items/leaderbike/kagero/kageroframepp.jpg</t>
  </si>
  <si>
    <t>&lt;iframe src="http://www.rakuten.ne.jp/gold/brotures/spec/leaderbike/frame-kagero-pp.html" frameborder="0" id="spec-content" scrolling="no"&gt;&lt;/iframe&gt;</t>
  </si>
  <si>
    <t>&lt;div class="row-fluid"&gt;&lt;iframe src="http://www.rakuten.ne.jp/gold/brotures/items/leaderbike/frame-kagero-pp.html" frameborder="0" id="skin-product" scrolling="no"&gt;&lt;/iframe&gt;&lt;/div&gt;</t>
  </si>
  <si>
    <t>frame-kagero-ppS(52cm)</t>
  </si>
  <si>
    <t>frame-kagero-ppM(55cm)</t>
  </si>
  <si>
    <t>frame-kagero-ppL(57cm)</t>
  </si>
  <si>
    <t>frame-pharaoh-b</t>
  </si>
  <si>
    <t>【ピストバイク フレーム】リーダーバイク ファラオ フレーム ブラック (LEADER BIKE PHARAOH FRAME BLACK)  ピストバイク/シングルスピード/PISTEBIKE/ ロードバイク/ 自転車 楽天 通勤・通学</t>
  </si>
  <si>
    <t>LEADERBIKEPHARAOHFRAMEBLACK</t>
  </si>
  <si>
    <t>http://image.rakuten.co.jp/brotures/cabinet/items/leaderbike/fgfs/pharaohframeblack.jpg</t>
  </si>
  <si>
    <t>&lt;iframe src="http://www.rakuten.ne.jp/gold/brotures/spec/leaderbike/frame-pharaoh-b.html" frameborder="0" id="spec-content" scrolling="no"&gt;&lt;/iframe&gt;</t>
  </si>
  <si>
    <t>&lt;div class="row-fluid"&gt;&lt;iframe src="http://www.rakuten.ne.jp/gold/brotures/items/leaderbike/frame-pharaoh-b.html" frameborder="0" id="skin-product" scrolling="no"&gt;&lt;/iframe&gt;&lt;/div&gt;</t>
  </si>
  <si>
    <t>frame-pharaoh-bSM(39cm)</t>
  </si>
  <si>
    <t>SM(39cm)</t>
  </si>
  <si>
    <t>frame-pharaoh-bL(43cm)</t>
  </si>
  <si>
    <t>L(43cm)</t>
  </si>
  <si>
    <t>frame-pharaoh-c</t>
  </si>
  <si>
    <t>【ピストバイク フレーム】リーダーバイク ファラオ フレーム チーター　オレンジ (LEADER BIKE PHARAOH FRAME Cheetah on Orange)  ピストバイク/シングルスピード/PISTEBIKE/ ロードバイク/ 自転車 楽天 通勤・通学</t>
  </si>
  <si>
    <t>LEADERBIKEPHARAOHFRAMECheetahonOrange</t>
  </si>
  <si>
    <t>http://image.rakuten.co.jp/brotures/cabinet/items/leaderbike/fgfs/pharaohframeorange.jpg</t>
  </si>
  <si>
    <t>&lt;iframe src="http://www.rakuten.ne.jp/gold/brotures/spec/leaderbike/frame-pharaoh-c.html" frameborder="0" id="spec-content" scrolling="no"&gt;&lt;/iframe&gt;</t>
  </si>
  <si>
    <t>&lt;div class="row-fluid"&gt;&lt;iframe src="http://www.rakuten.ne.jp/gold/brotures/items/leaderbike/frame-pharaoh-c.html" frameborder="0" id="skin-product" scrolling="no"&gt;&lt;/iframe&gt;&lt;/div&gt;</t>
  </si>
  <si>
    <t>frame-pharaoh-cSM(39cm)</t>
  </si>
  <si>
    <t>frame-pharaoh-cL(43cm)</t>
  </si>
  <si>
    <t>frame-pharaoh-p</t>
  </si>
  <si>
    <t>【ピストバイク フレーム】リーダーバイク ファラオ フレーム ポリッシュ (LEADER BIKE PHARAOH FRAME POLISH)  ピストバイク/シングルスピード/PISTEBIKE/ ロードバイク/ 自転車 楽天 通勤・通学</t>
  </si>
  <si>
    <t>LEADERBIKEPHARAOHFRAMEPOLISH</t>
  </si>
  <si>
    <t>http://image.rakuten.co.jp/brotures/cabinet/items/leaderbike/fgfs/pharaohframepolish.jpg</t>
  </si>
  <si>
    <t>&lt;iframe src="http://www.rakuten.ne.jp/gold/brotures/spec/leaderbike/frame-pharaoh-p.html" frameborder="0" id="spec-content" scrolling="no"&gt;&lt;/iframe&gt;</t>
  </si>
  <si>
    <t>&lt;div class="row-fluid"&gt;&lt;iframe src="http://www.rakuten.ne.jp/gold/brotures/items/leaderbike/frame-pharaoh-p.html" frameborder="0" id="skin-product" scrolling="no"&gt;&lt;/iframe&gt;&lt;/div&gt;</t>
  </si>
  <si>
    <t>frame-pharaoh-pSM(39cm)</t>
  </si>
  <si>
    <t>frame-pharaoh-pL(43cm)</t>
  </si>
  <si>
    <t>frame-renovatio</t>
  </si>
  <si>
    <t>【ピストバイク フレームセット】リーダーバイク レノバティオ フレームセット  (LEADER BIKE RENOVATIO FRAMESET)  ピストバイク/シングルスピード/PISTEBIKE/ ロードバイク/ 自転車 楽天 通勤・通学</t>
  </si>
  <si>
    <t>【ピストバイクフレームセット】リーダーバイクレノヴァティオフレームセット(LEADERBIKERENOVATIOFRAMESET)ピストバイク/シングルスピード/PISTEBIKE/ロードバイク/自転車楽天通勤・通学</t>
  </si>
  <si>
    <t>http://image.rakuten.co.jp/brotures/cabinet/items/leaderbike/renovatio/renovatioframe.jpg</t>
  </si>
  <si>
    <t>&lt;iframe src="http://www.rakuten.ne.jp/gold/brotures/spec/leaderbike/frame-renovatio.html" frameborder="0" id="spec-content" scrolling="no"&gt;&lt;/iframe&gt;</t>
  </si>
  <si>
    <t>&lt;div class="row-fluid"&gt;&lt;iframe src="http://www.rakuten.ne.jp/gold/brotures/items/leaderbike/frame-renovatio.html" frameborder="0" id="skin-product" scrolling="no"&gt;&lt;/iframe&gt;&lt;/div&gt;</t>
  </si>
  <si>
    <t>frame-renovatio50cm</t>
  </si>
  <si>
    <t>frame-renovatio52cm</t>
  </si>
  <si>
    <t>frame-renovatio54cm</t>
  </si>
  <si>
    <t>frame-renovatio56cm</t>
  </si>
  <si>
    <t>frame-renovatio58cm</t>
  </si>
  <si>
    <t>frame-renovatio60</t>
  </si>
  <si>
    <t>gc_01</t>
  </si>
  <si>
    <t>Kalloy Wシートクランプカロイ シートポスト  ピストバイク/シングルスピード/PISTEBIKE/ ロードバイク/ 自転車 パーツ 楽天</t>
  </si>
  <si>
    <t>KalloyWシートクランプ</t>
  </si>
  <si>
    <t>http://image.rakuten.co.jp/brotures/cabinet/items/kalloy/gc_01.jpg</t>
  </si>
  <si>
    <t>&lt;iframe src="http://www.rakuten.ne.jp/gold/brotures/spec2/gc_01.html" frameborder="0" id="spec-content" scrolling="no"&gt;&lt;/iframe&gt;</t>
  </si>
  <si>
    <t>&lt;iframe src="http://www.rakuten.ne.jp/gold/brotures/items/kalloy/gc_01.html" frameborder="0" id="items-col-content" scrolling="no"&gt;&lt;/iframe&gt;</t>
  </si>
  <si>
    <t>genius5_fit</t>
  </si>
  <si>
    <t>【サイクルシューズ】シディ ブラック  ピストバイク/シングルスピード/PISTEBIKE/ ロードバイク/ 自転車 パーツ 楽天</t>
  </si>
  <si>
    <t>SIDIジェニウス5フィットブラック</t>
  </si>
  <si>
    <t>http://image.rakuten.co.jp/brotures/cabinet/items/sidi/genius5_fit.jpg</t>
  </si>
  <si>
    <t>&lt;iframe src="http://www.rakuten.ne.jp/gold/brotures/spec2/genius5_fit.html" frameborder="0" id="spec-content" scrolling="no"&gt;&lt;/iframe&gt;</t>
  </si>
  <si>
    <t>&lt;iframe src="http://www.rakuten.ne.jp/gold/brotures/items/sidi/genius5_fit.html" frameborder="0" id="items-col-content" scrolling="no"&gt;&lt;/iframe&gt;</t>
  </si>
  <si>
    <t>genius5_fit_1</t>
  </si>
  <si>
    <t>【サイクルシューズ】シディ ホワイト  ピストバイク/シングルスピード/PISTEBIKE/ ロードバイク/ 自転車 パーツ 楽天</t>
  </si>
  <si>
    <t>SIDIジェニウス5フィットホワイト</t>
  </si>
  <si>
    <t>http://image.rakuten.co.jp/brotures/cabinet/items/sidi/genius5_fit_1.jpg</t>
  </si>
  <si>
    <t>&lt;iframe src="http://www.rakuten.ne.jp/gold/brotures/spec2/genius5_fit_1.html" frameborder="0" id="spec-content" scrolling="no"&gt;&lt;/iframe&gt;</t>
  </si>
  <si>
    <t>&lt;iframe src="http://www.rakuten.ne.jp/gold/brotures/items/sidi/genius5_fit_1.html" frameborder="0" id="items-col-content" scrolling="no"&gt;&lt;/iframe&gt;</t>
  </si>
  <si>
    <t>genius5_fit_2</t>
  </si>
  <si>
    <t>【サイクルシューズ】シディ レッド  ピストバイク/シングルスピード/PISTEBIKE/ ロードバイク/ 自転車 パーツ 楽天</t>
  </si>
  <si>
    <t>SIDIジェニウス5フィットレッド</t>
  </si>
  <si>
    <t>http://image.rakuten.co.jp/brotures/cabinet/items/sidi/genius5_fit_2.jpg</t>
  </si>
  <si>
    <t>&lt;iframe src="http://www.rakuten.ne.jp/gold/brotures/spec2/genius5_fit_2.html" frameborder="0" id="spec-content" scrolling="no"&gt;&lt;/iframe&gt;</t>
  </si>
  <si>
    <t>&lt;iframe src="http://www.rakuten.ne.jp/gold/brotures/items/sidi/genius5_fit_2.html" frameborder="0" id="items-col-content" scrolling="no"&gt;&lt;/iframe&gt;</t>
  </si>
  <si>
    <t>genius5_fit_3</t>
  </si>
  <si>
    <t>【サイクルシューズ】シディ イエロー  ピストバイク/シングルスピード/PISTEBIKE/ ロードバイク/ 自転車 パーツ 楽天</t>
  </si>
  <si>
    <t>SIDIジェニウス5フィットイエロー</t>
  </si>
  <si>
    <t>http://image.rakuten.co.jp/brotures/cabinet/items/sidi/genius5_fit_3.jpg</t>
  </si>
  <si>
    <t>&lt;iframe src="http://www.rakuten.ne.jp/gold/brotures/spec2/genius5_fit_3.html" frameborder="0" id="spec-content" scrolling="no"&gt;&lt;/iframe&gt;</t>
  </si>
  <si>
    <t>&lt;iframe src="http://www.rakuten.ne.jp/gold/brotures/items/sidi/genius5_fit_3.html" frameborder="0" id="items-col-content" scrolling="no"&gt;&lt;/iframe&gt;</t>
  </si>
  <si>
    <t>genius5_fit_mega</t>
  </si>
  <si>
    <t>SIDIジェニウス5フィットメガブラック</t>
  </si>
  <si>
    <t>http://image.rakuten.co.jp/brotures/cabinet/items/sidi/genius5_fit_mega.jpg</t>
  </si>
  <si>
    <t>&lt;iframe src="http://www.rakuten.ne.jp/gold/brotures/spec2/genius5_fit_mega.html" frameborder="0" id="spec-content" scrolling="no"&gt;&lt;/iframe&gt;</t>
  </si>
  <si>
    <t>&lt;iframe src="http://www.rakuten.ne.jp/gold/brotures/items/sidi/genius5_fit_mega.html" frameborder="0" id="items-col-content" scrolling="no"&gt;&lt;/iframe&gt;</t>
  </si>
  <si>
    <t>genius5_fit_mega_1</t>
  </si>
  <si>
    <t>SIDIジェニウス5フィットメガホワイト</t>
  </si>
  <si>
    <t>http://image.rakuten.co.jp/brotures/cabinet/items/sidi/genius5_fit_mega_1.jpg</t>
  </si>
  <si>
    <t>&lt;iframe src="http://www.rakuten.ne.jp/gold/brotures/spec2/genius5_fit_mega_1.html" frameborder="0" id="spec-content" scrolling="no"&gt;&lt;/iframe&gt;</t>
  </si>
  <si>
    <t>&lt;iframe src="http://www.rakuten.ne.jp/gold/brotures/items/sidi/genius5_fit_mega_1.html" frameborder="0" id="items-col-content" scrolling="no"&gt;&lt;/iframe&gt;</t>
  </si>
  <si>
    <t>genius5_fit_wo_ver</t>
  </si>
  <si>
    <t>SIDIジェニウス5フィットウーマンヴェルニーチェレッド</t>
  </si>
  <si>
    <t>http://image.rakuten.co.jp/brotures/cabinet/items/sidi/genius5_fit_wo_ver.jpg</t>
  </si>
  <si>
    <t>&lt;iframe src="http://www.rakuten.ne.jp/gold/brotures/spec2/genius5_fit_wo_ver.html" frameborder="0" id="spec-content" scrolling="no"&gt;&lt;/iframe&gt;</t>
  </si>
  <si>
    <t>&lt;iframe src="http://www.rakuten.ne.jp/gold/brotures/items/sidi/genius5_fit_wo_ver.html" frameborder="0" id="items-col-content" scrolling="no"&gt;&lt;/iframe&gt;</t>
  </si>
  <si>
    <t>genius5_fit_wo_ver_1</t>
  </si>
  <si>
    <t>SIDIジェニウス5フィットウーマンヴェルニーチェホワイト</t>
  </si>
  <si>
    <t>http://image.rakuten.co.jp/brotures/cabinet/items/sidi/genius5_fit_wo_ver_1.jpg</t>
  </si>
  <si>
    <t>&lt;iframe src="http://www.rakuten.ne.jp/gold/brotures/spec2/genius5_fit_wo_ver_1.html" frameborder="0" id="spec-content" scrolling="no"&gt;&lt;/iframe&gt;</t>
  </si>
  <si>
    <t>&lt;iframe src="http://www.rakuten.ne.jp/gold/brotures/items/sidi/genius5_fit_wo_ver_1.html" frameborder="0" id="items-col-content" scrolling="no"&gt;&lt;/iframe&gt;</t>
  </si>
  <si>
    <t>genius66_ca_mega_ver</t>
  </si>
  <si>
    <t>【サイクルシューズ】シディ カーボン  ピストバイク/シングルスピード/PISTEBIKE/ ロードバイク/ 自転車 パーツ 楽天</t>
  </si>
  <si>
    <t>SIDIジェニウス6.6カーボンメガヴェルニーチェ</t>
  </si>
  <si>
    <t>http://image.rakuten.co.jp/brotures/cabinet/items/sidi/genius66_ca_mega_ver.jpg</t>
  </si>
  <si>
    <t>&lt;iframe src="http://www.rakuten.ne.jp/gold/brotures/spec/sidi/genius66_ca_mega_ver.html" frameborder="0" id="spec-content" scrolling="no"&gt;&lt;/iframe&gt;</t>
  </si>
  <si>
    <t>&lt;iframe src="http://www.rakuten.ne.jp/gold/brotures/items/sidi/genius66_ca_mega_ver.html" frameborder="0" id="items-col-content" scrolling="no"&gt;&lt;/iframe&gt;</t>
  </si>
  <si>
    <t>genius66_ca_ver</t>
  </si>
  <si>
    <t>SIDIジェニウス6.6カーボンヴェルニーチェ</t>
  </si>
  <si>
    <t>http://image.rakuten.co.jp/brotures/cabinet/items/sidi/genius66_ca_ver.jpg</t>
  </si>
  <si>
    <t>&lt;iframe src="http://www.rakuten.ne.jp/gold/brotures/spec/sidi/genius66_ca_ver.html" frameborder="0" id="spec-content" scrolling="no"&gt;&lt;/iframe&gt;</t>
  </si>
  <si>
    <t>&lt;iframe src="http://www.rakuten.ne.jp/gold/brotures/items/sidi/genius66_ca_ver.html" frameborder="0" id="items-col-content" scrolling="no"&gt;&lt;/iframe&gt;</t>
  </si>
  <si>
    <t>goldmetal</t>
  </si>
  <si>
    <t>EURO-ASIA GOLD MEDAL PROユーロアジア ゴールド  ピストバイク/シングルスピード/PISTEBIKE/ ロードバイク/ 自転車 パーツ 楽天</t>
  </si>
  <si>
    <t>EURO-ASIAGOLDMEDALPRO</t>
  </si>
  <si>
    <t>http://image.rakuten.co.jp/brotures/cabinet/items/euro-asia/goldmetal.jpg</t>
  </si>
  <si>
    <t>&lt;iframe src="http://www.rakuten.ne.jp/gold/brotures/spec2/goldmetal.html" frameborder="0" id="spec-content" scrolling="no"&gt;&lt;/iframe&gt;</t>
  </si>
  <si>
    <t>&lt;iframe src="http://www.rakuten.ne.jp/gold/brotures/items/euro-asia/goldmetal.html" frameborder="0" id="items-col-content" scrolling="no"&gt;&lt;/iframe&gt;</t>
  </si>
  <si>
    <t>grip_combination</t>
  </si>
  <si>
    <t>【バーテープ＆グリップ】グランジ grunge コンビネーション グリップ  ロードバイク/  シングルスピード/PISTEBIKE/ 自転車 パーツ 楽天</t>
  </si>
  <si>
    <t>grungeコンビネーショングリップ</t>
  </si>
  <si>
    <t>http://image.rakuten.co.jp/brotures/cabinet/items/grunge/grip_combination.jpg</t>
  </si>
  <si>
    <t>&lt;iframe src="http://www.rakuten.ne.jp/gold/brotures/spec2/grip_combination.html" frameborder="0" id="spec-content" scrolling="no"&gt;&lt;/iframe&gt;</t>
  </si>
  <si>
    <t>&lt;iframe src="http://www.rakuten.ne.jp/gold/brotures/items/grunge/grip_combination.html" frameborder="0" id="items-col-content" scrolling="no"&gt;&lt;/iframe&gt;</t>
  </si>
  <si>
    <t>grip_cork</t>
  </si>
  <si>
    <t>【バーテープ＆グリップ】リッチー RITCHEY コルクバーテープ  ロードバイク/  シングルスピード/PISTEBIKE/ 自転車 パーツ 楽天</t>
  </si>
  <si>
    <t>RITCHEYコルクバーテープ</t>
  </si>
  <si>
    <t>http://image.rakuten.co.jp/brotures/cabinet/items/ritchey/grip_cork.jpg</t>
  </si>
  <si>
    <t>&lt;iframe src="http://www.rakuten.ne.jp/gold/brotures/spec2/grip_cork.html" frameborder="0" id="spec-content" scrolling="no"&gt;&lt;/iframe&gt;</t>
  </si>
  <si>
    <t>&lt;iframe src="http://www.rakuten.ne.jp/gold/brotures/items/ritchey/grip_cork.html" frameborder="0" id="items-col-content" scrolling="no"&gt;&lt;/iframe&gt;</t>
  </si>
  <si>
    <t>grip_elgolocking</t>
  </si>
  <si>
    <t>【バーテープ＆グリップ】リッチー RITCHEY WCS エルゴロッキングトゥルーグリップ  ロードバイク/  シングルスピード/PISTEBIKE/ 自転車 パーツ 楽天</t>
  </si>
  <si>
    <t>RITCHEYWCSエルゴロッキングトゥルーグリップ</t>
  </si>
  <si>
    <t>http://image.rakuten.co.jp/brotures/cabinet/items/ritchey/grip_elgolocking.jpg</t>
  </si>
  <si>
    <t>&lt;iframe src="http://www.rakuten.ne.jp/gold/brotures/spec2/grip_elgolocking.html" frameborder="0" id="spec-content" scrolling="no"&gt;&lt;/iframe&gt;</t>
  </si>
  <si>
    <t>&lt;iframe src="http://www.rakuten.ne.jp/gold/brotures/items/ritchey/grip_elgolocking.html" frameborder="0" id="items-col-content" scrolling="no"&gt;&lt;/iframe&gt;</t>
  </si>
  <si>
    <t>grip_elgotrue</t>
  </si>
  <si>
    <t>【バーテープ＆グリップ】リッチー RITCHEY WCS エルゴトゥルーグリップ  ロードバイク/  シングルスピード/PISTEBIKE/ 自転車 パーツ 楽天</t>
  </si>
  <si>
    <t>RITCHEYWCSエルゴトゥルーグリップ</t>
  </si>
  <si>
    <t>http://image.rakuten.co.jp/brotures/cabinet/items/ritchey/grip_elgotrue.jpg</t>
  </si>
  <si>
    <t>&lt;iframe src="http://www.rakuten.ne.jp/gold/brotures/spec2/grip_elgotrue.html" frameborder="0" id="spec-content" scrolling="no"&gt;&lt;/iframe&gt;</t>
  </si>
  <si>
    <t>&lt;iframe src="http://www.rakuten.ne.jp/gold/brotures/items/ritchey/grip_elgotrue.html" frameborder="0" id="items-col-content" scrolling="no"&gt;&lt;/iframe&gt;</t>
  </si>
  <si>
    <t>grip_eva</t>
  </si>
  <si>
    <t>【バーテープ＆グリップ】ケーシエヌシー KCNC EVAグリップ  ロードバイク/  シングルスピード/PISTEBIKE/ 自転車 パーツ 楽天</t>
  </si>
  <si>
    <t>KCNCEVAグリップ</t>
  </si>
  <si>
    <t>http://image.rakuten.co.jp/brotures/cabinet/items/kcnc/grip_eva.jpg</t>
  </si>
  <si>
    <t>&lt;iframe src="http://www.rakuten.ne.jp/gold/brotures/spec/kcnc/grip_eva.html" frameborder="0" id="spec-content" scrolling="no"&gt;&lt;/iframe&gt;</t>
  </si>
  <si>
    <t>&lt;iframe src="http://www.rakuten.ne.jp/gold/brotures/items/kcnc/grip_eva.html" frameborder="0" id="items-col-content" scrolling="no"&gt;&lt;/iframe&gt;</t>
  </si>
  <si>
    <t>grip_iodine</t>
  </si>
  <si>
    <t>【バーテープ＆グリップ】クランクブラザーズ crankbrothers iodine グリップ  ロードバイク/  シングルスピード/PISTEBIKE/ 自転車 パーツ 楽天</t>
  </si>
  <si>
    <t>crankbrothersiodineグリップ</t>
  </si>
  <si>
    <t>http://image.rakuten.co.jp/brotures/cabinet/items/crankbrothers/grip_iodine.jpg</t>
  </si>
  <si>
    <t>&lt;iframe src="http://www.rakuten.ne.jp/gold/brotures/spec/crankbrothers/grip_iodine.html" frameborder="0" id="spec-content" scrolling="no"&gt;&lt;/iframe&gt;</t>
  </si>
  <si>
    <t>&lt;iframe src="http://www.rakuten.ne.jp/gold/brotures/items/crankbrothers/grip_iodine.html" frameborder="0" id="items-col-content" scrolling="no"&gt;&lt;/iframe&gt;</t>
  </si>
  <si>
    <t>grip_isco</t>
  </si>
  <si>
    <t>【バーテープ＆グリップ】グランジ grunge シスコ グリップ  ロードバイク/  シングルスピード/PISTEBIKE/ 自転車 パーツ 楽天</t>
  </si>
  <si>
    <t>grungeシスコグリップ</t>
  </si>
  <si>
    <t>http://image.rakuten.co.jp/brotures/cabinet/items/grunge/grip_isco.jpg</t>
  </si>
  <si>
    <t>&lt;iframe src="http://www.rakuten.ne.jp/gold/brotures/spec/grunge/grip_isco.html" frameborder="0" id="spec-content" scrolling="no"&gt;&lt;/iframe&gt;</t>
  </si>
  <si>
    <t>&lt;iframe src="http://www.rakuten.ne.jp/gold/brotures/items/grunge/grip_isco.html" frameborder="0" id="items-col-content" scrolling="no"&gt;&lt;/iframe&gt;</t>
  </si>
  <si>
    <t>grip_leather</t>
  </si>
  <si>
    <t>【バーテープ＆グリップ】グランジ grunge レザー グリップ  ロードバイク/  シングルスピード/PISTEBIKE/ 自転車 パーツ 楽天</t>
  </si>
  <si>
    <t>grungeレザーグリップ</t>
  </si>
  <si>
    <t>http://image.rakuten.co.jp/brotures/cabinet/items/grunge/grip_leather.jpg</t>
  </si>
  <si>
    <t>&lt;iframe src="http://www.rakuten.ne.jp/gold/brotures/spec/grunge/grip_leather.html" frameborder="0" id="spec-content" scrolling="no"&gt;&lt;/iframe&gt;</t>
  </si>
  <si>
    <t>&lt;iframe src="http://www.rakuten.ne.jp/gold/brotures/items/grunge/grip_leather.html" frameborder="0" id="items-col-content" scrolling="no"&gt;&lt;/iframe&gt;</t>
  </si>
  <si>
    <t>grip_lock</t>
  </si>
  <si>
    <t>【バーテープ＆グリップ】グランジ grunge ロック グリップ  ロードバイク/  シングルスピード/PISTEBIKE/ 自転車 パーツ 楽天</t>
  </si>
  <si>
    <t>grungeロックグリップ</t>
  </si>
  <si>
    <t>http://image.rakuten.co.jp/brotures/cabinet/items/grunge/grip_lock.jpg</t>
  </si>
  <si>
    <t>&lt;iframe src="http://www.rakuten.ne.jp/gold/brotures/spec/grunge/grip_lock.html" frameborder="0" id="spec-content" scrolling="no"&gt;&lt;/iframe&gt;</t>
  </si>
  <si>
    <t>&lt;iframe src="http://www.rakuten.ne.jp/gold/brotures/items/grunge/grip_lock.html" frameborder="0" id="items-col-content" scrolling="no"&gt;&lt;/iframe&gt;</t>
  </si>
  <si>
    <t>grip_lock_light</t>
  </si>
  <si>
    <t>【バーテープ＆グリップ】グランジ grunge ロック グリップ ライト  ロードバイク/  シングルスピード/PISTEBIKE/ 自転車 パーツ 楽天</t>
  </si>
  <si>
    <t>grungeロックグリップライト</t>
  </si>
  <si>
    <t>http://image.rakuten.co.jp/brotures/cabinet/items/grunge/grip_lock_light.jpg</t>
  </si>
  <si>
    <t>&lt;iframe src="http://www.rakuten.ne.jp/gold/brotures/spec2/grip_lock_light.html" frameborder="0" id="spec-content" scrolling="no"&gt;&lt;/iframe&gt;</t>
  </si>
  <si>
    <t>&lt;iframe src="http://www.rakuten.ne.jp/gold/brotures/items/grunge/grip_lock_light.html" frameborder="0" id="items-col-content" scrolling="no"&gt;&lt;/iframe&gt;</t>
  </si>
  <si>
    <t>grip_lock_on_tape</t>
  </si>
  <si>
    <t>【バーテープ＆グリップ】グランジ grunge ロックオンテープ グリップ  ロードバイク/  シングルスピード/PISTEBIKE/ 自転車 パーツ 楽天</t>
  </si>
  <si>
    <t>grungeロックオンテープグリップ</t>
  </si>
  <si>
    <t>http://image.rakuten.co.jp/brotures/cabinet/items/grunge/grip_lock_on_tape.jpg</t>
  </si>
  <si>
    <t>&lt;iframe src="http://www.rakuten.ne.jp/gold/brotures/spec2/grip_lock_on_tape.html" frameborder="0" id="spec-content" scrolling="no"&gt;&lt;/iframe&gt;</t>
  </si>
  <si>
    <t>&lt;iframe src="http://www.rakuten.ne.jp/gold/brotures/items/grunge/grip_lock_on_tape.html" frameborder="0" id="items-col-content" scrolling="no"&gt;&lt;/iframe&gt;</t>
  </si>
  <si>
    <t>grip_lockingtrue</t>
  </si>
  <si>
    <t>【バーテープ＆グリップ】リッチー RITCHEY ロッキングトゥルーグリップ  ロードバイク/  シングルスピード/PISTEBIKE/ 自転車 パーツ 楽天</t>
  </si>
  <si>
    <t>RITCHEYロッキングトゥルーグリップ</t>
  </si>
  <si>
    <t>http://image.rakuten.co.jp/brotures/cabinet/items/ritchey/grip_lockingtrue.jpg</t>
  </si>
  <si>
    <t>&lt;iframe src="http://www.rakuten.ne.jp/gold/brotures/spec2/grip_lockingtrue.html" frameborder="0" id="spec-content" scrolling="no"&gt;&lt;/iframe&gt;</t>
  </si>
  <si>
    <t>&lt;iframe src="http://www.rakuten.ne.jp/gold/brotures/items/ritchey/grip_lockingtrue.html" frameborder="0" id="items-col-content" scrolling="no"&gt;&lt;/iframe&gt;</t>
  </si>
  <si>
    <t>grip_track</t>
  </si>
  <si>
    <t>【バーテープ＆グリップ】ソーマ SOMA トラックグリップ  ロードバイク/  シングルスピード/PISTEBIKE/ 自転車 パーツ 楽天</t>
  </si>
  <si>
    <t>SOMAトラックグリップ</t>
  </si>
  <si>
    <t>http://image.rakuten.co.jp/brotures/cabinet/items/soma/grip_track.jpg</t>
  </si>
  <si>
    <t>&lt;iframe src="http://www.rakuten.ne.jp/gold/brotures/spec2/grip_track.html" frameborder="0" id="spec-content" scrolling="no"&gt;&lt;/iframe&gt;</t>
  </si>
  <si>
    <t>&lt;iframe src="http://www.rakuten.ne.jp/gold/brotures/items/soma/grip_track.html" frameborder="0" id="items-col-content" scrolling="no"&gt;&lt;/iframe&gt;</t>
  </si>
  <si>
    <t>grip_true</t>
  </si>
  <si>
    <t>【バーテープ＆グリップ】リッチー RITCHEY トゥルーグリップ  ロードバイク/  シングルスピード/PISTEBIKE/ 自転車 パーツ 楽天</t>
  </si>
  <si>
    <t>RITCHEYトゥルーグリップ</t>
  </si>
  <si>
    <t>http://image.rakuten.co.jp/brotures/cabinet/items/ritchey/grip_true.jpg</t>
  </si>
  <si>
    <t>&lt;iframe src="http://www.rakuten.ne.jp/gold/brotures/spec2/grip_true.html" frameborder="0" id="spec-content" scrolling="no"&gt;&lt;/iframe&gt;</t>
  </si>
  <si>
    <t>&lt;iframe src="http://www.rakuten.ne.jp/gold/brotures/items/ritchey/grip_true.html" frameborder="0" id="items-col-content" scrolling="no"&gt;&lt;/iframe&gt;</t>
  </si>
  <si>
    <t>grip_true6</t>
  </si>
  <si>
    <t>【バーテープ＆グリップ】リッチー RITCHEY トゥルーグリップ６  ロードバイク/  シングルスピード/PISTEBIKE/ 自転車 パーツ 楽天</t>
  </si>
  <si>
    <t>RITCHEYトゥルーグリップ６</t>
  </si>
  <si>
    <t>http://image.rakuten.co.jp/brotures/cabinet/items/ritchey/grip_true6.jpg</t>
  </si>
  <si>
    <t>&lt;iframe src="http://www.rakuten.ne.jp/gold/brotures/spec2/grip_true6.html" frameborder="0" id="spec-content" scrolling="no"&gt;&lt;/iframe&gt;</t>
  </si>
  <si>
    <t>&lt;iframe src="http://www.rakuten.ne.jp/gold/brotures/items/ritchey/grip_true6.html" frameborder="0" id="items-col-content" scrolling="no"&gt;&lt;/iframe&gt;</t>
  </si>
  <si>
    <t>grip_true6_color</t>
  </si>
  <si>
    <t>【バーテープ＆グリップ】リッチー RITCHEY トゥルーグリップ６ カラー カラー ロードバイク/  シングルスピード/PISTEBIKE/ 自転車 パーツ 楽天</t>
  </si>
  <si>
    <t>RITCHEYトゥルーグリップ６カラー</t>
  </si>
  <si>
    <t>http://image.rakuten.co.jp/brotures/cabinet/items/ritchey/grip_true6_color.jpg</t>
  </si>
  <si>
    <t>&lt;iframe src="http://www.rakuten.ne.jp/gold/brotures/spec2/grip_true6_color.html" frameborder="0" id="spec-content" scrolling="no"&gt;&lt;/iframe&gt;</t>
  </si>
  <si>
    <t>&lt;iframe src="http://www.rakuten.ne.jp/gold/brotures/items/ritchey/grip_true6_color.html" frameborder="0" id="items-col-content" scrolling="no"&gt;&lt;/iframe&gt;</t>
  </si>
  <si>
    <t>grip_true_grid_r</t>
  </si>
  <si>
    <t>【バーテープ＆グリップ】リッチー RITCHEY トゥルーグリップ GRID RED レッド ロードバイク/  シングルスピード/PISTEBIKE/ 自転車 パーツ 楽天</t>
  </si>
  <si>
    <t>RITCHEYトゥルーグリップGRIDRED</t>
  </si>
  <si>
    <t>http://image.rakuten.co.jp/brotures/cabinet/items/ritchey/grip_true_grid_r.jpg</t>
  </si>
  <si>
    <t>&lt;iframe src="http://www.rakuten.ne.jp/gold/brotures/spec2/grip_true_grid_r.html" frameborder="0" id="spec-content" scrolling="no"&gt;&lt;/iframe&gt;</t>
  </si>
  <si>
    <t>&lt;iframe src="http://www.rakuten.ne.jp/gold/brotures/items/ritchey/grip_true_grid_r.html" frameborder="0" id="items-col-content" scrolling="no"&gt;&lt;/iframe&gt;</t>
  </si>
  <si>
    <t>grip_truegrid_bl</t>
  </si>
  <si>
    <t>【バーテープ＆グリップ】リッチー RITCHEY トゥルーグリップ GRID BLACK ブラック ロードバイク/  シングルスピード/PISTEBIKE/ 自転車 パーツ 楽天</t>
  </si>
  <si>
    <t>RITCHEYトゥルーグリップGRIDBLACK</t>
  </si>
  <si>
    <t>http://image.rakuten.co.jp/brotures/cabinet/items/ritchey/grip_truegrid_bl.jpg</t>
  </si>
  <si>
    <t>&lt;iframe src="http://www.rakuten.ne.jp/gold/brotures/spec2/grip_truegrid_bl.html" frameborder="0" id="spec-content" scrolling="no"&gt;&lt;/iframe&gt;</t>
  </si>
  <si>
    <t>&lt;iframe src="http://www.rakuten.ne.jp/gold/brotures/items/ritchey/grip_truegrid_bl.html" frameborder="0" id="items-col-content" scrolling="no"&gt;&lt;/iframe&gt;</t>
  </si>
  <si>
    <t>grip_truegrid_gr</t>
  </si>
  <si>
    <t>【バーテープ＆グリップ】リッチー RITCHEY トゥルーグリップ GRID GRAY グレー ロードバイク/  シングルスピード/PISTEBIKE/ 自転車 パーツ 楽天</t>
  </si>
  <si>
    <t>RITCHEYトゥルーグリップGRIDGRAY</t>
  </si>
  <si>
    <t>http://image.rakuten.co.jp/brotures/cabinet/items/ritchey/grip_truegrid_gr.jpg</t>
  </si>
  <si>
    <t>&lt;iframe src="http://www.rakuten.ne.jp/gold/brotures/spec2/grip_truegrid_gr.html" frameborder="0" id="spec-content" scrolling="no"&gt;&lt;/iframe&gt;</t>
  </si>
  <si>
    <t>&lt;iframe src="http://www.rakuten.ne.jp/gold/brotures/items/ritchey/grip_truegrid_gr.html" frameborder="0" id="items-col-content" scrolling="no"&gt;&lt;/iframe&gt;</t>
  </si>
  <si>
    <t>grip_truegrid_wh</t>
  </si>
  <si>
    <t>【バーテープ＆グリップ】リッチー RITCHEY トゥルーグリップ GRID WHITE ホワイト ロードバイク/  シングルスピード/PISTEBIKE/ 自転車 パーツ 楽天</t>
  </si>
  <si>
    <t>RITCHEYトゥルーグリップGRIDWHITE</t>
  </si>
  <si>
    <t>http://image.rakuten.co.jp/brotures/cabinet/items/ritchey/grip_truegrid_wh.jpg</t>
  </si>
  <si>
    <t>&lt;iframe src="http://www.rakuten.ne.jp/gold/brotures/spec2/grip_truegrid_wh.html" frameborder="0" id="spec-content" scrolling="no"&gt;&lt;/iframe&gt;</t>
  </si>
  <si>
    <t>&lt;iframe src="http://www.rakuten.ne.jp/gold/brotures/items/ritchey/grip_truegrid_wh.html" frameborder="0" id="items-col-content" scrolling="no"&gt;&lt;/iframe&gt;</t>
  </si>
  <si>
    <t>grip_wcs_eva_bk</t>
  </si>
  <si>
    <t>【バーテープ＆グリップ】リッチー RITCHEY WCS EVA バーテープ BLACK ブラック ロードバイク/  シングルスピード/PISTEBIKE/ 自転車 パーツ 楽天</t>
  </si>
  <si>
    <t>RITCHEYWCSEVAバーテープBLACK</t>
  </si>
  <si>
    <t>http://image.rakuten.co.jp/brotures/cabinet/items/ritchey/grip_wcs_eva_bk.jpg</t>
  </si>
  <si>
    <t>&lt;iframe src="http://www.rakuten.ne.jp/gold/brotures/spec2/grip_wcs_eva_bk.html" frameborder="0" id="spec-content" scrolling="no"&gt;&lt;/iframe&gt;</t>
  </si>
  <si>
    <t>&lt;iframe src="http://www.rakuten.ne.jp/gold/brotures/items/ritchey/grip_wcs_eva_bk.html" frameborder="0" id="items-col-content" scrolling="no"&gt;&lt;/iframe&gt;</t>
  </si>
  <si>
    <t>grip_wcs_eva_wh</t>
  </si>
  <si>
    <t>【バーテープ＆グリップ】リッチー RITCHEY WCS EVA バーテープ WHITE ホワイト ロードバイク/  シングルスピード/PISTEBIKE/ 自転車 パーツ 楽天</t>
  </si>
  <si>
    <t>RITCHEYWCSEVAバーテープWHITE</t>
  </si>
  <si>
    <t>http://image.rakuten.co.jp/brotures/cabinet/items/ritchey/grip_wcs_eva_wh.jpg</t>
  </si>
  <si>
    <t>&lt;iframe src="http://www.rakuten.ne.jp/gold/brotures/spec/ritchey/grip_wcs_eva_wh.html" frameborder="0" id="spec-content" scrolling="no"&gt;&lt;/iframe&gt;</t>
  </si>
  <si>
    <t>&lt;iframe src="http://www.rakuten.ne.jp/gold/brotures/items/ritchey/grip_wcs_eva_wh.html" frameborder="0" id="items-col-content" scrolling="no"&gt;&lt;/iframe&gt;</t>
  </si>
  <si>
    <t>grip_wcs_true</t>
  </si>
  <si>
    <t>【バーテープ＆グリップ】リッチー RITCHEY WCS トゥルーグリップ  ロードバイク/  シングルスピード/PISTEBIKE/ 自転車 パーツ 楽天</t>
  </si>
  <si>
    <t>RITCHEYWCSトゥルーグリップ</t>
  </si>
  <si>
    <t>http://image.rakuten.co.jp/brotures/cabinet/items/ritchey/grip_wcs_true.jpg</t>
  </si>
  <si>
    <t>&lt;iframe src="http://www.rakuten.ne.jp/gold/brotures/spec/ritchey/grip_wcs_true.html" frameborder="0" id="spec-content" scrolling="no"&gt;&lt;/iframe&gt;</t>
  </si>
  <si>
    <t>&lt;iframe src="http://www.rakuten.ne.jp/gold/brotures/items/ritchey/grip_wcs_true.html" frameborder="0" id="items-col-content" scrolling="no"&gt;&lt;/iframe&gt;</t>
  </si>
  <si>
    <t>grnge_cog</t>
  </si>
  <si>
    <t>grunge フィクスドコググランジ 【スプロケット】  ピストバイク/シングルスピード/PISTEBIKE/ ロードバイク/ 自転車 パーツ 楽天</t>
  </si>
  <si>
    <t>grungeフィクスドコグ</t>
  </si>
  <si>
    <t>http://image.rakuten.co.jp/brotures/cabinet/items/grunge/grnge_cog.jpg</t>
  </si>
  <si>
    <t>&lt;iframe src="http://www.rakuten.ne.jp/gold/brotures/spec/grunge/grnge_cog.html" frameborder="0" id="spec-content" scrolling="no"&gt;&lt;/iframe&gt;</t>
  </si>
  <si>
    <t>&lt;iframe src="http://www.rakuten.ne.jp/gold/brotures/items/grunge/grnge_cog.html" frameborder="0" id="items-col-content" scrolling="no"&gt;&lt;/iframe&gt;</t>
  </si>
  <si>
    <t>h3_front</t>
  </si>
  <si>
    <t>【ピストバイク ホイール】ヘッド  フロントホイール (HED. H3 TRACK FRONT) ピストバイク/シングルスピード/PISTEBIKE/ ロードバイク/ 自転車 楽天 通勤・通学</t>
  </si>
  <si>
    <t>HED.H3TRACKFRONT</t>
  </si>
  <si>
    <t>http://image.rakuten.co.jp/brotures/cabinet/items/hed/h3_front.jpg</t>
  </si>
  <si>
    <t>&lt;iframe src="http://www.rakuten.ne.jp/gold/brotures/spec/hed/h3_front.html" frameborder="0" id="spec-content" scrolling="no"&gt;&lt;/iframe&gt;</t>
  </si>
  <si>
    <t>&lt;iframe src="http://www.rakuten.ne.jp/gold/brotures/items/hed/h3_front.html" frameborder="0" id="items-col-content" scrolling="no"&gt;&lt;/iframe&gt;</t>
  </si>
  <si>
    <t>HED</t>
  </si>
  <si>
    <t>パーツ¥ホイール:ブランド2¥HED</t>
  </si>
  <si>
    <t>h3_rear</t>
  </si>
  <si>
    <t>【ピストバイク ホイール】ヘッド  リアホイール (HED. H3 TRACK REAR) ピストバイク/シングルスピード/PISTEBIKE/ ロードバイク/ 自転車 楽天 通勤・通学</t>
  </si>
  <si>
    <t>HED.H3TRACKREAR</t>
  </si>
  <si>
    <t>http://image.rakuten.co.jp/brotures/cabinet/items/hed/h3_rear.jpg</t>
  </si>
  <si>
    <t>&lt;iframe src="http://www.rakuten.ne.jp/gold/brotures/spec/hed/h3_rear.html" frameborder="0" id="spec-content" scrolling="no"&gt;&lt;/iframe&gt;</t>
  </si>
  <si>
    <t>&lt;iframe src="http://www.rakuten.ne.jp/gold/brotures/items/hed/h3_rear.html" frameborder="0" id="items-col-content" scrolling="no"&gt;&lt;/iframe&gt;</t>
  </si>
  <si>
    <t>h3_road_cli</t>
  </si>
  <si>
    <t>【ピストバイク ホイール】ヘッド  フロントホイール (HED. H3 CLINCHER FRONT) ピストバイク/シングルスピード/PISTEBIKE/ ロードバイク/ 自転車 楽天 通勤・通学</t>
  </si>
  <si>
    <t>HED.H3CLINCHERFRONT</t>
  </si>
  <si>
    <t>http://image.rakuten.co.jp/brotures/cabinet/items/hed/h3_road_cli.jpg</t>
  </si>
  <si>
    <t>&lt;iframe src="http://www.rakuten.ne.jp/gold/brotures/spec/hed/h3_road_cli.html" frameborder="0" id="spec-content" scrolling="no"&gt;&lt;/iframe&gt;</t>
  </si>
  <si>
    <t>&lt;iframe src="http://www.rakuten.ne.jp/gold/brotures/items/hed/h3_road_cli.html" frameborder="0" id="items-col-content" scrolling="no"&gt;&lt;/iframe&gt;</t>
  </si>
  <si>
    <t>h3_road_tube</t>
  </si>
  <si>
    <t>【ピストバイク ホイール】ヘッド  フロントホイール (HED. H3 TUBELOR FRONT) ピストバイク/シングルスピード/PISTEBIKE/ ロードバイク/ 自転車 楽天 通勤・通学</t>
  </si>
  <si>
    <t>HED.H3TUBELORFRONT</t>
  </si>
  <si>
    <t>http://image.rakuten.co.jp/brotures/cabinet/items/hed/h3_road_tube.jpg</t>
  </si>
  <si>
    <t>&lt;iframe src="http://www.rakuten.ne.jp/gold/brotures/spec/hed/h3_road_tube.html" frameborder="0" id="spec-content" scrolling="no"&gt;&lt;/iframe&gt;</t>
  </si>
  <si>
    <t>&lt;iframe src="http://www.rakuten.ne.jp/gold/brotures/items/hed/h3_road_tube.html" frameborder="0" id="items-col-content" scrolling="no"&gt;&lt;/iframe&gt;</t>
  </si>
  <si>
    <t>handle-carbon</t>
  </si>
  <si>
    <t>【ピストバイク ハンドル】ブローチャーズ  (BROTURES Original Carbon Dropbar)  ピストバイク/シングルスピード/PISTEBIKE/ ロードバイク/ 自転車 楽天 通勤・通学</t>
  </si>
  <si>
    <t>BROTURESOriginalCarbonDropbar</t>
  </si>
  <si>
    <t>http://image.rakuten.co.jp/brotures/cabinet/items/brotures/handle-carbon.jpg</t>
  </si>
  <si>
    <t>&lt;iframe src="http://www.rakuten.ne.jp/gold/brotures/spec/brotures/handle-carbon.html" frameborder="0" id="spec-content" scrolling="no"&gt;&lt;/iframe&gt;</t>
  </si>
  <si>
    <t>&lt;iframe src="http://www.rakuten.ne.jp/gold/brotures/items/brotures/handle-carbon.html" frameborder="0" id="items-col-content" scrolling="no"&gt;&lt;/iframe&gt;</t>
  </si>
  <si>
    <t>パーツ¥ドロップ:パーツ¥ハンドル:ブランド¥BROTURES</t>
  </si>
  <si>
    <t>handle-downtown-b</t>
  </si>
  <si>
    <t>【ピストバイク ハンドル】リーダーバイク ダウンタウン ブラック (LEADER BIKE DOWNTOWN Dropbar BLACK)  ピストバイク/シングルスピード/PISTEBIKE/ ロードバイク/ 自転車 楽天 通勤・通学</t>
  </si>
  <si>
    <t>LEADERBIKEDOWNTOWNDropbarBLACK</t>
  </si>
  <si>
    <t>http://image.rakuten.co.jp/brotures/cabinet/items/leaderbike/component/downtown-black-01.jpg</t>
  </si>
  <si>
    <t>http://image.rakuten.co.jp/brotures/cabinet/items/leaderbike/component/downtown-black-02.jpg</t>
  </si>
  <si>
    <t>&lt;iframe src="http://www.rakuten.ne.jp/gold/brotures/spec/leaderbike/handle-downtown-b.html" frameborder="0" id="spec-content" scrolling="no"&gt;&lt;/iframe&gt;</t>
  </si>
  <si>
    <t>&lt;div class="row-fluid"&gt;&lt;iframe src="http://www.rakuten.ne.jp/gold/brotures/items/leaderbike/handle-downtown-b.html" frameborder="0" id="skin-product" scrolling="no"&gt;&lt;/iframe&gt;&lt;/div&gt;</t>
  </si>
  <si>
    <t>パーツ¥ハンドル:ブランド¥LEADERBIKE</t>
  </si>
  <si>
    <t>handle-downtown-p</t>
  </si>
  <si>
    <t>【ピストバイク ハンドル】リーダーバイク ダウンタウン ポリッシュ (LEADER BIKE DOWNTOWN Dropbar POLISH)  ピストバイク/シングルスピード/PISTEBIKE/ ロードバイク/ 自転車 楽天 通勤・通学</t>
  </si>
  <si>
    <t>LEADERBIKEDOWNTOWNDropbarPOLISH</t>
  </si>
  <si>
    <t>http://image.rakuten.co.jp/brotures/cabinet/items/leaderbike/component/downtown-polish-01.jpg</t>
  </si>
  <si>
    <t>http://image.rakuten.co.jp/brotures/cabinet/items/leaderbike/component/downtown-polish-02.jpg</t>
  </si>
  <si>
    <t>&lt;iframe src="http://www.rakuten.ne.jp/gold/brotures/spec/leaderbike/handle-downtown-p.html" frameborder="0" id="spec-content" scrolling="no"&gt;&lt;/iframe&gt;</t>
  </si>
  <si>
    <t>&lt;div class="row-fluid"&gt;&lt;iframe src="http://www.rakuten.ne.jp/gold/brotures/items/leaderbike/handle-downtown-p.html" frameborder="0" id="skin-product" scrolling="no"&gt;&lt;/iframe&gt;&lt;/div&gt;</t>
  </si>
  <si>
    <t>handle-neigborhood-b</t>
  </si>
  <si>
    <t>【ピストバイク ハンドル】リーダーバイク　ネイバーフッド ブラック (LEADER BIKE HEIGBORHOOD Riser BLACK)  ピストバイク/シングルスピード/PISTEBIKE/ ロードバイク/ 自転車 楽天 通勤・通学</t>
  </si>
  <si>
    <t>LEADERBIKEHEIGBORHOODRiserBLACK</t>
  </si>
  <si>
    <t>http://image.rakuten.co.jp/brotures/cabinet/items/leaderbike/component/neighborhood-black.jpg</t>
  </si>
  <si>
    <t>http://image.rakuten.co.jp/brotures/cabinet/items/leaderbike/component/neighborhoodriser-black.jpg</t>
  </si>
  <si>
    <t>&lt;iframe src="http://www.rakuten.ne.jp/gold/brotures/spec/leaderbike/handle-neigborhood-b.html" frameborder="0" id="spec-content" scrolling="no"&gt;&lt;/iframe&gt;</t>
  </si>
  <si>
    <t>&lt;div class="row-fluid"&gt;&lt;iframe src="http://www.rakuten.ne.jp/gold/brotures/items/leaderbike/handle-neigborhood-b.html" frameborder="0" id="skin-product" scrolling="no"&gt;&lt;/iframe&gt;&lt;/div&gt;</t>
  </si>
  <si>
    <t>handle-neigborhood-p</t>
  </si>
  <si>
    <t>【ピストバイク ハンドル】リーダーバイク　ネイバーフッド ポリッシュ (LEADER BIKE HEIGBORHOOD Riser POLISH)  ピストバイク/シングルスピード/PISTEBIKE/ ロードバイク/ 自転車 楽天 通勤・通学</t>
  </si>
  <si>
    <t>LEADERBIKEHEIGBORHOODRiserPOLISH</t>
  </si>
  <si>
    <t>http://image.rakuten.co.jp/brotures/cabinet/items/leaderbike/component/neighborhood-polish.jpg</t>
  </si>
  <si>
    <t>&lt;iframe src="http://www.rakuten.ne.jp/gold/brotures/spec/leaderbike/handle-neigborhood-p.html" frameborder="0" id="spec-content" scrolling="no"&gt;&lt;/iframe&gt;</t>
  </si>
  <si>
    <t>&lt;div class="row-fluid"&gt;&lt;iframe src="http://www.rakuten.ne.jp/gold/brotures/items/leaderbike/handle-neigborhood-p.html" frameborder="0" id="skin-product" scrolling="no"&gt;&lt;/iframe&gt;&lt;/div&gt;</t>
  </si>
  <si>
    <t>handle-saber-b</t>
  </si>
  <si>
    <t>【ピストバイク ハンドル】リーダーバイク ブラック (LEADER BIKE SABER Bullhorn BLACK)  ピストバイク/シングルスピード/PISTEBIKE/ ロードバイク/ 自転車 楽天 通勤・通学</t>
  </si>
  <si>
    <t>LEADERBIKESABERBullhornBLACK</t>
  </si>
  <si>
    <t>http://image.rakuten.co.jp/brotures/cabinet/items/leaderbike/component/saber.jpg</t>
  </si>
  <si>
    <t>&lt;iframe src="http://www.rakuten.ne.jp/gold/brotures/spec/leaderbike/handle-saber-b.html" frameborder="0" id="spec-content" scrolling="no"&gt;&lt;/iframe&gt;</t>
  </si>
  <si>
    <t>&lt;div class="row-fluid"&gt;&lt;iframe src="http://www.rakuten.ne.jp/gold/brotures/items/leaderbike/handle-saber-b.html" frameborder="0" id="skin-product" scrolling="no"&gt;&lt;/iframe&gt;&lt;/div&gt;</t>
  </si>
  <si>
    <t>handle-uptown-b</t>
  </si>
  <si>
    <t>【ピストバイク ハンドル】リーダーバイク　アップタウン ブラック (LEADER BIKE Uptown Riser BLACK)  ピストバイク/シングルスピード/PISTEBIKE/ ロードバイク/ 自転車 楽天 通勤・通学</t>
  </si>
  <si>
    <t>LEADERBIKEUptownRiserBLACK</t>
  </si>
  <si>
    <t>http://image.rakuten.co.jp/brotures/cabinet/items/leaderbike/component/uptown.jpg</t>
  </si>
  <si>
    <t>&lt;iframe src="http://www.rakuten.ne.jp/gold/brotures/spec/leaderbike/handle-uptown-b.html" frameborder="0" id="spec-content" scrolling="no"&gt;&lt;/iframe&gt;</t>
  </si>
  <si>
    <t>&lt;div class="row-fluid"&gt;&lt;iframe src="http://www.rakuten.ne.jp/gold/brotures/items/leaderbike/handle-uptown-b.html" frameborder="0" id="skin-product" scrolling="no"&gt;&lt;/iframe&gt;&lt;/div&gt;</t>
  </si>
  <si>
    <t>has_101a</t>
  </si>
  <si>
    <t>TRIGON カーボンステムトライゴン 【ステム】  ピストバイク/シングルスピード/PISTEBIKE/ ロードバイク/ 自転車 パーツ 楽天</t>
  </si>
  <si>
    <t>TRIGONカーボンステム</t>
  </si>
  <si>
    <t>http://image.rakuten.co.jp/brotures/cabinet/items/trigon/has_101a.jpg</t>
  </si>
  <si>
    <t>&lt;iframe src="http://www.rakuten.ne.jp/gold/brotures/spec/trigon/has_101a.html" frameborder="0" id="spec-content" scrolling="no"&gt;&lt;/iframe&gt;</t>
  </si>
  <si>
    <t>&lt;iframe src="http://www.rakuten.ne.jp/gold/brotures/items/trigon/has_101a.html" frameborder="0" id="items-col-content" scrolling="no"&gt;&lt;/iframe&gt;</t>
  </si>
  <si>
    <t>パーツ¥ステム:ブランド2¥TRIGON</t>
  </si>
  <si>
    <t>hb_101</t>
  </si>
  <si>
    <t>【ピストバイク ハンドル】トライゴン  (TRIGON フルカーボンストレートハンドル)  ピストバイク/シングルスピード/PISTEBIKE/ ロードバイク/ 自転車 楽天 通勤・通学</t>
  </si>
  <si>
    <t>TRIGONフルカーボンストレートハンドル</t>
  </si>
  <si>
    <t>http://image.rakuten.co.jp/brotures/cabinet/items/trigon/hb_101.jpg</t>
  </si>
  <si>
    <t>&lt;iframe src="http://www.rakuten.ne.jp/gold/brotures/spec/trigon/hb_101.html" frameborder="0" id="spec-content" scrolling="no"&gt;&lt;/iframe&gt;</t>
  </si>
  <si>
    <t>&lt;iframe src="http://www.rakuten.ne.jp/gold/brotures/items/trigon/hb_101.html" frameborder="0" id="items-col-content" scrolling="no"&gt;&lt;/iframe&gt;</t>
  </si>
  <si>
    <t>パーツ¥ハンドル:ブランド2¥TRIGON</t>
  </si>
  <si>
    <t>hb_102</t>
  </si>
  <si>
    <t>【ピストバイク ハンドル】トライゴン  (TRIGON フルカーボンフリーライドハンドル)  ピストバイク/シングルスピード/PISTEBIKE/ ロードバイク/ 自転車 楽天 通勤・通学</t>
  </si>
  <si>
    <t>TRIGONフルカーボンフリーライドハンドル</t>
  </si>
  <si>
    <t>http://image.rakuten.co.jp/brotures/cabinet/items/trigon/hb_102.jpg</t>
  </si>
  <si>
    <t>&lt;iframe src="http://www.rakuten.ne.jp/gold/brotures/spec2/hb_102.html" frameborder="0" id="spec-content" scrolling="no"&gt;&lt;/iframe&gt;</t>
  </si>
  <si>
    <t>&lt;iframe src="http://www.rakuten.ne.jp/gold/brotures/items/trigon/hb_102.html" frameborder="0" id="items-col-content" scrolling="no"&gt;&lt;/iframe&gt;</t>
  </si>
  <si>
    <t>hc_2</t>
  </si>
  <si>
    <t>【TRIGON】トライゴン カーボン ヘッドキャップ   ピストバイク/シングルスピード/PISTEBIKE/ ロードバイク/ 自転車 パーツ 楽天</t>
  </si>
  <si>
    <t>TRIGONヘッドキャップ</t>
  </si>
  <si>
    <t>http://image.rakuten.co.jp/brotures/cabinet/items/trigon/hc_2.jpg</t>
  </si>
  <si>
    <t>&lt;iframe src="http://www.rakuten.ne.jp/gold/brotures/spec2/hc_2.html" frameborder="0" id="spec-content" scrolling="no"&gt;&lt;/iframe&gt;</t>
  </si>
  <si>
    <t>&lt;iframe src="http://www.rakuten.ne.jp/gold/brotures/items/trigon/hc_2.html" frameborder="0" id="items-col-content" scrolling="no"&gt;&lt;/iframe&gt;</t>
  </si>
  <si>
    <t>hdst_aheadcap</t>
  </si>
  <si>
    <t>【KCNC】ケーシーエヌシー ヘッドセット アヘッドキャップ      ピストバイク/シングルスピード/PISTEBIKE/ ロードバイク/ 自転車 楽天 通勤・通学</t>
  </si>
  <si>
    <t>KCNCアヘッドキャップ</t>
  </si>
  <si>
    <t>http://image.rakuten.co.jp/brotures/cabinet/items/kcnc/hdst_aheadcap.jpg</t>
  </si>
  <si>
    <t>&lt;iframe src="http://www.rakuten.ne.jp/gold/brotures/spec2/hdst_aheadcap.html" frameborder="0" id="spec-content" scrolling="no"&gt;&lt;/iframe&gt;</t>
  </si>
  <si>
    <t>&lt;iframe src="http://www.rakuten.ne.jp/gold/brotures/items/kcnc/hdst_aheadcap.html" frameborder="0" id="items-col-content" scrolling="no"&gt;&lt;/iframe&gt;</t>
  </si>
  <si>
    <t>hdst_alloyspacer</t>
  </si>
  <si>
    <t>【DIA-COMPE】ダイヤコンペ ヘッドセット アルミAヘッドスペーサー      ピストバイク/シングルスピード/PISTEBIKE/ ロードバイク/ 自転車 楽天 通勤・通学</t>
  </si>
  <si>
    <t>DIA-COMPEアルミAヘッドスペーサー</t>
  </si>
  <si>
    <t>http://image.rakuten.co.jp/brotures/cabinet/items/dia-compe/hdst_alloyspacer.jpg</t>
  </si>
  <si>
    <t>&lt;iframe src="http://www.rakuten.ne.jp/gold/brotures/spec2/hdst_alloyspacer.html" frameborder="0" id="spec-content" scrolling="no"&gt;&lt;/iframe&gt;</t>
  </si>
  <si>
    <t>&lt;iframe src="http://www.rakuten.ne.jp/gold/brotures/items/dia-compe/hdst_alloyspacer.html" frameborder="0" id="items-col-content" scrolling="no"&gt;&lt;/iframe&gt;</t>
  </si>
  <si>
    <t>hdst_alloyspacer2</t>
  </si>
  <si>
    <t>【DIA-COMPE】ダイヤコンペ ヘッドセット アルミAヘッドスペーサー カラー     ピストバイク/シングルスピード/PISTEBIKE/ ロードバイク/ 自転車 楽天 通勤・通学</t>
  </si>
  <si>
    <t>DIA-COMPEアルミAヘッドスペーサーカラー</t>
  </si>
  <si>
    <t>http://image.rakuten.co.jp/brotures/cabinet/items/dia-compe/hdst_alloyspacer2.jpg</t>
  </si>
  <si>
    <t>&lt;iframe src="http://www.rakuten.ne.jp/gold/brotures/spec2/hdst_alloyspacer2.html" frameborder="0" id="spec-content" scrolling="no"&gt;&lt;/iframe&gt;</t>
  </si>
  <si>
    <t>&lt;iframe src="http://www.rakuten.ne.jp/gold/brotures/items/dia-compe/hdst_alloyspacer2.html" frameborder="0" id="items-col-content" scrolling="no"&gt;&lt;/iframe&gt;</t>
  </si>
  <si>
    <t>hdst_c_pressin</t>
  </si>
  <si>
    <t>【RITCHEY】リッチー ヘッドセット WCS カーボンプレスイン     ピストバイク/シングルスピード/PISTEBIKE/ ロードバイク/ 自転車 楽天 通勤・通学</t>
  </si>
  <si>
    <t>RITCHEYWCSカーボンプレスイン</t>
  </si>
  <si>
    <t>http://image.rakuten.co.jp/brotures/cabinet/items/ritchey/hdst_c_pressin.jpg</t>
  </si>
  <si>
    <t>&lt;iframe src="http://www.rakuten.ne.jp/gold/brotures/spec2/hdst_c_pressin.html" frameborder="0" id="spec-content" scrolling="no"&gt;&lt;/iframe&gt;</t>
  </si>
  <si>
    <t>&lt;iframe src="http://www.rakuten.ne.jp/gold/brotures/items/ritchey/hdst_c_pressin.html" frameborder="0" id="items-col-content" scrolling="no"&gt;&lt;/iframe&gt;</t>
  </si>
  <si>
    <t>hdst_c_spacer</t>
  </si>
  <si>
    <t>【DIA-COMPE】ダイヤコンペ ヘッドセット カーボンAヘッドスペーサー      ピストバイク/シングルスピード/PISTEBIKE/ ロードバイク/ 自転車 楽天 通勤・通学</t>
  </si>
  <si>
    <t>DIA-COMPEカーボンAヘッドスペーサー</t>
  </si>
  <si>
    <t>http://image.rakuten.co.jp/brotures/cabinet/items/dia-compe/hdst_c_spacer.jpg</t>
  </si>
  <si>
    <t>&lt;iframe src="http://www.rakuten.ne.jp/gold/brotures/spec2/hdst_c_spacer.html" frameborder="0" id="spec-content" scrolling="no"&gt;&lt;/iframe&gt;</t>
  </si>
  <si>
    <t>&lt;iframe src="http://www.rakuten.ne.jp/gold/brotures/items/dia-compe/hdst_c_spacer.html" frameborder="0" id="items-col-content" scrolling="no"&gt;&lt;/iframe&gt;</t>
  </si>
  <si>
    <t>hdst_crmospacer</t>
  </si>
  <si>
    <t>【NITTO】リッチー ヘッドセット クロモリAヘッドスペーサー      ピストバイク/シングルスピード/PISTEBIKE/ ロードバイク/ 自転車 楽天 通勤・通学</t>
  </si>
  <si>
    <t>NITTOクロモリAヘッドスペーサー</t>
  </si>
  <si>
    <t>http://image.rakuten.co.jp/brotures/cabinet/items/nitto/hdst_crmospacer.jpg</t>
  </si>
  <si>
    <t>&lt;iframe src="http://www.rakuten.ne.jp/gold/brotures/spec2/hdst_crmospacer.html" frameborder="0" id="spec-content" scrolling="no"&gt;&lt;/iframe&gt;</t>
  </si>
  <si>
    <t>&lt;iframe src="http://www.rakuten.ne.jp/gold/brotures/items/nitto/hdst_crmospacer.html" frameborder="0" id="items-col-content" scrolling="no"&gt;&lt;/iframe&gt;</t>
  </si>
  <si>
    <t>hdst_fl250c</t>
  </si>
  <si>
    <t>【TANGE】タンゲ ヘッドセット FL250C      ピストバイク/シングルスピード/PISTEBIKE/ ロードバイク/ 自転車 楽天 通勤・通学</t>
  </si>
  <si>
    <t>TANGEFL250C</t>
  </si>
  <si>
    <t>http://image.rakuten.co.jp/brotures/cabinet/items/tange/hdst_fl250c.jpg</t>
  </si>
  <si>
    <t>&lt;iframe src="http://www.rakuten.ne.jp/gold/brotures/spec2/hdst_fl250c.html" frameborder="0" id="spec-content" scrolling="no"&gt;&lt;/iframe&gt;</t>
  </si>
  <si>
    <t>&lt;iframe src="http://www.rakuten.ne.jp/gold/brotures/items/tange/hdst_fl250c.html" frameborder="0" id="items-col-content" scrolling="no"&gt;&lt;/iframe&gt;</t>
  </si>
  <si>
    <t>hdst_fl270c</t>
  </si>
  <si>
    <t>【TANGE】タンゲ ヘッドセット FL270C      ピストバイク/シングルスピード/PISTEBIKE/ ロードバイク/ 自転車 楽天 通勤・通学</t>
  </si>
  <si>
    <t>TANGEFL270C</t>
  </si>
  <si>
    <t>http://image.rakuten.co.jp/brotures/cabinet/items/tange/hdst_fl270c.jpg</t>
  </si>
  <si>
    <t>&lt;iframe src="http://www.rakuten.ne.jp/gold/brotures/spec2/hdst_fl270c.html" frameborder="0" id="spec-content" scrolling="no"&gt;&lt;/iframe&gt;</t>
  </si>
  <si>
    <t>&lt;iframe src="http://www.rakuten.ne.jp/gold/brotures/items/tange/hdst_fl270c.html" frameborder="0" id="items-col-content" scrolling="no"&gt;&lt;/iframe&gt;</t>
  </si>
  <si>
    <t>hdst_kcnc_10-20</t>
  </si>
  <si>
    <t>【KCNC】ケーシーエヌシー ヘッドセット ヘッドセットスペーサー 2mm - 8mm   ピストバイク/シングルスピード/PISTEBIKE/ ロードバイク/ 自転車 楽天 通勤・通学</t>
  </si>
  <si>
    <t>KCNCヘッドセットスペーサー2mm-8mm</t>
  </si>
  <si>
    <t>http://image.rakuten.co.jp/brotures/cabinet/items/kcnc/hdst_kcnc_10-20.jpg</t>
  </si>
  <si>
    <t>&lt;iframe src="http://www.rakuten.ne.jp/gold/brotures/spec2/hdst_kcnc_10-20.html" frameborder="0" id="spec-content" scrolling="no"&gt;&lt;/iframe&gt;</t>
  </si>
  <si>
    <t>&lt;iframe src="http://www.rakuten.ne.jp/gold/brotures/items/kcnc/hdst_kcnc_10-20.html" frameborder="0" id="items-col-content" scrolling="no"&gt;&lt;/iframe&gt;</t>
  </si>
  <si>
    <t>hdst_kcnc_2-8</t>
  </si>
  <si>
    <t>【KCNC】ケーシーエヌシー ヘッドセット ヘッドセットスペーサー 10mm - 20mm   ピストバイク/シングルスピード/PISTEBIKE/ ロードバイク/ 自転車 楽天 通勤・通学</t>
  </si>
  <si>
    <t>KCNCヘッドセットスペーサー10mm-20mm</t>
  </si>
  <si>
    <t>http://image.rakuten.co.jp/brotures/cabinet/items/kcnc/hdst_kcnc_2-8.jpg</t>
  </si>
  <si>
    <t>&lt;iframe src="http://www.rakuten.ne.jp/gold/brotures/spec2/hdst_kcnc_2-8.html" frameborder="0" id="spec-content" scrolling="no"&gt;&lt;/iframe&gt;</t>
  </si>
  <si>
    <t>&lt;iframe src="http://www.rakuten.ne.jp/gold/brotures/items/kcnc/hdst_kcnc_2-8.html" frameborder="0" id="items-col-content" scrolling="no"&gt;&lt;/iframe&gt;</t>
  </si>
  <si>
    <t>hdst_khs-f10</t>
  </si>
  <si>
    <t>【KCNC】ケーシーエヌシー ヘッドセット KHS-F10 セミインテグラル     ピストバイク/シングルスピード/PISTEBIKE/ ロードバイク/ 自転車 楽天 通勤・通学</t>
  </si>
  <si>
    <t>KCNCKHS-F10セミインテグラル</t>
  </si>
  <si>
    <t>http://image.rakuten.co.jp/brotures/cabinet/items/kcnc/hdst_khs-f10.jpg</t>
  </si>
  <si>
    <t>&lt;iframe src="http://www.rakuten.ne.jp/gold/brotures/spec2/hdst_khs-f10.html" frameborder="0" id="spec-content" scrolling="no"&gt;&lt;/iframe&gt;</t>
  </si>
  <si>
    <t>&lt;iframe src="http://www.rakuten.ne.jp/gold/brotures/items/kcnc/hdst_khs-f10.html" frameborder="0" id="items-col-content" scrolling="no"&gt;&lt;/iframe&gt;</t>
  </si>
  <si>
    <t>hdst_khs-f13</t>
  </si>
  <si>
    <t>【KCNC】ケーシーエヌシー ヘッドセット KHS-F13 セミインテグラル     ピストバイク/シングルスピード/PISTEBIKE/ ロードバイク/ 自転車 楽天 通勤・通学</t>
  </si>
  <si>
    <t>KCNCKHS-F13セミインテグラル</t>
  </si>
  <si>
    <t>http://image.rakuten.co.jp/brotures/cabinet/items/kcnc/hdst_khs-f13.jpg</t>
  </si>
  <si>
    <t>&lt;iframe src="http://www.rakuten.ne.jp/gold/brotures/spec2/hdst_khs-f13.html" frameborder="0" id="spec-content" scrolling="no"&gt;&lt;/iframe&gt;</t>
  </si>
  <si>
    <t>&lt;iframe src="http://www.rakuten.ne.jp/gold/brotures/items/kcnc/hdst_khs-f13.html" frameborder="0" id="items-col-content" scrolling="no"&gt;&lt;/iframe&gt;</t>
  </si>
  <si>
    <t>hdst_khs-pt1860</t>
  </si>
  <si>
    <t>【KCNC】ケーシーエヌシー ヘッドセット KHS-PT1860 テーパード     ピストバイク/シングルスピード/PISTEBIKE/ ロードバイク/ 自転車 楽天 通勤・通学</t>
  </si>
  <si>
    <t>KCNCKHS-PT1860テーパード</t>
  </si>
  <si>
    <t>http://image.rakuten.co.jp/brotures/cabinet/items/kcnc/hdst_khs-pt1860.jpg</t>
  </si>
  <si>
    <t>&lt;iframe src="http://www.rakuten.ne.jp/gold/brotures/spec2/hdst_khs-pt1860.html" frameborder="0" id="spec-content" scrolling="no"&gt;&lt;/iframe&gt;</t>
  </si>
  <si>
    <t>&lt;iframe src="http://www.rakuten.ne.jp/gold/brotures/items/kcnc/hdst_khs-pt1860.html" frameborder="0" id="items-col-content" scrolling="no"&gt;&lt;/iframe&gt;</t>
  </si>
  <si>
    <t>hdst_km1</t>
  </si>
  <si>
    <t>【KCNC】ケーシーエヌシー ヘッドセット MORION KM1 インテグラル    ピストバイク/シングルスピード/PISTEBIKE/ ロードバイク/ 自転車 楽天 通勤・通学</t>
  </si>
  <si>
    <t>KCNCMORIONKM1インテグラル</t>
  </si>
  <si>
    <t>http://image.rakuten.co.jp/brotures/cabinet/items/kcnc/hdst_km1.jpg</t>
  </si>
  <si>
    <t>&lt;iframe src="http://www.rakuten.ne.jp/gold/brotures/spec2/hdst_km1.html" frameborder="0" id="spec-content" scrolling="no"&gt;&lt;/iframe&gt;</t>
  </si>
  <si>
    <t>&lt;iframe src="http://www.rakuten.ne.jp/gold/brotures/items/kcnc/hdst_km1.html" frameborder="0" id="items-col-content" scrolling="no"&gt;&lt;/iframe&gt;</t>
  </si>
  <si>
    <t>hdst_km2</t>
  </si>
  <si>
    <t>【KCNC】ケーシーエヌシー ヘッドセット MORION KM2 セミインテグラル    ピストバイク/シングルスピード/PISTEBIKE/ ロードバイク/ 自転車 楽天 通勤・通学</t>
  </si>
  <si>
    <t>KCNCMORIONKM2セミインテグラル</t>
  </si>
  <si>
    <t>http://image.rakuten.co.jp/brotures/cabinet/items/kcnc/hdst_km2.jpg</t>
  </si>
  <si>
    <t>&lt;iframe src="http://www.rakuten.ne.jp/gold/brotures/spec2/hdst_km2.html" frameborder="0" id="spec-content" scrolling="no"&gt;&lt;/iframe&gt;</t>
  </si>
  <si>
    <t>&lt;iframe src="http://www.rakuten.ne.jp/gold/brotures/items/kcnc/hdst_km2.html" frameborder="0" id="items-col-content" scrolling="no"&gt;&lt;/iframe&gt;</t>
  </si>
  <si>
    <t>hdst_km3</t>
  </si>
  <si>
    <t>【KCNC】ケーシーエヌシー ヘッドセット MORION KM3 ノーマル    ピストバイク/シングルスピード/PISTEBIKE/ ロードバイク/ 自転車 楽天 通勤・通学</t>
  </si>
  <si>
    <t>KCNCMORIONKM3ノーマル</t>
  </si>
  <si>
    <t>http://image.rakuten.co.jp/brotures/cabinet/items/kcnc/hdst_km3.jpg</t>
  </si>
  <si>
    <t>&lt;iframe src="http://www.rakuten.ne.jp/gold/brotures/spec2/hdst_km3.html" frameborder="0" id="spec-content" scrolling="no"&gt;&lt;/iframe&gt;</t>
  </si>
  <si>
    <t>&lt;iframe src="http://www.rakuten.ne.jp/gold/brotures/items/kcnc/hdst_km3.html" frameborder="0" id="items-col-content" scrolling="no"&gt;&lt;/iframe&gt;</t>
  </si>
  <si>
    <t>hdst_kr1</t>
  </si>
  <si>
    <t>【KCNC】ケーシーエヌシー ヘッドセット RADIANT KR1 インテグラル    ピストバイク/シングルスピード/PISTEBIKE/ ロードバイク/ 自転車 楽天 通勤・通学</t>
  </si>
  <si>
    <t>KCNCRADIANTKR1インテグラル</t>
  </si>
  <si>
    <t>http://image.rakuten.co.jp/brotures/cabinet/items/kcnc/hdst_kr1.jpg</t>
  </si>
  <si>
    <t>&lt;iframe src="http://www.rakuten.ne.jp/gold/brotures/spec2/hdst_kr1.html" frameborder="0" id="spec-content" scrolling="no"&gt;&lt;/iframe&gt;</t>
  </si>
  <si>
    <t>&lt;iframe src="http://www.rakuten.ne.jp/gold/brotures/items/kcnc/hdst_kr1.html" frameborder="0" id="items-col-content" scrolling="no"&gt;&lt;/iframe&gt;</t>
  </si>
  <si>
    <t>hdst_kr1_taper</t>
  </si>
  <si>
    <t>【KCNC】ケーシーエヌシー ヘッドセット RADIANT KR1 テーパー    ピストバイク/シングルスピード/PISTEBIKE/ ロードバイク/ 自転車 楽天 通勤・通学</t>
  </si>
  <si>
    <t>KCNCRADIANTKR1テーパー</t>
  </si>
  <si>
    <t>http://image.rakuten.co.jp/brotures/cabinet/items/kcnc/hdst_kr1_taper.jpg</t>
  </si>
  <si>
    <t>&lt;iframe src="http://www.rakuten.ne.jp/gold/brotures/spec2/hdst_kr1_taper.html" frameborder="0" id="spec-content" scrolling="no"&gt;&lt;/iframe&gt;</t>
  </si>
  <si>
    <t>&lt;iframe src="http://www.rakuten.ne.jp/gold/brotures/items/kcnc/hdst_kr1_taper.html" frameborder="0" id="items-col-content" scrolling="no"&gt;&lt;/iframe&gt;</t>
  </si>
  <si>
    <t>hdst_kr2</t>
  </si>
  <si>
    <t>【KCNC】ケーシーエヌシー ヘッドセット RADIANT KR2 セミインテグラル    ピストバイク/シングルスピード/PISTEBIKE/ ロードバイク/ 自転車 楽天 通勤・通学</t>
  </si>
  <si>
    <t>KCNCRADIANTKR2セミインテグラル</t>
  </si>
  <si>
    <t>http://image.rakuten.co.jp/brotures/cabinet/items/kcnc/hdst_kr2.jpg</t>
  </si>
  <si>
    <t>&lt;iframe src="http://www.rakuten.ne.jp/gold/brotures/spec2/hdst_kr2.html" frameborder="0" id="spec-content" scrolling="no"&gt;&lt;/iframe&gt;</t>
  </si>
  <si>
    <t>&lt;iframe src="http://www.rakuten.ne.jp/gold/brotures/items/kcnc/hdst_kr2.html" frameborder="0" id="items-col-content" scrolling="no"&gt;&lt;/iframe&gt;</t>
  </si>
  <si>
    <t>hdst_kr3</t>
  </si>
  <si>
    <t>【KCNC】ケーシーエヌシー ヘッドセット RADIANT KR3 ノーマル    ピストバイク/シングルスピード/PISTEBIKE/ ロードバイク/ 自転車 楽天 通勤・通学</t>
  </si>
  <si>
    <t>KCNCRADIANTKR3ノーマル</t>
  </si>
  <si>
    <t>http://image.rakuten.co.jp/brotures/cabinet/items/kcnc/hdst_kr3.jpg</t>
  </si>
  <si>
    <t>&lt;iframe src="http://www.rakuten.ne.jp/gold/brotures/spec2/hdst_kr3.html" frameborder="0" id="spec-content" scrolling="no"&gt;&lt;/iframe&gt;</t>
  </si>
  <si>
    <t>&lt;iframe src="http://www.rakuten.ne.jp/gold/brotures/items/kcnc/hdst_kr3.html" frameborder="0" id="items-col-content" scrolling="no"&gt;&lt;/iframe&gt;</t>
  </si>
  <si>
    <t>hdst_levin_cds</t>
  </si>
  <si>
    <t>【TANGE】タンゲ ヘッドセット LEVIN CDS     ピストバイク/シングルスピード/PISTEBIKE/ ロードバイク/ 自転車 楽天 通勤・通学</t>
  </si>
  <si>
    <t>TANGELEVINCDS</t>
  </si>
  <si>
    <t>http://image.rakuten.co.jp/brotures/cabinet/items/tange/hdst_levin_cds.jpg</t>
  </si>
  <si>
    <t>&lt;iframe src="http://www.rakuten.ne.jp/gold/brotures/spec2/hdst_levin_cds.html" frameborder="0" id="spec-content" scrolling="no"&gt;&lt;/iframe&gt;</t>
  </si>
  <si>
    <t>&lt;iframe src="http://www.rakuten.ne.jp/gold/brotures/items/tange/hdst_levin_cds.html" frameborder="0" id="items-col-content" scrolling="no"&gt;&lt;/iframe&gt;</t>
  </si>
  <si>
    <t>hdst_levinalloy</t>
  </si>
  <si>
    <t>【TANGE】タンゲ ヘッドセット LEVIN アロイ     ピストバイク/シングルスピード/PISTEBIKE/ ロードバイク/ 自転車 楽天 通勤・通学</t>
  </si>
  <si>
    <t>TANGELEVINアロイ</t>
  </si>
  <si>
    <t>http://image.rakuten.co.jp/brotures/cabinet/items/tange/hdst_levinalloy.jpg</t>
  </si>
  <si>
    <t>&lt;iframe src="http://www.rakuten.ne.jp/gold/brotures/spec2/hdst_levinalloy.html" frameborder="0" id="spec-content" scrolling="no"&gt;&lt;/iframe&gt;</t>
  </si>
  <si>
    <t>&lt;iframe src="http://www.rakuten.ne.jp/gold/brotures/items/tange/hdst_levinalloy.html" frameborder="0" id="items-col-content" scrolling="no"&gt;&lt;/iframe&gt;</t>
  </si>
  <si>
    <t>hdst_logic_cross</t>
  </si>
  <si>
    <t>【RITCHEY】リッチー ヘッドセット WCS LOGIC CROSS    ピストバイク/シングルスピード/PISTEBIKE/ ロードバイク/ 自転車 楽天 通勤・通学</t>
  </si>
  <si>
    <t>RITCHEYWCSLOGICCROSS</t>
  </si>
  <si>
    <t>http://image.rakuten.co.jp/brotures/cabinet/items/ritchey/hdst_logic_cross.jpg</t>
  </si>
  <si>
    <t>&lt;iframe src="http://www.rakuten.ne.jp/gold/brotures/spec2/hdst_logic_cross.html" frameborder="0" id="spec-content" scrolling="no"&gt;&lt;/iframe&gt;</t>
  </si>
  <si>
    <t>&lt;iframe src="http://www.rakuten.ne.jp/gold/brotures/items/ritchey/hdst_logic_cross.html" frameborder="0" id="items-col-content" scrolling="no"&gt;&lt;/iframe&gt;</t>
  </si>
  <si>
    <t>hdst_logicv2</t>
  </si>
  <si>
    <t>【RITCHEY】リッチー ヘッドセット LOGIC V2 COMP    ピストバイク/シングルスピード/PISTEBIKE/ ロードバイク/ 自転車 楽天 通勤・通学</t>
  </si>
  <si>
    <t>RITCHEYLOGICV2COMP</t>
  </si>
  <si>
    <t>http://image.rakuten.co.jp/brotures/cabinet/items/ritchey/hdst_logicv2.jpg</t>
  </si>
  <si>
    <t>&lt;iframe src="http://www.rakuten.ne.jp/gold/brotures/spec2/hdst_logicv2.html" frameborder="0" id="spec-content" scrolling="no"&gt;&lt;/iframe&gt;</t>
  </si>
  <si>
    <t>&lt;iframe src="http://www.rakuten.ne.jp/gold/brotures/items/ritchey/hdst_logicv2.html" frameborder="0" id="items-col-content" scrolling="no"&gt;&lt;/iframe&gt;</t>
  </si>
  <si>
    <t>hdst_mtc-04</t>
  </si>
  <si>
    <t>NITTO MTC-04 コラムニット? 【ステム】  ピストバイク/シングルスピード/PISTEBIKE/ ロードバイク/ 自転車 パーツ 楽天</t>
  </si>
  <si>
    <t>NITTOMTC-04コラム</t>
  </si>
  <si>
    <t>http://image.rakuten.co.jp/brotures/cabinet/items/nitto/hdst_mtc-04.jpg</t>
  </si>
  <si>
    <t>&lt;iframe src="http://www.rakuten.ne.jp/gold/brotures/spec2/hdst_mtc-04.html" frameborder="0" id="spec-content" scrolling="no"&gt;&lt;/iframe&gt;</t>
  </si>
  <si>
    <t>&lt;iframe src="http://www.rakuten.ne.jp/gold/brotures/items/nitto/hdst_mtc-04.html" frameborder="0" id="items-col-content" scrolling="no"&gt;&lt;/iframe&gt;</t>
  </si>
  <si>
    <t>hdst_mtc-05</t>
  </si>
  <si>
    <t>NITTO MTC-05 コラムニット? 【ステム】  ピストバイク/シングルスピード/PISTEBIKE/ ロードバイク/ 自転車 パーツ 楽天</t>
  </si>
  <si>
    <t>NITTOMTC-05コラム</t>
  </si>
  <si>
    <t>http://image.rakuten.co.jp/brotures/cabinet/items/nitto/hdst_mtc-05.jpg</t>
  </si>
  <si>
    <t>&lt;iframe src="http://www.rakuten.ne.jp/gold/brotures/spec2/hdst_mtc-05.html" frameborder="0" id="spec-content" scrolling="no"&gt;&lt;/iframe&gt;</t>
  </si>
  <si>
    <t>&lt;iframe src="http://www.rakuten.ne.jp/gold/brotures/items/nitto/hdst_mtc-05.html" frameborder="0" id="items-col-content" scrolling="no"&gt;&lt;/iframe&gt;</t>
  </si>
  <si>
    <t>hdst_passage_dx</t>
  </si>
  <si>
    <t>【TANGE】タンゲ ヘッドセット PASSAGE DX     ピストバイク/シングルスピード/PISTEBIKE/ ロードバイク/ 自転車 楽天 通勤・通学</t>
  </si>
  <si>
    <t>TANGEPASSAGEDX</t>
  </si>
  <si>
    <t>http://image.rakuten.co.jp/brotures/cabinet/items/tange/hdst_passage_dx.jpg</t>
  </si>
  <si>
    <t>&lt;iframe src="http://www.rakuten.ne.jp/gold/brotures/spec2/hdst_passage_dx.html" frameborder="0" id="spec-content" scrolling="no"&gt;&lt;/iframe&gt;</t>
  </si>
  <si>
    <t>&lt;iframe src="http://www.rakuten.ne.jp/gold/brotures/items/tange/hdst_passage_dx.html" frameborder="0" id="items-col-content" scrolling="no"&gt;&lt;/iframe&gt;</t>
  </si>
  <si>
    <t>hdst_passagedx_color</t>
  </si>
  <si>
    <t>【TANEG】タンゲ ヘッドセット PASSAGE DX COLOR    ピストバイク/シングルスピード/PISTEBIKE/ ロードバイク/ 自転車 楽天 通勤・通学</t>
  </si>
  <si>
    <t>TANEGPASSAGEDXCOLOR</t>
  </si>
  <si>
    <t>http://image.rakuten.co.jp/brotures/cabinet/items/tange/hdst_passagedx_color.jpg</t>
  </si>
  <si>
    <t>&lt;iframe src="http://www.rakuten.ne.jp/gold/brotures/spec2/hdst_passagedx_color.html" frameborder="0" id="spec-content" scrolling="no"&gt;&lt;/iframe&gt;</t>
  </si>
  <si>
    <t>&lt;iframe src="http://www.rakuten.ne.jp/gold/brotures/items/tange/hdst_passagedx_color.html" frameborder="0" id="items-col-content" scrolling="no"&gt;&lt;/iframe&gt;</t>
  </si>
  <si>
    <t>hdst_pf_cross</t>
  </si>
  <si>
    <t>【RITCHEY】リッチー ヘッドセット PF CROSS     ピストバイク/シングルスピード/PISTEBIKE/ ロードバイク/ 自転車 楽天 通勤・通学</t>
  </si>
  <si>
    <t>RITCHEYPFCROSS</t>
  </si>
  <si>
    <t>http://image.rakuten.co.jp/brotures/cabinet/items/ritchey/hdst_pf_cross.jpg</t>
  </si>
  <si>
    <t>&lt;iframe src="http://www.rakuten.ne.jp/gold/brotures/spec2/hdst_pf_cross.html" frameborder="0" id="spec-content" scrolling="no"&gt;&lt;/iframe&gt;</t>
  </si>
  <si>
    <t>&lt;iframe src="http://www.rakuten.ne.jp/gold/brotures/items/ritchey/hdst_pf_cross.html" frameborder="0" id="items-col-content" scrolling="no"&gt;&lt;/iframe&gt;</t>
  </si>
  <si>
    <t>hdst_q1</t>
  </si>
  <si>
    <t>【KCNC】ケーシーエヌシー ヘッドセット KUDOS-Q1 セミインテグラル     ピストバイク/シングルスピード/PISTEBIKE/ ロードバイク/ 自転車 楽天 通勤・通学</t>
  </si>
  <si>
    <t>KCNCKUDOS-Q1セミインテグラル</t>
  </si>
  <si>
    <t>http://image.rakuten.co.jp/brotures/cabinet/items/kcnc/hdst_q1.jpg</t>
  </si>
  <si>
    <t>&lt;iframe src="http://www.rakuten.ne.jp/gold/brotures/spec2/hdst_q1.html" frameborder="0" id="spec-content" scrolling="no"&gt;&lt;/iframe&gt;</t>
  </si>
  <si>
    <t>&lt;iframe src="http://www.rakuten.ne.jp/gold/brotures/items/kcnc/hdst_q1.html" frameborder="0" id="items-col-content" scrolling="no"&gt;&lt;/iframe&gt;</t>
  </si>
  <si>
    <t>hdst_rb661c</t>
  </si>
  <si>
    <t>【TANGE】タンゲ ヘッドセット RB661C      ピストバイク/シングルスピード/PISTEBIKE/ ロードバイク/ 自転車 楽天 通勤・通学</t>
  </si>
  <si>
    <t>TANGERB661C</t>
  </si>
  <si>
    <t>http://image.rakuten.co.jp/brotures/cabinet/items/tange/hdst_rb661c.jpg</t>
  </si>
  <si>
    <t>&lt;iframe src="http://www.rakuten.ne.jp/gold/brotures/spec2/hdst_rb661c.html" frameborder="0" id="spec-content" scrolling="no"&gt;&lt;/iframe&gt;</t>
  </si>
  <si>
    <t>&lt;iframe src="http://www.rakuten.ne.jp/gold/brotures/items/tange/hdst_rb661c.html" frameborder="0" id="items-col-content" scrolling="no"&gt;&lt;/iframe&gt;</t>
  </si>
  <si>
    <t>hdst_s1</t>
  </si>
  <si>
    <t>【KCNC】ケーシーエヌシー ヘッドセット OMEGA-S1 インテグラル     ピストバイク/シングルスピード/PISTEBIKE/ ロードバイク/ 自転車 楽天 通勤・通学</t>
  </si>
  <si>
    <t>KCNCOMEGA-S1インテグラル</t>
  </si>
  <si>
    <t>http://image.rakuten.co.jp/brotures/cabinet/items/kcnc/hdst_s1.jpg</t>
  </si>
  <si>
    <t>&lt;iframe src="http://www.rakuten.ne.jp/gold/brotures/spec2/hdst_s1.html" frameborder="0" id="spec-content" scrolling="no"&gt;&lt;/iframe&gt;</t>
  </si>
  <si>
    <t>&lt;iframe src="http://www.rakuten.ne.jp/gold/brotures/items/kcnc/hdst_s1.html" frameborder="0" id="items-col-content" scrolling="no"&gt;&lt;/iframe&gt;</t>
  </si>
  <si>
    <t>hdst_s2</t>
  </si>
  <si>
    <t>【KCNC】ケーシーエヌシー ヘッドセット OMEGA-S2 インテグラル     ピストバイク/シングルスピード/PISTEBIKE/ ロードバイク/ 自転車 楽天 通勤・通学</t>
  </si>
  <si>
    <t>KCNCOMEGA-S2インテグラル</t>
  </si>
  <si>
    <t>http://image.rakuten.co.jp/brotures/cabinet/items/kcnc/hdst_s2.jpg</t>
  </si>
  <si>
    <t>&lt;iframe src="http://www.rakuten.ne.jp/gold/brotures/spec2/hdst_s2.html" frameborder="0" id="spec-content" scrolling="no"&gt;&lt;/iframe&gt;</t>
  </si>
  <si>
    <t>&lt;iframe src="http://www.rakuten.ne.jp/gold/brotures/items/kcnc/hdst_s2.html" frameborder="0" id="items-col-content" scrolling="no"&gt;&lt;/iframe&gt;</t>
  </si>
  <si>
    <t>hdst_s3</t>
  </si>
  <si>
    <t>【KCNC】ケーシーエヌシー ヘッドセット OMEGA-S3 インテグラル     ピストバイク/シングルスピード/PISTEBIKE/ ロードバイク/ 自転車 楽天 通勤・通学</t>
  </si>
  <si>
    <t>KCNCOMEGA-S3インテグラル</t>
  </si>
  <si>
    <t>http://image.rakuten.co.jp/brotures/cabinet/items/kcnc/hdst_s3.jpg</t>
  </si>
  <si>
    <t>&lt;iframe src="http://www.rakuten.ne.jp/gold/brotures/spec2/hdst_s3.html" frameborder="0" id="spec-content" scrolling="no"&gt;&lt;/iframe&gt;</t>
  </si>
  <si>
    <t>&lt;iframe src="http://www.rakuten.ne.jp/gold/brotures/items/kcnc/hdst_s3.html" frameborder="0" id="items-col-content" scrolling="no"&gt;&lt;/iframe&gt;</t>
  </si>
  <si>
    <t>hdst_sl_10-20</t>
  </si>
  <si>
    <t>【KCNC】ケーシーエヌシー ヘッドセット ヘッドセットスペーサー SLS 10mm - 20mm  ピストバイク/シングルスピード/PISTEBIKE/ ロードバイク/ 自転車 楽天 通勤・通学</t>
  </si>
  <si>
    <t>KCNCヘッドセットスペーサーSLS10mm-20mm</t>
  </si>
  <si>
    <t>http://image.rakuten.co.jp/brotures/cabinet/items/kcnc/hdst_sl_10-20.jpg</t>
  </si>
  <si>
    <t>&lt;iframe src="http://www.rakuten.ne.jp/gold/brotures/spec2/hdst_sl_10-20.html" frameborder="0" id="spec-content" scrolling="no"&gt;&lt;/iframe&gt;</t>
  </si>
  <si>
    <t>&lt;iframe src="http://www.rakuten.ne.jp/gold/brotures/items/kcnc/hdst_sl_10-20.html" frameborder="0" id="items-col-content" scrolling="no"&gt;&lt;/iframe&gt;</t>
  </si>
  <si>
    <t>hdst_sl_2-8</t>
  </si>
  <si>
    <t>【KCNC】ケーシーエヌシー ヘッドセット ヘッドセットスペーサー SLS 2mm - 8mm  ピストバイク/シングルスピード/PISTEBIKE/ ロードバイク/ 自転車 楽天 通勤・通学</t>
  </si>
  <si>
    <t>KCNCヘッドセットスペーサーSLS2mm-8mm</t>
  </si>
  <si>
    <t>http://image.rakuten.co.jp/brotures/cabinet/items/kcnc/hdst_sl_2-8.jpg</t>
  </si>
  <si>
    <t>&lt;iframe src="http://www.rakuten.ne.jp/gold/brotures/spec2/hdst_sl_2-8.html" frameborder="0" id="spec-content" scrolling="no"&gt;&lt;/iframe&gt;</t>
  </si>
  <si>
    <t>&lt;iframe src="http://www.rakuten.ne.jp/gold/brotures/items/kcnc/hdst_sl_2-8.html" frameborder="0" id="items-col-content" scrolling="no"&gt;&lt;/iframe&gt;</t>
  </si>
  <si>
    <t>hdst_slcap</t>
  </si>
  <si>
    <t>【KCNC】ケーシーエヌシー ヘッドセット SLアヘッドキャップ      ピストバイク/シングルスピード/PISTEBIKE/ ロードバイク/ 自転車 楽天 通勤・通学</t>
  </si>
  <si>
    <t>KCNCSLアヘッドキャップ</t>
  </si>
  <si>
    <t>http://image.rakuten.co.jp/brotures/cabinet/items/kcnc/hdst_slcap.jpg</t>
  </si>
  <si>
    <t>&lt;iframe src="http://www.rakuten.ne.jp/gold/brotures/spec2/hdst_slcap.html" frameborder="0" id="spec-content" scrolling="no"&gt;&lt;/iframe&gt;</t>
  </si>
  <si>
    <t>&lt;iframe src="http://www.rakuten.ne.jp/gold/brotures/items/kcnc/hdst_slcap.html" frameborder="0" id="items-col-content" scrolling="no"&gt;&lt;/iframe&gt;</t>
  </si>
  <si>
    <t>hdst_sls_set</t>
  </si>
  <si>
    <t>【KCNC】ケーシーエヌシー ヘッドセット ヘッドスペーサー SLSセット     ピストバイク/シングルスピード/PISTEBIKE/ ロードバイク/ 自転車 楽天 通勤・通学</t>
  </si>
  <si>
    <t>KCNCヘッドスペーサーSLSセット</t>
  </si>
  <si>
    <t>http://image.rakuten.co.jp/brotures/cabinet/items/kcnc/hdst_sls_set.jpg</t>
  </si>
  <si>
    <t>&lt;iframe src="http://www.rakuten.ne.jp/gold/brotures/spec2/hdst_sls_set.html" frameborder="0" id="spec-content" scrolling="no"&gt;&lt;/iframe&gt;</t>
  </si>
  <si>
    <t>&lt;iframe src="http://www.rakuten.ne.jp/gold/brotures/items/kcnc/hdst_sls_set.html" frameborder="0" id="items-col-content" scrolling="no"&gt;&lt;/iframe&gt;</t>
  </si>
  <si>
    <t>hdst_tange_bmxcap</t>
  </si>
  <si>
    <t>【TANGE】タンゲ ヘッドセット BMXアルミキャップ      ピストバイク/シングルスピード/PISTEBIKE/ ロードバイク/ 自転車 楽天 通勤・通学</t>
  </si>
  <si>
    <t>TANGEBMXアルミキャップ</t>
  </si>
  <si>
    <t>http://image.rakuten.co.jp/brotures/cabinet/items/tange/hdst_tange_bmxcap.jpg</t>
  </si>
  <si>
    <t>&lt;iframe src="http://www.rakuten.ne.jp/gold/brotures/spec2/hdst_tange_bmxcap.html" frameborder="0" id="spec-content" scrolling="no"&gt;&lt;/iframe&gt;</t>
  </si>
  <si>
    <t>&lt;iframe src="http://www.rakuten.ne.jp/gold/brotures/items/tange/hdst_tange_bmxcap.html" frameborder="0" id="items-col-content" scrolling="no"&gt;&lt;/iframe&gt;</t>
  </si>
  <si>
    <t>hdst_tange_cap</t>
  </si>
  <si>
    <t>【TANGE】タンゲ ヘッドセット アルミキャップ      ピストバイク/シングルスピード/PISTEBIKE/ ロードバイク/ 自転車 楽天 通勤・通学</t>
  </si>
  <si>
    <t>TANGEアルミキャップ</t>
  </si>
  <si>
    <t>http://image.rakuten.co.jp/brotures/cabinet/items/tange/hdst_tange_cap.jpg</t>
  </si>
  <si>
    <t>&lt;iframe src="http://www.rakuten.ne.jp/gold/brotures/spec2/hdst_tange_cap.html" frameborder="0" id="spec-content" scrolling="no"&gt;&lt;/iframe&gt;</t>
  </si>
  <si>
    <t>&lt;iframe src="http://www.rakuten.ne.jp/gold/brotures/items/tange/hdst_tange_cap.html" frameborder="0" id="items-col-content" scrolling="no"&gt;&lt;/iframe&gt;</t>
  </si>
  <si>
    <t>hdst_tdl</t>
  </si>
  <si>
    <t>【RITCHEY】リッチー ヘッドセット WCS TDL ヘッドセット    ピストバイク/シングルスピード/PISTEBIKE/ ロードバイク/ 自転車 楽天 通勤・通学</t>
  </si>
  <si>
    <t>RITCHEYWCSTDLヘッドセット</t>
  </si>
  <si>
    <t>http://image.rakuten.co.jp/brotures/cabinet/items/ritchey/hdst_tdl.jpg</t>
  </si>
  <si>
    <t>&lt;iframe src="http://www.rakuten.ne.jp/gold/brotures/spec2/hdst_tdl.html" frameborder="0" id="spec-content" scrolling="no"&gt;&lt;/iframe&gt;</t>
  </si>
  <si>
    <t>&lt;iframe src="http://www.rakuten.ne.jp/gold/brotures/items/ritchey/hdst_tdl.html" frameborder="0" id="items-col-content" scrolling="no"&gt;&lt;/iframe&gt;</t>
  </si>
  <si>
    <t>hdst_te36dx4</t>
  </si>
  <si>
    <t>【TANGE】タンゲ ヘッドセット TE36DX4      ピストバイク/シングルスピード/PISTEBIKE/ ロードバイク/ 自転車 楽天 通勤・通学</t>
  </si>
  <si>
    <t>TANGETE36DX4</t>
  </si>
  <si>
    <t>http://image.rakuten.co.jp/brotures/cabinet/items/tange/hdst_te36dx4.jpg</t>
  </si>
  <si>
    <t>&lt;iframe src="http://www.rakuten.ne.jp/gold/brotures/spec2/hdst_te36dx4.html" frameborder="0" id="spec-content" scrolling="no"&gt;&lt;/iframe&gt;</t>
  </si>
  <si>
    <t>&lt;iframe src="http://www.rakuten.ne.jp/gold/brotures/items/tange/hdst_te36dx4.html" frameborder="0" id="items-col-content" scrolling="no"&gt;&lt;/iframe&gt;</t>
  </si>
  <si>
    <t>hdst_te36srn</t>
  </si>
  <si>
    <t>【TANGE】タンゲ ヘッドセット TE36SRN      ピストバイク/シングルスピード/PISTEBIKE/ ロードバイク/ 自転車 楽天 通勤・通学</t>
  </si>
  <si>
    <t>TANGETE36SRN</t>
  </si>
  <si>
    <t>http://image.rakuten.co.jp/brotures/cabinet/items/tange/hdst_te36srn.jpg</t>
  </si>
  <si>
    <t>&lt;iframe src="http://www.rakuten.ne.jp/gold/brotures/spec2/hdst_te36srn.html" frameborder="0" id="spec-content" scrolling="no"&gt;&lt;/iframe&gt;</t>
  </si>
  <si>
    <t>&lt;iframe src="http://www.rakuten.ne.jp/gold/brotures/items/tange/hdst_te36srn.html" frameborder="0" id="items-col-content" scrolling="no"&gt;&lt;/iframe&gt;</t>
  </si>
  <si>
    <t>hdst_te36str</t>
  </si>
  <si>
    <t>【TANGE】タンゲ ヘッドセット TE36STR      ピストバイク/シングルスピード/PISTEBIKE/ ロードバイク/ 自転車 楽天 通勤・通学</t>
  </si>
  <si>
    <t>TANGETE36STR</t>
  </si>
  <si>
    <t>http://image.rakuten.co.jp/brotures/cabinet/items/tange/hdst_te36str.jpg</t>
  </si>
  <si>
    <t>&lt;iframe src="http://www.rakuten.ne.jp/gold/brotures/spec2/hdst_te36str.html" frameborder="0" id="spec-content" scrolling="no"&gt;&lt;/iframe&gt;</t>
  </si>
  <si>
    <t>&lt;iframe src="http://www.rakuten.ne.jp/gold/brotures/items/tange/hdst_te36str.html" frameborder="0" id="items-col-content" scrolling="no"&gt;&lt;/iframe&gt;</t>
  </si>
  <si>
    <t>hdst_tg32dl_bk</t>
  </si>
  <si>
    <t>【TANGE】タンゲ ヘッドセット TG32DL BLACK     ピストバイク/シングルスピード/PISTEBIKE/ ロードバイク/ 自転車 楽天 通勤・通学</t>
  </si>
  <si>
    <t>TANGETG32DLBLACK</t>
  </si>
  <si>
    <t>http://image.rakuten.co.jp/brotures/cabinet/items/tange/hdst_tg32dl_bk.jpg</t>
  </si>
  <si>
    <t>&lt;iframe src="http://www.rakuten.ne.jp/gold/brotures/spec2/hdst_tg32dl_bk.html" frameborder="0" id="spec-content" scrolling="no"&gt;&lt;/iframe&gt;</t>
  </si>
  <si>
    <t>&lt;iframe src="http://www.rakuten.ne.jp/gold/brotures/items/tange/hdst_tg32dl_bk.html" frameborder="0" id="items-col-content" scrolling="no"&gt;&lt;/iframe&gt;</t>
  </si>
  <si>
    <t>hdst_tg32dl_s</t>
  </si>
  <si>
    <t>【TANGE】タンゲ ヘッドセット TG32DL SILVER     ピストバイク/シングルスピード/PISTEBIKE/ ロードバイク/ 自転車 楽天 通勤・通学</t>
  </si>
  <si>
    <t>TANGETG32DLSILVER</t>
  </si>
  <si>
    <t>http://image.rakuten.co.jp/brotures/cabinet/items/tange/hdst_tg32dl_s.jpg</t>
  </si>
  <si>
    <t>&lt;iframe src="http://www.rakuten.ne.jp/gold/brotures/spec2/hdst_tg32dl_s.html" frameborder="0" id="spec-content" scrolling="no"&gt;&lt;/iframe&gt;</t>
  </si>
  <si>
    <t>&lt;iframe src="http://www.rakuten.ne.jp/gold/brotures/items/tange/hdst_tg32dl_s.html" frameborder="0" id="items-col-content" scrolling="no"&gt;&lt;/iframe&gt;</t>
  </si>
  <si>
    <t>hdst_tg32j27</t>
  </si>
  <si>
    <t>【TANGE】タンゲ ヘッドセット TG32J27      ピストバイク/シングルスピード/PISTEBIKE/ ロードバイク/ 自転車 楽天 通勤・通学</t>
  </si>
  <si>
    <t>TANGETG32J27</t>
  </si>
  <si>
    <t>http://image.rakuten.co.jp/brotures/cabinet/items/tange/hdst_tg32j27.jpg</t>
  </si>
  <si>
    <t>&lt;iframe src="http://www.rakuten.ne.jp/gold/brotures/spec2/hdst_tg32j27.html" frameborder="0" id="spec-content" scrolling="no"&gt;&lt;/iframe&gt;</t>
  </si>
  <si>
    <t>&lt;iframe src="http://www.rakuten.ne.jp/gold/brotures/items/tange/hdst_tg32j27.html" frameborder="0" id="items-col-content" scrolling="no"&gt;&lt;/iframe&gt;</t>
  </si>
  <si>
    <t>hdst_tg36cl</t>
  </si>
  <si>
    <t>【TANGE】タンゲ ヘッドセット TG36CL      ピストバイク/シングルスピード/PISTEBIKE/ ロードバイク/ 自転車 楽天 通勤・通学</t>
  </si>
  <si>
    <t>TANGETG36CL</t>
  </si>
  <si>
    <t>http://image.rakuten.co.jp/brotures/cabinet/items/tange/hdst_tg36cl.jpg</t>
  </si>
  <si>
    <t>&lt;iframe src="http://www.rakuten.ne.jp/gold/brotures/spec2/hdst_tg36cl.html" frameborder="0" id="spec-content" scrolling="no"&gt;&lt;/iframe&gt;</t>
  </si>
  <si>
    <t>&lt;iframe src="http://www.rakuten.ne.jp/gold/brotures/items/tange/hdst_tg36cl.html" frameborder="0" id="items-col-content" scrolling="no"&gt;&lt;/iframe&gt;</t>
  </si>
  <si>
    <t>hdst_tg36dh</t>
  </si>
  <si>
    <t>【TANGE】タンゲ ヘッドセット TG36DH      ピストバイク/シングルスピード/PISTEBIKE/ ロードバイク/ 自転車 楽天 通勤・通学</t>
  </si>
  <si>
    <t>TANGETG36DH</t>
  </si>
  <si>
    <t>http://image.rakuten.co.jp/brotures/cabinet/items/tange/hdst_tg36dh.jpg</t>
  </si>
  <si>
    <t>&lt;iframe src="http://www.rakuten.ne.jp/gold/brotures/spec2/hdst_tg36dh.html" frameborder="0" id="spec-content" scrolling="no"&gt;&lt;/iframe&gt;</t>
  </si>
  <si>
    <t>&lt;iframe src="http://www.rakuten.ne.jp/gold/brotures/items/tange/hdst_tg36dh.html" frameborder="0" id="items-col-content" scrolling="no"&gt;&lt;/iframe&gt;</t>
  </si>
  <si>
    <t>hdst_tg36fsd</t>
  </si>
  <si>
    <t>【TANGE】タンゲ ヘッドセット TG46FSD      ピストバイク/シングルスピード/PISTEBIKE/ ロードバイク/ 自転車 楽天 通勤・通学</t>
  </si>
  <si>
    <t>TANGETG46FSD</t>
  </si>
  <si>
    <t>http://image.rakuten.co.jp/brotures/cabinet/items/tange/hdst_tg36fsd.jpg</t>
  </si>
  <si>
    <t>&lt;iframe src="http://www.rakuten.ne.jp/gold/brotures/spec2/hdst_tg36fsd.html" frameborder="0" id="spec-content" scrolling="no"&gt;&lt;/iframe&gt;</t>
  </si>
  <si>
    <t>&lt;iframe src="http://www.rakuten.ne.jp/gold/brotures/items/tange/hdst_tg36fsd.html" frameborder="0" id="items-col-content" scrolling="no"&gt;&lt;/iframe&gt;</t>
  </si>
  <si>
    <t>hdst_tg36is2</t>
  </si>
  <si>
    <t>【TANGE】タンゲ ヘッドセット TG36IS2      ピストバイク/シングルスピード/PISTEBIKE/ ロードバイク/ 自転車 楽天 通勤・通学</t>
  </si>
  <si>
    <t>TANGETG36IS2</t>
  </si>
  <si>
    <t>http://image.rakuten.co.jp/brotures/cabinet/items/tange/hdst_tg36is2.jpg</t>
  </si>
  <si>
    <t>&lt;iframe src="http://www.rakuten.ne.jp/gold/brotures/spec2/hdst_tg36is2.html" frameborder="0" id="spec-content" scrolling="no"&gt;&lt;/iframe&gt;</t>
  </si>
  <si>
    <t>&lt;iframe src="http://www.rakuten.ne.jp/gold/brotures/items/tange/hdst_tg36is2.html" frameborder="0" id="items-col-content" scrolling="no"&gt;&lt;/iframe&gt;</t>
  </si>
  <si>
    <t>hdst_tg36is24</t>
  </si>
  <si>
    <t>【TANGE】タンゲ ヘッドセット TG36IS24      ピストバイク/シングルスピード/PISTEBIKE/ ロードバイク/ 自転車 楽天 通勤・通学</t>
  </si>
  <si>
    <t>TANGETG36IS24</t>
  </si>
  <si>
    <t>http://image.rakuten.co.jp/brotures/cabinet/items/tange/hdst_tg36is24.jpg</t>
  </si>
  <si>
    <t>&lt;iframe src="http://www.rakuten.ne.jp/gold/brotures/spec2/hdst_tg36is24.html" frameborder="0" id="spec-content" scrolling="no"&gt;&lt;/iframe&gt;</t>
  </si>
  <si>
    <t>&lt;iframe src="http://www.rakuten.ne.jp/gold/brotures/items/tange/hdst_tg36is24.html" frameborder="0" id="items-col-content" scrolling="no"&gt;&lt;/iframe&gt;</t>
  </si>
  <si>
    <t>hdst_tg36is2_cap</t>
  </si>
  <si>
    <t>【TANGE】タンゲ ヘッドセット TG36TS2 キャップ     ピストバイク/シングルスピード/PISTEBIKE/ ロードバイク/ 自転車 楽天 通勤・通学</t>
  </si>
  <si>
    <t>TANGETG36TS2キャップ</t>
  </si>
  <si>
    <t>http://image.rakuten.co.jp/brotures/cabinet/items/tange/hdst_tg36is2_cap.jpg</t>
  </si>
  <si>
    <t>&lt;iframe src="http://www.rakuten.ne.jp/gold/brotures/spec2/hdst_tg36is2_cap.html" frameborder="0" id="spec-content" scrolling="no"&gt;&lt;/iframe&gt;</t>
  </si>
  <si>
    <t>&lt;iframe src="http://www.rakuten.ne.jp/gold/brotures/items/tange/hdst_tg36is2_cap.html" frameborder="0" id="items-col-content" scrolling="no"&gt;&lt;/iframe&gt;</t>
  </si>
  <si>
    <t>hdst_tg36isl</t>
  </si>
  <si>
    <t>【TANGE】タンゲ ヘッドセット TG36ISL      ピストバイク/シングルスピード/PISTEBIKE/ ロードバイク/ 自転車 楽天 通勤・通学</t>
  </si>
  <si>
    <t>TANGETG36ISL</t>
  </si>
  <si>
    <t>http://image.rakuten.co.jp/brotures/cabinet/items/tange/hdst_tg36isl.jpg</t>
  </si>
  <si>
    <t>&lt;iframe src="http://www.rakuten.ne.jp/gold/brotures/spec2/hdst_tg36isl.html" frameborder="0" id="spec-content" scrolling="no"&gt;&lt;/iframe&gt;</t>
  </si>
  <si>
    <t>&lt;iframe src="http://www.rakuten.ne.jp/gold/brotures/items/tange/hdst_tg36isl.html" frameborder="0" id="items-col-content" scrolling="no"&gt;&lt;/iframe&gt;</t>
  </si>
  <si>
    <t>hdst_tg36j2</t>
  </si>
  <si>
    <t>【TANGE】タンゲ ヘッドセット TG36J2      ピストバイク/シングルスピード/PISTEBIKE/ ロードバイク/ 自転車 楽天 通勤・通学</t>
  </si>
  <si>
    <t>TANGETG36J2</t>
  </si>
  <si>
    <t>http://image.rakuten.co.jp/brotures/cabinet/items/tange/hdst_tg36j2.jpg</t>
  </si>
  <si>
    <t>&lt;iframe src="http://www.rakuten.ne.jp/gold/brotures/spec2/hdst_tg36j2.html" frameborder="0" id="spec-content" scrolling="no"&gt;&lt;/iframe&gt;</t>
  </si>
  <si>
    <t>&lt;iframe src="http://www.rakuten.ne.jp/gold/brotures/items/tange/hdst_tg36j2.html" frameborder="0" id="items-col-content" scrolling="no"&gt;&lt;/iframe&gt;</t>
  </si>
  <si>
    <t>hdst_tg36j27</t>
  </si>
  <si>
    <t>【TANGE】タンゲ ヘッドセット TG36J27      ピストバイク/シングルスピード/PISTEBIKE/ ロードバイク/ 自転車 楽天 通勤・通学</t>
  </si>
  <si>
    <t>TANGETG36J27</t>
  </si>
  <si>
    <t>http://image.rakuten.co.jp/brotures/cabinet/items/tange/hdst_tg36j27.jpg</t>
  </si>
  <si>
    <t>&lt;iframe src="http://www.rakuten.ne.jp/gold/brotures/spec2/hdst_tg36j27.html" frameborder="0" id="spec-content" scrolling="no"&gt;&lt;/iframe&gt;</t>
  </si>
  <si>
    <t>&lt;iframe src="http://www.rakuten.ne.jp/gold/brotures/items/tange/hdst_tg36j27.html" frameborder="0" id="items-col-content" scrolling="no"&gt;&lt;/iframe&gt;</t>
  </si>
  <si>
    <t>hdst_tg36j6</t>
  </si>
  <si>
    <t>【TANGE】タンゲ ヘッドセット TG36J6      ピストバイク/シングルスピード/PISTEBIKE/ ロードバイク/ 自転車 楽天 通勤・通学</t>
  </si>
  <si>
    <t>TANGETG36J6</t>
  </si>
  <si>
    <t>http://image.rakuten.co.jp/brotures/cabinet/items/tange/hdst_tg36j6.jpg</t>
  </si>
  <si>
    <t>&lt;iframe src="http://www.rakuten.ne.jp/gold/brotures/spec2/hdst_tg36j6.html" frameborder="0" id="spec-content" scrolling="no"&gt;&lt;/iframe&gt;</t>
  </si>
  <si>
    <t>&lt;iframe src="http://www.rakuten.ne.jp/gold/brotures/items/tange/hdst_tg36j6.html" frameborder="0" id="items-col-content" scrolling="no"&gt;&lt;/iframe&gt;</t>
  </si>
  <si>
    <t>hdst_tg36zs2</t>
  </si>
  <si>
    <t>【TANGE】タンゲ ヘッドセット TG36ZS2      ピストバイク/シングルスピード/PISTEBIKE/ ロードバイク/ 自転車 楽天 通勤・通学</t>
  </si>
  <si>
    <t>TANGETG36ZS2</t>
  </si>
  <si>
    <t>http://image.rakuten.co.jp/brotures/cabinet/items/tange/hdst_tg36zs2.jpg</t>
  </si>
  <si>
    <t>&lt;iframe src="http://www.rakuten.ne.jp/gold/brotures/spec2/hdst_tg36zs2.html" frameborder="0" id="spec-content" scrolling="no"&gt;&lt;/iframe&gt;</t>
  </si>
  <si>
    <t>&lt;iframe src="http://www.rakuten.ne.jp/gold/brotures/items/tange/hdst_tg36zs2.html" frameborder="0" id="items-col-content" scrolling="no"&gt;&lt;/iframe&gt;</t>
  </si>
  <si>
    <t>hdst_tg36zs2_cap</t>
  </si>
  <si>
    <t>【TANGE】タンゲ ヘッドセット TG36ZS2 キャップ     ピストバイク/シングルスピード/PISTEBIKE/ ロードバイク/ 自転車 楽天 通勤・通学</t>
  </si>
  <si>
    <t>TANGETG36ZS2キャップ</t>
  </si>
  <si>
    <t>http://image.rakuten.co.jp/brotures/cabinet/items/tange/hdst_tg36zs2_cap.jpg</t>
  </si>
  <si>
    <t>&lt;iframe src="http://www.rakuten.ne.jp/gold/brotures/spec2/hdst_tg36zs2_cap.html" frameborder="0" id="spec-content" scrolling="no"&gt;&lt;/iframe&gt;</t>
  </si>
  <si>
    <t>&lt;iframe src="http://www.rakuten.ne.jp/gold/brotures/items/tange/hdst_tg36zs2_cap.html" frameborder="0" id="items-col-content" scrolling="no"&gt;&lt;/iframe&gt;</t>
  </si>
  <si>
    <t>hdst_tg36zsl</t>
  </si>
  <si>
    <t>【TANGE】タンゲ ヘッドセット TG36ZSL      ピストバイク/シングルスピード/PISTEBIKE/ ロードバイク/ 自転車 楽天 通勤・通学</t>
  </si>
  <si>
    <t>TANGETG36ZSL</t>
  </si>
  <si>
    <t>http://image.rakuten.co.jp/brotures/cabinet/items/tange/hdst_tg36zsl.jpg</t>
  </si>
  <si>
    <t>&lt;iframe src="http://www.rakuten.ne.jp/gold/brotures/spec2/hdst_tg36zsl.html" frameborder="0" id="spec-content" scrolling="no"&gt;&lt;/iframe&gt;</t>
  </si>
  <si>
    <t>&lt;iframe src="http://www.rakuten.ne.jp/gold/brotures/items/tange/hdst_tg36zsl.html" frameborder="0" id="items-col-content" scrolling="no"&gt;&lt;/iframe&gt;</t>
  </si>
  <si>
    <t>hdst_tg36zst</t>
  </si>
  <si>
    <t>【TANGE】タンゲ ヘッドセット TG36ZST      ピストバイク/シングルスピード/PISTEBIKE/ ロードバイク/ 自転車 楽天 通勤・通学</t>
  </si>
  <si>
    <t>TANGETG36ZST</t>
  </si>
  <si>
    <t>http://image.rakuten.co.jp/brotures/cabinet/items/tange/hdst_tg36zst.jpg</t>
  </si>
  <si>
    <t>&lt;iframe src="http://www.rakuten.ne.jp/gold/brotures/spec/tange/hdst_tg36zst.html" frameborder="0" id="spec-content" scrolling="no"&gt;&lt;/iframe&gt;</t>
  </si>
  <si>
    <t>&lt;iframe src="http://www.rakuten.ne.jp/gold/brotures/items/tange/hdst_tg36zst.html" frameborder="0" id="items-col-content" scrolling="no"&gt;&lt;/iframe&gt;</t>
  </si>
  <si>
    <t>hdst_zsi_47</t>
  </si>
  <si>
    <t>【TANGE】タンゲ ヘッドセット ZSI 47     ピストバイク/シングルスピード/PISTEBIKE/ ロードバイク/ 自転車 楽天 通勤・通学</t>
  </si>
  <si>
    <t>TANGEZSI47</t>
  </si>
  <si>
    <t>http://image.rakuten.co.jp/brotures/cabinet/items/tange/hdst_zsi_47.jpg</t>
  </si>
  <si>
    <t>&lt;iframe src="http://www.rakuten.ne.jp/gold/brotures/spec/tange/hdst_zsi_47.html" frameborder="0" id="spec-content" scrolling="no"&gt;&lt;/iframe&gt;</t>
  </si>
  <si>
    <t>&lt;iframe src="http://www.rakuten.ne.jp/gold/brotures/items/tange/hdst_zsi_47.html" frameborder="0" id="items-col-content" scrolling="no"&gt;&lt;/iframe&gt;</t>
  </si>
  <si>
    <t>high-hub-b-f</t>
  </si>
  <si>
    <t>【ピストバイク ハブ】 フィルウッド ブラック フロント (Phil Wood High Flange Track Hub BLACK Front) ピストバイク/シングルスピード/PISTEBIKE/ ロードバイク/ 自転車 楽天 通勤・通学</t>
  </si>
  <si>
    <t>PhilWoodHighFlangeTrackHubBLACKFront</t>
  </si>
  <si>
    <t>http://image.rakuten.co.jp/brotures/cabinet/items/philwood/high-hub-b-f.jpg</t>
  </si>
  <si>
    <t>&lt;iframe src="http://www.rakuten.ne.jp/gold/brotures/spec/philwood/high-hub-b-f.html" frameborder="0" id="spec-content" scrolling="no"&gt;&lt;/iframe&gt;</t>
  </si>
  <si>
    <t>&lt;iframe src="http://www.rakuten.ne.jp/gold/brotures/items/philwood/high-hub-b-f.html" frameborder="0" id="items-col-content" scrolling="no"&gt;&lt;/iframe&gt;</t>
  </si>
  <si>
    <t>ハブ</t>
  </si>
  <si>
    <t>パーツ¥ハブ:ブランド¥Philwood</t>
  </si>
  <si>
    <t>high-hub-b-r</t>
  </si>
  <si>
    <t>【ピストバイク ハブ】 フィルウッド ブラック リア (Phil Wood High Flange Track Hub BLACK Rear) ピストバイク/シングルスピード/PISTEBIKE/ ロードバイク/ 自転車 楽天 通勤・通学</t>
  </si>
  <si>
    <t>PhilWoodHighFlangeTrackHubBLACKRear</t>
  </si>
  <si>
    <t>http://image.rakuten.co.jp/brotures/cabinet/items/philwood/high-hub-b-r.jpg</t>
  </si>
  <si>
    <t>&lt;iframe src="http://www.rakuten.ne.jp/gold/brotures/spec/philwood/high-hub-b-r.html" frameborder="0" id="spec-content" scrolling="no"&gt;&lt;/iframe&gt;</t>
  </si>
  <si>
    <t>&lt;iframe src="http://www.rakuten.ne.jp/gold/brotures/items/philwood/high-hub-b-r.html" frameborder="0" id="items-col-content" scrolling="no"&gt;&lt;/iframe&gt;</t>
  </si>
  <si>
    <t>high-hub-bl-f</t>
  </si>
  <si>
    <t>【ピストバイク ハブ】 フィルウッド ブルー フロント (Phil Wood High Flange Track Hub BLUE Front) ピストバイク/シングルスピード/PISTEBIKE/ ロードバイク/ 自転車 楽天 通勤・通学</t>
  </si>
  <si>
    <t>PhilWoodHighFlangeTrackHubBLUEFront</t>
  </si>
  <si>
    <t>http://image.rakuten.co.jp/brotures/cabinet/items/philwood/high-hub-bl-f.jpg</t>
  </si>
  <si>
    <t>&lt;iframe src="http://www.rakuten.ne.jp/gold/brotures/spec/philwood/high-hub-bl-f.html" frameborder="0" id="spec-content" scrolling="no"&gt;&lt;/iframe&gt;</t>
  </si>
  <si>
    <t>&lt;iframe src="http://www.rakuten.ne.jp/gold/brotures/items/philwood/high-hub-bl-f.html" frameborder="0" id="items-col-content" scrolling="no"&gt;&lt;/iframe&gt;</t>
  </si>
  <si>
    <t>high-hub-bl-r</t>
  </si>
  <si>
    <t>【ピストバイク ハブ】 フィルウッド ブルー リア (Phil Wood High Flange Track Hub BLUE Rear) ピストバイク/シングルスピード/PISTEBIKE/ ロードバイク/ 自転車 楽天 通勤・通学</t>
  </si>
  <si>
    <t>PhilWoodHighFlangeTrackHubBLUERear</t>
  </si>
  <si>
    <t>http://image.rakuten.co.jp/brotures/cabinet/items/philwood/high-hub-bl-r.jpg</t>
  </si>
  <si>
    <t>&lt;iframe src="http://www.rakuten.ne.jp/gold/brotures/spec/philwood/high-hub-bl-r.html" frameborder="0" id="spec-content" scrolling="no"&gt;&lt;/iframe&gt;</t>
  </si>
  <si>
    <t>&lt;iframe src="http://www.rakuten.ne.jp/gold/brotures/items/philwood/high-hub-bl-r.html" frameborder="0" id="items-col-content" scrolling="no"&gt;&lt;/iframe&gt;</t>
  </si>
  <si>
    <t>high-hub-gl-f</t>
  </si>
  <si>
    <t>【ピストバイク ハブ】 フィルウッド ゴールド フロント (Phil Wood High Flange Track Hub GOLD Front) ピストバイク/シングルスピード/PISTEBIKE/ ロードバイク/ 自転車 楽天 通勤・通学</t>
  </si>
  <si>
    <t>PhilWoodHighFlangeTrackHubGOLDFront</t>
  </si>
  <si>
    <t>http://image.rakuten.co.jp/brotures/cabinet/items/philwood/high-hub-gl-f.jpg</t>
  </si>
  <si>
    <t>&lt;iframe src="http://www.rakuten.ne.jp/gold/brotures/spec/philwood/high-hub-gl-f.html" frameborder="0" id="spec-content" scrolling="no"&gt;&lt;/iframe&gt;</t>
  </si>
  <si>
    <t>&lt;iframe src="http://www.rakuten.ne.jp/gold/brotures/items/philwood/high-hub-gl-f.html" frameborder="0" id="items-col-content" scrolling="no"&gt;&lt;/iframe&gt;</t>
  </si>
  <si>
    <t>high-hub-gl-r</t>
  </si>
  <si>
    <t>【ピストバイク ハブ】 フィルウッド ゴールド リア (Phil Wood High Flange Track Hub GOLD Rear) ピストバイク/シングルスピード/PISTEBIKE/ ロードバイク/ 自転車 楽天 通勤・通学</t>
  </si>
  <si>
    <t>PhilWoodHighFlangeTrackHubGOLDRear</t>
  </si>
  <si>
    <t>http://image.rakuten.co.jp/brotures/cabinet/items/philwood/high-hub-gl-r.jpg</t>
  </si>
  <si>
    <t>&lt;iframe src="http://www.rakuten.ne.jp/gold/brotures/spec/philwood/high-hub-gl-r.html" frameborder="0" id="spec-content" scrolling="no"&gt;&lt;/iframe&gt;</t>
  </si>
  <si>
    <t>&lt;iframe src="http://www.rakuten.ne.jp/gold/brotures/items/philwood/high-hub-gl-r.html" frameborder="0" id="items-col-content" scrolling="no"&gt;&lt;/iframe&gt;</t>
  </si>
  <si>
    <t>high-hub-gr-f</t>
  </si>
  <si>
    <t>【ピストバイク ハブ】 フィルウッド グリーン フロント (Phil Wood High Flange Track Hub GREEN Front) ピストバイク/シングルスピード/PISTEBIKE/ ロードバイク/ 自転車 楽天 通勤・通学</t>
  </si>
  <si>
    <t>PhilWoodHighFlangeTrackHubGREENFront</t>
  </si>
  <si>
    <t>http://image.rakuten.co.jp/brotures/cabinet/items/philwood/high-hub-gr-f.jpg</t>
  </si>
  <si>
    <t>&lt;iframe src="http://www.rakuten.ne.jp/gold/brotures/spec/philwood/high-hub-gr-f.html" frameborder="0" id="spec-content" scrolling="no"&gt;&lt;/iframe&gt;</t>
  </si>
  <si>
    <t>&lt;iframe src="http://www.rakuten.ne.jp/gold/brotures/items/philwood/high-hub-gr-f.html" frameborder="0" id="items-col-content" scrolling="no"&gt;&lt;/iframe&gt;</t>
  </si>
  <si>
    <t>high-hub-gr-r</t>
  </si>
  <si>
    <t>【ピストバイク ハブ】 フィルウッド グリーン リア (Phil Wood High Flange Track Hub GREEN Rear) ピストバイク/シングルスピード/PISTEBIKE/ ロードバイク/ 自転車 楽天 通勤・通学</t>
  </si>
  <si>
    <t>PhilWoodHighFlangeTrackHubGREENRear</t>
  </si>
  <si>
    <t>http://image.rakuten.co.jp/brotures/cabinet/items/philwood/high-hub-gr-r.jpg</t>
  </si>
  <si>
    <t>&lt;iframe src="http://www.rakuten.ne.jp/gold/brotures/spec/philwood/high-hub-gr-r.html" frameborder="0" id="spec-content" scrolling="no"&gt;&lt;/iframe&gt;</t>
  </si>
  <si>
    <t>&lt;iframe src="http://www.rakuten.ne.jp/gold/brotures/items/philwood/high-hub-gr-r.html" frameborder="0" id="items-col-content" scrolling="no"&gt;&lt;/iframe&gt;</t>
  </si>
  <si>
    <t>high-hub-p-f</t>
  </si>
  <si>
    <t>【ピストバイク ハブ】 フィルウッド ポリッシュ フロント (Phil Wood High Flange Track Hub POLISH Front) ピストバイク/シングルスピード/PISTEBIKE/ ロードバイク/ 自転車 楽天 通勤・通学</t>
  </si>
  <si>
    <t>PhilWoodHighFlangeTrackHubPOLISHFront</t>
  </si>
  <si>
    <t>http://image.rakuten.co.jp/brotures/cabinet/items/philwood/high-hub-p-f.jpg</t>
  </si>
  <si>
    <t>&lt;iframe src="http://www.rakuten.ne.jp/gold/brotures/spec/philwood/high-hub-p-f.html" frameborder="0" id="spec-content" scrolling="no"&gt;&lt;/iframe&gt;</t>
  </si>
  <si>
    <t>&lt;iframe src="http://www.rakuten.ne.jp/gold/brotures/items/philwood/high-hub-p-f.html" frameborder="0" id="items-col-content" scrolling="no"&gt;&lt;/iframe&gt;</t>
  </si>
  <si>
    <t>high-hub-p-r</t>
  </si>
  <si>
    <t>【ピストバイク ハブ】 フィルウッド ポリッシュ リア (Phil Wood High Flange Track Hub POLISH Rear) ピストバイク/シングルスピード/PISTEBIKE/ ロードバイク/ 自転車 楽天 通勤・通学</t>
  </si>
  <si>
    <t>PhilWoodHighFlangeTrackHubPOLISHRear</t>
  </si>
  <si>
    <t>http://image.rakuten.co.jp/brotures/cabinet/items/philwood/high-hub-p-r.jpg</t>
  </si>
  <si>
    <t>&lt;iframe src="http://www.rakuten.ne.jp/gold/brotures/spec/philwood/high-hub-p-r.html" frameborder="0" id="spec-content" scrolling="no"&gt;&lt;/iframe&gt;</t>
  </si>
  <si>
    <t>&lt;iframe src="http://www.rakuten.ne.jp/gold/brotures/items/philwood/high-hub-p-r.html" frameborder="0" id="items-col-content" scrolling="no"&gt;&lt;/iframe&gt;</t>
  </si>
  <si>
    <t>high-hub-pi-f</t>
  </si>
  <si>
    <t>【ピストバイク ハブ】 フィルウッド ピンク フロント (Phil Wood High Flange Track Hub PINK Front) ピストバイク/シングルスピード/PISTEBIKE/ ロードバイク/ 自転車 楽天 通勤・通学</t>
  </si>
  <si>
    <t>PhilWoodHighFlangeTrackHubPINKFront</t>
  </si>
  <si>
    <t>http://image.rakuten.co.jp/brotures/cabinet/items/philwood/high-hub-pi-f.jpg</t>
  </si>
  <si>
    <t>&lt;iframe src="http://www.rakuten.ne.jp/gold/brotures/spec/philwood/high-hub-pi-f.html" frameborder="0" id="spec-content" scrolling="no"&gt;&lt;/iframe&gt;</t>
  </si>
  <si>
    <t>&lt;iframe src="http://www.rakuten.ne.jp/gold/brotures/items/philwood/high-hub-pi-f.html" frameborder="0" id="items-col-content" scrolling="no"&gt;&lt;/iframe&gt;</t>
  </si>
  <si>
    <t>high-hub-pi-r</t>
  </si>
  <si>
    <t>【ピストバイク ハブ】 フィルウッド ピンク リア (Phil Wood High Flange Track Hub PINK Rear) ピストバイク/シングルスピード/PISTEBIKE/ ロードバイク/ 自転車 楽天 通勤・通学</t>
  </si>
  <si>
    <t>PhilWoodHighFlangeTrackHubPINKRear</t>
  </si>
  <si>
    <t>http://image.rakuten.co.jp/brotures/cabinet/items/philwood/high-hub-pi-r.jpg</t>
  </si>
  <si>
    <t>&lt;iframe src="http://www.rakuten.ne.jp/gold/brotures/spec/philwood/high-hub-pi-r.html" frameborder="0" id="spec-content" scrolling="no"&gt;&lt;/iframe&gt;</t>
  </si>
  <si>
    <t>&lt;iframe src="http://www.rakuten.ne.jp/gold/brotures/items/philwood/high-hub-pi-r.html" frameborder="0" id="items-col-content" scrolling="no"&gt;&lt;/iframe&gt;</t>
  </si>
  <si>
    <t>high-hub-pr-f</t>
  </si>
  <si>
    <t>【ピストバイク ハブ】 フィルウッド パープル フロント (Phil Wood High Flange Track Hub PURPLE Front) ピストバイク/シングルスピード/PISTEBIKE/ ロードバイク/ 自転車 楽天 通勤・通学</t>
  </si>
  <si>
    <t>PhilWoodHighFlangeTrackHubPURPLEFront</t>
  </si>
  <si>
    <t>http://image.rakuten.co.jp/brotures/cabinet/items/philwood/high-hub-pr-f.jpg</t>
  </si>
  <si>
    <t>&lt;iframe src="http://www.rakuten.ne.jp/gold/brotures/spec/philwood/high-hub-pr-f.html" frameborder="0" id="spec-content" scrolling="no"&gt;&lt;/iframe&gt;</t>
  </si>
  <si>
    <t>&lt;iframe src="http://www.rakuten.ne.jp/gold/brotures/items/philwood/high-hub-pr-f.html" frameborder="0" id="items-col-content" scrolling="no"&gt;&lt;/iframe&gt;</t>
  </si>
  <si>
    <t>high-hub-pr-r</t>
  </si>
  <si>
    <t>【ピストバイク ハブ】 フィルウッド パープル リア (Phil Wood High Flange Track Hub PURPLE Rear) ピストバイク/シングルスピード/PISTEBIKE/ ロードバイク/ 自転車 楽天 通勤・通学</t>
  </si>
  <si>
    <t>PhilWoodHighFlangeTrackHubPURPLERear</t>
  </si>
  <si>
    <t>http://image.rakuten.co.jp/brotures/cabinet/items/philwood/high-hub-pr-r.jpg</t>
  </si>
  <si>
    <t>&lt;iframe src="http://www.rakuten.ne.jp/gold/brotures/spec/philwood/high-hub-pr-r.html" frameborder="0" id="spec-content" scrolling="no"&gt;&lt;/iframe&gt;</t>
  </si>
  <si>
    <t>&lt;iframe src="http://www.rakuten.ne.jp/gold/brotures/items/philwood/high-hub-pr-r.html" frameborder="0" id="items-col-content" scrolling="no"&gt;&lt;/iframe&gt;</t>
  </si>
  <si>
    <t>high-hub-r-f</t>
  </si>
  <si>
    <t>【ピストバイク ハブ】 フィルウッド レッド フロント (Phil Wood High Flange Track Hub RED Front) ピストバイク/シングルスピード/PISTEBIKE/ ロードバイク/ 自転車 楽天 通勤・通学</t>
  </si>
  <si>
    <t>PhilWoodHighFlangeTrackHubREDFront</t>
  </si>
  <si>
    <t>http://image.rakuten.co.jp/brotures/cabinet/items/philwood/high-hub-r-f.jpg</t>
  </si>
  <si>
    <t>&lt;iframe src="http://www.rakuten.ne.jp/gold/brotures/spec2/high-hub-r-f.html" frameborder="0" id="spec-content" scrolling="no"&gt;&lt;/iframe&gt;</t>
  </si>
  <si>
    <t>&lt;iframe src="http://www.rakuten.ne.jp/gold/brotures/items/philwood/high-hub-r-f.html" frameborder="0" id="items-col-content" scrolling="no"&gt;&lt;/iframe&gt;</t>
  </si>
  <si>
    <t>high-hub-r-r</t>
  </si>
  <si>
    <t>【ピストバイク ハブ】 フィルウッド レッド リア (Phil Wood High Flange Track Hub RED Rear) ピストバイク/シングルスピード/PISTEBIKE/ ロードバイク/ 自転車 楽天 通勤・通学</t>
  </si>
  <si>
    <t>PhilWoodHighFlangeTrackHubREDRear</t>
  </si>
  <si>
    <t>http://image.rakuten.co.jp/brotures/cabinet/items/philwood/high-hub-r-r.jpg</t>
  </si>
  <si>
    <t>&lt;iframe src="http://www.rakuten.ne.jp/gold/brotures/spec2/high-hub-r-r.html" frameborder="0" id="spec-content" scrolling="no"&gt;&lt;/iframe&gt;</t>
  </si>
  <si>
    <t>&lt;iframe src="http://www.rakuten.ne.jp/gold/brotures/items/philwood/high-hub-r-r.html" frameborder="0" id="items-col-content" scrolling="no"&gt;&lt;/iframe&gt;</t>
  </si>
  <si>
    <t>hndl_b123aa</t>
  </si>
  <si>
    <t>【ピストバイク ハンドル】ニットー シルバー (NITTO B123AA SILVER)  ピストバイク/シングルスピード/PISTEBIKE/ ロードバイク/ 自転車 楽天 通勤・通学</t>
  </si>
  <si>
    <t>http://image.rakuten.co.jp/brotures/cabinet/items/nitto/hndl_b123aa.jpg</t>
  </si>
  <si>
    <t>&lt;iframe src="http://www.rakuten.ne.jp/gold/brotures/spec2/hndl_b123aa.html" frameborder="0" id="spec-content" scrolling="no"&gt;&lt;/iframe&gt;</t>
  </si>
  <si>
    <t>&lt;iframe src="http://www.rakuten.ne.jp/gold/brotures/items/nitto/hndl_b123aa.html" frameborder="0" id="items-col-content" scrolling="no"&gt;&lt;/iframe&gt;</t>
  </si>
  <si>
    <t>hndl_b123crmo</t>
  </si>
  <si>
    <t>【ピストバイク ハンドル】ニットー  (NITTO B123CrMo)  ピストバイク/シングルスピード/PISTEBIKE/ ロードバイク/ 自転車 楽天 通勤・通学</t>
  </si>
  <si>
    <t>NITTOB123CrMo</t>
  </si>
  <si>
    <t>http://image.rakuten.co.jp/brotures/cabinet/items/nitto/hndl_b123crmo.jpg</t>
  </si>
  <si>
    <t>&lt;iframe src="http://www.rakuten.ne.jp/gold/brotures/spec2/hndl_b123crmo.html" frameborder="0" id="spec-content" scrolling="no"&gt;&lt;/iframe&gt;</t>
  </si>
  <si>
    <t>&lt;iframe src="http://www.rakuten.ne.jp/gold/brotures/items/nitto/hndl_b123crmo.html" frameborder="0" id="items-col-content" scrolling="no"&gt;&lt;/iframe&gt;</t>
  </si>
  <si>
    <t>hndl_b132aaf</t>
  </si>
  <si>
    <t>【ピストバイク ハンドル】ニットー  (NITTO B132AAF)  ピストバイク/シングルスピード/PISTEBIKE/ ロードバイク/ 自転車 楽天 通勤・通学</t>
  </si>
  <si>
    <t>NITTOB132AAF</t>
  </si>
  <si>
    <t>http://image.rakuten.co.jp/brotures/cabinet/items/nitto/hndl_b132aaf.jpg</t>
  </si>
  <si>
    <t>&lt;iframe src="http://www.rakuten.ne.jp/gold/brotures/spec2/hndl_b132aaf.html" frameborder="0" id="spec-content" scrolling="no"&gt;&lt;/iframe&gt;</t>
  </si>
  <si>
    <t>&lt;iframe src="http://www.rakuten.ne.jp/gold/brotures/items/nitto/hndl_b132aaf.html" frameborder="0" id="items-col-content" scrolling="no"&gt;&lt;/iframe&gt;</t>
  </si>
  <si>
    <t>hndl_b135aaf</t>
  </si>
  <si>
    <t>【ピストバイク ハンドル】ニットー  (NITTO B135AA)  ピストバイク/シングルスピード/PISTEBIKE/ ロードバイク/ 自転車 楽天 通勤・通学</t>
  </si>
  <si>
    <t>NITTOB135AA</t>
  </si>
  <si>
    <t>http://image.rakuten.co.jp/brotures/cabinet/items/nitto/hndl_b135aaf.jpg</t>
  </si>
  <si>
    <t>&lt;iframe src="http://www.rakuten.ne.jp/gold/brotures/spec2/hndl_b135aaf.html" frameborder="0" id="spec-content" scrolling="no"&gt;&lt;/iframe&gt;</t>
  </si>
  <si>
    <t>&lt;iframe src="http://www.rakuten.ne.jp/gold/brotures/items/nitto/hndl_b135aaf.html" frameborder="0" id="items-col-content" scrolling="no"&gt;&lt;/iframe&gt;</t>
  </si>
  <si>
    <t>hndl_b201_bk</t>
  </si>
  <si>
    <t>【ピストバイク ハンドル】ニットー ブラック (NITTO B201 BLACK)  ピストバイク/シングルスピード/PISTEBIKE/ ロードバイク/ 自転車 楽天 通勤・通学</t>
  </si>
  <si>
    <t>NITTOB201BLACK</t>
  </si>
  <si>
    <t>http://image.rakuten.co.jp/brotures/cabinet/items/nitto/hndl_b201_bk.jpg</t>
  </si>
  <si>
    <t>&lt;iframe src="http://www.rakuten.ne.jp/gold/brotures/spec2/hndl_b201_bk.html" frameborder="0" id="spec-content" scrolling="no"&gt;&lt;/iframe&gt;</t>
  </si>
  <si>
    <t>&lt;iframe src="http://www.rakuten.ne.jp/gold/brotures/items/nitto/hndl_b201_bk.html" frameborder="0" id="items-col-content" scrolling="no"&gt;&lt;/iframe&gt;</t>
  </si>
  <si>
    <t>hndl_b201_bl</t>
  </si>
  <si>
    <t>【ピストバイク ハンドル】ニットー ブルー (NITTO B201 BLUE)  ピストバイク/シングルスピード/PISTEBIKE/ ロードバイク/ 自転車 楽天 通勤・通学</t>
  </si>
  <si>
    <t>NITTOB201BLUE</t>
  </si>
  <si>
    <t>http://image.rakuten.co.jp/brotures/cabinet/items/nitto/hndl_b201_bl.jpg</t>
  </si>
  <si>
    <t>&lt;iframe src="http://www.rakuten.ne.jp/gold/brotures/spec2/hndl_b201_bl.html" frameborder="0" id="spec-content" scrolling="no"&gt;&lt;/iframe&gt;</t>
  </si>
  <si>
    <t>&lt;iframe src="http://www.rakuten.ne.jp/gold/brotures/items/nitto/hndl_b201_bl.html" frameborder="0" id="items-col-content" scrolling="no"&gt;&lt;/iframe&gt;</t>
  </si>
  <si>
    <t>hndl_b201_gl</t>
  </si>
  <si>
    <t>【ピストバイク ハンドル】ニットー ゴールド (NITTO B201 GOLD)  ピストバイク/シングルスピード/PISTEBIKE/ ロードバイク/ 自転車 楽天 通勤・通学</t>
  </si>
  <si>
    <t>NITTOB201GOLD</t>
  </si>
  <si>
    <t>http://image.rakuten.co.jp/brotures/cabinet/items/nitto/hndl_b201_gl.jpg</t>
  </si>
  <si>
    <t>&lt;iframe src="http://www.rakuten.ne.jp/gold/brotures/spec2/hndl_b201_gl.html" frameborder="0" id="spec-content" scrolling="no"&gt;&lt;/iframe&gt;</t>
  </si>
  <si>
    <t>&lt;iframe src="http://www.rakuten.ne.jp/gold/brotures/items/nitto/hndl_b201_gl.html" frameborder="0" id="items-col-content" scrolling="no"&gt;&lt;/iframe&gt;</t>
  </si>
  <si>
    <t>hndl_b201_s</t>
  </si>
  <si>
    <t>【ピストバイク ハンドル】ニットー シルバー (NITTO B201 SILVER)  ピストバイク/シングルスピード/PISTEBIKE/ ロードバイク/ 自転車 楽天 通勤・通学</t>
  </si>
  <si>
    <t>NITTOB201SILVER</t>
  </si>
  <si>
    <t>http://image.rakuten.co.jp/brotures/cabinet/items/nitto/hndl_b201_s.jpg</t>
  </si>
  <si>
    <t>&lt;iframe src="http://www.rakuten.ne.jp/gold/brotures/spec2/hndl_b201_s.html" frameborder="0" id="spec-content" scrolling="no"&gt;&lt;/iframe&gt;</t>
  </si>
  <si>
    <t>&lt;iframe src="http://www.rakuten.ne.jp/gold/brotures/items/nitto/hndl_b201_s.html" frameborder="0" id="items-col-content" scrolling="no"&gt;&lt;/iframe&gt;</t>
  </si>
  <si>
    <t>hndl_b2522aa</t>
  </si>
  <si>
    <t>【ピストバイク ハンドル】ニットー  (NITTO B2522AA)  ピストバイク/シングルスピード/PISTEBIKE/ ロードバイク/ 自転車 楽天 通勤・通学</t>
  </si>
  <si>
    <t>NITTOB2522AA</t>
  </si>
  <si>
    <t>http://image.rakuten.co.jp/brotures/cabinet/items/nitto/hndl_b2522aa.jpg</t>
  </si>
  <si>
    <t>&lt;iframe src="http://www.rakuten.ne.jp/gold/brotures/spec2/hndl_b2522aa.html" frameborder="0" id="spec-content" scrolling="no"&gt;&lt;/iframe&gt;</t>
  </si>
  <si>
    <t>&lt;iframe src="http://www.rakuten.ne.jp/gold/brotures/items/nitto/hndl_b2522aa.html" frameborder="0" id="items-col-content" scrolling="no"&gt;&lt;/iframe&gt;</t>
  </si>
  <si>
    <t>hndl_b260aaf_bk</t>
  </si>
  <si>
    <t>【ピストバイク ハンドル】ニットー ブラック (NITTO B260AAF BLACK)  ピストバイク/シングルスピード/PISTEBIKE/ ロードバイク/ 自転車 楽天 通勤・通学</t>
  </si>
  <si>
    <t>NITTOB260AAFBLACK</t>
  </si>
  <si>
    <t>http://image.rakuten.co.jp/brotures/cabinet/items/nitto/hndl_b260aaf_bk.jpg</t>
  </si>
  <si>
    <t>&lt;iframe src="http://www.rakuten.ne.jp/gold/brotures/spec2/hndl_b260aaf_bk.html" frameborder="0" id="spec-content" scrolling="no"&gt;&lt;/iframe&gt;</t>
  </si>
  <si>
    <t>&lt;iframe src="http://www.rakuten.ne.jp/gold/brotures/items/nitto/hndl_b260aaf_bk.html" frameborder="0" id="items-col-content" scrolling="no"&gt;&lt;/iframe&gt;</t>
  </si>
  <si>
    <t>hndl_b260aaf_s</t>
  </si>
  <si>
    <t>【ピストバイク ハンドル】ニットー シルバー (NITTO B260AAF SILVER)  ピストバイク/シングルスピード/PISTEBIKE/ ロードバイク/ 自転車 楽天 通勤・通学</t>
  </si>
  <si>
    <t>NITTOB260AAFSILVER</t>
  </si>
  <si>
    <t>http://image.rakuten.co.jp/brotures/cabinet/items/nitto/hndl_b260aaf_s.jpg</t>
  </si>
  <si>
    <t>&lt;iframe src="http://www.rakuten.ne.jp/gold/brotures/spec2/hndl_b260aaf_s.html" frameborder="0" id="spec-content" scrolling="no"&gt;&lt;/iframe&gt;</t>
  </si>
  <si>
    <t>&lt;iframe src="http://www.rakuten.ne.jp/gold/brotures/items/nitto/hndl_b260aaf_s.html" frameborder="0" id="items-col-content" scrolling="no"&gt;&lt;/iframe&gt;</t>
  </si>
  <si>
    <t>hndl_b263aa_bk</t>
  </si>
  <si>
    <t>【ピストバイク ハンドル】ニットー ブラック (NITTO B263AA BLACK)  ピストバイク/シングルスピード/PISTEBIKE/ ロードバイク/ 自転車 楽天 通勤・通学</t>
  </si>
  <si>
    <t>NITTOB263AABLACK</t>
  </si>
  <si>
    <t>http://image.rakuten.co.jp/brotures/cabinet/items/nitto/hndl_b263aa_bk.jpg</t>
  </si>
  <si>
    <t>&lt;iframe src="http://www.rakuten.ne.jp/gold/brotures/spec2/hndl_b263aa_bk.html" frameborder="0" id="spec-content" scrolling="no"&gt;&lt;/iframe&gt;</t>
  </si>
  <si>
    <t>&lt;iframe src="http://www.rakuten.ne.jp/gold/brotures/items/nitto/hndl_b263aa_bk.html" frameborder="0" id="items-col-content" scrolling="no"&gt;&lt;/iframe&gt;</t>
  </si>
  <si>
    <t>hndl_b263aa_s</t>
  </si>
  <si>
    <t>【ピストバイク ハンドル】ニットー シルバー (NITTO B263AA SILVER)  ピストバイク/シングルスピード/PISTEBIKE/ ロードバイク/ 自転車 楽天 通勤・通学</t>
  </si>
  <si>
    <t>NITTOB263AASILVER</t>
  </si>
  <si>
    <t>http://image.rakuten.co.jp/brotures/cabinet/items/nitto/hndl_b263aa_s.jpg</t>
  </si>
  <si>
    <t>&lt;iframe src="http://www.rakuten.ne.jp/gold/brotures/spec2/hndl_b263aa_s.html" frameborder="0" id="spec-content" scrolling="no"&gt;&lt;/iframe&gt;</t>
  </si>
  <si>
    <t>&lt;iframe src="http://www.rakuten.ne.jp/gold/brotures/items/nitto/hndl_b263aa_s.html" frameborder="0" id="items-col-content" scrolling="no"&gt;&lt;/iframe&gt;</t>
  </si>
  <si>
    <t>hndl_b266aa</t>
  </si>
  <si>
    <t>【ピストバイク ハンドル】ニットー  (NITTO B266AA)  ピストバイク/シングルスピード/PISTEBIKE/ ロードバイク/ 自転車 楽天 通勤・通学</t>
  </si>
  <si>
    <t>NITTOB266AA</t>
  </si>
  <si>
    <t>http://image.rakuten.co.jp/brotures/cabinet/items/nitto/hndl_b266aa.jpg</t>
  </si>
  <si>
    <t>&lt;iframe src="http://www.rakuten.ne.jp/gold/brotures/spec2/hndl_b266aa.html" frameborder="0" id="spec-content" scrolling="no"&gt;&lt;/iframe&gt;</t>
  </si>
  <si>
    <t>&lt;iframe src="http://www.rakuten.ne.jp/gold/brotures/items/nitto/hndl_b266aa.html" frameborder="0" id="items-col-content" scrolling="no"&gt;&lt;/iframe&gt;</t>
  </si>
  <si>
    <t>hndl_b302aa</t>
  </si>
  <si>
    <t>【ピストバイク ハンドル】ニットー  (NITTO B302AA)  ピストバイク/シングルスピード/PISTEBIKE/ ロードバイク/ 自転車 楽天 通勤・通学</t>
  </si>
  <si>
    <t>NITTOB302AA</t>
  </si>
  <si>
    <t>http://image.rakuten.co.jp/brotures/cabinet/items/nitto/hndl_b302aa.jpg</t>
  </si>
  <si>
    <t>&lt;iframe src="http://www.rakuten.ne.jp/gold/brotures/spec2/hndl_b302aa.html" frameborder="0" id="spec-content" scrolling="no"&gt;&lt;/iframe&gt;</t>
  </si>
  <si>
    <t>&lt;iframe src="http://www.rakuten.ne.jp/gold/brotures/items/nitto/hndl_b302aa.html" frameborder="0" id="items-col-content" scrolling="no"&gt;&lt;/iframe&gt;</t>
  </si>
  <si>
    <t>hndl_b307aa</t>
  </si>
  <si>
    <t>【ピストバイク ハンドル】ニットー  (NITTO B307AA)  ピストバイク/シングルスピード/PISTEBIKE/ ロードバイク/ 自転車 楽天 通勤・通学</t>
  </si>
  <si>
    <t>NITTOB307AA</t>
  </si>
  <si>
    <t>http://image.rakuten.co.jp/brotures/cabinet/items/nitto/hndl_b307aa.jpg</t>
  </si>
  <si>
    <t>&lt;iframe src="http://www.rakuten.ne.jp/gold/brotures/spec2/hndl_b307aa.html" frameborder="0" id="spec-content" scrolling="no"&gt;&lt;/iframe&gt;</t>
  </si>
  <si>
    <t>&lt;iframe src="http://www.rakuten.ne.jp/gold/brotures/items/nitto/hndl_b307aa.html" frameborder="0" id="items-col-content" scrolling="no"&gt;&lt;/iframe&gt;</t>
  </si>
  <si>
    <t>hndl_b352aa</t>
  </si>
  <si>
    <t>【ピストバイク ハンドル】ニットー  (NITTO B352AA)  ピストバイク/シングルスピード/PISTEBIKE/ ロードバイク/ 自転車 楽天 通勤・通学</t>
  </si>
  <si>
    <t>NITTOB352AA</t>
  </si>
  <si>
    <t>http://image.rakuten.co.jp/brotures/cabinet/items/nitto/hndl_b352aa.jpg</t>
  </si>
  <si>
    <t>&lt;iframe src="http://www.rakuten.ne.jp/gold/brotures/spec2/hndl_b352aa.html" frameborder="0" id="spec-content" scrolling="no"&gt;&lt;/iframe&gt;</t>
  </si>
  <si>
    <t>&lt;iframe src="http://www.rakuten.ne.jp/gold/brotures/items/nitto/hndl_b352aa.html" frameborder="0" id="items-col-content" scrolling="no"&gt;&lt;/iframe&gt;</t>
  </si>
  <si>
    <t>hndl_b602aa</t>
  </si>
  <si>
    <t>【ピストバイク ハンドル】ニットー  (NITTO B602AA)  ピストバイク/シングルスピード/PISTEBIKE/ ロードバイク/ 自転車 楽天 通勤・通学</t>
  </si>
  <si>
    <t>NITTOB602AA</t>
  </si>
  <si>
    <t>http://image.rakuten.co.jp/brotures/cabinet/items/nitto/hndl_b602aa.jpg</t>
  </si>
  <si>
    <t>&lt;iframe src="http://www.rakuten.ne.jp/gold/brotures/spec2/hndl_b602aa.html" frameborder="0" id="spec-content" scrolling="no"&gt;&lt;/iframe&gt;</t>
  </si>
  <si>
    <t>&lt;iframe src="http://www.rakuten.ne.jp/gold/brotures/items/nitto/hndl_b602aa.html" frameborder="0" id="items-col-content" scrolling="no"&gt;&lt;/iframe&gt;</t>
  </si>
  <si>
    <t>hndl_b617aa</t>
  </si>
  <si>
    <t>【ピストバイク ハンドル】ニットー  (NITTO B617AA)  ピストバイク/シングルスピード/PISTEBIKE/ ロードバイク/ 自転車 楽天 通勤・通学</t>
  </si>
  <si>
    <t>NITTOB617AA</t>
  </si>
  <si>
    <t>http://image.rakuten.co.jp/brotures/cabinet/items/nitto/hndl_b617aa.jpg</t>
  </si>
  <si>
    <t>&lt;iframe src="http://www.rakuten.ne.jp/gold/brotures/spec2/hndl_b617aa.html" frameborder="0" id="spec-content" scrolling="no"&gt;&lt;/iframe&gt;</t>
  </si>
  <si>
    <t>&lt;iframe src="http://www.rakuten.ne.jp/gold/brotures/items/nitto/hndl_b617aa.html" frameborder="0" id="items-col-content" scrolling="no"&gt;&lt;/iframe&gt;</t>
  </si>
  <si>
    <t>hndl_b622aa</t>
  </si>
  <si>
    <t>【ピストバイク ハンドル】ニットー  (NITTO B622AA)  ピストバイク/シングルスピード/PISTEBIKE/ ロードバイク/ 自転車 楽天 通勤・通学</t>
  </si>
  <si>
    <t>NITTOB622AA</t>
  </si>
  <si>
    <t>http://image.rakuten.co.jp/brotures/cabinet/items/nitto/hndl_b622aa.jpg</t>
  </si>
  <si>
    <t>&lt;iframe src="http://www.rakuten.ne.jp/gold/brotures/spec2/hndl_b622aa.html" frameborder="0" id="spec-content" scrolling="no"&gt;&lt;/iframe&gt;</t>
  </si>
  <si>
    <t>&lt;iframe src="http://www.rakuten.ne.jp/gold/brotures/items/nitto/hndl_b622aa.html" frameborder="0" id="items-col-content" scrolling="no"&gt;&lt;/iframe&gt;</t>
  </si>
  <si>
    <t>hndl_bone10</t>
  </si>
  <si>
    <t>【ピストバイク ハンドル】ケーシーエヌシー  (KCNC SC BONE FLAT 10)  ピストバイク/シングルスピード/PISTEBIKE/ ロードバイク/ 自転車 楽天 通勤・通学</t>
  </si>
  <si>
    <t>KCNCSCBONEFLAT10</t>
  </si>
  <si>
    <t>http://image.rakuten.co.jp/brotures/cabinet/items/kcnc/hndl_bone10.jpg</t>
  </si>
  <si>
    <t>&lt;iframe src="http://www.rakuten.ne.jp/gold/brotures/spec2/hndl_bone10.html" frameborder="0" id="spec-content" scrolling="no"&gt;&lt;/iframe&gt;</t>
  </si>
  <si>
    <t>&lt;iframe src="http://www.rakuten.ne.jp/gold/brotures/items/kcnc/hndl_bone10.html" frameborder="0" id="items-col-content" scrolling="no"&gt;&lt;/iframe&gt;</t>
  </si>
  <si>
    <t>hndl_bone29er</t>
  </si>
  <si>
    <t>【ピストバイク ハンドル】ケーシーエヌシー  (KCNC SC BONE FLAT 29er)  ピストバイク/シングルスピード/PISTEBIKE/ ロードバイク/ 自転車 楽天 通勤・通学</t>
  </si>
  <si>
    <t>KCNCSCBONEFLAT29er</t>
  </si>
  <si>
    <t>http://image.rakuten.co.jp/brotures/cabinet/items/kcnc/hndl_bone29er.jpg</t>
  </si>
  <si>
    <t>&lt;iframe src="http://www.rakuten.ne.jp/gold/brotures/spec2/hndl_bone29er.html" frameborder="0" id="spec-content" scrolling="no"&gt;&lt;/iframe&gt;</t>
  </si>
  <si>
    <t>&lt;iframe src="http://www.rakuten.ne.jp/gold/brotures/items/kcnc/hndl_bone29er.html" frameborder="0" id="items-col-content" scrolling="no"&gt;&lt;/iframe&gt;</t>
  </si>
  <si>
    <t>hndl_bone8</t>
  </si>
  <si>
    <t>【ピストバイク ハンドル】ケーシーエヌシー  (KCNC SC BONE FLAT 8)  ピストバイク/シングルスピード/PISTEBIKE/ ロードバイク/ 自転車 楽天 通勤・通学</t>
  </si>
  <si>
    <t>KCNCSCBONEFLAT8</t>
  </si>
  <si>
    <t>http://image.rakuten.co.jp/brotures/cabinet/items/kcnc/hndl_bone8.jpg</t>
  </si>
  <si>
    <t>&lt;iframe src="http://www.rakuten.ne.jp/gold/brotures/spec2/hndl_bone8.html" frameborder="0" id="spec-content" scrolling="no"&gt;&lt;/iframe&gt;</t>
  </si>
  <si>
    <t>&lt;iframe src="http://www.rakuten.ne.jp/gold/brotures/items/kcnc/hndl_bone8.html" frameborder="0" id="items-col-content" scrolling="no"&gt;&lt;/iframe&gt;</t>
  </si>
  <si>
    <t>hndl_boneriser</t>
  </si>
  <si>
    <t>【ピストバイク ハンドル】ケーシーエヌシー  (KCNC SC BONE RISER)  ピストバイク/シングルスピード/PISTEBIKE/ ロードバイク/ 自転車 楽天 通勤・通学</t>
  </si>
  <si>
    <t>KCNCSCBONERISER</t>
  </si>
  <si>
    <t>http://image.rakuten.co.jp/brotures/cabinet/items/kcnc/hndl_boneriser.jpg</t>
  </si>
  <si>
    <t>&lt;iframe src="http://www.rakuten.ne.jp/gold/brotures/spec2/hndl_boneriser.html" frameborder="0" id="spec-content" scrolling="no"&gt;&lt;/iframe&gt;</t>
  </si>
  <si>
    <t>&lt;iframe src="http://www.rakuten.ne.jp/gold/brotures/items/kcnc/hndl_boneriser.html" frameborder="0" id="items-col-content" scrolling="no"&gt;&lt;/iframe&gt;</t>
  </si>
  <si>
    <t>hndl_cobalt_11f</t>
  </si>
  <si>
    <t>【ピストバイク ハンドル】クランクブラザーズ  (crankbrothers cobalt 11 flat)  ピストバイク/シングルスピード/PISTEBIKE/ ロードバイク/ 自転車 楽天 通勤・通学</t>
  </si>
  <si>
    <t>crankbrotherscobalt11flat</t>
  </si>
  <si>
    <t>http://image.rakuten.co.jp/brotures/cabinet/items/crankbrothers/hndl_cobalt_11f.jpg</t>
  </si>
  <si>
    <t>&lt;iframe src="http://www.rakuten.ne.jp/gold/brotures/spec2/hndl_cobalt_11f.html" frameborder="0" id="spec-content" scrolling="no"&gt;&lt;/iframe&gt;</t>
  </si>
  <si>
    <t>&lt;iframe src="http://www.rakuten.ne.jp/gold/brotures/items/crankbrothers/hndl_cobalt_11f.html" frameborder="0" id="items-col-content" scrolling="no"&gt;&lt;/iframe&gt;</t>
  </si>
  <si>
    <t>hndl_cobalt_11r</t>
  </si>
  <si>
    <t>【ピストバイク ハンドル】クランクブラザーズ  (crankbrothers cobalt 11 riser)  ピストバイク/シングルスピード/PISTEBIKE/ ロードバイク/ 自転車 楽天 通勤・通学</t>
  </si>
  <si>
    <t>crankbrotherscobalt11riser</t>
  </si>
  <si>
    <t>http://image.rakuten.co.jp/brotures/cabinet/items/crankbrothers/hndl_cobalt_11r.jpg</t>
  </si>
  <si>
    <t>&lt;iframe src="http://www.rakuten.ne.jp/gold/brotures/spec2/hndl_cobalt_11r.html" frameborder="0" id="spec-content" scrolling="no"&gt;&lt;/iframe&gt;</t>
  </si>
  <si>
    <t>&lt;iframe src="http://www.rakuten.ne.jp/gold/brotures/items/crankbrothers/hndl_cobalt_11r.html" frameborder="0" id="items-col-content" scrolling="no"&gt;&lt;/iframe&gt;</t>
  </si>
  <si>
    <t>hndl_cobalt_2f</t>
  </si>
  <si>
    <t>【ピストバイク ハンドル】クランクブラザーズ  (crankbrothers cobalt 3 flat)  ピストバイク/シングルスピード/PISTEBIKE/ ロードバイク/ 自転車 楽天 通勤・通学</t>
  </si>
  <si>
    <t>crankbrotherscobalt3flat</t>
  </si>
  <si>
    <t>http://image.rakuten.co.jp/brotures/cabinet/items/crankbrothers/hndl_cobalt_2f.jpg</t>
  </si>
  <si>
    <t>&lt;iframe src="http://www.rakuten.ne.jp/gold/brotures/spec2/hndl_cobalt_2f.html" frameborder="0" id="spec-content" scrolling="no"&gt;&lt;/iframe&gt;</t>
  </si>
  <si>
    <t>&lt;iframe src="http://www.rakuten.ne.jp/gold/brotures/items/crankbrothers/hndl_cobalt_2f.html" frameborder="0" id="items-col-content" scrolling="no"&gt;&lt;/iframe&gt;</t>
  </si>
  <si>
    <t>hndl_cobalt_2r</t>
  </si>
  <si>
    <t>【ピストバイク ハンドル】クランクブラザーズ  (crankbrothers cobalt 3 riser)  ピストバイク/シングルスピード/PISTEBIKE/ ロードバイク/ 自転車 楽天 通勤・通学</t>
  </si>
  <si>
    <t>crankbrotherscobalt3riser</t>
  </si>
  <si>
    <t>http://image.rakuten.co.jp/brotures/cabinet/items/crankbrothers/hndl_cobalt_2r.jpg</t>
  </si>
  <si>
    <t>&lt;iframe src="http://www.rakuten.ne.jp/gold/brotures/spec2/hndl_cobalt_2r.html" frameborder="0" id="spec-content" scrolling="no"&gt;&lt;/iframe&gt;</t>
  </si>
  <si>
    <t>&lt;iframe src="http://www.rakuten.ne.jp/gold/brotures/items/crankbrothers/hndl_cobalt_2r.html" frameborder="0" id="items-col-content" scrolling="no"&gt;&lt;/iframe&gt;</t>
  </si>
  <si>
    <t>hndl_cobalt_3f</t>
  </si>
  <si>
    <t>【ピストバイク ハンドル】クランクブラザーズ  (crankbrothers cobalt 2 flat)  ピストバイク/シングルスピード/PISTEBIKE/ ロードバイク/ 自転車 楽天 通勤・通学</t>
  </si>
  <si>
    <t>crankbrotherscobalt2flat</t>
  </si>
  <si>
    <t>http://image.rakuten.co.jp/brotures/cabinet/items/crankbrothers/hndl_cobalt_3f.jpg</t>
  </si>
  <si>
    <t>&lt;iframe src="http://www.rakuten.ne.jp/gold/brotures/spec2/hndl_cobalt_3f.html" frameborder="0" id="spec-content" scrolling="no"&gt;&lt;/iframe&gt;</t>
  </si>
  <si>
    <t>&lt;iframe src="http://www.rakuten.ne.jp/gold/brotures/items/crankbrothers/hndl_cobalt_3f.html" frameborder="0" id="items-col-content" scrolling="no"&gt;&lt;/iframe&gt;</t>
  </si>
  <si>
    <t>hndl_cobalt_3r</t>
  </si>
  <si>
    <t>【ピストバイク ハンドル】クランクブラザーズ  (crankbrothers cobalt 2 riser)  ピストバイク/シングルスピード/PISTEBIKE/ ロードバイク/ 自転車 楽天 通勤・通学</t>
  </si>
  <si>
    <t>crankbrotherscobalt2riser</t>
  </si>
  <si>
    <t>http://image.rakuten.co.jp/brotures/cabinet/items/crankbrothers/hndl_cobalt_3r.jpg</t>
  </si>
  <si>
    <t>&lt;iframe src="http://www.rakuten.ne.jp/gold/brotures/spec2/hndl_cobalt_3r.html" frameborder="0" id="spec-content" scrolling="no"&gt;&lt;/iframe&gt;</t>
  </si>
  <si>
    <t>&lt;iframe src="http://www.rakuten.ne.jp/gold/brotures/items/crankbrothers/hndl_cobalt_3r.html" frameborder="0" id="items-col-content" scrolling="no"&gt;&lt;/iframe&gt;</t>
  </si>
  <si>
    <t>hndl_darkside10</t>
  </si>
  <si>
    <t>【ピストバイク ハンドル】ケーシーエヌシー  (KCNC DARKSIDE FLAT 10)  ピストバイク/シングルスピード/PISTEBIKE/ ロードバイク/ 自転車 楽天 通勤・通学</t>
  </si>
  <si>
    <t>KCNCDARKSIDEFLAT10</t>
  </si>
  <si>
    <t>http://image.rakuten.co.jp/brotures/cabinet/items/kcnc/hndl_darkside10.jpg</t>
  </si>
  <si>
    <t>&lt;iframe src="http://www.rakuten.ne.jp/gold/brotures/spec2/hndl_darkside10.html" frameborder="0" id="spec-content" scrolling="no"&gt;&lt;/iframe&gt;</t>
  </si>
  <si>
    <t>&lt;iframe src="http://www.rakuten.ne.jp/gold/brotures/items/kcnc/hndl_darkside10.html" frameborder="0" id="items-col-content" scrolling="no"&gt;&lt;/iframe&gt;</t>
  </si>
  <si>
    <t>hndl_darkside8</t>
  </si>
  <si>
    <t>【ピストバイク ハンドル】ケーシーエヌシー  (KCNC DARKSIDE FLAT 8)  ピストバイク/シングルスピード/PISTEBIKE/ ロードバイク/ 自転車 楽天 通勤・通学</t>
  </si>
  <si>
    <t>KCNCDARKSIDEFLAT8</t>
  </si>
  <si>
    <t>http://image.rakuten.co.jp/brotures/cabinet/items/kcnc/hndl_darkside8.jpg</t>
  </si>
  <si>
    <t>&lt;iframe src="http://www.rakuten.ne.jp/gold/brotures/spec2/hndl_darkside8.html" frameborder="0" id="spec-content" scrolling="no"&gt;&lt;/iframe&gt;</t>
  </si>
  <si>
    <t>&lt;iframe src="http://www.rakuten.ne.jp/gold/brotures/items/kcnc/hndl_darkside8.html" frameborder="0" id="items-col-content" scrolling="no"&gt;&lt;/iframe&gt;</t>
  </si>
  <si>
    <t>hndl_darksideriser</t>
  </si>
  <si>
    <t>【ピストバイク ハンドル】ケーシーエヌシー  (KCNC DARKSIDE RISER)  ピストバイク/シングルスピード/PISTEBIKE/ ロードバイク/ 自転車 楽天 通勤・通学</t>
  </si>
  <si>
    <t>KCNCDARKSIDERISER</t>
  </si>
  <si>
    <t>http://image.rakuten.co.jp/brotures/cabinet/items/kcnc/hndl_darksideriser.jpg</t>
  </si>
  <si>
    <t>&lt;iframe src="http://www.rakuten.ne.jp/gold/brotures/spec2/hndl_darksideriser.html" frameborder="0" id="spec-content" scrolling="no"&gt;&lt;/iframe&gt;</t>
  </si>
  <si>
    <t>&lt;iframe src="http://www.rakuten.ne.jp/gold/brotures/items/kcnc/hndl_darksideriser.html" frameborder="0" id="items-col-content" scrolling="no"&gt;&lt;/iframe&gt;</t>
  </si>
  <si>
    <t>hndl_iodine_11</t>
  </si>
  <si>
    <t>【ピストバイク ハンドル】クランクブラザーズ  (crankbrothers iodine 11)  ピストバイク/シングルスピード/PISTEBIKE/ ロードバイク/ 自転車 楽天 通勤・通学</t>
  </si>
  <si>
    <t>crankbrothersiodine11</t>
  </si>
  <si>
    <t>http://image.rakuten.co.jp/brotures/cabinet/items/crankbrothers/hndl_iodine_11.jpg</t>
  </si>
  <si>
    <t>&lt;iframe src="http://www.rakuten.ne.jp/gold/brotures/spec2/hndl_iodine_11.html" frameborder="0" id="spec-content" scrolling="no"&gt;&lt;/iframe&gt;</t>
  </si>
  <si>
    <t>&lt;iframe src="http://www.rakuten.ne.jp/gold/brotures/items/crankbrothers/hndl_iodine_11.html" frameborder="0" id="items-col-content" scrolling="no"&gt;&lt;/iframe&gt;</t>
  </si>
  <si>
    <t>hndl_iodine_2</t>
  </si>
  <si>
    <t>【ピストバイク ハンドル】クランクブラザーズ  (crankbrothers iodine 2 riser)  ピストバイク/シングルスピード/PISTEBIKE/ ロードバイク/ 自転車 楽天 通勤・通学</t>
  </si>
  <si>
    <t>crankbrothersiodine2riser</t>
  </si>
  <si>
    <t>http://image.rakuten.co.jp/brotures/cabinet/items/crankbrothers/hndl_iodine_2.jpg</t>
  </si>
  <si>
    <t>&lt;iframe src="http://www.rakuten.ne.jp/gold/brotures/spec2/hndl_iodine_2.html" frameborder="0" id="spec-content" scrolling="no"&gt;&lt;/iframe&gt;</t>
  </si>
  <si>
    <t>&lt;iframe src="http://www.rakuten.ne.jp/gold/brotures/items/crankbrothers/hndl_iodine_2.html" frameborder="0" id="items-col-content" scrolling="no"&gt;&lt;/iframe&gt;</t>
  </si>
  <si>
    <t>hndl_iodine_2fr</t>
  </si>
  <si>
    <t>【ピストバイク ハンドル】クランクブラザーズ  (crankbrothers iodine 2 FR riser)  ピストバイク/シングルスピード/PISTEBIKE/ ロードバイク/ 自転車 楽天 通勤・通学</t>
  </si>
  <si>
    <t>crankbrothersiodine2FRriser</t>
  </si>
  <si>
    <t>http://image.rakuten.co.jp/brotures/cabinet/items/crankbrothers/hndl_iodine_2fr.jpg</t>
  </si>
  <si>
    <t>&lt;iframe src="http://www.rakuten.ne.jp/gold/brotures/spec2/hndl_iodine_2fr.html" frameborder="0" id="spec-content" scrolling="no"&gt;&lt;/iframe&gt;</t>
  </si>
  <si>
    <t>&lt;iframe src="http://www.rakuten.ne.jp/gold/brotures/items/crankbrothers/hndl_iodine_2fr.html" frameborder="0" id="items-col-content" scrolling="no"&gt;&lt;/iframe&gt;</t>
  </si>
  <si>
    <t>hndl_iodine_3</t>
  </si>
  <si>
    <t>【ピストバイク ハンドル】クランクブラザーズ  (crankbrothers iodine 3 riser)  ピストバイク/シングルスピード/PISTEBIKE/ ロードバイク/ 自転車 楽天 通勤・通学</t>
  </si>
  <si>
    <t>crankbrothersiodine3riser</t>
  </si>
  <si>
    <t>http://image.rakuten.co.jp/brotures/cabinet/items/crankbrothers/hndl_iodine_3.jpg</t>
  </si>
  <si>
    <t>&lt;iframe src="http://www.rakuten.ne.jp/gold/brotures/spec2/hndl_iodine_3.html" frameborder="0" id="spec-content" scrolling="no"&gt;&lt;/iframe&gt;</t>
  </si>
  <si>
    <t>&lt;iframe src="http://www.rakuten.ne.jp/gold/brotures/items/crankbrothers/hndl_iodine_3.html" frameborder="0" id="items-col-content" scrolling="no"&gt;&lt;/iframe&gt;</t>
  </si>
  <si>
    <t>hndl_iodine_3dh</t>
  </si>
  <si>
    <t>【ピストバイク ハンドル】クランクブラザーズ  (crankbrothers iodine 3 DH riser)  ピストバイク/シングルスピード/PISTEBIKE/ ロードバイク/ 自転車 楽天 通勤・通学</t>
  </si>
  <si>
    <t>crankbrothersiodine3DHriser</t>
  </si>
  <si>
    <t>http://image.rakuten.co.jp/brotures/cabinet/items/crankbrothers/hndl_iodine_3dh.jpg</t>
  </si>
  <si>
    <t>&lt;iframe src="http://www.rakuten.ne.jp/gold/brotures/spec2/hndl_iodine_3dh.html" frameborder="0" id="spec-content" scrolling="no"&gt;&lt;/iframe&gt;</t>
  </si>
  <si>
    <t>&lt;iframe src="http://www.rakuten.ne.jp/gold/brotures/items/crankbrothers/hndl_iodine_3dh.html" frameborder="0" id="items-col-content" scrolling="no"&gt;&lt;/iframe&gt;</t>
  </si>
  <si>
    <t>hndl_m106nas</t>
  </si>
  <si>
    <t>【ピストバイク ハンドル】ニット?  (NITTO M106NAS)  ピストバイク/シングルスピード/PISTEBIKE/ ロードバイク/ 自転車 楽天 通勤・通学</t>
  </si>
  <si>
    <t>NITTOM106NAS</t>
  </si>
  <si>
    <t>http://image.rakuten.co.jp/brotures/cabinet/items/nitto/hndl_m106nas.jpg</t>
  </si>
  <si>
    <t>&lt;iframe src="http://www.rakuten.ne.jp/gold/brotures/spec2/hndl_m106nas.html" frameborder="0" id="spec-content" scrolling="no"&gt;&lt;/iframe&gt;</t>
  </si>
  <si>
    <t>&lt;iframe src="http://www.rakuten.ne.jp/gold/brotures/items/nitto/hndl_m106nas.html" frameborder="0" id="items-col-content" scrolling="no"&gt;&lt;/iframe&gt;</t>
  </si>
  <si>
    <t>hndl_mod177</t>
  </si>
  <si>
    <t>【ピストバイク ハンドル】ニット?  (NITTO MOD177)  ピストバイク/シングルスピード/PISTEBIKE/ ロードバイク/ 自転車 楽天 通勤・通学</t>
  </si>
  <si>
    <t>NITTOMOD177</t>
  </si>
  <si>
    <t>http://image.rakuten.co.jp/brotures/cabinet/items/nitto/hndl_mod177.jpg</t>
  </si>
  <si>
    <t>&lt;iframe src="http://www.rakuten.ne.jp/gold/brotures/spec2/hndl_mod177.html" frameborder="0" id="spec-content" scrolling="no"&gt;&lt;/iframe&gt;</t>
  </si>
  <si>
    <t>&lt;iframe src="http://www.rakuten.ne.jp/gold/brotures/items/nitto/hndl_mod177.html" frameborder="0" id="items-col-content" scrolling="no"&gt;&lt;/iframe&gt;</t>
  </si>
  <si>
    <t>hndl_mod55</t>
  </si>
  <si>
    <t>【ピストバイク ハンドル】ニット?  (NITTO MOD55)  ピストバイク/シングルスピード/PISTEBIKE/ ロードバイク/ 自転車 楽天 通勤・通学</t>
  </si>
  <si>
    <t>NITTOMOD55</t>
  </si>
  <si>
    <t>http://image.rakuten.co.jp/brotures/cabinet/items/nitto/hndl_mod55.jpg</t>
  </si>
  <si>
    <t>&lt;iframe src="http://www.rakuten.ne.jp/gold/brotures/spec2/hndl_mod55.html" frameborder="0" id="spec-content" scrolling="no"&gt;&lt;/iframe&gt;</t>
  </si>
  <si>
    <t>&lt;iframe src="http://www.rakuten.ne.jp/gold/brotures/items/nitto/hndl_mod55.html" frameborder="0" id="items-col-content" scrolling="no"&gt;&lt;/iframe&gt;</t>
  </si>
  <si>
    <t>hndl_purecurve260</t>
  </si>
  <si>
    <t>【ピストバイク ハンドル】ケーシーエヌシー  (KCNC PURE CURVE 26.0mm)  ピストバイク/シングルスピード/PISTEBIKE/ ロードバイク/ 自転車 楽天 通勤・通学</t>
  </si>
  <si>
    <t>KCNCPURECURVE26.0mm</t>
  </si>
  <si>
    <t>http://image.rakuten.co.jp/brotures/cabinet/items/kcnc/hndl_purecurve260.jpg</t>
  </si>
  <si>
    <t>&lt;iframe src="http://www.rakuten.ne.jp/gold/brotures/spec2/hndl_purecurve260.html" frameborder="0" id="spec-content" scrolling="no"&gt;&lt;/iframe&gt;</t>
  </si>
  <si>
    <t>&lt;iframe src="http://www.rakuten.ne.jp/gold/brotures/items/kcnc/hndl_purecurve260.html" frameborder="0" id="items-col-content" scrolling="no"&gt;&lt;/iframe&gt;</t>
  </si>
  <si>
    <t>hndl_purecurve318</t>
  </si>
  <si>
    <t>【ピストバイク ハンドル】ケーシーエヌシー  (KCNC PURE CURVE 31.8mm)  ピストバイク/シングルスピード/PISTEBIKE/ ロードバイク/ 自転車 楽天 通勤・通学</t>
  </si>
  <si>
    <t>KCNCPURECURVE31.8mm</t>
  </si>
  <si>
    <t>http://image.rakuten.co.jp/brotures/cabinet/items/kcnc/hndl_purecurve318.jpg</t>
  </si>
  <si>
    <t>&lt;iframe src="http://www.rakuten.ne.jp/gold/brotures/spec2/hndl_purecurve318.html" frameborder="0" id="spec-content" scrolling="no"&gt;&lt;/iframe&gt;</t>
  </si>
  <si>
    <t>&lt;iframe src="http://www.rakuten.ne.jp/gold/brotures/items/kcnc/hndl_purecurve318.html" frameborder="0" id="items-col-content" scrolling="no"&gt;&lt;/iframe&gt;</t>
  </si>
  <si>
    <t>hndl_rampant10</t>
  </si>
  <si>
    <t>【ピストバイク ハンドル】ケーシーエヌシー  (KCNC RAMPANT FLAT 10)  ピストバイク/シングルスピード/PISTEBIKE/ ロードバイク/ 自転車 楽天 通勤・通学</t>
  </si>
  <si>
    <t>KCNCRAMPANTFLAT10</t>
  </si>
  <si>
    <t>http://image.rakuten.co.jp/brotures/cabinet/items/kcnc/hndl_rampant10.jpg</t>
  </si>
  <si>
    <t>&lt;iframe src="http://www.rakuten.ne.jp/gold/brotures/spec2/hndl_rampant10.html" frameborder="0" id="spec-content" scrolling="no"&gt;&lt;/iframe&gt;</t>
  </si>
  <si>
    <t>&lt;iframe src="http://www.rakuten.ne.jp/gold/brotures/items/kcnc/hndl_rampant10.html" frameborder="0" id="items-col-content" scrolling="no"&gt;&lt;/iframe&gt;</t>
  </si>
  <si>
    <t>hndl_rampant8</t>
  </si>
  <si>
    <t>【ピストバイク ハンドル】ケーシーエヌシー  (KCNC RAMPANT FLAT 8)  ピストバイク/シングルスピード/PISTEBIKE/ ロードバイク/ 自転車 楽天 通勤・通学</t>
  </si>
  <si>
    <t>KCNCRAMPANTFLAT8</t>
  </si>
  <si>
    <t>http://image.rakuten.co.jp/brotures/cabinet/items/kcnc/hndl_rampant8.jpg</t>
  </si>
  <si>
    <t>&lt;iframe src="http://www.rakuten.ne.jp/gold/brotures/spec2/hndl_rampant8.html" frameborder="0" id="spec-content" scrolling="no"&gt;&lt;/iframe&gt;</t>
  </si>
  <si>
    <t>&lt;iframe src="http://www.rakuten.ne.jp/gold/brotures/items/kcnc/hndl_rampant8.html" frameborder="0" id="items-col-content" scrolling="no"&gt;&lt;/iframe&gt;</t>
  </si>
  <si>
    <t>hndl_rampantriser</t>
  </si>
  <si>
    <t>【ピストバイク ハンドル】ケーシーエヌシー  (KCNC RAMPANT RISER)  ピストバイク/シングルスピード/PISTEBIKE/ ロードバイク/ 自転車 楽天 通勤・通学</t>
  </si>
  <si>
    <t>KCNCRAMPANTRISER</t>
  </si>
  <si>
    <t>http://image.rakuten.co.jp/brotures/cabinet/items/kcnc/hndl_rampantriser.jpg</t>
  </si>
  <si>
    <t>&lt;iframe src="http://www.rakuten.ne.jp/gold/brotures/spec2/hndl_rampantriser.html" frameborder="0" id="spec-content" scrolling="no"&gt;&lt;/iframe&gt;</t>
  </si>
  <si>
    <t>&lt;iframe src="http://www.rakuten.ne.jp/gold/brotures/items/kcnc/hndl_rampantriser.html" frameborder="0" id="items-col-content" scrolling="no"&gt;&lt;/iframe&gt;</t>
  </si>
  <si>
    <t>hndl_rb-018ssb</t>
  </si>
  <si>
    <t>【ピストバイク ハンドル】ニット?  (NITTO RB-018SSB)  ピストバイク/シングルスピード/PISTEBIKE/ ロードバイク/ 自転車 楽天 通勤・通学</t>
  </si>
  <si>
    <t>NITTORB-018SSB</t>
  </si>
  <si>
    <t>http://image.rakuten.co.jp/brotures/cabinet/items/nitto/hndl_rb-018ssb.jpg</t>
  </si>
  <si>
    <t>&lt;iframe src="http://www.rakuten.ne.jp/gold/brotures/spec2/hndl_rb-018ssb.html" frameborder="0" id="spec-content" scrolling="no"&gt;&lt;/iframe&gt;</t>
  </si>
  <si>
    <t>&lt;iframe src="http://www.rakuten.ne.jp/gold/brotures/items/nitto/hndl_rb-018ssb.html" frameborder="0" id="items-col-content" scrolling="no"&gt;&lt;/iframe&gt;</t>
  </si>
  <si>
    <t>hndl_rb021</t>
  </si>
  <si>
    <t>【ピストバイク ハンドル】ニット?  (NITTO RB021)  ピストバイク/シングルスピード/PISTEBIKE/ ロードバイク/ 自転車 楽天 通勤・通学</t>
  </si>
  <si>
    <t>NITTORB021</t>
  </si>
  <si>
    <t>http://image.rakuten.co.jp/brotures/cabinet/items/nitto/hndl_rb021.jpg</t>
  </si>
  <si>
    <t>&lt;iframe src="http://www.rakuten.ne.jp/gold/brotures/spec2/hndl_rb021.html" frameborder="0" id="spec-content" scrolling="no"&gt;&lt;/iframe&gt;</t>
  </si>
  <si>
    <t>&lt;iframe src="http://www.rakuten.ne.jp/gold/brotures/items/nitto/hndl_rb021.html" frameborder="0" id="items-col-content" scrolling="no"&gt;&lt;/iframe&gt;</t>
  </si>
  <si>
    <t>hndl_rb021_254</t>
  </si>
  <si>
    <t>【ピストバイク ハンドル】ニット?  (NITTO RB021-254)  ピストバイク/シングルスピード/PISTEBIKE/ ロードバイク/ 自転車 楽天 通勤・通学</t>
  </si>
  <si>
    <t>NITTORB021-254</t>
  </si>
  <si>
    <t>http://image.rakuten.co.jp/brotures/cabinet/items/nitto/hndl_rb021_254.jpg</t>
  </si>
  <si>
    <t>&lt;iframe src="http://www.rakuten.ne.jp/gold/brotures/spec2/hndl_rb021_254.html" frameborder="0" id="spec-content" scrolling="no"&gt;&lt;/iframe&gt;</t>
  </si>
  <si>
    <t>&lt;iframe src="http://www.rakuten.ne.jp/gold/brotures/items/nitto/hndl_rb021_254.html" frameborder="0" id="items-col-content" scrolling="no"&gt;&lt;/iframe&gt;</t>
  </si>
  <si>
    <t>hndl_rb_018</t>
  </si>
  <si>
    <t>【ピストバイク ハンドル】ニット?  (NITTO RB-018)  ピストバイク/シングルスピード/PISTEBIKE/ ロードバイク/ 自転車 楽天 通勤・通学</t>
  </si>
  <si>
    <t>NITTORB-018</t>
  </si>
  <si>
    <t>http://image.rakuten.co.jp/brotures/cabinet/items/nitto/hndl_rb_018.jpg</t>
  </si>
  <si>
    <t>&lt;iframe src="http://www.rakuten.ne.jp/gold/brotures/spec2/hndl_rb_018.html" frameborder="0" id="spec-content" scrolling="no"&gt;&lt;/iframe&gt;</t>
  </si>
  <si>
    <t>&lt;iframe src="http://www.rakuten.ne.jp/gold/brotures/items/nitto/hndl_rb_018.html" frameborder="0" id="items-col-content" scrolling="no"&gt;&lt;/iframe&gt;</t>
  </si>
  <si>
    <t>hndl_rm-013</t>
  </si>
  <si>
    <t>【ピストバイク ハンドル】ニット?  (NITTO RM-013)  ピストバイク/シングルスピード/PISTEBIKE/ ロードバイク/ 自転車 楽天 通勤・通学</t>
  </si>
  <si>
    <t>NITTORM-013</t>
  </si>
  <si>
    <t>http://image.rakuten.co.jp/brotures/cabinet/items/nitto/hndl_rm-013.jpg</t>
  </si>
  <si>
    <t>&lt;iframe src="http://www.rakuten.ne.jp/gold/brotures/spec2/hndl_rm-013.html" frameborder="0" id="spec-content" scrolling="no"&gt;&lt;/iframe&gt;</t>
  </si>
  <si>
    <t>&lt;iframe src="http://www.rakuten.ne.jp/gold/brotures/items/nitto/hndl_rm-013.html" frameborder="0" id="items-col-content" scrolling="no"&gt;&lt;/iframe&gt;</t>
  </si>
  <si>
    <t>hndl_rm-016</t>
  </si>
  <si>
    <t>【ピストバイク ハンドル】ニット?  (NITTO RM-016)  ピストバイク/シングルスピード/PISTEBIKE/ ロードバイク/ 自転車 楽天 通勤・通学</t>
  </si>
  <si>
    <t>NITTORM-016</t>
  </si>
  <si>
    <t>http://image.rakuten.co.jp/brotures/cabinet/items/nitto/hndl_rm-016.jpg</t>
  </si>
  <si>
    <t>&lt;iframe src="http://www.rakuten.ne.jp/gold/brotures/spec/nitto/hndl_rm-016.html" frameborder="0" id="spec-content" scrolling="no"&gt;&lt;/iframe&gt;</t>
  </si>
  <si>
    <t>&lt;iframe src="http://www.rakuten.ne.jp/gold/brotures/items/nitto/hndl_rm-016.html" frameborder="0" id="items-col-content" scrolling="no"&gt;&lt;/iframe&gt;</t>
  </si>
  <si>
    <t>hndl_scforce</t>
  </si>
  <si>
    <t>【ピストバイク ハンドル】ケーシーエヌシー  (KCNC SC FORCE)  ピストバイク/シングルスピード/PISTEBIKE/ ロードバイク/ 自転車 楽天 通勤・通学</t>
  </si>
  <si>
    <t>KCNCSCFORCE</t>
  </si>
  <si>
    <t>http://image.rakuten.co.jp/brotures/cabinet/items/kcnc/hndl_scforce.jpg</t>
  </si>
  <si>
    <t>&lt;iframe src="http://www.rakuten.ne.jp/gold/brotures/spec/kcnc/hndl_scforce.html" frameborder="0" id="spec-content" scrolling="no"&gt;&lt;/iframe&gt;</t>
  </si>
  <si>
    <t>&lt;iframe src="http://www.rakuten.ne.jp/gold/brotures/items/kcnc/hndl_scforce.html" frameborder="0" id="items-col-content" scrolling="no"&gt;&lt;/iframe&gt;</t>
  </si>
  <si>
    <t>houston</t>
  </si>
  <si>
    <t>【ピストバイク フレームセット】ドスノベンタ  (DOSNOVENTA Houston Frameset)  ピストバイク/シングルスピード/PISTEBIKE/ ロードバイク/ 自転車 楽天 通勤・通学</t>
  </si>
  <si>
    <t>DOSNOVENTAHoustonFrameset</t>
  </si>
  <si>
    <t>http://image.rakuten.co.jp/brotures/cabinet/items/dosnoventa/houston.jpg</t>
  </si>
  <si>
    <t>&lt;iframe src="http://www.rakuten.ne.jp/gold/brotures/spec2/houston.html" frameborder="0" id="spec-content" scrolling="no"&gt;&lt;/iframe&gt;</t>
  </si>
  <si>
    <t>&lt;iframe src="http://www.rakuten.ne.jp/gold/brotures/items/dosnoventa/houston.html" frameborder="0" id="items-col-content" scrolling="no"&gt;&lt;/iframe&gt;</t>
  </si>
  <si>
    <t>houston48cm</t>
  </si>
  <si>
    <t>houston50cm</t>
  </si>
  <si>
    <t>houston52cm</t>
  </si>
  <si>
    <t>houston54cm</t>
  </si>
  <si>
    <t>houston56cm</t>
  </si>
  <si>
    <t>houston58cm</t>
  </si>
  <si>
    <t>hs_103_110</t>
  </si>
  <si>
    <t>TRIGON カーボンアルミステムトライゴン 【ステム】  ピストバイク/シングルスピード/PISTEBIKE/ ロードバイク/ 自転車 パーツ 楽天</t>
  </si>
  <si>
    <t>TRIGONカーボンアルミステム</t>
  </si>
  <si>
    <t>http://image.rakuten.co.jp/brotures/cabinet/items/trigon/hs_103_110.jpg</t>
  </si>
  <si>
    <t>&lt;iframe src="http://www.rakuten.ne.jp/gold/brotures/spec2/hs_103_110.html" frameborder="0" id="spec-content" scrolling="no"&gt;&lt;/iframe&gt;</t>
  </si>
  <si>
    <t>&lt;iframe src="http://www.rakuten.ne.jp/gold/brotures/items/trigon/hs_103_110.html" frameborder="0" id="items-col-content" scrolling="no"&gt;&lt;/iframe&gt;</t>
  </si>
  <si>
    <t>hub_gc_bk</t>
  </si>
  <si>
    <t>【ピストバイク ハブ】 グランコンペ トラックハブ フロント BLACK ブラック フロント gramcompe ピストバイク/シングルスピード/PISTEBIKE/ ロードバイク/ 自転車 楽天 通勤・通学</t>
  </si>
  <si>
    <t>グランコンペトラックハブフロントBLACK</t>
  </si>
  <si>
    <t>http://image.rakuten.co.jp/brotures/cabinet/items/gramcompe/hub_gc_bk.jpg</t>
  </si>
  <si>
    <t>&lt;iframe src="http://www.rakuten.ne.jp/gold/brotures/spec2/hub_gc_bk.html" frameborder="0" id="spec-content" scrolling="no"&gt;&lt;/iframe&gt;</t>
  </si>
  <si>
    <t>&lt;iframe src="http://www.rakuten.ne.jp/gold/brotures/items/gramcompe/hub_gc_bk.html" frameborder="0" id="items-col-content" scrolling="no"&gt;&lt;/iframe&gt;</t>
  </si>
  <si>
    <t>hub_gc_bk2</t>
  </si>
  <si>
    <t>【ピストバイク ハブ】 グランコンペ トラックハブ リア BLACK ブラック リア gramcompe ピストバイク/シングルスピード/PISTEBIKE/ ロードバイク/ 自転車 楽天 通勤・通学</t>
  </si>
  <si>
    <t>グランコンペトラックハブリアBLACK</t>
  </si>
  <si>
    <t>http://image.rakuten.co.jp/brotures/cabinet/items/gramcompe/hub_gc_bk2.jpg</t>
  </si>
  <si>
    <t>&lt;iframe src="http://www.rakuten.ne.jp/gold/brotures/spec2/hub_gc_bk2.html" frameborder="0" id="spec-content" scrolling="no"&gt;&lt;/iframe&gt;</t>
  </si>
  <si>
    <t>&lt;iframe src="http://www.rakuten.ne.jp/gold/brotures/items/gramcompe/hub_gc_bk2.html" frameborder="0" id="items-col-content" scrolling="no"&gt;&lt;/iframe&gt;</t>
  </si>
  <si>
    <t>hub_gc_bl</t>
  </si>
  <si>
    <t>【ピストバイク ハブ】 グランコンペ トラックハブセット BLUE ブルー ハブセット gramcompe ピストバイク/シングルスピード/PISTEBIKE/ ロードバイク/ 自転車 楽天 通勤・通学</t>
  </si>
  <si>
    <t>グランコンペトラックハブセットBLUE</t>
  </si>
  <si>
    <t>http://image.rakuten.co.jp/brotures/cabinet/items/gramcompe/hub_gc_bl.jpg</t>
  </si>
  <si>
    <t>&lt;iframe src="http://www.rakuten.ne.jp/gold/brotures/spec2/hub_gc_bl.html" frameborder="0" id="spec-content" scrolling="no"&gt;&lt;/iframe&gt;</t>
  </si>
  <si>
    <t>&lt;iframe src="http://www.rakuten.ne.jp/gold/brotures/items/gramcompe/hub_gc_bl.html" frameborder="0" id="items-col-content" scrolling="no"&gt;&lt;/iframe&gt;</t>
  </si>
  <si>
    <t>hub_gc_gl</t>
  </si>
  <si>
    <t>【ピストバイク ハブ】 グランコンペ トラックハブセット GOLD ゴールド ハブセット gramcompe ピストバイク/シングルスピード/PISTEBIKE/ ロードバイク/ 自転車 楽天 通勤・通学</t>
  </si>
  <si>
    <t>グランコンペトラックハブセットGOLD</t>
  </si>
  <si>
    <t>http://image.rakuten.co.jp/brotures/cabinet/items/gramcompe/hub_gc_gl.jpg</t>
  </si>
  <si>
    <t>&lt;iframe src="http://www.rakuten.ne.jp/gold/brotures/spec2/hub_gc_gl.html" frameborder="0" id="spec-content" scrolling="no"&gt;&lt;/iframe&gt;</t>
  </si>
  <si>
    <t>&lt;iframe src="http://www.rakuten.ne.jp/gold/brotures/items/gramcompe/hub_gc_gl.html" frameborder="0" id="items-col-content" scrolling="no"&gt;&lt;/iframe&gt;</t>
  </si>
  <si>
    <t>hub_gc_gr</t>
  </si>
  <si>
    <t>【ピストバイク ハブ】 グランコンペ トラックハブセット GREEN グリーン ハブセット gramcompe ピストバイク/シングルスピード/PISTEBIKE/ ロードバイク/ 自転車 楽天 通勤・通学</t>
  </si>
  <si>
    <t>グランコンペトラックハブセットGREEN</t>
  </si>
  <si>
    <t>http://image.rakuten.co.jp/brotures/cabinet/items/gramcompe/hub_gc_gr.jpg</t>
  </si>
  <si>
    <t>&lt;iframe src="http://www.rakuten.ne.jp/gold/brotures/spec2/hub_gc_gr.html" frameborder="0" id="spec-content" scrolling="no"&gt;&lt;/iframe&gt;</t>
  </si>
  <si>
    <t>&lt;iframe src="http://www.rakuten.ne.jp/gold/brotures/items/gramcompe/hub_gc_gr.html" frameborder="0" id="items-col-content" scrolling="no"&gt;&lt;/iframe&gt;</t>
  </si>
  <si>
    <t>hub_gc_i_rear</t>
  </si>
  <si>
    <t>【ピストバイク ハブ】 グランコンペ I リアハブ  リア gramcompe ピストバイク/シングルスピード/PISTEBIKE/ ロードバイク/ 自転車 楽天 通勤・通学</t>
  </si>
  <si>
    <t>グランコンペIリアハブ</t>
  </si>
  <si>
    <t>http://image.rakuten.co.jp/brotures/cabinet/items/gramcompe/hub_gc_i_rear.jpg</t>
  </si>
  <si>
    <t>&lt;iframe src="http://www.rakuten.ne.jp/gold/brotures/spec2/hub_gc_i_rear.html" frameborder="0" id="spec-content" scrolling="no"&gt;&lt;/iframe&gt;</t>
  </si>
  <si>
    <t>&lt;iframe src="http://www.rakuten.ne.jp/gold/brotures/items/gramcompe/hub_gc_i_rear.html" frameborder="0" id="items-col-content" scrolling="no"&gt;&lt;/iframe&gt;</t>
  </si>
  <si>
    <t>hub_gc_pink</t>
  </si>
  <si>
    <t>【ピストバイク ハブ】 グランコンペ トラックハブセット PINK ピンク  gramcompe ピストバイク/シングルスピード/PISTEBIKE/ ロードバイク/ 自転車 楽天 通勤・通学</t>
  </si>
  <si>
    <t>グランコンペトラックハブセットPINK</t>
  </si>
  <si>
    <t>http://image.rakuten.co.jp/brotures/cabinet/items/gramcompe/hub_gc_pink.jpg</t>
  </si>
  <si>
    <t>&lt;iframe src="http://www.rakuten.ne.jp/gold/brotures/spec2/hub_gc_pink.html" frameborder="0" id="spec-content" scrolling="no"&gt;&lt;/iframe&gt;</t>
  </si>
  <si>
    <t>&lt;iframe src="http://www.rakuten.ne.jp/gold/brotures/items/gramcompe/hub_gc_pink.html" frameborder="0" id="items-col-content" scrolling="no"&gt;&lt;/iframe&gt;</t>
  </si>
  <si>
    <t>hub_gc_pr</t>
  </si>
  <si>
    <t>【ピストバイク ハブ】 グランコンペ トラックハブセット PURPLE パープル  gramcompe ピストバイク/シングルスピード/PISTEBIKE/ ロードバイク/ 自転車 楽天 通勤・通学</t>
  </si>
  <si>
    <t>グランコンペトラックハブセットPURPLE</t>
  </si>
  <si>
    <t>http://image.rakuten.co.jp/brotures/cabinet/items/gramcompe/hub_gc_pr.jpg</t>
  </si>
  <si>
    <t>&lt;iframe src="http://www.rakuten.ne.jp/gold/brotures/spec2/hub_gc_pr.html" frameborder="0" id="spec-content" scrolling="no"&gt;&lt;/iframe&gt;</t>
  </si>
  <si>
    <t>&lt;iframe src="http://www.rakuten.ne.jp/gold/brotures/items/gramcompe/hub_gc_pr.html" frameborder="0" id="items-col-content" scrolling="no"&gt;&lt;/iframe&gt;</t>
  </si>
  <si>
    <t>hub_gc_pro_f</t>
  </si>
  <si>
    <t>【ピストバイク ハブ】 グランコンペ PRO ハブ フロント   gramcompe ピストバイク/シングルスピード/PISTEBIKE/ ロードバイク/ 自転車 楽天 通勤・通学</t>
  </si>
  <si>
    <t>グランコンペPROハブフロント</t>
  </si>
  <si>
    <t>http://image.rakuten.co.jp/brotures/cabinet/items/gramcompe/hub_gc_pro_f.jpg</t>
  </si>
  <si>
    <t>&lt;iframe src="http://www.rakuten.ne.jp/gold/brotures/spec2/hub_gc_pro_f.html" frameborder="0" id="spec-content" scrolling="no"&gt;&lt;/iframe&gt;</t>
  </si>
  <si>
    <t>&lt;iframe src="http://www.rakuten.ne.jp/gold/brotures/items/gramcompe/hub_gc_pro_f.html" frameborder="0" id="items-col-content" scrolling="no"&gt;&lt;/iframe&gt;</t>
  </si>
  <si>
    <t>hub_gc_pro_r</t>
  </si>
  <si>
    <t>【ピストバイク ハブ】 グランコンペ PRO ハブ リア   gramcompe ピストバイク/シングルスピード/PISTEBIKE/ ロードバイク/ 自転車 楽天 通勤・通学</t>
  </si>
  <si>
    <t>グランコンペPROハブリア</t>
  </si>
  <si>
    <t>http://image.rakuten.co.jp/brotures/cabinet/items/gramcompe/hub_gc_pro_r.jpg</t>
  </si>
  <si>
    <t>&lt;iframe src="http://www.rakuten.ne.jp/gold/brotures/spec2/hub_gc_pro_r.html" frameborder="0" id="spec-content" scrolling="no"&gt;&lt;/iframe&gt;</t>
  </si>
  <si>
    <t>&lt;iframe src="http://www.rakuten.ne.jp/gold/brotures/items/gramcompe/hub_gc_pro_r.html" frameborder="0" id="items-col-content" scrolling="no"&gt;&lt;/iframe&gt;</t>
  </si>
  <si>
    <t>hub_gc_red</t>
  </si>
  <si>
    <t>【ピストバイク ハブ】 グランコンペ トラックハブセット RED レッド  gramcompe ピストバイク/シングルスピード/PISTEBIKE/ ロードバイク/ 自転車 楽天 通勤・通学</t>
  </si>
  <si>
    <t>グランコンペトラックハブセットRED</t>
  </si>
  <si>
    <t>http://image.rakuten.co.jp/brotures/cabinet/items/gramcompe/hub_gc_red.jpg</t>
  </si>
  <si>
    <t>&lt;iframe src="http://www.rakuten.ne.jp/gold/brotures/spec2/hub_gc_red.html" frameborder="0" id="spec-content" scrolling="no"&gt;&lt;/iframe&gt;</t>
  </si>
  <si>
    <t>&lt;iframe src="http://www.rakuten.ne.jp/gold/brotures/items/gramcompe/hub_gc_red.html" frameborder="0" id="items-col-content" scrolling="no"&gt;&lt;/iframe&gt;</t>
  </si>
  <si>
    <t>hub_gc_s</t>
  </si>
  <si>
    <t>【ピストバイク ハブ】 グランコンペ トラックハブ フロント SILVER シルバー フロントハブ gramcompe ピストバイク/シングルスピード/PISTEBIKE/ ロードバイク/ 自転車 楽天 通勤・通学</t>
  </si>
  <si>
    <t>グランコンペトラックハブフロントSILVER</t>
  </si>
  <si>
    <t>http://image.rakuten.co.jp/brotures/cabinet/items/gramcompe/hub_gc_s.jpg</t>
  </si>
  <si>
    <t>&lt;iframe src="http://www.rakuten.ne.jp/gold/brotures/spec2/hub_gc_s.html" frameborder="0" id="spec-content" scrolling="no"&gt;&lt;/iframe&gt;</t>
  </si>
  <si>
    <t>&lt;iframe src="http://www.rakuten.ne.jp/gold/brotures/items/gramcompe/hub_gc_s.html" frameborder="0" id="items-col-content" scrolling="no"&gt;&lt;/iframe&gt;</t>
  </si>
  <si>
    <t>hub_gc_s2</t>
  </si>
  <si>
    <t>【ピストバイク ハブ】 グランコンペ トラックハブ リア SILVER シルバー リアハブ gramcompe ピストバイク/シングルスピード/PISTEBIKE/ ロードバイク/ 自転車 楽天 通勤・通学</t>
  </si>
  <si>
    <t>グランコンペトラックハブリアSILVER</t>
  </si>
  <si>
    <t>http://image.rakuten.co.jp/brotures/cabinet/items/gramcompe/hub_gc_s2.jpg</t>
  </si>
  <si>
    <t>&lt;iframe src="http://www.rakuten.ne.jp/gold/brotures/spec2/hub_gc_s2.html" frameborder="0" id="spec-content" scrolling="no"&gt;&lt;/iframe&gt;</t>
  </si>
  <si>
    <t>&lt;iframe src="http://www.rakuten.ne.jp/gold/brotures/items/gramcompe/hub_gc_s2.html" frameborder="0" id="items-col-content" scrolling="no"&gt;&lt;/iframe&gt;</t>
  </si>
  <si>
    <t>hub_gc_wh</t>
  </si>
  <si>
    <t>【ピストバイク ハブ】 グランコンペ トラックハブ フロント WHITE ホワイト フロントハブ gramcompe ピストバイク/シングルスピード/PISTEBIKE/ ロードバイク/ 自転車 楽天 通勤・通学</t>
  </si>
  <si>
    <t>グランコンペトラックハブフロントWHITE</t>
  </si>
  <si>
    <t>http://image.rakuten.co.jp/brotures/cabinet/items/gramcompe/hub_gc_wh.jpg</t>
  </si>
  <si>
    <t>&lt;iframe src="http://www.rakuten.ne.jp/gold/brotures/spec2/hub_gc_wh.html" frameborder="0" id="spec-content" scrolling="no"&gt;&lt;/iframe&gt;</t>
  </si>
  <si>
    <t>&lt;iframe src="http://www.rakuten.ne.jp/gold/brotures/items/gramcompe/hub_gc_wh.html" frameborder="0" id="items-col-content" scrolling="no"&gt;&lt;/iframe&gt;</t>
  </si>
  <si>
    <t>hub_gc_wh2</t>
  </si>
  <si>
    <t>【ピストバイク ハブ】 グランコンペ トラックハブ リア WHITE  リアハブ gramcompe ピストバイク/シングルスピード/PISTEBIKE/ ロードバイク/ 自転車 楽天 通勤・通学</t>
  </si>
  <si>
    <t>グランコンペトラックハブリアWHITE</t>
  </si>
  <si>
    <t>http://image.rakuten.co.jp/brotures/cabinet/items/gramcompe/hub_gc_wh2.jpg</t>
  </si>
  <si>
    <t>&lt;iframe src="http://www.rakuten.ne.jp/gold/brotures/spec2/hub_gc_wh2.html" frameborder="0" id="spec-content" scrolling="no"&gt;&lt;/iframe&gt;</t>
  </si>
  <si>
    <t>&lt;iframe src="http://www.rakuten.ne.jp/gold/brotures/items/gramcompe/hub_gc_wh2.html" frameborder="0" id="items-col-content" scrolling="no"&gt;&lt;/iframe&gt;</t>
  </si>
  <si>
    <t>hydro</t>
  </si>
  <si>
    <t>【サイクルシューズ】SIDI ハイドロゴア   ピストバイク/シングルスピード/PISTEBIKE/ ロードバイク/ 自転車 パーツ 楽天</t>
  </si>
  <si>
    <t>SIDIハイドロゴア</t>
  </si>
  <si>
    <t>http://image.rakuten.co.jp/brotures/cabinet/items/sidi/hydro.jpg</t>
  </si>
  <si>
    <t>&lt;iframe src="http://www.rakuten.ne.jp/gold/brotures/spec/sidi/hydro.html" frameborder="0" id="spec-content" scrolling="no"&gt;&lt;/iframe&gt;</t>
  </si>
  <si>
    <t>&lt;iframe src="http://www.rakuten.ne.jp/gold/brotures/items/sidi/hydro.html" frameborder="0" id="items-col-content" scrolling="no"&gt;&lt;/iframe&gt;</t>
  </si>
  <si>
    <t>izumi_cp</t>
  </si>
  <si>
    <t>【タイヤ チェーン】イズミ IZUMI 1/8 CP チェーン   シングルスピード/PISTEBIKE/ 自転車 パーツ 楽天</t>
  </si>
  <si>
    <t>IZUMI1/8CPチェーン</t>
  </si>
  <si>
    <t>http://image.rakuten.co.jp/brotures/cabinet/items/izumi/izumi_cp.jpg</t>
  </si>
  <si>
    <t>&lt;iframe src="http://www.rakuten.ne.jp/gold/brotures/spec/izumi/izumi_cp.html" frameborder="0" id="spec-content" scrolling="no"&gt;&lt;/iframe&gt;</t>
  </si>
  <si>
    <t>&lt;iframe src="http://www.rakuten.ne.jp/gold/brotures/items/izumi/izumi_cp.html" frameborder="0" id="items-col-content" scrolling="no"&gt;&lt;/iframe&gt;</t>
  </si>
  <si>
    <t>チェーン</t>
  </si>
  <si>
    <t>izumi</t>
  </si>
  <si>
    <t>jet4</t>
  </si>
  <si>
    <t>【ピストバイク ホイール】ヘッド  フロントホイール (HED. JET4 FRONT) ピストバイク/シングルスピード/PISTEBIKE/ ロードバイク/ 自転車 楽天 通勤・通学</t>
  </si>
  <si>
    <t>HED.JET4FRONT</t>
  </si>
  <si>
    <t>http://image.rakuten.co.jp/brotures/cabinet/items/hed/jet4.jpg</t>
  </si>
  <si>
    <t>&lt;iframe src="http://www.rakuten.ne.jp/gold/brotures/spec/hed/jet4.html" frameborder="0" id="spec-content" scrolling="no"&gt;&lt;/iframe&gt;</t>
  </si>
  <si>
    <t>&lt;iframe src="http://www.rakuten.ne.jp/gold/brotures/items/hed/jet4.html" frameborder="0" id="items-col-content" scrolling="no"&gt;&lt;/iframe&gt;</t>
  </si>
  <si>
    <t>jet6</t>
  </si>
  <si>
    <t>【ピストバイク ホイール】ヘッド  フロントホイール (HED. JET6 FRONT) ピストバイク/シングルスピード/PISTEBIKE/ ロードバイク/ 自転車 楽天 通勤・通学</t>
  </si>
  <si>
    <t>HED.JET6FRONT</t>
  </si>
  <si>
    <t>http://image.rakuten.co.jp/brotures/cabinet/items/hed/jet6.jpg</t>
  </si>
  <si>
    <t>&lt;iframe src="http://www.rakuten.ne.jp/gold/brotures/spec/hed/jet6.html" frameborder="0" id="spec-content" scrolling="no"&gt;&lt;/iframe&gt;</t>
  </si>
  <si>
    <t>&lt;iframe src="http://www.rakuten.ne.jp/gold/brotures/items/hed/jet6.html" frameborder="0" id="items-col-content" scrolling="no"&gt;&lt;/iframe&gt;</t>
  </si>
  <si>
    <t>jet9</t>
  </si>
  <si>
    <t>【ピストバイク ホイール】ヘッド  フロントホイール (HED. JET9 FRONT) ピストバイク/シングルスピード/PISTEBIKE/ ロードバイク/ 自転車 楽天 通勤・通学</t>
  </si>
  <si>
    <t>HED.JET9FRONT</t>
  </si>
  <si>
    <t>http://image.rakuten.co.jp/brotures/cabinet/items/hed/jet9.jpg</t>
  </si>
  <si>
    <t>&lt;iframe src="http://www.rakuten.ne.jp/gold/brotures/spec/hed/jet9.html" frameborder="0" id="spec-content" scrolling="no"&gt;&lt;/iframe&gt;</t>
  </si>
  <si>
    <t>&lt;iframe src="http://www.rakuten.ne.jp/gold/brotures/items/hed/jet9.html" frameborder="0" id="items-col-content" scrolling="no"&gt;&lt;/iframe&gt;</t>
  </si>
  <si>
    <t>jet_5_ex_front</t>
  </si>
  <si>
    <t>【ピストバイク ホイール】ヘッド   (HED. JET 5 EXPRESS) ピストバイク/シングルスピード/PISTEBIKE/ ロードバイク/ 自転車 楽天 通勤・通学</t>
  </si>
  <si>
    <t>HED.JET5EXPRESS</t>
  </si>
  <si>
    <t>http://image.rakuten.co.jp/brotures/cabinet/items/hed/jet_5_ex_front.jpg</t>
  </si>
  <si>
    <t>&lt;iframe src="http://www.rakuten.ne.jp/gold/brotures/spec/hed/jet_5_ex_front.html" frameborder="0" id="spec-content" scrolling="no"&gt;&lt;/iframe&gt;</t>
  </si>
  <si>
    <t>&lt;iframe src="http://www.rakuten.ne.jp/gold/brotures/items/hed/jet_5_ex_front.html" frameborder="0" id="items-col-content" scrolling="no"&gt;&lt;/iframe&gt;</t>
  </si>
  <si>
    <t>jet_7_ex_front</t>
  </si>
  <si>
    <t>【ピストバイク ホイール】ヘッド   (HED. JET 7 EXPRESS) ピストバイク/シングルスピード/PISTEBIKE/ ロードバイク/ 自転車 楽天 通勤・通学</t>
  </si>
  <si>
    <t>HED.JET7EXPRESS</t>
  </si>
  <si>
    <t>http://image.rakuten.co.jp/brotures/cabinet/items/hed/jet_7_ex_front.jpg</t>
  </si>
  <si>
    <t>&lt;iframe src="http://www.rakuten.ne.jp/gold/brotures/spec/hed/jet_7_ex_front.html" frameborder="0" id="spec-content" scrolling="no"&gt;&lt;/iframe&gt;</t>
  </si>
  <si>
    <t>&lt;iframe src="http://www.rakuten.ne.jp/gold/brotures/items/hed/jet_7_ex_front.html" frameborder="0" id="items-col-content" scrolling="no"&gt;&lt;/iframe&gt;</t>
  </si>
  <si>
    <t>julian-b</t>
  </si>
  <si>
    <t>【ピストバイク ホイール】エイスインチ   (EITHGHINCH JULIAN BLACK) ピストバイク/シングルスピード/PISTEBIKE/ ロードバイク/ 自転車 楽天 通勤・通学</t>
  </si>
  <si>
    <t>EITHGHINCHJULIANBLACK</t>
  </si>
  <si>
    <t>http://image.rakuten.co.jp/brotures/cabinet/items/eighthinch/julian-b.jpg</t>
  </si>
  <si>
    <t>&lt;iframe src="http://www.rakuten.ne.jp/gold/brotures/spec/eighthinch/julian-b.html" frameborder="0" id="spec-content" scrolling="no"&gt;&lt;/iframe&gt;</t>
  </si>
  <si>
    <t>&lt;iframe src="http://www.rakuten.ne.jp/gold/brotures/items/eighthinch/julian-b.html" frameborder="0" id="items-col-content" scrolling="no"&gt;&lt;/iframe&gt;</t>
  </si>
  <si>
    <t>パーツ¥ホイール:ブランド¥EIGHTHINCH</t>
  </si>
  <si>
    <t>julian-p</t>
  </si>
  <si>
    <t>【ピストバイク ホイール】エイスインチ   (EITHGHINCH JULIAN POLISH) ピストバイク/シングルスピード/PISTEBIKE/ ロードバイク/ 自転車 楽天 通勤・通学</t>
  </si>
  <si>
    <t>EITHGHINCHJULIANPOLISH</t>
  </si>
  <si>
    <t>http://image.rakuten.co.jp/brotures/cabinet/items/eighthinch/julian-p.jpg</t>
  </si>
  <si>
    <t>&lt;iframe src="http://www.rakuten.ne.jp/gold/brotures/spec/eighthinch/julian-p.html" frameborder="0" id="spec-content" scrolling="no"&gt;&lt;/iframe&gt;</t>
  </si>
  <si>
    <t>&lt;iframe src="http://www.rakuten.ne.jp/gold/brotures/items/eighthinch/julian-p.html" frameborder="0" id="items-col-content" scrolling="no"&gt;&lt;/iframe&gt;</t>
  </si>
  <si>
    <t>julian-w</t>
  </si>
  <si>
    <t>【ピストバイク ホイール】エイスインチ   (EITHGHINCH JULIAN WHITE) ピストバイク/シングルスピード/PISTEBIKE/ ロードバイク/ 自転車 楽天 通勤・通学</t>
  </si>
  <si>
    <t>EITHGHINCHJULIANWHITE</t>
  </si>
  <si>
    <t>http://image.rakuten.co.jp/brotures/cabinet/items/eighthinch/julian-w.jpg</t>
  </si>
  <si>
    <t>&lt;iframe src="http://www.rakuten.ne.jp/gold/brotures/spec/eighthinch/julian-w.html" frameborder="0" id="spec-content" scrolling="no"&gt;&lt;/iframe&gt;</t>
  </si>
  <si>
    <t>&lt;iframe src="http://www.rakuten.ne.jp/gold/brotures/items/eighthinch/julian-w.html" frameborder="0" id="items-col-content" scrolling="no"&gt;&lt;/iframe&gt;</t>
  </si>
  <si>
    <t>lagar-b</t>
  </si>
  <si>
    <t>【ピストバイク 完成車】 エスイーバイク ブラック  (SE BIKES Lagar BLACK) ピストバイク/シングルスピード/PISTEBIKE/ ロードバイク/ 自転車 楽天 通勤・通学</t>
  </si>
  <si>
    <t>SEBIKESLagarBLACK</t>
  </si>
  <si>
    <t>http://image.rakuten.co.jp/brotures/cabinet/items/se/lagar-b.jpg</t>
  </si>
  <si>
    <t>&lt;iframe src="http://www.rakuten.ne.jp/gold/brotures/spec/se/lagar-b.html" frameborder="0" id="spec-content" scrolling="no"&gt;&lt;/iframe&gt;</t>
  </si>
  <si>
    <t>&lt;iframe src="http://www.rakuten.ne.jp/gold/brotures/items/se/lagar-b.html" frameborder="0" id="items-col-content" scrolling="no"&gt;&lt;/iframe&gt;</t>
  </si>
  <si>
    <t>lagar-b47cm</t>
  </si>
  <si>
    <t>47cm</t>
  </si>
  <si>
    <t>lagar-b49cm</t>
  </si>
  <si>
    <t>49cm</t>
  </si>
  <si>
    <t>lagar-b52cm</t>
  </si>
  <si>
    <t>lagar-b54cm</t>
  </si>
  <si>
    <t>lagar-b56cm</t>
  </si>
  <si>
    <t>lagar-bl</t>
  </si>
  <si>
    <t>【ピストバイク 完成車】 エスイーバイク ブルー  (SE BIKES Lagar BLUE) ピストバイク/シングルスピード/PISTEBIKE/ ロードバイク/ 自転車 楽天 通勤・通学</t>
  </si>
  <si>
    <t>SEBIKESLagarBLUE</t>
  </si>
  <si>
    <t>http://image.rakuten.co.jp/brotures/cabinet/items/se/lagar-bl.jpg</t>
  </si>
  <si>
    <t>&lt;iframe src="http://www.rakuten.ne.jp/gold/brotures/spec/se/lagar-bl.html" frameborder="0" id="spec-content" scrolling="no"&gt;&lt;/iframe&gt;</t>
  </si>
  <si>
    <t>&lt;iframe src="http://www.rakuten.ne.jp/gold/brotures/items/se/lagar-bl.html" frameborder="0" id="items-col-content" scrolling="no"&gt;&lt;/iframe&gt;</t>
  </si>
  <si>
    <t>lagar-bl47cm</t>
  </si>
  <si>
    <t>lagar-bl49cm</t>
  </si>
  <si>
    <t>lagar-bl52cm</t>
  </si>
  <si>
    <t>lagar-bl54cm</t>
  </si>
  <si>
    <t>lagar-bl56cm</t>
  </si>
  <si>
    <t>large-hub-b-f</t>
  </si>
  <si>
    <t>【ピストバイク ハブ】 ポール ブラック　フロント  (PAUL Large Flange Hub BLACK Front) ピストバイク/シングルスピード/PISTEBIKE/ ロードバイク/ 自転車 楽天 通勤・通学</t>
  </si>
  <si>
    <t>PAULLargeFlangeHubBLACKFront</t>
  </si>
  <si>
    <t>http://image.rakuten.co.jp/brotures/cabinet/items/paul/large-hub-b-f.jpg</t>
  </si>
  <si>
    <t>&lt;iframe src="http://www.rakuten.ne.jp/gold/brotures/spec/paul/large-hub-b-f.html" frameborder="0" id="spec-content" scrolling="no"&gt;&lt;/iframe&gt;</t>
  </si>
  <si>
    <t>&lt;iframe src="http://www.rakuten.ne.jp/gold/brotures/items/paul/large-hub-b-f.html" frameborder="0" id="items-col-content" scrolling="no"&gt;&lt;/iframe&gt;</t>
  </si>
  <si>
    <t>パーツ¥ハブ:ブランド¥PAUL</t>
  </si>
  <si>
    <t>large-hub-b-r</t>
  </si>
  <si>
    <t>【ピストバイク ハブ】 ポール ブラック　リア  (PAUL Large Flange Hub BLACK Rear) ピストバイク/シングルスピード/PISTEBIKE/ ロードバイク/ 自転車 楽天 通勤・通学</t>
  </si>
  <si>
    <t>PAULLargeFlangeHubBLACKRear</t>
  </si>
  <si>
    <t>http://image.rakuten.co.jp/brotures/cabinet/items/paul/large-hub-b-r.jpg</t>
  </si>
  <si>
    <t>&lt;iframe src="http://www.rakuten.ne.jp/gold/brotures/spec/paul/large-hub-b-r.html" frameborder="0" id="spec-content" scrolling="no"&gt;&lt;/iframe&gt;</t>
  </si>
  <si>
    <t>&lt;iframe src="http://www.rakuten.ne.jp/gold/brotures/items/paul/large-hub-b-r.html" frameborder="0" id="items-col-content" scrolling="no"&gt;&lt;/iframe&gt;</t>
  </si>
  <si>
    <t>large-hub-p-f</t>
  </si>
  <si>
    <t>【ピストバイク ハブ】 ポール ポリッシュ　フロント  (PAUL Large Flange Hub POLISH Front) ピストバイク/シングルスピード/PISTEBIKE/ ロードバイク/ 自転車 楽天 通勤・通学</t>
  </si>
  <si>
    <t>PAULLargeFlangeHubPOLISHFront</t>
  </si>
  <si>
    <t>http://image.rakuten.co.jp/brotures/cabinet/items/paul/large-hub-p-f.jpg</t>
  </si>
  <si>
    <t>&lt;iframe src="http://www.rakuten.ne.jp/gold/brotures/spec2/large-hub-p-f.html" frameborder="0" id="spec-content" scrolling="no"&gt;&lt;/iframe&gt;</t>
  </si>
  <si>
    <t>&lt;iframe src="http://www.rakuten.ne.jp/gold/brotures/items/paul/large-hub-p-f.html" frameborder="0" id="items-col-content" scrolling="no"&gt;&lt;/iframe&gt;</t>
  </si>
  <si>
    <t>large-hub-p-r</t>
  </si>
  <si>
    <t>【ピストバイク ハブ】 ポール ポリッシュ　リア  (PAUL Large Flange Hub POLISH Rear) ピストバイク/シングルスピード/PISTEBIKE/ ロードバイク/ 自転車 楽天 通勤・通学</t>
  </si>
  <si>
    <t>PAULLargeFlangeHubPOLISHRear</t>
  </si>
  <si>
    <t>http://image.rakuten.co.jp/brotures/cabinet/items/paul/large-hub-p-r.jpg</t>
  </si>
  <si>
    <t>&lt;iframe src="http://www.rakuten.ne.jp/gold/brotures/spec2/large-hub-p-r.html" frameborder="0" id="spec-content" scrolling="no"&gt;&lt;/iframe&gt;</t>
  </si>
  <si>
    <t>&lt;iframe src="http://www.rakuten.ne.jp/gold/brotures/items/paul/large-hub-p-r.html" frameborder="0" id="items-col-content" scrolling="no"&gt;&lt;/iframe&gt;</t>
  </si>
  <si>
    <t>laser</t>
  </si>
  <si>
    <t>【サイクルシューズ】SIDI レーザー ホワイト   ピストバイク/シングルスピード/PISTEBIKE/ ロードバイク/ 自転車 パーツ 楽天</t>
  </si>
  <si>
    <t>SIDIレーザーホワイト</t>
  </si>
  <si>
    <t>http://image.rakuten.co.jp/brotures/cabinet/items/sidi/laser.jpg</t>
  </si>
  <si>
    <t>&lt;iframe src="http://www.rakuten.ne.jp/gold/brotures/spec/sidi/laser.html" frameborder="0" id="spec-content" scrolling="no"&gt;&lt;/iframe&gt;</t>
  </si>
  <si>
    <t>&lt;iframe src="http://www.rakuten.ne.jp/gold/brotures/items/sidi/laser.html" frameborder="0" id="items-col-content" scrolling="no"&gt;&lt;/iframe&gt;</t>
  </si>
  <si>
    <t>laser_1</t>
  </si>
  <si>
    <t>【サイクルシューズ】SIDI レーザー ブラック   ピストバイク/シングルスピード/PISTEBIKE/ ロードバイク/ 自転車 パーツ 楽天</t>
  </si>
  <si>
    <t>SIDIレーザーブラック</t>
  </si>
  <si>
    <t>http://image.rakuten.co.jp/brotures/cabinet/items/sidi/laser_1.jpg</t>
  </si>
  <si>
    <t>&lt;iframe src="http://www.rakuten.ne.jp/gold/brotures/spec/sidi/laser_1.html" frameborder="0" id="spec-content" scrolling="no"&gt;&lt;/iframe&gt;</t>
  </si>
  <si>
    <t>&lt;iframe src="http://www.rakuten.ne.jp/gold/brotures/items/sidi/laser_1.html" frameborder="0" id="items-col-content" scrolling="no"&gt;&lt;/iframe&gt;</t>
  </si>
  <si>
    <t>latex_tube</t>
  </si>
  <si>
    <t>【タイヤ チューブ】ビットリア Vittoria LATEX チューブ 19/23C  ロードバイク/  シングルスピード/PISTEBIKE/ 自転車 パーツ 楽天</t>
  </si>
  <si>
    <t>VittoriaLATEXチューブ19/23C</t>
  </si>
  <si>
    <t>http://image.rakuten.co.jp/brotures/cabinet/items/vittoria/latex_tube.jpg</t>
  </si>
  <si>
    <t>&lt;iframe src="http://www.rakuten.ne.jp/gold/brotures/spec/vittoria/latex_tube.html" frameborder="0" id="spec-content" scrolling="no"&gt;&lt;/iframe&gt;</t>
  </si>
  <si>
    <t>&lt;iframe src="http://www.rakuten.ne.jp/gold/brotures/items/vittoria/latex_tube.html" frameborder="0" id="items-col-content" scrolling="no"&gt;&lt;/iframe&gt;</t>
  </si>
  <si>
    <t>パーツ¥チューブ:ブランド2¥Vittoria</t>
  </si>
  <si>
    <t>limited-hub-b-f</t>
  </si>
  <si>
    <t>【ピストバイク ハブ】 ブローチャーズ フィル ウッド フロントハブ  (BROTURES x Philwood Street Limited Hub BLACK Front) ピストバイク/シングルスピード/PISTEBIKE/ ロードバイク/ 自転車 楽天 通勤・通学</t>
  </si>
  <si>
    <t>BROTURESxPhilwoodStreetLimitedHubBLACKFront</t>
  </si>
  <si>
    <t>http://image.rakuten.co.jp/brotures/cabinet/items/brotures/limited-hub-b-f.jpg</t>
  </si>
  <si>
    <t>&lt;iframe src="http://www.rakuten.ne.jp/gold/brotures/spec/brotures/limited-hub-b-f.html" frameborder="0" id="spec-content" scrolling="no"&gt;&lt;/iframe&gt;</t>
  </si>
  <si>
    <t>&lt;iframe src="http://www.rakuten.ne.jp/gold/brotures/items/brotures/limited-hub-b-f.html" frameborder="0" id="items-col-content" scrolling="no"&gt;&lt;/iframe&gt;</t>
  </si>
  <si>
    <t>パーツ¥ハブ:ブランド¥BROTURES</t>
  </si>
  <si>
    <t>limited-hub-b-r</t>
  </si>
  <si>
    <t>【ピストバイク ハブ】 ブローチャーズ フィル ウッド リアハブ  (BROTURES x Philwood Street Limited Hub BLACK Rear) ピストバイク/シングルスピード/PISTEBIKE/ ロードバイク/ 自転車 楽天 通勤・通学</t>
  </si>
  <si>
    <t>BROTURESxPhilwoodStreetLimitedHubBLACKRear</t>
  </si>
  <si>
    <t>http://image.rakuten.co.jp/brotures/cabinet/items/brotures/limited-hub-b-r.jpg</t>
  </si>
  <si>
    <t>&lt;iframe src="http://www.rakuten.ne.jp/gold/brotures/spec/brotures/limited-hub-b-r.html" frameborder="0" id="spec-content" scrolling="no"&gt;&lt;/iframe&gt;</t>
  </si>
  <si>
    <t>&lt;iframe src="http://www.rakuten.ne.jp/gold/brotures/items/brotures/limited-hub-b-r.html" frameborder="0" id="items-col-content" scrolling="no"&gt;&lt;/iframe&gt;</t>
  </si>
  <si>
    <t>limited-hub-p-f</t>
  </si>
  <si>
    <t>【ピストバイク ハブ】 ブローチャーズ フィル ウッド フロントハブ  (BROTURES x Philwood Street Limited Hub POLISH Front) ピストバイク/シングルスピード/PISTEBIKE/ ロードバイク/ 自転車 楽天 通勤・通学</t>
  </si>
  <si>
    <t>BROTURESxPhilwoodStreetLimitedHubPOLISHFront</t>
  </si>
  <si>
    <t>http://image.rakuten.co.jp/brotures/cabinet/items/brotures/limited-hub-p-f.jpg</t>
  </si>
  <si>
    <t>&lt;iframe src="http://www.rakuten.ne.jp/gold/brotures/spec2/limited-hub-p-f.html" frameborder="0" id="spec-content" scrolling="no"&gt;&lt;/iframe&gt;</t>
  </si>
  <si>
    <t>&lt;iframe src="http://www.rakuten.ne.jp/gold/brotures/items/brotures/limited-hub-p-f.html" frameborder="0" id="items-col-content" scrolling="no"&gt;&lt;/iframe&gt;</t>
  </si>
  <si>
    <t>limited-hub-p-r</t>
  </si>
  <si>
    <t>【ピストバイク ハブ】 ブローチャーズ フィル ウッド リアハブ  (BROTURES x Philwood Street Limited Hub POLISH Rear) ピストバイク/シングルスピード/PISTEBIKE/ ロードバイク/ 自転車 楽天 通勤・通学</t>
  </si>
  <si>
    <t>BROTURESxPhilwoodStreetLimitedHubPOLISHRear</t>
  </si>
  <si>
    <t>http://image.rakuten.co.jp/brotures/cabinet/items/brotures/limited-hub-p-r.jpg</t>
  </si>
  <si>
    <t>&lt;iframe src="http://www.rakuten.ne.jp/gold/brotures/spec2/limited-hub-p-r.html" frameborder="0" id="spec-content" scrolling="no"&gt;&lt;/iframe&gt;</t>
  </si>
  <si>
    <t>&lt;iframe src="http://www.rakuten.ne.jp/gold/brotures/items/brotures/limited-hub-p-r.html" frameborder="0" id="items-col-content" scrolling="no"&gt;&lt;/iframe&gt;</t>
  </si>
  <si>
    <t>lition2</t>
  </si>
  <si>
    <t>MICHELIN リチオン２ミシュラン 【ピストバイク タイヤ】  シングルスピード/PISTEBIKE/ ロードバイク/ 自転車 パーツ 楽天</t>
  </si>
  <si>
    <t>MICHELINリチオン２</t>
  </si>
  <si>
    <t>http://image.rakuten.co.jp/brotures/cabinet/items/michelin/lition2.jpg</t>
  </si>
  <si>
    <t>&lt;iframe src="http://www.rakuten.ne.jp/gold/brotures/spec2/lition2.html" frameborder="0" id="spec-content" scrolling="no"&gt;&lt;/iframe&gt;</t>
  </si>
  <si>
    <t>&lt;iframe src="http://www.rakuten.ne.jp/gold/brotures/items/michelin/lition2.html" frameborder="0" id="items-col-content" scrolling="no"&gt;&lt;/iframe&gt;</t>
  </si>
  <si>
    <t>lockjaws_bks</t>
  </si>
  <si>
    <t>【バーテープ＆グリップ】オーディーアイ ODI ロックジョーズ BLACK WHITE ブラック　ホワイト ロードバイク/  シングルスピード/PISTEBIKE/ 自転車 パーツ 楽天</t>
  </si>
  <si>
    <t>ODIロックジョーズBLACKWHITE</t>
  </si>
  <si>
    <t>http://image.rakuten.co.jp/brotures/cabinet/items/odi/lockjaws_bks.jpg</t>
  </si>
  <si>
    <t>&lt;iframe src="http://www.rakuten.ne.jp/gold/brotures/spec2/lockjaws_bks.html" frameborder="0" id="spec-content" scrolling="no"&gt;&lt;/iframe&gt;</t>
  </si>
  <si>
    <t>&lt;iframe src="http://www.rakuten.ne.jp/gold/brotures/items/odi/lockjaws_bks.html" frameborder="0" id="items-col-content" scrolling="no"&gt;&lt;/iframe&gt;</t>
  </si>
  <si>
    <t>lockjaws_color</t>
  </si>
  <si>
    <t>【バーテープ＆グリップ】オーディーアイ ODI ロックジョーズ カラー  ロードバイク/  シングルスピード/PISTEBIKE/ 自転車 パーツ 楽天</t>
  </si>
  <si>
    <t>ODIロックジョーズカラー</t>
  </si>
  <si>
    <t>http://image.rakuten.co.jp/brotures/cabinet/items/odi/lockjaws_color.jpg</t>
  </si>
  <si>
    <t>&lt;iframe src="http://www.rakuten.ne.jp/gold/brotures/spec2/lockjaws_color.html" frameborder="0" id="spec-content" scrolling="no"&gt;&lt;/iframe&gt;</t>
  </si>
  <si>
    <t>&lt;iframe src="http://www.rakuten.ne.jp/gold/brotures/items/odi/lockjaws_color.html" frameborder="0" id="items-col-content" scrolling="no"&gt;&lt;/iframe&gt;</t>
  </si>
  <si>
    <t>longneck_1</t>
  </si>
  <si>
    <t>【バーテープ＆グリップ】オーディーアイ ODI ロングネックグリップ BLACK SILVER  ロードバイク/  シングルスピード/PISTEBIKE/ 自転車 パーツ 楽天</t>
  </si>
  <si>
    <t>ODIロングネックグリップBLACKSILVER</t>
  </si>
  <si>
    <t>http://image.rakuten.co.jp/brotures/cabinet/items/odi/longneck_1.jpg</t>
  </si>
  <si>
    <t>&lt;iframe src="http://www.rakuten.ne.jp/gold/brotures/spec2/longneck_1.html" frameborder="0" id="spec-content" scrolling="no"&gt;&lt;/iframe&gt;</t>
  </si>
  <si>
    <t>&lt;iframe src="http://www.rakuten.ne.jp/gold/brotures/items/odi/longneck_1.html" frameborder="0" id="items-col-content" scrolling="no"&gt;&lt;/iframe&gt;</t>
  </si>
  <si>
    <t>longneck_2</t>
  </si>
  <si>
    <t>【バーテープ＆グリップ】オーディーアイ ODI ロングネックグリップ カラー  ロードバイク/  シングルスピード/PISTEBIKE/ 自転車 パーツ 楽天</t>
  </si>
  <si>
    <t>ODIロングネックグリップカラー</t>
  </si>
  <si>
    <t>http://image.rakuten.co.jp/brotures/cabinet/items/odi/longneck_2.jpg</t>
  </si>
  <si>
    <t>&lt;iframe src="http://www.rakuten.ne.jp/gold/brotures/spec2/longneck_2.html" frameborder="0" id="spec-content" scrolling="no"&gt;&lt;/iframe&gt;</t>
  </si>
  <si>
    <t>&lt;iframe src="http://www.rakuten.ne.jp/gold/brotures/items/odi/longneck_2.html" frameborder="0" id="items-col-content" scrolling="no"&gt;&lt;/iframe&gt;</t>
  </si>
  <si>
    <t>lufian</t>
  </si>
  <si>
    <t>【バーテープ＆グリップ】オーディーアイ ODI ルフィアンロックオングリップ BLACK  ロードバイク/  シングルスピード/PISTEBIKE/ 自転車 パーツ 楽天</t>
  </si>
  <si>
    <t>ODIルフィアンロックオングリップBLACK</t>
  </si>
  <si>
    <t>http://image.rakuten.co.jp/brotures/cabinet/items/odi/lufian.jpg</t>
  </si>
  <si>
    <t>&lt;iframe src="http://www.rakuten.ne.jp/gold/brotures/spec2/lufian.html" frameborder="0" id="spec-content" scrolling="no"&gt;&lt;/iframe&gt;</t>
  </si>
  <si>
    <t>&lt;iframe src="http://www.rakuten.ne.jp/gold/brotures/items/odi/lufian.html" frameborder="0" id="items-col-content" scrolling="no"&gt;&lt;/iframe&gt;</t>
  </si>
  <si>
    <t>lufian_bl</t>
  </si>
  <si>
    <t>【バーテープ＆グリップ】オーディーアイ ODI ルフィアンロックオングリップ BLUE  ロードバイク/  シングルスピード/PISTEBIKE/ 自転車 パーツ 楽天</t>
  </si>
  <si>
    <t>ODIルフィアンロックオングリップBLUE</t>
  </si>
  <si>
    <t>http://image.rakuten.co.jp/brotures/cabinet/items/odi/lufian_bl.jpg</t>
  </si>
  <si>
    <t>&lt;iframe src="http://www.rakuten.ne.jp/gold/brotures/spec2/lufian_bl.html" frameborder="0" id="spec-content" scrolling="no"&gt;&lt;/iframe&gt;</t>
  </si>
  <si>
    <t>&lt;iframe src="http://www.rakuten.ne.jp/gold/brotures/items/odi/lufian_bl.html" frameborder="0" id="items-col-content" scrolling="no"&gt;&lt;/iframe&gt;</t>
  </si>
  <si>
    <t>lufian_pi</t>
  </si>
  <si>
    <t>【バーテープ＆グリップ】オーディーアイ ODI ルフィアンロックオングリップ PINK  ロードバイク/  シングルスピード/PISTEBIKE/ 自転車 パーツ 楽天</t>
  </si>
  <si>
    <t>ODIルフィアンロックオングリップPINK</t>
  </si>
  <si>
    <t>http://image.rakuten.co.jp/brotures/cabinet/items/odi/lufian_pi.jpg</t>
  </si>
  <si>
    <t>&lt;iframe src="http://www.rakuten.ne.jp/gold/brotures/spec2/lufian_pi.html" frameborder="0" id="spec-content" scrolling="no"&gt;&lt;/iframe&gt;</t>
  </si>
  <si>
    <t>&lt;iframe src="http://www.rakuten.ne.jp/gold/brotures/items/odi/lufian_pi.html" frameborder="0" id="items-col-content" scrolling="no"&gt;&lt;/iframe&gt;</t>
  </si>
  <si>
    <t>mat301</t>
  </si>
  <si>
    <t>【ヘルメット】Selev セレブ マトリックスR ホワイト/ブルー/ブラック  ピストバイク/シングルスピード/PISTEBIKE/ ロードバイク/ 自転車 パーツ 楽天</t>
  </si>
  <si>
    <t>SelevマトリックスRホワイト/ブルー/ブラック</t>
  </si>
  <si>
    <t>http://image.rakuten.co.jp/brotures/cabinet/items/selev/mat301.jpg</t>
  </si>
  <si>
    <t>&lt;iframe src="http://www.rakuten.ne.jp/gold/brotures/spec2/mat301.html" frameborder="0" id="spec-content" scrolling="no"&gt;&lt;/iframe&gt;</t>
  </si>
  <si>
    <t>&lt;iframe src="http://www.rakuten.ne.jp/gold/brotures/items/selev/mat301.html" frameborder="0" id="items-col-content" scrolling="no"&gt;&lt;/iframe&gt;</t>
  </si>
  <si>
    <t>mat302</t>
  </si>
  <si>
    <t>【ヘルメット】Selev セレブ マトリックスR ホワイト/レッド/ブラック  ピストバイク/シングルスピード/PISTEBIKE/ ロードバイク/ 自転車 パーツ 楽天</t>
  </si>
  <si>
    <t>SelevマトリックスRホワイト/レッド/ブラック</t>
  </si>
  <si>
    <t>http://image.rakuten.co.jp/brotures/cabinet/items/selev/mat302.jpg</t>
  </si>
  <si>
    <t>&lt;iframe src="http://www.rakuten.ne.jp/gold/brotures/spec2/mat302.html" frameborder="0" id="spec-content" scrolling="no"&gt;&lt;/iframe&gt;</t>
  </si>
  <si>
    <t>&lt;iframe src="http://www.rakuten.ne.jp/gold/brotures/items/selev/mat302.html" frameborder="0" id="items-col-content" scrolling="no"&gt;&lt;/iframe&gt;</t>
  </si>
  <si>
    <t>mat303</t>
  </si>
  <si>
    <t>【ヘルメット】Selev セレブ マトリックスR ホワイト/マゼンタ/ブラック  ピストバイク/シングルスピード/PISTEBIKE/ ロードバイク/ 自転車 パーツ 楽天</t>
  </si>
  <si>
    <t>SelevマトリックスRホワイト/マゼンタ/ブラック</t>
  </si>
  <si>
    <t>http://image.rakuten.co.jp/brotures/cabinet/items/selev/mat303.jpg</t>
  </si>
  <si>
    <t>&lt;iframe src="http://www.rakuten.ne.jp/gold/brotures/spec2/mat303.html" frameborder="0" id="spec-content" scrolling="no"&gt;&lt;/iframe&gt;</t>
  </si>
  <si>
    <t>&lt;iframe src="http://www.rakuten.ne.jp/gold/brotures/items/selev/mat303.html" frameborder="0" id="items-col-content" scrolling="no"&gt;&lt;/iframe&gt;</t>
  </si>
  <si>
    <t>mat304</t>
  </si>
  <si>
    <t>【ヘルメット】Selev セレブ マトリックスR ブラック/シルバー/ホワイト  ピストバイク/シングルスピード/PISTEBIKE/ ロードバイク/ 自転車 パーツ 楽天</t>
  </si>
  <si>
    <t>SelevマトリックスRブラック/シルバー/ホワイト</t>
  </si>
  <si>
    <t>http://image.rakuten.co.jp/brotures/cabinet/items/selev/mat304.jpg</t>
  </si>
  <si>
    <t>&lt;iframe src="http://www.rakuten.ne.jp/gold/brotures/spec2/mat304.html" frameborder="0" id="spec-content" scrolling="no"&gt;&lt;/iframe&gt;</t>
  </si>
  <si>
    <t>&lt;iframe src="http://www.rakuten.ne.jp/gold/brotures/items/selev/mat304.html" frameborder="0" id="items-col-content" scrolling="no"&gt;&lt;/iframe&gt;</t>
  </si>
  <si>
    <t>mat305</t>
  </si>
  <si>
    <t>【ヘルメット】Selev セレブ マトリックスR ホワイト/ブラック  ピストバイク/シングルスピード/PISTEBIKE/ ロードバイク/ 自転車 パーツ 楽天</t>
  </si>
  <si>
    <t>SelevマトリックスRホワイト/ブラック</t>
  </si>
  <si>
    <t>http://image.rakuten.co.jp/brotures/cabinet/items/selev/mat305.jpg</t>
  </si>
  <si>
    <t>&lt;iframe src="http://www.rakuten.ne.jp/gold/brotures/spec/selev/mat305.html" frameborder="0" id="spec-content" scrolling="no"&gt;&lt;/iframe&gt;</t>
  </si>
  <si>
    <t>&lt;iframe src="http://www.rakuten.ne.jp/gold/brotures/items/selev/mat305.html" frameborder="0" id="items-col-content" scrolling="no"&gt;&lt;/iframe&gt;</t>
  </si>
  <si>
    <t>mat702</t>
  </si>
  <si>
    <t>【ヘルメット】Selev セレブ マトリックスR マットブラック  ピストバイク/シングルスピード/PISTEBIKE/ ロードバイク/ 自転車 パーツ 楽天</t>
  </si>
  <si>
    <t>SelevマトリックスRマットブラック</t>
  </si>
  <si>
    <t>http://image.rakuten.co.jp/brotures/cabinet/items/selev/mat702.jpg</t>
  </si>
  <si>
    <t>&lt;iframe src="http://www.rakuten.ne.jp/gold/brotures/spec/selev/mat702.html" frameborder="0" id="spec-content" scrolling="no"&gt;&lt;/iframe&gt;</t>
  </si>
  <si>
    <t>&lt;iframe src="http://www.rakuten.ne.jp/gold/brotures/items/selev/mat702.html" frameborder="0" id="items-col-content" scrolling="no"&gt;&lt;/iframe&gt;</t>
  </si>
  <si>
    <t>matte-f</t>
  </si>
  <si>
    <t>【ピストバイク ホイール】ブラック  フロントホイール (AEROSPOKE Matte Black Front) ピストバイク/シングルスピード/PISTEBIKE/ ロードバイク/ 自転車 楽天 通勤・通学</t>
  </si>
  <si>
    <t>https://pro.powerdo.jp/webapp/upload-images/1964/matte-f_1.jpg</t>
  </si>
  <si>
    <t>AEROSPOKEMatteBlackFront</t>
  </si>
  <si>
    <t>https://pro.powerdo.jp/webapp/upload-images/1964/matte-f_2.jpg</t>
  </si>
  <si>
    <t>http://image.rakuten.co.jp/brotures/cabinet/items/aerospoke/matte-f.jpg</t>
  </si>
  <si>
    <t>http://image.rakuten.co.jp/brotures/cabinet/02/matte-f_2.jpg</t>
  </si>
  <si>
    <t>&lt;iframe src="http://www.rakuten.ne.jp/gold/brotures/spec/aerospoke/matte-f.html" frameborder="0" id="spec-content" scrolling="no"&gt;&lt;/iframe&gt;</t>
  </si>
  <si>
    <t>&lt;iframe src="http://www.rakuten.ne.jp/gold/brotures/items/aerospoke/matte-f.html" frameborder="0" id="items-col-content" scrolling="no"&gt;&lt;/iframe&gt;</t>
  </si>
  <si>
    <t>AEROSPOKE</t>
  </si>
  <si>
    <t>パーツ¥ホイール:ブランド¥AEROSPOKE</t>
  </si>
  <si>
    <t>matte-r</t>
  </si>
  <si>
    <t>【ピストバイク ホイール】ブラック  リアホイール (AEROSPOKE Matte Black Rear) ピストバイク/シングルスピード/PISTEBIKE/ ロードバイク/ 自転車 楽天 通勤・通学</t>
  </si>
  <si>
    <t>AEROSPOKEMatteBlackRear</t>
  </si>
  <si>
    <t>http://image.rakuten.co.jp/brotures/cabinet/items/aerospoke/matte-r.jpg</t>
  </si>
  <si>
    <t>&lt;iframe src="http://www.rakuten.ne.jp/gold/brotures/spec2/matte-r.html" frameborder="0" id="spec-content" scrolling="no"&gt;&lt;/iframe&gt;</t>
  </si>
  <si>
    <t>&lt;iframe src="http://www.rakuten.ne.jp/gold/brotures/items/aerospoke/matte-r.html" frameborder="0" id="items-col-content" scrolling="no"&gt;&lt;/iframe&gt;</t>
  </si>
  <si>
    <t>max_sls_flow</t>
  </si>
  <si>
    <t>selleITALIA MAX SLS FLOWブラック 【サドル】  ピストバイク/シングルスピード/PISTEBIKE/ ロードバイク/ 自転車 パーツ 楽天</t>
  </si>
  <si>
    <t>selleITALIAMAXSLSFLOW</t>
  </si>
  <si>
    <t>http://image.rakuten.co.jp/brotures/cabinet/items/selleitalia/max_sls_flow.jpg</t>
  </si>
  <si>
    <t>&lt;iframe src="http://www.rakuten.ne.jp/gold/brotures/spec2/max_sls_flow.html" frameborder="0" id="spec-content" scrolling="no"&gt;&lt;/iframe&gt;</t>
  </si>
  <si>
    <t>&lt;iframe src="http://www.rakuten.ne.jp/gold/brotures/items/selleitalia/max_sls_flow.html" frameborder="0" id="items-col-content" scrolling="no"&gt;&lt;/iframe&gt;</t>
  </si>
  <si>
    <t>mit07</t>
  </si>
  <si>
    <t>Selev ミト マットブラックSelev セレブ ミト マットブラック  ピストバイク/シングルスピード/PISTEBIKE/ ロードバイク/ 自転車 パーツ 楽天</t>
  </si>
  <si>
    <t>Selevミトマットブラック</t>
  </si>
  <si>
    <t>http://image.rakuten.co.jp/brotures/cabinet/items/selev/mit07.jpg</t>
  </si>
  <si>
    <t>&lt;iframe src="http://www.rakuten.ne.jp/gold/brotures/spec2/mit07.html" frameborder="0" id="spec-content" scrolling="no"&gt;&lt;/iframe&gt;</t>
  </si>
  <si>
    <t>&lt;iframe src="http://www.rakuten.ne.jp/gold/brotures/items/selev/mit07.html" frameborder="0" id="items-col-content" scrolling="no"&gt;&lt;/iframe&gt;</t>
  </si>
  <si>
    <t>mit10</t>
  </si>
  <si>
    <t>Selev ミト マットホワイトSelev セレブ ミト マットホワイト  ピストバイク/シングルスピード/PISTEBIKE/ ロードバイク/ 自転車 パーツ 楽天</t>
  </si>
  <si>
    <t>Selevミトマットホワイト</t>
  </si>
  <si>
    <t>http://image.rakuten.co.jp/brotures/cabinet/items/selev/mit10.jpg</t>
  </si>
  <si>
    <t>&lt;iframe src="http://www.rakuten.ne.jp/gold/brotures/spec2/mit10.html" frameborder="0" id="spec-content" scrolling="no"&gt;&lt;/iframe&gt;</t>
  </si>
  <si>
    <t>&lt;iframe src="http://www.rakuten.ne.jp/gold/brotures/items/selev/mit10.html" frameborder="0" id="items-col-content" scrolling="no"&gt;&lt;/iframe&gt;</t>
  </si>
  <si>
    <t>mks_halfdeep</t>
  </si>
  <si>
    <t>【MKS】エムケーエス ハーフクリップ DEEP     ペダル＆ストラップ ピストバイク/シングルスピード/PISTEBIKE/ ロードバイク/ 自転車 楽天 通勤・通学</t>
  </si>
  <si>
    <t>MKSハーフクリップDEEP</t>
  </si>
  <si>
    <t>http://image.rakuten.co.jp/brotures/cabinet/items/mks/mks_halfdeep.jpg</t>
  </si>
  <si>
    <t>&lt;iframe src="http://www.rakuten.ne.jp/gold/brotures/spec2/mks_halfdeep.html" frameborder="0" id="spec-content" scrolling="no"&gt;&lt;/iframe&gt;</t>
  </si>
  <si>
    <t>&lt;iframe src="http://www.rakuten.ne.jp/gold/brotures/items/mks/mks_halfdeep.html" frameborder="0" id="items-col-content" scrolling="no"&gt;&lt;/iframe&gt;</t>
  </si>
  <si>
    <t>mks_toe_deep</t>
  </si>
  <si>
    <t>【MKS】エムケーエス トークリップ 鉄 DEEP    ペダル＆ストラップ ピストバイク/シングルスピード/PISTEBIKE/ ロードバイク/ 自転車 楽天 通勤・通学</t>
  </si>
  <si>
    <t>MKSトークリップ鉄DEEP</t>
  </si>
  <si>
    <t>http://image.rakuten.co.jp/brotures/cabinet/items/mks/mks_toe_deep.jpg</t>
  </si>
  <si>
    <t>&lt;iframe src="http://www.rakuten.ne.jp/gold/brotures/spec2/mks_toe_deep.html" frameborder="0" id="spec-content" scrolling="no"&gt;&lt;/iframe&gt;</t>
  </si>
  <si>
    <t>&lt;iframe src="http://www.rakuten.ne.jp/gold/brotures/items/mks/mks_toe_deep.html" frameborder="0" id="items-col-content" scrolling="no"&gt;&lt;/iframe&gt;</t>
  </si>
  <si>
    <t>mks_toe_s</t>
  </si>
  <si>
    <t>【MKS】エムケーエス トークリップ スーパー 鉄    ペダル＆ストラップ ピストバイク/シングルスピード/PISTEBIKE/ ロードバイク/ 自転車 楽天 通勤・通学</t>
  </si>
  <si>
    <t>MKSトークリップスーパー鉄</t>
  </si>
  <si>
    <t>http://image.rakuten.co.jp/brotures/cabinet/items/mks/mks_toe_s.jpg</t>
  </si>
  <si>
    <t>&lt;iframe src="http://www.rakuten.ne.jp/gold/brotures/spec/mks/mks_toe_s.html" frameborder="0" id="spec-content" scrolling="no"&gt;&lt;/iframe&gt;</t>
  </si>
  <si>
    <t>&lt;iframe src="http://www.rakuten.ne.jp/gold/brotures/items/mks/mks_toe_s.html" frameborder="0" id="items-col-content" scrolling="no"&gt;&lt;/iframe&gt;</t>
  </si>
  <si>
    <t>mks_toe_s_alloy</t>
  </si>
  <si>
    <t>【MKS】エムケーエス トークリップ スーパー アルミ    ペダル＆ストラップ ピストバイク/シングルスピード/PISTEBIKE/ ロードバイク/ 自転車 楽天 通勤・通学</t>
  </si>
  <si>
    <t>MKSトークリップスーパーアルミ</t>
  </si>
  <si>
    <t>http://image.rakuten.co.jp/brotures/cabinet/items/mks/mks_toe_s_alloy.jpg</t>
  </si>
  <si>
    <t>&lt;iframe src="http://www.rakuten.ne.jp/gold/brotures/spec2/mks_toe_s_alloy.html" frameborder="0" id="spec-content" scrolling="no"&gt;&lt;/iframe&gt;</t>
  </si>
  <si>
    <t>&lt;iframe src="http://www.rakuten.ne.jp/gold/brotures/items/mks/mks_toe_s_alloy.html" frameborder="0" id="items-col-content" scrolling="no"&gt;&lt;/iframe&gt;</t>
  </si>
  <si>
    <t>montecarlo</t>
  </si>
  <si>
    <t>【ピストバイク フレームセット】ドスノベンタ  (DOSNOVENTA Montecarlo Frameset)  ピストバイク/シングルスピード/PISTEBIKE/ ロードバイク/ 自転車 楽天 通勤・通学</t>
  </si>
  <si>
    <t>DOSNOVENTAMontecarloFrameset</t>
  </si>
  <si>
    <t>http://image.rakuten.co.jp/brotures/cabinet/items/dosnoventa/montecarlo.jpg</t>
  </si>
  <si>
    <t>&lt;iframe src="http://www.rakuten.ne.jp/gold/brotures/spec2/montecarlo.html" frameborder="0" id="spec-content" scrolling="no"&gt;&lt;/iframe&gt;</t>
  </si>
  <si>
    <t>&lt;iframe src="http://www.rakuten.ne.jp/gold/brotures/items/dosnoventa/montecarlo.html" frameborder="0" id="items-col-content" scrolling="no"&gt;&lt;/iframe&gt;</t>
  </si>
  <si>
    <t>montecarlo48cm</t>
  </si>
  <si>
    <t>montecarlo50cm</t>
  </si>
  <si>
    <t>montecarlo52cm</t>
  </si>
  <si>
    <t>montecarlo54cm</t>
  </si>
  <si>
    <t>montecarlo56cm</t>
  </si>
  <si>
    <t>montecarlo58cm</t>
  </si>
  <si>
    <t>mp3-01</t>
  </si>
  <si>
    <t>Selev MP3 ブルー/ホワイト/レッドSelev セレブ MP3 ブルー/ホワイト/レッド  ピストバイク/シングルスピード/PISTEBIKE/ ロードバイク/ 自転車 パーツ 楽天</t>
  </si>
  <si>
    <t>SelevMP3ブルー/ホワイト/レッド</t>
  </si>
  <si>
    <t>http://image.rakuten.co.jp/brotures/cabinet/items/selev/mp3-01.jpg</t>
  </si>
  <si>
    <t>&lt;iframe src="http://www.rakuten.ne.jp/gold/brotures/spec2/mp3-01.html" frameborder="0" id="spec-content" scrolling="no"&gt;&lt;/iframe&gt;</t>
  </si>
  <si>
    <t>&lt;iframe src="http://www.rakuten.ne.jp/gold/brotures/items/selev/mp3-01.html" frameborder="0" id="items-col-content" scrolling="no"&gt;&lt;/iframe&gt;</t>
  </si>
  <si>
    <t>mp3-02</t>
  </si>
  <si>
    <t>Selev MP3 ブラック/ホワイト/レッドSelev セレブ MP3 ブラック/ホワイト/レッド  ピストバイク/シングルスピード/PISTEBIKE/ ロードバイク/ 自転車 パーツ 楽天</t>
  </si>
  <si>
    <t>SelevMP3ブラック/ホワイト/レッド</t>
  </si>
  <si>
    <t>http://image.rakuten.co.jp/brotures/cabinet/items/selev/mp3-02.jpg</t>
  </si>
  <si>
    <t>&lt;iframe src="http://www.rakuten.ne.jp/gold/brotures/spec2/mp3-02.html" frameborder="0" id="spec-content" scrolling="no"&gt;&lt;/iframe&gt;</t>
  </si>
  <si>
    <t>&lt;iframe src="http://www.rakuten.ne.jp/gold/brotures/items/selev/mp3-02.html" frameborder="0" id="items-col-content" scrolling="no"&gt;&lt;/iframe&gt;</t>
  </si>
  <si>
    <t>mp3-03</t>
  </si>
  <si>
    <t>Selev MP3 ホワイト/ネオンイエロー/ブラックSelev セレブ MP3 ホワイト/ネオンイエロー/ブラック  ピストバイク/シングルスピード/PISTEBIKE/ ロードバイク/ 自転車 パーツ 楽天</t>
  </si>
  <si>
    <t>SelevMP3ホワイト/ネオンイエロー/ブラック</t>
  </si>
  <si>
    <t>http://image.rakuten.co.jp/brotures/cabinet/items/selev/mp3-03.jpg</t>
  </si>
  <si>
    <t>&lt;iframe src="http://www.rakuten.ne.jp/gold/brotures/spec2/mp3-03.html" frameborder="0" id="spec-content" scrolling="no"&gt;&lt;/iframe&gt;</t>
  </si>
  <si>
    <t>&lt;iframe src="http://www.rakuten.ne.jp/gold/brotures/items/selev/mp3-03.html" frameborder="0" id="items-col-content" scrolling="no"&gt;&lt;/iframe&gt;</t>
  </si>
  <si>
    <t>mp3-04</t>
  </si>
  <si>
    <t>Selev MP3 ホワイト/アシッドグリーン/ブラックSelev セレブ MP3 ホワイト/アシッドグリーン/ブラック  ピストバイク/シングルスピード/PISTEBIKE/ ロードバイク/ 自転車 パーツ 楽天</t>
  </si>
  <si>
    <t>SelevMP3ホワイト/アシッドグリーン/ブラック</t>
  </si>
  <si>
    <t>http://image.rakuten.co.jp/brotures/cabinet/items/selev/mp3-04.jpg</t>
  </si>
  <si>
    <t>&lt;iframe src="http://www.rakuten.ne.jp/gold/brotures/spec2/mp3-04.html" frameborder="0" id="spec-content" scrolling="no"&gt;&lt;/iframe&gt;</t>
  </si>
  <si>
    <t>&lt;iframe src="http://www.rakuten.ne.jp/gold/brotures/items/selev/mp3-04.html" frameborder="0" id="items-col-content" scrolling="no"&gt;&lt;/iframe&gt;</t>
  </si>
  <si>
    <t>mp3-10</t>
  </si>
  <si>
    <t>Selev MP3 ホワイトSelev セレブ MP3 ホワイト  ピストバイク/シングルスピード/PISTEBIKE/ ロードバイク/ 自転車 パーツ 楽天</t>
  </si>
  <si>
    <t>SelevMP3ホワイト</t>
  </si>
  <si>
    <t>http://image.rakuten.co.jp/brotures/cabinet/items/selev/mp3-10.jpg</t>
  </si>
  <si>
    <t>&lt;iframe src="http://www.rakuten.ne.jp/gold/brotures/spec2/mp3-10.html" frameborder="0" id="spec-content" scrolling="no"&gt;&lt;/iframe&gt;</t>
  </si>
  <si>
    <t>&lt;iframe src="http://www.rakuten.ne.jp/gold/brotures/items/selev/mp3-10.html" frameborder="0" id="items-col-content" scrolling="no"&gt;&lt;/iframe&gt;</t>
  </si>
  <si>
    <t>mp3-alu</t>
  </si>
  <si>
    <t>Selev MP3 マットブラック/アルミSelev セレブ MP3 マットブラック/アルミ  ピストバイク/シングルスピード/PISTEBIKE/ ロードバイク/ 自転車 パーツ 楽天</t>
  </si>
  <si>
    <t>SelevMP3マットブラック/アルミ</t>
  </si>
  <si>
    <t>http://image.rakuten.co.jp/brotures/cabinet/items/selev/mp3-alu.jpg</t>
  </si>
  <si>
    <t>&lt;iframe src="http://www.rakuten.ne.jp/gold/brotures/spec2/mp3-alu.html" frameborder="0" id="spec-content" scrolling="no"&gt;&lt;/iframe&gt;</t>
  </si>
  <si>
    <t>&lt;iframe src="http://www.rakuten.ne.jp/gold/brotures/items/selev/mp3-alu.html" frameborder="0" id="items-col-content" scrolling="no"&gt;&lt;/iframe&gt;</t>
  </si>
  <si>
    <t>mp3-ita</t>
  </si>
  <si>
    <t>Selev MP3 グリーン/ホワイト/レッドSelev セレブ MP3 グリーン/ホワイト/レッド  ピストバイク/シングルスピード/PISTEBIKE/ ロードバイク/ 自転車 パーツ 楽天</t>
  </si>
  <si>
    <t>SelevMP3グリーン/ホワイト/レッド</t>
  </si>
  <si>
    <t>http://image.rakuten.co.jp/brotures/cabinet/items/selev/mp3-ita.jpg</t>
  </si>
  <si>
    <t>&lt;iframe src="http://www.rakuten.ne.jp/gold/brotures/spec2/mp3-ita.html" frameborder="0" id="spec-content" scrolling="no"&gt;&lt;/iframe&gt;</t>
  </si>
  <si>
    <t>&lt;iframe src="http://www.rakuten.ne.jp/gold/brotures/items/selev/mp3-ita.html" frameborder="0" id="items-col-content" scrolling="no"&gt;&lt;/iframe&gt;</t>
  </si>
  <si>
    <t>mtb_dominator5_mega</t>
  </si>
  <si>
    <t>【サイクルシューズ】SIDI MTBドミネーター5 メガ   ピストバイク/シングルスピード/PISTEBIKE/ ロードバイク/ 自転車 パーツ 楽天</t>
  </si>
  <si>
    <t>SIDIMTBドミネーター5メガ</t>
  </si>
  <si>
    <t>http://image.rakuten.co.jp/brotures/cabinet/items/sidi/mtb_dominator5_mega.jpg</t>
  </si>
  <si>
    <t>&lt;iframe src="http://www.rakuten.ne.jp/gold/brotures/spec2/mtb_dominator5_mega.html" frameborder="0" id="spec-content" scrolling="no"&gt;&lt;/iframe&gt;</t>
  </si>
  <si>
    <t>&lt;iframe src="http://www.rakuten.ne.jp/gold/brotures/items/sidi/mtb_dominator5_mega.html" frameborder="0" id="items-col-content" scrolling="no"&gt;&lt;/iframe&gt;</t>
  </si>
  <si>
    <t>mtb_draco_ca_srs_ver</t>
  </si>
  <si>
    <t>【サイクルシューズ】SIDI MTBドラコ カーボンSRS ヴェルニーチェ   ピストバイク/シングルスピード/PISTEBIKE/ ロードバイク/ 自転車 パーツ 楽天</t>
  </si>
  <si>
    <t>SIDIMTBドラコカーボンSRSヴェルニーチェ</t>
  </si>
  <si>
    <t>http://image.rakuten.co.jp/brotures/cabinet/items/sidi/mtb_draco_ca_srs_ver.jpg</t>
  </si>
  <si>
    <t>&lt;iframe src="http://www.rakuten.ne.jp/gold/brotures/spec2/mtb_draco_ca_srs_ver.html" frameborder="0" id="spec-content" scrolling="no"&gt;&lt;/iframe&gt;</t>
  </si>
  <si>
    <t>&lt;iframe src="http://www.rakuten.ne.jp/gold/brotures/items/sidi/mtb_draco_ca_srs_ver.html" frameborder="0" id="items-col-content" scrolling="no"&gt;&lt;/iframe&gt;</t>
  </si>
  <si>
    <t>mtb_spider_srs</t>
  </si>
  <si>
    <t>【サイクルシューズ】SIDI MTBスパイダーSRS   ピストバイク/シングルスピード/PISTEBIKE/ ロードバイク/ 自転車 パーツ 楽天</t>
  </si>
  <si>
    <t>SIDIMTBスパイダーSRS</t>
  </si>
  <si>
    <t>http://image.rakuten.co.jp/brotures/cabinet/items/sidi/mtb_spider_srs.jpg</t>
  </si>
  <si>
    <t>&lt;iframe src="http://www.rakuten.ne.jp/gold/brotures/spec/sidi/mtb_spider_srs.html" frameborder="0" id="spec-content" scrolling="no"&gt;&lt;/iframe&gt;</t>
  </si>
  <si>
    <t>&lt;iframe src="http://www.rakuten.ne.jp/gold/brotures/items/sidi/mtb_spider_srs.html" frameborder="0" id="items-col-content" scrolling="no"&gt;&lt;/iframe&gt;</t>
  </si>
  <si>
    <t>mtb_spike</t>
  </si>
  <si>
    <t>【サイクルシューズ】SIDI MTBシューズ用スパイク   ピストバイク/シングルスピード/PISTEBIKE/ ロードバイク/ 自転車 パーツ 楽天</t>
  </si>
  <si>
    <t>SIDIMTBシューズ用スパイク</t>
  </si>
  <si>
    <t>http://image.rakuten.co.jp/brotures/cabinet/items/sidi/mtb_spike.jpg</t>
  </si>
  <si>
    <t>&lt;iframe src="http://www.rakuten.ne.jp/gold/brotures/spec/sidi/mtb_spike.html" frameborder="0" id="spec-content" scrolling="no"&gt;&lt;/iframe&gt;</t>
  </si>
  <si>
    <t>&lt;iframe src="http://www.rakuten.ne.jp/gold/brotures/items/sidi/mtb_spike.html" frameborder="0" id="items-col-content" scrolling="no"&gt;&lt;/iframe&gt;</t>
  </si>
  <si>
    <t>natural-f</t>
  </si>
  <si>
    <t>【ピストバイク ホイール】エアロスポーク  フロントホイール (AEROSPOKE Natural Carbon Front) ピストバイク/シングルスピード/PISTEBIKE/ ロードバイク/ 自転車 楽天 通勤・通学</t>
  </si>
  <si>
    <t>https://pro.powerdo.jp/webapp/upload-images/1964/natural-f_1.jpg</t>
  </si>
  <si>
    <t>AEROSPOKENaturalCarbonFront</t>
  </si>
  <si>
    <t>http://image.rakuten.co.jp/brotures/cabinet/items/aerospoke/natural-f.jpg</t>
  </si>
  <si>
    <t>&lt;iframe src="http://www.rakuten.ne.jp/gold/brotures/spec2/natural-f.html" frameborder="0" id="spec-content" scrolling="no"&gt;&lt;/iframe&gt;</t>
  </si>
  <si>
    <t>&lt;iframe src="http://www.rakuten.ne.jp/gold/brotures/items/aerospoke/natural-f.html" frameborder="0" id="items-col-content" scrolling="no"&gt;&lt;/iframe&gt;</t>
  </si>
  <si>
    <t>natural-r</t>
  </si>
  <si>
    <t>【ピストバイク ホイール】エアロスポーク  リアホイール (AEROSPOKE Natural Carbon Rear) ピストバイク/シングルスピード/PISTEBIKE/ ロードバイク/ 自転車 楽天 通勤・通学</t>
  </si>
  <si>
    <t>https://pro.powerdo.jp/webapp/upload-images/1964/natural-r_1.jpg</t>
  </si>
  <si>
    <t>AEROSPOKENaturalCarbonRear</t>
  </si>
  <si>
    <t>http://image.rakuten.co.jp/brotures/cabinet/items/aerospoke/natural-r.jpg</t>
  </si>
  <si>
    <t>&lt;iframe src="http://www.rakuten.ne.jp/gold/brotures/spec/aerospoke/natural-r.html" frameborder="0" id="spec-content" scrolling="no"&gt;&lt;/iframe&gt;</t>
  </si>
  <si>
    <t>&lt;iframe src="http://www.rakuten.ne.jp/gold/brotures/items/aerospoke/natural-r.html" frameborder="0" id="items-col-content" scrolling="no"&gt;&lt;/iframe&gt;</t>
  </si>
  <si>
    <t>nl_76400</t>
  </si>
  <si>
    <t>VAR PTEEグリス</t>
  </si>
  <si>
    <t>VARPTEEグリス</t>
  </si>
  <si>
    <t>http://image.rakuten.co.jp/brotures/cabinet/items/var/nl_76400.jpg</t>
  </si>
  <si>
    <t>&lt;iframe src="http://www.rakuten.ne.jp/gold/brotures/spec/var/nl_76400.html" frameborder="0" id="spec-content" scrolling="no"&gt;&lt;/iframe&gt;</t>
  </si>
  <si>
    <t>&lt;iframe src="http://www.rakuten.ne.jp/gold/brotures/items/var/nl_76400.html" frameborder="0" id="items-col-content" scrolling="no"&gt;&lt;/iframe&gt;</t>
  </si>
  <si>
    <t>non_slip_rubber_heel</t>
  </si>
  <si>
    <t>【サイクルシューズ】SIDI MTB SRSメタタサスインサート   ピストバイク/シングルスピード/PISTEBIKE/ ロードバイク/ 自転車 パーツ 楽天</t>
  </si>
  <si>
    <t>SIDIMTBSRSメタタサスインサート</t>
  </si>
  <si>
    <t>http://image.rakuten.co.jp/brotures/cabinet/items/sidi/non_slip_rubber_heel.jpg</t>
  </si>
  <si>
    <t>&lt;iframe src="http://www.rakuten.ne.jp/gold/brotures/spec/sidi/non_slip_rubber_heel.html" frameborder="0" id="spec-content" scrolling="no"&gt;&lt;/iframe&gt;</t>
  </si>
  <si>
    <t>&lt;iframe src="http://www.rakuten.ne.jp/gold/brotures/items/sidi/non_slip_rubber_heel.html" frameborder="0" id="items-col-content" scrolling="no"&gt;&lt;/iframe&gt;</t>
  </si>
  <si>
    <t>notorious03-f</t>
  </si>
  <si>
    <t>【ピストバイク ホイール】ビーエルビー  フロントホイール (BLB NOTORIOUS 03 Front) ピストバイク/シングルスピード/PISTEBIKE/ ロードバイク/ 自転車 楽天 通勤・通学</t>
  </si>
  <si>
    <t>BLBNOTORIOUS03Front</t>
  </si>
  <si>
    <t>http://image.rakuten.co.jp/brotures/cabinet/items/blb/notorious03-f.jpg</t>
  </si>
  <si>
    <t>&lt;iframe src="http://www.rakuten.ne.jp/gold/brotures/spec/blb/notorious03-f.html" frameborder="0" id="spec-content" scrolling="no"&gt;&lt;/iframe&gt;</t>
  </si>
  <si>
    <t>&lt;iframe src="http://www.rakuten.ne.jp/gold/brotures/items/blb/notorious03-f.html" frameborder="0" id="items-col-content" scrolling="no"&gt;&lt;/iframe&gt;</t>
  </si>
  <si>
    <t>パーツ¥ホイール:ブランド¥BLB</t>
  </si>
  <si>
    <t>notorious03-r</t>
  </si>
  <si>
    <t>【ピストバイク ホイール】ビーエルビー  リアホイール (BLB NOTORIOUS 03 Rear) ピストバイク/シングルスピード/PISTEBIKE/ ロードバイク/ 自転車 楽天 通勤・通学</t>
  </si>
  <si>
    <t>BLBNOTORIOUS03Rear</t>
  </si>
  <si>
    <t>http://image.rakuten.co.jp/brotures/cabinet/items/blb/notorious03-r.jpg</t>
  </si>
  <si>
    <t>&lt;iframe src="http://www.rakuten.ne.jp/gold/brotures/spec/blb/notorious03-r.html" frameborder="0" id="spec-content" scrolling="no"&gt;&lt;/iframe&gt;</t>
  </si>
  <si>
    <t>&lt;iframe src="http://www.rakuten.ne.jp/gold/brotures/items/blb/notorious03-r.html" frameborder="0" id="items-col-content" scrolling="no"&gt;&lt;/iframe&gt;</t>
  </si>
  <si>
    <t>notorious05-f</t>
  </si>
  <si>
    <t>【ピストバイク ホイール】ビーエルビー  フロントホイール (BLB NOTORIOUS 05 Front) ピストバイク/シングルスピード/PISTEBIKE/ ロードバイク/ 自転車 楽天 通勤・通学</t>
  </si>
  <si>
    <t>BLBNOTORIOUS05Front</t>
  </si>
  <si>
    <t>http://image.rakuten.co.jp/brotures/cabinet/items/blb/notorious05-f.jpg</t>
  </si>
  <si>
    <t>&lt;iframe src="http://www.rakuten.ne.jp/gold/brotures/spec/blb/notorious05-f.html" frameborder="0" id="spec-content" scrolling="no"&gt;&lt;/iframe&gt;</t>
  </si>
  <si>
    <t>&lt;iframe src="http://www.rakuten.ne.jp/gold/brotures/items/blb/notorious05-f.html" frameborder="0" id="items-col-content" scrolling="no"&gt;&lt;/iframe&gt;</t>
  </si>
  <si>
    <t>notorious05-r</t>
  </si>
  <si>
    <t>【ピストバイク ホイール】ビーエルビー  リアホイール (BLB NOTORIOUS 05 Rear) ピストバイク/シングルスピード/PISTEBIKE/ ロードバイク/ 自転車 楽天 通勤・通学</t>
  </si>
  <si>
    <t>BLBNOTORIOUS05Rear</t>
  </si>
  <si>
    <t>http://image.rakuten.co.jp/brotures/cabinet/items/blb/notorious05-r.jpg</t>
  </si>
  <si>
    <t>&lt;iframe src="http://www.rakuten.ne.jp/gold/brotures/spec/blb/notorious05-r.html" frameborder="0" id="spec-content" scrolling="no"&gt;&lt;/iframe&gt;</t>
  </si>
  <si>
    <t>&lt;iframe src="http://www.rakuten.ne.jp/gold/brotures/items/blb/notorious05-r.html" frameborder="0" id="items-col-content" scrolling="no"&gt;&lt;/iframe&gt;</t>
  </si>
  <si>
    <t>notorious50</t>
  </si>
  <si>
    <t>【ピストバイク ホイール】ビーエルビー   (BLB NOTORIOUS 50) ピストバイク/シングルスピード/PISTEBIKE/ ロードバイク/ 自転車 楽天 通勤・通学</t>
  </si>
  <si>
    <t>BLBNOTORIOUS50</t>
  </si>
  <si>
    <t>http://image.rakuten.co.jp/brotures/cabinet/items/blb/notorious50.jpg</t>
  </si>
  <si>
    <t>&lt;iframe src="http://www.rakuten.ne.jp/gold/brotures/spec/blb/notorious50.html" frameborder="0" id="spec-content" scrolling="no"&gt;&lt;/iframe&gt;</t>
  </si>
  <si>
    <t>&lt;iframe src="http://www.rakuten.ne.jp/gold/brotures/items/blb/notorious50.html" frameborder="0" id="items-col-content" scrolling="no"&gt;&lt;/iframe&gt;</t>
  </si>
  <si>
    <t>notorious90</t>
  </si>
  <si>
    <t>【ピストバイク ホイール】ビーエルビー   (BLB NOTORIOUS 90) ピストバイク/シングルスピード/PISTEBIKE/ ロードバイク/ 自転車 楽天 通勤・通学</t>
  </si>
  <si>
    <t>BLBNOTORIOUS90</t>
  </si>
  <si>
    <t>http://image.rakuten.co.jp/brotures/cabinet/items/blb/notorious90.jpg</t>
  </si>
  <si>
    <t>&lt;iframe src="http://www.rakuten.ne.jp/gold/brotures/spec/blb/notorious90.html" frameborder="0" id="spec-content" scrolling="no"&gt;&lt;/iframe&gt;</t>
  </si>
  <si>
    <t>&lt;iframe src="http://www.rakuten.ne.jp/gold/brotures/items/blb/notorious90.html" frameborder="0" id="items-col-content" scrolling="no"&gt;&lt;/iframe&gt;</t>
  </si>
  <si>
    <t>notorious90-color</t>
  </si>
  <si>
    <t>【ピストバイク ホイール】ビーエルビー   (BLB NOTORIOUS 90 Color) ピストバイク/シングルスピード/PISTEBIKE/ ロードバイク/ 自転車 楽天 通勤・通学</t>
  </si>
  <si>
    <t>BLBNOTORIOUS90Color</t>
  </si>
  <si>
    <t>http://image.rakuten.co.jp/brotures/cabinet/items/blb/notorious90-color.jpg</t>
  </si>
  <si>
    <t>&lt;iframe src="http://www.rakuten.ne.jp/gold/brotures/spec/blb/notorious90-color.html" frameborder="0" id="spec-content" scrolling="no"&gt;&lt;/iframe&gt;</t>
  </si>
  <si>
    <t>&lt;iframe src="http://www.rakuten.ne.jp/gold/brotures/items/blb/notorious90-color.html" frameborder="0" id="items-col-content" scrolling="no"&gt;&lt;/iframe&gt;</t>
  </si>
  <si>
    <t>object-b</t>
  </si>
  <si>
    <t>【ピストバイク 完成車】 ハローバイク ブラック  (HARO BIKES OBJECT BLACK) ピストバイク/シングルスピード/PISTEBIKE/ ロードバイク/ 自転車 楽天 通勤・通学</t>
  </si>
  <si>
    <t>HAROBIKESOBJECTBLACK</t>
  </si>
  <si>
    <t>http://image.rakuten.co.jp/brotures/cabinet/items/haro/object-b.jpg</t>
  </si>
  <si>
    <t>&lt;iframe src="http://www.rakuten.ne.jp/gold/brotures/spec/haro/object-b.html" frameborder="0" id="spec-content" scrolling="no"&gt;&lt;/iframe&gt;</t>
  </si>
  <si>
    <t>&lt;iframe src="http://www.rakuten.ne.jp/gold/brotures/items/haro/object-b.html" frameborder="0" id="items-col-content" scrolling="no"&gt;&lt;/iframe&gt;</t>
  </si>
  <si>
    <t>object-b49cm</t>
  </si>
  <si>
    <t>HARO</t>
  </si>
  <si>
    <t>パーツ¥完成車:ブランド¥HARO:完成車¥HARO</t>
  </si>
  <si>
    <t>object-b53cm</t>
  </si>
  <si>
    <t>object-b57cm</t>
  </si>
  <si>
    <t>object-bl</t>
  </si>
  <si>
    <t>【ピストバイク 完成車】 ハローバイク ブルー  (HARO BIKES OBJECT BLUE) ピストバイク/シングルスピード/PISTEBIKE/ ロードバイク/ 自転車 楽天 通勤・通学</t>
  </si>
  <si>
    <t>HAROBIKESOBJECTBLUE</t>
  </si>
  <si>
    <t>http://image.rakuten.co.jp/brotures/cabinet/items/haro/object-bl.jpg</t>
  </si>
  <si>
    <t>&lt;iframe src="http://www.rakuten.ne.jp/gold/brotures/spec/haro/object-bl.html" frameborder="0" id="spec-content" scrolling="no"&gt;&lt;/iframe&gt;</t>
  </si>
  <si>
    <t>&lt;iframe src="http://www.rakuten.ne.jp/gold/brotures/items/haro/object-bl.html" frameborder="0" id="items-col-content" scrolling="no"&gt;&lt;/iframe&gt;</t>
  </si>
  <si>
    <t>object-bl49cm</t>
  </si>
  <si>
    <t>object-bl53cm</t>
  </si>
  <si>
    <t>object-bl57cm</t>
  </si>
  <si>
    <t>obs_acc_bottle</t>
  </si>
  <si>
    <t>OnebyESU カーボンボトルゲージOnebyESU  カーボンボトルゲージ   ピストバイク/シングルスピード/PISTEBIKE/ ロードバイク/ 自転車 パーツ 楽天</t>
  </si>
  <si>
    <t>OnebyESUカーボンボトルゲージ</t>
  </si>
  <si>
    <t>http://image.rakuten.co.jp/brotures/cabinet/items/onebyesu/obs_acc_bottle.jpg</t>
  </si>
  <si>
    <t>&lt;iframe src="http://www.rakuten.ne.jp/gold/brotures/spec/onebyesu/obs_acc_bottle.html" frameborder="0" id="spec-content" scrolling="no"&gt;&lt;/iframe&gt;</t>
  </si>
  <si>
    <t>&lt;iframe src="http://www.rakuten.ne.jp/gold/brotures/items/onebyesu/obs_acc_bottle.html" frameborder="0" id="items-col-content" scrolling="no"&gt;&lt;/iframe&gt;</t>
  </si>
  <si>
    <t>onebyesu</t>
  </si>
  <si>
    <t>obs_bar_fit_riser_580</t>
  </si>
  <si>
    <t>【ピストバイク ハンドル】ワンバイエス  (OnebyESU スマートフィットライザーバー580mm)  ピストバイク/シングルスピード/PISTEBIKE/ ロードバイク/ 自転車 楽天 通勤・通学</t>
  </si>
  <si>
    <t>OnebyESUスマートフィットライザーバー580mm</t>
  </si>
  <si>
    <t>http://image.rakuten.co.jp/brotures/cabinet/items/onebyesu/obs_bar_fit_riser_580.jpg</t>
  </si>
  <si>
    <t>&lt;iframe src="http://www.rakuten.ne.jp/gold/brotures/spec/onebyesu/obs_bar_fit_riser_580.html" frameborder="0" id="spec-content" scrolling="no"&gt;&lt;/iframe&gt;</t>
  </si>
  <si>
    <t>&lt;iframe src="http://www.rakuten.ne.jp/gold/brotures/items/onebyesu/obs_bar_fit_riser_580.html" frameborder="0" id="items-col-content" scrolling="no"&gt;&lt;/iframe&gt;</t>
  </si>
  <si>
    <t>obs_bar_fit_riser_600</t>
  </si>
  <si>
    <t>【ピストバイク ハンドル】ワンバイエス  (OnebyESU スマートフィットライザーバー600mm)  ピストバイク/シングルスピード/PISTEBIKE/ ロードバイク/ 自転車 楽天 通勤・通学</t>
  </si>
  <si>
    <t>OnebyESUスマートフィットライザーバー600mm</t>
  </si>
  <si>
    <t>http://image.rakuten.co.jp/brotures/cabinet/items/onebyesu/obs_bar_fit_riser_600.jpg</t>
  </si>
  <si>
    <t>&lt;iframe src="http://www.rakuten.ne.jp/gold/brotures/spec/onebyesu/obs_bar_fit_riser_600.html" frameborder="0" id="spec-content" scrolling="no"&gt;&lt;/iframe&gt;</t>
  </si>
  <si>
    <t>&lt;iframe src="http://www.rakuten.ne.jp/gold/brotures/items/onebyesu/obs_bar_fit_riser_600.html" frameborder="0" id="items-col-content" scrolling="no"&gt;&lt;/iframe&gt;</t>
  </si>
  <si>
    <t>obs_bar_j_ark</t>
  </si>
  <si>
    <t>【ピストバイク ハンドル】ワンバイエス  (OnebyESU ジェイカーボン Arkドロップバー)  ピストバイク/シングルスピード/PISTEBIKE/ ロードバイク/ 自転車 楽天 通勤・通学</t>
  </si>
  <si>
    <t>OnebyESUジェイカーボンArkドロップバー</t>
  </si>
  <si>
    <t>http://image.rakuten.co.jp/brotures/cabinet/items/onebyesu/obs_bar_j_ark.jpg</t>
  </si>
  <si>
    <t>&lt;iframe src="http://www.rakuten.ne.jp/gold/brotures/spec/onebyesu/obs_bar_j_ark.html" frameborder="0" id="spec-content" scrolling="no"&gt;&lt;/iframe&gt;</t>
  </si>
  <si>
    <t>&lt;iframe src="http://www.rakuten.ne.jp/gold/brotures/items/onebyesu/obs_bar_j_ark.html" frameborder="0" id="items-col-content" scrolling="no"&gt;&lt;/iframe&gt;</t>
  </si>
  <si>
    <t>obs_bar_j_carbon_360</t>
  </si>
  <si>
    <t>【ピストバイク ハンドル】ワンバイエス  (OnebyESU ジェイカーボン ドロップバー 360mm)  ピストバイク/シングルスピード/PISTEBIKE/ ロードバイク/ 自転車 楽天 通勤・通学</t>
  </si>
  <si>
    <t>OnebyESUジェイカーボンドロップバー360mm</t>
  </si>
  <si>
    <t>http://image.rakuten.co.jp/brotures/cabinet/items/onebyesu/obs_bar_j_carbon_360.jpg</t>
  </si>
  <si>
    <t>&lt;iframe src="http://www.rakuten.ne.jp/gold/brotures/spec/onebyesu/obs_bar_j_carbon_360.html" frameborder="0" id="spec-content" scrolling="no"&gt;&lt;/iframe&gt;</t>
  </si>
  <si>
    <t>&lt;iframe src="http://www.rakuten.ne.jp/gold/brotures/items/onebyesu/obs_bar_j_carbon_360.html" frameborder="0" id="items-col-content" scrolling="no"&gt;&lt;/iframe&gt;</t>
  </si>
  <si>
    <t>obs_bar_j_carbon_400</t>
  </si>
  <si>
    <t>【ピストバイク ハンドル】ワンバイエス  (OnebyESU ジェイカーボン ドロップバー 400mm)  ピストバイク/シングルスピード/PISTEBIKE/ ロードバイク/ 自転車 楽天 通勤・通学</t>
  </si>
  <si>
    <t>OnebyESUジェイカーボンドロップバー400mm</t>
  </si>
  <si>
    <t>http://image.rakuten.co.jp/brotures/cabinet/items/onebyesu/obs_bar_j_carbon_400.jpg</t>
  </si>
  <si>
    <t>&lt;iframe src="http://www.rakuten.ne.jp/gold/brotures/spec/onebyesu/obs_bar_j_carbon_400.html" frameborder="0" id="spec-content" scrolling="no"&gt;&lt;/iframe&gt;</t>
  </si>
  <si>
    <t>&lt;iframe src="http://www.rakuten.ne.jp/gold/brotures/items/onebyesu/obs_bar_j_carbon_400.html" frameborder="0" id="items-col-content" scrolling="no"&gt;&lt;/iframe&gt;</t>
  </si>
  <si>
    <t>obs_bar_j_monroe_bk</t>
  </si>
  <si>
    <t>【ピストバイク ハンドル】ワンバイエス ブラック (OnebyESU ジェイカーボンモンロー ドロップバー BLACK)  ピストバイク/シングルスピード/PISTEBIKE/ ロードバイク/ 自転車 楽天 通勤・通学</t>
  </si>
  <si>
    <t>OnebyESUジェイカーボンモンロードロップバーBLACK</t>
  </si>
  <si>
    <t>http://image.rakuten.co.jp/brotures/cabinet/items/onebyesu/obs_bar_j_monroe_bk.jpg</t>
  </si>
  <si>
    <t>&lt;iframe src="http://www.rakuten.ne.jp/gold/brotures/spec/onebyesu/obs_bar_j_monroe_bk.html" frameborder="0" id="spec-content" scrolling="no"&gt;&lt;/iframe&gt;</t>
  </si>
  <si>
    <t>&lt;iframe src="http://www.rakuten.ne.jp/gold/brotures/items/onebyesu/obs_bar_j_monroe_bk.html" frameborder="0" id="items-col-content" scrolling="no"&gt;&lt;/iframe&gt;</t>
  </si>
  <si>
    <t>obs_bar_j_monroe_wh</t>
  </si>
  <si>
    <t>【ピストバイク ハンドル】ワンバイエス ホワイト (OnebyESU ジェイカーボンモンロー ドロップバー WHITE)  ピストバイク/シングルスピード/PISTEBIKE/ ロードバイク/ 自転車 楽天 通勤・通学</t>
  </si>
  <si>
    <t>OnebyESUジェイカーボンモンロードロップバーWHITE</t>
  </si>
  <si>
    <t>http://image.rakuten.co.jp/brotures/cabinet/items/onebyesu/obs_bar_j_monroe_wh.jpg</t>
  </si>
  <si>
    <t>&lt;iframe src="http://www.rakuten.ne.jp/gold/brotures/spec/onebyesu/obs_bar_j_monroe_wh.html" frameborder="0" id="spec-content" scrolling="no"&gt;&lt;/iframe&gt;</t>
  </si>
  <si>
    <t>&lt;iframe src="http://www.rakuten.ne.jp/gold/brotures/items/onebyesu/obs_bar_j_monroe_wh.html" frameborder="0" id="items-col-content" scrolling="no"&gt;&lt;/iframe&gt;</t>
  </si>
  <si>
    <t>obs_bar_j_next_bk</t>
  </si>
  <si>
    <t>【ピストバイク ハンドル】ワンバイエス ブラック (OnebyESU ジェイカーボンネクスト ドロップバー BLACK)  ピストバイク/シングルスピード/PISTEBIKE/ ロードバイク/ 自転車 楽天 通勤・通学</t>
  </si>
  <si>
    <t>OnebyESUジェイカーボンネクストドロップバーBLACK</t>
  </si>
  <si>
    <t>http://image.rakuten.co.jp/brotures/cabinet/items/onebyesu/obs_bar_j_next_bk.jpg</t>
  </si>
  <si>
    <t>&lt;iframe src="http://www.rakuten.ne.jp/gold/brotures/spec/onebyesu/obs_bar_j_next_bk.html" frameborder="0" id="spec-content" scrolling="no"&gt;&lt;/iframe&gt;</t>
  </si>
  <si>
    <t>&lt;iframe src="http://www.rakuten.ne.jp/gold/brotures/items/onebyesu/obs_bar_j_next_bk.html" frameborder="0" id="items-col-content" scrolling="no"&gt;&lt;/iframe&gt;</t>
  </si>
  <si>
    <t>obs_bar_j_next_wh</t>
  </si>
  <si>
    <t>【ピストバイク ハンドル】ワンバイエス ホワイト (OnebyESU ジェイカーボンネクスト ドロップバー WHITE)  ピストバイク/シングルスピード/PISTEBIKE/ ロードバイク/ 自転車 楽天 通勤・通学</t>
  </si>
  <si>
    <t>OnebyESUジェイカーボンネクストドロップバーWHITE</t>
  </si>
  <si>
    <t>http://image.rakuten.co.jp/brotures/cabinet/items/onebyesu/obs_bar_j_next_wh.jpg</t>
  </si>
  <si>
    <t>&lt;iframe src="http://www.rakuten.ne.jp/gold/brotures/spec/onebyesu/obs_bar_j_next_wh.html" frameborder="0" id="spec-content" scrolling="no"&gt;&lt;/iframe&gt;</t>
  </si>
  <si>
    <t>&lt;iframe src="http://www.rakuten.ne.jp/gold/brotures/items/onebyesu/obs_bar_j_next_wh.html" frameborder="0" id="items-col-content" scrolling="no"&gt;&lt;/iframe&gt;</t>
  </si>
  <si>
    <t>obs_brake_cnc_shoe_s</t>
  </si>
  <si>
    <t>【OnebyESU】ワンバイエス CNCブレーキシュー SILVER ブレーキ  ピストバイク/シングルスピード/PISTEBIKE/ ロードバイク/ 自転車 楽天 通勤・通学</t>
  </si>
  <si>
    <t>OnebyESUCNCブレーキシューSILVER</t>
  </si>
  <si>
    <t>http://image.rakuten.co.jp/brotures/cabinet/items/onebyesu/obs_brake_cnc_shoe_s.jpg</t>
  </si>
  <si>
    <t>&lt;iframe src="http://www.rakuten.ne.jp/gold/brotures/spec/onebyesu/obs_brake_cnc_shoe_s.html" frameborder="0" id="spec-content" scrolling="no"&gt;&lt;/iframe&gt;</t>
  </si>
  <si>
    <t>&lt;iframe src="http://www.rakuten.ne.jp/gold/brotures/items/onebyesu/obs_brake_cnc_shoe_s.html" frameborder="0" id="items-col-content" scrolling="no"&gt;&lt;/iframe&gt;</t>
  </si>
  <si>
    <t>obs_brake_more</t>
  </si>
  <si>
    <t>【OnebyESU】ワンバイエス ライトオンブレーキモア ブレーキ  ピストバイク/シングルスピード/PISTEBIKE/ ロードバイク/ 自転車 楽天 通勤・通学</t>
  </si>
  <si>
    <t>OnebyESUライトオンブレーキモア</t>
  </si>
  <si>
    <t>http://image.rakuten.co.jp/brotures/cabinet/items/onebyesu/obs_brake_more.jpg</t>
  </si>
  <si>
    <t>&lt;iframe src="http://www.rakuten.ne.jp/gold/brotures/spec/onebyesu/obs_brake_more.html" frameborder="0" id="spec-content" scrolling="no"&gt;&lt;/iframe&gt;</t>
  </si>
  <si>
    <t>&lt;iframe src="http://www.rakuten.ne.jp/gold/brotures/items/onebyesu/obs_brake_more.html" frameborder="0" id="items-col-content" scrolling="no"&gt;&lt;/iframe&gt;</t>
  </si>
  <si>
    <t>obs_brake_shoe_bk</t>
  </si>
  <si>
    <t>【OnebyESU】ワンバイエス CNCブレーキシュー BLACK ブレーキ  ピストバイク/シングルスピード/PISTEBIKE/ ロードバイク/ 自転車 楽天 通勤・通学</t>
  </si>
  <si>
    <t>OnebyESUCNCブレーキシューBLACK</t>
  </si>
  <si>
    <t>http://image.rakuten.co.jp/brotures/cabinet/items/onebyesu/obs_brake_shoe_bk.jpg</t>
  </si>
  <si>
    <t>&lt;iframe src="http://www.rakuten.ne.jp/gold/brotures/spec/onebyesu/obs_brake_shoe_bk.html" frameborder="0" id="spec-content" scrolling="no"&gt;&lt;/iframe&gt;</t>
  </si>
  <si>
    <t>&lt;iframe src="http://www.rakuten.ne.jp/gold/brotures/items/onebyesu/obs_brake_shoe_bk.html" frameborder="0" id="items-col-content" scrolling="no"&gt;&lt;/iframe&gt;</t>
  </si>
  <si>
    <t>obs_fork_obs-r11</t>
  </si>
  <si>
    <t>【ピストバイク フォーク】ワンバイエス  (OnebyESU OBS-R11 カーボンフォーク)  ピストバイク/シングルスピード/PISTEBIKE/ ロードバイク/ 自転車 楽天 通勤・通学</t>
  </si>
  <si>
    <t>OnebyESUOBS-R11カーボンフォーク</t>
  </si>
  <si>
    <t>http://image.rakuten.co.jp/brotures/cabinet/items/onebyesu/obs_fork_obs-r11.jpg</t>
  </si>
  <si>
    <t>&lt;iframe src="http://www.rakuten.ne.jp/gold/brotures/spec/onebyesu/obs_fork_obs-r11.html" frameborder="0" id="spec-content" scrolling="no"&gt;&lt;/iframe&gt;</t>
  </si>
  <si>
    <t>&lt;iframe src="http://www.rakuten.ne.jp/gold/brotures/items/onebyesu/obs_fork_obs-r11.html" frameborder="0" id="items-col-content" scrolling="no"&gt;&lt;/iframe&gt;</t>
  </si>
  <si>
    <t>obs_fork_obs-r2</t>
  </si>
  <si>
    <t>【ピストバイク フォーク】ワンバイエス  (OnebyESU OBS-R2 カーボンフォーク)  ピストバイク/シングルスピード/PISTEBIKE/ ロードバイク/ 自転車 楽天 通勤・通学</t>
  </si>
  <si>
    <t>OnebyESUOBS-R2カーボンフォーク</t>
  </si>
  <si>
    <t>http://image.rakuten.co.jp/brotures/cabinet/items/onebyesu/obs_fork_obs-r2.jpg</t>
  </si>
  <si>
    <t>&lt;iframe src="http://www.rakuten.ne.jp/gold/brotures/spec/onebyesu/obs_fork_obs-r2.html" frameborder="0" id="spec-content" scrolling="no"&gt;&lt;/iframe&gt;</t>
  </si>
  <si>
    <t>&lt;iframe src="http://www.rakuten.ne.jp/gold/brotures/items/onebyesu/obs_fork_obs-r2.html" frameborder="0" id="items-col-content" scrolling="no"&gt;&lt;/iframe&gt;</t>
  </si>
  <si>
    <t>obs_fork_obs-r21</t>
  </si>
  <si>
    <t>【ピストバイク フォーク】ワンバイエス  (OnebyESU OBS-R21 カーボンフォーク)  ピストバイク/シングルスピード/PISTEBIKE/ ロードバイク/ 自転車 楽天 通勤・通学</t>
  </si>
  <si>
    <t>OnebyESUOBS-R21カーボンフォーク</t>
  </si>
  <si>
    <t>http://image.rakuten.co.jp/brotures/cabinet/items/onebyesu/obs_fork_obs-r21.jpg</t>
  </si>
  <si>
    <t>&lt;iframe src="http://www.rakuten.ne.jp/gold/brotures/spec/onebyesu/obs_fork_obs-r21.html" frameborder="0" id="spec-content" scrolling="no"&gt;&lt;/iframe&gt;</t>
  </si>
  <si>
    <t>&lt;iframe src="http://www.rakuten.ne.jp/gold/brotures/items/onebyesu/obs_fork_obs-r21.html" frameborder="0" id="items-col-content" scrolling="no"&gt;&lt;/iframe&gt;</t>
  </si>
  <si>
    <t>obs_sp_magadama_bk</t>
  </si>
  <si>
    <t>OnebyESU マガダマ シートポスト BLACKワンバイエス シートポスト ブラック ピストバイク/シングルスピード/PISTEBIKE/ ロードバイク/ 自転車 パーツ 楽天</t>
  </si>
  <si>
    <t>OnebyESUマガダマシートポストBLACK</t>
  </si>
  <si>
    <t>http://image.rakuten.co.jp/brotures/cabinet/items/onebyesu/obs_sp_magadama_bk.jpg</t>
  </si>
  <si>
    <t>&lt;iframe src="http://www.rakuten.ne.jp/gold/brotures/spec/onebyesu/obs_sp_magadama_bk.html" frameborder="0" id="spec-content" scrolling="no"&gt;&lt;/iframe&gt;</t>
  </si>
  <si>
    <t>&lt;iframe src="http://www.rakuten.ne.jp/gold/brotures/items/onebyesu/obs_sp_magadama_bk.html" frameborder="0" id="items-col-content" scrolling="no"&gt;&lt;/iframe&gt;</t>
  </si>
  <si>
    <t>obs_sp_magadama_wh</t>
  </si>
  <si>
    <t>OnebyESU マガダマ シートポスト WHITEワンバイエス シートポスト ホワイト ピストバイク/シングルスピード/PISTEBIKE/ ロードバイク/ 自転車 パーツ 楽天</t>
  </si>
  <si>
    <t>OnebyESUマガダマシートポストWHITE</t>
  </si>
  <si>
    <t>http://image.rakuten.co.jp/brotures/cabinet/items/onebyesu/obs_sp_magadama_wh.jpg</t>
  </si>
  <si>
    <t>&lt;iframe src="http://www.rakuten.ne.jp/gold/brotures/spec/onebyesu/obs_sp_magadama_wh.html" frameborder="0" id="spec-content" scrolling="no"&gt;&lt;/iframe&gt;</t>
  </si>
  <si>
    <t>&lt;iframe src="http://www.rakuten.ne.jp/gold/brotures/items/onebyesu/obs_sp_magadama_wh.html" frameborder="0" id="items-col-content" scrolling="no"&gt;&lt;/iframe&gt;</t>
  </si>
  <si>
    <t>obs_sp_munk_bk</t>
  </si>
  <si>
    <t>OnebyESU ムンク シートポスト BLACKワンバイエス シートポスト ブラック ピストバイク/シングルスピード/PISTEBIKE/ ロードバイク/ 自転車 パーツ 楽天</t>
  </si>
  <si>
    <t>OnebyESUムンクシートポストBLACK</t>
  </si>
  <si>
    <t>http://image.rakuten.co.jp/brotures/cabinet/items/onebyesu/obs_sp_munk_bk.jpg</t>
  </si>
  <si>
    <t>&lt;iframe src="http://www.rakuten.ne.jp/gold/brotures/spec/onebyesu/obs_sp_munk_bk.html" frameborder="0" id="spec-content" scrolling="no"&gt;&lt;/iframe&gt;</t>
  </si>
  <si>
    <t>&lt;iframe src="http://www.rakuten.ne.jp/gold/brotures/items/onebyesu/obs_sp_munk_bk.html" frameborder="0" id="items-col-content" scrolling="no"&gt;&lt;/iframe&gt;</t>
  </si>
  <si>
    <t>obs_sp_munk_wh</t>
  </si>
  <si>
    <t>OnebyESU ムンク シートポスト WHITEワンバイエス シートポスト ホワイト ピストバイク/シングルスピード/PISTEBIKE/ ロードバイク/ 自転車 パーツ 楽天</t>
  </si>
  <si>
    <t>OnebyESUムンクシートポストWHITE</t>
  </si>
  <si>
    <t>http://image.rakuten.co.jp/brotures/cabinet/items/onebyesu/obs_sp_munk_wh.jpg</t>
  </si>
  <si>
    <t>&lt;iframe src="http://www.rakuten.ne.jp/gold/brotures/spec/onebyesu/obs_sp_munk_wh.html" frameborder="0" id="spec-content" scrolling="no"&gt;&lt;/iframe&gt;</t>
  </si>
  <si>
    <t>&lt;iframe src="http://www.rakuten.ne.jp/gold/brotures/items/onebyesu/obs_sp_munk_wh.html" frameborder="0" id="items-col-content" scrolling="no"&gt;&lt;/iframe&gt;</t>
  </si>
  <si>
    <t>obs_stem_77</t>
  </si>
  <si>
    <t>OnebyESU 77ステムワンバイエス 【ステム】  ピストバイク/シングルスピード/PISTEBIKE/ ロードバイク/ 自転車 パーツ 楽天</t>
  </si>
  <si>
    <t>OnebyESU77ステム</t>
  </si>
  <si>
    <t>http://image.rakuten.co.jp/brotures/cabinet/items/onebyesu/obs_stem_77.jpg</t>
  </si>
  <si>
    <t>&lt;iframe src="http://www.rakuten.ne.jp/gold/brotures/spec/onebyesu/obs_stem_77.html" frameborder="0" id="spec-content" scrolling="no"&gt;&lt;/iframe&gt;</t>
  </si>
  <si>
    <t>&lt;iframe src="http://www.rakuten.ne.jp/gold/brotures/items/onebyesu/obs_stem_77.html" frameborder="0" id="items-col-content" scrolling="no"&gt;&lt;/iframe&gt;</t>
  </si>
  <si>
    <t>obs_stem_gentle</t>
  </si>
  <si>
    <t>OnebyESU ジェントルステムワンバイエス 【ステム】  ピストバイク/シングルスピード/PISTEBIKE/ ロードバイク/ 自転車 パーツ 楽天</t>
  </si>
  <si>
    <t>OnebyESUジェントルステム</t>
  </si>
  <si>
    <t>http://image.rakuten.co.jp/brotures/cabinet/items/onebyesu/obs_stem_gentle.jpg</t>
  </si>
  <si>
    <t>&lt;iframe src="http://www.rakuten.ne.jp/gold/brotures/spec/onebyesu/obs_stem_gentle.html" frameborder="0" id="spec-content" scrolling="no"&gt;&lt;/iframe&gt;</t>
  </si>
  <si>
    <t>&lt;iframe src="http://www.rakuten.ne.jp/gold/brotures/items/onebyesu/obs_stem_gentle.html" frameborder="0" id="items-col-content" scrolling="no"&gt;&lt;/iframe&gt;</t>
  </si>
  <si>
    <t>patriot-b_bl</t>
  </si>
  <si>
    <t>SDG PATRIOT BLACK / BLUEエスディージー 【サドル】 ブラック/ブルー ピストバイク/シングルスピード/PISTEBIKE/ ロードバイク/ 自転車 パーツ 楽天</t>
  </si>
  <si>
    <t>SDGPATRIOTBLACK/BLUE</t>
  </si>
  <si>
    <t>http://image.rakuten.co.jp/brotures/cabinet/items/sdg/patriot-b_bl.jpg</t>
  </si>
  <si>
    <t>&lt;iframe src="http://www.rakuten.ne.jp/gold/brotures/spec/sdg/patriot-b_bl.html" frameborder="0" id="spec-content" scrolling="no"&gt;&lt;/iframe&gt;</t>
  </si>
  <si>
    <t>&lt;iframe src="http://www.rakuten.ne.jp/gold/brotures/items/sdg/patriot-b_bl.html" frameborder="0" id="items-col-content" scrolling="no"&gt;&lt;/iframe&gt;</t>
  </si>
  <si>
    <t>patriot-b_gr</t>
  </si>
  <si>
    <t>SDG PATRIOT BLACK / GREENエスディージー 【サドル】 ブラック/グリーン ピストバイク/シングルスピード/PISTEBIKE/ ロードバイク/ 自転車 パーツ 楽天</t>
  </si>
  <si>
    <t>SDGPATRIOTBLACK/GREEN</t>
  </si>
  <si>
    <t>http://image.rakuten.co.jp/brotures/cabinet/items/sdg/patriot-b_gr.jpg</t>
  </si>
  <si>
    <t>&lt;iframe src="http://www.rakuten.ne.jp/gold/brotures/spec/sdg/patriot-b_gr.html" frameborder="0" id="spec-content" scrolling="no"&gt;&lt;/iframe&gt;</t>
  </si>
  <si>
    <t>&lt;iframe src="http://www.rakuten.ne.jp/gold/brotures/items/sdg/patriot-b_gr.html" frameborder="0" id="items-col-content" scrolling="no"&gt;&lt;/iframe&gt;</t>
  </si>
  <si>
    <t>patriot-b_gry</t>
  </si>
  <si>
    <t>SDG PATRIOT BLACK / GRAYエスディージー 【サドル】 ブラック/グレイ ピストバイク/シングルスピード/PISTEBIKE/ ロードバイク/ 自転車 パーツ 楽天</t>
  </si>
  <si>
    <t>SDGPATRIOTBLACK/GRAY</t>
  </si>
  <si>
    <t>http://image.rakuten.co.jp/brotures/cabinet/items/sdg/patriot-b_gry.jpg</t>
  </si>
  <si>
    <t>&lt;iframe src="http://www.rakuten.ne.jp/gold/brotures/spec/sdg/patriot-b_gry.html" frameborder="0" id="spec-content" scrolling="no"&gt;&lt;/iframe&gt;</t>
  </si>
  <si>
    <t>&lt;iframe src="http://www.rakuten.ne.jp/gold/brotures/items/sdg/patriot-b_gry.html" frameborder="0" id="items-col-content" scrolling="no"&gt;&lt;/iframe&gt;</t>
  </si>
  <si>
    <t>patriot-b_or</t>
  </si>
  <si>
    <t>SDG PATRIOT BLACK / ORANGEエスディージー 【サドル】 ブラック/オレンジ ピストバイク/シングルスピード/PISTEBIKE/ ロードバイク/ 自転車 パーツ 楽天</t>
  </si>
  <si>
    <t>SDGPATRIOTBLACK/ORANGE</t>
  </si>
  <si>
    <t>http://image.rakuten.co.jp/brotures/cabinet/items/sdg/patriot-b_or.jpg</t>
  </si>
  <si>
    <t>&lt;iframe src="http://www.rakuten.ne.jp/gold/brotures/spec/sdg/patriot-b_or.html" frameborder="0" id="spec-content" scrolling="no"&gt;&lt;/iframe&gt;</t>
  </si>
  <si>
    <t>&lt;iframe src="http://www.rakuten.ne.jp/gold/brotures/items/sdg/patriot-b_or.html" frameborder="0" id="items-col-content" scrolling="no"&gt;&lt;/iframe&gt;</t>
  </si>
  <si>
    <t>patriot-b_pr</t>
  </si>
  <si>
    <t>SDG PATRIOT BLACK / PURPLEエスディージー 【サドル】 ブラック/パープル ピストバイク/シングルスピード/PISTEBIKE/ ロードバイク/ 自転車 パーツ 楽天</t>
  </si>
  <si>
    <t>SDGPATRIOTBLACK/PURPLE</t>
  </si>
  <si>
    <t>http://image.rakuten.co.jp/brotures/cabinet/items/sdg/patriot-b_pr.jpg</t>
  </si>
  <si>
    <t>&lt;iframe src="http://www.rakuten.ne.jp/gold/brotures/spec/sdg/patriot-b_pr.html" frameborder="0" id="spec-content" scrolling="no"&gt;&lt;/iframe&gt;</t>
  </si>
  <si>
    <t>&lt;iframe src="http://www.rakuten.ne.jp/gold/brotures/items/sdg/patriot-b_pr.html" frameborder="0" id="items-col-content" scrolling="no"&gt;&lt;/iframe&gt;</t>
  </si>
  <si>
    <t>paul-crank-b</t>
  </si>
  <si>
    <t>【ピストバイク クランク】PAUL USA Crank BLACK ブラック ブラック ピストバイク/シングルスピード/PISTEBIKE/ ロードバイク/ 自転車 パーツ 楽天</t>
  </si>
  <si>
    <t>PAULUSACrankBLACK</t>
  </si>
  <si>
    <t>http://image.rakuten.co.jp/brotures/cabinet/items/paul/paul-crank-b.jpg</t>
  </si>
  <si>
    <t>&lt;iframe src="http://www.rakuten.ne.jp/gold/brotures/spec/paul/paul-crank-b.html" frameborder="0" id="spec-content" scrolling="no"&gt;&lt;/iframe&gt;</t>
  </si>
  <si>
    <t>&lt;iframe src="http://www.rakuten.ne.jp/gold/brotures/items/paul/paul-crank-b.html" frameborder="0" id="items-col-content" scrolling="no"&gt;&lt;/iframe&gt;</t>
  </si>
  <si>
    <t>パーツ¥クランク:ブランド¥PAUL</t>
  </si>
  <si>
    <t>paul-crank-p</t>
  </si>
  <si>
    <t>【ピストバイク クランク】PAUL USA Crank POLISH シルバー ポリッシュ ピストバイク/シングルスピード/PISTEBIKE/ ロードバイク/ 自転車 パーツ 楽天</t>
  </si>
  <si>
    <t>PAULUSACrankPOLISH</t>
  </si>
  <si>
    <t>http://image.rakuten.co.jp/brotures/cabinet/items/paul/paul-crank-p.jpg</t>
  </si>
  <si>
    <t>&lt;iframe src="http://www.rakuten.ne.jp/gold/brotures/spec2/paul-crank-p.html" frameborder="0" id="spec-content" scrolling="no"&gt;&lt;/iframe&gt;</t>
  </si>
  <si>
    <t>&lt;iframe src="http://www.rakuten.ne.jp/gold/brotures/items/paul/paul-crank-p.html" frameborder="0" id="items-col-content" scrolling="no"&gt;&lt;/iframe&gt;</t>
  </si>
  <si>
    <t>pave_cg</t>
  </si>
  <si>
    <t>Vittoria PAVE CGビットリア 【ピストバイク タイヤ】  シングルスピード/PISTEBIKE/ ロードバイク/ 自転車 パーツ 楽天</t>
  </si>
  <si>
    <t>VittoriaPAVECG</t>
  </si>
  <si>
    <t>http://image.rakuten.co.jp/brotures/cabinet/items/vittoria/pave_cg.jpg</t>
  </si>
  <si>
    <t>&lt;iframe src="http://www.rakuten.ne.jp/gold/brotures/spec2/pave_cg.html" frameborder="0" id="spec-content" scrolling="no"&gt;&lt;/iframe&gt;</t>
  </si>
  <si>
    <t>&lt;iframe src="http://www.rakuten.ne.jp/gold/brotures/items/vittoria/pave_cg.html" frameborder="0" id="items-col-content" scrolling="no"&gt;&lt;/iframe&gt;</t>
  </si>
  <si>
    <t>pdl_06tc</t>
  </si>
  <si>
    <t>【XPEDO】XPEDO RF-06TT      ペダル＆ストラップ ピストバイク/シングルスピード/PISTEBIKE/ ロードバイク/ 自転車 楽天 通勤・通学</t>
  </si>
  <si>
    <t>XPEDORF-06TT</t>
  </si>
  <si>
    <t>http://image.rakuten.co.jp/brotures/cabinet/items/xpedo/pdl_06tc.jpg</t>
  </si>
  <si>
    <t>&lt;iframe src="http://www.rakuten.ne.jp/gold/brotures/spec2/pdl_06tc.html" frameborder="0" id="spec-content" scrolling="no"&gt;&lt;/iframe&gt;</t>
  </si>
  <si>
    <t>&lt;iframe src="http://www.rakuten.ne.jp/gold/brotures/items/xpedo/pdl_06tc.html" frameborder="0" id="items-col-content" scrolling="no"&gt;&lt;/iframe&gt;</t>
  </si>
  <si>
    <t>xpedo</t>
  </si>
  <si>
    <t>pdl_5050_r</t>
  </si>
  <si>
    <t>【crankbrothers】クランクブラザーズ 5050 3     ペダル＆ストラップ ピストバイク/シングルスピード/PISTEBIKE/ ロードバイク/ 自転車 楽天 通勤・通学</t>
  </si>
  <si>
    <t>crankbrothers50503</t>
  </si>
  <si>
    <t>http://image.rakuten.co.jp/brotures/cabinet/items/crankbrothers/pdl_5050_r.jpg</t>
  </si>
  <si>
    <t>&lt;iframe src="http://www.rakuten.ne.jp/gold/brotures/spec/crankbrothers/pdl_5050_r.html" frameborder="0" id="spec-content" scrolling="no"&gt;&lt;/iframe&gt;</t>
  </si>
  <si>
    <t>&lt;iframe src="http://www.rakuten.ne.jp/gold/brotures/items/crankbrothers/pdl_5050_r.html" frameborder="0" id="items-col-content" scrolling="no"&gt;&lt;/iframe&gt;</t>
  </si>
  <si>
    <t>pdl_5050_s</t>
  </si>
  <si>
    <t>【crankbrothers】クランクブラザーズ 5050 2     ペダル＆ストラップ ピストバイク/シングルスピード/PISTEBIKE/ ロードバイク/ 自転車 楽天 通勤・通学</t>
  </si>
  <si>
    <t>crankbrothers50502</t>
  </si>
  <si>
    <t>http://image.rakuten.co.jp/brotures/cabinet/items/crankbrothers/pdl_5050_s.jpg</t>
  </si>
  <si>
    <t>&lt;iframe src="http://www.rakuten.ne.jp/gold/brotures/spec/crankbrothers/pdl_5050_s.html" frameborder="0" id="spec-content" scrolling="no"&gt;&lt;/iframe&gt;</t>
  </si>
  <si>
    <t>&lt;iframe src="http://www.rakuten.ne.jp/gold/brotures/items/crankbrothers/pdl_5050_s.html" frameborder="0" id="items-col-content" scrolling="no"&gt;&lt;/iframe&gt;</t>
  </si>
  <si>
    <t>pdl_alloy_3d</t>
  </si>
  <si>
    <t>grunge アルミ3D シートポスト SILVERグランジ シートポスト シルバー ピストバイク/シングルスピード/PISTEBIKE/ ロードバイク/ 自転車 パーツ 楽天</t>
  </si>
  <si>
    <t>grungeアルミ3DシートポストSILVER</t>
  </si>
  <si>
    <t>http://image.rakuten.co.jp/brotures/cabinet/items/grunge/pdl_alloy_3d.jpg</t>
  </si>
  <si>
    <t>&lt;iframe src="http://www.rakuten.ne.jp/gold/brotures/spec/grunge/pdl_alloy_3d.html" frameborder="0" id="spec-content" scrolling="no"&gt;&lt;/iframe&gt;</t>
  </si>
  <si>
    <t>&lt;iframe src="http://www.rakuten.ne.jp/gold/brotures/items/grunge/pdl_alloy_3d.html" frameborder="0" id="items-col-content" scrolling="no"&gt;&lt;/iframe&gt;</t>
  </si>
  <si>
    <t>pdl_alloy_3d_bk</t>
  </si>
  <si>
    <t>grunge アルミ3D シートポスト BLACKグランジ シートポスト ブラック ピストバイク/シングルスピード/PISTEBIKE/ ロードバイク/ 自転車 パーツ 楽天</t>
  </si>
  <si>
    <t>grungeアルミ3DシートポストBLACK</t>
  </si>
  <si>
    <t>http://image.rakuten.co.jp/brotures/cabinet/items/grunge/pdl_alloy_3d_bk.jpg</t>
  </si>
  <si>
    <t>&lt;iframe src="http://www.rakuten.ne.jp/gold/brotures/spec2/pdl_alloy_3d_bk.html" frameborder="0" id="spec-content" scrolling="no"&gt;&lt;/iframe&gt;</t>
  </si>
  <si>
    <t>&lt;iframe src="http://www.rakuten.ne.jp/gold/brotures/items/grunge/pdl_alloy_3d_bk.html" frameborder="0" id="items-col-content" scrolling="no"&gt;&lt;/iframe&gt;</t>
  </si>
  <si>
    <t>pdl_alloy_3d_wh</t>
  </si>
  <si>
    <t>grunge アルミ3D シートポスト WHITEグランジ シートポスト ホワイト ピストバイク/シングルスピード/PISTEBIKE/ ロードバイク/ 自転車 パーツ 楽天</t>
  </si>
  <si>
    <t>grungeアルミ3DシートポストWHITE</t>
  </si>
  <si>
    <t>http://image.rakuten.co.jp/brotures/cabinet/items/grunge/pdl_alloy_3d_wh.jpg</t>
  </si>
  <si>
    <t>&lt;iframe src="http://www.rakuten.ne.jp/gold/brotures/spec2/pdl_alloy_3d_wh.html" frameborder="0" id="spec-content" scrolling="no"&gt;&lt;/iframe&gt;</t>
  </si>
  <si>
    <t>&lt;iframe src="http://www.rakuten.ne.jp/gold/brotures/items/grunge/pdl_alloy_3d_wh.html" frameborder="0" id="items-col-content" scrolling="no"&gt;&lt;/iframe&gt;</t>
  </si>
  <si>
    <t>pdl_candy_1</t>
  </si>
  <si>
    <t>【crankbrothers】クランクブラザーズ candy 1     ペダル＆ストラップ ピストバイク/シングルスピード/PISTEBIKE/ ロードバイク/ 自転車 楽天 通勤・通学</t>
  </si>
  <si>
    <t>crankbrotherscandy1</t>
  </si>
  <si>
    <t>http://image.rakuten.co.jp/brotures/cabinet/items/crankbrothers/pdl_candy_1.jpg</t>
  </si>
  <si>
    <t>&lt;iframe src="http://www.rakuten.ne.jp/gold/brotures/spec2/pdl_candy_1.html" frameborder="0" id="spec-content" scrolling="no"&gt;&lt;/iframe&gt;</t>
  </si>
  <si>
    <t>&lt;iframe src="http://www.rakuten.ne.jp/gold/brotures/items/crankbrothers/pdl_candy_1.html" frameborder="0" id="items-col-content" scrolling="no"&gt;&lt;/iframe&gt;</t>
  </si>
  <si>
    <t>pdl_candy_11</t>
  </si>
  <si>
    <t>【crankbrothers】クランクブラザーズ candy 11     ペダル＆ストラップ ピストバイク/シングルスピード/PISTEBIKE/ ロードバイク/ 自転車 楽天 通勤・通学</t>
  </si>
  <si>
    <t>crankbrotherscandy11</t>
  </si>
  <si>
    <t>http://image.rakuten.co.jp/brotures/cabinet/items/crankbrothers/pdl_candy_11.jpg</t>
  </si>
  <si>
    <t>&lt;iframe src="http://www.rakuten.ne.jp/gold/brotures/spec2/pdl_candy_11.html" frameborder="0" id="spec-content" scrolling="no"&gt;&lt;/iframe&gt;</t>
  </si>
  <si>
    <t>&lt;iframe src="http://www.rakuten.ne.jp/gold/brotures/items/crankbrothers/pdl_candy_11.html" frameborder="0" id="items-col-content" scrolling="no"&gt;&lt;/iframe&gt;</t>
  </si>
  <si>
    <t>pdl_candy_2</t>
  </si>
  <si>
    <t>【crankbrothers】クランクブラザーズ candy 2     ペダル＆ストラップ ピストバイク/シングルスピード/PISTEBIKE/ ロードバイク/ 自転車 楽天 通勤・通学</t>
  </si>
  <si>
    <t>crankbrotherscandy2</t>
  </si>
  <si>
    <t>http://image.rakuten.co.jp/brotures/cabinet/items/crankbrothers/pdl_candy_2.jpg</t>
  </si>
  <si>
    <t>&lt;iframe src="http://www.rakuten.ne.jp/gold/brotures/spec2/pdl_candy_2.html" frameborder="0" id="spec-content" scrolling="no"&gt;&lt;/iframe&gt;</t>
  </si>
  <si>
    <t>&lt;iframe src="http://www.rakuten.ne.jp/gold/brotures/items/crankbrothers/pdl_candy_2.html" frameborder="0" id="items-col-content" scrolling="no"&gt;&lt;/iframe&gt;</t>
  </si>
  <si>
    <t>pdl_candy_3</t>
  </si>
  <si>
    <t>【crankbrothers】クランクブラザーズ candy 3     ペダル＆ストラップ ピストバイク/シングルスピード/PISTEBIKE/ ロードバイク/ 自転車 楽天 通勤・通学</t>
  </si>
  <si>
    <t>crankbrotherscandy3</t>
  </si>
  <si>
    <t>http://image.rakuten.co.jp/brotures/cabinet/items/crankbrothers/pdl_candy_3.jpg</t>
  </si>
  <si>
    <t>&lt;iframe src="http://www.rakuten.ne.jp/gold/brotures/spec2/pdl_candy_3.html" frameborder="0" id="spec-content" scrolling="no"&gt;&lt;/iframe&gt;</t>
  </si>
  <si>
    <t>&lt;iframe src="http://www.rakuten.ne.jp/gold/brotures/items/crankbrothers/pdl_candy_3.html" frameborder="0" id="items-col-content" scrolling="no"&gt;&lt;/iframe&gt;</t>
  </si>
  <si>
    <t>pdl_cf-1_bk</t>
  </si>
  <si>
    <t>【XPEDO】XPEDO CF-1 BLACK    ブラック ペダル＆ストラップ ピストバイク/シングルスピード/PISTEBIKE/ ロードバイク/ 自転車 楽天 通勤・通学</t>
  </si>
  <si>
    <t>XPEDOCF-1BLACK</t>
  </si>
  <si>
    <t>http://image.rakuten.co.jp/brotures/cabinet/items/xpedo/pdl_cf-1_bk.jpg</t>
  </si>
  <si>
    <t>&lt;iframe src="http://www.rakuten.ne.jp/gold/brotures/spec2/pdl_cf-1_bk.html" frameborder="0" id="spec-content" scrolling="no"&gt;&lt;/iframe&gt;</t>
  </si>
  <si>
    <t>&lt;iframe src="http://www.rakuten.ne.jp/gold/brotures/items/xpedo/pdl_cf-1_bk.html" frameborder="0" id="items-col-content" scrolling="no"&gt;&lt;/iframe&gt;</t>
  </si>
  <si>
    <t>pdl_cf-1_gr</t>
  </si>
  <si>
    <t>【XPEDO】XPEDO CF-1 GRAY    グレー ペダル＆ストラップ ピストバイク/シングルスピード/PISTEBIKE/ ロードバイク/ 自転車 楽天 通勤・通学</t>
  </si>
  <si>
    <t>XPEDOCF-1GRAY</t>
  </si>
  <si>
    <t>http://image.rakuten.co.jp/brotures/cabinet/items/xpedo/pdl_cf-1_gr.jpg</t>
  </si>
  <si>
    <t>&lt;iframe src="http://www.rakuten.ne.jp/gold/brotures/spec2/pdl_cf-1_gr.html" frameborder="0" id="spec-content" scrolling="no"&gt;&lt;/iframe&gt;</t>
  </si>
  <si>
    <t>&lt;iframe src="http://www.rakuten.ne.jp/gold/brotures/items/xpedo/pdl_cf-1_gr.html" frameborder="0" id="items-col-content" scrolling="no"&gt;&lt;/iframe&gt;</t>
  </si>
  <si>
    <t>pdl_cf-1_ti</t>
  </si>
  <si>
    <t>【XPEDO】XPEDO CF-1 TITAN    チタン ペダル＆ストラップ ピストバイク/シングルスピード/PISTEBIKE/ ロードバイク/ 自転車 楽天 通勤・通学</t>
  </si>
  <si>
    <t>XPEDOCF-1TITAN</t>
  </si>
  <si>
    <t>http://image.rakuten.co.jp/brotures/cabinet/items/xpedo/pdl_cf-1_ti.jpg</t>
  </si>
  <si>
    <t>&lt;iframe src="http://www.rakuten.ne.jp/gold/brotures/spec2/pdl_cf-1_ti.html" frameborder="0" id="spec-content" scrolling="no"&gt;&lt;/iframe&gt;</t>
  </si>
  <si>
    <t>&lt;iframe src="http://www.rakuten.ne.jp/gold/brotures/items/xpedo/pdl_cf-1_ti.html" frameborder="0" id="items-col-content" scrolling="no"&gt;&lt;/iframe&gt;</t>
  </si>
  <si>
    <t>pdl_clsc_w</t>
  </si>
  <si>
    <t>【SOMA】ソーマ クラシック W トーストラップ    ペダル＆ストラップ ピストバイク/シングルスピード/PISTEBIKE/ ロードバイク/ 自転車 楽天 通勤・通学</t>
  </si>
  <si>
    <t>SOMAクラシックWトーストラップ</t>
  </si>
  <si>
    <t>http://image.rakuten.co.jp/brotures/cabinet/items/soma/pdl_clsc_w.jpg</t>
  </si>
  <si>
    <t>&lt;iframe src="http://www.rakuten.ne.jp/gold/brotures/spec2/pdl_clsc_w.html" frameborder="0" id="spec-content" scrolling="no"&gt;&lt;/iframe&gt;</t>
  </si>
  <si>
    <t>&lt;iframe src="http://www.rakuten.ne.jp/gold/brotures/items/soma/pdl_clsc_w.html" frameborder="0" id="items-col-content" scrolling="no"&gt;&lt;/iframe&gt;</t>
  </si>
  <si>
    <t>pdl_dhrace</t>
  </si>
  <si>
    <t>【crankbrothers】クランクブラザーズ DH RACE     ペダル＆ストラップ ピストバイク/シングルスピード/PISTEBIKE/ ロードバイク/ 自転車 楽天 通勤・通学</t>
  </si>
  <si>
    <t>crankbrothersDHRACE</t>
  </si>
  <si>
    <t>http://image.rakuten.co.jp/brotures/cabinet/items/crankbrothers/pdl_dhrace.jpg</t>
  </si>
  <si>
    <t>&lt;iframe src="http://www.rakuten.ne.jp/gold/brotures/spec2/pdl_dhrace.html" frameborder="0" id="spec-content" scrolling="no"&gt;&lt;/iframe&gt;</t>
  </si>
  <si>
    <t>&lt;iframe src="http://www.rakuten.ne.jp/gold/brotures/items/crankbrothers/pdl_dhrace.html" frameborder="0" id="items-col-content" scrolling="no"&gt;&lt;/iframe&gt;</t>
  </si>
  <si>
    <t>pdl_eggbeater-1</t>
  </si>
  <si>
    <t>【crankbrothers】クランクブラザーズ eggbeater 1     ペダル＆ストラップ ピストバイク/シングルスピード/PISTEBIKE/ ロードバイク/ 自転車 楽天 通勤・通学</t>
  </si>
  <si>
    <t>crankbrotherseggbeater1</t>
  </si>
  <si>
    <t>http://image.rakuten.co.jp/brotures/cabinet/items/crankbrothers/pdl_eggbeater-1.jpg</t>
  </si>
  <si>
    <t>&lt;iframe src="http://www.rakuten.ne.jp/gold/brotures/spec/crankbrothers/pdl_eggbeater-1.html" frameborder="0" id="spec-content" scrolling="no"&gt;&lt;/iframe&gt;</t>
  </si>
  <si>
    <t>&lt;iframe src="http://www.rakuten.ne.jp/gold/brotures/items/crankbrothers/pdl_eggbeater-1.html" frameborder="0" id="items-col-content" scrolling="no"&gt;&lt;/iframe&gt;</t>
  </si>
  <si>
    <t>pdl_eggbeater_11</t>
  </si>
  <si>
    <t>【crankbrothers】クランクブラザーズ eggbeater 11     ペダル＆ストラップ ピストバイク/シングルスピード/PISTEBIKE/ ロードバイク/ 自転車 楽天 通勤・通学</t>
  </si>
  <si>
    <t>crankbrotherseggbeater11</t>
  </si>
  <si>
    <t>http://image.rakuten.co.jp/brotures/cabinet/items/crankbrothers/pdl_eggbeater_11.jpg</t>
  </si>
  <si>
    <t>&lt;iframe src="http://www.rakuten.ne.jp/gold/brotures/spec2/pdl_eggbeater_11.html" frameborder="0" id="spec-content" scrolling="no"&gt;&lt;/iframe&gt;</t>
  </si>
  <si>
    <t>&lt;iframe src="http://www.rakuten.ne.jp/gold/brotures/items/crankbrothers/pdl_eggbeater_11.html" frameborder="0" id="items-col-content" scrolling="no"&gt;&lt;/iframe&gt;</t>
  </si>
  <si>
    <t>pdl_eggbeater_2</t>
  </si>
  <si>
    <t>【crankbrothers】クランクブラザーズ eggbeater 2     ペダル＆ストラップ ピストバイク/シングルスピード/PISTEBIKE/ ロードバイク/ 自転車 楽天 通勤・通学</t>
  </si>
  <si>
    <t>crankbrotherseggbeater2</t>
  </si>
  <si>
    <t>http://image.rakuten.co.jp/brotures/cabinet/items/crankbrothers/pdl_eggbeater_2.jpg</t>
  </si>
  <si>
    <t>&lt;iframe src="http://www.rakuten.ne.jp/gold/brotures/spec2/pdl_eggbeater_2.html" frameborder="0" id="spec-content" scrolling="no"&gt;&lt;/iframe&gt;</t>
  </si>
  <si>
    <t>&lt;iframe src="http://www.rakuten.ne.jp/gold/brotures/items/crankbrothers/pdl_eggbeater_2.html" frameborder="0" id="items-col-content" scrolling="no"&gt;&lt;/iframe&gt;</t>
  </si>
  <si>
    <t>pdl_eggbeater_3</t>
  </si>
  <si>
    <t>【crankbrothers】クランクブラザーズ eggbeater 3     ペダル＆ストラップ ピストバイク/シングルスピード/PISTEBIKE/ ロードバイク/ 自転車 楽天 通勤・通学</t>
  </si>
  <si>
    <t>crankbrotherseggbeater3</t>
  </si>
  <si>
    <t>http://image.rakuten.co.jp/brotures/cabinet/items/crankbrothers/pdl_eggbeater_3.jpg</t>
  </si>
  <si>
    <t>&lt;iframe src="http://www.rakuten.ne.jp/gold/brotures/spec/crankbrothers/pdl_eggbeater_3.html" frameborder="0" id="spec-content" scrolling="no"&gt;&lt;/iframe&gt;</t>
  </si>
  <si>
    <t>&lt;iframe src="http://www.rakuten.ne.jp/gold/brotures/items/crankbrothers/pdl_eggbeater_3.html" frameborder="0" id="items-col-content" scrolling="no"&gt;&lt;/iframe&gt;</t>
  </si>
  <si>
    <t>pdl_fandy_1</t>
  </si>
  <si>
    <t>【grunge】グランジ ファンディー ペダル     ペダル＆ストラップ ピストバイク/シングルスピード/PISTEBIKE/ ロードバイク/ 自転車 楽天 通勤・通学</t>
  </si>
  <si>
    <t>grungeファンディーペダル</t>
  </si>
  <si>
    <t>http://image.rakuten.co.jp/brotures/cabinet/items/grunge/pdl_fandy_1.jpg</t>
  </si>
  <si>
    <t>&lt;iframe src="http://www.rakuten.ne.jp/gold/brotures/spec/grunge/pdl_fandy_1.html" frameborder="0" id="spec-content" scrolling="no"&gt;&lt;/iframe&gt;</t>
  </si>
  <si>
    <t>&lt;iframe src="http://www.rakuten.ne.jp/gold/brotures/items/grunge/pdl_fandy_1.html" frameborder="0" id="items-col-content" scrolling="no"&gt;&lt;/iframe&gt;</t>
  </si>
  <si>
    <t>pdl_fandy_2</t>
  </si>
  <si>
    <t>http://image.rakuten.co.jp/brotures/cabinet/items/grunge/pdl_fandy_2.jpg</t>
  </si>
  <si>
    <t>&lt;iframe src="http://www.rakuten.ne.jp/gold/brotures/spec/grunge/pdl_fandy_2.html" frameborder="0" id="spec-content" scrolling="no"&gt;&lt;/iframe&gt;</t>
  </si>
  <si>
    <t>&lt;iframe src="http://www.rakuten.ne.jp/gold/brotures/items/grunge/pdl_fandy_2.html" frameborder="0" id="items-col-content" scrolling="no"&gt;&lt;/iframe&gt;</t>
  </si>
  <si>
    <t>pdl_flat_neo_1</t>
  </si>
  <si>
    <t>【grunge】グランジ フラット ペダル ネオ    ペダル＆ストラップ ピストバイク/シングルスピード/PISTEBIKE/ ロードバイク/ 自転車 楽天 通勤・通学</t>
  </si>
  <si>
    <t>grungeフラットペダルネオ</t>
  </si>
  <si>
    <t>http://image.rakuten.co.jp/brotures/cabinet/items/grunge/pdl_flat_neo_1.jpg</t>
  </si>
  <si>
    <t>&lt;iframe src="http://www.rakuten.ne.jp/gold/brotures/spec/grunge/pdl_flat_neo_1.html" frameborder="0" id="spec-content" scrolling="no"&gt;&lt;/iframe&gt;</t>
  </si>
  <si>
    <t>&lt;iframe src="http://www.rakuten.ne.jp/gold/brotures/items/grunge/pdl_flat_neo_1.html" frameborder="0" id="items-col-content" scrolling="no"&gt;&lt;/iframe&gt;</t>
  </si>
  <si>
    <t>pdl_half_clip</t>
  </si>
  <si>
    <t>【grunge】グランジ ハーフクリップ      ペダル＆ストラップ ピストバイク/シングルスピード/PISTEBIKE/ ロードバイク/ 自転車 楽天 通勤・通学</t>
  </si>
  <si>
    <t>grungeハーフクリップ</t>
  </si>
  <si>
    <t>http://image.rakuten.co.jp/brotures/cabinet/items/grunge/pdl_half_clip.jpg</t>
  </si>
  <si>
    <t>&lt;iframe src="http://www.rakuten.ne.jp/gold/brotures/spec/grunge/pdl_half_clip.html" frameborder="0" id="spec-content" scrolling="no"&gt;&lt;/iframe&gt;</t>
  </si>
  <si>
    <t>&lt;iframe src="http://www.rakuten.ne.jp/gold/brotures/items/grunge/pdl_half_clip.html" frameborder="0" id="items-col-content" scrolling="no"&gt;&lt;/iframe&gt;</t>
  </si>
  <si>
    <t>pdl_intro2</t>
  </si>
  <si>
    <t>【grunge】グランジ イントロ ペダル PINK   ピンク ペダル＆ストラップ ピストバイク/シングルスピード/PISTEBIKE/ ロードバイク/ 自転車 楽天 通勤・通学</t>
  </si>
  <si>
    <t>grungeイントロペダルPINK</t>
  </si>
  <si>
    <t>http://image.rakuten.co.jp/brotures/cabinet/items/grunge/pdl_intro2.jpg</t>
  </si>
  <si>
    <t>&lt;iframe src="http://www.rakuten.ne.jp/gold/brotures/spec2/pdl_intro2.html" frameborder="0" id="spec-content" scrolling="no"&gt;&lt;/iframe&gt;</t>
  </si>
  <si>
    <t>&lt;iframe src="http://www.rakuten.ne.jp/gold/brotures/items/grunge/pdl_intro2.html" frameborder="0" id="items-col-content" scrolling="no"&gt;&lt;/iframe&gt;</t>
  </si>
  <si>
    <t>pdl_intro_1</t>
  </si>
  <si>
    <t>【grunge】グランジ イントロ ペダル SILVER   シルバー ペダル＆ストラップ ピストバイク/シングルスピード/PISTEBIKE/ ロードバイク/ 自転車 楽天 通勤・通学</t>
  </si>
  <si>
    <t>grungeイントロペダルSILVER</t>
  </si>
  <si>
    <t>http://image.rakuten.co.jp/brotures/cabinet/items/grunge/pdl_intro_1.jpg</t>
  </si>
  <si>
    <t>&lt;iframe src="http://www.rakuten.ne.jp/gold/brotures/spec/grunge/pdl_intro_1.html" frameborder="0" id="spec-content" scrolling="no"&gt;&lt;/iframe&gt;</t>
  </si>
  <si>
    <t>&lt;iframe src="http://www.rakuten.ne.jp/gold/brotures/items/grunge/pdl_intro_1.html" frameborder="0" id="items-col-content" scrolling="no"&gt;&lt;/iframe&gt;</t>
  </si>
  <si>
    <t>pdl_intro_3</t>
  </si>
  <si>
    <t>【grunge】グランジ イントロ ペダル BLUE   ブルー ペダル＆ストラップ ピストバイク/シングルスピード/PISTEBIKE/ ロードバイク/ 自転車 楽天 通勤・通学</t>
  </si>
  <si>
    <t>grungeイントロペダルBLUE</t>
  </si>
  <si>
    <t>http://image.rakuten.co.jp/brotures/cabinet/items/grunge/pdl_intro_3.jpg</t>
  </si>
  <si>
    <t>&lt;iframe src="http://www.rakuten.ne.jp/gold/brotures/spec/grunge/pdl_intro_3.html" frameborder="0" id="spec-content" scrolling="no"&gt;&lt;/iframe&gt;</t>
  </si>
  <si>
    <t>&lt;iframe src="http://www.rakuten.ne.jp/gold/brotures/items/grunge/pdl_intro_3.html" frameborder="0" id="items-col-content" scrolling="no"&gt;&lt;/iframe&gt;</t>
  </si>
  <si>
    <t>pdl_intro_4</t>
  </si>
  <si>
    <t>【grunge】グランジ イントロ ペダル BLACK   ブラック ペダル＆ストラップ ピストバイク/シングルスピード/PISTEBIKE/ ロードバイク/ 自転車 楽天 通勤・通学</t>
  </si>
  <si>
    <t>grungeイントロペダルBLACK</t>
  </si>
  <si>
    <t>http://image.rakuten.co.jp/brotures/cabinet/items/grunge/pdl_intro_4.jpg</t>
  </si>
  <si>
    <t>&lt;iframe src="http://www.rakuten.ne.jp/gold/brotures/spec2/pdl_intro_4.html" frameborder="0" id="spec-content" scrolling="no"&gt;&lt;/iframe&gt;</t>
  </si>
  <si>
    <t>&lt;iframe src="http://www.rakuten.ne.jp/gold/brotures/items/grunge/pdl_intro_4.html" frameborder="0" id="items-col-content" scrolling="no"&gt;&lt;/iframe&gt;</t>
  </si>
  <si>
    <t>pdl_knife_ss</t>
  </si>
  <si>
    <t>【KCNC】ケーシーエヌシー KNIFE PEDAL ステンレススチール    ペダル＆ストラップ ピストバイク/シングルスピード/PISTEBIKE/ ロードバイク/ 自転車 楽天 通勤・通学</t>
  </si>
  <si>
    <t>KCNCKNIFEPEDALステンレススチール</t>
  </si>
  <si>
    <t>http://image.rakuten.co.jp/brotures/cabinet/items/kcnc/pdl_knife_ss.jpg</t>
  </si>
  <si>
    <t>&lt;iframe src="http://www.rakuten.ne.jp/gold/brotures/spec2/pdl_knife_ss.html" frameborder="0" id="spec-content" scrolling="no"&gt;&lt;/iframe&gt;</t>
  </si>
  <si>
    <t>&lt;iframe src="http://www.rakuten.ne.jp/gold/brotures/items/kcnc/pdl_knife_ss.html" frameborder="0" id="items-col-content" scrolling="no"&gt;&lt;/iframe&gt;</t>
  </si>
  <si>
    <t>pdl_knife_ti</t>
  </si>
  <si>
    <t>【KCNC】ケーシーエヌシー KNIFE PEDAL チタニウム    ペダル＆ストラップ ピストバイク/シングルスピード/PISTEBIKE/ ロードバイク/ 自転車 楽天 通勤・通学</t>
  </si>
  <si>
    <t>KCNCKNIFEPEDALチタニウム</t>
  </si>
  <si>
    <t>http://image.rakuten.co.jp/brotures/cabinet/items/kcnc/pdl_knife_ti.jpg</t>
  </si>
  <si>
    <t>&lt;iframe src="http://www.rakuten.ne.jp/gold/brotures/spec2/pdl_knife_ti.html" frameborder="0" id="spec-content" scrolling="no"&gt;&lt;/iframe&gt;</t>
  </si>
  <si>
    <t>&lt;iframe src="http://www.rakuten.ne.jp/gold/brotures/items/kcnc/pdl_knife_ti.html" frameborder="0" id="items-col-content" scrolling="no"&gt;&lt;/iframe&gt;</t>
  </si>
  <si>
    <t>pdl_l1t</t>
  </si>
  <si>
    <t>【XPEDO】XPEDO RF-L1T      ペダル＆ストラップ ピストバイク/シングルスピード/PISTEBIKE/ ロードバイク/ 自転車 楽天 通勤・通学</t>
  </si>
  <si>
    <t>XPEDORF-L1T</t>
  </si>
  <si>
    <t>http://image.rakuten.co.jp/brotures/cabinet/items/xpedo/pdl_l1t.jpg</t>
  </si>
  <si>
    <t>&lt;iframe src="http://www.rakuten.ne.jp/gold/brotures/spec/xpedo/pdl_l1t.html" frameborder="0" id="spec-content" scrolling="no"&gt;&lt;/iframe&gt;</t>
  </si>
  <si>
    <t>&lt;iframe src="http://www.rakuten.ne.jp/gold/brotures/items/xpedo/pdl_l1t.html" frameborder="0" id="items-col-content" scrolling="no"&gt;&lt;/iframe&gt;</t>
  </si>
  <si>
    <t>pdl_lamda</t>
  </si>
  <si>
    <t>【MSK】エムエスケー ラムダ ペダル     ペダル＆ストラップ ピストバイク/シングルスピード/PISTEBIKE/ ロードバイク/ 自転車 楽天 通勤・通学</t>
  </si>
  <si>
    <t>MSKラムダペダル</t>
  </si>
  <si>
    <t>http://image.rakuten.co.jp/brotures/cabinet/items/mks/pdl_lamda.jpg</t>
  </si>
  <si>
    <t>&lt;iframe src="http://www.rakuten.ne.jp/gold/brotures/spec/mks/pdl_lamda.html" frameborder="0" id="spec-content" scrolling="no"&gt;&lt;/iframe&gt;</t>
  </si>
  <si>
    <t>&lt;iframe src="http://www.rakuten.ne.jp/gold/brotures/items/mks/pdl_lamda.html" frameborder="0" id="items-col-content" scrolling="no"&gt;&lt;/iframe&gt;</t>
  </si>
  <si>
    <t>pdl_local_1</t>
  </si>
  <si>
    <t>【grunge】グランジ ローカル ペダル BLACK   ブラック ペダル＆ストラップ ピストバイク/シングルスピード/PISTEBIKE/ ロードバイク/ 自転車 楽天 通勤・通学</t>
  </si>
  <si>
    <t>grungeローカルペダルBLACK</t>
  </si>
  <si>
    <t>http://image.rakuten.co.jp/brotures/cabinet/items/grunge/pdl_local_1.jpg</t>
  </si>
  <si>
    <t>&lt;iframe src="http://www.rakuten.ne.jp/gold/brotures/spec/grunge/pdl_local_1.html" frameborder="0" id="spec-content" scrolling="no"&gt;&lt;/iframe&gt;</t>
  </si>
  <si>
    <t>&lt;iframe src="http://www.rakuten.ne.jp/gold/brotures/items/grunge/pdl_local_1.html" frameborder="0" id="items-col-content" scrolling="no"&gt;&lt;/iframe&gt;</t>
  </si>
  <si>
    <t>pdl_local_2</t>
  </si>
  <si>
    <t>【grunge】グランジ ローカル ペダル SILVER   シルバー ペダル＆ストラップ ピストバイク/シングルスピード/PISTEBIKE/ ロードバイク/ 自転車 楽天 通勤・通学</t>
  </si>
  <si>
    <t>grungeローカルペダルSILVER</t>
  </si>
  <si>
    <t>http://image.rakuten.co.jp/brotures/cabinet/items/grunge/pdl_local_2.jpg</t>
  </si>
  <si>
    <t>&lt;iframe src="http://www.rakuten.ne.jp/gold/brotures/spec2/pdl_local_2.html" frameborder="0" id="spec-content" scrolling="no"&gt;&lt;/iframe&gt;</t>
  </si>
  <si>
    <t>&lt;iframe src="http://www.rakuten.ne.jp/gold/brotures/items/grunge/pdl_local_2.html" frameborder="0" id="items-col-content" scrolling="no"&gt;&lt;/iframe&gt;</t>
  </si>
  <si>
    <t>pdl_lucent</t>
  </si>
  <si>
    <t>【grunge】グランジ ルーセント ペダル カラー    ペダル＆ストラップ ピストバイク/シングルスピード/PISTEBIKE/ ロードバイク/ 自転車 楽天 通勤・通学</t>
  </si>
  <si>
    <t>grungeルーセントペダルカラー</t>
  </si>
  <si>
    <t>http://image.rakuten.co.jp/brotures/cabinet/items/grunge/pdl_lucent.jpg</t>
  </si>
  <si>
    <t>&lt;iframe src="http://www.rakuten.ne.jp/gold/brotures/spec2/pdl_lucent.html" frameborder="0" id="spec-content" scrolling="no"&gt;&lt;/iframe&gt;</t>
  </si>
  <si>
    <t>&lt;iframe src="http://www.rakuten.ne.jp/gold/brotures/items/grunge/pdl_lucent.html" frameborder="0" id="items-col-content" scrolling="no"&gt;&lt;/iframe&gt;</t>
  </si>
  <si>
    <t>pdl_mallet_1</t>
  </si>
  <si>
    <t>【crankbrothers】グランジ mallet 1     ペダル＆ストラップ ピストバイク/シングルスピード/PISTEBIKE/ ロードバイク/ 自転車 楽天 通勤・通学</t>
  </si>
  <si>
    <t>crankbrothersmallet1</t>
  </si>
  <si>
    <t>http://image.rakuten.co.jp/brotures/cabinet/items/crankbrothers/pdl_mallet_1.jpg</t>
  </si>
  <si>
    <t>&lt;iframe src="http://www.rakuten.ne.jp/gold/brotures/spec2/pdl_mallet_1.html" frameborder="0" id="spec-content" scrolling="no"&gt;&lt;/iframe&gt;</t>
  </si>
  <si>
    <t>&lt;iframe src="http://www.rakuten.ne.jp/gold/brotures/items/crankbrothers/pdl_mallet_1.html" frameborder="0" id="items-col-content" scrolling="no"&gt;&lt;/iframe&gt;</t>
  </si>
  <si>
    <t>pdl_mallet_2</t>
  </si>
  <si>
    <t>【crankbrothers】クランクブラザーズ mallet 2     ペダル＆ストラップ ピストバイク/シングルスピード/PISTEBIKE/ ロードバイク/ 自転車 楽天 通勤・通学</t>
  </si>
  <si>
    <t>crankbrothersmallet2</t>
  </si>
  <si>
    <t>http://image.rakuten.co.jp/brotures/cabinet/items/crankbrothers/pdl_mallet_2.jpg</t>
  </si>
  <si>
    <t>&lt;iframe src="http://www.rakuten.ne.jp/gold/brotures/spec2/pdl_mallet_2.html" frameborder="0" id="spec-content" scrolling="no"&gt;&lt;/iframe&gt;</t>
  </si>
  <si>
    <t>&lt;iframe src="http://www.rakuten.ne.jp/gold/brotures/items/crankbrothers/pdl_mallet_2.html" frameborder="0" id="items-col-content" scrolling="no"&gt;&lt;/iframe&gt;</t>
  </si>
  <si>
    <t>pdl_mallet_3</t>
  </si>
  <si>
    <t>【crankbrothers】クランクブラザーズ mallet 3     ペダル＆ストラップ ピストバイク/シングルスピード/PISTEBIKE/ ロードバイク/ 自転車 楽天 通勤・通学</t>
  </si>
  <si>
    <t>crankbrothersmallet3</t>
  </si>
  <si>
    <t>http://image.rakuten.co.jp/brotures/cabinet/items/crankbrothers/pdl_mallet_3.jpg</t>
  </si>
  <si>
    <t>&lt;iframe src="http://www.rakuten.ne.jp/gold/brotures/spec2/pdl_mallet_3.html" frameborder="0" id="spec-content" scrolling="no"&gt;&lt;/iframe&gt;</t>
  </si>
  <si>
    <t>&lt;iframe src="http://www.rakuten.ne.jp/gold/brotures/items/crankbrothers/pdl_mallet_3.html" frameborder="0" id="items-col-content" scrolling="no"&gt;&lt;/iframe&gt;</t>
  </si>
  <si>
    <t>pdl_mf-8a</t>
  </si>
  <si>
    <t>【XPEDO】XPEDO MF-8A      ペダル＆ストラップ ピストバイク/シングルスピード/PISTEBIKE/ ロードバイク/ 自転車 楽天 通勤・通学</t>
  </si>
  <si>
    <t>XPEDOMF-8A</t>
  </si>
  <si>
    <t>http://image.rakuten.co.jp/brotures/cabinet/items/xpedo/pdl_mf-8a.jpg</t>
  </si>
  <si>
    <t>&lt;iframe src="http://www.rakuten.ne.jp/gold/brotures/spec2/pdl_mf-8a.html" frameborder="0" id="spec-content" scrolling="no"&gt;&lt;/iframe&gt;</t>
  </si>
  <si>
    <t>&lt;iframe src="http://www.rakuten.ne.jp/gold/brotures/items/xpedo/pdl_mf-8a.html" frameborder="0" id="items-col-content" scrolling="no"&gt;&lt;/iframe&gt;</t>
  </si>
  <si>
    <t>pdl_mf_5a</t>
  </si>
  <si>
    <t>【XPEDO】XPEDO MF-5A      ペダル＆ストラップ ピストバイク/シングルスピード/PISTEBIKE/ ロードバイク/ 自転車 楽天 通勤・通学</t>
  </si>
  <si>
    <t>XPEDOMF-5A</t>
  </si>
  <si>
    <t>http://image.rakuten.co.jp/brotures/cabinet/items/xpedo/pdl_mf_5a.jpg</t>
  </si>
  <si>
    <t>&lt;iframe src="http://www.rakuten.ne.jp/gold/brotures/spec2/pdl_mf_5a.html" frameborder="0" id="spec-content" scrolling="no"&gt;&lt;/iframe&gt;</t>
  </si>
  <si>
    <t>&lt;iframe src="http://www.rakuten.ne.jp/gold/brotures/items/xpedo/pdl_mf_5a.html" frameborder="0" id="items-col-content" scrolling="no"&gt;&lt;/iframe&gt;</t>
  </si>
  <si>
    <t>pdl_mf_5b</t>
  </si>
  <si>
    <t>【XPEDO】XPEDO MF-5B      ペダル＆ストラップ ピストバイク/シングルスピード/PISTEBIKE/ ロードバイク/ 自転車 楽天 通勤・通学</t>
  </si>
  <si>
    <t>XPEDOMF-5B</t>
  </si>
  <si>
    <t>http://image.rakuten.co.jp/brotures/cabinet/items/xpedo/pdl_mf_5b.jpg</t>
  </si>
  <si>
    <t>&lt;iframe src="http://www.rakuten.ne.jp/gold/brotures/spec/xpedo/pdl_mf_5b.html" frameborder="0" id="spec-content" scrolling="no"&gt;&lt;/iframe&gt;</t>
  </si>
  <si>
    <t>&lt;iframe src="http://www.rakuten.ne.jp/gold/brotures/items/xpedo/pdl_mf_5b.html" frameborder="0" id="items-col-content" scrolling="no"&gt;&lt;/iframe&gt;</t>
  </si>
  <si>
    <t>pdl_mtb</t>
  </si>
  <si>
    <t>grunge MTB シートポストグランジ シートポスト  ピストバイク/シングルスピード/PISTEBIKE/ ロードバイク/ 自転車 パーツ 楽天</t>
  </si>
  <si>
    <t>grungeMTBシートポスト</t>
  </si>
  <si>
    <t>http://image.rakuten.co.jp/brotures/cabinet/items/grunge/pdl_mtb.jpg</t>
  </si>
  <si>
    <t>&lt;iframe src="http://www.rakuten.ne.jp/gold/brotures/spec2/pdl_mtb.html" frameborder="0" id="spec-content" scrolling="no"&gt;&lt;/iframe&gt;</t>
  </si>
  <si>
    <t>&lt;iframe src="http://www.rakuten.ne.jp/gold/brotures/items/grunge/pdl_mtb.html" frameborder="0" id="items-col-content" scrolling="no"&gt;&lt;/iframe&gt;</t>
  </si>
  <si>
    <t>pdl_mx-18</t>
  </si>
  <si>
    <t>【XPEDO】XPEDO MX-18      ペダル＆ストラップ ピストバイク/シングルスピード/PISTEBIKE/ ロードバイク/ 自転車 楽天 通勤・通学</t>
  </si>
  <si>
    <t>XPEDOMX-18</t>
  </si>
  <si>
    <t>http://image.rakuten.co.jp/brotures/cabinet/items/xpedo/pdl_mx-18.jpg</t>
  </si>
  <si>
    <t>&lt;iframe src="http://www.rakuten.ne.jp/gold/brotures/spec2/pdl_mx-18.html" frameborder="0" id="spec-content" scrolling="no"&gt;&lt;/iframe&gt;</t>
  </si>
  <si>
    <t>&lt;iframe src="http://www.rakuten.ne.jp/gold/brotures/items/xpedo/pdl_mx-18.html" frameborder="0" id="items-col-content" scrolling="no"&gt;&lt;/iframe&gt;</t>
  </si>
  <si>
    <t>pdl_mx-9</t>
  </si>
  <si>
    <t>【XPEDO】XPEDO MX-9      ペダル＆ストラップ ピストバイク/シングルスピード/PISTEBIKE/ ロードバイク/ 自転車 楽天 通勤・通学</t>
  </si>
  <si>
    <t>XPEDOMX-9</t>
  </si>
  <si>
    <t>http://image.rakuten.co.jp/brotures/cabinet/items/xpedo/pdl_mx-9.jpg</t>
  </si>
  <si>
    <t>&lt;iframe src="http://www.rakuten.ne.jp/gold/brotures/spec2/pdl_mx-9.html" frameborder="0" id="spec-content" scrolling="no"&gt;&lt;/iframe&gt;</t>
  </si>
  <si>
    <t>&lt;iframe src="http://www.rakuten.ne.jp/gold/brotures/items/xpedo/pdl_mx-9.html" frameborder="0" id="items-col-content" scrolling="no"&gt;&lt;/iframe&gt;</t>
  </si>
  <si>
    <t>pdl_mx-9_color</t>
  </si>
  <si>
    <t>【XPEDO】XPEDO MX-9 COLOR     ペダル＆ストラップ ピストバイク/シングルスピード/PISTEBIKE/ ロードバイク/ 自転車 楽天 通勤・通学</t>
  </si>
  <si>
    <t>XPEDOMX-9COLOR</t>
  </si>
  <si>
    <t>http://image.rakuten.co.jp/brotures/cabinet/items/xpedo/pdl_mx-9_color.jpg</t>
  </si>
  <si>
    <t>&lt;iframe src="http://www.rakuten.ne.jp/gold/brotures/spec2/pdl_mx-9_color.html" frameborder="0" id="spec-content" scrolling="no"&gt;&lt;/iframe&gt;</t>
  </si>
  <si>
    <t>&lt;iframe src="http://www.rakuten.ne.jp/gold/brotures/items/xpedo/pdl_mx-9_color.html" frameborder="0" id="items-col-content" scrolling="no"&gt;&lt;/iframe&gt;</t>
  </si>
  <si>
    <t>pdl_mx_7</t>
  </si>
  <si>
    <t>【XPEDO】XPEDO MX-7      ペダル＆ストラップ ピストバイク/シングルスピード/PISTEBIKE/ ロードバイク/ 自転車 楽天 通勤・通学</t>
  </si>
  <si>
    <t>XPEDOMX-7</t>
  </si>
  <si>
    <t>http://image.rakuten.co.jp/brotures/cabinet/items/xpedo/pdl_mx_7.jpg</t>
  </si>
  <si>
    <t>&lt;iframe src="http://www.rakuten.ne.jp/gold/brotures/spec2/pdl_mx_7.html" frameborder="0" id="spec-content" scrolling="no"&gt;&lt;/iframe&gt;</t>
  </si>
  <si>
    <t>&lt;iframe src="http://www.rakuten.ne.jp/gold/brotures/items/xpedo/pdl_mx_7.html" frameborder="0" id="items-col-content" scrolling="no"&gt;&lt;/iframe&gt;</t>
  </si>
  <si>
    <t>pdl_oppy_x2_1</t>
  </si>
  <si>
    <t>【SOMA】ソーマ Oppy X2 ゲートトークリップ BLACK / WHITE ブラック/ホワイト ペダル＆ストラップ ピストバイク/シングルスピード/PISTEBIKE/ ロードバイク/ 自転車 楽天 通勤・通学</t>
  </si>
  <si>
    <t>SOMAOppyX2ゲートトークリップBLACK/WHITE</t>
  </si>
  <si>
    <t>http://image.rakuten.co.jp/brotures/cabinet/items/soma/pdl_oppy_x2_1.jpg</t>
  </si>
  <si>
    <t>&lt;iframe src="http://www.rakuten.ne.jp/gold/brotures/spec2/pdl_oppy_x2_1.html" frameborder="0" id="spec-content" scrolling="no"&gt;&lt;/iframe&gt;</t>
  </si>
  <si>
    <t>&lt;iframe src="http://www.rakuten.ne.jp/gold/brotures/items/soma/pdl_oppy_x2_1.html" frameborder="0" id="items-col-content" scrolling="no"&gt;&lt;/iframe&gt;</t>
  </si>
  <si>
    <t>pdl_oppy_x2_2</t>
  </si>
  <si>
    <t>【SOMA】ソーマ Oppy X2 ゲートトークリップ CP / PINK ピンク ペダル＆ストラップ ピストバイク/シングルスピード/PISTEBIKE/ ロードバイク/ 自転車 楽天 通勤・通学</t>
  </si>
  <si>
    <t>SOMAOppyX2ゲートトークリップCP/PINK</t>
  </si>
  <si>
    <t>http://image.rakuten.co.jp/brotures/cabinet/items/soma/pdl_oppy_x2_2.jpg</t>
  </si>
  <si>
    <t>&lt;iframe src="http://www.rakuten.ne.jp/gold/brotures/spec2/pdl_oppy_x2_2.html" frameborder="0" id="spec-content" scrolling="no"&gt;&lt;/iframe&gt;</t>
  </si>
  <si>
    <t>&lt;iframe src="http://www.rakuten.ne.jp/gold/brotures/items/soma/pdl_oppy_x2_2.html" frameborder="0" id="items-col-content" scrolling="no"&gt;&lt;/iframe&gt;</t>
  </si>
  <si>
    <t>pdl_oppy_x2_deep</t>
  </si>
  <si>
    <t>【SOMA】ソーマ Oppy X2 ゲートディープトークリップ     ペダル＆ストラップ ピストバイク/シングルスピード/PISTEBIKE/ ロードバイク/ 自転車 楽天 通勤・通学</t>
  </si>
  <si>
    <t>SOMAOppyX2ゲートディープトークリップ</t>
  </si>
  <si>
    <t>http://image.rakuten.co.jp/brotures/cabinet/items/soma/pdl_oppy_x2_deep.jpg</t>
  </si>
  <si>
    <t>&lt;iframe src="http://www.rakuten.ne.jp/gold/brotures/spec2/pdl_oppy_x2_deep.html" frameborder="0" id="spec-content" scrolling="no"&gt;&lt;/iframe&gt;</t>
  </si>
  <si>
    <t>&lt;iframe src="http://www.rakuten.ne.jp/gold/brotures/items/soma/pdl_oppy_x2_deep.html" frameborder="0" id="items-col-content" scrolling="no"&gt;&lt;/iframe&gt;</t>
  </si>
  <si>
    <t>pdl_oppy_x4_1</t>
  </si>
  <si>
    <t>【SOMA】ソーマ Oppy X4 ゲートトークリップ BLACK / WHITE ブラック/ホワイト ペダル＆ストラップ ピストバイク/シングルスピード/PISTEBIKE/ ロードバイク/ 自転車 楽天 通勤・通学</t>
  </si>
  <si>
    <t>SOMAOppyX4ゲートトークリップBLACK/WHITE</t>
  </si>
  <si>
    <t>http://image.rakuten.co.jp/brotures/cabinet/items/soma/pdl_oppy_x4_1.jpg</t>
  </si>
  <si>
    <t>&lt;iframe src="http://www.rakuten.ne.jp/gold/brotures/spec2/pdl_oppy_x4_1.html" frameborder="0" id="spec-content" scrolling="no"&gt;&lt;/iframe&gt;</t>
  </si>
  <si>
    <t>&lt;iframe src="http://www.rakuten.ne.jp/gold/brotures/items/soma/pdl_oppy_x4_1.html" frameborder="0" id="items-col-content" scrolling="no"&gt;&lt;/iframe&gt;</t>
  </si>
  <si>
    <t>pdl_oppy_x4_2</t>
  </si>
  <si>
    <t>【SOMA】ソーマ Oppy X4 ゲートトークリップ CP / PINK ピンク ペダル＆ストラップ ピストバイク/シングルスピード/PISTEBIKE/ ロードバイク/ 自転車 楽天 通勤・通学</t>
  </si>
  <si>
    <t>SOMAOppyX4ゲートトークリップCP/PINK</t>
  </si>
  <si>
    <t>http://image.rakuten.co.jp/brotures/cabinet/items/soma/pdl_oppy_x4_2.jpg</t>
  </si>
  <si>
    <t>&lt;iframe src="http://www.rakuten.ne.jp/gold/brotures/spec/soma/pdl_oppy_x4_2.html" frameborder="0" id="spec-content" scrolling="no"&gt;&lt;/iframe&gt;</t>
  </si>
  <si>
    <t>&lt;iframe src="http://www.rakuten.ne.jp/gold/brotures/items/soma/pdl_oppy_x4_2.html" frameborder="0" id="items-col-content" scrolling="no"&gt;&lt;/iframe&gt;</t>
  </si>
  <si>
    <t>pdl_oppy_x4_deep</t>
  </si>
  <si>
    <t>【SOMA】ソーマ Oppy X4 ゲートディープトークリップ     ペダル＆ストラップ ピストバイク/シングルスピード/PISTEBIKE/ ロードバイク/ 自転車 楽天 通勤・通学</t>
  </si>
  <si>
    <t>SOMAOppyX4ゲートディープトークリップ</t>
  </si>
  <si>
    <t>http://image.rakuten.co.jp/brotures/cabinet/items/soma/pdl_oppy_x4_deep.jpg</t>
  </si>
  <si>
    <t>&lt;iframe src="http://www.rakuten.ne.jp/gold/brotures/spec/soma/pdl_oppy_x4_deep.html" frameborder="0" id="spec-content" scrolling="no"&gt;&lt;/iframe&gt;</t>
  </si>
  <si>
    <t>&lt;iframe src="http://www.rakuten.ne.jp/gold/brotures/items/soma/pdl_oppy_x4_deep.html" frameborder="0" id="items-col-content" scrolling="no"&gt;&lt;/iframe&gt;</t>
  </si>
  <si>
    <t>pdl_pedal_flat_neo</t>
  </si>
  <si>
    <t>【grunge】ソーマ フラットペダル ネオ      ペダル＆ストラップ ピストバイク/シングルスピード/PISTEBIKE/ ロードバイク/ 自転車 楽天 通勤・通学</t>
  </si>
  <si>
    <t>http://image.rakuten.co.jp/brotures/cabinet/items/grunge/pdl_pedal_flat_neo.jpg</t>
  </si>
  <si>
    <t>&lt;iframe src="http://www.rakuten.ne.jp/gold/brotures/spec2/pdl_pedal_flat_neo.html" frameborder="0" id="spec-content" scrolling="no"&gt;&lt;/iframe&gt;</t>
  </si>
  <si>
    <t>&lt;iframe src="http://www.rakuten.ne.jp/gold/brotures/items/grunge/pdl_pedal_flat_neo.html" frameborder="0" id="items-col-content" scrolling="no"&gt;&lt;/iframe&gt;</t>
  </si>
  <si>
    <t>pdl_petit_flat_3</t>
  </si>
  <si>
    <t>【grunge】ソーマ プチフラットペダル       ペダル＆ストラップ ピストバイク/シングルスピード/PISTEBIKE/ ロードバイク/ 自転車 楽天 通勤・通学</t>
  </si>
  <si>
    <t>grungeプチフラットペダル</t>
  </si>
  <si>
    <t>http://image.rakuten.co.jp/brotures/cabinet/items/grunge/pdl_petit_flat_3.jpg</t>
  </si>
  <si>
    <t>&lt;iframe src="http://www.rakuten.ne.jp/gold/brotures/spec2/pdl_petit_flat_3.html" frameborder="0" id="spec-content" scrolling="no"&gt;&lt;/iframe&gt;</t>
  </si>
  <si>
    <t>&lt;iframe src="http://www.rakuten.ne.jp/gold/brotures/items/grunge/pdl_petit_flat_3.html" frameborder="0" id="items-col-content" scrolling="no"&gt;&lt;/iframe&gt;</t>
  </si>
  <si>
    <t>pdl_pro_micro_road</t>
  </si>
  <si>
    <t>【RITCHEY】リッチー Pro Micro ROAD ペダル    ペダル＆ストラップ ピストバイク/シングルスピード/PISTEBIKE/ ロードバイク/ 自転車 楽天 通勤・通学</t>
  </si>
  <si>
    <t>RITCHEYProMicroROADペダル</t>
  </si>
  <si>
    <t>http://image.rakuten.co.jp/brotures/cabinet/items/ritchey/pdl_pro_micro_road.jpg</t>
  </si>
  <si>
    <t>&lt;iframe src="http://www.rakuten.ne.jp/gold/brotures/spec2/pdl_pro_micro_road.html" frameborder="0" id="spec-content" scrolling="no"&gt;&lt;/iframe&gt;</t>
  </si>
  <si>
    <t>&lt;iframe src="http://www.rakuten.ne.jp/gold/brotures/items/ritchey/pdl_pro_micro_road.html" frameborder="0" id="items-col-content" scrolling="no"&gt;&lt;/iframe&gt;</t>
  </si>
  <si>
    <t>pdl_pro_v3</t>
  </si>
  <si>
    <t>【RITCHEY】リッチー PRO V3 ペダル     ペダル＆ストラップ ピストバイク/シングルスピード/PISTEBIKE/ ロードバイク/ 自転車 楽天 通勤・通学</t>
  </si>
  <si>
    <t>RITCHEYPROV3ペダル</t>
  </si>
  <si>
    <t>http://image.rakuten.co.jp/brotures/cabinet/items/ritchey/pdl_pro_v3.jpg</t>
  </si>
  <si>
    <t>&lt;iframe src="http://www.rakuten.ne.jp/gold/brotures/spec2/pdl_pro_v3.html" frameborder="0" id="spec-content" scrolling="no"&gt;&lt;/iframe&gt;</t>
  </si>
  <si>
    <t>&lt;iframe src="http://www.rakuten.ne.jp/gold/brotures/items/ritchey/pdl_pro_v3.html" frameborder="0" id="items-col-content" scrolling="no"&gt;&lt;/iframe&gt;</t>
  </si>
  <si>
    <t>pdl_rf_06tt</t>
  </si>
  <si>
    <t>【XPEDO】XPEDO RF-06TT       ペダル＆ストラップ ピストバイク/シングルスピード/PISTEBIKE/ ロードバイク/ 自転車 楽天 通勤・通学</t>
  </si>
  <si>
    <t>http://image.rakuten.co.jp/brotures/cabinet/items/xpedo/pdl_rf_06tt.jpg</t>
  </si>
  <si>
    <t>&lt;iframe src="http://www.rakuten.ne.jp/gold/brotures/spec2/pdl_rf_06tt.html" frameborder="0" id="spec-content" scrolling="no"&gt;&lt;/iframe&gt;</t>
  </si>
  <si>
    <t>&lt;iframe src="http://www.rakuten.ne.jp/gold/brotures/items/xpedo/pdl_rf_06tt.html" frameborder="0" id="items-col-content" scrolling="no"&gt;&lt;/iframe&gt;</t>
  </si>
  <si>
    <t>pdl_rf_07mt</t>
  </si>
  <si>
    <t>【XPEDO】XPEDO RF-07MT       ペダル＆ストラップ ピストバイク/シングルスピード/PISTEBIKE/ ロードバイク/ 自転車 楽天 通勤・通学</t>
  </si>
  <si>
    <t>XPEDORF-07MT</t>
  </si>
  <si>
    <t>http://image.rakuten.co.jp/brotures/cabinet/items/xpedo/pdl_rf_07mt.jpg</t>
  </si>
  <si>
    <t>&lt;iframe src="http://www.rakuten.ne.jp/gold/brotures/spec2/pdl_rf_07mt.html" frameborder="0" id="spec-content" scrolling="no"&gt;&lt;/iframe&gt;</t>
  </si>
  <si>
    <t>&lt;iframe src="http://www.rakuten.ne.jp/gold/brotures/items/xpedo/pdl_rf_07mt.html" frameborder="0" id="items-col-content" scrolling="no"&gt;&lt;/iframe&gt;</t>
  </si>
  <si>
    <t>pdl_rf_5mc</t>
  </si>
  <si>
    <t>【XPEDO】XPEDO RF-5MC       ペダル＆ストラップ ピストバイク/シングルスピード/PISTEBIKE/ ロードバイク/ 自転車 楽天 通勤・通学</t>
  </si>
  <si>
    <t>XPEDORF-5MC</t>
  </si>
  <si>
    <t>http://image.rakuten.co.jp/brotures/cabinet/items/xpedo/pdl_rf_5mc.jpg</t>
  </si>
  <si>
    <t>&lt;iframe src="http://www.rakuten.ne.jp/gold/brotures/spec2/pdl_rf_5mc.html" frameborder="0" id="spec-content" scrolling="no"&gt;&lt;/iframe&gt;</t>
  </si>
  <si>
    <t>&lt;iframe src="http://www.rakuten.ne.jp/gold/brotures/items/xpedo/pdl_rf_5mc.html" frameborder="0" id="items-col-content" scrolling="no"&gt;&lt;/iframe&gt;</t>
  </si>
  <si>
    <t>pdl_rf_5mt</t>
  </si>
  <si>
    <t>【XPEDO】XPEDO RF-5MT       ペダル＆ストラップ ピストバイク/シングルスピード/PISTEBIKE/ ロードバイク/ 自転車 楽天 通勤・通学</t>
  </si>
  <si>
    <t>XPEDORF-5MT</t>
  </si>
  <si>
    <t>http://image.rakuten.co.jp/brotures/cabinet/items/xpedo/pdl_rf_5mt.jpg</t>
  </si>
  <si>
    <t>&lt;iframe src="http://www.rakuten.ne.jp/gold/brotures/spec2/pdl_rf_5mt.html" frameborder="0" id="spec-content" scrolling="no"&gt;&lt;/iframe&gt;</t>
  </si>
  <si>
    <t>&lt;iframe src="http://www.rakuten.ne.jp/gold/brotures/items/xpedo/pdl_rf_5mt.html" frameborder="0" id="items-col-content" scrolling="no"&gt;&lt;/iframe&gt;</t>
  </si>
  <si>
    <t>pdl_rf_l2s</t>
  </si>
  <si>
    <t>【XPEDO】XPEDO RF-L2S       ペダル＆ストラップ ピストバイク/シングルスピード/PISTEBIKE/ ロードバイク/ 自転車 楽天 通勤・通学</t>
  </si>
  <si>
    <t>XPEDORF-L2S</t>
  </si>
  <si>
    <t>http://image.rakuten.co.jp/brotures/cabinet/items/xpedo/pdl_rf_l2s.jpg</t>
  </si>
  <si>
    <t>&lt;iframe src="http://www.rakuten.ne.jp/gold/brotures/spec2/pdl_rf_l2s.html" frameborder="0" id="spec-content" scrolling="no"&gt;&lt;/iframe&gt;</t>
  </si>
  <si>
    <t>&lt;iframe src="http://www.rakuten.ne.jp/gold/brotures/items/xpedo/pdl_rf_l2s.html" frameborder="0" id="items-col-content" scrolling="no"&gt;&lt;/iframe&gt;</t>
  </si>
  <si>
    <t>pdl_rf_l3s</t>
  </si>
  <si>
    <t>【XPEDO】XPEDO RF-L3S       ペダル＆ストラップ ピストバイク/シングルスピード/PISTEBIKE/ ロードバイク/ 自転車 楽天 通勤・通学</t>
  </si>
  <si>
    <t>XPEDORF-L3S</t>
  </si>
  <si>
    <t>http://image.rakuten.co.jp/brotures/cabinet/items/xpedo/pdl_rf_l3s.jpg</t>
  </si>
  <si>
    <t>&lt;iframe src="http://www.rakuten.ne.jp/gold/brotures/spec2/pdl_rf_l3s.html" frameborder="0" id="spec-content" scrolling="no"&gt;&lt;/iframe&gt;</t>
  </si>
  <si>
    <t>&lt;iframe src="http://www.rakuten.ne.jp/gold/brotures/items/xpedo/pdl_rf_l3s.html" frameborder="0" id="items-col-content" scrolling="no"&gt;&lt;/iframe&gt;</t>
  </si>
  <si>
    <t>pdl_rf_w1a</t>
  </si>
  <si>
    <t>【XPEDO】XPEDO SPEEDY RF-W1A      ペダル＆ストラップ ピストバイク/シングルスピード/PISTEBIKE/ ロードバイク/ 自転車 楽天 通勤・通学</t>
  </si>
  <si>
    <t>XPEDOSPEEDYRF-W1A</t>
  </si>
  <si>
    <t>http://image.rakuten.co.jp/brotures/cabinet/items/xpedo/pdl_rf_w1a.jpg</t>
  </si>
  <si>
    <t>&lt;iframe src="http://www.rakuten.ne.jp/gold/brotures/spec/xpedo/pdl_rf_w1a.html" frameborder="0" id="spec-content" scrolling="no"&gt;&lt;/iframe&gt;</t>
  </si>
  <si>
    <t>&lt;iframe src="http://www.rakuten.ne.jp/gold/brotures/items/xpedo/pdl_rf_w1a.html" frameborder="0" id="items-col-content" scrolling="no"&gt;&lt;/iframe&gt;</t>
  </si>
  <si>
    <t>pdl_rf_w1b</t>
  </si>
  <si>
    <t>【XPEDO】XPEDO SPEEDY RF-W1B      ペダル＆ストラップ ピストバイク/シングルスピード/PISTEBIKE/ ロードバイク/ 自転車 楽天 通勤・通学</t>
  </si>
  <si>
    <t>XPEDOSPEEDYRF-W1B</t>
  </si>
  <si>
    <t>http://image.rakuten.co.jp/brotures/cabinet/items/xpedo/pdl_rf_w1b.jpg</t>
  </si>
  <si>
    <t>&lt;iframe src="http://www.rakuten.ne.jp/gold/brotures/spec/xpedo/pdl_rf_w1b.html" frameborder="0" id="spec-content" scrolling="no"&gt;&lt;/iframe&gt;</t>
  </si>
  <si>
    <t>&lt;iframe src="http://www.rakuten.ne.jp/gold/brotures/items/xpedo/pdl_rf_w1b.html" frameborder="0" id="items-col-content" scrolling="no"&gt;&lt;/iframe&gt;</t>
  </si>
  <si>
    <t>pdl_scuint2</t>
  </si>
  <si>
    <t>【grunge】グランジ スクイント ペダル      ペダル＆ストラップ ピストバイク/シングルスピード/PISTEBIKE/ ロードバイク/ 自転車 楽天 通勤・通学</t>
  </si>
  <si>
    <t>grungeスクイントペダル</t>
  </si>
  <si>
    <t>http://image.rakuten.co.jp/brotures/cabinet/items/grunge/pdl_scuint2.jpg</t>
  </si>
  <si>
    <t>&lt;iframe src="http://www.rakuten.ne.jp/gold/brotures/spec/grunge/pdl_scuint2.html" frameborder="0" id="spec-content" scrolling="no"&gt;&lt;/iframe&gt;</t>
  </si>
  <si>
    <t>&lt;iframe src="http://www.rakuten.ne.jp/gold/brotures/items/grunge/pdl_scuint2.html" frameborder="0" id="items-col-content" scrolling="no"&gt;&lt;/iframe&gt;</t>
  </si>
  <si>
    <t>pdl_scuint_alumi</t>
  </si>
  <si>
    <t>【grunge】グランジ スクイント ペダル アルミ     ペダル＆ストラップ ピストバイク/シングルスピード/PISTEBIKE/ ロードバイク/ 自転車 楽天 通勤・通学</t>
  </si>
  <si>
    <t>grungeスクイントペダルアルミ</t>
  </si>
  <si>
    <t>http://image.rakuten.co.jp/brotures/cabinet/items/grunge/pdl_scuint_alumi.jpg</t>
  </si>
  <si>
    <t>&lt;iframe src="http://www.rakuten.ne.jp/gold/brotures/spec/grunge/pdl_scuint_alumi.html" frameborder="0" id="spec-content" scrolling="no"&gt;&lt;/iframe&gt;</t>
  </si>
  <si>
    <t>&lt;iframe src="http://www.rakuten.ne.jp/gold/brotures/items/grunge/pdl_scuint_alumi.html" frameborder="0" id="items-col-content" scrolling="no"&gt;&lt;/iframe&gt;</t>
  </si>
  <si>
    <t>pdl_side_hug_bk</t>
  </si>
  <si>
    <t>grunge サイドハグ シートポスト BLACKグランジ シートポスト ブラック ピストバイク/シングルスピード/PISTEBIKE/ ロードバイク/ 自転車 パーツ 楽天</t>
  </si>
  <si>
    <t>grungeサイドハグシートポストBLACK</t>
  </si>
  <si>
    <t>http://image.rakuten.co.jp/brotures/cabinet/items/grunge/pdl_side_hug_bk.jpg</t>
  </si>
  <si>
    <t>&lt;iframe src="http://www.rakuten.ne.jp/gold/brotures/spec/grunge/pdl_side_hug_bk.html" frameborder="0" id="spec-content" scrolling="no"&gt;&lt;/iframe&gt;</t>
  </si>
  <si>
    <t>&lt;iframe src="http://www.rakuten.ne.jp/gold/brotures/items/grunge/pdl_side_hug_bk.html" frameborder="0" id="items-col-content" scrolling="no"&gt;&lt;/iframe&gt;</t>
  </si>
  <si>
    <t>pdl_side_hug_s</t>
  </si>
  <si>
    <t>grunge サイドハグ シートポスト SILVERグランジ シートポスト シルバー ピストバイク/シングルスピード/PISTEBIKE/ ロードバイク/ 自転車 パーツ 楽天</t>
  </si>
  <si>
    <t>grungeサイドハグシートポストSILVER</t>
  </si>
  <si>
    <t>http://image.rakuten.co.jp/brotures/cabinet/items/grunge/pdl_side_hug_s.jpg</t>
  </si>
  <si>
    <t>&lt;iframe src="http://www.rakuten.ne.jp/gold/brotures/spec2/pdl_side_hug_s.html" frameborder="0" id="spec-content" scrolling="no"&gt;&lt;/iframe&gt;</t>
  </si>
  <si>
    <t>&lt;iframe src="http://www.rakuten.ne.jp/gold/brotures/items/grunge/pdl_side_hug_s.html" frameborder="0" id="items-col-content" scrolling="no"&gt;&lt;/iframe&gt;</t>
  </si>
  <si>
    <t>pdl_side_hug_wh</t>
  </si>
  <si>
    <t>grunge サイドハグ シートポスト WHITEグランジ シートポスト ホワイト ピストバイク/シングルスピード/PISTEBIKE/ ロードバイク/ 自転車 パーツ 楽天</t>
  </si>
  <si>
    <t>grungeサイドハグシートポストWHITE</t>
  </si>
  <si>
    <t>http://image.rakuten.co.jp/brotures/cabinet/items/grunge/pdl_side_hug_wh.jpg</t>
  </si>
  <si>
    <t>&lt;iframe src="http://www.rakuten.ne.jp/gold/brotures/spec/grunge/pdl_side_hug_wh.html" frameborder="0" id="spec-content" scrolling="no"&gt;&lt;/iframe&gt;</t>
  </si>
  <si>
    <t>&lt;iframe src="http://www.rakuten.ne.jp/gold/brotures/items/grunge/pdl_side_hug_wh.html" frameborder="0" id="items-col-content" scrolling="no"&gt;&lt;/iframe&gt;</t>
  </si>
  <si>
    <t>pdl_toe_alloy</t>
  </si>
  <si>
    <t>【MKS】エムケーエス トークリップ アルミ      ペダル＆ストラップ ピストバイク/シングルスピード/PISTEBIKE/ ロードバイク/ 自転車 楽天 通勤・通学</t>
  </si>
  <si>
    <t>MKSトークリップアルミ</t>
  </si>
  <si>
    <t>http://image.rakuten.co.jp/brotures/cabinet/items/mks/pdl_toe_alloy.jpg</t>
  </si>
  <si>
    <t>&lt;iframe src="http://www.rakuten.ne.jp/gold/brotures/spec2/pdl_toe_alloy.html" frameborder="0" id="spec-content" scrolling="no"&gt;&lt;/iframe&gt;</t>
  </si>
  <si>
    <t>&lt;iframe src="http://www.rakuten.ne.jp/gold/brotures/items/mks/pdl_toe_alloy.html" frameborder="0" id="items-col-content" scrolling="no"&gt;&lt;/iframe&gt;</t>
  </si>
  <si>
    <t>pdl_toe_clip</t>
  </si>
  <si>
    <t>【grunge】グランジ トークリップ       ペダル＆ストラップ ピストバイク/シングルスピード/PISTEBIKE/ ロードバイク/ 自転車 楽天 通勤・通学</t>
  </si>
  <si>
    <t>grungeトークリップ</t>
  </si>
  <si>
    <t>http://image.rakuten.co.jp/brotures/cabinet/items/grunge/pdl_toe_clip.jpg</t>
  </si>
  <si>
    <t>&lt;iframe src="http://www.rakuten.ne.jp/gold/brotures/spec2/pdl_toe_clip.html" frameborder="0" id="spec-content" scrolling="no"&gt;&lt;/iframe&gt;</t>
  </si>
  <si>
    <t>&lt;iframe src="http://www.rakuten.ne.jp/gold/brotures/items/grunge/pdl_toe_clip.html" frameborder="0" id="items-col-content" scrolling="no"&gt;&lt;/iframe&gt;</t>
  </si>
  <si>
    <t>pdl_v2</t>
  </si>
  <si>
    <t>【RITCHEY】リッチー COMP V2 ペダル     ペダル＆ストラップ ピストバイク/シングルスピード/PISTEBIKE/ ロードバイク/ 自転車 楽天 通勤・通学</t>
  </si>
  <si>
    <t>RITCHEYCOMPV2ペダル</t>
  </si>
  <si>
    <t>http://image.rakuten.co.jp/brotures/cabinet/items/ritchey/pdl_v2.jpg</t>
  </si>
  <si>
    <t>&lt;iframe src="http://www.rakuten.ne.jp/gold/brotures/spec2/pdl_v2.html" frameborder="0" id="spec-content" scrolling="no"&gt;&lt;/iframe&gt;</t>
  </si>
  <si>
    <t>&lt;iframe src="http://www.rakuten.ne.jp/gold/brotures/items/ritchey/pdl_v2.html" frameborder="0" id="items-col-content" scrolling="no"&gt;&lt;/iframe&gt;</t>
  </si>
  <si>
    <t>pdl_v3</t>
  </si>
  <si>
    <t>【RITCHEY】リッチー COMP V3 ペダル     ペダル＆ストラップ ピストバイク/シングルスピード/PISTEBIKE/ ロードバイク/ 自転車 楽天 通勤・通学</t>
  </si>
  <si>
    <t>RITCHEYCOMPV3ペダル</t>
  </si>
  <si>
    <t>http://image.rakuten.co.jp/brotures/cabinet/items/ritchey/pdl_v3.jpg</t>
  </si>
  <si>
    <t>&lt;iframe src="http://www.rakuten.ne.jp/gold/brotures/spec/ritchey/pdl_v3.html" frameborder="0" id="spec-content" scrolling="no"&gt;&lt;/iframe&gt;</t>
  </si>
  <si>
    <t>&lt;iframe src="http://www.rakuten.ne.jp/gold/brotures/items/ritchey/pdl_v3.html" frameborder="0" id="items-col-content" scrolling="no"&gt;&lt;/iframe&gt;</t>
  </si>
  <si>
    <t>pdl_v4_mountain</t>
  </si>
  <si>
    <t>【RITCHEY】リッチー WCS V4 Mountain ペダル    ペダル＆ストラップ ピストバイク/シングルスピード/PISTEBIKE/ ロードバイク/ 自転車 楽天 通勤・通学</t>
  </si>
  <si>
    <t>RITCHEYWCSV4Mountainペダル</t>
  </si>
  <si>
    <t>http://image.rakuten.co.jp/brotures/cabinet/items/ritchey/pdl_v4_mountain.jpg</t>
  </si>
  <si>
    <t>&lt;iframe src="http://www.rakuten.ne.jp/gold/brotures/spec/ritchey/pdl_v4_mountain.html" frameborder="0" id="spec-content" scrolling="no"&gt;&lt;/iframe&gt;</t>
  </si>
  <si>
    <t>&lt;iframe src="http://www.rakuten.ne.jp/gold/brotures/items/ritchey/pdl_v4_mountain.html" frameborder="0" id="items-col-content" scrolling="no"&gt;&lt;/iframe&gt;</t>
  </si>
  <si>
    <t>pdl_vessel_bk</t>
  </si>
  <si>
    <t>grunge ベッセル シートポスト BLACKグランジ シートポスト ブラック ピストバイク/シングルスピード/PISTEBIKE/ ロードバイク/ 自転車 パーツ 楽天</t>
  </si>
  <si>
    <t>grungeベッセルシートポストBLACK</t>
  </si>
  <si>
    <t>http://image.rakuten.co.jp/brotures/cabinet/items/grunge/pdl_vessel_bk.jpg</t>
  </si>
  <si>
    <t>&lt;iframe src="http://www.rakuten.ne.jp/gold/brotures/spec/grunge/pdl_vessel_bk.html" frameborder="0" id="spec-content" scrolling="no"&gt;&lt;/iframe&gt;</t>
  </si>
  <si>
    <t>&lt;iframe src="http://www.rakuten.ne.jp/gold/brotures/items/grunge/pdl_vessel_bk.html" frameborder="0" id="items-col-content" scrolling="no"&gt;&lt;/iframe&gt;</t>
  </si>
  <si>
    <t>pdl_vessel_wh</t>
  </si>
  <si>
    <t>grunge ベッセル シートポスト WHITEグランジ シートポスト ホワイト ピストバイク/シングルスピード/PISTEBIKE/ ロードバイク/ 自転車 パーツ 楽天</t>
  </si>
  <si>
    <t>grungeベッセルシートポストWHITE</t>
  </si>
  <si>
    <t>http://image.rakuten.co.jp/brotures/cabinet/items/grunge/pdl_vessel_wh.jpg</t>
  </si>
  <si>
    <t>&lt;iframe src="http://www.rakuten.ne.jp/gold/brotures/spec/grunge/pdl_vessel_wh.html" frameborder="0" id="spec-content" scrolling="no"&gt;&lt;/iframe&gt;</t>
  </si>
  <si>
    <t>&lt;iframe src="http://www.rakuten.ne.jp/gold/brotures/items/grunge/pdl_vessel_wh.html" frameborder="0" id="items-col-content" scrolling="no"&gt;&lt;/iframe&gt;</t>
  </si>
  <si>
    <t>pdl_vessel_zero</t>
  </si>
  <si>
    <t>grunge ベッセル ゼロ シートポスト WHITEグランジ シートポスト ホワイト ピストバイク/シングルスピード/PISTEBIKE/ ロードバイク/ 自転車 パーツ 楽天</t>
  </si>
  <si>
    <t>grungeベッセルゼロシートポストWHITE</t>
  </si>
  <si>
    <t>http://image.rakuten.co.jp/brotures/cabinet/items/grunge/pdl_vessel_zero.jpg</t>
  </si>
  <si>
    <t>&lt;iframe src="http://www.rakuten.ne.jp/gold/brotures/spec/grunge/pdl_vessel_zero.html" frameborder="0" id="spec-content" scrolling="no"&gt;&lt;/iframe&gt;</t>
  </si>
  <si>
    <t>&lt;iframe src="http://www.rakuten.ne.jp/gold/brotures/items/grunge/pdl_vessel_zero.html" frameborder="0" id="items-col-content" scrolling="no"&gt;&lt;/iframe&gt;</t>
  </si>
  <si>
    <t>pdl_wing_alumi_1</t>
  </si>
  <si>
    <t>【grunge】グランジ ウィングアルミ ペダル      ペダル＆ストラップ ピストバイク/シングルスピード/PISTEBIKE/ ロードバイク/ 自転車 楽天 通勤・通学</t>
  </si>
  <si>
    <t>grungeウィングアルミペダル</t>
  </si>
  <si>
    <t>http://image.rakuten.co.jp/brotures/cabinet/items/grunge/pdl_wing_alumi_1.jpg</t>
  </si>
  <si>
    <t>&lt;iframe src="http://www.rakuten.ne.jp/gold/brotures/spec2/pdl_wing_alumi_1.html" frameborder="0" id="spec-content" scrolling="no"&gt;&lt;/iframe&gt;</t>
  </si>
  <si>
    <t>&lt;iframe src="http://www.rakuten.ne.jp/gold/brotures/items/grunge/pdl_wing_alumi_1.html" frameborder="0" id="items-col-content" scrolling="no"&gt;&lt;/iframe&gt;</t>
  </si>
  <si>
    <t>pe_65000</t>
  </si>
  <si>
    <t>VAR ペダルレンチ</t>
  </si>
  <si>
    <t>VARペダルレンチ</t>
  </si>
  <si>
    <t>http://image.rakuten.co.jp/brotures/cabinet/items/var/pe_65000.jpg</t>
  </si>
  <si>
    <t>&lt;iframe src="http://www.rakuten.ne.jp/gold/brotures/spec/var/pe_65000.html" frameborder="0" id="spec-content" scrolling="no"&gt;&lt;/iframe&gt;</t>
  </si>
  <si>
    <t>&lt;iframe src="http://www.rakuten.ne.jp/gold/brotures/items/var/pe_65000.html" frameborder="0" id="items-col-content" scrolling="no"&gt;&lt;/iframe&gt;</t>
  </si>
  <si>
    <t>pedal-strap</t>
  </si>
  <si>
    <t>【BROTURES】ブローチャーズ Original Pedal Strap Set    ペダル＆ストラップ ピストバイク/シングルスピード/PISTEBIKE/ ロードバイク/ 自転車 楽天 通勤・通学</t>
  </si>
  <si>
    <t>BROTURESOriginalPedalStrapSet</t>
  </si>
  <si>
    <t>http://image.rakuten.co.jp/brotures/cabinet/items/brotures/pedal-strap.jpg</t>
  </si>
  <si>
    <t>&lt;iframe src="http://www.rakuten.ne.jp/gold/brotures/spec2/pedal-strap.html" frameborder="0" id="spec-content" scrolling="no"&gt;&lt;/iframe&gt;</t>
  </si>
  <si>
    <t>&lt;iframe src="http://www.rakuten.ne.jp/gold/brotures/items/brotures/pedal-strap.html" frameborder="0" id="items-col-content" scrolling="no"&gt;&lt;/iframe&gt;</t>
  </si>
  <si>
    <t>パーツ¥ペダル:パーツ¥ペダル＆ストラップ:ブランド¥BROTURES</t>
  </si>
  <si>
    <t>pilot_city</t>
  </si>
  <si>
    <t>MICHELIN パイロットシティーミシュラン 【ピストバイク タイヤ】  シングルスピード/PISTEBIKE/ ロードバイク/ 自転車 パーツ 楽天</t>
  </si>
  <si>
    <t>MICHELINパイロットシティー</t>
  </si>
  <si>
    <t>http://image.rakuten.co.jp/brotures/cabinet/items/michelin/pilot_city.jpg</t>
  </si>
  <si>
    <t>&lt;iframe src="http://www.rakuten.ne.jp/gold/brotures/spec/michelin/pilot_city.html" frameborder="0" id="spec-content" scrolling="no"&gt;&lt;/iframe&gt;</t>
  </si>
  <si>
    <t>&lt;iframe src="http://www.rakuten.ne.jp/gold/brotures/items/michelin/pilot_city.html" frameborder="0" id="items-col-content" scrolling="no"&gt;&lt;/iframe&gt;</t>
  </si>
  <si>
    <t>pilot_sports</t>
  </si>
  <si>
    <t>MICHELIN パイロットスポーツミシュラン 【ピストバイク タイヤ】  シングルスピード/PISTEBIKE/ ロードバイク/ 自転車 パーツ 楽天</t>
  </si>
  <si>
    <t>MICHELINパイロットスポーツ</t>
  </si>
  <si>
    <t>http://image.rakuten.co.jp/brotures/cabinet/items/michelin/pilot_sports.jpg</t>
  </si>
  <si>
    <t>&lt;iframe src="http://www.rakuten.ne.jp/gold/brotures/spec/michelin/pilot_sports.html" frameborder="0" id="spec-content" scrolling="no"&gt;&lt;/iframe&gt;</t>
  </si>
  <si>
    <t>&lt;iframe src="http://www.rakuten.ne.jp/gold/brotures/items/michelin/pilot_sports.html" frameborder="0" id="items-col-content" scrolling="no"&gt;&lt;/iframe&gt;</t>
  </si>
  <si>
    <t>pist_sieldhub_32h</t>
  </si>
  <si>
    <t>【ピストバイク ハブ】 フォーミュラ (FORMULA ピスト用シールドベアリングラージハブ　シルバー 32H) silver ロードバイク/  シングルスピード/PISTEBIKE/ 自転車 パーツ 楽天</t>
  </si>
  <si>
    <t>FORMULAピスト用シールドベアリングラージハブシルバー32H</t>
  </si>
  <si>
    <t>http://image.rakuten.co.jp/brotures/cabinet/items/formula/pist_sieldhub_32h.jpg</t>
  </si>
  <si>
    <t>&lt;iframe src="http://www.rakuten.ne.jp/gold/brotures/spec/formula/pist_sieldhub_32h.html" frameborder="0" id="spec-content" scrolling="no"&gt;&lt;/iframe&gt;</t>
  </si>
  <si>
    <t>&lt;iframe src="http://www.rakuten.ne.jp/gold/brotures/items/formula/pist_sieldhub_32h.html" frameborder="0" id="items-col-content" scrolling="no"&gt;&lt;/iframe&gt;</t>
  </si>
  <si>
    <t>パーツ¥ハブ:ブランド¥FORMULA</t>
  </si>
  <si>
    <t>pist_sieldhub_36h</t>
  </si>
  <si>
    <t>【ピストバイク ハブ】 フォーミュラ (FORMULA ピスト用シールドベアリングラージハブ　シルバー 36H) silver ロードバイク/  シングルスピード/PISTEBIKE/ 自転車 パーツ 楽天</t>
  </si>
  <si>
    <t>FORMULAピスト用シールドベアリングラージハブシルバー36H</t>
  </si>
  <si>
    <t>http://image.rakuten.co.jp/brotures/cabinet/items/formula/pist_sieldhub_36h.jpg</t>
  </si>
  <si>
    <t>&lt;iframe src="http://www.rakuten.ne.jp/gold/brotures/spec/formula/pist_sieldhub_36h.html" frameborder="0" id="spec-content" scrolling="no"&gt;&lt;/iframe&gt;</t>
  </si>
  <si>
    <t>&lt;iframe src="http://www.rakuten.ne.jp/gold/brotures/items/formula/pist_sieldhub_36h.html" frameborder="0" id="items-col-content" scrolling="no"&gt;&lt;/iframe&gt;</t>
  </si>
  <si>
    <t>pista-b</t>
  </si>
  <si>
    <t>【ピストバイク ハンドル】デダ  (DEDA Pista Dropbar)  ピストバイク/シングルスピード/PISTEBIKE/ ロードバイク/ 自転車 楽天 通勤・通学</t>
  </si>
  <si>
    <t>DEDAPistaDropbar</t>
  </si>
  <si>
    <t>http://image.rakuten.co.jp/brotures/cabinet/items/deda/pista-b.jpg</t>
  </si>
  <si>
    <t>&lt;iframe src="http://www.rakuten.ne.jp/gold/brotures/spec/deda/pista-b.html" frameborder="0" id="spec-content" scrolling="no"&gt;&lt;/iframe&gt;</t>
  </si>
  <si>
    <t>&lt;iframe src="http://www.rakuten.ne.jp/gold/brotures/items/deda/pista-b.html" frameborder="0" id="items-col-content" scrolling="no"&gt;&lt;/iframe&gt;</t>
  </si>
  <si>
    <t>パーツ¥ドロップ:パーツ¥ハンドル:ブランド¥DEDA</t>
  </si>
  <si>
    <t>pista-crank-b</t>
  </si>
  <si>
    <t>【ピストバイク クランクセット】BLB Super Pista Crankset BLACK  ブラック ピストバイク/シングルスピード/PISTEBIKE/ ロードバイク/ 自転車 パーツ 楽天</t>
  </si>
  <si>
    <t>BLBSuperPistaCranksetBLACK</t>
  </si>
  <si>
    <t>http://image.rakuten.co.jp/brotures/cabinet/items/blb/pista-crank-b.jpg</t>
  </si>
  <si>
    <t>&lt;iframe src="http://www.rakuten.ne.jp/gold/brotures/spec/blb/pista-crank-b.html" frameborder="0" id="spec-content" scrolling="no"&gt;&lt;/iframe&gt;</t>
  </si>
  <si>
    <t>&lt;iframe src="http://www.rakuten.ne.jp/gold/brotures/items/blb/pista-crank-b.html" frameborder="0" id="items-col-content" scrolling="no"&gt;&lt;/iframe&gt;</t>
  </si>
  <si>
    <t>パーツ¥クランク:ブランド¥BLB</t>
  </si>
  <si>
    <t>pista-crank-p</t>
  </si>
  <si>
    <t>【ピストバイク クランクセット】BLB Super Pista Crankset POLISH  ポリッシュ ピストバイク/シングルスピード/PISTEBIKE/ ロードバイク/ 自転車 パーツ 楽天</t>
  </si>
  <si>
    <t>BLBSuperPistaCranksetPOLISH</t>
  </si>
  <si>
    <t>http://image.rakuten.co.jp/brotures/cabinet/items/blb/pista-crank-p.jpg</t>
  </si>
  <si>
    <t>&lt;iframe src="http://www.rakuten.ne.jp/gold/brotures/spec/blb/pista-crank-p.html" frameborder="0" id="spec-content" scrolling="no"&gt;&lt;/iframe&gt;</t>
  </si>
  <si>
    <t>&lt;iframe src="http://www.rakuten.ne.jp/gold/brotures/items/blb/pista-crank-p.html" frameborder="0" id="items-col-content" scrolling="no"&gt;&lt;/iframe&gt;</t>
  </si>
  <si>
    <t>pista_cs</t>
  </si>
  <si>
    <t>Vittoria PISTA CSビットリア 【ピストバイク タイヤ】  シングルスピード/PISTEBIKE/ ロードバイク/ 自転車 パーツ 楽天</t>
  </si>
  <si>
    <t>VittoriaPISTACS</t>
  </si>
  <si>
    <t>http://image.rakuten.co.jp/brotures/cabinet/items/vittoria/pista_cs.jpg</t>
  </si>
  <si>
    <t>&lt;iframe src="http://www.rakuten.ne.jp/gold/brotures/spec/vittoria/pista_cs.html" frameborder="0" id="spec-content" scrolling="no"&gt;&lt;/iframe&gt;</t>
  </si>
  <si>
    <t>&lt;iframe src="http://www.rakuten.ne.jp/gold/brotures/items/vittoria/pista_cs.html" frameborder="0" id="items-col-content" scrolling="no"&gt;&lt;/iframe&gt;</t>
  </si>
  <si>
    <t>pista_evo_cl</t>
  </si>
  <si>
    <t>Vittoria PISTA EVO CL 2ビットリア 【ピストバイク タイヤ】  シングルスピード/PISTEBIKE/ ロードバイク/ 自転車 パーツ 楽天</t>
  </si>
  <si>
    <t>VittoriaPISTAEVOCL2</t>
  </si>
  <si>
    <t>http://image.rakuten.co.jp/brotures/cabinet/items/vittoria/pista_evo_cl.jpg</t>
  </si>
  <si>
    <t>&lt;iframe src="http://www.rakuten.ne.jp/gold/brotures/spec/vittoria/pista_evo_cl.html" frameborder="0" id="spec-content" scrolling="no"&gt;&lt;/iframe&gt;</t>
  </si>
  <si>
    <t>&lt;iframe src="http://www.rakuten.ne.jp/gold/brotures/items/vittoria/pista_evo_cl.html" frameborder="0" id="items-col-content" scrolling="no"&gt;&lt;/iframe&gt;</t>
  </si>
  <si>
    <t>pista_evo_cs</t>
  </si>
  <si>
    <t>Vittoria PISTA EVO CS 2ビットリア 【ピストバイク タイヤ】  シングルスピード/PISTEBIKE/ ロードバイク/ 自転車 パーツ 楽天</t>
  </si>
  <si>
    <t>VittoriaPISTAEVOCS2</t>
  </si>
  <si>
    <t>http://image.rakuten.co.jp/brotures/cabinet/items/vittoria/pista_evo_cs.jpg</t>
  </si>
  <si>
    <t>&lt;iframe src="http://www.rakuten.ne.jp/gold/brotures/spec/vittoria/pista_evo_cs.html" frameborder="0" id="spec-content" scrolling="no"&gt;&lt;/iframe&gt;</t>
  </si>
  <si>
    <t>&lt;iframe src="http://www.rakuten.ne.jp/gold/brotures/items/vittoria/pista_evo_cs.html" frameborder="0" id="items-col-content" scrolling="no"&gt;&lt;/iframe&gt;</t>
  </si>
  <si>
    <t>pistard</t>
  </si>
  <si>
    <t>【ピストバイク ホイール】ミケ   (MICHE PISTARD) ピストバイク/シングルスピード/PISTEBIKE/ ロードバイク/ 自転車 楽天 通勤・通学</t>
  </si>
  <si>
    <t>MICHEPISTARD</t>
  </si>
  <si>
    <t>http://image.rakuten.co.jp/brotures/cabinet/items/miche/pistard.jpg</t>
  </si>
  <si>
    <t>&lt;iframe src="http://www.rakuten.ne.jp/gold/brotures/spec/miche/pistard.html" frameborder="0" id="spec-content" scrolling="no"&gt;&lt;/iframe&gt;</t>
  </si>
  <si>
    <t>&lt;iframe src="http://www.rakuten.ne.jp/gold/brotures/items/miche/pistard.html" frameborder="0" id="items-col-content" scrolling="no"&gt;&lt;/iframe&gt;</t>
  </si>
  <si>
    <t>パーツ¥ホイール:ブランド¥MICHE</t>
  </si>
  <si>
    <t>pistard_cli</t>
  </si>
  <si>
    <t>【ピストバイク ホイール】ミケ   (MICHE PISTARD CLINCHER) ピストバイク/シングルスピード/PISTEBIKE/ ロードバイク/ 自転車 楽天 通勤・通学</t>
  </si>
  <si>
    <t>MICHEPISTARDCLINCHER</t>
  </si>
  <si>
    <t>http://image.rakuten.co.jp/brotures/cabinet/items/miche/pistard_cli.jpg</t>
  </si>
  <si>
    <t>&lt;iframe src="http://www.rakuten.ne.jp/gold/brotures/spec/miche/pistard_cli.html" frameborder="0" id="spec-content" scrolling="no"&gt;&lt;/iframe&gt;</t>
  </si>
  <si>
    <t>&lt;iframe src="http://www.rakuten.ne.jp/gold/brotures/items/miche/pistard_cli.html" frameborder="0" id="items-col-content" scrolling="no"&gt;&lt;/iframe&gt;</t>
  </si>
  <si>
    <t>piste_ch_ring</t>
  </si>
  <si>
    <t>MICHE Chainring BLACKミケ 【スプロケット】 ブラック ピストバイク/シングルスピード/PISTEBIKE/ ロードバイク/ 自転車 パーツ 楽天</t>
  </si>
  <si>
    <t>MICHEChainringBLACK</t>
  </si>
  <si>
    <t>http://image.rakuten.co.jp/brotures/cabinet/items/miche/piste_ch_ring.jpg</t>
  </si>
  <si>
    <t>&lt;iframe src="http://www.rakuten.ne.jp/gold/brotures/spec/miche/piste_ch_ring.html" frameborder="0" id="spec-content" scrolling="no"&gt;&lt;/iframe&gt;</t>
  </si>
  <si>
    <t>&lt;iframe src="http://www.rakuten.ne.jp/gold/brotures/items/miche/piste_ch_ring.html" frameborder="0" id="items-col-content" scrolling="no"&gt;&lt;/iframe&gt;</t>
  </si>
  <si>
    <t>pisthub_32h_black</t>
  </si>
  <si>
    <t>【ピストバイク ハブ】 フォーミュラ (FORMULA ピスト用ラージハブ　ブラック 32H) black ロードバイク/  シングルスピード/PISTEBIKE/ 自転車 パーツ 楽天</t>
  </si>
  <si>
    <t>FORMULAピスト用ラージハブブラック32H</t>
  </si>
  <si>
    <t>http://image.rakuten.co.jp/brotures/cabinet/items/formula/pisthub_32h_black.jpg</t>
  </si>
  <si>
    <t>&lt;iframe src="http://www.rakuten.ne.jp/gold/brotures/spec/formula/pisthub_32h_black.html" frameborder="0" id="spec-content" scrolling="no"&gt;&lt;/iframe&gt;</t>
  </si>
  <si>
    <t>&lt;iframe src="http://www.rakuten.ne.jp/gold/brotures/items/formula/pisthub_32h_black.html" frameborder="0" id="items-col-content" scrolling="no"&gt;&lt;/iframe&gt;</t>
  </si>
  <si>
    <t>pisthub_32h_silver</t>
  </si>
  <si>
    <t>【ピストバイク ハブ】 フォーミュラ (FORMULA ピスト用ラージハブ　シルバー 32H) silver ロードバイク/  シングルスピード/PISTEBIKE/ 自転車 パーツ 楽天</t>
  </si>
  <si>
    <t>FORMULAピスト用ラージハブシルバー32H</t>
  </si>
  <si>
    <t>http://image.rakuten.co.jp/brotures/cabinet/items/formula/pisthub_32h_silver.jpg</t>
  </si>
  <si>
    <t>&lt;iframe src="http://www.rakuten.ne.jp/gold/brotures/spec/formula/pisthub_32h_silver.html" frameborder="0" id="spec-content" scrolling="no"&gt;&lt;/iframe&gt;</t>
  </si>
  <si>
    <t>&lt;iframe src="http://www.rakuten.ne.jp/gold/brotures/items/formula/pisthub_32h_silver.html" frameborder="0" id="items-col-content" scrolling="no"&gt;&lt;/iframe&gt;</t>
  </si>
  <si>
    <t>pisthub_36h_black</t>
  </si>
  <si>
    <t>【ピストバイク ハブ】 フォーミュラ (FORMULA ピスト用ラージハブ　ブラック 36H) black ロードバイク/  シングルスピード/PISTEBIKE/ 自転車 パーツ 楽天</t>
  </si>
  <si>
    <t>FORMULAピスト用ラージハブブラック36H</t>
  </si>
  <si>
    <t>http://image.rakuten.co.jp/brotures/cabinet/items/formula/pisthub_36h_black.jpg</t>
  </si>
  <si>
    <t>&lt;iframe src="http://www.rakuten.ne.jp/gold/brotures/spec/formula/pisthub_36h_black.html" frameborder="0" id="spec-content" scrolling="no"&gt;&lt;/iframe&gt;</t>
  </si>
  <si>
    <t>&lt;iframe src="http://www.rakuten.ne.jp/gold/brotures/items/formula/pisthub_36h_black.html" frameborder="0" id="items-col-content" scrolling="no"&gt;&lt;/iframe&gt;</t>
  </si>
  <si>
    <t>pisthub_36h_silver</t>
  </si>
  <si>
    <t>【ピストバイク ハブ】 フォーミュラ (FORMULA ピスト用ラージハブ　シルバー 36H) silver ロードバイク/  シングルスピード/PISTEBIKE/ 自転車 パーツ 楽天</t>
  </si>
  <si>
    <t>FORMULAピスト用ラージハブシルバー36H</t>
  </si>
  <si>
    <t>http://image.rakuten.co.jp/brotures/cabinet/items/formula/pisthub_36h_silver.jpg</t>
  </si>
  <si>
    <t>&lt;iframe src="http://www.rakuten.ne.jp/gold/brotures/spec/formula/pisthub_36h_silver.html" frameborder="0" id="spec-content" scrolling="no"&gt;&lt;/iframe&gt;</t>
  </si>
  <si>
    <t>&lt;iframe src="http://www.rakuten.ne.jp/gold/brotures/items/formula/pisthub_36h_silver.html" frameborder="0" id="items-col-content" scrolling="no"&gt;&lt;/iframe&gt;</t>
  </si>
  <si>
    <t>pisthub_blue</t>
  </si>
  <si>
    <t>【ピストバイク ハブ】 フォーミュラ (FORMULA ピスト用ラージハブ　ブルー) blue ロードバイク/  シングルスピード/PISTEBIKE/ 自転車 パーツ 楽天</t>
  </si>
  <si>
    <t>FORMULAピスト用ラージハブブルー</t>
  </si>
  <si>
    <t>http://image.rakuten.co.jp/brotures/cabinet/items/formula/pisthub_blue.jpg</t>
  </si>
  <si>
    <t>&lt;iframe src="http://www.rakuten.ne.jp/gold/brotures/spec/formula/pisthub_blue.html" frameborder="0" id="spec-content" scrolling="no"&gt;&lt;/iframe&gt;</t>
  </si>
  <si>
    <t>&lt;iframe src="http://www.rakuten.ne.jp/gold/brotures/items/formula/pisthub_blue.html" frameborder="0" id="items-col-content" scrolling="no"&gt;&lt;/iframe&gt;</t>
  </si>
  <si>
    <t>pisthub_gold</t>
  </si>
  <si>
    <t>【ピストバイク ハブ】 フォーミュラ (FORMULA ピスト用ラージハブ　アルマイトゴールド) gold ロードバイク/  シングルスピード/PISTEBIKE/ 自転車 パーツ 楽天</t>
  </si>
  <si>
    <t>FORMULAピスト用ラージハブアルマイトゴールド</t>
  </si>
  <si>
    <t>http://image.rakuten.co.jp/brotures/cabinet/items/formula/pisthub_gold.jpg</t>
  </si>
  <si>
    <t>&lt;iframe src="http://www.rakuten.ne.jp/gold/brotures/spec/formula/pisthub_gold.html" frameborder="0" id="spec-content" scrolling="no"&gt;&lt;/iframe&gt;</t>
  </si>
  <si>
    <t>&lt;iframe src="http://www.rakuten.ne.jp/gold/brotures/items/formula/pisthub_gold.html" frameborder="0" id="items-col-content" scrolling="no"&gt;&lt;/iframe&gt;</t>
  </si>
  <si>
    <t>pisthub_green</t>
  </si>
  <si>
    <t>【ピストバイク ハブ】 フォーミュラ (FORMULA ピスト用ラージハブ　グリーン) green ロードバイク/  シングルスピード/PISTEBIKE/ 自転車 パーツ 楽天</t>
  </si>
  <si>
    <t>FORMULAピスト用ラージハブグリーン</t>
  </si>
  <si>
    <t>http://image.rakuten.co.jp/brotures/cabinet/items/formula/pisthub_green.jpg</t>
  </si>
  <si>
    <t>&lt;iframe src="http://www.rakuten.ne.jp/gold/brotures/spec/formula/pisthub_green.html" frameborder="0" id="spec-content" scrolling="no"&gt;&lt;/iframe&gt;</t>
  </si>
  <si>
    <t>&lt;iframe src="http://www.rakuten.ne.jp/gold/brotures/items/formula/pisthub_green.html" frameborder="0" id="items-col-content" scrolling="no"&gt;&lt;/iframe&gt;</t>
  </si>
  <si>
    <t>pisthub_orange</t>
  </si>
  <si>
    <t>【ピストバイク ハブ】 フォーミュラ (FORMULA ピスト用ラージハブ　オレンジ) orange ロードバイク/  シングルスピード/PISTEBIKE/ 自転車 パーツ 楽天</t>
  </si>
  <si>
    <t>FORMULAピスト用ラージハブオレンジ</t>
  </si>
  <si>
    <t>http://image.rakuten.co.jp/brotures/cabinet/items/formula/pisthub_orange.jpg</t>
  </si>
  <si>
    <t>&lt;iframe src="http://www.rakuten.ne.jp/gold/brotures/spec/formula/pisthub_orange.html" frameborder="0" id="spec-content" scrolling="no"&gt;&lt;/iframe&gt;</t>
  </si>
  <si>
    <t>&lt;iframe src="http://www.rakuten.ne.jp/gold/brotures/items/formula/pisthub_orange.html" frameborder="0" id="items-col-content" scrolling="no"&gt;&lt;/iframe&gt;</t>
  </si>
  <si>
    <t>pisthub_pblue</t>
  </si>
  <si>
    <t>【ピストバイク ハブ】 フォーミュラ (FORMULA ピスト用ラージハブ　アルマイトブルー) blue ロードバイク/  シングルスピード/PISTEBIKE/ 自転車 パーツ 楽天</t>
  </si>
  <si>
    <t>FORMULAピスト用ラージハブアルマイトブルー</t>
  </si>
  <si>
    <t>http://image.rakuten.co.jp/brotures/cabinet/items/formula/pisthub_pblue.jpg</t>
  </si>
  <si>
    <t>&lt;iframe src="http://www.rakuten.ne.jp/gold/brotures/spec/formula/pisthub_pblue.html" frameborder="0" id="spec-content" scrolling="no"&gt;&lt;/iframe&gt;</t>
  </si>
  <si>
    <t>&lt;iframe src="http://www.rakuten.ne.jp/gold/brotures/items/formula/pisthub_pblue.html" frameborder="0" id="items-col-content" scrolling="no"&gt;&lt;/iframe&gt;</t>
  </si>
  <si>
    <t>pisthub_red</t>
  </si>
  <si>
    <t>【ピストバイク ハブ】 フォーミュラ (FORMULA ピスト用ラージハブ　アルマイトレッド) red ロードバイク/  シングルスピード/PISTEBIKE/ 自転車 パーツ 楽天</t>
  </si>
  <si>
    <t>FORMULAピスト用ラージハブアルマイトレッド</t>
  </si>
  <si>
    <t>http://image.rakuten.co.jp/brotures/cabinet/items/formula/pisthub_red.jpg</t>
  </si>
  <si>
    <t>&lt;iframe src="http://www.rakuten.ne.jp/gold/brotures/spec/formula/pisthub_red.html" frameborder="0" id="spec-content" scrolling="no"&gt;&lt;/iframe&gt;</t>
  </si>
  <si>
    <t>&lt;iframe src="http://www.rakuten.ne.jp/gold/brotures/items/formula/pisthub_red.html" frameborder="0" id="items-col-content" scrolling="no"&gt;&lt;/iframe&gt;</t>
  </si>
  <si>
    <t>pisthub_white</t>
  </si>
  <si>
    <t>【ピストバイク ハブ】 フォーミュラ (FORMULA ピスト用ラージハブ　ホワイト) white ロードバイク/  シングルスピード/PISTEBIKE/ 自転車 パーツ 楽天</t>
  </si>
  <si>
    <t>FORMULAピスト用ラージハブホワイト</t>
  </si>
  <si>
    <t>http://image.rakuten.co.jp/brotures/cabinet/items/formula/pisthub_white.jpg</t>
  </si>
  <si>
    <t>&lt;iframe src="http://www.rakuten.ne.jp/gold/brotures/spec2/pisthub_white.html" frameborder="0" id="spec-content" scrolling="no"&gt;&lt;/iframe&gt;</t>
  </si>
  <si>
    <t>&lt;iframe src="http://www.rakuten.ne.jp/gold/brotures/items/formula/pisthub_white.html" frameborder="0" id="items-col-content" scrolling="no"&gt;&lt;/iframe&gt;</t>
  </si>
  <si>
    <t>pisthub_yellow</t>
  </si>
  <si>
    <t>【ピストバイク ハブ】 フォーミュラ (FORMULA ピスト用ラージハブ　イエロー) yellow ロードバイク/  シングルスピード/PISTEBIKE/ 自転車 パーツ 楽天</t>
  </si>
  <si>
    <t>FORMULAピスト用ラージハブイエロー</t>
  </si>
  <si>
    <t>http://image.rakuten.co.jp/brotures/cabinet/items/formula/pisthub_yellow.jpg</t>
  </si>
  <si>
    <t>&lt;iframe src="http://www.rakuten.ne.jp/gold/brotures/spec2/pisthub_yellow.html" frameborder="0" id="spec-content" scrolling="no"&gt;&lt;/iframe&gt;</t>
  </si>
  <si>
    <t>&lt;iframe src="http://www.rakuten.ne.jp/gold/brotures/items/formula/pisthub_yellow.html" frameborder="0" id="items-col-content" scrolling="no"&gt;&lt;/iframe&gt;</t>
  </si>
  <si>
    <t>prime_silvan_road</t>
  </si>
  <si>
    <t>【MKS】エムケーエス プライム シルバンロード ペダル     ペダル＆ストラップ ピストバイク/シングルスピード/PISTEBIKE/ ロードバイク/ 自転車 楽天 通勤・通学</t>
  </si>
  <si>
    <t>MKSプライムシルバンロードペダル</t>
  </si>
  <si>
    <t>http://image.rakuten.co.jp/brotures/cabinet/items/mks/prime_silvan_road.jpg</t>
  </si>
  <si>
    <t>&lt;iframe src="http://www.rakuten.ne.jp/gold/brotures/spec2/prime_silvan_road.html" frameborder="0" id="spec-content" scrolling="no"&gt;&lt;/iframe&gt;</t>
  </si>
  <si>
    <t>&lt;iframe src="http://www.rakuten.ne.jp/gold/brotures/items/mks/prime_silvan_road.html" frameborder="0" id="items-col-content" scrolling="no"&gt;&lt;/iframe&gt;</t>
  </si>
  <si>
    <t>prime_silvan_track</t>
  </si>
  <si>
    <t>【MKS】エムケーエス プライム シルバントラック ペダル     ペダル＆ストラップ ピストバイク/シングルスピード/PISTEBIKE/ ロードバイク/ 自転車 楽天 通勤・通学</t>
  </si>
  <si>
    <t>MKSプライムシルバントラックペダル</t>
  </si>
  <si>
    <t>http://image.rakuten.co.jp/brotures/cabinet/items/mks/prime_silvan_track.jpg</t>
  </si>
  <si>
    <t>&lt;iframe src="http://www.rakuten.ne.jp/gold/brotures/spec/mks/prime_silvan_track.html" frameborder="0" id="spec-content" scrolling="no"&gt;&lt;/iframe&gt;</t>
  </si>
  <si>
    <t>&lt;iframe src="http://www.rakuten.ne.jp/gold/brotures/items/mks/prime_silvan_track.html" frameborder="0" id="items-col-content" scrolling="no"&gt;&lt;/iframe&gt;</t>
  </si>
  <si>
    <t>prime_silvan_turing</t>
  </si>
  <si>
    <t>【MKS】エムケーエス シルバン ツーリング ペダル     ペダル＆ストラップ ピストバイク/シングルスピード/PISTEBIKE/ ロードバイク/ 自転車 楽天 通勤・通学</t>
  </si>
  <si>
    <t>MKSシルバンツーリングペダル</t>
  </si>
  <si>
    <t>http://image.rakuten.co.jp/brotures/cabinet/items/mks/prime_silvan_turing.jpg</t>
  </si>
  <si>
    <t>&lt;iframe src="http://www.rakuten.ne.jp/gold/brotures/spec2/prime_silvan_turing.html" frameborder="0" id="spec-content" scrolling="no"&gt;&lt;/iframe&gt;</t>
  </si>
  <si>
    <t>&lt;iframe src="http://www.rakuten.ne.jp/gold/brotures/items/mks/prime_silvan_turing.html" frameborder="0" id="items-col-content" scrolling="no"&gt;&lt;/iframe&gt;</t>
  </si>
  <si>
    <t>primetime</t>
  </si>
  <si>
    <t>【ピストバイク 完成車】 エスイーバイク   (SE BIKES PRIME TIME) ピストバイク/シングルスピード/PISTEBIKE/ ロードバイク/ 自転車 楽天 通勤・通学</t>
  </si>
  <si>
    <t>SEBIKESPRIMETIME</t>
  </si>
  <si>
    <t>http://image.rakuten.co.jp/brotures/cabinet/items/se/primetime.jpg</t>
  </si>
  <si>
    <t>&lt;iframe src="http://www.rakuten.ne.jp/gold/brotures/spec2/primetime.html" frameborder="0" id="spec-content" scrolling="no"&gt;&lt;/iframe&gt;</t>
  </si>
  <si>
    <t>&lt;iframe src="http://www.rakuten.ne.jp/gold/brotures/items/se/primetime.html" frameborder="0" id="items-col-content" scrolling="no"&gt;&lt;/iframe&gt;</t>
  </si>
  <si>
    <t>pro4_endurance</t>
  </si>
  <si>
    <t>MICHELIN PRO4 エンデュランスミシュラン 【ピストバイク タイヤ】  シングルスピード/PISTEBIKE/ ロードバイク/ 自転車 パーツ 楽天</t>
  </si>
  <si>
    <t>MICHELINPRO4エンデュランス</t>
  </si>
  <si>
    <t>http://image.rakuten.co.jp/brotures/cabinet/items/michelin/pro4_endurance.jpg</t>
  </si>
  <si>
    <t>&lt;iframe src="http://www.rakuten.ne.jp/gold/brotures/spec2/pro4_endurance.html" frameborder="0" id="spec-content" scrolling="no"&gt;&lt;/iframe&gt;</t>
  </si>
  <si>
    <t>&lt;iframe src="http://www.rakuten.ne.jp/gold/brotures/items/michelin/pro4_endurance.html" frameborder="0" id="items-col-content" scrolling="no"&gt;&lt;/iframe&gt;</t>
  </si>
  <si>
    <t>pro4comp_lm_sc</t>
  </si>
  <si>
    <t>MICHELIN PRO4 コンプリミテッドSCミシュラン 【ピストバイク タイヤ】  シングルスピード/PISTEBIKE/ ロードバイク/ 自転車 パーツ 楽天</t>
  </si>
  <si>
    <t>MICHELINPRO4コンプリミテッドSC</t>
  </si>
  <si>
    <t>http://image.rakuten.co.jp/brotures/cabinet/items/michelin/pro4comp_lm_sc.jpg</t>
  </si>
  <si>
    <t>&lt;iframe src="http://www.rakuten.ne.jp/gold/brotures/spec2/pro4comp_lm_sc.html" frameborder="0" id="spec-content" scrolling="no"&gt;&lt;/iframe&gt;</t>
  </si>
  <si>
    <t>&lt;iframe src="http://www.rakuten.ne.jp/gold/brotures/items/michelin/pro4comp_lm_sc.html" frameborder="0" id="items-col-content" scrolling="no"&gt;&lt;/iframe&gt;</t>
  </si>
  <si>
    <t>pro4comp_sc</t>
  </si>
  <si>
    <t>MICHELIN PRO4 コンプSCミシュラン 【ピストバイク タイヤ】  シングルスピード/PISTEBIKE/ ロードバイク/ 自転車 パーツ 楽天</t>
  </si>
  <si>
    <t>MICHELINPRO4コンプSC</t>
  </si>
  <si>
    <t>http://image.rakuten.co.jp/brotures/cabinet/items/michelin/pro4comp_sc.jpg</t>
  </si>
  <si>
    <t>&lt;iframe src="http://www.rakuten.ne.jp/gold/brotures/spec2/pro4comp_sc.html" frameborder="0" id="spec-content" scrolling="no"&gt;&lt;/iframe&gt;</t>
  </si>
  <si>
    <t>&lt;iframe src="http://www.rakuten.ne.jp/gold/brotures/items/michelin/pro4comp_sc.html" frameborder="0" id="items-col-content" scrolling="no"&gt;&lt;/iframe&gt;</t>
  </si>
  <si>
    <t>pro4grip</t>
  </si>
  <si>
    <t>MICHELIN PRO4 グリップミシュラン 【ピストバイク タイヤ】  シングルスピード/PISTEBIKE/ ロードバイク/ 自転車 パーツ 楽天</t>
  </si>
  <si>
    <t>MICHELINPRO4グリップ</t>
  </si>
  <si>
    <t>http://image.rakuten.co.jp/brotures/cabinet/items/michelin/pro4grip.jpg</t>
  </si>
  <si>
    <t>&lt;iframe src="http://www.rakuten.ne.jp/gold/brotures/spec2/pro4grip.html" frameborder="0" id="spec-content" scrolling="no"&gt;&lt;/iframe&gt;</t>
  </si>
  <si>
    <t>&lt;iframe src="http://www.rakuten.ne.jp/gold/brotures/items/michelin/pro4grip.html" frameborder="0" id="items-col-content" scrolling="no"&gt;&lt;/iframe&gt;</t>
  </si>
  <si>
    <t>pro4sc</t>
  </si>
  <si>
    <t>MICHELIN PRO4 SCミシュラン 【ピストバイク タイヤ】  シングルスピード/PISTEBIKE/ ロードバイク/ 自転車 パーツ 楽天</t>
  </si>
  <si>
    <t>MICHELINPRO4SC</t>
  </si>
  <si>
    <t>http://image.rakuten.co.jp/brotures/cabinet/items/michelin/pro4sc.jpg</t>
  </si>
  <si>
    <t>&lt;iframe src="http://www.rakuten.ne.jp/gold/brotures/spec/michelin/pro4sc.html" frameborder="0" id="spec-content" scrolling="no"&gt;&lt;/iframe&gt;</t>
  </si>
  <si>
    <t>&lt;iframe src="http://www.rakuten.ne.jp/gold/brotures/items/michelin/pro4sc.html" frameborder="0" id="items-col-content" scrolling="no"&gt;&lt;/iframe&gt;</t>
  </si>
  <si>
    <t>pro4tubeler</t>
  </si>
  <si>
    <t>MICHELIN PRO4 チューブラーミシュラン 【ピストバイク タイヤ】  シングルスピード/PISTEBIKE/ ロードバイク/ 自転車 パーツ 楽天</t>
  </si>
  <si>
    <t>MICHELINPRO4チューブラー</t>
  </si>
  <si>
    <t>http://image.rakuten.co.jp/brotures/cabinet/items/michelin/pro4tubeler.jpg</t>
  </si>
  <si>
    <t>&lt;iframe src="http://www.rakuten.ne.jp/gold/brotures/spec/michelin/pro4tubeler.html" frameborder="0" id="spec-content" scrolling="no"&gt;&lt;/iframe&gt;</t>
  </si>
  <si>
    <t>&lt;iframe src="http://www.rakuten.ne.jp/gold/brotures/items/michelin/pro4tubeler.html" frameborder="0" id="items-col-content" scrolling="no"&gt;&lt;/iframe&gt;</t>
  </si>
  <si>
    <t>pro_optimam</t>
  </si>
  <si>
    <t>MICHELIN PRO オプティマムミシュラン 【ピストバイク タイヤ】  シングルスピード/PISTEBIKE/ ロードバイク/ 自転車 パーツ 楽天</t>
  </si>
  <si>
    <t>MICHELINPROオプティマム</t>
  </si>
  <si>
    <t>http://image.rakuten.co.jp/brotures/cabinet/items/michelin/pro_optimam.jpg</t>
  </si>
  <si>
    <t>&lt;iframe src="http://www.rakuten.ne.jp/gold/brotures/spec2/pro_optimam.html" frameborder="0" id="spec-content" scrolling="no"&gt;&lt;/iframe&gt;</t>
  </si>
  <si>
    <t>&lt;iframe src="http://www.rakuten.ne.jp/gold/brotures/items/michelin/pro_optimam.html" frameborder="0" id="items-col-content" scrolling="no"&gt;&lt;/iframe&gt;</t>
  </si>
  <si>
    <t>project-b</t>
  </si>
  <si>
    <t>【ピストバイク 完成車】 ハローバイク ブラック  (HARO BIKES PROJECT BLACK) ピストバイク/シングルスピード/PISTEBIKE/ ロードバイク/ 自転車 楽天 通勤・通学</t>
  </si>
  <si>
    <t>HAROBIKESPROJECTBLACK</t>
  </si>
  <si>
    <t>http://image.rakuten.co.jp/brotures/cabinet/items/haro/project-b.jpg</t>
  </si>
  <si>
    <t>&lt;iframe src="http://www.rakuten.ne.jp/gold/brotures/spec2/project-b.html" frameborder="0" id="spec-content" scrolling="no"&gt;&lt;/iframe&gt;</t>
  </si>
  <si>
    <t>&lt;iframe src="http://www.rakuten.ne.jp/gold/brotures/items/haro/project-b.html" frameborder="0" id="items-col-content" scrolling="no"&gt;&lt;/iframe&gt;</t>
  </si>
  <si>
    <t>project-b49cm</t>
  </si>
  <si>
    <t>project-b53cm</t>
  </si>
  <si>
    <t>project-b57cm</t>
  </si>
  <si>
    <t>project-p</t>
  </si>
  <si>
    <t>【ピストバイク 完成車】 ハローバイク ポリッシュ  (HARO BIKES PROJECT POLISH) ピストバイク/シングルスピード/PISTEBIKE/ ロードバイク/ 自転車 楽天 通勤・通学</t>
  </si>
  <si>
    <t>HAROBIKESPROJECTPOLISH</t>
  </si>
  <si>
    <t>http://image.rakuten.co.jp/brotures/cabinet/items/haro/project-p.jpg</t>
  </si>
  <si>
    <t>&lt;iframe src="http://www.rakuten.ne.jp/gold/brotures/spec2/project-p.html" frameborder="0" id="spec-content" scrolling="no"&gt;&lt;/iframe&gt;</t>
  </si>
  <si>
    <t>&lt;iframe src="http://www.rakuten.ne.jp/gold/brotures/items/haro/project-p.html" frameborder="0" id="items-col-content" scrolling="no"&gt;&lt;/iframe&gt;</t>
  </si>
  <si>
    <t>project-p49cm</t>
  </si>
  <si>
    <t>project-p53m</t>
  </si>
  <si>
    <t>53m</t>
  </si>
  <si>
    <t>project-p57cm</t>
  </si>
  <si>
    <t>promenade</t>
  </si>
  <si>
    <t>【MKS】エムケーエス プロムナード ペダル      ペダル＆ストラップ ピストバイク/シングルスピード/PISTEBIKE/ ロードバイク/ 自転車 楽天 通勤・通学</t>
  </si>
  <si>
    <t>MKSプロムナードペダル</t>
  </si>
  <si>
    <t>http://image.rakuten.co.jp/brotures/cabinet/items/mks/promenade.jpg</t>
  </si>
  <si>
    <t>&lt;iframe src="http://www.rakuten.ne.jp/gold/brotures/spec/mks/promenade.html" frameborder="0" id="spec-content" scrolling="no"&gt;&lt;/iframe&gt;</t>
  </si>
  <si>
    <t>&lt;iframe src="http://www.rakuten.ne.jp/gold/brotures/items/mks/promenade.html" frameborder="0" id="items-col-content" scrolling="no"&gt;&lt;/iframe&gt;</t>
  </si>
  <si>
    <t>protec_max</t>
  </si>
  <si>
    <t>【タイヤ チューブ】ミシュラン MICHELIN プロテックMAX  ロードバイク/  シングルスピード/PISTEBIKE/ 自転車 パーツ 楽天</t>
  </si>
  <si>
    <t>MICHELINプロテックMAX</t>
  </si>
  <si>
    <t>http://image.rakuten.co.jp/brotures/cabinet/items/michelin/protec_max.jpg</t>
  </si>
  <si>
    <t>&lt;iframe src="http://www.rakuten.ne.jp/gold/brotures/spec/michelin/protec_max.html" frameborder="0" id="spec-content" scrolling="no"&gt;&lt;/iframe&gt;</t>
  </si>
  <si>
    <t>&lt;iframe src="http://www.rakuten.ne.jp/gold/brotures/items/michelin/protec_max.html" frameborder="0" id="items-col-content" scrolling="no"&gt;&lt;/iframe&gt;</t>
  </si>
  <si>
    <t>pursuit-b</t>
  </si>
  <si>
    <t>【ピストバイク ハンドル】フィクセーション ブラック (fyxation RODEO Puursuit BLACK)  ピストバイク/シングルスピード/PISTEBIKE/ ロードバイク/ 自転車 楽天 通勤・通学</t>
  </si>
  <si>
    <t>fyxationRODEOPuursuitBLACK</t>
  </si>
  <si>
    <t>http://image.rakuten.co.jp/brotures/cabinet/items/fyxation/pursuit-b.jpg</t>
  </si>
  <si>
    <t>&lt;iframe src="http://www.rakuten.ne.jp/gold/brotures/spec/fyxation/pursuit-b.html" frameborder="0" id="spec-content" scrolling="no"&gt;&lt;/iframe&gt;</t>
  </si>
  <si>
    <t>&lt;iframe src="http://www.rakuten.ne.jp/gold/brotures/items/fyxation/pursuit-b.html" frameborder="0" id="items-col-content" scrolling="no"&gt;&lt;/iframe&gt;</t>
  </si>
  <si>
    <t>pursuit-s</t>
  </si>
  <si>
    <t>【ピストバイク ハンドル】フィクセーション シルバー (fyxation RODEO Pursuit SILVER)  ピストバイク/シングルスピード/PISTEBIKE/ ロードバイク/ 自転車 楽天 通勤・通学</t>
  </si>
  <si>
    <t>fyxationRODEOPursuitSILVER</t>
  </si>
  <si>
    <t>http://image.rakuten.co.jp/brotures/cabinet/items/fyxation/pursuit-s.jpg</t>
  </si>
  <si>
    <t>&lt;iframe src="http://www.rakuten.ne.jp/gold/brotures/spec2/pursuit-s.html" frameborder="0" id="spec-content" scrolling="no"&gt;&lt;/iframe&gt;</t>
  </si>
  <si>
    <t>&lt;iframe src="http://www.rakuten.ne.jp/gold/brotures/items/fyxation/pursuit-s.html" frameborder="0" id="items-col-content" scrolling="no"&gt;&lt;/iframe&gt;</t>
  </si>
  <si>
    <t>pursuit-w</t>
  </si>
  <si>
    <t>【ピストバイク ハンドル】フィクセーション ホワイト (fyxation RODEO Pursuit WHITE)  ピストバイク/シングルスピード/PISTEBIKE/ ロードバイク/ 自転車 楽天 通勤・通学</t>
  </si>
  <si>
    <t>fyxationRODEOPursuitWHITE</t>
  </si>
  <si>
    <t>http://image.rakuten.co.jp/brotures/cabinet/items/fyxation/pursuit-w.jpg</t>
  </si>
  <si>
    <t>&lt;iframe src="http://www.rakuten.ne.jp/gold/brotures/spec/fyxation/pursuit-w.html" frameborder="0" id="spec-content" scrolling="no"&gt;&lt;/iframe&gt;</t>
  </si>
  <si>
    <t>&lt;iframe src="http://www.rakuten.ne.jp/gold/brotures/items/fyxation/pursuit-w.html" frameborder="0" id="items-col-content" scrolling="no"&gt;&lt;/iframe&gt;</t>
  </si>
  <si>
    <t>pushin</t>
  </si>
  <si>
    <t>【バーテープ＆グリップ】オーディーアイ ODI プッシュインプラグ  ロードバイク/  シングルスピード/PISTEBIKE/ 自転車 パーツ 楽天</t>
  </si>
  <si>
    <t>ODIプッシュインプラグ</t>
  </si>
  <si>
    <t>http://image.rakuten.co.jp/brotures/cabinet/items/odi/pushin.jpg</t>
  </si>
  <si>
    <t>&lt;iframe src="http://www.rakuten.ne.jp/gold/brotures/spec/odi/pushin.html" frameborder="0" id="spec-content" scrolling="no"&gt;&lt;/iframe&gt;</t>
  </si>
  <si>
    <t>&lt;iframe src="http://www.rakuten.ne.jp/gold/brotures/items/odi/pushin.html" frameborder="0" id="items-col-content" scrolling="no"&gt;&lt;/iframe&gt;</t>
  </si>
  <si>
    <t>q_bike</t>
  </si>
  <si>
    <t>selleITALIA Q BIKセレイタリア 【サドル】  ピストバイク/シングルスピード/PISTEBIKE/ ロードバイク/ 自転車 パーツ 楽天</t>
  </si>
  <si>
    <t>selleITALIAQBIK</t>
  </si>
  <si>
    <t>http://image.rakuten.co.jp/brotures/cabinet/items/selleitalia/q_bike.jpg</t>
  </si>
  <si>
    <t>&lt;iframe src="http://www.rakuten.ne.jp/gold/brotures/spec/selleitalia/q_bike.html" frameborder="0" id="spec-content" scrolling="no"&gt;&lt;/iframe&gt;</t>
  </si>
  <si>
    <t>&lt;iframe src="http://www.rakuten.ne.jp/gold/brotures/items/selleitalia/q_bike.html" frameborder="0" id="items-col-content" scrolling="no"&gt;&lt;/iframe&gt;</t>
  </si>
  <si>
    <t>q_bike_flow</t>
  </si>
  <si>
    <t>selleITALIA Q BIK FLOWセレイタリア 【サドル】  ピストバイク/シングルスピード/PISTEBIKE/ ロードバイク/ 自転車 パーツ 楽天</t>
  </si>
  <si>
    <t>selleITALIAQBIKFLOW</t>
  </si>
  <si>
    <t>http://image.rakuten.co.jp/brotures/cabinet/items/selleitalia/q_bike_flow.jpg</t>
  </si>
  <si>
    <t>&lt;iframe src="http://www.rakuten.ne.jp/gold/brotures/spec/selleitalia/q_bike_flow.html" frameborder="0" id="spec-content" scrolling="no"&gt;&lt;/iframe&gt;</t>
  </si>
  <si>
    <t>&lt;iframe src="http://www.rakuten.ne.jp/gold/brotures/items/selleitalia/q_bike_flow.html" frameborder="0" id="items-col-content" scrolling="no"&gt;&lt;/iframe&gt;</t>
  </si>
  <si>
    <t>r_390</t>
  </si>
  <si>
    <t>【ピストバイク ホイール】アレックスリム    ピストバイク/シングルスピード/PISTEBIKE/ ロードバイク/ 自転車 楽天 通勤・通学</t>
  </si>
  <si>
    <t>ALEXRIMS700Cダブルウォールアルミリム</t>
  </si>
  <si>
    <t>http://image.rakuten.co.jp/brotures/cabinet/items/alexrims/r_390.jpg</t>
  </si>
  <si>
    <t>&lt;iframe src="http://www.rakuten.ne.jp/gold/brotures/spec/alexrims/r_390.html" frameborder="0" id="spec-content" scrolling="no"&gt;&lt;/iframe&gt;</t>
  </si>
  <si>
    <t>&lt;iframe src="http://www.rakuten.ne.jp/gold/brotures/items/alexrims/r_390.html" frameborder="0" id="items-col-content" scrolling="no"&gt;&lt;/iframe&gt;</t>
  </si>
  <si>
    <t>rally</t>
  </si>
  <si>
    <t>Vittoria RALLYビットリア 【ピストバイク タイヤ】  シングルスピード/PISTEBIKE/ ロードバイク/ 自転車 パーツ 楽天</t>
  </si>
  <si>
    <t>VittoriaRALLY</t>
  </si>
  <si>
    <t>http://image.rakuten.co.jp/brotures/cabinet/items/vittoria/rally.jpg</t>
  </si>
  <si>
    <t>&lt;iframe src="http://www.rakuten.ne.jp/gold/brotures/spec/vittoria/rally.html" frameborder="0" id="spec-content" scrolling="no"&gt;&lt;/iframe&gt;</t>
  </si>
  <si>
    <t>&lt;iframe src="http://www.rakuten.ne.jp/gold/brotures/items/vittoria/rally.html" frameborder="0" id="items-col-content" scrolling="no"&gt;&lt;/iframe&gt;</t>
  </si>
  <si>
    <t>rally_tred</t>
  </si>
  <si>
    <t>Vittoria RALLY TWIN TREDビットリア 【ピストバイク タイヤ】  シングルスピード/PISTEBIKE/ ロードバイク/ 自転車 パーツ 楽天</t>
  </si>
  <si>
    <t>VittoriaRALLYTWINTRED</t>
  </si>
  <si>
    <t>http://image.rakuten.co.jp/brotures/cabinet/items/vittoria/rally_tred.jpg</t>
  </si>
  <si>
    <t>&lt;iframe src="http://www.rakuten.ne.jp/gold/brotures/spec/vittoria/rally_tred.html" frameborder="0" id="spec-content" scrolling="no"&gt;&lt;/iframe&gt;</t>
  </si>
  <si>
    <t>&lt;iframe src="http://www.rakuten.ne.jp/gold/brotures/items/vittoria/rally_tred.html" frameborder="0" id="items-col-content" scrolling="no"&gt;&lt;/iframe&gt;</t>
  </si>
  <si>
    <t>randonneur</t>
  </si>
  <si>
    <t>Vittoria RANDONNEURビットリア 【ピストバイク タイヤ】  シングルスピード/PISTEBIKE/ ロードバイク/ 自転車 パーツ 楽天</t>
  </si>
  <si>
    <t>VittoriaRANDONNEUR</t>
  </si>
  <si>
    <t>http://image.rakuten.co.jp/brotures/cabinet/items/vittoria/randonneur.jpg</t>
  </si>
  <si>
    <t>&lt;iframe src="http://www.rakuten.ne.jp/gold/brotures/spec/vittoria/randonneur.html" frameborder="0" id="spec-content" scrolling="no"&gt;&lt;/iframe&gt;</t>
  </si>
  <si>
    <t>&lt;iframe src="http://www.rakuten.ne.jp/gold/brotures/items/vittoria/randonneur.html" frameborder="0" id="items-col-content" scrolling="no"&gt;&lt;/iframe&gt;</t>
  </si>
  <si>
    <t>randonneur_hyper</t>
  </si>
  <si>
    <t>Vittoria RANDONNEUR HYPERビットリア 【ピストバイク タイヤ】  シングルスピード/PISTEBIKE/ ロードバイク/ 自転車 パーツ 楽天</t>
  </si>
  <si>
    <t>VittoriaRANDONNEURHYPER</t>
  </si>
  <si>
    <t>http://image.rakuten.co.jp/brotures/cabinet/items/vittoria/randonneur_hyper.jpg</t>
  </si>
  <si>
    <t>&lt;iframe src="http://www.rakuten.ne.jp/gold/brotures/spec/vittoria/randonneur_hyper.html" frameborder="0" id="spec-content" scrolling="no"&gt;&lt;/iframe&gt;</t>
  </si>
  <si>
    <t>&lt;iframe src="http://www.rakuten.ne.jp/gold/brotures/items/vittoria/randonneur_hyper.html" frameborder="0" id="items-col-content" scrolling="no"&gt;&lt;/iframe&gt;</t>
  </si>
  <si>
    <t>randonneur_white</t>
  </si>
  <si>
    <t>Vittoria RANDONNEUR WHITEビットリア 【ピストバイク タイヤ】  シングルスピード/PISTEBIKE/ ロードバイク/ 自転車 パーツ 楽天</t>
  </si>
  <si>
    <t>VittoriaRANDONNEURWHITE</t>
  </si>
  <si>
    <t>http://image.rakuten.co.jp/brotures/cabinet/items/vittoria/randonneur_white.jpg</t>
  </si>
  <si>
    <t>&lt;iframe src="http://www.rakuten.ne.jp/gold/brotures/spec/vittoria/randonneur_white.html" frameborder="0" id="spec-content" scrolling="no"&gt;&lt;/iframe&gt;</t>
  </si>
  <si>
    <t>&lt;iframe src="http://www.rakuten.ne.jp/gold/brotures/items/vittoria/randonneur_white.html" frameborder="0" id="items-col-content" scrolling="no"&gt;&lt;/iframe&gt;</t>
  </si>
  <si>
    <t>rb021-b</t>
  </si>
  <si>
    <t>【ピストバイク ハンドル】ニット? ブラック (NITTO RB021 BLACK)  ピストバイク/シングルスピード/PISTEBIKE/ ロードバイク/ 自転車 楽天 通勤・通学</t>
  </si>
  <si>
    <t>NITTORB021BLACK</t>
  </si>
  <si>
    <t>http://image.rakuten.co.jp/brotures/cabinet/items/nitto/rb021-b.jpg</t>
  </si>
  <si>
    <t>&lt;iframe src="http://www.rakuten.ne.jp/gold/brotures/spec/nitto/rb021-b.html" frameborder="0" id="spec-content" scrolling="no"&gt;&lt;/iframe&gt;</t>
  </si>
  <si>
    <t>&lt;iframe src="http://www.rakuten.ne.jp/gold/brotures/items/nitto/rb021-b.html" frameborder="0" id="items-col-content" scrolling="no"&gt;&lt;/iframe&gt;</t>
  </si>
  <si>
    <t>パーツ¥ハンドル:ブランド¥NITTO</t>
  </si>
  <si>
    <t>rb021-s</t>
  </si>
  <si>
    <t>【ピストバイク ハンドル】ニット? シルバー (NITTO RB021 SILVER)  ピストバイク/シングルスピード/PISTEBIKE/ ロードバイク/ 自転車 楽天 通勤・通学</t>
  </si>
  <si>
    <t>NITTORB021SILVER</t>
  </si>
  <si>
    <t>http://image.rakuten.co.jp/brotures/cabinet/items/nitto/rb021-s.jpg</t>
  </si>
  <si>
    <t>&lt;iframe src="http://www.rakuten.ne.jp/gold/brotures/spec/nitto/rb021-s.html" frameborder="0" id="spec-content" scrolling="no"&gt;&lt;/iframe&gt;</t>
  </si>
  <si>
    <t>&lt;iframe src="http://www.rakuten.ne.jp/gold/brotures/items/nitto/rb021-s.html" frameborder="0" id="items-col-content" scrolling="no"&gt;&lt;/iframe&gt;</t>
  </si>
  <si>
    <t>rb_120</t>
  </si>
  <si>
    <t>【ピストバイク ハンドル】トライゴン  (TRIGON フルカーボンドロップハンドル)  ピストバイク/シングルスピード/PISTEBIKE/ ロードバイク/ 自転車 楽天 通勤・通学</t>
  </si>
  <si>
    <t>TRIGONフルカーボンドロップハンドル</t>
  </si>
  <si>
    <t>http://image.rakuten.co.jp/brotures/cabinet/items/trigon/rb_120.jpg</t>
  </si>
  <si>
    <t>&lt;iframe src="http://www.rakuten.ne.jp/gold/brotures/spec/trigon/rb_120.html" frameborder="0" id="spec-content" scrolling="no"&gt;&lt;/iframe&gt;</t>
  </si>
  <si>
    <t>&lt;iframe src="http://www.rakuten.ne.jp/gold/brotures/items/trigon/rb_120.html" frameborder="0" id="items-col-content" scrolling="no"&gt;&lt;/iframe&gt;</t>
  </si>
  <si>
    <t>rc_02x_new</t>
  </si>
  <si>
    <t>【ピストバイク フォーク】トライゴン  (TRIGON RC-02X カーボンフォーク)  ピストバイク/シングルスピード/PISTEBIKE/ ロードバイク/ 自転車 楽天 通勤・通学</t>
  </si>
  <si>
    <t>TRIGONRC-02Xカーボンフォーク</t>
  </si>
  <si>
    <t>http://image.rakuten.co.jp/brotures/cabinet/items/trigon/rc_02x_new.jpg</t>
  </si>
  <si>
    <t>&lt;iframe src="http://www.rakuten.ne.jp/gold/brotures/spec/trigon/rc_02x_new.html" frameborder="0" id="spec-content" scrolling="no"&gt;&lt;/iframe&gt;</t>
  </si>
  <si>
    <t>&lt;iframe src="http://www.rakuten.ne.jp/gold/brotures/items/trigon/rc_02x_new.html" frameborder="0" id="items-col-content" scrolling="no"&gt;&lt;/iframe&gt;</t>
  </si>
  <si>
    <t>rc_05_new</t>
  </si>
  <si>
    <t>【ピストバイク フォーク】トライゴン  (TRIGON RC-05 カーボンフォーク)  ピストバイク/シングルスピード/PISTEBIKE/ ロードバイク/ 自転車 楽天 通勤・通学</t>
  </si>
  <si>
    <t>TRIGONRC-05カーボンフォーク</t>
  </si>
  <si>
    <t>http://image.rakuten.co.jp/brotures/cabinet/items/trigon/rc_05_new.jpg</t>
  </si>
  <si>
    <t>&lt;iframe src="http://www.rakuten.ne.jp/gold/brotures/spec/trigon/rc_05_new.html" frameborder="0" id="spec-content" scrolling="no"&gt;&lt;/iframe&gt;</t>
  </si>
  <si>
    <t>&lt;iframe src="http://www.rakuten.ne.jp/gold/brotures/items/trigon/rc_05_new.html" frameborder="0" id="items-col-content" scrolling="no"&gt;&lt;/iframe&gt;</t>
  </si>
  <si>
    <t>rc_25</t>
  </si>
  <si>
    <t>【ピストバイク フォーク】トライゴン  (TRIGON RC-25 カーボンフォーク)  ピストバイク/シングルスピード/PISTEBIKE/ ロードバイク/ 自転車 楽天 通勤・通学</t>
  </si>
  <si>
    <t>TRIGONRC-25カーボンフォーク</t>
  </si>
  <si>
    <t>http://image.rakuten.co.jp/brotures/cabinet/items/trigon/rc_25.jpg</t>
  </si>
  <si>
    <t>&lt;iframe src="http://www.rakuten.ne.jp/gold/brotures/spec/trigon/rc_25.html" frameborder="0" id="spec-content" scrolling="no"&gt;&lt;/iframe&gt;</t>
  </si>
  <si>
    <t>&lt;iframe src="http://www.rakuten.ne.jp/gold/brotures/items/trigon/rc_25.html" frameborder="0" id="items-col-content" scrolling="no"&gt;&lt;/iframe&gt;</t>
  </si>
  <si>
    <t>rc_26_oversize</t>
  </si>
  <si>
    <t>【ピストバイク フォーク】トライゴン  (TRIGON RC-26 カーボンフォーク)  ピストバイク/シングルスピード/PISTEBIKE/ ロードバイク/ 自転車 楽天 通勤・通学</t>
  </si>
  <si>
    <t>TRIGONRC-26カーボンフォーク</t>
  </si>
  <si>
    <t>http://image.rakuten.co.jp/brotures/cabinet/items/trigon/rc_26_oversize.jpg</t>
  </si>
  <si>
    <t>&lt;iframe src="http://www.rakuten.ne.jp/gold/brotures/spec/trigon/rc_26_oversize.html" frameborder="0" id="spec-content" scrolling="no"&gt;&lt;/iframe&gt;</t>
  </si>
  <si>
    <t>&lt;iframe src="http://www.rakuten.ne.jp/gold/brotures/items/trigon/rc_26_oversize.html" frameborder="0" id="items-col-content" scrolling="no"&gt;&lt;/iframe&gt;</t>
  </si>
  <si>
    <t>rc_31_black</t>
  </si>
  <si>
    <t>【ピストバイク フォーク】トライゴン  (TRIGON RC-31 カーボンフォーク BLACK)  ピストバイク/シングルスピード/PISTEBIKE/ ロードバイク/ 自転車 楽天 通勤・通学</t>
  </si>
  <si>
    <t>TRIGONRC-31カーボンフォークBLACK</t>
  </si>
  <si>
    <t>http://image.rakuten.co.jp/brotures/cabinet/items/trigon/rc_31_black.jpg</t>
  </si>
  <si>
    <t>&lt;iframe src="http://www.rakuten.ne.jp/gold/brotures/spec/trigon/rc_31_black.html" frameborder="0" id="spec-content" scrolling="no"&gt;&lt;/iframe&gt;</t>
  </si>
  <si>
    <t>&lt;iframe src="http://www.rakuten.ne.jp/gold/brotures/items/trigon/rc_31_black.html" frameborder="0" id="items-col-content" scrolling="no"&gt;&lt;/iframe&gt;</t>
  </si>
  <si>
    <t>rc_31_blue</t>
  </si>
  <si>
    <t>【ピストバイク フォーク】トライゴン  (TRIGON RC-31 カーボンフォーク BLUE)  ピストバイク/シングルスピード/PISTEBIKE/ ロードバイク/ 自転車 楽天 通勤・通学</t>
  </si>
  <si>
    <t>TRIGONRC-31カーボンフォークBLUE</t>
  </si>
  <si>
    <t>http://image.rakuten.co.jp/brotures/cabinet/items/trigon/rc_31_blue.jpg</t>
  </si>
  <si>
    <t>&lt;iframe src="http://www.rakuten.ne.jp/gold/brotures/spec2/rc_31_blue.html" frameborder="0" id="spec-content" scrolling="no"&gt;&lt;/iframe&gt;</t>
  </si>
  <si>
    <t>&lt;iframe src="http://www.rakuten.ne.jp/gold/brotures/items/trigon/rc_31_blue.html" frameborder="0" id="items-col-content" scrolling="no"&gt;&lt;/iframe&gt;</t>
  </si>
  <si>
    <t>rim_cement</t>
  </si>
  <si>
    <t>ビットリア   (Vittoria リムセメント) ピストバイク メンテナンス/シングルスピード/PISTEBIKE/ ロードバイク/ 自転車 パーツ 楽天</t>
  </si>
  <si>
    <t>Vittoriaリムセメント</t>
  </si>
  <si>
    <t>http://image.rakuten.co.jp/brotures/cabinet/items/vittoria/rim_cement.jpg</t>
  </si>
  <si>
    <t>&lt;iframe src="http://www.rakuten.ne.jp/gold/brotures/spec2/rim_cement.html" frameborder="0" id="spec-content" scrolling="no"&gt;&lt;/iframe&gt;</t>
  </si>
  <si>
    <t>&lt;iframe src="http://www.rakuten.ne.jp/gold/brotures/items/vittoria/rim_cement.html" frameborder="0" id="items-col-content" scrolling="no"&gt;&lt;/iframe&gt;</t>
  </si>
  <si>
    <t>メンテナンス</t>
  </si>
  <si>
    <t>ブランド2¥Vittoria:メンテナンス</t>
  </si>
  <si>
    <t>rim_gc</t>
  </si>
  <si>
    <t>【ピストバイク ホイール】グランコンペ  ブラック gramcompe ピストバイク/シングルスピード/PISTEBIKE/ ロードバイク/ 自転車 楽天 通勤・通学</t>
  </si>
  <si>
    <t>グランコンペリムBLACK</t>
  </si>
  <si>
    <t>http://image.rakuten.co.jp/brotures/cabinet/items/gramcompe/rim_gc.jpg</t>
  </si>
  <si>
    <t>&lt;iframe src="http://www.rakuten.ne.jp/gold/brotures/spec/gramcompe/rim_gc.html" frameborder="0" id="spec-content" scrolling="no"&gt;&lt;/iframe&gt;</t>
  </si>
  <si>
    <t>&lt;iframe src="http://www.rakuten.ne.jp/gold/brotures/items/gramcompe/rim_gc.html" frameborder="0" id="items-col-content" scrolling="no"&gt;&lt;/iframe&gt;</t>
  </si>
  <si>
    <t>rim_gc_color</t>
  </si>
  <si>
    <t>【ピストバイク ホイール】グランコンペ  カラー gramcompe ピストバイク/シングルスピード/PISTEBIKE/ ロードバイク/ 自転車 楽天 通勤・通学</t>
  </si>
  <si>
    <t>グランコンペリムカラー</t>
  </si>
  <si>
    <t>http://image.rakuten.co.jp/brotures/cabinet/items/gramcompe/rim_gc_color.jpg</t>
  </si>
  <si>
    <t>&lt;iframe src="http://www.rakuten.ne.jp/gold/brotures/spec/gramcompe/rim_gc_color.html" frameborder="0" id="spec-content" scrolling="no"&gt;&lt;/iframe&gt;</t>
  </si>
  <si>
    <t>&lt;iframe src="http://www.rakuten.ne.jp/gold/brotures/items/gramcompe/rim_gc_color.html" frameborder="0" id="items-col-content" scrolling="no"&gt;&lt;/iframe&gt;</t>
  </si>
  <si>
    <t>rip-b</t>
  </si>
  <si>
    <t>【ピストバイク クランク】BROTURES RIP Crank BLACK ブローチャーズ ブラック ピストバイク/シングルスピード/PISTEBIKE/ ロードバイク/ 自転車 パーツ 楽天</t>
  </si>
  <si>
    <t>BROTURESRIPCrankBLACK</t>
  </si>
  <si>
    <t>http://image.rakuten.co.jp/brotures/cabinet/items/brotures/rip-b.jpg</t>
  </si>
  <si>
    <t>&lt;iframe src="http://www.rakuten.ne.jp/gold/brotures/spec/brotures/rip-b.html" frameborder="0" id="spec-content" scrolling="no"&gt;&lt;/iframe&gt;</t>
  </si>
  <si>
    <t>&lt;iframe src="http://www.rakuten.ne.jp/gold/brotures/items/brotures/rip-b.html" frameborder="0" id="items-col-content" scrolling="no"&gt;&lt;/iframe&gt;</t>
  </si>
  <si>
    <t>rip-b-ceramic</t>
  </si>
  <si>
    <t>【ピストバイク クランク】BROTURES RIP Crank w/CeramicBB BLACK ブローチャーズ ブラック ピストバイク/シングルスピード/PISTEBIKE/ ロードバイク/ 自転車 パーツ 楽天</t>
  </si>
  <si>
    <t>BROTURESRIPCrankw/CeramicBBBLACK</t>
  </si>
  <si>
    <t>http://image.rakuten.co.jp/brotures/cabinet/items/brotures/rip-b-ceramic.jpg</t>
  </si>
  <si>
    <t>&lt;iframe src="http://www.rakuten.ne.jp/gold/brotures/spec/brotures/rip-b-ceramic.html" frameborder="0" id="spec-content" scrolling="no"&gt;&lt;/iframe&gt;</t>
  </si>
  <si>
    <t>&lt;iframe src="http://www.rakuten.ne.jp/gold/brotures/items/brotures/rip-b-ceramic.html" frameborder="0" id="items-col-content" scrolling="no"&gt;&lt;/iframe&gt;</t>
  </si>
  <si>
    <t>rip-p</t>
  </si>
  <si>
    <t>【ピストバイク クランク】BROTURES RIP Crank POLISH ブローチャーズ ポリッシュ ピストバイク/シングルスピード/PISTEBIKE/ ロードバイク/ 自転車 パーツ 楽天</t>
  </si>
  <si>
    <t>BROTURESRIPCrankPOLISH</t>
  </si>
  <si>
    <t>http://image.rakuten.co.jp/brotures/cabinet/items/brotures/rip-p.jpg</t>
  </si>
  <si>
    <t>&lt;iframe src="http://www.rakuten.ne.jp/gold/brotures/spec/brotures/rip-p.html" frameborder="0" id="spec-content" scrolling="no"&gt;&lt;/iframe&gt;</t>
  </si>
  <si>
    <t>&lt;iframe src="http://www.rakuten.ne.jp/gold/brotures/items/brotures/rip-p.html" frameborder="0" id="items-col-content" scrolling="no"&gt;&lt;/iframe&gt;</t>
  </si>
  <si>
    <t>rip-p-ceramic</t>
  </si>
  <si>
    <t>【ピストバイク クランク】BROTURES RIP Crank w/CeramicBB POLISH ブローチャーズ ポリッシュ ピストバイク/シングルスピード/PISTEBIKE/ ロードバイク/ 自転車 パーツ 楽天</t>
  </si>
  <si>
    <t>BROTURESRIPCrankw/CeramicBBPOLISH</t>
  </si>
  <si>
    <t>http://image.rakuten.co.jp/brotures/cabinet/items/brotures/rip-p-ceramic.jpg</t>
  </si>
  <si>
    <t>&lt;iframe src="http://www.rakuten.ne.jp/gold/brotures/spec/brotures/rip-p-ceramic.html" frameborder="0" id="spec-content" scrolling="no"&gt;&lt;/iframe&gt;</t>
  </si>
  <si>
    <t>&lt;iframe src="http://www.rakuten.ne.jp/gold/brotures/items/brotures/rip-p-ceramic.html" frameborder="0" id="items-col-content" scrolling="no"&gt;&lt;/iframe&gt;</t>
  </si>
  <si>
    <t>rl721</t>
  </si>
  <si>
    <t>【TEKTRO】テクトロ RL-721 ブレーキレバー ブレーキ  ピストバイク/シングルスピード/PISTEBIKE/ ロードバイク/ 自転車 楽天 通勤・通学</t>
  </si>
  <si>
    <t>TEKTRORL-721ブレーキレバー</t>
  </si>
  <si>
    <t>http://image.rakuten.co.jp/brotures/cabinet/items/tektro/rl721.jpg</t>
  </si>
  <si>
    <t>&lt;iframe src="http://www.rakuten.ne.jp/gold/brotures/spec/tektro/rl721.html" frameborder="0" id="spec-content" scrolling="no"&gt;&lt;/iframe&gt;</t>
  </si>
  <si>
    <t>&lt;iframe src="http://www.rakuten.ne.jp/gold/brotures/items/tektro/rl721.html" frameborder="0" id="items-col-content" scrolling="no"&gt;&lt;/iframe&gt;</t>
  </si>
  <si>
    <t>TEKTRO</t>
  </si>
  <si>
    <t>roadrat-b</t>
  </si>
  <si>
    <t>【ピストバイク ハンドル】ビーエルビー ブラック (BLB Roadrat Bars BLACK)  ピストバイク/シングルスピード/PISTEBIKE/ ロードバイク/ 自転車 楽天 通勤・通学</t>
  </si>
  <si>
    <t>BLBRoadratBarsBLACK</t>
  </si>
  <si>
    <t>http://image.rakuten.co.jp/brotures/cabinet/items/blb/roadrat-b.jpg</t>
  </si>
  <si>
    <t>&lt;iframe src="http://www.rakuten.ne.jp/gold/brotures/spec/blb/roadrat-b.html" frameborder="0" id="spec-content" scrolling="no"&gt;&lt;/iframe&gt;</t>
  </si>
  <si>
    <t>&lt;iframe src="http://www.rakuten.ne.jp/gold/brotures/items/blb/roadrat-b.html" frameborder="0" id="items-col-content" scrolling="no"&gt;&lt;/iframe&gt;</t>
  </si>
  <si>
    <t>パーツ¥ハンドル:パーツ¥ライザー:ブランド¥BLB</t>
  </si>
  <si>
    <t>roadrat-p</t>
  </si>
  <si>
    <t>【ピストバイク ハンドル】ビーエルビー ポリッシュ (BLB Roadrat Bars POLISH)  ピストバイク/シングルスピード/PISTEBIKE/ ロードバイク/ 自転車 楽天 通勤・通学</t>
  </si>
  <si>
    <t>BLBRoadratBarsPOLISH</t>
  </si>
  <si>
    <t>http://image.rakuten.co.jp/brotures/cabinet/items/blb/roadrat-p.jpg</t>
  </si>
  <si>
    <t>&lt;iframe src="http://www.rakuten.ne.jp/gold/brotures/spec/blb/roadrat-p.html" frameborder="0" id="spec-content" scrolling="no"&gt;&lt;/iframe&gt;</t>
  </si>
  <si>
    <t>&lt;iframe src="http://www.rakuten.ne.jp/gold/brotures/items/blb/roadrat-p.html" frameborder="0" id="items-col-content" scrolling="no"&gt;&lt;/iframe&gt;</t>
  </si>
  <si>
    <t>rolls-b</t>
  </si>
  <si>
    <t>SAN MARCO ROLLS BLACKサンマルコ 【サドル】 ブラック ピストバイク/シングルスピード/PISTEBIKE/ ロードバイク/ 自転車 パーツ 楽天</t>
  </si>
  <si>
    <t>SANMARCOROLLSBLACK</t>
  </si>
  <si>
    <t>http://image.rakuten.co.jp/brotures/cabinet/items/sanmarco/rolls-b.jpg</t>
  </si>
  <si>
    <t>&lt;iframe src="http://www.rakuten.ne.jp/gold/brotures/spec/sanmarco/rolls-b.html" frameborder="0" id="spec-content" scrolling="no"&gt;&lt;/iframe&gt;</t>
  </si>
  <si>
    <t>&lt;iframe src="http://www.rakuten.ne.jp/gold/brotures/items/sanmarco/rolls-b.html" frameborder="0" id="items-col-content" scrolling="no"&gt;&lt;/iframe&gt;</t>
  </si>
  <si>
    <t>rolls-br</t>
  </si>
  <si>
    <t>SAN MARCO ROLLS BROWNサンマルコ 【サドル】 ブラウン ピストバイク/シングルスピード/PISTEBIKE/ ロードバイク/ 自転車 パーツ 楽天</t>
  </si>
  <si>
    <t>SANMARCOROLLSBROWN</t>
  </si>
  <si>
    <t>http://image.rakuten.co.jp/brotures/cabinet/items/sanmarco/rolls-br.jpg</t>
  </si>
  <si>
    <t>&lt;iframe src="http://www.rakuten.ne.jp/gold/brotures/spec/sanmarco/rolls-br.html" frameborder="0" id="spec-content" scrolling="no"&gt;&lt;/iframe&gt;</t>
  </si>
  <si>
    <t>&lt;iframe src="http://www.rakuten.ne.jp/gold/brotures/items/sanmarco/rolls-br.html" frameborder="0" id="items-col-content" scrolling="no"&gt;&lt;/iframe&gt;</t>
  </si>
  <si>
    <t>rolls-ti-b</t>
  </si>
  <si>
    <t>SAN MARCO ROLLS Titanium BLACKサンマルコ 【サドル】 ブラック ピストバイク/シングルスピード/PISTEBIKE/ ロードバイク/ 自転車 パーツ 楽天</t>
  </si>
  <si>
    <t>SANMARCOROLLSTitaniumBLACK</t>
  </si>
  <si>
    <t>http://image.rakuten.co.jp/brotures/cabinet/items/sanmarco/rolls-ti-b.jpg</t>
  </si>
  <si>
    <t>&lt;iframe src="http://www.rakuten.ne.jp/gold/brotures/spec/sanmarco/rolls-ti-b.html" frameborder="0" id="spec-content" scrolling="no"&gt;&lt;/iframe&gt;</t>
  </si>
  <si>
    <t>&lt;iframe src="http://www.rakuten.ne.jp/gold/brotures/items/sanmarco/rolls-ti-b.html" frameborder="0" id="items-col-content" scrolling="no"&gt;&lt;/iframe&gt;</t>
  </si>
  <si>
    <t>rolls-ti-w</t>
  </si>
  <si>
    <t>SAN MARCO ROLLS Titanium WHITEサンマルコ 【サドル】 ホワイト ピストバイク/シングルスピード/PISTEBIKE/ ロードバイク/ 自転車 パーツ 楽天</t>
  </si>
  <si>
    <t>SANMARCOROLLSTitaniumWHITE</t>
  </si>
  <si>
    <t>http://image.rakuten.co.jp/brotures/cabinet/items/sanmarco/rolls-ti-w.jpg</t>
  </si>
  <si>
    <t>&lt;iframe src="http://www.rakuten.ne.jp/gold/brotures/spec/sanmarco/rolls-ti-w.html" frameborder="0" id="spec-content" scrolling="no"&gt;&lt;/iframe&gt;</t>
  </si>
  <si>
    <t>&lt;iframe src="http://www.rakuten.ne.jp/gold/brotures/items/sanmarco/rolls-ti-w.html" frameborder="0" id="items-col-content" scrolling="no"&gt;&lt;/iframe&gt;</t>
  </si>
  <si>
    <t>rolls-w</t>
  </si>
  <si>
    <t>SAN MARCO ROLLS WHITEサンマルコ 【サドル】 ホワイト ピストバイク/シングルスピード/PISTEBIKE/ ロードバイク/ 自転車 パーツ 楽天</t>
  </si>
  <si>
    <t>SANMARCOROLLSWHITE</t>
  </si>
  <si>
    <t>http://image.rakuten.co.jp/brotures/cabinet/items/sanmarco/rolls-w.jpg</t>
  </si>
  <si>
    <t>&lt;iframe src="http://www.rakuten.ne.jp/gold/brotures/spec/sanmarco/rolls-w.html" frameborder="0" id="spec-content" scrolling="no"&gt;&lt;/iframe&gt;</t>
  </si>
  <si>
    <t>&lt;iframe src="http://www.rakuten.ne.jp/gold/brotures/items/sanmarco/rolls-w.html" frameborder="0" id="items-col-content" scrolling="no"&gt;&lt;/iframe&gt;</t>
  </si>
  <si>
    <t>rubino_pro</t>
  </si>
  <si>
    <t>Vittoria RUBINO PRO PROビットリア 【ピストバイク タイヤ】  シングルスピード/PISTEBIKE/ ロードバイク/ 自転車 パーツ 楽天</t>
  </si>
  <si>
    <t>VittoriaRUBINOPROPRO</t>
  </si>
  <si>
    <t>http://image.rakuten.co.jp/brotures/cabinet/items/vittoria/rubino_pro.jpg</t>
  </si>
  <si>
    <t>&lt;iframe src="http://www.rakuten.ne.jp/gold/brotures/spec/vittoria/rubino_pro.html" frameborder="0" id="spec-content" scrolling="no"&gt;&lt;/iframe&gt;</t>
  </si>
  <si>
    <t>&lt;iframe src="http://www.rakuten.ne.jp/gold/brotures/items/vittoria/rubino_pro.html" frameborder="0" id="items-col-content" scrolling="no"&gt;&lt;/iframe&gt;</t>
  </si>
  <si>
    <t>rubino_pro_slick</t>
  </si>
  <si>
    <t>Vittoria RUBINO PRO SLICKビットリア 【ピストバイク タイヤ】  シングルスピード/PISTEBIKE/ ロードバイク/ 自転車 パーツ 楽天</t>
  </si>
  <si>
    <t>VittoriaRUBINOPROSLICK</t>
  </si>
  <si>
    <t>http://image.rakuten.co.jp/brotures/cabinet/items/vittoria/rubino_pro_slick.jpg</t>
  </si>
  <si>
    <t>&lt;iframe src="http://www.rakuten.ne.jp/gold/brotures/spec2/rubino_pro_slick.html" frameborder="0" id="spec-content" scrolling="no"&gt;&lt;/iframe&gt;</t>
  </si>
  <si>
    <t>&lt;iframe src="http://www.rakuten.ne.jp/gold/brotures/items/vittoria/rubino_pro_slick.html" frameborder="0" id="items-col-content" scrolling="no"&gt;&lt;/iframe&gt;</t>
  </si>
  <si>
    <t>rubino_pro_tech</t>
  </si>
  <si>
    <t>Vittoria RUBINO PRO TECHビットリア 【ピストバイク タイヤ】  シングルスピード/PISTEBIKE/ ロードバイク/ 自転車 パーツ 楽天</t>
  </si>
  <si>
    <t>VittoriaRUBINOPROTECH</t>
  </si>
  <si>
    <t>http://image.rakuten.co.jp/brotures/cabinet/items/vittoria/rubino_pro_tech.jpg</t>
  </si>
  <si>
    <t>&lt;iframe src="http://www.rakuten.ne.jp/gold/brotures/spec2/rubino_pro_tech.html" frameborder="0" id="spec-content" scrolling="no"&gt;&lt;/iframe&gt;</t>
  </si>
  <si>
    <t>&lt;iframe src="http://www.rakuten.ne.jp/gold/brotures/items/vittoria/rubino_pro_tech.html" frameborder="0" id="items-col-content" scrolling="no"&gt;&lt;/iframe&gt;</t>
  </si>
  <si>
    <t>s400-10</t>
  </si>
  <si>
    <t>Selev S400 サングラス ホワイト/ブラックSelev セレブ S400 サングラス ホワイト/ブラック ピストバイク/シングルスピード/PISTEBIKE/ ロードバイク/ 自転車 パーツ 楽天</t>
  </si>
  <si>
    <t>SelevS400サングラスホワイト/ブラック</t>
  </si>
  <si>
    <t>http://image.rakuten.co.jp/brotures/cabinet/items/selev/s400-10.jpg</t>
  </si>
  <si>
    <t>&lt;iframe src="http://www.rakuten.ne.jp/gold/brotures/spec2/s400-10.html" frameborder="0" id="spec-content" scrolling="no"&gt;&lt;/iframe&gt;</t>
  </si>
  <si>
    <t>&lt;iframe src="http://www.rakuten.ne.jp/gold/brotures/items/selev/s400-10.html" frameborder="0" id="items-col-content" scrolling="no"&gt;&lt;/iframe&gt;</t>
  </si>
  <si>
    <t>s400-75</t>
  </si>
  <si>
    <t>Selev S400 サングラス ブラック/カーボンSelev セレブ S400 サングラス ブラック/カーボン ピストバイク/シングルスピード/PISTEBIKE/ ロードバイク/ 自転車 パーツ 楽天</t>
  </si>
  <si>
    <t>SelevS400サングラスブラック/カーボン</t>
  </si>
  <si>
    <t>http://image.rakuten.co.jp/brotures/cabinet/items/selev/s400-75.jpg</t>
  </si>
  <si>
    <t>&lt;iframe src="http://www.rakuten.ne.jp/gold/brotures/spec2/s400-75.html" frameborder="0" id="spec-content" scrolling="no"&gt;&lt;/iframe&gt;</t>
  </si>
  <si>
    <t>&lt;iframe src="http://www.rakuten.ne.jp/gold/brotures/items/selev/s400-75.html" frameborder="0" id="items-col-content" scrolling="no"&gt;&lt;/iframe&gt;</t>
  </si>
  <si>
    <t>s9-05</t>
  </si>
  <si>
    <t>Selev S9 サングラス ブラック/カーボン/グレーSelev セレブ S9 サングラス ブラック/カーボン/グレー ピストバイク/シングルスピード/PISTEBIKE/ ロードバイク/ 自転車 パーツ 楽天</t>
  </si>
  <si>
    <t>SelevS9サングラスブラック/カーボン/グレー</t>
  </si>
  <si>
    <t>http://image.rakuten.co.jp/brotures/cabinet/items/selev/s9-05.jpg</t>
  </si>
  <si>
    <t>&lt;iframe src="http://www.rakuten.ne.jp/gold/brotures/spec/selev/s9-05.html" frameborder="0" id="spec-content" scrolling="no"&gt;&lt;/iframe&gt;</t>
  </si>
  <si>
    <t>&lt;iframe src="http://www.rakuten.ne.jp/gold/brotures/items/selev/s9-05.html" frameborder="0" id="items-col-content" scrolling="no"&gt;&lt;/iframe&gt;</t>
  </si>
  <si>
    <t>s9-44</t>
  </si>
  <si>
    <t>Selev S9 サングラス ホワイト/カーボン/グレーSelev セレブ S9 サングラス ホワイト/カーボン/グレー ピストバイク/シングルスピード/PISTEBIKE/ ロードバイク/ 自転車 パーツ 楽天</t>
  </si>
  <si>
    <t>SelevS9サングラスホワイト/カーボン/グレー</t>
  </si>
  <si>
    <t>http://image.rakuten.co.jp/brotures/cabinet/items/selev/s9-44.jpg</t>
  </si>
  <si>
    <t>&lt;iframe src="http://www.rakuten.ne.jp/gold/brotures/spec/selev/s9-44.html" frameborder="0" id="spec-content" scrolling="no"&gt;&lt;/iframe&gt;</t>
  </si>
  <si>
    <t>&lt;iframe src="http://www.rakuten.ne.jp/gold/brotures/items/selev/s9-44.html" frameborder="0" id="items-col-content" scrolling="no"&gt;&lt;/iframe&gt;</t>
  </si>
  <si>
    <t>saddle-cosmic-b</t>
  </si>
  <si>
    <t>LEADER BIKE COSMIC Saddle Blackリーダーバイク 【サドル】 ブラック ピストバイク/シングルスピード/PISTEBIKE/ ロードバイク/ 自転車 パーツ 楽天</t>
  </si>
  <si>
    <t>LEADERBIKECOSMICSaddleBlack</t>
  </si>
  <si>
    <t>http://image.rakuten.co.jp/brotures/cabinet/items/leaderbike/component/cosmic-black.jpg</t>
  </si>
  <si>
    <t>&lt;iframe src="http://www.rakuten.ne.jp/gold/brotures/spec/leaderbike/saddle-cosmic-b.html" frameborder="0" id="spec-content" scrolling="no"&gt;&lt;/iframe&gt;</t>
  </si>
  <si>
    <t>&lt;div class="row-fluid"&gt;&lt;iframe src="http://www.rakuten.ne.jp/gold/brotures/items/leaderbike/saddle-cosmic-b.html" frameborder="0" id="skin-product" scrolling="no"&gt;&lt;/iframe&gt;&lt;/div&gt;</t>
  </si>
  <si>
    <t>パーツ¥サドル:ブランド¥LEADERBIKE</t>
  </si>
  <si>
    <t>saddle-cosmic-suede</t>
  </si>
  <si>
    <t>LEADER BIKE COSMIC Saddle Suedeリーダーバイク 【サドル】 スウェード ピストバイク/シングルスピード/PISTEBIKE/ ロードバイク/ 自転車 パーツ 楽天</t>
  </si>
  <si>
    <t>LEADERBIKECOSMICSaddleSuede</t>
  </si>
  <si>
    <t>http://image.rakuten.co.jp/brotures/cabinet/items/leaderbike/component/cosmic-suede.jpg</t>
  </si>
  <si>
    <t>&lt;iframe src="http://www.rakuten.ne.jp/gold/brotures/spec/leaderbike/saddle-cosmic-suede.html" frameborder="0" id="spec-content" scrolling="no"&gt;&lt;/iframe&gt;</t>
  </si>
  <si>
    <t>&lt;div class="row-fluid"&gt;&lt;iframe src="http://www.rakuten.ne.jp/gold/brotures/items/leaderbike/saddle-cosmic-suede.html" frameborder="0" id="skin-product" scrolling="no"&gt;&lt;/iframe&gt;&lt;/div&gt;</t>
  </si>
  <si>
    <t>saddle-cosmic-w</t>
  </si>
  <si>
    <t>LEADER BIKE COSMIC Saddle Whiteリーダーバイク 【サドル】 ホワイト ピストバイク/シングルスピード/PISTEBIKE/ ロードバイク/ 自転車 パーツ 楽天</t>
  </si>
  <si>
    <t>LEADERBIKECOSMICSaddleWhite</t>
  </si>
  <si>
    <t>http://image.rakuten.co.jp/brotures/cabinet/items/leaderbike/component/cosmic-white.jpg</t>
  </si>
  <si>
    <t>&lt;iframe src="http://www.rakuten.ne.jp/gold/brotures/spec/leaderbike/saddle-cosmic-w.html" frameborder="0" id="spec-content" scrolling="no"&gt;&lt;/iframe&gt;</t>
  </si>
  <si>
    <t>&lt;div class="row-fluid"&gt;&lt;iframe src="http://www.rakuten.ne.jp/gold/brotures/items/leaderbike/saddle-cosmic-w.html" frameborder="0" id="skin-product" scrolling="no"&gt;&lt;/iframe&gt;&lt;/div&gt;</t>
  </si>
  <si>
    <t>saddle-mordecai-b</t>
  </si>
  <si>
    <t>LEADER BIKE MORDECAI Saddle Blackリーダーバイク 【サドル】 ブラック ピストバイク/シングルスピード/PISTEBIKE/ ロードバイク/ 自転車 パーツ 楽天</t>
  </si>
  <si>
    <t>LEADERBIKEMORDECAISaddleBlack</t>
  </si>
  <si>
    <t>http://image.rakuten.co.jp/brotures/cabinet/items/leaderbike/component/mordecai-black-01.jpg</t>
  </si>
  <si>
    <t>&lt;iframe src="http://www.rakuten.ne.jp/gold/brotures/spec/leaderbike/saddle-mordecai-b.html" frameborder="0" id="spec-content" scrolling="no"&gt;&lt;/iframe&gt;</t>
  </si>
  <si>
    <t>&lt;div class="row-fluid"&gt;&lt;iframe src="http://www.rakuten.ne.jp/gold/brotures/items/leaderbike/saddle-mordecai-b.html" frameborder="0" id="skin-product" scrolling="no"&gt;&lt;/iframe&gt;&lt;/div&gt;</t>
  </si>
  <si>
    <t>saddle-mordecai-w</t>
  </si>
  <si>
    <t>LEADER BIKE MORDECAI Saddle Whiteリーダーバイク 【サドル】 ホワイト ピストバイク/シングルスピード/PISTEBIKE/ ロードバイク/ 自転車 パーツ 楽天</t>
  </si>
  <si>
    <t>LEADERBIKEMORDECAISaddleWhite</t>
  </si>
  <si>
    <t>http://image.rakuten.co.jp/brotures/cabinet/items/leaderbike/component/mordecai-white.jpg</t>
  </si>
  <si>
    <t>&lt;iframe src="http://www.rakuten.ne.jp/gold/brotures/spec/leaderbike/saddle-mordecai-w.html" frameborder="0" id="spec-content" scrolling="no"&gt;&lt;/iframe&gt;</t>
  </si>
  <si>
    <t>&lt;div class="row-fluid"&gt;&lt;iframe src="http://www.rakuten.ne.jp/gold/brotures/items/leaderbike/saddle-mordecai-w.html" frameborder="0" id="skin-product" scrolling="no"&gt;&lt;/iframe&gt;&lt;/div&gt;</t>
  </si>
  <si>
    <t>sc_06_349</t>
  </si>
  <si>
    <t>TRIGON シートクランプトライゴン シートポスト  ピストバイク/シングルスピード/PISTEBIKE/ ロードバイク/ 自転車 パーツ 楽天</t>
  </si>
  <si>
    <t>TRIGONシートクランプ</t>
  </si>
  <si>
    <t>http://image.rakuten.co.jp/brotures/cabinet/items/trigon/sc_06_349.jpg</t>
  </si>
  <si>
    <t>&lt;iframe src="http://www.rakuten.ne.jp/gold/brotures/spec2/sc_06_349.html" frameborder="0" id="spec-content" scrolling="no"&gt;&lt;/iframe&gt;</t>
  </si>
  <si>
    <t>&lt;iframe src="http://www.rakuten.ne.jp/gold/brotures/items/trigon/sc_06_349.html" frameborder="0" id="items-col-content" scrolling="no"&gt;&lt;/iframe&gt;</t>
  </si>
  <si>
    <t>パーツ¥シートポスト:ブランド2¥TRIGON</t>
  </si>
  <si>
    <t>scross_jetto</t>
  </si>
  <si>
    <t>MICHELIN シクロクロス ジェットミシュラン 【ピストバイク タイヤ】  シングルスピード/PISTEBIKE/ ロードバイク/ 自転車 パーツ 楽天</t>
  </si>
  <si>
    <t>MICHELINシクロクロスジェット</t>
  </si>
  <si>
    <t>http://image.rakuten.co.jp/brotures/cabinet/items/michelin/scross_jetto.jpg</t>
  </si>
  <si>
    <t>&lt;iframe src="http://www.rakuten.ne.jp/gold/brotures/spec2/scross_jetto.html" frameborder="0" id="spec-content" scrolling="no"&gt;&lt;/iframe&gt;</t>
  </si>
  <si>
    <t>&lt;iframe src="http://www.rakuten.ne.jp/gold/brotures/items/michelin/scross_jetto.html" frameborder="0" id="items-col-content" scrolling="no"&gt;&lt;/iframe&gt;</t>
  </si>
  <si>
    <t>scross_mad2</t>
  </si>
  <si>
    <t>MICHELIN シクロクロス マッド２ミシュラン 【ピストバイク タイヤ】  シングルスピード/PISTEBIKE/ ロードバイク/ 自転車 パーツ 楽天</t>
  </si>
  <si>
    <t>MICHELINシクロクロスマッド２</t>
  </si>
  <si>
    <t>http://image.rakuten.co.jp/brotures/cabinet/items/michelin/scross_mad2.jpg</t>
  </si>
  <si>
    <t>&lt;iframe src="http://www.rakuten.ne.jp/gold/brotures/spec2/scross_mad2.html" frameborder="0" id="spec-content" scrolling="no"&gt;&lt;/iframe&gt;</t>
  </si>
  <si>
    <t>&lt;iframe src="http://www.rakuten.ne.jp/gold/brotures/items/michelin/scross_mad2.html" frameborder="0" id="items-col-content" scrolling="no"&gt;&lt;/iframe&gt;</t>
  </si>
  <si>
    <t>sdl_biomax_bk</t>
  </si>
  <si>
    <t>RITCHEY WCS BIOMAX サドル BLACKリッチー 【サドル】 ブラック ピストバイク/シングルスピード/PISTEBIKE/ ロードバイク/ 自転車 パーツ 楽天</t>
  </si>
  <si>
    <t>RITCHEYWCSBIOMAXサドルBLACK</t>
  </si>
  <si>
    <t>http://image.rakuten.co.jp/brotures/cabinet/items/ritchey/sdl_biomax_bk.jpg</t>
  </si>
  <si>
    <t>&lt;iframe src="http://www.rakuten.ne.jp/gold/brotures/spec2/sdl_biomax_bk.html" frameborder="0" id="spec-content" scrolling="no"&gt;&lt;/iframe&gt;</t>
  </si>
  <si>
    <t>&lt;iframe src="http://www.rakuten.ne.jp/gold/brotures/items/ritchey/sdl_biomax_bk.html" frameborder="0" id="items-col-content" scrolling="no"&gt;&lt;/iframe&gt;</t>
  </si>
  <si>
    <t>sdl_biomax_wh</t>
  </si>
  <si>
    <t>RITCHEY WCS BIOMAX サドル WHITEリッチー 【サドル】 ホワイト ピストバイク/シングルスピード/PISTEBIKE/ ロードバイク/ 自転車 パーツ 楽天</t>
  </si>
  <si>
    <t>RITCHEYWCSBIOMAXサドルWHITE</t>
  </si>
  <si>
    <t>http://image.rakuten.co.jp/brotures/cabinet/items/ritchey/sdl_biomax_wh.jpg</t>
  </si>
  <si>
    <t>&lt;iframe src="http://www.rakuten.ne.jp/gold/brotures/spec2/sdl_biomax_wh.html" frameborder="0" id="spec-content" scrolling="no"&gt;&lt;/iframe&gt;</t>
  </si>
  <si>
    <t>&lt;iframe src="http://www.rakuten.ne.jp/gold/brotures/items/ritchey/sdl_biomax_wh.html" frameborder="0" id="items-col-content" scrolling="no"&gt;&lt;/iframe&gt;</t>
  </si>
  <si>
    <t>sdl_c_stream_bk</t>
  </si>
  <si>
    <t>RITCHEY WCS Carbon Stream サドル BLACKリッチー 【サドル】 ブラック ピストバイク/シングルスピード/PISTEBIKE/ ロードバイク/ 自転車 パーツ 楽天</t>
  </si>
  <si>
    <t>RITCHEYWCSCarbonStreamサドルBLACK</t>
  </si>
  <si>
    <t>http://image.rakuten.co.jp/brotures/cabinet/items/ritchey/sdl_c_stream_bk.jpg</t>
  </si>
  <si>
    <t>&lt;iframe src="http://www.rakuten.ne.jp/gold/brotures/spec/ritchey/sdl_c_stream_bk.html" frameborder="0" id="spec-content" scrolling="no"&gt;&lt;/iframe&gt;</t>
  </si>
  <si>
    <t>&lt;iframe src="http://www.rakuten.ne.jp/gold/brotures/items/ritchey/sdl_c_stream_bk.html" frameborder="0" id="items-col-content" scrolling="no"&gt;&lt;/iframe&gt;</t>
  </si>
  <si>
    <t>sdl_c_stream_wh</t>
  </si>
  <si>
    <t>RITCHEY WCS Carbon Stream サドル WHITEリッチー 【サドル】 ホワイト ピストバイク/シングルスピード/PISTEBIKE/ ロードバイク/ 自転車 パーツ 楽天</t>
  </si>
  <si>
    <t>RITCHEYWCSCarbonStreamサドルWHITE</t>
  </si>
  <si>
    <t>http://image.rakuten.co.jp/brotures/cabinet/items/ritchey/sdl_c_stream_wh.jpg</t>
  </si>
  <si>
    <t>&lt;iframe src="http://www.rakuten.ne.jp/gold/brotures/spec/ritchey/sdl_c_stream_wh.html" frameborder="0" id="spec-content" scrolling="no"&gt;&lt;/iframe&gt;</t>
  </si>
  <si>
    <t>&lt;iframe src="http://www.rakuten.ne.jp/gold/brotures/items/ritchey/sdl_c_stream_wh.html" frameborder="0" id="items-col-content" scrolling="no"&gt;&lt;/iframe&gt;</t>
  </si>
  <si>
    <t>sdl_cat_fit</t>
  </si>
  <si>
    <t>grunge キャットフィット サドルグランジ 【サドル】  ピストバイク/シングルスピード/PISTEBIKE/ ロードバイク/ 自転車 パーツ 楽天</t>
  </si>
  <si>
    <t>grungeキャットフィットサドル</t>
  </si>
  <si>
    <t>http://image.rakuten.co.jp/brotures/cabinet/items/grunge/sdl_cat_fit.jpg</t>
  </si>
  <si>
    <t>&lt;iframe src="http://www.rakuten.ne.jp/gold/brotures/spec2/sdl_cat_fit.html" frameborder="0" id="spec-content" scrolling="no"&gt;&lt;/iframe&gt;</t>
  </si>
  <si>
    <t>&lt;iframe src="http://www.rakuten.ne.jp/gold/brotures/items/grunge/sdl_cat_fit.html" frameborder="0" id="items-col-content" scrolling="no"&gt;&lt;/iframe&gt;</t>
  </si>
  <si>
    <t>sdl_cinch_1</t>
  </si>
  <si>
    <t>grunge シンチ サドルグランジ 【サドル】  ピストバイク/シングルスピード/PISTEBIKE/ ロードバイク/ 自転車 パーツ 楽天</t>
  </si>
  <si>
    <t>grungeシンチサドル</t>
  </si>
  <si>
    <t>http://image.rakuten.co.jp/brotures/cabinet/items/grunge/sdl_cinch_1.jpg</t>
  </si>
  <si>
    <t>&lt;iframe src="http://www.rakuten.ne.jp/gold/brotures/spec2/sdl_cinch_1.html" frameborder="0" id="spec-content" scrolling="no"&gt;&lt;/iframe&gt;</t>
  </si>
  <si>
    <t>&lt;iframe src="http://www.rakuten.ne.jp/gold/brotures/items/grunge/sdl_cinch_1.html" frameborder="0" id="items-col-content" scrolling="no"&gt;&lt;/iframe&gt;</t>
  </si>
  <si>
    <t>sdl_cmp_stream_bk</t>
  </si>
  <si>
    <t>RITCHEY COMP Stream サドル BLACKリッチー 【サドル】 ブラック ピストバイク/シングルスピード/PISTEBIKE/ ロードバイク/ 自転車 パーツ 楽天</t>
  </si>
  <si>
    <t>RITCHEYCOMPStreamサドルBLACK</t>
  </si>
  <si>
    <t>http://image.rakuten.co.jp/brotures/cabinet/items/ritchey/sdl_cmp_stream_bk.jpg</t>
  </si>
  <si>
    <t>&lt;iframe src="http://www.rakuten.ne.jp/gold/brotures/spec2/sdl_cmp_stream_bk.html" frameborder="0" id="spec-content" scrolling="no"&gt;&lt;/iframe&gt;</t>
  </si>
  <si>
    <t>&lt;iframe src="http://www.rakuten.ne.jp/gold/brotures/items/ritchey/sdl_cmp_stream_bk.html" frameborder="0" id="items-col-content" scrolling="no"&gt;&lt;/iframe&gt;</t>
  </si>
  <si>
    <t>sdl_cmp_stream_wh</t>
  </si>
  <si>
    <t>RITCHEY COMP Stream サドル WHITEリッチー 【サドル】 ホワイト ピストバイク/シングルスピード/PISTEBIKE/ ロードバイク/ 自転車 パーツ 楽天</t>
  </si>
  <si>
    <t>RITCHEYCOMPStreamサドルWHITE</t>
  </si>
  <si>
    <t>http://image.rakuten.co.jp/brotures/cabinet/items/ritchey/sdl_cmp_stream_wh.jpg</t>
  </si>
  <si>
    <t>&lt;iframe src="http://www.rakuten.ne.jp/gold/brotures/spec/ritchey/sdl_cmp_stream_wh.html" frameborder="0" id="spec-content" scrolling="no"&gt;&lt;/iframe&gt;</t>
  </si>
  <si>
    <t>&lt;iframe src="http://www.rakuten.ne.jp/gold/brotures/items/ritchey/sdl_cmp_stream_wh.html" frameborder="0" id="items-col-content" scrolling="no"&gt;&lt;/iframe&gt;</t>
  </si>
  <si>
    <t>sdl_contrail_wh</t>
  </si>
  <si>
    <t>RITCHEY WCS Contrail サドルリッチー 【サドル】  ピストバイク/シングルスピード/PISTEBIKE/ ロードバイク/ 自転車 パーツ 楽天</t>
  </si>
  <si>
    <t>RITCHEYWCSContrailサドル</t>
  </si>
  <si>
    <t>http://image.rakuten.co.jp/brotures/cabinet/items/ritchey/sdl_contrail_wh.jpg</t>
  </si>
  <si>
    <t>&lt;iframe src="http://www.rakuten.ne.jp/gold/brotures/spec/ritchey/sdl_contrail_wh.html" frameborder="0" id="spec-content" scrolling="no"&gt;&lt;/iframe&gt;</t>
  </si>
  <si>
    <t>&lt;iframe src="http://www.rakuten.ne.jp/gold/brotures/items/ritchey/sdl_contrail_wh.html" frameborder="0" id="items-col-content" scrolling="no"&gt;&lt;/iframe&gt;</t>
  </si>
  <si>
    <t>sdl_fem_1</t>
  </si>
  <si>
    <t>grunge FEM サドル BLACKグランジ 【サドル】  ピストバイク/シングルスピード/PISTEBIKE/ ロードバイク/ 自転車 パーツ 楽天</t>
  </si>
  <si>
    <t>grungeFEMサドルBLACK</t>
  </si>
  <si>
    <t>http://image.rakuten.co.jp/brotures/cabinet/items/grunge/sdl_fem_1.jpg</t>
  </si>
  <si>
    <t>&lt;iframe src="http://www.rakuten.ne.jp/gold/brotures/spec2/sdl_fem_1.html" frameborder="0" id="spec-content" scrolling="no"&gt;&lt;/iframe&gt;</t>
  </si>
  <si>
    <t>&lt;iframe src="http://www.rakuten.ne.jp/gold/brotures/items/grunge/sdl_fem_1.html" frameborder="0" id="items-col-content" scrolling="no"&gt;&lt;/iframe&gt;</t>
  </si>
  <si>
    <t>sdl_fem_3</t>
  </si>
  <si>
    <t>grunge FEM サドル SILVERグランジ 【サドル】  ピストバイク/シングルスピード/PISTEBIKE/ ロードバイク/ 自転車 パーツ 楽天</t>
  </si>
  <si>
    <t>grungeFEMサドルSILVER</t>
  </si>
  <si>
    <t>http://image.rakuten.co.jp/brotures/cabinet/items/grunge/sdl_fem_3.jpg</t>
  </si>
  <si>
    <t>&lt;iframe src="http://www.rakuten.ne.jp/gold/brotures/spec2/sdl_fem_3.html" frameborder="0" id="spec-content" scrolling="no"&gt;&lt;/iframe&gt;</t>
  </si>
  <si>
    <t>&lt;iframe src="http://www.rakuten.ne.jp/gold/brotures/items/grunge/sdl_fem_3.html" frameborder="0" id="items-col-content" scrolling="no"&gt;&lt;/iframe&gt;</t>
  </si>
  <si>
    <t>sdl_kyudo_bk</t>
  </si>
  <si>
    <t>SOMA KYUDO サドル BLACKソーマ 【サドル】  ピストバイク/シングルスピード/PISTEBIKE/ ロードバイク/ 自転車 パーツ 楽天</t>
  </si>
  <si>
    <t>SOMAKYUDOサドルBLACK</t>
  </si>
  <si>
    <t>http://image.rakuten.co.jp/brotures/cabinet/items/soma/sdl_kyudo_bk.jpg</t>
  </si>
  <si>
    <t>&lt;iframe src="http://www.rakuten.ne.jp/gold/brotures/spec2/sdl_kyudo_bk.html" frameborder="0" id="spec-content" scrolling="no"&gt;&lt;/iframe&gt;</t>
  </si>
  <si>
    <t>&lt;iframe src="http://www.rakuten.ne.jp/gold/brotures/items/soma/sdl_kyudo_bk.html" frameborder="0" id="items-col-content" scrolling="no"&gt;&lt;/iframe&gt;</t>
  </si>
  <si>
    <t>sdl_kyudo_suede</t>
  </si>
  <si>
    <t>SOMA KYUDO サドル スエードソーマ 【サドル】  ピストバイク/シングルスピード/PISTEBIKE/ ロードバイク/ 自転車 パーツ 楽天</t>
  </si>
  <si>
    <t>SOMAKYUDOサドルスエード</t>
  </si>
  <si>
    <t>http://image.rakuten.co.jp/brotures/cabinet/items/soma/sdl_kyudo_suede.jpg</t>
  </si>
  <si>
    <t>&lt;iframe src="http://www.rakuten.ne.jp/gold/brotures/spec2/sdl_kyudo_suede.html" frameborder="0" id="spec-content" scrolling="no"&gt;&lt;/iframe&gt;</t>
  </si>
  <si>
    <t>&lt;iframe src="http://www.rakuten.ne.jp/gold/brotures/items/soma/sdl_kyudo_suede.html" frameborder="0" id="items-col-content" scrolling="no"&gt;&lt;/iframe&gt;</t>
  </si>
  <si>
    <t>sdl_kyudo_wh</t>
  </si>
  <si>
    <t>SOMA KYUDO サドル WHITEソーマ 【サドル】  ピストバイク/シングルスピード/PISTEBIKE/ ロードバイク/ 自転車 パーツ 楽天</t>
  </si>
  <si>
    <t>SOMAKYUDOサドルWHITE</t>
  </si>
  <si>
    <t>http://image.rakuten.co.jp/brotures/cabinet/items/soma/sdl_kyudo_wh.jpg</t>
  </si>
  <si>
    <t>&lt;iframe src="http://www.rakuten.ne.jp/gold/brotures/spec2/sdl_kyudo_wh.html" frameborder="0" id="spec-content" scrolling="no"&gt;&lt;/iframe&gt;</t>
  </si>
  <si>
    <t>&lt;iframe src="http://www.rakuten.ne.jp/gold/brotures/items/soma/sdl_kyudo_wh.html" frameborder="0" id="items-col-content" scrolling="no"&gt;&lt;/iframe&gt;</t>
  </si>
  <si>
    <t>sdl_marathon</t>
  </si>
  <si>
    <t>RITCHEY WCS マラソン サドルリッチー 【サドル】  ピストバイク/シングルスピード/PISTEBIKE/ ロードバイク/ 自転車 パーツ 楽天</t>
  </si>
  <si>
    <t>RITCHEYWCSマラソンサドル</t>
  </si>
  <si>
    <t>http://image.rakuten.co.jp/brotures/cabinet/items/ritchey/sdl_marathon.jpg</t>
  </si>
  <si>
    <t>&lt;iframe src="http://www.rakuten.ne.jp/gold/brotures/spec2/sdl_marathon.html" frameborder="0" id="spec-content" scrolling="no"&gt;&lt;/iframe&gt;</t>
  </si>
  <si>
    <t>&lt;iframe src="http://www.rakuten.ne.jp/gold/brotures/items/ritchey/sdl_marathon.html" frameborder="0" id="items-col-content" scrolling="no"&gt;&lt;/iframe&gt;</t>
  </si>
  <si>
    <t>sdl_marathon_bk</t>
  </si>
  <si>
    <t>RITCHEY COMP マラソン サドル BLACKリッチー 【サドル】 ブラック ピストバイク/シングルスピード/PISTEBIKE/ ロードバイク/ 自転車 パーツ 楽天</t>
  </si>
  <si>
    <t>RITCHEYCOMPマラソンサドルBLACK</t>
  </si>
  <si>
    <t>http://image.rakuten.co.jp/brotures/cabinet/items/ritchey/sdl_marathon_bk.jpg</t>
  </si>
  <si>
    <t>&lt;iframe src="http://www.rakuten.ne.jp/gold/brotures/spec2/sdl_marathon_bk.html" frameborder="0" id="spec-content" scrolling="no"&gt;&lt;/iframe&gt;</t>
  </si>
  <si>
    <t>&lt;iframe src="http://www.rakuten.ne.jp/gold/brotures/items/ritchey/sdl_marathon_bk.html" frameborder="0" id="items-col-content" scrolling="no"&gt;&lt;/iframe&gt;</t>
  </si>
  <si>
    <t>sdl_marathon_wh</t>
  </si>
  <si>
    <t>RITCHEY COMP マラソン サドル WHITEリッチー 【サドル】 ホワイト ピストバイク/シングルスピード/PISTEBIKE/ ロードバイク/ 自転車 パーツ 楽天</t>
  </si>
  <si>
    <t>RITCHEYCOMPマラソンサドルWHITE</t>
  </si>
  <si>
    <t>http://image.rakuten.co.jp/brotures/cabinet/items/ritchey/sdl_marathon_wh.jpg</t>
  </si>
  <si>
    <t>&lt;iframe src="http://www.rakuten.ne.jp/gold/brotures/spec2/sdl_marathon_wh.html" frameborder="0" id="spec-content" scrolling="no"&gt;&lt;/iframe&gt;</t>
  </si>
  <si>
    <t>&lt;iframe src="http://www.rakuten.ne.jp/gold/brotures/items/ritchey/sdl_marathon_wh.html" frameborder="0" id="items-col-content" scrolling="no"&gt;&lt;/iframe&gt;</t>
  </si>
  <si>
    <t>sdl_okami_bk</t>
  </si>
  <si>
    <t>SOMA OKAMI サドル BLACKソーマ 【サドル】  ピストバイク/シングルスピード/PISTEBIKE/ ロードバイク/ 自転車 パーツ 楽天</t>
  </si>
  <si>
    <t>SOMAOKAMIサドルBLACK</t>
  </si>
  <si>
    <t>http://image.rakuten.co.jp/brotures/cabinet/items/soma/sdl_okami_bk.jpg</t>
  </si>
  <si>
    <t>&lt;iframe src="http://www.rakuten.ne.jp/gold/brotures/spec2/sdl_okami_bk.html" frameborder="0" id="spec-content" scrolling="no"&gt;&lt;/iframe&gt;</t>
  </si>
  <si>
    <t>&lt;iframe src="http://www.rakuten.ne.jp/gold/brotures/items/soma/sdl_okami_bk.html" frameborder="0" id="items-col-content" scrolling="no"&gt;&lt;/iframe&gt;</t>
  </si>
  <si>
    <t>sdl_okami_emboss</t>
  </si>
  <si>
    <t>SOMA OKAMI サドル フラワーエンボスソーマ 【サドル】  ピストバイク/シングルスピード/PISTEBIKE/ ロードバイク/ 自転車 パーツ 楽天</t>
  </si>
  <si>
    <t>SOMAOKAMIサドルフラワーエンボス</t>
  </si>
  <si>
    <t>http://image.rakuten.co.jp/brotures/cabinet/items/soma/sdl_okami_emboss.jpg</t>
  </si>
  <si>
    <t>&lt;iframe src="http://www.rakuten.ne.jp/gold/brotures/spec/soma/sdl_okami_emboss.html" frameborder="0" id="spec-content" scrolling="no"&gt;&lt;/iframe&gt;</t>
  </si>
  <si>
    <t>&lt;iframe src="http://www.rakuten.ne.jp/gold/brotures/items/soma/sdl_okami_emboss.html" frameborder="0" id="items-col-content" scrolling="no"&gt;&lt;/iframe&gt;</t>
  </si>
  <si>
    <t>sdl_okami_wh</t>
  </si>
  <si>
    <t>SOMA OKAMI サドル WHITEソーマ 【サドル】  ピストバイク/シングルスピード/PISTEBIKE/ ロードバイク/ 自転車 パーツ 楽天</t>
  </si>
  <si>
    <t>SOMAOKAMIサドルWHITE</t>
  </si>
  <si>
    <t>http://image.rakuten.co.jp/brotures/cabinet/items/soma/sdl_okami_wh.jpg</t>
  </si>
  <si>
    <t>&lt;iframe src="http://www.rakuten.ne.jp/gold/brotures/spec/soma/sdl_okami_wh.html" frameborder="0" id="spec-content" scrolling="no"&gt;&lt;/iframe&gt;</t>
  </si>
  <si>
    <t>&lt;iframe src="http://www.rakuten.ne.jp/gold/brotures/items/soma/sdl_okami_wh.html" frameborder="0" id="items-col-content" scrolling="no"&gt;&lt;/iframe&gt;</t>
  </si>
  <si>
    <t>sdl_plus</t>
  </si>
  <si>
    <t>grunge プラステイト サドルグランジ 【サドル】  ピストバイク/シングルスピード/PISTEBIKE/ ロードバイク/ 自転車 パーツ 楽天</t>
  </si>
  <si>
    <t>grungeプラステイトサドル</t>
  </si>
  <si>
    <t>http://image.rakuten.co.jp/brotures/cabinet/items/grunge/sdl_plus.jpg</t>
  </si>
  <si>
    <t>&lt;iframe src="http://www.rakuten.ne.jp/gold/brotures/spec2/sdl_plus.html" frameborder="0" id="spec-content" scrolling="no"&gt;&lt;/iframe&gt;</t>
  </si>
  <si>
    <t>&lt;iframe src="http://www.rakuten.ne.jp/gold/brotures/items/grunge/sdl_plus.html" frameborder="0" id="items-col-content" scrolling="no"&gt;&lt;/iframe&gt;</t>
  </si>
  <si>
    <t>sdl_seat_3d</t>
  </si>
  <si>
    <t>grunge シート3D サドルグランジ 【サドル】  ピストバイク/シングルスピード/PISTEBIKE/ ロードバイク/ 自転車 パーツ 楽天</t>
  </si>
  <si>
    <t>grungeシート3Dサドル</t>
  </si>
  <si>
    <t>http://image.rakuten.co.jp/brotures/cabinet/items/grunge/sdl_seat_3d.jpg</t>
  </si>
  <si>
    <t>&lt;iframe src="http://www.rakuten.ne.jp/gold/brotures/spec2/sdl_seat_3d.html" frameborder="0" id="spec-content" scrolling="no"&gt;&lt;/iframe&gt;</t>
  </si>
  <si>
    <t>&lt;iframe src="http://www.rakuten.ne.jp/gold/brotures/items/grunge/sdl_seat_3d.html" frameborder="0" id="items-col-content" scrolling="no"&gt;&lt;/iframe&gt;</t>
  </si>
  <si>
    <t>sdl_stream_bk</t>
  </si>
  <si>
    <t>RITCHEY WCS Stream サドル BLACKリッチー 【サドル】 ブラック ピストバイク/シングルスピード/PISTEBIKE/ ロードバイク/ 自転車 パーツ 楽天</t>
  </si>
  <si>
    <t>RITCHEYWCSStreamサドルBLACK</t>
  </si>
  <si>
    <t>http://image.rakuten.co.jp/brotures/cabinet/items/ritchey/sdl_stream_bk.jpg</t>
  </si>
  <si>
    <t>&lt;iframe src="http://www.rakuten.ne.jp/gold/brotures/spec2/sdl_stream_bk.html" frameborder="0" id="spec-content" scrolling="no"&gt;&lt;/iframe&gt;</t>
  </si>
  <si>
    <t>&lt;iframe src="http://www.rakuten.ne.jp/gold/brotures/items/ritchey/sdl_stream_bk.html" frameborder="0" id="items-col-content" scrolling="no"&gt;&lt;/iframe&gt;</t>
  </si>
  <si>
    <t>sdl_stream_wh</t>
  </si>
  <si>
    <t>RITCHEY WCS Stream サドル WHITEリッチー 【サドル】 ホワイト ピストバイク/シングルスピード/PISTEBIKE/ ロードバイク/ 自転車 パーツ 楽天</t>
  </si>
  <si>
    <t>RITCHEYWCSStreamサドルWHITE</t>
  </si>
  <si>
    <t>http://image.rakuten.co.jp/brotures/cabinet/items/ritchey/sdl_stream_wh.jpg</t>
  </si>
  <si>
    <t>&lt;iframe src="http://www.rakuten.ne.jp/gold/brotures/spec2/sdl_stream_wh.html" frameborder="0" id="spec-content" scrolling="no"&gt;&lt;/iframe&gt;</t>
  </si>
  <si>
    <t>&lt;iframe src="http://www.rakuten.ne.jp/gold/brotures/items/ritchey/sdl_stream_wh.html" frameborder="0" id="items-col-content" scrolling="no"&gt;&lt;/iframe&gt;</t>
  </si>
  <si>
    <t>sdl_streamtt_bk</t>
  </si>
  <si>
    <t>RITCHEY WCS Stream TT サドル BLACKリッチー 【サドル】 ブラック ピストバイク/シングルスピード/PISTEBIKE/ ロードバイク/ 自転車 パーツ 楽天</t>
  </si>
  <si>
    <t>RITCHEYWCSStreamTTサドルBLACK</t>
  </si>
  <si>
    <t>http://image.rakuten.co.jp/brotures/cabinet/items/ritchey/sdl_streamtt_bk.jpg</t>
  </si>
  <si>
    <t>&lt;iframe src="http://www.rakuten.ne.jp/gold/brotures/spec2/sdl_streamtt_bk.html" frameborder="0" id="spec-content" scrolling="no"&gt;&lt;/iframe&gt;</t>
  </si>
  <si>
    <t>&lt;iframe src="http://www.rakuten.ne.jp/gold/brotures/items/ritchey/sdl_streamtt_bk.html" frameborder="0" id="items-col-content" scrolling="no"&gt;&lt;/iframe&gt;</t>
  </si>
  <si>
    <t>sdl_streamtt_wh</t>
  </si>
  <si>
    <t>RITCHEY WCS Stream TT サドル WHITEリッチー 【サドル】 ホワイト ピストバイク/シングルスピード/PISTEBIKE/ ロードバイク/ 自転車 パーツ 楽天</t>
  </si>
  <si>
    <t>RITCHEYWCSStreamTTサドルWHITE</t>
  </si>
  <si>
    <t>http://image.rakuten.co.jp/brotures/cabinet/items/ritchey/sdl_streamtt_wh.jpg</t>
  </si>
  <si>
    <t>&lt;iframe src="http://www.rakuten.ne.jp/gold/brotures/spec2/sdl_streamtt_wh.html" frameborder="0" id="spec-content" scrolling="no"&gt;&lt;/iframe&gt;</t>
  </si>
  <si>
    <t>&lt;iframe src="http://www.rakuten.ne.jp/gold/brotures/items/ritchey/sdl_streamtt_wh.html" frameborder="0" id="items-col-content" scrolling="no"&gt;&lt;/iframe&gt;</t>
  </si>
  <si>
    <t>sdl_ta-bo_bk</t>
  </si>
  <si>
    <t>SOMA TA-BO サドル BLACKソーマ 【サドル】 ブラック ピストバイク/シングルスピード/PISTEBIKE/ ロードバイク/ 自転車 パーツ 楽天</t>
  </si>
  <si>
    <t>SOMATA-BOサドルBLACK</t>
  </si>
  <si>
    <t>http://image.rakuten.co.jp/brotures/cabinet/items/soma/sdl_ta-bo_bk.jpg</t>
  </si>
  <si>
    <t>&lt;iframe src="http://www.rakuten.ne.jp/gold/brotures/spec/soma/sdl_ta-bo_bk.html" frameborder="0" id="spec-content" scrolling="no"&gt;&lt;/iframe&gt;</t>
  </si>
  <si>
    <t>&lt;iframe src="http://www.rakuten.ne.jp/gold/brotures/items/soma/sdl_ta-bo_bk.html" frameborder="0" id="items-col-content" scrolling="no"&gt;&lt;/iframe&gt;</t>
  </si>
  <si>
    <t>sdl_ta-bo_wh</t>
  </si>
  <si>
    <t>SOMA TA-BO サドル WHTEソーマ 【サドル】 ホワイト ピストバイク/シングルスピード/PISTEBIKE/ ロードバイク/ 自転車 パーツ 楽天</t>
  </si>
  <si>
    <t>SOMATA-BOサドルWHTE</t>
  </si>
  <si>
    <t>http://image.rakuten.co.jp/brotures/cabinet/items/soma/sdl_ta-bo_wh.jpg</t>
  </si>
  <si>
    <t>&lt;iframe src="http://www.rakuten.ne.jp/gold/brotures/spec/soma/sdl_ta-bo_wh.html" frameborder="0" id="spec-content" scrolling="no"&gt;&lt;/iframe&gt;</t>
  </si>
  <si>
    <t>&lt;iframe src="http://www.rakuten.ne.jp/gold/brotures/items/soma/sdl_ta-bo_wh.html" frameborder="0" id="items-col-content" scrolling="no"&gt;&lt;/iframe&gt;</t>
  </si>
  <si>
    <t>sdl_tti</t>
  </si>
  <si>
    <t>grunge T.T.I サドルグランジ 【サドル】  ピストバイク/シングルスピード/PISTEBIKE/ ロードバイク/ 自転車 パーツ 楽天</t>
  </si>
  <si>
    <t>grungeT.T.Iサドル</t>
  </si>
  <si>
    <t>http://image.rakuten.co.jp/brotures/cabinet/items/grunge/sdl_tti.jpg</t>
  </si>
  <si>
    <t>&lt;iframe src="http://www.rakuten.ne.jp/gold/brotures/spec/grunge/sdl_tti.html" frameborder="0" id="spec-content" scrolling="no"&gt;&lt;/iframe&gt;</t>
  </si>
  <si>
    <t>&lt;iframe src="http://www.rakuten.ne.jp/gold/brotures/items/grunge/sdl_tti.html" frameborder="0" id="items-col-content" scrolling="no"&gt;&lt;/iframe&gt;</t>
  </si>
  <si>
    <t>sdl_turbine</t>
  </si>
  <si>
    <t>grunge タービン サドルグランジ 【サドル】  ピストバイク/シングルスピード/PISTEBIKE/ ロードバイク/ 自転車 パーツ 楽天</t>
  </si>
  <si>
    <t>grungeタービンサドル</t>
  </si>
  <si>
    <t>http://image.rakuten.co.jp/brotures/cabinet/items/grunge/sdl_turbine.jpg</t>
  </si>
  <si>
    <t>&lt;iframe src="http://www.rakuten.ne.jp/gold/brotures/spec2/sdl_turbine.html" frameborder="0" id="spec-content" scrolling="no"&gt;&lt;/iframe&gt;</t>
  </si>
  <si>
    <t>&lt;iframe src="http://www.rakuten.ne.jp/gold/brotures/items/grunge/sdl_turbine.html" frameborder="0" id="items-col-content" scrolling="no"&gt;&lt;/iframe&gt;</t>
  </si>
  <si>
    <t>sdl_vessel_1</t>
  </si>
  <si>
    <t>grunge ベッセル サドルグランジ 【サドル】  ピストバイク/シングルスピード/PISTEBIKE/ ロードバイク/ 自転車 パーツ 楽天</t>
  </si>
  <si>
    <t>grungeベッセルサドル</t>
  </si>
  <si>
    <t>http://image.rakuten.co.jp/brotures/cabinet/items/grunge/sdl_vessel_1.jpg</t>
  </si>
  <si>
    <t>&lt;iframe src="http://www.rakuten.ne.jp/gold/brotures/spec/grunge/sdl_vessel_1.html" frameborder="0" id="spec-content" scrolling="no"&gt;&lt;/iframe&gt;</t>
  </si>
  <si>
    <t>&lt;iframe src="http://www.rakuten.ne.jp/gold/brotures/items/grunge/sdl_vessel_1.html" frameborder="0" id="items-col-content" scrolling="no"&gt;&lt;/iframe&gt;</t>
  </si>
  <si>
    <t>sdl_yamada</t>
  </si>
  <si>
    <t>SOMA YAMADA サドルソーマ 【サドル】  ピストバイク/シングルスピード/PISTEBIKE/ ロードバイク/ 自転車 パーツ 楽天</t>
  </si>
  <si>
    <t>SOMAYAMADAサドル</t>
  </si>
  <si>
    <t>http://image.rakuten.co.jp/brotures/cabinet/items/soma/sdl_yamada.jpg</t>
  </si>
  <si>
    <t>&lt;iframe src="http://www.rakuten.ne.jp/gold/brotures/spec/soma/sdl_yamada.html" frameborder="0" id="spec-content" scrolling="no"&gt;&lt;/iframe&gt;</t>
  </si>
  <si>
    <t>&lt;iframe src="http://www.rakuten.ne.jp/gold/brotures/items/soma/sdl_yamada.html" frameborder="0" id="items-col-content" scrolling="no"&gt;&lt;/iframe&gt;</t>
  </si>
  <si>
    <t>seatpost-elite-b</t>
  </si>
  <si>
    <t>THOMSON ELITE Seatpost BLACKトムソン シートポスト ブラック ピストバイク/シングルスピード/PISTEBIKE/ ロードバイク/ 自転車 パーツ 楽天</t>
  </si>
  <si>
    <t>THOMSONELITESeatpostBLACK</t>
  </si>
  <si>
    <t>http://image.rakuten.co.jp/brotures/cabinet/items/thomson/seatpost-elite-b.jpg</t>
  </si>
  <si>
    <t>&lt;iframe src="http://www.rakuten.ne.jp/gold/brotures/spec/thomson/seatpost-elite-b.html" frameborder="0" id="spec-content" scrolling="no"&gt;&lt;/iframe&gt;</t>
  </si>
  <si>
    <t>&lt;iframe src="http://www.rakuten.ne.jp/gold/brotures/items/thomson/seatpost-elite-b.html" frameborder="0" id="items-col-content" scrolling="no"&gt;&lt;/iframe&gt;</t>
  </si>
  <si>
    <t>パーツ¥シートポスト:ブランド¥THOMSON</t>
  </si>
  <si>
    <t>seatpost-elite-s</t>
  </si>
  <si>
    <t>THOMSON ELITE Seatpost SILVERトムソン シートポスト シルバー ピストバイク/シングルスピード/PISTEBIKE/ ロードバイク/ 自転車 パーツ 楽天</t>
  </si>
  <si>
    <t>THOMSONELITESeatpostSILVER</t>
  </si>
  <si>
    <t>http://image.rakuten.co.jp/brotures/cabinet/items/thomson/seatpost-elite-s.jpg</t>
  </si>
  <si>
    <t>&lt;iframe src="http://www.rakuten.ne.jp/gold/brotures/spec/thomson/seatpost-elite-s.html" frameborder="0" id="spec-content" scrolling="no"&gt;&lt;/iframe&gt;</t>
  </si>
  <si>
    <t>&lt;iframe src="http://www.rakuten.ne.jp/gold/brotures/items/thomson/seatpost-elite-s.html" frameborder="0" id="items-col-content" scrolling="no"&gt;&lt;/iframe&gt;</t>
  </si>
  <si>
    <t>seatpost-rsx01-b</t>
  </si>
  <si>
    <t>DEDA RSX01 Seatpost BLACKデダ シートポスト ブラック ピストバイク/シングルスピード/PISTEBIKE/ ロードバイク/ 自転車 パーツ 楽天</t>
  </si>
  <si>
    <t>DEDARSX01SeatpostBLACK</t>
  </si>
  <si>
    <t>http://image.rakuten.co.jp/brotures/cabinet/items/deda/seatpost-rsx01-b.jpg</t>
  </si>
  <si>
    <t>&lt;iframe src="http://www.rakuten.ne.jp/gold/brotures/spec/deda/seatpost-rsx01-b.html" frameborder="0" id="spec-content" scrolling="no"&gt;&lt;/iframe&gt;</t>
  </si>
  <si>
    <t>&lt;iframe src="http://www.rakuten.ne.jp/gold/brotures/items/deda/seatpost-rsx01-b.html" frameborder="0" id="items-col-content" scrolling="no"&gt;&lt;/iframe&gt;</t>
  </si>
  <si>
    <t>パーツ¥シートポスト:ブランド¥DEDA</t>
  </si>
  <si>
    <t>seatpost-rsx01-r</t>
  </si>
  <si>
    <t>DEDA RSX01 Seatpost REDデダ シートポスト レッド ピストバイク/シングルスピード/PISTEBIKE/ ロードバイク/ 自転車 パーツ 楽天</t>
  </si>
  <si>
    <t>DEDARSX01SeatpostRED</t>
  </si>
  <si>
    <t>http://image.rakuten.co.jp/brotures/cabinet/items/deda/seatpost-rsx01-r.jpg</t>
  </si>
  <si>
    <t>&lt;iframe src="http://www.rakuten.ne.jp/gold/brotures/spec/deda/seatpost-rsx01-r.html" frameborder="0" id="spec-content" scrolling="no"&gt;&lt;/iframe&gt;</t>
  </si>
  <si>
    <t>&lt;iframe src="http://www.rakuten.ne.jp/gold/brotures/items/deda/seatpost-rsx01-r.html" frameborder="0" id="items-col-content" scrolling="no"&gt;&lt;/iframe&gt;</t>
  </si>
  <si>
    <t>seatpost-rsx01-w</t>
  </si>
  <si>
    <t>DEDA RSX01 Seatpost WHITEデダ シートポスト ホワイト ピストバイク/シングルスピード/PISTEBIKE/ ロードバイク/ 自転車 パーツ 楽天</t>
  </si>
  <si>
    <t>DEDARSX01SeatpostWHITE</t>
  </si>
  <si>
    <t>http://image.rakuten.co.jp/brotures/cabinet/items/deda/seatpost-rsx01-w.jpg</t>
  </si>
  <si>
    <t>&lt;iframe src="http://www.rakuten.ne.jp/gold/brotures/spec/deda/seatpost-rsx01-w.html" frameborder="0" id="spec-content" scrolling="no"&gt;&lt;/iframe&gt;</t>
  </si>
  <si>
    <t>&lt;iframe src="http://www.rakuten.ne.jp/gold/brotures/items/deda/seatpost-rsx01-w.html" frameborder="0" id="items-col-content" scrolling="no"&gt;&lt;/iframe&gt;</t>
  </si>
  <si>
    <t>seatpost-scpa1</t>
  </si>
  <si>
    <t>LEADER BIKE SPCA1 Aero Carbon Seatpostリーダーバイク シートポスト  ピストバイク/シングルスピード/PISTEBIKE/ ロードバイク/ 自転車 パーツ 楽天</t>
  </si>
  <si>
    <t>LEADERBIKESPCA1AeroCarbonSeatpost</t>
  </si>
  <si>
    <t>http://image.rakuten.co.jp/brotures/cabinet/items/leaderbike/component/spca1-300mm.jpg</t>
  </si>
  <si>
    <t>http://image.rakuten.co.jp/brotures/cabinet/items/leaderbike/component/spca1-250mm.jpg</t>
  </si>
  <si>
    <t>&lt;iframe src="http://www.rakuten.ne.jp/gold/brotures/spec/leaderbike/seatpost-scpa1.html" frameborder="0" id="spec-content" scrolling="no"&gt;&lt;/iframe&gt;</t>
  </si>
  <si>
    <t>&lt;div class="row-fluid"&gt;&lt;iframe src="http://www.rakuten.ne.jp/gold/brotures/items/leaderbike/seatpost-scpa1.html" frameborder="0" id="skin-product" scrolling="no"&gt;&lt;/iframe&gt;&lt;/div&gt;</t>
  </si>
  <si>
    <t>パーツ¥シートポスト:ブランド¥LEADERBIKE</t>
  </si>
  <si>
    <t>seatpost-setback-b</t>
  </si>
  <si>
    <t>THOMSON ELITE Seatpost Setback BLACKトムソン シートポスト ブラック ピストバイク/シングルスピード/PISTEBIKE/ ロードバイク/ 自転車 パーツ 楽天</t>
  </si>
  <si>
    <t>THOMSONELITESeatpostSetbackBLACK</t>
  </si>
  <si>
    <t>http://image.rakuten.co.jp/brotures/cabinet/items/thomson/seatpost-setback-b.jpg</t>
  </si>
  <si>
    <t>&lt;iframe src="http://www.rakuten.ne.jp/gold/brotures/spec/thomson/seatpost-setback-b.html" frameborder="0" id="spec-content" scrolling="no"&gt;&lt;/iframe&gt;</t>
  </si>
  <si>
    <t>&lt;iframe src="http://www.rakuten.ne.jp/gold/brotures/items/thomson/seatpost-setback-b.html" frameborder="0" id="items-col-content" scrolling="no"&gt;&lt;/iframe&gt;</t>
  </si>
  <si>
    <t>seatpost-setback-s</t>
  </si>
  <si>
    <t>THOMSON ELITE Seatpost Setback SILVERトムソン シートポスト シルバー ピストバイク/シングルスピード/PISTEBIKE/ ロードバイク/ 自転車 パーツ 楽天</t>
  </si>
  <si>
    <t>THOMSONELITESeatpostSetbackSILVER</t>
  </si>
  <si>
    <t>http://image.rakuten.co.jp/brotures/cabinet/items/thomson/seatpost-setback-s.jpg</t>
  </si>
  <si>
    <t>&lt;iframe src="http://www.rakuten.ne.jp/gold/brotures/spec/thomson/seatpost-setback-s.html" frameborder="0" id="spec-content" scrolling="no"&gt;&lt;/iframe&gt;</t>
  </si>
  <si>
    <t>&lt;iframe src="http://www.rakuten.ne.jp/gold/brotures/items/thomson/seatpost-setback-s.html" frameborder="0" id="items-col-content" scrolling="no"&gt;&lt;/iframe&gt;</t>
  </si>
  <si>
    <t>seatpost-zero100-b</t>
  </si>
  <si>
    <t>DEDA ZERO100 Seatpost BLACKデダ シートポスト  ピストバイク/シングルスピード/PISTEBIKE/ ロードバイク/ 自転車 パーツ 楽天</t>
  </si>
  <si>
    <t>DEDAZERO100SeatpostBLACK</t>
  </si>
  <si>
    <t>http://image.rakuten.co.jp/brotures/cabinet/items/deda/seatpost-zero100-b.jpg</t>
  </si>
  <si>
    <t>&lt;iframe src="http://www.rakuten.ne.jp/gold/brotures/spec/deda/seatpost-zero100-b.html" frameborder="0" id="spec-content" scrolling="no"&gt;&lt;/iframe&gt;</t>
  </si>
  <si>
    <t>&lt;iframe src="http://www.rakuten.ne.jp/gold/brotures/items/deda/seatpost-zero100-b.html" frameborder="0" id="items-col-content" scrolling="no"&gt;&lt;/iframe&gt;</t>
  </si>
  <si>
    <t>seatpost-zero100-w</t>
  </si>
  <si>
    <t>DEDA ZERO100 Seatpost WHITEデダ シートポスト  ピストバイク/シングルスピード/PISTEBIKE/ ロードバイク/ 自転車 パーツ 楽天</t>
  </si>
  <si>
    <t>DEDAZERO100SeatpostWHITE</t>
  </si>
  <si>
    <t>http://image.rakuten.co.jp/brotures/cabinet/items/deda/seatpost-zero100-w.jpg</t>
  </si>
  <si>
    <t>&lt;iframe src="http://www.rakuten.ne.jp/gold/brotures/spec/deda/seatpost-zero100-w.html" frameborder="0" id="spec-content" scrolling="no"&gt;&lt;/iframe&gt;</t>
  </si>
  <si>
    <t>&lt;iframe src="http://www.rakuten.ne.jp/gold/brotures/items/deda/seatpost-zero100-w.html" frameborder="0" id="items-col-content" scrolling="no"&gt;&lt;/iframe&gt;</t>
  </si>
  <si>
    <t>shred-50-f</t>
  </si>
  <si>
    <t>【ピストバイク ホイール】ブローチャーズ カーボン フロントホイール (BROTURES SHRED50 Carbon Deep Wheel Front) ピストバイク/シングルスピード/PISTEBIKE/ ロードバイク/ 自転車 楽天 通勤・通学</t>
  </si>
  <si>
    <t>BROTURESSHRED50CarbonDeepWheelFront</t>
  </si>
  <si>
    <t>http://image.rakuten.co.jp/brotures/cabinet/items/brotures/shred-50-f.jpg</t>
  </si>
  <si>
    <t>&lt;iframe src="http://www.rakuten.ne.jp/gold/brotures/spec/brotures/shred-50-f.html" frameborder="0" id="spec-content" scrolling="no"&gt;&lt;/iframe&gt;</t>
  </si>
  <si>
    <t>&lt;iframe src="http://www.rakuten.ne.jp/gold/brotures/items/brotures/shred-50-f.html" frameborder="0" id="items-col-content" scrolling="no"&gt;&lt;/iframe&gt;</t>
  </si>
  <si>
    <t>shred-50-r</t>
  </si>
  <si>
    <t>【ピストバイク ホイール】ブローチャーズ カーボン リアホイール (BROTURES SHRED50 Carbon Deep Wheel Rear) ピストバイク/シングルスピード/PISTEBIKE/ ロードバイク/ 自転車 楽天 通勤・通学</t>
  </si>
  <si>
    <t>BROTURESSHRED50CarbonDeepWheelRear</t>
  </si>
  <si>
    <t>http://image.rakuten.co.jp/brotures/cabinet/items/brotures/shred-50-r.jpg</t>
  </si>
  <si>
    <t>&lt;iframe src="http://www.rakuten.ne.jp/gold/brotures/spec/brotures/shred-50-r.html" frameborder="0" id="spec-content" scrolling="no"&gt;&lt;/iframe&gt;</t>
  </si>
  <si>
    <t>&lt;iframe src="http://www.rakuten.ne.jp/gold/brotures/items/brotures/shred-50-r.html" frameborder="0" id="items-col-content" scrolling="no"&gt;&lt;/iframe&gt;</t>
  </si>
  <si>
    <t>shred-50-set</t>
  </si>
  <si>
    <t>【ピストバイク ホイール】ブローチャーズ カーボン ホイールセット (BROTURES SHRED50 Carbon Deep Wheel Set) ピストバイク/シングルスピード/PISTEBIKE/ ロードバイク/ 自転車 楽天 通勤・通学</t>
  </si>
  <si>
    <t>BROTURESSHRED50CarbonDeepWheelSet</t>
  </si>
  <si>
    <t>http://image.rakuten.co.jp/brotures/cabinet/items/brotures/shred-50-set.jpg</t>
  </si>
  <si>
    <t>&lt;iframe src="http://www.rakuten.ne.jp/gold/brotures/spec/brotures/shred-50-set.html" frameborder="0" id="spec-content" scrolling="no"&gt;&lt;/iframe&gt;</t>
  </si>
  <si>
    <t>&lt;iframe src="http://www.rakuten.ne.jp/gold/brotures/items/brotures/shred-50-set.html" frameborder="0" id="items-col-content" scrolling="no"&gt;&lt;/iframe&gt;</t>
  </si>
  <si>
    <t>shred-f</t>
  </si>
  <si>
    <t>【ピストバイク ホイール】ブローチャーズ カーボン フロントホイール (BROTURES SHRED Carbon Deep Wheel Front) ピストバイク/シングルスピード/PISTEBIKE/ ロードバイク/ 自転車 楽天 通勤・通学</t>
  </si>
  <si>
    <t>BROTURESSHREDCarbonDeepWheelFront</t>
  </si>
  <si>
    <t>http://image.rakuten.co.jp/brotures/cabinet/items/brotures/shred-f.jpg</t>
  </si>
  <si>
    <t>&lt;iframe src="http://www.rakuten.ne.jp/gold/brotures/spec/brotures/shred-f.html" frameborder="0" id="spec-content" scrolling="no"&gt;&lt;/iframe&gt;</t>
  </si>
  <si>
    <t>&lt;iframe src="http://www.rakuten.ne.jp/gold/brotures/items/brotures/shred-f.html" frameborder="0" id="items-col-content" scrolling="no"&gt;&lt;/iframe&gt;</t>
  </si>
  <si>
    <t>shred-r</t>
  </si>
  <si>
    <t>【ピストバイク ホイール】ブローチャーズ カーボン リアホイール (BROTURES SHRED Carbon Deep Wheel Rear) ピストバイク/シングルスピード/PISTEBIKE/ ロードバイク/ 自転車 楽天 通勤・通学</t>
  </si>
  <si>
    <t>BROTURESSHREDCarbonDeepWheelRear</t>
  </si>
  <si>
    <t>http://image.rakuten.co.jp/brotures/cabinet/items/brotures/shred-r.jpg</t>
  </si>
  <si>
    <t>&lt;iframe src="http://www.rakuten.ne.jp/gold/brotures/spec2/shred-r.html" frameborder="0" id="spec-content" scrolling="no"&gt;&lt;/iframe&gt;</t>
  </si>
  <si>
    <t>&lt;iframe src="http://www.rakuten.ne.jp/gold/brotures/items/brotures/shred-r.html" frameborder="0" id="items-col-content" scrolling="no"&gt;&lt;/iframe&gt;</t>
  </si>
  <si>
    <t>shred-set</t>
  </si>
  <si>
    <t>【ピストバイク ホイール】ブローチャーズ カーボン ホイールセット (BROTURES SHRED Carbon Deep Wheel Set) ピストバイク/シングルスピード/PISTEBIKE/ ロードバイク/ 自転車 楽天 通勤・通学</t>
  </si>
  <si>
    <t>BROTURESSHREDCarbonDeepWheelSet</t>
  </si>
  <si>
    <t>http://image.rakuten.co.jp/brotures/cabinet/items/brotures/shred-set.jpg</t>
  </si>
  <si>
    <t>&lt;iframe src="http://www.rakuten.ne.jp/gold/brotures/spec2/shred-set.html" frameborder="0" id="spec-content" scrolling="no"&gt;&lt;/iframe&gt;</t>
  </si>
  <si>
    <t>&lt;iframe src="http://www.rakuten.ne.jp/gold/brotures/items/brotures/shred-set.html" frameborder="0" id="items-col-content" scrolling="no"&gt;&lt;/iframe&gt;</t>
  </si>
  <si>
    <t>silvan_road_bk</t>
  </si>
  <si>
    <t>【MKS】エムケーエス シルバン ロードペダル BLACK    ブラック ペダル＆ストラップ ピストバイク/シングルスピード/PISTEBIKE/ ロードバイク/ 自転車 楽天 通勤・通学</t>
  </si>
  <si>
    <t>MKSシルバンロードペダルBLACK</t>
  </si>
  <si>
    <t>http://image.rakuten.co.jp/brotures/cabinet/items/mks/silvan_road_bk.jpg</t>
  </si>
  <si>
    <t>&lt;iframe src="http://www.rakuten.ne.jp/gold/brotures/spec2/silvan_road_bk.html" frameborder="0" id="spec-content" scrolling="no"&gt;&lt;/iframe&gt;</t>
  </si>
  <si>
    <t>&lt;iframe src="http://www.rakuten.ne.jp/gold/brotures/items/mks/silvan_road_bk.html" frameborder="0" id="items-col-content" scrolling="no"&gt;&lt;/iframe&gt;</t>
  </si>
  <si>
    <t>silvan_road_s</t>
  </si>
  <si>
    <t>【MKS】エムケーエス シルバン ロードペダル SILVER    シルバー ペダル＆ストラップ ピストバイク/シングルスピード/PISTEBIKE/ ロードバイク/ 自転車 楽天 通勤・通学</t>
  </si>
  <si>
    <t>MKSシルバンロードペダルSILVER</t>
  </si>
  <si>
    <t>http://image.rakuten.co.jp/brotures/cabinet/items/mks/silvan_road_s.jpg</t>
  </si>
  <si>
    <t>&lt;iframe src="http://www.rakuten.ne.jp/gold/brotures/spec2/silvan_road_s.html" frameborder="0" id="spec-content" scrolling="no"&gt;&lt;/iframe&gt;</t>
  </si>
  <si>
    <t>&lt;iframe src="http://www.rakuten.ne.jp/gold/brotures/items/mks/silvan_road_s.html" frameborder="0" id="items-col-content" scrolling="no"&gt;&lt;/iframe&gt;</t>
  </si>
  <si>
    <t>silvan_stream_bk</t>
  </si>
  <si>
    <t>【MKS】エムケーエス シルバン ストリームペダル BLACK    ブラック ペダル＆ストラップ ピストバイク/シングルスピード/PISTEBIKE/ ロードバイク/ 自転車 楽天 通勤・通学</t>
  </si>
  <si>
    <t>MKSシルバンストリームペダルBLACK</t>
  </si>
  <si>
    <t>http://image.rakuten.co.jp/brotures/cabinet/items/mks/silvan_stream_bk.jpg</t>
  </si>
  <si>
    <t>&lt;iframe src="http://www.rakuten.ne.jp/gold/brotures/spec2/silvan_stream_bk.html" frameborder="0" id="spec-content" scrolling="no"&gt;&lt;/iframe&gt;</t>
  </si>
  <si>
    <t>&lt;iframe src="http://www.rakuten.ne.jp/gold/brotures/items/mks/silvan_stream_bk.html" frameborder="0" id="items-col-content" scrolling="no"&gt;&lt;/iframe&gt;</t>
  </si>
  <si>
    <t>silvan_stream_s</t>
  </si>
  <si>
    <t>【MKS】エムケーエス シルバン ストリームペダル SILVER    シルバー ペダル＆ストラップ ピストバイク/シングルスピード/PISTEBIKE/ ロードバイク/ 自転車 楽天 通勤・通学</t>
  </si>
  <si>
    <t>MKSシルバンストリームペダルSILVER</t>
  </si>
  <si>
    <t>http://image.rakuten.co.jp/brotures/cabinet/items/mks/silvan_stream_s.jpg</t>
  </si>
  <si>
    <t>&lt;iframe src="http://www.rakuten.ne.jp/gold/brotures/spec2/silvan_stream_s.html" frameborder="0" id="spec-content" scrolling="no"&gt;&lt;/iframe&gt;</t>
  </si>
  <si>
    <t>&lt;iframe src="http://www.rakuten.ne.jp/gold/brotures/items/mks/silvan_stream_s.html" frameborder="0" id="items-col-content" scrolling="no"&gt;&lt;/iframe&gt;</t>
  </si>
  <si>
    <t>silvan_track_bk</t>
  </si>
  <si>
    <t>【MKS】エムケーエス シルバン トラックペダル BLACK    ブラック ペダル＆ストラップ ピストバイク/シングルスピード/PISTEBIKE/ ロードバイク/ 自転車 楽天 通勤・通学</t>
  </si>
  <si>
    <t>MKSシルバントラックペダルBLACK</t>
  </si>
  <si>
    <t>http://image.rakuten.co.jp/brotures/cabinet/items/mks/silvan_track_bk.jpg</t>
  </si>
  <si>
    <t>&lt;iframe src="http://www.rakuten.ne.jp/gold/brotures/spec2/silvan_track_bk.html" frameborder="0" id="spec-content" scrolling="no"&gt;&lt;/iframe&gt;</t>
  </si>
  <si>
    <t>&lt;iframe src="http://www.rakuten.ne.jp/gold/brotures/items/mks/silvan_track_bk.html" frameborder="0" id="items-col-content" scrolling="no"&gt;&lt;/iframe&gt;</t>
  </si>
  <si>
    <t>silvan_track_color</t>
  </si>
  <si>
    <t>【MKS】エムケーエス シルバン トラック カラー    カラー ペダル＆ストラップ ピストバイク/シングルスピード/PISTEBIKE/ ロードバイク/ 自転車 楽天 通勤・通学</t>
  </si>
  <si>
    <t>MKSシルバントラックカラー</t>
  </si>
  <si>
    <t>http://image.rakuten.co.jp/brotures/cabinet/items/mks/silvan_track_color.jpg</t>
  </si>
  <si>
    <t>&lt;iframe src="http://www.rakuten.ne.jp/gold/brotures/spec2/silvan_track_color.html" frameborder="0" id="spec-content" scrolling="no"&gt;&lt;/iframe&gt;</t>
  </si>
  <si>
    <t>&lt;iframe src="http://www.rakuten.ne.jp/gold/brotures/items/mks/silvan_track_color.html" frameborder="0" id="items-col-content" scrolling="no"&gt;&lt;/iframe&gt;</t>
  </si>
  <si>
    <t>silvan_track_s</t>
  </si>
  <si>
    <t>【MKS】エムケーエス シルバン トラックペダル SILVER    シルバー ペダル＆ストラップ ピストバイク/シングルスピード/PISTEBIKE/ ロードバイク/ 自転車 楽天 通勤・通学</t>
  </si>
  <si>
    <t>MKSシルバントラックペダルSILVER</t>
  </si>
  <si>
    <t>http://image.rakuten.co.jp/brotures/cabinet/items/mks/silvan_track_s.jpg</t>
  </si>
  <si>
    <t>&lt;iframe src="http://www.rakuten.ne.jp/gold/brotures/spec/mks/silvan_track_s.html" frameborder="0" id="spec-content" scrolling="no"&gt;&lt;/iframe&gt;</t>
  </si>
  <si>
    <t>&lt;iframe src="http://www.rakuten.ne.jp/gold/brotures/items/mks/silvan_track_s.html" frameborder="0" id="items-col-content" scrolling="no"&gt;&lt;/iframe&gt;</t>
  </si>
  <si>
    <t>silvan_turing_color</t>
  </si>
  <si>
    <t>【MKS】エムケーエス ツーリング カラー      ペダル＆ストラップ ピストバイク/シングルスピード/PISTEBIKE/ ロードバイク/ 自転車 楽天 通勤・通学</t>
  </si>
  <si>
    <t>MKSツーリングカラー</t>
  </si>
  <si>
    <t>http://image.rakuten.co.jp/brotures/cabinet/items/mks/silvan_turing_color.jpg</t>
  </si>
  <si>
    <t>&lt;iframe src="http://www.rakuten.ne.jp/gold/brotures/spec/mks/silvan_turing_color.html" frameborder="0" id="spec-content" scrolling="no"&gt;&lt;/iframe&gt;</t>
  </si>
  <si>
    <t>&lt;iframe src="http://www.rakuten.ne.jp/gold/brotures/items/mks/silvan_turing_color.html" frameborder="0" id="items-col-content" scrolling="no"&gt;&lt;/iframe&gt;</t>
  </si>
  <si>
    <t>sl42-b</t>
  </si>
  <si>
    <t>【ピストバイク ホイール】エイチプラスサン ブラック SL-42 (H PLUS SON SL-42 BLACK) ピストバイク/シングルスピード/PISTEBIKE/ ロードバイク/ 自転車 楽天 通勤・通学</t>
  </si>
  <si>
    <t>HPLUSSONSL-42BLACK</t>
  </si>
  <si>
    <t>http://image.rakuten.co.jp/brotures/cabinet/items/hplusson/sl42-b.jpg</t>
  </si>
  <si>
    <t>&lt;iframe src="http://www.rakuten.ne.jp/gold/brotures/spec/hplusson/sl42-b.html" frameborder="0" id="spec-content" scrolling="no"&gt;&lt;/iframe&gt;</t>
  </si>
  <si>
    <t>&lt;iframe src="http://www.rakuten.ne.jp/gold/brotures/items/hplusson/sl42-b.html" frameborder="0" id="items-col-content" scrolling="no"&gt;&lt;/iframe&gt;</t>
  </si>
  <si>
    <t>sl42-bl</t>
  </si>
  <si>
    <t>【ピストバイク ホイール】エイチプラスサン ブルー SL-42 (H PLUS SON SL-42 BLUE) ピストバイク/シングルスピード/PISTEBIKE/ ロードバイク/ 自転車 楽天 通勤・通学</t>
  </si>
  <si>
    <t>HPLUSSONSL-42BLUE</t>
  </si>
  <si>
    <t>http://image.rakuten.co.jp/brotures/cabinet/items/hplusson/sl42-bl.jpg</t>
  </si>
  <si>
    <t>&lt;iframe src="http://www.rakuten.ne.jp/gold/brotures/spec/hplusson/sl42-bl.html" frameborder="0" id="spec-content" scrolling="no"&gt;&lt;/iframe&gt;</t>
  </si>
  <si>
    <t>&lt;iframe src="http://www.rakuten.ne.jp/gold/brotures/items/hplusson/sl42-bl.html" frameborder="0" id="items-col-content" scrolling="no"&gt;&lt;/iframe&gt;</t>
  </si>
  <si>
    <t>sl42-gl</t>
  </si>
  <si>
    <t>【ピストバイク ホイール】エイチプラスサン ゴールド SL-42 (H PLUS SON SL-42 GOLD) ピストバイク/シングルスピード/PISTEBIKE/ ロードバイク/ 自転車 楽天 通勤・通学</t>
  </si>
  <si>
    <t>HPLUSSONSL-42GOLD</t>
  </si>
  <si>
    <t>http://image.rakuten.co.jp/brotures/cabinet/items/hplusson/sl42-gl.jpg</t>
  </si>
  <si>
    <t>&lt;iframe src="http://www.rakuten.ne.jp/gold/brotures/spec/hplusson/sl42-gl.html" frameborder="0" id="spec-content" scrolling="no"&gt;&lt;/iframe&gt;</t>
  </si>
  <si>
    <t>&lt;iframe src="http://www.rakuten.ne.jp/gold/brotures/items/hplusson/sl42-gl.html" frameborder="0" id="items-col-content" scrolling="no"&gt;&lt;/iframe&gt;</t>
  </si>
  <si>
    <t>sl42-gr</t>
  </si>
  <si>
    <t>【ピストバイク ホイール】エイチプラスサン グリーン SL-42 (H PLUS SON SL-42 GREEN) ピストバイク/シングルスピード/PISTEBIKE/ ロードバイク/ 自転車 楽天 通勤・通学</t>
  </si>
  <si>
    <t>HPLUSSONSL-42GREEN</t>
  </si>
  <si>
    <t>http://image.rakuten.co.jp/brotures/cabinet/items/hplusson/sl42-gr.jpg</t>
  </si>
  <si>
    <t>&lt;iframe src="http://www.rakuten.ne.jp/gold/brotures/spec/hplusson/sl42-gr.html" frameborder="0" id="spec-content" scrolling="no"&gt;&lt;/iframe&gt;</t>
  </si>
  <si>
    <t>&lt;iframe src="http://www.rakuten.ne.jp/gold/brotures/items/hplusson/sl42-gr.html" frameborder="0" id="items-col-content" scrolling="no"&gt;&lt;/iframe&gt;</t>
  </si>
  <si>
    <t>sl42-gry</t>
  </si>
  <si>
    <t>【ピストバイク ホイール】エイチプラスサン グレイ SL-42 (H PLUS SON SL-42 GRAY) ピストバイク/シングルスピード/PISTEBIKE/ ロードバイク/ 自転車 楽天 通勤・通学</t>
  </si>
  <si>
    <t>HPLUSSONSL-42GRAY</t>
  </si>
  <si>
    <t>http://image.rakuten.co.jp/brotures/cabinet/items/hplusson/sl42-gry.jpg</t>
  </si>
  <si>
    <t>&lt;iframe src="http://www.rakuten.ne.jp/gold/brotures/spec/hplusson/sl42-gry.html" frameborder="0" id="spec-content" scrolling="no"&gt;&lt;/iframe&gt;</t>
  </si>
  <si>
    <t>&lt;iframe src="http://www.rakuten.ne.jp/gold/brotures/items/hplusson/sl42-gry.html" frameborder="0" id="items-col-content" scrolling="no"&gt;&lt;/iframe&gt;</t>
  </si>
  <si>
    <t>sl42-p</t>
  </si>
  <si>
    <t>【ピストバイク ホイール】エイチプラスサン ポリッシュ SL-42 (H PLUS SON SL-42 POLISH) ピストバイク/シングルスピード/PISTEBIKE/ ロードバイク/ 自転車 楽天 通勤・通学</t>
  </si>
  <si>
    <t>HPLUSSONSL-42POLISH</t>
  </si>
  <si>
    <t>http://image.rakuten.co.jp/brotures/cabinet/items/hplusson/sl42-p.jpg</t>
  </si>
  <si>
    <t>&lt;iframe src="http://www.rakuten.ne.jp/gold/brotures/spec/hplusson/sl42-p.html" frameborder="0" id="spec-content" scrolling="no"&gt;&lt;/iframe&gt;</t>
  </si>
  <si>
    <t>&lt;iframe src="http://www.rakuten.ne.jp/gold/brotures/items/hplusson/sl42-p.html" frameborder="0" id="items-col-content" scrolling="no"&gt;&lt;/iframe&gt;</t>
  </si>
  <si>
    <t>sl42-r</t>
  </si>
  <si>
    <t>【ピストバイク ホイール】エイチプラスサン レッド SL-42 (H PLUS SON SL-42 RED) ピストバイク/シングルスピード/PISTEBIKE/ ロードバイク/ 自転車 楽天 通勤・通学</t>
  </si>
  <si>
    <t>HPLUSSONSL-42RED</t>
  </si>
  <si>
    <t>http://image.rakuten.co.jp/brotures/cabinet/items/hplusson/sl42-r.jpg</t>
  </si>
  <si>
    <t>&lt;iframe src="http://www.rakuten.ne.jp/gold/brotures/spec/hplusson/sl42-r.html" frameborder="0" id="spec-content" scrolling="no"&gt;&lt;/iframe&gt;</t>
  </si>
  <si>
    <t>&lt;iframe src="http://www.rakuten.ne.jp/gold/brotures/items/hplusson/sl42-r.html" frameborder="0" id="items-col-content" scrolling="no"&gt;&lt;/iframe&gt;</t>
  </si>
  <si>
    <t>sl42-s</t>
  </si>
  <si>
    <t>【ピストバイク ホイール】エイチプラスサン シルバー SL-42 (H PLUS SON SL-42 SILVER) ピストバイク/シングルスピード/PISTEBIKE/ ロードバイク/ 自転車 楽天 通勤・通学</t>
  </si>
  <si>
    <t>HPLUSSONSL-42SILVER</t>
  </si>
  <si>
    <t>http://image.rakuten.co.jp/brotures/cabinet/items/hplusson/sl42-s.jpg</t>
  </si>
  <si>
    <t>&lt;iframe src="http://www.rakuten.ne.jp/gold/brotures/spec/hplusson/sl42-s.html" frameborder="0" id="spec-content" scrolling="no"&gt;&lt;/iframe&gt;</t>
  </si>
  <si>
    <t>&lt;iframe src="http://www.rakuten.ne.jp/gold/brotures/items/hplusson/sl42-s.html" frameborder="0" id="items-col-content" scrolling="no"&gt;&lt;/iframe&gt;</t>
  </si>
  <si>
    <t>sl42-w</t>
  </si>
  <si>
    <t>【ピストバイク ホイール】エイチプラスサン ホワイト SL-42 (H PLUS SON SL-42 WHITE) ピストバイク/シングルスピード/PISTEBIKE/ ロードバイク/ 自転車 楽天 通勤・通学</t>
  </si>
  <si>
    <t>HPLUSSONSL-42WHITE</t>
  </si>
  <si>
    <t>http://image.rakuten.co.jp/brotures/cabinet/items/hplusson/sl42-w.jpg</t>
  </si>
  <si>
    <t>&lt;iframe src="http://www.rakuten.ne.jp/gold/brotures/spec/hplusson/sl42-w.html" frameborder="0" id="spec-content" scrolling="no"&gt;&lt;/iframe&gt;</t>
  </si>
  <si>
    <t>&lt;iframe src="http://www.rakuten.ne.jp/gold/brotures/items/hplusson/sl42-w.html" frameborder="0" id="items-col-content" scrolling="no"&gt;&lt;/iframe&gt;</t>
  </si>
  <si>
    <t>slr_flow_bk_1</t>
  </si>
  <si>
    <t>selleITALIA SLR FLOWセレイタリア 【サドル】  ピストバイク/シングルスピード/PISTEBIKE/ ロードバイク/ 自転車 パーツ 楽天</t>
  </si>
  <si>
    <t>selleITALIASLRFLOW</t>
  </si>
  <si>
    <t>http://image.rakuten.co.jp/brotures/cabinet/items/selleitalia/slr_flow_bk_1.jpg</t>
  </si>
  <si>
    <t>&lt;iframe src="http://www.rakuten.ne.jp/gold/brotures/spec/selleitalia/slr_flow_bk_1.html" frameborder="0" id="spec-content" scrolling="no"&gt;&lt;/iframe&gt;</t>
  </si>
  <si>
    <t>&lt;iframe src="http://www.rakuten.ne.jp/gold/brotures/items/selleitalia/slr_flow_bk_1.html" frameborder="0" id="items-col-content" scrolling="no"&gt;&lt;/iframe&gt;</t>
  </si>
  <si>
    <t>slr_flow_team_edition</t>
  </si>
  <si>
    <t>selleITALIA SLR FLOW Team Edition WHITEセレイタリア 【サドル】 ホワイト ピストバイク/シングルスピード/PISTEBIKE/ ロードバイク/ 自転車 パーツ 楽天</t>
  </si>
  <si>
    <t>selleITALIASLRFLOWTeamEditionWHITE</t>
  </si>
  <si>
    <t>http://image.rakuten.co.jp/brotures/cabinet/items/selleitalia/slr_flow_team_edition.jpg</t>
  </si>
  <si>
    <t>&lt;iframe src="http://www.rakuten.ne.jp/gold/brotures/spec/selleitalia/slr_flow_team_edition.html" frameborder="0" id="spec-content" scrolling="no"&gt;&lt;/iframe&gt;</t>
  </si>
  <si>
    <t>&lt;iframe src="http://www.rakuten.ne.jp/gold/brotures/items/selleitalia/slr_flow_team_edition.html" frameborder="0" id="items-col-content" scrolling="no"&gt;&lt;/iframe&gt;</t>
  </si>
  <si>
    <t>slr_flow_team_edition_</t>
  </si>
  <si>
    <t>selleITALIA SLR FLOW Team Edition BLACKセレイタリア 【サドル】 ブラック ピストバイク/シングルスピード/PISTEBIKE/ ロードバイク/ 自転車 パーツ 楽天</t>
  </si>
  <si>
    <t>selleITALIASLRFLOWTeamEditionBLACK</t>
  </si>
  <si>
    <t>http://image.rakuten.co.jp/brotures/cabinet/items/selleitalia/slr_flow_team_edition_.jpg</t>
  </si>
  <si>
    <t>&lt;iframe src="http://www.rakuten.ne.jp/gold/brotures/spec/selleitalia/slr_flow_team_edition_.html" frameborder="0" id="spec-content" scrolling="no"&gt;&lt;/iframe&gt;</t>
  </si>
  <si>
    <t>&lt;iframe src="http://www.rakuten.ne.jp/gold/brotures/items/selleitalia/slr_flow_team_edition_.html" frameborder="0" id="items-col-content" scrolling="no"&gt;&lt;/iframe&gt;</t>
  </si>
  <si>
    <t>slr_super_flow_130_1</t>
  </si>
  <si>
    <t>selleITALIA SLR SUPER FLOW 130セレイタリア 【サドル】  ピストバイク/シングルスピード/PISTEBIKE/ ロードバイク/ 自転車 パーツ 楽天</t>
  </si>
  <si>
    <t>selleITALIASLRSUPERFLOW130</t>
  </si>
  <si>
    <t>http://image.rakuten.co.jp/brotures/cabinet/items/selleitalia/slr_super_flow_130_1.jpg</t>
  </si>
  <si>
    <t>&lt;iframe src="http://www.rakuten.ne.jp/gold/brotures/spec/selleitalia/slr_super_flow_130_1.html" frameborder="0" id="spec-content" scrolling="no"&gt;&lt;/iframe&gt;</t>
  </si>
  <si>
    <t>&lt;iframe src="http://www.rakuten.ne.jp/gold/brotures/items/selleitalia/slr_super_flow_130_1.html" frameborder="0" id="items-col-content" scrolling="no"&gt;&lt;/iframe&gt;</t>
  </si>
  <si>
    <t>slr_super_flow_145</t>
  </si>
  <si>
    <t>selleITALIA SLR SUPER FLOW 145セレイタリア 【サドル】  ピストバイク/シングルスピード/PISTEBIKE/ ロードバイク/ 自転車 パーツ 楽天</t>
  </si>
  <si>
    <t>selleITALIASLRSUPERFLOW145</t>
  </si>
  <si>
    <t>http://image.rakuten.co.jp/brotures/cabinet/items/selleitalia/slr_super_flow_145.jpg</t>
  </si>
  <si>
    <t>&lt;iframe src="http://www.rakuten.ne.jp/gold/brotures/spec/selleitalia/slr_super_flow_145.html" frameborder="0" id="spec-content" scrolling="no"&gt;&lt;/iframe&gt;</t>
  </si>
  <si>
    <t>&lt;iframe src="http://www.rakuten.ne.jp/gold/brotures/items/selleitalia/slr_super_flow_145.html" frameborder="0" id="items-col-content" scrolling="no"&gt;&lt;/iframe&gt;</t>
  </si>
  <si>
    <t>slr_team_edition_1</t>
  </si>
  <si>
    <t>selleITALIA SLR Team Edition WHITEセレイタリア 【サドル】 ホワイト ピストバイク/シングルスピード/PISTEBIKE/ ロードバイク/ 自転車 パーツ 楽天</t>
  </si>
  <si>
    <t>selleITALIASLRTeamEditionWHITE</t>
  </si>
  <si>
    <t>http://image.rakuten.co.jp/brotures/cabinet/items/selleitalia/slr_team_edition_1.jpg</t>
  </si>
  <si>
    <t>&lt;iframe src="http://www.rakuten.ne.jp/gold/brotures/spec/selleitalia/slr_team_edition_1.html" frameborder="0" id="spec-content" scrolling="no"&gt;&lt;/iframe&gt;</t>
  </si>
  <si>
    <t>&lt;iframe src="http://www.rakuten.ne.jp/gold/brotures/items/selleitalia/slr_team_edition_1.html" frameborder="0" id="items-col-content" scrolling="no"&gt;&lt;/iframe&gt;</t>
  </si>
  <si>
    <t>slr_team_edition_2013</t>
  </si>
  <si>
    <t>selleITALIA SLR Team Edition BLACKセレイタリア 【サドル】 ブラック ピストバイク/シングルスピード/PISTEBIKE/ ロードバイク/ 自転車 パーツ 楽天</t>
  </si>
  <si>
    <t>selleITALIASLRTeamEditionBLACK</t>
  </si>
  <si>
    <t>http://image.rakuten.co.jp/brotures/cabinet/items/selleitalia/slr_team_edition_201.jpg</t>
  </si>
  <si>
    <t>&lt;iframe src="http://www.rakuten.ne.jp/gold/brotures/spec/selleitalia/slr_team_edition_2013.html" frameborder="0" id="spec-content" scrolling="no"&gt;&lt;/iframe&gt;</t>
  </si>
  <si>
    <t>&lt;iframe src="http://www.rakuten.ne.jp/gold/brotures/items/selleitalia/slr_team_edition_2013.html" frameborder="0" id="items-col-content" scrolling="no"&gt;&lt;/iframe&gt;</t>
  </si>
  <si>
    <t>slr_tt_bk</t>
  </si>
  <si>
    <t>selleITALIA SLR TITANIUM BLACKセレイタリア 【サドル】 ブラック ピストバイク/シングルスピード/PISTEBIKE/ ロードバイク/ 自転車 パーツ 楽天</t>
  </si>
  <si>
    <t>selleITALIASLRTITANIUMBLACK</t>
  </si>
  <si>
    <t>http://image.rakuten.co.jp/brotures/cabinet/items/selleitalia/slr_tt_bk.jpg</t>
  </si>
  <si>
    <t>&lt;iframe src="http://www.rakuten.ne.jp/gold/brotures/spec/selleitalia/slr_tt_bk.html" frameborder="0" id="spec-content" scrolling="no"&gt;&lt;/iframe&gt;</t>
  </si>
  <si>
    <t>&lt;iframe src="http://www.rakuten.ne.jp/gold/brotures/items/selleitalia/slr_tt_bk.html" frameborder="0" id="items-col-content" scrolling="no"&gt;&lt;/iframe&gt;</t>
  </si>
  <si>
    <t>slr_tt_blue</t>
  </si>
  <si>
    <t>selleITALIA SLR TITANIUM BLUEセレイタリア 【サドル】 ブルー ピストバイク/シングルスピード/PISTEBIKE/ ロードバイク/ 自転車 パーツ 楽天</t>
  </si>
  <si>
    <t>selleITALIASLRTITANIUMBLUE</t>
  </si>
  <si>
    <t>http://image.rakuten.co.jp/brotures/cabinet/items/selleitalia/slr_tt_blue.jpg</t>
  </si>
  <si>
    <t>&lt;iframe src="http://www.rakuten.ne.jp/gold/brotures/spec/selleitalia/slr_tt_blue.html" frameborder="0" id="spec-content" scrolling="no"&gt;&lt;/iframe&gt;</t>
  </si>
  <si>
    <t>&lt;iframe src="http://www.rakuten.ne.jp/gold/brotures/items/selleitalia/slr_tt_blue.html" frameborder="0" id="items-col-content" scrolling="no"&gt;&lt;/iframe&gt;</t>
  </si>
  <si>
    <t>slr_tt_green</t>
  </si>
  <si>
    <t>selleITALIA SLR TITANIUM GREENセレイタリア 【サドル】 グリーン ピストバイク/シングルスピード/PISTEBIKE/ ロードバイク/ 自転車 パーツ 楽天</t>
  </si>
  <si>
    <t>selleITALIASLRTITANIUMGREEN</t>
  </si>
  <si>
    <t>http://image.rakuten.co.jp/brotures/cabinet/items/selleitalia/slr_tt_green.jpg</t>
  </si>
  <si>
    <t>&lt;iframe src="http://www.rakuten.ne.jp/gold/brotures/spec/selleitalia/slr_tt_green.html" frameborder="0" id="spec-content" scrolling="no"&gt;&lt;/iframe&gt;</t>
  </si>
  <si>
    <t>&lt;iframe src="http://www.rakuten.ne.jp/gold/brotures/items/selleitalia/slr_tt_green.html" frameborder="0" id="items-col-content" scrolling="no"&gt;&lt;/iframe&gt;</t>
  </si>
  <si>
    <t>slr_tt_red</t>
  </si>
  <si>
    <t>selleITALIA SLR TITANIUM REDセレイタリア 【サドル】 レッド ピストバイク/シングルスピード/PISTEBIKE/ ロードバイク/ 自転車 パーツ 楽天</t>
  </si>
  <si>
    <t>selleITALIASLRTITANIUMRED</t>
  </si>
  <si>
    <t>http://image.rakuten.co.jp/brotures/cabinet/items/selleitalia/slr_tt_red.jpg</t>
  </si>
  <si>
    <t>&lt;iframe src="http://www.rakuten.ne.jp/gold/brotures/spec/selleitalia/slr_tt_red.html" frameborder="0" id="spec-content" scrolling="no"&gt;&lt;/iframe&gt;</t>
  </si>
  <si>
    <t>&lt;iframe src="http://www.rakuten.ne.jp/gold/brotures/items/selleitalia/slr_tt_red.html" frameborder="0" id="items-col-content" scrolling="no"&gt;&lt;/iframe&gt;</t>
  </si>
  <si>
    <t>slr_tt_white</t>
  </si>
  <si>
    <t>selleITALIA SLR TITANIUM WHITEセレイタリア 【サドル】 ホワイト ピストバイク/シングルスピード/PISTEBIKE/ ロードバイク/ 自転車 パーツ 楽天</t>
  </si>
  <si>
    <t>selleITALIASLRTITANIUMWHITE</t>
  </si>
  <si>
    <t>http://image.rakuten.co.jp/brotures/cabinet/items/selleitalia/slr_tt_white.jpg</t>
  </si>
  <si>
    <t>&lt;iframe src="http://www.rakuten.ne.jp/gold/brotures/spec/selleitalia/slr_tt_white.html" frameborder="0" id="spec-content" scrolling="no"&gt;&lt;/iframe&gt;</t>
  </si>
  <si>
    <t>&lt;iframe src="http://www.rakuten.ne.jp/gold/brotures/items/selleitalia/slr_tt_white.html" frameborder="0" id="items-col-content" scrolling="no"&gt;&lt;/iframe&gt;</t>
  </si>
  <si>
    <t>sls_kit_carbonio</t>
  </si>
  <si>
    <t>selleITALIA SLS KIT CARBONIOセレイタリア 【サドル】  ピストバイク/シングルスピード/PISTEBIKE/ ロードバイク/ 自転車 パーツ 楽天</t>
  </si>
  <si>
    <t>selleITALIASLSKITCARBONIO</t>
  </si>
  <si>
    <t>http://image.rakuten.co.jp/brotures/cabinet/items/selleitalia/sls_kit_carbonio.jpg</t>
  </si>
  <si>
    <t>&lt;iframe src="http://www.rakuten.ne.jp/gold/brotures/spec/selleitalia/sls_kit_carbonio.html" frameborder="0" id="spec-content" scrolling="no"&gt;&lt;/iframe&gt;</t>
  </si>
  <si>
    <t>&lt;iframe src="http://www.rakuten.ne.jp/gold/brotures/items/selleitalia/sls_kit_carbonio.html" frameborder="0" id="items-col-content" scrolling="no"&gt;&lt;/iframe&gt;</t>
  </si>
  <si>
    <t>smootape_bk</t>
  </si>
  <si>
    <t>【バーテープ＆グリップ】セレイタリア selleITALIA SMOOTAPE TEAM EDITION BLACK  ロードバイク/  シングルスピード/PISTEBIKE/ 自転車 パーツ 楽天</t>
  </si>
  <si>
    <t>selleITALIASMOOTAPETEAMEDITIONBLACK</t>
  </si>
  <si>
    <t>http://image.rakuten.co.jp/brotures/cabinet/items/selleitalia/smootape_bk.jpg</t>
  </si>
  <si>
    <t>&lt;iframe src="http://www.rakuten.ne.jp/gold/brotures/spec/selleitalia/smootape_bk.html" frameborder="0" id="spec-content" scrolling="no"&gt;&lt;/iframe&gt;</t>
  </si>
  <si>
    <t>&lt;iframe src="http://www.rakuten.ne.jp/gold/brotures/items/selleitalia/smootape_bk.html" frameborder="0" id="items-col-content" scrolling="no"&gt;&lt;/iframe&gt;</t>
  </si>
  <si>
    <t>パーツ¥バーテープ＆グリップ:ブランド2¥selleITALIA</t>
  </si>
  <si>
    <t>smootape_bk_1</t>
  </si>
  <si>
    <t>【バーテープ＆グリップ】セレイタリア selleITALIA SMOOTAPE TEAM EDITION XL BLACK  ロードバイク/  シングルスピード/PISTEBIKE/ 自転車 パーツ 楽天</t>
  </si>
  <si>
    <t>selleITALIASMOOTAPETEAMEDITIONXLBLACK</t>
  </si>
  <si>
    <t>http://image.rakuten.co.jp/brotures/cabinet/items/selleitalia/smootape_bk_1.jpg</t>
  </si>
  <si>
    <t>&lt;iframe src="http://www.rakuten.ne.jp/gold/brotures/spec/selleitalia/smootape_bk_1.html" frameborder="0" id="spec-content" scrolling="no"&gt;&lt;/iframe&gt;</t>
  </si>
  <si>
    <t>&lt;iframe src="http://www.rakuten.ne.jp/gold/brotures/items/selleitalia/smootape_bk_1.html" frameborder="0" id="items-col-content" scrolling="no"&gt;&lt;/iframe&gt;</t>
  </si>
  <si>
    <t>smootape_wh</t>
  </si>
  <si>
    <t>【バーテープ＆グリップ】セレイタリア selleITALIA SMOOTAPE TEAM EDITION WHITE ホワイト ロードバイク/  シングルスピード/PISTEBIKE/ 自転車 パーツ 楽天</t>
  </si>
  <si>
    <t>selleITALIASMOOTAPETEAMEDITIONWHITE</t>
  </si>
  <si>
    <t>http://image.rakuten.co.jp/brotures/cabinet/items/selleitalia/smootape_wh.jpg</t>
  </si>
  <si>
    <t>&lt;iframe src="http://www.rakuten.ne.jp/gold/brotures/spec/selleitalia/smootape_wh.html" frameborder="0" id="spec-content" scrolling="no"&gt;&lt;/iframe&gt;</t>
  </si>
  <si>
    <t>&lt;iframe src="http://www.rakuten.ne.jp/gold/brotures/items/selleitalia/smootape_wh.html" frameborder="0" id="items-col-content" scrolling="no"&gt;&lt;/iframe&gt;</t>
  </si>
  <si>
    <t>smootape_wh_1</t>
  </si>
  <si>
    <t>【バーテープ＆グリップ】セレイタリア selleITALIA SMOOTAPE TEAM EDITION XL WHITE ホワイト ロードバイク/  シングルスピード/PISTEBIKE/ 自転車 パーツ 楽天</t>
  </si>
  <si>
    <t>selleITALIASMOOTAPETEAMEDITIONXLWHITE</t>
  </si>
  <si>
    <t>http://image.rakuten.co.jp/brotures/cabinet/items/selleitalia/smootape_wh_1.jpg</t>
  </si>
  <si>
    <t>&lt;iframe src="http://www.rakuten.ne.jp/gold/brotures/spec2/smootape_wh_1.html" frameborder="0" id="spec-content" scrolling="no"&gt;&lt;/iframe&gt;</t>
  </si>
  <si>
    <t>&lt;iframe src="http://www.rakuten.ne.jp/gold/brotures/items/selleitalia/smootape_wh_1.html" frameborder="0" id="items-col-content" scrolling="no"&gt;&lt;/iframe&gt;</t>
  </si>
  <si>
    <t>soft_in_step2</t>
  </si>
  <si>
    <t>【サイクルシューズ】SIDI MTB SRS   ピストバイク/シングルスピード/PISTEBIKE/ ロードバイク/ 自転車 パーツ 楽天</t>
  </si>
  <si>
    <t>SIDIMTBSRS</t>
  </si>
  <si>
    <t>http://image.rakuten.co.jp/brotures/cabinet/items/sidi/soft_in_step2.jpg</t>
  </si>
  <si>
    <t>&lt;iframe src="http://www.rakuten.ne.jp/gold/brotures/spec2/soft_in_step2.html" frameborder="0" id="spec-content" scrolling="no"&gt;&lt;/iframe&gt;</t>
  </si>
  <si>
    <t>&lt;iframe src="http://www.rakuten.ne.jp/gold/brotures/items/sidi/soft_in_step2.html" frameborder="0" id="items-col-content" scrolling="no"&gt;&lt;/iframe&gt;</t>
  </si>
  <si>
    <t>soft_in_step2_1</t>
  </si>
  <si>
    <t>【サイクルシューズ】SIDI ソフトインステップ2 グレー   ピストバイク/シングルスピード/PISTEBIKE/ ロードバイク/ 自転車 パーツ 楽天</t>
  </si>
  <si>
    <t>SIDIソフトインステップ2グレー</t>
  </si>
  <si>
    <t>http://image.rakuten.co.jp/brotures/cabinet/items/sidi/soft_in_step2_1.jpg</t>
  </si>
  <si>
    <t>&lt;iframe src="http://www.rakuten.ne.jp/gold/brotures/spec2/soft_in_step2_1.html" frameborder="0" id="spec-content" scrolling="no"&gt;&lt;/iframe&gt;</t>
  </si>
  <si>
    <t>&lt;iframe src="http://www.rakuten.ne.jp/gold/brotures/items/sidi/soft_in_step2_1.html" frameborder="0" id="items-col-content" scrolling="no"&gt;&lt;/iframe&gt;</t>
  </si>
  <si>
    <t>soft_in_step2_2</t>
  </si>
  <si>
    <t>【サイクルシューズ】SIDI ソフトインステップ2 ブラック   ピストバイク/シングルスピード/PISTEBIKE/ ロードバイク/ 自転車 パーツ 楽天</t>
  </si>
  <si>
    <t>SIDIソフトインステップ2ブラック</t>
  </si>
  <si>
    <t>http://image.rakuten.co.jp/brotures/cabinet/items/sidi/soft_in_step2_2.jpg</t>
  </si>
  <si>
    <t>&lt;iframe src="http://www.rakuten.ne.jp/gold/brotures/spec2/soft_in_step2_2.html" frameborder="0" id="spec-content" scrolling="no"&gt;&lt;/iframe&gt;</t>
  </si>
  <si>
    <t>&lt;iframe src="http://www.rakuten.ne.jp/gold/brotures/items/sidi/soft_in_step2_2.html" frameborder="0" id="items-col-content" scrolling="no"&gt;&lt;/iframe&gt;</t>
  </si>
  <si>
    <t>soft_in_step2_3</t>
  </si>
  <si>
    <t>【サイクルシューズ】SIDI ソフトインステップ2 ホワイト   ピストバイク/シングルスピード/PISTEBIKE/ ロードバイク/ 自転車 パーツ 楽天</t>
  </si>
  <si>
    <t>SIDIソフトインステップ2ホワイト</t>
  </si>
  <si>
    <t>http://image.rakuten.co.jp/brotures/cabinet/items/sidi/soft_in_step2_3.jpg</t>
  </si>
  <si>
    <t>&lt;iframe src="http://www.rakuten.ne.jp/gold/brotures/spec2/soft_in_step2_3.html" frameborder="0" id="spec-content" scrolling="no"&gt;&lt;/iframe&gt;</t>
  </si>
  <si>
    <t>&lt;iframe src="http://www.rakuten.ne.jp/gold/brotures/items/sidi/soft_in_step2_3.html" frameborder="0" id="items-col-content" scrolling="no"&gt;&lt;/iframe&gt;</t>
  </si>
  <si>
    <t>soft_in_step2_4</t>
  </si>
  <si>
    <t>【サイクルシューズ】SIDI ソフトインステップ2 レッド   ピストバイク/シングルスピード/PISTEBIKE/ ロードバイク/ 自転車 パーツ 楽天</t>
  </si>
  <si>
    <t>SIDIソフトインステップ2レッド</t>
  </si>
  <si>
    <t>http://image.rakuten.co.jp/brotures/cabinet/items/sidi/soft_in_step2_4.jpg</t>
  </si>
  <si>
    <t>&lt;iframe src="http://www.rakuten.ne.jp/gold/brotures/spec2/soft_in_step2_4.html" frameborder="0" id="spec-content" scrolling="no"&gt;&lt;/iframe&gt;</t>
  </si>
  <si>
    <t>&lt;iframe src="http://www.rakuten.ne.jp/gold/brotures/items/sidi/soft_in_step2_4.html" frameborder="0" id="items-col-content" scrolling="no"&gt;&lt;/iframe&gt;</t>
  </si>
  <si>
    <t>soft_in_step3</t>
  </si>
  <si>
    <t>【サイクルシューズ】SIDI ソフトインステップ3 ホワイト   ピストバイク/シングルスピード/PISTEBIKE/ ロードバイク/ 自転車 パーツ 楽天</t>
  </si>
  <si>
    <t>SIDIソフトインステップ3ホワイト</t>
  </si>
  <si>
    <t>http://image.rakuten.co.jp/brotures/cabinet/items/sidi/soft_in_step3.jpg</t>
  </si>
  <si>
    <t>&lt;iframe src="http://www.rakuten.ne.jp/gold/brotures/spec2/soft_in_step3.html" frameborder="0" id="spec-content" scrolling="no"&gt;&lt;/iframe&gt;</t>
  </si>
  <si>
    <t>&lt;iframe src="http://www.rakuten.ne.jp/gold/brotures/items/sidi/soft_in_step3.html" frameborder="0" id="items-col-content" scrolling="no"&gt;&lt;/iframe&gt;</t>
  </si>
  <si>
    <t>soft_in_step3_1</t>
  </si>
  <si>
    <t>【サイクルシューズ】SIDI ソフトインステップ3 ブラック   ピストバイク/シングルスピード/PISTEBIKE/ ロードバイク/ 自転車 パーツ 楽天</t>
  </si>
  <si>
    <t>SIDIソフトインステップ3ブラック</t>
  </si>
  <si>
    <t>http://image.rakuten.co.jp/brotures/cabinet/items/sidi/soft_in_step3_1.jpg</t>
  </si>
  <si>
    <t>&lt;iframe src="http://www.rakuten.ne.jp/gold/brotures/spec2/soft_in_step3_1.html" frameborder="0" id="spec-content" scrolling="no"&gt;&lt;/iframe&gt;</t>
  </si>
  <si>
    <t>&lt;iframe src="http://www.rakuten.ne.jp/gold/brotures/items/sidi/soft_in_step3_1.html" frameborder="0" id="items-col-content" scrolling="no"&gt;&lt;/iframe&gt;</t>
  </si>
  <si>
    <t>soma_cog</t>
  </si>
  <si>
    <t>SOMA トラックコグソーマ 【スプロケット】  ピストバイク/シングルスピード/PISTEBIKE/ ロードバイク/ 自転車 パーツ 楽天</t>
  </si>
  <si>
    <t>SOMAトラックコグ</t>
  </si>
  <si>
    <t>http://image.rakuten.co.jp/brotures/cabinet/items/soma/soma_cog.jpg</t>
  </si>
  <si>
    <t>&lt;iframe src="http://www.rakuten.ne.jp/gold/brotures/spec/soma/soma_cog.html" frameborder="0" id="spec-content" scrolling="no"&gt;&lt;/iframe&gt;</t>
  </si>
  <si>
    <t>&lt;iframe src="http://www.rakuten.ne.jp/gold/brotures/items/soma/soma_cog.html" frameborder="0" id="items-col-content" scrolling="no"&gt;&lt;/iframe&gt;</t>
  </si>
  <si>
    <t>sp_103</t>
  </si>
  <si>
    <t>TRIGON SP-103 シートポストトライゴン シートポスト  ピストバイク/シングルスピード/PISTEBIKE/ ロードバイク/ 自転車 パーツ 楽天</t>
  </si>
  <si>
    <t>TRIGONSP-103シートポスト</t>
  </si>
  <si>
    <t>http://image.rakuten.co.jp/brotures/cabinet/items/trigon/sp_103.jpg</t>
  </si>
  <si>
    <t>&lt;iframe src="http://www.rakuten.ne.jp/gold/brotures/spec/trigon/sp_103.html" frameborder="0" id="spec-content" scrolling="no"&gt;&lt;/iframe&gt;</t>
  </si>
  <si>
    <t>&lt;iframe src="http://www.rakuten.ne.jp/gold/brotures/items/trigon/sp_103.html" frameborder="0" id="items-col-content" scrolling="no"&gt;&lt;/iframe&gt;</t>
  </si>
  <si>
    <t>sp_107</t>
  </si>
  <si>
    <t>TRIGON SP-107 シートポストトライゴン シートポスト  ピストバイク/シングルスピード/PISTEBIKE/ ロードバイク/ 自転車 パーツ 楽天</t>
  </si>
  <si>
    <t>TRIGONSP-107シートポスト</t>
  </si>
  <si>
    <t>http://image.rakuten.co.jp/brotures/cabinet/items/trigon/sp_107.jpg</t>
  </si>
  <si>
    <t>&lt;iframe src="http://www.rakuten.ne.jp/gold/brotures/spec/trigon/sp_107.html" frameborder="0" id="spec-content" scrolling="no"&gt;&lt;/iframe&gt;</t>
  </si>
  <si>
    <t>&lt;iframe src="http://www.rakuten.ne.jp/gold/brotures/items/trigon/sp_107.html" frameborder="0" id="items-col-content" scrolling="no"&gt;&lt;/iframe&gt;</t>
  </si>
  <si>
    <t>sp_110</t>
  </si>
  <si>
    <t>TRIGON SP-110 シートポストトライゴン シートポスト  ピストバイク/シングルスピード/PISTEBIKE/ ロードバイク/ 自転車 パーツ 楽天</t>
  </si>
  <si>
    <t>TRIGONSP-110シートポスト</t>
  </si>
  <si>
    <t>http://image.rakuten.co.jp/brotures/cabinet/items/trigon/sp_110.jpg</t>
  </si>
  <si>
    <t>&lt;iframe src="http://www.rakuten.ne.jp/gold/brotures/spec/trigon/sp_110.html" frameborder="0" id="spec-content" scrolling="no"&gt;&lt;/iframe&gt;</t>
  </si>
  <si>
    <t>&lt;iframe src="http://www.rakuten.ne.jp/gold/brotures/items/trigon/sp_110.html" frameborder="0" id="items-col-content" scrolling="no"&gt;&lt;/iframe&gt;</t>
  </si>
  <si>
    <t>sp_110_a</t>
  </si>
  <si>
    <t>TRIGON SP-110A シートポストトライゴン シートポスト  ピストバイク/シングルスピード/PISTEBIKE/ ロードバイク/ 自転車 パーツ 楽天</t>
  </si>
  <si>
    <t>TRIGONSP-110Aシートポスト</t>
  </si>
  <si>
    <t>http://image.rakuten.co.jp/brotures/cabinet/items/trigon/sp_110_a.jpg</t>
  </si>
  <si>
    <t>&lt;iframe src="http://www.rakuten.ne.jp/gold/brotures/spec/trigon/sp_110_a.html" frameborder="0" id="spec-content" scrolling="no"&gt;&lt;/iframe&gt;</t>
  </si>
  <si>
    <t>&lt;iframe src="http://www.rakuten.ne.jp/gold/brotures/items/trigon/sp_110_a.html" frameborder="0" id="items-col-content" scrolling="no"&gt;&lt;/iframe&gt;</t>
  </si>
  <si>
    <t>sp_138</t>
  </si>
  <si>
    <t>TRIGON SP-138 シートポストトライゴン シートポスト  ピストバイク/シングルスピード/PISTEBIKE/ ロードバイク/ 自転車 パーツ 楽天</t>
  </si>
  <si>
    <t>TRIGONSP-138シートポスト</t>
  </si>
  <si>
    <t>http://image.rakuten.co.jp/brotures/cabinet/items/trigon/sp_138.jpg</t>
  </si>
  <si>
    <t>&lt;iframe src="http://www.rakuten.ne.jp/gold/brotures/spec2/sp_138.html" frameborder="0" id="spec-content" scrolling="no"&gt;&lt;/iframe&gt;</t>
  </si>
  <si>
    <t>&lt;iframe src="http://www.rakuten.ne.jp/gold/brotures/items/trigon/sp_138.html" frameborder="0" id="items-col-content" scrolling="no"&gt;&lt;/iframe&gt;</t>
  </si>
  <si>
    <t>sp_1bolt_bk</t>
  </si>
  <si>
    <t>RITCHEY WCS １ボルト ポスト BLACKリッチー シートポスト ブラック ピストバイク/シングルスピード/PISTEBIKE/ ロードバイク/ 自転車 パーツ 楽天</t>
  </si>
  <si>
    <t>RITCHEYWCS１ボルトポストBLACK</t>
  </si>
  <si>
    <t>http://image.rakuten.co.jp/brotures/cabinet/items/ritchey/sp_1bolt_bk.jpg</t>
  </si>
  <si>
    <t>&lt;iframe src="http://www.rakuten.ne.jp/gold/brotures/spec2/sp_1bolt_bk.html" frameborder="0" id="spec-content" scrolling="no"&gt;&lt;/iframe&gt;</t>
  </si>
  <si>
    <t>&lt;iframe src="http://www.rakuten.ne.jp/gold/brotures/items/ritchey/sp_1bolt_bk.html" frameborder="0" id="items-col-content" scrolling="no"&gt;&lt;/iframe&gt;</t>
  </si>
  <si>
    <t>sp_1bolt_red</t>
  </si>
  <si>
    <t>RITCHEY WCS １ボルト ポスト REDリッチー シートポスト レッド ピストバイク/シングルスピード/PISTEBIKE/ ロードバイク/ 自転車 パーツ 楽天</t>
  </si>
  <si>
    <t>RITCHEYWCS１ボルトポストRED</t>
  </si>
  <si>
    <t>http://image.rakuten.co.jp/brotures/cabinet/items/ritchey/sp_1bolt_red.jpg</t>
  </si>
  <si>
    <t>&lt;iframe src="http://www.rakuten.ne.jp/gold/brotures/spec2/sp_1bolt_red.html" frameborder="0" id="spec-content" scrolling="no"&gt;&lt;/iframe&gt;</t>
  </si>
  <si>
    <t>&lt;iframe src="http://www.rakuten.ne.jp/gold/brotures/items/ritchey/sp_1bolt_red.html" frameborder="0" id="items-col-content" scrolling="no"&gt;&lt;/iframe&gt;</t>
  </si>
  <si>
    <t>sp_1bolt_wh</t>
  </si>
  <si>
    <t>RITCHEY WCS １ボルト ポスト WHITEリッチー シートポスト ホワイト ピストバイク/シングルスピード/PISTEBIKE/ ロードバイク/ 自転車 パーツ 楽天</t>
  </si>
  <si>
    <t>RITCHEYWCS１ボルトポストWHITE</t>
  </si>
  <si>
    <t>http://image.rakuten.co.jp/brotures/cabinet/items/ritchey/sp_1bolt_wh.jpg</t>
  </si>
  <si>
    <t>&lt;iframe src="http://www.rakuten.ne.jp/gold/brotures/spec/ritchey/sp_1bolt_wh.html" frameborder="0" id="spec-content" scrolling="no"&gt;&lt;/iframe&gt;</t>
  </si>
  <si>
    <t>&lt;iframe src="http://www.rakuten.ne.jp/gold/brotures/items/ritchey/sp_1bolt_wh.html" frameborder="0" id="items-col-content" scrolling="no"&gt;&lt;/iframe&gt;</t>
  </si>
  <si>
    <t>sp_248d_272_bk</t>
  </si>
  <si>
    <t>Kalloy MTBシートピラー BLACKカロイ シートポスト ブラック ピストバイク/シングルスピード/PISTEBIKE/ ロードバイク/ 自転車 パーツ 楽天</t>
  </si>
  <si>
    <t>KalloyMTBシートピラーBLACK</t>
  </si>
  <si>
    <t>http://image.rakuten.co.jp/brotures/cabinet/items/kalloy/sp_248d_272_bk.jpg</t>
  </si>
  <si>
    <t>&lt;iframe src="http://www.rakuten.ne.jp/gold/brotures/spec/kalloy/sp_248d_272_bk.html" frameborder="0" id="spec-content" scrolling="no"&gt;&lt;/iframe&gt;</t>
  </si>
  <si>
    <t>&lt;iframe src="http://www.rakuten.ne.jp/gold/brotures/items/kalloy/sp_248d_272_bk.html" frameborder="0" id="items-col-content" scrolling="no"&gt;&lt;/iframe&gt;</t>
  </si>
  <si>
    <t>sp_248d_272_s</t>
  </si>
  <si>
    <t>Kalloy MTBシートピラー SILVERカロイ シートポスト シルバー ピストバイク/シングルスピード/PISTEBIKE/ ロードバイク/ 自転車 パーツ 楽天</t>
  </si>
  <si>
    <t>KalloyMTBシートピラーSILVER</t>
  </si>
  <si>
    <t>http://image.rakuten.co.jp/brotures/cabinet/items/kalloy/sp_248d_272_s.jpg</t>
  </si>
  <si>
    <t>&lt;iframe src="http://www.rakuten.ne.jp/gold/brotures/spec/kalloy/sp_248d_272_s.html" frameborder="0" id="spec-content" scrolling="no"&gt;&lt;/iframe&gt;</t>
  </si>
  <si>
    <t>&lt;iframe src="http://www.rakuten.ne.jp/gold/brotures/items/kalloy/sp_248d_272_s.html" frameborder="0" id="items-col-content" scrolling="no"&gt;&lt;/iframe&gt;</t>
  </si>
  <si>
    <t>sp_613n</t>
  </si>
  <si>
    <t>Kalloy SP-613N シートピラー WHITEカロイ シートポスト ホワイト ピストバイク/シングルスピード/PISTEBIKE/ ロードバイク/ 自転車 パーツ 楽天</t>
  </si>
  <si>
    <t>KalloySP-613NシートピラーWHITE</t>
  </si>
  <si>
    <t>http://image.rakuten.co.jp/brotures/cabinet/items/kalloy/sp_613n.jpg</t>
  </si>
  <si>
    <t>&lt;iframe src="http://www.rakuten.ne.jp/gold/brotures/spec2/sp_613n.html" frameborder="0" id="spec-content" scrolling="no"&gt;&lt;/iframe&gt;</t>
  </si>
  <si>
    <t>&lt;iframe src="http://www.rakuten.ne.jp/gold/brotures/items/kalloy/sp_613n.html" frameborder="0" id="items-col-content" scrolling="no"&gt;&lt;/iframe&gt;</t>
  </si>
  <si>
    <t>sp_c_1bolt</t>
  </si>
  <si>
    <t>RITCHEY WCS CARBON １ボルトリッチー シートポスト  ピストバイク/シングルスピード/PISTEBIKE/ ロードバイク/ 自転車 パーツ 楽天</t>
  </si>
  <si>
    <t>RITCHEYWCSCARBON１ボルト</t>
  </si>
  <si>
    <t>http://image.rakuten.co.jp/brotures/cabinet/items/ritchey/sp_c_1bolt.jpg</t>
  </si>
  <si>
    <t>&lt;iframe src="http://www.rakuten.ne.jp/gold/brotures/spec2/sp_c_1bolt.html" frameborder="0" id="spec-content" scrolling="no"&gt;&lt;/iframe&gt;</t>
  </si>
  <si>
    <t>&lt;iframe src="http://www.rakuten.ne.jp/gold/brotures/items/ritchey/sp_c_1bolt.html" frameborder="0" id="items-col-content" scrolling="no"&gt;&lt;/iframe&gt;</t>
  </si>
  <si>
    <t>sp_c_link</t>
  </si>
  <si>
    <t>RITCHEY WCS CARBON LINKリッチー シートポスト  ピストバイク/シングルスピード/PISTEBIKE/ ロードバイク/ 自転車 パーツ 楽天</t>
  </si>
  <si>
    <t>RITCHEYWCSCARBONLINK</t>
  </si>
  <si>
    <t>http://image.rakuten.co.jp/brotures/cabinet/items/ritchey/sp_c_link.jpg</t>
  </si>
  <si>
    <t>&lt;iframe src="http://www.rakuten.ne.jp/gold/brotures/spec2/sp_c_link.html" frameborder="0" id="spec-content" scrolling="no"&gt;&lt;/iframe&gt;</t>
  </si>
  <si>
    <t>&lt;iframe src="http://www.rakuten.ne.jp/gold/brotures/items/ritchey/sp_c_link.html" frameborder="0" id="items-col-content" scrolling="no"&gt;&lt;/iframe&gt;</t>
  </si>
  <si>
    <t>sp_c_link_trail</t>
  </si>
  <si>
    <t>RITCHEY WCS CARBON LINK TRAILリッチー シートポスト  ピストバイク/シングルスピード/PISTEBIKE/ ロードバイク/ 自転車 パーツ 楽天</t>
  </si>
  <si>
    <t>RITCHEYWCSCARBONLINKTRAIL</t>
  </si>
  <si>
    <t>http://image.rakuten.co.jp/brotures/cabinet/items/ritchey/sp_c_link_trail.jpg</t>
  </si>
  <si>
    <t>&lt;iframe src="http://www.rakuten.ne.jp/gold/brotures/spec2/sp_c_link_trail.html" frameborder="0" id="spec-content" scrolling="no"&gt;&lt;/iframe&gt;</t>
  </si>
  <si>
    <t>&lt;iframe src="http://www.rakuten.ne.jp/gold/brotures/items/ritchey/sp_c_link_trail.html" frameborder="0" id="items-col-content" scrolling="no"&gt;&lt;/iframe&gt;</t>
  </si>
  <si>
    <t>sp_classic</t>
  </si>
  <si>
    <t>RITCHEY Classic ポストリッチー シートポスト  ピストバイク/シングルスピード/PISTEBIKE/ ロードバイク/ 自転車 パーツ 楽天</t>
  </si>
  <si>
    <t>RITCHEYClassicポスト</t>
  </si>
  <si>
    <t>http://image.rakuten.co.jp/brotures/cabinet/items/ritchey/sp_classic.jpg</t>
  </si>
  <si>
    <t>&lt;iframe src="http://www.rakuten.ne.jp/gold/brotures/spec2/sp_classic.html" frameborder="0" id="spec-content" scrolling="no"&gt;&lt;/iframe&gt;</t>
  </si>
  <si>
    <t>&lt;iframe src="http://www.rakuten.ne.jp/gold/brotures/items/ritchey/sp_classic.html" frameborder="0" id="items-col-content" scrolling="no"&gt;&lt;/iframe&gt;</t>
  </si>
  <si>
    <t>sp_cobalt11</t>
  </si>
  <si>
    <t>crankbrothers cobalt 11 シートポストクランクブラザーズ シートポスト  ピストバイク/シングルスピード/PISTEBIKE/ ロードバイク/ 自転車 パーツ 楽天</t>
  </si>
  <si>
    <t>crankbrotherscobalt11シートポスト</t>
  </si>
  <si>
    <t>http://image.rakuten.co.jp/brotures/cabinet/items/crankbrothers/sp_cobalt11.jpg</t>
  </si>
  <si>
    <t>&lt;iframe src="http://www.rakuten.ne.jp/gold/brotures/spec2/sp_cobalt11.html" frameborder="0" id="spec-content" scrolling="no"&gt;&lt;/iframe&gt;</t>
  </si>
  <si>
    <t>&lt;iframe src="http://www.rakuten.ne.jp/gold/brotures/items/crankbrothers/sp_cobalt11.html" frameborder="0" id="items-col-content" scrolling="no"&gt;&lt;/iframe&gt;</t>
  </si>
  <si>
    <t>sp_cobalt2</t>
  </si>
  <si>
    <t>crankbrothers cobalt 2 シートポストクランクブラザーズ シートポスト  ピストバイク/シングルスピード/PISTEBIKE/ ロードバイク/ 自転車 パーツ 楽天</t>
  </si>
  <si>
    <t>crankbrotherscobalt2シートポスト</t>
  </si>
  <si>
    <t>http://image.rakuten.co.jp/brotures/cabinet/items/crankbrothers/sp_cobalt2.jpg</t>
  </si>
  <si>
    <t>&lt;iframe src="http://www.rakuten.ne.jp/gold/brotures/spec2/sp_cobalt2.html" frameborder="0" id="spec-content" scrolling="no"&gt;&lt;/iframe&gt;</t>
  </si>
  <si>
    <t>&lt;iframe src="http://www.rakuten.ne.jp/gold/brotures/items/crankbrothers/sp_cobalt2.html" frameborder="0" id="items-col-content" scrolling="no"&gt;&lt;/iframe&gt;</t>
  </si>
  <si>
    <t>sp_cobalt3</t>
  </si>
  <si>
    <t>crankbrothers cobalt 3 シートポストクランクブラザーズ シートポスト  ピストバイク/シングルスピード/PISTEBIKE/ ロードバイク/ 自転車 パーツ 楽天</t>
  </si>
  <si>
    <t>crankbrotherscobalt3シートポスト</t>
  </si>
  <si>
    <t>http://image.rakuten.co.jp/brotures/cabinet/items/crankbrothers/sp_cobalt3.jpg</t>
  </si>
  <si>
    <t>&lt;iframe src="http://www.rakuten.ne.jp/gold/brotures/spec2/sp_cobalt3.html" frameborder="0" id="spec-content" scrolling="no"&gt;&lt;/iframe&gt;</t>
  </si>
  <si>
    <t>&lt;iframe src="http://www.rakuten.ne.jp/gold/brotures/items/crankbrothers/sp_cobalt3.html" frameborder="0" id="items-col-content" scrolling="no"&gt;&lt;/iframe&gt;</t>
  </si>
  <si>
    <t>sp_comp_bk</t>
  </si>
  <si>
    <t>RITCHEY COMP ポスト BLACKリッチー シートポスト ブラック ピストバイク/シングルスピード/PISTEBIKE/ ロードバイク/ 自転車 パーツ 楽天</t>
  </si>
  <si>
    <t>RITCHEYCOMPポストBLACK</t>
  </si>
  <si>
    <t>http://image.rakuten.co.jp/brotures/cabinet/items/ritchey/sp_comp_bk.jpg</t>
  </si>
  <si>
    <t>&lt;iframe src="http://www.rakuten.ne.jp/gold/brotures/spec2/sp_comp_bk.html" frameborder="0" id="spec-content" scrolling="no"&gt;&lt;/iframe&gt;</t>
  </si>
  <si>
    <t>&lt;iframe src="http://www.rakuten.ne.jp/gold/brotures/items/ritchey/sp_comp_bk.html" frameborder="0" id="items-col-content" scrolling="no"&gt;&lt;/iframe&gt;</t>
  </si>
  <si>
    <t>sp_comp_wh</t>
  </si>
  <si>
    <t>RITCHEY COMP ポスト WHITEリッチー シートポスト ホワイト ピストバイク/シングルスピード/PISTEBIKE/ ロードバイク/ 自転車 パーツ 楽天</t>
  </si>
  <si>
    <t>RITCHEYCOMPポストWHITE</t>
  </si>
  <si>
    <t>http://image.rakuten.co.jp/brotures/cabinet/items/ritchey/sp_comp_wh.jpg</t>
  </si>
  <si>
    <t>&lt;iframe src="http://www.rakuten.ne.jp/gold/brotures/spec2/sp_comp_wh.html" frameborder="0" id="spec-content" scrolling="no"&gt;&lt;/iframe&gt;</t>
  </si>
  <si>
    <t>&lt;iframe src="http://www.rakuten.ne.jp/gold/brotures/items/ritchey/sp_comp_wh.html" frameborder="0" id="items-col-content" scrolling="no"&gt;&lt;/iframe&gt;</t>
  </si>
  <si>
    <t>sp_link</t>
  </si>
  <si>
    <t>RITCHEY WCS LINKリッチー シートポスト  ピストバイク/シングルスピード/PISTEBIKE/ ロードバイク/ 自転車 パーツ 楽天</t>
  </si>
  <si>
    <t>RITCHEYWCSLINK</t>
  </si>
  <si>
    <t>http://image.rakuten.co.jp/brotures/cabinet/items/ritchey/sp_link.jpg</t>
  </si>
  <si>
    <t>&lt;iframe src="http://www.rakuten.ne.jp/gold/brotures/spec2/sp_link.html" frameborder="0" id="spec-content" scrolling="no"&gt;&lt;/iframe&gt;</t>
  </si>
  <si>
    <t>&lt;iframe src="http://www.rakuten.ne.jp/gold/brotures/items/ritchey/sp_link.html" frameborder="0" id="items-col-content" scrolling="no"&gt;&lt;/iframe&gt;</t>
  </si>
  <si>
    <t>sp_link_trail</t>
  </si>
  <si>
    <t>RITCHEY WCS LINK TRAILリッチー シートポスト  ピストバイク/シングルスピード/PISTEBIKE/ ロードバイク/ 自転車 パーツ 楽天</t>
  </si>
  <si>
    <t>RITCHEYWCSLINKTRAIL</t>
  </si>
  <si>
    <t>http://image.rakuten.co.jp/brotures/cabinet/items/ritchey/sp_link_trail.jpg</t>
  </si>
  <si>
    <t>&lt;iframe src="http://www.rakuten.ne.jp/gold/brotures/spec2/sp_link_trail.html" frameborder="0" id="spec-content" scrolling="no"&gt;&lt;/iframe&gt;</t>
  </si>
  <si>
    <t>&lt;iframe src="http://www.rakuten.ne.jp/gold/brotures/items/ritchey/sp_link_trail.html" frameborder="0" id="items-col-content" scrolling="no"&gt;&lt;/iframe&gt;</t>
  </si>
  <si>
    <t>sp_litewing</t>
  </si>
  <si>
    <t>KCNC LITE WINGケーシーエヌシー シートポスト  ピストバイク/シングルスピード/PISTEBIKE/ ロードバイク/ 自転車 パーツ 楽天</t>
  </si>
  <si>
    <t>KCNCLITEWING</t>
  </si>
  <si>
    <t>http://image.rakuten.co.jp/brotures/cabinet/items/kcnc/sp_litewing.jpg</t>
  </si>
  <si>
    <t>&lt;iframe src="http://www.rakuten.ne.jp/gold/brotures/spec2/sp_litewing.html" frameborder="0" id="spec-content" scrolling="no"&gt;&lt;/iframe&gt;</t>
  </si>
  <si>
    <t>&lt;iframe src="http://www.rakuten.ne.jp/gold/brotures/items/kcnc/sp_litewing.html" frameborder="0" id="items-col-content" scrolling="no"&gt;&lt;/iframe&gt;</t>
  </si>
  <si>
    <t>sp_mtbsc10</t>
  </si>
  <si>
    <t>KCNC MTB QR CLAMP SC10ケーシーエヌシー シートポスト  ピストバイク/シングルスピード/PISTEBIKE/ ロードバイク/ 自転車 パーツ 楽天</t>
  </si>
  <si>
    <t>KCNCMTBQRCLAMPSC10</t>
  </si>
  <si>
    <t>http://image.rakuten.co.jp/brotures/cabinet/items/kcnc/sp_mtbsc10.jpg</t>
  </si>
  <si>
    <t>&lt;iframe src="http://www.rakuten.ne.jp/gold/brotures/spec2/sp_mtbsc10.html" frameborder="0" id="spec-content" scrolling="no"&gt;&lt;/iframe&gt;</t>
  </si>
  <si>
    <t>&lt;iframe src="http://www.rakuten.ne.jp/gold/brotures/items/kcnc/sp_mtbsc10.html" frameborder="0" id="items-col-content" scrolling="no"&gt;&lt;/iframe&gt;</t>
  </si>
  <si>
    <t>sp_mtbsc11</t>
  </si>
  <si>
    <t>KCNC MTB QR CLAMP SC11ケーシーエヌシー シートポスト  ピストバイク/シングルスピード/PISTEBIKE/ ロードバイク/ 自転車 パーツ 楽天</t>
  </si>
  <si>
    <t>KCNCMTBQRCLAMPSC11</t>
  </si>
  <si>
    <t>http://image.rakuten.co.jp/brotures/cabinet/items/kcnc/sp_mtbsc11.jpg</t>
  </si>
  <si>
    <t>&lt;iframe src="http://www.rakuten.ne.jp/gold/brotures/spec2/sp_mtbsc11.html" frameborder="0" id="spec-content" scrolling="no"&gt;&lt;/iframe&gt;</t>
  </si>
  <si>
    <t>&lt;iframe src="http://www.rakuten.ne.jp/gold/brotures/items/kcnc/sp_mtbsc11.html" frameborder="0" id="items-col-content" scrolling="no"&gt;&lt;/iframe&gt;</t>
  </si>
  <si>
    <t>sp_mtbsc12</t>
  </si>
  <si>
    <t>KCNC MTB QR CLAMP SC12ケーシーエヌシー シートポスト  ピストバイク/シングルスピード/PISTEBIKE/ ロードバイク/ 自転車 パーツ 楽天</t>
  </si>
  <si>
    <t>KCNCMTBQRCLAMPSC12</t>
  </si>
  <si>
    <t>http://image.rakuten.co.jp/brotures/cabinet/items/kcnc/sp_mtbsc12.jpg</t>
  </si>
  <si>
    <t>&lt;iframe src="http://www.rakuten.ne.jp/gold/brotures/spec2/sp_mtbsc12.html" frameborder="0" id="spec-content" scrolling="no"&gt;&lt;/iframe&gt;</t>
  </si>
  <si>
    <t>&lt;iframe src="http://www.rakuten.ne.jp/gold/brotures/items/kcnc/sp_mtbsc12.html" frameborder="0" id="items-col-content" scrolling="no"&gt;&lt;/iframe&gt;</t>
  </si>
  <si>
    <t>sp_roadlight</t>
  </si>
  <si>
    <t>KCNC ROAD LIGHTケーシーエヌシー シートポスト  ピストバイク/シングルスピード/PISTEBIKE/ ロードバイク/ 自転車 パーツ 楽天</t>
  </si>
  <si>
    <t>KCNCROADLIGHT</t>
  </si>
  <si>
    <t>http://image.rakuten.co.jp/brotures/cabinet/items/kcnc/sp_roadlight.jpg</t>
  </si>
  <si>
    <t>&lt;iframe src="http://www.rakuten.ne.jp/gold/brotures/spec2/sp_roadlight.html" frameborder="0" id="spec-content" scrolling="no"&gt;&lt;/iframe&gt;</t>
  </si>
  <si>
    <t>&lt;iframe src="http://www.rakuten.ne.jp/gold/brotures/items/kcnc/sp_roadlight.html" frameborder="0" id="items-col-content" scrolling="no"&gt;&lt;/iframe&gt;</t>
  </si>
  <si>
    <t>sp_roadpro</t>
  </si>
  <si>
    <t>KCNC ROAD PROケーシーエヌシー シートポスト  ピストバイク/シングルスピード/PISTEBIKE/ ロードバイク/ 自転車 パーツ 楽天</t>
  </si>
  <si>
    <t>KCNCROADPRO</t>
  </si>
  <si>
    <t>http://image.rakuten.co.jp/brotures/cabinet/items/kcnc/sp_roadpro.jpg</t>
  </si>
  <si>
    <t>&lt;iframe src="http://www.rakuten.ne.jp/gold/brotures/spec2/sp_roadpro.html" frameborder="0" id="spec-content" scrolling="no"&gt;&lt;/iframe&gt;</t>
  </si>
  <si>
    <t>&lt;iframe src="http://www.rakuten.ne.jp/gold/brotures/items/kcnc/sp_roadpro.html" frameborder="0" id="items-col-content" scrolling="no"&gt;&lt;/iframe&gt;</t>
  </si>
  <si>
    <t>sp_s65</t>
  </si>
  <si>
    <t>NITTO S65 シートピラーニット? シートポスト  ピストバイク/シングルスピード/PISTEBIKE/ ロードバイク/ 自転車 パーツ 楽天</t>
  </si>
  <si>
    <t>NITTOS65シートピラー</t>
  </si>
  <si>
    <t>http://image.rakuten.co.jp/brotures/cabinet/items/nitto/sp_s65.jpg</t>
  </si>
  <si>
    <t>&lt;iframe src="http://www.rakuten.ne.jp/gold/brotures/spec2/sp_s65.html" frameborder="0" id="spec-content" scrolling="no"&gt;&lt;/iframe&gt;</t>
  </si>
  <si>
    <t>&lt;iframe src="http://www.rakuten.ne.jp/gold/brotures/items/nitto/sp_s65.html" frameborder="0" id="items-col-content" scrolling="no"&gt;&lt;/iframe&gt;</t>
  </si>
  <si>
    <t>sp_s83</t>
  </si>
  <si>
    <t>NITTO S83 シートピラーニット? シートポスト  ピストバイク/シングルスピード/PISTEBIKE/ ロードバイク/ 自転車 パーツ 楽天</t>
  </si>
  <si>
    <t>NITTOS83シートピラー</t>
  </si>
  <si>
    <t>http://image.rakuten.co.jp/brotures/cabinet/items/nitto/sp_s83.jpg</t>
  </si>
  <si>
    <t>&lt;iframe src="http://www.rakuten.ne.jp/gold/brotures/spec2/sp_s83.html" frameborder="0" id="spec-content" scrolling="no"&gt;&lt;/iframe&gt;</t>
  </si>
  <si>
    <t>&lt;iframe src="http://www.rakuten.ne.jp/gold/brotures/items/nitto/sp_s83.html" frameborder="0" id="items-col-content" scrolling="no"&gt;&lt;/iframe&gt;</t>
  </si>
  <si>
    <t>sp_s84</t>
  </si>
  <si>
    <t>NITTO S84 シートピラーニット? シートポスト  ピストバイク/シングルスピード/PISTEBIKE/ ロードバイク/ 自転車 パーツ 楽天</t>
  </si>
  <si>
    <t>NITTOS84シートピラー</t>
  </si>
  <si>
    <t>http://image.rakuten.co.jp/brotures/cabinet/items/nitto/sp_s84.jpg</t>
  </si>
  <si>
    <t>&lt;iframe src="http://www.rakuten.ne.jp/gold/brotures/spec2/sp_s84.html" frameborder="0" id="spec-content" scrolling="no"&gt;&lt;/iframe&gt;</t>
  </si>
  <si>
    <t>&lt;iframe src="http://www.rakuten.ne.jp/gold/brotures/items/nitto/sp_s84.html" frameborder="0" id="items-col-content" scrolling="no"&gt;&lt;/iframe&gt;</t>
  </si>
  <si>
    <t>sp_sc13</t>
  </si>
  <si>
    <t>KCNC SC13 TWIN CLAMPケーシーエヌシー シートポスト  ピストバイク/シングルスピード/PISTEBIKE/ ロードバイク/ 自転車 パーツ 楽天</t>
  </si>
  <si>
    <t>KCNCSC13TWINCLAMP</t>
  </si>
  <si>
    <t>http://image.rakuten.co.jp/brotures/cabinet/items/kcnc/sp_sc13.jpg</t>
  </si>
  <si>
    <t>&lt;iframe src="http://www.rakuten.ne.jp/gold/brotures/spec2/sp_sc13.html" frameborder="0" id="spec-content" scrolling="no"&gt;&lt;/iframe&gt;</t>
  </si>
  <si>
    <t>&lt;iframe src="http://www.rakuten.ne.jp/gold/brotures/items/kcnc/sp_sc13.html" frameborder="0" id="items-col-content" scrolling="no"&gt;&lt;/iframe&gt;</t>
  </si>
  <si>
    <t>sp_scprolite</t>
  </si>
  <si>
    <t>KCNC SC PROLITE IIケーシーエヌシー シートポスト  ピストバイク/シングルスピード/PISTEBIKE/ ロードバイク/ 自転車 パーツ 楽天</t>
  </si>
  <si>
    <t>KCNCSCPROLITEII</t>
  </si>
  <si>
    <t>http://image.rakuten.co.jp/brotures/cabinet/items/kcnc/sp_scprolite.jpg</t>
  </si>
  <si>
    <t>&lt;iframe src="http://www.rakuten.ne.jp/gold/brotures/spec2/sp_scprolite.html" frameborder="0" id="spec-content" scrolling="no"&gt;&lt;/iframe&gt;</t>
  </si>
  <si>
    <t>&lt;iframe src="http://www.rakuten.ne.jp/gold/brotures/items/kcnc/sp_scprolite.html" frameborder="0" id="items-col-content" scrolling="no"&gt;&lt;/iframe&gt;</t>
  </si>
  <si>
    <t>sp_seatpostgrip</t>
  </si>
  <si>
    <t>KCNC SEATPOST GRIPケーシーエヌシー シートポスト  ピストバイク/シングルスピード/PISTEBIKE/ ロードバイク/ 自転車 パーツ 楽天</t>
  </si>
  <si>
    <t>KCNCSEATPOSTGRIP</t>
  </si>
  <si>
    <t>http://image.rakuten.co.jp/brotures/cabinet/items/kcnc/sp_seatpostgrip.jpg</t>
  </si>
  <si>
    <t>&lt;iframe src="http://www.rakuten.ne.jp/gold/brotures/spec2/sp_seatpostgrip.html" frameborder="0" id="spec-content" scrolling="no"&gt;&lt;/iframe&gt;</t>
  </si>
  <si>
    <t>&lt;iframe src="http://www.rakuten.ne.jp/gold/brotures/items/kcnc/sp_seatpostgrip.html" frameborder="0" id="items-col-content" scrolling="no"&gt;&lt;/iframe&gt;</t>
  </si>
  <si>
    <t>sp_sl_c_1bolt</t>
  </si>
  <si>
    <t>RITCHEY Super Logic CARBON １ボルトリッチー シートポスト  ピストバイク/シングルスピード/PISTEBIKE/ ロードバイク/ 自転車 パーツ 楽天</t>
  </si>
  <si>
    <t>RITCHEYSuperLogicCARBON１ボルト</t>
  </si>
  <si>
    <t>http://image.rakuten.co.jp/brotures/cabinet/items/ritchey/sp_sl_c_1bolt.jpg</t>
  </si>
  <si>
    <t>&lt;iframe src="http://www.rakuten.ne.jp/gold/brotures/spec2/sp_sl_c_1bolt.html" frameborder="0" id="spec-content" scrolling="no"&gt;&lt;/iframe&gt;</t>
  </si>
  <si>
    <t>&lt;iframe src="http://www.rakuten.ne.jp/gold/brotures/items/ritchey/sp_sl_c_1bolt.html" frameborder="0" id="items-col-content" scrolling="no"&gt;&lt;/iframe&gt;</t>
  </si>
  <si>
    <t>sp_stainless_sim</t>
  </si>
  <si>
    <t>NITTO ステンレスシムニット? 【ステム】  ピストバイク/シングルスピード/PISTEBIKE/ ロードバイク/ 自転車 パーツ 楽天</t>
  </si>
  <si>
    <t>NITTOステンレスシム</t>
  </si>
  <si>
    <t>http://image.rakuten.co.jp/brotures/cabinet/items/nitto/sp_stainless_sim.jpg</t>
  </si>
  <si>
    <t>&lt;iframe src="http://www.rakuten.ne.jp/gold/brotures/spec2/sp_stainless_sim.html" frameborder="0" id="spec-content" scrolling="no"&gt;&lt;/iframe&gt;</t>
  </si>
  <si>
    <t>&lt;iframe src="http://www.rakuten.ne.jp/gold/brotures/items/nitto/sp_stainless_sim.html" frameborder="0" id="items-col-content" scrolling="no"&gt;&lt;/iframe&gt;</t>
  </si>
  <si>
    <t>sp_tiprolight</t>
  </si>
  <si>
    <t>KCNC TI PRO LIGHTケーシーエヌシー シートポスト  ピストバイク/シングルスピード/PISTEBIKE/ ロードバイク/ 自転車 パーツ 楽天</t>
  </si>
  <si>
    <t>KCNCTIPROLIGHT</t>
  </si>
  <si>
    <t>http://image.rakuten.co.jp/brotures/cabinet/items/kcnc/sp_tiprolight.jpg</t>
  </si>
  <si>
    <t>&lt;iframe src="http://www.rakuten.ne.jp/gold/brotures/spec/kcnc/sp_tiprolight.html" frameborder="0" id="spec-content" scrolling="no"&gt;&lt;/iframe&gt;</t>
  </si>
  <si>
    <t>&lt;iframe src="http://www.rakuten.ne.jp/gold/brotures/items/kcnc/sp_tiprolight.html" frameborder="0" id="items-col-content" scrolling="no"&gt;&lt;/iframe&gt;</t>
  </si>
  <si>
    <t>spc_612</t>
  </si>
  <si>
    <t>Kalloy カーボンシートピラーカロイ シートポスト  ピストバイク/シングルスピード/PISTEBIKE/ ロードバイク/ 自転車 パーツ 楽天</t>
  </si>
  <si>
    <t>Kalloyカーボンシートピラー</t>
  </si>
  <si>
    <t>http://image.rakuten.co.jp/brotures/cabinet/items/kalloy/spc_612.jpg</t>
  </si>
  <si>
    <t>&lt;iframe src="http://www.rakuten.ne.jp/gold/brotures/spec/kalloy/spc_612.html" frameborder="0" id="spec-content" scrolling="no"&gt;&lt;/iframe&gt;</t>
  </si>
  <si>
    <t>&lt;iframe src="http://www.rakuten.ne.jp/gold/brotures/items/kalloy/spc_612.html" frameborder="0" id="items-col-content" scrolling="no"&gt;&lt;/iframe&gt;</t>
  </si>
  <si>
    <t>special_rim_flap</t>
  </si>
  <si>
    <t>ビットリア   (Vittoria リムフラップ) ピストバイク メンテナンス/シングルスピード/PISTEBIKE/ ロードバイク/ 自転車 パーツ 楽天</t>
  </si>
  <si>
    <t>Vittoriaリムフラップ</t>
  </si>
  <si>
    <t>http://image.rakuten.co.jp/brotures/cabinet/items/vittoria/special_rim_flap.jpg</t>
  </si>
  <si>
    <t>&lt;iframe src="http://www.rakuten.ne.jp/gold/brotures/spec2/special_rim_flap.html" frameborder="0" id="spec-content" scrolling="no"&gt;&lt;/iframe&gt;</t>
  </si>
  <si>
    <t>&lt;iframe src="http://www.rakuten.ne.jp/gold/brotures/items/vittoria/special_rim_flap.html" frameborder="0" id="items-col-content" scrolling="no"&gt;&lt;/iframe&gt;</t>
  </si>
  <si>
    <t>spk-mauiblue-f</t>
  </si>
  <si>
    <t>【ピストバイク ホイール】エアロスポーク ブルー フロントホイール (AEROSPOKE Manuiblue Front) ピストバイク/シングルスピード/PISTEBIKE/ ロードバイク/ 自転車 楽天 通勤・通学</t>
  </si>
  <si>
    <t>【ピストバイクホイール】エアロスポークブルーフロントホイール(AEROSPOKEWhiteFront)ピストバイク/シングルスピード/PISTEBIKE/ロードバイク/自転車楽天通勤・通学</t>
  </si>
  <si>
    <t>http://image.rakuten.co.jp/brotures/cabinet/items/aerospoke/spk-mauiblue-f.jpg</t>
  </si>
  <si>
    <t>&lt;iframe src="http://www.rakuten.ne.jp/gold/brotures/spec/aerospoke/spk-mauiblue-f.html" frameborder="0" id="spec-content" scrolling="no"&gt;&lt;/iframe&gt;</t>
  </si>
  <si>
    <t>&lt;iframe src="http://www.rakuten.ne.jp/gold/brotures/items/aerospoke/spk-mauiblue-f.html" frameborder="0" id="items-col-content" scrolling="no"&gt;&lt;/iframe&gt;</t>
  </si>
  <si>
    <t>spk-mauiblue-r</t>
  </si>
  <si>
    <t>【ピストバイク ホイール】エアロスポーク ブルー リアホイール (AEROSPOKE MauiBlue Rear) ピストバイク/シングルスピード/PISTEBIKE/ ロードバイク/ 自転車 楽天 通勤・通学</t>
  </si>
  <si>
    <t>【ピストバイクホイール】エアロスポークブルーリアホイール(AEROSPOKEWhiteRear)ピストバイク/シングルスピード/PISTEBIKE/ロードバイク/自転車楽天通勤・通学</t>
  </si>
  <si>
    <t>http://image.rakuten.co.jp/brotures/cabinet/items/aerospoke/spk-mauiblue-r.jpg</t>
  </si>
  <si>
    <t>&lt;iframe src="http://www.rakuten.ne.jp/gold/brotures/spec/aerospoke/spk-mauiblue-r.html" frameborder="0" id="spec-content" scrolling="no"&gt;&lt;/iframe&gt;</t>
  </si>
  <si>
    <t>&lt;iframe src="http://www.rakuten.ne.jp/gold/brotures/items/aerospoke/spk-mauiblue-r.html" frameborder="0" id="items-col-content" scrolling="no"&gt;&lt;/iframe&gt;</t>
  </si>
  <si>
    <t>spk-metalicpurple-f</t>
  </si>
  <si>
    <t>【ピストバイク ホイール】エアロスポーク パープル フロントホイール (AEROSPOKE Metalic Purple Front) ピストバイク/シングルスピード/PISTEBIKE/ ロードバイク/ 自転車 楽天 通勤・通学</t>
  </si>
  <si>
    <t>【ピストバイクホイール】エアロスポークパープルフロントホイール(AEROSPOKEWhiteFront)ピストバイク/シングルスピード/PISTEBIKE/ロードバイク/自転車楽天通勤・通学</t>
  </si>
  <si>
    <t>http://image.rakuten.co.jp/brotures/cabinet/items/aerospoke/spk-metalicpurple-f.jpg</t>
  </si>
  <si>
    <t>&lt;iframe src="http://www.rakuten.ne.jp/gold/brotures/spec/aerospoke/spk-metalicpurple-f.html" frameborder="0" id="spec-content" scrolling="no"&gt;&lt;/iframe&gt;</t>
  </si>
  <si>
    <t>&lt;iframe src="http://www.rakuten.ne.jp/gold/brotures/items/aerospoke/spk-metalicpurple-f.html" frameborder="0" id="items-col-content" scrolling="no"&gt;&lt;/iframe&gt;</t>
  </si>
  <si>
    <t>spk-metalicpurple-r</t>
  </si>
  <si>
    <t>【ピストバイク ホイール】エアロスポーク パープル リアホイール (AEROSPOKE Metalic Purple Rear) ピストバイク/シングルスピード/PISTEBIKE/ ロードバイク/ 自転車 楽天 通勤・通学</t>
  </si>
  <si>
    <t>【ピストバイクホイール】エアロスポークパープルリアホイール(AEROSPOKEWhiteRear)ピストバイク/シングルスピード/PISTEBIKE/ロードバイク/自転車楽天通勤・通学</t>
  </si>
  <si>
    <t>http://image.rakuten.co.jp/brotures/cabinet/items/aerospoke/spk-metalicpurple-r.jpg</t>
  </si>
  <si>
    <t>&lt;iframe src="http://www.rakuten.ne.jp/gold/brotures/spec/aerospoke/spk-metalicpurple-r.html" frameborder="0" id="spec-content" scrolling="no"&gt;&lt;/iframe&gt;</t>
  </si>
  <si>
    <t>&lt;iframe src="http://www.rakuten.ne.jp/gold/brotures/items/aerospoke/spk-metalicpurple-r.html" frameborder="0" id="items-col-content" scrolling="no"&gt;&lt;/iframe&gt;</t>
  </si>
  <si>
    <t>spk-orange-f</t>
  </si>
  <si>
    <t>【ピストバイク ホイール】エアロスポーク オレンジ フロントホイール (AEROSPOKE Orange Front) ピストバイク/シングルスピード/PISTEBIKE/ ロードバイク/ 自転車 楽天 通勤・通学</t>
  </si>
  <si>
    <t>【ピストバイクホイール】エアロスポークオレンジフロントホイール(AEROSPOKEWhiteFront)ピストバイク/シングルスピード/PISTEBIKE/ロードバイク/自転車楽天通勤・通学</t>
  </si>
  <si>
    <t>http://image.rakuten.co.jp/brotures/cabinet/items/aerospoke/spk-orange-f.jpg</t>
  </si>
  <si>
    <t>&lt;iframe src="http://www.rakuten.ne.jp/gold/brotures/spec/aerospoke/spk-orange-f.html" frameborder="0" id="spec-content" scrolling="no"&gt;&lt;/iframe&gt;</t>
  </si>
  <si>
    <t>&lt;iframe src="http://www.rakuten.ne.jp/gold/brotures/items/aerospoke/spk-orange-f.html" frameborder="0" id="items-col-content" scrolling="no"&gt;&lt;/iframe&gt;</t>
  </si>
  <si>
    <t>spk-orange-r</t>
  </si>
  <si>
    <t>【ピストバイク ホイール】エアロスポーク オレンジ リアホイール (AEROSPOKE Orange Rear) ピストバイク/シングルスピード/PISTEBIKE/ ロードバイク/ 自転車 楽天 通勤・通学</t>
  </si>
  <si>
    <t>【ピストバイクホイール】エアロスポークオレンジリアホイール(AEROSPOKEWhiteRear)ピストバイク/シングルスピード/PISTEBIKE/ロードバイク/自転車楽天通勤・通学</t>
  </si>
  <si>
    <t>http://image.rakuten.co.jp/brotures/cabinet/items/aerospoke/spk-orange-r.jpg</t>
  </si>
  <si>
    <t>&lt;iframe src="http://www.rakuten.ne.jp/gold/brotures/spec/aerospoke/spk-orange-r.html" frameborder="0" id="spec-content" scrolling="no"&gt;&lt;/iframe&gt;</t>
  </si>
  <si>
    <t>&lt;iframe src="http://www.rakuten.ne.jp/gold/brotures/items/aerospoke/spk-orange-r.html" frameborder="0" id="items-col-content" scrolling="no"&gt;&lt;/iframe&gt;</t>
  </si>
  <si>
    <t>spk-pink-f</t>
  </si>
  <si>
    <t>【ピストバイク ホイール】エアロスポーク ピンク フロントホイール (AEROSPOKE Pink Front) ピストバイク/シングルスピード/PISTEBIKE/ ロードバイク/ 自転車 楽天 通勤・通学</t>
  </si>
  <si>
    <t>【ピストバイクホイール】エアロスポークピンクフロントホイール(AEROSPOKEWhiteFront)ピストバイク/シングルスピード/PISTEBIKE/ロードバイク/自転車楽天通勤・通学</t>
  </si>
  <si>
    <t>http://image.rakuten.co.jp/brotures/cabinet/items/aerospoke/spk-pink-f.jpg</t>
  </si>
  <si>
    <t>&lt;iframe src="http://www.rakuten.ne.jp/gold/brotures/spec/aerospoke/spk-pink-f.html" frameborder="0" id="spec-content" scrolling="no"&gt;&lt;/iframe&gt;</t>
  </si>
  <si>
    <t>&lt;iframe src="http://www.rakuten.ne.jp/gold/brotures/items/aerospoke/spk-pink-f.html" frameborder="0" id="items-col-content" scrolling="no"&gt;&lt;/iframe&gt;</t>
  </si>
  <si>
    <t>spk-pink-r</t>
  </si>
  <si>
    <t>【ピストバイク ホイール】エアロスポーク ピンク リアホイール (AEROSPOKE Pink Rear) ピストバイク/シングルスピード/PISTEBIKE/ ロードバイク/ 自転車 楽天 通勤・通学</t>
  </si>
  <si>
    <t>【ピストバイクホイール】エアロスポークピンクリアホイール(AEROSPOKEWhiteRear)ピストバイク/シングルスピード/PISTEBIKE/ロードバイク/自転車楽天通勤・通学</t>
  </si>
  <si>
    <t>http://image.rakuten.co.jp/brotures/cabinet/items/aerospoke/spk-pink-r.jpg</t>
  </si>
  <si>
    <t>&lt;iframe src="http://www.rakuten.ne.jp/gold/brotures/spec/aerospoke/spk-pink-r.html" frameborder="0" id="spec-content" scrolling="no"&gt;&lt;/iframe&gt;</t>
  </si>
  <si>
    <t>&lt;iframe src="http://www.rakuten.ne.jp/gold/brotures/items/aerospoke/spk-pink-r.html" frameborder="0" id="items-col-content" scrolling="no"&gt;&lt;/iframe&gt;</t>
  </si>
  <si>
    <t>spk-stoplight-f</t>
  </si>
  <si>
    <t>【ピストバイク ホイール】エアロスポーク レッド フロントホイール (AEROSPOKE Stoplight Front) ピストバイク/シングルスピード/PISTEBIKE/ ロードバイク/ 自転車 楽天 通勤・通学</t>
  </si>
  <si>
    <t>【ピストバイクホイール】エアロスポークレッドフロントホイール(AEROSPOKEWhiteFront)ピストバイク/シングルスピード/PISTEBIKE/ロードバイク/自転車楽天通勤・通学</t>
  </si>
  <si>
    <t>http://image.rakuten.co.jp/brotures/cabinet/items/aerospoke/spk-stoplight-f.jpg</t>
  </si>
  <si>
    <t>&lt;iframe src="http://www.rakuten.ne.jp/gold/brotures/spec/aerospoke/spk-stoplight-f.html" frameborder="0" id="spec-content" scrolling="no"&gt;&lt;/iframe&gt;</t>
  </si>
  <si>
    <t>&lt;iframe src="http://www.rakuten.ne.jp/gold/brotures/items/aerospoke/spk-stoplight-f.html" frameborder="0" id="items-col-content" scrolling="no"&gt;&lt;/iframe&gt;</t>
  </si>
  <si>
    <t>spk-stoplight-r</t>
  </si>
  <si>
    <t>【ピストバイク ホイール】エアロスポーク レッド リアホイール (AEROSPOKE Stoplight Rear) ピストバイク/シングルスピード/PISTEBIKE/ ロードバイク/ 自転車 楽天 通勤・通学</t>
  </si>
  <si>
    <t>【ピストバイクホイール】エアロスポークレッドリアホイール(AEROSPOKEWhiteRear)ピストバイク/シングルスピード/PISTEBIKE/ロードバイク/自転車楽天通勤・通学</t>
  </si>
  <si>
    <t>http://image.rakuten.co.jp/brotures/cabinet/items/aerospoke/spk-stoplight-r.jpg</t>
  </si>
  <si>
    <t>&lt;iframe src="http://www.rakuten.ne.jp/gold/brotures/spec/aerospoke/spk-stoplight-r.html" frameborder="0" id="spec-content" scrolling="no"&gt;&lt;/iframe&gt;</t>
  </si>
  <si>
    <t>&lt;iframe src="http://www.rakuten.ne.jp/gold/brotures/items/aerospoke/spk-stoplight-r.html" frameborder="0" id="items-col-content" scrolling="no"&gt;&lt;/iframe&gt;</t>
  </si>
  <si>
    <t>sprkt_mc144nc</t>
  </si>
  <si>
    <t>SUGINO MC144NC チェーンリングスギノ 【スプロケット】  ピストバイク/シングルスピード/PISTEBIKE/ ロードバイク/ 自転車 パーツ 楽天</t>
  </si>
  <si>
    <t>SUGINOMC144NCチェーンリング</t>
  </si>
  <si>
    <t>http://image.rakuten.co.jp/brotures/cabinet/items/sugino/sprkt_mc144nc.jpg</t>
  </si>
  <si>
    <t>&lt;iframe src="http://www.rakuten.ne.jp/gold/brotures/spec2/sprkt_mc144nc.html" frameborder="0" id="spec-content" scrolling="no"&gt;&lt;/iframe&gt;</t>
  </si>
  <si>
    <t>&lt;iframe src="http://www.rakuten.ne.jp/gold/brotures/items/sugino/sprkt_mc144nc.html" frameborder="0" id="items-col-content" scrolling="no"&gt;&lt;/iframe&gt;</t>
  </si>
  <si>
    <t>sprkt_ssg144_bk</t>
  </si>
  <si>
    <t>SUGINO SSG144 チェーンリング BLACKスギノ 【スプロケット】 ブラック ピストバイク/シングルスピード/PISTEBIKE/ ロードバイク/ 自転車 パーツ 楽天</t>
  </si>
  <si>
    <t>SUGINOSSG144チェーンリングBLACK</t>
  </si>
  <si>
    <t>http://image.rakuten.co.jp/brotures/cabinet/items/sugino/sprkt_ssg144_bk.jpg</t>
  </si>
  <si>
    <t>&lt;iframe src="http://www.rakuten.ne.jp/gold/brotures/spec2/sprkt_ssg144_bk.html" frameborder="0" id="spec-content" scrolling="no"&gt;&lt;/iframe&gt;</t>
  </si>
  <si>
    <t>&lt;iframe src="http://www.rakuten.ne.jp/gold/brotures/items/sugino/sprkt_ssg144_bk.html" frameborder="0" id="items-col-content" scrolling="no"&gt;&lt;/iframe&gt;</t>
  </si>
  <si>
    <t>sprkt_ssg144_s</t>
  </si>
  <si>
    <t>SUGINO SSG144 チェーンリング SILVERスギノ 【スプロケット】 シルバー ピストバイク/シングルスピード/PISTEBIKE/ ロードバイク/ 自転車 パーツ 楽天</t>
  </si>
  <si>
    <t>SUGINOSSG144チェーンリングSILVER</t>
  </si>
  <si>
    <t>http://image.rakuten.co.jp/brotures/cabinet/items/sugino/sprkt_ssg144_s.jpg</t>
  </si>
  <si>
    <t>&lt;iframe src="http://www.rakuten.ne.jp/gold/brotures/spec2/sprkt_ssg144_s.html" frameborder="0" id="spec-content" scrolling="no"&gt;&lt;/iframe&gt;</t>
  </si>
  <si>
    <t>&lt;iframe src="http://www.rakuten.ne.jp/gold/brotures/items/sugino/sprkt_ssg144_s.html" frameborder="0" id="items-col-content" scrolling="no"&gt;&lt;/iframe&gt;</t>
  </si>
  <si>
    <t>sprkt_super_zen</t>
  </si>
  <si>
    <t>SUGINO スーパーZEN 144スギノ 【スプロケット】  ピストバイク/シングルスピード/PISTEBIKE/ ロードバイク/ 自転車 パーツ 楽天</t>
  </si>
  <si>
    <t>SUGINOスーパーZEN144</t>
  </si>
  <si>
    <t>http://image.rakuten.co.jp/brotures/cabinet/items/sugino/sprkt_super_zen.jpg</t>
  </si>
  <si>
    <t>&lt;iframe src="http://www.rakuten.ne.jp/gold/brotures/spec2/sprkt_super_zen.html" frameborder="0" id="spec-content" scrolling="no"&gt;&lt;/iframe&gt;</t>
  </si>
  <si>
    <t>&lt;iframe src="http://www.rakuten.ne.jp/gold/brotures/items/sugino/sprkt_super_zen.html" frameborder="0" id="items-col-content" scrolling="no"&gt;&lt;/iframe&gt;</t>
  </si>
  <si>
    <t>sprkt_zen_bk</t>
  </si>
  <si>
    <t>SUGINO ZEN(禅)144 チェーンリング BLACKスギノ 【スプロケット】 ブラック ピストバイク/シングルスピード/PISTEBIKE/ ロードバイク/ 自転車 パーツ 楽天</t>
  </si>
  <si>
    <t>SUGINOZEN(禅)144チェーンリングBLACK</t>
  </si>
  <si>
    <t>http://image.rakuten.co.jp/brotures/cabinet/items/sugino/sprkt_zen_bk.jpg</t>
  </si>
  <si>
    <t>&lt;iframe src="http://www.rakuten.ne.jp/gold/brotures/spec2/sprkt_zen_bk.html" frameborder="0" id="spec-content" scrolling="no"&gt;&lt;/iframe&gt;</t>
  </si>
  <si>
    <t>&lt;iframe src="http://www.rakuten.ne.jp/gold/brotures/items/sugino/sprkt_zen_bk.html" frameborder="0" id="items-col-content" scrolling="no"&gt;&lt;/iframe&gt;</t>
  </si>
  <si>
    <t>sprkt_zen_msngr</t>
  </si>
  <si>
    <t>SUGINO ZEN(禅)メッセンジャースギノ 【スプロケット】  ピストバイク/シングルスピード/PISTEBIKE/ ロードバイク/ 自転車 パーツ 楽天</t>
  </si>
  <si>
    <t>SUGINOZEN(禅)メッセンジャー</t>
  </si>
  <si>
    <t>http://image.rakuten.co.jp/brotures/cabinet/items/sugino/sprkt_zen_msngr.jpg</t>
  </si>
  <si>
    <t>&lt;iframe src="http://www.rakuten.ne.jp/gold/brotures/spec2/sprkt_zen_msngr.html" frameborder="0" id="spec-content" scrolling="no"&gt;&lt;/iframe&gt;</t>
  </si>
  <si>
    <t>&lt;iframe src="http://www.rakuten.ne.jp/gold/brotures/items/sugino/sprkt_zen_msngr.html" frameborder="0" id="items-col-content" scrolling="no"&gt;&lt;/iframe&gt;</t>
  </si>
  <si>
    <t>sprkt_zen_s</t>
  </si>
  <si>
    <t>SUGINO ZEN(禅)144 チェーンリング SILVERスギノ 【スプロケット】 シルバー ピストバイク/シングルスピード/PISTEBIKE/ ロードバイク/ 自転車 パーツ 楽天</t>
  </si>
  <si>
    <t>SUGINOZEN(禅)144チェーンリングSILVER</t>
  </si>
  <si>
    <t>http://image.rakuten.co.jp/brotures/cabinet/items/sugino/sprkt_zen_s.jpg</t>
  </si>
  <si>
    <t>&lt;iframe src="http://www.rakuten.ne.jp/gold/brotures/spec/sugino/sprkt_zen_s.html" frameborder="0" id="spec-content" scrolling="no"&gt;&lt;/iframe&gt;</t>
  </si>
  <si>
    <t>&lt;iframe src="http://www.rakuten.ne.jp/gold/brotures/items/sugino/sprkt_zen_s.html" frameborder="0" id="items-col-content" scrolling="no"&gt;&lt;/iframe&gt;</t>
  </si>
  <si>
    <t>stem-3dpista</t>
  </si>
  <si>
    <t>【ピストバイク フォーク】リーダーバイク  (LEADER BIKE 3D Pista Stem)  ピストバイク/シングルスピード/PISTEBIKE/ ロードバイク/ 自転車 楽天 通勤・通学</t>
  </si>
  <si>
    <t>LEADERBIKE3DPistaStem</t>
  </si>
  <si>
    <t>http://image.rakuten.co.jp/brotures/cabinet/items/leaderbike/component/3dpista-80mm.jpg</t>
  </si>
  <si>
    <t>http://image.rakuten.co.jp/brotures/cabinet/items/leaderbike/component/3dpista-60mm.jpg</t>
  </si>
  <si>
    <t>&lt;iframe src="http://www.rakuten.ne.jp/gold/brotures/spec/leaderbike/stem-3dpista.html" frameborder="0" id="spec-content" scrolling="no"&gt;&lt;/iframe&gt;</t>
  </si>
  <si>
    <t>&lt;div class="row-fluid"&gt;&lt;iframe src="http://www.rakuten.ne.jp/gold/brotures/items/leaderbike/stem-3dpista.html" frameborder="0" id="skin-product" scrolling="no"&gt;&lt;/iframe&gt;&lt;/div&gt;</t>
  </si>
  <si>
    <t>パーツ¥ステム:ブランド¥LEADERBIKE</t>
  </si>
  <si>
    <t>stem-cortissimo-b</t>
  </si>
  <si>
    <t>DEDA CORTISSIMO Stem BLACKデダ 【ステム】  ピストバイク/シングルスピード/PISTEBIKE/ ロードバイク/ 自転車 パーツ 楽天</t>
  </si>
  <si>
    <t>DEDACORTISSIMOStemBLACK</t>
  </si>
  <si>
    <t>http://image.rakuten.co.jp/brotures/cabinet/items/deda/stem-cortissimo-b.jpg</t>
  </si>
  <si>
    <t>&lt;iframe src="http://www.rakuten.ne.jp/gold/brotures/spec/deda/stem-cortissimo-b.html" frameborder="0" id="spec-content" scrolling="no"&gt;&lt;/iframe&gt;</t>
  </si>
  <si>
    <t>&lt;iframe src="http://www.rakuten.ne.jp/gold/brotures/items/deda/stem-cortissimo-b.html" frameborder="0" id="items-col-content" scrolling="no"&gt;&lt;/iframe&gt;</t>
  </si>
  <si>
    <t>パーツ¥ステム:ブランド¥DEDA</t>
  </si>
  <si>
    <t>stem-cortissimo-w</t>
  </si>
  <si>
    <t>DEDA CORTISSIMO Stem WHITEデダ 【ステム】  ピストバイク/シングルスピード/PISTEBIKE/ ロードバイク/ 自転車 パーツ 楽天</t>
  </si>
  <si>
    <t>DEDACORTISSIMOStemWHITE</t>
  </si>
  <si>
    <t>http://image.rakuten.co.jp/brotures/cabinet/items/deda/stem-cortissimo-w.jpg</t>
  </si>
  <si>
    <t>&lt;iframe src="http://www.rakuten.ne.jp/gold/brotures/spec/deda/stem-cortissimo-w.html" frameborder="0" id="spec-content" scrolling="no"&gt;&lt;/iframe&gt;</t>
  </si>
  <si>
    <t>&lt;iframe src="http://www.rakuten.ne.jp/gold/brotures/items/deda/stem-cortissimo-w.html" frameborder="0" id="items-col-content" scrolling="no"&gt;&lt;/iframe&gt;</t>
  </si>
  <si>
    <t>stem-quattro2-b</t>
  </si>
  <si>
    <t>DEDA QUATTRO2 Stem BLACKデダ 【ステム】  ピストバイク/シングルスピード/PISTEBIKE/ ロードバイク/ 自転車 パーツ 楽天</t>
  </si>
  <si>
    <t>DEDAQUATTRO2StemBLACK</t>
  </si>
  <si>
    <t>http://image.rakuten.co.jp/brotures/cabinet/items/deda/stem-quattro2-b.jpg</t>
  </si>
  <si>
    <t>&lt;iframe src="http://www.rakuten.ne.jp/gold/brotures/spec/deda/stem-quattro2-b.html" frameborder="0" id="spec-content" scrolling="no"&gt;&lt;/iframe&gt;</t>
  </si>
  <si>
    <t>&lt;iframe src="http://www.rakuten.ne.jp/gold/brotures/items/deda/stem-quattro2-b.html" frameborder="0" id="items-col-content" scrolling="no"&gt;&lt;/iframe&gt;</t>
  </si>
  <si>
    <t>stem-quattro2-b_w</t>
  </si>
  <si>
    <t>DEDA QUATTRO2 Stem BLACK / WHITEデダ 【ステム】 ホワイト ピストバイク/シングルスピード/PISTEBIKE/ ロードバイク/ 自転車 パーツ 楽天</t>
  </si>
  <si>
    <t>DEDAQUATTRO2StemBLACK/WHITE</t>
  </si>
  <si>
    <t>http://image.rakuten.co.jp/brotures/cabinet/items/deda/stem-quattro2-b_w.jpg</t>
  </si>
  <si>
    <t>&lt;iframe src="http://www.rakuten.ne.jp/gold/brotures/spec/deda/stem-quattro2-b_w.html" frameborder="0" id="spec-content" scrolling="no"&gt;&lt;/iframe&gt;</t>
  </si>
  <si>
    <t>&lt;iframe src="http://www.rakuten.ne.jp/gold/brotures/items/deda/stem-quattro2-b_w.html" frameborder="0" id="items-col-content" scrolling="no"&gt;&lt;/iframe&gt;</t>
  </si>
  <si>
    <t>stem-quattro2-w</t>
  </si>
  <si>
    <t>DEDA QUATTRO2 Stem WHITEデダ 【ステム】  ピストバイク/シングルスピード/PISTEBIKE/ ロードバイク/ 自転車 パーツ 楽天</t>
  </si>
  <si>
    <t>DEDAQUATTRO2StemWHITE</t>
  </si>
  <si>
    <t>http://image.rakuten.co.jp/brotures/cabinet/items/deda/stem-quattro2-w.jpg</t>
  </si>
  <si>
    <t>&lt;iframe src="http://www.rakuten.ne.jp/gold/brotures/spec/deda/stem-quattro2-w.html" frameborder="0" id="spec-content" scrolling="no"&gt;&lt;/iframe&gt;</t>
  </si>
  <si>
    <t>&lt;iframe src="http://www.rakuten.ne.jp/gold/brotures/items/deda/stem-quattro2-w.html" frameborder="0" id="items-col-content" scrolling="no"&gt;&lt;/iframe&gt;</t>
  </si>
  <si>
    <t>stem-shield</t>
  </si>
  <si>
    <t>【ピストバイク フォーク】リーダーバイク  (LEADER BIKE The SHIELD Stem)  ピストバイク/シングルスピード/PISTEBIKE/ ロードバイク/ 自転車 楽天 通勤・通学</t>
  </si>
  <si>
    <t>LEADERBIKETheSHIELDStem</t>
  </si>
  <si>
    <t>http://image.rakuten.co.jp/brotures/cabinet/items/leaderbike/component/shield-100mm-1.jpg</t>
  </si>
  <si>
    <t>http://image.rakuten.co.jp/brotures/cabinet/items/leaderbike/component/shield-90mm-1.jpg</t>
  </si>
  <si>
    <t>&lt;iframe src="http://www.rakuten.ne.jp/gold/brotures/spec/leaderbike/stem-shield.html" frameborder="0" id="spec-content" scrolling="no"&gt;&lt;/iframe&gt;</t>
  </si>
  <si>
    <t>&lt;div class="row-fluid"&gt;&lt;iframe src="http://www.rakuten.ne.jp/gold/brotures/items/leaderbike/stem-shield.html" frameborder="0" id="skin-product" scrolling="no"&gt;&lt;/iframe&gt;&lt;/div&gt;</t>
  </si>
  <si>
    <t>stem-superleggero</t>
  </si>
  <si>
    <t>DEDA SUPERLEGGERO Stemデダ 【ステム】  ピストバイク/シングルスピード/PISTEBIKE/ ロードバイク/ 自転車 パーツ 楽天</t>
  </si>
  <si>
    <t>DEDASUPERLEGGEROStem</t>
  </si>
  <si>
    <t>http://image.rakuten.co.jp/brotures/cabinet/items/deda/stem-superleggero.jpg</t>
  </si>
  <si>
    <t>&lt;iframe src="http://www.rakuten.ne.jp/gold/brotures/spec/deda/stem-superleggero.html" frameborder="0" id="spec-content" scrolling="no"&gt;&lt;/iframe&gt;</t>
  </si>
  <si>
    <t>&lt;iframe src="http://www.rakuten.ne.jp/gold/brotures/items/deda/stem-superleggero.html" frameborder="0" id="items-col-content" scrolling="no"&gt;&lt;/iframe&gt;</t>
  </si>
  <si>
    <t>stem-zero1-b</t>
  </si>
  <si>
    <t>DEDA ZERO1 BLACKデダ 【ステム】  ピストバイク/シングルスピード/PISTEBIKE/ ロードバイク/ 自転車 パーツ 楽天</t>
  </si>
  <si>
    <t>DEDAZERO1BLACK</t>
  </si>
  <si>
    <t>http://image.rakuten.co.jp/brotures/cabinet/items/deda/stem-zero1-b.jpg</t>
  </si>
  <si>
    <t>&lt;iframe src="http://www.rakuten.ne.jp/gold/brotures/spec/deda/stem-zero1-b.html" frameborder="0" id="spec-content" scrolling="no"&gt;&lt;/iframe&gt;</t>
  </si>
  <si>
    <t>&lt;iframe src="http://www.rakuten.ne.jp/gold/brotures/items/deda/stem-zero1-b.html" frameborder="0" id="items-col-content" scrolling="no"&gt;&lt;/iframe&gt;</t>
  </si>
  <si>
    <t>stem-zero1-r</t>
  </si>
  <si>
    <t>DEDA ZERO1 REDデダ 【ステム】  ピストバイク/シングルスピード/PISTEBIKE/ ロードバイク/ 自転車 パーツ 楽天</t>
  </si>
  <si>
    <t>DEDAZERO1RED</t>
  </si>
  <si>
    <t>http://image.rakuten.co.jp/brotures/cabinet/items/deda/stem-zero1-r.jpg</t>
  </si>
  <si>
    <t>&lt;iframe src="http://www.rakuten.ne.jp/gold/brotures/spec/deda/stem-zero1-r.html" frameborder="0" id="spec-content" scrolling="no"&gt;&lt;/iframe&gt;</t>
  </si>
  <si>
    <t>&lt;iframe src="http://www.rakuten.ne.jp/gold/brotures/items/deda/stem-zero1-r.html" frameborder="0" id="items-col-content" scrolling="no"&gt;&lt;/iframe&gt;</t>
  </si>
  <si>
    <t>stem-zero1-w</t>
  </si>
  <si>
    <t>DEDA ZERO1 WHITEデダ 【ステム】  ピストバイク/シングルスピード/PISTEBIKE/ ロードバイク/ 自転車 パーツ 楽天</t>
  </si>
  <si>
    <t>DEDAZERO1WHITE</t>
  </si>
  <si>
    <t>http://image.rakuten.co.jp/brotures/cabinet/items/deda/stem-zero1-w.jpg</t>
  </si>
  <si>
    <t>&lt;iframe src="http://www.rakuten.ne.jp/gold/brotures/spec/deda/stem-zero1-w.html" frameborder="0" id="spec-content" scrolling="no"&gt;&lt;/iframe&gt;</t>
  </si>
  <si>
    <t>&lt;iframe src="http://www.rakuten.ne.jp/gold/brotures/items/deda/stem-zero1-w.html" frameborder="0" id="items-col-content" scrolling="no"&gt;&lt;/iframe&gt;</t>
  </si>
  <si>
    <t>stem-zero100pista</t>
  </si>
  <si>
    <t>DEDA ZERO100PISTA Stemデダ 【ステム】  ピストバイク/シングルスピード/PISTEBIKE/ ロードバイク/ 自転車 パーツ 楽天</t>
  </si>
  <si>
    <t>DEDAZERO100PISTAStem</t>
  </si>
  <si>
    <t>http://image.rakuten.co.jp/brotures/cabinet/items/deda/stem-zero100pista.jpg</t>
  </si>
  <si>
    <t>&lt;iframe src="http://www.rakuten.ne.jp/gold/brotures/spec/deda/stem-zero100pista.html" frameborder="0" id="spec-content" scrolling="no"&gt;&lt;/iframe&gt;</t>
  </si>
  <si>
    <t>&lt;iframe src="http://www.rakuten.ne.jp/gold/brotures/items/deda/stem-zero100pista.html" frameborder="0" id="items-col-content" scrolling="no"&gt;&lt;/iframe&gt;</t>
  </si>
  <si>
    <t>stem-zero100sc-b</t>
  </si>
  <si>
    <t>DEDA ZERO100SC Stem BLACKデダ 【ステム】  ピストバイク/シングルスピード/PISTEBIKE/ ロードバイク/ 自転車 パーツ 楽天</t>
  </si>
  <si>
    <t>DEDAZERO100SCStemBLACK</t>
  </si>
  <si>
    <t>http://image.rakuten.co.jp/brotures/cabinet/items/deda/stem-zero100sc-b.jpg</t>
  </si>
  <si>
    <t>&lt;iframe src="http://www.rakuten.ne.jp/gold/brotures/spec/deda/stem-zero100sc-b.html" frameborder="0" id="spec-content" scrolling="no"&gt;&lt;/iframe&gt;</t>
  </si>
  <si>
    <t>&lt;iframe src="http://www.rakuten.ne.jp/gold/brotures/items/deda/stem-zero100sc-b.html" frameborder="0" id="items-col-content" scrolling="no"&gt;&lt;/iframe&gt;</t>
  </si>
  <si>
    <t>stem-zero100sc-w</t>
  </si>
  <si>
    <t>DEDA ZERO100SC Stem WHITEデダ 【ステム】  ピストバイク/シングルスピード/PISTEBIKE/ ロードバイク/ 自転車 パーツ 楽天</t>
  </si>
  <si>
    <t>DEDAZERO100SCStemWHITE</t>
  </si>
  <si>
    <t>http://image.rakuten.co.jp/brotures/cabinet/items/deda/stem-zero100sc-w.jpg</t>
  </si>
  <si>
    <t>&lt;iframe src="http://www.rakuten.ne.jp/gold/brotures/spec/deda/stem-zero100sc-w.html" frameborder="0" id="spec-content" scrolling="no"&gt;&lt;/iframe&gt;</t>
  </si>
  <si>
    <t>&lt;iframe src="http://www.rakuten.ne.jp/gold/brotures/items/deda/stem-zero100sc-w.html" frameborder="0" id="items-col-content" scrolling="no"&gt;&lt;/iframe&gt;</t>
  </si>
  <si>
    <t>stem-zeronero-b</t>
  </si>
  <si>
    <t>DEAD ZERONERO Stem CARBONデダ 【ステム】  ピストバイク/シングルスピード/PISTEBIKE/ ロードバイク/ 自転車 パーツ 楽天</t>
  </si>
  <si>
    <t>DEADZERONEROStemCARBON</t>
  </si>
  <si>
    <t>http://image.rakuten.co.jp/brotures/cabinet/items/deda/stem-zeronero-b.jpg</t>
  </si>
  <si>
    <t>&lt;iframe src="http://www.rakuten.ne.jp/gold/brotures/spec/deda/stem-zeronero-b.html" frameborder="0" id="spec-content" scrolling="no"&gt;&lt;/iframe&gt;</t>
  </si>
  <si>
    <t>&lt;iframe src="http://www.rakuten.ne.jp/gold/brotures/items/deda/stem-zeronero-b.html" frameborder="0" id="items-col-content" scrolling="no"&gt;&lt;/iframe&gt;</t>
  </si>
  <si>
    <t>stem-zeronero-w</t>
  </si>
  <si>
    <t>DEAD ZERONERO Stem WHITEデダ 【ステム】  ピストバイク/シングルスピード/PISTEBIKE/ ロードバイク/ 自転車 パーツ 楽天</t>
  </si>
  <si>
    <t>DEADZERONEROStemWHITE</t>
  </si>
  <si>
    <t>http://image.rakuten.co.jp/brotures/cabinet/items/deda/stem-zeronero-w.jpg</t>
  </si>
  <si>
    <t>&lt;iframe src="http://www.rakuten.ne.jp/gold/brotures/spec2/stem-zeronero-w.html" frameborder="0" id="spec-content" scrolling="no"&gt;&lt;/iframe&gt;</t>
  </si>
  <si>
    <t>&lt;iframe src="http://www.rakuten.ne.jp/gold/brotures/items/deda/stem-zeronero-w.html" frameborder="0" id="items-col-content" scrolling="no"&gt;&lt;/iframe&gt;</t>
  </si>
  <si>
    <t>stm_4axis</t>
  </si>
  <si>
    <t>RITCHEY WCS 4AXIS ステムリッチー 【ステム】  ピストバイク/シングルスピード/PISTEBIKE/ ロードバイク/ 自転車 パーツ 楽天</t>
  </si>
  <si>
    <t>RITCHEYWCS4AXISステム</t>
  </si>
  <si>
    <t>http://image.rakuten.co.jp/brotures/cabinet/items/ritchey/stm_4axis.jpg</t>
  </si>
  <si>
    <t>&lt;iframe src="http://www.rakuten.ne.jp/gold/brotures/spec2/stm_4axis.html" frameborder="0" id="spec-content" scrolling="no"&gt;&lt;/iframe&gt;</t>
  </si>
  <si>
    <t>&lt;iframe src="http://www.rakuten.ne.jp/gold/brotures/items/ritchey/stm_4axis.html" frameborder="0" id="items-col-content" scrolling="no"&gt;&lt;/iframe&gt;</t>
  </si>
  <si>
    <t>stm_4axis44_bk</t>
  </si>
  <si>
    <t>RITCHEY WCS 4AXIS 44 ステム BLACKリッチー 【ステム】  ピストバイク/シングルスピード/PISTEBIKE/ ロードバイク/ 自転車 パーツ 楽天</t>
  </si>
  <si>
    <t>RITCHEYWCS4AXIS44ステムBLACK</t>
  </si>
  <si>
    <t>http://image.rakuten.co.jp/brotures/cabinet/items/ritchey/stm_4axis44_bk.jpg</t>
  </si>
  <si>
    <t>&lt;iframe src="http://www.rakuten.ne.jp/gold/brotures/spec/ritchey/stm_4axis44_bk.html" frameborder="0" id="spec-content" scrolling="no"&gt;&lt;/iframe&gt;</t>
  </si>
  <si>
    <t>&lt;iframe src="http://www.rakuten.ne.jp/gold/brotures/items/ritchey/stm_4axis44_bk.html" frameborder="0" id="items-col-content" scrolling="no"&gt;&lt;/iframe&gt;</t>
  </si>
  <si>
    <t>stm_4axis_clsc</t>
  </si>
  <si>
    <t>RITCHEY 4AXIS CLASSICリッチー 【ステム】  ピストバイク/シングルスピード/PISTEBIKE/ ロードバイク/ 自転車 パーツ 楽天</t>
  </si>
  <si>
    <t>RITCHEY4AXISCLASSIC</t>
  </si>
  <si>
    <t>http://image.rakuten.co.jp/brotures/cabinet/items/ritchey/stm_4axis_clsc.jpg</t>
  </si>
  <si>
    <t>&lt;iframe src="http://www.rakuten.ne.jp/gold/brotures/spec2/stm_4axis_clsc.html" frameborder="0" id="spec-content" scrolling="no"&gt;&lt;/iframe&gt;</t>
  </si>
  <si>
    <t>&lt;iframe src="http://www.rakuten.ne.jp/gold/brotures/items/ritchey/stm_4axis_clsc.html" frameborder="0" id="items-col-content" scrolling="no"&gt;&lt;/iframe&gt;</t>
  </si>
  <si>
    <t>stm_66</t>
  </si>
  <si>
    <t>grunge 66 ステムグランジ 【ステム】  ピストバイク/シングルスピード/PISTEBIKE/ ロードバイク/ 自転車 パーツ 楽天</t>
  </si>
  <si>
    <t>grunge66ステム</t>
  </si>
  <si>
    <t>http://image.rakuten.co.jp/brotures/cabinet/items/grunge/stm_66.jpg</t>
  </si>
  <si>
    <t>&lt;iframe src="http://www.rakuten.ne.jp/gold/brotures/spec2/stm_66.html" frameborder="0" id="spec-content" scrolling="no"&gt;&lt;/iframe&gt;</t>
  </si>
  <si>
    <t>&lt;iframe src="http://www.rakuten.ne.jp/gold/brotures/items/grunge/stm_66.html" frameborder="0" id="items-col-content" scrolling="no"&gt;&lt;/iframe&gt;</t>
  </si>
  <si>
    <t>stm_ajustable</t>
  </si>
  <si>
    <t>RITCHEY アジャスタブル ステムリッチー 【ステム】  ピストバイク/シングルスピード/PISTEBIKE/ ロードバイク/ 自転車 パーツ 楽天</t>
  </si>
  <si>
    <t>RITCHEYアジャスタブルステム</t>
  </si>
  <si>
    <t>http://image.rakuten.co.jp/brotures/cabinet/items/ritchey/stm_ajustable.jpg</t>
  </si>
  <si>
    <t>&lt;iframe src="http://www.rakuten.ne.jp/gold/brotures/spec2/stm_ajustable.html" frameborder="0" id="spec-content" scrolling="no"&gt;&lt;/iframe&gt;</t>
  </si>
  <si>
    <t>&lt;iframe src="http://www.rakuten.ne.jp/gold/brotures/items/ritchey/stm_ajustable.html" frameborder="0" id="items-col-content" scrolling="no"&gt;&lt;/iframe&gt;</t>
  </si>
  <si>
    <t>stm_b33</t>
  </si>
  <si>
    <t>KCNC B33ケーシーエヌシー 【ステム】  ピストバイク/シングルスピード/PISTEBIKE/ ロードバイク/ 自転車 パーツ 楽天</t>
  </si>
  <si>
    <t>KCNCB33</t>
  </si>
  <si>
    <t>http://image.rakuten.co.jp/brotures/cabinet/items/kcnc/stm_b33.jpg</t>
  </si>
  <si>
    <t>&lt;iframe src="http://www.rakuten.ne.jp/gold/brotures/spec2/stm_b33.html" frameborder="0" id="spec-content" scrolling="no"&gt;&lt;/iframe&gt;</t>
  </si>
  <si>
    <t>&lt;iframe src="http://www.rakuten.ne.jp/gold/brotures/items/kcnc/stm_b33.html" frameborder="0" id="items-col-content" scrolling="no"&gt;&lt;/iframe&gt;</t>
  </si>
  <si>
    <t>stm_b34</t>
  </si>
  <si>
    <t>KCNC B34ケーシーエヌシー 【ステム】  ピストバイク/シングルスピード/PISTEBIKE/ ロードバイク/ 自転車 パーツ 楽天</t>
  </si>
  <si>
    <t>KCNCB34</t>
  </si>
  <si>
    <t>http://image.rakuten.co.jp/brotures/cabinet/items/kcnc/stm_b34.jpg</t>
  </si>
  <si>
    <t>&lt;iframe src="http://www.rakuten.ne.jp/gold/brotures/spec2/stm_b34.html" frameborder="0" id="spec-content" scrolling="no"&gt;&lt;/iframe&gt;</t>
  </si>
  <si>
    <t>&lt;iframe src="http://www.rakuten.ne.jp/gold/brotures/items/kcnc/stm_b34.html" frameborder="0" id="items-col-content" scrolling="no"&gt;&lt;/iframe&gt;</t>
  </si>
  <si>
    <t>stm_c260_bk</t>
  </si>
  <si>
    <t>RITCHEY WCS C260 ステム BLACKリッチー 【ステム】 ブラック ピストバイク/シングルスピード/PISTEBIKE/ ロードバイク/ 自転車 パーツ 楽天</t>
  </si>
  <si>
    <t>RITCHEYWCSC260ステムBLACK</t>
  </si>
  <si>
    <t>http://image.rakuten.co.jp/brotures/cabinet/items/ritchey/stm_c260_bk.jpg</t>
  </si>
  <si>
    <t>&lt;iframe src="http://www.rakuten.ne.jp/gold/brotures/spec2/stm_c260_bk.html" frameborder="0" id="spec-content" scrolling="no"&gt;&lt;/iframe&gt;</t>
  </si>
  <si>
    <t>&lt;iframe src="http://www.rakuten.ne.jp/gold/brotures/items/ritchey/stm_c260_bk.html" frameborder="0" id="items-col-content" scrolling="no"&gt;&lt;/iframe&gt;</t>
  </si>
  <si>
    <t>stm_c260_red</t>
  </si>
  <si>
    <t>RITCHEY WCS C260 ステム REDリッチー 【ステム】 レッド ピストバイク/シングルスピード/PISTEBIKE/ ロードバイク/ 自転車 パーツ 楽天</t>
  </si>
  <si>
    <t>RITCHEYWCSC260ステムRED</t>
  </si>
  <si>
    <t>http://image.rakuten.co.jp/brotures/cabinet/items/ritchey/stm_c260_red.jpg</t>
  </si>
  <si>
    <t>&lt;iframe src="http://www.rakuten.ne.jp/gold/brotures/spec2/stm_c260_red.html" frameborder="0" id="spec-content" scrolling="no"&gt;&lt;/iframe&gt;</t>
  </si>
  <si>
    <t>&lt;iframe src="http://www.rakuten.ne.jp/gold/brotures/items/ritchey/stm_c260_red.html" frameborder="0" id="items-col-content" scrolling="no"&gt;&lt;/iframe&gt;</t>
  </si>
  <si>
    <t>stm_c260_wh</t>
  </si>
  <si>
    <t>RITCHEY WCS C260 ステム WHITEリッチー 【ステム】 ホワイト ピストバイク/シングルスピード/PISTEBIKE/ ロードバイク/ 自転車 パーツ 楽天</t>
  </si>
  <si>
    <t>RITCHEYWCSC260ステムWHITE</t>
  </si>
  <si>
    <t>http://image.rakuten.co.jp/brotures/cabinet/items/ritchey/stm_c260_wh.jpg</t>
  </si>
  <si>
    <t>&lt;iframe src="http://www.rakuten.ne.jp/gold/brotures/spec2/stm_c260_wh.html" frameborder="0" id="spec-content" scrolling="no"&gt;&lt;/iframe&gt;</t>
  </si>
  <si>
    <t>&lt;iframe src="http://www.rakuten.ne.jp/gold/brotures/items/ritchey/stm_c260_wh.html" frameborder="0" id="items-col-content" scrolling="no"&gt;&lt;/iframe&gt;</t>
  </si>
  <si>
    <t>stm_c_4axis</t>
  </si>
  <si>
    <t>RITCHEY WCS カーボン 4AXIS ステムリッチー 【ステム】  ピストバイク/シングルスピード/PISTEBIKE/ ロードバイク/ 自転車 パーツ 楽天</t>
  </si>
  <si>
    <t>RITCHEYWCSカーボン4AXISステム</t>
  </si>
  <si>
    <t>http://image.rakuten.co.jp/brotures/cabinet/items/ritchey/stm_c_4axis.jpg</t>
  </si>
  <si>
    <t>&lt;iframe src="http://www.rakuten.ne.jp/gold/brotures/spec2/stm_c_4axis.html" frameborder="0" id="spec-content" scrolling="no"&gt;&lt;/iframe&gt;</t>
  </si>
  <si>
    <t>&lt;iframe src="http://www.rakuten.ne.jp/gold/brotures/items/ritchey/stm_c_4axis.html" frameborder="0" id="items-col-content" scrolling="no"&gt;&lt;/iframe&gt;</t>
  </si>
  <si>
    <t>stm_clistem</t>
  </si>
  <si>
    <t>NITTO クリステム３ニット? 【ステム】  ピストバイク/シングルスピード/PISTEBIKE/ ロードバイク/ 自転車 パーツ 楽天</t>
  </si>
  <si>
    <t>NITTOクリステム３</t>
  </si>
  <si>
    <t>http://image.rakuten.co.jp/brotures/cabinet/items/nitto/stm_clistem.jpg</t>
  </si>
  <si>
    <t>&lt;iframe src="http://www.rakuten.ne.jp/gold/brotures/spec2/stm_clistem.html" frameborder="0" id="spec-content" scrolling="no"&gt;&lt;/iframe&gt;</t>
  </si>
  <si>
    <t>&lt;iframe src="http://www.rakuten.ne.jp/gold/brotures/items/nitto/stm_clistem.html" frameborder="0" id="items-col-content" scrolling="no"&gt;&lt;/iframe&gt;</t>
  </si>
  <si>
    <t>stm_cmp_4axis_bk</t>
  </si>
  <si>
    <t>RITCHEY COMP 4AXIS ステム BLACKリッチー 【ステム】  ピストバイク/シングルスピード/PISTEBIKE/ ロードバイク/ 自転車 パーツ 楽天</t>
  </si>
  <si>
    <t>RITCHEYCOMP4AXISステムBLACK</t>
  </si>
  <si>
    <t>http://image.rakuten.co.jp/brotures/cabinet/items/ritchey/stm_cmp_4axis_bk.jpg</t>
  </si>
  <si>
    <t>&lt;iframe src="http://www.rakuten.ne.jp/gold/brotures/spec2/stm_cmp_4axis_bk.html" frameborder="0" id="spec-content" scrolling="no"&gt;&lt;/iframe&gt;</t>
  </si>
  <si>
    <t>&lt;iframe src="http://www.rakuten.ne.jp/gold/brotures/items/ritchey/stm_cmp_4axis_bk.html" frameborder="0" id="items-col-content" scrolling="no"&gt;&lt;/iframe&gt;</t>
  </si>
  <si>
    <t>stm_cmp_4axis_wh</t>
  </si>
  <si>
    <t>RITCHEY COMP 4AXIS ステム WHITEリッチー 【ステム】 ホワイト ピストバイク/シングルスピード/PISTEBIKE/ ロードバイク/ 自転車 パーツ 楽天</t>
  </si>
  <si>
    <t>RITCHEYCOMP4AXISステムWHITE</t>
  </si>
  <si>
    <t>http://image.rakuten.co.jp/brotures/cabinet/items/ritchey/stm_cmp_4axis_wh.jpg</t>
  </si>
  <si>
    <t>&lt;iframe src="http://www.rakuten.ne.jp/gold/brotures/spec2/stm_cmp_4axis_wh.html" frameborder="0" id="spec-content" scrolling="no"&gt;&lt;/iframe&gt;</t>
  </si>
  <si>
    <t>&lt;iframe src="http://www.rakuten.ne.jp/gold/brotures/items/ritchey/stm_cmp_4axis_wh.html" frameborder="0" id="items-col-content" scrolling="no"&gt;&lt;/iframe&gt;</t>
  </si>
  <si>
    <t>stm_craft2</t>
  </si>
  <si>
    <t>NITTO クラフト２ニット? 【ステム】  ピストバイク/シングルスピード/PISTEBIKE/ ロードバイク/ 自転車 パーツ 楽天</t>
  </si>
  <si>
    <t>NITTOクラフト２</t>
  </si>
  <si>
    <t>http://image.rakuten.co.jp/brotures/cabinet/items/nitto/stm_craft2.jpg</t>
  </si>
  <si>
    <t>&lt;iframe src="http://www.rakuten.ne.jp/gold/brotures/spec/nitto/stm_craft2.html" frameborder="0" id="spec-content" scrolling="no"&gt;&lt;/iframe&gt;</t>
  </si>
  <si>
    <t>&lt;iframe src="http://www.rakuten.ne.jp/gold/brotures/items/nitto/stm_craft2.html" frameborder="0" id="items-col-content" scrolling="no"&gt;&lt;/iframe&gt;</t>
  </si>
  <si>
    <t>stm_dh_bk</t>
  </si>
  <si>
    <t>grunge DH ステム BLACKグランジ 【ステム】 ブラック ピストバイク/シングルスピード/PISTEBIKE/ ロードバイク/ 自転車 パーツ 楽天</t>
  </si>
  <si>
    <t>grungeDHステムBLACK</t>
  </si>
  <si>
    <t>http://image.rakuten.co.jp/brotures/cabinet/items/grunge/stm_dh_bk.jpg</t>
  </si>
  <si>
    <t>&lt;iframe src="http://www.rakuten.ne.jp/gold/brotures/spec/grunge/stm_dh_bk.html" frameborder="0" id="spec-content" scrolling="no"&gt;&lt;/iframe&gt;</t>
  </si>
  <si>
    <t>&lt;iframe src="http://www.rakuten.ne.jp/gold/brotures/items/grunge/stm_dh_bk.html" frameborder="0" id="items-col-content" scrolling="no"&gt;&lt;/iframe&gt;</t>
  </si>
  <si>
    <t>stm_dh_gold</t>
  </si>
  <si>
    <t>grunge DH ステム GOLDグランジ 【ステム】 レッド ピストバイク/シングルスピード/PISTEBIKE/ ロードバイク/ 自転車 パーツ 楽天</t>
  </si>
  <si>
    <t>grungeDHステムGOLD</t>
  </si>
  <si>
    <t>http://image.rakuten.co.jp/brotures/cabinet/items/grunge/stm_dh_gold.jpg</t>
  </si>
  <si>
    <t>&lt;iframe src="http://www.rakuten.ne.jp/gold/brotures/spec/grunge/stm_dh_gold.html" frameborder="0" id="spec-content" scrolling="no"&gt;&lt;/iframe&gt;</t>
  </si>
  <si>
    <t>&lt;iframe src="http://www.rakuten.ne.jp/gold/brotures/items/grunge/stm_dh_gold.html" frameborder="0" id="items-col-content" scrolling="no"&gt;&lt;/iframe&gt;</t>
  </si>
  <si>
    <t>stm_dh_s</t>
  </si>
  <si>
    <t>grunge DH ステム SILVERグランジ 【ステム】 シルバー ピストバイク/シングルスピード/PISTEBIKE/ ロードバイク/ 自転車 パーツ 楽天</t>
  </si>
  <si>
    <t>grungeDHステムSILVER</t>
  </si>
  <si>
    <t>http://image.rakuten.co.jp/brotures/cabinet/items/grunge/stm_dh_s.jpg</t>
  </si>
  <si>
    <t>&lt;iframe src="http://www.rakuten.ne.jp/gold/brotures/spec/grunge/stm_dh_s.html" frameborder="0" id="spec-content" scrolling="no"&gt;&lt;/iframe&gt;</t>
  </si>
  <si>
    <t>&lt;iframe src="http://www.rakuten.ne.jp/gold/brotures/items/grunge/stm_dh_s.html" frameborder="0" id="items-col-content" scrolling="no"&gt;&lt;/iframe&gt;</t>
  </si>
  <si>
    <t>stm_dh_wh</t>
  </si>
  <si>
    <t>grunge DH ステム WHITEグランジ 【ステム】 ホワイト ピストバイク/シングルスピード/PISTEBIKE/ ロードバイク/ 自転車 パーツ 楽天</t>
  </si>
  <si>
    <t>grungeDHステムWHITE</t>
  </si>
  <si>
    <t>http://image.rakuten.co.jp/brotures/cabinet/items/grunge/stm_dh_wh.jpg</t>
  </si>
  <si>
    <t>&lt;iframe src="http://www.rakuten.ne.jp/gold/brotures/spec2/stm_dh_wh.html" frameborder="0" id="spec-content" scrolling="no"&gt;&lt;/iframe&gt;</t>
  </si>
  <si>
    <t>&lt;iframe src="http://www.rakuten.ne.jp/gold/brotures/items/grunge/stm_dh_wh.html" frameborder="0" id="items-col-content" scrolling="no"&gt;&lt;/iframe&gt;</t>
  </si>
  <si>
    <t>stm_dhpro</t>
  </si>
  <si>
    <t>KCNC DH-PROケーシーエヌシー 【ステム】  ピストバイク/シングルスピード/PISTEBIKE/ ロードバイク/ 自転車 パーツ 楽天</t>
  </si>
  <si>
    <t>KCNCDH-PRO</t>
  </si>
  <si>
    <t>http://image.rakuten.co.jp/brotures/cabinet/items/kcnc/stm_dhpro.jpg</t>
  </si>
  <si>
    <t>&lt;iframe src="http://www.rakuten.ne.jp/gold/brotures/spec2/stm_dhpro.html" frameborder="0" id="spec-content" scrolling="no"&gt;&lt;/iframe&gt;</t>
  </si>
  <si>
    <t>&lt;iframe src="http://www.rakuten.ne.jp/gold/brotures/items/kcnc/stm_dhpro.html" frameborder="0" id="items-col-content" scrolling="no"&gt;&lt;/iframe&gt;</t>
  </si>
  <si>
    <t>stm_flightcontrol</t>
  </si>
  <si>
    <t>【バーテープ＆グリップ】オーディーアイ ODI フライトコントロール ステム  ロードバイク/  シングルスピード/PISTEBIKE/ 自転車 パーツ 楽天</t>
  </si>
  <si>
    <t>ODIフライトコントロールステム</t>
  </si>
  <si>
    <t>http://image.rakuten.co.jp/brotures/cabinet/items/odi/stm_flightcontrol.jpg</t>
  </si>
  <si>
    <t>&lt;iframe src="http://www.rakuten.ne.jp/gold/brotures/spec2/stm_flightcontrol.html" frameborder="0" id="spec-content" scrolling="no"&gt;&lt;/iframe&gt;</t>
  </si>
  <si>
    <t>&lt;iframe src="http://www.rakuten.ne.jp/gold/brotures/items/odi/stm_flightcontrol.html" frameborder="0" id="items-col-content" scrolling="no"&gt;&lt;/iframe&gt;</t>
  </si>
  <si>
    <t>stm_flyride</t>
  </si>
  <si>
    <t>KCNC FLY RIDEケーシーエヌシー 【ステム】  ピストバイク/シングルスピード/PISTEBIKE/ ロードバイク/ 自転車 パーツ 楽天</t>
  </si>
  <si>
    <t>KCNCFLYRIDE</t>
  </si>
  <si>
    <t>http://image.rakuten.co.jp/brotures/cabinet/items/kcnc/stm_flyride.jpg</t>
  </si>
  <si>
    <t>&lt;iframe src="http://www.rakuten.ne.jp/gold/brotures/spec2/stm_flyride.html" frameborder="0" id="spec-content" scrolling="no"&gt;&lt;/iframe&gt;</t>
  </si>
  <si>
    <t>&lt;iframe src="http://www.rakuten.ne.jp/gold/brotures/items/kcnc/stm_flyride.html" frameborder="0" id="items-col-content" scrolling="no"&gt;&lt;/iframe&gt;</t>
  </si>
  <si>
    <t>stm_freeride</t>
  </si>
  <si>
    <t>KCNC FREERIDEケーシーエヌシー 【ステム】  ピストバイク/シングルスピード/PISTEBIKE/ ロードバイク/ 自転車 パーツ 楽天</t>
  </si>
  <si>
    <t>KCNCFREERIDE</t>
  </si>
  <si>
    <t>http://image.rakuten.co.jp/brotures/cabinet/items/kcnc/stm_freeride.jpg</t>
  </si>
  <si>
    <t>&lt;iframe src="http://www.rakuten.ne.jp/gold/brotures/spec2/stm_freeride.html" frameborder="0" id="spec-content" scrolling="no"&gt;&lt;/iframe&gt;</t>
  </si>
  <si>
    <t>&lt;iframe src="http://www.rakuten.ne.jp/gold/brotures/items/kcnc/stm_freeride.html" frameborder="0" id="items-col-content" scrolling="no"&gt;&lt;/iframe&gt;</t>
  </si>
  <si>
    <t>stm_lug</t>
  </si>
  <si>
    <t>NITTO ラグステムニット? 【ステム】  ピストバイク/シングルスピード/PISTEBIKE/ ロードバイク/ 自転車 パーツ 楽天</t>
  </si>
  <si>
    <t>NITTOラグステム</t>
  </si>
  <si>
    <t>http://image.rakuten.co.jp/brotures/cabinet/items/nitto/stm_lug.jpg</t>
  </si>
  <si>
    <t>&lt;iframe src="http://www.rakuten.ne.jp/gold/brotures/spec2/stm_lug.html" frameborder="0" id="spec-content" scrolling="no"&gt;&lt;/iframe&gt;</t>
  </si>
  <si>
    <t>&lt;iframe src="http://www.rakuten.ne.jp/gold/brotures/items/nitto/stm_lug.html" frameborder="0" id="items-col-content" scrolling="no"&gt;&lt;/iframe&gt;</t>
  </si>
  <si>
    <t>stm_lugthreadless</t>
  </si>
  <si>
    <t>NITTO ラグスレッドレスニット? 【ステム】  ピストバイク/シングルスピード/PISTEBIKE/ ロードバイク/ 自転車 パーツ 楽天</t>
  </si>
  <si>
    <t>NITTOラグスレッドレス</t>
  </si>
  <si>
    <t>http://image.rakuten.co.jp/brotures/cabinet/items/nitto/stm_lugthreadless.jpg</t>
  </si>
  <si>
    <t>&lt;iframe src="http://www.rakuten.ne.jp/gold/brotures/spec2/stm_lugthreadless.html" frameborder="0" id="spec-content" scrolling="no"&gt;&lt;/iframe&gt;</t>
  </si>
  <si>
    <t>&lt;iframe src="http://www.rakuten.ne.jp/gold/brotures/items/nitto/stm_lugthreadless.html" frameborder="0" id="items-col-content" scrolling="no"&gt;&lt;/iframe&gt;</t>
  </si>
  <si>
    <t>stm_mt-10-100</t>
  </si>
  <si>
    <t>NITTO MT-10-100DXニット? 【ステム】  ピストバイク/シングルスピード/PISTEBIKE/ ロードバイク/ 自転車 パーツ 楽天</t>
  </si>
  <si>
    <t>NITTOMT-10-100DX</t>
  </si>
  <si>
    <t>http://image.rakuten.co.jp/brotures/cabinet/items/nitto/stm_mt-10-100.jpg</t>
  </si>
  <si>
    <t>&lt;iframe src="http://www.rakuten.ne.jp/gold/brotures/spec2/stm_mt-10-100.html" frameborder="0" id="spec-content" scrolling="no"&gt;&lt;/iframe&gt;</t>
  </si>
  <si>
    <t>&lt;iframe src="http://www.rakuten.ne.jp/gold/brotures/items/nitto/stm_mt-10-100.html" frameborder="0" id="items-col-content" scrolling="no"&gt;&lt;/iframe&gt;</t>
  </si>
  <si>
    <t>stm_mt-10-80</t>
  </si>
  <si>
    <t>NITTO MT-10-80DXニット? 【ステム】  ピストバイク/シングルスピード/PISTEBIKE/ ロードバイク/ 自転車 パーツ 楽天</t>
  </si>
  <si>
    <t>NITTOMT-10-80DX</t>
  </si>
  <si>
    <t>http://image.rakuten.co.jp/brotures/cabinet/items/nitto/stm_mt-10-80.jpg</t>
  </si>
  <si>
    <t>&lt;iframe src="http://www.rakuten.ne.jp/gold/brotures/spec2/stm_mt-10-80.html" frameborder="0" id="spec-content" scrolling="no"&gt;&lt;/iframe&gt;</t>
  </si>
  <si>
    <t>&lt;iframe src="http://www.rakuten.ne.jp/gold/brotures/items/nitto/stm_mt-10-80.html" frameborder="0" id="items-col-content" scrolling="no"&gt;&lt;/iframe&gt;</t>
  </si>
  <si>
    <t>stm_mt-2</t>
  </si>
  <si>
    <t>NITTO MT-2 ステムニット? 【ステム】  ピストバイク/シングルスピード/PISTEBIKE/ ロードバイク/ 自転車 パーツ 楽天</t>
  </si>
  <si>
    <t>NITTOMT-2ステム</t>
  </si>
  <si>
    <t>http://image.rakuten.co.jp/brotures/cabinet/items/nitto/stm_mt-2.jpg</t>
  </si>
  <si>
    <t>&lt;iframe src="http://www.rakuten.ne.jp/gold/brotures/spec2/stm_mt-2.html" frameborder="0" id="spec-content" scrolling="no"&gt;&lt;/iframe&gt;</t>
  </si>
  <si>
    <t>&lt;iframe src="http://www.rakuten.ne.jp/gold/brotures/items/nitto/stm_mt-2.html" frameborder="0" id="items-col-content" scrolling="no"&gt;&lt;/iframe&gt;</t>
  </si>
  <si>
    <t>stm_njpro</t>
  </si>
  <si>
    <t>NITTO NJ PRO AA ステムニット? 【ステム】  ピストバイク/シングルスピード/PISTEBIKE/ ロードバイク/ 自転車 パーツ 楽天</t>
  </si>
  <si>
    <t>NITTONJPROAAステム</t>
  </si>
  <si>
    <t>http://image.rakuten.co.jp/brotures/cabinet/items/nitto/stm_njpro.jpg</t>
  </si>
  <si>
    <t>&lt;iframe src="http://www.rakuten.ne.jp/gold/brotures/spec2/stm_njpro.html" frameborder="0" id="spec-content" scrolling="no"&gt;&lt;/iframe&gt;</t>
  </si>
  <si>
    <t>&lt;iframe src="http://www.rakuten.ne.jp/gold/brotures/items/nitto/stm_njpro.html" frameborder="0" id="items-col-content" scrolling="no"&gt;&lt;/iframe&gt;</t>
  </si>
  <si>
    <t>stm_pearl_bk</t>
  </si>
  <si>
    <t>NITTO PEARL ステム BLACKニット? 【ステム】  ピストバイク/シングルスピード/PISTEBIKE/ ロードバイク/ 自転車 パーツ 楽天</t>
  </si>
  <si>
    <t>NITTOPEARLステムBLACK</t>
  </si>
  <si>
    <t>http://image.rakuten.co.jp/brotures/cabinet/items/nitto/stm_pearl_bk.jpg</t>
  </si>
  <si>
    <t>&lt;iframe src="http://www.rakuten.ne.jp/gold/brotures/spec2/stm_pearl_bk.html" frameborder="0" id="spec-content" scrolling="no"&gt;&lt;/iframe&gt;</t>
  </si>
  <si>
    <t>&lt;iframe src="http://www.rakuten.ne.jp/gold/brotures/items/nitto/stm_pearl_bk.html" frameborder="0" id="items-col-content" scrolling="no"&gt;&lt;/iframe&gt;</t>
  </si>
  <si>
    <t>stm_pearl_s</t>
  </si>
  <si>
    <t>NITTO PEARL ステム SILVERニット? 【ステム】  ピストバイク/シングルスピード/PISTEBIKE/ ロードバイク/ 自転車 パーツ 楽天</t>
  </si>
  <si>
    <t>NITTOPEARLステムSILVER</t>
  </si>
  <si>
    <t>http://image.rakuten.co.jp/brotures/cabinet/items/nitto/stm_pearl_s.jpg</t>
  </si>
  <si>
    <t>&lt;iframe src="http://www.rakuten.ne.jp/gold/brotures/spec2/stm_pearl_s.html" frameborder="0" id="spec-content" scrolling="no"&gt;&lt;/iframe&gt;</t>
  </si>
  <si>
    <t>&lt;iframe src="http://www.rakuten.ne.jp/gold/brotures/items/nitto/stm_pearl_s.html" frameborder="0" id="items-col-content" scrolling="no"&gt;&lt;/iframe&gt;</t>
  </si>
  <si>
    <t>stm_pearlsx</t>
  </si>
  <si>
    <t>NITTO PEARLSX ステムニット? 【ステム】  ピストバイク/シングルスピード/PISTEBIKE/ ロードバイク/ 自転車 パーツ 楽天</t>
  </si>
  <si>
    <t>NITTOPEARLSXステム</t>
  </si>
  <si>
    <t>http://image.rakuten.co.jp/brotures/cabinet/items/nitto/stm_pearlsx.jpg</t>
  </si>
  <si>
    <t>&lt;iframe src="http://www.rakuten.ne.jp/gold/brotures/spec2/stm_pearlsx.html" frameborder="0" id="spec-content" scrolling="no"&gt;&lt;/iframe&gt;</t>
  </si>
  <si>
    <t>&lt;iframe src="http://www.rakuten.ne.jp/gold/brotures/items/nitto/stm_pearlsx.html" frameborder="0" id="items-col-content" scrolling="no"&gt;&lt;/iframe&gt;</t>
  </si>
  <si>
    <t>stm_scwing</t>
  </si>
  <si>
    <t>KCNC SC WINGケーシーエヌシー 【ステム】  ピストバイク/シングルスピード/PISTEBIKE/ ロードバイク/ 自転車 パーツ 楽天</t>
  </si>
  <si>
    <t>KCNCSCWING</t>
  </si>
  <si>
    <t>http://image.rakuten.co.jp/brotures/cabinet/items/kcnc/stm_scwing.jpg</t>
  </si>
  <si>
    <t>&lt;iframe src="http://www.rakuten.ne.jp/gold/brotures/spec2/stm_scwing.html" frameborder="0" id="spec-content" scrolling="no"&gt;&lt;/iframe&gt;</t>
  </si>
  <si>
    <t>&lt;iframe src="http://www.rakuten.ne.jp/gold/brotures/items/kcnc/stm_scwing.html" frameborder="0" id="items-col-content" scrolling="no"&gt;&lt;/iframe&gt;</t>
  </si>
  <si>
    <t>stm_sl_carbon</t>
  </si>
  <si>
    <t>RITCHEY Super Logic Carbon ステムリッチー 【ステム】  ピストバイク/シングルスピード/PISTEBIKE/ ロードバイク/ 自転車 パーツ 楽天</t>
  </si>
  <si>
    <t>RITCHEYSuperLogicCarbonステム</t>
  </si>
  <si>
    <t>http://image.rakuten.co.jp/brotures/cabinet/items/ritchey/stm_sl_carbon.jpg</t>
  </si>
  <si>
    <t>&lt;iframe src="http://www.rakuten.ne.jp/gold/brotures/spec2/stm_sl_carbon.html" frameborder="0" id="spec-content" scrolling="no"&gt;&lt;/iframe&gt;</t>
  </si>
  <si>
    <t>&lt;iframe src="http://www.rakuten.ne.jp/gold/brotures/items/ritchey/stm_sl_carbon.html" frameborder="0" id="items-col-content" scrolling="no"&gt;&lt;/iframe&gt;</t>
  </si>
  <si>
    <t>stm_teamissue</t>
  </si>
  <si>
    <t>KCNC TEAM ISSUEケーシーエヌシー 【ステム】  ピストバイク/シングルスピード/PISTEBIKE/ ロードバイク/ 自転車 パーツ 楽天</t>
  </si>
  <si>
    <t>KCNCTEAMISSUE</t>
  </si>
  <si>
    <t>http://image.rakuten.co.jp/brotures/cabinet/items/kcnc/stm_teamissue.jpg</t>
  </si>
  <si>
    <t>&lt;iframe src="http://www.rakuten.ne.jp/gold/brotures/spec2/stm_teamissue.html" frameborder="0" id="spec-content" scrolling="no"&gt;&lt;/iframe&gt;</t>
  </si>
  <si>
    <t>&lt;iframe src="http://www.rakuten.ne.jp/gold/brotures/items/kcnc/stm_teamissue.html" frameborder="0" id="items-col-content" scrolling="no"&gt;&lt;/iframe&gt;</t>
  </si>
  <si>
    <t>stm_technomick1</t>
  </si>
  <si>
    <t>NITTO テクノミック 125ニット? 【ステム】  ピストバイク/シングルスピード/PISTEBIKE/ ロードバイク/ 自転車 パーツ 楽天</t>
  </si>
  <si>
    <t>NITTOテクノミック125</t>
  </si>
  <si>
    <t>http://image.rakuten.co.jp/brotures/cabinet/items/nitto/stm_technomick1.jpg</t>
  </si>
  <si>
    <t>&lt;iframe src="http://www.rakuten.ne.jp/gold/brotures/spec2/stm_technomick1.html" frameborder="0" id="spec-content" scrolling="no"&gt;&lt;/iframe&gt;</t>
  </si>
  <si>
    <t>&lt;iframe src="http://www.rakuten.ne.jp/gold/brotures/items/nitto/stm_technomick1.html" frameborder="0" id="items-col-content" scrolling="no"&gt;&lt;/iframe&gt;</t>
  </si>
  <si>
    <t>stm_technomick2</t>
  </si>
  <si>
    <t>NITTO テクノミック 150ニット? 【ステム】  ピストバイク/シングルスピード/PISTEBIKE/ ロードバイク/ 自転車 パーツ 楽天</t>
  </si>
  <si>
    <t>NITTOテクノミック150</t>
  </si>
  <si>
    <t>http://image.rakuten.co.jp/brotures/cabinet/items/nitto/stm_technomick2.jpg</t>
  </si>
  <si>
    <t>&lt;iframe src="http://www.rakuten.ne.jp/gold/brotures/spec2/stm_technomick2.html" frameborder="0" id="spec-content" scrolling="no"&gt;&lt;/iframe&gt;</t>
  </si>
  <si>
    <t>&lt;iframe src="http://www.rakuten.ne.jp/gold/brotures/items/nitto/stm_technomick2.html" frameborder="0" id="items-col-content" scrolling="no"&gt;&lt;/iframe&gt;</t>
  </si>
  <si>
    <t>stm_technomick3</t>
  </si>
  <si>
    <t>NITTO テクノミック ２８０ニット? 【ステム】  ピストバイク/シングルスピード/PISTEBIKE/ ロードバイク/ 自転車 パーツ 楽天</t>
  </si>
  <si>
    <t>NITTOテクノミック２８０</t>
  </si>
  <si>
    <t>http://image.rakuten.co.jp/brotures/cabinet/items/nitto/stm_technomick3.jpg</t>
  </si>
  <si>
    <t>&lt;iframe src="http://www.rakuten.ne.jp/gold/brotures/spec2/stm_technomick3.html" frameborder="0" id="spec-content" scrolling="no"&gt;&lt;/iframe&gt;</t>
  </si>
  <si>
    <t>&lt;iframe src="http://www.rakuten.ne.jp/gold/brotures/items/nitto/stm_technomick3.html" frameborder="0" id="items-col-content" scrolling="no"&gt;&lt;/iframe&gt;</t>
  </si>
  <si>
    <t>stm_technomick4</t>
  </si>
  <si>
    <t>NITTO テクノミック ２２５ニット? 【ステム】  ピストバイク/シングルスピード/PISTEBIKE/ ロードバイク/ 自転車 パーツ 楽天</t>
  </si>
  <si>
    <t>NITTOテクノミック２２５</t>
  </si>
  <si>
    <t>http://image.rakuten.co.jp/brotures/cabinet/items/nitto/stm_technomick4.jpg</t>
  </si>
  <si>
    <t>&lt;iframe src="http://www.rakuten.ne.jp/gold/brotures/spec2/stm_technomick4.html" frameborder="0" id="spec-content" scrolling="no"&gt;&lt;/iframe&gt;</t>
  </si>
  <si>
    <t>&lt;iframe src="http://www.rakuten.ne.jp/gold/brotures/items/nitto/stm_technomick4.html" frameborder="0" id="items-col-content" scrolling="no"&gt;&lt;/iframe&gt;</t>
  </si>
  <si>
    <t>stm_tipro</t>
  </si>
  <si>
    <t>KCNC TI PROケーシーエヌシー 【ステム】  ピストバイク/シングルスピード/PISTEBIKE/ ロードバイク/ 自転車 パーツ 楽天</t>
  </si>
  <si>
    <t>KCNCTIPRO</t>
  </si>
  <si>
    <t>http://image.rakuten.co.jp/brotures/cabinet/items/kcnc/stm_tipro.jpg</t>
  </si>
  <si>
    <t>&lt;iframe src="http://www.rakuten.ne.jp/gold/brotures/spec/kcnc/stm_tipro.html" frameborder="0" id="spec-content" scrolling="no"&gt;&lt;/iframe&gt;</t>
  </si>
  <si>
    <t>&lt;iframe src="http://www.rakuten.ne.jp/gold/brotures/items/kcnc/stm_tipro.html" frameborder="0" id="items-col-content" scrolling="no"&gt;&lt;/iframe&gt;</t>
  </si>
  <si>
    <t>stm_tough</t>
  </si>
  <si>
    <t>grunge タフ ステムグランジ 【ステム】  ピストバイク/シングルスピード/PISTEBIKE/ ロードバイク/ 自転車 パーツ 楽天</t>
  </si>
  <si>
    <t>grungeタフステム</t>
  </si>
  <si>
    <t>http://image.rakuten.co.jp/brotures/cabinet/items/grunge/stm_tough.jpg</t>
  </si>
  <si>
    <t>&lt;iframe src="http://www.rakuten.ne.jp/gold/brotures/spec2/stm_tough.html" frameborder="0" id="spec-content" scrolling="no"&gt;&lt;/iframe&gt;</t>
  </si>
  <si>
    <t>&lt;iframe src="http://www.rakuten.ne.jp/gold/brotures/items/grunge/stm_tough.html" frameborder="0" id="items-col-content" scrolling="no"&gt;&lt;/iframe&gt;</t>
  </si>
  <si>
    <t>stm_trail</t>
  </si>
  <si>
    <t>RITCHEY WCS TRAIL ステムリッチー 【ステム】  ピストバイク/シングルスピード/PISTEBIKE/ ロードバイク/ 自転車 パーツ 楽天</t>
  </si>
  <si>
    <t>RITCHEYWCSTRAILステム</t>
  </si>
  <si>
    <t>http://image.rakuten.co.jp/brotures/cabinet/items/ritchey/stm_trail.jpg</t>
  </si>
  <si>
    <t>&lt;iframe src="http://www.rakuten.ne.jp/gold/brotures/spec2/stm_trail.html" frameborder="0" id="spec-content" scrolling="no"&gt;&lt;/iframe&gt;</t>
  </si>
  <si>
    <t>&lt;iframe src="http://www.rakuten.ne.jp/gold/brotures/items/ritchey/stm_trail.html" frameborder="0" id="items-col-content" scrolling="no"&gt;&lt;/iframe&gt;</t>
  </si>
  <si>
    <t>stm_ui-2</t>
  </si>
  <si>
    <t>NITTO UI-2 クランプオンニット? 【ステム】  ピストバイク/シングルスピード/PISTEBIKE/ ロードバイク/ 自転車 パーツ 楽天</t>
  </si>
  <si>
    <t>NITTOUI-2クランプオン</t>
  </si>
  <si>
    <t>http://image.rakuten.co.jp/brotures/cabinet/items/nitto/stm_ui-2.jpg</t>
  </si>
  <si>
    <t>&lt;iframe src="http://www.rakuten.ne.jp/gold/brotures/spec/nitto/stm_ui-2.html" frameborder="0" id="spec-content" scrolling="no"&gt;&lt;/iframe&gt;</t>
  </si>
  <si>
    <t>&lt;iframe src="http://www.rakuten.ne.jp/gold/brotures/items/nitto/stm_ui-2.html" frameborder="0" id="items-col-content" scrolling="no"&gt;&lt;/iframe&gt;</t>
  </si>
  <si>
    <t>stm_vessel</t>
  </si>
  <si>
    <t>grunge ベッセル ステムグランジ 【ステム】  ピストバイク/シングルスピード/PISTEBIKE/ ロードバイク/ 自転車 パーツ 楽天</t>
  </si>
  <si>
    <t>grungeベッセルステム</t>
  </si>
  <si>
    <t>http://image.rakuten.co.jp/brotures/cabinet/items/grunge/stm_vessel.jpg</t>
  </si>
  <si>
    <t>&lt;iframe src="http://www.rakuten.ne.jp/gold/brotures/spec/grunge/stm_vessel.html" frameborder="0" id="spec-content" scrolling="no"&gt;&lt;/iframe&gt;</t>
  </si>
  <si>
    <t>&lt;iframe src="http://www.rakuten.ne.jp/gold/brotures/items/grunge/stm_vessel.html" frameborder="0" id="items-col-content" scrolling="no"&gt;&lt;/iframe&gt;</t>
  </si>
  <si>
    <t>stm_vessel_color</t>
  </si>
  <si>
    <t>grunge ベッセル ステム カラーグランジ 【ステム】  ピストバイク/シングルスピード/PISTEBIKE/ ロードバイク/ 自転車 パーツ 楽天</t>
  </si>
  <si>
    <t>grungeベッセルステムカラー</t>
  </si>
  <si>
    <t>http://image.rakuten.co.jp/brotures/cabinet/items/grunge/stm_vessel_color.jpg</t>
  </si>
  <si>
    <t>&lt;iframe src="http://www.rakuten.ne.jp/gold/brotures/spec/grunge/stm_vessel_color.html" frameborder="0" id="spec-content" scrolling="no"&gt;&lt;/iframe&gt;</t>
  </si>
  <si>
    <t>&lt;iframe src="http://www.rakuten.ne.jp/gold/brotures/items/grunge/stm_vessel_color.html" frameborder="0" id="items-col-content" scrolling="no"&gt;&lt;/iframe&gt;</t>
  </si>
  <si>
    <t>strada</t>
  </si>
  <si>
    <t>Vittoria STRADAビットリア 【ピストバイク タイヤ】  シングルスピード/PISTEBIKE/ ロードバイク/ 自転車 パーツ 楽天</t>
  </si>
  <si>
    <t>VittoriaSTRADA</t>
  </si>
  <si>
    <t>http://image.rakuten.co.jp/brotures/cabinet/items/vittoria/strada.jpg</t>
  </si>
  <si>
    <t>&lt;iframe src="http://www.rakuten.ne.jp/gold/brotures/spec/vittoria/strada.html" frameborder="0" id="spec-content" scrolling="no"&gt;&lt;/iframe&gt;</t>
  </si>
  <si>
    <t>&lt;iframe src="http://www.rakuten.ne.jp/gold/brotures/items/vittoria/strada.html" frameborder="0" id="items-col-content" scrolling="no"&gt;&lt;/iframe&gt;</t>
  </si>
  <si>
    <t>strap</t>
  </si>
  <si>
    <t>【BROTURES】ブローチャーズ Original Strap      ペダル＆ストラップ ピストバイク/シングルスピード/PISTEBIKE/ ロードバイク/ 自転車 楽天 通勤・通学</t>
  </si>
  <si>
    <t>BROTURESOriginalStrap</t>
  </si>
  <si>
    <t>http://image.rakuten.co.jp/brotures/cabinet/items/brotures/strap.jpg</t>
  </si>
  <si>
    <t>&lt;iframe src="http://www.rakuten.ne.jp/gold/brotures/spec/brotures/strap.html" frameborder="0" id="spec-content" scrolling="no"&gt;&lt;/iframe&gt;</t>
  </si>
  <si>
    <t>&lt;iframe src="http://www.rakuten.ne.jp/gold/brotures/items/brotures/strap.html" frameborder="0" id="items-col-content" scrolling="no"&gt;&lt;/iframe&gt;</t>
  </si>
  <si>
    <t>streetissimo-b</t>
  </si>
  <si>
    <t>【ピストバイク ハンドル】デダ ブラック (DEDA STREETISSIMO BLACK)  ピストバイク/シングルスピード/PISTEBIKE/ ロードバイク/ 自転車 楽天 通勤・通学</t>
  </si>
  <si>
    <t>DEDASTREETISSIMOBLACK</t>
  </si>
  <si>
    <t>http://image.rakuten.co.jp/brotures/cabinet/items/deda/streetissimo-b.jpg</t>
  </si>
  <si>
    <t>&lt;iframe src="http://www.rakuten.ne.jp/gold/brotures/spec/deda/streetissimo-b.html" frameborder="0" id="spec-content" scrolling="no"&gt;&lt;/iframe&gt;</t>
  </si>
  <si>
    <t>&lt;iframe src="http://www.rakuten.ne.jp/gold/brotures/items/deda/streetissimo-b.html" frameborder="0" id="items-col-content" scrolling="no"&gt;&lt;/iframe&gt;</t>
  </si>
  <si>
    <t>streetissimo-w</t>
  </si>
  <si>
    <t>【ピストバイク ハンドル】デダ ホワイト (DEDA STREETISSIMO WHITE)  ピストバイク/シングルスピード/PISTEBIKE/ ロードバイク/ 自転車 楽天 通勤・通学</t>
  </si>
  <si>
    <t>DEDASTREETISSIMOWHITE</t>
  </si>
  <si>
    <t>http://image.rakuten.co.jp/brotures/cabinet/items/deda/streetissimo-w.jpg</t>
  </si>
  <si>
    <t>&lt;iframe src="http://www.rakuten.ne.jp/gold/brotures/spec2/streetissimo-w.html" frameborder="0" id="spec-content" scrolling="no"&gt;&lt;/iframe&gt;</t>
  </si>
  <si>
    <t>&lt;iframe src="http://www.rakuten.ne.jp/gold/brotures/items/deda/streetissimo-w.html" frameborder="0" id="items-col-content" scrolling="no"&gt;&lt;/iframe&gt;</t>
  </si>
  <si>
    <t>super_toughness</t>
  </si>
  <si>
    <t>【タイヤ チェーン】イズミ IZUMI スーパータフネス 1/8"   シングルスピード/PISTEBIKE/ 自転車 パーツ 楽天</t>
  </si>
  <si>
    <t>IZUMIスーパータフネス1/8"</t>
  </si>
  <si>
    <t>http://image.rakuten.co.jp/brotures/cabinet/items/izumi/super_toughness.jpg</t>
  </si>
  <si>
    <t>&lt;iframe src="http://www.rakuten.ne.jp/gold/brotures/spec/izumi/super_toughness.html" frameborder="0" id="spec-content" scrolling="no"&gt;&lt;/iframe&gt;</t>
  </si>
  <si>
    <t>&lt;iframe src="http://www.rakuten.ne.jp/gold/brotures/items/izumi/super_toughness.html" frameborder="0" id="items-col-content" scrolling="no"&gt;&lt;/iframe&gt;</t>
  </si>
  <si>
    <t>super_type_pist</t>
  </si>
  <si>
    <t>【ピストバイク ホイール】ミケ スーパータイプ フロントホイール (MICHE SUPERTYPE FRONT) ピストバイク/シングルスピード/PISTEBIKE/ ロードバイク/ 自転車 楽天 通勤・通学</t>
  </si>
  <si>
    <t>MICHESUPERTYPEFRONT</t>
  </si>
  <si>
    <t>http://image.rakuten.co.jp/brotures/cabinet/items/miche/super_type_pist.jpg</t>
  </si>
  <si>
    <t>&lt;iframe src="http://www.rakuten.ne.jp/gold/brotures/spec/miche/super_type_pist.html" frameborder="0" id="spec-content" scrolling="no"&gt;&lt;/iframe&gt;</t>
  </si>
  <si>
    <t>&lt;iframe src="http://www.rakuten.ne.jp/gold/brotures/items/miche/super_type_pist.html" frameborder="0" id="items-col-content" scrolling="no"&gt;&lt;/iframe&gt;</t>
  </si>
  <si>
    <t>superstar</t>
  </si>
  <si>
    <t>EURO-ASIA SUPERSTARユーロアジア 【スプロケット】  ピストバイク/シングルスピード/PISTEBIKE/ ロードバイク/ 自転車 パーツ 楽天</t>
  </si>
  <si>
    <t>EURO-ASIASUPERSTAR</t>
  </si>
  <si>
    <t>http://image.rakuten.co.jp/brotures/cabinet/items/euro-asia/superstar.jpg</t>
  </si>
  <si>
    <t>&lt;iframe src="http://www.rakuten.ne.jp/gold/brotures/spec/euro-asia/superstar.html" frameborder="0" id="spec-content" scrolling="no"&gt;&lt;/iframe&gt;</t>
  </si>
  <si>
    <t>&lt;iframe src="http://www.rakuten.ne.jp/gold/brotures/items/euro-asia/superstar.html" frameborder="0" id="items-col-content" scrolling="no"&gt;&lt;/iframe&gt;</t>
  </si>
  <si>
    <t>supertype_bk</t>
  </si>
  <si>
    <t>MICHE SUPERTYPE Seatpost BLACKミケ シートポスト ブラック ピストバイク/シングルスピード/PISTEBIKE/ ロードバイク/ 自転車 パーツ 楽天</t>
  </si>
  <si>
    <t>MICHESUPERTYPESeatpostBLACK</t>
  </si>
  <si>
    <t>http://image.rakuten.co.jp/brotures/cabinet/items/miche/supertype_bk.jpg</t>
  </si>
  <si>
    <t>&lt;iframe src="http://www.rakuten.ne.jp/gold/brotures/spec/miche/supertype_bk.html" frameborder="0" id="spec-content" scrolling="no"&gt;&lt;/iframe&gt;</t>
  </si>
  <si>
    <t>&lt;iframe src="http://www.rakuten.ne.jp/gold/brotures/items/miche/supertype_bk.html" frameborder="0" id="items-col-content" scrolling="no"&gt;&lt;/iframe&gt;</t>
  </si>
  <si>
    <t>パーツ¥シートポスト:ブランド¥MICHE</t>
  </si>
  <si>
    <t>supertype_blue</t>
  </si>
  <si>
    <t>MICHE SUPERTYPE Seatpost BLUEミケ シートポスト ブルー ピストバイク/シングルスピード/PISTEBIKE/ ロードバイク/ 自転車 パーツ 楽天</t>
  </si>
  <si>
    <t>MICHESUPERTYPESeatpostBLUE</t>
  </si>
  <si>
    <t>http://image.rakuten.co.jp/brotures/cabinet/items/miche/supertype_blue.jpg</t>
  </si>
  <si>
    <t>&lt;iframe src="http://www.rakuten.ne.jp/gold/brotures/spec/miche/supertype_blue.html" frameborder="0" id="spec-content" scrolling="no"&gt;&lt;/iframe&gt;</t>
  </si>
  <si>
    <t>&lt;iframe src="http://www.rakuten.ne.jp/gold/brotures/items/miche/supertype_blue.html" frameborder="0" id="items-col-content" scrolling="no"&gt;&lt;/iframe&gt;</t>
  </si>
  <si>
    <t>supertype_gold</t>
  </si>
  <si>
    <t>MICHE SUPERTYPE Seatpost GOLDミケ シートポスト ゴールド ピストバイク/シングルスピード/PISTEBIKE/ ロードバイク/ 自転車 パーツ 楽天</t>
  </si>
  <si>
    <t>MICHESUPERTYPESeatpostGOLD</t>
  </si>
  <si>
    <t>http://image.rakuten.co.jp/brotures/cabinet/items/miche/supertype_gold.jpg</t>
  </si>
  <si>
    <t>&lt;iframe src="http://www.rakuten.ne.jp/gold/brotures/spec/miche/supertype_gold.html" frameborder="0" id="spec-content" scrolling="no"&gt;&lt;/iframe&gt;</t>
  </si>
  <si>
    <t>&lt;iframe src="http://www.rakuten.ne.jp/gold/brotures/items/miche/supertype_gold.html" frameborder="0" id="items-col-content" scrolling="no"&gt;&lt;/iframe&gt;</t>
  </si>
  <si>
    <t>supertype_pist_disc</t>
  </si>
  <si>
    <t>【ピストバイク ホイール】ミケ スーパータイプ フロントホイール (MICHE SUPERTYPE DISC FRONT) ピストバイク/シングルスピード/PISTEBIKE/ ロードバイク/ 自転車 楽天 通勤・通学</t>
  </si>
  <si>
    <t>MICHESUPERTYPEDISCFRONT</t>
  </si>
  <si>
    <t>http://image.rakuten.co.jp/brotures/cabinet/items/miche/supertype_pist_disc.jpg</t>
  </si>
  <si>
    <t>&lt;iframe src="http://www.rakuten.ne.jp/gold/brotures/spec/miche/supertype_pist_disc.html" frameborder="0" id="spec-content" scrolling="no"&gt;&lt;/iframe&gt;</t>
  </si>
  <si>
    <t>&lt;iframe src="http://www.rakuten.ne.jp/gold/brotures/items/miche/supertype_pist_disc.html" frameborder="0" id="items-col-content" scrolling="no"&gt;&lt;/iframe&gt;</t>
  </si>
  <si>
    <t>supertype_red</t>
  </si>
  <si>
    <t>MICHE SUPERTYPE Seatpost REDミケ シートポスト レッド ピストバイク/シングルスピード/PISTEBIKE/ ロードバイク/ 自転車 パーツ 楽天</t>
  </si>
  <si>
    <t>MICHESUPERTYPESeatpostRED</t>
  </si>
  <si>
    <t>http://image.rakuten.co.jp/brotures/cabinet/items/miche/supertype_red.jpg</t>
  </si>
  <si>
    <t>&lt;iframe src="http://www.rakuten.ne.jp/gold/brotures/spec/miche/supertype_red.html" frameborder="0" id="spec-content" scrolling="no"&gt;&lt;/iframe&gt;</t>
  </si>
  <si>
    <t>&lt;iframe src="http://www.rakuten.ne.jp/gold/brotures/items/miche/supertype_red.html" frameborder="0" id="items-col-content" scrolling="no"&gt;&lt;/iframe&gt;</t>
  </si>
  <si>
    <t>supertype_s</t>
  </si>
  <si>
    <t>MICHE SUPERTYPE Seatpost SILVERミケ シートポスト シルバー ピストバイク/シングルスピード/PISTEBIKE/ ロードバイク/ 自転車 パーツ 楽天</t>
  </si>
  <si>
    <t>MICHESUPERTYPESeatpostSILVER</t>
  </si>
  <si>
    <t>http://image.rakuten.co.jp/brotures/cabinet/items/miche/supertype_s.jpg</t>
  </si>
  <si>
    <t>&lt;iframe src="http://www.rakuten.ne.jp/gold/brotures/spec2/supertype_s.html" frameborder="0" id="spec-content" scrolling="no"&gt;&lt;/iframe&gt;</t>
  </si>
  <si>
    <t>&lt;iframe src="http://www.rakuten.ne.jp/gold/brotures/items/miche/supertype_s.html" frameborder="0" id="items-col-content" scrolling="no"&gt;&lt;/iframe&gt;</t>
  </si>
  <si>
    <t>sylvan_gr-10_bk</t>
  </si>
  <si>
    <t>【MKS】エムケーエス GR-10 ペダル BLACK    ブラック ペダル＆ストラップ ピストバイク/シングルスピード/PISTEBIKE/ ロードバイク/ 自転車 楽天 通勤・通学</t>
  </si>
  <si>
    <t>MKSGR-10ペダルBLACK</t>
  </si>
  <si>
    <t>http://image.rakuten.co.jp/brotures/cabinet/items/mks/sylvan_gr-10_bk.jpg</t>
  </si>
  <si>
    <t>&lt;iframe src="http://www.rakuten.ne.jp/gold/brotures/spec2/sylvan_gr-10_bk.html" frameborder="0" id="spec-content" scrolling="no"&gt;&lt;/iframe&gt;</t>
  </si>
  <si>
    <t>&lt;iframe src="http://www.rakuten.ne.jp/gold/brotures/items/mks/sylvan_gr-10_bk.html" frameborder="0" id="items-col-content" scrolling="no"&gt;&lt;/iframe&gt;</t>
  </si>
  <si>
    <t>sylvan_gr-10_s</t>
  </si>
  <si>
    <t>【MKS】エムケーエス GR-10 ペダル SILVER    シルバー ペダル＆ストラップ ピストバイク/シングルスピード/PISTEBIKE/ ロードバイク/ 自転車 楽天 通勤・通学</t>
  </si>
  <si>
    <t>MKSGR-10ペダルSILVER</t>
  </si>
  <si>
    <t>http://image.rakuten.co.jp/brotures/cabinet/items/mks/sylvan_gr-10_s.jpg</t>
  </si>
  <si>
    <t>&lt;iframe src="http://www.rakuten.ne.jp/gold/brotures/spec2/sylvan_gr-10_s.html" frameborder="0" id="spec-content" scrolling="no"&gt;&lt;/iframe&gt;</t>
  </si>
  <si>
    <t>&lt;iframe src="http://www.rakuten.ne.jp/gold/brotures/items/mks/sylvan_gr-10_s.html" frameborder="0" id="items-col-content" scrolling="no"&gt;&lt;/iframe&gt;</t>
  </si>
  <si>
    <t>sylvan_turing_s</t>
  </si>
  <si>
    <t>【MKS】エムケーエス シルバン ツーリング ペダル SILVER   シルバー ペダル＆ストラップ ピストバイク/シングルスピード/PISTEBIKE/ ロードバイク/ 自転車 楽天 通勤・通学</t>
  </si>
  <si>
    <t>MKSシルバンツーリングペダルSILVER</t>
  </si>
  <si>
    <t>http://image.rakuten.co.jp/brotures/cabinet/items/mks/sylvan_turing_s.jpg</t>
  </si>
  <si>
    <t>&lt;iframe src="http://www.rakuten.ne.jp/gold/brotures/spec2/sylvan_turing_s.html" frameborder="0" id="spec-content" scrolling="no"&gt;&lt;/iframe&gt;</t>
  </si>
  <si>
    <t>&lt;iframe src="http://www.rakuten.ne.jp/gold/brotures/items/mks/sylvan_turing_s.html" frameborder="0" id="items-col-content" scrolling="no"&gt;&lt;/iframe&gt;</t>
  </si>
  <si>
    <t>t01</t>
  </si>
  <si>
    <t>Selev S9 テンポ ブルー/ホワイトSelev セレブ S9 テンポ ブルー/ホワイト ピストバイク/シングルスピード/PISTEBIKE/ ロードバイク/ 自転車 パーツ 楽天</t>
  </si>
  <si>
    <t>SelevS9テンポブルー/ホワイト</t>
  </si>
  <si>
    <t>http://image.rakuten.co.jp/brotures/cabinet/items/selev/t01.jpg</t>
  </si>
  <si>
    <t>&lt;iframe src="http://www.rakuten.ne.jp/gold/brotures/spec2/t01.html" frameborder="0" id="spec-content" scrolling="no"&gt;&lt;/iframe&gt;</t>
  </si>
  <si>
    <t>&lt;iframe src="http://www.rakuten.ne.jp/gold/brotures/items/selev/t01.html" frameborder="0" id="items-col-content" scrolling="no"&gt;&lt;/iframe&gt;</t>
  </si>
  <si>
    <t>t05</t>
  </si>
  <si>
    <t>Selev S9 テンポ カーボン/ホワイトSelev セレブ S9 テンポ カーボン/ホワイト ピストバイク/シングルスピード/PISTEBIKE/ ロードバイク/ 自転車 パーツ 楽天</t>
  </si>
  <si>
    <t>SelevS9テンポカーボン/ホワイト</t>
  </si>
  <si>
    <t>http://image.rakuten.co.jp/brotures/cabinet/items/selev/t05.jpg</t>
  </si>
  <si>
    <t>&lt;iframe src="http://www.rakuten.ne.jp/gold/brotures/spec2/t05.html" frameborder="0" id="spec-content" scrolling="no"&gt;&lt;/iframe&gt;</t>
  </si>
  <si>
    <t>&lt;iframe src="http://www.rakuten.ne.jp/gold/brotures/items/selev/t05.html" frameborder="0" id="items-col-content" scrolling="no"&gt;&lt;/iframe&gt;</t>
  </si>
  <si>
    <t>t08</t>
  </si>
  <si>
    <t>Selev S9 テンポ シルバー/ブルーSelev セレブ S9 テンポ シルバー/ブルー ピストバイク/シングルスピード/PISTEBIKE/ ロードバイク/ 自転車 パーツ 楽天</t>
  </si>
  <si>
    <t>SelevS9テンポシルバー/ブルー</t>
  </si>
  <si>
    <t>http://image.rakuten.co.jp/brotures/cabinet/items/selev/t08.jpg</t>
  </si>
  <si>
    <t>&lt;iframe src="http://www.rakuten.ne.jp/gold/brotures/spec2/t08.html" frameborder="0" id="spec-content" scrolling="no"&gt;&lt;/iframe&gt;</t>
  </si>
  <si>
    <t>&lt;iframe src="http://www.rakuten.ne.jp/gold/brotures/items/selev/t08.html" frameborder="0" id="items-col-content" scrolling="no"&gt;&lt;/iframe&gt;</t>
  </si>
  <si>
    <t>t10</t>
  </si>
  <si>
    <t>Selev S9 テンポ ホワイト/ブラックSelev セレブ S9 テンポ ホワイト/ブラック ピストバイク/シングルスピード/PISTEBIKE/ ロードバイク/ 自転車 パーツ 楽天</t>
  </si>
  <si>
    <t>SelevS9テンポホワイト/ブラック</t>
  </si>
  <si>
    <t>http://image.rakuten.co.jp/brotures/cabinet/items/selev/t10.jpg</t>
  </si>
  <si>
    <t>&lt;iframe src="http://www.rakuten.ne.jp/gold/brotures/spec2/t10.html" frameborder="0" id="spec-content" scrolling="no"&gt;&lt;/iframe&gt;</t>
  </si>
  <si>
    <t>&lt;iframe src="http://www.rakuten.ne.jp/gold/brotures/items/selev/t10.html" frameborder="0" id="items-col-content" scrolling="no"&gt;&lt;/iframe&gt;</t>
  </si>
  <si>
    <t>t11</t>
  </si>
  <si>
    <t>Selev S9 テンポ ホワイト/レッドSelev セレブ S9 テンポ ホワイト/レッド ピストバイク/シングルスピード/PISTEBIKE/ ロードバイク/ 自転車 パーツ 楽天</t>
  </si>
  <si>
    <t>SelevS9テンポホワイト/レッド</t>
  </si>
  <si>
    <t>http://image.rakuten.co.jp/brotures/cabinet/items/selev/t11.jpg</t>
  </si>
  <si>
    <t>&lt;iframe src="http://www.rakuten.ne.jp/gold/brotures/spec2/t11.html" frameborder="0" id="spec-content" scrolling="no"&gt;&lt;/iframe&gt;</t>
  </si>
  <si>
    <t>&lt;iframe src="http://www.rakuten.ne.jp/gold/brotures/items/selev/t11.html" frameborder="0" id="items-col-content" scrolling="no"&gt;&lt;/iframe&gt;</t>
  </si>
  <si>
    <t>t12</t>
  </si>
  <si>
    <t>Selev S9 テンポ レッド/ホワイトSelev セレブ S9 テンポ レッド/ホワイト ピストバイク/シングルスピード/PISTEBIKE/ ロードバイク/ 自転車 パーツ 楽天</t>
  </si>
  <si>
    <t>SelevS9テンポレッド/ホワイト</t>
  </si>
  <si>
    <t>http://image.rakuten.co.jp/brotures/cabinet/items/selev/t12.jpg</t>
  </si>
  <si>
    <t>&lt;iframe src="http://www.rakuten.ne.jp/gold/brotures/spec2/t12.html" frameborder="0" id="spec-content" scrolling="no"&gt;&lt;/iframe&gt;</t>
  </si>
  <si>
    <t>&lt;iframe src="http://www.rakuten.ne.jp/gold/brotures/items/selev/t12.html" frameborder="0" id="items-col-content" scrolling="no"&gt;&lt;/iframe&gt;</t>
  </si>
  <si>
    <t>t2_ca_compo</t>
  </si>
  <si>
    <t>【サイクルシューズ】SIDI T-2   ピストバイク/シングルスピード/PISTEBIKE/ ロードバイク/ 自転車 パーツ 楽天</t>
  </si>
  <si>
    <t>SIDIT-2</t>
  </si>
  <si>
    <t>http://image.rakuten.co.jp/brotures/cabinet/items/sidi/t2_ca_compo.jpg</t>
  </si>
  <si>
    <t>&lt;iframe src="http://www.rakuten.ne.jp/gold/brotures/spec2/t2_ca_compo.html" frameborder="0" id="spec-content" scrolling="no"&gt;&lt;/iframe&gt;</t>
  </si>
  <si>
    <t>&lt;iframe src="http://www.rakuten.ne.jp/gold/brotures/items/sidi/t2_ca_compo.html" frameborder="0" id="items-col-content" scrolling="no"&gt;&lt;/iframe&gt;</t>
  </si>
  <si>
    <t>t3_air_ca_compo</t>
  </si>
  <si>
    <t>【サイクルシューズ】SIDI T-３ カーボンコンポジット   ピストバイク/シングルスピード/PISTEBIKE/ ロードバイク/ 自転車 パーツ 楽天</t>
  </si>
  <si>
    <t>SIDIT-３カーボンコンポジット</t>
  </si>
  <si>
    <t>http://image.rakuten.co.jp/brotures/cabinet/items/sidi/t3_air_ca_compo.jpg</t>
  </si>
  <si>
    <t>&lt;iframe src="http://www.rakuten.ne.jp/gold/brotures/spec2/t3_air_ca_compo.html" frameborder="0" id="spec-content" scrolling="no"&gt;&lt;/iframe&gt;</t>
  </si>
  <si>
    <t>&lt;iframe src="http://www.rakuten.ne.jp/gold/brotures/items/sidi/t3_air_ca_compo.html" frameborder="0" id="items-col-content" scrolling="no"&gt;&lt;/iframe&gt;</t>
  </si>
  <si>
    <t>techno2system</t>
  </si>
  <si>
    <t>【サイクルシューズ】SIDI テクノ2システム ホワイト   ピストバイク/シングルスピード/PISTEBIKE/ ロードバイク/ 自転車 パーツ 楽天</t>
  </si>
  <si>
    <t>SIDIテクノ2システムホワイト</t>
  </si>
  <si>
    <t>http://image.rakuten.co.jp/brotures/cabinet/items/sidi/techno2system.jpg</t>
  </si>
  <si>
    <t>&lt;iframe src="http://www.rakuten.ne.jp/gold/brotures/spec2/techno2system.html" frameborder="0" id="spec-content" scrolling="no"&gt;&lt;/iframe&gt;</t>
  </si>
  <si>
    <t>&lt;iframe src="http://www.rakuten.ne.jp/gold/brotures/items/sidi/techno2system.html" frameborder="0" id="items-col-content" scrolling="no"&gt;&lt;/iframe&gt;</t>
  </si>
  <si>
    <t>techno2system_1</t>
  </si>
  <si>
    <t>【サイクルシューズ】SIDI テクノ2システム ブラック   ピストバイク/シングルスピード/PISTEBIKE/ ロードバイク/ 自転車 パーツ 楽天</t>
  </si>
  <si>
    <t>SIDIテクノ2システムブラック</t>
  </si>
  <si>
    <t>http://image.rakuten.co.jp/brotures/cabinet/items/sidi/techno2system_1.jpg</t>
  </si>
  <si>
    <t>&lt;iframe src="http://www.rakuten.ne.jp/gold/brotures/spec2/techno2system_1.html" frameborder="0" id="spec-content" scrolling="no"&gt;&lt;/iframe&gt;</t>
  </si>
  <si>
    <t>&lt;iframe src="http://www.rakuten.ne.jp/gold/brotures/items/sidi/techno2system_1.html" frameborder="0" id="items-col-content" scrolling="no"&gt;&lt;/iframe&gt;</t>
  </si>
  <si>
    <t>techno3system</t>
  </si>
  <si>
    <t>【サイクルシューズ】SIDI テクノ3システム ホワイト   ピストバイク/シングルスピード/PISTEBIKE/ ロードバイク/ 自転車 パーツ 楽天</t>
  </si>
  <si>
    <t>SIDIテクノ3システムホワイト</t>
  </si>
  <si>
    <t>http://image.rakuten.co.jp/brotures/cabinet/items/sidi/techno3system.jpg</t>
  </si>
  <si>
    <t>&lt;iframe src="http://www.rakuten.ne.jp/gold/brotures/spec2/techno3system.html" frameborder="0" id="spec-content" scrolling="no"&gt;&lt;/iframe&gt;</t>
  </si>
  <si>
    <t>&lt;iframe src="http://www.rakuten.ne.jp/gold/brotures/items/sidi/techno3system.html" frameborder="0" id="items-col-content" scrolling="no"&gt;&lt;/iframe&gt;</t>
  </si>
  <si>
    <t>techno3system_1</t>
  </si>
  <si>
    <t>【サイクルシューズ】SIDI テクノ3システム ブラック   ピストバイク/シングルスピード/PISTEBIKE/ ロードバイク/ 自転車 パーツ 楽天</t>
  </si>
  <si>
    <t>SIDIテクノ3システムブラック</t>
  </si>
  <si>
    <t>http://image.rakuten.co.jp/brotures/cabinet/items/sidi/techno3system_1.jpg</t>
  </si>
  <si>
    <t>&lt;iframe src="http://www.rakuten.ne.jp/gold/brotures/spec2/techno3system_1.html" frameborder="0" id="spec-content" scrolling="no"&gt;&lt;/iframe&gt;</t>
  </si>
  <si>
    <t>&lt;iframe src="http://www.rakuten.ne.jp/gold/brotures/items/sidi/techno3system_1.html" frameborder="0" id="items-col-content" scrolling="no"&gt;&lt;/iframe&gt;</t>
  </si>
  <si>
    <t>tire_700tube</t>
  </si>
  <si>
    <t>RITCHEY 700 チューブリッチー 【ピストバイク タイヤ】  シングルスピード/PISTEBIKE/ ロードバイク/ 自転車 パーツ 楽天</t>
  </si>
  <si>
    <t>RITCHEY700チューブ</t>
  </si>
  <si>
    <t>http://image.rakuten.co.jp/brotures/cabinet/items/ritchey/tire_700tube.jpg</t>
  </si>
  <si>
    <t>&lt;iframe src="http://www.rakuten.ne.jp/gold/brotures/spec2/tire_700tube.html" frameborder="0" id="spec-content" scrolling="no"&gt;&lt;/iframe&gt;</t>
  </si>
  <si>
    <t>&lt;iframe src="http://www.rakuten.ne.jp/gold/brotures/items/ritchey/tire_700tube.html" frameborder="0" id="items-col-content" scrolling="no"&gt;&lt;/iframe&gt;</t>
  </si>
  <si>
    <t>tire_700tubelong</t>
  </si>
  <si>
    <t>RITCHEY 700 チューブロングリッチー 【ピストバイク タイヤ】  シングルスピード/PISTEBIKE/ ロードバイク/ 自転車 パーツ 楽天</t>
  </si>
  <si>
    <t>RITCHEY700チューブロング</t>
  </si>
  <si>
    <t>http://image.rakuten.co.jp/brotures/cabinet/items/ritchey/tire_700tubelong.jpg</t>
  </si>
  <si>
    <t>&lt;iframe src="http://www.rakuten.ne.jp/gold/brotures/spec2/tire_700tubelong.html" frameborder="0" id="spec-content" scrolling="no"&gt;&lt;/iframe&gt;</t>
  </si>
  <si>
    <t>&lt;iframe src="http://www.rakuten.ne.jp/gold/brotures/items/ritchey/tire_700tubelong.html" frameborder="0" id="items-col-content" scrolling="no"&gt;&lt;/iframe&gt;</t>
  </si>
  <si>
    <t>tire_firststaff</t>
  </si>
  <si>
    <t>グランコンペ ファーストスタッフグランコンペ 【ピストバイク タイヤ】  シングルスピード/PISTEBIKE/ ロードバイク/ 自転車 パーツ 楽天</t>
  </si>
  <si>
    <t>グランコンペファーストスタッフ</t>
  </si>
  <si>
    <t>http://image.rakuten.co.jp/brotures/cabinet/items/gramcompe/tire_firststaff.jpg</t>
  </si>
  <si>
    <t>&lt;iframe src="http://www.rakuten.ne.jp/gold/brotures/spec2/tire_firststaff.html" frameborder="0" id="spec-content" scrolling="no"&gt;&lt;/iframe&gt;</t>
  </si>
  <si>
    <t>&lt;iframe src="http://www.rakuten.ne.jp/gold/brotures/items/gramcompe/tire_firststaff.html" frameborder="0" id="items-col-content" scrolling="no"&gt;&lt;/iframe&gt;</t>
  </si>
  <si>
    <t>tire_neweva</t>
  </si>
  <si>
    <t>SOMA NEW エヴァ ウエアーソーマ 【ピストバイク タイヤ】  シングルスピード/PISTEBIKE/ ロードバイク/ 自転車 パーツ 楽天</t>
  </si>
  <si>
    <t>SOMANEWエヴァウエアー</t>
  </si>
  <si>
    <t>http://image.rakuten.co.jp/brotures/cabinet/items/soma/tire_neweva.jpg</t>
  </si>
  <si>
    <t>&lt;iframe src="http://www.rakuten.ne.jp/gold/brotures/spec2/tire_neweva.html" frameborder="0" id="spec-content" scrolling="no"&gt;&lt;/iframe&gt;</t>
  </si>
  <si>
    <t>&lt;iframe src="http://www.rakuten.ne.jp/gold/brotures/items/soma/tire_neweva.html" frameborder="0" id="items-col-content" scrolling="no"&gt;&lt;/iframe&gt;</t>
  </si>
  <si>
    <t>tire_newexpress</t>
  </si>
  <si>
    <t>SOMA ニューエクスプレスソーマ 【ピストバイク タイヤ】  シングルスピード/PISTEBIKE/ ロードバイク/ 自転車 パーツ 楽天</t>
  </si>
  <si>
    <t>SOMAニューエクスプレス</t>
  </si>
  <si>
    <t>http://image.rakuten.co.jp/brotures/cabinet/items/soma/tire_newexpress.jpg</t>
  </si>
  <si>
    <t>&lt;iframe src="http://www.rakuten.ne.jp/gold/brotures/spec2/tire_newexpress.html" frameborder="0" id="spec-content" scrolling="no"&gt;&lt;/iframe&gt;</t>
  </si>
  <si>
    <t>&lt;iframe src="http://www.rakuten.ne.jp/gold/brotures/items/soma/tire_newexpress.html" frameborder="0" id="items-col-content" scrolling="no"&gt;&lt;/iframe&gt;</t>
  </si>
  <si>
    <t>tire_race_slick</t>
  </si>
  <si>
    <t>RITCHEY RACE SLICK WCSリッチー 【ピストバイク タイヤ】  シングルスピード/PISTEBIKE/ ロードバイク/ 自転車 パーツ 楽天</t>
  </si>
  <si>
    <t>RITCHEYRACESLICKWCS</t>
  </si>
  <si>
    <t>http://image.rakuten.co.jp/brotures/cabinet/items/ritchey/tire_race_slick.jpg</t>
  </si>
  <si>
    <t>&lt;iframe src="http://www.rakuten.ne.jp/gold/brotures/spec2/tire_race_slick.html" frameborder="0" id="spec-content" scrolling="no"&gt;&lt;/iframe&gt;</t>
  </si>
  <si>
    <t>&lt;iframe src="http://www.rakuten.ne.jp/gold/brotures/items/ritchey/tire_race_slick.html" frameborder="0" id="items-col-content" scrolling="no"&gt;&lt;/iframe&gt;</t>
  </si>
  <si>
    <t>tire_sidewave</t>
  </si>
  <si>
    <t>グランコンペ サイドウェーブグランコンペ 【ピストバイク タイヤ】  シングルスピード/PISTEBIKE/ ロードバイク/ 自転車 パーツ 楽天</t>
  </si>
  <si>
    <t>グランコンペサイドウェーブ</t>
  </si>
  <si>
    <t>http://image.rakuten.co.jp/brotures/cabinet/items/gramcompe/tire_sidewave.jpg</t>
  </si>
  <si>
    <t>&lt;iframe src="http://www.rakuten.ne.jp/gold/brotures/spec2/tire_sidewave.html" frameborder="0" id="spec-content" scrolling="no"&gt;&lt;/iframe&gt;</t>
  </si>
  <si>
    <t>&lt;iframe src="http://www.rakuten.ne.jp/gold/brotures/items/gramcompe/tire_sidewave.html" frameborder="0" id="items-col-content" scrolling="no"&gt;&lt;/iframe&gt;</t>
  </si>
  <si>
    <t>tire_slick_tube</t>
  </si>
  <si>
    <t>RITCHEY RACE SLICK TUBLAR WCSリッチー 【ピストバイク タイヤ】  シングルスピード/PISTEBIKE/ ロードバイク/ 自転車 パーツ 楽天</t>
  </si>
  <si>
    <t>RITCHEYRACESLICKTUBLARWCS</t>
  </si>
  <si>
    <t>http://image.rakuten.co.jp/brotures/cabinet/items/ritchey/tire_slick_tube.jpg</t>
  </si>
  <si>
    <t>&lt;iframe src="http://www.rakuten.ne.jp/gold/brotures/spec2/tire_slick_tube.html" frameborder="0" id="spec-content" scrolling="no"&gt;&lt;/iframe&gt;</t>
  </si>
  <si>
    <t>&lt;iframe src="http://www.rakuten.ne.jp/gold/brotures/items/ritchey/tire_slick_tube.html" frameborder="0" id="items-col-content" scrolling="no"&gt;&lt;/iframe&gt;</t>
  </si>
  <si>
    <t>tire_snapontape</t>
  </si>
  <si>
    <t>RITCHEY スナップオンリムテープリッチー 【ピストバイク タイヤ】  シングルスピード/PISTEBIKE/ ロードバイク/ 自転車 パーツ 楽天</t>
  </si>
  <si>
    <t>RITCHEYスナップオンリムテープ</t>
  </si>
  <si>
    <t>http://image.rakuten.co.jp/brotures/cabinet/items/ritchey/tire_snapontape.jpg</t>
  </si>
  <si>
    <t>&lt;iframe src="http://www.rakuten.ne.jp/gold/brotures/spec2/tire_snapontape.html" frameborder="0" id="spec-content" scrolling="no"&gt;&lt;/iframe&gt;</t>
  </si>
  <si>
    <t>&lt;iframe src="http://www.rakuten.ne.jp/gold/brotures/items/ritchey/tire_snapontape.html" frameborder="0" id="items-col-content" scrolling="no"&gt;&lt;/iframe&gt;</t>
  </si>
  <si>
    <t>tire_ss</t>
  </si>
  <si>
    <t>グランコンペ SS タイヤグランコンペ 【ピストバイク タイヤ】  シングルスピード/PISTEBIKE/ ロードバイク/ 自転車 パーツ 楽天</t>
  </si>
  <si>
    <t>グランコンペSSタイヤ</t>
  </si>
  <si>
    <t>http://image.rakuten.co.jp/brotures/cabinet/items/gramcompe/tire_ss.jpg</t>
  </si>
  <si>
    <t>&lt;iframe src="http://www.rakuten.ne.jp/gold/brotures/spec2/tire_ss.html" frameborder="0" id="spec-content" scrolling="no"&gt;&lt;/iframe&gt;</t>
  </si>
  <si>
    <t>&lt;iframe src="http://www.rakuten.ne.jp/gold/brotures/items/gramcompe/tire_ss.html" frameborder="0" id="items-col-content" scrolling="no"&gt;&lt;/iframe&gt;</t>
  </si>
  <si>
    <t>tod</t>
  </si>
  <si>
    <t>【バーテープ＆グリップ】オーディーアイ ODI トッドスツールグリップ  ロードバイク/  シングルスピード/PISTEBIKE/ 自転車 パーツ 楽天</t>
  </si>
  <si>
    <t>ODIトッドスツールグリップ</t>
  </si>
  <si>
    <t>http://image.rakuten.co.jp/brotures/cabinet/items/odi/tod.jpg</t>
  </si>
  <si>
    <t>&lt;iframe src="http://www.rakuten.ne.jp/gold/brotures/spec/odi/tod.html" frameborder="0" id="spec-content" scrolling="no"&gt;&lt;/iframe&gt;</t>
  </si>
  <si>
    <t>&lt;iframe src="http://www.rakuten.ne.jp/gold/brotures/items/odi/tod.html" frameborder="0" id="items-col-content" scrolling="no"&gt;&lt;/iframe&gt;</t>
  </si>
  <si>
    <t>tokyo</t>
  </si>
  <si>
    <t>【ピストバイク フレームセット】ドスノベンタ  (DOSNOVENTA Tokyo Frameset)  ピストバイク/シングルスピード/PISTEBIKE/ ロードバイク/ 自転車 楽天 通勤・通学</t>
  </si>
  <si>
    <t>DOSNOVENTATokyoFrameset</t>
  </si>
  <si>
    <t>http://image.rakuten.co.jp/brotures/cabinet/items/dosnoventa/tokyo.jpg</t>
  </si>
  <si>
    <t>&lt;iframe src="http://www.rakuten.ne.jp/gold/brotures/spec/dosnoventa/tokyo.html" frameborder="0" id="spec-content" scrolling="no"&gt;&lt;/iframe&gt;</t>
  </si>
  <si>
    <t>&lt;iframe src="http://www.rakuten.ne.jp/gold/brotures/items/dosnoventa/tokyo.html" frameborder="0" id="items-col-content" scrolling="no"&gt;&lt;/iframe&gt;</t>
  </si>
  <si>
    <t>tokyo48cm</t>
  </si>
  <si>
    <t>tokyo50cm</t>
  </si>
  <si>
    <t>tokyo52cm</t>
  </si>
  <si>
    <t>tokyo54cm</t>
  </si>
  <si>
    <t>tokyo56cm</t>
  </si>
  <si>
    <t>tokyo58cm</t>
  </si>
  <si>
    <t>tool_lopro</t>
  </si>
  <si>
    <t>SOMA ロープロ８ポケットツール</t>
  </si>
  <si>
    <t>SOMAロープロ８ポケットツール</t>
  </si>
  <si>
    <t>http://image.rakuten.co.jp/brotures/cabinet/items/soma/tool_lopro.jpg</t>
  </si>
  <si>
    <t>&lt;iframe src="http://www.rakuten.ne.jp/gold/brotures/spec2/tool_lopro.html" frameborder="0" id="spec-content" scrolling="no"&gt;&lt;/iframe&gt;</t>
  </si>
  <si>
    <t>&lt;iframe src="http://www.rakuten.ne.jp/gold/brotures/items/soma/tool_lopro.html" frameborder="0" id="items-col-content" scrolling="no"&gt;&lt;/iframe&gt;</t>
  </si>
  <si>
    <t>tool_pocketsquare</t>
  </si>
  <si>
    <t>SOMA ポケットスクエアマルチツール</t>
  </si>
  <si>
    <t>SOMAポケットスクエアマルチツール</t>
  </si>
  <si>
    <t>http://image.rakuten.co.jp/brotures/cabinet/items/soma/tool_pocketsquare.jpg</t>
  </si>
  <si>
    <t>&lt;iframe src="http://www.rakuten.ne.jp/gold/brotures/spec2/tool_pocketsquare.html" frameborder="0" id="spec-content" scrolling="no"&gt;&lt;/iframe&gt;</t>
  </si>
  <si>
    <t>&lt;iframe src="http://www.rakuten.ne.jp/gold/brotures/items/soma/tool_pocketsquare.html" frameborder="0" id="items-col-content" scrolling="no"&gt;&lt;/iframe&gt;</t>
  </si>
  <si>
    <t>tool_steelcore</t>
  </si>
  <si>
    <t>SOMA スティールコアタイヤレバー</t>
  </si>
  <si>
    <t>SOMAスティールコアタイヤレバー</t>
  </si>
  <si>
    <t>http://image.rakuten.co.jp/brotures/cabinet/items/soma/tool_steelcore.jpg</t>
  </si>
  <si>
    <t>&lt;iframe src="http://www.rakuten.ne.jp/gold/brotures/spec2/tool_steelcore.html" frameborder="0" id="spec-content" scrolling="no"&gt;&lt;/iframe&gt;</t>
  </si>
  <si>
    <t>&lt;iframe src="http://www.rakuten.ne.jp/gold/brotures/items/soma/tool_steelcore.html" frameborder="0" id="items-col-content" scrolling="no"&gt;&lt;/iframe&gt;</t>
  </si>
  <si>
    <t>tool_woody11</t>
  </si>
  <si>
    <t>SOMA ウッディー１１ツール</t>
  </si>
  <si>
    <t>SOMAウッディー１１ツール</t>
  </si>
  <si>
    <t>http://image.rakuten.co.jp/brotures/cabinet/items/soma/tool_woody11.jpg</t>
  </si>
  <si>
    <t>&lt;iframe src="http://www.rakuten.ne.jp/gold/brotures/spec2/tool_woody11.html" frameborder="0" id="spec-content" scrolling="no"&gt;&lt;/iframe&gt;</t>
  </si>
  <si>
    <t>&lt;iframe src="http://www.rakuten.ne.jp/gold/brotures/items/soma/tool_woody11.html" frameborder="0" id="items-col-content" scrolling="no"&gt;&lt;/iframe&gt;</t>
  </si>
  <si>
    <t>tool_woody8</t>
  </si>
  <si>
    <t>SOMA ウッディー８ツール</t>
  </si>
  <si>
    <t>SOMAウッディー８ツール</t>
  </si>
  <si>
    <t>http://image.rakuten.co.jp/brotures/cabinet/items/soma/tool_woody8.jpg</t>
  </si>
  <si>
    <t>&lt;iframe src="http://www.rakuten.ne.jp/gold/brotures/spec2/tool_woody8.html" frameborder="0" id="spec-content" scrolling="no"&gt;&lt;/iframe&gt;</t>
  </si>
  <si>
    <t>&lt;iframe src="http://www.rakuten.ne.jp/gold/brotures/items/soma/tool_woody8.html" frameborder="0" id="items-col-content" scrolling="no"&gt;&lt;/iframe&gt;</t>
  </si>
  <si>
    <t>topazio_pro</t>
  </si>
  <si>
    <t>Vittoria TOPAZIO PRO PROビットリア 【ピストバイク タイヤ】  シングルスピード/PISTEBIKE/ ロードバイク/ 自転車 パーツ 楽天</t>
  </si>
  <si>
    <t>VittoriaTOPAZIOPROPRO</t>
  </si>
  <si>
    <t>http://image.rakuten.co.jp/brotures/cabinet/items/vittoria/topazio_pro.jpg</t>
  </si>
  <si>
    <t>&lt;iframe src="http://www.rakuten.ne.jp/gold/brotures/spec/vittoria/topazio_pro.html" frameborder="0" id="spec-content" scrolling="no"&gt;&lt;/iframe&gt;</t>
  </si>
  <si>
    <t>&lt;iframe src="http://www.rakuten.ne.jp/gold/brotures/items/vittoria/topazio_pro.html" frameborder="0" id="items-col-content" scrolling="no"&gt;&lt;/iframe&gt;</t>
  </si>
  <si>
    <t>track</t>
  </si>
  <si>
    <t>【ピストバイク クランクセット】BLB Track Crankset Color  カラー ピストバイク/シングルスピード/PISTEBIKE/ ロードバイク/ 自転車 パーツ 楽天</t>
  </si>
  <si>
    <t>BLBTrackCranksetColor</t>
  </si>
  <si>
    <t>http://image.rakuten.co.jp/brotures/cabinet/items/blb/track.jpg</t>
  </si>
  <si>
    <t>&lt;iframe src="http://www.rakuten.ne.jp/gold/brotures/spec/blb/track.html" frameborder="0" id="spec-content" scrolling="no"&gt;&lt;/iframe&gt;</t>
  </si>
  <si>
    <t>&lt;iframe src="http://www.rakuten.ne.jp/gold/brotures/items/blb/track.html" frameborder="0" id="items-col-content" scrolling="no"&gt;&lt;/iframe&gt;</t>
  </si>
  <si>
    <t>track-crank-b</t>
  </si>
  <si>
    <t>【ピストバイク クランクセット】Phil Wood Track Crankset   ピストバイク/シングルスピード/PISTEBIKE/ ロードバイク/ 自転車 パーツ 楽天</t>
  </si>
  <si>
    <t>PhilWoodTrackCrankset</t>
  </si>
  <si>
    <t>http://image.rakuten.co.jp/brotures/cabinet/items/philwood/track-crank-b.jpg</t>
  </si>
  <si>
    <t>&lt;iframe src="http://www.rakuten.ne.jp/gold/brotures/spec/philwood/track-crank-b.html" frameborder="0" id="spec-content" scrolling="no"&gt;&lt;/iframe&gt;</t>
  </si>
  <si>
    <t>&lt;iframe src="http://www.rakuten.ne.jp/gold/brotures/items/philwood/track-crank-b.html" frameborder="0" id="items-col-content" scrolling="no"&gt;&lt;/iframe&gt;</t>
  </si>
  <si>
    <t>パーツ¥クランク:ブランド¥Philwood</t>
  </si>
  <si>
    <t>track-crank-p</t>
  </si>
  <si>
    <t>http://image.rakuten.co.jp/brotures/cabinet/items/philwood/track-crank-p.jpg</t>
  </si>
  <si>
    <t>&lt;iframe src="http://www.rakuten.ne.jp/gold/brotures/spec/philwood/track-crank-p.html" frameborder="0" id="spec-content" scrolling="no"&gt;&lt;/iframe&gt;</t>
  </si>
  <si>
    <t>&lt;iframe src="http://www.rakuten.ne.jp/gold/brotures/items/philwood/track-crank-p.html" frameborder="0" id="items-col-content" scrolling="no"&gt;&lt;/iframe&gt;</t>
  </si>
  <si>
    <t>triathlon_evo</t>
  </si>
  <si>
    <t>Vittoria TRIATHLON EVO 2ビットリア 【ピストバイク タイヤ】  シングルスピード/PISTEBIKE/ ロードバイク/ 自転車 パーツ 楽天</t>
  </si>
  <si>
    <t>VittoriaTRIATHLONEVO2</t>
  </si>
  <si>
    <t>http://image.rakuten.co.jp/brotures/cabinet/items/vittoria/triathlon_evo.jpg</t>
  </si>
  <si>
    <t>&lt;iframe src="http://www.rakuten.ne.jp/gold/brotures/spec/vittoria/triathlon_evo.html" frameborder="0" id="spec-content" scrolling="no"&gt;&lt;/iframe&gt;</t>
  </si>
  <si>
    <t>&lt;iframe src="http://www.rakuten.ne.jp/gold/brotures/items/vittoria/triathlon_evo.html" frameborder="0" id="items-col-content" scrolling="no"&gt;&lt;/iframe&gt;</t>
  </si>
  <si>
    <t>turbo_bk</t>
  </si>
  <si>
    <t>selleITALIA TURBO 1980 BLACKセレイタリア 【サドル】 ブラック ピストバイク/シングルスピード/PISTEBIKE/ ロードバイク/ 自転車 パーツ 楽天</t>
  </si>
  <si>
    <t>selleITALIATURBO1980BLACK</t>
  </si>
  <si>
    <t>http://image.rakuten.co.jp/brotures/cabinet/items/selleitalia/turbo_bk.jpg</t>
  </si>
  <si>
    <t>&lt;iframe src="http://www.rakuten.ne.jp/gold/brotures/spec/selleitalia/turbo_bk.html" frameborder="0" id="spec-content" scrolling="no"&gt;&lt;/iframe&gt;</t>
  </si>
  <si>
    <t>&lt;iframe src="http://www.rakuten.ne.jp/gold/brotures/items/selleitalia/turbo_bk.html" frameborder="0" id="items-col-content" scrolling="no"&gt;&lt;/iframe&gt;</t>
  </si>
  <si>
    <t>turbo_br</t>
  </si>
  <si>
    <t>selleITALIA TURBO 1980 ROWNセレイタリア 【サドル】  ピストバイク/シングルスピード/PISTEBIKE/ ロードバイク/ 自転車 パーツ 楽天</t>
  </si>
  <si>
    <t>selleITALIATURBO1980ROWN</t>
  </si>
  <si>
    <t>http://image.rakuten.co.jp/brotures/cabinet/items/selleitalia/turbo_br.jpg</t>
  </si>
  <si>
    <t>&lt;iframe src="http://www.rakuten.ne.jp/gold/brotures/spec/selleitalia/turbo_br.html" frameborder="0" id="spec-content" scrolling="no"&gt;&lt;/iframe&gt;</t>
  </si>
  <si>
    <t>&lt;iframe src="http://www.rakuten.ne.jp/gold/brotures/items/selleitalia/turbo_br.html" frameborder="0" id="items-col-content" scrolling="no"&gt;&lt;/iframe&gt;</t>
  </si>
  <si>
    <t>twitter-721tr-white</t>
  </si>
  <si>
    <t>カルフォルニア、サンディエゴ発のブランド、「Leader Bike」のブランドコンセプトは、「ストリートで如何に速く、かっこ良く」。
735・725に代表されるエアロ形状に成形したフレームは、ストリートライドにも耐えれるようバテットの厚みを増やし耐久性を向上。その後のカスタムにも柔軟に対応できる、ビギナーにお勧めのフレームです。
&lt;iframe src="http://www.rakuten.ne.jp/gold/brotures/spec/leaderbike/bootstrap-721tr-white.html" frameborder="0" id="spec-content" scrolling="no"&gt;&lt;/iframe&gt;</t>
  </si>
  <si>
    <t>&lt;div class="row-fluid"&gt;&lt;iframe src="http://www.rakuten.ne.jp/gold/brotures/items/leaderbike/bootstrap-721tr-white.html" frameborder="0" id="skin-prooduct" scrolling="no"&gt;&lt;/iframe&gt;
&lt;/div&gt;</t>
  </si>
  <si>
    <t>twitter-721tr-white46cm</t>
  </si>
  <si>
    <t>twitter-721tr-white48.5cm</t>
  </si>
  <si>
    <t>twitter-721tr-white51cm</t>
  </si>
  <si>
    <t>twitter-721tr-white53cm</t>
  </si>
  <si>
    <t>twitter-721tr-white55cm</t>
  </si>
  <si>
    <t>twitter-721tr-white58cm</t>
  </si>
  <si>
    <t>ul_307s</t>
  </si>
  <si>
    <t>整備スタンド</t>
  </si>
  <si>
    <t>http://image.rakuten.co.jp/brotures/cabinet/items/u-lix/ul_307s.jpg</t>
  </si>
  <si>
    <t>&lt;iframe src="http://www.rakuten.ne.jp/gold/brotures/spec/u-lix/ul_307s.html" frameborder="0" id="spec-content" scrolling="no"&gt;&lt;/iframe&gt;</t>
  </si>
  <si>
    <t>&lt;iframe src="http://www.rakuten.ne.jp/gold/brotures/items/u-lix/ul_307s.html" frameborder="0" id="items-col-content" scrolling="no"&gt;&lt;/iframe&gt;</t>
  </si>
  <si>
    <t>U-LIX</t>
  </si>
  <si>
    <t>ur_tube_700_19_23</t>
  </si>
  <si>
    <t>【タイヤ チューブ】ビットリア Vittoria Ultralight Tube 700C 19/23C  ロードバイク/  シングルスピード/PISTEBIKE/ 自転車 パーツ 楽天</t>
  </si>
  <si>
    <t>VittoriaUltralightTube700C19/23C</t>
  </si>
  <si>
    <t>http://image.rakuten.co.jp/brotures/cabinet/items/vittoria/ur_tube_700_19_23.jpg</t>
  </si>
  <si>
    <t>&lt;iframe src="http://www.rakuten.ne.jp/gold/brotures/spec/vittoria/ur_tube_700_19_23.html" frameborder="0" id="spec-content" scrolling="no"&gt;&lt;/iframe&gt;</t>
  </si>
  <si>
    <t>&lt;iframe src="http://www.rakuten.ne.jp/gold/brotures/items/vittoria/ur_tube_700_19_23.html" frameborder="0" id="items-col-content" scrolling="no"&gt;&lt;/iframe&gt;</t>
  </si>
  <si>
    <t>ur_tube_700_25_28</t>
  </si>
  <si>
    <t>【タイヤ チューブ】ビットリア Vittoria Ultralight Tube 700C 25/28C  ロードバイク/  シングルスピード/PISTEBIKE/ 自転車 パーツ 楽天</t>
  </si>
  <si>
    <t>VittoriaUltralightTube700C25/28C</t>
  </si>
  <si>
    <t>http://image.rakuten.co.jp/brotures/cabinet/items/vittoria/ur_tube_700_25_28.jpg</t>
  </si>
  <si>
    <t>&lt;iframe src="http://www.rakuten.ne.jp/gold/brotures/spec/vittoria/ur_tube_700_25_28.html" frameborder="0" id="spec-content" scrolling="no"&gt;&lt;/iframe&gt;</t>
  </si>
  <si>
    <t>&lt;iframe src="http://www.rakuten.ne.jp/gold/brotures/items/vittoria/ur_tube_700_25_28.html" frameborder="0" id="items-col-content" scrolling="no"&gt;&lt;/iframe&gt;</t>
  </si>
  <si>
    <t>valb_ext_42</t>
  </si>
  <si>
    <t>【タイヤ チューブ】ビットリア Vittoria バルブエクステンション 42mm  ロードバイク/  シングルスピード/PISTEBIKE/ 自転車 パーツ 楽天</t>
  </si>
  <si>
    <t>Vittoriaバルブエクステンション42mm</t>
  </si>
  <si>
    <t>http://image.rakuten.co.jp/brotures/cabinet/items/vittoria/valb_ext_42.jpg</t>
  </si>
  <si>
    <t>&lt;iframe src="http://www.rakuten.ne.jp/gold/brotures/spec/vittoria/valb_ext_42.html" frameborder="0" id="spec-content" scrolling="no"&gt;&lt;/iframe&gt;</t>
  </si>
  <si>
    <t>&lt;iframe src="http://www.rakuten.ne.jp/gold/brotures/items/vittoria/valb_ext_42.html" frameborder="0" id="items-col-content" scrolling="no"&gt;&lt;/iframe&gt;</t>
  </si>
  <si>
    <t>valb_ext_62</t>
  </si>
  <si>
    <t>【タイヤ チューブ】ビットリア Vittoria バルブエクステンション 62mm  ロードバイク/  シングルスピード/PISTEBIKE/ 自転車 パーツ 楽天</t>
  </si>
  <si>
    <t>Vittoriaバルブエクステンション62mm</t>
  </si>
  <si>
    <t>http://image.rakuten.co.jp/brotures/cabinet/items/vittoria/valb_ext_62.jpg</t>
  </si>
  <si>
    <t>&lt;iframe src="http://www.rakuten.ne.jp/gold/brotures/spec/vittoria/valb_ext_62.html" frameborder="0" id="spec-content" scrolling="no"&gt;&lt;/iframe&gt;</t>
  </si>
  <si>
    <t>&lt;iframe src="http://www.rakuten.ne.jp/gold/brotures/items/vittoria/valb_ext_62.html" frameborder="0" id="items-col-content" scrolling="no"&gt;&lt;/iframe&gt;</t>
  </si>
  <si>
    <t>vcs_03_bk</t>
  </si>
  <si>
    <t>TRIGON VCS-03 サドル BLACKトライゴン 【サドル】  ピストバイク/シングルスピード/PISTEBIKE/ ロードバイク/ 自転車 パーツ 楽天</t>
  </si>
  <si>
    <t>TRIGONVCS-03サドルBLACK</t>
  </si>
  <si>
    <t>http://image.rakuten.co.jp/brotures/cabinet/items/trigon/vcs_03_bk.jpg</t>
  </si>
  <si>
    <t>&lt;iframe src="http://www.rakuten.ne.jp/gold/brotures/spec/trigon/vcs_03_bk.html" frameborder="0" id="spec-content" scrolling="no"&gt;&lt;/iframe&gt;</t>
  </si>
  <si>
    <t>&lt;iframe src="http://www.rakuten.ne.jp/gold/brotures/items/trigon/vcs_03_bk.html" frameborder="0" id="items-col-content" scrolling="no"&gt;&lt;/iframe&gt;</t>
  </si>
  <si>
    <t>パーツ¥サドル:ブランド2¥TRIGON</t>
  </si>
  <si>
    <t>vcs_03_wh</t>
  </si>
  <si>
    <t>TRIGON VCS-03 サドル WHITEトライゴン 【サドル】 ホワイト ピストバイク/シングルスピード/PISTEBIKE/ ロードバイク/ 自転車 パーツ 楽天</t>
  </si>
  <si>
    <t>TRIGONVCS-03サドルWHITE</t>
  </si>
  <si>
    <t>http://image.rakuten.co.jp/brotures/cabinet/items/trigon/vcs_03_wh.jpg</t>
  </si>
  <si>
    <t>&lt;iframe src="http://www.rakuten.ne.jp/gold/brotures/spec/trigon/vcs_03_wh.html" frameborder="0" id="spec-content" scrolling="no"&gt;&lt;/iframe&gt;</t>
  </si>
  <si>
    <t>&lt;iframe src="http://www.rakuten.ne.jp/gold/brotures/items/trigon/vcs_03_wh.html" frameborder="0" id="items-col-content" scrolling="no"&gt;&lt;/iframe&gt;</t>
  </si>
  <si>
    <t>velocita-p</t>
  </si>
  <si>
    <t>【ピストバイク ハンドル】デダ  (DEDA VELOCITA Dropbar)  ピストバイク/シングルスピード/PISTEBIKE/ ロードバイク/ 自転車 楽天 通勤・通学</t>
  </si>
  <si>
    <t>DEDAVELOCITADropbar</t>
  </si>
  <si>
    <t>http://image.rakuten.co.jp/brotures/cabinet/items/deda/velocita-p.jpg</t>
  </si>
  <si>
    <t>&lt;iframe src="http://www.rakuten.ne.jp/gold/brotures/spec2/velocita-p.html" frameborder="0" id="spec-content" scrolling="no"&gt;&lt;/iframe&gt;</t>
  </si>
  <si>
    <t>&lt;iframe src="http://www.rakuten.ne.jp/gold/brotures/items/deda/velocita-p.html" frameborder="0" id="items-col-content" scrolling="no"&gt;&lt;/iframe&gt;</t>
  </si>
  <si>
    <t>vent_air_intake</t>
  </si>
  <si>
    <t>【サイクルシューズ】SIDI ヴェントエアインテーク   ピストバイク/シングルスピード/PISTEBIKE/ ロードバイク/ 自転車 パーツ 楽天</t>
  </si>
  <si>
    <t>SIDIヴェントエアインテーク</t>
  </si>
  <si>
    <t>http://image.rakuten.co.jp/brotures/cabinet/items/sidi/vent_air_intake.jpg</t>
  </si>
  <si>
    <t>&lt;iframe src="http://www.rakuten.ne.jp/gold/brotures/spec2/vent_air_intake.html" frameborder="0" id="spec-content" scrolling="no"&gt;&lt;/iframe&gt;</t>
  </si>
  <si>
    <t>&lt;iframe src="http://www.rakuten.ne.jp/gold/brotures/items/sidi/vent_air_intake.html" frameborder="0" id="items-col-content" scrolling="no"&gt;&lt;/iframe&gt;</t>
  </si>
  <si>
    <t>vent_slider</t>
  </si>
  <si>
    <t>【サイクルシューズ】SIDI ヴェントスライダー   ピストバイク/シングルスピード/PISTEBIKE/ ロードバイク/ 自転車 パーツ 楽天</t>
  </si>
  <si>
    <t>SIDIヴェントスライダー</t>
  </si>
  <si>
    <t>http://image.rakuten.co.jp/brotures/cabinet/items/sidi/vent_slider.jpg</t>
  </si>
  <si>
    <t>&lt;iframe src="http://www.rakuten.ne.jp/gold/brotures/spec/sidi/vent_slider.html" frameborder="0" id="spec-content" scrolling="no"&gt;&lt;/iframe&gt;</t>
  </si>
  <si>
    <t>&lt;iframe src="http://www.rakuten.ne.jp/gold/brotures/items/sidi/vent_slider.html" frameborder="0" id="items-col-content" scrolling="no"&gt;&lt;/iframe&gt;</t>
  </si>
  <si>
    <t>vittoria_tire_levers</t>
  </si>
  <si>
    <t>Vittoria タイヤレバー</t>
  </si>
  <si>
    <t>Vittoriaタイヤレバー</t>
  </si>
  <si>
    <t>http://image.rakuten.co.jp/brotures/cabinet/items/vittoria/vittoria_tire_levers.jpg</t>
  </si>
  <si>
    <t>&lt;iframe src="http://www.rakuten.ne.jp/gold/brotures/spec/vittoria/vittoria_tire_levers.html" frameborder="0" id="spec-content" scrolling="no"&gt;&lt;/iframe&gt;</t>
  </si>
  <si>
    <t>&lt;iframe src="http://www.rakuten.ne.jp/gold/brotures/items/vittoria/vittoria_tire_levers.html" frameborder="0" id="items-col-content" scrolling="no"&gt;&lt;/iframe&gt;</t>
  </si>
  <si>
    <t>ブランド2¥Vittoria:工具</t>
  </si>
  <si>
    <t>w-f</t>
  </si>
  <si>
    <t>【ピストバイク ホイール】エアロスポーク ホワイト フロントホイール (AEROSPOKE White Front) ピストバイク/シングルスピード/PISTEBIKE/ ロードバイク/ 自転車 楽天 通勤・通学</t>
  </si>
  <si>
    <t>https://pro.powerdo.jp/webapp/upload-images/1964/w-f_1.jpg</t>
  </si>
  <si>
    <t>AEROSPOKEWhiteFront</t>
  </si>
  <si>
    <t>http://image.rakuten.co.jp/brotures/cabinet/items/aerospoke/white.jpg</t>
  </si>
  <si>
    <t>&lt;iframe src="http://www.rakuten.ne.jp/gold/brotures/spec/aerospoke/w-f.html" frameborder="0" id="spec-content" scrolling="no"&gt;&lt;/iframe&gt;</t>
  </si>
  <si>
    <t>&lt;iframe src="http://www.rakuten.ne.jp/gold/brotures/items/aerospoke/w-f.html" frameborder="0" id="items-col-content" scrolling="no"&gt;&lt;/iframe&gt;</t>
  </si>
  <si>
    <t>w-r</t>
  </si>
  <si>
    <t>【ピストバイク ホイール】エアロスポーク ホワイト リアホール (AEROSPOKE White Rear) ピストバイク/シングルスピード/PISTEBIKE/ ロードバイク/ 自転車 楽天 通勤・通学</t>
  </si>
  <si>
    <t>https://pro.powerdo.jp/webapp/upload-images/1964/w-r_1.jpg</t>
  </si>
  <si>
    <t>AEROSPOKEWhiteRear</t>
  </si>
  <si>
    <t>&lt;iframe src="http://www.rakuten.ne.jp/gold/brotures/spec/aerospoke/w-r.html" frameborder="0" id="spec-content" scrolling="no"&gt;&lt;/iframe&gt;</t>
  </si>
  <si>
    <t>&lt;iframe src="http://www.rakuten.ne.jp/gold/brotures/items/aerospoke/w-r.html" frameborder="0" id="items-col-content" scrolling="no"&gt;&lt;/iframe&gt;</t>
  </si>
  <si>
    <t>wheel-b-f</t>
  </si>
  <si>
    <t>【ピストバイク ホイール】ブローチャーズ オールデイ ブラック フロントホイール (BROTURES ALLDAY 42mm Deep Wheel BLACK Front) ピストバイク/シングルスピード/PISTEBIKE/ ロードバイク/ 自転車 楽天 通勤・通学</t>
  </si>
  <si>
    <t>BROTURESALLDAY42mmDeepWheelBLACKFront</t>
  </si>
  <si>
    <t>http://image.rakuten.co.jp/brotures/cabinet/items/brotures/wheel-b-f.jpg</t>
  </si>
  <si>
    <t>&lt;iframe src="http://www.rakuten.ne.jp/gold/brotures/spec/brotures/wheel-b-f.html" frameborder="0" id="spec-content" scrolling="no"&gt;&lt;/iframe&gt;</t>
  </si>
  <si>
    <t>&lt;iframe src="http://www.rakuten.ne.jp/gold/brotures/items/brotures/wheel-b-f.html" frameborder="0" id="items-col-content" scrolling="no"&gt;&lt;/iframe&gt;</t>
  </si>
  <si>
    <t>wheel-b-r</t>
  </si>
  <si>
    <t>【ピストバイク ホイール】ブローチャーズ オールデイ ブラック リアホール (BROTURES ALLDAY 42mm Deep Wheel BLACK Rear) ピストバイク/シングルスピード/PISTEBIKE/ ロードバイク/ 自転車 楽天 通勤・通学</t>
  </si>
  <si>
    <t>BROTURESALLDAY42mmDeepWheelBLACKRear</t>
  </si>
  <si>
    <t>http://image.rakuten.co.jp/brotures/cabinet/items/brotures/wheel-b-r.jpg</t>
  </si>
  <si>
    <t>&lt;iframe src="http://www.rakuten.ne.jp/gold/brotures/spec/brotures/wheel-b-r.html" frameborder="0" id="spec-content" scrolling="no"&gt;&lt;/iframe&gt;</t>
  </si>
  <si>
    <t>&lt;iframe src="http://www.rakuten.ne.jp/gold/brotures/items/brotures/wheel-b-r.html" frameborder="0" id="items-col-content" scrolling="no"&gt;&lt;/iframe&gt;</t>
  </si>
  <si>
    <t>wheel-b-set</t>
  </si>
  <si>
    <t>【ピストバイク ホイール】ブローチャーズ オールデイ ブラック ホイールセット (BROTURES ALLDAY 42mm Deep Wheel BLACK Set) ピストバイク/シングルスピード/PISTEBIKE/ ロードバイク/ 自転車 楽天 通勤・通学</t>
  </si>
  <si>
    <t>BROTURESALLDAY42mmDeepWheelBLACKSet</t>
  </si>
  <si>
    <t>http://image.rakuten.co.jp/brotures/cabinet/items/brotures/wheel-b-set.jpg</t>
  </si>
  <si>
    <t>&lt;iframe src="http://www.rakuten.ne.jp/gold/brotures/spec/brotures/wheel-b-set.html" frameborder="0" id="spec-content" scrolling="no"&gt;&lt;/iframe&gt;</t>
  </si>
  <si>
    <t>&lt;iframe src="http://www.rakuten.ne.jp/gold/brotures/items/brotures/wheel-b-set.html" frameborder="0" id="items-col-content" scrolling="no"&gt;&lt;/iframe&gt;</t>
  </si>
  <si>
    <t>wheel-bl-f</t>
  </si>
  <si>
    <t>【ピストバイク ホイール】ブローチャーズ オールデイ ブルー フロントホイール (BROTURES ALLDAY 42mm Deep Wheel BLUE Front) ピストバイク/シングルスピード/PISTEBIKE/ ロードバイク/ 自転車 楽天 通勤・通学</t>
  </si>
  <si>
    <t>BROTURESALLDAY42mmDeepWheelBLUEFront</t>
  </si>
  <si>
    <t>http://image.rakuten.co.jp/brotures/cabinet/items/brotures/wheel-bl-f.jpg</t>
  </si>
  <si>
    <t>&lt;iframe src="http://www.rakuten.ne.jp/gold/brotures/spec/brotures/wheel-bl-f.html" frameborder="0" id="spec-content" scrolling="no"&gt;&lt;/iframe&gt;</t>
  </si>
  <si>
    <t>&lt;iframe src="http://www.rakuten.ne.jp/gold/brotures/items/brotures/wheel-bl-f.html" frameborder="0" id="items-col-content" scrolling="no"&gt;&lt;/iframe&gt;</t>
  </si>
  <si>
    <t>wheel-bl-r</t>
  </si>
  <si>
    <t>【ピストバイク ホイール】ブローチャーズ オールデイ ブルー リアホール (BROTURES ALLDAY 42mm Deep Wheel BLUE Rear) ピストバイク/シングルスピード/PISTEBIKE/ ロードバイク/ 自転車 楽天 通勤・通学</t>
  </si>
  <si>
    <t>BROTURESALLDAY42mmDeepWheelBLUERear</t>
  </si>
  <si>
    <t>http://image.rakuten.co.jp/brotures/cabinet/items/brotures/wheel-bl-r.jpg</t>
  </si>
  <si>
    <t>&lt;iframe src="http://www.rakuten.ne.jp/gold/brotures/spec/brotures/wheel-bl-r.html" frameborder="0" id="spec-content" scrolling="no"&gt;&lt;/iframe&gt;</t>
  </si>
  <si>
    <t>&lt;iframe src="http://www.rakuten.ne.jp/gold/brotures/items/brotures/wheel-bl-r.html" frameborder="0" id="items-col-content" scrolling="no"&gt;&lt;/iframe&gt;</t>
  </si>
  <si>
    <t>wheel-bl-set</t>
  </si>
  <si>
    <t>【ピストバイク ホイール】ブローチャーズ オールデイ ブルー ホイールセット (BROTURES ALLDAY 42mm Deep Wheel BLUE Set) ピストバイク/シングルスピード/PISTEBIKE/ ロードバイク/ 自転車 楽天 通勤・通学</t>
  </si>
  <si>
    <t>BROTURESALLDAY42mmDeepWheelBLUESet</t>
  </si>
  <si>
    <t>http://image.rakuten.co.jp/brotures/cabinet/items/brotures/wheel-bl-set.jpg</t>
  </si>
  <si>
    <t>&lt;iframe src="http://www.rakuten.ne.jp/gold/brotures/spec/brotures/wheel-bl-set.html" frameborder="0" id="spec-content" scrolling="no"&gt;&lt;/iframe&gt;</t>
  </si>
  <si>
    <t>&lt;iframe src="http://www.rakuten.ne.jp/gold/brotures/items/brotures/wheel-bl-set.html" frameborder="0" id="items-col-content" scrolling="no"&gt;&lt;/iframe&gt;</t>
  </si>
  <si>
    <t>wheel-gl-f</t>
  </si>
  <si>
    <t>【ピストバイク ホイール】ブローチャーズ オールデイ ゴールド フロントホイール (BROTURES ALLDAY 43mm Deep Wheel GOLD Front) ピストバイク/シングルスピード/PISTEBIKE/ ロードバイク/ 自転車 楽天 通勤・通学</t>
  </si>
  <si>
    <t>BROTURESALLDAY43mmDeepWheelGOLDFront</t>
  </si>
  <si>
    <t>http://image.rakuten.co.jp/brotures/cabinet/items/brotures/wheel-gl-f.jpg</t>
  </si>
  <si>
    <t>&lt;iframe src="http://www.rakuten.ne.jp/gold/brotures/spec/brotures/wheel-gl-f.html" frameborder="0" id="spec-content" scrolling="no"&gt;&lt;/iframe&gt;</t>
  </si>
  <si>
    <t>&lt;iframe src="http://www.rakuten.ne.jp/gold/brotures/items/brotures/wheel-gl-f.html" frameborder="0" id="items-col-content" scrolling="no"&gt;&lt;/iframe&gt;</t>
  </si>
  <si>
    <t>wheel-gl-r</t>
  </si>
  <si>
    <t>【ピストバイク ホイール】ブローチャーズ オールデイ ゴールド リアホール (BROTURES ALLDAY 43mm Deep Wheel GOLD Rear) ピストバイク/シングルスピード/PISTEBIKE/ ロードバイク/ 自転車 楽天 通勤・通学</t>
  </si>
  <si>
    <t>BROTURESALLDAY43mmDeepWheelGOLDRear</t>
  </si>
  <si>
    <t>http://image.rakuten.co.jp/brotures/cabinet/items/brotures/wheel-gl-r.jpg</t>
  </si>
  <si>
    <t>&lt;iframe src="http://www.rakuten.ne.jp/gold/brotures/spec/brotures/wheel-gl-r.html" frameborder="0" id="spec-content" scrolling="no"&gt;&lt;/iframe&gt;</t>
  </si>
  <si>
    <t>&lt;iframe src="http://www.rakuten.ne.jp/gold/brotures/items/brotures/wheel-gl-r.html" frameborder="0" id="items-col-content" scrolling="no"&gt;&lt;/iframe&gt;</t>
  </si>
  <si>
    <t>wheel-gl-set</t>
  </si>
  <si>
    <t>【ピストバイク ホイール】ブローチャーズ オールデイ ゴールド ホイールセット (BROTURES ALLDAY 43mm Deep Wheel GOLD Set) ピストバイク/シングルスピード/PISTEBIKE/ ロードバイク/ 自転車 楽天 通勤・通学</t>
  </si>
  <si>
    <t>BROTURESALLDAY43mmDeepWheelGOLDSet</t>
  </si>
  <si>
    <t>http://image.rakuten.co.jp/brotures/cabinet/items/brotures/wheel-gl-set.jpg</t>
  </si>
  <si>
    <t>&lt;iframe src="http://www.rakuten.ne.jp/gold/brotures/spec/brotures/wheel-gl-set.html" frameborder="0" id="spec-content" scrolling="no"&gt;&lt;/iframe&gt;</t>
  </si>
  <si>
    <t>&lt;iframe src="http://www.rakuten.ne.jp/gold/brotures/items/brotures/wheel-gl-set.html" frameborder="0" id="items-col-content" scrolling="no"&gt;&lt;/iframe&gt;</t>
  </si>
  <si>
    <t>wheel-gr-f</t>
  </si>
  <si>
    <t>【ピストバイク ホイール】ブローチャーズ オールデイ グリーン フロントホイール (BROTURES ALLDAY 44mm Deep Wheel GREEN Front) ピストバイク/シングルスピード/PISTEBIKE/ ロードバイク/ 自転車 楽天 通勤・通学</t>
  </si>
  <si>
    <t>BROTURESALLDAY44mmDeepWheelGREENFront</t>
  </si>
  <si>
    <t>http://image.rakuten.co.jp/brotures/cabinet/items/brotures/wheel-gr-f.jpg</t>
  </si>
  <si>
    <t>&lt;iframe src="http://www.rakuten.ne.jp/gold/brotures/spec/brotures/wheel-gr-f.html" frameborder="0" id="spec-content" scrolling="no"&gt;&lt;/iframe&gt;</t>
  </si>
  <si>
    <t>&lt;iframe src="http://www.rakuten.ne.jp/gold/brotures/items/brotures/wheel-gr-f.html" frameborder="0" id="items-col-content" scrolling="no"&gt;&lt;/iframe&gt;</t>
  </si>
  <si>
    <t>wheel-gr-r</t>
  </si>
  <si>
    <t>【ピストバイク ホイール】ブローチャーズ オールデイ グリーン リアホール (BROTURES ALLDAY 44mm Deep Wheel GREEN Rear) ピストバイク/シングルスピード/PISTEBIKE/ ロードバイク/ 自転車 楽天 通勤・通学</t>
  </si>
  <si>
    <t>BROTURESALLDAY44mmDeepWheelGREENRear</t>
  </si>
  <si>
    <t>http://image.rakuten.co.jp/brotures/cabinet/items/brotures/wheel-gr-r.jpg</t>
  </si>
  <si>
    <t>&lt;iframe src="http://www.rakuten.ne.jp/gold/brotures/spec/brotures/wheel-gr-r.html" frameborder="0" id="spec-content" scrolling="no"&gt;&lt;/iframe&gt;</t>
  </si>
  <si>
    <t>&lt;iframe src="http://www.rakuten.ne.jp/gold/brotures/items/brotures/wheel-gr-r.html" frameborder="0" id="items-col-content" scrolling="no"&gt;&lt;/iframe&gt;</t>
  </si>
  <si>
    <t>wheel-gr-set</t>
  </si>
  <si>
    <t>【ピストバイク ホイール】ブローチャーズ オールデイ グリーン ホイールセット (BROTURES ALLDAY 44mm Deep Wheel GREEN Set) ピストバイク/シングルスピード/PISTEBIKE/ ロードバイク/ 自転車 楽天 通勤・通学</t>
  </si>
  <si>
    <t>BROTURESALLDAY44mmDeepWheelGREENSet</t>
  </si>
  <si>
    <t>http://image.rakuten.co.jp/brotures/cabinet/items/brotures/wheel-gr-set.jpg</t>
  </si>
  <si>
    <t>&lt;iframe src="http://www.rakuten.ne.jp/gold/brotures/spec/brotures/wheel-gr-set.html" frameborder="0" id="spec-content" scrolling="no"&gt;&lt;/iframe&gt;</t>
  </si>
  <si>
    <t>&lt;iframe src="http://www.rakuten.ne.jp/gold/brotures/items/brotures/wheel-gr-set.html" frameborder="0" id="items-col-content" scrolling="no"&gt;&lt;/iframe&gt;</t>
  </si>
  <si>
    <t>wheel-or-f</t>
  </si>
  <si>
    <t>【ピストバイク ホイール】ブローチャーズ オールデイ オレンジ フロントホイール (BROTURES ALLDAY 45mm Deep Wheel ORANGE Front) ピストバイク/シングルスピード/PISTEBIKE/ ロードバイク/ 自転車 楽天 通勤・通学</t>
  </si>
  <si>
    <t>BROTURESALLDAY45mmDeepWheelORANGEFront</t>
  </si>
  <si>
    <t>http://image.rakuten.co.jp/brotures/cabinet/items/brotures/wheel-or-f.jpg</t>
  </si>
  <si>
    <t>&lt;iframe src="http://www.rakuten.ne.jp/gold/brotures/spec/brotures/wheel-or-f.html" frameborder="0" id="spec-content" scrolling="no"&gt;&lt;/iframe&gt;</t>
  </si>
  <si>
    <t>&lt;iframe src="http://www.rakuten.ne.jp/gold/brotures/items/brotures/wheel-or-f.html" frameborder="0" id="items-col-content" scrolling="no"&gt;&lt;/iframe&gt;</t>
  </si>
  <si>
    <t>wheel-or-r</t>
  </si>
  <si>
    <t>【ピストバイク ホイール】ブローチャーズ オールデイ オレンジ リアホール (BROTURES ALLDAY 45mm Deep Wheel ORANGE Rear) ピストバイク/シングルスピード/PISTEBIKE/ ロードバイク/ 自転車 楽天 通勤・通学</t>
  </si>
  <si>
    <t>BROTURESALLDAY45mmDeepWheelORANGERear</t>
  </si>
  <si>
    <t>http://image.rakuten.co.jp/brotures/cabinet/items/brotures/wheel-or-r.jpg</t>
  </si>
  <si>
    <t>&lt;iframe src="http://www.rakuten.ne.jp/gold/brotures/spec/brotures/wheel-or-r.html" frameborder="0" id="spec-content" scrolling="no"&gt;&lt;/iframe&gt;</t>
  </si>
  <si>
    <t>&lt;iframe src="http://www.rakuten.ne.jp/gold/brotures/items/brotures/wheel-or-r.html" frameborder="0" id="items-col-content" scrolling="no"&gt;&lt;/iframe&gt;</t>
  </si>
  <si>
    <t>wheel-or-set</t>
  </si>
  <si>
    <t>【ピストバイク ホイール】ブローチャーズ オールデイ オレンジ ホイールセット (BROTURES ALLDAY 45mm Deep Wheel ORANGE Set) ピストバイク/シングルスピード/PISTEBIKE/ ロードバイク/ 自転車 楽天 通勤・通学</t>
  </si>
  <si>
    <t>BROTURESALLDAY45mmDeepWheelORANGESet</t>
  </si>
  <si>
    <t>http://image.rakuten.co.jp/brotures/cabinet/items/brotures/wheel-or-set.jpg</t>
  </si>
  <si>
    <t>&lt;iframe src="http://www.rakuten.ne.jp/gold/brotures/spec/brotures/wheel-or-set.html" frameborder="0" id="spec-content" scrolling="no"&gt;&lt;/iframe&gt;</t>
  </si>
  <si>
    <t>&lt;iframe src="http://www.rakuten.ne.jp/gold/brotures/items/brotures/wheel-or-set.html" frameborder="0" id="items-col-content" scrolling="no"&gt;&lt;/iframe&gt;</t>
  </si>
  <si>
    <t>wheel-p-f</t>
  </si>
  <si>
    <t>【ピストバイク ホイール】ブローチャーズ オールデイ ポリッシュ フロントホイール (BROTURES ALLDAY 46mm Deep Wheel POLISH Front) ピストバイク/シングルスピード/PISTEBIKE/ ロードバイク/ 自転車 楽天 通勤・通学</t>
  </si>
  <si>
    <t>BROTURESALLDAY46mmDeepWheelPOLISHFront</t>
  </si>
  <si>
    <t>http://image.rakuten.co.jp/brotures/cabinet/items/brotures/wheel-p-f.jpg</t>
  </si>
  <si>
    <t>&lt;iframe src="http://www.rakuten.ne.jp/gold/brotures/spec/brotures/wheel-p-f.html" frameborder="0" id="spec-content" scrolling="no"&gt;&lt;/iframe&gt;</t>
  </si>
  <si>
    <t>&lt;iframe src="http://www.rakuten.ne.jp/gold/brotures/items/brotures/wheel-p-f.html" frameborder="0" id="items-col-content" scrolling="no"&gt;&lt;/iframe&gt;</t>
  </si>
  <si>
    <t>wheel-p-r</t>
  </si>
  <si>
    <t>【ピストバイク ホイール】ブローチャーズ オールデイ ポリッシュ リアホール (BROTURES ALLDAY 46mm Deep Wheel POLISH Rear) ピストバイク/シングルスピード/PISTEBIKE/ ロードバイク/ 自転車 楽天 通勤・通学</t>
  </si>
  <si>
    <t>BROTURESALLDAY46mmDeepWheelPOLISHRear</t>
  </si>
  <si>
    <t>http://image.rakuten.co.jp/brotures/cabinet/items/brotures/wheel-p-r.jpg</t>
  </si>
  <si>
    <t>&lt;iframe src="http://www.rakuten.ne.jp/gold/brotures/spec/brotures/wheel-p-r.html" frameborder="0" id="spec-content" scrolling="no"&gt;&lt;/iframe&gt;</t>
  </si>
  <si>
    <t>&lt;iframe src="http://www.rakuten.ne.jp/gold/brotures/items/brotures/wheel-p-r.html" frameborder="0" id="items-col-content" scrolling="no"&gt;&lt;/iframe&gt;</t>
  </si>
  <si>
    <t>wheel-p-set</t>
  </si>
  <si>
    <t>【ピストバイク ホイール】ブローチャーズ オールデイ ポリッシュ ホイールセット (BROTURES ALLDAY 46mm Deep Wheel POLISH Set) ピストバイク/シングルスピード/PISTEBIKE/ ロードバイク/ 自転車 楽天 通勤・通学</t>
  </si>
  <si>
    <t>BROTURESALLDAY46mmDeepWheelPOLISHSet</t>
  </si>
  <si>
    <t>http://image.rakuten.co.jp/brotures/cabinet/items/brotures/wheel-p-set.jpg</t>
  </si>
  <si>
    <t>&lt;iframe src="http://www.rakuten.ne.jp/gold/brotures/spec/brotures/wheel-p-set.html" frameborder="0" id="spec-content" scrolling="no"&gt;&lt;/iframe&gt;</t>
  </si>
  <si>
    <t>&lt;iframe src="http://www.rakuten.ne.jp/gold/brotures/items/brotures/wheel-p-set.html" frameborder="0" id="items-col-content" scrolling="no"&gt;&lt;/iframe&gt;</t>
  </si>
  <si>
    <t>wheel-pr-f</t>
  </si>
  <si>
    <t>【ピストバイク ホイール】ブローチャーズ オールデイ パープル フロントホイール (BROTURES ALLDAY 47mm Deep Wheel PURPLE Front) ピストバイク/シングルスピード/PISTEBIKE/ ロードバイク/ 自転車 楽天 通勤・通学</t>
  </si>
  <si>
    <t>BROTURESALLDAY47mmDeepWheelPURPLEFront</t>
  </si>
  <si>
    <t>http://image.rakuten.co.jp/brotures/cabinet/items/brotures/wheel-pr-f.jpg</t>
  </si>
  <si>
    <t>&lt;iframe src="http://www.rakuten.ne.jp/gold/brotures/spec/brotures/wheel-pr-f.html" frameborder="0" id="spec-content" scrolling="no"&gt;&lt;/iframe&gt;</t>
  </si>
  <si>
    <t>&lt;iframe src="http://www.rakuten.ne.jp/gold/brotures/items/brotures/wheel-pr-f.html" frameborder="0" id="items-col-content" scrolling="no"&gt;&lt;/iframe&gt;</t>
  </si>
  <si>
    <t>wheel-pr-r</t>
  </si>
  <si>
    <t>【ピストバイク ホイール】ブローチャーズ オールデイ パープル リアホール (BROTURES ALLDAY 47mm Deep Wheel PURPLE Rear) ピストバイク/シングルスピード/PISTEBIKE/ ロードバイク/ 自転車 楽天 通勤・通学</t>
  </si>
  <si>
    <t>BROTURESALLDAY47mmDeepWheelPURPLERear</t>
  </si>
  <si>
    <t>http://image.rakuten.co.jp/brotures/cabinet/items/brotures/wheel-pr-r.jpg</t>
  </si>
  <si>
    <t>&lt;iframe src="http://www.rakuten.ne.jp/gold/brotures/spec/brotures/wheel-pr-r.html" frameborder="0" id="spec-content" scrolling="no"&gt;&lt;/iframe&gt;</t>
  </si>
  <si>
    <t>&lt;iframe src="http://www.rakuten.ne.jp/gold/brotures/items/brotures/wheel-pr-r.html" frameborder="0" id="items-col-content" scrolling="no"&gt;&lt;/iframe&gt;</t>
  </si>
  <si>
    <t>wheel-pr-set</t>
  </si>
  <si>
    <t>【ピストバイク ホイール】ブローチャーズ オールデイ パープル ホイールセット (BROTURES ALLDAY 47mm Deep Wheel PURPLE Set) ピストバイク/シングルスピード/PISTEBIKE/ ロードバイク/ 自転車 楽天 通勤・通学</t>
  </si>
  <si>
    <t>BROTURESALLDAY47mmDeepWheelPURPLESet</t>
  </si>
  <si>
    <t>http://image.rakuten.co.jp/brotures/cabinet/items/brotures/wheel-pr-set.jpg</t>
  </si>
  <si>
    <t>&lt;iframe src="http://www.rakuten.ne.jp/gold/brotures/spec/brotures/wheel-pr-set.html" frameborder="0" id="spec-content" scrolling="no"&gt;&lt;/iframe&gt;</t>
  </si>
  <si>
    <t>&lt;iframe src="http://www.rakuten.ne.jp/gold/brotures/items/brotures/wheel-pr-set.html" frameborder="0" id="items-col-content" scrolling="no"&gt;&lt;/iframe&gt;</t>
  </si>
  <si>
    <t>wheel-r-f</t>
  </si>
  <si>
    <t>【ピストバイク ホイール】ブローチャーズ オールデイ レッド フロントホイール (BROTURES ALLDAY 48mm Deep Wheel RED Front) ピストバイク/シングルスピード/PISTEBIKE/ ロードバイク/ 自転車 楽天 通勤・通学</t>
  </si>
  <si>
    <t>BROTURESALLDAY48mmDeepWheelREDFront</t>
  </si>
  <si>
    <t>http://image.rakuten.co.jp/brotures/cabinet/items/brotures/wheel-r-f.jpg</t>
  </si>
  <si>
    <t>&lt;iframe src="http://www.rakuten.ne.jp/gold/brotures/spec/brotures/wheel-r-f.html" frameborder="0" id="spec-content" scrolling="no"&gt;&lt;/iframe&gt;</t>
  </si>
  <si>
    <t>&lt;iframe src="http://www.rakuten.ne.jp/gold/brotures/items/brotures/wheel-r-f.html" frameborder="0" id="items-col-content" scrolling="no"&gt;&lt;/iframe&gt;</t>
  </si>
  <si>
    <t>wheel-r-r</t>
  </si>
  <si>
    <t>【ピストバイク ホイール】ブローチャーズ オールデイ レッド リアホール (BROTURES ALLDAY 48mm Deep Wheel RED Rear) ピストバイク/シングルスピード/PISTEBIKE/ ロードバイク/ 自転車 楽天 通勤・通学</t>
  </si>
  <si>
    <t>BROTURESALLDAY48mmDeepWheelREDRear</t>
  </si>
  <si>
    <t>http://image.rakuten.co.jp/brotures/cabinet/items/brotures/wheel-r-r.jpg</t>
  </si>
  <si>
    <t>&lt;iframe src="http://www.rakuten.ne.jp/gold/brotures/spec/brotures/wheel-r-r.html" frameborder="0" id="spec-content" scrolling="no"&gt;&lt;/iframe&gt;</t>
  </si>
  <si>
    <t>&lt;iframe src="http://www.rakuten.ne.jp/gold/brotures/items/brotures/wheel-r-r.html" frameborder="0" id="items-col-content" scrolling="no"&gt;&lt;/iframe&gt;</t>
  </si>
  <si>
    <t>wheel-r-set</t>
  </si>
  <si>
    <t>【ピストバイク ホイール】ブローチャーズ オールデイ レッド ホイールセット (BROTURES ALLDAY 48mm Deep Wheel RED Set) ピストバイク/シングルスピード/PISTEBIKE/ ロードバイク/ 自転車 楽天 通勤・通学</t>
  </si>
  <si>
    <t>BROTURESALLDAY48mmDeepWheelREDSet</t>
  </si>
  <si>
    <t>http://image.rakuten.co.jp/brotures/cabinet/items/brotures/wheel-r-set.jpg</t>
  </si>
  <si>
    <t>&lt;iframe src="http://www.rakuten.ne.jp/gold/brotures/spec2/wheel-r-set.html" frameborder="0" id="spec-content" scrolling="no"&gt;&lt;/iframe&gt;</t>
  </si>
  <si>
    <t>&lt;iframe src="http://www.rakuten.ne.jp/gold/brotures/items/brotures/wheel-r-set.html" frameborder="0" id="items-col-content" scrolling="no"&gt;&lt;/iframe&gt;</t>
  </si>
  <si>
    <t>whl_gc_bk</t>
  </si>
  <si>
    <t>【ピストバイク ホイール】グランコンペ ブラック トラックホイールセット gramcompe ピストバイク/シングルスピード/PISTEBIKE/ ロードバイク/ 自転車 楽天 通勤・通学</t>
  </si>
  <si>
    <t>グランコンペトラックホイールセットBLACK</t>
  </si>
  <si>
    <t>http://image.rakuten.co.jp/brotures/cabinet/items/gramcompe/whl_gc_bk.jpg</t>
  </si>
  <si>
    <t>&lt;iframe src="http://www.rakuten.ne.jp/gold/brotures/spec2/whl_gc_bk.html" frameborder="0" id="spec-content" scrolling="no"&gt;&lt;/iframe&gt;</t>
  </si>
  <si>
    <t>&lt;iframe src="http://www.rakuten.ne.jp/gold/brotures/items/gramcompe/whl_gc_bk.html" frameborder="0" id="items-col-content" scrolling="no"&gt;&lt;/iframe&gt;</t>
  </si>
  <si>
    <t>whl_gc_gl</t>
  </si>
  <si>
    <t>【ピストバイク ホイール】グランコンペ ゴールド トラックホイールセット gramcompe ピストバイク/シングルスピード/PISTEBIKE/ ロードバイク/ 自転車 楽天 通勤・通学</t>
  </si>
  <si>
    <t>グランコンペトラックホイールセットGOLD</t>
  </si>
  <si>
    <t>http://image.rakuten.co.jp/brotures/cabinet/items/gramcompe/whl_gc_gl.jpg</t>
  </si>
  <si>
    <t>&lt;iframe src="http://www.rakuten.ne.jp/gold/brotures/spec2/whl_gc_gl.html" frameborder="0" id="spec-content" scrolling="no"&gt;&lt;/iframe&gt;</t>
  </si>
  <si>
    <t>&lt;iframe src="http://www.rakuten.ne.jp/gold/brotures/items/gramcompe/whl_gc_gl.html" frameborder="0" id="items-col-content" scrolling="no"&gt;&lt;/iframe&gt;</t>
  </si>
  <si>
    <t>whl_gc_gr</t>
  </si>
  <si>
    <t>【ピストバイク ホイール】グランコンペ グリーン トラックホイールセット gramcompe ピストバイク/シングルスピード/PISTEBIKE/ ロードバイク/ 自転車 楽天 通勤・通学</t>
  </si>
  <si>
    <t>グランコンペトラックホイールセットGREEN</t>
  </si>
  <si>
    <t>http://image.rakuten.co.jp/brotures/cabinet/items/gramcompe/whl_gc_gr.jpg</t>
  </si>
  <si>
    <t>&lt;iframe src="http://www.rakuten.ne.jp/gold/brotures/spec2/whl_gc_gr.html" frameborder="0" id="spec-content" scrolling="no"&gt;&lt;/iframe&gt;</t>
  </si>
  <si>
    <t>&lt;iframe src="http://www.rakuten.ne.jp/gold/brotures/items/gramcompe/whl_gc_gr.html" frameborder="0" id="items-col-content" scrolling="no"&gt;&lt;/iframe&gt;</t>
  </si>
  <si>
    <t>whl_gc_pink</t>
  </si>
  <si>
    <t>【ピストバイク ホイール】グランコンペ ピンク トラックホイールセット gramcompe ピストバイク/シングルスピード/PISTEBIKE/ ロードバイク/ 自転車 楽天 通勤・通学</t>
  </si>
  <si>
    <t>グランコンペトラックホイールセットPINK</t>
  </si>
  <si>
    <t>http://image.rakuten.co.jp/brotures/cabinet/items/gramcompe/whl_gc_pink.jpg</t>
  </si>
  <si>
    <t>&lt;iframe src="http://www.rakuten.ne.jp/gold/brotures/spec2/whl_gc_pink.html" frameborder="0" id="spec-content" scrolling="no"&gt;&lt;/iframe&gt;</t>
  </si>
  <si>
    <t>&lt;iframe src="http://www.rakuten.ne.jp/gold/brotures/items/gramcompe/whl_gc_pink.html" frameborder="0" id="items-col-content" scrolling="no"&gt;&lt;/iframe&gt;</t>
  </si>
  <si>
    <t>whl_gc_red</t>
  </si>
  <si>
    <t>【ピストバイク ホイール】グランコンペ レッド トラックホイールセット gramcompe ピストバイク/シングルスピード/PISTEBIKE/ ロードバイク/ 自転車 楽天 通勤・通学</t>
  </si>
  <si>
    <t>グランコンペトラックホイールセットRED</t>
  </si>
  <si>
    <t>http://image.rakuten.co.jp/brotures/cabinet/items/gramcompe/whl_gc_red.jpg</t>
  </si>
  <si>
    <t>&lt;iframe src="http://www.rakuten.ne.jp/gold/brotures/spec2/whl_gc_red.html" frameborder="0" id="spec-content" scrolling="no"&gt;&lt;/iframe&gt;</t>
  </si>
  <si>
    <t>&lt;iframe src="http://www.rakuten.ne.jp/gold/brotures/items/gramcompe/whl_gc_red.html" frameborder="0" id="items-col-content" scrolling="no"&gt;&lt;/iframe&gt;</t>
  </si>
  <si>
    <t>whl_gc_s</t>
  </si>
  <si>
    <t>【ピストバイク ホイール】グランコンペ シルバー トラックホイールセット gramcompe ピストバイク/シングルスピード/PISTEBIKE/ ロードバイク/ 自転車 楽天 通勤・通学</t>
  </si>
  <si>
    <t>グランコンペトラックホイールセットSILVER</t>
  </si>
  <si>
    <t>http://image.rakuten.co.jp/brotures/cabinet/items/gramcompe/whl_gc_s.jpg</t>
  </si>
  <si>
    <t>&lt;iframe src="http://www.rakuten.ne.jp/gold/brotures/spec2/whl_gc_s.html" frameborder="0" id="spec-content" scrolling="no"&gt;&lt;/iframe&gt;</t>
  </si>
  <si>
    <t>&lt;iframe src="http://www.rakuten.ne.jp/gold/brotures/items/gramcompe/whl_gc_s.html" frameborder="0" id="items-col-content" scrolling="no"&gt;&lt;/iframe&gt;</t>
  </si>
  <si>
    <t>whl_gc_wh</t>
  </si>
  <si>
    <t>【ピストバイク ホイール】グランコンペ ホワイト トラックホイールセット gramcompe ピストバイク/シングルスピード/PISTEBIKE/ ロードバイク/ 自転車 楽天 通勤・通学</t>
  </si>
  <si>
    <t>グランコンペトラックホイールセットWHITE</t>
  </si>
  <si>
    <t>http://image.rakuten.co.jp/brotures/cabinet/items/gramcompe/whl_gc_wh.jpg</t>
  </si>
  <si>
    <t>&lt;iframe src="http://www.rakuten.ne.jp/gold/brotures/spec2/whl_gc_wh.html" frameborder="0" id="spec-content" scrolling="no"&gt;&lt;/iframe&gt;</t>
  </si>
  <si>
    <t>&lt;iframe src="http://www.rakuten.ne.jp/gold/brotures/items/gramcompe/whl_gc_wh.html" frameborder="0" id="items-col-content" scrolling="no"&gt;&lt;/iframe&gt;</t>
  </si>
  <si>
    <t>wire_air_ca_ver</t>
  </si>
  <si>
    <t>【サイクルシューズ】SIDI ワイヤー エアー カーボンヴェルニーチェ   ピストバイク/シングルスピード/PISTEBIKE/ ロードバイク/ 自転車 パーツ 楽天</t>
  </si>
  <si>
    <t>SIDIワイヤーエアーカーボンヴェルニーチェ</t>
  </si>
  <si>
    <t>http://image.rakuten.co.jp/brotures/cabinet/items/sidi/wire_air_ca_ver.jpg</t>
  </si>
  <si>
    <t>&lt;iframe src="http://www.rakuten.ne.jp/gold/brotures/spec2/wire_air_ca_ver.html" frameborder="0" id="spec-content" scrolling="no"&gt;&lt;/iframe&gt;</t>
  </si>
  <si>
    <t>&lt;iframe src="http://www.rakuten.ne.jp/gold/brotures/items/sidi/wire_air_ca_ver.html" frameborder="0" id="items-col-content" scrolling="no"&gt;&lt;/iframe&gt;</t>
  </si>
  <si>
    <t>wire_ca_ver</t>
  </si>
  <si>
    <t>【サイクルシューズ】SIDI ワイヤー カーボンヴェルニーチェ ブラック   ピストバイク/シングルスピード/PISTEBIKE/ ロードバイク/ 自転車 パーツ 楽天</t>
  </si>
  <si>
    <t>SIDIワイヤーカーボンヴェルニーチェブラック</t>
  </si>
  <si>
    <t>http://image.rakuten.co.jp/brotures/cabinet/items/sidi/wire_ca_ver.jpg</t>
  </si>
  <si>
    <t>&lt;iframe src="http://www.rakuten.ne.jp/gold/brotures/spec2/wire_ca_ver.html" frameborder="0" id="spec-content" scrolling="no"&gt;&lt;/iframe&gt;</t>
  </si>
  <si>
    <t>&lt;iframe src="http://www.rakuten.ne.jp/gold/brotures/items/sidi/wire_ca_ver.html" frameborder="0" id="items-col-content" scrolling="no"&gt;&lt;/iframe&gt;</t>
  </si>
  <si>
    <t>wire_ca_ver_1</t>
  </si>
  <si>
    <t>【サイクルシューズ】SIDI ワイヤー カーボンヴェルニーチェ ブルー   ピストバイク/シングルスピード/PISTEBIKE/ ロードバイク/ 自転車 パーツ 楽天</t>
  </si>
  <si>
    <t>SIDIワイヤーカーボンヴェルニーチェブルー</t>
  </si>
  <si>
    <t>http://image.rakuten.co.jp/brotures/cabinet/items/sidi/wire_ca_ver_1.jpg</t>
  </si>
  <si>
    <t>&lt;iframe src="http://www.rakuten.ne.jp/gold/brotures/spec2/wire_ca_ver_1.html" frameborder="0" id="spec-content" scrolling="no"&gt;&lt;/iframe&gt;</t>
  </si>
  <si>
    <t>&lt;iframe src="http://www.rakuten.ne.jp/gold/brotures/items/sidi/wire_ca_ver_1.html" frameborder="0" id="items-col-content" scrolling="no"&gt;&lt;/iframe&gt;</t>
  </si>
  <si>
    <t>wire_ca_ver_2</t>
  </si>
  <si>
    <t>【サイクルシューズ】SIDI ワイヤー カーボンヴェルニーチェ レッド   ピストバイク/シングルスピード/PISTEBIKE/ ロードバイク/ 自転車 パーツ 楽天</t>
  </si>
  <si>
    <t>SIDIワイヤーカーボンヴェルニーチェレッド</t>
  </si>
  <si>
    <t>http://image.rakuten.co.jp/brotures/cabinet/items/sidi/wire_ca_ver_2.jpg</t>
  </si>
  <si>
    <t>&lt;iframe src="http://www.rakuten.ne.jp/gold/brotures/spec2/wire_ca_ver_2.html" frameborder="0" id="spec-content" scrolling="no"&gt;&lt;/iframe&gt;</t>
  </si>
  <si>
    <t>&lt;iframe src="http://www.rakuten.ne.jp/gold/brotures/items/sidi/wire_ca_ver_2.html" frameborder="0" id="items-col-content" scrolling="no"&gt;&lt;/iframe&gt;</t>
  </si>
  <si>
    <t>wire_ca_ver_3</t>
  </si>
  <si>
    <t>【サイクルシューズ】SIDI ワイヤー カーボンヴェルニーチェ ホワイト   ピストバイク/シングルスピード/PISTEBIKE/ ロードバイク/ 自転車 パーツ 楽天</t>
  </si>
  <si>
    <t>SIDIワイヤーカーボンヴェルニーチェホワイト</t>
  </si>
  <si>
    <t>http://image.rakuten.co.jp/brotures/cabinet/items/sidi/wire_ca_ver_3.jpg</t>
  </si>
  <si>
    <t>&lt;iframe src="http://www.rakuten.ne.jp/gold/brotures/spec2/wire_ca_ver_3.html" frameborder="0" id="spec-content" scrolling="no"&gt;&lt;/iframe&gt;</t>
  </si>
  <si>
    <t>&lt;iframe src="http://www.rakuten.ne.jp/gold/brotures/items/sidi/wire_ca_ver_3.html" frameborder="0" id="items-col-content" scrolling="no"&gt;&lt;/iframe&gt;</t>
  </si>
  <si>
    <t>wire_ca_ver_4</t>
  </si>
  <si>
    <t>【サイクルシューズ】SIDI ワイヤー カーボンヴェルニーチェ イエロー   ピストバイク/シングルスピード/PISTEBIKE/ ロードバイク/ 自転車 パーツ 楽天</t>
  </si>
  <si>
    <t>SIDIワイヤーカーボンヴェルニーチェイエロー</t>
  </si>
  <si>
    <t>http://image.rakuten.co.jp/brotures/cabinet/items/sidi/wire_ca_ver_4.jpg</t>
  </si>
  <si>
    <t>&lt;iframe src="http://www.rakuten.ne.jp/gold/brotures/spec2/wire_ca_ver_4.html" frameborder="0" id="spec-content" scrolling="no"&gt;&lt;/iframe&gt;</t>
  </si>
  <si>
    <t>&lt;iframe src="http://www.rakuten.ne.jp/gold/brotures/items/sidi/wire_ca_ver_4.html" frameborder="0" id="items-col-content" scrolling="no"&gt;&lt;/iframe&gt;</t>
  </si>
  <si>
    <t>wire_sp_ca_ver</t>
  </si>
  <si>
    <t>【サイクルシューズ】SIDI ワイヤー SP カーボンヴェルニーチェ   ピストバイク/シングルスピード/PISTEBIKE/ ロードバイク/ 自転車 パーツ 楽天</t>
  </si>
  <si>
    <t>SIDIウィやーSPカーボンヴェルニーチェ</t>
  </si>
  <si>
    <t>http://image.rakuten.co.jp/brotures/cabinet/items/sidi/wire_sp_ca_ver.jpg</t>
  </si>
  <si>
    <t>&lt;iframe src="http://www.rakuten.ne.jp/gold/brotures/spec/sidi/wire_sp_ca_ver.html" frameborder="0" id="spec-content" scrolling="no"&gt;&lt;/iframe&gt;</t>
  </si>
  <si>
    <t>&lt;iframe src="http://www.rakuten.ne.jp/gold/brotures/items/sidi/wire_sp_ca_ver.html" frameborder="0" id="items-col-content" scrolling="no"&gt;&lt;/iframe&gt;</t>
  </si>
  <si>
    <t>x10_gl</t>
  </si>
  <si>
    <t>【タイヤ チェーン】ケーエムシー KMC X10 チェーン GOLD ゴールド  シングルスピード/PISTEBIKE/ 自転車 パーツ 楽天</t>
  </si>
  <si>
    <t>KMCX10チェーンGOLD</t>
  </si>
  <si>
    <t>http://image.rakuten.co.jp/brotures/cabinet/items/kmc/x10_gl.jpg</t>
  </si>
  <si>
    <t>&lt;iframe src="http://www.rakuten.ne.jp/gold/brotures/spec2/x10_gl.html" frameborder="0" id="spec-content" scrolling="no"&gt;&lt;/iframe&gt;</t>
  </si>
  <si>
    <t>&lt;iframe src="http://www.rakuten.ne.jp/gold/brotures/items/kmc/x10_gl.html" frameborder="0" id="items-col-content" scrolling="no"&gt;&lt;/iframe&gt;</t>
  </si>
  <si>
    <t>kmc</t>
  </si>
  <si>
    <t>x10_s</t>
  </si>
  <si>
    <t>【タイヤ チェーン】ケーエムシー KMC X10 チェーン SILVER シルバー  シングルスピード/PISTEBIKE/ 自転車 パーツ 楽天</t>
  </si>
  <si>
    <t>KMCX10チェーンSILVER</t>
  </si>
  <si>
    <t>http://image.rakuten.co.jp/brotures/cabinet/items/kmc/x10_s.jpg</t>
  </si>
  <si>
    <t>&lt;iframe src="http://www.rakuten.ne.jp/gold/brotures/spec2/x10_s.html" frameborder="0" id="spec-content" scrolling="no"&gt;&lt;/iframe&gt;</t>
  </si>
  <si>
    <t>&lt;iframe src="http://www.rakuten.ne.jp/gold/brotures/items/kmc/x10_s.html" frameborder="0" id="items-col-content" scrolling="no"&gt;&lt;/iframe&gt;</t>
  </si>
  <si>
    <t>x10sl_gl</t>
  </si>
  <si>
    <t>【タイヤ チェーン】ケーエムシー KMC X10SL チェーン GOLD ゴールド  シングルスピード/PISTEBIKE/ 自転車 パーツ 楽天</t>
  </si>
  <si>
    <t>KMCX10SLチェーンGOLD</t>
  </si>
  <si>
    <t>http://image.rakuten.co.jp/brotures/cabinet/items/kmc/x10sl_gl.jpg</t>
  </si>
  <si>
    <t>&lt;iframe src="http://www.rakuten.ne.jp/gold/brotures/spec2/x10sl_gl.html" frameborder="0" id="spec-content" scrolling="no"&gt;&lt;/iframe&gt;</t>
  </si>
  <si>
    <t>&lt;iframe src="http://www.rakuten.ne.jp/gold/brotures/items/kmc/x10sl_gl.html" frameborder="0" id="items-col-content" scrolling="no"&gt;&lt;/iframe&gt;</t>
  </si>
  <si>
    <t>x10sl_s</t>
  </si>
  <si>
    <t>【タイヤ チェーン】ケーエムシー KMC X10SL チェーン SILVER シルバー  シングルスピード/PISTEBIKE/ 自転車 パーツ 楽天</t>
  </si>
  <si>
    <t>KMCX10SLチェーンSILVER</t>
  </si>
  <si>
    <t>http://image.rakuten.co.jp/brotures/cabinet/items/kmc/x10sl_s.jpg</t>
  </si>
  <si>
    <t>&lt;iframe src="http://www.rakuten.ne.jp/gold/brotures/spec2/x10sl_s.html" frameborder="0" id="spec-content" scrolling="no"&gt;&lt;/iframe&gt;</t>
  </si>
  <si>
    <t>&lt;iframe src="http://www.rakuten.ne.jp/gold/brotures/items/kmc/x10sl_s.html" frameborder="0" id="items-col-content" scrolling="no"&gt;&lt;/iframe&gt;</t>
  </si>
  <si>
    <t>x10vivid</t>
  </si>
  <si>
    <t>【タイヤ チェーン】ケーエムシー KMC X10VIVID チェーン   シングルスピード/PISTEBIKE/ 自転車 パーツ 楽天</t>
  </si>
  <si>
    <t>KMCX10VIVIDチェーン</t>
  </si>
  <si>
    <t>http://image.rakuten.co.jp/brotures/cabinet/items/kmc/x10vivid.jpg</t>
  </si>
  <si>
    <t>&lt;iframe src="http://www.rakuten.ne.jp/gold/brotures/spec2/x10vivid.html" frameborder="0" id="spec-content" scrolling="no"&gt;&lt;/iframe&gt;</t>
  </si>
  <si>
    <t>&lt;iframe src="http://www.rakuten.ne.jp/gold/brotures/items/kmc/x10vivid.html" frameborder="0" id="items-col-content" scrolling="no"&gt;&lt;/iframe&gt;</t>
  </si>
  <si>
    <t>x11sl</t>
  </si>
  <si>
    <t>【タイヤ チェーン】ケーエムシー KMC X11SL チェーン   シングルスピード/PISTEBIKE/ 自転車 パーツ 楽天</t>
  </si>
  <si>
    <t>KMCX11SLチェーン</t>
  </si>
  <si>
    <t>http://image.rakuten.co.jp/brotures/cabinet/items/kmc/x11sl.jpg</t>
  </si>
  <si>
    <t>&lt;iframe src="http://www.rakuten.ne.jp/gold/brotures/spec2/x11sl.html" frameborder="0" id="spec-content" scrolling="no"&gt;&lt;/iframe&gt;</t>
  </si>
  <si>
    <t>&lt;iframe src="http://www.rakuten.ne.jp/gold/brotures/items/kmc/x11sl.html" frameborder="0" id="items-col-content" scrolling="no"&gt;&lt;/iframe&gt;</t>
  </si>
  <si>
    <t>x9_gl</t>
  </si>
  <si>
    <t>【タイヤ チェーン】ケーエムシー KMC X9 チェーン GOLD ゴールド  シングルスピード/PISTEBIKE/ 自転車 パーツ 楽天</t>
  </si>
  <si>
    <t>KMCX9チェーンGOLD</t>
  </si>
  <si>
    <t>http://image.rakuten.co.jp/brotures/cabinet/items/kmc/x9_gl.jpg</t>
  </si>
  <si>
    <t>&lt;iframe src="http://www.rakuten.ne.jp/gold/brotures/spec2/x9_gl.html" frameborder="0" id="spec-content" scrolling="no"&gt;&lt;/iframe&gt;</t>
  </si>
  <si>
    <t>&lt;iframe src="http://www.rakuten.ne.jp/gold/brotures/items/kmc/x9_gl.html" frameborder="0" id="items-col-content" scrolling="no"&gt;&lt;/iframe&gt;</t>
  </si>
  <si>
    <t>x9_s</t>
  </si>
  <si>
    <t>【タイヤ チェーン】ケーエムシー KMC X9 チェーン SILVER シルバー  シングルスピード/PISTEBIKE/ 自転車 パーツ 楽天</t>
  </si>
  <si>
    <t>KMCX9チェーンSILVER</t>
  </si>
  <si>
    <t>http://image.rakuten.co.jp/brotures/cabinet/items/kmc/x9_s.jpg</t>
  </si>
  <si>
    <t>&lt;iframe src="http://www.rakuten.ne.jp/gold/brotures/spec2/x9_s.html" frameborder="0" id="spec-content" scrolling="no"&gt;&lt;/iframe&gt;</t>
  </si>
  <si>
    <t>&lt;iframe src="http://www.rakuten.ne.jp/gold/brotures/items/kmc/x9_s.html" frameborder="0" id="items-col-content" scrolling="no"&gt;&lt;/iframe&gt;</t>
  </si>
  <si>
    <t>x9sl</t>
  </si>
  <si>
    <t>【タイヤ チェーン】ケーエムシー KMC X9SL チェーン SILVER シルバー  シングルスピード/PISTEBIKE/ 自転車 パーツ 楽天</t>
  </si>
  <si>
    <t>KMCX9SLチェーンSILVER</t>
  </si>
  <si>
    <t>http://image.rakuten.co.jp/brotures/cabinet/items/kmc/x9sl.jpg</t>
  </si>
  <si>
    <t>&lt;iframe src="http://www.rakuten.ne.jp/gold/brotures/spec2/x9sl.html" frameborder="0" id="spec-content" scrolling="no"&gt;&lt;/iframe&gt;</t>
  </si>
  <si>
    <t>&lt;iframe src="http://www.rakuten.ne.jp/gold/brotures/items/kmc/x9sl.html" frameborder="0" id="items-col-content" scrolling="no"&gt;&lt;/iframe&gt;</t>
  </si>
  <si>
    <t>x9sl_gl</t>
  </si>
  <si>
    <t>【タイヤ チェーン】ケーエムシー KMC X9SL チェーン GOLD ゴールド  シングルスピード/PISTEBIKE/ 自転車 パーツ 楽天</t>
  </si>
  <si>
    <t>KMCX9SLチェーンGOLD</t>
  </si>
  <si>
    <t>http://image.rakuten.co.jp/brotures/cabinet/items/kmc/x9sl_gl.jpg</t>
  </si>
  <si>
    <t>&lt;iframe src="http://www.rakuten.ne.jp/gold/brotures/spec2/x9sl_gl.html" frameborder="0" id="spec-content" scrolling="no"&gt;&lt;/iframe&gt;</t>
  </si>
  <si>
    <t>&lt;iframe src="http://www.rakuten.ne.jp/gold/brotures/items/kmc/x9sl_gl.html" frameborder="0" id="items-col-content" scrolling="no"&gt;&lt;/iframe&gt;</t>
  </si>
  <si>
    <t>x9sl_s</t>
  </si>
  <si>
    <t>http://image.rakuten.co.jp/brotures/cabinet/items/kmc/x9sl_s.jpg</t>
  </si>
  <si>
    <t>&lt;iframe src="http://www.rakuten.ne.jp/gold/brotures/spec2/x9sl_s.html" frameborder="0" id="spec-content" scrolling="no"&gt;&lt;/iframe&gt;</t>
  </si>
  <si>
    <t>&lt;iframe src="http://www.rakuten.ne.jp/gold/brotures/items/kmc/x9sl_s.html" frameborder="0" id="items-col-content" scrolling="no"&gt;&lt;/iframe&gt;</t>
  </si>
  <si>
    <t>x_101</t>
  </si>
  <si>
    <t>【ピストバイク ホイール】アレックスリム 700Cアルミリム  (ALEXRIMS 700Cアルミリム) ピストバイク/シングルスピード/PISTEBIKE/ ロードバイク/ 自転車 楽天 通勤・通学</t>
  </si>
  <si>
    <t>ALEXRIMS700Cアルミリム</t>
  </si>
  <si>
    <t>http://image.rakuten.co.jp/brotures/cabinet/items/alexrims/x_101.jpg</t>
  </si>
  <si>
    <t>&lt;iframe src="http://www.rakuten.ne.jp/gold/brotures/spec2/x_101.html" frameborder="0" id="spec-content" scrolling="no"&gt;&lt;/iframe&gt;</t>
  </si>
  <si>
    <t>&lt;iframe src="http://www.rakuten.ne.jp/gold/brotures/items/alexrims/x_101.html" frameborder="0" id="items-col-content" scrolling="no"&gt;&lt;/iframe&gt;</t>
  </si>
  <si>
    <t>xob_riser</t>
  </si>
  <si>
    <t>【ピストバイク ハンドル】ビーム  (XOB ライザーハンドルバー)  ピストバイク/シングルスピード/PISTEBIKE/ ロードバイク/ 自転車 楽天 通勤・通学</t>
  </si>
  <si>
    <t>XOBライザーハンドルバー</t>
  </si>
  <si>
    <t>http://image.rakuten.co.jp/brotures/cabinet/items/beam/xob_riser.jpg</t>
  </si>
  <si>
    <t>&lt;iframe src="http://www.rakuten.ne.jp/gold/brotures/spec2/xob_riser.html" frameborder="0" id="spec-content" scrolling="no"&gt;&lt;/iframe&gt;</t>
  </si>
  <si>
    <t>&lt;iframe src="http://www.rakuten.ne.jp/gold/brotures/items/beam/xob_riser.html" frameborder="0" id="items-col-content" scrolling="no"&gt;&lt;/iframe&gt;</t>
  </si>
  <si>
    <t>beam</t>
  </si>
  <si>
    <t>xp10</t>
  </si>
  <si>
    <t>Selev XP ホワイトSelev セレブ XP ホワイト  ピストバイク/シングルスピード/PISTEBIKE/ ロードバイク/ 自転車 パーツ 楽天</t>
  </si>
  <si>
    <t>SelevXPホワイト</t>
  </si>
  <si>
    <t>http://image.rakuten.co.jp/brotures/cabinet/items/selev/xp10.jpg</t>
  </si>
  <si>
    <t>&lt;iframe src="http://www.rakuten.ne.jp/gold/brotures/spec2/xp10.html" frameborder="0" id="spec-content" scrolling="no"&gt;&lt;/iframe&gt;</t>
  </si>
  <si>
    <t>&lt;iframe src="http://www.rakuten.ne.jp/gold/brotures/items/selev/xp10.html" frameborder="0" id="items-col-content" scrolling="no"&gt;&lt;/iframe&gt;</t>
  </si>
  <si>
    <t>xp21</t>
  </si>
  <si>
    <t>Selev XP ホワイト/シルバーカーボン/ブラックSelev セレブ XP ホワイト/シルバーカーボン/ブラック  ピストバイク/シングルスピード/PISTEBIKE/ ロードバイク/ 自転車 パーツ 楽天</t>
  </si>
  <si>
    <t>SelevXPホワイト/シルバーカーボン/ブラック</t>
  </si>
  <si>
    <t>http://image.rakuten.co.jp/brotures/cabinet/items/selev/xp21.jpg</t>
  </si>
  <si>
    <t>&lt;iframe src="http://www.rakuten.ne.jp/gold/brotures/spec2/xp21.html" frameborder="0" id="spec-content" scrolling="no"&gt;&lt;/iframe&gt;</t>
  </si>
  <si>
    <t>&lt;iframe src="http://www.rakuten.ne.jp/gold/brotures/items/selev/xp21.html" frameborder="0" id="items-col-content" scrolling="no"&gt;&lt;/iframe&gt;</t>
  </si>
  <si>
    <t>xp26</t>
  </si>
  <si>
    <t>Selev XP ブルー/ホワイト/レッドSelev セレブ XP ブルー/ホワイト/レッド  ピストバイク/シングルスピード/PISTEBIKE/ ロードバイク/ 自転車 パーツ 楽天</t>
  </si>
  <si>
    <t>SelevXPブルー/ホワイト/レッド</t>
  </si>
  <si>
    <t>http://image.rakuten.co.jp/brotures/cabinet/items/selev/xp26.jpg</t>
  </si>
  <si>
    <t>&lt;iframe src="http://www.rakuten.ne.jp/gold/brotures/spec2/xp26.html" frameborder="0" id="spec-content" scrolling="no"&gt;&lt;/iframe&gt;</t>
  </si>
  <si>
    <t>&lt;iframe src="http://www.rakuten.ne.jp/gold/brotures/items/selev/xp26.html" frameborder="0" id="items-col-content" scrolling="no"&gt;&lt;/iframe&gt;</t>
  </si>
  <si>
    <t>xp27</t>
  </si>
  <si>
    <t>Selev XP ネオンイエロー/ブラック/ホワイトSelev セレブ XP ネオンイエロー/ブラック/ホワイト  ピストバイク/シングルスピード/PISTEBIKE/ ロードバイク/ 自転車 パーツ 楽天</t>
  </si>
  <si>
    <t>SelevXPネオンイエロー/ブラック/ホワイト</t>
  </si>
  <si>
    <t>http://image.rakuten.co.jp/brotures/cabinet/items/selev/xp27.jpg</t>
  </si>
  <si>
    <t>&lt;iframe src="http://www.rakuten.ne.jp/gold/brotures/spec2/xp27.html" frameborder="0" id="spec-content" scrolling="no"&gt;&lt;/iframe&gt;</t>
  </si>
  <si>
    <t>&lt;iframe src="http://www.rakuten.ne.jp/gold/brotures/items/selev/xp27.html" frameborder="0" id="items-col-content" scrolling="no"&gt;&lt;/iframe&gt;</t>
  </si>
  <si>
    <t>xpita</t>
  </si>
  <si>
    <t>Selev XP グリーン/ホワイト/レッドSelev セレブ XP グリーン/ホワイト/レッド  ピストバイク/シングルスピード/PISTEBIKE/ ロードバイク/ 自転車 パーツ 楽天</t>
  </si>
  <si>
    <t>SelevXPグリーン/ホワイト/レッド</t>
  </si>
  <si>
    <t>http://image.rakuten.co.jp/brotures/cabinet/items/selev/xpita.jpg</t>
  </si>
  <si>
    <t>&lt;iframe src="http://www.rakuten.ne.jp/gold/brotures/spec2/xpita.html" frameborder="0" id="spec-content" scrolling="no"&gt;&lt;/iframe&gt;</t>
  </si>
  <si>
    <t>&lt;iframe src="http://www.rakuten.ne.jp/gold/brotures/items/selev/xpita.html" frameborder="0" id="items-col-content" scrolling="no"&gt;&lt;/iframe&gt;</t>
  </si>
  <si>
    <t>z410_bk</t>
  </si>
  <si>
    <t>【タイヤ チェーン】ケーエムシー KMC Z410 チェーン BLACK ブラック  シングルスピード/PISTEBIKE/ 自転車 パーツ 楽天</t>
  </si>
  <si>
    <t>KMCZ410チェーンBLACK</t>
  </si>
  <si>
    <t>http://image.rakuten.co.jp/brotures/cabinet/items/kmc/z410_bk.jpg</t>
  </si>
  <si>
    <t>&lt;iframe src="http://www.rakuten.ne.jp/gold/brotures/spec2/z410_bk.html" frameborder="0" id="spec-content" scrolling="no"&gt;&lt;/iframe&gt;</t>
  </si>
  <si>
    <t>&lt;iframe src="http://www.rakuten.ne.jp/gold/brotures/items/kmc/z410_bk.html" frameborder="0" id="items-col-content" scrolling="no"&gt;&lt;/iframe&gt;</t>
  </si>
  <si>
    <t>z410_bl</t>
  </si>
  <si>
    <t>【タイヤ チェーン】ケーエムシー KMC Z410 チェーン BLUE ブルー  シングルスピード/PISTEBIKE/ 自転車 パーツ 楽天</t>
  </si>
  <si>
    <t>KMCZ410チェーンBLUE</t>
  </si>
  <si>
    <t>http://image.rakuten.co.jp/brotures/cabinet/items/kmc/z410_bl.jpg</t>
  </si>
  <si>
    <t>&lt;iframe src="http://www.rakuten.ne.jp/gold/brotures/spec2/z410_bl.html" frameborder="0" id="spec-content" scrolling="no"&gt;&lt;/iframe&gt;</t>
  </si>
  <si>
    <t>&lt;iframe src="http://www.rakuten.ne.jp/gold/brotures/items/kmc/z410_bl.html" frameborder="0" id="items-col-content" scrolling="no"&gt;&lt;/iframe&gt;</t>
  </si>
  <si>
    <t>z410_cp_bk</t>
  </si>
  <si>
    <t>【タイヤ チェーン】ケーエムシー KMC Z410 チェーン CP / BLACK ブラック  シングルスピード/PISTEBIKE/ 自転車 パーツ 楽天</t>
  </si>
  <si>
    <t>KMCZ410チェーンCP/BLACK</t>
  </si>
  <si>
    <t>http://image.rakuten.co.jp/brotures/cabinet/items/kmc/z410_cp_bk.jpg</t>
  </si>
  <si>
    <t>&lt;iframe src="http://www.rakuten.ne.jp/gold/brotures/spec2/z410_cp_bk.html" frameborder="0" id="spec-content" scrolling="no"&gt;&lt;/iframe&gt;</t>
  </si>
  <si>
    <t>&lt;iframe src="http://www.rakuten.ne.jp/gold/brotures/items/kmc/z410_cp_bk.html" frameborder="0" id="items-col-content" scrolling="no"&gt;&lt;/iframe&gt;</t>
  </si>
  <si>
    <t>z410_gl</t>
  </si>
  <si>
    <t>【タイヤ チェーン】ケーエムシー KMC Z410 チェーン GOLD ゴールド  シングルスピード/PISTEBIKE/ 自転車 パーツ 楽天</t>
  </si>
  <si>
    <t>KMCZ410チェーンGOLD</t>
  </si>
  <si>
    <t>http://image.rakuten.co.jp/brotures/cabinet/items/kmc/z410_gl.jpg</t>
  </si>
  <si>
    <t>&lt;iframe src="http://www.rakuten.ne.jp/gold/brotures/spec2/z410_gl.html" frameborder="0" id="spec-content" scrolling="no"&gt;&lt;/iframe&gt;</t>
  </si>
  <si>
    <t>&lt;iframe src="http://www.rakuten.ne.jp/gold/brotures/items/kmc/z410_gl.html" frameborder="0" id="items-col-content" scrolling="no"&gt;&lt;/iframe&gt;</t>
  </si>
  <si>
    <t>z410_gl_bk</t>
  </si>
  <si>
    <t>【タイヤ チェーン】ケーエムシー KMC Z410 チェーン GOLD/BLACK ゴールド/ブラック  シングルスピード/PISTEBIKE/ 自転車 パーツ 楽天</t>
  </si>
  <si>
    <t>KMCZ410チェーンGOLD/BLACK</t>
  </si>
  <si>
    <t>http://image.rakuten.co.jp/brotures/cabinet/items/kmc/z410_gl_bk.jpg</t>
  </si>
  <si>
    <t>&lt;iframe src="http://www.rakuten.ne.jp/gold/brotures/spec2/z410_gl_bk.html" frameborder="0" id="spec-content" scrolling="no"&gt;&lt;/iframe&gt;</t>
  </si>
  <si>
    <t>&lt;iframe src="http://www.rakuten.ne.jp/gold/brotures/items/kmc/z410_gl_bk.html" frameborder="0" id="items-col-content" scrolling="no"&gt;&lt;/iframe&gt;</t>
  </si>
  <si>
    <t>z410_gr</t>
  </si>
  <si>
    <t>【タイヤ チェーン】ケーエムシー KMC Z410 チェーン GREEN グリーン  シングルスピード/PISTEBIKE/ 自転車 パーツ 楽天</t>
  </si>
  <si>
    <t>KMCZ410チェーンGREEN</t>
  </si>
  <si>
    <t>http://image.rakuten.co.jp/brotures/cabinet/items/kmc/z410_gr.jpg</t>
  </si>
  <si>
    <t>&lt;iframe src="http://www.rakuten.ne.jp/gold/brotures/spec2/z410_gr.html" frameborder="0" id="spec-content" scrolling="no"&gt;&lt;/iframe&gt;</t>
  </si>
  <si>
    <t>&lt;iframe src="http://www.rakuten.ne.jp/gold/brotures/items/kmc/z410_gr.html" frameborder="0" id="items-col-content" scrolling="no"&gt;&lt;/iframe&gt;</t>
  </si>
  <si>
    <t>z410_pi</t>
  </si>
  <si>
    <t>【タイヤ チェーン】ケーエムシー KMC Z410 チェーン PINK ピンク  シングルスピード/PISTEBIKE/ 自転車 パーツ 楽天</t>
  </si>
  <si>
    <t>KMCZ410チェーンPINK</t>
  </si>
  <si>
    <t>http://image.rakuten.co.jp/brotures/cabinet/items/kmc/z410_pi.jpg</t>
  </si>
  <si>
    <t>&lt;iframe src="http://www.rakuten.ne.jp/gold/brotures/spec2/z410_pi.html" frameborder="0" id="spec-content" scrolling="no"&gt;&lt;/iframe&gt;</t>
  </si>
  <si>
    <t>&lt;iframe src="http://www.rakuten.ne.jp/gold/brotures/items/kmc/z410_pi.html" frameborder="0" id="items-col-content" scrolling="no"&gt;&lt;/iframe&gt;</t>
  </si>
  <si>
    <t>z410_pr</t>
  </si>
  <si>
    <t>【タイヤ チェーン】ケーエムシー KMC Z410 チェーン PURPLE パープル  シングルスピード/PISTEBIKE/ 自転車 パーツ 楽天</t>
  </si>
  <si>
    <t>KMCZ410チェーンPURPLE</t>
  </si>
  <si>
    <t>http://image.rakuten.co.jp/brotures/cabinet/items/kmc/z410_pr.jpg</t>
  </si>
  <si>
    <t>&lt;iframe src="http://www.rakuten.ne.jp/gold/brotures/spec2/z410_pr.html" frameborder="0" id="spec-content" scrolling="no"&gt;&lt;/iframe&gt;</t>
  </si>
  <si>
    <t>&lt;iframe src="http://www.rakuten.ne.jp/gold/brotures/items/kmc/z410_pr.html" frameborder="0" id="items-col-content" scrolling="no"&gt;&lt;/iframe&gt;</t>
  </si>
  <si>
    <t>z410_rainbow</t>
  </si>
  <si>
    <t>【タイヤ チェーン】ケーエムシー KMC Z410 チェーン レインボー レインボー  シングルスピード/PISTEBIKE/ 自転車 パーツ 楽天</t>
  </si>
  <si>
    <t>KMCZ410チェーンレインボー</t>
  </si>
  <si>
    <t>http://image.rakuten.co.jp/brotures/cabinet/items/kmc/z410_rainbow.jpg</t>
  </si>
  <si>
    <t>&lt;iframe src="http://www.rakuten.ne.jp/gold/brotures/spec2/z410_rainbow.html" frameborder="0" id="spec-content" scrolling="no"&gt;&lt;/iframe&gt;</t>
  </si>
  <si>
    <t>&lt;iframe src="http://www.rakuten.ne.jp/gold/brotures/items/kmc/z410_rainbow.html" frameborder="0" id="items-col-content" scrolling="no"&gt;&lt;/iframe&gt;</t>
  </si>
  <si>
    <t>z410_red</t>
  </si>
  <si>
    <t>【タイヤ チェーン】ケーエムシー KMC Z410 チェーン RED レッド  シングルスピード/PISTEBIKE/ 自転車 パーツ 楽天</t>
  </si>
  <si>
    <t>KMCZ410チェーンRED</t>
  </si>
  <si>
    <t>http://image.rakuten.co.jp/brotures/cabinet/items/kmc/z410_red.jpg</t>
  </si>
  <si>
    <t>&lt;iframe src="http://www.rakuten.ne.jp/gold/brotures/spec2/z410_red.html" frameborder="0" id="spec-content" scrolling="no"&gt;&lt;/iframe&gt;</t>
  </si>
  <si>
    <t>&lt;iframe src="http://www.rakuten.ne.jp/gold/brotures/items/kmc/z410_red.html" frameborder="0" id="items-col-content" scrolling="no"&gt;&lt;/iframe&gt;</t>
  </si>
  <si>
    <t>z410_wh</t>
  </si>
  <si>
    <t>【タイヤ チェーン】ケーエムシー KMC Z410 チェーン WHITE ホワイト  シングルスピード/PISTEBIKE/ 自転車 パーツ 楽天</t>
  </si>
  <si>
    <t>KMCZ410チェーンWHITE</t>
  </si>
  <si>
    <t>http://image.rakuten.co.jp/brotures/cabinet/items/kmc/z410_wh.jpg</t>
  </si>
  <si>
    <t>&lt;iframe src="http://www.rakuten.ne.jp/gold/brotures/spec2/z410_wh.html" frameborder="0" id="spec-content" scrolling="no"&gt;&lt;/iframe&gt;</t>
  </si>
  <si>
    <t>&lt;iframe src="http://www.rakuten.ne.jp/gold/brotures/items/kmc/z410_wh.html" frameborder="0" id="items-col-content" scrolling="no"&gt;&lt;/iframe&gt;</t>
  </si>
  <si>
    <t>z410_ye</t>
  </si>
  <si>
    <t>【タイヤ チェーン】ケーエムシー KMC Z410 チェーン YELLOW イエロー  シングルスピード/PISTEBIKE/ 自転車 パーツ 楽天</t>
  </si>
  <si>
    <t>KMCZ410チェーンYELLOW</t>
  </si>
  <si>
    <t>http://image.rakuten.co.jp/brotures/cabinet/items/kmc/z410_ye.jpg</t>
  </si>
  <si>
    <t>&lt;iframe src="http://www.rakuten.ne.jp/gold/brotures/spec2/z410_ye.html" frameborder="0" id="spec-content" scrolling="no"&gt;&lt;/iframe&gt;</t>
  </si>
  <si>
    <t>&lt;iframe src="http://www.rakuten.ne.jp/gold/brotures/items/kmc/z410_ye.html" frameborder="0" id="items-col-content" scrolling="no"&gt;&lt;/iframe&gt;</t>
  </si>
  <si>
    <t>z410rb</t>
  </si>
  <si>
    <t>【タイヤ チェーン】ケーエムシー KMC Z410RB チェーン   シングルスピード/PISTEBIKE/ 自転車 パーツ 楽天</t>
  </si>
  <si>
    <t>KMCZ410RBチェーン</t>
  </si>
  <si>
    <t>http://image.rakuten.co.jp/brotures/cabinet/items/kmc/z410rb.jpg</t>
  </si>
  <si>
    <t>&lt;iframe src="http://www.rakuten.ne.jp/gold/brotures/spec2/z410rb.html" frameborder="0" id="spec-content" scrolling="no"&gt;&lt;/iframe&gt;</t>
  </si>
  <si>
    <t>&lt;iframe src="http://www.rakuten.ne.jp/gold/brotures/items/kmc/z410rb.html" frameborder="0" id="items-col-content" scrolling="no"&gt;&lt;/iframe&gt;</t>
  </si>
  <si>
    <t>z50</t>
  </si>
  <si>
    <t>【タイヤ チェーン】ケーエムシー KMC Z50 チェーン   シングルスピード/PISTEBIKE/ 自転車 パーツ 楽天</t>
  </si>
  <si>
    <t>KMCZ50チェーン</t>
  </si>
  <si>
    <t>http://image.rakuten.co.jp/brotures/cabinet/items/kmc/z50.jpg</t>
  </si>
  <si>
    <t>&lt;iframe src="http://www.rakuten.ne.jp/gold/brotures/spec2/z50.html" frameborder="0" id="spec-content" scrolling="no"&gt;&lt;/iframe&gt;</t>
  </si>
  <si>
    <t>&lt;iframe src="http://www.rakuten.ne.jp/gold/brotures/items/kmc/z50.html" frameborder="0" id="items-col-content" scrolling="no"&gt;&lt;/iframe&gt;</t>
  </si>
  <si>
    <t>z510_color</t>
  </si>
  <si>
    <t>【タイヤ チェーン】ケーエムシー KMC Z510 チェーン カラー カラー  シングルスピード/PISTEBIKE/ 自転車 パーツ 楽天</t>
  </si>
  <si>
    <t>KMCZ510チェーンカラー</t>
  </si>
  <si>
    <t>http://image.rakuten.co.jp/brotures/cabinet/items/kmc/z510_color.jpg</t>
  </si>
  <si>
    <t>&lt;iframe src="http://www.rakuten.ne.jp/gold/brotures/spec2/z510_color.html" frameborder="0" id="spec-content" scrolling="no"&gt;&lt;/iframe&gt;</t>
  </si>
  <si>
    <t>&lt;iframe src="http://www.rakuten.ne.jp/gold/brotures/items/kmc/z510_color.html" frameborder="0" id="items-col-content" scrolling="no"&gt;&lt;/iframe&gt;</t>
  </si>
  <si>
    <t>z7_bk</t>
  </si>
  <si>
    <t>【タイヤ チェーン】ケーエムシー KMC Z7 チェーン BLACK ブラック  シングルスピード/PISTEBIKE/ 自転車 パーツ 楽天</t>
  </si>
  <si>
    <t>KMCZ7チェーンBLACK</t>
  </si>
  <si>
    <t>http://image.rakuten.co.jp/brotures/cabinet/items/kmc/z7_bk.jpg</t>
  </si>
  <si>
    <t>&lt;iframe src="http://www.rakuten.ne.jp/gold/brotures/spec2/z7_bk.html" frameborder="0" id="spec-content" scrolling="no"&gt;&lt;/iframe&gt;</t>
  </si>
  <si>
    <t>&lt;iframe src="http://www.rakuten.ne.jp/gold/brotures/items/kmc/z7_bk.html" frameborder="0" id="items-col-content" scrolling="no"&gt;&lt;/iframe&gt;</t>
  </si>
  <si>
    <t>z7_color</t>
  </si>
  <si>
    <t>【タイヤ チェーン】ケーエムシー KMC Z7 チェーン カラー カラー  シングルスピード/PISTEBIKE/ 自転車 パーツ 楽天</t>
  </si>
  <si>
    <t>KMCZ7チェーンカラー</t>
  </si>
  <si>
    <t>http://image.rakuten.co.jp/brotures/cabinet/items/kmc/z7_color.jpg</t>
  </si>
  <si>
    <t>&lt;iframe src="http://www.rakuten.ne.jp/gold/brotures/spec2/z7_color.html" frameborder="0" id="spec-content" scrolling="no"&gt;&lt;/iframe&gt;</t>
  </si>
  <si>
    <t>&lt;iframe src="http://www.rakuten.ne.jp/gold/brotures/items/kmc/z7_color.html" frameborder="0" id="items-col-content" scrolling="no"&gt;&lt;/iframe&gt;</t>
  </si>
  <si>
    <t>z7np</t>
  </si>
  <si>
    <t>【タイヤ チェーン】ケーエムシー KMC Z7NP チェーン   シングルスピード/PISTEBIKE/ 自転車 パーツ 楽天</t>
  </si>
  <si>
    <t>KMCZ7NPチェーン</t>
  </si>
  <si>
    <t>http://image.rakuten.co.jp/brotures/cabinet/items/kmc/z7np.jpg</t>
  </si>
  <si>
    <t>&lt;iframe src="http://www.rakuten.ne.jp/gold/brotures/spec2/z7np.html" frameborder="0" id="spec-content" scrolling="no"&gt;&lt;/iframe&gt;</t>
  </si>
  <si>
    <t>&lt;iframe src="http://www.rakuten.ne.jp/gold/brotures/items/kmc/z7np.html" frameborder="0" id="items-col-content" scrolling="no"&gt;&lt;/iframe&gt;</t>
  </si>
  <si>
    <t>z8rb</t>
  </si>
  <si>
    <t>【タイヤ チェーン】ケーエムシー KMCZ8RB チェーン   シングルスピード/PISTEBIKE/ 自転車 パーツ 楽天</t>
  </si>
  <si>
    <t>KMCZ8RBチェーン</t>
  </si>
  <si>
    <t>http://image.rakuten.co.jp/brotures/cabinet/items/kmc/z8rb.jpg</t>
  </si>
  <si>
    <t>&lt;iframe src="http://www.rakuten.ne.jp/gold/brotures/spec2/z8rb.html" frameborder="0" id="spec-content" scrolling="no"&gt;&lt;/iframe&gt;</t>
  </si>
  <si>
    <t>&lt;iframe src="http://www.rakuten.ne.jp/gold/brotures/items/kmc/z8rb.html" frameborder="0" id="items-col-content" scrolling="no"&gt;&lt;/iframe&gt;</t>
  </si>
  <si>
    <t>z99_bk</t>
  </si>
  <si>
    <t>【タイヤ チェーン】ケーエムシー KMC Z99 チェーン BLACK ブラック  シングルスピード/PISTEBIKE/ 自転車 パーツ 楽天</t>
  </si>
  <si>
    <t>KMCZ99チェーンBLACK</t>
  </si>
  <si>
    <t>http://image.rakuten.co.jp/brotures/cabinet/items/kmc/z99_bk.jpg</t>
  </si>
  <si>
    <t>&lt;iframe src="http://www.rakuten.ne.jp/gold/brotures/spec2/z99_bk.html" frameborder="0" id="spec-content" scrolling="no"&gt;&lt;/iframe&gt;</t>
  </si>
  <si>
    <t>&lt;iframe src="http://www.rakuten.ne.jp/gold/brotures/items/kmc/z99_bk.html" frameborder="0" id="items-col-content" scrolling="no"&gt;&lt;/iframe&gt;</t>
  </si>
  <si>
    <t>z99_color</t>
  </si>
  <si>
    <t>【タイヤ チェーン】ケーエムシー KMC Z99 チェーン カラー カラー  シングルスピード/PISTEBIKE/ 自転車 パーツ 楽天</t>
  </si>
  <si>
    <t>KMCZ99チェーンカラー</t>
  </si>
  <si>
    <t>http://image.rakuten.co.jp/brotures/cabinet/items/kmc/z99_color.jpg</t>
  </si>
  <si>
    <t>&lt;iframe src="http://www.rakuten.ne.jp/gold/brotures/spec2/z99_color.html" frameborder="0" id="spec-content" scrolling="no"&gt;&lt;/iframe&gt;</t>
  </si>
  <si>
    <t>&lt;iframe src="http://www.rakuten.ne.jp/gold/brotures/items/kmc/z99_color.html" frameborder="0" id="items-col-content" scrolling="no"&gt;&lt;/iframe&gt;</t>
  </si>
  <si>
    <t>z99rb</t>
  </si>
  <si>
    <t>【タイヤ チェーン】ケーエムシー KMC Z99RB チェーン   シングルスピード/PISTEBIKE/ 自転車 パーツ 楽天</t>
  </si>
  <si>
    <t>KMCZ99RBチェーン</t>
  </si>
  <si>
    <t>http://image.rakuten.co.jp/brotures/cabinet/items/kmc/z99rb.jpg</t>
  </si>
  <si>
    <t>&lt;iframe src="http://www.rakuten.ne.jp/gold/brotures/spec/kmc/z99rb.html" frameborder="0" id="spec-content" scrolling="no"&gt;&lt;/iframe&gt;</t>
  </si>
  <si>
    <t>&lt;iframe src="http://www.rakuten.ne.jp/gold/brotures/items/kmc/z99rb.html" frameborder="0" id="items-col-content" scrolling="no"&gt;&lt;/iframe&gt;</t>
  </si>
  <si>
    <t>zaffiro</t>
  </si>
  <si>
    <t>Vittoria ZAFFIROビットリア 【ピストバイク タイヤ】  シングルスピード/PISTEBIKE/ ロードバイク/ 自転車 パーツ 楽天</t>
  </si>
  <si>
    <t>VittoriaZAFFIRO</t>
  </si>
  <si>
    <t>http://image.rakuten.co.jp/brotures/cabinet/items/vittoria/zaffiro.jpg</t>
  </si>
  <si>
    <t>&lt;iframe src="http://www.rakuten.ne.jp/gold/brotures/spec/vittoria/zaffiro.html" frameborder="0" id="spec-content" scrolling="no"&gt;&lt;/iframe&gt;</t>
  </si>
  <si>
    <t>&lt;iframe src="http://www.rakuten.ne.jp/gold/brotures/items/vittoria/zaffiro.html" frameborder="0" id="items-col-content" scrolling="no"&gt;&lt;/iframe&gt;</t>
  </si>
  <si>
    <t>zaffiro_pro_home</t>
  </si>
  <si>
    <t>Vittoria ZAFFIRO PRO HOMEビットリア 【ピストバイク タイヤ】  シングルスピード/PISTEBIKE/ ロードバイク/ 自転車 パーツ 楽天</t>
  </si>
  <si>
    <t>VittoriaZAFFIROPROHOME</t>
  </si>
  <si>
    <t>http://image.rakuten.co.jp/brotures/cabinet/items/vittoria/zaffiro_pro_home.jpg</t>
  </si>
  <si>
    <t>&lt;iframe src="http://www.rakuten.ne.jp/gold/brotures/spec/vittoria/zaffiro_pro_home.html" frameborder="0" id="spec-content" scrolling="no"&gt;&lt;/iframe&gt;</t>
  </si>
  <si>
    <t>&lt;iframe src="http://www.rakuten.ne.jp/gold/brotures/items/vittoria/zaffiro_pro_home.html" frameborder="0" id="items-col-content" scrolling="no"&gt;&lt;/iframe&gt;</t>
  </si>
  <si>
    <t>zaffiro_rigid</t>
  </si>
  <si>
    <t>Vittoria ZAFFIRO RIGID RIGIDビットリア 【ピストバイク タイヤ】  シングルスピード/PISTEBIKE/ ロードバイク/ 自転車 パーツ 楽天</t>
  </si>
  <si>
    <t>VittoriaZAFFIRORIGIDRIGID</t>
  </si>
  <si>
    <t>http://image.rakuten.co.jp/brotures/cabinet/items/vittoria/zaffiro_rigid.jpg</t>
  </si>
  <si>
    <t>&lt;iframe src="http://www.rakuten.ne.jp/gold/brotures/spec/vittoria/zaffiro_rigid.html" frameborder="0" id="spec-content" scrolling="no"&gt;&lt;/iframe&gt;</t>
  </si>
  <si>
    <t>&lt;iframe src="http://www.rakuten.ne.jp/gold/brotures/items/vittoria/zaffiro_rigid.html" frameborder="0" id="items-col-content" scrolling="no"&gt;&lt;/iframe&gt;</t>
  </si>
  <si>
    <t>zaffiro_slick</t>
  </si>
  <si>
    <t>Vittoria ZAFFIRO SLICK SLICKビットリア 【ピストバイク タイヤ】  シングルスピード/PISTEBIKE/ ロードバイク/ 自転車 パーツ 楽天</t>
  </si>
  <si>
    <t>VittoriaZAFFIROSLICKSLICK</t>
  </si>
  <si>
    <t>http://image.rakuten.co.jp/brotures/cabinet/items/vittoria/zaffiro_slick.jpg</t>
  </si>
  <si>
    <t>&lt;iframe src="http://www.rakuten.ne.jp/gold/brotures/spec/vittoria/zaffiro_slick.html" frameborder="0" id="spec-content" scrolling="no"&gt;&lt;/iframe&gt;</t>
  </si>
  <si>
    <t>&lt;iframe src="http://www.rakuten.ne.jp/gold/brotures/items/vittoria/zaffiro_slick.html" frameborder="0" id="items-col-content" scrolling="no"&gt;&lt;/iframe&gt;</t>
  </si>
  <si>
    <t>zeropoint</t>
  </si>
  <si>
    <t>MICHE ZEROPOINTMICHE  ZEROPOINT   ピストバイク/シングルスピード/PISTEBIKE/ ロードバイク/ 自転車 パーツ 楽天</t>
  </si>
  <si>
    <t>MICHEZEROPOINT</t>
  </si>
  <si>
    <t>http://image.rakuten.co.jp/brotures/cabinet/items/miche/zeropoint.jpg</t>
  </si>
  <si>
    <t>&lt;iframe src="http://www.rakuten.ne.jp/gold/brotures/spec/miche/zeropoint.html" frameborder="0" id="spec-content" scrolling="no"&gt;&lt;/iframe&gt;</t>
  </si>
  <si>
    <t>&lt;iframe src="http://www.rakuten.ne.jp/gold/brotures/items/miche/zeropoint.html" frameborder="0" id="items-col-content" scrolling="no"&gt;&lt;/iframe&gt;</t>
  </si>
  <si>
    <t>パーツ¥アクセサリー:ブランド¥MICHE</t>
  </si>
  <si>
    <t>ディレクトリID</t>
    <phoneticPr fontId="3"/>
  </si>
  <si>
    <t>BB</t>
    <phoneticPr fontId="3"/>
  </si>
  <si>
    <t>BROTURESオリジナルカスタム</t>
    <phoneticPr fontId="3"/>
  </si>
  <si>
    <t>アクセサリー</t>
    <phoneticPr fontId="3"/>
  </si>
  <si>
    <t>完成車</t>
    <rPh sb="0" eb="3">
      <t>カンセイシャ</t>
    </rPh>
    <phoneticPr fontId="3"/>
  </si>
  <si>
    <t>クランク</t>
    <phoneticPr fontId="3"/>
  </si>
  <si>
    <t>ケミカル</t>
    <phoneticPr fontId="3"/>
  </si>
  <si>
    <t>工具</t>
    <rPh sb="0" eb="2">
      <t>コウグ</t>
    </rPh>
    <phoneticPr fontId="3"/>
  </si>
  <si>
    <t>サドル</t>
    <phoneticPr fontId="3"/>
  </si>
  <si>
    <t>シートポスト</t>
    <phoneticPr fontId="3"/>
  </si>
  <si>
    <t>ステム</t>
    <phoneticPr fontId="3"/>
  </si>
  <si>
    <t>スプロケット</t>
    <phoneticPr fontId="3"/>
  </si>
  <si>
    <t>タイヤ</t>
    <phoneticPr fontId="3"/>
  </si>
  <si>
    <t>チューブ</t>
    <phoneticPr fontId="3"/>
  </si>
  <si>
    <t>ハブ</t>
    <phoneticPr fontId="3"/>
  </si>
  <si>
    <t>ハンドル</t>
    <phoneticPr fontId="3"/>
  </si>
  <si>
    <t>ビンディング</t>
    <phoneticPr fontId="3"/>
  </si>
  <si>
    <t>フォーク</t>
    <phoneticPr fontId="3"/>
  </si>
  <si>
    <t>ブレーキ</t>
    <phoneticPr fontId="3"/>
  </si>
  <si>
    <t>フレーム</t>
    <phoneticPr fontId="3"/>
  </si>
  <si>
    <t>ペダル＆ストラップ</t>
    <phoneticPr fontId="3"/>
  </si>
  <si>
    <t>ヘッドセット</t>
    <phoneticPr fontId="3"/>
  </si>
  <si>
    <t>ホイール</t>
    <phoneticPr fontId="3"/>
  </si>
  <si>
    <t>メンテナンス</t>
    <phoneticPr fontId="3"/>
  </si>
  <si>
    <t>&lt;div class="row-fluid"&gt;&lt;iframe src="http://www.rakuten.ne.jp/gold/brotures/items/leaderbike/complete-721tr-black.html" frameborder="0" id="skin-product" scrolling="no"&gt;&lt;/iframe&gt;
&lt;/div&gt;</t>
    <phoneticPr fontId="3"/>
  </si>
  <si>
    <t>カルフォルニア、サンディエゴ発のブランド、「Leader Bike」のブランドコンセプトは、「ストリートで如何に速く、かっこ良く」。
&lt;br&gt;
735・725に代表されるエアロ形状に成形したフレームは、ストリートライドにも耐えれるようバテットの厚みを増やし耐久性を向上。その後のカスタムにも柔軟に対応できる、ビギナーにお勧めのフレームです。
&lt;iframe src="http://www.rakuten.ne.jp/gold/brotures/spec/leaderbike/complete-721tr-white.html" frameborder="0" id="spec-content" scrolling="no"&gt;&lt;/iframe&gt;</t>
    <phoneticPr fontId="3"/>
  </si>
  <si>
    <t>部門</t>
    <rPh sb="0" eb="2">
      <t>ブモン</t>
    </rPh>
    <phoneticPr fontId="3"/>
  </si>
  <si>
    <t>AMBROSIO</t>
    <phoneticPr fontId="3"/>
  </si>
  <si>
    <t>BEAM</t>
    <phoneticPr fontId="3"/>
  </si>
  <si>
    <t>CRANKBROTHERS</t>
    <phoneticPr fontId="3"/>
  </si>
  <si>
    <t>DIA-COMPE</t>
    <phoneticPr fontId="3"/>
  </si>
  <si>
    <t>DIXNA</t>
    <phoneticPr fontId="3"/>
  </si>
  <si>
    <t>FELT</t>
    <phoneticPr fontId="3"/>
  </si>
  <si>
    <t>GRANCOMPE</t>
    <phoneticPr fontId="3"/>
  </si>
  <si>
    <t>IZUMI</t>
    <phoneticPr fontId="3"/>
  </si>
  <si>
    <t>KALLOY</t>
    <phoneticPr fontId="3"/>
  </si>
  <si>
    <t>KCNC</t>
    <phoneticPr fontId="3"/>
  </si>
  <si>
    <t>KMC</t>
    <phoneticPr fontId="3"/>
  </si>
  <si>
    <t>MICHELIN</t>
    <phoneticPr fontId="3"/>
  </si>
  <si>
    <t>MKS</t>
    <phoneticPr fontId="3"/>
  </si>
  <si>
    <t>ODI</t>
    <phoneticPr fontId="3"/>
  </si>
  <si>
    <t>ONEBYESU</t>
    <phoneticPr fontId="3"/>
  </si>
  <si>
    <t>PROMAX</t>
    <phoneticPr fontId="3"/>
  </si>
  <si>
    <t>RITCHEY</t>
    <phoneticPr fontId="3"/>
  </si>
  <si>
    <t>SIDI</t>
    <phoneticPr fontId="3"/>
  </si>
  <si>
    <t>SOMA</t>
    <phoneticPr fontId="3"/>
  </si>
  <si>
    <t>SUGINO</t>
    <phoneticPr fontId="3"/>
  </si>
  <si>
    <t>TANGE</t>
    <phoneticPr fontId="3"/>
  </si>
  <si>
    <t>XPEDO</t>
    <phoneticPr fontId="3"/>
  </si>
  <si>
    <t>CUSTOM</t>
    <phoneticPr fontId="3"/>
  </si>
  <si>
    <t>LEADERBIKERENOVATIORAVENCOMPLETEBIKE</t>
    <phoneticPr fontId="3"/>
  </si>
  <si>
    <t>LEADERBIKEEQNXFRAMECARBON</t>
    <phoneticPr fontId="3"/>
  </si>
  <si>
    <t>LEADERBIKERENOVATIOFRAMECARBON</t>
    <phoneticPr fontId="3"/>
  </si>
  <si>
    <t>AEROSPOKEMAUIBLUEFRONT</t>
    <phoneticPr fontId="3"/>
  </si>
  <si>
    <t>AEROSPOKEMAUIBLUEREAR</t>
    <phoneticPr fontId="3"/>
  </si>
  <si>
    <t>AEROSPOKEPINKFRONT</t>
    <phoneticPr fontId="3"/>
  </si>
  <si>
    <t>AEROSPOKEPINKREAR</t>
    <phoneticPr fontId="3"/>
  </si>
  <si>
    <t>AEROSPOKEORANGEFRONT</t>
    <phoneticPr fontId="3"/>
  </si>
  <si>
    <t>AEROSPOKEORANGEREAR</t>
    <phoneticPr fontId="3"/>
  </si>
  <si>
    <t>AEROSPOKESTOPLIGHTFRONT</t>
    <phoneticPr fontId="3"/>
  </si>
  <si>
    <t>AEROSPOKESTOPLIGHTREAR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</si>
</sst>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4"/>
      <color theme="1"/>
      <name val="ヒラギノ丸ゴ Pro W4"/>
      <charset val="128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3F3F76"/>
      <name val="ＭＳ Ｐゴシック"/>
      <family val="2"/>
      <charset val="128"/>
      <scheme val="minor"/>
    </font>
    <font>
      <i/>
      <sz val="12"/>
      <color rgb="FF7F7F7F"/>
      <name val="ＭＳ Ｐ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0" tint="-4.9989318521683403E-2"/>
        <bgColor indexed="65"/>
      </patternFill>
    </fill>
    <fill>
      <patternFill patternType="solid">
        <fgColor rgb="FFFFCC99"/>
        <bgColor rgb="FF000000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236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2" borderId="1" applyNumberFormat="0" applyAlignment="0" applyProtection="0"/>
    <xf numFmtId="0" fontId="8" fillId="4" borderId="2" applyNumberFormat="0" applyAlignment="0"/>
    <xf numFmtId="0" fontId="2" fillId="3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3">
    <xf numFmtId="0" fontId="0" fillId="0" borderId="0" xfId="0"/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8" fillId="4" borderId="2" xfId="8"/>
    <xf numFmtId="0" fontId="7" fillId="2" borderId="1" xfId="7"/>
    <xf numFmtId="0" fontId="2" fillId="3" borderId="1" xfId="9" applyBorder="1"/>
    <xf numFmtId="0" fontId="4" fillId="0" borderId="0" xfId="0" applyFont="1" applyAlignment="1">
      <alignment horizontal="center" vertical="center"/>
    </xf>
    <xf numFmtId="0" fontId="7" fillId="2" borderId="1" xfId="7" applyFont="1"/>
    <xf numFmtId="0" fontId="8" fillId="4" borderId="2" xfId="8" applyFont="1"/>
    <xf numFmtId="0" fontId="1" fillId="3" borderId="1" xfId="9" applyFont="1" applyBorder="1"/>
    <xf numFmtId="0" fontId="1" fillId="0" borderId="0" xfId="0" applyFont="1"/>
    <xf numFmtId="0" fontId="7" fillId="5" borderId="1" xfId="0" applyFont="1" applyFill="1" applyBorder="1"/>
  </cellXfs>
  <cellStyles count="236">
    <cellStyle name="20% - アクセント3" xfId="9" builtinId="38"/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10" builtinId="8" hidden="1"/>
    <cellStyle name="ハイパーリンク" xfId="12" builtinId="8" hidden="1"/>
    <cellStyle name="ハイパーリンク" xfId="14" builtinId="8" hidden="1"/>
    <cellStyle name="ハイパーリンク" xfId="16" builtinId="8" hidden="1"/>
    <cellStyle name="ハイパーリンク" xfId="18" builtinId="8" hidden="1"/>
    <cellStyle name="ハイパーリンク" xfId="20" builtinId="8" hidden="1"/>
    <cellStyle name="ハイパーリンク" xfId="22" builtinId="8" hidden="1"/>
    <cellStyle name="ハイパーリンク" xfId="24" builtinId="8" hidden="1"/>
    <cellStyle name="ハイパーリンク" xfId="26" builtinId="8" hidden="1"/>
    <cellStyle name="ハイパーリンク" xfId="28" builtinId="8" hidden="1"/>
    <cellStyle name="ハイパーリンク" xfId="30" builtinId="8" hidden="1"/>
    <cellStyle name="ハイパーリンク" xfId="32" builtinId="8" hidden="1"/>
    <cellStyle name="ハイパーリンク" xfId="34" builtinId="8" hidden="1"/>
    <cellStyle name="ハイパーリンク" xfId="36" builtinId="8" hidden="1"/>
    <cellStyle name="ハイパーリンク" xfId="38" builtinId="8" hidden="1"/>
    <cellStyle name="ハイパーリンク" xfId="40" builtinId="8" hidden="1"/>
    <cellStyle name="ハイパーリンク" xfId="42" builtinId="8" hidden="1"/>
    <cellStyle name="ハイパーリンク" xfId="44" builtinId="8" hidden="1"/>
    <cellStyle name="ハイパーリンク" xfId="46" builtinId="8" hidden="1"/>
    <cellStyle name="ハイパーリンク" xfId="48" builtinId="8" hidden="1"/>
    <cellStyle name="ハイパーリンク" xfId="50" builtinId="8" hidden="1"/>
    <cellStyle name="ハイパーリンク" xfId="52" builtinId="8" hidden="1"/>
    <cellStyle name="ハイパーリンク" xfId="54" builtinId="8" hidden="1"/>
    <cellStyle name="ハイパーリンク" xfId="56" builtinId="8" hidden="1"/>
    <cellStyle name="ハイパーリンク" xfId="58" builtinId="8" hidden="1"/>
    <cellStyle name="ハイパーリンク" xfId="60" builtinId="8" hidden="1"/>
    <cellStyle name="ハイパーリンク" xfId="62" builtinId="8" hidden="1"/>
    <cellStyle name="ハイパーリンク" xfId="64" builtinId="8" hidden="1"/>
    <cellStyle name="ハイパーリンク" xfId="66" builtinId="8" hidden="1"/>
    <cellStyle name="ハイパーリンク" xfId="68" builtinId="8" hidden="1"/>
    <cellStyle name="ハイパーリンク" xfId="70" builtinId="8" hidden="1"/>
    <cellStyle name="ハイパーリンク" xfId="72" builtinId="8" hidden="1"/>
    <cellStyle name="ハイパーリンク" xfId="74" builtinId="8" hidden="1"/>
    <cellStyle name="ハイパーリンク" xfId="76" builtinId="8" hidden="1"/>
    <cellStyle name="ハイパーリンク" xfId="78" builtinId="8" hidden="1"/>
    <cellStyle name="ハイパーリンク" xfId="80" builtinId="8" hidden="1"/>
    <cellStyle name="ハイパーリンク" xfId="82" builtinId="8" hidden="1"/>
    <cellStyle name="ハイパーリンク" xfId="84" builtinId="8" hidden="1"/>
    <cellStyle name="ハイパーリンク" xfId="86" builtinId="8" hidden="1"/>
    <cellStyle name="ハイパーリンク" xfId="88" builtinId="8" hidden="1"/>
    <cellStyle name="ハイパーリンク" xfId="90" builtinId="8" hidden="1"/>
    <cellStyle name="ハイパーリンク" xfId="92" builtinId="8" hidden="1"/>
    <cellStyle name="ハイパーリンク" xfId="94" builtinId="8" hidden="1"/>
    <cellStyle name="ハイパーリンク" xfId="96" builtinId="8" hidden="1"/>
    <cellStyle name="ハイパーリンク" xfId="98" builtinId="8" hidden="1"/>
    <cellStyle name="ハイパーリンク" xfId="100" builtinId="8" hidden="1"/>
    <cellStyle name="ハイパーリンク" xfId="102" builtinId="8" hidden="1"/>
    <cellStyle name="ハイパーリンク" xfId="104" builtinId="8" hidden="1"/>
    <cellStyle name="ハイパーリンク" xfId="106" builtinId="8" hidden="1"/>
    <cellStyle name="ハイパーリンク" xfId="108" builtinId="8" hidden="1"/>
    <cellStyle name="ハイパーリンク" xfId="110" builtinId="8" hidden="1"/>
    <cellStyle name="ハイパーリンク" xfId="112" builtinId="8" hidden="1"/>
    <cellStyle name="ハイパーリンク" xfId="114" builtinId="8" hidden="1"/>
    <cellStyle name="ハイパーリンク" xfId="116" builtinId="8" hidden="1"/>
    <cellStyle name="ハイパーリンク" xfId="118" builtinId="8" hidden="1"/>
    <cellStyle name="ハイパーリンク" xfId="120" builtinId="8" hidden="1"/>
    <cellStyle name="ハイパーリンク" xfId="122" builtinId="8" hidden="1"/>
    <cellStyle name="ハイパーリンク" xfId="124" builtinId="8" hidden="1"/>
    <cellStyle name="ハイパーリンク" xfId="126" builtinId="8" hidden="1"/>
    <cellStyle name="ハイパーリンク" xfId="128" builtinId="8" hidden="1"/>
    <cellStyle name="ハイパーリンク" xfId="130" builtinId="8" hidden="1"/>
    <cellStyle name="ハイパーリンク" xfId="132" builtinId="8" hidden="1"/>
    <cellStyle name="ハイパーリンク" xfId="134" builtinId="8" hidden="1"/>
    <cellStyle name="ハイパーリンク" xfId="136" builtinId="8" hidden="1"/>
    <cellStyle name="ハイパーリンク" xfId="138" builtinId="8" hidden="1"/>
    <cellStyle name="ハイパーリンク" xfId="140" builtinId="8" hidden="1"/>
    <cellStyle name="ハイパーリンク" xfId="142" builtinId="8" hidden="1"/>
    <cellStyle name="ハイパーリンク" xfId="144" builtinId="8" hidden="1"/>
    <cellStyle name="ハイパーリンク" xfId="146" builtinId="8" hidden="1"/>
    <cellStyle name="ハイパーリンク" xfId="148" builtinId="8" hidden="1"/>
    <cellStyle name="ハイパーリンク" xfId="150" builtinId="8" hidden="1"/>
    <cellStyle name="ハイパーリンク" xfId="152" builtinId="8" hidden="1"/>
    <cellStyle name="ハイパーリンク" xfId="154" builtinId="8" hidden="1"/>
    <cellStyle name="ハイパーリンク" xfId="156" builtinId="8" hidden="1"/>
    <cellStyle name="ハイパーリンク" xfId="158" builtinId="8" hidden="1"/>
    <cellStyle name="ハイパーリンク" xfId="160" builtinId="8" hidden="1"/>
    <cellStyle name="ハイパーリンク" xfId="162" builtinId="8" hidden="1"/>
    <cellStyle name="ハイパーリンク" xfId="164" builtinId="8" hidden="1"/>
    <cellStyle name="ハイパーリンク" xfId="166" builtinId="8" hidden="1"/>
    <cellStyle name="ハイパーリンク" xfId="168" builtinId="8" hidden="1"/>
    <cellStyle name="ハイパーリンク" xfId="170" builtinId="8" hidden="1"/>
    <cellStyle name="ハイパーリンク" xfId="172" builtinId="8" hidden="1"/>
    <cellStyle name="ハイパーリンク" xfId="174" builtinId="8" hidden="1"/>
    <cellStyle name="ハイパーリンク" xfId="176" builtinId="8" hidden="1"/>
    <cellStyle name="ハイパーリンク" xfId="178" builtinId="8" hidden="1"/>
    <cellStyle name="ハイパーリンク" xfId="180" builtinId="8" hidden="1"/>
    <cellStyle name="ハイパーリンク" xfId="182" builtinId="8" hidden="1"/>
    <cellStyle name="ハイパーリンク" xfId="184" builtinId="8" hidden="1"/>
    <cellStyle name="ハイパーリンク" xfId="186" builtinId="8" hidden="1"/>
    <cellStyle name="ハイパーリンク" xfId="188" builtinId="8" hidden="1"/>
    <cellStyle name="ハイパーリンク" xfId="190" builtinId="8" hidden="1"/>
    <cellStyle name="ハイパーリンク" xfId="192" builtinId="8" hidden="1"/>
    <cellStyle name="ハイパーリンク" xfId="194" builtinId="8" hidden="1"/>
    <cellStyle name="ハイパーリンク" xfId="196" builtinId="8" hidden="1"/>
    <cellStyle name="ハイパーリンク" xfId="198" builtinId="8" hidden="1"/>
    <cellStyle name="ハイパーリンク" xfId="200" builtinId="8" hidden="1"/>
    <cellStyle name="ハイパーリンク" xfId="202" builtinId="8" hidden="1"/>
    <cellStyle name="ハイパーリンク" xfId="204" builtinId="8" hidden="1"/>
    <cellStyle name="ハイパーリンク" xfId="206" builtinId="8" hidden="1"/>
    <cellStyle name="ハイパーリンク" xfId="208" builtinId="8" hidden="1"/>
    <cellStyle name="ハイパーリンク" xfId="210" builtinId="8" hidden="1"/>
    <cellStyle name="ハイパーリンク" xfId="212" builtinId="8" hidden="1"/>
    <cellStyle name="ハイパーリンク" xfId="214" builtinId="8" hidden="1"/>
    <cellStyle name="ハイパーリンク" xfId="216" builtinId="8" hidden="1"/>
    <cellStyle name="ハイパーリンク" xfId="218" builtinId="8" hidden="1"/>
    <cellStyle name="ハイパーリンク" xfId="220" builtinId="8" hidden="1"/>
    <cellStyle name="ハイパーリンク" xfId="222" builtinId="8" hidden="1"/>
    <cellStyle name="ハイパーリンク" xfId="224" builtinId="8" hidden="1"/>
    <cellStyle name="ハイパーリンク" xfId="226" builtinId="8" hidden="1"/>
    <cellStyle name="ハイパーリンク" xfId="228" builtinId="8" hidden="1"/>
    <cellStyle name="ハイパーリンク" xfId="230" builtinId="8" hidden="1"/>
    <cellStyle name="ハイパーリンク" xfId="232" builtinId="8" hidden="1"/>
    <cellStyle name="ハイパーリンク" xfId="234" builtinId="8" hidden="1"/>
    <cellStyle name="入力" xfId="7" builtinId="20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11" builtinId="9" hidden="1"/>
    <cellStyle name="表示済みのハイパーリンク" xfId="13" builtinId="9" hidden="1"/>
    <cellStyle name="表示済みのハイパーリンク" xfId="15" builtinId="9" hidden="1"/>
    <cellStyle name="表示済みのハイパーリンク" xfId="17" builtinId="9" hidden="1"/>
    <cellStyle name="表示済みのハイパーリンク" xfId="19" builtinId="9" hidden="1"/>
    <cellStyle name="表示済みのハイパーリンク" xfId="21" builtinId="9" hidden="1"/>
    <cellStyle name="表示済みのハイパーリンク" xfId="23" builtinId="9" hidden="1"/>
    <cellStyle name="表示済みのハイパーリンク" xfId="25" builtinId="9" hidden="1"/>
    <cellStyle name="表示済みのハイパーリンク" xfId="27" builtinId="9" hidden="1"/>
    <cellStyle name="表示済みのハイパーリンク" xfId="29" builtinId="9" hidden="1"/>
    <cellStyle name="表示済みのハイパーリンク" xfId="31" builtinId="9" hidden="1"/>
    <cellStyle name="表示済みのハイパーリンク" xfId="33" builtinId="9" hidden="1"/>
    <cellStyle name="表示済みのハイパーリンク" xfId="35" builtinId="9" hidden="1"/>
    <cellStyle name="表示済みのハイパーリンク" xfId="37" builtinId="9" hidden="1"/>
    <cellStyle name="表示済みのハイパーリンク" xfId="39" builtinId="9" hidden="1"/>
    <cellStyle name="表示済みのハイパーリンク" xfId="41" builtinId="9" hidden="1"/>
    <cellStyle name="表示済みのハイパーリンク" xfId="43" builtinId="9" hidden="1"/>
    <cellStyle name="表示済みのハイパーリンク" xfId="45" builtinId="9" hidden="1"/>
    <cellStyle name="表示済みのハイパーリンク" xfId="47" builtinId="9" hidden="1"/>
    <cellStyle name="表示済みのハイパーリンク" xfId="49" builtinId="9" hidden="1"/>
    <cellStyle name="表示済みのハイパーリンク" xfId="51" builtinId="9" hidden="1"/>
    <cellStyle name="表示済みのハイパーリンク" xfId="53" builtinId="9" hidden="1"/>
    <cellStyle name="表示済みのハイパーリンク" xfId="55" builtinId="9" hidden="1"/>
    <cellStyle name="表示済みのハイパーリンク" xfId="57" builtinId="9" hidden="1"/>
    <cellStyle name="表示済みのハイパーリンク" xfId="59" builtinId="9" hidden="1"/>
    <cellStyle name="表示済みのハイパーリンク" xfId="61" builtinId="9" hidden="1"/>
    <cellStyle name="表示済みのハイパーリンク" xfId="63" builtinId="9" hidden="1"/>
    <cellStyle name="表示済みのハイパーリンク" xfId="65" builtinId="9" hidden="1"/>
    <cellStyle name="表示済みのハイパーリンク" xfId="67" builtinId="9" hidden="1"/>
    <cellStyle name="表示済みのハイパーリンク" xfId="69" builtinId="9" hidden="1"/>
    <cellStyle name="表示済みのハイパーリンク" xfId="71" builtinId="9" hidden="1"/>
    <cellStyle name="表示済みのハイパーリンク" xfId="73" builtinId="9" hidden="1"/>
    <cellStyle name="表示済みのハイパーリンク" xfId="75" builtinId="9" hidden="1"/>
    <cellStyle name="表示済みのハイパーリンク" xfId="77" builtinId="9" hidden="1"/>
    <cellStyle name="表示済みのハイパーリンク" xfId="79" builtinId="9" hidden="1"/>
    <cellStyle name="表示済みのハイパーリンク" xfId="81" builtinId="9" hidden="1"/>
    <cellStyle name="表示済みのハイパーリンク" xfId="83" builtinId="9" hidden="1"/>
    <cellStyle name="表示済みのハイパーリンク" xfId="85" builtinId="9" hidden="1"/>
    <cellStyle name="表示済みのハイパーリンク" xfId="87" builtinId="9" hidden="1"/>
    <cellStyle name="表示済みのハイパーリンク" xfId="89" builtinId="9" hidden="1"/>
    <cellStyle name="表示済みのハイパーリンク" xfId="91" builtinId="9" hidden="1"/>
    <cellStyle name="表示済みのハイパーリンク" xfId="93" builtinId="9" hidden="1"/>
    <cellStyle name="表示済みのハイパーリンク" xfId="95" builtinId="9" hidden="1"/>
    <cellStyle name="表示済みのハイパーリンク" xfId="97" builtinId="9" hidden="1"/>
    <cellStyle name="表示済みのハイパーリンク" xfId="99" builtinId="9" hidden="1"/>
    <cellStyle name="表示済みのハイパーリンク" xfId="101" builtinId="9" hidden="1"/>
    <cellStyle name="表示済みのハイパーリンク" xfId="103" builtinId="9" hidden="1"/>
    <cellStyle name="表示済みのハイパーリンク" xfId="105" builtinId="9" hidden="1"/>
    <cellStyle name="表示済みのハイパーリンク" xfId="107" builtinId="9" hidden="1"/>
    <cellStyle name="表示済みのハイパーリンク" xfId="109" builtinId="9" hidden="1"/>
    <cellStyle name="表示済みのハイパーリンク" xfId="111" builtinId="9" hidden="1"/>
    <cellStyle name="表示済みのハイパーリンク" xfId="113" builtinId="9" hidden="1"/>
    <cellStyle name="表示済みのハイパーリンク" xfId="115" builtinId="9" hidden="1"/>
    <cellStyle name="表示済みのハイパーリンク" xfId="117" builtinId="9" hidden="1"/>
    <cellStyle name="表示済みのハイパーリンク" xfId="119" builtinId="9" hidden="1"/>
    <cellStyle name="表示済みのハイパーリンク" xfId="121" builtinId="9" hidden="1"/>
    <cellStyle name="表示済みのハイパーリンク" xfId="123" builtinId="9" hidden="1"/>
    <cellStyle name="表示済みのハイパーリンク" xfId="125" builtinId="9" hidden="1"/>
    <cellStyle name="表示済みのハイパーリンク" xfId="127" builtinId="9" hidden="1"/>
    <cellStyle name="表示済みのハイパーリンク" xfId="129" builtinId="9" hidden="1"/>
    <cellStyle name="表示済みのハイパーリンク" xfId="131" builtinId="9" hidden="1"/>
    <cellStyle name="表示済みのハイパーリンク" xfId="133" builtinId="9" hidden="1"/>
    <cellStyle name="表示済みのハイパーリンク" xfId="135" builtinId="9" hidden="1"/>
    <cellStyle name="表示済みのハイパーリンク" xfId="137" builtinId="9" hidden="1"/>
    <cellStyle name="表示済みのハイパーリンク" xfId="139" builtinId="9" hidden="1"/>
    <cellStyle name="表示済みのハイパーリンク" xfId="141" builtinId="9" hidden="1"/>
    <cellStyle name="表示済みのハイパーリンク" xfId="143" builtinId="9" hidden="1"/>
    <cellStyle name="表示済みのハイパーリンク" xfId="145" builtinId="9" hidden="1"/>
    <cellStyle name="表示済みのハイパーリンク" xfId="147" builtinId="9" hidden="1"/>
    <cellStyle name="表示済みのハイパーリンク" xfId="149" builtinId="9" hidden="1"/>
    <cellStyle name="表示済みのハイパーリンク" xfId="151" builtinId="9" hidden="1"/>
    <cellStyle name="表示済みのハイパーリンク" xfId="153" builtinId="9" hidden="1"/>
    <cellStyle name="表示済みのハイパーリンク" xfId="155" builtinId="9" hidden="1"/>
    <cellStyle name="表示済みのハイパーリンク" xfId="157" builtinId="9" hidden="1"/>
    <cellStyle name="表示済みのハイパーリンク" xfId="159" builtinId="9" hidden="1"/>
    <cellStyle name="表示済みのハイパーリンク" xfId="161" builtinId="9" hidden="1"/>
    <cellStyle name="表示済みのハイパーリンク" xfId="163" builtinId="9" hidden="1"/>
    <cellStyle name="表示済みのハイパーリンク" xfId="165" builtinId="9" hidden="1"/>
    <cellStyle name="表示済みのハイパーリンク" xfId="167" builtinId="9" hidden="1"/>
    <cellStyle name="表示済みのハイパーリンク" xfId="169" builtinId="9" hidden="1"/>
    <cellStyle name="表示済みのハイパーリンク" xfId="171" builtinId="9" hidden="1"/>
    <cellStyle name="表示済みのハイパーリンク" xfId="173" builtinId="9" hidden="1"/>
    <cellStyle name="表示済みのハイパーリンク" xfId="175" builtinId="9" hidden="1"/>
    <cellStyle name="表示済みのハイパーリンク" xfId="177" builtinId="9" hidden="1"/>
    <cellStyle name="表示済みのハイパーリンク" xfId="179" builtinId="9" hidden="1"/>
    <cellStyle name="表示済みのハイパーリンク" xfId="181" builtinId="9" hidden="1"/>
    <cellStyle name="表示済みのハイパーリンク" xfId="183" builtinId="9" hidden="1"/>
    <cellStyle name="表示済みのハイパーリンク" xfId="185" builtinId="9" hidden="1"/>
    <cellStyle name="表示済みのハイパーリンク" xfId="187" builtinId="9" hidden="1"/>
    <cellStyle name="表示済みのハイパーリンク" xfId="189" builtinId="9" hidden="1"/>
    <cellStyle name="表示済みのハイパーリンク" xfId="191" builtinId="9" hidden="1"/>
    <cellStyle name="表示済みのハイパーリンク" xfId="193" builtinId="9" hidden="1"/>
    <cellStyle name="表示済みのハイパーリンク" xfId="195" builtinId="9" hidden="1"/>
    <cellStyle name="表示済みのハイパーリンク" xfId="197" builtinId="9" hidden="1"/>
    <cellStyle name="表示済みのハイパーリンク" xfId="199" builtinId="9" hidden="1"/>
    <cellStyle name="表示済みのハイパーリンク" xfId="201" builtinId="9" hidden="1"/>
    <cellStyle name="表示済みのハイパーリンク" xfId="203" builtinId="9" hidden="1"/>
    <cellStyle name="表示済みのハイパーリンク" xfId="205" builtinId="9" hidden="1"/>
    <cellStyle name="表示済みのハイパーリンク" xfId="207" builtinId="9" hidden="1"/>
    <cellStyle name="表示済みのハイパーリンク" xfId="209" builtinId="9" hidden="1"/>
    <cellStyle name="表示済みのハイパーリンク" xfId="211" builtinId="9" hidden="1"/>
    <cellStyle name="表示済みのハイパーリンク" xfId="213" builtinId="9" hidden="1"/>
    <cellStyle name="表示済みのハイパーリンク" xfId="215" builtinId="9" hidden="1"/>
    <cellStyle name="表示済みのハイパーリンク" xfId="217" builtinId="9" hidden="1"/>
    <cellStyle name="表示済みのハイパーリンク" xfId="219" builtinId="9" hidden="1"/>
    <cellStyle name="表示済みのハイパーリンク" xfId="221" builtinId="9" hidden="1"/>
    <cellStyle name="表示済みのハイパーリンク" xfId="223" builtinId="9" hidden="1"/>
    <cellStyle name="表示済みのハイパーリンク" xfId="225" builtinId="9" hidden="1"/>
    <cellStyle name="表示済みのハイパーリンク" xfId="227" builtinId="9" hidden="1"/>
    <cellStyle name="表示済みのハイパーリンク" xfId="229" builtinId="9" hidden="1"/>
    <cellStyle name="表示済みのハイパーリンク" xfId="231" builtinId="9" hidden="1"/>
    <cellStyle name="表示済みのハイパーリンク" xfId="233" builtinId="9" hidden="1"/>
    <cellStyle name="表示済みのハイパーリンク" xfId="235" builtinId="9" hidden="1"/>
    <cellStyle name="説明文" xfId="8" builtinId="53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532"/>
  <sheetViews>
    <sheetView topLeftCell="EJ1" zoomScale="75" zoomScaleNormal="75" zoomScalePageLayoutView="75" workbookViewId="0">
      <selection activeCell="EO2" sqref="EO2:EO1532"/>
    </sheetView>
  </sheetViews>
  <sheetFormatPr baseColWidth="12" defaultColWidth="13" defaultRowHeight="18" x14ac:dyDescent="0"/>
  <cols>
    <col min="1" max="1" width="13.5" customWidth="1"/>
    <col min="2" max="2" width="23.83203125" customWidth="1"/>
    <col min="3" max="3" width="22" customWidth="1"/>
    <col min="4" max="4" width="41.5" customWidth="1"/>
    <col min="5" max="5" width="15" customWidth="1"/>
    <col min="6" max="6" width="20.1640625" bestFit="1" customWidth="1"/>
    <col min="7" max="7" width="17.33203125" customWidth="1"/>
    <col min="8" max="8" width="6.5" customWidth="1"/>
    <col min="9" max="9" width="22.33203125" customWidth="1"/>
    <col min="10" max="10" width="8.83203125" customWidth="1"/>
    <col min="11" max="11" width="19.33203125" bestFit="1" customWidth="1"/>
    <col min="12" max="12" width="22.33203125" bestFit="1" customWidth="1"/>
    <col min="13" max="13" width="41" customWidth="1"/>
    <col min="14" max="14" width="41" bestFit="1" customWidth="1"/>
    <col min="15" max="15" width="12.6640625" customWidth="1"/>
    <col min="16" max="16" width="17.33203125" customWidth="1"/>
    <col min="17" max="17" width="12.6640625" customWidth="1"/>
    <col min="18" max="18" width="17.33203125" bestFit="1" customWidth="1"/>
    <col min="19" max="19" width="12.6640625" customWidth="1"/>
    <col min="20" max="20" width="17.33203125" bestFit="1" customWidth="1"/>
    <col min="21" max="21" width="12.6640625" customWidth="1"/>
    <col min="22" max="22" width="17.33203125" bestFit="1" customWidth="1"/>
    <col min="23" max="23" width="12.6640625" customWidth="1"/>
    <col min="24" max="24" width="17.33203125" bestFit="1" customWidth="1"/>
    <col min="25" max="25" width="12.6640625" customWidth="1"/>
    <col min="26" max="26" width="17.33203125" bestFit="1" customWidth="1"/>
    <col min="27" max="27" width="12.6640625" customWidth="1"/>
    <col min="28" max="28" width="17.33203125" bestFit="1" customWidth="1"/>
    <col min="29" max="29" width="12.6640625" customWidth="1"/>
    <col min="30" max="30" width="17.33203125" bestFit="1" customWidth="1"/>
    <col min="31" max="31" width="12.6640625" customWidth="1"/>
    <col min="32" max="32" width="17.33203125" bestFit="1" customWidth="1"/>
    <col min="33" max="33" width="14.1640625" bestFit="1" customWidth="1"/>
    <col min="34" max="34" width="18.83203125" bestFit="1" customWidth="1"/>
    <col min="35" max="35" width="19.1640625" customWidth="1"/>
    <col min="36" max="43" width="19.1640625" bestFit="1" customWidth="1"/>
    <col min="44" max="44" width="20.6640625" bestFit="1" customWidth="1"/>
    <col min="45" max="45" width="13.5" customWidth="1"/>
    <col min="46" max="46" width="13.33203125" customWidth="1"/>
    <col min="47" max="47" width="18" customWidth="1"/>
    <col min="48" max="48" width="25" customWidth="1"/>
    <col min="49" max="49" width="11.1640625" customWidth="1"/>
    <col min="50" max="50" width="6.5" customWidth="1"/>
    <col min="51" max="51" width="11.1640625" customWidth="1"/>
    <col min="52" max="52" width="6.5" customWidth="1"/>
    <col min="53" max="53" width="13.5" bestFit="1" customWidth="1"/>
    <col min="54" max="55" width="13.5" customWidth="1"/>
    <col min="56" max="56" width="13.5" bestFit="1" customWidth="1"/>
    <col min="57" max="57" width="15" bestFit="1" customWidth="1"/>
    <col min="58" max="58" width="13.5" bestFit="1" customWidth="1"/>
    <col min="59" max="67" width="8" customWidth="1"/>
    <col min="68" max="78" width="9.5" customWidth="1"/>
    <col min="79" max="79" width="13.5" bestFit="1" customWidth="1"/>
    <col min="80" max="81" width="26.6640625" bestFit="1" customWidth="1"/>
    <col min="82" max="82" width="18.33203125" bestFit="1" customWidth="1"/>
    <col min="83" max="83" width="11.1640625" customWidth="1"/>
    <col min="84" max="84" width="32" bestFit="1" customWidth="1"/>
    <col min="85" max="85" width="18.1640625" bestFit="1" customWidth="1"/>
    <col min="86" max="88" width="13.5" bestFit="1" customWidth="1"/>
    <col min="89" max="89" width="15.83203125" bestFit="1" customWidth="1"/>
    <col min="90" max="91" width="20.5" bestFit="1" customWidth="1"/>
    <col min="92" max="92" width="13.5" bestFit="1" customWidth="1"/>
    <col min="93" max="93" width="22.83203125" bestFit="1" customWidth="1"/>
    <col min="94" max="94" width="18.1640625" bestFit="1" customWidth="1"/>
    <col min="95" max="95" width="8.83203125" customWidth="1"/>
    <col min="96" max="96" width="17.1640625" bestFit="1" customWidth="1"/>
    <col min="97" max="97" width="8.83203125" customWidth="1"/>
    <col min="98" max="98" width="164.83203125" customWidth="1"/>
    <col min="99" max="99" width="31" bestFit="1" customWidth="1"/>
    <col min="100" max="100" width="25.33203125" customWidth="1"/>
    <col min="101" max="101" width="37.83203125" bestFit="1" customWidth="1"/>
    <col min="102" max="102" width="13.83203125" customWidth="1"/>
    <col min="103" max="103" width="8.83203125" customWidth="1"/>
    <col min="104" max="104" width="13.6640625" bestFit="1" customWidth="1"/>
    <col min="105" max="105" width="14.5" bestFit="1" customWidth="1"/>
    <col min="106" max="106" width="11.1640625" customWidth="1"/>
    <col min="107" max="107" width="6.5" customWidth="1"/>
    <col min="108" max="108" width="42.6640625" customWidth="1"/>
    <col min="109" max="109" width="48" customWidth="1"/>
    <col min="110" max="110" width="41" customWidth="1"/>
    <col min="111" max="111" width="48" bestFit="1" customWidth="1"/>
    <col min="112" max="112" width="41" bestFit="1" customWidth="1"/>
    <col min="113" max="113" width="28.83203125" customWidth="1"/>
    <col min="114" max="114" width="28.83203125" bestFit="1" customWidth="1"/>
    <col min="115" max="115" width="20.5" bestFit="1" customWidth="1"/>
    <col min="116" max="117" width="22.83203125" bestFit="1" customWidth="1"/>
    <col min="118" max="118" width="13.5" bestFit="1" customWidth="1"/>
    <col min="119" max="119" width="22.33203125" bestFit="1" customWidth="1"/>
    <col min="120" max="120" width="25.1640625" bestFit="1" customWidth="1"/>
    <col min="121" max="121" width="18.1640625" bestFit="1" customWidth="1"/>
    <col min="122" max="122" width="11.1640625" customWidth="1"/>
    <col min="123" max="123" width="15.83203125" bestFit="1" customWidth="1"/>
    <col min="124" max="124" width="29.6640625" customWidth="1"/>
    <col min="125" max="125" width="13.6640625" bestFit="1" customWidth="1"/>
    <col min="126" max="126" width="28" customWidth="1"/>
    <col min="127" max="127" width="33.83203125" customWidth="1"/>
    <col min="128" max="128" width="17.33203125" customWidth="1"/>
    <col min="129" max="129" width="17.33203125" bestFit="1" customWidth="1"/>
    <col min="130" max="130" width="27.33203125" customWidth="1"/>
    <col min="131" max="131" width="20.1640625" customWidth="1"/>
    <col min="132" max="132" width="11.1640625" customWidth="1"/>
    <col min="133" max="134" width="27.33203125" bestFit="1" customWidth="1"/>
    <col min="135" max="135" width="41.33203125" customWidth="1"/>
    <col min="136" max="136" width="16.33203125" bestFit="1" customWidth="1"/>
    <col min="137" max="137" width="22.6640625" bestFit="1" customWidth="1"/>
    <col min="138" max="138" width="19" bestFit="1" customWidth="1"/>
    <col min="139" max="139" width="22.83203125" bestFit="1" customWidth="1"/>
    <col min="140" max="140" width="29.6640625" bestFit="1" customWidth="1"/>
    <col min="141" max="142" width="32" bestFit="1" customWidth="1"/>
    <col min="143" max="143" width="22.6640625" bestFit="1" customWidth="1"/>
    <col min="144" max="144" width="32" bestFit="1" customWidth="1"/>
    <col min="145" max="145" width="40.83203125" bestFit="1" customWidth="1"/>
    <col min="146" max="147" width="25" customWidth="1"/>
    <col min="148" max="148" width="15.83203125" customWidth="1"/>
    <col min="149" max="150" width="25" customWidth="1"/>
    <col min="151" max="151" width="27.33203125" bestFit="1" customWidth="1"/>
    <col min="152" max="152" width="25" bestFit="1" customWidth="1"/>
    <col min="153" max="153" width="22.6640625" bestFit="1" customWidth="1"/>
    <col min="154" max="154" width="29.6640625" customWidth="1"/>
    <col min="155" max="155" width="20.5" customWidth="1"/>
    <col min="156" max="156" width="20.5" bestFit="1" customWidth="1"/>
    <col min="157" max="157" width="22.83203125" bestFit="1" customWidth="1"/>
    <col min="158" max="158" width="46" customWidth="1"/>
    <col min="159" max="159" width="32.83203125" customWidth="1"/>
    <col min="160" max="160" width="39.83203125" customWidth="1"/>
    <col min="161" max="162" width="42" customWidth="1"/>
    <col min="163" max="163" width="27.1640625" bestFit="1" customWidth="1"/>
    <col min="164" max="165" width="18" bestFit="1" customWidth="1"/>
    <col min="166" max="166" width="23.6640625" bestFit="1" customWidth="1"/>
    <col min="167" max="167" width="23" bestFit="1" customWidth="1"/>
    <col min="168" max="168" width="23.6640625" bestFit="1" customWidth="1"/>
    <col min="169" max="169" width="16.83203125" bestFit="1" customWidth="1"/>
    <col min="170" max="170" width="20.33203125" bestFit="1" customWidth="1"/>
    <col min="171" max="171" width="22.5" bestFit="1" customWidth="1"/>
    <col min="172" max="172" width="27" bestFit="1" customWidth="1"/>
    <col min="173" max="173" width="31.6640625" bestFit="1" customWidth="1"/>
    <col min="174" max="174" width="20.33203125" bestFit="1" customWidth="1"/>
    <col min="175" max="175" width="22.6640625" bestFit="1" customWidth="1"/>
    <col min="176" max="176" width="24.6640625" bestFit="1" customWidth="1"/>
    <col min="177" max="177" width="24.83203125" bestFit="1" customWidth="1"/>
    <col min="178" max="178" width="28.83203125" bestFit="1" customWidth="1"/>
    <col min="179" max="180" width="22.6640625" bestFit="1" customWidth="1"/>
    <col min="181" max="181" width="31.83203125" bestFit="1" customWidth="1"/>
    <col min="182" max="182" width="36.5" bestFit="1" customWidth="1"/>
    <col min="183" max="183" width="29.5" bestFit="1" customWidth="1"/>
    <col min="184" max="184" width="18" bestFit="1" customWidth="1"/>
    <col min="185" max="185" width="42.6640625" bestFit="1" customWidth="1"/>
    <col min="186" max="186" width="20.33203125" bestFit="1" customWidth="1"/>
    <col min="187" max="187" width="22.5" bestFit="1" customWidth="1"/>
    <col min="188" max="189" width="24.83203125" bestFit="1" customWidth="1"/>
    <col min="190" max="190" width="29.5" bestFit="1" customWidth="1"/>
    <col min="191" max="191" width="22.6640625" bestFit="1" customWidth="1"/>
    <col min="192" max="192" width="18.1640625" customWidth="1"/>
    <col min="193" max="193" width="24.33203125" customWidth="1"/>
    <col min="194" max="194" width="8.83203125" customWidth="1"/>
    <col min="195" max="195" width="19.5" customWidth="1"/>
    <col min="196" max="196" width="32" customWidth="1"/>
    <col min="197" max="197" width="27.33203125" customWidth="1"/>
    <col min="198" max="199" width="12.6640625" customWidth="1"/>
  </cols>
  <sheetData>
    <row r="1" spans="1:199" ht="2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</row>
    <row r="2" spans="1:199" ht="28" customHeight="1">
      <c r="A2" s="1">
        <v>376340</v>
      </c>
      <c r="B2" s="1" t="s">
        <v>229</v>
      </c>
      <c r="C2" s="1">
        <v>376340</v>
      </c>
      <c r="D2" s="1" t="s">
        <v>201</v>
      </c>
      <c r="E2" s="1" t="s">
        <v>229</v>
      </c>
      <c r="F2" s="1"/>
      <c r="G2" s="1">
        <v>41790</v>
      </c>
      <c r="H2" s="1"/>
      <c r="I2" s="1">
        <v>0</v>
      </c>
      <c r="J2" s="1">
        <v>1</v>
      </c>
      <c r="K2" s="1"/>
      <c r="L2" s="1"/>
      <c r="M2" s="1"/>
      <c r="N2" s="1"/>
      <c r="O2" s="1"/>
      <c r="P2" s="1" t="s">
        <v>230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 t="s">
        <v>231</v>
      </c>
      <c r="AJ2" s="1"/>
      <c r="AK2" s="1"/>
      <c r="AL2" s="1"/>
      <c r="AM2" s="1"/>
      <c r="AN2" s="1"/>
      <c r="AO2" s="1"/>
      <c r="AP2" s="1"/>
      <c r="AQ2" s="1"/>
      <c r="AR2" s="1"/>
      <c r="AS2" s="1">
        <v>1</v>
      </c>
      <c r="AT2" s="1">
        <v>1</v>
      </c>
      <c r="AU2" s="1">
        <v>0</v>
      </c>
      <c r="AV2" s="1">
        <v>1</v>
      </c>
      <c r="AW2" s="1">
        <v>0</v>
      </c>
      <c r="AX2" s="1">
        <v>0</v>
      </c>
      <c r="AY2" s="1"/>
      <c r="AZ2" s="1"/>
      <c r="BA2" s="1"/>
      <c r="BB2" s="1">
        <v>-1</v>
      </c>
      <c r="BC2" s="1">
        <v>0</v>
      </c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>
        <v>0</v>
      </c>
      <c r="CT2" s="1" t="s">
        <v>232</v>
      </c>
      <c r="CU2" s="1"/>
      <c r="CV2" s="1" t="s">
        <v>233</v>
      </c>
      <c r="CW2" s="1"/>
      <c r="CX2" s="1">
        <v>376340</v>
      </c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>
        <v>563158</v>
      </c>
      <c r="DU2" s="1"/>
      <c r="DV2" s="1" t="s">
        <v>234</v>
      </c>
      <c r="DW2" s="1" t="s">
        <v>235</v>
      </c>
      <c r="DX2" s="1">
        <v>4</v>
      </c>
      <c r="DY2" s="1"/>
      <c r="DZ2" s="1">
        <v>1</v>
      </c>
      <c r="EA2" s="1">
        <v>1</v>
      </c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 t="s">
        <v>208</v>
      </c>
      <c r="EP2" s="1" t="s">
        <v>209</v>
      </c>
      <c r="EQ2" s="1" t="s">
        <v>209</v>
      </c>
      <c r="ER2" s="1" t="s">
        <v>209</v>
      </c>
      <c r="ES2" s="1" t="s">
        <v>209</v>
      </c>
      <c r="ET2" s="1">
        <v>2</v>
      </c>
      <c r="EU2" s="1"/>
      <c r="EV2" s="1"/>
      <c r="EW2" s="1"/>
      <c r="EX2" s="1">
        <v>0</v>
      </c>
      <c r="EY2" s="1">
        <v>0</v>
      </c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 t="s">
        <v>222</v>
      </c>
      <c r="GK2" s="1" t="s">
        <v>201</v>
      </c>
      <c r="GL2" s="1">
        <v>999999999</v>
      </c>
      <c r="GM2" s="1"/>
      <c r="GN2" s="1"/>
      <c r="GO2" s="1"/>
      <c r="GP2" s="1">
        <v>1</v>
      </c>
      <c r="GQ2" s="1"/>
    </row>
    <row r="3" spans="1:199" ht="28" customHeight="1">
      <c r="A3" s="1">
        <v>442110</v>
      </c>
      <c r="B3" s="1" t="s">
        <v>236</v>
      </c>
      <c r="C3" s="1">
        <v>442110</v>
      </c>
      <c r="D3" s="1" t="s">
        <v>201</v>
      </c>
      <c r="E3" s="1" t="s">
        <v>236</v>
      </c>
      <c r="F3" s="1"/>
      <c r="G3" s="1">
        <v>2625</v>
      </c>
      <c r="H3" s="1"/>
      <c r="I3" s="1">
        <v>0</v>
      </c>
      <c r="J3" s="1">
        <v>1</v>
      </c>
      <c r="K3" s="1"/>
      <c r="L3" s="1"/>
      <c r="M3" s="1"/>
      <c r="N3" s="1"/>
      <c r="O3" s="1"/>
      <c r="P3" s="1" t="s">
        <v>237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 t="s">
        <v>238</v>
      </c>
      <c r="AJ3" s="1"/>
      <c r="AK3" s="1"/>
      <c r="AL3" s="1"/>
      <c r="AM3" s="1"/>
      <c r="AN3" s="1"/>
      <c r="AO3" s="1"/>
      <c r="AP3" s="1"/>
      <c r="AQ3" s="1"/>
      <c r="AR3" s="1"/>
      <c r="AS3" s="1">
        <v>1</v>
      </c>
      <c r="AT3" s="1">
        <v>1</v>
      </c>
      <c r="AU3" s="1">
        <v>0</v>
      </c>
      <c r="AV3" s="1">
        <v>1</v>
      </c>
      <c r="AW3" s="1">
        <v>0</v>
      </c>
      <c r="AX3" s="1">
        <v>0</v>
      </c>
      <c r="AY3" s="1"/>
      <c r="AZ3" s="1"/>
      <c r="BA3" s="1"/>
      <c r="BB3" s="1">
        <v>-1</v>
      </c>
      <c r="BC3" s="1">
        <v>0</v>
      </c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>
        <v>0</v>
      </c>
      <c r="CT3" s="1" t="s">
        <v>239</v>
      </c>
      <c r="CU3" s="1"/>
      <c r="CV3" s="1" t="s">
        <v>240</v>
      </c>
      <c r="CW3" s="1"/>
      <c r="CX3" s="1">
        <v>442110</v>
      </c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>
        <v>563161</v>
      </c>
      <c r="DU3" s="1"/>
      <c r="DV3" s="1" t="s">
        <v>241</v>
      </c>
      <c r="DW3" s="1" t="s">
        <v>242</v>
      </c>
      <c r="DX3" s="1">
        <v>4</v>
      </c>
      <c r="DY3" s="1"/>
      <c r="DZ3" s="1">
        <v>1</v>
      </c>
      <c r="EA3" s="1">
        <v>1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 t="s">
        <v>208</v>
      </c>
      <c r="EP3" s="1" t="s">
        <v>209</v>
      </c>
      <c r="EQ3" s="1" t="s">
        <v>209</v>
      </c>
      <c r="ER3" s="1" t="s">
        <v>209</v>
      </c>
      <c r="ES3" s="1" t="s">
        <v>209</v>
      </c>
      <c r="ET3" s="1">
        <v>2</v>
      </c>
      <c r="EU3" s="1"/>
      <c r="EV3" s="1"/>
      <c r="EW3" s="1"/>
      <c r="EX3" s="1">
        <v>0</v>
      </c>
      <c r="EY3" s="1">
        <v>0</v>
      </c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 t="s">
        <v>222</v>
      </c>
      <c r="GK3" s="1" t="s">
        <v>201</v>
      </c>
      <c r="GL3" s="1">
        <v>999999999</v>
      </c>
      <c r="GM3" s="1"/>
      <c r="GN3" s="1"/>
      <c r="GO3" s="1"/>
      <c r="GP3" s="1">
        <v>1</v>
      </c>
      <c r="GQ3" s="1"/>
    </row>
    <row r="4" spans="1:199" ht="28" customHeight="1">
      <c r="A4" s="1">
        <v>447811</v>
      </c>
      <c r="B4" s="1" t="s">
        <v>243</v>
      </c>
      <c r="C4" s="1">
        <v>447811</v>
      </c>
      <c r="D4" s="1" t="s">
        <v>201</v>
      </c>
      <c r="E4" s="1" t="s">
        <v>243</v>
      </c>
      <c r="F4" s="1"/>
      <c r="G4" s="1">
        <v>1890</v>
      </c>
      <c r="H4" s="1"/>
      <c r="I4" s="1">
        <v>0</v>
      </c>
      <c r="J4" s="1">
        <v>1</v>
      </c>
      <c r="K4" s="1"/>
      <c r="L4" s="1"/>
      <c r="M4" s="1"/>
      <c r="N4" s="1"/>
      <c r="O4" s="1"/>
      <c r="P4" s="1" t="s">
        <v>244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 t="s">
        <v>245</v>
      </c>
      <c r="AJ4" s="1"/>
      <c r="AK4" s="1"/>
      <c r="AL4" s="1"/>
      <c r="AM4" s="1"/>
      <c r="AN4" s="1"/>
      <c r="AO4" s="1"/>
      <c r="AP4" s="1"/>
      <c r="AQ4" s="1"/>
      <c r="AR4" s="1"/>
      <c r="AS4" s="1">
        <v>1</v>
      </c>
      <c r="AT4" s="1">
        <v>1</v>
      </c>
      <c r="AU4" s="1">
        <v>0</v>
      </c>
      <c r="AV4" s="1">
        <v>1</v>
      </c>
      <c r="AW4" s="1">
        <v>0</v>
      </c>
      <c r="AX4" s="1">
        <v>0</v>
      </c>
      <c r="AY4" s="1"/>
      <c r="AZ4" s="1"/>
      <c r="BA4" s="1"/>
      <c r="BB4" s="1">
        <v>-1</v>
      </c>
      <c r="BC4" s="1">
        <v>0</v>
      </c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>
        <v>0</v>
      </c>
      <c r="CT4" s="1" t="s">
        <v>246</v>
      </c>
      <c r="CU4" s="1"/>
      <c r="CV4" s="1" t="s">
        <v>247</v>
      </c>
      <c r="CW4" s="1"/>
      <c r="CX4" s="1">
        <v>447811</v>
      </c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>
        <v>563161</v>
      </c>
      <c r="DU4" s="1"/>
      <c r="DV4" s="1" t="s">
        <v>241</v>
      </c>
      <c r="DW4" s="1" t="s">
        <v>235</v>
      </c>
      <c r="DX4" s="1">
        <v>4</v>
      </c>
      <c r="DY4" s="1"/>
      <c r="DZ4" s="1">
        <v>1</v>
      </c>
      <c r="EA4" s="1">
        <v>1</v>
      </c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 t="s">
        <v>208</v>
      </c>
      <c r="EP4" s="1" t="s">
        <v>209</v>
      </c>
      <c r="EQ4" s="1" t="s">
        <v>209</v>
      </c>
      <c r="ER4" s="1" t="s">
        <v>209</v>
      </c>
      <c r="ES4" s="1" t="s">
        <v>209</v>
      </c>
      <c r="ET4" s="1">
        <v>2</v>
      </c>
      <c r="EU4" s="1"/>
      <c r="EV4" s="1"/>
      <c r="EW4" s="1"/>
      <c r="EX4" s="1">
        <v>0</v>
      </c>
      <c r="EY4" s="1">
        <v>0</v>
      </c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 t="s">
        <v>222</v>
      </c>
      <c r="GK4" s="1" t="s">
        <v>201</v>
      </c>
      <c r="GL4" s="1">
        <v>999999999</v>
      </c>
      <c r="GM4" s="1"/>
      <c r="GN4" s="1"/>
      <c r="GO4" s="1"/>
      <c r="GP4" s="1">
        <v>1</v>
      </c>
      <c r="GQ4" s="1"/>
    </row>
    <row r="5" spans="1:199" ht="28" customHeight="1">
      <c r="A5" s="1">
        <v>470020</v>
      </c>
      <c r="B5" s="1" t="s">
        <v>248</v>
      </c>
      <c r="C5" s="1">
        <v>470020</v>
      </c>
      <c r="D5" s="1" t="s">
        <v>201</v>
      </c>
      <c r="E5" s="1" t="s">
        <v>248</v>
      </c>
      <c r="F5" s="1"/>
      <c r="G5" s="1">
        <v>36540</v>
      </c>
      <c r="H5" s="1"/>
      <c r="I5" s="1">
        <v>0</v>
      </c>
      <c r="J5" s="1">
        <v>1</v>
      </c>
      <c r="K5" s="1"/>
      <c r="L5" s="1"/>
      <c r="M5" s="1"/>
      <c r="N5" s="1"/>
      <c r="O5" s="1"/>
      <c r="P5" s="1" t="s">
        <v>249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 t="s">
        <v>250</v>
      </c>
      <c r="AJ5" s="1"/>
      <c r="AK5" s="1"/>
      <c r="AL5" s="1"/>
      <c r="AM5" s="1"/>
      <c r="AN5" s="1"/>
      <c r="AO5" s="1"/>
      <c r="AP5" s="1"/>
      <c r="AQ5" s="1"/>
      <c r="AR5" s="1"/>
      <c r="AS5" s="1">
        <v>1</v>
      </c>
      <c r="AT5" s="1">
        <v>1</v>
      </c>
      <c r="AU5" s="1">
        <v>0</v>
      </c>
      <c r="AV5" s="1">
        <v>1</v>
      </c>
      <c r="AW5" s="1">
        <v>0</v>
      </c>
      <c r="AX5" s="1">
        <v>0</v>
      </c>
      <c r="AY5" s="1"/>
      <c r="AZ5" s="1"/>
      <c r="BA5" s="1"/>
      <c r="BB5" s="1">
        <v>-1</v>
      </c>
      <c r="BC5" s="1">
        <v>0</v>
      </c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>
        <v>0</v>
      </c>
      <c r="CT5" s="1" t="s">
        <v>251</v>
      </c>
      <c r="CU5" s="1"/>
      <c r="CV5" s="1" t="s">
        <v>252</v>
      </c>
      <c r="CW5" s="1"/>
      <c r="CX5" s="1">
        <v>470020</v>
      </c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>
        <v>407699</v>
      </c>
      <c r="DU5" s="1"/>
      <c r="DV5" s="1" t="s">
        <v>253</v>
      </c>
      <c r="DW5" s="1" t="s">
        <v>235</v>
      </c>
      <c r="DX5" s="1">
        <v>4</v>
      </c>
      <c r="DY5" s="1"/>
      <c r="DZ5" s="1">
        <v>1</v>
      </c>
      <c r="EA5" s="1">
        <v>1</v>
      </c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 t="s">
        <v>208</v>
      </c>
      <c r="EP5" s="1" t="s">
        <v>209</v>
      </c>
      <c r="EQ5" s="1" t="s">
        <v>209</v>
      </c>
      <c r="ER5" s="1" t="s">
        <v>209</v>
      </c>
      <c r="ES5" s="1" t="s">
        <v>209</v>
      </c>
      <c r="ET5" s="1">
        <v>2</v>
      </c>
      <c r="EU5" s="1"/>
      <c r="EV5" s="1"/>
      <c r="EW5" s="1"/>
      <c r="EX5" s="1">
        <v>0</v>
      </c>
      <c r="EY5" s="1">
        <v>0</v>
      </c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 t="s">
        <v>222</v>
      </c>
      <c r="GK5" s="1" t="s">
        <v>201</v>
      </c>
      <c r="GL5" s="1">
        <v>999999999</v>
      </c>
      <c r="GM5" s="1"/>
      <c r="GN5" s="1"/>
      <c r="GO5" s="1"/>
      <c r="GP5" s="1">
        <v>1</v>
      </c>
      <c r="GQ5" s="1"/>
    </row>
    <row r="6" spans="1:199" ht="28" customHeight="1">
      <c r="A6" s="1">
        <v>471005</v>
      </c>
      <c r="B6" s="1" t="s">
        <v>254</v>
      </c>
      <c r="C6" s="1">
        <v>471005</v>
      </c>
      <c r="D6" s="1" t="s">
        <v>201</v>
      </c>
      <c r="E6" s="1" t="s">
        <v>254</v>
      </c>
      <c r="F6" s="1"/>
      <c r="G6" s="1">
        <v>36540</v>
      </c>
      <c r="H6" s="1"/>
      <c r="I6" s="1">
        <v>0</v>
      </c>
      <c r="J6" s="1">
        <v>1</v>
      </c>
      <c r="K6" s="1"/>
      <c r="L6" s="1"/>
      <c r="M6" s="1"/>
      <c r="N6" s="1"/>
      <c r="O6" s="1"/>
      <c r="P6" s="1" t="s">
        <v>255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 t="s">
        <v>256</v>
      </c>
      <c r="AJ6" s="1"/>
      <c r="AK6" s="1"/>
      <c r="AL6" s="1"/>
      <c r="AM6" s="1"/>
      <c r="AN6" s="1"/>
      <c r="AO6" s="1"/>
      <c r="AP6" s="1"/>
      <c r="AQ6" s="1"/>
      <c r="AR6" s="1"/>
      <c r="AS6" s="1">
        <v>1</v>
      </c>
      <c r="AT6" s="1">
        <v>1</v>
      </c>
      <c r="AU6" s="1">
        <v>0</v>
      </c>
      <c r="AV6" s="1">
        <v>1</v>
      </c>
      <c r="AW6" s="1">
        <v>0</v>
      </c>
      <c r="AX6" s="1">
        <v>0</v>
      </c>
      <c r="AY6" s="1"/>
      <c r="AZ6" s="1"/>
      <c r="BA6" s="1"/>
      <c r="BB6" s="1">
        <v>-1</v>
      </c>
      <c r="BC6" s="1">
        <v>0</v>
      </c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>
        <v>0</v>
      </c>
      <c r="CT6" s="1" t="s">
        <v>257</v>
      </c>
      <c r="CU6" s="1"/>
      <c r="CV6" s="1" t="s">
        <v>258</v>
      </c>
      <c r="CW6" s="1"/>
      <c r="CX6" s="1">
        <v>471005</v>
      </c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>
        <v>407699</v>
      </c>
      <c r="DU6" s="1"/>
      <c r="DV6" s="1" t="s">
        <v>253</v>
      </c>
      <c r="DW6" s="1" t="s">
        <v>235</v>
      </c>
      <c r="DX6" s="1">
        <v>4</v>
      </c>
      <c r="DY6" s="1"/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 t="s">
        <v>208</v>
      </c>
      <c r="EP6" s="1" t="s">
        <v>209</v>
      </c>
      <c r="EQ6" s="1" t="s">
        <v>209</v>
      </c>
      <c r="ER6" s="1" t="s">
        <v>209</v>
      </c>
      <c r="ES6" s="1" t="s">
        <v>209</v>
      </c>
      <c r="ET6" s="1">
        <v>2</v>
      </c>
      <c r="EU6" s="1"/>
      <c r="EV6" s="1"/>
      <c r="EW6" s="1"/>
      <c r="EX6" s="1">
        <v>0</v>
      </c>
      <c r="EY6" s="1">
        <v>0</v>
      </c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 t="s">
        <v>222</v>
      </c>
      <c r="GK6" s="1" t="s">
        <v>201</v>
      </c>
      <c r="GL6" s="1">
        <v>999999999</v>
      </c>
      <c r="GM6" s="1"/>
      <c r="GN6" s="1"/>
      <c r="GO6" s="1"/>
      <c r="GP6" s="1">
        <v>1</v>
      </c>
      <c r="GQ6" s="1"/>
    </row>
    <row r="7" spans="1:199" ht="28" customHeight="1">
      <c r="A7" s="1">
        <v>504152</v>
      </c>
      <c r="B7" s="1" t="s">
        <v>259</v>
      </c>
      <c r="C7" s="1">
        <v>504152</v>
      </c>
      <c r="D7" s="1" t="s">
        <v>201</v>
      </c>
      <c r="E7" s="1" t="s">
        <v>259</v>
      </c>
      <c r="F7" s="1"/>
      <c r="G7" s="1">
        <v>2100</v>
      </c>
      <c r="H7" s="1"/>
      <c r="I7" s="1">
        <v>0</v>
      </c>
      <c r="J7" s="1">
        <v>1</v>
      </c>
      <c r="K7" s="1"/>
      <c r="L7" s="1"/>
      <c r="M7" s="1"/>
      <c r="N7" s="1"/>
      <c r="O7" s="1"/>
      <c r="P7" s="1" t="s">
        <v>260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 t="s">
        <v>261</v>
      </c>
      <c r="AJ7" s="1"/>
      <c r="AK7" s="1"/>
      <c r="AL7" s="1"/>
      <c r="AM7" s="1"/>
      <c r="AN7" s="1"/>
      <c r="AO7" s="1"/>
      <c r="AP7" s="1"/>
      <c r="AQ7" s="1"/>
      <c r="AR7" s="1"/>
      <c r="AS7" s="1">
        <v>1</v>
      </c>
      <c r="AT7" s="1">
        <v>1</v>
      </c>
      <c r="AU7" s="1">
        <v>0</v>
      </c>
      <c r="AV7" s="1">
        <v>1</v>
      </c>
      <c r="AW7" s="1">
        <v>0</v>
      </c>
      <c r="AX7" s="1">
        <v>0</v>
      </c>
      <c r="AY7" s="1"/>
      <c r="AZ7" s="1"/>
      <c r="BA7" s="1"/>
      <c r="BB7" s="1">
        <v>-1</v>
      </c>
      <c r="BC7" s="1">
        <v>0</v>
      </c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>
        <v>0</v>
      </c>
      <c r="CT7" s="1" t="s">
        <v>262</v>
      </c>
      <c r="CU7" s="1"/>
      <c r="CV7" s="1" t="s">
        <v>263</v>
      </c>
      <c r="CW7" s="1"/>
      <c r="CX7" s="1">
        <v>504152</v>
      </c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>
        <v>563156</v>
      </c>
      <c r="DU7" s="1"/>
      <c r="DV7" s="1" t="s">
        <v>264</v>
      </c>
      <c r="DW7" s="1" t="s">
        <v>235</v>
      </c>
      <c r="DX7" s="1">
        <v>4</v>
      </c>
      <c r="DY7" s="1"/>
      <c r="DZ7" s="1">
        <v>1</v>
      </c>
      <c r="EA7" s="1">
        <v>1</v>
      </c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 t="s">
        <v>208</v>
      </c>
      <c r="EP7" s="1" t="s">
        <v>209</v>
      </c>
      <c r="EQ7" s="1" t="s">
        <v>209</v>
      </c>
      <c r="ER7" s="1" t="s">
        <v>209</v>
      </c>
      <c r="ES7" s="1" t="s">
        <v>209</v>
      </c>
      <c r="ET7" s="1">
        <v>2</v>
      </c>
      <c r="EU7" s="1"/>
      <c r="EV7" s="1"/>
      <c r="EW7" s="1"/>
      <c r="EX7" s="1">
        <v>0</v>
      </c>
      <c r="EY7" s="1">
        <v>0</v>
      </c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 t="s">
        <v>222</v>
      </c>
      <c r="GK7" s="1" t="s">
        <v>201</v>
      </c>
      <c r="GL7" s="1">
        <v>999999999</v>
      </c>
      <c r="GM7" s="1"/>
      <c r="GN7" s="1"/>
      <c r="GO7" s="1"/>
      <c r="GP7" s="1">
        <v>1</v>
      </c>
      <c r="GQ7" s="1"/>
    </row>
    <row r="8" spans="1:199" ht="28" customHeight="1">
      <c r="A8" s="1">
        <v>571209</v>
      </c>
      <c r="B8" s="1" t="s">
        <v>296</v>
      </c>
      <c r="C8" s="1">
        <v>571209</v>
      </c>
      <c r="D8" s="1" t="s">
        <v>201</v>
      </c>
      <c r="E8" s="1" t="s">
        <v>296</v>
      </c>
      <c r="F8" s="1"/>
      <c r="G8" s="1">
        <v>2310</v>
      </c>
      <c r="H8" s="1"/>
      <c r="I8" s="1">
        <v>0</v>
      </c>
      <c r="J8" s="1">
        <v>1</v>
      </c>
      <c r="K8" s="1"/>
      <c r="L8" s="1"/>
      <c r="M8" s="1"/>
      <c r="N8" s="1"/>
      <c r="O8" s="1"/>
      <c r="P8" s="1" t="s">
        <v>297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 t="s">
        <v>298</v>
      </c>
      <c r="AJ8" s="1"/>
      <c r="AK8" s="1"/>
      <c r="AL8" s="1"/>
      <c r="AM8" s="1"/>
      <c r="AN8" s="1"/>
      <c r="AO8" s="1"/>
      <c r="AP8" s="1"/>
      <c r="AQ8" s="1"/>
      <c r="AR8" s="1"/>
      <c r="AS8" s="1">
        <v>1</v>
      </c>
      <c r="AT8" s="1">
        <v>1</v>
      </c>
      <c r="AU8" s="1">
        <v>0</v>
      </c>
      <c r="AV8" s="1">
        <v>1</v>
      </c>
      <c r="AW8" s="1">
        <v>0</v>
      </c>
      <c r="AX8" s="1">
        <v>0</v>
      </c>
      <c r="AY8" s="1"/>
      <c r="AZ8" s="1"/>
      <c r="BA8" s="1"/>
      <c r="BB8" s="1">
        <v>-1</v>
      </c>
      <c r="BC8" s="1">
        <v>0</v>
      </c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>
        <v>0</v>
      </c>
      <c r="CT8" s="1" t="s">
        <v>299</v>
      </c>
      <c r="CU8" s="1"/>
      <c r="CV8" s="1" t="s">
        <v>300</v>
      </c>
      <c r="CW8" s="1"/>
      <c r="CX8" s="1">
        <v>571209</v>
      </c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>
        <v>407697</v>
      </c>
      <c r="DU8" s="1"/>
      <c r="DV8" s="1" t="s">
        <v>277</v>
      </c>
      <c r="DW8" s="1" t="s">
        <v>242</v>
      </c>
      <c r="DX8" s="1">
        <v>4</v>
      </c>
      <c r="DY8" s="1"/>
      <c r="DZ8" s="1">
        <v>1</v>
      </c>
      <c r="EA8" s="1">
        <v>1</v>
      </c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 t="s">
        <v>208</v>
      </c>
      <c r="EP8" s="1" t="s">
        <v>209</v>
      </c>
      <c r="EQ8" s="1" t="s">
        <v>209</v>
      </c>
      <c r="ER8" s="1" t="s">
        <v>209</v>
      </c>
      <c r="ES8" s="1" t="s">
        <v>209</v>
      </c>
      <c r="ET8" s="1">
        <v>2</v>
      </c>
      <c r="EU8" s="1"/>
      <c r="EV8" s="1"/>
      <c r="EW8" s="1"/>
      <c r="EX8" s="1">
        <v>0</v>
      </c>
      <c r="EY8" s="1">
        <v>0</v>
      </c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 t="s">
        <v>222</v>
      </c>
      <c r="GK8" s="1" t="s">
        <v>201</v>
      </c>
      <c r="GL8" s="1">
        <v>999999999</v>
      </c>
      <c r="GM8" s="1"/>
      <c r="GN8" s="1"/>
      <c r="GO8" s="1"/>
      <c r="GP8" s="1">
        <v>1</v>
      </c>
      <c r="GQ8" s="1"/>
    </row>
    <row r="9" spans="1:199" ht="28" customHeight="1">
      <c r="A9" s="1">
        <v>577287</v>
      </c>
      <c r="B9" s="1" t="s">
        <v>301</v>
      </c>
      <c r="C9" s="1">
        <v>577287</v>
      </c>
      <c r="D9" s="1" t="s">
        <v>201</v>
      </c>
      <c r="E9" s="1" t="s">
        <v>301</v>
      </c>
      <c r="F9" s="1"/>
      <c r="G9" s="1">
        <v>1890</v>
      </c>
      <c r="H9" s="1"/>
      <c r="I9" s="1">
        <v>0</v>
      </c>
      <c r="J9" s="1">
        <v>1</v>
      </c>
      <c r="K9" s="1"/>
      <c r="L9" s="1"/>
      <c r="M9" s="1"/>
      <c r="N9" s="1"/>
      <c r="O9" s="1"/>
      <c r="P9" s="1" t="s">
        <v>302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 t="s">
        <v>303</v>
      </c>
      <c r="AJ9" s="1"/>
      <c r="AK9" s="1"/>
      <c r="AL9" s="1"/>
      <c r="AM9" s="1"/>
      <c r="AN9" s="1"/>
      <c r="AO9" s="1"/>
      <c r="AP9" s="1"/>
      <c r="AQ9" s="1"/>
      <c r="AR9" s="1"/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0</v>
      </c>
      <c r="AY9" s="1"/>
      <c r="AZ9" s="1"/>
      <c r="BA9" s="1"/>
      <c r="BB9" s="1">
        <v>-1</v>
      </c>
      <c r="BC9" s="1">
        <v>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>
        <v>0</v>
      </c>
      <c r="CT9" s="1" t="s">
        <v>304</v>
      </c>
      <c r="CU9" s="1"/>
      <c r="CV9" s="1" t="s">
        <v>305</v>
      </c>
      <c r="CW9" s="1"/>
      <c r="CX9" s="1">
        <v>577287</v>
      </c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>
        <v>407697</v>
      </c>
      <c r="DU9" s="1"/>
      <c r="DV9" s="1" t="s">
        <v>277</v>
      </c>
      <c r="DW9" s="1" t="s">
        <v>235</v>
      </c>
      <c r="DX9" s="1">
        <v>4</v>
      </c>
      <c r="DY9" s="1"/>
      <c r="DZ9" s="1">
        <v>1</v>
      </c>
      <c r="EA9" s="1">
        <v>1</v>
      </c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 t="s">
        <v>208</v>
      </c>
      <c r="EP9" s="1" t="s">
        <v>209</v>
      </c>
      <c r="EQ9" s="1" t="s">
        <v>209</v>
      </c>
      <c r="ER9" s="1" t="s">
        <v>209</v>
      </c>
      <c r="ES9" s="1" t="s">
        <v>209</v>
      </c>
      <c r="ET9" s="1">
        <v>2</v>
      </c>
      <c r="EU9" s="1"/>
      <c r="EV9" s="1"/>
      <c r="EW9" s="1"/>
      <c r="EX9" s="1">
        <v>0</v>
      </c>
      <c r="EY9" s="1">
        <v>0</v>
      </c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 t="s">
        <v>222</v>
      </c>
      <c r="GK9" s="1" t="s">
        <v>201</v>
      </c>
      <c r="GL9" s="1">
        <v>999999999</v>
      </c>
      <c r="GM9" s="1"/>
      <c r="GN9" s="1"/>
      <c r="GO9" s="1"/>
      <c r="GP9" s="1">
        <v>1</v>
      </c>
      <c r="GQ9" s="1"/>
    </row>
    <row r="10" spans="1:199" ht="28" customHeight="1">
      <c r="A10" s="1">
        <v>577289</v>
      </c>
      <c r="B10" s="1" t="s">
        <v>306</v>
      </c>
      <c r="C10" s="1">
        <v>577289</v>
      </c>
      <c r="D10" s="1" t="s">
        <v>201</v>
      </c>
      <c r="E10" s="1" t="s">
        <v>306</v>
      </c>
      <c r="F10" s="1"/>
      <c r="G10" s="1">
        <v>2310</v>
      </c>
      <c r="H10" s="1"/>
      <c r="I10" s="1">
        <v>0</v>
      </c>
      <c r="J10" s="1">
        <v>1</v>
      </c>
      <c r="K10" s="1"/>
      <c r="L10" s="1"/>
      <c r="M10" s="1"/>
      <c r="N10" s="1"/>
      <c r="O10" s="1"/>
      <c r="P10" s="1" t="s">
        <v>307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 t="s">
        <v>308</v>
      </c>
      <c r="AJ10" s="1"/>
      <c r="AK10" s="1"/>
      <c r="AL10" s="1"/>
      <c r="AM10" s="1"/>
      <c r="AN10" s="1"/>
      <c r="AO10" s="1"/>
      <c r="AP10" s="1"/>
      <c r="AQ10" s="1"/>
      <c r="AR10" s="1"/>
      <c r="AS10" s="1">
        <v>1</v>
      </c>
      <c r="AT10" s="1">
        <v>1</v>
      </c>
      <c r="AU10" s="1">
        <v>0</v>
      </c>
      <c r="AV10" s="1">
        <v>1</v>
      </c>
      <c r="AW10" s="1">
        <v>0</v>
      </c>
      <c r="AX10" s="1">
        <v>0</v>
      </c>
      <c r="AY10" s="1"/>
      <c r="AZ10" s="1"/>
      <c r="BA10" s="1"/>
      <c r="BB10" s="1">
        <v>-1</v>
      </c>
      <c r="BC10" s="1">
        <v>0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>
        <v>0</v>
      </c>
      <c r="CT10" s="1" t="s">
        <v>309</v>
      </c>
      <c r="CU10" s="1"/>
      <c r="CV10" s="1" t="s">
        <v>310</v>
      </c>
      <c r="CW10" s="1"/>
      <c r="CX10" s="1">
        <v>577289</v>
      </c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>
        <v>407697</v>
      </c>
      <c r="DU10" s="1"/>
      <c r="DV10" s="1" t="s">
        <v>277</v>
      </c>
      <c r="DW10" s="1" t="s">
        <v>235</v>
      </c>
      <c r="DX10" s="1">
        <v>4</v>
      </c>
      <c r="DY10" s="1"/>
      <c r="DZ10" s="1">
        <v>1</v>
      </c>
      <c r="EA10" s="1">
        <v>1</v>
      </c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 t="s">
        <v>208</v>
      </c>
      <c r="EP10" s="1" t="s">
        <v>209</v>
      </c>
      <c r="EQ10" s="1" t="s">
        <v>209</v>
      </c>
      <c r="ER10" s="1" t="s">
        <v>209</v>
      </c>
      <c r="ES10" s="1" t="s">
        <v>209</v>
      </c>
      <c r="ET10" s="1">
        <v>2</v>
      </c>
      <c r="EU10" s="1"/>
      <c r="EV10" s="1"/>
      <c r="EW10" s="1"/>
      <c r="EX10" s="1">
        <v>0</v>
      </c>
      <c r="EY10" s="1">
        <v>0</v>
      </c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 t="s">
        <v>222</v>
      </c>
      <c r="GK10" s="1" t="s">
        <v>201</v>
      </c>
      <c r="GL10" s="1">
        <v>999999999</v>
      </c>
      <c r="GM10" s="1"/>
      <c r="GN10" s="1"/>
      <c r="GO10" s="1"/>
      <c r="GP10" s="1">
        <v>1</v>
      </c>
      <c r="GQ10" s="1"/>
    </row>
    <row r="11" spans="1:199" ht="28" customHeight="1">
      <c r="A11" s="1">
        <v>650695</v>
      </c>
      <c r="B11" s="1" t="s">
        <v>311</v>
      </c>
      <c r="C11" s="1">
        <v>650695</v>
      </c>
      <c r="D11" s="1" t="s">
        <v>201</v>
      </c>
      <c r="E11" s="1" t="s">
        <v>311</v>
      </c>
      <c r="F11" s="1"/>
      <c r="G11" s="1">
        <v>31290</v>
      </c>
      <c r="H11" s="1"/>
      <c r="I11" s="1">
        <v>0</v>
      </c>
      <c r="J11" s="1">
        <v>1</v>
      </c>
      <c r="K11" s="1"/>
      <c r="L11" s="1"/>
      <c r="M11" s="1"/>
      <c r="N11" s="1"/>
      <c r="O11" s="1"/>
      <c r="P11" s="1" t="s">
        <v>312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 t="s">
        <v>313</v>
      </c>
      <c r="AJ11" s="1"/>
      <c r="AK11" s="1"/>
      <c r="AL11" s="1"/>
      <c r="AM11" s="1"/>
      <c r="AN11" s="1"/>
      <c r="AO11" s="1"/>
      <c r="AP11" s="1"/>
      <c r="AQ11" s="1"/>
      <c r="AR11" s="1"/>
      <c r="AS11" s="1">
        <v>1</v>
      </c>
      <c r="AT11" s="1">
        <v>1</v>
      </c>
      <c r="AU11" s="1">
        <v>0</v>
      </c>
      <c r="AV11" s="1">
        <v>1</v>
      </c>
      <c r="AW11" s="1">
        <v>0</v>
      </c>
      <c r="AX11" s="1">
        <v>0</v>
      </c>
      <c r="AY11" s="1"/>
      <c r="AZ11" s="1"/>
      <c r="BA11" s="1"/>
      <c r="BB11" s="1">
        <v>-1</v>
      </c>
      <c r="BC11" s="1">
        <v>0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>
        <v>0</v>
      </c>
      <c r="CT11" s="1" t="s">
        <v>314</v>
      </c>
      <c r="CU11" s="1"/>
      <c r="CV11" s="1" t="s">
        <v>315</v>
      </c>
      <c r="CW11" s="1"/>
      <c r="CX11" s="1">
        <v>650695</v>
      </c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>
        <v>563161</v>
      </c>
      <c r="DU11" s="1"/>
      <c r="DV11" s="1" t="s">
        <v>316</v>
      </c>
      <c r="DW11" s="1" t="s">
        <v>235</v>
      </c>
      <c r="DX11" s="1">
        <v>4</v>
      </c>
      <c r="DY11" s="1"/>
      <c r="DZ11" s="1">
        <v>1</v>
      </c>
      <c r="EA11" s="1">
        <v>1</v>
      </c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 t="s">
        <v>208</v>
      </c>
      <c r="EP11" s="1" t="s">
        <v>209</v>
      </c>
      <c r="EQ11" s="1" t="s">
        <v>209</v>
      </c>
      <c r="ER11" s="1" t="s">
        <v>209</v>
      </c>
      <c r="ES11" s="1" t="s">
        <v>209</v>
      </c>
      <c r="ET11" s="1">
        <v>2</v>
      </c>
      <c r="EU11" s="1"/>
      <c r="EV11" s="1"/>
      <c r="EW11" s="1"/>
      <c r="EX11" s="1">
        <v>0</v>
      </c>
      <c r="EY11" s="1">
        <v>0</v>
      </c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 t="s">
        <v>222</v>
      </c>
      <c r="GK11" s="1" t="s">
        <v>201</v>
      </c>
      <c r="GL11" s="1">
        <v>999999999</v>
      </c>
      <c r="GM11" s="1"/>
      <c r="GN11" s="1"/>
      <c r="GO11" s="1"/>
      <c r="GP11" s="1">
        <v>1</v>
      </c>
      <c r="GQ11" s="1"/>
    </row>
    <row r="12" spans="1:199" ht="28" customHeight="1">
      <c r="A12" s="1">
        <v>686230</v>
      </c>
      <c r="B12" s="1" t="s">
        <v>317</v>
      </c>
      <c r="C12" s="1">
        <v>686230</v>
      </c>
      <c r="D12" s="1" t="s">
        <v>201</v>
      </c>
      <c r="E12" s="1" t="s">
        <v>317</v>
      </c>
      <c r="F12" s="1"/>
      <c r="G12" s="1">
        <v>6300</v>
      </c>
      <c r="H12" s="1"/>
      <c r="I12" s="1">
        <v>0</v>
      </c>
      <c r="J12" s="1">
        <v>1</v>
      </c>
      <c r="K12" s="1"/>
      <c r="L12" s="1"/>
      <c r="M12" s="1"/>
      <c r="N12" s="1"/>
      <c r="O12" s="1"/>
      <c r="P12" s="1" t="s">
        <v>318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 t="s">
        <v>319</v>
      </c>
      <c r="AJ12" s="1"/>
      <c r="AK12" s="1"/>
      <c r="AL12" s="1"/>
      <c r="AM12" s="1"/>
      <c r="AN12" s="1"/>
      <c r="AO12" s="1"/>
      <c r="AP12" s="1"/>
      <c r="AQ12" s="1"/>
      <c r="AR12" s="1"/>
      <c r="AS12" s="1">
        <v>1</v>
      </c>
      <c r="AT12" s="1">
        <v>1</v>
      </c>
      <c r="AU12" s="1">
        <v>0</v>
      </c>
      <c r="AV12" s="1">
        <v>1</v>
      </c>
      <c r="AW12" s="1">
        <v>0</v>
      </c>
      <c r="AX12" s="1">
        <v>0</v>
      </c>
      <c r="AY12" s="1"/>
      <c r="AZ12" s="1"/>
      <c r="BA12" s="1"/>
      <c r="BB12" s="1">
        <v>-1</v>
      </c>
      <c r="BC12" s="1">
        <v>0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>
        <v>0</v>
      </c>
      <c r="CT12" s="1" t="s">
        <v>320</v>
      </c>
      <c r="CU12" s="1"/>
      <c r="CV12" s="1" t="s">
        <v>321</v>
      </c>
      <c r="CW12" s="1"/>
      <c r="CX12" s="1">
        <v>686230</v>
      </c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>
        <v>563161</v>
      </c>
      <c r="DU12" s="1"/>
      <c r="DV12" s="1" t="s">
        <v>322</v>
      </c>
      <c r="DW12" s="1" t="s">
        <v>235</v>
      </c>
      <c r="DX12" s="1">
        <v>4</v>
      </c>
      <c r="DY12" s="1"/>
      <c r="DZ12" s="1">
        <v>1</v>
      </c>
      <c r="EA12" s="1">
        <v>1</v>
      </c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 t="s">
        <v>208</v>
      </c>
      <c r="EP12" s="1" t="s">
        <v>209</v>
      </c>
      <c r="EQ12" s="1" t="s">
        <v>209</v>
      </c>
      <c r="ER12" s="1" t="s">
        <v>209</v>
      </c>
      <c r="ES12" s="1" t="s">
        <v>209</v>
      </c>
      <c r="ET12" s="1">
        <v>2</v>
      </c>
      <c r="EU12" s="1"/>
      <c r="EV12" s="1"/>
      <c r="EW12" s="1"/>
      <c r="EX12" s="1">
        <v>0</v>
      </c>
      <c r="EY12" s="1">
        <v>0</v>
      </c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 t="s">
        <v>222</v>
      </c>
      <c r="GK12" s="1" t="s">
        <v>201</v>
      </c>
      <c r="GL12" s="1">
        <v>999999999</v>
      </c>
      <c r="GM12" s="1"/>
      <c r="GN12" s="1"/>
      <c r="GO12" s="1"/>
      <c r="GP12" s="1">
        <v>1</v>
      </c>
      <c r="GQ12" s="1"/>
    </row>
    <row r="13" spans="1:199" ht="28" customHeight="1">
      <c r="A13" s="1">
        <v>686240</v>
      </c>
      <c r="B13" s="1" t="s">
        <v>323</v>
      </c>
      <c r="C13" s="1">
        <v>686240</v>
      </c>
      <c r="D13" s="1" t="s">
        <v>201</v>
      </c>
      <c r="E13" s="1" t="s">
        <v>323</v>
      </c>
      <c r="F13" s="1"/>
      <c r="G13" s="1">
        <v>6825</v>
      </c>
      <c r="H13" s="1"/>
      <c r="I13" s="1">
        <v>0</v>
      </c>
      <c r="J13" s="1">
        <v>1</v>
      </c>
      <c r="K13" s="1"/>
      <c r="L13" s="1"/>
      <c r="M13" s="1"/>
      <c r="N13" s="1"/>
      <c r="O13" s="1"/>
      <c r="P13" s="1" t="s">
        <v>324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 t="s">
        <v>325</v>
      </c>
      <c r="AJ13" s="1"/>
      <c r="AK13" s="1"/>
      <c r="AL13" s="1"/>
      <c r="AM13" s="1"/>
      <c r="AN13" s="1"/>
      <c r="AO13" s="1"/>
      <c r="AP13" s="1"/>
      <c r="AQ13" s="1"/>
      <c r="AR13" s="1"/>
      <c r="AS13" s="1">
        <v>1</v>
      </c>
      <c r="AT13" s="1">
        <v>1</v>
      </c>
      <c r="AU13" s="1">
        <v>0</v>
      </c>
      <c r="AV13" s="1">
        <v>1</v>
      </c>
      <c r="AW13" s="1">
        <v>0</v>
      </c>
      <c r="AX13" s="1">
        <v>0</v>
      </c>
      <c r="AY13" s="1"/>
      <c r="AZ13" s="1"/>
      <c r="BA13" s="1"/>
      <c r="BB13" s="1">
        <v>-1</v>
      </c>
      <c r="BC13" s="1">
        <v>0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>
        <v>0</v>
      </c>
      <c r="CT13" s="1" t="s">
        <v>326</v>
      </c>
      <c r="CU13" s="1"/>
      <c r="CV13" s="1" t="s">
        <v>327</v>
      </c>
      <c r="CW13" s="1"/>
      <c r="CX13" s="1">
        <v>686240</v>
      </c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>
        <v>563161</v>
      </c>
      <c r="DU13" s="1"/>
      <c r="DV13" s="1" t="s">
        <v>322</v>
      </c>
      <c r="DW13" s="1" t="s">
        <v>235</v>
      </c>
      <c r="DX13" s="1">
        <v>4</v>
      </c>
      <c r="DY13" s="1"/>
      <c r="DZ13" s="1">
        <v>1</v>
      </c>
      <c r="EA13" s="1">
        <v>1</v>
      </c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 t="s">
        <v>208</v>
      </c>
      <c r="EP13" s="1" t="s">
        <v>209</v>
      </c>
      <c r="EQ13" s="1" t="s">
        <v>209</v>
      </c>
      <c r="ER13" s="1" t="s">
        <v>209</v>
      </c>
      <c r="ES13" s="1" t="s">
        <v>209</v>
      </c>
      <c r="ET13" s="1">
        <v>2</v>
      </c>
      <c r="EU13" s="1"/>
      <c r="EV13" s="1"/>
      <c r="EW13" s="1"/>
      <c r="EX13" s="1">
        <v>0</v>
      </c>
      <c r="EY13" s="1">
        <v>0</v>
      </c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 t="s">
        <v>222</v>
      </c>
      <c r="GK13" s="1" t="s">
        <v>201</v>
      </c>
      <c r="GL13" s="1">
        <v>999999999</v>
      </c>
      <c r="GM13" s="1"/>
      <c r="GN13" s="1"/>
      <c r="GO13" s="1"/>
      <c r="GP13" s="1">
        <v>1</v>
      </c>
      <c r="GQ13" s="1"/>
    </row>
    <row r="14" spans="1:199" ht="28" customHeight="1">
      <c r="A14" s="1">
        <v>686250</v>
      </c>
      <c r="B14" s="1" t="s">
        <v>328</v>
      </c>
      <c r="C14" s="1">
        <v>686250</v>
      </c>
      <c r="D14" s="1" t="s">
        <v>201</v>
      </c>
      <c r="E14" s="1" t="s">
        <v>328</v>
      </c>
      <c r="F14" s="1"/>
      <c r="G14" s="1">
        <v>12390</v>
      </c>
      <c r="H14" s="1"/>
      <c r="I14" s="1">
        <v>0</v>
      </c>
      <c r="J14" s="1">
        <v>1</v>
      </c>
      <c r="K14" s="1"/>
      <c r="L14" s="1"/>
      <c r="M14" s="1"/>
      <c r="N14" s="1"/>
      <c r="O14" s="1"/>
      <c r="P14" s="1" t="s">
        <v>329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 t="s">
        <v>330</v>
      </c>
      <c r="AJ14" s="1"/>
      <c r="AK14" s="1"/>
      <c r="AL14" s="1"/>
      <c r="AM14" s="1"/>
      <c r="AN14" s="1"/>
      <c r="AO14" s="1"/>
      <c r="AP14" s="1"/>
      <c r="AQ14" s="1"/>
      <c r="AR14" s="1"/>
      <c r="AS14" s="1">
        <v>1</v>
      </c>
      <c r="AT14" s="1">
        <v>1</v>
      </c>
      <c r="AU14" s="1">
        <v>0</v>
      </c>
      <c r="AV14" s="1">
        <v>1</v>
      </c>
      <c r="AW14" s="1">
        <v>0</v>
      </c>
      <c r="AX14" s="1">
        <v>0</v>
      </c>
      <c r="AY14" s="1"/>
      <c r="AZ14" s="1"/>
      <c r="BA14" s="1"/>
      <c r="BB14" s="1">
        <v>-1</v>
      </c>
      <c r="BC14" s="1">
        <v>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>
        <v>0</v>
      </c>
      <c r="CT14" s="1" t="s">
        <v>331</v>
      </c>
      <c r="CU14" s="1"/>
      <c r="CV14" s="1" t="s">
        <v>332</v>
      </c>
      <c r="CW14" s="1"/>
      <c r="CX14" s="1">
        <v>686250</v>
      </c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>
        <v>563161</v>
      </c>
      <c r="DU14" s="1"/>
      <c r="DV14" s="1" t="s">
        <v>322</v>
      </c>
      <c r="DW14" s="1" t="s">
        <v>235</v>
      </c>
      <c r="DX14" s="1">
        <v>4</v>
      </c>
      <c r="DY14" s="1"/>
      <c r="DZ14" s="1">
        <v>1</v>
      </c>
      <c r="EA14" s="1">
        <v>1</v>
      </c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 t="s">
        <v>208</v>
      </c>
      <c r="EP14" s="1" t="s">
        <v>209</v>
      </c>
      <c r="EQ14" s="1" t="s">
        <v>209</v>
      </c>
      <c r="ER14" s="1" t="s">
        <v>209</v>
      </c>
      <c r="ES14" s="1" t="s">
        <v>209</v>
      </c>
      <c r="ET14" s="1">
        <v>2</v>
      </c>
      <c r="EU14" s="1"/>
      <c r="EV14" s="1"/>
      <c r="EW14" s="1"/>
      <c r="EX14" s="1">
        <v>0</v>
      </c>
      <c r="EY14" s="1">
        <v>0</v>
      </c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 t="s">
        <v>222</v>
      </c>
      <c r="GK14" s="1" t="s">
        <v>201</v>
      </c>
      <c r="GL14" s="1">
        <v>999999999</v>
      </c>
      <c r="GM14" s="1"/>
      <c r="GN14" s="1"/>
      <c r="GO14" s="1"/>
      <c r="GP14" s="1">
        <v>1</v>
      </c>
      <c r="GQ14" s="1"/>
    </row>
    <row r="15" spans="1:199" ht="28" customHeight="1">
      <c r="A15" s="1">
        <v>686274</v>
      </c>
      <c r="B15" s="1" t="s">
        <v>333</v>
      </c>
      <c r="C15" s="1">
        <v>686274</v>
      </c>
      <c r="D15" s="1" t="s">
        <v>201</v>
      </c>
      <c r="E15" s="1" t="s">
        <v>333</v>
      </c>
      <c r="F15" s="1"/>
      <c r="G15" s="1">
        <v>3360</v>
      </c>
      <c r="H15" s="1"/>
      <c r="I15" s="1">
        <v>0</v>
      </c>
      <c r="J15" s="1">
        <v>1</v>
      </c>
      <c r="K15" s="1"/>
      <c r="L15" s="1"/>
      <c r="M15" s="1"/>
      <c r="N15" s="1"/>
      <c r="O15" s="1"/>
      <c r="P15" s="1" t="s">
        <v>334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 t="s">
        <v>335</v>
      </c>
      <c r="AJ15" s="1"/>
      <c r="AK15" s="1"/>
      <c r="AL15" s="1"/>
      <c r="AM15" s="1"/>
      <c r="AN15" s="1"/>
      <c r="AO15" s="1"/>
      <c r="AP15" s="1"/>
      <c r="AQ15" s="1"/>
      <c r="AR15" s="1"/>
      <c r="AS15" s="1">
        <v>1</v>
      </c>
      <c r="AT15" s="1">
        <v>1</v>
      </c>
      <c r="AU15" s="1">
        <v>0</v>
      </c>
      <c r="AV15" s="1">
        <v>1</v>
      </c>
      <c r="AW15" s="1">
        <v>0</v>
      </c>
      <c r="AX15" s="1">
        <v>0</v>
      </c>
      <c r="AY15" s="1"/>
      <c r="AZ15" s="1"/>
      <c r="BA15" s="1"/>
      <c r="BB15" s="1">
        <v>-1</v>
      </c>
      <c r="BC15" s="1">
        <v>0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>
        <v>0</v>
      </c>
      <c r="CT15" s="1" t="s">
        <v>336</v>
      </c>
      <c r="CU15" s="1"/>
      <c r="CV15" s="1" t="s">
        <v>337</v>
      </c>
      <c r="CW15" s="1"/>
      <c r="CX15" s="1">
        <v>686274</v>
      </c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>
        <v>563161</v>
      </c>
      <c r="DU15" s="1"/>
      <c r="DV15" s="1" t="s">
        <v>322</v>
      </c>
      <c r="DW15" s="1" t="s">
        <v>235</v>
      </c>
      <c r="DX15" s="1">
        <v>4</v>
      </c>
      <c r="DY15" s="1"/>
      <c r="DZ15" s="1">
        <v>1</v>
      </c>
      <c r="EA15" s="1">
        <v>1</v>
      </c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 t="s">
        <v>208</v>
      </c>
      <c r="EP15" s="1" t="s">
        <v>209</v>
      </c>
      <c r="EQ15" s="1" t="s">
        <v>209</v>
      </c>
      <c r="ER15" s="1" t="s">
        <v>209</v>
      </c>
      <c r="ES15" s="1" t="s">
        <v>209</v>
      </c>
      <c r="ET15" s="1">
        <v>2</v>
      </c>
      <c r="EU15" s="1"/>
      <c r="EV15" s="1"/>
      <c r="EW15" s="1"/>
      <c r="EX15" s="1">
        <v>0</v>
      </c>
      <c r="EY15" s="1">
        <v>0</v>
      </c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 t="s">
        <v>222</v>
      </c>
      <c r="GK15" s="1" t="s">
        <v>201</v>
      </c>
      <c r="GL15" s="1">
        <v>999999999</v>
      </c>
      <c r="GM15" s="1"/>
      <c r="GN15" s="1"/>
      <c r="GO15" s="1"/>
      <c r="GP15" s="1">
        <v>1</v>
      </c>
      <c r="GQ15" s="1"/>
    </row>
    <row r="16" spans="1:199" ht="28" customHeight="1">
      <c r="A16" s="1" t="s">
        <v>199</v>
      </c>
      <c r="B16" s="1" t="s">
        <v>200</v>
      </c>
      <c r="C16" s="1" t="s">
        <v>199</v>
      </c>
      <c r="D16" s="1" t="s">
        <v>201</v>
      </c>
      <c r="E16" s="1" t="s">
        <v>200</v>
      </c>
      <c r="F16" s="1"/>
      <c r="G16" s="1">
        <v>1207</v>
      </c>
      <c r="H16" s="1"/>
      <c r="I16" s="1">
        <v>0</v>
      </c>
      <c r="J16" s="1">
        <v>1</v>
      </c>
      <c r="K16" s="1"/>
      <c r="L16" s="1"/>
      <c r="M16" s="1"/>
      <c r="N16" s="1"/>
      <c r="O16" s="1"/>
      <c r="P16" s="1" t="s">
        <v>202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 t="s">
        <v>203</v>
      </c>
      <c r="AJ16" s="1"/>
      <c r="AK16" s="1"/>
      <c r="AL16" s="1"/>
      <c r="AM16" s="1"/>
      <c r="AN16" s="1"/>
      <c r="AO16" s="1"/>
      <c r="AP16" s="1"/>
      <c r="AQ16" s="1"/>
      <c r="AR16" s="1"/>
      <c r="AS16" s="1">
        <v>1</v>
      </c>
      <c r="AT16" s="1">
        <v>1</v>
      </c>
      <c r="AU16" s="1">
        <v>0</v>
      </c>
      <c r="AV16" s="1">
        <v>1</v>
      </c>
      <c r="AW16" s="1">
        <v>0</v>
      </c>
      <c r="AX16" s="1">
        <v>0</v>
      </c>
      <c r="AY16" s="1"/>
      <c r="AZ16" s="1"/>
      <c r="BA16" s="1"/>
      <c r="BB16" s="1">
        <v>-1</v>
      </c>
      <c r="BC16" s="1">
        <v>0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>
        <v>0</v>
      </c>
      <c r="CT16" s="1" t="s">
        <v>204</v>
      </c>
      <c r="CU16" s="1"/>
      <c r="CV16" s="1" t="s">
        <v>205</v>
      </c>
      <c r="CW16" s="1"/>
      <c r="CX16" s="1" t="s">
        <v>199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>
        <v>563161</v>
      </c>
      <c r="DU16" s="1"/>
      <c r="DV16" s="1" t="s">
        <v>206</v>
      </c>
      <c r="DW16" s="1" t="s">
        <v>207</v>
      </c>
      <c r="DX16" s="1">
        <v>4</v>
      </c>
      <c r="DY16" s="1"/>
      <c r="DZ16" s="1">
        <v>1</v>
      </c>
      <c r="EA16" s="1">
        <v>1</v>
      </c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 t="s">
        <v>208</v>
      </c>
      <c r="EP16" s="1" t="s">
        <v>209</v>
      </c>
      <c r="EQ16" s="1" t="s">
        <v>209</v>
      </c>
      <c r="ER16" s="1" t="s">
        <v>209</v>
      </c>
      <c r="ES16" s="1" t="s">
        <v>209</v>
      </c>
      <c r="ET16" s="1">
        <v>2</v>
      </c>
      <c r="EU16" s="1"/>
      <c r="EV16" s="1"/>
      <c r="EW16" s="1"/>
      <c r="EX16" s="1">
        <v>0</v>
      </c>
      <c r="EY16" s="1">
        <v>0</v>
      </c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 t="s">
        <v>210</v>
      </c>
      <c r="GK16" s="1" t="s">
        <v>211</v>
      </c>
      <c r="GL16" s="1" t="s">
        <v>212</v>
      </c>
      <c r="GM16" s="1" t="s">
        <v>213</v>
      </c>
      <c r="GN16" s="1" t="s">
        <v>213</v>
      </c>
      <c r="GO16" s="1" t="s">
        <v>213</v>
      </c>
      <c r="GP16" s="1">
        <v>1</v>
      </c>
      <c r="GQ16" s="1"/>
    </row>
    <row r="17" spans="1:199" ht="28" customHeight="1">
      <c r="A17" s="1" t="s">
        <v>214</v>
      </c>
      <c r="B17" s="1" t="s">
        <v>215</v>
      </c>
      <c r="C17" s="1" t="s">
        <v>214</v>
      </c>
      <c r="D17" s="1" t="s">
        <v>201</v>
      </c>
      <c r="E17" s="1" t="s">
        <v>215</v>
      </c>
      <c r="F17" s="1"/>
      <c r="G17" s="1">
        <v>1932</v>
      </c>
      <c r="H17" s="1"/>
      <c r="I17" s="1">
        <v>0</v>
      </c>
      <c r="J17" s="1">
        <v>1</v>
      </c>
      <c r="K17" s="1"/>
      <c r="L17" s="1"/>
      <c r="M17" s="1"/>
      <c r="N17" s="1"/>
      <c r="O17" s="1"/>
      <c r="P17" s="1" t="s">
        <v>216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 t="s">
        <v>217</v>
      </c>
      <c r="AJ17" s="1"/>
      <c r="AK17" s="1"/>
      <c r="AL17" s="1"/>
      <c r="AM17" s="1"/>
      <c r="AN17" s="1"/>
      <c r="AO17" s="1"/>
      <c r="AP17" s="1"/>
      <c r="AQ17" s="1"/>
      <c r="AR17" s="1"/>
      <c r="AS17" s="1">
        <v>1</v>
      </c>
      <c r="AT17" s="1">
        <v>1</v>
      </c>
      <c r="AU17" s="1">
        <v>0</v>
      </c>
      <c r="AV17" s="1">
        <v>1</v>
      </c>
      <c r="AW17" s="1">
        <v>0</v>
      </c>
      <c r="AX17" s="1">
        <v>0</v>
      </c>
      <c r="AY17" s="1"/>
      <c r="AZ17" s="1"/>
      <c r="BA17" s="1"/>
      <c r="BB17" s="1">
        <v>-1</v>
      </c>
      <c r="BC17" s="1">
        <v>0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>
        <v>0</v>
      </c>
      <c r="CT17" s="1" t="s">
        <v>218</v>
      </c>
      <c r="CU17" s="1"/>
      <c r="CV17" s="1" t="s">
        <v>219</v>
      </c>
      <c r="CW17" s="1"/>
      <c r="CX17" s="1" t="s">
        <v>214</v>
      </c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>
        <v>563162</v>
      </c>
      <c r="DU17" s="1"/>
      <c r="DV17" s="1" t="s">
        <v>220</v>
      </c>
      <c r="DW17" s="1" t="s">
        <v>221</v>
      </c>
      <c r="DX17" s="1">
        <v>4</v>
      </c>
      <c r="DY17" s="1"/>
      <c r="DZ17" s="1">
        <v>1</v>
      </c>
      <c r="EA17" s="1">
        <v>1</v>
      </c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 t="s">
        <v>208</v>
      </c>
      <c r="EP17" s="1" t="s">
        <v>209</v>
      </c>
      <c r="EQ17" s="1" t="s">
        <v>209</v>
      </c>
      <c r="ER17" s="1" t="s">
        <v>209</v>
      </c>
      <c r="ES17" s="1" t="s">
        <v>209</v>
      </c>
      <c r="ET17" s="1">
        <v>2</v>
      </c>
      <c r="EU17" s="1"/>
      <c r="EV17" s="1"/>
      <c r="EW17" s="1"/>
      <c r="EX17" s="1">
        <v>0</v>
      </c>
      <c r="EY17" s="1">
        <v>0</v>
      </c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 t="s">
        <v>222</v>
      </c>
      <c r="GK17" s="1" t="s">
        <v>201</v>
      </c>
      <c r="GL17" s="1">
        <v>999999999</v>
      </c>
      <c r="GM17" s="1"/>
      <c r="GN17" s="1"/>
      <c r="GO17" s="1"/>
      <c r="GP17" s="1">
        <v>1</v>
      </c>
      <c r="GQ17" s="1"/>
    </row>
    <row r="18" spans="1:199" ht="28" customHeight="1">
      <c r="A18" s="1" t="s">
        <v>223</v>
      </c>
      <c r="B18" s="1" t="s">
        <v>224</v>
      </c>
      <c r="C18" s="1" t="s">
        <v>223</v>
      </c>
      <c r="D18" s="1" t="s">
        <v>201</v>
      </c>
      <c r="E18" s="1" t="s">
        <v>224</v>
      </c>
      <c r="F18" s="1"/>
      <c r="G18" s="1">
        <v>1328</v>
      </c>
      <c r="H18" s="1"/>
      <c r="I18" s="1">
        <v>0</v>
      </c>
      <c r="J18" s="1">
        <v>1</v>
      </c>
      <c r="K18" s="1"/>
      <c r="L18" s="1"/>
      <c r="M18" s="1"/>
      <c r="N18" s="1"/>
      <c r="O18" s="1"/>
      <c r="P18" s="1" t="s">
        <v>225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 t="s">
        <v>226</v>
      </c>
      <c r="AJ18" s="1"/>
      <c r="AK18" s="1"/>
      <c r="AL18" s="1"/>
      <c r="AM18" s="1"/>
      <c r="AN18" s="1"/>
      <c r="AO18" s="1"/>
      <c r="AP18" s="1"/>
      <c r="AQ18" s="1"/>
      <c r="AR18" s="1"/>
      <c r="AS18" s="1">
        <v>1</v>
      </c>
      <c r="AT18" s="1">
        <v>1</v>
      </c>
      <c r="AU18" s="1">
        <v>0</v>
      </c>
      <c r="AV18" s="1">
        <v>1</v>
      </c>
      <c r="AW18" s="1">
        <v>0</v>
      </c>
      <c r="AX18" s="1">
        <v>0</v>
      </c>
      <c r="AY18" s="1"/>
      <c r="AZ18" s="1"/>
      <c r="BA18" s="1"/>
      <c r="BB18" s="1">
        <v>-1</v>
      </c>
      <c r="BC18" s="1">
        <v>0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>
        <v>0</v>
      </c>
      <c r="CT18" s="1" t="s">
        <v>227</v>
      </c>
      <c r="CU18" s="1"/>
      <c r="CV18" s="1" t="s">
        <v>228</v>
      </c>
      <c r="CW18" s="1"/>
      <c r="CX18" s="1" t="s">
        <v>223</v>
      </c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>
        <v>563162</v>
      </c>
      <c r="DU18" s="1"/>
      <c r="DV18" s="1" t="s">
        <v>220</v>
      </c>
      <c r="DW18" s="1" t="s">
        <v>221</v>
      </c>
      <c r="DX18" s="1">
        <v>4</v>
      </c>
      <c r="DY18" s="1"/>
      <c r="DZ18" s="1">
        <v>1</v>
      </c>
      <c r="EA18" s="1">
        <v>1</v>
      </c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 t="s">
        <v>208</v>
      </c>
      <c r="EP18" s="1" t="s">
        <v>209</v>
      </c>
      <c r="EQ18" s="1" t="s">
        <v>209</v>
      </c>
      <c r="ER18" s="1" t="s">
        <v>209</v>
      </c>
      <c r="ES18" s="1" t="s">
        <v>209</v>
      </c>
      <c r="ET18" s="1">
        <v>2</v>
      </c>
      <c r="EU18" s="1"/>
      <c r="EV18" s="1"/>
      <c r="EW18" s="1"/>
      <c r="EX18" s="1">
        <v>0</v>
      </c>
      <c r="EY18" s="1">
        <v>0</v>
      </c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 t="s">
        <v>222</v>
      </c>
      <c r="GK18" s="1" t="s">
        <v>201</v>
      </c>
      <c r="GL18" s="1">
        <v>999999999</v>
      </c>
      <c r="GM18" s="1"/>
      <c r="GN18" s="1"/>
      <c r="GO18" s="1"/>
      <c r="GP18" s="1">
        <v>1</v>
      </c>
      <c r="GQ18" s="1"/>
    </row>
    <row r="19" spans="1:199" ht="28" customHeight="1">
      <c r="A19" s="1" t="s">
        <v>265</v>
      </c>
      <c r="B19" s="1" t="s">
        <v>266</v>
      </c>
      <c r="C19" s="1" t="s">
        <v>265</v>
      </c>
      <c r="D19" s="1" t="s">
        <v>201</v>
      </c>
      <c r="E19" s="1" t="s">
        <v>266</v>
      </c>
      <c r="F19" s="1"/>
      <c r="G19" s="1">
        <v>1260</v>
      </c>
      <c r="H19" s="1"/>
      <c r="I19" s="1">
        <v>0</v>
      </c>
      <c r="J19" s="1">
        <v>1</v>
      </c>
      <c r="K19" s="1"/>
      <c r="L19" s="1"/>
      <c r="M19" s="1"/>
      <c r="N19" s="1"/>
      <c r="O19" s="1"/>
      <c r="P19" s="1" t="s">
        <v>267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 t="s">
        <v>268</v>
      </c>
      <c r="AJ19" s="1"/>
      <c r="AK19" s="1"/>
      <c r="AL19" s="1"/>
      <c r="AM19" s="1"/>
      <c r="AN19" s="1"/>
      <c r="AO19" s="1"/>
      <c r="AP19" s="1"/>
      <c r="AQ19" s="1"/>
      <c r="AR19" s="1"/>
      <c r="AS19" s="1">
        <v>1</v>
      </c>
      <c r="AT19" s="1">
        <v>1</v>
      </c>
      <c r="AU19" s="1">
        <v>0</v>
      </c>
      <c r="AV19" s="1">
        <v>1</v>
      </c>
      <c r="AW19" s="1">
        <v>0</v>
      </c>
      <c r="AX19" s="1">
        <v>0</v>
      </c>
      <c r="AY19" s="1"/>
      <c r="AZ19" s="1"/>
      <c r="BA19" s="1"/>
      <c r="BB19" s="1">
        <v>-1</v>
      </c>
      <c r="BC19" s="1">
        <v>0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>
        <v>0</v>
      </c>
      <c r="CT19" s="1" t="s">
        <v>269</v>
      </c>
      <c r="CU19" s="1"/>
      <c r="CV19" s="1" t="s">
        <v>270</v>
      </c>
      <c r="CW19" s="1"/>
      <c r="CX19" s="1" t="s">
        <v>265</v>
      </c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>
        <v>563162</v>
      </c>
      <c r="DU19" s="1"/>
      <c r="DV19" s="1" t="s">
        <v>220</v>
      </c>
      <c r="DW19" s="1" t="s">
        <v>221</v>
      </c>
      <c r="DX19" s="1">
        <v>4</v>
      </c>
      <c r="DY19" s="1"/>
      <c r="DZ19" s="1">
        <v>1</v>
      </c>
      <c r="EA19" s="1">
        <v>1</v>
      </c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 t="s">
        <v>208</v>
      </c>
      <c r="EP19" s="1" t="s">
        <v>209</v>
      </c>
      <c r="EQ19" s="1" t="s">
        <v>209</v>
      </c>
      <c r="ER19" s="1" t="s">
        <v>209</v>
      </c>
      <c r="ES19" s="1" t="s">
        <v>209</v>
      </c>
      <c r="ET19" s="1">
        <v>2</v>
      </c>
      <c r="EU19" s="1"/>
      <c r="EV19" s="1"/>
      <c r="EW19" s="1"/>
      <c r="EX19" s="1">
        <v>0</v>
      </c>
      <c r="EY19" s="1">
        <v>0</v>
      </c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 t="s">
        <v>222</v>
      </c>
      <c r="GK19" s="1" t="s">
        <v>201</v>
      </c>
      <c r="GL19" s="1">
        <v>999999999</v>
      </c>
      <c r="GM19" s="1"/>
      <c r="GN19" s="1"/>
      <c r="GO19" s="1"/>
      <c r="GP19" s="1">
        <v>1</v>
      </c>
      <c r="GQ19" s="1"/>
    </row>
    <row r="20" spans="1:199" ht="28" customHeight="1">
      <c r="A20" s="1" t="s">
        <v>271</v>
      </c>
      <c r="B20" s="1" t="s">
        <v>272</v>
      </c>
      <c r="C20" s="1" t="s">
        <v>271</v>
      </c>
      <c r="D20" s="1" t="s">
        <v>201</v>
      </c>
      <c r="E20" s="1" t="s">
        <v>272</v>
      </c>
      <c r="F20" s="1"/>
      <c r="G20" s="1">
        <v>3360</v>
      </c>
      <c r="H20" s="1"/>
      <c r="I20" s="1">
        <v>0</v>
      </c>
      <c r="J20" s="1">
        <v>1</v>
      </c>
      <c r="K20" s="1"/>
      <c r="L20" s="1"/>
      <c r="M20" s="1"/>
      <c r="N20" s="1"/>
      <c r="O20" s="1"/>
      <c r="P20" s="1" t="s">
        <v>273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 t="s">
        <v>274</v>
      </c>
      <c r="AJ20" s="1"/>
      <c r="AK20" s="1"/>
      <c r="AL20" s="1"/>
      <c r="AM20" s="1"/>
      <c r="AN20" s="1"/>
      <c r="AO20" s="1"/>
      <c r="AP20" s="1"/>
      <c r="AQ20" s="1"/>
      <c r="AR20" s="1"/>
      <c r="AS20" s="1">
        <v>1</v>
      </c>
      <c r="AT20" s="1">
        <v>1</v>
      </c>
      <c r="AU20" s="1">
        <v>0</v>
      </c>
      <c r="AV20" s="1">
        <v>1</v>
      </c>
      <c r="AW20" s="1">
        <v>0</v>
      </c>
      <c r="AX20" s="1">
        <v>0</v>
      </c>
      <c r="AY20" s="1"/>
      <c r="AZ20" s="1"/>
      <c r="BA20" s="1"/>
      <c r="BB20" s="1">
        <v>-1</v>
      </c>
      <c r="BC20" s="1">
        <v>0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0</v>
      </c>
      <c r="CT20" s="1" t="s">
        <v>275</v>
      </c>
      <c r="CU20" s="1"/>
      <c r="CV20" s="1" t="s">
        <v>276</v>
      </c>
      <c r="CW20" s="1"/>
      <c r="CX20" s="1" t="s">
        <v>271</v>
      </c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>
        <v>407697</v>
      </c>
      <c r="DU20" s="1"/>
      <c r="DV20" s="1" t="s">
        <v>277</v>
      </c>
      <c r="DW20" s="1" t="s">
        <v>242</v>
      </c>
      <c r="DX20" s="1">
        <v>4</v>
      </c>
      <c r="DY20" s="1"/>
      <c r="DZ20" s="1">
        <v>1</v>
      </c>
      <c r="EA20" s="1">
        <v>1</v>
      </c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 t="s">
        <v>208</v>
      </c>
      <c r="EP20" s="1" t="s">
        <v>209</v>
      </c>
      <c r="EQ20" s="1" t="s">
        <v>209</v>
      </c>
      <c r="ER20" s="1" t="s">
        <v>209</v>
      </c>
      <c r="ES20" s="1" t="s">
        <v>209</v>
      </c>
      <c r="ET20" s="1">
        <v>2</v>
      </c>
      <c r="EU20" s="1"/>
      <c r="EV20" s="1"/>
      <c r="EW20" s="1"/>
      <c r="EX20" s="1">
        <v>0</v>
      </c>
      <c r="EY20" s="1">
        <v>0</v>
      </c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 t="s">
        <v>222</v>
      </c>
      <c r="GK20" s="1" t="s">
        <v>201</v>
      </c>
      <c r="GL20" s="1">
        <v>999999999</v>
      </c>
      <c r="GM20" s="1"/>
      <c r="GN20" s="1"/>
      <c r="GO20" s="1"/>
      <c r="GP20" s="1">
        <v>1</v>
      </c>
      <c r="GQ20" s="1"/>
    </row>
    <row r="21" spans="1:199" ht="28" customHeight="1">
      <c r="A21" s="1" t="s">
        <v>278</v>
      </c>
      <c r="B21" s="1" t="s">
        <v>279</v>
      </c>
      <c r="C21" s="1" t="s">
        <v>278</v>
      </c>
      <c r="D21" s="1" t="s">
        <v>201</v>
      </c>
      <c r="E21" s="1" t="s">
        <v>279</v>
      </c>
      <c r="F21" s="1"/>
      <c r="G21" s="1">
        <v>1260</v>
      </c>
      <c r="H21" s="1"/>
      <c r="I21" s="1">
        <v>0</v>
      </c>
      <c r="J21" s="1">
        <v>1</v>
      </c>
      <c r="K21" s="1"/>
      <c r="L21" s="1"/>
      <c r="M21" s="1"/>
      <c r="N21" s="1"/>
      <c r="O21" s="1"/>
      <c r="P21" s="1" t="s">
        <v>280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 t="s">
        <v>281</v>
      </c>
      <c r="AJ21" s="1"/>
      <c r="AK21" s="1"/>
      <c r="AL21" s="1"/>
      <c r="AM21" s="1"/>
      <c r="AN21" s="1"/>
      <c r="AO21" s="1"/>
      <c r="AP21" s="1"/>
      <c r="AQ21" s="1"/>
      <c r="AR21" s="1"/>
      <c r="AS21" s="1">
        <v>1</v>
      </c>
      <c r="AT21" s="1">
        <v>1</v>
      </c>
      <c r="AU21" s="1">
        <v>0</v>
      </c>
      <c r="AV21" s="1">
        <v>1</v>
      </c>
      <c r="AW21" s="1">
        <v>0</v>
      </c>
      <c r="AX21" s="1">
        <v>0</v>
      </c>
      <c r="AY21" s="1"/>
      <c r="AZ21" s="1"/>
      <c r="BA21" s="1"/>
      <c r="BB21" s="1">
        <v>-1</v>
      </c>
      <c r="BC21" s="1">
        <v>0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0</v>
      </c>
      <c r="CT21" s="1" t="s">
        <v>282</v>
      </c>
      <c r="CU21" s="1"/>
      <c r="CV21" s="1" t="s">
        <v>283</v>
      </c>
      <c r="CW21" s="1"/>
      <c r="CX21" s="1" t="s">
        <v>278</v>
      </c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>
        <v>407697</v>
      </c>
      <c r="DU21" s="1"/>
      <c r="DV21" s="1" t="s">
        <v>277</v>
      </c>
      <c r="DW21" s="1" t="s">
        <v>242</v>
      </c>
      <c r="DX21" s="1">
        <v>4</v>
      </c>
      <c r="DY21" s="1"/>
      <c r="DZ21" s="1">
        <v>1</v>
      </c>
      <c r="EA21" s="1">
        <v>1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 t="s">
        <v>208</v>
      </c>
      <c r="EP21" s="1" t="s">
        <v>209</v>
      </c>
      <c r="EQ21" s="1" t="s">
        <v>209</v>
      </c>
      <c r="ER21" s="1" t="s">
        <v>209</v>
      </c>
      <c r="ES21" s="1" t="s">
        <v>209</v>
      </c>
      <c r="ET21" s="1">
        <v>2</v>
      </c>
      <c r="EU21" s="1"/>
      <c r="EV21" s="1"/>
      <c r="EW21" s="1"/>
      <c r="EX21" s="1">
        <v>0</v>
      </c>
      <c r="EY21" s="1">
        <v>0</v>
      </c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 t="s">
        <v>222</v>
      </c>
      <c r="GK21" s="1" t="s">
        <v>201</v>
      </c>
      <c r="GL21" s="1">
        <v>999999999</v>
      </c>
      <c r="GM21" s="1"/>
      <c r="GN21" s="1"/>
      <c r="GO21" s="1"/>
      <c r="GP21" s="1">
        <v>1</v>
      </c>
      <c r="GQ21" s="1"/>
    </row>
    <row r="22" spans="1:199" ht="28" customHeight="1">
      <c r="A22" s="1" t="s">
        <v>284</v>
      </c>
      <c r="B22" s="1" t="s">
        <v>285</v>
      </c>
      <c r="C22" s="1" t="s">
        <v>284</v>
      </c>
      <c r="D22" s="1" t="s">
        <v>201</v>
      </c>
      <c r="E22" s="1" t="s">
        <v>285</v>
      </c>
      <c r="F22" s="1"/>
      <c r="G22" s="1">
        <v>1575</v>
      </c>
      <c r="H22" s="1"/>
      <c r="I22" s="1">
        <v>0</v>
      </c>
      <c r="J22" s="1">
        <v>1</v>
      </c>
      <c r="K22" s="1"/>
      <c r="L22" s="1"/>
      <c r="M22" s="1"/>
      <c r="N22" s="1"/>
      <c r="O22" s="1"/>
      <c r="P22" s="1" t="s">
        <v>286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 t="s">
        <v>287</v>
      </c>
      <c r="AJ22" s="1"/>
      <c r="AK22" s="1"/>
      <c r="AL22" s="1"/>
      <c r="AM22" s="1"/>
      <c r="AN22" s="1"/>
      <c r="AO22" s="1"/>
      <c r="AP22" s="1"/>
      <c r="AQ22" s="1"/>
      <c r="AR22" s="1"/>
      <c r="AS22" s="1">
        <v>1</v>
      </c>
      <c r="AT22" s="1">
        <v>1</v>
      </c>
      <c r="AU22" s="1">
        <v>0</v>
      </c>
      <c r="AV22" s="1">
        <v>1</v>
      </c>
      <c r="AW22" s="1">
        <v>0</v>
      </c>
      <c r="AX22" s="1">
        <v>0</v>
      </c>
      <c r="AY22" s="1"/>
      <c r="AZ22" s="1"/>
      <c r="BA22" s="1"/>
      <c r="BB22" s="1">
        <v>-1</v>
      </c>
      <c r="BC22" s="1">
        <v>0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0</v>
      </c>
      <c r="CT22" s="1" t="s">
        <v>288</v>
      </c>
      <c r="CU22" s="1"/>
      <c r="CV22" s="1" t="s">
        <v>289</v>
      </c>
      <c r="CW22" s="1"/>
      <c r="CX22" s="1" t="s">
        <v>284</v>
      </c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>
        <v>407697</v>
      </c>
      <c r="DU22" s="1"/>
      <c r="DV22" s="1" t="s">
        <v>277</v>
      </c>
      <c r="DW22" s="1" t="s">
        <v>242</v>
      </c>
      <c r="DX22" s="1">
        <v>4</v>
      </c>
      <c r="DY22" s="1"/>
      <c r="DZ22" s="1">
        <v>1</v>
      </c>
      <c r="EA22" s="1">
        <v>1</v>
      </c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 t="s">
        <v>208</v>
      </c>
      <c r="EP22" s="1" t="s">
        <v>209</v>
      </c>
      <c r="EQ22" s="1" t="s">
        <v>209</v>
      </c>
      <c r="ER22" s="1" t="s">
        <v>209</v>
      </c>
      <c r="ES22" s="1" t="s">
        <v>209</v>
      </c>
      <c r="ET22" s="1">
        <v>2</v>
      </c>
      <c r="EU22" s="1"/>
      <c r="EV22" s="1"/>
      <c r="EW22" s="1"/>
      <c r="EX22" s="1">
        <v>0</v>
      </c>
      <c r="EY22" s="1">
        <v>0</v>
      </c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 t="s">
        <v>222</v>
      </c>
      <c r="GK22" s="1" t="s">
        <v>201</v>
      </c>
      <c r="GL22" s="1">
        <v>999999999</v>
      </c>
      <c r="GM22" s="1"/>
      <c r="GN22" s="1"/>
      <c r="GO22" s="1"/>
      <c r="GP22" s="1">
        <v>1</v>
      </c>
      <c r="GQ22" s="1"/>
    </row>
    <row r="23" spans="1:199" ht="28" customHeight="1">
      <c r="A23" s="1" t="s">
        <v>290</v>
      </c>
      <c r="B23" s="1" t="s">
        <v>291</v>
      </c>
      <c r="C23" s="1" t="s">
        <v>290</v>
      </c>
      <c r="D23" s="1" t="s">
        <v>201</v>
      </c>
      <c r="E23" s="1" t="s">
        <v>291</v>
      </c>
      <c r="F23" s="1"/>
      <c r="G23" s="1">
        <v>1575</v>
      </c>
      <c r="H23" s="1"/>
      <c r="I23" s="1">
        <v>0</v>
      </c>
      <c r="J23" s="1">
        <v>1</v>
      </c>
      <c r="K23" s="1"/>
      <c r="L23" s="1"/>
      <c r="M23" s="1"/>
      <c r="N23" s="1"/>
      <c r="O23" s="1"/>
      <c r="P23" s="1" t="s">
        <v>292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 t="s">
        <v>293</v>
      </c>
      <c r="AJ23" s="1"/>
      <c r="AK23" s="1"/>
      <c r="AL23" s="1"/>
      <c r="AM23" s="1"/>
      <c r="AN23" s="1"/>
      <c r="AO23" s="1"/>
      <c r="AP23" s="1"/>
      <c r="AQ23" s="1"/>
      <c r="AR23" s="1"/>
      <c r="AS23" s="1">
        <v>1</v>
      </c>
      <c r="AT23" s="1">
        <v>1</v>
      </c>
      <c r="AU23" s="1">
        <v>0</v>
      </c>
      <c r="AV23" s="1">
        <v>1</v>
      </c>
      <c r="AW23" s="1">
        <v>0</v>
      </c>
      <c r="AX23" s="1">
        <v>0</v>
      </c>
      <c r="AY23" s="1"/>
      <c r="AZ23" s="1"/>
      <c r="BA23" s="1"/>
      <c r="BB23" s="1">
        <v>-1</v>
      </c>
      <c r="BC23" s="1">
        <v>0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>
        <v>0</v>
      </c>
      <c r="CT23" s="1" t="s">
        <v>294</v>
      </c>
      <c r="CU23" s="1"/>
      <c r="CV23" s="1" t="s">
        <v>295</v>
      </c>
      <c r="CW23" s="1"/>
      <c r="CX23" s="1" t="s">
        <v>290</v>
      </c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>
        <v>407697</v>
      </c>
      <c r="DU23" s="1"/>
      <c r="DV23" s="1" t="s">
        <v>277</v>
      </c>
      <c r="DW23" s="1" t="s">
        <v>242</v>
      </c>
      <c r="DX23" s="1">
        <v>4</v>
      </c>
      <c r="DY23" s="1"/>
      <c r="DZ23" s="1">
        <v>1</v>
      </c>
      <c r="EA23" s="1">
        <v>1</v>
      </c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 t="s">
        <v>208</v>
      </c>
      <c r="EP23" s="1" t="s">
        <v>209</v>
      </c>
      <c r="EQ23" s="1" t="s">
        <v>209</v>
      </c>
      <c r="ER23" s="1" t="s">
        <v>209</v>
      </c>
      <c r="ES23" s="1" t="s">
        <v>209</v>
      </c>
      <c r="ET23" s="1">
        <v>2</v>
      </c>
      <c r="EU23" s="1"/>
      <c r="EV23" s="1"/>
      <c r="EW23" s="1"/>
      <c r="EX23" s="1">
        <v>0</v>
      </c>
      <c r="EY23" s="1">
        <v>0</v>
      </c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 t="s">
        <v>222</v>
      </c>
      <c r="GK23" s="1" t="s">
        <v>201</v>
      </c>
      <c r="GL23" s="1">
        <v>999999999</v>
      </c>
      <c r="GM23" s="1"/>
      <c r="GN23" s="1"/>
      <c r="GO23" s="1"/>
      <c r="GP23" s="1">
        <v>1</v>
      </c>
      <c r="GQ23" s="1"/>
    </row>
    <row r="24" spans="1:199" ht="28" customHeight="1">
      <c r="A24" s="1" t="s">
        <v>338</v>
      </c>
      <c r="B24" s="1" t="s">
        <v>339</v>
      </c>
      <c r="C24" s="1" t="s">
        <v>338</v>
      </c>
      <c r="D24" s="1" t="s">
        <v>201</v>
      </c>
      <c r="E24" s="1" t="s">
        <v>339</v>
      </c>
      <c r="F24" s="1"/>
      <c r="G24" s="1">
        <v>49350</v>
      </c>
      <c r="H24" s="1"/>
      <c r="I24" s="1">
        <v>0</v>
      </c>
      <c r="J24" s="1">
        <v>1</v>
      </c>
      <c r="K24" s="1"/>
      <c r="L24" s="1"/>
      <c r="M24" s="1" t="s">
        <v>340</v>
      </c>
      <c r="N24" s="1"/>
      <c r="O24" s="1"/>
      <c r="P24" s="1" t="s">
        <v>341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 t="s">
        <v>342</v>
      </c>
      <c r="AJ24" s="1"/>
      <c r="AK24" s="1"/>
      <c r="AL24" s="1"/>
      <c r="AM24" s="1"/>
      <c r="AN24" s="1"/>
      <c r="AO24" s="1"/>
      <c r="AP24" s="1"/>
      <c r="AQ24" s="1"/>
      <c r="AR24" s="1"/>
      <c r="AS24" s="1">
        <v>1</v>
      </c>
      <c r="AT24" s="1">
        <v>1</v>
      </c>
      <c r="AU24" s="1">
        <v>0</v>
      </c>
      <c r="AV24" s="1">
        <v>1</v>
      </c>
      <c r="AW24" s="1">
        <v>0</v>
      </c>
      <c r="AX24" s="1">
        <v>0</v>
      </c>
      <c r="AY24" s="1"/>
      <c r="AZ24" s="1"/>
      <c r="BA24" s="1"/>
      <c r="BB24" s="1">
        <v>-1</v>
      </c>
      <c r="BC24" s="1">
        <v>2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>
        <v>0</v>
      </c>
      <c r="CT24" s="1" t="s">
        <v>343</v>
      </c>
      <c r="CU24" s="1"/>
      <c r="CV24" s="1" t="s">
        <v>344</v>
      </c>
      <c r="CW24" s="1"/>
      <c r="CX24" s="1" t="s">
        <v>345</v>
      </c>
      <c r="CY24" s="1">
        <v>1</v>
      </c>
      <c r="CZ24" s="1"/>
      <c r="DA24" s="1"/>
      <c r="DB24" s="1"/>
      <c r="DC24" s="1"/>
      <c r="DD24" s="1" t="s">
        <v>201</v>
      </c>
      <c r="DE24" s="1" t="s">
        <v>346</v>
      </c>
      <c r="DF24" s="1" t="s">
        <v>346</v>
      </c>
      <c r="DG24" s="1"/>
      <c r="DH24" s="1"/>
      <c r="DI24" s="1">
        <v>99</v>
      </c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>
        <v>563162</v>
      </c>
      <c r="DU24" s="1"/>
      <c r="DV24" s="1" t="s">
        <v>347</v>
      </c>
      <c r="DW24" s="1" t="s">
        <v>348</v>
      </c>
      <c r="DX24" s="1">
        <v>1</v>
      </c>
      <c r="DY24" s="1"/>
      <c r="DZ24" s="1">
        <v>1</v>
      </c>
      <c r="EA24" s="1">
        <v>1</v>
      </c>
      <c r="EB24" s="1"/>
      <c r="EC24" s="1"/>
      <c r="ED24" s="1"/>
      <c r="EE24" s="1">
        <v>0</v>
      </c>
      <c r="EF24" s="1"/>
      <c r="EG24" s="1"/>
      <c r="EH24" s="1"/>
      <c r="EI24" s="1"/>
      <c r="EJ24" s="1"/>
      <c r="EK24" s="1"/>
      <c r="EL24" s="1"/>
      <c r="EM24" s="1"/>
      <c r="EN24" s="1"/>
      <c r="EO24" s="1" t="s">
        <v>208</v>
      </c>
      <c r="EP24" s="1" t="s">
        <v>209</v>
      </c>
      <c r="EQ24" s="1" t="s">
        <v>209</v>
      </c>
      <c r="ER24" s="1" t="s">
        <v>209</v>
      </c>
      <c r="ES24" s="1" t="s">
        <v>209</v>
      </c>
      <c r="ET24" s="1">
        <v>2</v>
      </c>
      <c r="EU24" s="1"/>
      <c r="EV24" s="1"/>
      <c r="EW24" s="1"/>
      <c r="EX24" s="1">
        <v>0</v>
      </c>
      <c r="EY24" s="1">
        <v>0</v>
      </c>
      <c r="EZ24" s="1"/>
      <c r="FA24" s="1"/>
      <c r="FB24" s="1">
        <v>1</v>
      </c>
      <c r="FC24" s="1">
        <v>0</v>
      </c>
      <c r="FD24" s="1">
        <v>0</v>
      </c>
      <c r="FE24" s="1">
        <v>1</v>
      </c>
      <c r="FF24" s="1">
        <v>1</v>
      </c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 t="s">
        <v>349</v>
      </c>
      <c r="GK24" s="1" t="s">
        <v>350</v>
      </c>
      <c r="GL24" s="1" t="s">
        <v>351</v>
      </c>
      <c r="GM24" s="1" t="s">
        <v>352</v>
      </c>
      <c r="GN24" s="1" t="s">
        <v>352</v>
      </c>
      <c r="GO24" s="1" t="s">
        <v>352</v>
      </c>
      <c r="GP24" s="1">
        <v>1</v>
      </c>
      <c r="GQ24" s="1"/>
    </row>
    <row r="25" spans="1:199" ht="28" customHeight="1">
      <c r="A25" s="1" t="s">
        <v>338</v>
      </c>
      <c r="B25" s="1" t="s">
        <v>339</v>
      </c>
      <c r="C25" s="1" t="s">
        <v>338</v>
      </c>
      <c r="D25" s="1" t="s">
        <v>201</v>
      </c>
      <c r="E25" s="1" t="s">
        <v>339</v>
      </c>
      <c r="F25" s="1"/>
      <c r="G25" s="1">
        <v>49350</v>
      </c>
      <c r="H25" s="1"/>
      <c r="I25" s="1">
        <v>0</v>
      </c>
      <c r="J25" s="1">
        <v>1</v>
      </c>
      <c r="K25" s="1"/>
      <c r="L25" s="1"/>
      <c r="M25" s="1" t="s">
        <v>340</v>
      </c>
      <c r="N25" s="1"/>
      <c r="O25" s="1"/>
      <c r="P25" s="1" t="s">
        <v>341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 t="s">
        <v>342</v>
      </c>
      <c r="AJ25" s="1"/>
      <c r="AK25" s="1"/>
      <c r="AL25" s="1"/>
      <c r="AM25" s="1"/>
      <c r="AN25" s="1"/>
      <c r="AO25" s="1"/>
      <c r="AP25" s="1"/>
      <c r="AQ25" s="1"/>
      <c r="AR25" s="1"/>
      <c r="AS25" s="1">
        <v>1</v>
      </c>
      <c r="AT25" s="1">
        <v>1</v>
      </c>
      <c r="AU25" s="1">
        <v>0</v>
      </c>
      <c r="AV25" s="1">
        <v>1</v>
      </c>
      <c r="AW25" s="1">
        <v>0</v>
      </c>
      <c r="AX25" s="1">
        <v>0</v>
      </c>
      <c r="AY25" s="1"/>
      <c r="AZ25" s="1"/>
      <c r="BA25" s="1"/>
      <c r="BB25" s="1">
        <v>-1</v>
      </c>
      <c r="BC25" s="1">
        <v>2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>
        <v>0</v>
      </c>
      <c r="CT25" s="1" t="s">
        <v>343</v>
      </c>
      <c r="CU25" s="1"/>
      <c r="CV25" s="1" t="s">
        <v>344</v>
      </c>
      <c r="CW25" s="1"/>
      <c r="CX25" s="1" t="s">
        <v>353</v>
      </c>
      <c r="CY25" s="1">
        <v>2</v>
      </c>
      <c r="CZ25" s="1"/>
      <c r="DA25" s="1"/>
      <c r="DB25" s="1"/>
      <c r="DC25" s="1"/>
      <c r="DD25" s="1" t="s">
        <v>201</v>
      </c>
      <c r="DE25" s="1" t="s">
        <v>354</v>
      </c>
      <c r="DF25" s="1" t="s">
        <v>354</v>
      </c>
      <c r="DG25" s="1"/>
      <c r="DH25" s="1"/>
      <c r="DI25" s="1">
        <v>100</v>
      </c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>
        <v>563162</v>
      </c>
      <c r="DU25" s="1"/>
      <c r="DV25" s="1" t="s">
        <v>347</v>
      </c>
      <c r="DW25" s="1" t="s">
        <v>348</v>
      </c>
      <c r="DX25" s="1">
        <v>1</v>
      </c>
      <c r="DY25" s="1"/>
      <c r="DZ25" s="1">
        <v>1</v>
      </c>
      <c r="EA25" s="1">
        <v>1</v>
      </c>
      <c r="EB25" s="1"/>
      <c r="EC25" s="1"/>
      <c r="ED25" s="1"/>
      <c r="EE25" s="1">
        <v>0</v>
      </c>
      <c r="EF25" s="1"/>
      <c r="EG25" s="1"/>
      <c r="EH25" s="1"/>
      <c r="EI25" s="1"/>
      <c r="EJ25" s="1"/>
      <c r="EK25" s="1"/>
      <c r="EL25" s="1"/>
      <c r="EM25" s="1"/>
      <c r="EN25" s="1"/>
      <c r="EO25" s="1" t="s">
        <v>208</v>
      </c>
      <c r="EP25" s="1" t="s">
        <v>209</v>
      </c>
      <c r="EQ25" s="1" t="s">
        <v>209</v>
      </c>
      <c r="ER25" s="1" t="s">
        <v>209</v>
      </c>
      <c r="ES25" s="1" t="s">
        <v>209</v>
      </c>
      <c r="ET25" s="1">
        <v>2</v>
      </c>
      <c r="EU25" s="1"/>
      <c r="EV25" s="1"/>
      <c r="EW25" s="1"/>
      <c r="EX25" s="1">
        <v>0</v>
      </c>
      <c r="EY25" s="1">
        <v>0</v>
      </c>
      <c r="EZ25" s="1"/>
      <c r="FA25" s="1"/>
      <c r="FB25" s="1">
        <v>1</v>
      </c>
      <c r="FC25" s="1">
        <v>0</v>
      </c>
      <c r="FD25" s="1">
        <v>0</v>
      </c>
      <c r="FE25" s="1">
        <v>1</v>
      </c>
      <c r="FF25" s="1">
        <v>1</v>
      </c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>
        <v>1</v>
      </c>
      <c r="GQ25" s="1"/>
    </row>
    <row r="26" spans="1:199" ht="28" customHeight="1">
      <c r="A26" s="1" t="s">
        <v>338</v>
      </c>
      <c r="B26" s="1" t="s">
        <v>339</v>
      </c>
      <c r="C26" s="1" t="s">
        <v>338</v>
      </c>
      <c r="D26" s="1" t="s">
        <v>201</v>
      </c>
      <c r="E26" s="1" t="s">
        <v>339</v>
      </c>
      <c r="F26" s="1"/>
      <c r="G26" s="1">
        <v>49350</v>
      </c>
      <c r="H26" s="1"/>
      <c r="I26" s="1">
        <v>0</v>
      </c>
      <c r="J26" s="1">
        <v>1</v>
      </c>
      <c r="K26" s="1"/>
      <c r="L26" s="1"/>
      <c r="M26" s="1" t="s">
        <v>340</v>
      </c>
      <c r="N26" s="1"/>
      <c r="O26" s="1"/>
      <c r="P26" s="1" t="s">
        <v>341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 t="s">
        <v>342</v>
      </c>
      <c r="AJ26" s="1"/>
      <c r="AK26" s="1"/>
      <c r="AL26" s="1"/>
      <c r="AM26" s="1"/>
      <c r="AN26" s="1"/>
      <c r="AO26" s="1"/>
      <c r="AP26" s="1"/>
      <c r="AQ26" s="1"/>
      <c r="AR26" s="1"/>
      <c r="AS26" s="1">
        <v>1</v>
      </c>
      <c r="AT26" s="1">
        <v>1</v>
      </c>
      <c r="AU26" s="1">
        <v>0</v>
      </c>
      <c r="AV26" s="1">
        <v>1</v>
      </c>
      <c r="AW26" s="1">
        <v>0</v>
      </c>
      <c r="AX26" s="1">
        <v>0</v>
      </c>
      <c r="AY26" s="1"/>
      <c r="AZ26" s="1"/>
      <c r="BA26" s="1"/>
      <c r="BB26" s="1">
        <v>-1</v>
      </c>
      <c r="BC26" s="1">
        <v>2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>
        <v>0</v>
      </c>
      <c r="CT26" s="1" t="s">
        <v>343</v>
      </c>
      <c r="CU26" s="1"/>
      <c r="CV26" s="1" t="s">
        <v>344</v>
      </c>
      <c r="CW26" s="1"/>
      <c r="CX26" s="1" t="s">
        <v>355</v>
      </c>
      <c r="CY26" s="1">
        <v>3</v>
      </c>
      <c r="CZ26" s="1"/>
      <c r="DA26" s="1"/>
      <c r="DB26" s="1"/>
      <c r="DC26" s="1"/>
      <c r="DD26" s="1" t="s">
        <v>201</v>
      </c>
      <c r="DE26" s="1" t="s">
        <v>356</v>
      </c>
      <c r="DF26" s="1" t="s">
        <v>356</v>
      </c>
      <c r="DG26" s="1"/>
      <c r="DH26" s="1"/>
      <c r="DI26" s="1">
        <v>100</v>
      </c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>
        <v>563162</v>
      </c>
      <c r="DU26" s="1"/>
      <c r="DV26" s="1" t="s">
        <v>347</v>
      </c>
      <c r="DW26" s="1" t="s">
        <v>348</v>
      </c>
      <c r="DX26" s="1">
        <v>1</v>
      </c>
      <c r="DY26" s="1"/>
      <c r="DZ26" s="1">
        <v>1</v>
      </c>
      <c r="EA26" s="1">
        <v>1</v>
      </c>
      <c r="EB26" s="1"/>
      <c r="EC26" s="1"/>
      <c r="ED26" s="1"/>
      <c r="EE26" s="1">
        <v>0</v>
      </c>
      <c r="EF26" s="1"/>
      <c r="EG26" s="1"/>
      <c r="EH26" s="1"/>
      <c r="EI26" s="1"/>
      <c r="EJ26" s="1"/>
      <c r="EK26" s="1"/>
      <c r="EL26" s="1"/>
      <c r="EM26" s="1"/>
      <c r="EN26" s="1"/>
      <c r="EO26" s="1" t="s">
        <v>208</v>
      </c>
      <c r="EP26" s="1" t="s">
        <v>209</v>
      </c>
      <c r="EQ26" s="1" t="s">
        <v>209</v>
      </c>
      <c r="ER26" s="1" t="s">
        <v>209</v>
      </c>
      <c r="ES26" s="1" t="s">
        <v>209</v>
      </c>
      <c r="ET26" s="1">
        <v>2</v>
      </c>
      <c r="EU26" s="1"/>
      <c r="EV26" s="1"/>
      <c r="EW26" s="1"/>
      <c r="EX26" s="1">
        <v>0</v>
      </c>
      <c r="EY26" s="1">
        <v>0</v>
      </c>
      <c r="EZ26" s="1"/>
      <c r="FA26" s="1"/>
      <c r="FB26" s="1">
        <v>1</v>
      </c>
      <c r="FC26" s="1">
        <v>0</v>
      </c>
      <c r="FD26" s="1">
        <v>0</v>
      </c>
      <c r="FE26" s="1">
        <v>1</v>
      </c>
      <c r="FF26" s="1">
        <v>1</v>
      </c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>
        <v>1</v>
      </c>
      <c r="GQ26" s="1"/>
    </row>
    <row r="27" spans="1:199" ht="28" customHeight="1">
      <c r="A27" s="1" t="s">
        <v>357</v>
      </c>
      <c r="B27" s="1" t="s">
        <v>358</v>
      </c>
      <c r="C27" s="1" t="s">
        <v>357</v>
      </c>
      <c r="D27" s="1" t="s">
        <v>201</v>
      </c>
      <c r="E27" s="1" t="s">
        <v>358</v>
      </c>
      <c r="F27" s="1"/>
      <c r="G27" s="1">
        <v>49350</v>
      </c>
      <c r="H27" s="1"/>
      <c r="I27" s="1">
        <v>0</v>
      </c>
      <c r="J27" s="1">
        <v>1</v>
      </c>
      <c r="K27" s="1"/>
      <c r="L27" s="1"/>
      <c r="M27" s="1" t="s">
        <v>340</v>
      </c>
      <c r="N27" s="1"/>
      <c r="O27" s="1"/>
      <c r="P27" s="1" t="s">
        <v>359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 t="s">
        <v>360</v>
      </c>
      <c r="AJ27" s="1"/>
      <c r="AK27" s="1"/>
      <c r="AL27" s="1"/>
      <c r="AM27" s="1"/>
      <c r="AN27" s="1"/>
      <c r="AO27" s="1"/>
      <c r="AP27" s="1"/>
      <c r="AQ27" s="1"/>
      <c r="AR27" s="1"/>
      <c r="AS27" s="1">
        <v>1</v>
      </c>
      <c r="AT27" s="1">
        <v>1</v>
      </c>
      <c r="AU27" s="1">
        <v>0</v>
      </c>
      <c r="AV27" s="1">
        <v>1</v>
      </c>
      <c r="AW27" s="1">
        <v>0</v>
      </c>
      <c r="AX27" s="1">
        <v>0</v>
      </c>
      <c r="AY27" s="1"/>
      <c r="AZ27" s="1"/>
      <c r="BA27" s="1"/>
      <c r="BB27" s="1">
        <v>-1</v>
      </c>
      <c r="BC27" s="1">
        <v>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>
        <v>0</v>
      </c>
      <c r="CT27" s="1" t="s">
        <v>361</v>
      </c>
      <c r="CU27" s="1"/>
      <c r="CV27" s="1" t="s">
        <v>362</v>
      </c>
      <c r="CW27" s="1"/>
      <c r="CX27" s="1" t="s">
        <v>363</v>
      </c>
      <c r="CY27" s="1">
        <v>1</v>
      </c>
      <c r="CZ27" s="1"/>
      <c r="DA27" s="1"/>
      <c r="DB27" s="1"/>
      <c r="DC27" s="1"/>
      <c r="DD27" s="1" t="s">
        <v>201</v>
      </c>
      <c r="DE27" s="1" t="s">
        <v>346</v>
      </c>
      <c r="DF27" s="1" t="s">
        <v>346</v>
      </c>
      <c r="DG27" s="1"/>
      <c r="DH27" s="1"/>
      <c r="DI27" s="1">
        <v>100</v>
      </c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>
        <v>563162</v>
      </c>
      <c r="DU27" s="1"/>
      <c r="DV27" s="1" t="s">
        <v>347</v>
      </c>
      <c r="DW27" s="1" t="s">
        <v>348</v>
      </c>
      <c r="DX27" s="1">
        <v>1</v>
      </c>
      <c r="DY27" s="1"/>
      <c r="DZ27" s="1">
        <v>1</v>
      </c>
      <c r="EA27" s="1">
        <v>1</v>
      </c>
      <c r="EB27" s="1"/>
      <c r="EC27" s="1"/>
      <c r="ED27" s="1"/>
      <c r="EE27" s="1">
        <v>0</v>
      </c>
      <c r="EF27" s="1"/>
      <c r="EG27" s="1"/>
      <c r="EH27" s="1"/>
      <c r="EI27" s="1"/>
      <c r="EJ27" s="1"/>
      <c r="EK27" s="1"/>
      <c r="EL27" s="1"/>
      <c r="EM27" s="1"/>
      <c r="EN27" s="1"/>
      <c r="EO27" s="1" t="s">
        <v>208</v>
      </c>
      <c r="EP27" s="1" t="s">
        <v>209</v>
      </c>
      <c r="EQ27" s="1" t="s">
        <v>209</v>
      </c>
      <c r="ER27" s="1" t="s">
        <v>209</v>
      </c>
      <c r="ES27" s="1" t="s">
        <v>209</v>
      </c>
      <c r="ET27" s="1">
        <v>2</v>
      </c>
      <c r="EU27" s="1"/>
      <c r="EV27" s="1"/>
      <c r="EW27" s="1"/>
      <c r="EX27" s="1">
        <v>0</v>
      </c>
      <c r="EY27" s="1">
        <v>0</v>
      </c>
      <c r="EZ27" s="1"/>
      <c r="FA27" s="1"/>
      <c r="FB27" s="1">
        <v>1</v>
      </c>
      <c r="FC27" s="1">
        <v>0</v>
      </c>
      <c r="FD27" s="1">
        <v>0</v>
      </c>
      <c r="FE27" s="1">
        <v>1</v>
      </c>
      <c r="FF27" s="1">
        <v>1</v>
      </c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 t="s">
        <v>349</v>
      </c>
      <c r="GK27" s="1" t="s">
        <v>350</v>
      </c>
      <c r="GL27" s="1" t="s">
        <v>351</v>
      </c>
      <c r="GM27" s="1" t="s">
        <v>352</v>
      </c>
      <c r="GN27" s="1" t="s">
        <v>352</v>
      </c>
      <c r="GO27" s="1" t="s">
        <v>352</v>
      </c>
      <c r="GP27" s="1">
        <v>1</v>
      </c>
      <c r="GQ27" s="1"/>
    </row>
    <row r="28" spans="1:199" ht="28" customHeight="1">
      <c r="A28" s="1" t="s">
        <v>357</v>
      </c>
      <c r="B28" s="1" t="s">
        <v>358</v>
      </c>
      <c r="C28" s="1" t="s">
        <v>357</v>
      </c>
      <c r="D28" s="1" t="s">
        <v>201</v>
      </c>
      <c r="E28" s="1" t="s">
        <v>358</v>
      </c>
      <c r="F28" s="1"/>
      <c r="G28" s="1">
        <v>49350</v>
      </c>
      <c r="H28" s="1"/>
      <c r="I28" s="1">
        <v>0</v>
      </c>
      <c r="J28" s="1">
        <v>1</v>
      </c>
      <c r="K28" s="1"/>
      <c r="L28" s="1"/>
      <c r="M28" s="1" t="s">
        <v>340</v>
      </c>
      <c r="N28" s="1"/>
      <c r="O28" s="1"/>
      <c r="P28" s="1" t="s">
        <v>359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 t="s">
        <v>360</v>
      </c>
      <c r="AJ28" s="1"/>
      <c r="AK28" s="1"/>
      <c r="AL28" s="1"/>
      <c r="AM28" s="1"/>
      <c r="AN28" s="1"/>
      <c r="AO28" s="1"/>
      <c r="AP28" s="1"/>
      <c r="AQ28" s="1"/>
      <c r="AR28" s="1"/>
      <c r="AS28" s="1">
        <v>1</v>
      </c>
      <c r="AT28" s="1">
        <v>1</v>
      </c>
      <c r="AU28" s="1">
        <v>0</v>
      </c>
      <c r="AV28" s="1">
        <v>1</v>
      </c>
      <c r="AW28" s="1">
        <v>0</v>
      </c>
      <c r="AX28" s="1">
        <v>0</v>
      </c>
      <c r="AY28" s="1"/>
      <c r="AZ28" s="1"/>
      <c r="BA28" s="1"/>
      <c r="BB28" s="1">
        <v>-1</v>
      </c>
      <c r="BC28" s="1">
        <v>2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>
        <v>0</v>
      </c>
      <c r="CT28" s="1" t="s">
        <v>361</v>
      </c>
      <c r="CU28" s="1"/>
      <c r="CV28" s="1" t="s">
        <v>362</v>
      </c>
      <c r="CW28" s="1"/>
      <c r="CX28" s="1" t="s">
        <v>364</v>
      </c>
      <c r="CY28" s="1">
        <v>2</v>
      </c>
      <c r="CZ28" s="1"/>
      <c r="DA28" s="1"/>
      <c r="DB28" s="1"/>
      <c r="DC28" s="1"/>
      <c r="DD28" s="1" t="s">
        <v>201</v>
      </c>
      <c r="DE28" s="1" t="s">
        <v>354</v>
      </c>
      <c r="DF28" s="1" t="s">
        <v>354</v>
      </c>
      <c r="DG28" s="1"/>
      <c r="DH28" s="1"/>
      <c r="DI28" s="1">
        <v>100</v>
      </c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>
        <v>563162</v>
      </c>
      <c r="DU28" s="1"/>
      <c r="DV28" s="1" t="s">
        <v>347</v>
      </c>
      <c r="DW28" s="1" t="s">
        <v>348</v>
      </c>
      <c r="DX28" s="1">
        <v>1</v>
      </c>
      <c r="DY28" s="1"/>
      <c r="DZ28" s="1">
        <v>1</v>
      </c>
      <c r="EA28" s="1">
        <v>1</v>
      </c>
      <c r="EB28" s="1"/>
      <c r="EC28" s="1"/>
      <c r="ED28" s="1"/>
      <c r="EE28" s="1">
        <v>0</v>
      </c>
      <c r="EF28" s="1"/>
      <c r="EG28" s="1"/>
      <c r="EH28" s="1"/>
      <c r="EI28" s="1"/>
      <c r="EJ28" s="1"/>
      <c r="EK28" s="1"/>
      <c r="EL28" s="1"/>
      <c r="EM28" s="1"/>
      <c r="EN28" s="1"/>
      <c r="EO28" s="1" t="s">
        <v>208</v>
      </c>
      <c r="EP28" s="1" t="s">
        <v>209</v>
      </c>
      <c r="EQ28" s="1" t="s">
        <v>209</v>
      </c>
      <c r="ER28" s="1" t="s">
        <v>209</v>
      </c>
      <c r="ES28" s="1" t="s">
        <v>209</v>
      </c>
      <c r="ET28" s="1">
        <v>2</v>
      </c>
      <c r="EU28" s="1"/>
      <c r="EV28" s="1"/>
      <c r="EW28" s="1"/>
      <c r="EX28" s="1">
        <v>0</v>
      </c>
      <c r="EY28" s="1">
        <v>0</v>
      </c>
      <c r="EZ28" s="1"/>
      <c r="FA28" s="1"/>
      <c r="FB28" s="1">
        <v>1</v>
      </c>
      <c r="FC28" s="1">
        <v>0</v>
      </c>
      <c r="FD28" s="1">
        <v>0</v>
      </c>
      <c r="FE28" s="1">
        <v>1</v>
      </c>
      <c r="FF28" s="1">
        <v>1</v>
      </c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>
        <v>1</v>
      </c>
      <c r="GQ28" s="1"/>
    </row>
    <row r="29" spans="1:199" ht="28" customHeight="1">
      <c r="A29" s="1" t="s">
        <v>357</v>
      </c>
      <c r="B29" s="1" t="s">
        <v>358</v>
      </c>
      <c r="C29" s="1" t="s">
        <v>357</v>
      </c>
      <c r="D29" s="1" t="s">
        <v>201</v>
      </c>
      <c r="E29" s="1" t="s">
        <v>358</v>
      </c>
      <c r="F29" s="1"/>
      <c r="G29" s="1">
        <v>49350</v>
      </c>
      <c r="H29" s="1"/>
      <c r="I29" s="1">
        <v>0</v>
      </c>
      <c r="J29" s="1">
        <v>1</v>
      </c>
      <c r="K29" s="1"/>
      <c r="L29" s="1"/>
      <c r="M29" s="1" t="s">
        <v>340</v>
      </c>
      <c r="N29" s="1"/>
      <c r="O29" s="1"/>
      <c r="P29" s="1" t="s">
        <v>359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 t="s">
        <v>360</v>
      </c>
      <c r="AJ29" s="1"/>
      <c r="AK29" s="1"/>
      <c r="AL29" s="1"/>
      <c r="AM29" s="1"/>
      <c r="AN29" s="1"/>
      <c r="AO29" s="1"/>
      <c r="AP29" s="1"/>
      <c r="AQ29" s="1"/>
      <c r="AR29" s="1"/>
      <c r="AS29" s="1">
        <v>1</v>
      </c>
      <c r="AT29" s="1">
        <v>1</v>
      </c>
      <c r="AU29" s="1">
        <v>0</v>
      </c>
      <c r="AV29" s="1">
        <v>1</v>
      </c>
      <c r="AW29" s="1">
        <v>0</v>
      </c>
      <c r="AX29" s="1">
        <v>0</v>
      </c>
      <c r="AY29" s="1"/>
      <c r="AZ29" s="1"/>
      <c r="BA29" s="1"/>
      <c r="BB29" s="1">
        <v>-1</v>
      </c>
      <c r="BC29" s="1">
        <v>2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>
        <v>0</v>
      </c>
      <c r="CT29" s="1" t="s">
        <v>361</v>
      </c>
      <c r="CU29" s="1"/>
      <c r="CV29" s="1" t="s">
        <v>362</v>
      </c>
      <c r="CW29" s="1"/>
      <c r="CX29" s="1" t="s">
        <v>365</v>
      </c>
      <c r="CY29" s="1">
        <v>3</v>
      </c>
      <c r="CZ29" s="1"/>
      <c r="DA29" s="1"/>
      <c r="DB29" s="1"/>
      <c r="DC29" s="1"/>
      <c r="DD29" s="1" t="s">
        <v>201</v>
      </c>
      <c r="DE29" s="1" t="s">
        <v>356</v>
      </c>
      <c r="DF29" s="1" t="s">
        <v>356</v>
      </c>
      <c r="DG29" s="1"/>
      <c r="DH29" s="1"/>
      <c r="DI29" s="1">
        <v>100</v>
      </c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>
        <v>563162</v>
      </c>
      <c r="DU29" s="1"/>
      <c r="DV29" s="1" t="s">
        <v>347</v>
      </c>
      <c r="DW29" s="1" t="s">
        <v>348</v>
      </c>
      <c r="DX29" s="1">
        <v>1</v>
      </c>
      <c r="DY29" s="1"/>
      <c r="DZ29" s="1">
        <v>1</v>
      </c>
      <c r="EA29" s="1">
        <v>1</v>
      </c>
      <c r="EB29" s="1"/>
      <c r="EC29" s="1"/>
      <c r="ED29" s="1"/>
      <c r="EE29" s="1">
        <v>0</v>
      </c>
      <c r="EF29" s="1"/>
      <c r="EG29" s="1"/>
      <c r="EH29" s="1"/>
      <c r="EI29" s="1"/>
      <c r="EJ29" s="1"/>
      <c r="EK29" s="1"/>
      <c r="EL29" s="1"/>
      <c r="EM29" s="1"/>
      <c r="EN29" s="1"/>
      <c r="EO29" s="1" t="s">
        <v>208</v>
      </c>
      <c r="EP29" s="1" t="s">
        <v>209</v>
      </c>
      <c r="EQ29" s="1" t="s">
        <v>209</v>
      </c>
      <c r="ER29" s="1" t="s">
        <v>209</v>
      </c>
      <c r="ES29" s="1" t="s">
        <v>209</v>
      </c>
      <c r="ET29" s="1">
        <v>2</v>
      </c>
      <c r="EU29" s="1"/>
      <c r="EV29" s="1"/>
      <c r="EW29" s="1"/>
      <c r="EX29" s="1">
        <v>0</v>
      </c>
      <c r="EY29" s="1">
        <v>0</v>
      </c>
      <c r="EZ29" s="1"/>
      <c r="FA29" s="1"/>
      <c r="FB29" s="1">
        <v>1</v>
      </c>
      <c r="FC29" s="1">
        <v>0</v>
      </c>
      <c r="FD29" s="1">
        <v>0</v>
      </c>
      <c r="FE29" s="1">
        <v>1</v>
      </c>
      <c r="FF29" s="1">
        <v>1</v>
      </c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>
        <v>1</v>
      </c>
      <c r="GQ29" s="1"/>
    </row>
    <row r="30" spans="1:199" ht="28" customHeight="1">
      <c r="A30" s="1" t="s">
        <v>366</v>
      </c>
      <c r="B30" s="1" t="s">
        <v>367</v>
      </c>
      <c r="C30" s="1" t="s">
        <v>366</v>
      </c>
      <c r="D30" s="1" t="s">
        <v>201</v>
      </c>
      <c r="E30" s="1" t="s">
        <v>367</v>
      </c>
      <c r="F30" s="1"/>
      <c r="G30" s="1">
        <v>49350</v>
      </c>
      <c r="H30" s="1"/>
      <c r="I30" s="1">
        <v>0</v>
      </c>
      <c r="J30" s="1">
        <v>1</v>
      </c>
      <c r="K30" s="1"/>
      <c r="L30" s="1"/>
      <c r="M30" s="1" t="s">
        <v>340</v>
      </c>
      <c r="N30" s="1"/>
      <c r="O30" s="1"/>
      <c r="P30" s="1" t="s">
        <v>368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 t="s">
        <v>369</v>
      </c>
      <c r="AJ30" s="1"/>
      <c r="AK30" s="1"/>
      <c r="AL30" s="1"/>
      <c r="AM30" s="1"/>
      <c r="AN30" s="1"/>
      <c r="AO30" s="1"/>
      <c r="AP30" s="1"/>
      <c r="AQ30" s="1"/>
      <c r="AR30" s="1"/>
      <c r="AS30" s="1">
        <v>1</v>
      </c>
      <c r="AT30" s="1">
        <v>1</v>
      </c>
      <c r="AU30" s="1">
        <v>0</v>
      </c>
      <c r="AV30" s="1">
        <v>1</v>
      </c>
      <c r="AW30" s="1">
        <v>0</v>
      </c>
      <c r="AX30" s="1">
        <v>0</v>
      </c>
      <c r="AY30" s="1"/>
      <c r="AZ30" s="1"/>
      <c r="BA30" s="1"/>
      <c r="BB30" s="1">
        <v>-1</v>
      </c>
      <c r="BC30" s="1">
        <v>2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>
        <v>0</v>
      </c>
      <c r="CT30" s="1" t="s">
        <v>370</v>
      </c>
      <c r="CU30" s="1"/>
      <c r="CV30" s="1" t="s">
        <v>371</v>
      </c>
      <c r="CW30" s="1"/>
      <c r="CX30" s="1" t="s">
        <v>372</v>
      </c>
      <c r="CY30" s="1">
        <v>1</v>
      </c>
      <c r="CZ30" s="1"/>
      <c r="DA30" s="1"/>
      <c r="DB30" s="1"/>
      <c r="DC30" s="1"/>
      <c r="DD30" s="1" t="s">
        <v>201</v>
      </c>
      <c r="DE30" s="1" t="s">
        <v>346</v>
      </c>
      <c r="DF30" s="1" t="s">
        <v>346</v>
      </c>
      <c r="DG30" s="1"/>
      <c r="DH30" s="1"/>
      <c r="DI30" s="1">
        <v>100</v>
      </c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>
        <v>563162</v>
      </c>
      <c r="DU30" s="1"/>
      <c r="DV30" s="1" t="s">
        <v>347</v>
      </c>
      <c r="DW30" s="1" t="s">
        <v>348</v>
      </c>
      <c r="DX30" s="1">
        <v>1</v>
      </c>
      <c r="DY30" s="1"/>
      <c r="DZ30" s="1">
        <v>1</v>
      </c>
      <c r="EA30" s="1">
        <v>1</v>
      </c>
      <c r="EB30" s="1"/>
      <c r="EC30" s="1"/>
      <c r="ED30" s="1"/>
      <c r="EE30" s="1">
        <v>0</v>
      </c>
      <c r="EF30" s="1"/>
      <c r="EG30" s="1"/>
      <c r="EH30" s="1"/>
      <c r="EI30" s="1"/>
      <c r="EJ30" s="1"/>
      <c r="EK30" s="1"/>
      <c r="EL30" s="1"/>
      <c r="EM30" s="1"/>
      <c r="EN30" s="1"/>
      <c r="EO30" s="1" t="s">
        <v>208</v>
      </c>
      <c r="EP30" s="1" t="s">
        <v>209</v>
      </c>
      <c r="EQ30" s="1" t="s">
        <v>209</v>
      </c>
      <c r="ER30" s="1" t="s">
        <v>209</v>
      </c>
      <c r="ES30" s="1" t="s">
        <v>209</v>
      </c>
      <c r="ET30" s="1">
        <v>2</v>
      </c>
      <c r="EU30" s="1"/>
      <c r="EV30" s="1"/>
      <c r="EW30" s="1"/>
      <c r="EX30" s="1">
        <v>0</v>
      </c>
      <c r="EY30" s="1">
        <v>0</v>
      </c>
      <c r="EZ30" s="1"/>
      <c r="FA30" s="1"/>
      <c r="FB30" s="1">
        <v>1</v>
      </c>
      <c r="FC30" s="1">
        <v>0</v>
      </c>
      <c r="FD30" s="1">
        <v>0</v>
      </c>
      <c r="FE30" s="1">
        <v>1</v>
      </c>
      <c r="FF30" s="1">
        <v>1</v>
      </c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 t="s">
        <v>349</v>
      </c>
      <c r="GK30" s="1" t="s">
        <v>350</v>
      </c>
      <c r="GL30" s="1" t="s">
        <v>351</v>
      </c>
      <c r="GM30" s="1" t="s">
        <v>352</v>
      </c>
      <c r="GN30" s="1" t="s">
        <v>352</v>
      </c>
      <c r="GO30" s="1" t="s">
        <v>352</v>
      </c>
      <c r="GP30" s="1">
        <v>1</v>
      </c>
      <c r="GQ30" s="1"/>
    </row>
    <row r="31" spans="1:199" ht="28" customHeight="1">
      <c r="A31" s="1" t="s">
        <v>366</v>
      </c>
      <c r="B31" s="1" t="s">
        <v>367</v>
      </c>
      <c r="C31" s="1" t="s">
        <v>366</v>
      </c>
      <c r="D31" s="1" t="s">
        <v>201</v>
      </c>
      <c r="E31" s="1" t="s">
        <v>367</v>
      </c>
      <c r="F31" s="1"/>
      <c r="G31" s="1">
        <v>49350</v>
      </c>
      <c r="H31" s="1"/>
      <c r="I31" s="1">
        <v>0</v>
      </c>
      <c r="J31" s="1">
        <v>1</v>
      </c>
      <c r="K31" s="1"/>
      <c r="L31" s="1"/>
      <c r="M31" s="1" t="s">
        <v>340</v>
      </c>
      <c r="N31" s="1"/>
      <c r="O31" s="1"/>
      <c r="P31" s="1" t="s">
        <v>368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 t="s">
        <v>369</v>
      </c>
      <c r="AJ31" s="1"/>
      <c r="AK31" s="1"/>
      <c r="AL31" s="1"/>
      <c r="AM31" s="1"/>
      <c r="AN31" s="1"/>
      <c r="AO31" s="1"/>
      <c r="AP31" s="1"/>
      <c r="AQ31" s="1"/>
      <c r="AR31" s="1"/>
      <c r="AS31" s="1">
        <v>1</v>
      </c>
      <c r="AT31" s="1">
        <v>1</v>
      </c>
      <c r="AU31" s="1">
        <v>0</v>
      </c>
      <c r="AV31" s="1">
        <v>1</v>
      </c>
      <c r="AW31" s="1">
        <v>0</v>
      </c>
      <c r="AX31" s="1">
        <v>0</v>
      </c>
      <c r="AY31" s="1"/>
      <c r="AZ31" s="1"/>
      <c r="BA31" s="1"/>
      <c r="BB31" s="1">
        <v>-1</v>
      </c>
      <c r="BC31" s="1">
        <v>2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>
        <v>0</v>
      </c>
      <c r="CT31" s="1" t="s">
        <v>370</v>
      </c>
      <c r="CU31" s="1"/>
      <c r="CV31" s="1" t="s">
        <v>371</v>
      </c>
      <c r="CW31" s="1"/>
      <c r="CX31" s="1" t="s">
        <v>373</v>
      </c>
      <c r="CY31" s="1">
        <v>2</v>
      </c>
      <c r="CZ31" s="1"/>
      <c r="DA31" s="1"/>
      <c r="DB31" s="1"/>
      <c r="DC31" s="1"/>
      <c r="DD31" s="1" t="s">
        <v>201</v>
      </c>
      <c r="DE31" s="1" t="s">
        <v>354</v>
      </c>
      <c r="DF31" s="1" t="s">
        <v>354</v>
      </c>
      <c r="DG31" s="1"/>
      <c r="DH31" s="1"/>
      <c r="DI31" s="1">
        <v>100</v>
      </c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>
        <v>563162</v>
      </c>
      <c r="DU31" s="1"/>
      <c r="DV31" s="1" t="s">
        <v>347</v>
      </c>
      <c r="DW31" s="1" t="s">
        <v>348</v>
      </c>
      <c r="DX31" s="1">
        <v>1</v>
      </c>
      <c r="DY31" s="1"/>
      <c r="DZ31" s="1">
        <v>1</v>
      </c>
      <c r="EA31" s="1">
        <v>1</v>
      </c>
      <c r="EB31" s="1"/>
      <c r="EC31" s="1"/>
      <c r="ED31" s="1"/>
      <c r="EE31" s="1">
        <v>0</v>
      </c>
      <c r="EF31" s="1"/>
      <c r="EG31" s="1"/>
      <c r="EH31" s="1"/>
      <c r="EI31" s="1"/>
      <c r="EJ31" s="1"/>
      <c r="EK31" s="1"/>
      <c r="EL31" s="1"/>
      <c r="EM31" s="1"/>
      <c r="EN31" s="1"/>
      <c r="EO31" s="1" t="s">
        <v>208</v>
      </c>
      <c r="EP31" s="1" t="s">
        <v>209</v>
      </c>
      <c r="EQ31" s="1" t="s">
        <v>209</v>
      </c>
      <c r="ER31" s="1" t="s">
        <v>209</v>
      </c>
      <c r="ES31" s="1" t="s">
        <v>209</v>
      </c>
      <c r="ET31" s="1">
        <v>2</v>
      </c>
      <c r="EU31" s="1"/>
      <c r="EV31" s="1"/>
      <c r="EW31" s="1"/>
      <c r="EX31" s="1">
        <v>0</v>
      </c>
      <c r="EY31" s="1">
        <v>0</v>
      </c>
      <c r="EZ31" s="1"/>
      <c r="FA31" s="1"/>
      <c r="FB31" s="1">
        <v>1</v>
      </c>
      <c r="FC31" s="1">
        <v>0</v>
      </c>
      <c r="FD31" s="1">
        <v>0</v>
      </c>
      <c r="FE31" s="1">
        <v>1</v>
      </c>
      <c r="FF31" s="1">
        <v>1</v>
      </c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>
        <v>1</v>
      </c>
      <c r="GQ31" s="1"/>
    </row>
    <row r="32" spans="1:199" ht="28" customHeight="1">
      <c r="A32" s="1" t="s">
        <v>366</v>
      </c>
      <c r="B32" s="1" t="s">
        <v>367</v>
      </c>
      <c r="C32" s="1" t="s">
        <v>366</v>
      </c>
      <c r="D32" s="1" t="s">
        <v>201</v>
      </c>
      <c r="E32" s="1" t="s">
        <v>367</v>
      </c>
      <c r="F32" s="1"/>
      <c r="G32" s="1">
        <v>49350</v>
      </c>
      <c r="H32" s="1"/>
      <c r="I32" s="1">
        <v>0</v>
      </c>
      <c r="J32" s="1">
        <v>1</v>
      </c>
      <c r="K32" s="1"/>
      <c r="L32" s="1"/>
      <c r="M32" s="1" t="s">
        <v>340</v>
      </c>
      <c r="N32" s="1"/>
      <c r="O32" s="1"/>
      <c r="P32" s="1" t="s">
        <v>368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 t="s">
        <v>369</v>
      </c>
      <c r="AJ32" s="1"/>
      <c r="AK32" s="1"/>
      <c r="AL32" s="1"/>
      <c r="AM32" s="1"/>
      <c r="AN32" s="1"/>
      <c r="AO32" s="1"/>
      <c r="AP32" s="1"/>
      <c r="AQ32" s="1"/>
      <c r="AR32" s="1"/>
      <c r="AS32" s="1">
        <v>1</v>
      </c>
      <c r="AT32" s="1">
        <v>1</v>
      </c>
      <c r="AU32" s="1">
        <v>0</v>
      </c>
      <c r="AV32" s="1">
        <v>1</v>
      </c>
      <c r="AW32" s="1">
        <v>0</v>
      </c>
      <c r="AX32" s="1">
        <v>0</v>
      </c>
      <c r="AY32" s="1"/>
      <c r="AZ32" s="1"/>
      <c r="BA32" s="1"/>
      <c r="BB32" s="1">
        <v>-1</v>
      </c>
      <c r="BC32" s="1">
        <v>2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>
        <v>0</v>
      </c>
      <c r="CT32" s="1" t="s">
        <v>370</v>
      </c>
      <c r="CU32" s="1"/>
      <c r="CV32" s="1" t="s">
        <v>371</v>
      </c>
      <c r="CW32" s="1"/>
      <c r="CX32" s="1" t="s">
        <v>374</v>
      </c>
      <c r="CY32" s="1">
        <v>3</v>
      </c>
      <c r="CZ32" s="1"/>
      <c r="DA32" s="1"/>
      <c r="DB32" s="1"/>
      <c r="DC32" s="1"/>
      <c r="DD32" s="1" t="s">
        <v>201</v>
      </c>
      <c r="DE32" s="1" t="s">
        <v>356</v>
      </c>
      <c r="DF32" s="1" t="s">
        <v>356</v>
      </c>
      <c r="DG32" s="1"/>
      <c r="DH32" s="1"/>
      <c r="DI32" s="1">
        <v>100</v>
      </c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>
        <v>563162</v>
      </c>
      <c r="DU32" s="1"/>
      <c r="DV32" s="1" t="s">
        <v>347</v>
      </c>
      <c r="DW32" s="1" t="s">
        <v>348</v>
      </c>
      <c r="DX32" s="1">
        <v>1</v>
      </c>
      <c r="DY32" s="1"/>
      <c r="DZ32" s="1">
        <v>1</v>
      </c>
      <c r="EA32" s="1">
        <v>1</v>
      </c>
      <c r="EB32" s="1"/>
      <c r="EC32" s="1"/>
      <c r="ED32" s="1"/>
      <c r="EE32" s="1">
        <v>0</v>
      </c>
      <c r="EF32" s="1"/>
      <c r="EG32" s="1"/>
      <c r="EH32" s="1"/>
      <c r="EI32" s="1"/>
      <c r="EJ32" s="1"/>
      <c r="EK32" s="1"/>
      <c r="EL32" s="1"/>
      <c r="EM32" s="1"/>
      <c r="EN32" s="1"/>
      <c r="EO32" s="1" t="s">
        <v>208</v>
      </c>
      <c r="EP32" s="1" t="s">
        <v>209</v>
      </c>
      <c r="EQ32" s="1" t="s">
        <v>209</v>
      </c>
      <c r="ER32" s="1" t="s">
        <v>209</v>
      </c>
      <c r="ES32" s="1" t="s">
        <v>209</v>
      </c>
      <c r="ET32" s="1">
        <v>2</v>
      </c>
      <c r="EU32" s="1"/>
      <c r="EV32" s="1"/>
      <c r="EW32" s="1"/>
      <c r="EX32" s="1">
        <v>0</v>
      </c>
      <c r="EY32" s="1">
        <v>0</v>
      </c>
      <c r="EZ32" s="1"/>
      <c r="FA32" s="1"/>
      <c r="FB32" s="1">
        <v>1</v>
      </c>
      <c r="FC32" s="1">
        <v>0</v>
      </c>
      <c r="FD32" s="1">
        <v>0</v>
      </c>
      <c r="FE32" s="1">
        <v>1</v>
      </c>
      <c r="FF32" s="1">
        <v>1</v>
      </c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>
        <v>1</v>
      </c>
      <c r="GQ32" s="1"/>
    </row>
    <row r="33" spans="1:199" ht="28" customHeight="1">
      <c r="A33" s="1" t="s">
        <v>375</v>
      </c>
      <c r="B33" s="1" t="s">
        <v>376</v>
      </c>
      <c r="C33" s="1" t="s">
        <v>375</v>
      </c>
      <c r="D33" s="1" t="s">
        <v>201</v>
      </c>
      <c r="E33" s="1" t="s">
        <v>376</v>
      </c>
      <c r="F33" s="1"/>
      <c r="G33" s="1">
        <v>49350</v>
      </c>
      <c r="H33" s="1"/>
      <c r="I33" s="1">
        <v>0</v>
      </c>
      <c r="J33" s="1">
        <v>1</v>
      </c>
      <c r="K33" s="1"/>
      <c r="L33" s="1"/>
      <c r="M33" s="1" t="s">
        <v>340</v>
      </c>
      <c r="N33" s="1"/>
      <c r="O33" s="1"/>
      <c r="P33" s="1" t="s">
        <v>377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 t="s">
        <v>378</v>
      </c>
      <c r="AJ33" s="1"/>
      <c r="AK33" s="1"/>
      <c r="AL33" s="1"/>
      <c r="AM33" s="1"/>
      <c r="AN33" s="1"/>
      <c r="AO33" s="1"/>
      <c r="AP33" s="1"/>
      <c r="AQ33" s="1"/>
      <c r="AR33" s="1"/>
      <c r="AS33" s="1">
        <v>1</v>
      </c>
      <c r="AT33" s="1">
        <v>1</v>
      </c>
      <c r="AU33" s="1">
        <v>0</v>
      </c>
      <c r="AV33" s="1">
        <v>1</v>
      </c>
      <c r="AW33" s="1">
        <v>0</v>
      </c>
      <c r="AX33" s="1">
        <v>0</v>
      </c>
      <c r="AY33" s="1"/>
      <c r="AZ33" s="1"/>
      <c r="BA33" s="1"/>
      <c r="BB33" s="1">
        <v>-1</v>
      </c>
      <c r="BC33" s="1">
        <v>2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>
        <v>0</v>
      </c>
      <c r="CT33" s="1" t="s">
        <v>379</v>
      </c>
      <c r="CU33" s="1"/>
      <c r="CV33" s="1" t="s">
        <v>380</v>
      </c>
      <c r="CW33" s="1"/>
      <c r="CX33" s="1" t="s">
        <v>381</v>
      </c>
      <c r="CY33" s="1">
        <v>1</v>
      </c>
      <c r="CZ33" s="1"/>
      <c r="DA33" s="1"/>
      <c r="DB33" s="1"/>
      <c r="DC33" s="1"/>
      <c r="DD33" s="1" t="s">
        <v>201</v>
      </c>
      <c r="DE33" s="1" t="s">
        <v>346</v>
      </c>
      <c r="DF33" s="1" t="s">
        <v>346</v>
      </c>
      <c r="DG33" s="1"/>
      <c r="DH33" s="1"/>
      <c r="DI33" s="1">
        <v>100</v>
      </c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>
        <v>563162</v>
      </c>
      <c r="DU33" s="1"/>
      <c r="DV33" s="1" t="s">
        <v>347</v>
      </c>
      <c r="DW33" s="1" t="s">
        <v>348</v>
      </c>
      <c r="DX33" s="1">
        <v>1</v>
      </c>
      <c r="DY33" s="1"/>
      <c r="DZ33" s="1">
        <v>1</v>
      </c>
      <c r="EA33" s="1">
        <v>1</v>
      </c>
      <c r="EB33" s="1"/>
      <c r="EC33" s="1"/>
      <c r="ED33" s="1"/>
      <c r="EE33" s="1">
        <v>0</v>
      </c>
      <c r="EF33" s="1"/>
      <c r="EG33" s="1"/>
      <c r="EH33" s="1"/>
      <c r="EI33" s="1"/>
      <c r="EJ33" s="1"/>
      <c r="EK33" s="1"/>
      <c r="EL33" s="1"/>
      <c r="EM33" s="1"/>
      <c r="EN33" s="1"/>
      <c r="EO33" s="1" t="s">
        <v>208</v>
      </c>
      <c r="EP33" s="1" t="s">
        <v>209</v>
      </c>
      <c r="EQ33" s="1" t="s">
        <v>209</v>
      </c>
      <c r="ER33" s="1" t="s">
        <v>209</v>
      </c>
      <c r="ES33" s="1" t="s">
        <v>209</v>
      </c>
      <c r="ET33" s="1">
        <v>2</v>
      </c>
      <c r="EU33" s="1"/>
      <c r="EV33" s="1"/>
      <c r="EW33" s="1"/>
      <c r="EX33" s="1">
        <v>0</v>
      </c>
      <c r="EY33" s="1">
        <v>0</v>
      </c>
      <c r="EZ33" s="1"/>
      <c r="FA33" s="1"/>
      <c r="FB33" s="1">
        <v>1</v>
      </c>
      <c r="FC33" s="1">
        <v>0</v>
      </c>
      <c r="FD33" s="1">
        <v>0</v>
      </c>
      <c r="FE33" s="1">
        <v>1</v>
      </c>
      <c r="FF33" s="1">
        <v>1</v>
      </c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 t="s">
        <v>349</v>
      </c>
      <c r="GK33" s="1" t="s">
        <v>350</v>
      </c>
      <c r="GL33" s="1" t="s">
        <v>351</v>
      </c>
      <c r="GM33" s="1" t="s">
        <v>352</v>
      </c>
      <c r="GN33" s="1" t="s">
        <v>352</v>
      </c>
      <c r="GO33" s="1" t="s">
        <v>352</v>
      </c>
      <c r="GP33" s="1">
        <v>1</v>
      </c>
      <c r="GQ33" s="1"/>
    </row>
    <row r="34" spans="1:199" ht="28" customHeight="1">
      <c r="A34" s="1" t="s">
        <v>375</v>
      </c>
      <c r="B34" s="1" t="s">
        <v>376</v>
      </c>
      <c r="C34" s="1" t="s">
        <v>375</v>
      </c>
      <c r="D34" s="1" t="s">
        <v>201</v>
      </c>
      <c r="E34" s="1" t="s">
        <v>376</v>
      </c>
      <c r="F34" s="1"/>
      <c r="G34" s="1">
        <v>49350</v>
      </c>
      <c r="H34" s="1"/>
      <c r="I34" s="1">
        <v>0</v>
      </c>
      <c r="J34" s="1">
        <v>1</v>
      </c>
      <c r="K34" s="1"/>
      <c r="L34" s="1"/>
      <c r="M34" s="1" t="s">
        <v>340</v>
      </c>
      <c r="N34" s="1"/>
      <c r="O34" s="1"/>
      <c r="P34" s="1" t="s">
        <v>377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 t="s">
        <v>378</v>
      </c>
      <c r="AJ34" s="1"/>
      <c r="AK34" s="1"/>
      <c r="AL34" s="1"/>
      <c r="AM34" s="1"/>
      <c r="AN34" s="1"/>
      <c r="AO34" s="1"/>
      <c r="AP34" s="1"/>
      <c r="AQ34" s="1"/>
      <c r="AR34" s="1"/>
      <c r="AS34" s="1">
        <v>1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/>
      <c r="AZ34" s="1"/>
      <c r="BA34" s="1"/>
      <c r="BB34" s="1">
        <v>-1</v>
      </c>
      <c r="BC34" s="1">
        <v>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>
        <v>0</v>
      </c>
      <c r="CT34" s="1" t="s">
        <v>379</v>
      </c>
      <c r="CU34" s="1"/>
      <c r="CV34" s="1" t="s">
        <v>380</v>
      </c>
      <c r="CW34" s="1"/>
      <c r="CX34" s="1" t="s">
        <v>382</v>
      </c>
      <c r="CY34" s="1">
        <v>2</v>
      </c>
      <c r="CZ34" s="1"/>
      <c r="DA34" s="1"/>
      <c r="DB34" s="1"/>
      <c r="DC34" s="1"/>
      <c r="DD34" s="1" t="s">
        <v>201</v>
      </c>
      <c r="DE34" s="1" t="s">
        <v>354</v>
      </c>
      <c r="DF34" s="1" t="s">
        <v>354</v>
      </c>
      <c r="DG34" s="1"/>
      <c r="DH34" s="1"/>
      <c r="DI34" s="1">
        <v>100</v>
      </c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>
        <v>563162</v>
      </c>
      <c r="DU34" s="1"/>
      <c r="DV34" s="1" t="s">
        <v>347</v>
      </c>
      <c r="DW34" s="1" t="s">
        <v>348</v>
      </c>
      <c r="DX34" s="1">
        <v>1</v>
      </c>
      <c r="DY34" s="1"/>
      <c r="DZ34" s="1">
        <v>1</v>
      </c>
      <c r="EA34" s="1">
        <v>1</v>
      </c>
      <c r="EB34" s="1"/>
      <c r="EC34" s="1"/>
      <c r="ED34" s="1"/>
      <c r="EE34" s="1">
        <v>0</v>
      </c>
      <c r="EF34" s="1"/>
      <c r="EG34" s="1"/>
      <c r="EH34" s="1"/>
      <c r="EI34" s="1"/>
      <c r="EJ34" s="1"/>
      <c r="EK34" s="1"/>
      <c r="EL34" s="1"/>
      <c r="EM34" s="1"/>
      <c r="EN34" s="1"/>
      <c r="EO34" s="1" t="s">
        <v>208</v>
      </c>
      <c r="EP34" s="1" t="s">
        <v>209</v>
      </c>
      <c r="EQ34" s="1" t="s">
        <v>209</v>
      </c>
      <c r="ER34" s="1" t="s">
        <v>209</v>
      </c>
      <c r="ES34" s="1" t="s">
        <v>209</v>
      </c>
      <c r="ET34" s="1">
        <v>2</v>
      </c>
      <c r="EU34" s="1"/>
      <c r="EV34" s="1"/>
      <c r="EW34" s="1"/>
      <c r="EX34" s="1">
        <v>0</v>
      </c>
      <c r="EY34" s="1">
        <v>0</v>
      </c>
      <c r="EZ34" s="1"/>
      <c r="FA34" s="1"/>
      <c r="FB34" s="1">
        <v>1</v>
      </c>
      <c r="FC34" s="1">
        <v>0</v>
      </c>
      <c r="FD34" s="1">
        <v>0</v>
      </c>
      <c r="FE34" s="1">
        <v>1</v>
      </c>
      <c r="FF34" s="1">
        <v>1</v>
      </c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>
        <v>1</v>
      </c>
      <c r="GQ34" s="1"/>
    </row>
    <row r="35" spans="1:199" ht="28" customHeight="1">
      <c r="A35" s="1" t="s">
        <v>375</v>
      </c>
      <c r="B35" s="1" t="s">
        <v>376</v>
      </c>
      <c r="C35" s="1" t="s">
        <v>375</v>
      </c>
      <c r="D35" s="1" t="s">
        <v>201</v>
      </c>
      <c r="E35" s="1" t="s">
        <v>376</v>
      </c>
      <c r="F35" s="1"/>
      <c r="G35" s="1">
        <v>49350</v>
      </c>
      <c r="H35" s="1"/>
      <c r="I35" s="1">
        <v>0</v>
      </c>
      <c r="J35" s="1">
        <v>1</v>
      </c>
      <c r="K35" s="1"/>
      <c r="L35" s="1"/>
      <c r="M35" s="1" t="s">
        <v>340</v>
      </c>
      <c r="N35" s="1"/>
      <c r="O35" s="1"/>
      <c r="P35" s="1" t="s">
        <v>377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 t="s">
        <v>378</v>
      </c>
      <c r="AJ35" s="1"/>
      <c r="AK35" s="1"/>
      <c r="AL35" s="1"/>
      <c r="AM35" s="1"/>
      <c r="AN35" s="1"/>
      <c r="AO35" s="1"/>
      <c r="AP35" s="1"/>
      <c r="AQ35" s="1"/>
      <c r="AR35" s="1"/>
      <c r="AS35" s="1">
        <v>1</v>
      </c>
      <c r="AT35" s="1">
        <v>1</v>
      </c>
      <c r="AU35" s="1">
        <v>0</v>
      </c>
      <c r="AV35" s="1">
        <v>1</v>
      </c>
      <c r="AW35" s="1">
        <v>0</v>
      </c>
      <c r="AX35" s="1">
        <v>0</v>
      </c>
      <c r="AY35" s="1"/>
      <c r="AZ35" s="1"/>
      <c r="BA35" s="1"/>
      <c r="BB35" s="1">
        <v>-1</v>
      </c>
      <c r="BC35" s="1">
        <v>2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>
        <v>0</v>
      </c>
      <c r="CT35" s="1" t="s">
        <v>379</v>
      </c>
      <c r="CU35" s="1"/>
      <c r="CV35" s="1" t="s">
        <v>380</v>
      </c>
      <c r="CW35" s="1"/>
      <c r="CX35" s="1" t="s">
        <v>383</v>
      </c>
      <c r="CY35" s="1">
        <v>3</v>
      </c>
      <c r="CZ35" s="1"/>
      <c r="DA35" s="1"/>
      <c r="DB35" s="1"/>
      <c r="DC35" s="1"/>
      <c r="DD35" s="1" t="s">
        <v>201</v>
      </c>
      <c r="DE35" s="1" t="s">
        <v>356</v>
      </c>
      <c r="DF35" s="1" t="s">
        <v>356</v>
      </c>
      <c r="DG35" s="1"/>
      <c r="DH35" s="1"/>
      <c r="DI35" s="1">
        <v>100</v>
      </c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>
        <v>563162</v>
      </c>
      <c r="DU35" s="1"/>
      <c r="DV35" s="1" t="s">
        <v>347</v>
      </c>
      <c r="DW35" s="1" t="s">
        <v>348</v>
      </c>
      <c r="DX35" s="1">
        <v>1</v>
      </c>
      <c r="DY35" s="1"/>
      <c r="DZ35" s="1">
        <v>1</v>
      </c>
      <c r="EA35" s="1">
        <v>1</v>
      </c>
      <c r="EB35" s="1"/>
      <c r="EC35" s="1"/>
      <c r="ED35" s="1"/>
      <c r="EE35" s="1">
        <v>0</v>
      </c>
      <c r="EF35" s="1"/>
      <c r="EG35" s="1"/>
      <c r="EH35" s="1"/>
      <c r="EI35" s="1"/>
      <c r="EJ35" s="1"/>
      <c r="EK35" s="1"/>
      <c r="EL35" s="1"/>
      <c r="EM35" s="1"/>
      <c r="EN35" s="1"/>
      <c r="EO35" s="1" t="s">
        <v>208</v>
      </c>
      <c r="EP35" s="1" t="s">
        <v>209</v>
      </c>
      <c r="EQ35" s="1" t="s">
        <v>209</v>
      </c>
      <c r="ER35" s="1" t="s">
        <v>209</v>
      </c>
      <c r="ES35" s="1" t="s">
        <v>209</v>
      </c>
      <c r="ET35" s="1">
        <v>2</v>
      </c>
      <c r="EU35" s="1"/>
      <c r="EV35" s="1"/>
      <c r="EW35" s="1"/>
      <c r="EX35" s="1">
        <v>0</v>
      </c>
      <c r="EY35" s="1">
        <v>0</v>
      </c>
      <c r="EZ35" s="1"/>
      <c r="FA35" s="1"/>
      <c r="FB35" s="1">
        <v>1</v>
      </c>
      <c r="FC35" s="1">
        <v>0</v>
      </c>
      <c r="FD35" s="1">
        <v>0</v>
      </c>
      <c r="FE35" s="1">
        <v>1</v>
      </c>
      <c r="FF35" s="1">
        <v>1</v>
      </c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>
        <v>1</v>
      </c>
      <c r="GQ35" s="1"/>
    </row>
    <row r="36" spans="1:199" ht="28" customHeight="1">
      <c r="A36" s="1" t="s">
        <v>384</v>
      </c>
      <c r="B36" s="1" t="s">
        <v>385</v>
      </c>
      <c r="C36" s="1" t="s">
        <v>384</v>
      </c>
      <c r="D36" s="1" t="s">
        <v>201</v>
      </c>
      <c r="E36" s="1" t="s">
        <v>385</v>
      </c>
      <c r="F36" s="1"/>
      <c r="G36" s="1">
        <v>49350</v>
      </c>
      <c r="H36" s="1"/>
      <c r="I36" s="1">
        <v>0</v>
      </c>
      <c r="J36" s="1">
        <v>1</v>
      </c>
      <c r="K36" s="1"/>
      <c r="L36" s="1"/>
      <c r="M36" s="1" t="s">
        <v>340</v>
      </c>
      <c r="N36" s="1"/>
      <c r="O36" s="1"/>
      <c r="P36" s="1" t="s">
        <v>386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 t="s">
        <v>387</v>
      </c>
      <c r="AJ36" s="1"/>
      <c r="AK36" s="1"/>
      <c r="AL36" s="1"/>
      <c r="AM36" s="1"/>
      <c r="AN36" s="1"/>
      <c r="AO36" s="1"/>
      <c r="AP36" s="1"/>
      <c r="AQ36" s="1"/>
      <c r="AR36" s="1"/>
      <c r="AS36" s="1">
        <v>1</v>
      </c>
      <c r="AT36" s="1">
        <v>1</v>
      </c>
      <c r="AU36" s="1">
        <v>0</v>
      </c>
      <c r="AV36" s="1">
        <v>1</v>
      </c>
      <c r="AW36" s="1">
        <v>0</v>
      </c>
      <c r="AX36" s="1">
        <v>0</v>
      </c>
      <c r="AY36" s="1"/>
      <c r="AZ36" s="1"/>
      <c r="BA36" s="1"/>
      <c r="BB36" s="1">
        <v>-1</v>
      </c>
      <c r="BC36" s="1">
        <v>2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>
        <v>0</v>
      </c>
      <c r="CT36" s="1" t="s">
        <v>388</v>
      </c>
      <c r="CU36" s="1"/>
      <c r="CV36" s="1" t="s">
        <v>389</v>
      </c>
      <c r="CW36" s="1"/>
      <c r="CX36" s="1" t="s">
        <v>390</v>
      </c>
      <c r="CY36" s="1">
        <v>1</v>
      </c>
      <c r="CZ36" s="1"/>
      <c r="DA36" s="1"/>
      <c r="DB36" s="1"/>
      <c r="DC36" s="1"/>
      <c r="DD36" s="1" t="s">
        <v>201</v>
      </c>
      <c r="DE36" s="1" t="s">
        <v>346</v>
      </c>
      <c r="DF36" s="1" t="s">
        <v>346</v>
      </c>
      <c r="DG36" s="1"/>
      <c r="DH36" s="1"/>
      <c r="DI36" s="1">
        <v>98</v>
      </c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>
        <v>563162</v>
      </c>
      <c r="DU36" s="1"/>
      <c r="DV36" s="1" t="s">
        <v>347</v>
      </c>
      <c r="DW36" s="1" t="s">
        <v>348</v>
      </c>
      <c r="DX36" s="1">
        <v>1</v>
      </c>
      <c r="DY36" s="1"/>
      <c r="DZ36" s="1">
        <v>1</v>
      </c>
      <c r="EA36" s="1">
        <v>1</v>
      </c>
      <c r="EB36" s="1"/>
      <c r="EC36" s="1"/>
      <c r="ED36" s="1"/>
      <c r="EE36" s="1">
        <v>0</v>
      </c>
      <c r="EF36" s="1"/>
      <c r="EG36" s="1"/>
      <c r="EH36" s="1"/>
      <c r="EI36" s="1"/>
      <c r="EJ36" s="1"/>
      <c r="EK36" s="1"/>
      <c r="EL36" s="1"/>
      <c r="EM36" s="1"/>
      <c r="EN36" s="1"/>
      <c r="EO36" s="1" t="s">
        <v>208</v>
      </c>
      <c r="EP36" s="1" t="s">
        <v>209</v>
      </c>
      <c r="EQ36" s="1" t="s">
        <v>209</v>
      </c>
      <c r="ER36" s="1" t="s">
        <v>209</v>
      </c>
      <c r="ES36" s="1" t="s">
        <v>209</v>
      </c>
      <c r="ET36" s="1">
        <v>2</v>
      </c>
      <c r="EU36" s="1"/>
      <c r="EV36" s="1"/>
      <c r="EW36" s="1"/>
      <c r="EX36" s="1">
        <v>0</v>
      </c>
      <c r="EY36" s="1">
        <v>0</v>
      </c>
      <c r="EZ36" s="1"/>
      <c r="FA36" s="1"/>
      <c r="FB36" s="1">
        <v>1</v>
      </c>
      <c r="FC36" s="1">
        <v>0</v>
      </c>
      <c r="FD36" s="1">
        <v>0</v>
      </c>
      <c r="FE36" s="1">
        <v>1</v>
      </c>
      <c r="FF36" s="1">
        <v>1</v>
      </c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 t="s">
        <v>349</v>
      </c>
      <c r="GK36" s="1" t="s">
        <v>350</v>
      </c>
      <c r="GL36" s="1" t="s">
        <v>351</v>
      </c>
      <c r="GM36" s="1" t="s">
        <v>352</v>
      </c>
      <c r="GN36" s="1" t="s">
        <v>352</v>
      </c>
      <c r="GO36" s="1" t="s">
        <v>352</v>
      </c>
      <c r="GP36" s="1">
        <v>1</v>
      </c>
      <c r="GQ36" s="1"/>
    </row>
    <row r="37" spans="1:199" ht="28" customHeight="1">
      <c r="A37" s="1" t="s">
        <v>384</v>
      </c>
      <c r="B37" s="1" t="s">
        <v>385</v>
      </c>
      <c r="C37" s="1" t="s">
        <v>384</v>
      </c>
      <c r="D37" s="1" t="s">
        <v>201</v>
      </c>
      <c r="E37" s="1" t="s">
        <v>385</v>
      </c>
      <c r="F37" s="1"/>
      <c r="G37" s="1">
        <v>49350</v>
      </c>
      <c r="H37" s="1"/>
      <c r="I37" s="1">
        <v>0</v>
      </c>
      <c r="J37" s="1">
        <v>1</v>
      </c>
      <c r="K37" s="1"/>
      <c r="L37" s="1"/>
      <c r="M37" s="1" t="s">
        <v>340</v>
      </c>
      <c r="N37" s="1"/>
      <c r="O37" s="1"/>
      <c r="P37" s="1" t="s">
        <v>386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 t="s">
        <v>387</v>
      </c>
      <c r="AJ37" s="1"/>
      <c r="AK37" s="1"/>
      <c r="AL37" s="1"/>
      <c r="AM37" s="1"/>
      <c r="AN37" s="1"/>
      <c r="AO37" s="1"/>
      <c r="AP37" s="1"/>
      <c r="AQ37" s="1"/>
      <c r="AR37" s="1"/>
      <c r="AS37" s="1">
        <v>1</v>
      </c>
      <c r="AT37" s="1">
        <v>1</v>
      </c>
      <c r="AU37" s="1">
        <v>0</v>
      </c>
      <c r="AV37" s="1">
        <v>1</v>
      </c>
      <c r="AW37" s="1">
        <v>0</v>
      </c>
      <c r="AX37" s="1">
        <v>0</v>
      </c>
      <c r="AY37" s="1"/>
      <c r="AZ37" s="1"/>
      <c r="BA37" s="1"/>
      <c r="BB37" s="1">
        <v>-1</v>
      </c>
      <c r="BC37" s="1">
        <v>2</v>
      </c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>
        <v>0</v>
      </c>
      <c r="CT37" s="1" t="s">
        <v>388</v>
      </c>
      <c r="CU37" s="1"/>
      <c r="CV37" s="1" t="s">
        <v>389</v>
      </c>
      <c r="CW37" s="1"/>
      <c r="CX37" s="1" t="s">
        <v>391</v>
      </c>
      <c r="CY37" s="1">
        <v>2</v>
      </c>
      <c r="CZ37" s="1"/>
      <c r="DA37" s="1"/>
      <c r="DB37" s="1"/>
      <c r="DC37" s="1"/>
      <c r="DD37" s="1" t="s">
        <v>201</v>
      </c>
      <c r="DE37" s="1" t="s">
        <v>354</v>
      </c>
      <c r="DF37" s="1" t="s">
        <v>354</v>
      </c>
      <c r="DG37" s="1"/>
      <c r="DH37" s="1"/>
      <c r="DI37" s="1">
        <v>100</v>
      </c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>
        <v>563162</v>
      </c>
      <c r="DU37" s="1"/>
      <c r="DV37" s="1" t="s">
        <v>347</v>
      </c>
      <c r="DW37" s="1" t="s">
        <v>348</v>
      </c>
      <c r="DX37" s="1">
        <v>1</v>
      </c>
      <c r="DY37" s="1"/>
      <c r="DZ37" s="1">
        <v>1</v>
      </c>
      <c r="EA37" s="1">
        <v>1</v>
      </c>
      <c r="EB37" s="1"/>
      <c r="EC37" s="1"/>
      <c r="ED37" s="1"/>
      <c r="EE37" s="1">
        <v>0</v>
      </c>
      <c r="EF37" s="1"/>
      <c r="EG37" s="1"/>
      <c r="EH37" s="1"/>
      <c r="EI37" s="1"/>
      <c r="EJ37" s="1"/>
      <c r="EK37" s="1"/>
      <c r="EL37" s="1"/>
      <c r="EM37" s="1"/>
      <c r="EN37" s="1"/>
      <c r="EO37" s="1" t="s">
        <v>208</v>
      </c>
      <c r="EP37" s="1" t="s">
        <v>209</v>
      </c>
      <c r="EQ37" s="1" t="s">
        <v>209</v>
      </c>
      <c r="ER37" s="1" t="s">
        <v>209</v>
      </c>
      <c r="ES37" s="1" t="s">
        <v>209</v>
      </c>
      <c r="ET37" s="1">
        <v>2</v>
      </c>
      <c r="EU37" s="1"/>
      <c r="EV37" s="1"/>
      <c r="EW37" s="1"/>
      <c r="EX37" s="1">
        <v>0</v>
      </c>
      <c r="EY37" s="1">
        <v>0</v>
      </c>
      <c r="EZ37" s="1"/>
      <c r="FA37" s="1"/>
      <c r="FB37" s="1">
        <v>1</v>
      </c>
      <c r="FC37" s="1">
        <v>0</v>
      </c>
      <c r="FD37" s="1">
        <v>0</v>
      </c>
      <c r="FE37" s="1">
        <v>1</v>
      </c>
      <c r="FF37" s="1">
        <v>1</v>
      </c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>
        <v>1</v>
      </c>
      <c r="GQ37" s="1"/>
    </row>
    <row r="38" spans="1:199" ht="28" customHeight="1">
      <c r="A38" s="1" t="s">
        <v>384</v>
      </c>
      <c r="B38" s="1" t="s">
        <v>385</v>
      </c>
      <c r="C38" s="1" t="s">
        <v>384</v>
      </c>
      <c r="D38" s="1" t="s">
        <v>201</v>
      </c>
      <c r="E38" s="1" t="s">
        <v>385</v>
      </c>
      <c r="F38" s="1"/>
      <c r="G38" s="1">
        <v>49350</v>
      </c>
      <c r="H38" s="1"/>
      <c r="I38" s="1">
        <v>0</v>
      </c>
      <c r="J38" s="1">
        <v>1</v>
      </c>
      <c r="K38" s="1"/>
      <c r="L38" s="1"/>
      <c r="M38" s="1" t="s">
        <v>340</v>
      </c>
      <c r="N38" s="1"/>
      <c r="O38" s="1"/>
      <c r="P38" s="1" t="s">
        <v>386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 t="s">
        <v>387</v>
      </c>
      <c r="AJ38" s="1"/>
      <c r="AK38" s="1"/>
      <c r="AL38" s="1"/>
      <c r="AM38" s="1"/>
      <c r="AN38" s="1"/>
      <c r="AO38" s="1"/>
      <c r="AP38" s="1"/>
      <c r="AQ38" s="1"/>
      <c r="AR38" s="1"/>
      <c r="AS38" s="1">
        <v>1</v>
      </c>
      <c r="AT38" s="1">
        <v>1</v>
      </c>
      <c r="AU38" s="1">
        <v>0</v>
      </c>
      <c r="AV38" s="1">
        <v>1</v>
      </c>
      <c r="AW38" s="1">
        <v>0</v>
      </c>
      <c r="AX38" s="1">
        <v>0</v>
      </c>
      <c r="AY38" s="1"/>
      <c r="AZ38" s="1"/>
      <c r="BA38" s="1"/>
      <c r="BB38" s="1">
        <v>-1</v>
      </c>
      <c r="BC38" s="1">
        <v>2</v>
      </c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>
        <v>0</v>
      </c>
      <c r="CT38" s="1" t="s">
        <v>388</v>
      </c>
      <c r="CU38" s="1"/>
      <c r="CV38" s="1" t="s">
        <v>389</v>
      </c>
      <c r="CW38" s="1"/>
      <c r="CX38" s="1" t="s">
        <v>392</v>
      </c>
      <c r="CY38" s="1">
        <v>3</v>
      </c>
      <c r="CZ38" s="1"/>
      <c r="DA38" s="1"/>
      <c r="DB38" s="1"/>
      <c r="DC38" s="1"/>
      <c r="DD38" s="1" t="s">
        <v>201</v>
      </c>
      <c r="DE38" s="1" t="s">
        <v>356</v>
      </c>
      <c r="DF38" s="1" t="s">
        <v>356</v>
      </c>
      <c r="DG38" s="1"/>
      <c r="DH38" s="1"/>
      <c r="DI38" s="1">
        <v>100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>
        <v>563162</v>
      </c>
      <c r="DU38" s="1"/>
      <c r="DV38" s="1" t="s">
        <v>347</v>
      </c>
      <c r="DW38" s="1" t="s">
        <v>348</v>
      </c>
      <c r="DX38" s="1">
        <v>1</v>
      </c>
      <c r="DY38" s="1"/>
      <c r="DZ38" s="1">
        <v>1</v>
      </c>
      <c r="EA38" s="1">
        <v>1</v>
      </c>
      <c r="EB38" s="1"/>
      <c r="EC38" s="1"/>
      <c r="ED38" s="1"/>
      <c r="EE38" s="1">
        <v>0</v>
      </c>
      <c r="EF38" s="1"/>
      <c r="EG38" s="1"/>
      <c r="EH38" s="1"/>
      <c r="EI38" s="1"/>
      <c r="EJ38" s="1"/>
      <c r="EK38" s="1"/>
      <c r="EL38" s="1"/>
      <c r="EM38" s="1"/>
      <c r="EN38" s="1"/>
      <c r="EO38" s="1" t="s">
        <v>208</v>
      </c>
      <c r="EP38" s="1" t="s">
        <v>209</v>
      </c>
      <c r="EQ38" s="1" t="s">
        <v>209</v>
      </c>
      <c r="ER38" s="1" t="s">
        <v>209</v>
      </c>
      <c r="ES38" s="1" t="s">
        <v>209</v>
      </c>
      <c r="ET38" s="1">
        <v>2</v>
      </c>
      <c r="EU38" s="1"/>
      <c r="EV38" s="1"/>
      <c r="EW38" s="1"/>
      <c r="EX38" s="1">
        <v>0</v>
      </c>
      <c r="EY38" s="1">
        <v>0</v>
      </c>
      <c r="EZ38" s="1"/>
      <c r="FA38" s="1"/>
      <c r="FB38" s="1">
        <v>1</v>
      </c>
      <c r="FC38" s="1">
        <v>0</v>
      </c>
      <c r="FD38" s="1">
        <v>0</v>
      </c>
      <c r="FE38" s="1">
        <v>1</v>
      </c>
      <c r="FF38" s="1">
        <v>1</v>
      </c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>
        <v>1</v>
      </c>
      <c r="GQ38" s="1"/>
    </row>
    <row r="39" spans="1:199" ht="28" customHeight="1">
      <c r="A39" s="1" t="s">
        <v>393</v>
      </c>
      <c r="B39" s="1" t="s">
        <v>394</v>
      </c>
      <c r="C39" s="1" t="s">
        <v>393</v>
      </c>
      <c r="D39" s="1" t="s">
        <v>201</v>
      </c>
      <c r="E39" s="1" t="s">
        <v>394</v>
      </c>
      <c r="F39" s="1"/>
      <c r="G39" s="1">
        <v>49350</v>
      </c>
      <c r="H39" s="1"/>
      <c r="I39" s="1">
        <v>0</v>
      </c>
      <c r="J39" s="1">
        <v>1</v>
      </c>
      <c r="K39" s="1"/>
      <c r="L39" s="1"/>
      <c r="M39" s="1" t="s">
        <v>340</v>
      </c>
      <c r="N39" s="1"/>
      <c r="O39" s="1"/>
      <c r="P39" s="1" t="s">
        <v>395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 t="s">
        <v>396</v>
      </c>
      <c r="AJ39" s="1"/>
      <c r="AK39" s="1"/>
      <c r="AL39" s="1"/>
      <c r="AM39" s="1"/>
      <c r="AN39" s="1"/>
      <c r="AO39" s="1"/>
      <c r="AP39" s="1"/>
      <c r="AQ39" s="1"/>
      <c r="AR39" s="1"/>
      <c r="AS39" s="1">
        <v>1</v>
      </c>
      <c r="AT39" s="1">
        <v>1</v>
      </c>
      <c r="AU39" s="1">
        <v>0</v>
      </c>
      <c r="AV39" s="1">
        <v>1</v>
      </c>
      <c r="AW39" s="1">
        <v>0</v>
      </c>
      <c r="AX39" s="1">
        <v>0</v>
      </c>
      <c r="AY39" s="1"/>
      <c r="AZ39" s="1"/>
      <c r="BA39" s="1"/>
      <c r="BB39" s="1">
        <v>-1</v>
      </c>
      <c r="BC39" s="1">
        <v>2</v>
      </c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>
        <v>0</v>
      </c>
      <c r="CT39" s="1" t="s">
        <v>397</v>
      </c>
      <c r="CU39" s="1"/>
      <c r="CV39" s="1" t="s">
        <v>398</v>
      </c>
      <c r="CW39" s="1"/>
      <c r="CX39" s="1" t="s">
        <v>399</v>
      </c>
      <c r="CY39" s="1">
        <v>1</v>
      </c>
      <c r="CZ39" s="1"/>
      <c r="DA39" s="1"/>
      <c r="DB39" s="1"/>
      <c r="DC39" s="1"/>
      <c r="DD39" s="1" t="s">
        <v>201</v>
      </c>
      <c r="DE39" s="1" t="s">
        <v>346</v>
      </c>
      <c r="DF39" s="1" t="s">
        <v>346</v>
      </c>
      <c r="DG39" s="1"/>
      <c r="DH39" s="1"/>
      <c r="DI39" s="1">
        <v>100</v>
      </c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>
        <v>563162</v>
      </c>
      <c r="DU39" s="1"/>
      <c r="DV39" s="1" t="s">
        <v>347</v>
      </c>
      <c r="DW39" s="1" t="s">
        <v>348</v>
      </c>
      <c r="DX39" s="1">
        <v>1</v>
      </c>
      <c r="DY39" s="1"/>
      <c r="DZ39" s="1">
        <v>1</v>
      </c>
      <c r="EA39" s="1">
        <v>1</v>
      </c>
      <c r="EB39" s="1"/>
      <c r="EC39" s="1"/>
      <c r="ED39" s="1"/>
      <c r="EE39" s="1">
        <v>0</v>
      </c>
      <c r="EF39" s="1"/>
      <c r="EG39" s="1"/>
      <c r="EH39" s="1"/>
      <c r="EI39" s="1"/>
      <c r="EJ39" s="1"/>
      <c r="EK39" s="1"/>
      <c r="EL39" s="1"/>
      <c r="EM39" s="1"/>
      <c r="EN39" s="1"/>
      <c r="EO39" s="1" t="s">
        <v>208</v>
      </c>
      <c r="EP39" s="1" t="s">
        <v>209</v>
      </c>
      <c r="EQ39" s="1" t="s">
        <v>209</v>
      </c>
      <c r="ER39" s="1" t="s">
        <v>209</v>
      </c>
      <c r="ES39" s="1" t="s">
        <v>209</v>
      </c>
      <c r="ET39" s="1">
        <v>2</v>
      </c>
      <c r="EU39" s="1"/>
      <c r="EV39" s="1"/>
      <c r="EW39" s="1"/>
      <c r="EX39" s="1">
        <v>0</v>
      </c>
      <c r="EY39" s="1">
        <v>0</v>
      </c>
      <c r="EZ39" s="1"/>
      <c r="FA39" s="1"/>
      <c r="FB39" s="1">
        <v>1</v>
      </c>
      <c r="FC39" s="1">
        <v>0</v>
      </c>
      <c r="FD39" s="1">
        <v>0</v>
      </c>
      <c r="FE39" s="1">
        <v>1</v>
      </c>
      <c r="FF39" s="1">
        <v>1</v>
      </c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 t="s">
        <v>349</v>
      </c>
      <c r="GK39" s="1" t="s">
        <v>350</v>
      </c>
      <c r="GL39" s="1" t="s">
        <v>351</v>
      </c>
      <c r="GM39" s="1" t="s">
        <v>352</v>
      </c>
      <c r="GN39" s="1" t="s">
        <v>352</v>
      </c>
      <c r="GO39" s="1" t="s">
        <v>352</v>
      </c>
      <c r="GP39" s="1">
        <v>1</v>
      </c>
      <c r="GQ39" s="1"/>
    </row>
    <row r="40" spans="1:199" ht="28" customHeight="1">
      <c r="A40" s="1" t="s">
        <v>393</v>
      </c>
      <c r="B40" s="1" t="s">
        <v>394</v>
      </c>
      <c r="C40" s="1" t="s">
        <v>393</v>
      </c>
      <c r="D40" s="1" t="s">
        <v>201</v>
      </c>
      <c r="E40" s="1" t="s">
        <v>394</v>
      </c>
      <c r="F40" s="1"/>
      <c r="G40" s="1">
        <v>49350</v>
      </c>
      <c r="H40" s="1"/>
      <c r="I40" s="1">
        <v>0</v>
      </c>
      <c r="J40" s="1">
        <v>1</v>
      </c>
      <c r="K40" s="1"/>
      <c r="L40" s="1"/>
      <c r="M40" s="1" t="s">
        <v>340</v>
      </c>
      <c r="N40" s="1"/>
      <c r="O40" s="1"/>
      <c r="P40" s="1" t="s">
        <v>395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 t="s">
        <v>396</v>
      </c>
      <c r="AJ40" s="1"/>
      <c r="AK40" s="1"/>
      <c r="AL40" s="1"/>
      <c r="AM40" s="1"/>
      <c r="AN40" s="1"/>
      <c r="AO40" s="1"/>
      <c r="AP40" s="1"/>
      <c r="AQ40" s="1"/>
      <c r="AR40" s="1"/>
      <c r="AS40" s="1">
        <v>1</v>
      </c>
      <c r="AT40" s="1">
        <v>1</v>
      </c>
      <c r="AU40" s="1">
        <v>0</v>
      </c>
      <c r="AV40" s="1">
        <v>1</v>
      </c>
      <c r="AW40" s="1">
        <v>0</v>
      </c>
      <c r="AX40" s="1">
        <v>0</v>
      </c>
      <c r="AY40" s="1"/>
      <c r="AZ40" s="1"/>
      <c r="BA40" s="1"/>
      <c r="BB40" s="1">
        <v>-1</v>
      </c>
      <c r="BC40" s="1">
        <v>2</v>
      </c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>
        <v>0</v>
      </c>
      <c r="CT40" s="1" t="s">
        <v>397</v>
      </c>
      <c r="CU40" s="1"/>
      <c r="CV40" s="1" t="s">
        <v>398</v>
      </c>
      <c r="CW40" s="1"/>
      <c r="CX40" s="1" t="s">
        <v>400</v>
      </c>
      <c r="CY40" s="1">
        <v>2</v>
      </c>
      <c r="CZ40" s="1"/>
      <c r="DA40" s="1"/>
      <c r="DB40" s="1"/>
      <c r="DC40" s="1"/>
      <c r="DD40" s="1" t="s">
        <v>201</v>
      </c>
      <c r="DE40" s="1" t="s">
        <v>354</v>
      </c>
      <c r="DF40" s="1" t="s">
        <v>354</v>
      </c>
      <c r="DG40" s="1"/>
      <c r="DH40" s="1"/>
      <c r="DI40" s="1">
        <v>98</v>
      </c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>
        <v>563162</v>
      </c>
      <c r="DU40" s="1"/>
      <c r="DV40" s="1" t="s">
        <v>347</v>
      </c>
      <c r="DW40" s="1" t="s">
        <v>348</v>
      </c>
      <c r="DX40" s="1">
        <v>1</v>
      </c>
      <c r="DY40" s="1"/>
      <c r="DZ40" s="1">
        <v>1</v>
      </c>
      <c r="EA40" s="1">
        <v>1</v>
      </c>
      <c r="EB40" s="1"/>
      <c r="EC40" s="1"/>
      <c r="ED40" s="1"/>
      <c r="EE40" s="1">
        <v>0</v>
      </c>
      <c r="EF40" s="1"/>
      <c r="EG40" s="1"/>
      <c r="EH40" s="1"/>
      <c r="EI40" s="1"/>
      <c r="EJ40" s="1"/>
      <c r="EK40" s="1"/>
      <c r="EL40" s="1"/>
      <c r="EM40" s="1"/>
      <c r="EN40" s="1"/>
      <c r="EO40" s="1" t="s">
        <v>208</v>
      </c>
      <c r="EP40" s="1" t="s">
        <v>209</v>
      </c>
      <c r="EQ40" s="1" t="s">
        <v>209</v>
      </c>
      <c r="ER40" s="1" t="s">
        <v>209</v>
      </c>
      <c r="ES40" s="1" t="s">
        <v>209</v>
      </c>
      <c r="ET40" s="1">
        <v>2</v>
      </c>
      <c r="EU40" s="1"/>
      <c r="EV40" s="1"/>
      <c r="EW40" s="1"/>
      <c r="EX40" s="1">
        <v>0</v>
      </c>
      <c r="EY40" s="1">
        <v>0</v>
      </c>
      <c r="EZ40" s="1"/>
      <c r="FA40" s="1"/>
      <c r="FB40" s="1">
        <v>1</v>
      </c>
      <c r="FC40" s="1">
        <v>0</v>
      </c>
      <c r="FD40" s="1">
        <v>0</v>
      </c>
      <c r="FE40" s="1">
        <v>1</v>
      </c>
      <c r="FF40" s="1">
        <v>1</v>
      </c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>
        <v>1</v>
      </c>
      <c r="GQ40" s="1"/>
    </row>
    <row r="41" spans="1:199" ht="28" customHeight="1">
      <c r="A41" s="1" t="s">
        <v>393</v>
      </c>
      <c r="B41" s="1" t="s">
        <v>394</v>
      </c>
      <c r="C41" s="1" t="s">
        <v>393</v>
      </c>
      <c r="D41" s="1" t="s">
        <v>201</v>
      </c>
      <c r="E41" s="1" t="s">
        <v>394</v>
      </c>
      <c r="F41" s="1"/>
      <c r="G41" s="1">
        <v>49350</v>
      </c>
      <c r="H41" s="1"/>
      <c r="I41" s="1">
        <v>0</v>
      </c>
      <c r="J41" s="1">
        <v>1</v>
      </c>
      <c r="K41" s="1"/>
      <c r="L41" s="1"/>
      <c r="M41" s="1" t="s">
        <v>340</v>
      </c>
      <c r="N41" s="1"/>
      <c r="O41" s="1"/>
      <c r="P41" s="1" t="s">
        <v>395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 t="s">
        <v>396</v>
      </c>
      <c r="AJ41" s="1"/>
      <c r="AK41" s="1"/>
      <c r="AL41" s="1"/>
      <c r="AM41" s="1"/>
      <c r="AN41" s="1"/>
      <c r="AO41" s="1"/>
      <c r="AP41" s="1"/>
      <c r="AQ41" s="1"/>
      <c r="AR41" s="1"/>
      <c r="AS41" s="1">
        <v>1</v>
      </c>
      <c r="AT41" s="1">
        <v>1</v>
      </c>
      <c r="AU41" s="1">
        <v>0</v>
      </c>
      <c r="AV41" s="1">
        <v>1</v>
      </c>
      <c r="AW41" s="1">
        <v>0</v>
      </c>
      <c r="AX41" s="1">
        <v>0</v>
      </c>
      <c r="AY41" s="1"/>
      <c r="AZ41" s="1"/>
      <c r="BA41" s="1"/>
      <c r="BB41" s="1">
        <v>-1</v>
      </c>
      <c r="BC41" s="1">
        <v>2</v>
      </c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>
        <v>0</v>
      </c>
      <c r="CT41" s="1" t="s">
        <v>397</v>
      </c>
      <c r="CU41" s="1"/>
      <c r="CV41" s="1" t="s">
        <v>398</v>
      </c>
      <c r="CW41" s="1"/>
      <c r="CX41" s="1" t="s">
        <v>401</v>
      </c>
      <c r="CY41" s="1">
        <v>3</v>
      </c>
      <c r="CZ41" s="1"/>
      <c r="DA41" s="1"/>
      <c r="DB41" s="1"/>
      <c r="DC41" s="1"/>
      <c r="DD41" s="1" t="s">
        <v>201</v>
      </c>
      <c r="DE41" s="1" t="s">
        <v>356</v>
      </c>
      <c r="DF41" s="1" t="s">
        <v>356</v>
      </c>
      <c r="DG41" s="1"/>
      <c r="DH41" s="1"/>
      <c r="DI41" s="1">
        <v>100</v>
      </c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>
        <v>563162</v>
      </c>
      <c r="DU41" s="1"/>
      <c r="DV41" s="1" t="s">
        <v>347</v>
      </c>
      <c r="DW41" s="1" t="s">
        <v>348</v>
      </c>
      <c r="DX41" s="1">
        <v>1</v>
      </c>
      <c r="DY41" s="1"/>
      <c r="DZ41" s="1">
        <v>1</v>
      </c>
      <c r="EA41" s="1">
        <v>1</v>
      </c>
      <c r="EB41" s="1"/>
      <c r="EC41" s="1"/>
      <c r="ED41" s="1"/>
      <c r="EE41" s="1">
        <v>0</v>
      </c>
      <c r="EF41" s="1"/>
      <c r="EG41" s="1"/>
      <c r="EH41" s="1"/>
      <c r="EI41" s="1"/>
      <c r="EJ41" s="1"/>
      <c r="EK41" s="1"/>
      <c r="EL41" s="1"/>
      <c r="EM41" s="1"/>
      <c r="EN41" s="1"/>
      <c r="EO41" s="1" t="s">
        <v>208</v>
      </c>
      <c r="EP41" s="1" t="s">
        <v>209</v>
      </c>
      <c r="EQ41" s="1" t="s">
        <v>209</v>
      </c>
      <c r="ER41" s="1" t="s">
        <v>209</v>
      </c>
      <c r="ES41" s="1" t="s">
        <v>209</v>
      </c>
      <c r="ET41" s="1">
        <v>2</v>
      </c>
      <c r="EU41" s="1"/>
      <c r="EV41" s="1"/>
      <c r="EW41" s="1"/>
      <c r="EX41" s="1">
        <v>0</v>
      </c>
      <c r="EY41" s="1">
        <v>0</v>
      </c>
      <c r="EZ41" s="1"/>
      <c r="FA41" s="1"/>
      <c r="FB41" s="1">
        <v>1</v>
      </c>
      <c r="FC41" s="1">
        <v>0</v>
      </c>
      <c r="FD41" s="1">
        <v>0</v>
      </c>
      <c r="FE41" s="1">
        <v>1</v>
      </c>
      <c r="FF41" s="1">
        <v>1</v>
      </c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>
        <v>1</v>
      </c>
      <c r="GQ41" s="1"/>
    </row>
    <row r="42" spans="1:199" ht="28" customHeight="1">
      <c r="A42" s="1" t="s">
        <v>402</v>
      </c>
      <c r="B42" s="1" t="s">
        <v>403</v>
      </c>
      <c r="C42" s="1" t="s">
        <v>402</v>
      </c>
      <c r="D42" s="1" t="s">
        <v>201</v>
      </c>
      <c r="E42" s="1" t="s">
        <v>403</v>
      </c>
      <c r="F42" s="1"/>
      <c r="G42" s="1">
        <v>49350</v>
      </c>
      <c r="H42" s="1"/>
      <c r="I42" s="1">
        <v>0</v>
      </c>
      <c r="J42" s="1">
        <v>1</v>
      </c>
      <c r="K42" s="1"/>
      <c r="L42" s="1"/>
      <c r="M42" s="1" t="s">
        <v>340</v>
      </c>
      <c r="N42" s="1"/>
      <c r="O42" s="1"/>
      <c r="P42" s="1" t="s">
        <v>404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 t="s">
        <v>405</v>
      </c>
      <c r="AJ42" s="1"/>
      <c r="AK42" s="1"/>
      <c r="AL42" s="1"/>
      <c r="AM42" s="1"/>
      <c r="AN42" s="1"/>
      <c r="AO42" s="1"/>
      <c r="AP42" s="1"/>
      <c r="AQ42" s="1"/>
      <c r="AR42" s="1"/>
      <c r="AS42" s="1">
        <v>1</v>
      </c>
      <c r="AT42" s="1">
        <v>1</v>
      </c>
      <c r="AU42" s="1">
        <v>0</v>
      </c>
      <c r="AV42" s="1">
        <v>1</v>
      </c>
      <c r="AW42" s="1">
        <v>0</v>
      </c>
      <c r="AX42" s="1">
        <v>0</v>
      </c>
      <c r="AY42" s="1"/>
      <c r="AZ42" s="1"/>
      <c r="BA42" s="1"/>
      <c r="BB42" s="1">
        <v>-1</v>
      </c>
      <c r="BC42" s="1">
        <v>2</v>
      </c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>
        <v>0</v>
      </c>
      <c r="CT42" s="1" t="s">
        <v>406</v>
      </c>
      <c r="CU42" s="1"/>
      <c r="CV42" s="1" t="s">
        <v>407</v>
      </c>
      <c r="CW42" s="1"/>
      <c r="CX42" s="1" t="s">
        <v>408</v>
      </c>
      <c r="CY42" s="1">
        <v>1</v>
      </c>
      <c r="CZ42" s="1"/>
      <c r="DA42" s="1"/>
      <c r="DB42" s="1"/>
      <c r="DC42" s="1"/>
      <c r="DD42" s="1" t="s">
        <v>201</v>
      </c>
      <c r="DE42" s="1" t="s">
        <v>346</v>
      </c>
      <c r="DF42" s="1" t="s">
        <v>346</v>
      </c>
      <c r="DG42" s="1"/>
      <c r="DH42" s="1"/>
      <c r="DI42" s="1">
        <v>100</v>
      </c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>
        <v>563162</v>
      </c>
      <c r="DU42" s="1"/>
      <c r="DV42" s="1" t="s">
        <v>347</v>
      </c>
      <c r="DW42" s="1" t="s">
        <v>348</v>
      </c>
      <c r="DX42" s="1">
        <v>1</v>
      </c>
      <c r="DY42" s="1"/>
      <c r="DZ42" s="1">
        <v>1</v>
      </c>
      <c r="EA42" s="1">
        <v>1</v>
      </c>
      <c r="EB42" s="1"/>
      <c r="EC42" s="1"/>
      <c r="ED42" s="1"/>
      <c r="EE42" s="1">
        <v>0</v>
      </c>
      <c r="EF42" s="1"/>
      <c r="EG42" s="1"/>
      <c r="EH42" s="1"/>
      <c r="EI42" s="1"/>
      <c r="EJ42" s="1"/>
      <c r="EK42" s="1"/>
      <c r="EL42" s="1"/>
      <c r="EM42" s="1"/>
      <c r="EN42" s="1"/>
      <c r="EO42" s="1" t="s">
        <v>208</v>
      </c>
      <c r="EP42" s="1" t="s">
        <v>209</v>
      </c>
      <c r="EQ42" s="1" t="s">
        <v>209</v>
      </c>
      <c r="ER42" s="1" t="s">
        <v>209</v>
      </c>
      <c r="ES42" s="1" t="s">
        <v>209</v>
      </c>
      <c r="ET42" s="1">
        <v>2</v>
      </c>
      <c r="EU42" s="1"/>
      <c r="EV42" s="1"/>
      <c r="EW42" s="1"/>
      <c r="EX42" s="1">
        <v>0</v>
      </c>
      <c r="EY42" s="1">
        <v>0</v>
      </c>
      <c r="EZ42" s="1"/>
      <c r="FA42" s="1"/>
      <c r="FB42" s="1">
        <v>1</v>
      </c>
      <c r="FC42" s="1">
        <v>0</v>
      </c>
      <c r="FD42" s="1">
        <v>0</v>
      </c>
      <c r="FE42" s="1">
        <v>1</v>
      </c>
      <c r="FF42" s="1">
        <v>1</v>
      </c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 t="s">
        <v>349</v>
      </c>
      <c r="GK42" s="1" t="s">
        <v>350</v>
      </c>
      <c r="GL42" s="1" t="s">
        <v>351</v>
      </c>
      <c r="GM42" s="1" t="s">
        <v>352</v>
      </c>
      <c r="GN42" s="1" t="s">
        <v>352</v>
      </c>
      <c r="GO42" s="1" t="s">
        <v>352</v>
      </c>
      <c r="GP42" s="1">
        <v>1</v>
      </c>
      <c r="GQ42" s="1"/>
    </row>
    <row r="43" spans="1:199" ht="28" customHeight="1">
      <c r="A43" s="1" t="s">
        <v>402</v>
      </c>
      <c r="B43" s="1" t="s">
        <v>403</v>
      </c>
      <c r="C43" s="1" t="s">
        <v>402</v>
      </c>
      <c r="D43" s="1" t="s">
        <v>201</v>
      </c>
      <c r="E43" s="1" t="s">
        <v>403</v>
      </c>
      <c r="F43" s="1"/>
      <c r="G43" s="1">
        <v>49350</v>
      </c>
      <c r="H43" s="1"/>
      <c r="I43" s="1">
        <v>0</v>
      </c>
      <c r="J43" s="1">
        <v>1</v>
      </c>
      <c r="K43" s="1"/>
      <c r="L43" s="1"/>
      <c r="M43" s="1" t="s">
        <v>340</v>
      </c>
      <c r="N43" s="1"/>
      <c r="O43" s="1"/>
      <c r="P43" s="1" t="s">
        <v>404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 t="s">
        <v>405</v>
      </c>
      <c r="AJ43" s="1"/>
      <c r="AK43" s="1"/>
      <c r="AL43" s="1"/>
      <c r="AM43" s="1"/>
      <c r="AN43" s="1"/>
      <c r="AO43" s="1"/>
      <c r="AP43" s="1"/>
      <c r="AQ43" s="1"/>
      <c r="AR43" s="1"/>
      <c r="AS43" s="1">
        <v>1</v>
      </c>
      <c r="AT43" s="1">
        <v>1</v>
      </c>
      <c r="AU43" s="1">
        <v>0</v>
      </c>
      <c r="AV43" s="1">
        <v>1</v>
      </c>
      <c r="AW43" s="1">
        <v>0</v>
      </c>
      <c r="AX43" s="1">
        <v>0</v>
      </c>
      <c r="AY43" s="1"/>
      <c r="AZ43" s="1"/>
      <c r="BA43" s="1"/>
      <c r="BB43" s="1">
        <v>-1</v>
      </c>
      <c r="BC43" s="1">
        <v>2</v>
      </c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>
        <v>0</v>
      </c>
      <c r="CT43" s="1" t="s">
        <v>406</v>
      </c>
      <c r="CU43" s="1"/>
      <c r="CV43" s="1" t="s">
        <v>407</v>
      </c>
      <c r="CW43" s="1"/>
      <c r="CX43" s="1" t="s">
        <v>409</v>
      </c>
      <c r="CY43" s="1">
        <v>2</v>
      </c>
      <c r="CZ43" s="1"/>
      <c r="DA43" s="1"/>
      <c r="DB43" s="1"/>
      <c r="DC43" s="1"/>
      <c r="DD43" s="1" t="s">
        <v>201</v>
      </c>
      <c r="DE43" s="1" t="s">
        <v>354</v>
      </c>
      <c r="DF43" s="1" t="s">
        <v>354</v>
      </c>
      <c r="DG43" s="1"/>
      <c r="DH43" s="1"/>
      <c r="DI43" s="1">
        <v>100</v>
      </c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>
        <v>563162</v>
      </c>
      <c r="DU43" s="1"/>
      <c r="DV43" s="1" t="s">
        <v>347</v>
      </c>
      <c r="DW43" s="1" t="s">
        <v>348</v>
      </c>
      <c r="DX43" s="1">
        <v>1</v>
      </c>
      <c r="DY43" s="1"/>
      <c r="DZ43" s="1">
        <v>1</v>
      </c>
      <c r="EA43" s="1">
        <v>1</v>
      </c>
      <c r="EB43" s="1"/>
      <c r="EC43" s="1"/>
      <c r="ED43" s="1"/>
      <c r="EE43" s="1">
        <v>0</v>
      </c>
      <c r="EF43" s="1"/>
      <c r="EG43" s="1"/>
      <c r="EH43" s="1"/>
      <c r="EI43" s="1"/>
      <c r="EJ43" s="1"/>
      <c r="EK43" s="1"/>
      <c r="EL43" s="1"/>
      <c r="EM43" s="1"/>
      <c r="EN43" s="1"/>
      <c r="EO43" s="1" t="s">
        <v>208</v>
      </c>
      <c r="EP43" s="1" t="s">
        <v>209</v>
      </c>
      <c r="EQ43" s="1" t="s">
        <v>209</v>
      </c>
      <c r="ER43" s="1" t="s">
        <v>209</v>
      </c>
      <c r="ES43" s="1" t="s">
        <v>209</v>
      </c>
      <c r="ET43" s="1">
        <v>2</v>
      </c>
      <c r="EU43" s="1"/>
      <c r="EV43" s="1"/>
      <c r="EW43" s="1"/>
      <c r="EX43" s="1">
        <v>0</v>
      </c>
      <c r="EY43" s="1">
        <v>0</v>
      </c>
      <c r="EZ43" s="1"/>
      <c r="FA43" s="1"/>
      <c r="FB43" s="1">
        <v>1</v>
      </c>
      <c r="FC43" s="1">
        <v>0</v>
      </c>
      <c r="FD43" s="1">
        <v>0</v>
      </c>
      <c r="FE43" s="1">
        <v>1</v>
      </c>
      <c r="FF43" s="1">
        <v>1</v>
      </c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>
        <v>1</v>
      </c>
      <c r="GQ43" s="1"/>
    </row>
    <row r="44" spans="1:199" ht="28" customHeight="1">
      <c r="A44" s="1" t="s">
        <v>402</v>
      </c>
      <c r="B44" s="1" t="s">
        <v>403</v>
      </c>
      <c r="C44" s="1" t="s">
        <v>402</v>
      </c>
      <c r="D44" s="1" t="s">
        <v>201</v>
      </c>
      <c r="E44" s="1" t="s">
        <v>403</v>
      </c>
      <c r="F44" s="1"/>
      <c r="G44" s="1">
        <v>49350</v>
      </c>
      <c r="H44" s="1"/>
      <c r="I44" s="1">
        <v>0</v>
      </c>
      <c r="J44" s="1">
        <v>1</v>
      </c>
      <c r="K44" s="1"/>
      <c r="L44" s="1"/>
      <c r="M44" s="1" t="s">
        <v>340</v>
      </c>
      <c r="N44" s="1"/>
      <c r="O44" s="1"/>
      <c r="P44" s="1" t="s">
        <v>404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 t="s">
        <v>405</v>
      </c>
      <c r="AJ44" s="1"/>
      <c r="AK44" s="1"/>
      <c r="AL44" s="1"/>
      <c r="AM44" s="1"/>
      <c r="AN44" s="1"/>
      <c r="AO44" s="1"/>
      <c r="AP44" s="1"/>
      <c r="AQ44" s="1"/>
      <c r="AR44" s="1"/>
      <c r="AS44" s="1">
        <v>1</v>
      </c>
      <c r="AT44" s="1">
        <v>1</v>
      </c>
      <c r="AU44" s="1">
        <v>0</v>
      </c>
      <c r="AV44" s="1">
        <v>1</v>
      </c>
      <c r="AW44" s="1">
        <v>0</v>
      </c>
      <c r="AX44" s="1">
        <v>0</v>
      </c>
      <c r="AY44" s="1"/>
      <c r="AZ44" s="1"/>
      <c r="BA44" s="1"/>
      <c r="BB44" s="1">
        <v>-1</v>
      </c>
      <c r="BC44" s="1">
        <v>2</v>
      </c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>
        <v>0</v>
      </c>
      <c r="CT44" s="1" t="s">
        <v>406</v>
      </c>
      <c r="CU44" s="1"/>
      <c r="CV44" s="1" t="s">
        <v>407</v>
      </c>
      <c r="CW44" s="1"/>
      <c r="CX44" s="1" t="s">
        <v>410</v>
      </c>
      <c r="CY44" s="1">
        <v>3</v>
      </c>
      <c r="CZ44" s="1"/>
      <c r="DA44" s="1"/>
      <c r="DB44" s="1"/>
      <c r="DC44" s="1"/>
      <c r="DD44" s="1" t="s">
        <v>201</v>
      </c>
      <c r="DE44" s="1" t="s">
        <v>356</v>
      </c>
      <c r="DF44" s="1" t="s">
        <v>356</v>
      </c>
      <c r="DG44" s="1"/>
      <c r="DH44" s="1"/>
      <c r="DI44" s="1">
        <v>100</v>
      </c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>
        <v>563162</v>
      </c>
      <c r="DU44" s="1"/>
      <c r="DV44" s="1" t="s">
        <v>347</v>
      </c>
      <c r="DW44" s="1" t="s">
        <v>348</v>
      </c>
      <c r="DX44" s="1">
        <v>1</v>
      </c>
      <c r="DY44" s="1"/>
      <c r="DZ44" s="1">
        <v>1</v>
      </c>
      <c r="EA44" s="1">
        <v>1</v>
      </c>
      <c r="EB44" s="1"/>
      <c r="EC44" s="1"/>
      <c r="ED44" s="1"/>
      <c r="EE44" s="1">
        <v>0</v>
      </c>
      <c r="EF44" s="1"/>
      <c r="EG44" s="1"/>
      <c r="EH44" s="1"/>
      <c r="EI44" s="1"/>
      <c r="EJ44" s="1"/>
      <c r="EK44" s="1"/>
      <c r="EL44" s="1"/>
      <c r="EM44" s="1"/>
      <c r="EN44" s="1"/>
      <c r="EO44" s="1" t="s">
        <v>208</v>
      </c>
      <c r="EP44" s="1" t="s">
        <v>209</v>
      </c>
      <c r="EQ44" s="1" t="s">
        <v>209</v>
      </c>
      <c r="ER44" s="1" t="s">
        <v>209</v>
      </c>
      <c r="ES44" s="1" t="s">
        <v>209</v>
      </c>
      <c r="ET44" s="1">
        <v>2</v>
      </c>
      <c r="EU44" s="1"/>
      <c r="EV44" s="1"/>
      <c r="EW44" s="1"/>
      <c r="EX44" s="1">
        <v>0</v>
      </c>
      <c r="EY44" s="1">
        <v>0</v>
      </c>
      <c r="EZ44" s="1"/>
      <c r="FA44" s="1"/>
      <c r="FB44" s="1">
        <v>1</v>
      </c>
      <c r="FC44" s="1">
        <v>0</v>
      </c>
      <c r="FD44" s="1">
        <v>0</v>
      </c>
      <c r="FE44" s="1">
        <v>1</v>
      </c>
      <c r="FF44" s="1">
        <v>1</v>
      </c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>
        <v>1</v>
      </c>
      <c r="GQ44" s="1"/>
    </row>
    <row r="45" spans="1:199" ht="28" customHeight="1">
      <c r="A45" s="1" t="s">
        <v>411</v>
      </c>
      <c r="B45" s="1" t="s">
        <v>412</v>
      </c>
      <c r="C45" s="1" t="s">
        <v>411</v>
      </c>
      <c r="D45" s="1" t="s">
        <v>201</v>
      </c>
      <c r="E45" s="1" t="s">
        <v>412</v>
      </c>
      <c r="F45" s="1"/>
      <c r="G45" s="1">
        <v>49350</v>
      </c>
      <c r="H45" s="1"/>
      <c r="I45" s="1">
        <v>0</v>
      </c>
      <c r="J45" s="1">
        <v>1</v>
      </c>
      <c r="K45" s="1"/>
      <c r="L45" s="1"/>
      <c r="M45" s="1" t="s">
        <v>340</v>
      </c>
      <c r="N45" s="1"/>
      <c r="O45" s="1"/>
      <c r="P45" s="1" t="s">
        <v>413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 t="s">
        <v>414</v>
      </c>
      <c r="AJ45" s="1"/>
      <c r="AK45" s="1"/>
      <c r="AL45" s="1"/>
      <c r="AM45" s="1"/>
      <c r="AN45" s="1"/>
      <c r="AO45" s="1"/>
      <c r="AP45" s="1"/>
      <c r="AQ45" s="1"/>
      <c r="AR45" s="1"/>
      <c r="AS45" s="1">
        <v>1</v>
      </c>
      <c r="AT45" s="1">
        <v>1</v>
      </c>
      <c r="AU45" s="1">
        <v>0</v>
      </c>
      <c r="AV45" s="1">
        <v>1</v>
      </c>
      <c r="AW45" s="1">
        <v>0</v>
      </c>
      <c r="AX45" s="1">
        <v>0</v>
      </c>
      <c r="AY45" s="1"/>
      <c r="AZ45" s="1"/>
      <c r="BA45" s="1"/>
      <c r="BB45" s="1">
        <v>-1</v>
      </c>
      <c r="BC45" s="1">
        <v>2</v>
      </c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>
        <v>0</v>
      </c>
      <c r="CT45" s="1" t="s">
        <v>415</v>
      </c>
      <c r="CU45" s="1"/>
      <c r="CV45" s="1" t="s">
        <v>416</v>
      </c>
      <c r="CW45" s="1"/>
      <c r="CX45" s="1" t="s">
        <v>417</v>
      </c>
      <c r="CY45" s="1">
        <v>1</v>
      </c>
      <c r="CZ45" s="1"/>
      <c r="DA45" s="1"/>
      <c r="DB45" s="1"/>
      <c r="DC45" s="1"/>
      <c r="DD45" s="1" t="s">
        <v>201</v>
      </c>
      <c r="DE45" s="1" t="s">
        <v>346</v>
      </c>
      <c r="DF45" s="1" t="s">
        <v>346</v>
      </c>
      <c r="DG45" s="1"/>
      <c r="DH45" s="1"/>
      <c r="DI45" s="1">
        <v>100</v>
      </c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>
        <v>563162</v>
      </c>
      <c r="DU45" s="1"/>
      <c r="DV45" s="1" t="s">
        <v>347</v>
      </c>
      <c r="DW45" s="1" t="s">
        <v>348</v>
      </c>
      <c r="DX45" s="1">
        <v>1</v>
      </c>
      <c r="DY45" s="1"/>
      <c r="DZ45" s="1">
        <v>1</v>
      </c>
      <c r="EA45" s="1">
        <v>1</v>
      </c>
      <c r="EB45" s="1"/>
      <c r="EC45" s="1"/>
      <c r="ED45" s="1"/>
      <c r="EE45" s="1">
        <v>0</v>
      </c>
      <c r="EF45" s="1"/>
      <c r="EG45" s="1"/>
      <c r="EH45" s="1"/>
      <c r="EI45" s="1"/>
      <c r="EJ45" s="1"/>
      <c r="EK45" s="1"/>
      <c r="EL45" s="1"/>
      <c r="EM45" s="1"/>
      <c r="EN45" s="1"/>
      <c r="EO45" s="1" t="s">
        <v>208</v>
      </c>
      <c r="EP45" s="1" t="s">
        <v>209</v>
      </c>
      <c r="EQ45" s="1" t="s">
        <v>209</v>
      </c>
      <c r="ER45" s="1" t="s">
        <v>209</v>
      </c>
      <c r="ES45" s="1" t="s">
        <v>209</v>
      </c>
      <c r="ET45" s="1">
        <v>2</v>
      </c>
      <c r="EU45" s="1"/>
      <c r="EV45" s="1"/>
      <c r="EW45" s="1"/>
      <c r="EX45" s="1">
        <v>0</v>
      </c>
      <c r="EY45" s="1">
        <v>0</v>
      </c>
      <c r="EZ45" s="1"/>
      <c r="FA45" s="1"/>
      <c r="FB45" s="1">
        <v>1</v>
      </c>
      <c r="FC45" s="1">
        <v>0</v>
      </c>
      <c r="FD45" s="1">
        <v>0</v>
      </c>
      <c r="FE45" s="1">
        <v>1</v>
      </c>
      <c r="FF45" s="1">
        <v>1</v>
      </c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 t="s">
        <v>349</v>
      </c>
      <c r="GK45" s="1" t="s">
        <v>350</v>
      </c>
      <c r="GL45" s="1" t="s">
        <v>351</v>
      </c>
      <c r="GM45" s="1" t="s">
        <v>352</v>
      </c>
      <c r="GN45" s="1" t="s">
        <v>352</v>
      </c>
      <c r="GO45" s="1" t="s">
        <v>352</v>
      </c>
      <c r="GP45" s="1">
        <v>1</v>
      </c>
      <c r="GQ45" s="1"/>
    </row>
    <row r="46" spans="1:199" ht="28" customHeight="1">
      <c r="A46" s="1" t="s">
        <v>411</v>
      </c>
      <c r="B46" s="1" t="s">
        <v>412</v>
      </c>
      <c r="C46" s="1" t="s">
        <v>411</v>
      </c>
      <c r="D46" s="1" t="s">
        <v>201</v>
      </c>
      <c r="E46" s="1" t="s">
        <v>412</v>
      </c>
      <c r="F46" s="1"/>
      <c r="G46" s="1">
        <v>49350</v>
      </c>
      <c r="H46" s="1"/>
      <c r="I46" s="1">
        <v>0</v>
      </c>
      <c r="J46" s="1">
        <v>1</v>
      </c>
      <c r="K46" s="1"/>
      <c r="L46" s="1"/>
      <c r="M46" s="1" t="s">
        <v>340</v>
      </c>
      <c r="N46" s="1"/>
      <c r="O46" s="1"/>
      <c r="P46" s="1" t="s">
        <v>413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 t="s">
        <v>414</v>
      </c>
      <c r="AJ46" s="1"/>
      <c r="AK46" s="1"/>
      <c r="AL46" s="1"/>
      <c r="AM46" s="1"/>
      <c r="AN46" s="1"/>
      <c r="AO46" s="1"/>
      <c r="AP46" s="1"/>
      <c r="AQ46" s="1"/>
      <c r="AR46" s="1"/>
      <c r="AS46" s="1">
        <v>1</v>
      </c>
      <c r="AT46" s="1">
        <v>1</v>
      </c>
      <c r="AU46" s="1">
        <v>0</v>
      </c>
      <c r="AV46" s="1">
        <v>1</v>
      </c>
      <c r="AW46" s="1">
        <v>0</v>
      </c>
      <c r="AX46" s="1">
        <v>0</v>
      </c>
      <c r="AY46" s="1"/>
      <c r="AZ46" s="1"/>
      <c r="BA46" s="1"/>
      <c r="BB46" s="1">
        <v>-1</v>
      </c>
      <c r="BC46" s="1">
        <v>2</v>
      </c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>
        <v>0</v>
      </c>
      <c r="CT46" s="1" t="s">
        <v>415</v>
      </c>
      <c r="CU46" s="1"/>
      <c r="CV46" s="1" t="s">
        <v>416</v>
      </c>
      <c r="CW46" s="1"/>
      <c r="CX46" s="1" t="s">
        <v>418</v>
      </c>
      <c r="CY46" s="1">
        <v>2</v>
      </c>
      <c r="CZ46" s="1"/>
      <c r="DA46" s="1"/>
      <c r="DB46" s="1"/>
      <c r="DC46" s="1"/>
      <c r="DD46" s="1" t="s">
        <v>201</v>
      </c>
      <c r="DE46" s="1" t="s">
        <v>354</v>
      </c>
      <c r="DF46" s="1" t="s">
        <v>354</v>
      </c>
      <c r="DG46" s="1"/>
      <c r="DH46" s="1"/>
      <c r="DI46" s="1">
        <v>100</v>
      </c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>
        <v>563162</v>
      </c>
      <c r="DU46" s="1"/>
      <c r="DV46" s="1" t="s">
        <v>347</v>
      </c>
      <c r="DW46" s="1" t="s">
        <v>348</v>
      </c>
      <c r="DX46" s="1">
        <v>1</v>
      </c>
      <c r="DY46" s="1"/>
      <c r="DZ46" s="1">
        <v>1</v>
      </c>
      <c r="EA46" s="1">
        <v>1</v>
      </c>
      <c r="EB46" s="1"/>
      <c r="EC46" s="1"/>
      <c r="ED46" s="1"/>
      <c r="EE46" s="1">
        <v>0</v>
      </c>
      <c r="EF46" s="1"/>
      <c r="EG46" s="1"/>
      <c r="EH46" s="1"/>
      <c r="EI46" s="1"/>
      <c r="EJ46" s="1"/>
      <c r="EK46" s="1"/>
      <c r="EL46" s="1"/>
      <c r="EM46" s="1"/>
      <c r="EN46" s="1"/>
      <c r="EO46" s="1" t="s">
        <v>208</v>
      </c>
      <c r="EP46" s="1" t="s">
        <v>209</v>
      </c>
      <c r="EQ46" s="1" t="s">
        <v>209</v>
      </c>
      <c r="ER46" s="1" t="s">
        <v>209</v>
      </c>
      <c r="ES46" s="1" t="s">
        <v>209</v>
      </c>
      <c r="ET46" s="1">
        <v>2</v>
      </c>
      <c r="EU46" s="1"/>
      <c r="EV46" s="1"/>
      <c r="EW46" s="1"/>
      <c r="EX46" s="1">
        <v>0</v>
      </c>
      <c r="EY46" s="1">
        <v>0</v>
      </c>
      <c r="EZ46" s="1"/>
      <c r="FA46" s="1"/>
      <c r="FB46" s="1">
        <v>1</v>
      </c>
      <c r="FC46" s="1">
        <v>0</v>
      </c>
      <c r="FD46" s="1">
        <v>0</v>
      </c>
      <c r="FE46" s="1">
        <v>1</v>
      </c>
      <c r="FF46" s="1">
        <v>1</v>
      </c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>
        <v>1</v>
      </c>
      <c r="GQ46" s="1"/>
    </row>
    <row r="47" spans="1:199" ht="28" customHeight="1">
      <c r="A47" s="1" t="s">
        <v>411</v>
      </c>
      <c r="B47" s="1" t="s">
        <v>412</v>
      </c>
      <c r="C47" s="1" t="s">
        <v>411</v>
      </c>
      <c r="D47" s="1" t="s">
        <v>201</v>
      </c>
      <c r="E47" s="1" t="s">
        <v>412</v>
      </c>
      <c r="F47" s="1"/>
      <c r="G47" s="1">
        <v>49350</v>
      </c>
      <c r="H47" s="1"/>
      <c r="I47" s="1">
        <v>0</v>
      </c>
      <c r="J47" s="1">
        <v>1</v>
      </c>
      <c r="K47" s="1"/>
      <c r="L47" s="1"/>
      <c r="M47" s="1" t="s">
        <v>340</v>
      </c>
      <c r="N47" s="1"/>
      <c r="O47" s="1"/>
      <c r="P47" s="1" t="s">
        <v>413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 t="s">
        <v>414</v>
      </c>
      <c r="AJ47" s="1"/>
      <c r="AK47" s="1"/>
      <c r="AL47" s="1"/>
      <c r="AM47" s="1"/>
      <c r="AN47" s="1"/>
      <c r="AO47" s="1"/>
      <c r="AP47" s="1"/>
      <c r="AQ47" s="1"/>
      <c r="AR47" s="1"/>
      <c r="AS47" s="1">
        <v>1</v>
      </c>
      <c r="AT47" s="1">
        <v>1</v>
      </c>
      <c r="AU47" s="1">
        <v>0</v>
      </c>
      <c r="AV47" s="1">
        <v>1</v>
      </c>
      <c r="AW47" s="1">
        <v>0</v>
      </c>
      <c r="AX47" s="1">
        <v>0</v>
      </c>
      <c r="AY47" s="1"/>
      <c r="AZ47" s="1"/>
      <c r="BA47" s="1"/>
      <c r="BB47" s="1">
        <v>-1</v>
      </c>
      <c r="BC47" s="1">
        <v>2</v>
      </c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>
        <v>0</v>
      </c>
      <c r="CT47" s="1" t="s">
        <v>415</v>
      </c>
      <c r="CU47" s="1"/>
      <c r="CV47" s="1" t="s">
        <v>416</v>
      </c>
      <c r="CW47" s="1"/>
      <c r="CX47" s="1" t="s">
        <v>419</v>
      </c>
      <c r="CY47" s="1">
        <v>3</v>
      </c>
      <c r="CZ47" s="1"/>
      <c r="DA47" s="1"/>
      <c r="DB47" s="1"/>
      <c r="DC47" s="1"/>
      <c r="DD47" s="1" t="s">
        <v>201</v>
      </c>
      <c r="DE47" s="1" t="s">
        <v>356</v>
      </c>
      <c r="DF47" s="1" t="s">
        <v>356</v>
      </c>
      <c r="DG47" s="1"/>
      <c r="DH47" s="1"/>
      <c r="DI47" s="1">
        <v>100</v>
      </c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>
        <v>563162</v>
      </c>
      <c r="DU47" s="1"/>
      <c r="DV47" s="1" t="s">
        <v>347</v>
      </c>
      <c r="DW47" s="1" t="s">
        <v>348</v>
      </c>
      <c r="DX47" s="1">
        <v>1</v>
      </c>
      <c r="DY47" s="1"/>
      <c r="DZ47" s="1">
        <v>1</v>
      </c>
      <c r="EA47" s="1">
        <v>1</v>
      </c>
      <c r="EB47" s="1"/>
      <c r="EC47" s="1"/>
      <c r="ED47" s="1"/>
      <c r="EE47" s="1">
        <v>0</v>
      </c>
      <c r="EF47" s="1"/>
      <c r="EG47" s="1"/>
      <c r="EH47" s="1"/>
      <c r="EI47" s="1"/>
      <c r="EJ47" s="1"/>
      <c r="EK47" s="1"/>
      <c r="EL47" s="1"/>
      <c r="EM47" s="1"/>
      <c r="EN47" s="1"/>
      <c r="EO47" s="1" t="s">
        <v>208</v>
      </c>
      <c r="EP47" s="1" t="s">
        <v>209</v>
      </c>
      <c r="EQ47" s="1" t="s">
        <v>209</v>
      </c>
      <c r="ER47" s="1" t="s">
        <v>209</v>
      </c>
      <c r="ES47" s="1" t="s">
        <v>209</v>
      </c>
      <c r="ET47" s="1">
        <v>2</v>
      </c>
      <c r="EU47" s="1"/>
      <c r="EV47" s="1"/>
      <c r="EW47" s="1"/>
      <c r="EX47" s="1">
        <v>0</v>
      </c>
      <c r="EY47" s="1">
        <v>0</v>
      </c>
      <c r="EZ47" s="1"/>
      <c r="FA47" s="1"/>
      <c r="FB47" s="1">
        <v>1</v>
      </c>
      <c r="FC47" s="1">
        <v>0</v>
      </c>
      <c r="FD47" s="1">
        <v>0</v>
      </c>
      <c r="FE47" s="1">
        <v>1</v>
      </c>
      <c r="FF47" s="1">
        <v>1</v>
      </c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>
        <v>1</v>
      </c>
      <c r="GQ47" s="1"/>
    </row>
    <row r="48" spans="1:199" ht="28" customHeight="1">
      <c r="A48" s="1" t="s">
        <v>432</v>
      </c>
      <c r="B48" s="1" t="s">
        <v>433</v>
      </c>
      <c r="C48" s="1" t="s">
        <v>432</v>
      </c>
      <c r="D48" s="1" t="s">
        <v>201</v>
      </c>
      <c r="E48" s="1" t="s">
        <v>433</v>
      </c>
      <c r="F48" s="1"/>
      <c r="G48" s="1">
        <v>1575</v>
      </c>
      <c r="H48" s="1"/>
      <c r="I48" s="1">
        <v>0</v>
      </c>
      <c r="J48" s="1">
        <v>1</v>
      </c>
      <c r="K48" s="1"/>
      <c r="L48" s="1"/>
      <c r="M48" s="1"/>
      <c r="N48" s="1"/>
      <c r="O48" s="1"/>
      <c r="P48" s="1" t="s">
        <v>434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 t="s">
        <v>435</v>
      </c>
      <c r="AJ48" s="1"/>
      <c r="AK48" s="1"/>
      <c r="AL48" s="1"/>
      <c r="AM48" s="1"/>
      <c r="AN48" s="1"/>
      <c r="AO48" s="1"/>
      <c r="AP48" s="1"/>
      <c r="AQ48" s="1"/>
      <c r="AR48" s="1"/>
      <c r="AS48" s="1">
        <v>1</v>
      </c>
      <c r="AT48" s="1">
        <v>1</v>
      </c>
      <c r="AU48" s="1">
        <v>0</v>
      </c>
      <c r="AV48" s="1">
        <v>1</v>
      </c>
      <c r="AW48" s="1">
        <v>0</v>
      </c>
      <c r="AX48" s="1">
        <v>0</v>
      </c>
      <c r="AY48" s="1"/>
      <c r="AZ48" s="1"/>
      <c r="BA48" s="1"/>
      <c r="BB48" s="1">
        <v>-1</v>
      </c>
      <c r="BC48" s="1">
        <v>0</v>
      </c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>
        <v>0</v>
      </c>
      <c r="CT48" s="1" t="s">
        <v>436</v>
      </c>
      <c r="CU48" s="1"/>
      <c r="CV48" s="1" t="s">
        <v>437</v>
      </c>
      <c r="CW48" s="1"/>
      <c r="CX48" s="1" t="s">
        <v>432</v>
      </c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>
        <v>101161</v>
      </c>
      <c r="DU48" s="1"/>
      <c r="DV48" s="1" t="s">
        <v>426</v>
      </c>
      <c r="DW48" s="1" t="s">
        <v>438</v>
      </c>
      <c r="DX48" s="1">
        <v>4</v>
      </c>
      <c r="DY48" s="1"/>
      <c r="DZ48" s="1">
        <v>1</v>
      </c>
      <c r="EA48" s="1">
        <v>1</v>
      </c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 t="s">
        <v>208</v>
      </c>
      <c r="EP48" s="1" t="s">
        <v>209</v>
      </c>
      <c r="EQ48" s="1" t="s">
        <v>209</v>
      </c>
      <c r="ER48" s="1" t="s">
        <v>209</v>
      </c>
      <c r="ES48" s="1" t="s">
        <v>209</v>
      </c>
      <c r="ET48" s="1">
        <v>2</v>
      </c>
      <c r="EU48" s="1"/>
      <c r="EV48" s="1"/>
      <c r="EW48" s="1"/>
      <c r="EX48" s="1">
        <v>0</v>
      </c>
      <c r="EY48" s="1">
        <v>0</v>
      </c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 t="s">
        <v>222</v>
      </c>
      <c r="GK48" s="1" t="s">
        <v>201</v>
      </c>
      <c r="GL48" s="1">
        <v>999999999</v>
      </c>
      <c r="GM48" s="1"/>
      <c r="GN48" s="1"/>
      <c r="GO48" s="1"/>
      <c r="GP48" s="1">
        <v>1</v>
      </c>
      <c r="GQ48" s="1"/>
    </row>
    <row r="49" spans="1:199" ht="28" customHeight="1">
      <c r="A49" s="1" t="s">
        <v>439</v>
      </c>
      <c r="B49" s="1" t="s">
        <v>440</v>
      </c>
      <c r="C49" s="1" t="s">
        <v>439</v>
      </c>
      <c r="D49" s="1" t="s">
        <v>201</v>
      </c>
      <c r="E49" s="1" t="s">
        <v>440</v>
      </c>
      <c r="F49" s="1"/>
      <c r="G49" s="1">
        <v>1575</v>
      </c>
      <c r="H49" s="1"/>
      <c r="I49" s="1">
        <v>0</v>
      </c>
      <c r="J49" s="1">
        <v>1</v>
      </c>
      <c r="K49" s="1"/>
      <c r="L49" s="1"/>
      <c r="M49" s="1"/>
      <c r="N49" s="1"/>
      <c r="O49" s="1"/>
      <c r="P49" s="1" t="s">
        <v>441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 t="s">
        <v>442</v>
      </c>
      <c r="AJ49" s="1"/>
      <c r="AK49" s="1"/>
      <c r="AL49" s="1"/>
      <c r="AM49" s="1"/>
      <c r="AN49" s="1"/>
      <c r="AO49" s="1"/>
      <c r="AP49" s="1"/>
      <c r="AQ49" s="1"/>
      <c r="AR49" s="1"/>
      <c r="AS49" s="1">
        <v>1</v>
      </c>
      <c r="AT49" s="1">
        <v>1</v>
      </c>
      <c r="AU49" s="1">
        <v>0</v>
      </c>
      <c r="AV49" s="1">
        <v>1</v>
      </c>
      <c r="AW49" s="1">
        <v>0</v>
      </c>
      <c r="AX49" s="1">
        <v>0</v>
      </c>
      <c r="AY49" s="1"/>
      <c r="AZ49" s="1"/>
      <c r="BA49" s="1"/>
      <c r="BB49" s="1">
        <v>-1</v>
      </c>
      <c r="BC49" s="1">
        <v>0</v>
      </c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>
        <v>0</v>
      </c>
      <c r="CT49" s="1" t="s">
        <v>443</v>
      </c>
      <c r="CU49" s="1"/>
      <c r="CV49" s="1" t="s">
        <v>444</v>
      </c>
      <c r="CW49" s="1"/>
      <c r="CX49" s="1" t="s">
        <v>439</v>
      </c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>
        <v>101161</v>
      </c>
      <c r="DU49" s="1"/>
      <c r="DV49" s="1" t="s">
        <v>426</v>
      </c>
      <c r="DW49" s="1" t="s">
        <v>438</v>
      </c>
      <c r="DX49" s="1">
        <v>4</v>
      </c>
      <c r="DY49" s="1"/>
      <c r="DZ49" s="1">
        <v>1</v>
      </c>
      <c r="EA49" s="1">
        <v>1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 t="s">
        <v>208</v>
      </c>
      <c r="EP49" s="1" t="s">
        <v>209</v>
      </c>
      <c r="EQ49" s="1" t="s">
        <v>209</v>
      </c>
      <c r="ER49" s="1" t="s">
        <v>209</v>
      </c>
      <c r="ES49" s="1" t="s">
        <v>209</v>
      </c>
      <c r="ET49" s="1">
        <v>2</v>
      </c>
      <c r="EU49" s="1"/>
      <c r="EV49" s="1"/>
      <c r="EW49" s="1"/>
      <c r="EX49" s="1">
        <v>0</v>
      </c>
      <c r="EY49" s="1">
        <v>0</v>
      </c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 t="s">
        <v>222</v>
      </c>
      <c r="GK49" s="1" t="s">
        <v>201</v>
      </c>
      <c r="GL49" s="1">
        <v>999999999</v>
      </c>
      <c r="GM49" s="1"/>
      <c r="GN49" s="1"/>
      <c r="GO49" s="1"/>
      <c r="GP49" s="1">
        <v>1</v>
      </c>
      <c r="GQ49" s="1"/>
    </row>
    <row r="50" spans="1:199" ht="28" customHeight="1">
      <c r="A50" s="1" t="s">
        <v>445</v>
      </c>
      <c r="B50" s="1" t="s">
        <v>446</v>
      </c>
      <c r="C50" s="1" t="s">
        <v>445</v>
      </c>
      <c r="D50" s="1" t="s">
        <v>201</v>
      </c>
      <c r="E50" s="1" t="s">
        <v>446</v>
      </c>
      <c r="F50" s="1"/>
      <c r="G50" s="1">
        <v>1313</v>
      </c>
      <c r="H50" s="1"/>
      <c r="I50" s="1">
        <v>0</v>
      </c>
      <c r="J50" s="1">
        <v>1</v>
      </c>
      <c r="K50" s="1"/>
      <c r="L50" s="1"/>
      <c r="M50" s="1"/>
      <c r="N50" s="1"/>
      <c r="O50" s="1"/>
      <c r="P50" s="1" t="s">
        <v>447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 t="s">
        <v>448</v>
      </c>
      <c r="AJ50" s="1"/>
      <c r="AK50" s="1"/>
      <c r="AL50" s="1"/>
      <c r="AM50" s="1"/>
      <c r="AN50" s="1"/>
      <c r="AO50" s="1"/>
      <c r="AP50" s="1"/>
      <c r="AQ50" s="1"/>
      <c r="AR50" s="1"/>
      <c r="AS50" s="1">
        <v>1</v>
      </c>
      <c r="AT50" s="1">
        <v>1</v>
      </c>
      <c r="AU50" s="1">
        <v>0</v>
      </c>
      <c r="AV50" s="1">
        <v>1</v>
      </c>
      <c r="AW50" s="1">
        <v>0</v>
      </c>
      <c r="AX50" s="1">
        <v>0</v>
      </c>
      <c r="AY50" s="1"/>
      <c r="AZ50" s="1"/>
      <c r="BA50" s="1"/>
      <c r="BB50" s="1">
        <v>-1</v>
      </c>
      <c r="BC50" s="1">
        <v>0</v>
      </c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>
        <v>0</v>
      </c>
      <c r="CT50" s="1" t="e">
        <v>#REF!</v>
      </c>
      <c r="CU50" s="1"/>
      <c r="CV50" s="1" t="s">
        <v>449</v>
      </c>
      <c r="CW50" s="1"/>
      <c r="CX50" s="1" t="s">
        <v>445</v>
      </c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>
        <v>101161</v>
      </c>
      <c r="DU50" s="1"/>
      <c r="DV50" s="1" t="s">
        <v>426</v>
      </c>
      <c r="DW50" s="1" t="s">
        <v>450</v>
      </c>
      <c r="DX50" s="1">
        <v>4</v>
      </c>
      <c r="DY50" s="1"/>
      <c r="DZ50" s="1">
        <v>1</v>
      </c>
      <c r="EA50" s="1">
        <v>1</v>
      </c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 t="s">
        <v>208</v>
      </c>
      <c r="EP50" s="1" t="s">
        <v>209</v>
      </c>
      <c r="EQ50" s="1" t="s">
        <v>209</v>
      </c>
      <c r="ER50" s="1" t="s">
        <v>209</v>
      </c>
      <c r="ES50" s="1" t="s">
        <v>209</v>
      </c>
      <c r="ET50" s="1">
        <v>2</v>
      </c>
      <c r="EU50" s="1"/>
      <c r="EV50" s="1"/>
      <c r="EW50" s="1"/>
      <c r="EX50" s="1">
        <v>0</v>
      </c>
      <c r="EY50" s="1">
        <v>0</v>
      </c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 t="s">
        <v>222</v>
      </c>
      <c r="GK50" s="1" t="s">
        <v>201</v>
      </c>
      <c r="GL50" s="1">
        <v>999999999</v>
      </c>
      <c r="GM50" s="1"/>
      <c r="GN50" s="1"/>
      <c r="GO50" s="1"/>
      <c r="GP50" s="1">
        <v>1</v>
      </c>
      <c r="GQ50" s="1"/>
    </row>
    <row r="51" spans="1:199" ht="28" customHeight="1">
      <c r="A51" s="1" t="s">
        <v>420</v>
      </c>
      <c r="B51" s="1" t="s">
        <v>421</v>
      </c>
      <c r="C51" s="1" t="s">
        <v>420</v>
      </c>
      <c r="D51" s="1" t="s">
        <v>201</v>
      </c>
      <c r="E51" s="1" t="s">
        <v>421</v>
      </c>
      <c r="F51" s="1"/>
      <c r="G51" s="1">
        <v>1050</v>
      </c>
      <c r="H51" s="1"/>
      <c r="I51" s="1">
        <v>0</v>
      </c>
      <c r="J51" s="1">
        <v>1</v>
      </c>
      <c r="K51" s="1"/>
      <c r="L51" s="1"/>
      <c r="M51" s="1"/>
      <c r="N51" s="1"/>
      <c r="O51" s="1"/>
      <c r="P51" s="1" t="s">
        <v>422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 t="s">
        <v>423</v>
      </c>
      <c r="AJ51" s="1"/>
      <c r="AK51" s="1"/>
      <c r="AL51" s="1"/>
      <c r="AM51" s="1"/>
      <c r="AN51" s="1"/>
      <c r="AO51" s="1"/>
      <c r="AP51" s="1"/>
      <c r="AQ51" s="1"/>
      <c r="AR51" s="1"/>
      <c r="AS51" s="1">
        <v>1</v>
      </c>
      <c r="AT51" s="1">
        <v>1</v>
      </c>
      <c r="AU51" s="1">
        <v>0</v>
      </c>
      <c r="AV51" s="1">
        <v>1</v>
      </c>
      <c r="AW51" s="1">
        <v>0</v>
      </c>
      <c r="AX51" s="1">
        <v>0</v>
      </c>
      <c r="AY51" s="1"/>
      <c r="AZ51" s="1"/>
      <c r="BA51" s="1"/>
      <c r="BB51" s="1">
        <v>-1</v>
      </c>
      <c r="BC51" s="1">
        <v>0</v>
      </c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>
        <v>0</v>
      </c>
      <c r="CT51" s="1" t="s">
        <v>424</v>
      </c>
      <c r="CU51" s="1"/>
      <c r="CV51" s="1" t="s">
        <v>425</v>
      </c>
      <c r="CW51" s="1"/>
      <c r="CX51" s="1" t="s">
        <v>420</v>
      </c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>
        <v>101161</v>
      </c>
      <c r="DU51" s="1"/>
      <c r="DV51" s="1" t="s">
        <v>426</v>
      </c>
      <c r="DW51" s="1" t="s">
        <v>427</v>
      </c>
      <c r="DX51" s="1">
        <v>4</v>
      </c>
      <c r="DY51" s="1"/>
      <c r="DZ51" s="1">
        <v>1</v>
      </c>
      <c r="EA51" s="1">
        <v>1</v>
      </c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 t="s">
        <v>428</v>
      </c>
      <c r="EP51" s="1" t="s">
        <v>429</v>
      </c>
      <c r="EQ51" s="1" t="s">
        <v>429</v>
      </c>
      <c r="ER51" s="1" t="s">
        <v>209</v>
      </c>
      <c r="ES51" s="1" t="s">
        <v>430</v>
      </c>
      <c r="ET51" s="1">
        <v>2</v>
      </c>
      <c r="EU51" s="1"/>
      <c r="EV51" s="1"/>
      <c r="EW51" s="1"/>
      <c r="EX51" s="1">
        <v>0</v>
      </c>
      <c r="EY51" s="1">
        <v>0</v>
      </c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 t="s">
        <v>431</v>
      </c>
      <c r="GK51" s="1" t="s">
        <v>211</v>
      </c>
      <c r="GL51" s="1" t="s">
        <v>212</v>
      </c>
      <c r="GM51" s="1" t="s">
        <v>213</v>
      </c>
      <c r="GN51" s="1" t="s">
        <v>213</v>
      </c>
      <c r="GO51" s="1" t="s">
        <v>213</v>
      </c>
      <c r="GP51" s="1">
        <v>1</v>
      </c>
      <c r="GQ51" s="1"/>
    </row>
    <row r="52" spans="1:199" ht="28" customHeight="1">
      <c r="A52" s="1" t="s">
        <v>451</v>
      </c>
      <c r="B52" s="1" t="s">
        <v>452</v>
      </c>
      <c r="C52" s="1" t="s">
        <v>451</v>
      </c>
      <c r="D52" s="1" t="s">
        <v>201</v>
      </c>
      <c r="E52" s="1" t="s">
        <v>452</v>
      </c>
      <c r="F52" s="1"/>
      <c r="G52" s="1">
        <v>630</v>
      </c>
      <c r="H52" s="1"/>
      <c r="I52" s="1">
        <v>0</v>
      </c>
      <c r="J52" s="1">
        <v>1</v>
      </c>
      <c r="K52" s="1"/>
      <c r="L52" s="1"/>
      <c r="M52" s="1"/>
      <c r="N52" s="1"/>
      <c r="O52" s="1"/>
      <c r="P52" s="1" t="s">
        <v>453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 t="s">
        <v>454</v>
      </c>
      <c r="AJ52" s="1"/>
      <c r="AK52" s="1"/>
      <c r="AL52" s="1"/>
      <c r="AM52" s="1"/>
      <c r="AN52" s="1"/>
      <c r="AO52" s="1"/>
      <c r="AP52" s="1"/>
      <c r="AQ52" s="1"/>
      <c r="AR52" s="1"/>
      <c r="AS52" s="1">
        <v>1</v>
      </c>
      <c r="AT52" s="1">
        <v>1</v>
      </c>
      <c r="AU52" s="1">
        <v>0</v>
      </c>
      <c r="AV52" s="1">
        <v>1</v>
      </c>
      <c r="AW52" s="1">
        <v>0</v>
      </c>
      <c r="AX52" s="1">
        <v>0</v>
      </c>
      <c r="AY52" s="1"/>
      <c r="AZ52" s="1"/>
      <c r="BA52" s="1"/>
      <c r="BB52" s="1">
        <v>-1</v>
      </c>
      <c r="BC52" s="1">
        <v>0</v>
      </c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>
        <v>0</v>
      </c>
      <c r="CT52" s="1" t="e">
        <v>#REF!</v>
      </c>
      <c r="CU52" s="1"/>
      <c r="CV52" s="1" t="s">
        <v>455</v>
      </c>
      <c r="CW52" s="1"/>
      <c r="CX52" s="1" t="s">
        <v>451</v>
      </c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>
        <v>101906</v>
      </c>
      <c r="DU52" s="1"/>
      <c r="DV52" s="1" t="s">
        <v>456</v>
      </c>
      <c r="DW52" s="1" t="s">
        <v>457</v>
      </c>
      <c r="DX52" s="1">
        <v>4</v>
      </c>
      <c r="DY52" s="1"/>
      <c r="DZ52" s="1">
        <v>1</v>
      </c>
      <c r="EA52" s="1">
        <v>1</v>
      </c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 t="s">
        <v>208</v>
      </c>
      <c r="EP52" s="1" t="s">
        <v>209</v>
      </c>
      <c r="EQ52" s="1" t="s">
        <v>209</v>
      </c>
      <c r="ER52" s="1" t="s">
        <v>209</v>
      </c>
      <c r="ES52" s="1" t="s">
        <v>209</v>
      </c>
      <c r="ET52" s="1">
        <v>2</v>
      </c>
      <c r="EU52" s="1"/>
      <c r="EV52" s="1"/>
      <c r="EW52" s="1"/>
      <c r="EX52" s="1">
        <v>0</v>
      </c>
      <c r="EY52" s="1">
        <v>0</v>
      </c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 t="s">
        <v>222</v>
      </c>
      <c r="GK52" s="1" t="s">
        <v>201</v>
      </c>
      <c r="GL52" s="1">
        <v>999999999</v>
      </c>
      <c r="GM52" s="1"/>
      <c r="GN52" s="1"/>
      <c r="GO52" s="1"/>
      <c r="GP52" s="1">
        <v>1</v>
      </c>
      <c r="GQ52" s="1"/>
    </row>
    <row r="53" spans="1:199" ht="28" customHeight="1">
      <c r="A53" s="1" t="s">
        <v>458</v>
      </c>
      <c r="B53" s="1" t="s">
        <v>459</v>
      </c>
      <c r="C53" s="1" t="s">
        <v>458</v>
      </c>
      <c r="D53" s="1" t="s">
        <v>201</v>
      </c>
      <c r="E53" s="1" t="s">
        <v>459</v>
      </c>
      <c r="F53" s="1"/>
      <c r="G53" s="1">
        <v>36225</v>
      </c>
      <c r="H53" s="1"/>
      <c r="I53" s="1">
        <v>0</v>
      </c>
      <c r="J53" s="1">
        <v>1</v>
      </c>
      <c r="K53" s="1"/>
      <c r="L53" s="1"/>
      <c r="M53" s="1"/>
      <c r="N53" s="1"/>
      <c r="O53" s="1"/>
      <c r="P53" s="1" t="s">
        <v>460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 t="s">
        <v>461</v>
      </c>
      <c r="AJ53" s="1"/>
      <c r="AK53" s="1"/>
      <c r="AL53" s="1"/>
      <c r="AM53" s="1"/>
      <c r="AN53" s="1"/>
      <c r="AO53" s="1"/>
      <c r="AP53" s="1"/>
      <c r="AQ53" s="1"/>
      <c r="AR53" s="1"/>
      <c r="AS53" s="1">
        <v>1</v>
      </c>
      <c r="AT53" s="1">
        <v>1</v>
      </c>
      <c r="AU53" s="1">
        <v>0</v>
      </c>
      <c r="AV53" s="1">
        <v>1</v>
      </c>
      <c r="AW53" s="1">
        <v>0</v>
      </c>
      <c r="AX53" s="1">
        <v>0</v>
      </c>
      <c r="AY53" s="1"/>
      <c r="AZ53" s="1"/>
      <c r="BA53" s="1"/>
      <c r="BB53" s="1">
        <v>-1</v>
      </c>
      <c r="BC53" s="1">
        <v>0</v>
      </c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>
        <v>0</v>
      </c>
      <c r="CT53" s="1" t="s">
        <v>462</v>
      </c>
      <c r="CU53" s="1"/>
      <c r="CV53" s="1" t="s">
        <v>463</v>
      </c>
      <c r="CW53" s="1"/>
      <c r="CX53" s="1" t="s">
        <v>458</v>
      </c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>
        <v>563147</v>
      </c>
      <c r="DU53" s="1"/>
      <c r="DV53" s="1" t="s">
        <v>464</v>
      </c>
      <c r="DW53" s="1" t="s">
        <v>465</v>
      </c>
      <c r="DX53" s="1">
        <v>4</v>
      </c>
      <c r="DY53" s="1"/>
      <c r="DZ53" s="1">
        <v>1</v>
      </c>
      <c r="EA53" s="1">
        <v>1</v>
      </c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 t="s">
        <v>208</v>
      </c>
      <c r="EP53" s="1" t="s">
        <v>209</v>
      </c>
      <c r="EQ53" s="1" t="s">
        <v>209</v>
      </c>
      <c r="ER53" s="1" t="s">
        <v>209</v>
      </c>
      <c r="ES53" s="1" t="s">
        <v>209</v>
      </c>
      <c r="ET53" s="1">
        <v>2</v>
      </c>
      <c r="EU53" s="1"/>
      <c r="EV53" s="1"/>
      <c r="EW53" s="1"/>
      <c r="EX53" s="1">
        <v>0</v>
      </c>
      <c r="EY53" s="1">
        <v>0</v>
      </c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 t="s">
        <v>466</v>
      </c>
      <c r="GK53" s="1" t="s">
        <v>211</v>
      </c>
      <c r="GL53" s="1" t="s">
        <v>212</v>
      </c>
      <c r="GM53" s="1" t="s">
        <v>213</v>
      </c>
      <c r="GN53" s="1" t="s">
        <v>213</v>
      </c>
      <c r="GO53" s="1" t="s">
        <v>213</v>
      </c>
      <c r="GP53" s="1">
        <v>1</v>
      </c>
      <c r="GQ53" s="1"/>
    </row>
    <row r="54" spans="1:199" ht="28" customHeight="1">
      <c r="A54" s="1" t="s">
        <v>467</v>
      </c>
      <c r="B54" s="1" t="s">
        <v>468</v>
      </c>
      <c r="C54" s="1" t="s">
        <v>467</v>
      </c>
      <c r="D54" s="1" t="s">
        <v>201</v>
      </c>
      <c r="E54" s="1" t="s">
        <v>468</v>
      </c>
      <c r="F54" s="1"/>
      <c r="G54" s="1">
        <v>36000</v>
      </c>
      <c r="H54" s="1"/>
      <c r="I54" s="1">
        <v>0</v>
      </c>
      <c r="J54" s="1">
        <v>1</v>
      </c>
      <c r="K54" s="1"/>
      <c r="L54" s="1"/>
      <c r="M54" s="1"/>
      <c r="N54" s="1"/>
      <c r="O54" s="1"/>
      <c r="P54" s="1" t="s">
        <v>469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 t="s">
        <v>470</v>
      </c>
      <c r="AJ54" s="1"/>
      <c r="AK54" s="1"/>
      <c r="AL54" s="1"/>
      <c r="AM54" s="1"/>
      <c r="AN54" s="1"/>
      <c r="AO54" s="1"/>
      <c r="AP54" s="1"/>
      <c r="AQ54" s="1"/>
      <c r="AR54" s="1"/>
      <c r="AS54" s="1">
        <v>1</v>
      </c>
      <c r="AT54" s="1">
        <v>1</v>
      </c>
      <c r="AU54" s="1">
        <v>0</v>
      </c>
      <c r="AV54" s="1">
        <v>1</v>
      </c>
      <c r="AW54" s="1">
        <v>0</v>
      </c>
      <c r="AX54" s="1">
        <v>0</v>
      </c>
      <c r="AY54" s="1"/>
      <c r="AZ54" s="1"/>
      <c r="BA54" s="1"/>
      <c r="BB54" s="1">
        <v>-1</v>
      </c>
      <c r="BC54" s="1">
        <v>0</v>
      </c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>
        <v>0</v>
      </c>
      <c r="CT54" s="1" t="s">
        <v>471</v>
      </c>
      <c r="CU54" s="1"/>
      <c r="CV54" s="1" t="s">
        <v>472</v>
      </c>
      <c r="CW54" s="1"/>
      <c r="CX54" s="1" t="s">
        <v>467</v>
      </c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>
        <v>563147</v>
      </c>
      <c r="DU54" s="1"/>
      <c r="DV54" s="1" t="s">
        <v>464</v>
      </c>
      <c r="DW54" s="1" t="s">
        <v>465</v>
      </c>
      <c r="DX54" s="1">
        <v>4</v>
      </c>
      <c r="DY54" s="1"/>
      <c r="DZ54" s="1">
        <v>1</v>
      </c>
      <c r="EA54" s="1">
        <v>1</v>
      </c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 t="s">
        <v>208</v>
      </c>
      <c r="EP54" s="1" t="s">
        <v>209</v>
      </c>
      <c r="EQ54" s="1" t="s">
        <v>209</v>
      </c>
      <c r="ER54" s="1" t="s">
        <v>209</v>
      </c>
      <c r="ES54" s="1" t="s">
        <v>209</v>
      </c>
      <c r="ET54" s="1">
        <v>2</v>
      </c>
      <c r="EU54" s="1"/>
      <c r="EV54" s="1"/>
      <c r="EW54" s="1"/>
      <c r="EX54" s="1">
        <v>0</v>
      </c>
      <c r="EY54" s="1">
        <v>0</v>
      </c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 t="s">
        <v>466</v>
      </c>
      <c r="GK54" s="1" t="s">
        <v>211</v>
      </c>
      <c r="GL54" s="1" t="s">
        <v>212</v>
      </c>
      <c r="GM54" s="1" t="s">
        <v>213</v>
      </c>
      <c r="GN54" s="1" t="s">
        <v>213</v>
      </c>
      <c r="GO54" s="1" t="s">
        <v>213</v>
      </c>
      <c r="GP54" s="1">
        <v>1</v>
      </c>
      <c r="GQ54" s="1"/>
    </row>
    <row r="55" spans="1:199" ht="28" customHeight="1">
      <c r="A55" s="1" t="s">
        <v>473</v>
      </c>
      <c r="B55" s="1" t="s">
        <v>474</v>
      </c>
      <c r="C55" s="1" t="s">
        <v>473</v>
      </c>
      <c r="D55" s="1" t="s">
        <v>201</v>
      </c>
      <c r="E55" s="1" t="s">
        <v>474</v>
      </c>
      <c r="F55" s="1"/>
      <c r="G55" s="1">
        <v>8540</v>
      </c>
      <c r="H55" s="1"/>
      <c r="I55" s="1">
        <v>0</v>
      </c>
      <c r="J55" s="1">
        <v>1</v>
      </c>
      <c r="K55" s="1"/>
      <c r="L55" s="1"/>
      <c r="M55" s="1"/>
      <c r="N55" s="1"/>
      <c r="O55" s="1"/>
      <c r="P55" s="1" t="s">
        <v>475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 t="s">
        <v>476</v>
      </c>
      <c r="AJ55" s="1"/>
      <c r="AK55" s="1"/>
      <c r="AL55" s="1"/>
      <c r="AM55" s="1"/>
      <c r="AN55" s="1"/>
      <c r="AO55" s="1"/>
      <c r="AP55" s="1"/>
      <c r="AQ55" s="1"/>
      <c r="AR55" s="1"/>
      <c r="AS55" s="1">
        <v>1</v>
      </c>
      <c r="AT55" s="1">
        <v>1</v>
      </c>
      <c r="AU55" s="1">
        <v>0</v>
      </c>
      <c r="AV55" s="1">
        <v>1</v>
      </c>
      <c r="AW55" s="1">
        <v>0</v>
      </c>
      <c r="AX55" s="1">
        <v>0</v>
      </c>
      <c r="AY55" s="1"/>
      <c r="AZ55" s="1"/>
      <c r="BA55" s="1"/>
      <c r="BB55" s="1">
        <v>-1</v>
      </c>
      <c r="BC55" s="1">
        <v>0</v>
      </c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>
        <v>0</v>
      </c>
      <c r="CT55" s="1" t="s">
        <v>477</v>
      </c>
      <c r="CU55" s="1"/>
      <c r="CV55" s="1" t="s">
        <v>478</v>
      </c>
      <c r="CW55" s="1"/>
      <c r="CX55" s="1" t="s">
        <v>473</v>
      </c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>
        <v>563161</v>
      </c>
      <c r="DU55" s="1"/>
      <c r="DV55" s="1" t="s">
        <v>206</v>
      </c>
      <c r="DW55" s="1" t="s">
        <v>465</v>
      </c>
      <c r="DX55" s="1">
        <v>4</v>
      </c>
      <c r="DY55" s="1"/>
      <c r="DZ55" s="1">
        <v>1</v>
      </c>
      <c r="EA55" s="1">
        <v>1</v>
      </c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 t="s">
        <v>208</v>
      </c>
      <c r="EP55" s="1" t="s">
        <v>209</v>
      </c>
      <c r="EQ55" s="1" t="s">
        <v>209</v>
      </c>
      <c r="ER55" s="1" t="s">
        <v>209</v>
      </c>
      <c r="ES55" s="1" t="s">
        <v>209</v>
      </c>
      <c r="ET55" s="1">
        <v>2</v>
      </c>
      <c r="EU55" s="1"/>
      <c r="EV55" s="1"/>
      <c r="EW55" s="1"/>
      <c r="EX55" s="1">
        <v>0</v>
      </c>
      <c r="EY55" s="1">
        <v>0</v>
      </c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 t="s">
        <v>479</v>
      </c>
      <c r="GK55" s="1" t="s">
        <v>211</v>
      </c>
      <c r="GL55" s="1" t="s">
        <v>212</v>
      </c>
      <c r="GM55" s="1" t="s">
        <v>213</v>
      </c>
      <c r="GN55" s="1" t="s">
        <v>213</v>
      </c>
      <c r="GO55" s="1" t="s">
        <v>213</v>
      </c>
      <c r="GP55" s="1">
        <v>1</v>
      </c>
      <c r="GQ55" s="1"/>
    </row>
    <row r="56" spans="1:199" ht="28" customHeight="1">
      <c r="A56" s="1" t="s">
        <v>480</v>
      </c>
      <c r="B56" s="1" t="s">
        <v>481</v>
      </c>
      <c r="C56" s="1" t="s">
        <v>480</v>
      </c>
      <c r="D56" s="1" t="s">
        <v>201</v>
      </c>
      <c r="E56" s="1" t="s">
        <v>481</v>
      </c>
      <c r="F56" s="1"/>
      <c r="G56" s="1">
        <v>36000</v>
      </c>
      <c r="H56" s="1"/>
      <c r="I56" s="1">
        <v>0</v>
      </c>
      <c r="J56" s="1">
        <v>1</v>
      </c>
      <c r="K56" s="1"/>
      <c r="L56" s="1"/>
      <c r="M56" s="1"/>
      <c r="N56" s="1"/>
      <c r="O56" s="1"/>
      <c r="P56" s="1" t="s">
        <v>482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 t="s">
        <v>483</v>
      </c>
      <c r="AJ56" s="1"/>
      <c r="AK56" s="1"/>
      <c r="AL56" s="1"/>
      <c r="AM56" s="1"/>
      <c r="AN56" s="1"/>
      <c r="AO56" s="1"/>
      <c r="AP56" s="1"/>
      <c r="AQ56" s="1"/>
      <c r="AR56" s="1"/>
      <c r="AS56" s="1">
        <v>1</v>
      </c>
      <c r="AT56" s="1">
        <v>1</v>
      </c>
      <c r="AU56" s="1">
        <v>0</v>
      </c>
      <c r="AV56" s="1">
        <v>1</v>
      </c>
      <c r="AW56" s="1">
        <v>0</v>
      </c>
      <c r="AX56" s="1">
        <v>0</v>
      </c>
      <c r="AY56" s="1"/>
      <c r="AZ56" s="1"/>
      <c r="BA56" s="1"/>
      <c r="BB56" s="1">
        <v>-1</v>
      </c>
      <c r="BC56" s="1">
        <v>0</v>
      </c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>
        <v>0</v>
      </c>
      <c r="CT56" s="1" t="s">
        <v>484</v>
      </c>
      <c r="CU56" s="1"/>
      <c r="CV56" s="1" t="s">
        <v>485</v>
      </c>
      <c r="CW56" s="1"/>
      <c r="CX56" s="1" t="s">
        <v>480</v>
      </c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>
        <v>563147</v>
      </c>
      <c r="DU56" s="1"/>
      <c r="DV56" s="1" t="s">
        <v>464</v>
      </c>
      <c r="DW56" s="1" t="s">
        <v>465</v>
      </c>
      <c r="DX56" s="1">
        <v>4</v>
      </c>
      <c r="DY56" s="1"/>
      <c r="DZ56" s="1">
        <v>1</v>
      </c>
      <c r="EA56" s="1">
        <v>1</v>
      </c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 t="s">
        <v>208</v>
      </c>
      <c r="EP56" s="1" t="s">
        <v>209</v>
      </c>
      <c r="EQ56" s="1" t="s">
        <v>209</v>
      </c>
      <c r="ER56" s="1" t="s">
        <v>209</v>
      </c>
      <c r="ES56" s="1" t="s">
        <v>209</v>
      </c>
      <c r="ET56" s="1">
        <v>2</v>
      </c>
      <c r="EU56" s="1"/>
      <c r="EV56" s="1"/>
      <c r="EW56" s="1"/>
      <c r="EX56" s="1">
        <v>0</v>
      </c>
      <c r="EY56" s="1">
        <v>0</v>
      </c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 t="s">
        <v>466</v>
      </c>
      <c r="GK56" s="1" t="s">
        <v>211</v>
      </c>
      <c r="GL56" s="1" t="s">
        <v>212</v>
      </c>
      <c r="GM56" s="1" t="s">
        <v>213</v>
      </c>
      <c r="GN56" s="1" t="s">
        <v>213</v>
      </c>
      <c r="GO56" s="1" t="s">
        <v>213</v>
      </c>
      <c r="GP56" s="1">
        <v>1</v>
      </c>
      <c r="GQ56" s="1"/>
    </row>
    <row r="57" spans="1:199" ht="28" customHeight="1">
      <c r="A57" s="1" t="s">
        <v>486</v>
      </c>
      <c r="B57" s="1" t="s">
        <v>487</v>
      </c>
      <c r="C57" s="1" t="s">
        <v>486</v>
      </c>
      <c r="D57" s="1" t="s">
        <v>201</v>
      </c>
      <c r="E57" s="1" t="s">
        <v>487</v>
      </c>
      <c r="F57" s="1"/>
      <c r="G57" s="1">
        <v>8540</v>
      </c>
      <c r="H57" s="1"/>
      <c r="I57" s="1">
        <v>0</v>
      </c>
      <c r="J57" s="1">
        <v>1</v>
      </c>
      <c r="K57" s="1"/>
      <c r="L57" s="1"/>
      <c r="M57" s="1"/>
      <c r="N57" s="1"/>
      <c r="O57" s="1"/>
      <c r="P57" s="1" t="s">
        <v>488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 t="s">
        <v>489</v>
      </c>
      <c r="AJ57" s="1"/>
      <c r="AK57" s="1"/>
      <c r="AL57" s="1"/>
      <c r="AM57" s="1"/>
      <c r="AN57" s="1"/>
      <c r="AO57" s="1"/>
      <c r="AP57" s="1"/>
      <c r="AQ57" s="1"/>
      <c r="AR57" s="1"/>
      <c r="AS57" s="1">
        <v>1</v>
      </c>
      <c r="AT57" s="1">
        <v>1</v>
      </c>
      <c r="AU57" s="1">
        <v>0</v>
      </c>
      <c r="AV57" s="1">
        <v>1</v>
      </c>
      <c r="AW57" s="1">
        <v>0</v>
      </c>
      <c r="AX57" s="1">
        <v>0</v>
      </c>
      <c r="AY57" s="1"/>
      <c r="AZ57" s="1"/>
      <c r="BA57" s="1"/>
      <c r="BB57" s="1">
        <v>-1</v>
      </c>
      <c r="BC57" s="1">
        <v>0</v>
      </c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>
        <v>0</v>
      </c>
      <c r="CT57" s="1" t="s">
        <v>490</v>
      </c>
      <c r="CU57" s="1"/>
      <c r="CV57" s="1" t="s">
        <v>491</v>
      </c>
      <c r="CW57" s="1"/>
      <c r="CX57" s="1" t="s">
        <v>486</v>
      </c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>
        <v>563161</v>
      </c>
      <c r="DU57" s="1"/>
      <c r="DV57" s="1" t="s">
        <v>206</v>
      </c>
      <c r="DW57" s="1" t="s">
        <v>465</v>
      </c>
      <c r="DX57" s="1">
        <v>4</v>
      </c>
      <c r="DY57" s="1"/>
      <c r="DZ57" s="1">
        <v>1</v>
      </c>
      <c r="EA57" s="1">
        <v>1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 t="s">
        <v>208</v>
      </c>
      <c r="EP57" s="1" t="s">
        <v>209</v>
      </c>
      <c r="EQ57" s="1" t="s">
        <v>209</v>
      </c>
      <c r="ER57" s="1" t="s">
        <v>209</v>
      </c>
      <c r="ES57" s="1" t="s">
        <v>209</v>
      </c>
      <c r="ET57" s="1">
        <v>2</v>
      </c>
      <c r="EU57" s="1"/>
      <c r="EV57" s="1"/>
      <c r="EW57" s="1"/>
      <c r="EX57" s="1">
        <v>0</v>
      </c>
      <c r="EY57" s="1">
        <v>0</v>
      </c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 t="s">
        <v>479</v>
      </c>
      <c r="GK57" s="1" t="s">
        <v>211</v>
      </c>
      <c r="GL57" s="1" t="s">
        <v>212</v>
      </c>
      <c r="GM57" s="1" t="s">
        <v>213</v>
      </c>
      <c r="GN57" s="1" t="s">
        <v>213</v>
      </c>
      <c r="GO57" s="1" t="s">
        <v>213</v>
      </c>
      <c r="GP57" s="1">
        <v>1</v>
      </c>
      <c r="GQ57" s="1"/>
    </row>
    <row r="58" spans="1:199" ht="28" customHeight="1">
      <c r="A58" s="1" t="s">
        <v>492</v>
      </c>
      <c r="B58" s="1" t="s">
        <v>493</v>
      </c>
      <c r="C58" s="1" t="s">
        <v>492</v>
      </c>
      <c r="D58" s="1" t="s">
        <v>201</v>
      </c>
      <c r="E58" s="1" t="s">
        <v>493</v>
      </c>
      <c r="F58" s="1"/>
      <c r="G58" s="1">
        <v>36000</v>
      </c>
      <c r="H58" s="1"/>
      <c r="I58" s="1">
        <v>0</v>
      </c>
      <c r="J58" s="1">
        <v>1</v>
      </c>
      <c r="K58" s="1"/>
      <c r="L58" s="1"/>
      <c r="M58" s="1"/>
      <c r="N58" s="1"/>
      <c r="O58" s="1"/>
      <c r="P58" s="1" t="s">
        <v>494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 t="s">
        <v>495</v>
      </c>
      <c r="AJ58" s="1"/>
      <c r="AK58" s="1"/>
      <c r="AL58" s="1"/>
      <c r="AM58" s="1"/>
      <c r="AN58" s="1"/>
      <c r="AO58" s="1"/>
      <c r="AP58" s="1"/>
      <c r="AQ58" s="1"/>
      <c r="AR58" s="1"/>
      <c r="AS58" s="1">
        <v>1</v>
      </c>
      <c r="AT58" s="1">
        <v>1</v>
      </c>
      <c r="AU58" s="1">
        <v>0</v>
      </c>
      <c r="AV58" s="1">
        <v>1</v>
      </c>
      <c r="AW58" s="1">
        <v>0</v>
      </c>
      <c r="AX58" s="1">
        <v>0</v>
      </c>
      <c r="AY58" s="1"/>
      <c r="AZ58" s="1"/>
      <c r="BA58" s="1"/>
      <c r="BB58" s="1">
        <v>-1</v>
      </c>
      <c r="BC58" s="1">
        <v>0</v>
      </c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>
        <v>0</v>
      </c>
      <c r="CT58" s="1" t="s">
        <v>496</v>
      </c>
      <c r="CU58" s="1"/>
      <c r="CV58" s="1" t="s">
        <v>497</v>
      </c>
      <c r="CW58" s="1"/>
      <c r="CX58" s="1" t="s">
        <v>492</v>
      </c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>
        <v>563147</v>
      </c>
      <c r="DU58" s="1"/>
      <c r="DV58" s="1" t="s">
        <v>464</v>
      </c>
      <c r="DW58" s="1" t="s">
        <v>465</v>
      </c>
      <c r="DX58" s="1">
        <v>4</v>
      </c>
      <c r="DY58" s="1"/>
      <c r="DZ58" s="1">
        <v>1</v>
      </c>
      <c r="EA58" s="1">
        <v>1</v>
      </c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 t="s">
        <v>208</v>
      </c>
      <c r="EP58" s="1" t="s">
        <v>209</v>
      </c>
      <c r="EQ58" s="1" t="s">
        <v>209</v>
      </c>
      <c r="ER58" s="1" t="s">
        <v>209</v>
      </c>
      <c r="ES58" s="1" t="s">
        <v>209</v>
      </c>
      <c r="ET58" s="1">
        <v>2</v>
      </c>
      <c r="EU58" s="1"/>
      <c r="EV58" s="1"/>
      <c r="EW58" s="1"/>
      <c r="EX58" s="1">
        <v>0</v>
      </c>
      <c r="EY58" s="1">
        <v>0</v>
      </c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 t="s">
        <v>466</v>
      </c>
      <c r="GK58" s="1" t="s">
        <v>211</v>
      </c>
      <c r="GL58" s="1" t="s">
        <v>212</v>
      </c>
      <c r="GM58" s="1" t="s">
        <v>213</v>
      </c>
      <c r="GN58" s="1" t="s">
        <v>213</v>
      </c>
      <c r="GO58" s="1" t="s">
        <v>213</v>
      </c>
      <c r="GP58" s="1">
        <v>1</v>
      </c>
      <c r="GQ58" s="1"/>
    </row>
    <row r="59" spans="1:199" ht="28" customHeight="1">
      <c r="A59" s="1" t="s">
        <v>498</v>
      </c>
      <c r="B59" s="1" t="s">
        <v>499</v>
      </c>
      <c r="C59" s="1" t="s">
        <v>498</v>
      </c>
      <c r="D59" s="1" t="s">
        <v>201</v>
      </c>
      <c r="E59" s="1" t="s">
        <v>499</v>
      </c>
      <c r="F59" s="1"/>
      <c r="G59" s="1">
        <v>8540</v>
      </c>
      <c r="H59" s="1"/>
      <c r="I59" s="1">
        <v>0</v>
      </c>
      <c r="J59" s="1">
        <v>1</v>
      </c>
      <c r="K59" s="1"/>
      <c r="L59" s="1"/>
      <c r="M59" s="1"/>
      <c r="N59" s="1"/>
      <c r="O59" s="1"/>
      <c r="P59" s="1" t="s">
        <v>500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 t="s">
        <v>501</v>
      </c>
      <c r="AJ59" s="1"/>
      <c r="AK59" s="1"/>
      <c r="AL59" s="1"/>
      <c r="AM59" s="1"/>
      <c r="AN59" s="1"/>
      <c r="AO59" s="1"/>
      <c r="AP59" s="1"/>
      <c r="AQ59" s="1"/>
      <c r="AR59" s="1"/>
      <c r="AS59" s="1">
        <v>1</v>
      </c>
      <c r="AT59" s="1">
        <v>1</v>
      </c>
      <c r="AU59" s="1">
        <v>0</v>
      </c>
      <c r="AV59" s="1">
        <v>1</v>
      </c>
      <c r="AW59" s="1">
        <v>0</v>
      </c>
      <c r="AX59" s="1">
        <v>0</v>
      </c>
      <c r="AY59" s="1"/>
      <c r="AZ59" s="1"/>
      <c r="BA59" s="1"/>
      <c r="BB59" s="1">
        <v>-1</v>
      </c>
      <c r="BC59" s="1">
        <v>0</v>
      </c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>
        <v>0</v>
      </c>
      <c r="CT59" s="1" t="s">
        <v>502</v>
      </c>
      <c r="CU59" s="1"/>
      <c r="CV59" s="1" t="s">
        <v>503</v>
      </c>
      <c r="CW59" s="1"/>
      <c r="CX59" s="1" t="s">
        <v>498</v>
      </c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>
        <v>563161</v>
      </c>
      <c r="DU59" s="1"/>
      <c r="DV59" s="1" t="s">
        <v>206</v>
      </c>
      <c r="DW59" s="1" t="s">
        <v>465</v>
      </c>
      <c r="DX59" s="1">
        <v>4</v>
      </c>
      <c r="DY59" s="1"/>
      <c r="DZ59" s="1">
        <v>1</v>
      </c>
      <c r="EA59" s="1">
        <v>1</v>
      </c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 t="s">
        <v>208</v>
      </c>
      <c r="EP59" s="1" t="s">
        <v>209</v>
      </c>
      <c r="EQ59" s="1" t="s">
        <v>209</v>
      </c>
      <c r="ER59" s="1" t="s">
        <v>209</v>
      </c>
      <c r="ES59" s="1" t="s">
        <v>209</v>
      </c>
      <c r="ET59" s="1">
        <v>2</v>
      </c>
      <c r="EU59" s="1"/>
      <c r="EV59" s="1"/>
      <c r="EW59" s="1"/>
      <c r="EX59" s="1">
        <v>0</v>
      </c>
      <c r="EY59" s="1">
        <v>0</v>
      </c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 t="s">
        <v>479</v>
      </c>
      <c r="GK59" s="1" t="s">
        <v>211</v>
      </c>
      <c r="GL59" s="1" t="s">
        <v>212</v>
      </c>
      <c r="GM59" s="1" t="s">
        <v>213</v>
      </c>
      <c r="GN59" s="1" t="s">
        <v>213</v>
      </c>
      <c r="GO59" s="1" t="s">
        <v>213</v>
      </c>
      <c r="GP59" s="1">
        <v>1</v>
      </c>
      <c r="GQ59" s="1"/>
    </row>
    <row r="60" spans="1:199" ht="28" customHeight="1">
      <c r="A60" s="1" t="s">
        <v>504</v>
      </c>
      <c r="B60" s="1" t="s">
        <v>505</v>
      </c>
      <c r="C60" s="1" t="s">
        <v>504</v>
      </c>
      <c r="D60" s="1" t="s">
        <v>201</v>
      </c>
      <c r="E60" s="1" t="s">
        <v>505</v>
      </c>
      <c r="F60" s="1"/>
      <c r="G60" s="1">
        <v>36000</v>
      </c>
      <c r="H60" s="1"/>
      <c r="I60" s="1">
        <v>0</v>
      </c>
      <c r="J60" s="1">
        <v>1</v>
      </c>
      <c r="K60" s="1"/>
      <c r="L60" s="1"/>
      <c r="M60" s="1"/>
      <c r="N60" s="1"/>
      <c r="O60" s="1"/>
      <c r="P60" s="1" t="s">
        <v>506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 t="s">
        <v>507</v>
      </c>
      <c r="AJ60" s="1"/>
      <c r="AK60" s="1"/>
      <c r="AL60" s="1"/>
      <c r="AM60" s="1"/>
      <c r="AN60" s="1"/>
      <c r="AO60" s="1"/>
      <c r="AP60" s="1"/>
      <c r="AQ60" s="1"/>
      <c r="AR60" s="1"/>
      <c r="AS60" s="1">
        <v>1</v>
      </c>
      <c r="AT60" s="1">
        <v>1</v>
      </c>
      <c r="AU60" s="1">
        <v>0</v>
      </c>
      <c r="AV60" s="1">
        <v>1</v>
      </c>
      <c r="AW60" s="1">
        <v>0</v>
      </c>
      <c r="AX60" s="1">
        <v>0</v>
      </c>
      <c r="AY60" s="1"/>
      <c r="AZ60" s="1"/>
      <c r="BA60" s="1"/>
      <c r="BB60" s="1">
        <v>-1</v>
      </c>
      <c r="BC60" s="1">
        <v>0</v>
      </c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>
        <v>0</v>
      </c>
      <c r="CT60" s="1" t="s">
        <v>508</v>
      </c>
      <c r="CU60" s="1"/>
      <c r="CV60" s="1" t="s">
        <v>509</v>
      </c>
      <c r="CW60" s="1"/>
      <c r="CX60" s="1" t="s">
        <v>504</v>
      </c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>
        <v>563147</v>
      </c>
      <c r="DU60" s="1"/>
      <c r="DV60" s="1" t="s">
        <v>464</v>
      </c>
      <c r="DW60" s="1" t="s">
        <v>465</v>
      </c>
      <c r="DX60" s="1">
        <v>4</v>
      </c>
      <c r="DY60" s="1"/>
      <c r="DZ60" s="1">
        <v>1</v>
      </c>
      <c r="EA60" s="1">
        <v>1</v>
      </c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 t="s">
        <v>208</v>
      </c>
      <c r="EP60" s="1" t="s">
        <v>209</v>
      </c>
      <c r="EQ60" s="1" t="s">
        <v>209</v>
      </c>
      <c r="ER60" s="1" t="s">
        <v>209</v>
      </c>
      <c r="ES60" s="1" t="s">
        <v>209</v>
      </c>
      <c r="ET60" s="1">
        <v>2</v>
      </c>
      <c r="EU60" s="1"/>
      <c r="EV60" s="1"/>
      <c r="EW60" s="1"/>
      <c r="EX60" s="1">
        <v>0</v>
      </c>
      <c r="EY60" s="1">
        <v>0</v>
      </c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 t="s">
        <v>466</v>
      </c>
      <c r="GK60" s="1" t="s">
        <v>211</v>
      </c>
      <c r="GL60" s="1" t="s">
        <v>212</v>
      </c>
      <c r="GM60" s="1" t="s">
        <v>213</v>
      </c>
      <c r="GN60" s="1" t="s">
        <v>213</v>
      </c>
      <c r="GO60" s="1" t="s">
        <v>213</v>
      </c>
      <c r="GP60" s="1">
        <v>1</v>
      </c>
      <c r="GQ60" s="1"/>
    </row>
    <row r="61" spans="1:199" ht="28" customHeight="1">
      <c r="A61" s="1" t="s">
        <v>510</v>
      </c>
      <c r="B61" s="1" t="s">
        <v>511</v>
      </c>
      <c r="C61" s="1" t="s">
        <v>510</v>
      </c>
      <c r="D61" s="1" t="s">
        <v>201</v>
      </c>
      <c r="E61" s="1" t="s">
        <v>511</v>
      </c>
      <c r="F61" s="1"/>
      <c r="G61" s="1">
        <v>8540</v>
      </c>
      <c r="H61" s="1"/>
      <c r="I61" s="1">
        <v>0</v>
      </c>
      <c r="J61" s="1">
        <v>1</v>
      </c>
      <c r="K61" s="1"/>
      <c r="L61" s="1"/>
      <c r="M61" s="1"/>
      <c r="N61" s="1"/>
      <c r="O61" s="1"/>
      <c r="P61" s="1" t="s">
        <v>512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 t="s">
        <v>513</v>
      </c>
      <c r="AJ61" s="1"/>
      <c r="AK61" s="1"/>
      <c r="AL61" s="1"/>
      <c r="AM61" s="1"/>
      <c r="AN61" s="1"/>
      <c r="AO61" s="1"/>
      <c r="AP61" s="1"/>
      <c r="AQ61" s="1"/>
      <c r="AR61" s="1"/>
      <c r="AS61" s="1">
        <v>1</v>
      </c>
      <c r="AT61" s="1">
        <v>1</v>
      </c>
      <c r="AU61" s="1">
        <v>0</v>
      </c>
      <c r="AV61" s="1">
        <v>1</v>
      </c>
      <c r="AW61" s="1">
        <v>0</v>
      </c>
      <c r="AX61" s="1">
        <v>0</v>
      </c>
      <c r="AY61" s="1"/>
      <c r="AZ61" s="1"/>
      <c r="BA61" s="1"/>
      <c r="BB61" s="1">
        <v>-1</v>
      </c>
      <c r="BC61" s="1">
        <v>0</v>
      </c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>
        <v>0</v>
      </c>
      <c r="CT61" s="1" t="s">
        <v>514</v>
      </c>
      <c r="CU61" s="1"/>
      <c r="CV61" s="1" t="s">
        <v>515</v>
      </c>
      <c r="CW61" s="1"/>
      <c r="CX61" s="1" t="s">
        <v>510</v>
      </c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>
        <v>563161</v>
      </c>
      <c r="DU61" s="1"/>
      <c r="DV61" s="1" t="s">
        <v>206</v>
      </c>
      <c r="DW61" s="1" t="s">
        <v>465</v>
      </c>
      <c r="DX61" s="1">
        <v>4</v>
      </c>
      <c r="DY61" s="1"/>
      <c r="DZ61" s="1">
        <v>1</v>
      </c>
      <c r="EA61" s="1">
        <v>1</v>
      </c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 t="s">
        <v>208</v>
      </c>
      <c r="EP61" s="1" t="s">
        <v>209</v>
      </c>
      <c r="EQ61" s="1" t="s">
        <v>209</v>
      </c>
      <c r="ER61" s="1" t="s">
        <v>209</v>
      </c>
      <c r="ES61" s="1" t="s">
        <v>209</v>
      </c>
      <c r="ET61" s="1">
        <v>2</v>
      </c>
      <c r="EU61" s="1"/>
      <c r="EV61" s="1"/>
      <c r="EW61" s="1"/>
      <c r="EX61" s="1">
        <v>0</v>
      </c>
      <c r="EY61" s="1">
        <v>0</v>
      </c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 t="s">
        <v>479</v>
      </c>
      <c r="GK61" s="1" t="s">
        <v>211</v>
      </c>
      <c r="GL61" s="1" t="s">
        <v>212</v>
      </c>
      <c r="GM61" s="1" t="s">
        <v>213</v>
      </c>
      <c r="GN61" s="1" t="s">
        <v>213</v>
      </c>
      <c r="GO61" s="1" t="s">
        <v>213</v>
      </c>
      <c r="GP61" s="1">
        <v>1</v>
      </c>
      <c r="GQ61" s="1"/>
    </row>
    <row r="62" spans="1:199" ht="28" customHeight="1">
      <c r="A62" s="1" t="s">
        <v>516</v>
      </c>
      <c r="B62" s="1" t="s">
        <v>517</v>
      </c>
      <c r="C62" s="1" t="s">
        <v>516</v>
      </c>
      <c r="D62" s="1" t="s">
        <v>201</v>
      </c>
      <c r="E62" s="1" t="s">
        <v>517</v>
      </c>
      <c r="F62" s="1"/>
      <c r="G62" s="1">
        <v>7350</v>
      </c>
      <c r="H62" s="1"/>
      <c r="I62" s="1">
        <v>0</v>
      </c>
      <c r="J62" s="1">
        <v>1</v>
      </c>
      <c r="K62" s="1"/>
      <c r="L62" s="1"/>
      <c r="M62" s="1"/>
      <c r="N62" s="1"/>
      <c r="O62" s="1"/>
      <c r="P62" s="1" t="s">
        <v>518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 t="s">
        <v>519</v>
      </c>
      <c r="AJ62" s="1"/>
      <c r="AK62" s="1"/>
      <c r="AL62" s="1"/>
      <c r="AM62" s="1"/>
      <c r="AN62" s="1"/>
      <c r="AO62" s="1"/>
      <c r="AP62" s="1"/>
      <c r="AQ62" s="1"/>
      <c r="AR62" s="1"/>
      <c r="AS62" s="1">
        <v>1</v>
      </c>
      <c r="AT62" s="1">
        <v>1</v>
      </c>
      <c r="AU62" s="1">
        <v>0</v>
      </c>
      <c r="AV62" s="1">
        <v>1</v>
      </c>
      <c r="AW62" s="1">
        <v>0</v>
      </c>
      <c r="AX62" s="1">
        <v>0</v>
      </c>
      <c r="AY62" s="1"/>
      <c r="AZ62" s="1"/>
      <c r="BA62" s="1"/>
      <c r="BB62" s="1">
        <v>-1</v>
      </c>
      <c r="BC62" s="1">
        <v>0</v>
      </c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>
        <v>0</v>
      </c>
      <c r="CT62" s="1" t="s">
        <v>520</v>
      </c>
      <c r="CU62" s="1"/>
      <c r="CV62" s="1" t="s">
        <v>521</v>
      </c>
      <c r="CW62" s="1"/>
      <c r="CX62" s="1" t="s">
        <v>516</v>
      </c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>
        <v>563161</v>
      </c>
      <c r="DU62" s="1"/>
      <c r="DV62" s="1" t="s">
        <v>322</v>
      </c>
      <c r="DW62" s="1" t="s">
        <v>522</v>
      </c>
      <c r="DX62" s="1">
        <v>4</v>
      </c>
      <c r="DY62" s="1"/>
      <c r="DZ62" s="1">
        <v>1</v>
      </c>
      <c r="EA62" s="1">
        <v>1</v>
      </c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 t="s">
        <v>208</v>
      </c>
      <c r="EP62" s="1" t="s">
        <v>209</v>
      </c>
      <c r="EQ62" s="1" t="s">
        <v>209</v>
      </c>
      <c r="ER62" s="1" t="s">
        <v>209</v>
      </c>
      <c r="ES62" s="1" t="s">
        <v>209</v>
      </c>
      <c r="ET62" s="1">
        <v>2</v>
      </c>
      <c r="EU62" s="1"/>
      <c r="EV62" s="1"/>
      <c r="EW62" s="1"/>
      <c r="EX62" s="1">
        <v>0</v>
      </c>
      <c r="EY62" s="1">
        <v>0</v>
      </c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 t="s">
        <v>523</v>
      </c>
      <c r="GK62" s="1" t="s">
        <v>211</v>
      </c>
      <c r="GL62" s="1" t="s">
        <v>212</v>
      </c>
      <c r="GM62" s="1" t="s">
        <v>213</v>
      </c>
      <c r="GN62" s="1" t="s">
        <v>213</v>
      </c>
      <c r="GO62" s="1" t="s">
        <v>213</v>
      </c>
      <c r="GP62" s="1">
        <v>1</v>
      </c>
      <c r="GQ62" s="1"/>
    </row>
    <row r="63" spans="1:199" ht="28" customHeight="1">
      <c r="A63" s="1" t="s">
        <v>524</v>
      </c>
      <c r="B63" s="1" t="s">
        <v>525</v>
      </c>
      <c r="C63" s="1" t="s">
        <v>524</v>
      </c>
      <c r="D63" s="1" t="s">
        <v>201</v>
      </c>
      <c r="E63" s="1" t="s">
        <v>525</v>
      </c>
      <c r="F63" s="1"/>
      <c r="G63" s="1">
        <v>1890</v>
      </c>
      <c r="H63" s="1"/>
      <c r="I63" s="1">
        <v>0</v>
      </c>
      <c r="J63" s="1">
        <v>1</v>
      </c>
      <c r="K63" s="1"/>
      <c r="L63" s="1"/>
      <c r="M63" s="1"/>
      <c r="N63" s="1"/>
      <c r="O63" s="1"/>
      <c r="P63" s="1" t="s">
        <v>526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 t="s">
        <v>527</v>
      </c>
      <c r="AJ63" s="1"/>
      <c r="AK63" s="1"/>
      <c r="AL63" s="1"/>
      <c r="AM63" s="1"/>
      <c r="AN63" s="1"/>
      <c r="AO63" s="1"/>
      <c r="AP63" s="1"/>
      <c r="AQ63" s="1"/>
      <c r="AR63" s="1"/>
      <c r="AS63" s="1">
        <v>1</v>
      </c>
      <c r="AT63" s="1">
        <v>1</v>
      </c>
      <c r="AU63" s="1">
        <v>0</v>
      </c>
      <c r="AV63" s="1">
        <v>1</v>
      </c>
      <c r="AW63" s="1">
        <v>0</v>
      </c>
      <c r="AX63" s="1">
        <v>0</v>
      </c>
      <c r="AY63" s="1"/>
      <c r="AZ63" s="1"/>
      <c r="BA63" s="1"/>
      <c r="BB63" s="1">
        <v>-1</v>
      </c>
      <c r="BC63" s="1">
        <v>0</v>
      </c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>
        <v>0</v>
      </c>
      <c r="CT63" s="1" t="e">
        <v>#REF!</v>
      </c>
      <c r="CU63" s="1"/>
      <c r="CV63" s="1" t="s">
        <v>528</v>
      </c>
      <c r="CW63" s="1"/>
      <c r="CX63" s="1" t="s">
        <v>524</v>
      </c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>
        <v>563161</v>
      </c>
      <c r="DU63" s="1"/>
      <c r="DV63" s="1" t="s">
        <v>529</v>
      </c>
      <c r="DW63" s="1" t="s">
        <v>530</v>
      </c>
      <c r="DX63" s="1">
        <v>4</v>
      </c>
      <c r="DY63" s="1"/>
      <c r="DZ63" s="1">
        <v>1</v>
      </c>
      <c r="EA63" s="1">
        <v>1</v>
      </c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 t="s">
        <v>208</v>
      </c>
      <c r="EP63" s="1" t="s">
        <v>209</v>
      </c>
      <c r="EQ63" s="1" t="s">
        <v>209</v>
      </c>
      <c r="ER63" s="1" t="s">
        <v>209</v>
      </c>
      <c r="ES63" s="1" t="s">
        <v>209</v>
      </c>
      <c r="ET63" s="1">
        <v>2</v>
      </c>
      <c r="EU63" s="1"/>
      <c r="EV63" s="1"/>
      <c r="EW63" s="1"/>
      <c r="EX63" s="1">
        <v>0</v>
      </c>
      <c r="EY63" s="1">
        <v>0</v>
      </c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 t="s">
        <v>222</v>
      </c>
      <c r="GK63" s="1" t="s">
        <v>201</v>
      </c>
      <c r="GL63" s="1">
        <v>999999999</v>
      </c>
      <c r="GM63" s="1"/>
      <c r="GN63" s="1"/>
      <c r="GO63" s="1"/>
      <c r="GP63" s="1">
        <v>1</v>
      </c>
      <c r="GQ63" s="1"/>
    </row>
    <row r="64" spans="1:199" ht="28" customHeight="1">
      <c r="A64" s="1" t="s">
        <v>531</v>
      </c>
      <c r="B64" s="1" t="s">
        <v>532</v>
      </c>
      <c r="C64" s="1" t="s">
        <v>531</v>
      </c>
      <c r="D64" s="1" t="s">
        <v>201</v>
      </c>
      <c r="E64" s="1" t="s">
        <v>532</v>
      </c>
      <c r="F64" s="1"/>
      <c r="G64" s="1">
        <v>840</v>
      </c>
      <c r="H64" s="1"/>
      <c r="I64" s="1">
        <v>0</v>
      </c>
      <c r="J64" s="1">
        <v>1</v>
      </c>
      <c r="K64" s="1"/>
      <c r="L64" s="1"/>
      <c r="M64" s="1"/>
      <c r="N64" s="1"/>
      <c r="O64" s="1"/>
      <c r="P64" s="1" t="s">
        <v>533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 t="s">
        <v>534</v>
      </c>
      <c r="AJ64" s="1"/>
      <c r="AK64" s="1"/>
      <c r="AL64" s="1"/>
      <c r="AM64" s="1"/>
      <c r="AN64" s="1"/>
      <c r="AO64" s="1"/>
      <c r="AP64" s="1"/>
      <c r="AQ64" s="1"/>
      <c r="AR64" s="1"/>
      <c r="AS64" s="1">
        <v>1</v>
      </c>
      <c r="AT64" s="1">
        <v>1</v>
      </c>
      <c r="AU64" s="1">
        <v>0</v>
      </c>
      <c r="AV64" s="1">
        <v>1</v>
      </c>
      <c r="AW64" s="1">
        <v>0</v>
      </c>
      <c r="AX64" s="1">
        <v>0</v>
      </c>
      <c r="AY64" s="1"/>
      <c r="AZ64" s="1"/>
      <c r="BA64" s="1"/>
      <c r="BB64" s="1">
        <v>-1</v>
      </c>
      <c r="BC64" s="1">
        <v>0</v>
      </c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>
        <v>0</v>
      </c>
      <c r="CT64" s="1" t="e">
        <v>#REF!</v>
      </c>
      <c r="CU64" s="1"/>
      <c r="CV64" s="1" t="s">
        <v>535</v>
      </c>
      <c r="CW64" s="1"/>
      <c r="CX64" s="1" t="s">
        <v>531</v>
      </c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>
        <v>563161</v>
      </c>
      <c r="DU64" s="1"/>
      <c r="DV64" s="1" t="s">
        <v>529</v>
      </c>
      <c r="DW64" s="1" t="s">
        <v>530</v>
      </c>
      <c r="DX64" s="1">
        <v>4</v>
      </c>
      <c r="DY64" s="1"/>
      <c r="DZ64" s="1">
        <v>1</v>
      </c>
      <c r="EA64" s="1">
        <v>1</v>
      </c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 t="s">
        <v>208</v>
      </c>
      <c r="EP64" s="1" t="s">
        <v>209</v>
      </c>
      <c r="EQ64" s="1" t="s">
        <v>209</v>
      </c>
      <c r="ER64" s="1" t="s">
        <v>209</v>
      </c>
      <c r="ES64" s="1" t="s">
        <v>209</v>
      </c>
      <c r="ET64" s="1">
        <v>2</v>
      </c>
      <c r="EU64" s="1"/>
      <c r="EV64" s="1"/>
      <c r="EW64" s="1"/>
      <c r="EX64" s="1">
        <v>0</v>
      </c>
      <c r="EY64" s="1">
        <v>0</v>
      </c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 t="s">
        <v>222</v>
      </c>
      <c r="GK64" s="1" t="s">
        <v>201</v>
      </c>
      <c r="GL64" s="1">
        <v>999999999</v>
      </c>
      <c r="GM64" s="1"/>
      <c r="GN64" s="1"/>
      <c r="GO64" s="1"/>
      <c r="GP64" s="1">
        <v>1</v>
      </c>
      <c r="GQ64" s="1"/>
    </row>
    <row r="65" spans="1:199" ht="28" customHeight="1">
      <c r="A65" s="1" t="s">
        <v>536</v>
      </c>
      <c r="B65" s="1" t="s">
        <v>537</v>
      </c>
      <c r="C65" s="1" t="s">
        <v>536</v>
      </c>
      <c r="D65" s="1" t="s">
        <v>201</v>
      </c>
      <c r="E65" s="1" t="s">
        <v>537</v>
      </c>
      <c r="F65" s="1"/>
      <c r="G65" s="1">
        <v>735</v>
      </c>
      <c r="H65" s="1"/>
      <c r="I65" s="1">
        <v>0</v>
      </c>
      <c r="J65" s="1">
        <v>1</v>
      </c>
      <c r="K65" s="1"/>
      <c r="L65" s="1"/>
      <c r="M65" s="1"/>
      <c r="N65" s="1"/>
      <c r="O65" s="1"/>
      <c r="P65" s="1" t="s">
        <v>538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 t="s">
        <v>539</v>
      </c>
      <c r="AJ65" s="1"/>
      <c r="AK65" s="1"/>
      <c r="AL65" s="1"/>
      <c r="AM65" s="1"/>
      <c r="AN65" s="1"/>
      <c r="AO65" s="1"/>
      <c r="AP65" s="1"/>
      <c r="AQ65" s="1"/>
      <c r="AR65" s="1"/>
      <c r="AS65" s="1">
        <v>1</v>
      </c>
      <c r="AT65" s="1">
        <v>1</v>
      </c>
      <c r="AU65" s="1">
        <v>0</v>
      </c>
      <c r="AV65" s="1">
        <v>1</v>
      </c>
      <c r="AW65" s="1">
        <v>0</v>
      </c>
      <c r="AX65" s="1">
        <v>0</v>
      </c>
      <c r="AY65" s="1"/>
      <c r="AZ65" s="1"/>
      <c r="BA65" s="1"/>
      <c r="BB65" s="1">
        <v>-1</v>
      </c>
      <c r="BC65" s="1">
        <v>0</v>
      </c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>
        <v>0</v>
      </c>
      <c r="CT65" s="1" t="e">
        <v>#REF!</v>
      </c>
      <c r="CU65" s="1"/>
      <c r="CV65" s="1" t="s">
        <v>540</v>
      </c>
      <c r="CW65" s="1"/>
      <c r="CX65" s="1" t="s">
        <v>536</v>
      </c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>
        <v>563161</v>
      </c>
      <c r="DU65" s="1"/>
      <c r="DV65" s="1" t="s">
        <v>529</v>
      </c>
      <c r="DW65" s="1" t="s">
        <v>530</v>
      </c>
      <c r="DX65" s="1">
        <v>4</v>
      </c>
      <c r="DY65" s="1"/>
      <c r="DZ65" s="1">
        <v>1</v>
      </c>
      <c r="EA65" s="1">
        <v>1</v>
      </c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 t="s">
        <v>208</v>
      </c>
      <c r="EP65" s="1" t="s">
        <v>209</v>
      </c>
      <c r="EQ65" s="1" t="s">
        <v>209</v>
      </c>
      <c r="ER65" s="1" t="s">
        <v>209</v>
      </c>
      <c r="ES65" s="1" t="s">
        <v>209</v>
      </c>
      <c r="ET65" s="1">
        <v>2</v>
      </c>
      <c r="EU65" s="1"/>
      <c r="EV65" s="1"/>
      <c r="EW65" s="1"/>
      <c r="EX65" s="1">
        <v>0</v>
      </c>
      <c r="EY65" s="1">
        <v>0</v>
      </c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 t="s">
        <v>222</v>
      </c>
      <c r="GK65" s="1" t="s">
        <v>201</v>
      </c>
      <c r="GL65" s="1">
        <v>999999999</v>
      </c>
      <c r="GM65" s="1"/>
      <c r="GN65" s="1"/>
      <c r="GO65" s="1"/>
      <c r="GP65" s="1">
        <v>1</v>
      </c>
      <c r="GQ65" s="1"/>
    </row>
    <row r="66" spans="1:199" ht="28" customHeight="1">
      <c r="A66" s="1" t="s">
        <v>541</v>
      </c>
      <c r="B66" s="1" t="s">
        <v>542</v>
      </c>
      <c r="C66" s="1" t="s">
        <v>541</v>
      </c>
      <c r="D66" s="1" t="s">
        <v>201</v>
      </c>
      <c r="E66" s="1" t="s">
        <v>542</v>
      </c>
      <c r="F66" s="1"/>
      <c r="G66" s="1">
        <v>3150</v>
      </c>
      <c r="H66" s="1"/>
      <c r="I66" s="1">
        <v>0</v>
      </c>
      <c r="J66" s="1">
        <v>1</v>
      </c>
      <c r="K66" s="1"/>
      <c r="L66" s="1"/>
      <c r="M66" s="1"/>
      <c r="N66" s="1"/>
      <c r="O66" s="1"/>
      <c r="P66" s="1" t="s">
        <v>543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 t="s">
        <v>544</v>
      </c>
      <c r="AJ66" s="1"/>
      <c r="AK66" s="1"/>
      <c r="AL66" s="1"/>
      <c r="AM66" s="1"/>
      <c r="AN66" s="1"/>
      <c r="AO66" s="1"/>
      <c r="AP66" s="1"/>
      <c r="AQ66" s="1"/>
      <c r="AR66" s="1"/>
      <c r="AS66" s="1">
        <v>1</v>
      </c>
      <c r="AT66" s="1">
        <v>1</v>
      </c>
      <c r="AU66" s="1">
        <v>0</v>
      </c>
      <c r="AV66" s="1">
        <v>1</v>
      </c>
      <c r="AW66" s="1">
        <v>0</v>
      </c>
      <c r="AX66" s="1">
        <v>0</v>
      </c>
      <c r="AY66" s="1"/>
      <c r="AZ66" s="1"/>
      <c r="BA66" s="1"/>
      <c r="BB66" s="1">
        <v>-1</v>
      </c>
      <c r="BC66" s="1">
        <v>0</v>
      </c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>
        <v>0</v>
      </c>
      <c r="CT66" s="1" t="s">
        <v>545</v>
      </c>
      <c r="CU66" s="1"/>
      <c r="CV66" s="1" t="s">
        <v>546</v>
      </c>
      <c r="CW66" s="1"/>
      <c r="CX66" s="1" t="s">
        <v>541</v>
      </c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>
        <v>563161</v>
      </c>
      <c r="DU66" s="1"/>
      <c r="DV66" s="1" t="s">
        <v>547</v>
      </c>
      <c r="DW66" s="1" t="s">
        <v>522</v>
      </c>
      <c r="DX66" s="1">
        <v>4</v>
      </c>
      <c r="DY66" s="1"/>
      <c r="DZ66" s="1">
        <v>1</v>
      </c>
      <c r="EA66" s="1">
        <v>1</v>
      </c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 t="s">
        <v>208</v>
      </c>
      <c r="EP66" s="1" t="s">
        <v>209</v>
      </c>
      <c r="EQ66" s="1" t="s">
        <v>209</v>
      </c>
      <c r="ER66" s="1" t="s">
        <v>209</v>
      </c>
      <c r="ES66" s="1" t="s">
        <v>209</v>
      </c>
      <c r="ET66" s="1">
        <v>2</v>
      </c>
      <c r="EU66" s="1"/>
      <c r="EV66" s="1"/>
      <c r="EW66" s="1"/>
      <c r="EX66" s="1">
        <v>0</v>
      </c>
      <c r="EY66" s="1">
        <v>0</v>
      </c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 t="s">
        <v>548</v>
      </c>
      <c r="GK66" s="1" t="s">
        <v>211</v>
      </c>
      <c r="GL66" s="1" t="s">
        <v>212</v>
      </c>
      <c r="GM66" s="1" t="s">
        <v>213</v>
      </c>
      <c r="GN66" s="1" t="s">
        <v>213</v>
      </c>
      <c r="GO66" s="1" t="s">
        <v>213</v>
      </c>
      <c r="GP66" s="1">
        <v>1</v>
      </c>
      <c r="GQ66" s="1"/>
    </row>
    <row r="67" spans="1:199" ht="28" customHeight="1">
      <c r="A67" s="1" t="s">
        <v>549</v>
      </c>
      <c r="B67" s="1" t="s">
        <v>550</v>
      </c>
      <c r="C67" s="1" t="s">
        <v>549</v>
      </c>
      <c r="D67" s="1" t="s">
        <v>201</v>
      </c>
      <c r="E67" s="1" t="s">
        <v>550</v>
      </c>
      <c r="F67" s="1"/>
      <c r="G67" s="1">
        <v>2415</v>
      </c>
      <c r="H67" s="1"/>
      <c r="I67" s="1">
        <v>0</v>
      </c>
      <c r="J67" s="1">
        <v>1</v>
      </c>
      <c r="K67" s="1"/>
      <c r="L67" s="1"/>
      <c r="M67" s="1"/>
      <c r="N67" s="1"/>
      <c r="O67" s="1"/>
      <c r="P67" s="1" t="s">
        <v>551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 t="s">
        <v>552</v>
      </c>
      <c r="AJ67" s="1"/>
      <c r="AK67" s="1"/>
      <c r="AL67" s="1"/>
      <c r="AM67" s="1"/>
      <c r="AN67" s="1"/>
      <c r="AO67" s="1"/>
      <c r="AP67" s="1"/>
      <c r="AQ67" s="1"/>
      <c r="AR67" s="1"/>
      <c r="AS67" s="1">
        <v>1</v>
      </c>
      <c r="AT67" s="1">
        <v>1</v>
      </c>
      <c r="AU67" s="1">
        <v>0</v>
      </c>
      <c r="AV67" s="1">
        <v>1</v>
      </c>
      <c r="AW67" s="1">
        <v>0</v>
      </c>
      <c r="AX67" s="1">
        <v>0</v>
      </c>
      <c r="AY67" s="1"/>
      <c r="AZ67" s="1"/>
      <c r="BA67" s="1"/>
      <c r="BB67" s="1">
        <v>-1</v>
      </c>
      <c r="BC67" s="1">
        <v>0</v>
      </c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>
        <v>0</v>
      </c>
      <c r="CT67" s="1" t="e">
        <v>#REF!</v>
      </c>
      <c r="CU67" s="1"/>
      <c r="CV67" s="1" t="s">
        <v>553</v>
      </c>
      <c r="CW67" s="1"/>
      <c r="CX67" s="1" t="s">
        <v>549</v>
      </c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>
        <v>563161</v>
      </c>
      <c r="DU67" s="1"/>
      <c r="DV67" s="1" t="s">
        <v>241</v>
      </c>
      <c r="DW67" s="1" t="s">
        <v>554</v>
      </c>
      <c r="DX67" s="1">
        <v>4</v>
      </c>
      <c r="DY67" s="1"/>
      <c r="DZ67" s="1">
        <v>1</v>
      </c>
      <c r="EA67" s="1">
        <v>1</v>
      </c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 t="s">
        <v>208</v>
      </c>
      <c r="EP67" s="1" t="s">
        <v>209</v>
      </c>
      <c r="EQ67" s="1" t="s">
        <v>209</v>
      </c>
      <c r="ER67" s="1" t="s">
        <v>209</v>
      </c>
      <c r="ES67" s="1" t="s">
        <v>209</v>
      </c>
      <c r="ET67" s="1">
        <v>2</v>
      </c>
      <c r="EU67" s="1"/>
      <c r="EV67" s="1"/>
      <c r="EW67" s="1"/>
      <c r="EX67" s="1">
        <v>0</v>
      </c>
      <c r="EY67" s="1">
        <v>0</v>
      </c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 t="s">
        <v>222</v>
      </c>
      <c r="GK67" s="1" t="s">
        <v>201</v>
      </c>
      <c r="GL67" s="1">
        <v>999999999</v>
      </c>
      <c r="GM67" s="1"/>
      <c r="GN67" s="1"/>
      <c r="GO67" s="1"/>
      <c r="GP67" s="1">
        <v>1</v>
      </c>
      <c r="GQ67" s="1"/>
    </row>
    <row r="68" spans="1:199" ht="28" customHeight="1">
      <c r="A68" s="1" t="s">
        <v>555</v>
      </c>
      <c r="B68" s="1" t="s">
        <v>556</v>
      </c>
      <c r="C68" s="1" t="s">
        <v>555</v>
      </c>
      <c r="D68" s="1" t="s">
        <v>201</v>
      </c>
      <c r="E68" s="1" t="s">
        <v>556</v>
      </c>
      <c r="F68" s="1"/>
      <c r="G68" s="1">
        <v>7875</v>
      </c>
      <c r="H68" s="1"/>
      <c r="I68" s="1">
        <v>0</v>
      </c>
      <c r="J68" s="1">
        <v>1</v>
      </c>
      <c r="K68" s="1"/>
      <c r="L68" s="1"/>
      <c r="M68" s="1"/>
      <c r="N68" s="1"/>
      <c r="O68" s="1"/>
      <c r="P68" s="1" t="s">
        <v>557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 t="s">
        <v>558</v>
      </c>
      <c r="AJ68" s="1"/>
      <c r="AK68" s="1"/>
      <c r="AL68" s="1"/>
      <c r="AM68" s="1"/>
      <c r="AN68" s="1"/>
      <c r="AO68" s="1"/>
      <c r="AP68" s="1"/>
      <c r="AQ68" s="1"/>
      <c r="AR68" s="1"/>
      <c r="AS68" s="1">
        <v>1</v>
      </c>
      <c r="AT68" s="1">
        <v>1</v>
      </c>
      <c r="AU68" s="1">
        <v>0</v>
      </c>
      <c r="AV68" s="1">
        <v>1</v>
      </c>
      <c r="AW68" s="1">
        <v>0</v>
      </c>
      <c r="AX68" s="1">
        <v>0</v>
      </c>
      <c r="AY68" s="1"/>
      <c r="AZ68" s="1"/>
      <c r="BA68" s="1"/>
      <c r="BB68" s="1">
        <v>-1</v>
      </c>
      <c r="BC68" s="1">
        <v>0</v>
      </c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>
        <v>0</v>
      </c>
      <c r="CT68" s="1" t="s">
        <v>559</v>
      </c>
      <c r="CU68" s="1"/>
      <c r="CV68" s="1" t="s">
        <v>560</v>
      </c>
      <c r="CW68" s="1"/>
      <c r="CX68" s="1" t="s">
        <v>555</v>
      </c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>
        <v>407713</v>
      </c>
      <c r="DU68" s="1"/>
      <c r="DV68" s="1" t="s">
        <v>561</v>
      </c>
      <c r="DW68" s="1" t="s">
        <v>562</v>
      </c>
      <c r="DX68" s="1">
        <v>2</v>
      </c>
      <c r="DY68" s="1"/>
      <c r="DZ68" s="1">
        <v>1</v>
      </c>
      <c r="EA68" s="1">
        <v>1</v>
      </c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 t="s">
        <v>208</v>
      </c>
      <c r="EP68" s="1" t="s">
        <v>209</v>
      </c>
      <c r="EQ68" s="1" t="s">
        <v>209</v>
      </c>
      <c r="ER68" s="1" t="s">
        <v>209</v>
      </c>
      <c r="ES68" s="1" t="s">
        <v>209</v>
      </c>
      <c r="ET68" s="1">
        <v>2</v>
      </c>
      <c r="EU68" s="1"/>
      <c r="EV68" s="1"/>
      <c r="EW68" s="1"/>
      <c r="EX68" s="1">
        <v>0</v>
      </c>
      <c r="EY68" s="1">
        <v>0</v>
      </c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 t="s">
        <v>563</v>
      </c>
      <c r="GK68" s="1" t="s">
        <v>211</v>
      </c>
      <c r="GL68" s="1" t="s">
        <v>212</v>
      </c>
      <c r="GM68" s="1" t="s">
        <v>213</v>
      </c>
      <c r="GN68" s="1" t="s">
        <v>213</v>
      </c>
      <c r="GO68" s="1" t="s">
        <v>213</v>
      </c>
      <c r="GP68" s="1">
        <v>1</v>
      </c>
      <c r="GQ68" s="1"/>
    </row>
    <row r="69" spans="1:199" ht="28" customHeight="1">
      <c r="A69" s="1" t="s">
        <v>564</v>
      </c>
      <c r="B69" s="1" t="s">
        <v>565</v>
      </c>
      <c r="C69" s="1" t="s">
        <v>564</v>
      </c>
      <c r="D69" s="1" t="s">
        <v>201</v>
      </c>
      <c r="E69" s="1" t="s">
        <v>565</v>
      </c>
      <c r="F69" s="1"/>
      <c r="G69" s="1">
        <v>7350</v>
      </c>
      <c r="H69" s="1"/>
      <c r="I69" s="1">
        <v>0</v>
      </c>
      <c r="J69" s="1">
        <v>1</v>
      </c>
      <c r="K69" s="1"/>
      <c r="L69" s="1"/>
      <c r="M69" s="1"/>
      <c r="N69" s="1"/>
      <c r="O69" s="1"/>
      <c r="P69" s="1" t="s">
        <v>566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 t="s">
        <v>567</v>
      </c>
      <c r="AJ69" s="1"/>
      <c r="AK69" s="1"/>
      <c r="AL69" s="1"/>
      <c r="AM69" s="1"/>
      <c r="AN69" s="1"/>
      <c r="AO69" s="1"/>
      <c r="AP69" s="1"/>
      <c r="AQ69" s="1"/>
      <c r="AR69" s="1"/>
      <c r="AS69" s="1">
        <v>1</v>
      </c>
      <c r="AT69" s="1">
        <v>1</v>
      </c>
      <c r="AU69" s="1">
        <v>0</v>
      </c>
      <c r="AV69" s="1">
        <v>1</v>
      </c>
      <c r="AW69" s="1">
        <v>0</v>
      </c>
      <c r="AX69" s="1">
        <v>0</v>
      </c>
      <c r="AY69" s="1"/>
      <c r="AZ69" s="1"/>
      <c r="BA69" s="1"/>
      <c r="BB69" s="1">
        <v>-1</v>
      </c>
      <c r="BC69" s="1">
        <v>0</v>
      </c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>
        <v>0</v>
      </c>
      <c r="CT69" s="1" t="s">
        <v>568</v>
      </c>
      <c r="CU69" s="1"/>
      <c r="CV69" s="1" t="s">
        <v>569</v>
      </c>
      <c r="CW69" s="1"/>
      <c r="CX69" s="1" t="s">
        <v>564</v>
      </c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>
        <v>407713</v>
      </c>
      <c r="DU69" s="1"/>
      <c r="DV69" s="1" t="s">
        <v>561</v>
      </c>
      <c r="DW69" s="1" t="s">
        <v>562</v>
      </c>
      <c r="DX69" s="1">
        <v>2</v>
      </c>
      <c r="DY69" s="1"/>
      <c r="DZ69" s="1">
        <v>1</v>
      </c>
      <c r="EA69" s="1">
        <v>1</v>
      </c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 t="s">
        <v>208</v>
      </c>
      <c r="EP69" s="1" t="s">
        <v>209</v>
      </c>
      <c r="EQ69" s="1" t="s">
        <v>209</v>
      </c>
      <c r="ER69" s="1" t="s">
        <v>209</v>
      </c>
      <c r="ES69" s="1" t="s">
        <v>209</v>
      </c>
      <c r="ET69" s="1">
        <v>2</v>
      </c>
      <c r="EU69" s="1"/>
      <c r="EV69" s="1"/>
      <c r="EW69" s="1"/>
      <c r="EX69" s="1">
        <v>0</v>
      </c>
      <c r="EY69" s="1">
        <v>0</v>
      </c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 t="s">
        <v>563</v>
      </c>
      <c r="GK69" s="1" t="s">
        <v>211</v>
      </c>
      <c r="GL69" s="1" t="s">
        <v>212</v>
      </c>
      <c r="GM69" s="1" t="s">
        <v>213</v>
      </c>
      <c r="GN69" s="1" t="s">
        <v>213</v>
      </c>
      <c r="GO69" s="1" t="s">
        <v>213</v>
      </c>
      <c r="GP69" s="1">
        <v>1</v>
      </c>
      <c r="GQ69" s="1"/>
    </row>
    <row r="70" spans="1:199" ht="28" customHeight="1">
      <c r="A70" s="1" t="s">
        <v>570</v>
      </c>
      <c r="B70" s="1" t="s">
        <v>571</v>
      </c>
      <c r="C70" s="1" t="s">
        <v>570</v>
      </c>
      <c r="D70" s="1" t="s">
        <v>201</v>
      </c>
      <c r="E70" s="1" t="s">
        <v>571</v>
      </c>
      <c r="F70" s="1"/>
      <c r="G70" s="1">
        <v>7350</v>
      </c>
      <c r="H70" s="1"/>
      <c r="I70" s="1">
        <v>0</v>
      </c>
      <c r="J70" s="1">
        <v>1</v>
      </c>
      <c r="K70" s="1"/>
      <c r="L70" s="1"/>
      <c r="M70" s="1"/>
      <c r="N70" s="1"/>
      <c r="O70" s="1"/>
      <c r="P70" s="1" t="s">
        <v>572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 t="s">
        <v>573</v>
      </c>
      <c r="AJ70" s="1"/>
      <c r="AK70" s="1"/>
      <c r="AL70" s="1"/>
      <c r="AM70" s="1"/>
      <c r="AN70" s="1"/>
      <c r="AO70" s="1"/>
      <c r="AP70" s="1"/>
      <c r="AQ70" s="1"/>
      <c r="AR70" s="1"/>
      <c r="AS70" s="1">
        <v>1</v>
      </c>
      <c r="AT70" s="1">
        <v>1</v>
      </c>
      <c r="AU70" s="1">
        <v>0</v>
      </c>
      <c r="AV70" s="1">
        <v>1</v>
      </c>
      <c r="AW70" s="1">
        <v>0</v>
      </c>
      <c r="AX70" s="1">
        <v>0</v>
      </c>
      <c r="AY70" s="1"/>
      <c r="AZ70" s="1"/>
      <c r="BA70" s="1"/>
      <c r="BB70" s="1">
        <v>-1</v>
      </c>
      <c r="BC70" s="1">
        <v>0</v>
      </c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>
        <v>0</v>
      </c>
      <c r="CT70" s="1" t="s">
        <v>574</v>
      </c>
      <c r="CU70" s="1"/>
      <c r="CV70" s="1" t="s">
        <v>575</v>
      </c>
      <c r="CW70" s="1"/>
      <c r="CX70" s="1" t="s">
        <v>570</v>
      </c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>
        <v>407713</v>
      </c>
      <c r="DU70" s="1"/>
      <c r="DV70" s="1" t="s">
        <v>561</v>
      </c>
      <c r="DW70" s="1" t="s">
        <v>562</v>
      </c>
      <c r="DX70" s="1">
        <v>2</v>
      </c>
      <c r="DY70" s="1"/>
      <c r="DZ70" s="1">
        <v>1</v>
      </c>
      <c r="EA70" s="1">
        <v>1</v>
      </c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 t="s">
        <v>208</v>
      </c>
      <c r="EP70" s="1" t="s">
        <v>209</v>
      </c>
      <c r="EQ70" s="1" t="s">
        <v>209</v>
      </c>
      <c r="ER70" s="1" t="s">
        <v>209</v>
      </c>
      <c r="ES70" s="1" t="s">
        <v>209</v>
      </c>
      <c r="ET70" s="1">
        <v>2</v>
      </c>
      <c r="EU70" s="1"/>
      <c r="EV70" s="1"/>
      <c r="EW70" s="1"/>
      <c r="EX70" s="1">
        <v>0</v>
      </c>
      <c r="EY70" s="1">
        <v>0</v>
      </c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 t="s">
        <v>563</v>
      </c>
      <c r="GK70" s="1" t="s">
        <v>211</v>
      </c>
      <c r="GL70" s="1" t="s">
        <v>212</v>
      </c>
      <c r="GM70" s="1" t="s">
        <v>213</v>
      </c>
      <c r="GN70" s="1" t="s">
        <v>213</v>
      </c>
      <c r="GO70" s="1" t="s">
        <v>213</v>
      </c>
      <c r="GP70" s="1">
        <v>1</v>
      </c>
      <c r="GQ70" s="1"/>
    </row>
    <row r="71" spans="1:199" ht="28" customHeight="1">
      <c r="A71" s="1" t="s">
        <v>576</v>
      </c>
      <c r="B71" s="1" t="s">
        <v>577</v>
      </c>
      <c r="C71" s="1" t="s">
        <v>576</v>
      </c>
      <c r="D71" s="1" t="s">
        <v>201</v>
      </c>
      <c r="E71" s="1" t="s">
        <v>577</v>
      </c>
      <c r="F71" s="1"/>
      <c r="G71" s="1">
        <v>14900</v>
      </c>
      <c r="H71" s="1"/>
      <c r="I71" s="1">
        <v>0</v>
      </c>
      <c r="J71" s="1">
        <v>1</v>
      </c>
      <c r="K71" s="1"/>
      <c r="L71" s="1"/>
      <c r="M71" s="1"/>
      <c r="N71" s="1"/>
      <c r="O71" s="1"/>
      <c r="P71" s="1" t="s">
        <v>578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 t="s">
        <v>579</v>
      </c>
      <c r="AJ71" s="1"/>
      <c r="AK71" s="1"/>
      <c r="AL71" s="1"/>
      <c r="AM71" s="1"/>
      <c r="AN71" s="1"/>
      <c r="AO71" s="1"/>
      <c r="AP71" s="1"/>
      <c r="AQ71" s="1"/>
      <c r="AR71" s="1"/>
      <c r="AS71" s="1">
        <v>1</v>
      </c>
      <c r="AT71" s="1">
        <v>1</v>
      </c>
      <c r="AU71" s="1">
        <v>0</v>
      </c>
      <c r="AV71" s="1">
        <v>1</v>
      </c>
      <c r="AW71" s="1">
        <v>0</v>
      </c>
      <c r="AX71" s="1">
        <v>0</v>
      </c>
      <c r="AY71" s="1"/>
      <c r="AZ71" s="1"/>
      <c r="BA71" s="1"/>
      <c r="BB71" s="1">
        <v>-1</v>
      </c>
      <c r="BC71" s="1">
        <v>0</v>
      </c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>
        <v>0</v>
      </c>
      <c r="CT71" s="1" t="s">
        <v>580</v>
      </c>
      <c r="CU71" s="1"/>
      <c r="CV71" s="1" t="s">
        <v>581</v>
      </c>
      <c r="CW71" s="1"/>
      <c r="CX71" s="1" t="s">
        <v>576</v>
      </c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>
        <v>563161</v>
      </c>
      <c r="DU71" s="1"/>
      <c r="DV71" s="1" t="s">
        <v>316</v>
      </c>
      <c r="DW71" s="1" t="s">
        <v>582</v>
      </c>
      <c r="DX71" s="1">
        <v>4</v>
      </c>
      <c r="DY71" s="1"/>
      <c r="DZ71" s="1">
        <v>1</v>
      </c>
      <c r="EA71" s="1">
        <v>1</v>
      </c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 t="s">
        <v>208</v>
      </c>
      <c r="EP71" s="1" t="s">
        <v>209</v>
      </c>
      <c r="EQ71" s="1" t="s">
        <v>209</v>
      </c>
      <c r="ER71" s="1" t="s">
        <v>209</v>
      </c>
      <c r="ES71" s="1" t="s">
        <v>209</v>
      </c>
      <c r="ET71" s="1">
        <v>2</v>
      </c>
      <c r="EU71" s="1"/>
      <c r="EV71" s="1"/>
      <c r="EW71" s="1"/>
      <c r="EX71" s="1">
        <v>0</v>
      </c>
      <c r="EY71" s="1">
        <v>0</v>
      </c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 t="s">
        <v>583</v>
      </c>
      <c r="GK71" s="1" t="s">
        <v>211</v>
      </c>
      <c r="GL71" s="1" t="s">
        <v>212</v>
      </c>
      <c r="GM71" s="1" t="s">
        <v>213</v>
      </c>
      <c r="GN71" s="1" t="s">
        <v>213</v>
      </c>
      <c r="GO71" s="1" t="s">
        <v>213</v>
      </c>
      <c r="GP71" s="1">
        <v>1</v>
      </c>
      <c r="GQ71" s="1"/>
    </row>
    <row r="72" spans="1:199" ht="28" customHeight="1">
      <c r="A72" s="1" t="s">
        <v>584</v>
      </c>
      <c r="B72" s="1" t="s">
        <v>577</v>
      </c>
      <c r="C72" s="1" t="s">
        <v>584</v>
      </c>
      <c r="D72" s="1" t="s">
        <v>201</v>
      </c>
      <c r="E72" s="1" t="s">
        <v>577</v>
      </c>
      <c r="F72" s="1"/>
      <c r="G72" s="1">
        <v>14900</v>
      </c>
      <c r="H72" s="1"/>
      <c r="I72" s="1">
        <v>0</v>
      </c>
      <c r="J72" s="1">
        <v>1</v>
      </c>
      <c r="K72" s="1"/>
      <c r="L72" s="1"/>
      <c r="M72" s="1"/>
      <c r="N72" s="1"/>
      <c r="O72" s="1"/>
      <c r="P72" s="1" t="s">
        <v>578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 t="s">
        <v>585</v>
      </c>
      <c r="AJ72" s="1"/>
      <c r="AK72" s="1"/>
      <c r="AL72" s="1"/>
      <c r="AM72" s="1"/>
      <c r="AN72" s="1"/>
      <c r="AO72" s="1"/>
      <c r="AP72" s="1"/>
      <c r="AQ72" s="1"/>
      <c r="AR72" s="1"/>
      <c r="AS72" s="1">
        <v>1</v>
      </c>
      <c r="AT72" s="1">
        <v>1</v>
      </c>
      <c r="AU72" s="1">
        <v>0</v>
      </c>
      <c r="AV72" s="1">
        <v>1</v>
      </c>
      <c r="AW72" s="1">
        <v>0</v>
      </c>
      <c r="AX72" s="1">
        <v>0</v>
      </c>
      <c r="AY72" s="1"/>
      <c r="AZ72" s="1"/>
      <c r="BA72" s="1"/>
      <c r="BB72" s="1">
        <v>-1</v>
      </c>
      <c r="BC72" s="1">
        <v>0</v>
      </c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>
        <v>0</v>
      </c>
      <c r="CT72" s="1" t="s">
        <v>586</v>
      </c>
      <c r="CU72" s="1"/>
      <c r="CV72" s="1" t="s">
        <v>587</v>
      </c>
      <c r="CW72" s="1"/>
      <c r="CX72" s="1" t="s">
        <v>584</v>
      </c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>
        <v>563161</v>
      </c>
      <c r="DU72" s="1"/>
      <c r="DV72" s="1" t="s">
        <v>316</v>
      </c>
      <c r="DW72" s="1" t="s">
        <v>582</v>
      </c>
      <c r="DX72" s="1">
        <v>4</v>
      </c>
      <c r="DY72" s="1"/>
      <c r="DZ72" s="1">
        <v>1</v>
      </c>
      <c r="EA72" s="1">
        <v>1</v>
      </c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 t="s">
        <v>208</v>
      </c>
      <c r="EP72" s="1" t="s">
        <v>209</v>
      </c>
      <c r="EQ72" s="1" t="s">
        <v>209</v>
      </c>
      <c r="ER72" s="1" t="s">
        <v>209</v>
      </c>
      <c r="ES72" s="1" t="s">
        <v>209</v>
      </c>
      <c r="ET72" s="1">
        <v>2</v>
      </c>
      <c r="EU72" s="1"/>
      <c r="EV72" s="1"/>
      <c r="EW72" s="1"/>
      <c r="EX72" s="1">
        <v>0</v>
      </c>
      <c r="EY72" s="1">
        <v>0</v>
      </c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 t="s">
        <v>583</v>
      </c>
      <c r="GK72" s="1" t="s">
        <v>211</v>
      </c>
      <c r="GL72" s="1" t="s">
        <v>212</v>
      </c>
      <c r="GM72" s="1" t="s">
        <v>213</v>
      </c>
      <c r="GN72" s="1" t="s">
        <v>213</v>
      </c>
      <c r="GO72" s="1" t="s">
        <v>213</v>
      </c>
      <c r="GP72" s="1">
        <v>1</v>
      </c>
      <c r="GQ72" s="1"/>
    </row>
    <row r="73" spans="1:199" ht="28" customHeight="1">
      <c r="A73" s="1" t="s">
        <v>588</v>
      </c>
      <c r="B73" s="1" t="s">
        <v>577</v>
      </c>
      <c r="C73" s="1" t="s">
        <v>588</v>
      </c>
      <c r="D73" s="1" t="s">
        <v>201</v>
      </c>
      <c r="E73" s="1" t="s">
        <v>577</v>
      </c>
      <c r="F73" s="1"/>
      <c r="G73" s="1">
        <v>14900</v>
      </c>
      <c r="H73" s="1"/>
      <c r="I73" s="1">
        <v>0</v>
      </c>
      <c r="J73" s="1">
        <v>1</v>
      </c>
      <c r="K73" s="1"/>
      <c r="L73" s="1"/>
      <c r="M73" s="1"/>
      <c r="N73" s="1"/>
      <c r="O73" s="1"/>
      <c r="P73" s="1" t="s">
        <v>578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 t="s">
        <v>589</v>
      </c>
      <c r="AJ73" s="1"/>
      <c r="AK73" s="1"/>
      <c r="AL73" s="1"/>
      <c r="AM73" s="1"/>
      <c r="AN73" s="1"/>
      <c r="AO73" s="1"/>
      <c r="AP73" s="1"/>
      <c r="AQ73" s="1"/>
      <c r="AR73" s="1"/>
      <c r="AS73" s="1">
        <v>1</v>
      </c>
      <c r="AT73" s="1">
        <v>1</v>
      </c>
      <c r="AU73" s="1">
        <v>0</v>
      </c>
      <c r="AV73" s="1">
        <v>1</v>
      </c>
      <c r="AW73" s="1">
        <v>0</v>
      </c>
      <c r="AX73" s="1">
        <v>0</v>
      </c>
      <c r="AY73" s="1"/>
      <c r="AZ73" s="1"/>
      <c r="BA73" s="1"/>
      <c r="BB73" s="1">
        <v>-1</v>
      </c>
      <c r="BC73" s="1">
        <v>0</v>
      </c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>
        <v>0</v>
      </c>
      <c r="CT73" s="1" t="s">
        <v>590</v>
      </c>
      <c r="CU73" s="1"/>
      <c r="CV73" s="1" t="s">
        <v>591</v>
      </c>
      <c r="CW73" s="1"/>
      <c r="CX73" s="1" t="s">
        <v>588</v>
      </c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>
        <v>563161</v>
      </c>
      <c r="DU73" s="1"/>
      <c r="DV73" s="1" t="s">
        <v>316</v>
      </c>
      <c r="DW73" s="1" t="s">
        <v>582</v>
      </c>
      <c r="DX73" s="1">
        <v>4</v>
      </c>
      <c r="DY73" s="1"/>
      <c r="DZ73" s="1">
        <v>1</v>
      </c>
      <c r="EA73" s="1">
        <v>1</v>
      </c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 t="s">
        <v>208</v>
      </c>
      <c r="EP73" s="1" t="s">
        <v>209</v>
      </c>
      <c r="EQ73" s="1" t="s">
        <v>209</v>
      </c>
      <c r="ER73" s="1" t="s">
        <v>209</v>
      </c>
      <c r="ES73" s="1" t="s">
        <v>209</v>
      </c>
      <c r="ET73" s="1">
        <v>2</v>
      </c>
      <c r="EU73" s="1"/>
      <c r="EV73" s="1"/>
      <c r="EW73" s="1"/>
      <c r="EX73" s="1">
        <v>0</v>
      </c>
      <c r="EY73" s="1">
        <v>0</v>
      </c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 t="s">
        <v>583</v>
      </c>
      <c r="GK73" s="1" t="s">
        <v>211</v>
      </c>
      <c r="GL73" s="1" t="s">
        <v>212</v>
      </c>
      <c r="GM73" s="1" t="s">
        <v>213</v>
      </c>
      <c r="GN73" s="1" t="s">
        <v>213</v>
      </c>
      <c r="GO73" s="1" t="s">
        <v>213</v>
      </c>
      <c r="GP73" s="1">
        <v>1</v>
      </c>
      <c r="GQ73" s="1"/>
    </row>
    <row r="74" spans="1:199" ht="28" customHeight="1">
      <c r="A74" s="1" t="s">
        <v>592</v>
      </c>
      <c r="B74" s="1" t="s">
        <v>593</v>
      </c>
      <c r="C74" s="1" t="s">
        <v>592</v>
      </c>
      <c r="D74" s="1" t="s">
        <v>201</v>
      </c>
      <c r="E74" s="1" t="s">
        <v>593</v>
      </c>
      <c r="F74" s="1"/>
      <c r="G74" s="1">
        <v>13000</v>
      </c>
      <c r="H74" s="1"/>
      <c r="I74" s="1">
        <v>0</v>
      </c>
      <c r="J74" s="1">
        <v>1</v>
      </c>
      <c r="K74" s="1"/>
      <c r="L74" s="1"/>
      <c r="M74" s="1"/>
      <c r="N74" s="1"/>
      <c r="O74" s="1"/>
      <c r="P74" s="1" t="s">
        <v>594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 t="s">
        <v>595</v>
      </c>
      <c r="AJ74" s="1"/>
      <c r="AK74" s="1"/>
      <c r="AL74" s="1"/>
      <c r="AM74" s="1"/>
      <c r="AN74" s="1"/>
      <c r="AO74" s="1"/>
      <c r="AP74" s="1"/>
      <c r="AQ74" s="1"/>
      <c r="AR74" s="1"/>
      <c r="AS74" s="1">
        <v>1</v>
      </c>
      <c r="AT74" s="1">
        <v>1</v>
      </c>
      <c r="AU74" s="1">
        <v>0</v>
      </c>
      <c r="AV74" s="1">
        <v>1</v>
      </c>
      <c r="AW74" s="1">
        <v>0</v>
      </c>
      <c r="AX74" s="1">
        <v>0</v>
      </c>
      <c r="AY74" s="1"/>
      <c r="AZ74" s="1"/>
      <c r="BA74" s="1"/>
      <c r="BB74" s="1">
        <v>-1</v>
      </c>
      <c r="BC74" s="1">
        <v>0</v>
      </c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>
        <v>0</v>
      </c>
      <c r="CT74" s="1" t="s">
        <v>596</v>
      </c>
      <c r="CU74" s="1"/>
      <c r="CV74" s="1" t="s">
        <v>597</v>
      </c>
      <c r="CW74" s="1"/>
      <c r="CX74" s="1" t="s">
        <v>592</v>
      </c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>
        <v>563161</v>
      </c>
      <c r="DU74" s="1"/>
      <c r="DV74" s="1" t="s">
        <v>316</v>
      </c>
      <c r="DW74" s="1" t="s">
        <v>582</v>
      </c>
      <c r="DX74" s="1">
        <v>4</v>
      </c>
      <c r="DY74" s="1"/>
      <c r="DZ74" s="1">
        <v>1</v>
      </c>
      <c r="EA74" s="1">
        <v>1</v>
      </c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 t="s">
        <v>208</v>
      </c>
      <c r="EP74" s="1" t="s">
        <v>209</v>
      </c>
      <c r="EQ74" s="1" t="s">
        <v>209</v>
      </c>
      <c r="ER74" s="1" t="s">
        <v>209</v>
      </c>
      <c r="ES74" s="1" t="s">
        <v>209</v>
      </c>
      <c r="ET74" s="1">
        <v>2</v>
      </c>
      <c r="EU74" s="1"/>
      <c r="EV74" s="1"/>
      <c r="EW74" s="1"/>
      <c r="EX74" s="1">
        <v>0</v>
      </c>
      <c r="EY74" s="1">
        <v>0</v>
      </c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 t="s">
        <v>583</v>
      </c>
      <c r="GK74" s="1" t="s">
        <v>211</v>
      </c>
      <c r="GL74" s="1" t="s">
        <v>212</v>
      </c>
      <c r="GM74" s="1" t="s">
        <v>213</v>
      </c>
      <c r="GN74" s="1" t="s">
        <v>213</v>
      </c>
      <c r="GO74" s="1" t="s">
        <v>213</v>
      </c>
      <c r="GP74" s="1">
        <v>1</v>
      </c>
      <c r="GQ74" s="1"/>
    </row>
    <row r="75" spans="1:199" ht="28" customHeight="1">
      <c r="A75" s="1" t="s">
        <v>598</v>
      </c>
      <c r="B75" s="1" t="s">
        <v>599</v>
      </c>
      <c r="C75" s="1" t="s">
        <v>598</v>
      </c>
      <c r="D75" s="1" t="s">
        <v>201</v>
      </c>
      <c r="E75" s="1" t="s">
        <v>599</v>
      </c>
      <c r="F75" s="1"/>
      <c r="G75" s="1">
        <v>14000</v>
      </c>
      <c r="H75" s="1"/>
      <c r="I75" s="1">
        <v>0</v>
      </c>
      <c r="J75" s="1">
        <v>1</v>
      </c>
      <c r="K75" s="1"/>
      <c r="L75" s="1"/>
      <c r="M75" s="1"/>
      <c r="N75" s="1"/>
      <c r="O75" s="1"/>
      <c r="P75" s="1" t="s">
        <v>600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 t="s">
        <v>601</v>
      </c>
      <c r="AJ75" s="1"/>
      <c r="AK75" s="1"/>
      <c r="AL75" s="1"/>
      <c r="AM75" s="1"/>
      <c r="AN75" s="1"/>
      <c r="AO75" s="1"/>
      <c r="AP75" s="1"/>
      <c r="AQ75" s="1"/>
      <c r="AR75" s="1"/>
      <c r="AS75" s="1">
        <v>1</v>
      </c>
      <c r="AT75" s="1">
        <v>1</v>
      </c>
      <c r="AU75" s="1">
        <v>0</v>
      </c>
      <c r="AV75" s="1">
        <v>1</v>
      </c>
      <c r="AW75" s="1">
        <v>0</v>
      </c>
      <c r="AX75" s="1">
        <v>0</v>
      </c>
      <c r="AY75" s="1"/>
      <c r="AZ75" s="1"/>
      <c r="BA75" s="1"/>
      <c r="BB75" s="1">
        <v>-1</v>
      </c>
      <c r="BC75" s="1">
        <v>0</v>
      </c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>
        <v>0</v>
      </c>
      <c r="CT75" s="1" t="s">
        <v>602</v>
      </c>
      <c r="CU75" s="1"/>
      <c r="CV75" s="1" t="s">
        <v>603</v>
      </c>
      <c r="CW75" s="1"/>
      <c r="CX75" s="1" t="s">
        <v>598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>
        <v>563161</v>
      </c>
      <c r="DU75" s="1"/>
      <c r="DV75" s="1" t="s">
        <v>316</v>
      </c>
      <c r="DW75" s="1" t="s">
        <v>582</v>
      </c>
      <c r="DX75" s="1">
        <v>4</v>
      </c>
      <c r="DY75" s="1"/>
      <c r="DZ75" s="1">
        <v>1</v>
      </c>
      <c r="EA75" s="1">
        <v>1</v>
      </c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 t="s">
        <v>208</v>
      </c>
      <c r="EP75" s="1" t="s">
        <v>209</v>
      </c>
      <c r="EQ75" s="1" t="s">
        <v>209</v>
      </c>
      <c r="ER75" s="1" t="s">
        <v>209</v>
      </c>
      <c r="ES75" s="1" t="s">
        <v>209</v>
      </c>
      <c r="ET75" s="1">
        <v>2</v>
      </c>
      <c r="EU75" s="1"/>
      <c r="EV75" s="1"/>
      <c r="EW75" s="1"/>
      <c r="EX75" s="1">
        <v>0</v>
      </c>
      <c r="EY75" s="1">
        <v>0</v>
      </c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 t="s">
        <v>583</v>
      </c>
      <c r="GK75" s="1" t="s">
        <v>211</v>
      </c>
      <c r="GL75" s="1" t="s">
        <v>212</v>
      </c>
      <c r="GM75" s="1" t="s">
        <v>213</v>
      </c>
      <c r="GN75" s="1" t="s">
        <v>213</v>
      </c>
      <c r="GO75" s="1" t="s">
        <v>213</v>
      </c>
      <c r="GP75" s="1">
        <v>1</v>
      </c>
      <c r="GQ75" s="1"/>
    </row>
    <row r="76" spans="1:199" ht="28" customHeight="1">
      <c r="A76" s="1" t="s">
        <v>604</v>
      </c>
      <c r="B76" s="1" t="s">
        <v>599</v>
      </c>
      <c r="C76" s="1" t="s">
        <v>604</v>
      </c>
      <c r="D76" s="1" t="s">
        <v>201</v>
      </c>
      <c r="E76" s="1" t="s">
        <v>599</v>
      </c>
      <c r="F76" s="1"/>
      <c r="G76" s="1">
        <v>14000</v>
      </c>
      <c r="H76" s="1"/>
      <c r="I76" s="1">
        <v>0</v>
      </c>
      <c r="J76" s="1">
        <v>1</v>
      </c>
      <c r="K76" s="1"/>
      <c r="L76" s="1"/>
      <c r="M76" s="1"/>
      <c r="N76" s="1"/>
      <c r="O76" s="1"/>
      <c r="P76" s="1" t="s">
        <v>600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 t="s">
        <v>605</v>
      </c>
      <c r="AJ76" s="1"/>
      <c r="AK76" s="1"/>
      <c r="AL76" s="1"/>
      <c r="AM76" s="1"/>
      <c r="AN76" s="1"/>
      <c r="AO76" s="1"/>
      <c r="AP76" s="1"/>
      <c r="AQ76" s="1"/>
      <c r="AR76" s="1"/>
      <c r="AS76" s="1">
        <v>1</v>
      </c>
      <c r="AT76" s="1">
        <v>1</v>
      </c>
      <c r="AU76" s="1">
        <v>0</v>
      </c>
      <c r="AV76" s="1">
        <v>1</v>
      </c>
      <c r="AW76" s="1">
        <v>0</v>
      </c>
      <c r="AX76" s="1">
        <v>0</v>
      </c>
      <c r="AY76" s="1"/>
      <c r="AZ76" s="1"/>
      <c r="BA76" s="1"/>
      <c r="BB76" s="1">
        <v>-1</v>
      </c>
      <c r="BC76" s="1">
        <v>0</v>
      </c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>
        <v>0</v>
      </c>
      <c r="CT76" s="1" t="s">
        <v>606</v>
      </c>
      <c r="CU76" s="1"/>
      <c r="CV76" s="1" t="s">
        <v>607</v>
      </c>
      <c r="CW76" s="1"/>
      <c r="CX76" s="1" t="s">
        <v>604</v>
      </c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>
        <v>563161</v>
      </c>
      <c r="DU76" s="1"/>
      <c r="DV76" s="1" t="s">
        <v>316</v>
      </c>
      <c r="DW76" s="1" t="s">
        <v>582</v>
      </c>
      <c r="DX76" s="1">
        <v>4</v>
      </c>
      <c r="DY76" s="1"/>
      <c r="DZ76" s="1">
        <v>1</v>
      </c>
      <c r="EA76" s="1">
        <v>1</v>
      </c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 t="s">
        <v>208</v>
      </c>
      <c r="EP76" s="1" t="s">
        <v>209</v>
      </c>
      <c r="EQ76" s="1" t="s">
        <v>209</v>
      </c>
      <c r="ER76" s="1" t="s">
        <v>209</v>
      </c>
      <c r="ES76" s="1" t="s">
        <v>209</v>
      </c>
      <c r="ET76" s="1">
        <v>2</v>
      </c>
      <c r="EU76" s="1"/>
      <c r="EV76" s="1"/>
      <c r="EW76" s="1"/>
      <c r="EX76" s="1">
        <v>0</v>
      </c>
      <c r="EY76" s="1">
        <v>0</v>
      </c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 t="s">
        <v>583</v>
      </c>
      <c r="GK76" s="1" t="s">
        <v>211</v>
      </c>
      <c r="GL76" s="1" t="s">
        <v>212</v>
      </c>
      <c r="GM76" s="1" t="s">
        <v>213</v>
      </c>
      <c r="GN76" s="1" t="s">
        <v>213</v>
      </c>
      <c r="GO76" s="1" t="s">
        <v>213</v>
      </c>
      <c r="GP76" s="1">
        <v>1</v>
      </c>
      <c r="GQ76" s="1"/>
    </row>
    <row r="77" spans="1:199" ht="28" customHeight="1">
      <c r="A77" s="1" t="s">
        <v>608</v>
      </c>
      <c r="B77" s="1" t="s">
        <v>609</v>
      </c>
      <c r="C77" s="1" t="s">
        <v>608</v>
      </c>
      <c r="D77" s="1" t="s">
        <v>201</v>
      </c>
      <c r="E77" s="1" t="s">
        <v>609</v>
      </c>
      <c r="F77" s="1"/>
      <c r="G77" s="1">
        <v>2777</v>
      </c>
      <c r="H77" s="1"/>
      <c r="I77" s="1">
        <v>0</v>
      </c>
      <c r="J77" s="1">
        <v>1</v>
      </c>
      <c r="K77" s="1"/>
      <c r="L77" s="1"/>
      <c r="M77" s="1"/>
      <c r="N77" s="1"/>
      <c r="O77" s="1"/>
      <c r="P77" s="1" t="s">
        <v>610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 t="s">
        <v>611</v>
      </c>
      <c r="AJ77" s="1"/>
      <c r="AK77" s="1"/>
      <c r="AL77" s="1"/>
      <c r="AM77" s="1"/>
      <c r="AN77" s="1"/>
      <c r="AO77" s="1"/>
      <c r="AP77" s="1"/>
      <c r="AQ77" s="1"/>
      <c r="AR77" s="1"/>
      <c r="AS77" s="1">
        <v>1</v>
      </c>
      <c r="AT77" s="1">
        <v>1</v>
      </c>
      <c r="AU77" s="1">
        <v>0</v>
      </c>
      <c r="AV77" s="1">
        <v>1</v>
      </c>
      <c r="AW77" s="1">
        <v>0</v>
      </c>
      <c r="AX77" s="1">
        <v>0</v>
      </c>
      <c r="AY77" s="1"/>
      <c r="AZ77" s="1"/>
      <c r="BA77" s="1"/>
      <c r="BB77" s="1">
        <v>-1</v>
      </c>
      <c r="BC77" s="1">
        <v>0</v>
      </c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>
        <v>0</v>
      </c>
      <c r="CT77" s="1" t="s">
        <v>612</v>
      </c>
      <c r="CU77" s="1"/>
      <c r="CV77" s="1" t="s">
        <v>613</v>
      </c>
      <c r="CW77" s="1"/>
      <c r="CX77" s="1" t="s">
        <v>608</v>
      </c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>
        <v>563161</v>
      </c>
      <c r="DU77" s="1"/>
      <c r="DV77" s="1" t="s">
        <v>322</v>
      </c>
      <c r="DW77" s="1" t="s">
        <v>614</v>
      </c>
      <c r="DX77" s="1">
        <v>4</v>
      </c>
      <c r="DY77" s="1"/>
      <c r="DZ77" s="1">
        <v>1</v>
      </c>
      <c r="EA77" s="1">
        <v>1</v>
      </c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 t="s">
        <v>208</v>
      </c>
      <c r="EP77" s="1" t="s">
        <v>209</v>
      </c>
      <c r="EQ77" s="1" t="s">
        <v>209</v>
      </c>
      <c r="ER77" s="1" t="s">
        <v>209</v>
      </c>
      <c r="ES77" s="1" t="s">
        <v>209</v>
      </c>
      <c r="ET77" s="1">
        <v>2</v>
      </c>
      <c r="EU77" s="1"/>
      <c r="EV77" s="1"/>
      <c r="EW77" s="1"/>
      <c r="EX77" s="1">
        <v>0</v>
      </c>
      <c r="EY77" s="1">
        <v>0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 t="s">
        <v>222</v>
      </c>
      <c r="GK77" s="1" t="s">
        <v>201</v>
      </c>
      <c r="GL77" s="1">
        <v>999999999</v>
      </c>
      <c r="GM77" s="1"/>
      <c r="GN77" s="1"/>
      <c r="GO77" s="1"/>
      <c r="GP77" s="1">
        <v>1</v>
      </c>
      <c r="GQ77" s="1"/>
    </row>
    <row r="78" spans="1:199" ht="28" customHeight="1">
      <c r="A78" s="1" t="s">
        <v>615</v>
      </c>
      <c r="B78" s="1" t="s">
        <v>616</v>
      </c>
      <c r="C78" s="1" t="s">
        <v>615</v>
      </c>
      <c r="D78" s="1" t="s">
        <v>201</v>
      </c>
      <c r="E78" s="1" t="s">
        <v>616</v>
      </c>
      <c r="F78" s="1"/>
      <c r="G78" s="1">
        <v>3381</v>
      </c>
      <c r="H78" s="1"/>
      <c r="I78" s="1">
        <v>0</v>
      </c>
      <c r="J78" s="1">
        <v>1</v>
      </c>
      <c r="K78" s="1"/>
      <c r="L78" s="1"/>
      <c r="M78" s="1"/>
      <c r="N78" s="1"/>
      <c r="O78" s="1"/>
      <c r="P78" s="1" t="s">
        <v>617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 t="s">
        <v>618</v>
      </c>
      <c r="AJ78" s="1"/>
      <c r="AK78" s="1"/>
      <c r="AL78" s="1"/>
      <c r="AM78" s="1"/>
      <c r="AN78" s="1"/>
      <c r="AO78" s="1"/>
      <c r="AP78" s="1"/>
      <c r="AQ78" s="1"/>
      <c r="AR78" s="1"/>
      <c r="AS78" s="1">
        <v>1</v>
      </c>
      <c r="AT78" s="1">
        <v>1</v>
      </c>
      <c r="AU78" s="1">
        <v>0</v>
      </c>
      <c r="AV78" s="1">
        <v>1</v>
      </c>
      <c r="AW78" s="1">
        <v>0</v>
      </c>
      <c r="AX78" s="1">
        <v>0</v>
      </c>
      <c r="AY78" s="1"/>
      <c r="AZ78" s="1"/>
      <c r="BA78" s="1"/>
      <c r="BB78" s="1">
        <v>-1</v>
      </c>
      <c r="BC78" s="1">
        <v>0</v>
      </c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>
        <v>0</v>
      </c>
      <c r="CT78" s="1" t="s">
        <v>619</v>
      </c>
      <c r="CU78" s="1"/>
      <c r="CV78" s="1" t="s">
        <v>620</v>
      </c>
      <c r="CW78" s="1"/>
      <c r="CX78" s="1" t="s">
        <v>615</v>
      </c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>
        <v>563161</v>
      </c>
      <c r="DU78" s="1"/>
      <c r="DV78" s="1" t="s">
        <v>322</v>
      </c>
      <c r="DW78" s="1" t="s">
        <v>614</v>
      </c>
      <c r="DX78" s="1">
        <v>4</v>
      </c>
      <c r="DY78" s="1"/>
      <c r="DZ78" s="1">
        <v>1</v>
      </c>
      <c r="EA78" s="1">
        <v>1</v>
      </c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 t="s">
        <v>208</v>
      </c>
      <c r="EP78" s="1" t="s">
        <v>209</v>
      </c>
      <c r="EQ78" s="1" t="s">
        <v>209</v>
      </c>
      <c r="ER78" s="1" t="s">
        <v>209</v>
      </c>
      <c r="ES78" s="1" t="s">
        <v>209</v>
      </c>
      <c r="ET78" s="1">
        <v>2</v>
      </c>
      <c r="EU78" s="1"/>
      <c r="EV78" s="1"/>
      <c r="EW78" s="1"/>
      <c r="EX78" s="1">
        <v>0</v>
      </c>
      <c r="EY78" s="1">
        <v>0</v>
      </c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 t="s">
        <v>222</v>
      </c>
      <c r="GK78" s="1" t="s">
        <v>201</v>
      </c>
      <c r="GL78" s="1">
        <v>999999999</v>
      </c>
      <c r="GM78" s="1"/>
      <c r="GN78" s="1"/>
      <c r="GO78" s="1"/>
      <c r="GP78" s="1">
        <v>1</v>
      </c>
      <c r="GQ78" s="1"/>
    </row>
    <row r="79" spans="1:199" ht="28" customHeight="1">
      <c r="A79" s="1" t="s">
        <v>621</v>
      </c>
      <c r="B79" s="1" t="s">
        <v>622</v>
      </c>
      <c r="C79" s="1" t="s">
        <v>621</v>
      </c>
      <c r="D79" s="1" t="s">
        <v>201</v>
      </c>
      <c r="E79" s="1" t="s">
        <v>622</v>
      </c>
      <c r="F79" s="1"/>
      <c r="G79" s="1">
        <v>3381</v>
      </c>
      <c r="H79" s="1"/>
      <c r="I79" s="1">
        <v>0</v>
      </c>
      <c r="J79" s="1">
        <v>1</v>
      </c>
      <c r="K79" s="1"/>
      <c r="L79" s="1"/>
      <c r="M79" s="1"/>
      <c r="N79" s="1"/>
      <c r="O79" s="1"/>
      <c r="P79" s="1" t="s">
        <v>623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 t="s">
        <v>624</v>
      </c>
      <c r="AJ79" s="1"/>
      <c r="AK79" s="1"/>
      <c r="AL79" s="1"/>
      <c r="AM79" s="1"/>
      <c r="AN79" s="1"/>
      <c r="AO79" s="1"/>
      <c r="AP79" s="1"/>
      <c r="AQ79" s="1"/>
      <c r="AR79" s="1"/>
      <c r="AS79" s="1">
        <v>1</v>
      </c>
      <c r="AT79" s="1">
        <v>1</v>
      </c>
      <c r="AU79" s="1">
        <v>0</v>
      </c>
      <c r="AV79" s="1">
        <v>1</v>
      </c>
      <c r="AW79" s="1">
        <v>0</v>
      </c>
      <c r="AX79" s="1">
        <v>0</v>
      </c>
      <c r="AY79" s="1"/>
      <c r="AZ79" s="1"/>
      <c r="BA79" s="1"/>
      <c r="BB79" s="1">
        <v>-1</v>
      </c>
      <c r="BC79" s="1">
        <v>0</v>
      </c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>
        <v>0</v>
      </c>
      <c r="CT79" s="1" t="s">
        <v>625</v>
      </c>
      <c r="CU79" s="1"/>
      <c r="CV79" s="1" t="s">
        <v>626</v>
      </c>
      <c r="CW79" s="1"/>
      <c r="CX79" s="1" t="s">
        <v>621</v>
      </c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>
        <v>563161</v>
      </c>
      <c r="DU79" s="1"/>
      <c r="DV79" s="1" t="s">
        <v>322</v>
      </c>
      <c r="DW79" s="1" t="s">
        <v>614</v>
      </c>
      <c r="DX79" s="1">
        <v>4</v>
      </c>
      <c r="DY79" s="1"/>
      <c r="DZ79" s="1">
        <v>1</v>
      </c>
      <c r="EA79" s="1">
        <v>1</v>
      </c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 t="s">
        <v>208</v>
      </c>
      <c r="EP79" s="1" t="s">
        <v>209</v>
      </c>
      <c r="EQ79" s="1" t="s">
        <v>209</v>
      </c>
      <c r="ER79" s="1" t="s">
        <v>209</v>
      </c>
      <c r="ES79" s="1" t="s">
        <v>209</v>
      </c>
      <c r="ET79" s="1">
        <v>2</v>
      </c>
      <c r="EU79" s="1"/>
      <c r="EV79" s="1"/>
      <c r="EW79" s="1"/>
      <c r="EX79" s="1">
        <v>0</v>
      </c>
      <c r="EY79" s="1">
        <v>0</v>
      </c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 t="s">
        <v>222</v>
      </c>
      <c r="GK79" s="1" t="s">
        <v>201</v>
      </c>
      <c r="GL79" s="1">
        <v>999999999</v>
      </c>
      <c r="GM79" s="1"/>
      <c r="GN79" s="1"/>
      <c r="GO79" s="1"/>
      <c r="GP79" s="1">
        <v>1</v>
      </c>
      <c r="GQ79" s="1"/>
    </row>
    <row r="80" spans="1:199" ht="28" customHeight="1">
      <c r="A80" s="1" t="s">
        <v>627</v>
      </c>
      <c r="B80" s="1" t="s">
        <v>628</v>
      </c>
      <c r="C80" s="1" t="s">
        <v>627</v>
      </c>
      <c r="D80" s="1" t="s">
        <v>201</v>
      </c>
      <c r="E80" s="1" t="s">
        <v>628</v>
      </c>
      <c r="F80" s="1"/>
      <c r="G80" s="1">
        <v>2777</v>
      </c>
      <c r="H80" s="1"/>
      <c r="I80" s="1">
        <v>0</v>
      </c>
      <c r="J80" s="1">
        <v>1</v>
      </c>
      <c r="K80" s="1"/>
      <c r="L80" s="1"/>
      <c r="M80" s="1"/>
      <c r="N80" s="1"/>
      <c r="O80" s="1"/>
      <c r="P80" s="1" t="s">
        <v>629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 t="s">
        <v>630</v>
      </c>
      <c r="AJ80" s="1"/>
      <c r="AK80" s="1"/>
      <c r="AL80" s="1"/>
      <c r="AM80" s="1"/>
      <c r="AN80" s="1"/>
      <c r="AO80" s="1"/>
      <c r="AP80" s="1"/>
      <c r="AQ80" s="1"/>
      <c r="AR80" s="1"/>
      <c r="AS80" s="1">
        <v>1</v>
      </c>
      <c r="AT80" s="1">
        <v>1</v>
      </c>
      <c r="AU80" s="1">
        <v>0</v>
      </c>
      <c r="AV80" s="1">
        <v>1</v>
      </c>
      <c r="AW80" s="1">
        <v>0</v>
      </c>
      <c r="AX80" s="1">
        <v>0</v>
      </c>
      <c r="AY80" s="1"/>
      <c r="AZ80" s="1"/>
      <c r="BA80" s="1"/>
      <c r="BB80" s="1">
        <v>-1</v>
      </c>
      <c r="BC80" s="1">
        <v>0</v>
      </c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>
        <v>0</v>
      </c>
      <c r="CT80" s="1" t="s">
        <v>631</v>
      </c>
      <c r="CU80" s="1"/>
      <c r="CV80" s="1" t="s">
        <v>632</v>
      </c>
      <c r="CW80" s="1"/>
      <c r="CX80" s="1" t="s">
        <v>627</v>
      </c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>
        <v>563161</v>
      </c>
      <c r="DU80" s="1"/>
      <c r="DV80" s="1" t="s">
        <v>322</v>
      </c>
      <c r="DW80" s="1" t="s">
        <v>614</v>
      </c>
      <c r="DX80" s="1">
        <v>4</v>
      </c>
      <c r="DY80" s="1"/>
      <c r="DZ80" s="1">
        <v>1</v>
      </c>
      <c r="EA80" s="1">
        <v>1</v>
      </c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 t="s">
        <v>208</v>
      </c>
      <c r="EP80" s="1" t="s">
        <v>209</v>
      </c>
      <c r="EQ80" s="1" t="s">
        <v>209</v>
      </c>
      <c r="ER80" s="1" t="s">
        <v>209</v>
      </c>
      <c r="ES80" s="1" t="s">
        <v>209</v>
      </c>
      <c r="ET80" s="1">
        <v>2</v>
      </c>
      <c r="EU80" s="1"/>
      <c r="EV80" s="1"/>
      <c r="EW80" s="1"/>
      <c r="EX80" s="1">
        <v>0</v>
      </c>
      <c r="EY80" s="1">
        <v>0</v>
      </c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 t="s">
        <v>222</v>
      </c>
      <c r="GK80" s="1" t="s">
        <v>201</v>
      </c>
      <c r="GL80" s="1">
        <v>999999999</v>
      </c>
      <c r="GM80" s="1"/>
      <c r="GN80" s="1"/>
      <c r="GO80" s="1"/>
      <c r="GP80" s="1">
        <v>1</v>
      </c>
      <c r="GQ80" s="1"/>
    </row>
    <row r="81" spans="1:199" ht="28" customHeight="1">
      <c r="A81" s="1" t="s">
        <v>633</v>
      </c>
      <c r="B81" s="1" t="s">
        <v>634</v>
      </c>
      <c r="C81" s="1" t="s">
        <v>633</v>
      </c>
      <c r="D81" s="1" t="s">
        <v>201</v>
      </c>
      <c r="E81" s="1" t="s">
        <v>634</v>
      </c>
      <c r="F81" s="1"/>
      <c r="G81" s="1">
        <v>2777</v>
      </c>
      <c r="H81" s="1"/>
      <c r="I81" s="1">
        <v>0</v>
      </c>
      <c r="J81" s="1">
        <v>1</v>
      </c>
      <c r="K81" s="1"/>
      <c r="L81" s="1"/>
      <c r="M81" s="1"/>
      <c r="N81" s="1"/>
      <c r="O81" s="1"/>
      <c r="P81" s="1" t="s">
        <v>635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 t="s">
        <v>636</v>
      </c>
      <c r="AJ81" s="1"/>
      <c r="AK81" s="1"/>
      <c r="AL81" s="1"/>
      <c r="AM81" s="1"/>
      <c r="AN81" s="1"/>
      <c r="AO81" s="1"/>
      <c r="AP81" s="1"/>
      <c r="AQ81" s="1"/>
      <c r="AR81" s="1"/>
      <c r="AS81" s="1">
        <v>1</v>
      </c>
      <c r="AT81" s="1">
        <v>1</v>
      </c>
      <c r="AU81" s="1">
        <v>0</v>
      </c>
      <c r="AV81" s="1">
        <v>1</v>
      </c>
      <c r="AW81" s="1">
        <v>0</v>
      </c>
      <c r="AX81" s="1">
        <v>0</v>
      </c>
      <c r="AY81" s="1"/>
      <c r="AZ81" s="1"/>
      <c r="BA81" s="1"/>
      <c r="BB81" s="1">
        <v>-1</v>
      </c>
      <c r="BC81" s="1">
        <v>0</v>
      </c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>
        <v>0</v>
      </c>
      <c r="CT81" s="1" t="s">
        <v>637</v>
      </c>
      <c r="CU81" s="1"/>
      <c r="CV81" s="1" t="s">
        <v>638</v>
      </c>
      <c r="CW81" s="1"/>
      <c r="CX81" s="1" t="s">
        <v>633</v>
      </c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>
        <v>563161</v>
      </c>
      <c r="DU81" s="1"/>
      <c r="DV81" s="1" t="s">
        <v>322</v>
      </c>
      <c r="DW81" s="1" t="s">
        <v>614</v>
      </c>
      <c r="DX81" s="1">
        <v>4</v>
      </c>
      <c r="DY81" s="1"/>
      <c r="DZ81" s="1">
        <v>1</v>
      </c>
      <c r="EA81" s="1">
        <v>1</v>
      </c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 t="s">
        <v>208</v>
      </c>
      <c r="EP81" s="1" t="s">
        <v>209</v>
      </c>
      <c r="EQ81" s="1" t="s">
        <v>209</v>
      </c>
      <c r="ER81" s="1" t="s">
        <v>209</v>
      </c>
      <c r="ES81" s="1" t="s">
        <v>209</v>
      </c>
      <c r="ET81" s="1">
        <v>2</v>
      </c>
      <c r="EU81" s="1"/>
      <c r="EV81" s="1"/>
      <c r="EW81" s="1"/>
      <c r="EX81" s="1">
        <v>0</v>
      </c>
      <c r="EY81" s="1">
        <v>0</v>
      </c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 t="s">
        <v>222</v>
      </c>
      <c r="GK81" s="1" t="s">
        <v>201</v>
      </c>
      <c r="GL81" s="1">
        <v>999999999</v>
      </c>
      <c r="GM81" s="1"/>
      <c r="GN81" s="1"/>
      <c r="GO81" s="1"/>
      <c r="GP81" s="1">
        <v>1</v>
      </c>
      <c r="GQ81" s="1"/>
    </row>
    <row r="82" spans="1:199" ht="28" customHeight="1">
      <c r="A82" s="1" t="s">
        <v>639</v>
      </c>
      <c r="B82" s="1" t="s">
        <v>640</v>
      </c>
      <c r="C82" s="1" t="s">
        <v>639</v>
      </c>
      <c r="D82" s="1" t="s">
        <v>201</v>
      </c>
      <c r="E82" s="1" t="s">
        <v>640</v>
      </c>
      <c r="F82" s="1"/>
      <c r="G82" s="1">
        <v>2777</v>
      </c>
      <c r="H82" s="1"/>
      <c r="I82" s="1">
        <v>0</v>
      </c>
      <c r="J82" s="1">
        <v>1</v>
      </c>
      <c r="K82" s="1"/>
      <c r="L82" s="1"/>
      <c r="M82" s="1"/>
      <c r="N82" s="1"/>
      <c r="O82" s="1"/>
      <c r="P82" s="1" t="s">
        <v>641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 t="s">
        <v>642</v>
      </c>
      <c r="AJ82" s="1"/>
      <c r="AK82" s="1"/>
      <c r="AL82" s="1"/>
      <c r="AM82" s="1"/>
      <c r="AN82" s="1"/>
      <c r="AO82" s="1"/>
      <c r="AP82" s="1"/>
      <c r="AQ82" s="1"/>
      <c r="AR82" s="1"/>
      <c r="AS82" s="1">
        <v>1</v>
      </c>
      <c r="AT82" s="1">
        <v>1</v>
      </c>
      <c r="AU82" s="1">
        <v>0</v>
      </c>
      <c r="AV82" s="1">
        <v>1</v>
      </c>
      <c r="AW82" s="1">
        <v>0</v>
      </c>
      <c r="AX82" s="1">
        <v>0</v>
      </c>
      <c r="AY82" s="1"/>
      <c r="AZ82" s="1"/>
      <c r="BA82" s="1"/>
      <c r="BB82" s="1">
        <v>-1</v>
      </c>
      <c r="BC82" s="1">
        <v>0</v>
      </c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>
        <v>0</v>
      </c>
      <c r="CT82" s="1" t="s">
        <v>643</v>
      </c>
      <c r="CU82" s="1"/>
      <c r="CV82" s="1" t="s">
        <v>644</v>
      </c>
      <c r="CW82" s="1"/>
      <c r="CX82" s="1" t="s">
        <v>639</v>
      </c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>
        <v>563161</v>
      </c>
      <c r="DU82" s="1"/>
      <c r="DV82" s="1" t="s">
        <v>322</v>
      </c>
      <c r="DW82" s="1" t="s">
        <v>614</v>
      </c>
      <c r="DX82" s="1">
        <v>4</v>
      </c>
      <c r="DY82" s="1"/>
      <c r="DZ82" s="1">
        <v>1</v>
      </c>
      <c r="EA82" s="1">
        <v>1</v>
      </c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 t="s">
        <v>208</v>
      </c>
      <c r="EP82" s="1" t="s">
        <v>209</v>
      </c>
      <c r="EQ82" s="1" t="s">
        <v>209</v>
      </c>
      <c r="ER82" s="1" t="s">
        <v>209</v>
      </c>
      <c r="ES82" s="1" t="s">
        <v>209</v>
      </c>
      <c r="ET82" s="1">
        <v>2</v>
      </c>
      <c r="EU82" s="1"/>
      <c r="EV82" s="1"/>
      <c r="EW82" s="1"/>
      <c r="EX82" s="1">
        <v>0</v>
      </c>
      <c r="EY82" s="1">
        <v>0</v>
      </c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 t="s">
        <v>222</v>
      </c>
      <c r="GK82" s="1" t="s">
        <v>201</v>
      </c>
      <c r="GL82" s="1">
        <v>999999999</v>
      </c>
      <c r="GM82" s="1"/>
      <c r="GN82" s="1"/>
      <c r="GO82" s="1"/>
      <c r="GP82" s="1">
        <v>1</v>
      </c>
      <c r="GQ82" s="1"/>
    </row>
    <row r="83" spans="1:199" ht="28" customHeight="1">
      <c r="A83" s="1" t="s">
        <v>645</v>
      </c>
      <c r="B83" s="1" t="s">
        <v>646</v>
      </c>
      <c r="C83" s="1" t="s">
        <v>645</v>
      </c>
      <c r="D83" s="1" t="s">
        <v>201</v>
      </c>
      <c r="E83" s="1" t="s">
        <v>646</v>
      </c>
      <c r="F83" s="1"/>
      <c r="G83" s="1">
        <v>4830</v>
      </c>
      <c r="H83" s="1"/>
      <c r="I83" s="1">
        <v>0</v>
      </c>
      <c r="J83" s="1">
        <v>1</v>
      </c>
      <c r="K83" s="1"/>
      <c r="L83" s="1"/>
      <c r="M83" s="1"/>
      <c r="N83" s="1"/>
      <c r="O83" s="1"/>
      <c r="P83" s="1" t="s">
        <v>647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 t="s">
        <v>648</v>
      </c>
      <c r="AJ83" s="1"/>
      <c r="AK83" s="1"/>
      <c r="AL83" s="1"/>
      <c r="AM83" s="1"/>
      <c r="AN83" s="1"/>
      <c r="AO83" s="1"/>
      <c r="AP83" s="1"/>
      <c r="AQ83" s="1"/>
      <c r="AR83" s="1"/>
      <c r="AS83" s="1">
        <v>1</v>
      </c>
      <c r="AT83" s="1">
        <v>1</v>
      </c>
      <c r="AU83" s="1">
        <v>0</v>
      </c>
      <c r="AV83" s="1">
        <v>1</v>
      </c>
      <c r="AW83" s="1">
        <v>0</v>
      </c>
      <c r="AX83" s="1">
        <v>0</v>
      </c>
      <c r="AY83" s="1"/>
      <c r="AZ83" s="1"/>
      <c r="BA83" s="1"/>
      <c r="BB83" s="1">
        <v>-1</v>
      </c>
      <c r="BC83" s="1">
        <v>0</v>
      </c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>
        <v>0</v>
      </c>
      <c r="CT83" s="1" t="s">
        <v>649</v>
      </c>
      <c r="CU83" s="1"/>
      <c r="CV83" s="1" t="s">
        <v>650</v>
      </c>
      <c r="CW83" s="1"/>
      <c r="CX83" s="1" t="s">
        <v>645</v>
      </c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>
        <v>563161</v>
      </c>
      <c r="DU83" s="1"/>
      <c r="DV83" s="1" t="s">
        <v>322</v>
      </c>
      <c r="DW83" s="1" t="s">
        <v>614</v>
      </c>
      <c r="DX83" s="1">
        <v>4</v>
      </c>
      <c r="DY83" s="1"/>
      <c r="DZ83" s="1">
        <v>1</v>
      </c>
      <c r="EA83" s="1">
        <v>1</v>
      </c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 t="s">
        <v>208</v>
      </c>
      <c r="EP83" s="1" t="s">
        <v>209</v>
      </c>
      <c r="EQ83" s="1" t="s">
        <v>209</v>
      </c>
      <c r="ER83" s="1" t="s">
        <v>209</v>
      </c>
      <c r="ES83" s="1" t="s">
        <v>209</v>
      </c>
      <c r="ET83" s="1">
        <v>2</v>
      </c>
      <c r="EU83" s="1"/>
      <c r="EV83" s="1"/>
      <c r="EW83" s="1"/>
      <c r="EX83" s="1">
        <v>0</v>
      </c>
      <c r="EY83" s="1">
        <v>0</v>
      </c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 t="s">
        <v>222</v>
      </c>
      <c r="GK83" s="1" t="s">
        <v>201</v>
      </c>
      <c r="GL83" s="1">
        <v>999999999</v>
      </c>
      <c r="GM83" s="1"/>
      <c r="GN83" s="1"/>
      <c r="GO83" s="1"/>
      <c r="GP83" s="1">
        <v>1</v>
      </c>
      <c r="GQ83" s="1"/>
    </row>
    <row r="84" spans="1:199" ht="28" customHeight="1">
      <c r="A84" s="1" t="s">
        <v>651</v>
      </c>
      <c r="B84" s="1" t="s">
        <v>652</v>
      </c>
      <c r="C84" s="1" t="s">
        <v>651</v>
      </c>
      <c r="D84" s="1" t="s">
        <v>201</v>
      </c>
      <c r="E84" s="1" t="s">
        <v>652</v>
      </c>
      <c r="F84" s="1"/>
      <c r="G84" s="1">
        <v>4830</v>
      </c>
      <c r="H84" s="1"/>
      <c r="I84" s="1">
        <v>0</v>
      </c>
      <c r="J84" s="1">
        <v>1</v>
      </c>
      <c r="K84" s="1"/>
      <c r="L84" s="1"/>
      <c r="M84" s="1"/>
      <c r="N84" s="1"/>
      <c r="O84" s="1"/>
      <c r="P84" s="1" t="s">
        <v>653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 t="s">
        <v>654</v>
      </c>
      <c r="AJ84" s="1"/>
      <c r="AK84" s="1"/>
      <c r="AL84" s="1"/>
      <c r="AM84" s="1"/>
      <c r="AN84" s="1"/>
      <c r="AO84" s="1"/>
      <c r="AP84" s="1"/>
      <c r="AQ84" s="1"/>
      <c r="AR84" s="1"/>
      <c r="AS84" s="1">
        <v>1</v>
      </c>
      <c r="AT84" s="1">
        <v>1</v>
      </c>
      <c r="AU84" s="1">
        <v>0</v>
      </c>
      <c r="AV84" s="1">
        <v>1</v>
      </c>
      <c r="AW84" s="1">
        <v>0</v>
      </c>
      <c r="AX84" s="1">
        <v>0</v>
      </c>
      <c r="AY84" s="1"/>
      <c r="AZ84" s="1"/>
      <c r="BA84" s="1"/>
      <c r="BB84" s="1">
        <v>-1</v>
      </c>
      <c r="BC84" s="1">
        <v>0</v>
      </c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>
        <v>0</v>
      </c>
      <c r="CT84" s="1" t="s">
        <v>655</v>
      </c>
      <c r="CU84" s="1"/>
      <c r="CV84" s="1" t="s">
        <v>656</v>
      </c>
      <c r="CW84" s="1"/>
      <c r="CX84" s="1" t="s">
        <v>651</v>
      </c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>
        <v>563161</v>
      </c>
      <c r="DU84" s="1"/>
      <c r="DV84" s="1" t="s">
        <v>322</v>
      </c>
      <c r="DW84" s="1" t="s">
        <v>614</v>
      </c>
      <c r="DX84" s="1">
        <v>4</v>
      </c>
      <c r="DY84" s="1"/>
      <c r="DZ84" s="1">
        <v>1</v>
      </c>
      <c r="EA84" s="1">
        <v>1</v>
      </c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 t="s">
        <v>208</v>
      </c>
      <c r="EP84" s="1" t="s">
        <v>209</v>
      </c>
      <c r="EQ84" s="1" t="s">
        <v>209</v>
      </c>
      <c r="ER84" s="1" t="s">
        <v>209</v>
      </c>
      <c r="ES84" s="1" t="s">
        <v>209</v>
      </c>
      <c r="ET84" s="1">
        <v>2</v>
      </c>
      <c r="EU84" s="1"/>
      <c r="EV84" s="1"/>
      <c r="EW84" s="1"/>
      <c r="EX84" s="1">
        <v>0</v>
      </c>
      <c r="EY84" s="1">
        <v>0</v>
      </c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 t="s">
        <v>222</v>
      </c>
      <c r="GK84" s="1" t="s">
        <v>201</v>
      </c>
      <c r="GL84" s="1">
        <v>999999999</v>
      </c>
      <c r="GM84" s="1"/>
      <c r="GN84" s="1"/>
      <c r="GO84" s="1"/>
      <c r="GP84" s="1">
        <v>1</v>
      </c>
      <c r="GQ84" s="1"/>
    </row>
    <row r="85" spans="1:199" ht="28" customHeight="1">
      <c r="A85" s="1" t="s">
        <v>657</v>
      </c>
      <c r="B85" s="1" t="s">
        <v>658</v>
      </c>
      <c r="C85" s="1" t="s">
        <v>657</v>
      </c>
      <c r="D85" s="1" t="s">
        <v>201</v>
      </c>
      <c r="E85" s="1" t="s">
        <v>658</v>
      </c>
      <c r="F85" s="1"/>
      <c r="G85" s="1">
        <v>10500</v>
      </c>
      <c r="H85" s="1"/>
      <c r="I85" s="1">
        <v>0</v>
      </c>
      <c r="J85" s="1">
        <v>1</v>
      </c>
      <c r="K85" s="1"/>
      <c r="L85" s="1"/>
      <c r="M85" s="1"/>
      <c r="N85" s="1"/>
      <c r="O85" s="1"/>
      <c r="P85" s="1" t="s">
        <v>659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 t="s">
        <v>660</v>
      </c>
      <c r="AJ85" s="1"/>
      <c r="AK85" s="1"/>
      <c r="AL85" s="1"/>
      <c r="AM85" s="1"/>
      <c r="AN85" s="1"/>
      <c r="AO85" s="1"/>
      <c r="AP85" s="1"/>
      <c r="AQ85" s="1"/>
      <c r="AR85" s="1"/>
      <c r="AS85" s="1">
        <v>1</v>
      </c>
      <c r="AT85" s="1">
        <v>1</v>
      </c>
      <c r="AU85" s="1">
        <v>0</v>
      </c>
      <c r="AV85" s="1">
        <v>1</v>
      </c>
      <c r="AW85" s="1">
        <v>0</v>
      </c>
      <c r="AX85" s="1">
        <v>0</v>
      </c>
      <c r="AY85" s="1"/>
      <c r="AZ85" s="1"/>
      <c r="BA85" s="1"/>
      <c r="BB85" s="1">
        <v>-1</v>
      </c>
      <c r="BC85" s="1">
        <v>0</v>
      </c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>
        <v>0</v>
      </c>
      <c r="CT85" s="1" t="s">
        <v>661</v>
      </c>
      <c r="CU85" s="1"/>
      <c r="CV85" s="1" t="s">
        <v>662</v>
      </c>
      <c r="CW85" s="1"/>
      <c r="CX85" s="1" t="s">
        <v>657</v>
      </c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>
        <v>563161</v>
      </c>
      <c r="DU85" s="1"/>
      <c r="DV85" s="1" t="s">
        <v>663</v>
      </c>
      <c r="DW85" s="1" t="s">
        <v>664</v>
      </c>
      <c r="DX85" s="1">
        <v>4</v>
      </c>
      <c r="DY85" s="1"/>
      <c r="DZ85" s="1">
        <v>1</v>
      </c>
      <c r="EA85" s="1">
        <v>1</v>
      </c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 t="s">
        <v>208</v>
      </c>
      <c r="EP85" s="1" t="s">
        <v>209</v>
      </c>
      <c r="EQ85" s="1" t="s">
        <v>209</v>
      </c>
      <c r="ER85" s="1" t="s">
        <v>209</v>
      </c>
      <c r="ES85" s="1" t="s">
        <v>209</v>
      </c>
      <c r="ET85" s="1">
        <v>2</v>
      </c>
      <c r="EU85" s="1"/>
      <c r="EV85" s="1"/>
      <c r="EW85" s="1"/>
      <c r="EX85" s="1">
        <v>0</v>
      </c>
      <c r="EY85" s="1">
        <v>0</v>
      </c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 t="s">
        <v>665</v>
      </c>
      <c r="GK85" s="1" t="s">
        <v>211</v>
      </c>
      <c r="GL85" s="1" t="s">
        <v>212</v>
      </c>
      <c r="GM85" s="1" t="s">
        <v>213</v>
      </c>
      <c r="GN85" s="1" t="s">
        <v>213</v>
      </c>
      <c r="GO85" s="1" t="s">
        <v>213</v>
      </c>
      <c r="GP85" s="1">
        <v>1</v>
      </c>
      <c r="GQ85" s="1"/>
    </row>
    <row r="86" spans="1:199" ht="28" customHeight="1">
      <c r="A86" s="1" t="s">
        <v>666</v>
      </c>
      <c r="B86" s="1" t="s">
        <v>667</v>
      </c>
      <c r="C86" s="1" t="s">
        <v>666</v>
      </c>
      <c r="D86" s="1" t="s">
        <v>201</v>
      </c>
      <c r="E86" s="1" t="s">
        <v>667</v>
      </c>
      <c r="F86" s="1"/>
      <c r="G86" s="1">
        <v>1029</v>
      </c>
      <c r="H86" s="1"/>
      <c r="I86" s="1">
        <v>0</v>
      </c>
      <c r="J86" s="1">
        <v>1</v>
      </c>
      <c r="K86" s="1"/>
      <c r="L86" s="1"/>
      <c r="M86" s="1"/>
      <c r="N86" s="1"/>
      <c r="O86" s="1"/>
      <c r="P86" s="1" t="s">
        <v>668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 t="s">
        <v>669</v>
      </c>
      <c r="AJ86" s="1"/>
      <c r="AK86" s="1"/>
      <c r="AL86" s="1"/>
      <c r="AM86" s="1"/>
      <c r="AN86" s="1"/>
      <c r="AO86" s="1"/>
      <c r="AP86" s="1"/>
      <c r="AQ86" s="1"/>
      <c r="AR86" s="1"/>
      <c r="AS86" s="1">
        <v>1</v>
      </c>
      <c r="AT86" s="1">
        <v>1</v>
      </c>
      <c r="AU86" s="1">
        <v>0</v>
      </c>
      <c r="AV86" s="1">
        <v>1</v>
      </c>
      <c r="AW86" s="1">
        <v>0</v>
      </c>
      <c r="AX86" s="1">
        <v>0</v>
      </c>
      <c r="AY86" s="1"/>
      <c r="AZ86" s="1"/>
      <c r="BA86" s="1"/>
      <c r="BB86" s="1">
        <v>-1</v>
      </c>
      <c r="BC86" s="1">
        <v>0</v>
      </c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>
        <v>0</v>
      </c>
      <c r="CT86" s="1" t="e">
        <v>#REF!</v>
      </c>
      <c r="CU86" s="1"/>
      <c r="CV86" s="1" t="s">
        <v>670</v>
      </c>
      <c r="CW86" s="1"/>
      <c r="CX86" s="1" t="s">
        <v>666</v>
      </c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>
        <v>563161</v>
      </c>
      <c r="DU86" s="1"/>
      <c r="DV86" s="1" t="s">
        <v>241</v>
      </c>
      <c r="DW86" s="1" t="s">
        <v>554</v>
      </c>
      <c r="DX86" s="1">
        <v>4</v>
      </c>
      <c r="DY86" s="1"/>
      <c r="DZ86" s="1">
        <v>1</v>
      </c>
      <c r="EA86" s="1">
        <v>1</v>
      </c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 t="s">
        <v>208</v>
      </c>
      <c r="EP86" s="1" t="s">
        <v>209</v>
      </c>
      <c r="EQ86" s="1" t="s">
        <v>209</v>
      </c>
      <c r="ER86" s="1" t="s">
        <v>209</v>
      </c>
      <c r="ES86" s="1" t="s">
        <v>209</v>
      </c>
      <c r="ET86" s="1">
        <v>2</v>
      </c>
      <c r="EU86" s="1"/>
      <c r="EV86" s="1"/>
      <c r="EW86" s="1"/>
      <c r="EX86" s="1">
        <v>0</v>
      </c>
      <c r="EY86" s="1">
        <v>0</v>
      </c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 t="s">
        <v>222</v>
      </c>
      <c r="GK86" s="1" t="s">
        <v>201</v>
      </c>
      <c r="GL86" s="1">
        <v>999999999</v>
      </c>
      <c r="GM86" s="1"/>
      <c r="GN86" s="1"/>
      <c r="GO86" s="1"/>
      <c r="GP86" s="1">
        <v>1</v>
      </c>
      <c r="GQ86" s="1"/>
    </row>
    <row r="87" spans="1:199" ht="28" customHeight="1">
      <c r="A87" s="1" t="s">
        <v>671</v>
      </c>
      <c r="B87" s="1" t="s">
        <v>672</v>
      </c>
      <c r="C87" s="1" t="s">
        <v>671</v>
      </c>
      <c r="D87" s="1" t="s">
        <v>201</v>
      </c>
      <c r="E87" s="1" t="s">
        <v>672</v>
      </c>
      <c r="F87" s="1"/>
      <c r="G87" s="1">
        <v>1029</v>
      </c>
      <c r="H87" s="1"/>
      <c r="I87" s="1">
        <v>0</v>
      </c>
      <c r="J87" s="1">
        <v>1</v>
      </c>
      <c r="K87" s="1"/>
      <c r="L87" s="1"/>
      <c r="M87" s="1"/>
      <c r="N87" s="1"/>
      <c r="O87" s="1"/>
      <c r="P87" s="1" t="s">
        <v>673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 t="s">
        <v>674</v>
      </c>
      <c r="AJ87" s="1"/>
      <c r="AK87" s="1"/>
      <c r="AL87" s="1"/>
      <c r="AM87" s="1"/>
      <c r="AN87" s="1"/>
      <c r="AO87" s="1"/>
      <c r="AP87" s="1"/>
      <c r="AQ87" s="1"/>
      <c r="AR87" s="1"/>
      <c r="AS87" s="1">
        <v>1</v>
      </c>
      <c r="AT87" s="1">
        <v>1</v>
      </c>
      <c r="AU87" s="1">
        <v>0</v>
      </c>
      <c r="AV87" s="1">
        <v>1</v>
      </c>
      <c r="AW87" s="1">
        <v>0</v>
      </c>
      <c r="AX87" s="1">
        <v>0</v>
      </c>
      <c r="AY87" s="1"/>
      <c r="AZ87" s="1"/>
      <c r="BA87" s="1"/>
      <c r="BB87" s="1">
        <v>-1</v>
      </c>
      <c r="BC87" s="1">
        <v>0</v>
      </c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>
        <v>0</v>
      </c>
      <c r="CT87" s="1" t="e">
        <v>#REF!</v>
      </c>
      <c r="CU87" s="1"/>
      <c r="CV87" s="1" t="s">
        <v>675</v>
      </c>
      <c r="CW87" s="1"/>
      <c r="CX87" s="1" t="s">
        <v>671</v>
      </c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>
        <v>563161</v>
      </c>
      <c r="DU87" s="1"/>
      <c r="DV87" s="1" t="s">
        <v>241</v>
      </c>
      <c r="DW87" s="1" t="s">
        <v>554</v>
      </c>
      <c r="DX87" s="1">
        <v>4</v>
      </c>
      <c r="DY87" s="1"/>
      <c r="DZ87" s="1">
        <v>1</v>
      </c>
      <c r="EA87" s="1">
        <v>1</v>
      </c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 t="s">
        <v>208</v>
      </c>
      <c r="EP87" s="1" t="s">
        <v>209</v>
      </c>
      <c r="EQ87" s="1" t="s">
        <v>209</v>
      </c>
      <c r="ER87" s="1" t="s">
        <v>209</v>
      </c>
      <c r="ES87" s="1" t="s">
        <v>209</v>
      </c>
      <c r="ET87" s="1">
        <v>2</v>
      </c>
      <c r="EU87" s="1"/>
      <c r="EV87" s="1"/>
      <c r="EW87" s="1"/>
      <c r="EX87" s="1">
        <v>0</v>
      </c>
      <c r="EY87" s="1">
        <v>0</v>
      </c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 t="s">
        <v>222</v>
      </c>
      <c r="GK87" s="1" t="s">
        <v>201</v>
      </c>
      <c r="GL87" s="1">
        <v>999999999</v>
      </c>
      <c r="GM87" s="1"/>
      <c r="GN87" s="1"/>
      <c r="GO87" s="1"/>
      <c r="GP87" s="1">
        <v>1</v>
      </c>
      <c r="GQ87" s="1"/>
    </row>
    <row r="88" spans="1:199" ht="28" customHeight="1">
      <c r="A88" s="1" t="s">
        <v>676</v>
      </c>
      <c r="B88" s="1" t="s">
        <v>677</v>
      </c>
      <c r="C88" s="1" t="s">
        <v>676</v>
      </c>
      <c r="D88" s="1" t="s">
        <v>201</v>
      </c>
      <c r="E88" s="1" t="s">
        <v>677</v>
      </c>
      <c r="F88" s="1"/>
      <c r="G88" s="1">
        <v>18270</v>
      </c>
      <c r="H88" s="1"/>
      <c r="I88" s="1">
        <v>0</v>
      </c>
      <c r="J88" s="1">
        <v>1</v>
      </c>
      <c r="K88" s="1"/>
      <c r="L88" s="1"/>
      <c r="M88" s="1"/>
      <c r="N88" s="1"/>
      <c r="O88" s="1"/>
      <c r="P88" s="1" t="s">
        <v>678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 t="s">
        <v>679</v>
      </c>
      <c r="AJ88" s="1"/>
      <c r="AK88" s="1"/>
      <c r="AL88" s="1"/>
      <c r="AM88" s="1"/>
      <c r="AN88" s="1"/>
      <c r="AO88" s="1"/>
      <c r="AP88" s="1"/>
      <c r="AQ88" s="1"/>
      <c r="AR88" s="1"/>
      <c r="AS88" s="1">
        <v>1</v>
      </c>
      <c r="AT88" s="1">
        <v>1</v>
      </c>
      <c r="AU88" s="1">
        <v>0</v>
      </c>
      <c r="AV88" s="1">
        <v>1</v>
      </c>
      <c r="AW88" s="1">
        <v>0</v>
      </c>
      <c r="AX88" s="1">
        <v>0</v>
      </c>
      <c r="AY88" s="1"/>
      <c r="AZ88" s="1"/>
      <c r="BA88" s="1"/>
      <c r="BB88" s="1">
        <v>-1</v>
      </c>
      <c r="BC88" s="1">
        <v>0</v>
      </c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>
        <v>0</v>
      </c>
      <c r="CT88" s="1" t="e">
        <v>#REF!</v>
      </c>
      <c r="CU88" s="1"/>
      <c r="CV88" s="1" t="s">
        <v>680</v>
      </c>
      <c r="CW88" s="1"/>
      <c r="CX88" s="1" t="s">
        <v>676</v>
      </c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>
        <v>101161</v>
      </c>
      <c r="DU88" s="1"/>
      <c r="DV88" s="1" t="s">
        <v>681</v>
      </c>
      <c r="DW88" s="1" t="s">
        <v>682</v>
      </c>
      <c r="DX88" s="1">
        <v>4</v>
      </c>
      <c r="DY88" s="1"/>
      <c r="DZ88" s="1">
        <v>1</v>
      </c>
      <c r="EA88" s="1">
        <v>1</v>
      </c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 t="s">
        <v>208</v>
      </c>
      <c r="EP88" s="1" t="s">
        <v>209</v>
      </c>
      <c r="EQ88" s="1" t="s">
        <v>209</v>
      </c>
      <c r="ER88" s="1" t="s">
        <v>209</v>
      </c>
      <c r="ES88" s="1" t="s">
        <v>209</v>
      </c>
      <c r="ET88" s="1">
        <v>2</v>
      </c>
      <c r="EU88" s="1"/>
      <c r="EV88" s="1"/>
      <c r="EW88" s="1"/>
      <c r="EX88" s="1">
        <v>0</v>
      </c>
      <c r="EY88" s="1">
        <v>0</v>
      </c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 t="s">
        <v>222</v>
      </c>
      <c r="GK88" s="1" t="s">
        <v>201</v>
      </c>
      <c r="GL88" s="1">
        <v>999999999</v>
      </c>
      <c r="GM88" s="1"/>
      <c r="GN88" s="1"/>
      <c r="GO88" s="1"/>
      <c r="GP88" s="1">
        <v>1</v>
      </c>
      <c r="GQ88" s="1"/>
    </row>
    <row r="89" spans="1:199" ht="28" customHeight="1">
      <c r="A89" s="1" t="s">
        <v>683</v>
      </c>
      <c r="B89" s="1" t="s">
        <v>684</v>
      </c>
      <c r="C89" s="1" t="s">
        <v>683</v>
      </c>
      <c r="D89" s="1" t="s">
        <v>201</v>
      </c>
      <c r="E89" s="1" t="s">
        <v>684</v>
      </c>
      <c r="F89" s="1"/>
      <c r="G89" s="1">
        <v>18270</v>
      </c>
      <c r="H89" s="1"/>
      <c r="I89" s="1">
        <v>0</v>
      </c>
      <c r="J89" s="1">
        <v>1</v>
      </c>
      <c r="K89" s="1"/>
      <c r="L89" s="1"/>
      <c r="M89" s="1"/>
      <c r="N89" s="1"/>
      <c r="O89" s="1"/>
      <c r="P89" s="1" t="s">
        <v>685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 t="s">
        <v>686</v>
      </c>
      <c r="AJ89" s="1"/>
      <c r="AK89" s="1"/>
      <c r="AL89" s="1"/>
      <c r="AM89" s="1"/>
      <c r="AN89" s="1"/>
      <c r="AO89" s="1"/>
      <c r="AP89" s="1"/>
      <c r="AQ89" s="1"/>
      <c r="AR89" s="1"/>
      <c r="AS89" s="1">
        <v>1</v>
      </c>
      <c r="AT89" s="1">
        <v>1</v>
      </c>
      <c r="AU89" s="1">
        <v>0</v>
      </c>
      <c r="AV89" s="1">
        <v>1</v>
      </c>
      <c r="AW89" s="1">
        <v>0</v>
      </c>
      <c r="AX89" s="1">
        <v>0</v>
      </c>
      <c r="AY89" s="1"/>
      <c r="AZ89" s="1"/>
      <c r="BA89" s="1"/>
      <c r="BB89" s="1">
        <v>-1</v>
      </c>
      <c r="BC89" s="1">
        <v>0</v>
      </c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>
        <v>0</v>
      </c>
      <c r="CT89" s="1" t="e">
        <v>#REF!</v>
      </c>
      <c r="CU89" s="1"/>
      <c r="CV89" s="1" t="s">
        <v>687</v>
      </c>
      <c r="CW89" s="1"/>
      <c r="CX89" s="1" t="s">
        <v>683</v>
      </c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>
        <v>101161</v>
      </c>
      <c r="DU89" s="1"/>
      <c r="DV89" s="1" t="s">
        <v>681</v>
      </c>
      <c r="DW89" s="1" t="s">
        <v>682</v>
      </c>
      <c r="DX89" s="1">
        <v>4</v>
      </c>
      <c r="DY89" s="1"/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 t="s">
        <v>208</v>
      </c>
      <c r="EP89" s="1" t="s">
        <v>209</v>
      </c>
      <c r="EQ89" s="1" t="s">
        <v>209</v>
      </c>
      <c r="ER89" s="1" t="s">
        <v>209</v>
      </c>
      <c r="ES89" s="1" t="s">
        <v>209</v>
      </c>
      <c r="ET89" s="1">
        <v>2</v>
      </c>
      <c r="EU89" s="1"/>
      <c r="EV89" s="1"/>
      <c r="EW89" s="1"/>
      <c r="EX89" s="1">
        <v>0</v>
      </c>
      <c r="EY89" s="1">
        <v>0</v>
      </c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 t="s">
        <v>222</v>
      </c>
      <c r="GK89" s="1" t="s">
        <v>201</v>
      </c>
      <c r="GL89" s="1">
        <v>999999999</v>
      </c>
      <c r="GM89" s="1"/>
      <c r="GN89" s="1"/>
      <c r="GO89" s="1"/>
      <c r="GP89" s="1">
        <v>1</v>
      </c>
      <c r="GQ89" s="1"/>
    </row>
    <row r="90" spans="1:199" ht="28" customHeight="1">
      <c r="A90" s="1" t="s">
        <v>688</v>
      </c>
      <c r="B90" s="1" t="s">
        <v>689</v>
      </c>
      <c r="C90" s="1" t="s">
        <v>688</v>
      </c>
      <c r="D90" s="1" t="s">
        <v>201</v>
      </c>
      <c r="E90" s="1" t="s">
        <v>689</v>
      </c>
      <c r="F90" s="1"/>
      <c r="G90" s="1">
        <v>18270</v>
      </c>
      <c r="H90" s="1"/>
      <c r="I90" s="1">
        <v>0</v>
      </c>
      <c r="J90" s="1">
        <v>1</v>
      </c>
      <c r="K90" s="1"/>
      <c r="L90" s="1"/>
      <c r="M90" s="1"/>
      <c r="N90" s="1"/>
      <c r="O90" s="1"/>
      <c r="P90" s="1" t="s">
        <v>690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 t="s">
        <v>691</v>
      </c>
      <c r="AJ90" s="1"/>
      <c r="AK90" s="1"/>
      <c r="AL90" s="1"/>
      <c r="AM90" s="1"/>
      <c r="AN90" s="1"/>
      <c r="AO90" s="1"/>
      <c r="AP90" s="1"/>
      <c r="AQ90" s="1"/>
      <c r="AR90" s="1"/>
      <c r="AS90" s="1">
        <v>1</v>
      </c>
      <c r="AT90" s="1">
        <v>1</v>
      </c>
      <c r="AU90" s="1">
        <v>0</v>
      </c>
      <c r="AV90" s="1">
        <v>1</v>
      </c>
      <c r="AW90" s="1">
        <v>0</v>
      </c>
      <c r="AX90" s="1">
        <v>0</v>
      </c>
      <c r="AY90" s="1"/>
      <c r="AZ90" s="1"/>
      <c r="BA90" s="1"/>
      <c r="BB90" s="1">
        <v>-1</v>
      </c>
      <c r="BC90" s="1">
        <v>0</v>
      </c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>
        <v>0</v>
      </c>
      <c r="CT90" s="1" t="e">
        <v>#REF!</v>
      </c>
      <c r="CU90" s="1"/>
      <c r="CV90" s="1" t="s">
        <v>692</v>
      </c>
      <c r="CW90" s="1"/>
      <c r="CX90" s="1" t="s">
        <v>688</v>
      </c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>
        <v>101161</v>
      </c>
      <c r="DU90" s="1"/>
      <c r="DV90" s="1" t="s">
        <v>681</v>
      </c>
      <c r="DW90" s="1" t="s">
        <v>682</v>
      </c>
      <c r="DX90" s="1">
        <v>4</v>
      </c>
      <c r="DY90" s="1"/>
      <c r="DZ90" s="1">
        <v>1</v>
      </c>
      <c r="EA90" s="1">
        <v>1</v>
      </c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 t="s">
        <v>208</v>
      </c>
      <c r="EP90" s="1" t="s">
        <v>209</v>
      </c>
      <c r="EQ90" s="1" t="s">
        <v>209</v>
      </c>
      <c r="ER90" s="1" t="s">
        <v>209</v>
      </c>
      <c r="ES90" s="1" t="s">
        <v>209</v>
      </c>
      <c r="ET90" s="1">
        <v>2</v>
      </c>
      <c r="EU90" s="1"/>
      <c r="EV90" s="1"/>
      <c r="EW90" s="1"/>
      <c r="EX90" s="1">
        <v>0</v>
      </c>
      <c r="EY90" s="1">
        <v>0</v>
      </c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 t="s">
        <v>222</v>
      </c>
      <c r="GK90" s="1" t="s">
        <v>201</v>
      </c>
      <c r="GL90" s="1">
        <v>999999999</v>
      </c>
      <c r="GM90" s="1"/>
      <c r="GN90" s="1"/>
      <c r="GO90" s="1"/>
      <c r="GP90" s="1">
        <v>1</v>
      </c>
      <c r="GQ90" s="1"/>
    </row>
    <row r="91" spans="1:199" ht="28" customHeight="1">
      <c r="A91" s="1" t="s">
        <v>693</v>
      </c>
      <c r="B91" s="1" t="s">
        <v>694</v>
      </c>
      <c r="C91" s="1" t="s">
        <v>693</v>
      </c>
      <c r="D91" s="1" t="s">
        <v>201</v>
      </c>
      <c r="E91" s="1" t="s">
        <v>694</v>
      </c>
      <c r="F91" s="1"/>
      <c r="G91" s="1">
        <v>11500</v>
      </c>
      <c r="H91" s="1"/>
      <c r="I91" s="1">
        <v>0</v>
      </c>
      <c r="J91" s="1">
        <v>1</v>
      </c>
      <c r="K91" s="1"/>
      <c r="L91" s="1"/>
      <c r="M91" s="1"/>
      <c r="N91" s="1"/>
      <c r="O91" s="1"/>
      <c r="P91" s="1" t="s">
        <v>695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 t="s">
        <v>696</v>
      </c>
      <c r="AJ91" s="1"/>
      <c r="AK91" s="1"/>
      <c r="AL91" s="1"/>
      <c r="AM91" s="1"/>
      <c r="AN91" s="1"/>
      <c r="AO91" s="1"/>
      <c r="AP91" s="1"/>
      <c r="AQ91" s="1"/>
      <c r="AR91" s="1"/>
      <c r="AS91" s="1">
        <v>1</v>
      </c>
      <c r="AT91" s="1">
        <v>1</v>
      </c>
      <c r="AU91" s="1">
        <v>0</v>
      </c>
      <c r="AV91" s="1">
        <v>1</v>
      </c>
      <c r="AW91" s="1">
        <v>0</v>
      </c>
      <c r="AX91" s="1">
        <v>0</v>
      </c>
      <c r="AY91" s="1"/>
      <c r="AZ91" s="1"/>
      <c r="BA91" s="1"/>
      <c r="BB91" s="1">
        <v>-1</v>
      </c>
      <c r="BC91" s="1">
        <v>0</v>
      </c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>
        <v>0</v>
      </c>
      <c r="CT91" s="1" t="s">
        <v>697</v>
      </c>
      <c r="CU91" s="1"/>
      <c r="CV91" s="1" t="s">
        <v>698</v>
      </c>
      <c r="CW91" s="1"/>
      <c r="CX91" s="1" t="s">
        <v>693</v>
      </c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>
        <v>407699</v>
      </c>
      <c r="DU91" s="1"/>
      <c r="DV91" s="1" t="s">
        <v>253</v>
      </c>
      <c r="DW91" s="1" t="s">
        <v>699</v>
      </c>
      <c r="DX91" s="1">
        <v>4</v>
      </c>
      <c r="DY91" s="1"/>
      <c r="DZ91" s="1">
        <v>1</v>
      </c>
      <c r="EA91" s="1">
        <v>1</v>
      </c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 t="s">
        <v>208</v>
      </c>
      <c r="EP91" s="1" t="s">
        <v>209</v>
      </c>
      <c r="EQ91" s="1" t="s">
        <v>209</v>
      </c>
      <c r="ER91" s="1" t="s">
        <v>209</v>
      </c>
      <c r="ES91" s="1" t="s">
        <v>209</v>
      </c>
      <c r="ET91" s="1">
        <v>2</v>
      </c>
      <c r="EU91" s="1"/>
      <c r="EV91" s="1"/>
      <c r="EW91" s="1"/>
      <c r="EX91" s="1">
        <v>0</v>
      </c>
      <c r="EY91" s="1">
        <v>0</v>
      </c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 t="s">
        <v>700</v>
      </c>
      <c r="GK91" s="1" t="s">
        <v>350</v>
      </c>
      <c r="GL91" s="1" t="s">
        <v>351</v>
      </c>
      <c r="GM91" s="1" t="s">
        <v>352</v>
      </c>
      <c r="GN91" s="1" t="s">
        <v>352</v>
      </c>
      <c r="GO91" s="1" t="s">
        <v>352</v>
      </c>
      <c r="GP91" s="1">
        <v>1</v>
      </c>
      <c r="GQ91" s="1"/>
    </row>
    <row r="92" spans="1:199" ht="28" customHeight="1">
      <c r="A92" s="1" t="s">
        <v>701</v>
      </c>
      <c r="B92" s="1" t="s">
        <v>702</v>
      </c>
      <c r="C92" s="1" t="s">
        <v>701</v>
      </c>
      <c r="D92" s="1" t="s">
        <v>201</v>
      </c>
      <c r="E92" s="1" t="s">
        <v>702</v>
      </c>
      <c r="F92" s="1"/>
      <c r="G92" s="1">
        <v>11500</v>
      </c>
      <c r="H92" s="1"/>
      <c r="I92" s="1">
        <v>0</v>
      </c>
      <c r="J92" s="1">
        <v>1</v>
      </c>
      <c r="K92" s="1"/>
      <c r="L92" s="1"/>
      <c r="M92" s="1"/>
      <c r="N92" s="1"/>
      <c r="O92" s="1"/>
      <c r="P92" s="1" t="s">
        <v>703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 t="s">
        <v>704</v>
      </c>
      <c r="AJ92" s="1"/>
      <c r="AK92" s="1"/>
      <c r="AL92" s="1"/>
      <c r="AM92" s="1"/>
      <c r="AN92" s="1"/>
      <c r="AO92" s="1"/>
      <c r="AP92" s="1"/>
      <c r="AQ92" s="1"/>
      <c r="AR92" s="1"/>
      <c r="AS92" s="1">
        <v>1</v>
      </c>
      <c r="AT92" s="1">
        <v>1</v>
      </c>
      <c r="AU92" s="1">
        <v>0</v>
      </c>
      <c r="AV92" s="1">
        <v>1</v>
      </c>
      <c r="AW92" s="1">
        <v>0</v>
      </c>
      <c r="AX92" s="1">
        <v>0</v>
      </c>
      <c r="AY92" s="1"/>
      <c r="AZ92" s="1"/>
      <c r="BA92" s="1"/>
      <c r="BB92" s="1">
        <v>-1</v>
      </c>
      <c r="BC92" s="1">
        <v>0</v>
      </c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>
        <v>0</v>
      </c>
      <c r="CT92" s="1" t="s">
        <v>705</v>
      </c>
      <c r="CU92" s="1"/>
      <c r="CV92" s="1" t="s">
        <v>706</v>
      </c>
      <c r="CW92" s="1"/>
      <c r="CX92" s="1" t="s">
        <v>701</v>
      </c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>
        <v>407699</v>
      </c>
      <c r="DU92" s="1"/>
      <c r="DV92" s="1" t="s">
        <v>253</v>
      </c>
      <c r="DW92" s="1" t="s">
        <v>699</v>
      </c>
      <c r="DX92" s="1">
        <v>4</v>
      </c>
      <c r="DY92" s="1"/>
      <c r="DZ92" s="1">
        <v>1</v>
      </c>
      <c r="EA92" s="1">
        <v>1</v>
      </c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 t="s">
        <v>208</v>
      </c>
      <c r="EP92" s="1" t="s">
        <v>209</v>
      </c>
      <c r="EQ92" s="1" t="s">
        <v>209</v>
      </c>
      <c r="ER92" s="1" t="s">
        <v>209</v>
      </c>
      <c r="ES92" s="1" t="s">
        <v>209</v>
      </c>
      <c r="ET92" s="1">
        <v>2</v>
      </c>
      <c r="EU92" s="1"/>
      <c r="EV92" s="1"/>
      <c r="EW92" s="1"/>
      <c r="EX92" s="1">
        <v>0</v>
      </c>
      <c r="EY92" s="1">
        <v>0</v>
      </c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 t="s">
        <v>700</v>
      </c>
      <c r="GK92" s="1" t="s">
        <v>350</v>
      </c>
      <c r="GL92" s="1" t="s">
        <v>351</v>
      </c>
      <c r="GM92" s="1" t="s">
        <v>352</v>
      </c>
      <c r="GN92" s="1" t="s">
        <v>352</v>
      </c>
      <c r="GO92" s="1" t="s">
        <v>352</v>
      </c>
      <c r="GP92" s="1">
        <v>1</v>
      </c>
      <c r="GQ92" s="1"/>
    </row>
    <row r="93" spans="1:199" ht="28" customHeight="1">
      <c r="A93" s="1" t="s">
        <v>707</v>
      </c>
      <c r="B93" s="1" t="s">
        <v>708</v>
      </c>
      <c r="C93" s="1" t="s">
        <v>707</v>
      </c>
      <c r="D93" s="1" t="s">
        <v>201</v>
      </c>
      <c r="E93" s="1" t="s">
        <v>708</v>
      </c>
      <c r="F93" s="1"/>
      <c r="G93" s="1">
        <v>3150</v>
      </c>
      <c r="H93" s="1"/>
      <c r="I93" s="1">
        <v>0</v>
      </c>
      <c r="J93" s="1">
        <v>1</v>
      </c>
      <c r="K93" s="1"/>
      <c r="L93" s="1"/>
      <c r="M93" s="1"/>
      <c r="N93" s="1"/>
      <c r="O93" s="1"/>
      <c r="P93" s="1" t="s">
        <v>709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 t="s">
        <v>710</v>
      </c>
      <c r="AJ93" s="1"/>
      <c r="AK93" s="1"/>
      <c r="AL93" s="1"/>
      <c r="AM93" s="1"/>
      <c r="AN93" s="1"/>
      <c r="AO93" s="1"/>
      <c r="AP93" s="1"/>
      <c r="AQ93" s="1"/>
      <c r="AR93" s="1"/>
      <c r="AS93" s="1">
        <v>1</v>
      </c>
      <c r="AT93" s="1">
        <v>1</v>
      </c>
      <c r="AU93" s="1">
        <v>0</v>
      </c>
      <c r="AV93" s="1">
        <v>1</v>
      </c>
      <c r="AW93" s="1">
        <v>0</v>
      </c>
      <c r="AX93" s="1">
        <v>0</v>
      </c>
      <c r="AY93" s="1"/>
      <c r="AZ93" s="1"/>
      <c r="BA93" s="1"/>
      <c r="BB93" s="1">
        <v>-1</v>
      </c>
      <c r="BC93" s="1">
        <v>0</v>
      </c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>
        <v>0</v>
      </c>
      <c r="CT93" s="1" t="e">
        <v>#REF!</v>
      </c>
      <c r="CU93" s="1"/>
      <c r="CV93" s="1" t="s">
        <v>711</v>
      </c>
      <c r="CW93" s="1"/>
      <c r="CX93" s="1" t="s">
        <v>707</v>
      </c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>
        <v>407699</v>
      </c>
      <c r="DU93" s="1"/>
      <c r="DV93" s="1" t="s">
        <v>253</v>
      </c>
      <c r="DW93" s="1" t="s">
        <v>450</v>
      </c>
      <c r="DX93" s="1">
        <v>4</v>
      </c>
      <c r="DY93" s="1"/>
      <c r="DZ93" s="1">
        <v>1</v>
      </c>
      <c r="EA93" s="1">
        <v>1</v>
      </c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 t="s">
        <v>208</v>
      </c>
      <c r="EP93" s="1" t="s">
        <v>209</v>
      </c>
      <c r="EQ93" s="1" t="s">
        <v>209</v>
      </c>
      <c r="ER93" s="1" t="s">
        <v>209</v>
      </c>
      <c r="ES93" s="1" t="s">
        <v>209</v>
      </c>
      <c r="ET93" s="1">
        <v>2</v>
      </c>
      <c r="EU93" s="1"/>
      <c r="EV93" s="1"/>
      <c r="EW93" s="1"/>
      <c r="EX93" s="1">
        <v>0</v>
      </c>
      <c r="EY93" s="1">
        <v>0</v>
      </c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 t="s">
        <v>222</v>
      </c>
      <c r="GK93" s="1" t="s">
        <v>201</v>
      </c>
      <c r="GL93" s="1">
        <v>999999999</v>
      </c>
      <c r="GM93" s="1"/>
      <c r="GN93" s="1"/>
      <c r="GO93" s="1"/>
      <c r="GP93" s="1">
        <v>1</v>
      </c>
      <c r="GQ93" s="1"/>
    </row>
    <row r="94" spans="1:199" ht="28" customHeight="1">
      <c r="A94" s="1" t="s">
        <v>712</v>
      </c>
      <c r="B94" s="1" t="s">
        <v>713</v>
      </c>
      <c r="C94" s="1" t="s">
        <v>712</v>
      </c>
      <c r="D94" s="1" t="s">
        <v>201</v>
      </c>
      <c r="E94" s="1" t="s">
        <v>713</v>
      </c>
      <c r="F94" s="1"/>
      <c r="G94" s="1">
        <v>4095</v>
      </c>
      <c r="H94" s="1"/>
      <c r="I94" s="1">
        <v>0</v>
      </c>
      <c r="J94" s="1">
        <v>1</v>
      </c>
      <c r="K94" s="1"/>
      <c r="L94" s="1"/>
      <c r="M94" s="1"/>
      <c r="N94" s="1"/>
      <c r="O94" s="1"/>
      <c r="P94" s="1" t="s">
        <v>714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 t="s">
        <v>715</v>
      </c>
      <c r="AJ94" s="1"/>
      <c r="AK94" s="1"/>
      <c r="AL94" s="1"/>
      <c r="AM94" s="1"/>
      <c r="AN94" s="1"/>
      <c r="AO94" s="1"/>
      <c r="AP94" s="1"/>
      <c r="AQ94" s="1"/>
      <c r="AR94" s="1"/>
      <c r="AS94" s="1">
        <v>1</v>
      </c>
      <c r="AT94" s="1">
        <v>1</v>
      </c>
      <c r="AU94" s="1">
        <v>0</v>
      </c>
      <c r="AV94" s="1">
        <v>1</v>
      </c>
      <c r="AW94" s="1">
        <v>0</v>
      </c>
      <c r="AX94" s="1">
        <v>0</v>
      </c>
      <c r="AY94" s="1"/>
      <c r="AZ94" s="1"/>
      <c r="BA94" s="1"/>
      <c r="BB94" s="1">
        <v>-1</v>
      </c>
      <c r="BC94" s="1">
        <v>0</v>
      </c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>
        <v>0</v>
      </c>
      <c r="CT94" s="1" t="s">
        <v>716</v>
      </c>
      <c r="CU94" s="1"/>
      <c r="CV94" s="1" t="s">
        <v>717</v>
      </c>
      <c r="CW94" s="1"/>
      <c r="CX94" s="1" t="s">
        <v>712</v>
      </c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>
        <v>407699</v>
      </c>
      <c r="DU94" s="1"/>
      <c r="DV94" s="1" t="s">
        <v>253</v>
      </c>
      <c r="DW94" s="1" t="s">
        <v>699</v>
      </c>
      <c r="DX94" s="1">
        <v>4</v>
      </c>
      <c r="DY94" s="1"/>
      <c r="DZ94" s="1">
        <v>1</v>
      </c>
      <c r="EA94" s="1">
        <v>1</v>
      </c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 t="s">
        <v>208</v>
      </c>
      <c r="EP94" s="1" t="s">
        <v>209</v>
      </c>
      <c r="EQ94" s="1" t="s">
        <v>209</v>
      </c>
      <c r="ER94" s="1" t="s">
        <v>209</v>
      </c>
      <c r="ES94" s="1" t="s">
        <v>209</v>
      </c>
      <c r="ET94" s="1">
        <v>2</v>
      </c>
      <c r="EU94" s="1"/>
      <c r="EV94" s="1"/>
      <c r="EW94" s="1"/>
      <c r="EX94" s="1">
        <v>0</v>
      </c>
      <c r="EY94" s="1">
        <v>0</v>
      </c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 t="s">
        <v>718</v>
      </c>
      <c r="GK94" s="1" t="s">
        <v>350</v>
      </c>
      <c r="GL94" s="1" t="s">
        <v>351</v>
      </c>
      <c r="GM94" s="1" t="s">
        <v>352</v>
      </c>
      <c r="GN94" s="1" t="s">
        <v>352</v>
      </c>
      <c r="GO94" s="1" t="s">
        <v>352</v>
      </c>
      <c r="GP94" s="1">
        <v>1</v>
      </c>
      <c r="GQ94" s="1"/>
    </row>
    <row r="95" spans="1:199" ht="28" customHeight="1">
      <c r="A95" s="1" t="s">
        <v>719</v>
      </c>
      <c r="B95" s="1" t="s">
        <v>720</v>
      </c>
      <c r="C95" s="1" t="s">
        <v>719</v>
      </c>
      <c r="D95" s="1" t="s">
        <v>201</v>
      </c>
      <c r="E95" s="1" t="s">
        <v>720</v>
      </c>
      <c r="F95" s="1"/>
      <c r="G95" s="1">
        <v>4095</v>
      </c>
      <c r="H95" s="1"/>
      <c r="I95" s="1">
        <v>0</v>
      </c>
      <c r="J95" s="1">
        <v>1</v>
      </c>
      <c r="K95" s="1"/>
      <c r="L95" s="1"/>
      <c r="M95" s="1"/>
      <c r="N95" s="1"/>
      <c r="O95" s="1"/>
      <c r="P95" s="1" t="s">
        <v>721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 t="s">
        <v>722</v>
      </c>
      <c r="AJ95" s="1"/>
      <c r="AK95" s="1"/>
      <c r="AL95" s="1"/>
      <c r="AM95" s="1"/>
      <c r="AN95" s="1"/>
      <c r="AO95" s="1"/>
      <c r="AP95" s="1"/>
      <c r="AQ95" s="1"/>
      <c r="AR95" s="1"/>
      <c r="AS95" s="1">
        <v>1</v>
      </c>
      <c r="AT95" s="1">
        <v>1</v>
      </c>
      <c r="AU95" s="1">
        <v>0</v>
      </c>
      <c r="AV95" s="1">
        <v>1</v>
      </c>
      <c r="AW95" s="1">
        <v>0</v>
      </c>
      <c r="AX95" s="1">
        <v>0</v>
      </c>
      <c r="AY95" s="1"/>
      <c r="AZ95" s="1"/>
      <c r="BA95" s="1"/>
      <c r="BB95" s="1">
        <v>-1</v>
      </c>
      <c r="BC95" s="1">
        <v>0</v>
      </c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>
        <v>0</v>
      </c>
      <c r="CT95" s="1" t="s">
        <v>723</v>
      </c>
      <c r="CU95" s="1"/>
      <c r="CV95" s="1" t="s">
        <v>724</v>
      </c>
      <c r="CW95" s="1"/>
      <c r="CX95" s="1" t="s">
        <v>719</v>
      </c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>
        <v>407699</v>
      </c>
      <c r="DU95" s="1"/>
      <c r="DV95" s="1" t="s">
        <v>253</v>
      </c>
      <c r="DW95" s="1" t="s">
        <v>699</v>
      </c>
      <c r="DX95" s="1">
        <v>4</v>
      </c>
      <c r="DY95" s="1"/>
      <c r="DZ95" s="1">
        <v>1</v>
      </c>
      <c r="EA95" s="1">
        <v>1</v>
      </c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 t="s">
        <v>208</v>
      </c>
      <c r="EP95" s="1" t="s">
        <v>209</v>
      </c>
      <c r="EQ95" s="1" t="s">
        <v>209</v>
      </c>
      <c r="ER95" s="1" t="s">
        <v>209</v>
      </c>
      <c r="ES95" s="1" t="s">
        <v>209</v>
      </c>
      <c r="ET95" s="1">
        <v>2</v>
      </c>
      <c r="EU95" s="1"/>
      <c r="EV95" s="1"/>
      <c r="EW95" s="1"/>
      <c r="EX95" s="1">
        <v>0</v>
      </c>
      <c r="EY95" s="1">
        <v>0</v>
      </c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 t="s">
        <v>718</v>
      </c>
      <c r="GK95" s="1" t="s">
        <v>350</v>
      </c>
      <c r="GL95" s="1" t="s">
        <v>351</v>
      </c>
      <c r="GM95" s="1" t="s">
        <v>352</v>
      </c>
      <c r="GN95" s="1" t="s">
        <v>352</v>
      </c>
      <c r="GO95" s="1" t="s">
        <v>352</v>
      </c>
      <c r="GP95" s="1">
        <v>1</v>
      </c>
      <c r="GQ95" s="1"/>
    </row>
    <row r="96" spans="1:199" ht="28" customHeight="1">
      <c r="A96" s="1" t="s">
        <v>725</v>
      </c>
      <c r="B96" s="1" t="s">
        <v>726</v>
      </c>
      <c r="C96" s="1" t="s">
        <v>725</v>
      </c>
      <c r="D96" s="1" t="s">
        <v>201</v>
      </c>
      <c r="E96" s="1" t="s">
        <v>726</v>
      </c>
      <c r="F96" s="1"/>
      <c r="G96" s="1">
        <v>4095</v>
      </c>
      <c r="H96" s="1"/>
      <c r="I96" s="1">
        <v>0</v>
      </c>
      <c r="J96" s="1">
        <v>1</v>
      </c>
      <c r="K96" s="1"/>
      <c r="L96" s="1"/>
      <c r="M96" s="1"/>
      <c r="N96" s="1"/>
      <c r="O96" s="1"/>
      <c r="P96" s="1" t="s">
        <v>727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 t="s">
        <v>728</v>
      </c>
      <c r="AJ96" s="1"/>
      <c r="AK96" s="1"/>
      <c r="AL96" s="1"/>
      <c r="AM96" s="1"/>
      <c r="AN96" s="1"/>
      <c r="AO96" s="1"/>
      <c r="AP96" s="1"/>
      <c r="AQ96" s="1"/>
      <c r="AR96" s="1"/>
      <c r="AS96" s="1">
        <v>1</v>
      </c>
      <c r="AT96" s="1">
        <v>1</v>
      </c>
      <c r="AU96" s="1">
        <v>0</v>
      </c>
      <c r="AV96" s="1">
        <v>1</v>
      </c>
      <c r="AW96" s="1">
        <v>0</v>
      </c>
      <c r="AX96" s="1">
        <v>0</v>
      </c>
      <c r="AY96" s="1"/>
      <c r="AZ96" s="1"/>
      <c r="BA96" s="1"/>
      <c r="BB96" s="1">
        <v>-1</v>
      </c>
      <c r="BC96" s="1">
        <v>0</v>
      </c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>
        <v>0</v>
      </c>
      <c r="CT96" s="1" t="s">
        <v>729</v>
      </c>
      <c r="CU96" s="1"/>
      <c r="CV96" s="1" t="s">
        <v>730</v>
      </c>
      <c r="CW96" s="1"/>
      <c r="CX96" s="1" t="s">
        <v>725</v>
      </c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>
        <v>407699</v>
      </c>
      <c r="DU96" s="1"/>
      <c r="DV96" s="1" t="s">
        <v>253</v>
      </c>
      <c r="DW96" s="1" t="s">
        <v>699</v>
      </c>
      <c r="DX96" s="1">
        <v>4</v>
      </c>
      <c r="DY96" s="1"/>
      <c r="DZ96" s="1">
        <v>1</v>
      </c>
      <c r="EA96" s="1">
        <v>1</v>
      </c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 t="s">
        <v>208</v>
      </c>
      <c r="EP96" s="1" t="s">
        <v>209</v>
      </c>
      <c r="EQ96" s="1" t="s">
        <v>209</v>
      </c>
      <c r="ER96" s="1" t="s">
        <v>209</v>
      </c>
      <c r="ES96" s="1" t="s">
        <v>209</v>
      </c>
      <c r="ET96" s="1">
        <v>2</v>
      </c>
      <c r="EU96" s="1"/>
      <c r="EV96" s="1"/>
      <c r="EW96" s="1"/>
      <c r="EX96" s="1">
        <v>0</v>
      </c>
      <c r="EY96" s="1">
        <v>0</v>
      </c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 t="s">
        <v>718</v>
      </c>
      <c r="GK96" s="1" t="s">
        <v>350</v>
      </c>
      <c r="GL96" s="1" t="s">
        <v>351</v>
      </c>
      <c r="GM96" s="1" t="s">
        <v>352</v>
      </c>
      <c r="GN96" s="1" t="s">
        <v>352</v>
      </c>
      <c r="GO96" s="1" t="s">
        <v>352</v>
      </c>
      <c r="GP96" s="1">
        <v>1</v>
      </c>
      <c r="GQ96" s="1"/>
    </row>
    <row r="97" spans="1:199" ht="28" customHeight="1">
      <c r="A97" s="1" t="s">
        <v>731</v>
      </c>
      <c r="B97" s="1" t="s">
        <v>732</v>
      </c>
      <c r="C97" s="1" t="s">
        <v>731</v>
      </c>
      <c r="D97" s="1" t="s">
        <v>201</v>
      </c>
      <c r="E97" s="1" t="s">
        <v>732</v>
      </c>
      <c r="F97" s="1"/>
      <c r="G97" s="1">
        <v>4095</v>
      </c>
      <c r="H97" s="1"/>
      <c r="I97" s="1">
        <v>0</v>
      </c>
      <c r="J97" s="1">
        <v>1</v>
      </c>
      <c r="K97" s="1"/>
      <c r="L97" s="1"/>
      <c r="M97" s="1"/>
      <c r="N97" s="1"/>
      <c r="O97" s="1"/>
      <c r="P97" s="1" t="s">
        <v>709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 t="s">
        <v>733</v>
      </c>
      <c r="AJ97" s="1"/>
      <c r="AK97" s="1"/>
      <c r="AL97" s="1"/>
      <c r="AM97" s="1"/>
      <c r="AN97" s="1"/>
      <c r="AO97" s="1"/>
      <c r="AP97" s="1"/>
      <c r="AQ97" s="1"/>
      <c r="AR97" s="1"/>
      <c r="AS97" s="1">
        <v>1</v>
      </c>
      <c r="AT97" s="1">
        <v>1</v>
      </c>
      <c r="AU97" s="1">
        <v>0</v>
      </c>
      <c r="AV97" s="1">
        <v>1</v>
      </c>
      <c r="AW97" s="1">
        <v>0</v>
      </c>
      <c r="AX97" s="1">
        <v>0</v>
      </c>
      <c r="AY97" s="1"/>
      <c r="AZ97" s="1"/>
      <c r="BA97" s="1"/>
      <c r="BB97" s="1">
        <v>-1</v>
      </c>
      <c r="BC97" s="1">
        <v>0</v>
      </c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>
        <v>0</v>
      </c>
      <c r="CT97" s="1" t="s">
        <v>734</v>
      </c>
      <c r="CU97" s="1"/>
      <c r="CV97" s="1" t="s">
        <v>735</v>
      </c>
      <c r="CW97" s="1"/>
      <c r="CX97" s="1" t="s">
        <v>731</v>
      </c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>
        <v>407699</v>
      </c>
      <c r="DU97" s="1"/>
      <c r="DV97" s="1" t="s">
        <v>253</v>
      </c>
      <c r="DW97" s="1" t="s">
        <v>699</v>
      </c>
      <c r="DX97" s="1">
        <v>4</v>
      </c>
      <c r="DY97" s="1"/>
      <c r="DZ97" s="1">
        <v>1</v>
      </c>
      <c r="EA97" s="1">
        <v>1</v>
      </c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 t="s">
        <v>208</v>
      </c>
      <c r="EP97" s="1" t="s">
        <v>209</v>
      </c>
      <c r="EQ97" s="1" t="s">
        <v>209</v>
      </c>
      <c r="ER97" s="1" t="s">
        <v>209</v>
      </c>
      <c r="ES97" s="1" t="s">
        <v>209</v>
      </c>
      <c r="ET97" s="1">
        <v>2</v>
      </c>
      <c r="EU97" s="1"/>
      <c r="EV97" s="1"/>
      <c r="EW97" s="1"/>
      <c r="EX97" s="1">
        <v>0</v>
      </c>
      <c r="EY97" s="1">
        <v>0</v>
      </c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 t="s">
        <v>718</v>
      </c>
      <c r="GK97" s="1" t="s">
        <v>350</v>
      </c>
      <c r="GL97" s="1" t="s">
        <v>351</v>
      </c>
      <c r="GM97" s="1" t="s">
        <v>352</v>
      </c>
      <c r="GN97" s="1" t="s">
        <v>352</v>
      </c>
      <c r="GO97" s="1" t="s">
        <v>352</v>
      </c>
      <c r="GP97" s="1">
        <v>1</v>
      </c>
      <c r="GQ97" s="1"/>
    </row>
    <row r="98" spans="1:199" ht="28" customHeight="1">
      <c r="A98" s="1" t="s">
        <v>736</v>
      </c>
      <c r="B98" s="1" t="s">
        <v>737</v>
      </c>
      <c r="C98" s="1" t="s">
        <v>736</v>
      </c>
      <c r="D98" s="1" t="s">
        <v>201</v>
      </c>
      <c r="E98" s="1" t="s">
        <v>737</v>
      </c>
      <c r="F98" s="1"/>
      <c r="G98" s="1">
        <v>7770</v>
      </c>
      <c r="H98" s="1"/>
      <c r="I98" s="1">
        <v>0</v>
      </c>
      <c r="J98" s="1">
        <v>1</v>
      </c>
      <c r="K98" s="1"/>
      <c r="L98" s="1"/>
      <c r="M98" s="1"/>
      <c r="N98" s="1"/>
      <c r="O98" s="1"/>
      <c r="P98" s="1" t="s">
        <v>738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 t="s">
        <v>739</v>
      </c>
      <c r="AJ98" s="1"/>
      <c r="AK98" s="1"/>
      <c r="AL98" s="1"/>
      <c r="AM98" s="1"/>
      <c r="AN98" s="1"/>
      <c r="AO98" s="1"/>
      <c r="AP98" s="1"/>
      <c r="AQ98" s="1"/>
      <c r="AR98" s="1"/>
      <c r="AS98" s="1">
        <v>1</v>
      </c>
      <c r="AT98" s="1">
        <v>1</v>
      </c>
      <c r="AU98" s="1">
        <v>0</v>
      </c>
      <c r="AV98" s="1">
        <v>1</v>
      </c>
      <c r="AW98" s="1">
        <v>0</v>
      </c>
      <c r="AX98" s="1">
        <v>0</v>
      </c>
      <c r="AY98" s="1"/>
      <c r="AZ98" s="1"/>
      <c r="BA98" s="1"/>
      <c r="BB98" s="1">
        <v>-1</v>
      </c>
      <c r="BC98" s="1">
        <v>0</v>
      </c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>
        <v>0</v>
      </c>
      <c r="CT98" s="1" t="e">
        <v>#REF!</v>
      </c>
      <c r="CU98" s="1"/>
      <c r="CV98" s="1" t="s">
        <v>740</v>
      </c>
      <c r="CW98" s="1"/>
      <c r="CX98" s="1" t="s">
        <v>736</v>
      </c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>
        <v>407699</v>
      </c>
      <c r="DU98" s="1"/>
      <c r="DV98" s="1" t="s">
        <v>253</v>
      </c>
      <c r="DW98" s="1" t="s">
        <v>741</v>
      </c>
      <c r="DX98" s="1">
        <v>4</v>
      </c>
      <c r="DY98" s="1"/>
      <c r="DZ98" s="1">
        <v>1</v>
      </c>
      <c r="EA98" s="1">
        <v>1</v>
      </c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 t="s">
        <v>208</v>
      </c>
      <c r="EP98" s="1" t="s">
        <v>209</v>
      </c>
      <c r="EQ98" s="1" t="s">
        <v>209</v>
      </c>
      <c r="ER98" s="1" t="s">
        <v>209</v>
      </c>
      <c r="ES98" s="1" t="s">
        <v>209</v>
      </c>
      <c r="ET98" s="1">
        <v>2</v>
      </c>
      <c r="EU98" s="1"/>
      <c r="EV98" s="1"/>
      <c r="EW98" s="1"/>
      <c r="EX98" s="1">
        <v>0</v>
      </c>
      <c r="EY98" s="1">
        <v>0</v>
      </c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 t="s">
        <v>222</v>
      </c>
      <c r="GK98" s="1" t="s">
        <v>201</v>
      </c>
      <c r="GL98" s="1">
        <v>999999999</v>
      </c>
      <c r="GM98" s="1"/>
      <c r="GN98" s="1"/>
      <c r="GO98" s="1"/>
      <c r="GP98" s="1">
        <v>1</v>
      </c>
      <c r="GQ98" s="1"/>
    </row>
    <row r="99" spans="1:199" ht="28" customHeight="1">
      <c r="A99" s="1" t="s">
        <v>742</v>
      </c>
      <c r="B99" s="1" t="s">
        <v>743</v>
      </c>
      <c r="C99" s="1" t="s">
        <v>742</v>
      </c>
      <c r="D99" s="1" t="s">
        <v>201</v>
      </c>
      <c r="E99" s="1" t="s">
        <v>743</v>
      </c>
      <c r="F99" s="1"/>
      <c r="G99" s="1">
        <v>4935</v>
      </c>
      <c r="H99" s="1"/>
      <c r="I99" s="1">
        <v>0</v>
      </c>
      <c r="J99" s="1">
        <v>1</v>
      </c>
      <c r="K99" s="1"/>
      <c r="L99" s="1"/>
      <c r="M99" s="1"/>
      <c r="N99" s="1"/>
      <c r="O99" s="1"/>
      <c r="P99" s="1" t="s">
        <v>744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 t="s">
        <v>745</v>
      </c>
      <c r="AJ99" s="1"/>
      <c r="AK99" s="1"/>
      <c r="AL99" s="1"/>
      <c r="AM99" s="1"/>
      <c r="AN99" s="1"/>
      <c r="AO99" s="1"/>
      <c r="AP99" s="1"/>
      <c r="AQ99" s="1"/>
      <c r="AR99" s="1"/>
      <c r="AS99" s="1">
        <v>1</v>
      </c>
      <c r="AT99" s="1">
        <v>1</v>
      </c>
      <c r="AU99" s="1">
        <v>0</v>
      </c>
      <c r="AV99" s="1">
        <v>1</v>
      </c>
      <c r="AW99" s="1">
        <v>0</v>
      </c>
      <c r="AX99" s="1">
        <v>0</v>
      </c>
      <c r="AY99" s="1"/>
      <c r="AZ99" s="1"/>
      <c r="BA99" s="1"/>
      <c r="BB99" s="1">
        <v>-1</v>
      </c>
      <c r="BC99" s="1">
        <v>0</v>
      </c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>
        <v>0</v>
      </c>
      <c r="CT99" s="1" t="e">
        <v>#REF!</v>
      </c>
      <c r="CU99" s="1"/>
      <c r="CV99" s="1" t="s">
        <v>746</v>
      </c>
      <c r="CW99" s="1"/>
      <c r="CX99" s="1" t="s">
        <v>742</v>
      </c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>
        <v>407699</v>
      </c>
      <c r="DU99" s="1"/>
      <c r="DV99" s="1" t="s">
        <v>253</v>
      </c>
      <c r="DW99" s="1" t="s">
        <v>747</v>
      </c>
      <c r="DX99" s="1">
        <v>4</v>
      </c>
      <c r="DY99" s="1"/>
      <c r="DZ99" s="1">
        <v>1</v>
      </c>
      <c r="EA99" s="1">
        <v>1</v>
      </c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 t="s">
        <v>208</v>
      </c>
      <c r="EP99" s="1" t="s">
        <v>209</v>
      </c>
      <c r="EQ99" s="1" t="s">
        <v>209</v>
      </c>
      <c r="ER99" s="1" t="s">
        <v>209</v>
      </c>
      <c r="ES99" s="1" t="s">
        <v>209</v>
      </c>
      <c r="ET99" s="1">
        <v>2</v>
      </c>
      <c r="EU99" s="1"/>
      <c r="EV99" s="1"/>
      <c r="EW99" s="1"/>
      <c r="EX99" s="1">
        <v>0</v>
      </c>
      <c r="EY99" s="1">
        <v>0</v>
      </c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 t="s">
        <v>222</v>
      </c>
      <c r="GK99" s="1" t="s">
        <v>201</v>
      </c>
      <c r="GL99" s="1">
        <v>999999999</v>
      </c>
      <c r="GM99" s="1"/>
      <c r="GN99" s="1"/>
      <c r="GO99" s="1"/>
      <c r="GP99" s="1">
        <v>1</v>
      </c>
      <c r="GQ99" s="1"/>
    </row>
    <row r="100" spans="1:199" ht="28" customHeight="1">
      <c r="A100" s="1" t="s">
        <v>748</v>
      </c>
      <c r="B100" s="1" t="s">
        <v>749</v>
      </c>
      <c r="C100" s="1" t="s">
        <v>748</v>
      </c>
      <c r="D100" s="1" t="s">
        <v>201</v>
      </c>
      <c r="E100" s="1" t="s">
        <v>749</v>
      </c>
      <c r="F100" s="1"/>
      <c r="G100" s="1">
        <v>4935</v>
      </c>
      <c r="H100" s="1"/>
      <c r="I100" s="1">
        <v>0</v>
      </c>
      <c r="J100" s="1">
        <v>1</v>
      </c>
      <c r="K100" s="1"/>
      <c r="L100" s="1"/>
      <c r="M100" s="1"/>
      <c r="N100" s="1"/>
      <c r="O100" s="1"/>
      <c r="P100" s="1" t="s">
        <v>750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 t="s">
        <v>751</v>
      </c>
      <c r="AJ100" s="1"/>
      <c r="AK100" s="1"/>
      <c r="AL100" s="1"/>
      <c r="AM100" s="1"/>
      <c r="AN100" s="1"/>
      <c r="AO100" s="1"/>
      <c r="AP100" s="1"/>
      <c r="AQ100" s="1"/>
      <c r="AR100" s="1"/>
      <c r="AS100" s="1">
        <v>1</v>
      </c>
      <c r="AT100" s="1">
        <v>1</v>
      </c>
      <c r="AU100" s="1">
        <v>0</v>
      </c>
      <c r="AV100" s="1">
        <v>1</v>
      </c>
      <c r="AW100" s="1">
        <v>0</v>
      </c>
      <c r="AX100" s="1">
        <v>0</v>
      </c>
      <c r="AY100" s="1"/>
      <c r="AZ100" s="1"/>
      <c r="BA100" s="1"/>
      <c r="BB100" s="1">
        <v>-1</v>
      </c>
      <c r="BC100" s="1">
        <v>0</v>
      </c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>
        <v>0</v>
      </c>
      <c r="CT100" s="1" t="e">
        <v>#REF!</v>
      </c>
      <c r="CU100" s="1"/>
      <c r="CV100" s="1" t="s">
        <v>752</v>
      </c>
      <c r="CW100" s="1"/>
      <c r="CX100" s="1" t="s">
        <v>748</v>
      </c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>
        <v>407699</v>
      </c>
      <c r="DU100" s="1"/>
      <c r="DV100" s="1" t="s">
        <v>253</v>
      </c>
      <c r="DW100" s="1" t="s">
        <v>747</v>
      </c>
      <c r="DX100" s="1">
        <v>4</v>
      </c>
      <c r="DY100" s="1"/>
      <c r="DZ100" s="1">
        <v>1</v>
      </c>
      <c r="EA100" s="1">
        <v>1</v>
      </c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 t="s">
        <v>208</v>
      </c>
      <c r="EP100" s="1" t="s">
        <v>209</v>
      </c>
      <c r="EQ100" s="1" t="s">
        <v>209</v>
      </c>
      <c r="ER100" s="1" t="s">
        <v>209</v>
      </c>
      <c r="ES100" s="1" t="s">
        <v>209</v>
      </c>
      <c r="ET100" s="1">
        <v>2</v>
      </c>
      <c r="EU100" s="1"/>
      <c r="EV100" s="1"/>
      <c r="EW100" s="1"/>
      <c r="EX100" s="1">
        <v>0</v>
      </c>
      <c r="EY100" s="1">
        <v>0</v>
      </c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 t="s">
        <v>222</v>
      </c>
      <c r="GK100" s="1" t="s">
        <v>201</v>
      </c>
      <c r="GL100" s="1">
        <v>999999999</v>
      </c>
      <c r="GM100" s="1"/>
      <c r="GN100" s="1"/>
      <c r="GO100" s="1"/>
      <c r="GP100" s="1">
        <v>1</v>
      </c>
      <c r="GQ100" s="1"/>
    </row>
    <row r="101" spans="1:199" ht="28" customHeight="1">
      <c r="A101" s="1" t="s">
        <v>753</v>
      </c>
      <c r="B101" s="1" t="s">
        <v>754</v>
      </c>
      <c r="C101" s="1" t="s">
        <v>753</v>
      </c>
      <c r="D101" s="1" t="s">
        <v>201</v>
      </c>
      <c r="E101" s="1" t="s">
        <v>754</v>
      </c>
      <c r="F101" s="1"/>
      <c r="G101" s="1">
        <v>5460</v>
      </c>
      <c r="H101" s="1"/>
      <c r="I101" s="1">
        <v>0</v>
      </c>
      <c r="J101" s="1">
        <v>1</v>
      </c>
      <c r="K101" s="1"/>
      <c r="L101" s="1"/>
      <c r="M101" s="1"/>
      <c r="N101" s="1"/>
      <c r="O101" s="1"/>
      <c r="P101" s="1" t="s">
        <v>755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 t="s">
        <v>756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>
        <v>1</v>
      </c>
      <c r="AT101" s="1">
        <v>1</v>
      </c>
      <c r="AU101" s="1">
        <v>0</v>
      </c>
      <c r="AV101" s="1">
        <v>1</v>
      </c>
      <c r="AW101" s="1">
        <v>0</v>
      </c>
      <c r="AX101" s="1">
        <v>0</v>
      </c>
      <c r="AY101" s="1"/>
      <c r="AZ101" s="1"/>
      <c r="BA101" s="1"/>
      <c r="BB101" s="1">
        <v>-1</v>
      </c>
      <c r="BC101" s="1">
        <v>0</v>
      </c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>
        <v>0</v>
      </c>
      <c r="CT101" s="1" t="e">
        <v>#REF!</v>
      </c>
      <c r="CU101" s="1"/>
      <c r="CV101" s="1" t="s">
        <v>757</v>
      </c>
      <c r="CW101" s="1"/>
      <c r="CX101" s="1" t="s">
        <v>753</v>
      </c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>
        <v>407699</v>
      </c>
      <c r="DU101" s="1"/>
      <c r="DV101" s="1" t="s">
        <v>253</v>
      </c>
      <c r="DW101" s="1" t="s">
        <v>747</v>
      </c>
      <c r="DX101" s="1">
        <v>4</v>
      </c>
      <c r="DY101" s="1"/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 t="s">
        <v>208</v>
      </c>
      <c r="EP101" s="1" t="s">
        <v>209</v>
      </c>
      <c r="EQ101" s="1" t="s">
        <v>209</v>
      </c>
      <c r="ER101" s="1" t="s">
        <v>209</v>
      </c>
      <c r="ES101" s="1" t="s">
        <v>209</v>
      </c>
      <c r="ET101" s="1">
        <v>2</v>
      </c>
      <c r="EU101" s="1"/>
      <c r="EV101" s="1"/>
      <c r="EW101" s="1"/>
      <c r="EX101" s="1">
        <v>0</v>
      </c>
      <c r="EY101" s="1">
        <v>0</v>
      </c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 t="s">
        <v>222</v>
      </c>
      <c r="GK101" s="1" t="s">
        <v>201</v>
      </c>
      <c r="GL101" s="1">
        <v>999999999</v>
      </c>
      <c r="GM101" s="1"/>
      <c r="GN101" s="1"/>
      <c r="GO101" s="1"/>
      <c r="GP101" s="1">
        <v>1</v>
      </c>
      <c r="GQ101" s="1"/>
    </row>
    <row r="102" spans="1:199" ht="28" customHeight="1">
      <c r="A102" s="1" t="s">
        <v>758</v>
      </c>
      <c r="B102" s="1" t="s">
        <v>759</v>
      </c>
      <c r="C102" s="1" t="s">
        <v>758</v>
      </c>
      <c r="D102" s="1" t="s">
        <v>201</v>
      </c>
      <c r="E102" s="1" t="s">
        <v>759</v>
      </c>
      <c r="F102" s="1"/>
      <c r="G102" s="1">
        <v>4988</v>
      </c>
      <c r="H102" s="1"/>
      <c r="I102" s="1">
        <v>0</v>
      </c>
      <c r="J102" s="1">
        <v>1</v>
      </c>
      <c r="K102" s="1"/>
      <c r="L102" s="1"/>
      <c r="M102" s="1"/>
      <c r="N102" s="1"/>
      <c r="O102" s="1"/>
      <c r="P102" s="1" t="s">
        <v>760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 t="s">
        <v>761</v>
      </c>
      <c r="AJ102" s="1"/>
      <c r="AK102" s="1"/>
      <c r="AL102" s="1"/>
      <c r="AM102" s="1"/>
      <c r="AN102" s="1"/>
      <c r="AO102" s="1"/>
      <c r="AP102" s="1"/>
      <c r="AQ102" s="1"/>
      <c r="AR102" s="1"/>
      <c r="AS102" s="1">
        <v>1</v>
      </c>
      <c r="AT102" s="1">
        <v>1</v>
      </c>
      <c r="AU102" s="1">
        <v>0</v>
      </c>
      <c r="AV102" s="1">
        <v>1</v>
      </c>
      <c r="AW102" s="1">
        <v>0</v>
      </c>
      <c r="AX102" s="1">
        <v>0</v>
      </c>
      <c r="AY102" s="1"/>
      <c r="AZ102" s="1"/>
      <c r="BA102" s="1"/>
      <c r="BB102" s="1">
        <v>-1</v>
      </c>
      <c r="BC102" s="1">
        <v>0</v>
      </c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>
        <v>0</v>
      </c>
      <c r="CT102" s="1" t="e">
        <v>#REF!</v>
      </c>
      <c r="CU102" s="1"/>
      <c r="CV102" s="1" t="s">
        <v>762</v>
      </c>
      <c r="CW102" s="1"/>
      <c r="CX102" s="1" t="s">
        <v>758</v>
      </c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>
        <v>407699</v>
      </c>
      <c r="DU102" s="1"/>
      <c r="DV102" s="1" t="s">
        <v>253</v>
      </c>
      <c r="DW102" s="1" t="s">
        <v>747</v>
      </c>
      <c r="DX102" s="1">
        <v>4</v>
      </c>
      <c r="DY102" s="1"/>
      <c r="DZ102" s="1">
        <v>1</v>
      </c>
      <c r="EA102" s="1">
        <v>1</v>
      </c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 t="s">
        <v>208</v>
      </c>
      <c r="EP102" s="1" t="s">
        <v>209</v>
      </c>
      <c r="EQ102" s="1" t="s">
        <v>209</v>
      </c>
      <c r="ER102" s="1" t="s">
        <v>209</v>
      </c>
      <c r="ES102" s="1" t="s">
        <v>209</v>
      </c>
      <c r="ET102" s="1">
        <v>2</v>
      </c>
      <c r="EU102" s="1"/>
      <c r="EV102" s="1"/>
      <c r="EW102" s="1"/>
      <c r="EX102" s="1">
        <v>0</v>
      </c>
      <c r="EY102" s="1">
        <v>0</v>
      </c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 t="s">
        <v>222</v>
      </c>
      <c r="GK102" s="1" t="s">
        <v>201</v>
      </c>
      <c r="GL102" s="1">
        <v>999999999</v>
      </c>
      <c r="GM102" s="1"/>
      <c r="GN102" s="1"/>
      <c r="GO102" s="1"/>
      <c r="GP102" s="1">
        <v>1</v>
      </c>
      <c r="GQ102" s="1"/>
    </row>
    <row r="103" spans="1:199" ht="28" customHeight="1">
      <c r="A103" s="1" t="s">
        <v>763</v>
      </c>
      <c r="B103" s="1" t="s">
        <v>764</v>
      </c>
      <c r="C103" s="1" t="s">
        <v>763</v>
      </c>
      <c r="D103" s="1" t="s">
        <v>201</v>
      </c>
      <c r="E103" s="1" t="s">
        <v>764</v>
      </c>
      <c r="F103" s="1"/>
      <c r="G103" s="1">
        <v>23100</v>
      </c>
      <c r="H103" s="1"/>
      <c r="I103" s="1">
        <v>0</v>
      </c>
      <c r="J103" s="1">
        <v>1</v>
      </c>
      <c r="K103" s="1"/>
      <c r="L103" s="1"/>
      <c r="M103" s="1"/>
      <c r="N103" s="1"/>
      <c r="O103" s="1"/>
      <c r="P103" s="1" t="s">
        <v>765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 t="s">
        <v>766</v>
      </c>
      <c r="AJ103" s="1"/>
      <c r="AK103" s="1"/>
      <c r="AL103" s="1"/>
      <c r="AM103" s="1"/>
      <c r="AN103" s="1"/>
      <c r="AO103" s="1"/>
      <c r="AP103" s="1"/>
      <c r="AQ103" s="1"/>
      <c r="AR103" s="1"/>
      <c r="AS103" s="1">
        <v>1</v>
      </c>
      <c r="AT103" s="1">
        <v>1</v>
      </c>
      <c r="AU103" s="1">
        <v>0</v>
      </c>
      <c r="AV103" s="1">
        <v>1</v>
      </c>
      <c r="AW103" s="1">
        <v>0</v>
      </c>
      <c r="AX103" s="1">
        <v>0</v>
      </c>
      <c r="AY103" s="1"/>
      <c r="AZ103" s="1"/>
      <c r="BA103" s="1"/>
      <c r="BB103" s="1">
        <v>-1</v>
      </c>
      <c r="BC103" s="1">
        <v>0</v>
      </c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>
        <v>0</v>
      </c>
      <c r="CT103" s="1" t="e">
        <v>#REF!</v>
      </c>
      <c r="CU103" s="1"/>
      <c r="CV103" s="1" t="s">
        <v>767</v>
      </c>
      <c r="CW103" s="1"/>
      <c r="CX103" s="1" t="s">
        <v>763</v>
      </c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>
        <v>407699</v>
      </c>
      <c r="DU103" s="1"/>
      <c r="DV103" s="1" t="s">
        <v>253</v>
      </c>
      <c r="DW103" s="1" t="s">
        <v>741</v>
      </c>
      <c r="DX103" s="1">
        <v>4</v>
      </c>
      <c r="DY103" s="1"/>
      <c r="DZ103" s="1">
        <v>1</v>
      </c>
      <c r="EA103" s="1">
        <v>1</v>
      </c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 t="s">
        <v>208</v>
      </c>
      <c r="EP103" s="1" t="s">
        <v>209</v>
      </c>
      <c r="EQ103" s="1" t="s">
        <v>209</v>
      </c>
      <c r="ER103" s="1" t="s">
        <v>209</v>
      </c>
      <c r="ES103" s="1" t="s">
        <v>209</v>
      </c>
      <c r="ET103" s="1">
        <v>2</v>
      </c>
      <c r="EU103" s="1"/>
      <c r="EV103" s="1"/>
      <c r="EW103" s="1"/>
      <c r="EX103" s="1">
        <v>0</v>
      </c>
      <c r="EY103" s="1">
        <v>0</v>
      </c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 t="s">
        <v>222</v>
      </c>
      <c r="GK103" s="1" t="s">
        <v>201</v>
      </c>
      <c r="GL103" s="1">
        <v>999999999</v>
      </c>
      <c r="GM103" s="1"/>
      <c r="GN103" s="1"/>
      <c r="GO103" s="1"/>
      <c r="GP103" s="1">
        <v>1</v>
      </c>
      <c r="GQ103" s="1"/>
    </row>
    <row r="104" spans="1:199" ht="28" customHeight="1">
      <c r="A104" s="1" t="s">
        <v>768</v>
      </c>
      <c r="B104" s="1" t="s">
        <v>769</v>
      </c>
      <c r="C104" s="1" t="s">
        <v>768</v>
      </c>
      <c r="D104" s="1" t="s">
        <v>201</v>
      </c>
      <c r="E104" s="1" t="s">
        <v>769</v>
      </c>
      <c r="F104" s="1"/>
      <c r="G104" s="1">
        <v>33600</v>
      </c>
      <c r="H104" s="1"/>
      <c r="I104" s="1">
        <v>0</v>
      </c>
      <c r="J104" s="1">
        <v>1</v>
      </c>
      <c r="K104" s="1"/>
      <c r="L104" s="1"/>
      <c r="M104" s="1"/>
      <c r="N104" s="1"/>
      <c r="O104" s="1"/>
      <c r="P104" s="1" t="s">
        <v>770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 t="s">
        <v>771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>
        <v>1</v>
      </c>
      <c r="AT104" s="1">
        <v>1</v>
      </c>
      <c r="AU104" s="1">
        <v>0</v>
      </c>
      <c r="AV104" s="1">
        <v>1</v>
      </c>
      <c r="AW104" s="1">
        <v>0</v>
      </c>
      <c r="AX104" s="1">
        <v>0</v>
      </c>
      <c r="AY104" s="1"/>
      <c r="AZ104" s="1"/>
      <c r="BA104" s="1"/>
      <c r="BB104" s="1">
        <v>-1</v>
      </c>
      <c r="BC104" s="1">
        <v>0</v>
      </c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>
        <v>0</v>
      </c>
      <c r="CT104" s="1" t="e">
        <v>#REF!</v>
      </c>
      <c r="CU104" s="1"/>
      <c r="CV104" s="1" t="s">
        <v>772</v>
      </c>
      <c r="CW104" s="1"/>
      <c r="CX104" s="1" t="s">
        <v>768</v>
      </c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>
        <v>407699</v>
      </c>
      <c r="DU104" s="1"/>
      <c r="DV104" s="1" t="s">
        <v>253</v>
      </c>
      <c r="DW104" s="1" t="s">
        <v>741</v>
      </c>
      <c r="DX104" s="1">
        <v>4</v>
      </c>
      <c r="DY104" s="1"/>
      <c r="DZ104" s="1">
        <v>1</v>
      </c>
      <c r="EA104" s="1">
        <v>1</v>
      </c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 t="s">
        <v>208</v>
      </c>
      <c r="EP104" s="1" t="s">
        <v>209</v>
      </c>
      <c r="EQ104" s="1" t="s">
        <v>209</v>
      </c>
      <c r="ER104" s="1" t="s">
        <v>209</v>
      </c>
      <c r="ES104" s="1" t="s">
        <v>209</v>
      </c>
      <c r="ET104" s="1">
        <v>2</v>
      </c>
      <c r="EU104" s="1"/>
      <c r="EV104" s="1"/>
      <c r="EW104" s="1"/>
      <c r="EX104" s="1">
        <v>0</v>
      </c>
      <c r="EY104" s="1">
        <v>0</v>
      </c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 t="s">
        <v>222</v>
      </c>
      <c r="GK104" s="1" t="s">
        <v>201</v>
      </c>
      <c r="GL104" s="1">
        <v>999999999</v>
      </c>
      <c r="GM104" s="1"/>
      <c r="GN104" s="1"/>
      <c r="GO104" s="1"/>
      <c r="GP104" s="1">
        <v>1</v>
      </c>
      <c r="GQ104" s="1"/>
    </row>
    <row r="105" spans="1:199" ht="28" customHeight="1">
      <c r="A105" s="1" t="s">
        <v>773</v>
      </c>
      <c r="B105" s="1" t="s">
        <v>774</v>
      </c>
      <c r="C105" s="1" t="s">
        <v>773</v>
      </c>
      <c r="D105" s="1" t="s">
        <v>201</v>
      </c>
      <c r="E105" s="1" t="s">
        <v>774</v>
      </c>
      <c r="F105" s="1"/>
      <c r="G105" s="1">
        <v>6510</v>
      </c>
      <c r="H105" s="1"/>
      <c r="I105" s="1">
        <v>0</v>
      </c>
      <c r="J105" s="1">
        <v>1</v>
      </c>
      <c r="K105" s="1"/>
      <c r="L105" s="1"/>
      <c r="M105" s="1"/>
      <c r="N105" s="1"/>
      <c r="O105" s="1"/>
      <c r="P105" s="1" t="s">
        <v>775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 t="s">
        <v>776</v>
      </c>
      <c r="AJ105" s="1"/>
      <c r="AK105" s="1"/>
      <c r="AL105" s="1"/>
      <c r="AM105" s="1"/>
      <c r="AN105" s="1"/>
      <c r="AO105" s="1"/>
      <c r="AP105" s="1"/>
      <c r="AQ105" s="1"/>
      <c r="AR105" s="1"/>
      <c r="AS105" s="1">
        <v>1</v>
      </c>
      <c r="AT105" s="1">
        <v>1</v>
      </c>
      <c r="AU105" s="1">
        <v>0</v>
      </c>
      <c r="AV105" s="1">
        <v>1</v>
      </c>
      <c r="AW105" s="1">
        <v>0</v>
      </c>
      <c r="AX105" s="1">
        <v>0</v>
      </c>
      <c r="AY105" s="1"/>
      <c r="AZ105" s="1"/>
      <c r="BA105" s="1"/>
      <c r="BB105" s="1">
        <v>-1</v>
      </c>
      <c r="BC105" s="1">
        <v>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>
        <v>0</v>
      </c>
      <c r="CT105" s="1" t="e">
        <v>#REF!</v>
      </c>
      <c r="CU105" s="1"/>
      <c r="CV105" s="1" t="s">
        <v>777</v>
      </c>
      <c r="CW105" s="1"/>
      <c r="CX105" s="1" t="s">
        <v>773</v>
      </c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>
        <v>407699</v>
      </c>
      <c r="DU105" s="1"/>
      <c r="DV105" s="1" t="s">
        <v>253</v>
      </c>
      <c r="DW105" s="1" t="s">
        <v>741</v>
      </c>
      <c r="DX105" s="1">
        <v>4</v>
      </c>
      <c r="DY105" s="1"/>
      <c r="DZ105" s="1">
        <v>1</v>
      </c>
      <c r="EA105" s="1">
        <v>1</v>
      </c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 t="s">
        <v>208</v>
      </c>
      <c r="EP105" s="1" t="s">
        <v>209</v>
      </c>
      <c r="EQ105" s="1" t="s">
        <v>209</v>
      </c>
      <c r="ER105" s="1" t="s">
        <v>209</v>
      </c>
      <c r="ES105" s="1" t="s">
        <v>209</v>
      </c>
      <c r="ET105" s="1">
        <v>2</v>
      </c>
      <c r="EU105" s="1"/>
      <c r="EV105" s="1"/>
      <c r="EW105" s="1"/>
      <c r="EX105" s="1">
        <v>0</v>
      </c>
      <c r="EY105" s="1">
        <v>0</v>
      </c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 t="s">
        <v>222</v>
      </c>
      <c r="GK105" s="1" t="s">
        <v>201</v>
      </c>
      <c r="GL105" s="1">
        <v>999999999</v>
      </c>
      <c r="GM105" s="1"/>
      <c r="GN105" s="1"/>
      <c r="GO105" s="1"/>
      <c r="GP105" s="1">
        <v>1</v>
      </c>
      <c r="GQ105" s="1"/>
    </row>
    <row r="106" spans="1:199" ht="28" customHeight="1">
      <c r="A106" s="1" t="s">
        <v>778</v>
      </c>
      <c r="B106" s="1" t="s">
        <v>779</v>
      </c>
      <c r="C106" s="1" t="s">
        <v>778</v>
      </c>
      <c r="D106" s="1" t="s">
        <v>201</v>
      </c>
      <c r="E106" s="1" t="s">
        <v>779</v>
      </c>
      <c r="F106" s="1"/>
      <c r="G106" s="1">
        <v>6510</v>
      </c>
      <c r="H106" s="1"/>
      <c r="I106" s="1">
        <v>0</v>
      </c>
      <c r="J106" s="1">
        <v>1</v>
      </c>
      <c r="K106" s="1"/>
      <c r="L106" s="1"/>
      <c r="M106" s="1"/>
      <c r="N106" s="1"/>
      <c r="O106" s="1"/>
      <c r="P106" s="1" t="s">
        <v>780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 t="s">
        <v>781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>
        <v>1</v>
      </c>
      <c r="AT106" s="1">
        <v>1</v>
      </c>
      <c r="AU106" s="1">
        <v>0</v>
      </c>
      <c r="AV106" s="1">
        <v>1</v>
      </c>
      <c r="AW106" s="1">
        <v>0</v>
      </c>
      <c r="AX106" s="1">
        <v>0</v>
      </c>
      <c r="AY106" s="1"/>
      <c r="AZ106" s="1"/>
      <c r="BA106" s="1"/>
      <c r="BB106" s="1">
        <v>-1</v>
      </c>
      <c r="BC106" s="1">
        <v>0</v>
      </c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>
        <v>0</v>
      </c>
      <c r="CT106" s="1" t="e">
        <v>#REF!</v>
      </c>
      <c r="CU106" s="1"/>
      <c r="CV106" s="1" t="s">
        <v>782</v>
      </c>
      <c r="CW106" s="1"/>
      <c r="CX106" s="1" t="s">
        <v>778</v>
      </c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>
        <v>407699</v>
      </c>
      <c r="DU106" s="1"/>
      <c r="DV106" s="1" t="s">
        <v>253</v>
      </c>
      <c r="DW106" s="1" t="s">
        <v>741</v>
      </c>
      <c r="DX106" s="1">
        <v>4</v>
      </c>
      <c r="DY106" s="1"/>
      <c r="DZ106" s="1">
        <v>1</v>
      </c>
      <c r="EA106" s="1">
        <v>1</v>
      </c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 t="s">
        <v>208</v>
      </c>
      <c r="EP106" s="1" t="s">
        <v>209</v>
      </c>
      <c r="EQ106" s="1" t="s">
        <v>209</v>
      </c>
      <c r="ER106" s="1" t="s">
        <v>209</v>
      </c>
      <c r="ES106" s="1" t="s">
        <v>209</v>
      </c>
      <c r="ET106" s="1">
        <v>2</v>
      </c>
      <c r="EU106" s="1"/>
      <c r="EV106" s="1"/>
      <c r="EW106" s="1"/>
      <c r="EX106" s="1">
        <v>0</v>
      </c>
      <c r="EY106" s="1">
        <v>0</v>
      </c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 t="s">
        <v>222</v>
      </c>
      <c r="GK106" s="1" t="s">
        <v>201</v>
      </c>
      <c r="GL106" s="1">
        <v>999999999</v>
      </c>
      <c r="GM106" s="1"/>
      <c r="GN106" s="1"/>
      <c r="GO106" s="1"/>
      <c r="GP106" s="1">
        <v>1</v>
      </c>
      <c r="GQ106" s="1"/>
    </row>
    <row r="107" spans="1:199" ht="28" customHeight="1">
      <c r="A107" s="1" t="s">
        <v>783</v>
      </c>
      <c r="B107" s="1" t="s">
        <v>784</v>
      </c>
      <c r="C107" s="1" t="s">
        <v>783</v>
      </c>
      <c r="D107" s="1" t="s">
        <v>201</v>
      </c>
      <c r="E107" s="1" t="s">
        <v>784</v>
      </c>
      <c r="F107" s="1"/>
      <c r="G107" s="1">
        <v>9975</v>
      </c>
      <c r="H107" s="1"/>
      <c r="I107" s="1">
        <v>0</v>
      </c>
      <c r="J107" s="1">
        <v>1</v>
      </c>
      <c r="K107" s="1"/>
      <c r="L107" s="1"/>
      <c r="M107" s="1"/>
      <c r="N107" s="1"/>
      <c r="O107" s="1"/>
      <c r="P107" s="1" t="s">
        <v>785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 t="s">
        <v>786</v>
      </c>
      <c r="AJ107" s="1"/>
      <c r="AK107" s="1"/>
      <c r="AL107" s="1"/>
      <c r="AM107" s="1"/>
      <c r="AN107" s="1"/>
      <c r="AO107" s="1"/>
      <c r="AP107" s="1"/>
      <c r="AQ107" s="1"/>
      <c r="AR107" s="1"/>
      <c r="AS107" s="1">
        <v>1</v>
      </c>
      <c r="AT107" s="1">
        <v>1</v>
      </c>
      <c r="AU107" s="1">
        <v>0</v>
      </c>
      <c r="AV107" s="1">
        <v>1</v>
      </c>
      <c r="AW107" s="1">
        <v>0</v>
      </c>
      <c r="AX107" s="1">
        <v>0</v>
      </c>
      <c r="AY107" s="1"/>
      <c r="AZ107" s="1"/>
      <c r="BA107" s="1"/>
      <c r="BB107" s="1">
        <v>-1</v>
      </c>
      <c r="BC107" s="1">
        <v>0</v>
      </c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>
        <v>0</v>
      </c>
      <c r="CT107" s="1" t="e">
        <v>#REF!</v>
      </c>
      <c r="CU107" s="1"/>
      <c r="CV107" s="1" t="s">
        <v>787</v>
      </c>
      <c r="CW107" s="1"/>
      <c r="CX107" s="1" t="s">
        <v>783</v>
      </c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>
        <v>407699</v>
      </c>
      <c r="DU107" s="1"/>
      <c r="DV107" s="1" t="s">
        <v>253</v>
      </c>
      <c r="DW107" s="1" t="s">
        <v>741</v>
      </c>
      <c r="DX107" s="1">
        <v>4</v>
      </c>
      <c r="DY107" s="1"/>
      <c r="DZ107" s="1">
        <v>1</v>
      </c>
      <c r="EA107" s="1">
        <v>1</v>
      </c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 t="s">
        <v>208</v>
      </c>
      <c r="EP107" s="1" t="s">
        <v>209</v>
      </c>
      <c r="EQ107" s="1" t="s">
        <v>209</v>
      </c>
      <c r="ER107" s="1" t="s">
        <v>209</v>
      </c>
      <c r="ES107" s="1" t="s">
        <v>209</v>
      </c>
      <c r="ET107" s="1">
        <v>2</v>
      </c>
      <c r="EU107" s="1"/>
      <c r="EV107" s="1"/>
      <c r="EW107" s="1"/>
      <c r="EX107" s="1">
        <v>0</v>
      </c>
      <c r="EY107" s="1">
        <v>0</v>
      </c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 t="s">
        <v>222</v>
      </c>
      <c r="GK107" s="1" t="s">
        <v>201</v>
      </c>
      <c r="GL107" s="1">
        <v>999999999</v>
      </c>
      <c r="GM107" s="1"/>
      <c r="GN107" s="1"/>
      <c r="GO107" s="1"/>
      <c r="GP107" s="1">
        <v>1</v>
      </c>
      <c r="GQ107" s="1"/>
    </row>
    <row r="108" spans="1:199" ht="28" customHeight="1">
      <c r="A108" s="1" t="s">
        <v>788</v>
      </c>
      <c r="B108" s="1" t="s">
        <v>789</v>
      </c>
      <c r="C108" s="1" t="s">
        <v>788</v>
      </c>
      <c r="D108" s="1" t="s">
        <v>201</v>
      </c>
      <c r="E108" s="1" t="s">
        <v>789</v>
      </c>
      <c r="F108" s="1"/>
      <c r="G108" s="1">
        <v>4463</v>
      </c>
      <c r="H108" s="1"/>
      <c r="I108" s="1">
        <v>0</v>
      </c>
      <c r="J108" s="1">
        <v>1</v>
      </c>
      <c r="K108" s="1"/>
      <c r="L108" s="1"/>
      <c r="M108" s="1"/>
      <c r="N108" s="1"/>
      <c r="O108" s="1"/>
      <c r="P108" s="1" t="s">
        <v>790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 t="s">
        <v>791</v>
      </c>
      <c r="AJ108" s="1"/>
      <c r="AK108" s="1"/>
      <c r="AL108" s="1"/>
      <c r="AM108" s="1"/>
      <c r="AN108" s="1"/>
      <c r="AO108" s="1"/>
      <c r="AP108" s="1"/>
      <c r="AQ108" s="1"/>
      <c r="AR108" s="1"/>
      <c r="AS108" s="1">
        <v>1</v>
      </c>
      <c r="AT108" s="1">
        <v>1</v>
      </c>
      <c r="AU108" s="1">
        <v>0</v>
      </c>
      <c r="AV108" s="1">
        <v>1</v>
      </c>
      <c r="AW108" s="1">
        <v>0</v>
      </c>
      <c r="AX108" s="1">
        <v>0</v>
      </c>
      <c r="AY108" s="1"/>
      <c r="AZ108" s="1"/>
      <c r="BA108" s="1"/>
      <c r="BB108" s="1">
        <v>-1</v>
      </c>
      <c r="BC108" s="1">
        <v>0</v>
      </c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>
        <v>0</v>
      </c>
      <c r="CT108" s="1" t="e">
        <v>#REF!</v>
      </c>
      <c r="CU108" s="1"/>
      <c r="CV108" s="1" t="s">
        <v>792</v>
      </c>
      <c r="CW108" s="1"/>
      <c r="CX108" s="1" t="s">
        <v>788</v>
      </c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>
        <v>407699</v>
      </c>
      <c r="DU108" s="1"/>
      <c r="DV108" s="1" t="s">
        <v>253</v>
      </c>
      <c r="DW108" s="1" t="s">
        <v>741</v>
      </c>
      <c r="DX108" s="1">
        <v>4</v>
      </c>
      <c r="DY108" s="1"/>
      <c r="DZ108" s="1">
        <v>1</v>
      </c>
      <c r="EA108" s="1">
        <v>1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 t="s">
        <v>208</v>
      </c>
      <c r="EP108" s="1" t="s">
        <v>209</v>
      </c>
      <c r="EQ108" s="1" t="s">
        <v>209</v>
      </c>
      <c r="ER108" s="1" t="s">
        <v>209</v>
      </c>
      <c r="ES108" s="1" t="s">
        <v>209</v>
      </c>
      <c r="ET108" s="1">
        <v>2</v>
      </c>
      <c r="EU108" s="1"/>
      <c r="EV108" s="1"/>
      <c r="EW108" s="1"/>
      <c r="EX108" s="1">
        <v>0</v>
      </c>
      <c r="EY108" s="1">
        <v>0</v>
      </c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 t="s">
        <v>222</v>
      </c>
      <c r="GK108" s="1" t="s">
        <v>201</v>
      </c>
      <c r="GL108" s="1">
        <v>999999999</v>
      </c>
      <c r="GM108" s="1"/>
      <c r="GN108" s="1"/>
      <c r="GO108" s="1"/>
      <c r="GP108" s="1">
        <v>1</v>
      </c>
      <c r="GQ108" s="1"/>
    </row>
    <row r="109" spans="1:199" ht="28" customHeight="1">
      <c r="A109" s="1" t="s">
        <v>793</v>
      </c>
      <c r="B109" s="1" t="s">
        <v>794</v>
      </c>
      <c r="C109" s="1" t="s">
        <v>793</v>
      </c>
      <c r="D109" s="1" t="s">
        <v>201</v>
      </c>
      <c r="E109" s="1" t="s">
        <v>794</v>
      </c>
      <c r="F109" s="1"/>
      <c r="G109" s="1">
        <v>3675</v>
      </c>
      <c r="H109" s="1"/>
      <c r="I109" s="1">
        <v>0</v>
      </c>
      <c r="J109" s="1">
        <v>1</v>
      </c>
      <c r="K109" s="1"/>
      <c r="L109" s="1"/>
      <c r="M109" s="1"/>
      <c r="N109" s="1"/>
      <c r="O109" s="1"/>
      <c r="P109" s="1" t="s">
        <v>795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 t="s">
        <v>796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>
        <v>1</v>
      </c>
      <c r="AT109" s="1">
        <v>1</v>
      </c>
      <c r="AU109" s="1">
        <v>0</v>
      </c>
      <c r="AV109" s="1">
        <v>1</v>
      </c>
      <c r="AW109" s="1">
        <v>0</v>
      </c>
      <c r="AX109" s="1">
        <v>0</v>
      </c>
      <c r="AY109" s="1"/>
      <c r="AZ109" s="1"/>
      <c r="BA109" s="1"/>
      <c r="BB109" s="1">
        <v>-1</v>
      </c>
      <c r="BC109" s="1">
        <v>0</v>
      </c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>
        <v>0</v>
      </c>
      <c r="CT109" s="1" t="e">
        <v>#REF!</v>
      </c>
      <c r="CU109" s="1"/>
      <c r="CV109" s="1" t="s">
        <v>797</v>
      </c>
      <c r="CW109" s="1"/>
      <c r="CX109" s="1" t="s">
        <v>793</v>
      </c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>
        <v>407699</v>
      </c>
      <c r="DU109" s="1"/>
      <c r="DV109" s="1" t="s">
        <v>253</v>
      </c>
      <c r="DW109" s="1" t="s">
        <v>741</v>
      </c>
      <c r="DX109" s="1">
        <v>4</v>
      </c>
      <c r="DY109" s="1"/>
      <c r="DZ109" s="1">
        <v>1</v>
      </c>
      <c r="EA109" s="1">
        <v>1</v>
      </c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 t="s">
        <v>208</v>
      </c>
      <c r="EP109" s="1" t="s">
        <v>209</v>
      </c>
      <c r="EQ109" s="1" t="s">
        <v>209</v>
      </c>
      <c r="ER109" s="1" t="s">
        <v>209</v>
      </c>
      <c r="ES109" s="1" t="s">
        <v>209</v>
      </c>
      <c r="ET109" s="1">
        <v>2</v>
      </c>
      <c r="EU109" s="1"/>
      <c r="EV109" s="1"/>
      <c r="EW109" s="1"/>
      <c r="EX109" s="1">
        <v>0</v>
      </c>
      <c r="EY109" s="1">
        <v>0</v>
      </c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 t="s">
        <v>222</v>
      </c>
      <c r="GK109" s="1" t="s">
        <v>201</v>
      </c>
      <c r="GL109" s="1">
        <v>999999999</v>
      </c>
      <c r="GM109" s="1"/>
      <c r="GN109" s="1"/>
      <c r="GO109" s="1"/>
      <c r="GP109" s="1">
        <v>1</v>
      </c>
      <c r="GQ109" s="1"/>
    </row>
    <row r="110" spans="1:199" ht="28" customHeight="1">
      <c r="A110" s="1" t="s">
        <v>798</v>
      </c>
      <c r="B110" s="1" t="s">
        <v>799</v>
      </c>
      <c r="C110" s="1" t="s">
        <v>798</v>
      </c>
      <c r="D110" s="1" t="s">
        <v>201</v>
      </c>
      <c r="E110" s="1" t="s">
        <v>799</v>
      </c>
      <c r="F110" s="1"/>
      <c r="G110" s="1">
        <v>3675</v>
      </c>
      <c r="H110" s="1"/>
      <c r="I110" s="1">
        <v>0</v>
      </c>
      <c r="J110" s="1">
        <v>1</v>
      </c>
      <c r="K110" s="1"/>
      <c r="L110" s="1"/>
      <c r="M110" s="1"/>
      <c r="N110" s="1"/>
      <c r="O110" s="1"/>
      <c r="P110" s="1" t="s">
        <v>800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 t="s">
        <v>801</v>
      </c>
      <c r="AJ110" s="1"/>
      <c r="AK110" s="1"/>
      <c r="AL110" s="1"/>
      <c r="AM110" s="1"/>
      <c r="AN110" s="1"/>
      <c r="AO110" s="1"/>
      <c r="AP110" s="1"/>
      <c r="AQ110" s="1"/>
      <c r="AR110" s="1"/>
      <c r="AS110" s="1">
        <v>1</v>
      </c>
      <c r="AT110" s="1">
        <v>1</v>
      </c>
      <c r="AU110" s="1">
        <v>0</v>
      </c>
      <c r="AV110" s="1">
        <v>1</v>
      </c>
      <c r="AW110" s="1">
        <v>0</v>
      </c>
      <c r="AX110" s="1">
        <v>0</v>
      </c>
      <c r="AY110" s="1"/>
      <c r="AZ110" s="1"/>
      <c r="BA110" s="1"/>
      <c r="BB110" s="1">
        <v>-1</v>
      </c>
      <c r="BC110" s="1">
        <v>0</v>
      </c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>
        <v>0</v>
      </c>
      <c r="CT110" s="1" t="e">
        <v>#REF!</v>
      </c>
      <c r="CU110" s="1"/>
      <c r="CV110" s="1" t="s">
        <v>802</v>
      </c>
      <c r="CW110" s="1"/>
      <c r="CX110" s="1" t="s">
        <v>798</v>
      </c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>
        <v>407699</v>
      </c>
      <c r="DU110" s="1"/>
      <c r="DV110" s="1" t="s">
        <v>253</v>
      </c>
      <c r="DW110" s="1" t="s">
        <v>741</v>
      </c>
      <c r="DX110" s="1">
        <v>4</v>
      </c>
      <c r="DY110" s="1"/>
      <c r="DZ110" s="1">
        <v>1</v>
      </c>
      <c r="EA110" s="1">
        <v>1</v>
      </c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 t="s">
        <v>208</v>
      </c>
      <c r="EP110" s="1" t="s">
        <v>209</v>
      </c>
      <c r="EQ110" s="1" t="s">
        <v>209</v>
      </c>
      <c r="ER110" s="1" t="s">
        <v>209</v>
      </c>
      <c r="ES110" s="1" t="s">
        <v>209</v>
      </c>
      <c r="ET110" s="1">
        <v>2</v>
      </c>
      <c r="EU110" s="1"/>
      <c r="EV110" s="1"/>
      <c r="EW110" s="1"/>
      <c r="EX110" s="1">
        <v>0</v>
      </c>
      <c r="EY110" s="1">
        <v>0</v>
      </c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 t="s">
        <v>222</v>
      </c>
      <c r="GK110" s="1" t="s">
        <v>201</v>
      </c>
      <c r="GL110" s="1">
        <v>999999999</v>
      </c>
      <c r="GM110" s="1"/>
      <c r="GN110" s="1"/>
      <c r="GO110" s="1"/>
      <c r="GP110" s="1">
        <v>1</v>
      </c>
      <c r="GQ110" s="1"/>
    </row>
    <row r="111" spans="1:199" ht="28" customHeight="1">
      <c r="A111" s="1" t="s">
        <v>803</v>
      </c>
      <c r="B111" s="1" t="s">
        <v>804</v>
      </c>
      <c r="C111" s="1" t="s">
        <v>803</v>
      </c>
      <c r="D111" s="1" t="s">
        <v>201</v>
      </c>
      <c r="E111" s="1" t="s">
        <v>804</v>
      </c>
      <c r="F111" s="1"/>
      <c r="G111" s="1">
        <v>5250</v>
      </c>
      <c r="H111" s="1"/>
      <c r="I111" s="1">
        <v>0</v>
      </c>
      <c r="J111" s="1">
        <v>1</v>
      </c>
      <c r="K111" s="1"/>
      <c r="L111" s="1"/>
      <c r="M111" s="1"/>
      <c r="N111" s="1"/>
      <c r="O111" s="1"/>
      <c r="P111" s="1" t="s">
        <v>805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 t="s">
        <v>806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>
        <v>1</v>
      </c>
      <c r="AT111" s="1">
        <v>1</v>
      </c>
      <c r="AU111" s="1">
        <v>0</v>
      </c>
      <c r="AV111" s="1">
        <v>1</v>
      </c>
      <c r="AW111" s="1">
        <v>0</v>
      </c>
      <c r="AX111" s="1">
        <v>0</v>
      </c>
      <c r="AY111" s="1"/>
      <c r="AZ111" s="1"/>
      <c r="BA111" s="1"/>
      <c r="BB111" s="1">
        <v>-1</v>
      </c>
      <c r="BC111" s="1">
        <v>0</v>
      </c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>
        <v>0</v>
      </c>
      <c r="CT111" s="1" t="e">
        <v>#REF!</v>
      </c>
      <c r="CU111" s="1"/>
      <c r="CV111" s="1" t="s">
        <v>807</v>
      </c>
      <c r="CW111" s="1"/>
      <c r="CX111" s="1" t="s">
        <v>803</v>
      </c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>
        <v>407699</v>
      </c>
      <c r="DU111" s="1"/>
      <c r="DV111" s="1" t="s">
        <v>253</v>
      </c>
      <c r="DW111" s="1" t="s">
        <v>741</v>
      </c>
      <c r="DX111" s="1">
        <v>4</v>
      </c>
      <c r="DY111" s="1"/>
      <c r="DZ111" s="1">
        <v>1</v>
      </c>
      <c r="EA111" s="1">
        <v>1</v>
      </c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 t="s">
        <v>208</v>
      </c>
      <c r="EP111" s="1" t="s">
        <v>209</v>
      </c>
      <c r="EQ111" s="1" t="s">
        <v>209</v>
      </c>
      <c r="ER111" s="1" t="s">
        <v>209</v>
      </c>
      <c r="ES111" s="1" t="s">
        <v>209</v>
      </c>
      <c r="ET111" s="1">
        <v>2</v>
      </c>
      <c r="EU111" s="1"/>
      <c r="EV111" s="1"/>
      <c r="EW111" s="1"/>
      <c r="EX111" s="1">
        <v>0</v>
      </c>
      <c r="EY111" s="1">
        <v>0</v>
      </c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 t="s">
        <v>222</v>
      </c>
      <c r="GK111" s="1" t="s">
        <v>201</v>
      </c>
      <c r="GL111" s="1">
        <v>999999999</v>
      </c>
      <c r="GM111" s="1"/>
      <c r="GN111" s="1"/>
      <c r="GO111" s="1"/>
      <c r="GP111" s="1">
        <v>1</v>
      </c>
      <c r="GQ111" s="1"/>
    </row>
    <row r="112" spans="1:199" ht="28" customHeight="1">
      <c r="A112" s="1" t="s">
        <v>808</v>
      </c>
      <c r="B112" s="1" t="s">
        <v>809</v>
      </c>
      <c r="C112" s="1" t="s">
        <v>808</v>
      </c>
      <c r="D112" s="1" t="s">
        <v>201</v>
      </c>
      <c r="E112" s="1" t="s">
        <v>809</v>
      </c>
      <c r="F112" s="1"/>
      <c r="G112" s="1">
        <v>6090</v>
      </c>
      <c r="H112" s="1"/>
      <c r="I112" s="1">
        <v>0</v>
      </c>
      <c r="J112" s="1">
        <v>1</v>
      </c>
      <c r="K112" s="1"/>
      <c r="L112" s="1"/>
      <c r="M112" s="1"/>
      <c r="N112" s="1"/>
      <c r="O112" s="1"/>
      <c r="P112" s="1" t="s">
        <v>810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 t="s">
        <v>811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>
        <v>1</v>
      </c>
      <c r="AT112" s="1">
        <v>1</v>
      </c>
      <c r="AU112" s="1">
        <v>0</v>
      </c>
      <c r="AV112" s="1">
        <v>1</v>
      </c>
      <c r="AW112" s="1">
        <v>0</v>
      </c>
      <c r="AX112" s="1">
        <v>0</v>
      </c>
      <c r="AY112" s="1"/>
      <c r="AZ112" s="1"/>
      <c r="BA112" s="1"/>
      <c r="BB112" s="1">
        <v>-1</v>
      </c>
      <c r="BC112" s="1">
        <v>0</v>
      </c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>
        <v>0</v>
      </c>
      <c r="CT112" s="1" t="e">
        <v>#REF!</v>
      </c>
      <c r="CU112" s="1"/>
      <c r="CV112" s="1" t="s">
        <v>812</v>
      </c>
      <c r="CW112" s="1"/>
      <c r="CX112" s="1" t="s">
        <v>808</v>
      </c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>
        <v>407699</v>
      </c>
      <c r="DU112" s="1"/>
      <c r="DV112" s="1" t="s">
        <v>253</v>
      </c>
      <c r="DW112" s="1" t="s">
        <v>747</v>
      </c>
      <c r="DX112" s="1">
        <v>4</v>
      </c>
      <c r="DY112" s="1"/>
      <c r="DZ112" s="1">
        <v>1</v>
      </c>
      <c r="EA112" s="1">
        <v>1</v>
      </c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 t="s">
        <v>208</v>
      </c>
      <c r="EP112" s="1" t="s">
        <v>209</v>
      </c>
      <c r="EQ112" s="1" t="s">
        <v>209</v>
      </c>
      <c r="ER112" s="1" t="s">
        <v>209</v>
      </c>
      <c r="ES112" s="1" t="s">
        <v>209</v>
      </c>
      <c r="ET112" s="1">
        <v>2</v>
      </c>
      <c r="EU112" s="1"/>
      <c r="EV112" s="1"/>
      <c r="EW112" s="1"/>
      <c r="EX112" s="1">
        <v>0</v>
      </c>
      <c r="EY112" s="1">
        <v>0</v>
      </c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 t="s">
        <v>222</v>
      </c>
      <c r="GK112" s="1" t="s">
        <v>201</v>
      </c>
      <c r="GL112" s="1">
        <v>999999999</v>
      </c>
      <c r="GM112" s="1"/>
      <c r="GN112" s="1"/>
      <c r="GO112" s="1"/>
      <c r="GP112" s="1">
        <v>1</v>
      </c>
      <c r="GQ112" s="1"/>
    </row>
    <row r="113" spans="1:199" ht="28" customHeight="1">
      <c r="A113" s="1" t="s">
        <v>813</v>
      </c>
      <c r="B113" s="1" t="s">
        <v>814</v>
      </c>
      <c r="C113" s="1" t="s">
        <v>813</v>
      </c>
      <c r="D113" s="1" t="s">
        <v>201</v>
      </c>
      <c r="E113" s="1" t="s">
        <v>814</v>
      </c>
      <c r="F113" s="1"/>
      <c r="G113" s="1">
        <v>9975</v>
      </c>
      <c r="H113" s="1"/>
      <c r="I113" s="1">
        <v>0</v>
      </c>
      <c r="J113" s="1">
        <v>1</v>
      </c>
      <c r="K113" s="1"/>
      <c r="L113" s="1"/>
      <c r="M113" s="1"/>
      <c r="N113" s="1"/>
      <c r="O113" s="1"/>
      <c r="P113" s="1" t="s">
        <v>815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 t="s">
        <v>816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>
        <v>1</v>
      </c>
      <c r="AT113" s="1">
        <v>1</v>
      </c>
      <c r="AU113" s="1">
        <v>0</v>
      </c>
      <c r="AV113" s="1">
        <v>1</v>
      </c>
      <c r="AW113" s="1">
        <v>0</v>
      </c>
      <c r="AX113" s="1">
        <v>0</v>
      </c>
      <c r="AY113" s="1"/>
      <c r="AZ113" s="1"/>
      <c r="BA113" s="1"/>
      <c r="BB113" s="1">
        <v>-1</v>
      </c>
      <c r="BC113" s="1">
        <v>0</v>
      </c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>
        <v>0</v>
      </c>
      <c r="CT113" s="1" t="e">
        <v>#REF!</v>
      </c>
      <c r="CU113" s="1"/>
      <c r="CV113" s="1" t="s">
        <v>817</v>
      </c>
      <c r="CW113" s="1"/>
      <c r="CX113" s="1" t="s">
        <v>813</v>
      </c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>
        <v>407699</v>
      </c>
      <c r="DU113" s="1"/>
      <c r="DV113" s="1" t="s">
        <v>253</v>
      </c>
      <c r="DW113" s="1" t="s">
        <v>741</v>
      </c>
      <c r="DX113" s="1">
        <v>4</v>
      </c>
      <c r="DY113" s="1"/>
      <c r="DZ113" s="1">
        <v>1</v>
      </c>
      <c r="EA113" s="1">
        <v>1</v>
      </c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 t="s">
        <v>208</v>
      </c>
      <c r="EP113" s="1" t="s">
        <v>209</v>
      </c>
      <c r="EQ113" s="1" t="s">
        <v>209</v>
      </c>
      <c r="ER113" s="1" t="s">
        <v>209</v>
      </c>
      <c r="ES113" s="1" t="s">
        <v>209</v>
      </c>
      <c r="ET113" s="1">
        <v>2</v>
      </c>
      <c r="EU113" s="1"/>
      <c r="EV113" s="1"/>
      <c r="EW113" s="1"/>
      <c r="EX113" s="1">
        <v>0</v>
      </c>
      <c r="EY113" s="1">
        <v>0</v>
      </c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 t="s">
        <v>222</v>
      </c>
      <c r="GK113" s="1" t="s">
        <v>201</v>
      </c>
      <c r="GL113" s="1">
        <v>999999999</v>
      </c>
      <c r="GM113" s="1"/>
      <c r="GN113" s="1"/>
      <c r="GO113" s="1"/>
      <c r="GP113" s="1">
        <v>1</v>
      </c>
      <c r="GQ113" s="1"/>
    </row>
    <row r="114" spans="1:199" ht="28" customHeight="1">
      <c r="A114" s="1" t="s">
        <v>818</v>
      </c>
      <c r="B114" s="1" t="s">
        <v>819</v>
      </c>
      <c r="C114" s="1" t="s">
        <v>818</v>
      </c>
      <c r="D114" s="1" t="s">
        <v>201</v>
      </c>
      <c r="E114" s="1" t="s">
        <v>819</v>
      </c>
      <c r="F114" s="1"/>
      <c r="G114" s="1">
        <v>2625</v>
      </c>
      <c r="H114" s="1"/>
      <c r="I114" s="1">
        <v>0</v>
      </c>
      <c r="J114" s="1">
        <v>1</v>
      </c>
      <c r="K114" s="1"/>
      <c r="L114" s="1"/>
      <c r="M114" s="1"/>
      <c r="N114" s="1"/>
      <c r="O114" s="1"/>
      <c r="P114" s="1" t="s">
        <v>820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 t="s">
        <v>821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>
        <v>1</v>
      </c>
      <c r="AT114" s="1">
        <v>1</v>
      </c>
      <c r="AU114" s="1">
        <v>0</v>
      </c>
      <c r="AV114" s="1">
        <v>1</v>
      </c>
      <c r="AW114" s="1">
        <v>0</v>
      </c>
      <c r="AX114" s="1">
        <v>0</v>
      </c>
      <c r="AY114" s="1"/>
      <c r="AZ114" s="1"/>
      <c r="BA114" s="1"/>
      <c r="BB114" s="1">
        <v>-1</v>
      </c>
      <c r="BC114" s="1">
        <v>0</v>
      </c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>
        <v>0</v>
      </c>
      <c r="CT114" s="1" t="s">
        <v>822</v>
      </c>
      <c r="CU114" s="1"/>
      <c r="CV114" s="1" t="s">
        <v>823</v>
      </c>
      <c r="CW114" s="1"/>
      <c r="CX114" s="1" t="s">
        <v>818</v>
      </c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>
        <v>407699</v>
      </c>
      <c r="DU114" s="1"/>
      <c r="DV114" s="1" t="s">
        <v>253</v>
      </c>
      <c r="DW114" s="1" t="s">
        <v>438</v>
      </c>
      <c r="DX114" s="1">
        <v>4</v>
      </c>
      <c r="DY114" s="1"/>
      <c r="DZ114" s="1">
        <v>1</v>
      </c>
      <c r="EA114" s="1">
        <v>1</v>
      </c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 t="s">
        <v>208</v>
      </c>
      <c r="EP114" s="1" t="s">
        <v>209</v>
      </c>
      <c r="EQ114" s="1" t="s">
        <v>209</v>
      </c>
      <c r="ER114" s="1" t="s">
        <v>209</v>
      </c>
      <c r="ES114" s="1" t="s">
        <v>209</v>
      </c>
      <c r="ET114" s="1">
        <v>2</v>
      </c>
      <c r="EU114" s="1"/>
      <c r="EV114" s="1"/>
      <c r="EW114" s="1"/>
      <c r="EX114" s="1">
        <v>0</v>
      </c>
      <c r="EY114" s="1">
        <v>0</v>
      </c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 t="s">
        <v>222</v>
      </c>
      <c r="GK114" s="1" t="s">
        <v>201</v>
      </c>
      <c r="GL114" s="1">
        <v>999999999</v>
      </c>
      <c r="GM114" s="1"/>
      <c r="GN114" s="1"/>
      <c r="GO114" s="1"/>
      <c r="GP114" s="1">
        <v>1</v>
      </c>
      <c r="GQ114" s="1"/>
    </row>
    <row r="115" spans="1:199" ht="28" customHeight="1">
      <c r="A115" s="1" t="s">
        <v>824</v>
      </c>
      <c r="B115" s="1" t="s">
        <v>825</v>
      </c>
      <c r="C115" s="1" t="s">
        <v>824</v>
      </c>
      <c r="D115" s="1" t="s">
        <v>201</v>
      </c>
      <c r="E115" s="1" t="s">
        <v>825</v>
      </c>
      <c r="F115" s="1"/>
      <c r="G115" s="1">
        <v>1890</v>
      </c>
      <c r="H115" s="1"/>
      <c r="I115" s="1">
        <v>0</v>
      </c>
      <c r="J115" s="1">
        <v>1</v>
      </c>
      <c r="K115" s="1"/>
      <c r="L115" s="1"/>
      <c r="M115" s="1"/>
      <c r="N115" s="1"/>
      <c r="O115" s="1"/>
      <c r="P115" s="1" t="s">
        <v>826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 t="s">
        <v>827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>
        <v>1</v>
      </c>
      <c r="AT115" s="1">
        <v>1</v>
      </c>
      <c r="AU115" s="1">
        <v>0</v>
      </c>
      <c r="AV115" s="1">
        <v>1</v>
      </c>
      <c r="AW115" s="1">
        <v>0</v>
      </c>
      <c r="AX115" s="1">
        <v>0</v>
      </c>
      <c r="AY115" s="1"/>
      <c r="AZ115" s="1"/>
      <c r="BA115" s="1"/>
      <c r="BB115" s="1">
        <v>-1</v>
      </c>
      <c r="BC115" s="1">
        <v>0</v>
      </c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>
        <v>0</v>
      </c>
      <c r="CT115" s="1" t="s">
        <v>828</v>
      </c>
      <c r="CU115" s="1"/>
      <c r="CV115" s="1" t="s">
        <v>829</v>
      </c>
      <c r="CW115" s="1"/>
      <c r="CX115" s="1" t="s">
        <v>824</v>
      </c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>
        <v>407699</v>
      </c>
      <c r="DU115" s="1"/>
      <c r="DV115" s="1" t="s">
        <v>253</v>
      </c>
      <c r="DW115" s="1" t="s">
        <v>438</v>
      </c>
      <c r="DX115" s="1">
        <v>4</v>
      </c>
      <c r="DY115" s="1"/>
      <c r="DZ115" s="1">
        <v>1</v>
      </c>
      <c r="EA115" s="1">
        <v>1</v>
      </c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 t="s">
        <v>208</v>
      </c>
      <c r="EP115" s="1" t="s">
        <v>209</v>
      </c>
      <c r="EQ115" s="1" t="s">
        <v>209</v>
      </c>
      <c r="ER115" s="1" t="s">
        <v>209</v>
      </c>
      <c r="ES115" s="1" t="s">
        <v>209</v>
      </c>
      <c r="ET115" s="1">
        <v>2</v>
      </c>
      <c r="EU115" s="1"/>
      <c r="EV115" s="1"/>
      <c r="EW115" s="1"/>
      <c r="EX115" s="1">
        <v>0</v>
      </c>
      <c r="EY115" s="1">
        <v>0</v>
      </c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 t="s">
        <v>222</v>
      </c>
      <c r="GK115" s="1" t="s">
        <v>201</v>
      </c>
      <c r="GL115" s="1">
        <v>999999999</v>
      </c>
      <c r="GM115" s="1"/>
      <c r="GN115" s="1"/>
      <c r="GO115" s="1"/>
      <c r="GP115" s="1">
        <v>1</v>
      </c>
      <c r="GQ115" s="1"/>
    </row>
    <row r="116" spans="1:199" ht="28" customHeight="1">
      <c r="A116" s="1" t="s">
        <v>830</v>
      </c>
      <c r="B116" s="1" t="s">
        <v>831</v>
      </c>
      <c r="C116" s="1" t="s">
        <v>830</v>
      </c>
      <c r="D116" s="1" t="s">
        <v>201</v>
      </c>
      <c r="E116" s="1" t="s">
        <v>831</v>
      </c>
      <c r="F116" s="1"/>
      <c r="G116" s="1">
        <v>8610</v>
      </c>
      <c r="H116" s="1"/>
      <c r="I116" s="1">
        <v>0</v>
      </c>
      <c r="J116" s="1">
        <v>1</v>
      </c>
      <c r="K116" s="1"/>
      <c r="L116" s="1"/>
      <c r="M116" s="1"/>
      <c r="N116" s="1"/>
      <c r="O116" s="1"/>
      <c r="P116" s="1" t="s">
        <v>832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 t="s">
        <v>833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>
        <v>1</v>
      </c>
      <c r="AT116" s="1">
        <v>1</v>
      </c>
      <c r="AU116" s="1">
        <v>0</v>
      </c>
      <c r="AV116" s="1">
        <v>1</v>
      </c>
      <c r="AW116" s="1">
        <v>0</v>
      </c>
      <c r="AX116" s="1">
        <v>0</v>
      </c>
      <c r="AY116" s="1"/>
      <c r="AZ116" s="1"/>
      <c r="BA116" s="1"/>
      <c r="BB116" s="1">
        <v>-1</v>
      </c>
      <c r="BC116" s="1">
        <v>0</v>
      </c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>
        <v>0</v>
      </c>
      <c r="CT116" s="1" t="e">
        <v>#REF!</v>
      </c>
      <c r="CU116" s="1"/>
      <c r="CV116" s="1" t="s">
        <v>834</v>
      </c>
      <c r="CW116" s="1"/>
      <c r="CX116" s="1" t="s">
        <v>830</v>
      </c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>
        <v>407699</v>
      </c>
      <c r="DU116" s="1"/>
      <c r="DV116" s="1" t="s">
        <v>253</v>
      </c>
      <c r="DW116" s="1" t="s">
        <v>741</v>
      </c>
      <c r="DX116" s="1">
        <v>4</v>
      </c>
      <c r="DY116" s="1"/>
      <c r="DZ116" s="1">
        <v>1</v>
      </c>
      <c r="EA116" s="1">
        <v>1</v>
      </c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 t="s">
        <v>208</v>
      </c>
      <c r="EP116" s="1" t="s">
        <v>209</v>
      </c>
      <c r="EQ116" s="1" t="s">
        <v>209</v>
      </c>
      <c r="ER116" s="1" t="s">
        <v>209</v>
      </c>
      <c r="ES116" s="1" t="s">
        <v>209</v>
      </c>
      <c r="ET116" s="1">
        <v>2</v>
      </c>
      <c r="EU116" s="1"/>
      <c r="EV116" s="1"/>
      <c r="EW116" s="1"/>
      <c r="EX116" s="1">
        <v>0</v>
      </c>
      <c r="EY116" s="1">
        <v>0</v>
      </c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 t="s">
        <v>222</v>
      </c>
      <c r="GK116" s="1" t="s">
        <v>201</v>
      </c>
      <c r="GL116" s="1">
        <v>999999999</v>
      </c>
      <c r="GM116" s="1"/>
      <c r="GN116" s="1"/>
      <c r="GO116" s="1"/>
      <c r="GP116" s="1">
        <v>1</v>
      </c>
      <c r="GQ116" s="1"/>
    </row>
    <row r="117" spans="1:199" ht="28" customHeight="1">
      <c r="A117" s="1" t="s">
        <v>835</v>
      </c>
      <c r="B117" s="1" t="s">
        <v>836</v>
      </c>
      <c r="C117" s="1" t="s">
        <v>835</v>
      </c>
      <c r="D117" s="1" t="s">
        <v>201</v>
      </c>
      <c r="E117" s="1" t="s">
        <v>836</v>
      </c>
      <c r="F117" s="1"/>
      <c r="G117" s="1">
        <v>12600</v>
      </c>
      <c r="H117" s="1"/>
      <c r="I117" s="1">
        <v>0</v>
      </c>
      <c r="J117" s="1">
        <v>1</v>
      </c>
      <c r="K117" s="1"/>
      <c r="L117" s="1"/>
      <c r="M117" s="1"/>
      <c r="N117" s="1"/>
      <c r="O117" s="1"/>
      <c r="P117" s="1" t="s">
        <v>837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 t="s">
        <v>838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>
        <v>1</v>
      </c>
      <c r="AT117" s="1">
        <v>1</v>
      </c>
      <c r="AU117" s="1">
        <v>0</v>
      </c>
      <c r="AV117" s="1">
        <v>1</v>
      </c>
      <c r="AW117" s="1">
        <v>0</v>
      </c>
      <c r="AX117" s="1">
        <v>0</v>
      </c>
      <c r="AY117" s="1"/>
      <c r="AZ117" s="1"/>
      <c r="BA117" s="1"/>
      <c r="BB117" s="1">
        <v>-1</v>
      </c>
      <c r="BC117" s="1">
        <v>0</v>
      </c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>
        <v>0</v>
      </c>
      <c r="CT117" s="1" t="e">
        <v>#REF!</v>
      </c>
      <c r="CU117" s="1"/>
      <c r="CV117" s="1" t="s">
        <v>839</v>
      </c>
      <c r="CW117" s="1"/>
      <c r="CX117" s="1" t="s">
        <v>835</v>
      </c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>
        <v>407699</v>
      </c>
      <c r="DU117" s="1"/>
      <c r="DV117" s="1" t="s">
        <v>253</v>
      </c>
      <c r="DW117" s="1" t="s">
        <v>741</v>
      </c>
      <c r="DX117" s="1">
        <v>4</v>
      </c>
      <c r="DY117" s="1"/>
      <c r="DZ117" s="1">
        <v>1</v>
      </c>
      <c r="EA117" s="1">
        <v>1</v>
      </c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 t="s">
        <v>208</v>
      </c>
      <c r="EP117" s="1" t="s">
        <v>209</v>
      </c>
      <c r="EQ117" s="1" t="s">
        <v>209</v>
      </c>
      <c r="ER117" s="1" t="s">
        <v>209</v>
      </c>
      <c r="ES117" s="1" t="s">
        <v>209</v>
      </c>
      <c r="ET117" s="1">
        <v>2</v>
      </c>
      <c r="EU117" s="1"/>
      <c r="EV117" s="1"/>
      <c r="EW117" s="1"/>
      <c r="EX117" s="1">
        <v>0</v>
      </c>
      <c r="EY117" s="1">
        <v>0</v>
      </c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 t="s">
        <v>222</v>
      </c>
      <c r="GK117" s="1" t="s">
        <v>201</v>
      </c>
      <c r="GL117" s="1">
        <v>999999999</v>
      </c>
      <c r="GM117" s="1"/>
      <c r="GN117" s="1"/>
      <c r="GO117" s="1"/>
      <c r="GP117" s="1">
        <v>1</v>
      </c>
      <c r="GQ117" s="1"/>
    </row>
    <row r="118" spans="1:199" ht="28" customHeight="1">
      <c r="A118" s="1" t="s">
        <v>840</v>
      </c>
      <c r="B118" s="1" t="s">
        <v>841</v>
      </c>
      <c r="C118" s="1" t="s">
        <v>840</v>
      </c>
      <c r="D118" s="1" t="s">
        <v>201</v>
      </c>
      <c r="E118" s="1" t="s">
        <v>841</v>
      </c>
      <c r="F118" s="1"/>
      <c r="G118" s="1">
        <v>12600</v>
      </c>
      <c r="H118" s="1"/>
      <c r="I118" s="1">
        <v>0</v>
      </c>
      <c r="J118" s="1">
        <v>1</v>
      </c>
      <c r="K118" s="1"/>
      <c r="L118" s="1"/>
      <c r="M118" s="1"/>
      <c r="N118" s="1"/>
      <c r="O118" s="1"/>
      <c r="P118" s="1" t="s">
        <v>842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 t="s">
        <v>843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>
        <v>1</v>
      </c>
      <c r="AT118" s="1">
        <v>1</v>
      </c>
      <c r="AU118" s="1">
        <v>0</v>
      </c>
      <c r="AV118" s="1">
        <v>1</v>
      </c>
      <c r="AW118" s="1">
        <v>0</v>
      </c>
      <c r="AX118" s="1">
        <v>0</v>
      </c>
      <c r="AY118" s="1"/>
      <c r="AZ118" s="1"/>
      <c r="BA118" s="1"/>
      <c r="BB118" s="1">
        <v>-1</v>
      </c>
      <c r="BC118" s="1">
        <v>0</v>
      </c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>
        <v>0</v>
      </c>
      <c r="CT118" s="1" t="e">
        <v>#REF!</v>
      </c>
      <c r="CU118" s="1"/>
      <c r="CV118" s="1" t="s">
        <v>844</v>
      </c>
      <c r="CW118" s="1"/>
      <c r="CX118" s="1" t="s">
        <v>840</v>
      </c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>
        <v>407699</v>
      </c>
      <c r="DU118" s="1"/>
      <c r="DV118" s="1" t="s">
        <v>253</v>
      </c>
      <c r="DW118" s="1" t="s">
        <v>741</v>
      </c>
      <c r="DX118" s="1">
        <v>4</v>
      </c>
      <c r="DY118" s="1"/>
      <c r="DZ118" s="1">
        <v>1</v>
      </c>
      <c r="EA118" s="1">
        <v>1</v>
      </c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 t="s">
        <v>208</v>
      </c>
      <c r="EP118" s="1" t="s">
        <v>209</v>
      </c>
      <c r="EQ118" s="1" t="s">
        <v>209</v>
      </c>
      <c r="ER118" s="1" t="s">
        <v>209</v>
      </c>
      <c r="ES118" s="1" t="s">
        <v>209</v>
      </c>
      <c r="ET118" s="1">
        <v>2</v>
      </c>
      <c r="EU118" s="1"/>
      <c r="EV118" s="1"/>
      <c r="EW118" s="1"/>
      <c r="EX118" s="1">
        <v>0</v>
      </c>
      <c r="EY118" s="1">
        <v>0</v>
      </c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 t="s">
        <v>222</v>
      </c>
      <c r="GK118" s="1" t="s">
        <v>201</v>
      </c>
      <c r="GL118" s="1">
        <v>999999999</v>
      </c>
      <c r="GM118" s="1"/>
      <c r="GN118" s="1"/>
      <c r="GO118" s="1"/>
      <c r="GP118" s="1">
        <v>1</v>
      </c>
      <c r="GQ118" s="1"/>
    </row>
    <row r="119" spans="1:199" ht="28" customHeight="1">
      <c r="A119" s="1" t="s">
        <v>845</v>
      </c>
      <c r="B119" s="1" t="s">
        <v>846</v>
      </c>
      <c r="C119" s="1" t="s">
        <v>845</v>
      </c>
      <c r="D119" s="1" t="s">
        <v>201</v>
      </c>
      <c r="E119" s="1" t="s">
        <v>846</v>
      </c>
      <c r="F119" s="1"/>
      <c r="G119" s="1">
        <v>2415</v>
      </c>
      <c r="H119" s="1"/>
      <c r="I119" s="1">
        <v>0</v>
      </c>
      <c r="J119" s="1">
        <v>1</v>
      </c>
      <c r="K119" s="1"/>
      <c r="L119" s="1"/>
      <c r="M119" s="1"/>
      <c r="N119" s="1"/>
      <c r="O119" s="1"/>
      <c r="P119" s="1" t="s">
        <v>847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 t="s">
        <v>848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>
        <v>1</v>
      </c>
      <c r="AT119" s="1">
        <v>1</v>
      </c>
      <c r="AU119" s="1">
        <v>0</v>
      </c>
      <c r="AV119" s="1">
        <v>1</v>
      </c>
      <c r="AW119" s="1">
        <v>0</v>
      </c>
      <c r="AX119" s="1">
        <v>0</v>
      </c>
      <c r="AY119" s="1"/>
      <c r="AZ119" s="1"/>
      <c r="BA119" s="1"/>
      <c r="BB119" s="1">
        <v>-1</v>
      </c>
      <c r="BC119" s="1">
        <v>0</v>
      </c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>
        <v>0</v>
      </c>
      <c r="CT119" s="1" t="s">
        <v>849</v>
      </c>
      <c r="CU119" s="1"/>
      <c r="CV119" s="1" t="s">
        <v>850</v>
      </c>
      <c r="CW119" s="1"/>
      <c r="CX119" s="1" t="s">
        <v>845</v>
      </c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>
        <v>407699</v>
      </c>
      <c r="DU119" s="1"/>
      <c r="DV119" s="1" t="s">
        <v>253</v>
      </c>
      <c r="DW119" s="1" t="s">
        <v>438</v>
      </c>
      <c r="DX119" s="1">
        <v>4</v>
      </c>
      <c r="DY119" s="1"/>
      <c r="DZ119" s="1">
        <v>1</v>
      </c>
      <c r="EA119" s="1">
        <v>1</v>
      </c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 t="s">
        <v>208</v>
      </c>
      <c r="EP119" s="1" t="s">
        <v>209</v>
      </c>
      <c r="EQ119" s="1" t="s">
        <v>209</v>
      </c>
      <c r="ER119" s="1" t="s">
        <v>209</v>
      </c>
      <c r="ES119" s="1" t="s">
        <v>209</v>
      </c>
      <c r="ET119" s="1">
        <v>2</v>
      </c>
      <c r="EU119" s="1"/>
      <c r="EV119" s="1"/>
      <c r="EW119" s="1"/>
      <c r="EX119" s="1">
        <v>0</v>
      </c>
      <c r="EY119" s="1">
        <v>0</v>
      </c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 t="s">
        <v>222</v>
      </c>
      <c r="GK119" s="1" t="s">
        <v>201</v>
      </c>
      <c r="GL119" s="1">
        <v>999999999</v>
      </c>
      <c r="GM119" s="1"/>
      <c r="GN119" s="1"/>
      <c r="GO119" s="1"/>
      <c r="GP119" s="1">
        <v>1</v>
      </c>
      <c r="GQ119" s="1"/>
    </row>
    <row r="120" spans="1:199" ht="28" customHeight="1">
      <c r="A120" s="1" t="s">
        <v>851</v>
      </c>
      <c r="B120" s="1" t="s">
        <v>852</v>
      </c>
      <c r="C120" s="1" t="s">
        <v>851</v>
      </c>
      <c r="D120" s="1" t="s">
        <v>201</v>
      </c>
      <c r="E120" s="1" t="s">
        <v>852</v>
      </c>
      <c r="F120" s="1"/>
      <c r="G120" s="1">
        <v>8610</v>
      </c>
      <c r="H120" s="1"/>
      <c r="I120" s="1">
        <v>0</v>
      </c>
      <c r="J120" s="1">
        <v>1</v>
      </c>
      <c r="K120" s="1"/>
      <c r="L120" s="1"/>
      <c r="M120" s="1"/>
      <c r="N120" s="1"/>
      <c r="O120" s="1"/>
      <c r="P120" s="1" t="s">
        <v>853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 t="s">
        <v>854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>
        <v>1</v>
      </c>
      <c r="AT120" s="1">
        <v>1</v>
      </c>
      <c r="AU120" s="1">
        <v>0</v>
      </c>
      <c r="AV120" s="1">
        <v>1</v>
      </c>
      <c r="AW120" s="1">
        <v>0</v>
      </c>
      <c r="AX120" s="1">
        <v>0</v>
      </c>
      <c r="AY120" s="1"/>
      <c r="AZ120" s="1"/>
      <c r="BA120" s="1"/>
      <c r="BB120" s="1">
        <v>-1</v>
      </c>
      <c r="BC120" s="1">
        <v>0</v>
      </c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>
        <v>0</v>
      </c>
      <c r="CT120" s="1" t="e">
        <v>#REF!</v>
      </c>
      <c r="CU120" s="1"/>
      <c r="CV120" s="1" t="s">
        <v>855</v>
      </c>
      <c r="CW120" s="1"/>
      <c r="CX120" s="1" t="s">
        <v>851</v>
      </c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>
        <v>407699</v>
      </c>
      <c r="DU120" s="1"/>
      <c r="DV120" s="1" t="s">
        <v>253</v>
      </c>
      <c r="DW120" s="1" t="s">
        <v>741</v>
      </c>
      <c r="DX120" s="1">
        <v>4</v>
      </c>
      <c r="DY120" s="1"/>
      <c r="DZ120" s="1">
        <v>1</v>
      </c>
      <c r="EA120" s="1">
        <v>1</v>
      </c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 t="s">
        <v>208</v>
      </c>
      <c r="EP120" s="1" t="s">
        <v>209</v>
      </c>
      <c r="EQ120" s="1" t="s">
        <v>209</v>
      </c>
      <c r="ER120" s="1" t="s">
        <v>209</v>
      </c>
      <c r="ES120" s="1" t="s">
        <v>209</v>
      </c>
      <c r="ET120" s="1">
        <v>2</v>
      </c>
      <c r="EU120" s="1"/>
      <c r="EV120" s="1"/>
      <c r="EW120" s="1"/>
      <c r="EX120" s="1">
        <v>0</v>
      </c>
      <c r="EY120" s="1">
        <v>0</v>
      </c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 t="s">
        <v>222</v>
      </c>
      <c r="GK120" s="1" t="s">
        <v>201</v>
      </c>
      <c r="GL120" s="1">
        <v>999999999</v>
      </c>
      <c r="GM120" s="1"/>
      <c r="GN120" s="1"/>
      <c r="GO120" s="1"/>
      <c r="GP120" s="1">
        <v>1</v>
      </c>
      <c r="GQ120" s="1"/>
    </row>
    <row r="121" spans="1:199" ht="28" customHeight="1">
      <c r="A121" s="1" t="s">
        <v>856</v>
      </c>
      <c r="B121" s="1" t="s">
        <v>857</v>
      </c>
      <c r="C121" s="1" t="s">
        <v>856</v>
      </c>
      <c r="D121" s="1" t="s">
        <v>201</v>
      </c>
      <c r="E121" s="1" t="s">
        <v>857</v>
      </c>
      <c r="F121" s="1"/>
      <c r="G121" s="1">
        <v>8610</v>
      </c>
      <c r="H121" s="1"/>
      <c r="I121" s="1">
        <v>0</v>
      </c>
      <c r="J121" s="1">
        <v>1</v>
      </c>
      <c r="K121" s="1"/>
      <c r="L121" s="1"/>
      <c r="M121" s="1"/>
      <c r="N121" s="1"/>
      <c r="O121" s="1"/>
      <c r="P121" s="1" t="s">
        <v>858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 t="s">
        <v>859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>
        <v>1</v>
      </c>
      <c r="AT121" s="1">
        <v>1</v>
      </c>
      <c r="AU121" s="1">
        <v>0</v>
      </c>
      <c r="AV121" s="1">
        <v>1</v>
      </c>
      <c r="AW121" s="1">
        <v>0</v>
      </c>
      <c r="AX121" s="1">
        <v>0</v>
      </c>
      <c r="AY121" s="1"/>
      <c r="AZ121" s="1"/>
      <c r="BA121" s="1"/>
      <c r="BB121" s="1">
        <v>-1</v>
      </c>
      <c r="BC121" s="1">
        <v>0</v>
      </c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>
        <v>0</v>
      </c>
      <c r="CT121" s="1" t="e">
        <v>#REF!</v>
      </c>
      <c r="CU121" s="1"/>
      <c r="CV121" s="1" t="s">
        <v>860</v>
      </c>
      <c r="CW121" s="1"/>
      <c r="CX121" s="1" t="s">
        <v>856</v>
      </c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>
        <v>407699</v>
      </c>
      <c r="DU121" s="1"/>
      <c r="DV121" s="1" t="s">
        <v>253</v>
      </c>
      <c r="DW121" s="1" t="s">
        <v>741</v>
      </c>
      <c r="DX121" s="1">
        <v>4</v>
      </c>
      <c r="DY121" s="1"/>
      <c r="DZ121" s="1">
        <v>1</v>
      </c>
      <c r="EA121" s="1">
        <v>1</v>
      </c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 t="s">
        <v>208</v>
      </c>
      <c r="EP121" s="1" t="s">
        <v>209</v>
      </c>
      <c r="EQ121" s="1" t="s">
        <v>209</v>
      </c>
      <c r="ER121" s="1" t="s">
        <v>209</v>
      </c>
      <c r="ES121" s="1" t="s">
        <v>209</v>
      </c>
      <c r="ET121" s="1">
        <v>2</v>
      </c>
      <c r="EU121" s="1"/>
      <c r="EV121" s="1"/>
      <c r="EW121" s="1"/>
      <c r="EX121" s="1">
        <v>0</v>
      </c>
      <c r="EY121" s="1">
        <v>0</v>
      </c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 t="s">
        <v>222</v>
      </c>
      <c r="GK121" s="1" t="s">
        <v>201</v>
      </c>
      <c r="GL121" s="1">
        <v>999999999</v>
      </c>
      <c r="GM121" s="1"/>
      <c r="GN121" s="1"/>
      <c r="GO121" s="1"/>
      <c r="GP121" s="1">
        <v>1</v>
      </c>
      <c r="GQ121" s="1"/>
    </row>
    <row r="122" spans="1:199" ht="28" customHeight="1">
      <c r="A122" s="1" t="s">
        <v>861</v>
      </c>
      <c r="B122" s="1" t="s">
        <v>862</v>
      </c>
      <c r="C122" s="1" t="s">
        <v>861</v>
      </c>
      <c r="D122" s="1" t="s">
        <v>201</v>
      </c>
      <c r="E122" s="1" t="s">
        <v>862</v>
      </c>
      <c r="F122" s="1"/>
      <c r="G122" s="1">
        <v>2940</v>
      </c>
      <c r="H122" s="1"/>
      <c r="I122" s="1">
        <v>0</v>
      </c>
      <c r="J122" s="1">
        <v>1</v>
      </c>
      <c r="K122" s="1"/>
      <c r="L122" s="1"/>
      <c r="M122" s="1"/>
      <c r="N122" s="1"/>
      <c r="O122" s="1"/>
      <c r="P122" s="1" t="s">
        <v>863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 t="s">
        <v>864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>
        <v>1</v>
      </c>
      <c r="AT122" s="1">
        <v>1</v>
      </c>
      <c r="AU122" s="1">
        <v>0</v>
      </c>
      <c r="AV122" s="1">
        <v>1</v>
      </c>
      <c r="AW122" s="1">
        <v>0</v>
      </c>
      <c r="AX122" s="1">
        <v>0</v>
      </c>
      <c r="AY122" s="1"/>
      <c r="AZ122" s="1"/>
      <c r="BA122" s="1"/>
      <c r="BB122" s="1">
        <v>-1</v>
      </c>
      <c r="BC122" s="1">
        <v>0</v>
      </c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>
        <v>0</v>
      </c>
      <c r="CT122" s="1" t="s">
        <v>865</v>
      </c>
      <c r="CU122" s="1"/>
      <c r="CV122" s="1" t="s">
        <v>866</v>
      </c>
      <c r="CW122" s="1"/>
      <c r="CX122" s="1" t="s">
        <v>861</v>
      </c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>
        <v>407699</v>
      </c>
      <c r="DU122" s="1"/>
      <c r="DV122" s="1" t="s">
        <v>253</v>
      </c>
      <c r="DW122" s="1" t="s">
        <v>438</v>
      </c>
      <c r="DX122" s="1">
        <v>4</v>
      </c>
      <c r="DY122" s="1"/>
      <c r="DZ122" s="1">
        <v>1</v>
      </c>
      <c r="EA122" s="1">
        <v>1</v>
      </c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 t="s">
        <v>208</v>
      </c>
      <c r="EP122" s="1" t="s">
        <v>209</v>
      </c>
      <c r="EQ122" s="1" t="s">
        <v>209</v>
      </c>
      <c r="ER122" s="1" t="s">
        <v>209</v>
      </c>
      <c r="ES122" s="1" t="s">
        <v>209</v>
      </c>
      <c r="ET122" s="1">
        <v>2</v>
      </c>
      <c r="EU122" s="1"/>
      <c r="EV122" s="1"/>
      <c r="EW122" s="1"/>
      <c r="EX122" s="1">
        <v>0</v>
      </c>
      <c r="EY122" s="1">
        <v>0</v>
      </c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 t="s">
        <v>222</v>
      </c>
      <c r="GK122" s="1" t="s">
        <v>201</v>
      </c>
      <c r="GL122" s="1">
        <v>999999999</v>
      </c>
      <c r="GM122" s="1"/>
      <c r="GN122" s="1"/>
      <c r="GO122" s="1"/>
      <c r="GP122" s="1">
        <v>1</v>
      </c>
      <c r="GQ122" s="1"/>
    </row>
    <row r="123" spans="1:199" ht="28" customHeight="1">
      <c r="A123" s="1" t="s">
        <v>867</v>
      </c>
      <c r="B123" s="1" t="s">
        <v>868</v>
      </c>
      <c r="C123" s="1" t="s">
        <v>867</v>
      </c>
      <c r="D123" s="1" t="s">
        <v>201</v>
      </c>
      <c r="E123" s="1" t="s">
        <v>868</v>
      </c>
      <c r="F123" s="1"/>
      <c r="G123" s="1">
        <v>33075</v>
      </c>
      <c r="H123" s="1"/>
      <c r="I123" s="1">
        <v>0</v>
      </c>
      <c r="J123" s="1">
        <v>1</v>
      </c>
      <c r="K123" s="1"/>
      <c r="L123" s="1"/>
      <c r="M123" s="1"/>
      <c r="N123" s="1"/>
      <c r="O123" s="1"/>
      <c r="P123" s="1" t="s">
        <v>869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 t="s">
        <v>870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>
        <v>1</v>
      </c>
      <c r="AT123" s="1">
        <v>1</v>
      </c>
      <c r="AU123" s="1">
        <v>0</v>
      </c>
      <c r="AV123" s="1">
        <v>1</v>
      </c>
      <c r="AW123" s="1">
        <v>0</v>
      </c>
      <c r="AX123" s="1">
        <v>0</v>
      </c>
      <c r="AY123" s="1"/>
      <c r="AZ123" s="1"/>
      <c r="BA123" s="1"/>
      <c r="BB123" s="1">
        <v>-1</v>
      </c>
      <c r="BC123" s="1">
        <v>0</v>
      </c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>
        <v>0</v>
      </c>
      <c r="CT123" s="1" t="e">
        <v>#REF!</v>
      </c>
      <c r="CU123" s="1"/>
      <c r="CV123" s="1" t="s">
        <v>871</v>
      </c>
      <c r="CW123" s="1"/>
      <c r="CX123" s="1" t="s">
        <v>867</v>
      </c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>
        <v>407699</v>
      </c>
      <c r="DU123" s="1"/>
      <c r="DV123" s="1" t="s">
        <v>253</v>
      </c>
      <c r="DW123" s="1" t="s">
        <v>741</v>
      </c>
      <c r="DX123" s="1">
        <v>4</v>
      </c>
      <c r="DY123" s="1"/>
      <c r="DZ123" s="1">
        <v>1</v>
      </c>
      <c r="EA123" s="1">
        <v>1</v>
      </c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 t="s">
        <v>208</v>
      </c>
      <c r="EP123" s="1" t="s">
        <v>209</v>
      </c>
      <c r="EQ123" s="1" t="s">
        <v>209</v>
      </c>
      <c r="ER123" s="1" t="s">
        <v>209</v>
      </c>
      <c r="ES123" s="1" t="s">
        <v>209</v>
      </c>
      <c r="ET123" s="1">
        <v>2</v>
      </c>
      <c r="EU123" s="1"/>
      <c r="EV123" s="1"/>
      <c r="EW123" s="1"/>
      <c r="EX123" s="1">
        <v>0</v>
      </c>
      <c r="EY123" s="1">
        <v>0</v>
      </c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 t="s">
        <v>222</v>
      </c>
      <c r="GK123" s="1" t="s">
        <v>201</v>
      </c>
      <c r="GL123" s="1">
        <v>999999999</v>
      </c>
      <c r="GM123" s="1"/>
      <c r="GN123" s="1"/>
      <c r="GO123" s="1"/>
      <c r="GP123" s="1">
        <v>1</v>
      </c>
      <c r="GQ123" s="1"/>
    </row>
    <row r="124" spans="1:199" ht="28" customHeight="1">
      <c r="A124" s="1" t="s">
        <v>872</v>
      </c>
      <c r="B124" s="1" t="s">
        <v>873</v>
      </c>
      <c r="C124" s="1" t="s">
        <v>872</v>
      </c>
      <c r="D124" s="1" t="s">
        <v>201</v>
      </c>
      <c r="E124" s="1" t="s">
        <v>873</v>
      </c>
      <c r="F124" s="1"/>
      <c r="G124" s="1">
        <v>9975</v>
      </c>
      <c r="H124" s="1"/>
      <c r="I124" s="1">
        <v>0</v>
      </c>
      <c r="J124" s="1">
        <v>1</v>
      </c>
      <c r="K124" s="1"/>
      <c r="L124" s="1"/>
      <c r="M124" s="1"/>
      <c r="N124" s="1"/>
      <c r="O124" s="1"/>
      <c r="P124" s="1" t="s">
        <v>874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 t="s">
        <v>875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>
        <v>1</v>
      </c>
      <c r="AT124" s="1">
        <v>1</v>
      </c>
      <c r="AU124" s="1">
        <v>0</v>
      </c>
      <c r="AV124" s="1">
        <v>1</v>
      </c>
      <c r="AW124" s="1">
        <v>0</v>
      </c>
      <c r="AX124" s="1">
        <v>0</v>
      </c>
      <c r="AY124" s="1"/>
      <c r="AZ124" s="1"/>
      <c r="BA124" s="1"/>
      <c r="BB124" s="1">
        <v>-1</v>
      </c>
      <c r="BC124" s="1">
        <v>0</v>
      </c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>
        <v>0</v>
      </c>
      <c r="CT124" s="1" t="e">
        <v>#REF!</v>
      </c>
      <c r="CU124" s="1"/>
      <c r="CV124" s="1" t="s">
        <v>876</v>
      </c>
      <c r="CW124" s="1"/>
      <c r="CX124" s="1" t="s">
        <v>872</v>
      </c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>
        <v>407699</v>
      </c>
      <c r="DU124" s="1"/>
      <c r="DV124" s="1" t="s">
        <v>253</v>
      </c>
      <c r="DW124" s="1" t="s">
        <v>741</v>
      </c>
      <c r="DX124" s="1">
        <v>4</v>
      </c>
      <c r="DY124" s="1"/>
      <c r="DZ124" s="1">
        <v>1</v>
      </c>
      <c r="EA124" s="1">
        <v>1</v>
      </c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 t="s">
        <v>208</v>
      </c>
      <c r="EP124" s="1" t="s">
        <v>209</v>
      </c>
      <c r="EQ124" s="1" t="s">
        <v>209</v>
      </c>
      <c r="ER124" s="1" t="s">
        <v>209</v>
      </c>
      <c r="ES124" s="1" t="s">
        <v>209</v>
      </c>
      <c r="ET124" s="1">
        <v>2</v>
      </c>
      <c r="EU124" s="1"/>
      <c r="EV124" s="1"/>
      <c r="EW124" s="1"/>
      <c r="EX124" s="1">
        <v>0</v>
      </c>
      <c r="EY124" s="1">
        <v>0</v>
      </c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 t="s">
        <v>222</v>
      </c>
      <c r="GK124" s="1" t="s">
        <v>201</v>
      </c>
      <c r="GL124" s="1">
        <v>999999999</v>
      </c>
      <c r="GM124" s="1"/>
      <c r="GN124" s="1"/>
      <c r="GO124" s="1"/>
      <c r="GP124" s="1">
        <v>1</v>
      </c>
      <c r="GQ124" s="1"/>
    </row>
    <row r="125" spans="1:199" ht="28" customHeight="1">
      <c r="A125" s="1" t="s">
        <v>877</v>
      </c>
      <c r="B125" s="1" t="s">
        <v>878</v>
      </c>
      <c r="C125" s="1" t="s">
        <v>877</v>
      </c>
      <c r="D125" s="1" t="s">
        <v>201</v>
      </c>
      <c r="E125" s="1" t="s">
        <v>878</v>
      </c>
      <c r="F125" s="1"/>
      <c r="G125" s="1">
        <v>9975</v>
      </c>
      <c r="H125" s="1"/>
      <c r="I125" s="1">
        <v>0</v>
      </c>
      <c r="J125" s="1">
        <v>1</v>
      </c>
      <c r="K125" s="1"/>
      <c r="L125" s="1"/>
      <c r="M125" s="1"/>
      <c r="N125" s="1"/>
      <c r="O125" s="1"/>
      <c r="P125" s="1" t="s">
        <v>879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 t="s">
        <v>880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>
        <v>1</v>
      </c>
      <c r="AT125" s="1">
        <v>1</v>
      </c>
      <c r="AU125" s="1">
        <v>0</v>
      </c>
      <c r="AV125" s="1">
        <v>1</v>
      </c>
      <c r="AW125" s="1">
        <v>0</v>
      </c>
      <c r="AX125" s="1">
        <v>0</v>
      </c>
      <c r="AY125" s="1"/>
      <c r="AZ125" s="1"/>
      <c r="BA125" s="1"/>
      <c r="BB125" s="1">
        <v>-1</v>
      </c>
      <c r="BC125" s="1">
        <v>0</v>
      </c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>
        <v>0</v>
      </c>
      <c r="CT125" s="1" t="e">
        <v>#REF!</v>
      </c>
      <c r="CU125" s="1"/>
      <c r="CV125" s="1" t="s">
        <v>881</v>
      </c>
      <c r="CW125" s="1"/>
      <c r="CX125" s="1" t="s">
        <v>877</v>
      </c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>
        <v>407699</v>
      </c>
      <c r="DU125" s="1"/>
      <c r="DV125" s="1" t="s">
        <v>253</v>
      </c>
      <c r="DW125" s="1" t="s">
        <v>741</v>
      </c>
      <c r="DX125" s="1">
        <v>4</v>
      </c>
      <c r="DY125" s="1"/>
      <c r="DZ125" s="1">
        <v>1</v>
      </c>
      <c r="EA125" s="1">
        <v>1</v>
      </c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 t="s">
        <v>208</v>
      </c>
      <c r="EP125" s="1" t="s">
        <v>209</v>
      </c>
      <c r="EQ125" s="1" t="s">
        <v>209</v>
      </c>
      <c r="ER125" s="1" t="s">
        <v>209</v>
      </c>
      <c r="ES125" s="1" t="s">
        <v>209</v>
      </c>
      <c r="ET125" s="1">
        <v>2</v>
      </c>
      <c r="EU125" s="1"/>
      <c r="EV125" s="1"/>
      <c r="EW125" s="1"/>
      <c r="EX125" s="1">
        <v>0</v>
      </c>
      <c r="EY125" s="1">
        <v>0</v>
      </c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 t="s">
        <v>222</v>
      </c>
      <c r="GK125" s="1" t="s">
        <v>201</v>
      </c>
      <c r="GL125" s="1">
        <v>999999999</v>
      </c>
      <c r="GM125" s="1"/>
      <c r="GN125" s="1"/>
      <c r="GO125" s="1"/>
      <c r="GP125" s="1">
        <v>1</v>
      </c>
      <c r="GQ125" s="1"/>
    </row>
    <row r="126" spans="1:199" ht="28" customHeight="1">
      <c r="A126" s="1" t="s">
        <v>882</v>
      </c>
      <c r="B126" s="1" t="s">
        <v>883</v>
      </c>
      <c r="C126" s="1" t="s">
        <v>882</v>
      </c>
      <c r="D126" s="1" t="s">
        <v>201</v>
      </c>
      <c r="E126" s="1" t="s">
        <v>883</v>
      </c>
      <c r="F126" s="1"/>
      <c r="G126" s="1">
        <v>6090</v>
      </c>
      <c r="H126" s="1"/>
      <c r="I126" s="1">
        <v>0</v>
      </c>
      <c r="J126" s="1">
        <v>1</v>
      </c>
      <c r="K126" s="1"/>
      <c r="L126" s="1"/>
      <c r="M126" s="1"/>
      <c r="N126" s="1"/>
      <c r="O126" s="1"/>
      <c r="P126" s="1" t="s">
        <v>884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 t="s">
        <v>885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>
        <v>1</v>
      </c>
      <c r="AT126" s="1">
        <v>1</v>
      </c>
      <c r="AU126" s="1">
        <v>0</v>
      </c>
      <c r="AV126" s="1">
        <v>1</v>
      </c>
      <c r="AW126" s="1">
        <v>0</v>
      </c>
      <c r="AX126" s="1">
        <v>0</v>
      </c>
      <c r="AY126" s="1"/>
      <c r="AZ126" s="1"/>
      <c r="BA126" s="1"/>
      <c r="BB126" s="1">
        <v>-1</v>
      </c>
      <c r="BC126" s="1">
        <v>0</v>
      </c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>
        <v>0</v>
      </c>
      <c r="CT126" s="1" t="e">
        <v>#REF!</v>
      </c>
      <c r="CU126" s="1"/>
      <c r="CV126" s="1" t="s">
        <v>886</v>
      </c>
      <c r="CW126" s="1"/>
      <c r="CX126" s="1" t="s">
        <v>882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>
        <v>407699</v>
      </c>
      <c r="DU126" s="1"/>
      <c r="DV126" s="1" t="s">
        <v>253</v>
      </c>
      <c r="DW126" s="1" t="s">
        <v>747</v>
      </c>
      <c r="DX126" s="1">
        <v>4</v>
      </c>
      <c r="DY126" s="1"/>
      <c r="DZ126" s="1">
        <v>1</v>
      </c>
      <c r="EA126" s="1">
        <v>1</v>
      </c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 t="s">
        <v>208</v>
      </c>
      <c r="EP126" s="1" t="s">
        <v>209</v>
      </c>
      <c r="EQ126" s="1" t="s">
        <v>209</v>
      </c>
      <c r="ER126" s="1" t="s">
        <v>209</v>
      </c>
      <c r="ES126" s="1" t="s">
        <v>209</v>
      </c>
      <c r="ET126" s="1">
        <v>2</v>
      </c>
      <c r="EU126" s="1"/>
      <c r="EV126" s="1"/>
      <c r="EW126" s="1"/>
      <c r="EX126" s="1">
        <v>0</v>
      </c>
      <c r="EY126" s="1">
        <v>0</v>
      </c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 t="s">
        <v>222</v>
      </c>
      <c r="GK126" s="1" t="s">
        <v>201</v>
      </c>
      <c r="GL126" s="1">
        <v>999999999</v>
      </c>
      <c r="GM126" s="1"/>
      <c r="GN126" s="1"/>
      <c r="GO126" s="1"/>
      <c r="GP126" s="1">
        <v>1</v>
      </c>
      <c r="GQ126" s="1"/>
    </row>
    <row r="127" spans="1:199" ht="28" customHeight="1">
      <c r="A127" s="1" t="s">
        <v>887</v>
      </c>
      <c r="B127" s="1" t="s">
        <v>888</v>
      </c>
      <c r="C127" s="1" t="s">
        <v>887</v>
      </c>
      <c r="D127" s="1" t="s">
        <v>201</v>
      </c>
      <c r="E127" s="1" t="s">
        <v>888</v>
      </c>
      <c r="F127" s="1"/>
      <c r="G127" s="1">
        <v>4515</v>
      </c>
      <c r="H127" s="1"/>
      <c r="I127" s="1">
        <v>0</v>
      </c>
      <c r="J127" s="1">
        <v>1</v>
      </c>
      <c r="K127" s="1"/>
      <c r="L127" s="1"/>
      <c r="M127" s="1"/>
      <c r="N127" s="1"/>
      <c r="O127" s="1"/>
      <c r="P127" s="1" t="s">
        <v>889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 t="s">
        <v>890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>
        <v>1</v>
      </c>
      <c r="AT127" s="1">
        <v>1</v>
      </c>
      <c r="AU127" s="1">
        <v>0</v>
      </c>
      <c r="AV127" s="1">
        <v>1</v>
      </c>
      <c r="AW127" s="1">
        <v>0</v>
      </c>
      <c r="AX127" s="1">
        <v>0</v>
      </c>
      <c r="AY127" s="1"/>
      <c r="AZ127" s="1"/>
      <c r="BA127" s="1"/>
      <c r="BB127" s="1">
        <v>-1</v>
      </c>
      <c r="BC127" s="1">
        <v>0</v>
      </c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>
        <v>0</v>
      </c>
      <c r="CT127" s="1" t="s">
        <v>891</v>
      </c>
      <c r="CU127" s="1"/>
      <c r="CV127" s="1" t="s">
        <v>892</v>
      </c>
      <c r="CW127" s="1"/>
      <c r="CX127" s="1" t="s">
        <v>887</v>
      </c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>
        <v>407699</v>
      </c>
      <c r="DU127" s="1"/>
      <c r="DV127" s="1" t="s">
        <v>253</v>
      </c>
      <c r="DW127" s="1" t="s">
        <v>438</v>
      </c>
      <c r="DX127" s="1">
        <v>4</v>
      </c>
      <c r="DY127" s="1"/>
      <c r="DZ127" s="1">
        <v>1</v>
      </c>
      <c r="EA127" s="1">
        <v>1</v>
      </c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 t="s">
        <v>208</v>
      </c>
      <c r="EP127" s="1" t="s">
        <v>209</v>
      </c>
      <c r="EQ127" s="1" t="s">
        <v>209</v>
      </c>
      <c r="ER127" s="1" t="s">
        <v>209</v>
      </c>
      <c r="ES127" s="1" t="s">
        <v>209</v>
      </c>
      <c r="ET127" s="1">
        <v>2</v>
      </c>
      <c r="EU127" s="1"/>
      <c r="EV127" s="1"/>
      <c r="EW127" s="1"/>
      <c r="EX127" s="1">
        <v>0</v>
      </c>
      <c r="EY127" s="1">
        <v>0</v>
      </c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 t="s">
        <v>222</v>
      </c>
      <c r="GK127" s="1" t="s">
        <v>201</v>
      </c>
      <c r="GL127" s="1">
        <v>999999999</v>
      </c>
      <c r="GM127" s="1"/>
      <c r="GN127" s="1"/>
      <c r="GO127" s="1"/>
      <c r="GP127" s="1">
        <v>1</v>
      </c>
      <c r="GQ127" s="1"/>
    </row>
    <row r="128" spans="1:199" ht="28" customHeight="1">
      <c r="A128" s="1" t="s">
        <v>893</v>
      </c>
      <c r="B128" s="1" t="s">
        <v>894</v>
      </c>
      <c r="C128" s="1" t="s">
        <v>893</v>
      </c>
      <c r="D128" s="1" t="s">
        <v>201</v>
      </c>
      <c r="E128" s="1" t="s">
        <v>894</v>
      </c>
      <c r="F128" s="1"/>
      <c r="G128" s="1">
        <v>6195</v>
      </c>
      <c r="H128" s="1"/>
      <c r="I128" s="1">
        <v>0</v>
      </c>
      <c r="J128" s="1">
        <v>1</v>
      </c>
      <c r="K128" s="1"/>
      <c r="L128" s="1"/>
      <c r="M128" s="1"/>
      <c r="N128" s="1"/>
      <c r="O128" s="1"/>
      <c r="P128" s="1" t="s">
        <v>895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 t="s">
        <v>896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>
        <v>1</v>
      </c>
      <c r="AT128" s="1">
        <v>1</v>
      </c>
      <c r="AU128" s="1">
        <v>0</v>
      </c>
      <c r="AV128" s="1">
        <v>1</v>
      </c>
      <c r="AW128" s="1">
        <v>0</v>
      </c>
      <c r="AX128" s="1">
        <v>0</v>
      </c>
      <c r="AY128" s="1"/>
      <c r="AZ128" s="1"/>
      <c r="BA128" s="1"/>
      <c r="BB128" s="1">
        <v>-1</v>
      </c>
      <c r="BC128" s="1">
        <v>0</v>
      </c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>
        <v>0</v>
      </c>
      <c r="CT128" s="1" t="e">
        <v>#REF!</v>
      </c>
      <c r="CU128" s="1"/>
      <c r="CV128" s="1" t="s">
        <v>897</v>
      </c>
      <c r="CW128" s="1"/>
      <c r="CX128" s="1" t="s">
        <v>893</v>
      </c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>
        <v>407699</v>
      </c>
      <c r="DU128" s="1"/>
      <c r="DV128" s="1" t="s">
        <v>253</v>
      </c>
      <c r="DW128" s="1" t="s">
        <v>747</v>
      </c>
      <c r="DX128" s="1">
        <v>4</v>
      </c>
      <c r="DY128" s="1"/>
      <c r="DZ128" s="1">
        <v>1</v>
      </c>
      <c r="EA128" s="1">
        <v>1</v>
      </c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 t="s">
        <v>208</v>
      </c>
      <c r="EP128" s="1" t="s">
        <v>209</v>
      </c>
      <c r="EQ128" s="1" t="s">
        <v>209</v>
      </c>
      <c r="ER128" s="1" t="s">
        <v>209</v>
      </c>
      <c r="ES128" s="1" t="s">
        <v>209</v>
      </c>
      <c r="ET128" s="1">
        <v>2</v>
      </c>
      <c r="EU128" s="1"/>
      <c r="EV128" s="1"/>
      <c r="EW128" s="1"/>
      <c r="EX128" s="1">
        <v>0</v>
      </c>
      <c r="EY128" s="1">
        <v>0</v>
      </c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 t="s">
        <v>222</v>
      </c>
      <c r="GK128" s="1" t="s">
        <v>201</v>
      </c>
      <c r="GL128" s="1">
        <v>999999999</v>
      </c>
      <c r="GM128" s="1"/>
      <c r="GN128" s="1"/>
      <c r="GO128" s="1"/>
      <c r="GP128" s="1">
        <v>1</v>
      </c>
      <c r="GQ128" s="1"/>
    </row>
    <row r="129" spans="1:199" ht="28" customHeight="1">
      <c r="A129" s="1" t="s">
        <v>898</v>
      </c>
      <c r="B129" s="1" t="s">
        <v>899</v>
      </c>
      <c r="C129" s="1" t="s">
        <v>898</v>
      </c>
      <c r="D129" s="1" t="s">
        <v>201</v>
      </c>
      <c r="E129" s="1" t="s">
        <v>899</v>
      </c>
      <c r="F129" s="1"/>
      <c r="G129" s="1">
        <v>5145</v>
      </c>
      <c r="H129" s="1"/>
      <c r="I129" s="1">
        <v>0</v>
      </c>
      <c r="J129" s="1">
        <v>1</v>
      </c>
      <c r="K129" s="1"/>
      <c r="L129" s="1"/>
      <c r="M129" s="1"/>
      <c r="N129" s="1"/>
      <c r="O129" s="1"/>
      <c r="P129" s="1" t="s">
        <v>900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 t="s">
        <v>901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>
        <v>1</v>
      </c>
      <c r="AT129" s="1">
        <v>1</v>
      </c>
      <c r="AU129" s="1">
        <v>0</v>
      </c>
      <c r="AV129" s="1">
        <v>1</v>
      </c>
      <c r="AW129" s="1">
        <v>0</v>
      </c>
      <c r="AX129" s="1">
        <v>0</v>
      </c>
      <c r="AY129" s="1"/>
      <c r="AZ129" s="1"/>
      <c r="BA129" s="1"/>
      <c r="BB129" s="1">
        <v>-1</v>
      </c>
      <c r="BC129" s="1">
        <v>0</v>
      </c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>
        <v>0</v>
      </c>
      <c r="CT129" s="1" t="e">
        <v>#REF!</v>
      </c>
      <c r="CU129" s="1"/>
      <c r="CV129" s="1" t="s">
        <v>902</v>
      </c>
      <c r="CW129" s="1"/>
      <c r="CX129" s="1" t="s">
        <v>898</v>
      </c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>
        <v>407699</v>
      </c>
      <c r="DU129" s="1"/>
      <c r="DV129" s="1" t="s">
        <v>253</v>
      </c>
      <c r="DW129" s="1" t="s">
        <v>747</v>
      </c>
      <c r="DX129" s="1">
        <v>4</v>
      </c>
      <c r="DY129" s="1"/>
      <c r="DZ129" s="1">
        <v>1</v>
      </c>
      <c r="EA129" s="1">
        <v>1</v>
      </c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 t="s">
        <v>208</v>
      </c>
      <c r="EP129" s="1" t="s">
        <v>209</v>
      </c>
      <c r="EQ129" s="1" t="s">
        <v>209</v>
      </c>
      <c r="ER129" s="1" t="s">
        <v>209</v>
      </c>
      <c r="ES129" s="1" t="s">
        <v>209</v>
      </c>
      <c r="ET129" s="1">
        <v>2</v>
      </c>
      <c r="EU129" s="1"/>
      <c r="EV129" s="1"/>
      <c r="EW129" s="1"/>
      <c r="EX129" s="1">
        <v>0</v>
      </c>
      <c r="EY129" s="1">
        <v>0</v>
      </c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 t="s">
        <v>222</v>
      </c>
      <c r="GK129" s="1" t="s">
        <v>201</v>
      </c>
      <c r="GL129" s="1">
        <v>999999999</v>
      </c>
      <c r="GM129" s="1"/>
      <c r="GN129" s="1"/>
      <c r="GO129" s="1"/>
      <c r="GP129" s="1">
        <v>1</v>
      </c>
      <c r="GQ129" s="1"/>
    </row>
    <row r="130" spans="1:199" ht="28" customHeight="1">
      <c r="A130" s="1" t="s">
        <v>903</v>
      </c>
      <c r="B130" s="1" t="s">
        <v>904</v>
      </c>
      <c r="C130" s="1" t="s">
        <v>903</v>
      </c>
      <c r="D130" s="1" t="s">
        <v>201</v>
      </c>
      <c r="E130" s="1" t="s">
        <v>904</v>
      </c>
      <c r="F130" s="1"/>
      <c r="G130" s="1">
        <v>6510</v>
      </c>
      <c r="H130" s="1"/>
      <c r="I130" s="1">
        <v>0</v>
      </c>
      <c r="J130" s="1">
        <v>1</v>
      </c>
      <c r="K130" s="1"/>
      <c r="L130" s="1"/>
      <c r="M130" s="1"/>
      <c r="N130" s="1"/>
      <c r="O130" s="1"/>
      <c r="P130" s="1" t="s">
        <v>905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 t="s">
        <v>906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>
        <v>1</v>
      </c>
      <c r="AT130" s="1">
        <v>1</v>
      </c>
      <c r="AU130" s="1">
        <v>0</v>
      </c>
      <c r="AV130" s="1">
        <v>1</v>
      </c>
      <c r="AW130" s="1">
        <v>0</v>
      </c>
      <c r="AX130" s="1">
        <v>0</v>
      </c>
      <c r="AY130" s="1"/>
      <c r="AZ130" s="1"/>
      <c r="BA130" s="1"/>
      <c r="BB130" s="1">
        <v>-1</v>
      </c>
      <c r="BC130" s="1">
        <v>0</v>
      </c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>
        <v>0</v>
      </c>
      <c r="CT130" s="1" t="e">
        <v>#REF!</v>
      </c>
      <c r="CU130" s="1"/>
      <c r="CV130" s="1" t="s">
        <v>907</v>
      </c>
      <c r="CW130" s="1"/>
      <c r="CX130" s="1" t="s">
        <v>903</v>
      </c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>
        <v>407699</v>
      </c>
      <c r="DU130" s="1"/>
      <c r="DV130" s="1" t="s">
        <v>253</v>
      </c>
      <c r="DW130" s="1" t="s">
        <v>741</v>
      </c>
      <c r="DX130" s="1">
        <v>4</v>
      </c>
      <c r="DY130" s="1"/>
      <c r="DZ130" s="1">
        <v>1</v>
      </c>
      <c r="EA130" s="1">
        <v>1</v>
      </c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 t="s">
        <v>208</v>
      </c>
      <c r="EP130" s="1" t="s">
        <v>209</v>
      </c>
      <c r="EQ130" s="1" t="s">
        <v>209</v>
      </c>
      <c r="ER130" s="1" t="s">
        <v>209</v>
      </c>
      <c r="ES130" s="1" t="s">
        <v>209</v>
      </c>
      <c r="ET130" s="1">
        <v>2</v>
      </c>
      <c r="EU130" s="1"/>
      <c r="EV130" s="1"/>
      <c r="EW130" s="1"/>
      <c r="EX130" s="1">
        <v>0</v>
      </c>
      <c r="EY130" s="1">
        <v>0</v>
      </c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 t="s">
        <v>222</v>
      </c>
      <c r="GK130" s="1" t="s">
        <v>201</v>
      </c>
      <c r="GL130" s="1">
        <v>999999999</v>
      </c>
      <c r="GM130" s="1"/>
      <c r="GN130" s="1"/>
      <c r="GO130" s="1"/>
      <c r="GP130" s="1">
        <v>1</v>
      </c>
      <c r="GQ130" s="1"/>
    </row>
    <row r="131" spans="1:199" ht="28" customHeight="1">
      <c r="A131" s="1" t="s">
        <v>908</v>
      </c>
      <c r="B131" s="1" t="s">
        <v>909</v>
      </c>
      <c r="C131" s="1" t="s">
        <v>908</v>
      </c>
      <c r="D131" s="1" t="s">
        <v>201</v>
      </c>
      <c r="E131" s="1" t="s">
        <v>909</v>
      </c>
      <c r="F131" s="1"/>
      <c r="G131" s="1">
        <v>2625</v>
      </c>
      <c r="H131" s="1"/>
      <c r="I131" s="1">
        <v>0</v>
      </c>
      <c r="J131" s="1">
        <v>1</v>
      </c>
      <c r="K131" s="1"/>
      <c r="L131" s="1"/>
      <c r="M131" s="1"/>
      <c r="N131" s="1"/>
      <c r="O131" s="1"/>
      <c r="P131" s="1" t="s">
        <v>910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 t="s">
        <v>911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>
        <v>1</v>
      </c>
      <c r="AT131" s="1">
        <v>1</v>
      </c>
      <c r="AU131" s="1">
        <v>0</v>
      </c>
      <c r="AV131" s="1">
        <v>1</v>
      </c>
      <c r="AW131" s="1">
        <v>0</v>
      </c>
      <c r="AX131" s="1">
        <v>0</v>
      </c>
      <c r="AY131" s="1"/>
      <c r="AZ131" s="1"/>
      <c r="BA131" s="1"/>
      <c r="BB131" s="1">
        <v>-1</v>
      </c>
      <c r="BC131" s="1">
        <v>0</v>
      </c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>
        <v>0</v>
      </c>
      <c r="CT131" s="1" t="s">
        <v>912</v>
      </c>
      <c r="CU131" s="1"/>
      <c r="CV131" s="1" t="s">
        <v>913</v>
      </c>
      <c r="CW131" s="1"/>
      <c r="CX131" s="1" t="s">
        <v>908</v>
      </c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>
        <v>407699</v>
      </c>
      <c r="DU131" s="1"/>
      <c r="DV131" s="1" t="s">
        <v>253</v>
      </c>
      <c r="DW131" s="1" t="s">
        <v>438</v>
      </c>
      <c r="DX131" s="1">
        <v>4</v>
      </c>
      <c r="DY131" s="1"/>
      <c r="DZ131" s="1">
        <v>1</v>
      </c>
      <c r="EA131" s="1">
        <v>1</v>
      </c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 t="s">
        <v>208</v>
      </c>
      <c r="EP131" s="1" t="s">
        <v>209</v>
      </c>
      <c r="EQ131" s="1" t="s">
        <v>209</v>
      </c>
      <c r="ER131" s="1" t="s">
        <v>209</v>
      </c>
      <c r="ES131" s="1" t="s">
        <v>209</v>
      </c>
      <c r="ET131" s="1">
        <v>2</v>
      </c>
      <c r="EU131" s="1"/>
      <c r="EV131" s="1"/>
      <c r="EW131" s="1"/>
      <c r="EX131" s="1">
        <v>0</v>
      </c>
      <c r="EY131" s="1">
        <v>0</v>
      </c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 t="s">
        <v>222</v>
      </c>
      <c r="GK131" s="1" t="s">
        <v>201</v>
      </c>
      <c r="GL131" s="1">
        <v>999999999</v>
      </c>
      <c r="GM131" s="1"/>
      <c r="GN131" s="1"/>
      <c r="GO131" s="1"/>
      <c r="GP131" s="1">
        <v>1</v>
      </c>
      <c r="GQ131" s="1"/>
    </row>
    <row r="132" spans="1:199" ht="28" customHeight="1">
      <c r="A132" s="1" t="s">
        <v>914</v>
      </c>
      <c r="B132" s="1" t="s">
        <v>915</v>
      </c>
      <c r="C132" s="1" t="s">
        <v>914</v>
      </c>
      <c r="D132" s="1" t="s">
        <v>201</v>
      </c>
      <c r="E132" s="1" t="s">
        <v>915</v>
      </c>
      <c r="F132" s="1"/>
      <c r="G132" s="1">
        <v>2625</v>
      </c>
      <c r="H132" s="1"/>
      <c r="I132" s="1">
        <v>0</v>
      </c>
      <c r="J132" s="1">
        <v>1</v>
      </c>
      <c r="K132" s="1"/>
      <c r="L132" s="1"/>
      <c r="M132" s="1"/>
      <c r="N132" s="1"/>
      <c r="O132" s="1"/>
      <c r="P132" s="1" t="s">
        <v>916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 t="s">
        <v>917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>
        <v>1</v>
      </c>
      <c r="AT132" s="1">
        <v>1</v>
      </c>
      <c r="AU132" s="1">
        <v>0</v>
      </c>
      <c r="AV132" s="1">
        <v>1</v>
      </c>
      <c r="AW132" s="1">
        <v>0</v>
      </c>
      <c r="AX132" s="1">
        <v>0</v>
      </c>
      <c r="AY132" s="1"/>
      <c r="AZ132" s="1"/>
      <c r="BA132" s="1"/>
      <c r="BB132" s="1">
        <v>-1</v>
      </c>
      <c r="BC132" s="1">
        <v>0</v>
      </c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>
        <v>0</v>
      </c>
      <c r="CT132" s="1" t="s">
        <v>918</v>
      </c>
      <c r="CU132" s="1"/>
      <c r="CV132" s="1" t="s">
        <v>919</v>
      </c>
      <c r="CW132" s="1"/>
      <c r="CX132" s="1" t="s">
        <v>914</v>
      </c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>
        <v>407699</v>
      </c>
      <c r="DU132" s="1"/>
      <c r="DV132" s="1" t="s">
        <v>253</v>
      </c>
      <c r="DW132" s="1" t="s">
        <v>438</v>
      </c>
      <c r="DX132" s="1">
        <v>4</v>
      </c>
      <c r="DY132" s="1"/>
      <c r="DZ132" s="1">
        <v>1</v>
      </c>
      <c r="EA132" s="1">
        <v>1</v>
      </c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 t="s">
        <v>208</v>
      </c>
      <c r="EP132" s="1" t="s">
        <v>209</v>
      </c>
      <c r="EQ132" s="1" t="s">
        <v>209</v>
      </c>
      <c r="ER132" s="1" t="s">
        <v>209</v>
      </c>
      <c r="ES132" s="1" t="s">
        <v>209</v>
      </c>
      <c r="ET132" s="1">
        <v>2</v>
      </c>
      <c r="EU132" s="1"/>
      <c r="EV132" s="1"/>
      <c r="EW132" s="1"/>
      <c r="EX132" s="1">
        <v>0</v>
      </c>
      <c r="EY132" s="1">
        <v>0</v>
      </c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 t="s">
        <v>222</v>
      </c>
      <c r="GK132" s="1" t="s">
        <v>201</v>
      </c>
      <c r="GL132" s="1">
        <v>999999999</v>
      </c>
      <c r="GM132" s="1"/>
      <c r="GN132" s="1"/>
      <c r="GO132" s="1"/>
      <c r="GP132" s="1">
        <v>1</v>
      </c>
      <c r="GQ132" s="1"/>
    </row>
    <row r="133" spans="1:199" ht="28" customHeight="1">
      <c r="A133" s="1" t="s">
        <v>920</v>
      </c>
      <c r="B133" s="1" t="s">
        <v>921</v>
      </c>
      <c r="C133" s="1" t="s">
        <v>920</v>
      </c>
      <c r="D133" s="1" t="s">
        <v>201</v>
      </c>
      <c r="E133" s="1" t="s">
        <v>921</v>
      </c>
      <c r="F133" s="1"/>
      <c r="G133" s="1">
        <v>25200</v>
      </c>
      <c r="H133" s="1"/>
      <c r="I133" s="1">
        <v>0</v>
      </c>
      <c r="J133" s="1">
        <v>1</v>
      </c>
      <c r="K133" s="1"/>
      <c r="L133" s="1"/>
      <c r="M133" s="1"/>
      <c r="N133" s="1"/>
      <c r="O133" s="1"/>
      <c r="P133" s="1" t="s">
        <v>922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 t="s">
        <v>923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>
        <v>1</v>
      </c>
      <c r="AT133" s="1">
        <v>1</v>
      </c>
      <c r="AU133" s="1">
        <v>0</v>
      </c>
      <c r="AV133" s="1">
        <v>1</v>
      </c>
      <c r="AW133" s="1">
        <v>0</v>
      </c>
      <c r="AX133" s="1">
        <v>0</v>
      </c>
      <c r="AY133" s="1"/>
      <c r="AZ133" s="1"/>
      <c r="BA133" s="1"/>
      <c r="BB133" s="1">
        <v>-1</v>
      </c>
      <c r="BC133" s="1">
        <v>0</v>
      </c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>
        <v>0</v>
      </c>
      <c r="CT133" s="1" t="e">
        <v>#REF!</v>
      </c>
      <c r="CU133" s="1"/>
      <c r="CV133" s="1" t="s">
        <v>924</v>
      </c>
      <c r="CW133" s="1"/>
      <c r="CX133" s="1" t="s">
        <v>920</v>
      </c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>
        <v>407699</v>
      </c>
      <c r="DU133" s="1"/>
      <c r="DV133" s="1" t="s">
        <v>253</v>
      </c>
      <c r="DW133" s="1" t="s">
        <v>741</v>
      </c>
      <c r="DX133" s="1">
        <v>4</v>
      </c>
      <c r="DY133" s="1"/>
      <c r="DZ133" s="1">
        <v>1</v>
      </c>
      <c r="EA133" s="1">
        <v>1</v>
      </c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 t="s">
        <v>208</v>
      </c>
      <c r="EP133" s="1" t="s">
        <v>209</v>
      </c>
      <c r="EQ133" s="1" t="s">
        <v>209</v>
      </c>
      <c r="ER133" s="1" t="s">
        <v>209</v>
      </c>
      <c r="ES133" s="1" t="s">
        <v>209</v>
      </c>
      <c r="ET133" s="1">
        <v>2</v>
      </c>
      <c r="EU133" s="1"/>
      <c r="EV133" s="1"/>
      <c r="EW133" s="1"/>
      <c r="EX133" s="1">
        <v>0</v>
      </c>
      <c r="EY133" s="1">
        <v>0</v>
      </c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 t="s">
        <v>222</v>
      </c>
      <c r="GK133" s="1" t="s">
        <v>201</v>
      </c>
      <c r="GL133" s="1">
        <v>999999999</v>
      </c>
      <c r="GM133" s="1"/>
      <c r="GN133" s="1"/>
      <c r="GO133" s="1"/>
      <c r="GP133" s="1">
        <v>1</v>
      </c>
      <c r="GQ133" s="1"/>
    </row>
    <row r="134" spans="1:199" ht="28" customHeight="1">
      <c r="A134" s="1" t="s">
        <v>925</v>
      </c>
      <c r="B134" s="1" t="s">
        <v>926</v>
      </c>
      <c r="C134" s="1" t="s">
        <v>925</v>
      </c>
      <c r="D134" s="1" t="s">
        <v>201</v>
      </c>
      <c r="E134" s="1" t="s">
        <v>926</v>
      </c>
      <c r="F134" s="1"/>
      <c r="G134" s="1">
        <v>44625</v>
      </c>
      <c r="H134" s="1"/>
      <c r="I134" s="1">
        <v>0</v>
      </c>
      <c r="J134" s="1">
        <v>1</v>
      </c>
      <c r="K134" s="1"/>
      <c r="L134" s="1"/>
      <c r="M134" s="1"/>
      <c r="N134" s="1"/>
      <c r="O134" s="1"/>
      <c r="P134" s="1" t="s">
        <v>927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 t="s">
        <v>928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>
        <v>1</v>
      </c>
      <c r="AT134" s="1">
        <v>1</v>
      </c>
      <c r="AU134" s="1">
        <v>0</v>
      </c>
      <c r="AV134" s="1">
        <v>1</v>
      </c>
      <c r="AW134" s="1">
        <v>0</v>
      </c>
      <c r="AX134" s="1">
        <v>0</v>
      </c>
      <c r="AY134" s="1"/>
      <c r="AZ134" s="1"/>
      <c r="BA134" s="1"/>
      <c r="BB134" s="1">
        <v>-1</v>
      </c>
      <c r="BC134" s="1">
        <v>0</v>
      </c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>
        <v>0</v>
      </c>
      <c r="CT134" s="1" t="e">
        <v>#REF!</v>
      </c>
      <c r="CU134" s="1"/>
      <c r="CV134" s="1" t="s">
        <v>929</v>
      </c>
      <c r="CW134" s="1"/>
      <c r="CX134" s="1" t="s">
        <v>925</v>
      </c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>
        <v>407699</v>
      </c>
      <c r="DU134" s="1"/>
      <c r="DV134" s="1" t="s">
        <v>253</v>
      </c>
      <c r="DW134" s="1" t="s">
        <v>741</v>
      </c>
      <c r="DX134" s="1">
        <v>4</v>
      </c>
      <c r="DY134" s="1"/>
      <c r="DZ134" s="1">
        <v>1</v>
      </c>
      <c r="EA134" s="1">
        <v>1</v>
      </c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 t="s">
        <v>208</v>
      </c>
      <c r="EP134" s="1" t="s">
        <v>209</v>
      </c>
      <c r="EQ134" s="1" t="s">
        <v>209</v>
      </c>
      <c r="ER134" s="1" t="s">
        <v>209</v>
      </c>
      <c r="ES134" s="1" t="s">
        <v>209</v>
      </c>
      <c r="ET134" s="1">
        <v>2</v>
      </c>
      <c r="EU134" s="1"/>
      <c r="EV134" s="1"/>
      <c r="EW134" s="1"/>
      <c r="EX134" s="1">
        <v>0</v>
      </c>
      <c r="EY134" s="1">
        <v>0</v>
      </c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 t="s">
        <v>222</v>
      </c>
      <c r="GK134" s="1" t="s">
        <v>201</v>
      </c>
      <c r="GL134" s="1">
        <v>999999999</v>
      </c>
      <c r="GM134" s="1"/>
      <c r="GN134" s="1"/>
      <c r="GO134" s="1"/>
      <c r="GP134" s="1">
        <v>1</v>
      </c>
      <c r="GQ134" s="1"/>
    </row>
    <row r="135" spans="1:199" ht="28" customHeight="1">
      <c r="A135" s="1" t="s">
        <v>930</v>
      </c>
      <c r="B135" s="1" t="s">
        <v>931</v>
      </c>
      <c r="C135" s="1" t="s">
        <v>930</v>
      </c>
      <c r="D135" s="1" t="s">
        <v>201</v>
      </c>
      <c r="E135" s="1" t="s">
        <v>931</v>
      </c>
      <c r="F135" s="1"/>
      <c r="G135" s="1">
        <v>44625</v>
      </c>
      <c r="H135" s="1"/>
      <c r="I135" s="1">
        <v>0</v>
      </c>
      <c r="J135" s="1">
        <v>1</v>
      </c>
      <c r="K135" s="1"/>
      <c r="L135" s="1"/>
      <c r="M135" s="1"/>
      <c r="N135" s="1"/>
      <c r="O135" s="1"/>
      <c r="P135" s="1" t="s">
        <v>932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 t="s">
        <v>933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>
        <v>1</v>
      </c>
      <c r="AT135" s="1">
        <v>1</v>
      </c>
      <c r="AU135" s="1">
        <v>0</v>
      </c>
      <c r="AV135" s="1">
        <v>1</v>
      </c>
      <c r="AW135" s="1">
        <v>0</v>
      </c>
      <c r="AX135" s="1">
        <v>0</v>
      </c>
      <c r="AY135" s="1"/>
      <c r="AZ135" s="1"/>
      <c r="BA135" s="1"/>
      <c r="BB135" s="1">
        <v>-1</v>
      </c>
      <c r="BC135" s="1">
        <v>0</v>
      </c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>
        <v>0</v>
      </c>
      <c r="CT135" s="1" t="e">
        <v>#REF!</v>
      </c>
      <c r="CU135" s="1"/>
      <c r="CV135" s="1" t="s">
        <v>934</v>
      </c>
      <c r="CW135" s="1"/>
      <c r="CX135" s="1" t="s">
        <v>930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>
        <v>407699</v>
      </c>
      <c r="DU135" s="1"/>
      <c r="DV135" s="1" t="s">
        <v>253</v>
      </c>
      <c r="DW135" s="1" t="s">
        <v>741</v>
      </c>
      <c r="DX135" s="1">
        <v>4</v>
      </c>
      <c r="DY135" s="1"/>
      <c r="DZ135" s="1">
        <v>1</v>
      </c>
      <c r="EA135" s="1">
        <v>1</v>
      </c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 t="s">
        <v>208</v>
      </c>
      <c r="EP135" s="1" t="s">
        <v>209</v>
      </c>
      <c r="EQ135" s="1" t="s">
        <v>209</v>
      </c>
      <c r="ER135" s="1" t="s">
        <v>209</v>
      </c>
      <c r="ES135" s="1" t="s">
        <v>209</v>
      </c>
      <c r="ET135" s="1">
        <v>2</v>
      </c>
      <c r="EU135" s="1"/>
      <c r="EV135" s="1"/>
      <c r="EW135" s="1"/>
      <c r="EX135" s="1">
        <v>0</v>
      </c>
      <c r="EY135" s="1">
        <v>0</v>
      </c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 t="s">
        <v>222</v>
      </c>
      <c r="GK135" s="1" t="s">
        <v>201</v>
      </c>
      <c r="GL135" s="1">
        <v>999999999</v>
      </c>
      <c r="GM135" s="1"/>
      <c r="GN135" s="1"/>
      <c r="GO135" s="1"/>
      <c r="GP135" s="1">
        <v>1</v>
      </c>
      <c r="GQ135" s="1"/>
    </row>
    <row r="136" spans="1:199" ht="28" customHeight="1">
      <c r="A136" s="1" t="s">
        <v>935</v>
      </c>
      <c r="B136" s="1" t="s">
        <v>936</v>
      </c>
      <c r="C136" s="1" t="s">
        <v>935</v>
      </c>
      <c r="D136" s="1" t="s">
        <v>201</v>
      </c>
      <c r="E136" s="1" t="s">
        <v>936</v>
      </c>
      <c r="F136" s="1"/>
      <c r="G136" s="1">
        <v>4830</v>
      </c>
      <c r="H136" s="1"/>
      <c r="I136" s="1">
        <v>0</v>
      </c>
      <c r="J136" s="1">
        <v>1</v>
      </c>
      <c r="K136" s="1"/>
      <c r="L136" s="1"/>
      <c r="M136" s="1"/>
      <c r="N136" s="1"/>
      <c r="O136" s="1"/>
      <c r="P136" s="1" t="s">
        <v>937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 t="s">
        <v>938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>
        <v>1</v>
      </c>
      <c r="AT136" s="1">
        <v>1</v>
      </c>
      <c r="AU136" s="1">
        <v>0</v>
      </c>
      <c r="AV136" s="1">
        <v>1</v>
      </c>
      <c r="AW136" s="1">
        <v>0</v>
      </c>
      <c r="AX136" s="1">
        <v>0</v>
      </c>
      <c r="AY136" s="1"/>
      <c r="AZ136" s="1"/>
      <c r="BA136" s="1"/>
      <c r="BB136" s="1">
        <v>-1</v>
      </c>
      <c r="BC136" s="1">
        <v>0</v>
      </c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>
        <v>0</v>
      </c>
      <c r="CT136" s="1" t="s">
        <v>939</v>
      </c>
      <c r="CU136" s="1"/>
      <c r="CV136" s="1" t="s">
        <v>940</v>
      </c>
      <c r="CW136" s="1"/>
      <c r="CX136" s="1" t="s">
        <v>935</v>
      </c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>
        <v>407699</v>
      </c>
      <c r="DU136" s="1"/>
      <c r="DV136" s="1" t="s">
        <v>253</v>
      </c>
      <c r="DW136" s="1" t="s">
        <v>438</v>
      </c>
      <c r="DX136" s="1">
        <v>4</v>
      </c>
      <c r="DY136" s="1"/>
      <c r="DZ136" s="1">
        <v>1</v>
      </c>
      <c r="EA136" s="1">
        <v>1</v>
      </c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 t="s">
        <v>208</v>
      </c>
      <c r="EP136" s="1" t="s">
        <v>209</v>
      </c>
      <c r="EQ136" s="1" t="s">
        <v>209</v>
      </c>
      <c r="ER136" s="1" t="s">
        <v>209</v>
      </c>
      <c r="ES136" s="1" t="s">
        <v>209</v>
      </c>
      <c r="ET136" s="1">
        <v>2</v>
      </c>
      <c r="EU136" s="1"/>
      <c r="EV136" s="1"/>
      <c r="EW136" s="1"/>
      <c r="EX136" s="1">
        <v>0</v>
      </c>
      <c r="EY136" s="1">
        <v>0</v>
      </c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 t="s">
        <v>222</v>
      </c>
      <c r="GK136" s="1" t="s">
        <v>201</v>
      </c>
      <c r="GL136" s="1">
        <v>999999999</v>
      </c>
      <c r="GM136" s="1"/>
      <c r="GN136" s="1"/>
      <c r="GO136" s="1"/>
      <c r="GP136" s="1">
        <v>1</v>
      </c>
      <c r="GQ136" s="1"/>
    </row>
    <row r="137" spans="1:199" ht="28" customHeight="1">
      <c r="A137" s="1" t="s">
        <v>941</v>
      </c>
      <c r="B137" s="1" t="s">
        <v>942</v>
      </c>
      <c r="C137" s="1" t="s">
        <v>941</v>
      </c>
      <c r="D137" s="1" t="s">
        <v>201</v>
      </c>
      <c r="E137" s="1" t="s">
        <v>942</v>
      </c>
      <c r="F137" s="1"/>
      <c r="G137" s="1">
        <v>5145</v>
      </c>
      <c r="H137" s="1"/>
      <c r="I137" s="1">
        <v>0</v>
      </c>
      <c r="J137" s="1">
        <v>1</v>
      </c>
      <c r="K137" s="1"/>
      <c r="L137" s="1"/>
      <c r="M137" s="1"/>
      <c r="N137" s="1"/>
      <c r="O137" s="1"/>
      <c r="P137" s="1" t="s">
        <v>943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 t="s">
        <v>944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>
        <v>1</v>
      </c>
      <c r="AT137" s="1">
        <v>1</v>
      </c>
      <c r="AU137" s="1">
        <v>0</v>
      </c>
      <c r="AV137" s="1">
        <v>1</v>
      </c>
      <c r="AW137" s="1">
        <v>0</v>
      </c>
      <c r="AX137" s="1">
        <v>0</v>
      </c>
      <c r="AY137" s="1"/>
      <c r="AZ137" s="1"/>
      <c r="BA137" s="1"/>
      <c r="BB137" s="1">
        <v>-1</v>
      </c>
      <c r="BC137" s="1">
        <v>0</v>
      </c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>
        <v>0</v>
      </c>
      <c r="CT137" s="1" t="e">
        <v>#REF!</v>
      </c>
      <c r="CU137" s="1"/>
      <c r="CV137" s="1" t="s">
        <v>945</v>
      </c>
      <c r="CW137" s="1"/>
      <c r="CX137" s="1" t="s">
        <v>941</v>
      </c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>
        <v>407699</v>
      </c>
      <c r="DU137" s="1"/>
      <c r="DV137" s="1" t="s">
        <v>253</v>
      </c>
      <c r="DW137" s="1" t="s">
        <v>747</v>
      </c>
      <c r="DX137" s="1">
        <v>4</v>
      </c>
      <c r="DY137" s="1"/>
      <c r="DZ137" s="1">
        <v>1</v>
      </c>
      <c r="EA137" s="1">
        <v>1</v>
      </c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 t="s">
        <v>208</v>
      </c>
      <c r="EP137" s="1" t="s">
        <v>209</v>
      </c>
      <c r="EQ137" s="1" t="s">
        <v>209</v>
      </c>
      <c r="ER137" s="1" t="s">
        <v>209</v>
      </c>
      <c r="ES137" s="1" t="s">
        <v>209</v>
      </c>
      <c r="ET137" s="1">
        <v>2</v>
      </c>
      <c r="EU137" s="1"/>
      <c r="EV137" s="1"/>
      <c r="EW137" s="1"/>
      <c r="EX137" s="1">
        <v>0</v>
      </c>
      <c r="EY137" s="1">
        <v>0</v>
      </c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 t="s">
        <v>222</v>
      </c>
      <c r="GK137" s="1" t="s">
        <v>201</v>
      </c>
      <c r="GL137" s="1">
        <v>999999999</v>
      </c>
      <c r="GM137" s="1"/>
      <c r="GN137" s="1"/>
      <c r="GO137" s="1"/>
      <c r="GP137" s="1">
        <v>1</v>
      </c>
      <c r="GQ137" s="1"/>
    </row>
    <row r="138" spans="1:199" ht="28" customHeight="1">
      <c r="A138" s="1" t="s">
        <v>946</v>
      </c>
      <c r="B138" s="1" t="s">
        <v>947</v>
      </c>
      <c r="C138" s="1" t="s">
        <v>946</v>
      </c>
      <c r="D138" s="1" t="s">
        <v>201</v>
      </c>
      <c r="E138" s="1" t="s">
        <v>947</v>
      </c>
      <c r="F138" s="1"/>
      <c r="G138" s="1">
        <v>23100</v>
      </c>
      <c r="H138" s="1"/>
      <c r="I138" s="1">
        <v>0</v>
      </c>
      <c r="J138" s="1">
        <v>1</v>
      </c>
      <c r="K138" s="1"/>
      <c r="L138" s="1"/>
      <c r="M138" s="1"/>
      <c r="N138" s="1"/>
      <c r="O138" s="1"/>
      <c r="P138" s="1" t="s">
        <v>948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 t="s">
        <v>949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>
        <v>1</v>
      </c>
      <c r="AT138" s="1">
        <v>1</v>
      </c>
      <c r="AU138" s="1">
        <v>0</v>
      </c>
      <c r="AV138" s="1">
        <v>1</v>
      </c>
      <c r="AW138" s="1">
        <v>0</v>
      </c>
      <c r="AX138" s="1">
        <v>0</v>
      </c>
      <c r="AY138" s="1"/>
      <c r="AZ138" s="1"/>
      <c r="BA138" s="1"/>
      <c r="BB138" s="1">
        <v>-1</v>
      </c>
      <c r="BC138" s="1">
        <v>0</v>
      </c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>
        <v>0</v>
      </c>
      <c r="CT138" s="1" t="e">
        <v>#REF!</v>
      </c>
      <c r="CU138" s="1"/>
      <c r="CV138" s="1" t="s">
        <v>950</v>
      </c>
      <c r="CW138" s="1"/>
      <c r="CX138" s="1" t="s">
        <v>946</v>
      </c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>
        <v>407699</v>
      </c>
      <c r="DU138" s="1"/>
      <c r="DV138" s="1" t="s">
        <v>253</v>
      </c>
      <c r="DW138" s="1" t="s">
        <v>741</v>
      </c>
      <c r="DX138" s="1">
        <v>4</v>
      </c>
      <c r="DY138" s="1"/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208</v>
      </c>
      <c r="EP138" s="1" t="s">
        <v>209</v>
      </c>
      <c r="EQ138" s="1" t="s">
        <v>209</v>
      </c>
      <c r="ER138" s="1" t="s">
        <v>209</v>
      </c>
      <c r="ES138" s="1" t="s">
        <v>209</v>
      </c>
      <c r="ET138" s="1">
        <v>2</v>
      </c>
      <c r="EU138" s="1"/>
      <c r="EV138" s="1"/>
      <c r="EW138" s="1"/>
      <c r="EX138" s="1">
        <v>0</v>
      </c>
      <c r="EY138" s="1">
        <v>0</v>
      </c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 t="s">
        <v>222</v>
      </c>
      <c r="GK138" s="1" t="s">
        <v>201</v>
      </c>
      <c r="GL138" s="1">
        <v>999999999</v>
      </c>
      <c r="GM138" s="1"/>
      <c r="GN138" s="1"/>
      <c r="GO138" s="1"/>
      <c r="GP138" s="1">
        <v>1</v>
      </c>
      <c r="GQ138" s="1"/>
    </row>
    <row r="139" spans="1:199" ht="28" customHeight="1">
      <c r="A139" s="1" t="s">
        <v>951</v>
      </c>
      <c r="B139" s="1" t="s">
        <v>952</v>
      </c>
      <c r="C139" s="1" t="s">
        <v>951</v>
      </c>
      <c r="D139" s="1" t="s">
        <v>201</v>
      </c>
      <c r="E139" s="1" t="s">
        <v>952</v>
      </c>
      <c r="F139" s="1"/>
      <c r="G139" s="1">
        <v>8925</v>
      </c>
      <c r="H139" s="1"/>
      <c r="I139" s="1">
        <v>0</v>
      </c>
      <c r="J139" s="1">
        <v>1</v>
      </c>
      <c r="K139" s="1"/>
      <c r="L139" s="1"/>
      <c r="M139" s="1"/>
      <c r="N139" s="1"/>
      <c r="O139" s="1"/>
      <c r="P139" s="1" t="s">
        <v>953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 t="s">
        <v>954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>
        <v>1</v>
      </c>
      <c r="AT139" s="1">
        <v>1</v>
      </c>
      <c r="AU139" s="1">
        <v>0</v>
      </c>
      <c r="AV139" s="1">
        <v>1</v>
      </c>
      <c r="AW139" s="1">
        <v>0</v>
      </c>
      <c r="AX139" s="1">
        <v>0</v>
      </c>
      <c r="AY139" s="1"/>
      <c r="AZ139" s="1"/>
      <c r="BA139" s="1"/>
      <c r="BB139" s="1">
        <v>-1</v>
      </c>
      <c r="BC139" s="1">
        <v>0</v>
      </c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>
        <v>0</v>
      </c>
      <c r="CT139" s="1" t="e">
        <v>#REF!</v>
      </c>
      <c r="CU139" s="1"/>
      <c r="CV139" s="1" t="s">
        <v>955</v>
      </c>
      <c r="CW139" s="1"/>
      <c r="CX139" s="1" t="s">
        <v>951</v>
      </c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>
        <v>407699</v>
      </c>
      <c r="DU139" s="1"/>
      <c r="DV139" s="1" t="s">
        <v>253</v>
      </c>
      <c r="DW139" s="1" t="s">
        <v>741</v>
      </c>
      <c r="DX139" s="1">
        <v>4</v>
      </c>
      <c r="DY139" s="1"/>
      <c r="DZ139" s="1">
        <v>1</v>
      </c>
      <c r="EA139" s="1">
        <v>1</v>
      </c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 t="s">
        <v>208</v>
      </c>
      <c r="EP139" s="1" t="s">
        <v>209</v>
      </c>
      <c r="EQ139" s="1" t="s">
        <v>209</v>
      </c>
      <c r="ER139" s="1" t="s">
        <v>209</v>
      </c>
      <c r="ES139" s="1" t="s">
        <v>209</v>
      </c>
      <c r="ET139" s="1">
        <v>2</v>
      </c>
      <c r="EU139" s="1"/>
      <c r="EV139" s="1"/>
      <c r="EW139" s="1"/>
      <c r="EX139" s="1">
        <v>0</v>
      </c>
      <c r="EY139" s="1">
        <v>0</v>
      </c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 t="s">
        <v>222</v>
      </c>
      <c r="GK139" s="1" t="s">
        <v>201</v>
      </c>
      <c r="GL139" s="1">
        <v>999999999</v>
      </c>
      <c r="GM139" s="1"/>
      <c r="GN139" s="1"/>
      <c r="GO139" s="1"/>
      <c r="GP139" s="1">
        <v>1</v>
      </c>
      <c r="GQ139" s="1"/>
    </row>
    <row r="140" spans="1:199" ht="28" customHeight="1">
      <c r="A140" s="1" t="s">
        <v>956</v>
      </c>
      <c r="B140" s="1" t="s">
        <v>957</v>
      </c>
      <c r="C140" s="1" t="s">
        <v>956</v>
      </c>
      <c r="D140" s="1" t="s">
        <v>201</v>
      </c>
      <c r="E140" s="1" t="s">
        <v>957</v>
      </c>
      <c r="F140" s="1"/>
      <c r="G140" s="1">
        <v>8610</v>
      </c>
      <c r="H140" s="1"/>
      <c r="I140" s="1">
        <v>0</v>
      </c>
      <c r="J140" s="1">
        <v>1</v>
      </c>
      <c r="K140" s="1"/>
      <c r="L140" s="1"/>
      <c r="M140" s="1"/>
      <c r="N140" s="1"/>
      <c r="O140" s="1"/>
      <c r="P140" s="1" t="s">
        <v>958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 t="s">
        <v>959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>
        <v>1</v>
      </c>
      <c r="AT140" s="1">
        <v>1</v>
      </c>
      <c r="AU140" s="1">
        <v>0</v>
      </c>
      <c r="AV140" s="1">
        <v>1</v>
      </c>
      <c r="AW140" s="1">
        <v>0</v>
      </c>
      <c r="AX140" s="1">
        <v>0</v>
      </c>
      <c r="AY140" s="1"/>
      <c r="AZ140" s="1"/>
      <c r="BA140" s="1"/>
      <c r="BB140" s="1">
        <v>-1</v>
      </c>
      <c r="BC140" s="1">
        <v>0</v>
      </c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>
        <v>0</v>
      </c>
      <c r="CT140" s="1" t="e">
        <v>#REF!</v>
      </c>
      <c r="CU140" s="1"/>
      <c r="CV140" s="1" t="s">
        <v>960</v>
      </c>
      <c r="CW140" s="1"/>
      <c r="CX140" s="1" t="s">
        <v>956</v>
      </c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>
        <v>407699</v>
      </c>
      <c r="DU140" s="1"/>
      <c r="DV140" s="1" t="s">
        <v>253</v>
      </c>
      <c r="DW140" s="1" t="s">
        <v>741</v>
      </c>
      <c r="DX140" s="1">
        <v>4</v>
      </c>
      <c r="DY140" s="1"/>
      <c r="DZ140" s="1">
        <v>1</v>
      </c>
      <c r="EA140" s="1">
        <v>1</v>
      </c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 t="s">
        <v>208</v>
      </c>
      <c r="EP140" s="1" t="s">
        <v>209</v>
      </c>
      <c r="EQ140" s="1" t="s">
        <v>209</v>
      </c>
      <c r="ER140" s="1" t="s">
        <v>209</v>
      </c>
      <c r="ES140" s="1" t="s">
        <v>209</v>
      </c>
      <c r="ET140" s="1">
        <v>2</v>
      </c>
      <c r="EU140" s="1"/>
      <c r="EV140" s="1"/>
      <c r="EW140" s="1"/>
      <c r="EX140" s="1">
        <v>0</v>
      </c>
      <c r="EY140" s="1">
        <v>0</v>
      </c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222</v>
      </c>
      <c r="GK140" s="1" t="s">
        <v>201</v>
      </c>
      <c r="GL140" s="1">
        <v>999999999</v>
      </c>
      <c r="GM140" s="1"/>
      <c r="GN140" s="1"/>
      <c r="GO140" s="1"/>
      <c r="GP140" s="1">
        <v>1</v>
      </c>
      <c r="GQ140" s="1"/>
    </row>
    <row r="141" spans="1:199" ht="28" customHeight="1">
      <c r="A141" s="1" t="s">
        <v>961</v>
      </c>
      <c r="B141" s="1" t="s">
        <v>962</v>
      </c>
      <c r="C141" s="1" t="s">
        <v>961</v>
      </c>
      <c r="D141" s="1" t="s">
        <v>201</v>
      </c>
      <c r="E141" s="1" t="s">
        <v>962</v>
      </c>
      <c r="F141" s="1"/>
      <c r="G141" s="1">
        <v>8190</v>
      </c>
      <c r="H141" s="1"/>
      <c r="I141" s="1">
        <v>0</v>
      </c>
      <c r="J141" s="1">
        <v>1</v>
      </c>
      <c r="K141" s="1"/>
      <c r="L141" s="1"/>
      <c r="M141" s="1"/>
      <c r="N141" s="1"/>
      <c r="O141" s="1"/>
      <c r="P141" s="1" t="s">
        <v>963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 t="s">
        <v>964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>
        <v>1</v>
      </c>
      <c r="AT141" s="1">
        <v>1</v>
      </c>
      <c r="AU141" s="1">
        <v>0</v>
      </c>
      <c r="AV141" s="1">
        <v>1</v>
      </c>
      <c r="AW141" s="1">
        <v>0</v>
      </c>
      <c r="AX141" s="1">
        <v>0</v>
      </c>
      <c r="AY141" s="1"/>
      <c r="AZ141" s="1"/>
      <c r="BA141" s="1"/>
      <c r="BB141" s="1">
        <v>-1</v>
      </c>
      <c r="BC141" s="1">
        <v>0</v>
      </c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>
        <v>0</v>
      </c>
      <c r="CT141" s="1" t="e">
        <v>#REF!</v>
      </c>
      <c r="CU141" s="1"/>
      <c r="CV141" s="1" t="s">
        <v>965</v>
      </c>
      <c r="CW141" s="1"/>
      <c r="CX141" s="1" t="s">
        <v>961</v>
      </c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>
        <v>407699</v>
      </c>
      <c r="DU141" s="1"/>
      <c r="DV141" s="1" t="s">
        <v>253</v>
      </c>
      <c r="DW141" s="1" t="s">
        <v>747</v>
      </c>
      <c r="DX141" s="1">
        <v>4</v>
      </c>
      <c r="DY141" s="1"/>
      <c r="DZ141" s="1">
        <v>1</v>
      </c>
      <c r="EA141" s="1">
        <v>1</v>
      </c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 t="s">
        <v>208</v>
      </c>
      <c r="EP141" s="1" t="s">
        <v>209</v>
      </c>
      <c r="EQ141" s="1" t="s">
        <v>209</v>
      </c>
      <c r="ER141" s="1" t="s">
        <v>209</v>
      </c>
      <c r="ES141" s="1" t="s">
        <v>209</v>
      </c>
      <c r="ET141" s="1">
        <v>2</v>
      </c>
      <c r="EU141" s="1"/>
      <c r="EV141" s="1"/>
      <c r="EW141" s="1"/>
      <c r="EX141" s="1">
        <v>0</v>
      </c>
      <c r="EY141" s="1">
        <v>0</v>
      </c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 t="s">
        <v>222</v>
      </c>
      <c r="GK141" s="1" t="s">
        <v>201</v>
      </c>
      <c r="GL141" s="1">
        <v>999999999</v>
      </c>
      <c r="GM141" s="1"/>
      <c r="GN141" s="1"/>
      <c r="GO141" s="1"/>
      <c r="GP141" s="1">
        <v>1</v>
      </c>
      <c r="GQ141" s="1"/>
    </row>
    <row r="142" spans="1:199" ht="28" customHeight="1">
      <c r="A142" s="1" t="s">
        <v>966</v>
      </c>
      <c r="B142" s="1" t="s">
        <v>967</v>
      </c>
      <c r="C142" s="1" t="s">
        <v>966</v>
      </c>
      <c r="D142" s="1" t="s">
        <v>201</v>
      </c>
      <c r="E142" s="1" t="s">
        <v>967</v>
      </c>
      <c r="F142" s="1"/>
      <c r="G142" s="1">
        <v>6930</v>
      </c>
      <c r="H142" s="1"/>
      <c r="I142" s="1">
        <v>0</v>
      </c>
      <c r="J142" s="1">
        <v>1</v>
      </c>
      <c r="K142" s="1"/>
      <c r="L142" s="1"/>
      <c r="M142" s="1"/>
      <c r="N142" s="1"/>
      <c r="O142" s="1"/>
      <c r="P142" s="1" t="s">
        <v>968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 t="s">
        <v>969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>
        <v>1</v>
      </c>
      <c r="AT142" s="1">
        <v>1</v>
      </c>
      <c r="AU142" s="1">
        <v>0</v>
      </c>
      <c r="AV142" s="1">
        <v>1</v>
      </c>
      <c r="AW142" s="1">
        <v>0</v>
      </c>
      <c r="AX142" s="1">
        <v>0</v>
      </c>
      <c r="AY142" s="1"/>
      <c r="AZ142" s="1"/>
      <c r="BA142" s="1"/>
      <c r="BB142" s="1">
        <v>-1</v>
      </c>
      <c r="BC142" s="1">
        <v>0</v>
      </c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>
        <v>0</v>
      </c>
      <c r="CT142" s="1" t="e">
        <v>#REF!</v>
      </c>
      <c r="CU142" s="1"/>
      <c r="CV142" s="1" t="s">
        <v>970</v>
      </c>
      <c r="CW142" s="1"/>
      <c r="CX142" s="1" t="s">
        <v>966</v>
      </c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>
        <v>407699</v>
      </c>
      <c r="DU142" s="1"/>
      <c r="DV142" s="1" t="s">
        <v>253</v>
      </c>
      <c r="DW142" s="1" t="s">
        <v>747</v>
      </c>
      <c r="DX142" s="1">
        <v>4</v>
      </c>
      <c r="DY142" s="1"/>
      <c r="DZ142" s="1">
        <v>1</v>
      </c>
      <c r="EA142" s="1">
        <v>1</v>
      </c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 t="s">
        <v>208</v>
      </c>
      <c r="EP142" s="1" t="s">
        <v>209</v>
      </c>
      <c r="EQ142" s="1" t="s">
        <v>209</v>
      </c>
      <c r="ER142" s="1" t="s">
        <v>209</v>
      </c>
      <c r="ES142" s="1" t="s">
        <v>209</v>
      </c>
      <c r="ET142" s="1">
        <v>2</v>
      </c>
      <c r="EU142" s="1"/>
      <c r="EV142" s="1"/>
      <c r="EW142" s="1"/>
      <c r="EX142" s="1">
        <v>0</v>
      </c>
      <c r="EY142" s="1">
        <v>0</v>
      </c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 t="s">
        <v>222</v>
      </c>
      <c r="GK142" s="1" t="s">
        <v>201</v>
      </c>
      <c r="GL142" s="1">
        <v>999999999</v>
      </c>
      <c r="GM142" s="1"/>
      <c r="GN142" s="1"/>
      <c r="GO142" s="1"/>
      <c r="GP142" s="1">
        <v>1</v>
      </c>
      <c r="GQ142" s="1"/>
    </row>
    <row r="143" spans="1:199" ht="28" customHeight="1">
      <c r="A143" s="1" t="s">
        <v>971</v>
      </c>
      <c r="B143" s="1" t="s">
        <v>972</v>
      </c>
      <c r="C143" s="1" t="s">
        <v>971</v>
      </c>
      <c r="D143" s="1" t="s">
        <v>201</v>
      </c>
      <c r="E143" s="1" t="s">
        <v>972</v>
      </c>
      <c r="F143" s="1"/>
      <c r="G143" s="1">
        <v>6510</v>
      </c>
      <c r="H143" s="1"/>
      <c r="I143" s="1">
        <v>0</v>
      </c>
      <c r="J143" s="1">
        <v>1</v>
      </c>
      <c r="K143" s="1"/>
      <c r="L143" s="1"/>
      <c r="M143" s="1"/>
      <c r="N143" s="1"/>
      <c r="O143" s="1"/>
      <c r="P143" s="1" t="s">
        <v>973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 t="s">
        <v>974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>
        <v>1</v>
      </c>
      <c r="AT143" s="1">
        <v>1</v>
      </c>
      <c r="AU143" s="1">
        <v>0</v>
      </c>
      <c r="AV143" s="1">
        <v>1</v>
      </c>
      <c r="AW143" s="1">
        <v>0</v>
      </c>
      <c r="AX143" s="1">
        <v>0</v>
      </c>
      <c r="AY143" s="1"/>
      <c r="AZ143" s="1"/>
      <c r="BA143" s="1"/>
      <c r="BB143" s="1">
        <v>-1</v>
      </c>
      <c r="BC143" s="1">
        <v>0</v>
      </c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>
        <v>0</v>
      </c>
      <c r="CT143" s="1" t="e">
        <v>#REF!</v>
      </c>
      <c r="CU143" s="1"/>
      <c r="CV143" s="1" t="s">
        <v>975</v>
      </c>
      <c r="CW143" s="1"/>
      <c r="CX143" s="1" t="s">
        <v>971</v>
      </c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>
        <v>407699</v>
      </c>
      <c r="DU143" s="1"/>
      <c r="DV143" s="1" t="s">
        <v>253</v>
      </c>
      <c r="DW143" s="1" t="s">
        <v>747</v>
      </c>
      <c r="DX143" s="1">
        <v>4</v>
      </c>
      <c r="DY143" s="1"/>
      <c r="DZ143" s="1">
        <v>1</v>
      </c>
      <c r="EA143" s="1">
        <v>1</v>
      </c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 t="s">
        <v>208</v>
      </c>
      <c r="EP143" s="1" t="s">
        <v>209</v>
      </c>
      <c r="EQ143" s="1" t="s">
        <v>209</v>
      </c>
      <c r="ER143" s="1" t="s">
        <v>209</v>
      </c>
      <c r="ES143" s="1" t="s">
        <v>209</v>
      </c>
      <c r="ET143" s="1">
        <v>2</v>
      </c>
      <c r="EU143" s="1"/>
      <c r="EV143" s="1"/>
      <c r="EW143" s="1"/>
      <c r="EX143" s="1">
        <v>0</v>
      </c>
      <c r="EY143" s="1">
        <v>0</v>
      </c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 t="s">
        <v>222</v>
      </c>
      <c r="GK143" s="1" t="s">
        <v>201</v>
      </c>
      <c r="GL143" s="1">
        <v>999999999</v>
      </c>
      <c r="GM143" s="1"/>
      <c r="GN143" s="1"/>
      <c r="GO143" s="1"/>
      <c r="GP143" s="1">
        <v>1</v>
      </c>
      <c r="GQ143" s="1"/>
    </row>
    <row r="144" spans="1:199" ht="28" customHeight="1">
      <c r="A144" s="1" t="s">
        <v>976</v>
      </c>
      <c r="B144" s="1" t="s">
        <v>977</v>
      </c>
      <c r="C144" s="1" t="s">
        <v>976</v>
      </c>
      <c r="D144" s="1" t="s">
        <v>201</v>
      </c>
      <c r="E144" s="1" t="s">
        <v>977</v>
      </c>
      <c r="F144" s="1"/>
      <c r="G144" s="1">
        <v>8925</v>
      </c>
      <c r="H144" s="1"/>
      <c r="I144" s="1">
        <v>0</v>
      </c>
      <c r="J144" s="1">
        <v>1</v>
      </c>
      <c r="K144" s="1"/>
      <c r="L144" s="1"/>
      <c r="M144" s="1"/>
      <c r="N144" s="1"/>
      <c r="O144" s="1"/>
      <c r="P144" s="1" t="s">
        <v>978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 t="s">
        <v>979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>
        <v>1</v>
      </c>
      <c r="AT144" s="1">
        <v>1</v>
      </c>
      <c r="AU144" s="1">
        <v>0</v>
      </c>
      <c r="AV144" s="1">
        <v>1</v>
      </c>
      <c r="AW144" s="1">
        <v>0</v>
      </c>
      <c r="AX144" s="1">
        <v>0</v>
      </c>
      <c r="AY144" s="1"/>
      <c r="AZ144" s="1"/>
      <c r="BA144" s="1"/>
      <c r="BB144" s="1">
        <v>-1</v>
      </c>
      <c r="BC144" s="1">
        <v>0</v>
      </c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>
        <v>0</v>
      </c>
      <c r="CT144" s="1" t="e">
        <v>#REF!</v>
      </c>
      <c r="CU144" s="1"/>
      <c r="CV144" s="1" t="s">
        <v>980</v>
      </c>
      <c r="CW144" s="1"/>
      <c r="CX144" s="1" t="s">
        <v>976</v>
      </c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>
        <v>407699</v>
      </c>
      <c r="DU144" s="1"/>
      <c r="DV144" s="1" t="s">
        <v>253</v>
      </c>
      <c r="DW144" s="1" t="s">
        <v>747</v>
      </c>
      <c r="DX144" s="1">
        <v>4</v>
      </c>
      <c r="DY144" s="1"/>
      <c r="DZ144" s="1">
        <v>1</v>
      </c>
      <c r="EA144" s="1">
        <v>1</v>
      </c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 t="s">
        <v>208</v>
      </c>
      <c r="EP144" s="1" t="s">
        <v>209</v>
      </c>
      <c r="EQ144" s="1" t="s">
        <v>209</v>
      </c>
      <c r="ER144" s="1" t="s">
        <v>209</v>
      </c>
      <c r="ES144" s="1" t="s">
        <v>209</v>
      </c>
      <c r="ET144" s="1">
        <v>2</v>
      </c>
      <c r="EU144" s="1"/>
      <c r="EV144" s="1"/>
      <c r="EW144" s="1"/>
      <c r="EX144" s="1">
        <v>0</v>
      </c>
      <c r="EY144" s="1">
        <v>0</v>
      </c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 t="s">
        <v>222</v>
      </c>
      <c r="GK144" s="1" t="s">
        <v>201</v>
      </c>
      <c r="GL144" s="1">
        <v>999999999</v>
      </c>
      <c r="GM144" s="1"/>
      <c r="GN144" s="1"/>
      <c r="GO144" s="1"/>
      <c r="GP144" s="1">
        <v>1</v>
      </c>
      <c r="GQ144" s="1"/>
    </row>
    <row r="145" spans="1:199" ht="28" customHeight="1">
      <c r="A145" s="1" t="s">
        <v>981</v>
      </c>
      <c r="B145" s="1" t="s">
        <v>982</v>
      </c>
      <c r="C145" s="1" t="s">
        <v>981</v>
      </c>
      <c r="D145" s="1" t="s">
        <v>201</v>
      </c>
      <c r="E145" s="1" t="s">
        <v>982</v>
      </c>
      <c r="F145" s="1"/>
      <c r="G145" s="1">
        <v>16800</v>
      </c>
      <c r="H145" s="1"/>
      <c r="I145" s="1">
        <v>0</v>
      </c>
      <c r="J145" s="1">
        <v>1</v>
      </c>
      <c r="K145" s="1"/>
      <c r="L145" s="1"/>
      <c r="M145" s="1"/>
      <c r="N145" s="1"/>
      <c r="O145" s="1"/>
      <c r="P145" s="1" t="s">
        <v>983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 t="s">
        <v>984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>
        <v>1</v>
      </c>
      <c r="AT145" s="1">
        <v>1</v>
      </c>
      <c r="AU145" s="1">
        <v>0</v>
      </c>
      <c r="AV145" s="1">
        <v>1</v>
      </c>
      <c r="AW145" s="1">
        <v>0</v>
      </c>
      <c r="AX145" s="1">
        <v>0</v>
      </c>
      <c r="AY145" s="1"/>
      <c r="AZ145" s="1"/>
      <c r="BA145" s="1"/>
      <c r="BB145" s="1">
        <v>-1</v>
      </c>
      <c r="BC145" s="1">
        <v>0</v>
      </c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>
        <v>0</v>
      </c>
      <c r="CT145" s="1" t="e">
        <v>#REF!</v>
      </c>
      <c r="CU145" s="1"/>
      <c r="CV145" s="1" t="s">
        <v>985</v>
      </c>
      <c r="CW145" s="1"/>
      <c r="CX145" s="1" t="s">
        <v>981</v>
      </c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>
        <v>407699</v>
      </c>
      <c r="DU145" s="1"/>
      <c r="DV145" s="1" t="s">
        <v>253</v>
      </c>
      <c r="DW145" s="1" t="s">
        <v>741</v>
      </c>
      <c r="DX145" s="1">
        <v>4</v>
      </c>
      <c r="DY145" s="1"/>
      <c r="DZ145" s="1">
        <v>1</v>
      </c>
      <c r="EA145" s="1">
        <v>1</v>
      </c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 t="s">
        <v>208</v>
      </c>
      <c r="EP145" s="1" t="s">
        <v>209</v>
      </c>
      <c r="EQ145" s="1" t="s">
        <v>209</v>
      </c>
      <c r="ER145" s="1" t="s">
        <v>209</v>
      </c>
      <c r="ES145" s="1" t="s">
        <v>209</v>
      </c>
      <c r="ET145" s="1">
        <v>2</v>
      </c>
      <c r="EU145" s="1"/>
      <c r="EV145" s="1"/>
      <c r="EW145" s="1"/>
      <c r="EX145" s="1">
        <v>0</v>
      </c>
      <c r="EY145" s="1">
        <v>0</v>
      </c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 t="s">
        <v>222</v>
      </c>
      <c r="GK145" s="1" t="s">
        <v>201</v>
      </c>
      <c r="GL145" s="1">
        <v>999999999</v>
      </c>
      <c r="GM145" s="1"/>
      <c r="GN145" s="1"/>
      <c r="GO145" s="1"/>
      <c r="GP145" s="1">
        <v>1</v>
      </c>
      <c r="GQ145" s="1"/>
    </row>
    <row r="146" spans="1:199" ht="28" customHeight="1">
      <c r="A146" s="1" t="s">
        <v>986</v>
      </c>
      <c r="B146" s="1" t="s">
        <v>987</v>
      </c>
      <c r="C146" s="1" t="s">
        <v>986</v>
      </c>
      <c r="D146" s="1" t="s">
        <v>201</v>
      </c>
      <c r="E146" s="1" t="s">
        <v>987</v>
      </c>
      <c r="F146" s="1"/>
      <c r="G146" s="1">
        <v>8610</v>
      </c>
      <c r="H146" s="1"/>
      <c r="I146" s="1">
        <v>0</v>
      </c>
      <c r="J146" s="1">
        <v>1</v>
      </c>
      <c r="K146" s="1"/>
      <c r="L146" s="1"/>
      <c r="M146" s="1"/>
      <c r="N146" s="1"/>
      <c r="O146" s="1"/>
      <c r="P146" s="1" t="s">
        <v>988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 t="s">
        <v>989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>
        <v>1</v>
      </c>
      <c r="AT146" s="1">
        <v>1</v>
      </c>
      <c r="AU146" s="1">
        <v>0</v>
      </c>
      <c r="AV146" s="1">
        <v>1</v>
      </c>
      <c r="AW146" s="1">
        <v>0</v>
      </c>
      <c r="AX146" s="1">
        <v>0</v>
      </c>
      <c r="AY146" s="1"/>
      <c r="AZ146" s="1"/>
      <c r="BA146" s="1"/>
      <c r="BB146" s="1">
        <v>-1</v>
      </c>
      <c r="BC146" s="1">
        <v>0</v>
      </c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>
        <v>0</v>
      </c>
      <c r="CT146" s="1" t="e">
        <v>#REF!</v>
      </c>
      <c r="CU146" s="1"/>
      <c r="CV146" s="1" t="s">
        <v>990</v>
      </c>
      <c r="CW146" s="1"/>
      <c r="CX146" s="1" t="s">
        <v>986</v>
      </c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>
        <v>407699</v>
      </c>
      <c r="DU146" s="1"/>
      <c r="DV146" s="1" t="s">
        <v>253</v>
      </c>
      <c r="DW146" s="1" t="s">
        <v>741</v>
      </c>
      <c r="DX146" s="1">
        <v>4</v>
      </c>
      <c r="DY146" s="1"/>
      <c r="DZ146" s="1">
        <v>1</v>
      </c>
      <c r="EA146" s="1">
        <v>1</v>
      </c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 t="s">
        <v>208</v>
      </c>
      <c r="EP146" s="1" t="s">
        <v>209</v>
      </c>
      <c r="EQ146" s="1" t="s">
        <v>209</v>
      </c>
      <c r="ER146" s="1" t="s">
        <v>209</v>
      </c>
      <c r="ES146" s="1" t="s">
        <v>209</v>
      </c>
      <c r="ET146" s="1">
        <v>2</v>
      </c>
      <c r="EU146" s="1"/>
      <c r="EV146" s="1"/>
      <c r="EW146" s="1"/>
      <c r="EX146" s="1">
        <v>0</v>
      </c>
      <c r="EY146" s="1">
        <v>0</v>
      </c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 t="s">
        <v>222</v>
      </c>
      <c r="GK146" s="1" t="s">
        <v>201</v>
      </c>
      <c r="GL146" s="1">
        <v>999999999</v>
      </c>
      <c r="GM146" s="1"/>
      <c r="GN146" s="1"/>
      <c r="GO146" s="1"/>
      <c r="GP146" s="1">
        <v>1</v>
      </c>
      <c r="GQ146" s="1"/>
    </row>
    <row r="147" spans="1:199" ht="28" customHeight="1">
      <c r="A147" s="1" t="s">
        <v>991</v>
      </c>
      <c r="B147" s="1" t="s">
        <v>992</v>
      </c>
      <c r="C147" s="1" t="s">
        <v>991</v>
      </c>
      <c r="D147" s="1" t="s">
        <v>201</v>
      </c>
      <c r="E147" s="1" t="s">
        <v>992</v>
      </c>
      <c r="F147" s="1"/>
      <c r="G147" s="1">
        <v>10500</v>
      </c>
      <c r="H147" s="1"/>
      <c r="I147" s="1">
        <v>0</v>
      </c>
      <c r="J147" s="1">
        <v>1</v>
      </c>
      <c r="K147" s="1"/>
      <c r="L147" s="1"/>
      <c r="M147" s="1"/>
      <c r="N147" s="1"/>
      <c r="O147" s="1"/>
      <c r="P147" s="1" t="s">
        <v>993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 t="s">
        <v>994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>
        <v>1</v>
      </c>
      <c r="AT147" s="1">
        <v>1</v>
      </c>
      <c r="AU147" s="1">
        <v>0</v>
      </c>
      <c r="AV147" s="1">
        <v>1</v>
      </c>
      <c r="AW147" s="1">
        <v>0</v>
      </c>
      <c r="AX147" s="1">
        <v>0</v>
      </c>
      <c r="AY147" s="1"/>
      <c r="AZ147" s="1"/>
      <c r="BA147" s="1"/>
      <c r="BB147" s="1">
        <v>-1</v>
      </c>
      <c r="BC147" s="1">
        <v>0</v>
      </c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>
        <v>0</v>
      </c>
      <c r="CT147" s="1" t="e">
        <v>#REF!</v>
      </c>
      <c r="CU147" s="1"/>
      <c r="CV147" s="1" t="s">
        <v>995</v>
      </c>
      <c r="CW147" s="1"/>
      <c r="CX147" s="1" t="s">
        <v>991</v>
      </c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>
        <v>407699</v>
      </c>
      <c r="DU147" s="1"/>
      <c r="DV147" s="1" t="s">
        <v>253</v>
      </c>
      <c r="DW147" s="1" t="s">
        <v>741</v>
      </c>
      <c r="DX147" s="1">
        <v>4</v>
      </c>
      <c r="DY147" s="1"/>
      <c r="DZ147" s="1">
        <v>1</v>
      </c>
      <c r="EA147" s="1">
        <v>1</v>
      </c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 t="s">
        <v>208</v>
      </c>
      <c r="EP147" s="1" t="s">
        <v>209</v>
      </c>
      <c r="EQ147" s="1" t="s">
        <v>209</v>
      </c>
      <c r="ER147" s="1" t="s">
        <v>209</v>
      </c>
      <c r="ES147" s="1" t="s">
        <v>209</v>
      </c>
      <c r="ET147" s="1">
        <v>2</v>
      </c>
      <c r="EU147" s="1"/>
      <c r="EV147" s="1"/>
      <c r="EW147" s="1"/>
      <c r="EX147" s="1">
        <v>0</v>
      </c>
      <c r="EY147" s="1">
        <v>0</v>
      </c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 t="s">
        <v>222</v>
      </c>
      <c r="GK147" s="1" t="s">
        <v>201</v>
      </c>
      <c r="GL147" s="1">
        <v>999999999</v>
      </c>
      <c r="GM147" s="1"/>
      <c r="GN147" s="1"/>
      <c r="GO147" s="1"/>
      <c r="GP147" s="1">
        <v>1</v>
      </c>
      <c r="GQ147" s="1"/>
    </row>
    <row r="148" spans="1:199" ht="28" customHeight="1">
      <c r="A148" s="1" t="s">
        <v>996</v>
      </c>
      <c r="B148" s="1" t="s">
        <v>997</v>
      </c>
      <c r="C148" s="1" t="s">
        <v>996</v>
      </c>
      <c r="D148" s="1" t="s">
        <v>201</v>
      </c>
      <c r="E148" s="1" t="s">
        <v>997</v>
      </c>
      <c r="F148" s="1"/>
      <c r="G148" s="1">
        <v>10500</v>
      </c>
      <c r="H148" s="1"/>
      <c r="I148" s="1">
        <v>0</v>
      </c>
      <c r="J148" s="1">
        <v>1</v>
      </c>
      <c r="K148" s="1"/>
      <c r="L148" s="1"/>
      <c r="M148" s="1"/>
      <c r="N148" s="1"/>
      <c r="O148" s="1"/>
      <c r="P148" s="1" t="s">
        <v>998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 t="s">
        <v>999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>
        <v>1</v>
      </c>
      <c r="AT148" s="1">
        <v>1</v>
      </c>
      <c r="AU148" s="1">
        <v>0</v>
      </c>
      <c r="AV148" s="1">
        <v>1</v>
      </c>
      <c r="AW148" s="1">
        <v>0</v>
      </c>
      <c r="AX148" s="1">
        <v>0</v>
      </c>
      <c r="AY148" s="1"/>
      <c r="AZ148" s="1"/>
      <c r="BA148" s="1"/>
      <c r="BB148" s="1">
        <v>-1</v>
      </c>
      <c r="BC148" s="1">
        <v>0</v>
      </c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>
        <v>0</v>
      </c>
      <c r="CT148" s="1" t="e">
        <v>#REF!</v>
      </c>
      <c r="CU148" s="1"/>
      <c r="CV148" s="1" t="s">
        <v>1000</v>
      </c>
      <c r="CW148" s="1"/>
      <c r="CX148" s="1" t="s">
        <v>996</v>
      </c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>
        <v>407699</v>
      </c>
      <c r="DU148" s="1"/>
      <c r="DV148" s="1" t="s">
        <v>253</v>
      </c>
      <c r="DW148" s="1" t="s">
        <v>741</v>
      </c>
      <c r="DX148" s="1">
        <v>4</v>
      </c>
      <c r="DY148" s="1"/>
      <c r="DZ148" s="1">
        <v>1</v>
      </c>
      <c r="EA148" s="1">
        <v>1</v>
      </c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 t="s">
        <v>208</v>
      </c>
      <c r="EP148" s="1" t="s">
        <v>209</v>
      </c>
      <c r="EQ148" s="1" t="s">
        <v>209</v>
      </c>
      <c r="ER148" s="1" t="s">
        <v>209</v>
      </c>
      <c r="ES148" s="1" t="s">
        <v>209</v>
      </c>
      <c r="ET148" s="1">
        <v>2</v>
      </c>
      <c r="EU148" s="1"/>
      <c r="EV148" s="1"/>
      <c r="EW148" s="1"/>
      <c r="EX148" s="1">
        <v>0</v>
      </c>
      <c r="EY148" s="1">
        <v>0</v>
      </c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 t="s">
        <v>222</v>
      </c>
      <c r="GK148" s="1" t="s">
        <v>201</v>
      </c>
      <c r="GL148" s="1">
        <v>999999999</v>
      </c>
      <c r="GM148" s="1"/>
      <c r="GN148" s="1"/>
      <c r="GO148" s="1"/>
      <c r="GP148" s="1">
        <v>1</v>
      </c>
      <c r="GQ148" s="1"/>
    </row>
    <row r="149" spans="1:199" ht="28" customHeight="1">
      <c r="A149" s="1" t="s">
        <v>1001</v>
      </c>
      <c r="B149" s="1" t="s">
        <v>1002</v>
      </c>
      <c r="C149" s="1" t="s">
        <v>1001</v>
      </c>
      <c r="D149" s="1" t="s">
        <v>201</v>
      </c>
      <c r="E149" s="1" t="s">
        <v>1002</v>
      </c>
      <c r="F149" s="1"/>
      <c r="G149" s="1">
        <v>14700</v>
      </c>
      <c r="H149" s="1"/>
      <c r="I149" s="1">
        <v>0</v>
      </c>
      <c r="J149" s="1">
        <v>1</v>
      </c>
      <c r="K149" s="1"/>
      <c r="L149" s="1"/>
      <c r="M149" s="1"/>
      <c r="N149" s="1"/>
      <c r="O149" s="1"/>
      <c r="P149" s="1" t="s">
        <v>1003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 t="s">
        <v>1004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>
        <v>1</v>
      </c>
      <c r="AT149" s="1">
        <v>1</v>
      </c>
      <c r="AU149" s="1">
        <v>0</v>
      </c>
      <c r="AV149" s="1">
        <v>1</v>
      </c>
      <c r="AW149" s="1">
        <v>0</v>
      </c>
      <c r="AX149" s="1">
        <v>0</v>
      </c>
      <c r="AY149" s="1"/>
      <c r="AZ149" s="1"/>
      <c r="BA149" s="1"/>
      <c r="BB149" s="1">
        <v>-1</v>
      </c>
      <c r="BC149" s="1">
        <v>0</v>
      </c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>
        <v>0</v>
      </c>
      <c r="CT149" s="1" t="s">
        <v>1005</v>
      </c>
      <c r="CU149" s="1"/>
      <c r="CV149" s="1" t="s">
        <v>1006</v>
      </c>
      <c r="CW149" s="1"/>
      <c r="CX149" s="1" t="s">
        <v>1001</v>
      </c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>
        <v>563147</v>
      </c>
      <c r="DU149" s="1"/>
      <c r="DV149" s="1" t="s">
        <v>1007</v>
      </c>
      <c r="DW149" s="1" t="s">
        <v>1008</v>
      </c>
      <c r="DX149" s="1">
        <v>4</v>
      </c>
      <c r="DY149" s="1"/>
      <c r="DZ149" s="1">
        <v>1</v>
      </c>
      <c r="EA149" s="1">
        <v>1</v>
      </c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 t="s">
        <v>208</v>
      </c>
      <c r="EP149" s="1" t="s">
        <v>209</v>
      </c>
      <c r="EQ149" s="1" t="s">
        <v>209</v>
      </c>
      <c r="ER149" s="1" t="s">
        <v>209</v>
      </c>
      <c r="ES149" s="1" t="s">
        <v>209</v>
      </c>
      <c r="ET149" s="1">
        <v>2</v>
      </c>
      <c r="EU149" s="1"/>
      <c r="EV149" s="1"/>
      <c r="EW149" s="1"/>
      <c r="EX149" s="1">
        <v>0</v>
      </c>
      <c r="EY149" s="1">
        <v>0</v>
      </c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 t="s">
        <v>1009</v>
      </c>
      <c r="GK149" s="1" t="s">
        <v>211</v>
      </c>
      <c r="GL149" s="1" t="s">
        <v>212</v>
      </c>
      <c r="GM149" s="1" t="s">
        <v>213</v>
      </c>
      <c r="GN149" s="1" t="s">
        <v>213</v>
      </c>
      <c r="GO149" s="1" t="s">
        <v>213</v>
      </c>
      <c r="GP149" s="1">
        <v>1</v>
      </c>
      <c r="GQ149" s="1"/>
    </row>
    <row r="150" spans="1:199" ht="28" customHeight="1">
      <c r="A150" s="1" t="s">
        <v>1010</v>
      </c>
      <c r="B150" s="1" t="s">
        <v>1011</v>
      </c>
      <c r="C150" s="1" t="s">
        <v>1010</v>
      </c>
      <c r="D150" s="1" t="s">
        <v>201</v>
      </c>
      <c r="E150" s="1" t="s">
        <v>1011</v>
      </c>
      <c r="F150" s="1"/>
      <c r="G150" s="1">
        <v>6405</v>
      </c>
      <c r="H150" s="1"/>
      <c r="I150" s="1">
        <v>0</v>
      </c>
      <c r="J150" s="1">
        <v>1</v>
      </c>
      <c r="K150" s="1"/>
      <c r="L150" s="1"/>
      <c r="M150" s="1"/>
      <c r="N150" s="1"/>
      <c r="O150" s="1"/>
      <c r="P150" s="1" t="s">
        <v>1012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 t="s">
        <v>1013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>
        <v>1</v>
      </c>
      <c r="AT150" s="1">
        <v>1</v>
      </c>
      <c r="AU150" s="1">
        <v>0</v>
      </c>
      <c r="AV150" s="1">
        <v>1</v>
      </c>
      <c r="AW150" s="1">
        <v>0</v>
      </c>
      <c r="AX150" s="1">
        <v>0</v>
      </c>
      <c r="AY150" s="1"/>
      <c r="AZ150" s="1"/>
      <c r="BA150" s="1"/>
      <c r="BB150" s="1">
        <v>-1</v>
      </c>
      <c r="BC150" s="1">
        <v>0</v>
      </c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>
        <v>0</v>
      </c>
      <c r="CT150" s="1" t="e">
        <v>#REF!</v>
      </c>
      <c r="CU150" s="1"/>
      <c r="CV150" s="1" t="s">
        <v>1014</v>
      </c>
      <c r="CW150" s="1"/>
      <c r="CX150" s="1" t="s">
        <v>1010</v>
      </c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>
        <v>563147</v>
      </c>
      <c r="DU150" s="1"/>
      <c r="DV150" s="1" t="s">
        <v>1007</v>
      </c>
      <c r="DW150" s="1" t="s">
        <v>1015</v>
      </c>
      <c r="DX150" s="1">
        <v>4</v>
      </c>
      <c r="DY150" s="1"/>
      <c r="DZ150" s="1">
        <v>1</v>
      </c>
      <c r="EA150" s="1">
        <v>1</v>
      </c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 t="s">
        <v>208</v>
      </c>
      <c r="EP150" s="1" t="s">
        <v>209</v>
      </c>
      <c r="EQ150" s="1" t="s">
        <v>209</v>
      </c>
      <c r="ER150" s="1" t="s">
        <v>209</v>
      </c>
      <c r="ES150" s="1" t="s">
        <v>209</v>
      </c>
      <c r="ET150" s="1">
        <v>2</v>
      </c>
      <c r="EU150" s="1"/>
      <c r="EV150" s="1"/>
      <c r="EW150" s="1"/>
      <c r="EX150" s="1">
        <v>0</v>
      </c>
      <c r="EY150" s="1">
        <v>0</v>
      </c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 t="s">
        <v>222</v>
      </c>
      <c r="GK150" s="1" t="s">
        <v>201</v>
      </c>
      <c r="GL150" s="1">
        <v>999999999</v>
      </c>
      <c r="GM150" s="1"/>
      <c r="GN150" s="1"/>
      <c r="GO150" s="1"/>
      <c r="GP150" s="1">
        <v>1</v>
      </c>
      <c r="GQ150" s="1"/>
    </row>
    <row r="151" spans="1:199" ht="28" customHeight="1">
      <c r="A151" s="1" t="s">
        <v>1016</v>
      </c>
      <c r="B151" s="1" t="s">
        <v>1017</v>
      </c>
      <c r="C151" s="1" t="s">
        <v>1016</v>
      </c>
      <c r="D151" s="1" t="s">
        <v>201</v>
      </c>
      <c r="E151" s="1" t="s">
        <v>1017</v>
      </c>
      <c r="F151" s="1"/>
      <c r="G151" s="1">
        <v>3150</v>
      </c>
      <c r="H151" s="1"/>
      <c r="I151" s="1">
        <v>0</v>
      </c>
      <c r="J151" s="1">
        <v>1</v>
      </c>
      <c r="K151" s="1"/>
      <c r="L151" s="1"/>
      <c r="M151" s="1"/>
      <c r="N151" s="1"/>
      <c r="O151" s="1"/>
      <c r="P151" s="1" t="s">
        <v>1018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 t="s">
        <v>1019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>
        <v>1</v>
      </c>
      <c r="AT151" s="1">
        <v>1</v>
      </c>
      <c r="AU151" s="1">
        <v>0</v>
      </c>
      <c r="AV151" s="1">
        <v>1</v>
      </c>
      <c r="AW151" s="1">
        <v>0</v>
      </c>
      <c r="AX151" s="1">
        <v>0</v>
      </c>
      <c r="AY151" s="1"/>
      <c r="AZ151" s="1"/>
      <c r="BA151" s="1"/>
      <c r="BB151" s="1">
        <v>-1</v>
      </c>
      <c r="BC151" s="1">
        <v>0</v>
      </c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>
        <v>0</v>
      </c>
      <c r="CT151" s="1" t="e">
        <v>#REF!</v>
      </c>
      <c r="CU151" s="1"/>
      <c r="CV151" s="1" t="s">
        <v>1020</v>
      </c>
      <c r="CW151" s="1"/>
      <c r="CX151" s="1" t="s">
        <v>1016</v>
      </c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>
        <v>563147</v>
      </c>
      <c r="DU151" s="1"/>
      <c r="DV151" s="1" t="s">
        <v>1007</v>
      </c>
      <c r="DW151" s="1" t="s">
        <v>1015</v>
      </c>
      <c r="DX151" s="1">
        <v>4</v>
      </c>
      <c r="DY151" s="1"/>
      <c r="DZ151" s="1">
        <v>1</v>
      </c>
      <c r="EA151" s="1">
        <v>1</v>
      </c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 t="s">
        <v>208</v>
      </c>
      <c r="EP151" s="1" t="s">
        <v>209</v>
      </c>
      <c r="EQ151" s="1" t="s">
        <v>209</v>
      </c>
      <c r="ER151" s="1" t="s">
        <v>209</v>
      </c>
      <c r="ES151" s="1" t="s">
        <v>209</v>
      </c>
      <c r="ET151" s="1">
        <v>2</v>
      </c>
      <c r="EU151" s="1"/>
      <c r="EV151" s="1"/>
      <c r="EW151" s="1"/>
      <c r="EX151" s="1">
        <v>0</v>
      </c>
      <c r="EY151" s="1">
        <v>0</v>
      </c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 t="s">
        <v>222</v>
      </c>
      <c r="GK151" s="1" t="s">
        <v>201</v>
      </c>
      <c r="GL151" s="1">
        <v>999999999</v>
      </c>
      <c r="GM151" s="1"/>
      <c r="GN151" s="1"/>
      <c r="GO151" s="1"/>
      <c r="GP151" s="1">
        <v>1</v>
      </c>
      <c r="GQ151" s="1"/>
    </row>
    <row r="152" spans="1:199" ht="28" customHeight="1">
      <c r="A152" s="1" t="s">
        <v>1021</v>
      </c>
      <c r="B152" s="1" t="s">
        <v>1022</v>
      </c>
      <c r="C152" s="1" t="s">
        <v>1021</v>
      </c>
      <c r="D152" s="1" t="s">
        <v>201</v>
      </c>
      <c r="E152" s="1" t="s">
        <v>1022</v>
      </c>
      <c r="F152" s="1"/>
      <c r="G152" s="1">
        <v>3990</v>
      </c>
      <c r="H152" s="1"/>
      <c r="I152" s="1">
        <v>0</v>
      </c>
      <c r="J152" s="1">
        <v>1</v>
      </c>
      <c r="K152" s="1"/>
      <c r="L152" s="1"/>
      <c r="M152" s="1"/>
      <c r="N152" s="1"/>
      <c r="O152" s="1"/>
      <c r="P152" s="1" t="s">
        <v>1023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 t="s">
        <v>1024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>
        <v>1</v>
      </c>
      <c r="AT152" s="1">
        <v>1</v>
      </c>
      <c r="AU152" s="1">
        <v>0</v>
      </c>
      <c r="AV152" s="1">
        <v>1</v>
      </c>
      <c r="AW152" s="1">
        <v>0</v>
      </c>
      <c r="AX152" s="1">
        <v>0</v>
      </c>
      <c r="AY152" s="1"/>
      <c r="AZ152" s="1"/>
      <c r="BA152" s="1"/>
      <c r="BB152" s="1">
        <v>-1</v>
      </c>
      <c r="BC152" s="1">
        <v>0</v>
      </c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>
        <v>0</v>
      </c>
      <c r="CT152" s="1" t="e">
        <v>#REF!</v>
      </c>
      <c r="CU152" s="1"/>
      <c r="CV152" s="1" t="s">
        <v>1025</v>
      </c>
      <c r="CW152" s="1"/>
      <c r="CX152" s="1" t="s">
        <v>1021</v>
      </c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>
        <v>563147</v>
      </c>
      <c r="DU152" s="1"/>
      <c r="DV152" s="1" t="s">
        <v>1007</v>
      </c>
      <c r="DW152" s="1" t="s">
        <v>1026</v>
      </c>
      <c r="DX152" s="1">
        <v>4</v>
      </c>
      <c r="DY152" s="1"/>
      <c r="DZ152" s="1">
        <v>1</v>
      </c>
      <c r="EA152" s="1">
        <v>1</v>
      </c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 t="s">
        <v>208</v>
      </c>
      <c r="EP152" s="1" t="s">
        <v>209</v>
      </c>
      <c r="EQ152" s="1" t="s">
        <v>209</v>
      </c>
      <c r="ER152" s="1" t="s">
        <v>209</v>
      </c>
      <c r="ES152" s="1" t="s">
        <v>209</v>
      </c>
      <c r="ET152" s="1">
        <v>2</v>
      </c>
      <c r="EU152" s="1"/>
      <c r="EV152" s="1"/>
      <c r="EW152" s="1"/>
      <c r="EX152" s="1">
        <v>0</v>
      </c>
      <c r="EY152" s="1">
        <v>0</v>
      </c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 t="s">
        <v>222</v>
      </c>
      <c r="GK152" s="1" t="s">
        <v>201</v>
      </c>
      <c r="GL152" s="1">
        <v>999999999</v>
      </c>
      <c r="GM152" s="1"/>
      <c r="GN152" s="1"/>
      <c r="GO152" s="1"/>
      <c r="GP152" s="1">
        <v>1</v>
      </c>
      <c r="GQ152" s="1"/>
    </row>
    <row r="153" spans="1:199" ht="28" customHeight="1">
      <c r="A153" s="1" t="s">
        <v>1027</v>
      </c>
      <c r="B153" s="1" t="s">
        <v>1028</v>
      </c>
      <c r="C153" s="1" t="s">
        <v>1027</v>
      </c>
      <c r="D153" s="1" t="s">
        <v>201</v>
      </c>
      <c r="E153" s="1" t="s">
        <v>1028</v>
      </c>
      <c r="F153" s="1"/>
      <c r="G153" s="1">
        <v>6825</v>
      </c>
      <c r="H153" s="1"/>
      <c r="I153" s="1">
        <v>0</v>
      </c>
      <c r="J153" s="1">
        <v>1</v>
      </c>
      <c r="K153" s="1"/>
      <c r="L153" s="1"/>
      <c r="M153" s="1"/>
      <c r="N153" s="1"/>
      <c r="O153" s="1"/>
      <c r="P153" s="1" t="s">
        <v>1029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1030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>
        <v>1</v>
      </c>
      <c r="AT153" s="1">
        <v>1</v>
      </c>
      <c r="AU153" s="1">
        <v>0</v>
      </c>
      <c r="AV153" s="1">
        <v>1</v>
      </c>
      <c r="AW153" s="1">
        <v>0</v>
      </c>
      <c r="AX153" s="1">
        <v>0</v>
      </c>
      <c r="AY153" s="1"/>
      <c r="AZ153" s="1"/>
      <c r="BA153" s="1"/>
      <c r="BB153" s="1">
        <v>-1</v>
      </c>
      <c r="BC153" s="1">
        <v>0</v>
      </c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>
        <v>0</v>
      </c>
      <c r="CT153" s="1" t="e">
        <v>#REF!</v>
      </c>
      <c r="CU153" s="1"/>
      <c r="CV153" s="1" t="s">
        <v>1031</v>
      </c>
      <c r="CW153" s="1"/>
      <c r="CX153" s="1" t="s">
        <v>1027</v>
      </c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>
        <v>563147</v>
      </c>
      <c r="DU153" s="1"/>
      <c r="DV153" s="1" t="s">
        <v>1007</v>
      </c>
      <c r="DW153" s="1" t="s">
        <v>1026</v>
      </c>
      <c r="DX153" s="1">
        <v>4</v>
      </c>
      <c r="DY153" s="1"/>
      <c r="DZ153" s="1">
        <v>1</v>
      </c>
      <c r="EA153" s="1">
        <v>1</v>
      </c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 t="s">
        <v>208</v>
      </c>
      <c r="EP153" s="1" t="s">
        <v>209</v>
      </c>
      <c r="EQ153" s="1" t="s">
        <v>209</v>
      </c>
      <c r="ER153" s="1" t="s">
        <v>209</v>
      </c>
      <c r="ES153" s="1" t="s">
        <v>209</v>
      </c>
      <c r="ET153" s="1">
        <v>2</v>
      </c>
      <c r="EU153" s="1"/>
      <c r="EV153" s="1"/>
      <c r="EW153" s="1"/>
      <c r="EX153" s="1">
        <v>0</v>
      </c>
      <c r="EY153" s="1">
        <v>0</v>
      </c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 t="s">
        <v>222</v>
      </c>
      <c r="GK153" s="1" t="s">
        <v>201</v>
      </c>
      <c r="GL153" s="1">
        <v>999999999</v>
      </c>
      <c r="GM153" s="1"/>
      <c r="GN153" s="1"/>
      <c r="GO153" s="1"/>
      <c r="GP153" s="1">
        <v>1</v>
      </c>
      <c r="GQ153" s="1"/>
    </row>
    <row r="154" spans="1:199" ht="28" customHeight="1">
      <c r="A154" s="1" t="s">
        <v>1032</v>
      </c>
      <c r="B154" s="1" t="s">
        <v>1033</v>
      </c>
      <c r="C154" s="1" t="s">
        <v>1032</v>
      </c>
      <c r="D154" s="1" t="s">
        <v>201</v>
      </c>
      <c r="E154" s="1" t="s">
        <v>1033</v>
      </c>
      <c r="F154" s="1"/>
      <c r="G154" s="1">
        <v>10080</v>
      </c>
      <c r="H154" s="1"/>
      <c r="I154" s="1">
        <v>0</v>
      </c>
      <c r="J154" s="1">
        <v>1</v>
      </c>
      <c r="K154" s="1"/>
      <c r="L154" s="1"/>
      <c r="M154" s="1"/>
      <c r="N154" s="1"/>
      <c r="O154" s="1"/>
      <c r="P154" s="1" t="s">
        <v>1034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 t="s">
        <v>1035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>
        <v>1</v>
      </c>
      <c r="AT154" s="1">
        <v>1</v>
      </c>
      <c r="AU154" s="1">
        <v>0</v>
      </c>
      <c r="AV154" s="1">
        <v>1</v>
      </c>
      <c r="AW154" s="1">
        <v>0</v>
      </c>
      <c r="AX154" s="1">
        <v>0</v>
      </c>
      <c r="AY154" s="1"/>
      <c r="AZ154" s="1"/>
      <c r="BA154" s="1"/>
      <c r="BB154" s="1">
        <v>-1</v>
      </c>
      <c r="BC154" s="1">
        <v>0</v>
      </c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>
        <v>0</v>
      </c>
      <c r="CT154" s="1" t="e">
        <v>#REF!</v>
      </c>
      <c r="CU154" s="1"/>
      <c r="CV154" s="1" t="s">
        <v>1036</v>
      </c>
      <c r="CW154" s="1"/>
      <c r="CX154" s="1" t="s">
        <v>1032</v>
      </c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>
        <v>563147</v>
      </c>
      <c r="DU154" s="1"/>
      <c r="DV154" s="1" t="s">
        <v>1007</v>
      </c>
      <c r="DW154" s="1" t="s">
        <v>1015</v>
      </c>
      <c r="DX154" s="1">
        <v>4</v>
      </c>
      <c r="DY154" s="1"/>
      <c r="DZ154" s="1">
        <v>1</v>
      </c>
      <c r="EA154" s="1">
        <v>1</v>
      </c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 t="s">
        <v>208</v>
      </c>
      <c r="EP154" s="1" t="s">
        <v>209</v>
      </c>
      <c r="EQ154" s="1" t="s">
        <v>209</v>
      </c>
      <c r="ER154" s="1" t="s">
        <v>209</v>
      </c>
      <c r="ES154" s="1" t="s">
        <v>209</v>
      </c>
      <c r="ET154" s="1">
        <v>2</v>
      </c>
      <c r="EU154" s="1"/>
      <c r="EV154" s="1"/>
      <c r="EW154" s="1"/>
      <c r="EX154" s="1">
        <v>0</v>
      </c>
      <c r="EY154" s="1">
        <v>0</v>
      </c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 t="s">
        <v>222</v>
      </c>
      <c r="GK154" s="1" t="s">
        <v>201</v>
      </c>
      <c r="GL154" s="1">
        <v>999999999</v>
      </c>
      <c r="GM154" s="1"/>
      <c r="GN154" s="1"/>
      <c r="GO154" s="1"/>
      <c r="GP154" s="1">
        <v>1</v>
      </c>
      <c r="GQ154" s="1"/>
    </row>
    <row r="155" spans="1:199" ht="28" customHeight="1">
      <c r="A155" s="1" t="s">
        <v>1037</v>
      </c>
      <c r="B155" s="1" t="s">
        <v>1038</v>
      </c>
      <c r="C155" s="1" t="s">
        <v>1037</v>
      </c>
      <c r="D155" s="1" t="s">
        <v>201</v>
      </c>
      <c r="E155" s="1" t="s">
        <v>1038</v>
      </c>
      <c r="F155" s="1"/>
      <c r="G155" s="1">
        <v>28665</v>
      </c>
      <c r="H155" s="1"/>
      <c r="I155" s="1">
        <v>0</v>
      </c>
      <c r="J155" s="1">
        <v>1</v>
      </c>
      <c r="K155" s="1"/>
      <c r="L155" s="1"/>
      <c r="M155" s="1"/>
      <c r="N155" s="1"/>
      <c r="O155" s="1"/>
      <c r="P155" s="1" t="s">
        <v>1039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 t="s">
        <v>1040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>
        <v>1</v>
      </c>
      <c r="AT155" s="1">
        <v>1</v>
      </c>
      <c r="AU155" s="1">
        <v>0</v>
      </c>
      <c r="AV155" s="1">
        <v>1</v>
      </c>
      <c r="AW155" s="1">
        <v>0</v>
      </c>
      <c r="AX155" s="1">
        <v>0</v>
      </c>
      <c r="AY155" s="1"/>
      <c r="AZ155" s="1"/>
      <c r="BA155" s="1"/>
      <c r="BB155" s="1">
        <v>-1</v>
      </c>
      <c r="BC155" s="1">
        <v>0</v>
      </c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>
        <v>0</v>
      </c>
      <c r="CT155" s="1" t="e">
        <v>#REF!</v>
      </c>
      <c r="CU155" s="1"/>
      <c r="CV155" s="1" t="s">
        <v>1041</v>
      </c>
      <c r="CW155" s="1"/>
      <c r="CX155" s="1" t="s">
        <v>1037</v>
      </c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>
        <v>563147</v>
      </c>
      <c r="DU155" s="1"/>
      <c r="DV155" s="1" t="s">
        <v>1007</v>
      </c>
      <c r="DW155" s="1" t="s">
        <v>1015</v>
      </c>
      <c r="DX155" s="1">
        <v>4</v>
      </c>
      <c r="DY155" s="1"/>
      <c r="DZ155" s="1">
        <v>1</v>
      </c>
      <c r="EA155" s="1">
        <v>1</v>
      </c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 t="s">
        <v>208</v>
      </c>
      <c r="EP155" s="1" t="s">
        <v>209</v>
      </c>
      <c r="EQ155" s="1" t="s">
        <v>209</v>
      </c>
      <c r="ER155" s="1" t="s">
        <v>209</v>
      </c>
      <c r="ES155" s="1" t="s">
        <v>209</v>
      </c>
      <c r="ET155" s="1">
        <v>2</v>
      </c>
      <c r="EU155" s="1"/>
      <c r="EV155" s="1"/>
      <c r="EW155" s="1"/>
      <c r="EX155" s="1">
        <v>0</v>
      </c>
      <c r="EY155" s="1">
        <v>0</v>
      </c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 t="s">
        <v>222</v>
      </c>
      <c r="GK155" s="1" t="s">
        <v>201</v>
      </c>
      <c r="GL155" s="1">
        <v>999999999</v>
      </c>
      <c r="GM155" s="1"/>
      <c r="GN155" s="1"/>
      <c r="GO155" s="1"/>
      <c r="GP155" s="1">
        <v>1</v>
      </c>
      <c r="GQ155" s="1"/>
    </row>
    <row r="156" spans="1:199" ht="28" customHeight="1">
      <c r="A156" s="1" t="s">
        <v>1042</v>
      </c>
      <c r="B156" s="1" t="s">
        <v>1043</v>
      </c>
      <c r="C156" s="1" t="s">
        <v>1042</v>
      </c>
      <c r="D156" s="1" t="s">
        <v>201</v>
      </c>
      <c r="E156" s="1" t="s">
        <v>1043</v>
      </c>
      <c r="F156" s="1"/>
      <c r="G156" s="1">
        <v>14280</v>
      </c>
      <c r="H156" s="1"/>
      <c r="I156" s="1">
        <v>0</v>
      </c>
      <c r="J156" s="1">
        <v>1</v>
      </c>
      <c r="K156" s="1"/>
      <c r="L156" s="1"/>
      <c r="M156" s="1"/>
      <c r="N156" s="1"/>
      <c r="O156" s="1"/>
      <c r="P156" s="1" t="s">
        <v>1044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 t="s">
        <v>1045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>
        <v>1</v>
      </c>
      <c r="AT156" s="1">
        <v>1</v>
      </c>
      <c r="AU156" s="1">
        <v>0</v>
      </c>
      <c r="AV156" s="1">
        <v>1</v>
      </c>
      <c r="AW156" s="1">
        <v>0</v>
      </c>
      <c r="AX156" s="1">
        <v>0</v>
      </c>
      <c r="AY156" s="1"/>
      <c r="AZ156" s="1"/>
      <c r="BA156" s="1"/>
      <c r="BB156" s="1">
        <v>-1</v>
      </c>
      <c r="BC156" s="1">
        <v>0</v>
      </c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>
        <v>0</v>
      </c>
      <c r="CT156" s="1" t="e">
        <v>#REF!</v>
      </c>
      <c r="CU156" s="1"/>
      <c r="CV156" s="1" t="s">
        <v>1046</v>
      </c>
      <c r="CW156" s="1"/>
      <c r="CX156" s="1" t="s">
        <v>1042</v>
      </c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>
        <v>563147</v>
      </c>
      <c r="DU156" s="1"/>
      <c r="DV156" s="1" t="s">
        <v>1007</v>
      </c>
      <c r="DW156" s="1" t="s">
        <v>1015</v>
      </c>
      <c r="DX156" s="1">
        <v>4</v>
      </c>
      <c r="DY156" s="1"/>
      <c r="DZ156" s="1">
        <v>1</v>
      </c>
      <c r="EA156" s="1">
        <v>1</v>
      </c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 t="s">
        <v>208</v>
      </c>
      <c r="EP156" s="1" t="s">
        <v>209</v>
      </c>
      <c r="EQ156" s="1" t="s">
        <v>209</v>
      </c>
      <c r="ER156" s="1" t="s">
        <v>209</v>
      </c>
      <c r="ES156" s="1" t="s">
        <v>209</v>
      </c>
      <c r="ET156" s="1">
        <v>2</v>
      </c>
      <c r="EU156" s="1"/>
      <c r="EV156" s="1"/>
      <c r="EW156" s="1"/>
      <c r="EX156" s="1">
        <v>0</v>
      </c>
      <c r="EY156" s="1">
        <v>0</v>
      </c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 t="s">
        <v>222</v>
      </c>
      <c r="GK156" s="1" t="s">
        <v>201</v>
      </c>
      <c r="GL156" s="1">
        <v>999999999</v>
      </c>
      <c r="GM156" s="1"/>
      <c r="GN156" s="1"/>
      <c r="GO156" s="1"/>
      <c r="GP156" s="1">
        <v>1</v>
      </c>
      <c r="GQ156" s="1"/>
    </row>
    <row r="157" spans="1:199" ht="28" customHeight="1">
      <c r="A157" s="1" t="s">
        <v>1047</v>
      </c>
      <c r="B157" s="1" t="s">
        <v>1048</v>
      </c>
      <c r="C157" s="1" t="s">
        <v>1047</v>
      </c>
      <c r="D157" s="1" t="s">
        <v>201</v>
      </c>
      <c r="E157" s="1" t="s">
        <v>1048</v>
      </c>
      <c r="F157" s="1"/>
      <c r="G157" s="1">
        <v>7640</v>
      </c>
      <c r="H157" s="1"/>
      <c r="I157" s="1">
        <v>0</v>
      </c>
      <c r="J157" s="1">
        <v>1</v>
      </c>
      <c r="K157" s="1"/>
      <c r="L157" s="1"/>
      <c r="M157" s="1"/>
      <c r="N157" s="1"/>
      <c r="O157" s="1"/>
      <c r="P157" s="1" t="s">
        <v>1049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 t="s">
        <v>1050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>
        <v>1</v>
      </c>
      <c r="AT157" s="1">
        <v>1</v>
      </c>
      <c r="AU157" s="1">
        <v>0</v>
      </c>
      <c r="AV157" s="1">
        <v>1</v>
      </c>
      <c r="AW157" s="1">
        <v>0</v>
      </c>
      <c r="AX157" s="1">
        <v>0</v>
      </c>
      <c r="AY157" s="1"/>
      <c r="AZ157" s="1"/>
      <c r="BA157" s="1"/>
      <c r="BB157" s="1">
        <v>-1</v>
      </c>
      <c r="BC157" s="1">
        <v>0</v>
      </c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>
        <v>0</v>
      </c>
      <c r="CT157" s="1" t="s">
        <v>1051</v>
      </c>
      <c r="CU157" s="1"/>
      <c r="CV157" s="1" t="s">
        <v>1052</v>
      </c>
      <c r="CW157" s="1"/>
      <c r="CX157" s="1" t="s">
        <v>1047</v>
      </c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>
        <v>101161</v>
      </c>
      <c r="DU157" s="1"/>
      <c r="DV157" s="1" t="s">
        <v>426</v>
      </c>
      <c r="DW157" s="1" t="s">
        <v>1053</v>
      </c>
      <c r="DX157" s="1">
        <v>4</v>
      </c>
      <c r="DY157" s="1"/>
      <c r="DZ157" s="1">
        <v>1</v>
      </c>
      <c r="EA157" s="1">
        <v>1</v>
      </c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 t="s">
        <v>208</v>
      </c>
      <c r="EP157" s="1" t="s">
        <v>209</v>
      </c>
      <c r="EQ157" s="1" t="s">
        <v>209</v>
      </c>
      <c r="ER157" s="1" t="s">
        <v>209</v>
      </c>
      <c r="ES157" s="1" t="s">
        <v>209</v>
      </c>
      <c r="ET157" s="1">
        <v>2</v>
      </c>
      <c r="EU157" s="1"/>
      <c r="EV157" s="1"/>
      <c r="EW157" s="1"/>
      <c r="EX157" s="1">
        <v>0</v>
      </c>
      <c r="EY157" s="1">
        <v>0</v>
      </c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 t="s">
        <v>1054</v>
      </c>
      <c r="GK157" s="1" t="s">
        <v>211</v>
      </c>
      <c r="GL157" s="1" t="s">
        <v>212</v>
      </c>
      <c r="GM157" s="1" t="s">
        <v>213</v>
      </c>
      <c r="GN157" s="1" t="s">
        <v>213</v>
      </c>
      <c r="GO157" s="1" t="s">
        <v>213</v>
      </c>
      <c r="GP157" s="1">
        <v>1</v>
      </c>
      <c r="GQ157" s="1"/>
    </row>
    <row r="158" spans="1:199" ht="28" customHeight="1">
      <c r="A158" s="1" t="s">
        <v>1055</v>
      </c>
      <c r="B158" s="1" t="s">
        <v>1056</v>
      </c>
      <c r="C158" s="1" t="s">
        <v>1055</v>
      </c>
      <c r="D158" s="1" t="s">
        <v>201</v>
      </c>
      <c r="E158" s="1" t="s">
        <v>1056</v>
      </c>
      <c r="F158" s="1"/>
      <c r="G158" s="1">
        <v>13650</v>
      </c>
      <c r="H158" s="1"/>
      <c r="I158" s="1">
        <v>0</v>
      </c>
      <c r="J158" s="1">
        <v>1</v>
      </c>
      <c r="K158" s="1"/>
      <c r="L158" s="1"/>
      <c r="M158" s="1"/>
      <c r="N158" s="1"/>
      <c r="O158" s="1"/>
      <c r="P158" s="1" t="s">
        <v>1057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 t="s">
        <v>1058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>
        <v>1</v>
      </c>
      <c r="AT158" s="1">
        <v>1</v>
      </c>
      <c r="AU158" s="1">
        <v>0</v>
      </c>
      <c r="AV158" s="1">
        <v>1</v>
      </c>
      <c r="AW158" s="1">
        <v>0</v>
      </c>
      <c r="AX158" s="1">
        <v>0</v>
      </c>
      <c r="AY158" s="1"/>
      <c r="AZ158" s="1"/>
      <c r="BA158" s="1"/>
      <c r="BB158" s="1">
        <v>-1</v>
      </c>
      <c r="BC158" s="1">
        <v>0</v>
      </c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>
        <v>0</v>
      </c>
      <c r="CT158" s="1" t="e">
        <v>#REF!</v>
      </c>
      <c r="CU158" s="1"/>
      <c r="CV158" s="1" t="s">
        <v>1059</v>
      </c>
      <c r="CW158" s="1"/>
      <c r="CX158" s="1" t="s">
        <v>1055</v>
      </c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>
        <v>101161</v>
      </c>
      <c r="DU158" s="1"/>
      <c r="DV158" s="1" t="s">
        <v>681</v>
      </c>
      <c r="DW158" s="1" t="s">
        <v>682</v>
      </c>
      <c r="DX158" s="1">
        <v>4</v>
      </c>
      <c r="DY158" s="1"/>
      <c r="DZ158" s="1">
        <v>1</v>
      </c>
      <c r="EA158" s="1">
        <v>1</v>
      </c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 t="s">
        <v>208</v>
      </c>
      <c r="EP158" s="1" t="s">
        <v>209</v>
      </c>
      <c r="EQ158" s="1" t="s">
        <v>209</v>
      </c>
      <c r="ER158" s="1" t="s">
        <v>209</v>
      </c>
      <c r="ES158" s="1" t="s">
        <v>209</v>
      </c>
      <c r="ET158" s="1">
        <v>2</v>
      </c>
      <c r="EU158" s="1"/>
      <c r="EV158" s="1"/>
      <c r="EW158" s="1"/>
      <c r="EX158" s="1">
        <v>0</v>
      </c>
      <c r="EY158" s="1">
        <v>0</v>
      </c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 t="s">
        <v>222</v>
      </c>
      <c r="GK158" s="1" t="s">
        <v>201</v>
      </c>
      <c r="GL158" s="1">
        <v>999999999</v>
      </c>
      <c r="GM158" s="1"/>
      <c r="GN158" s="1"/>
      <c r="GO158" s="1"/>
      <c r="GP158" s="1">
        <v>1</v>
      </c>
      <c r="GQ158" s="1"/>
    </row>
    <row r="159" spans="1:199" ht="28" customHeight="1">
      <c r="A159" s="1" t="s">
        <v>1060</v>
      </c>
      <c r="B159" s="1" t="s">
        <v>1061</v>
      </c>
      <c r="C159" s="1" t="s">
        <v>1060</v>
      </c>
      <c r="D159" s="1" t="s">
        <v>201</v>
      </c>
      <c r="E159" s="1" t="s">
        <v>1061</v>
      </c>
      <c r="F159" s="1"/>
      <c r="G159" s="1">
        <v>13650</v>
      </c>
      <c r="H159" s="1"/>
      <c r="I159" s="1">
        <v>0</v>
      </c>
      <c r="J159" s="1">
        <v>1</v>
      </c>
      <c r="K159" s="1"/>
      <c r="L159" s="1"/>
      <c r="M159" s="1"/>
      <c r="N159" s="1"/>
      <c r="O159" s="1"/>
      <c r="P159" s="1" t="s">
        <v>1062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 t="s">
        <v>1063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>
        <v>1</v>
      </c>
      <c r="AT159" s="1">
        <v>1</v>
      </c>
      <c r="AU159" s="1">
        <v>0</v>
      </c>
      <c r="AV159" s="1">
        <v>1</v>
      </c>
      <c r="AW159" s="1">
        <v>0</v>
      </c>
      <c r="AX159" s="1">
        <v>0</v>
      </c>
      <c r="AY159" s="1"/>
      <c r="AZ159" s="1"/>
      <c r="BA159" s="1"/>
      <c r="BB159" s="1">
        <v>-1</v>
      </c>
      <c r="BC159" s="1">
        <v>0</v>
      </c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>
        <v>0</v>
      </c>
      <c r="CT159" s="1" t="e">
        <v>#REF!</v>
      </c>
      <c r="CU159" s="1"/>
      <c r="CV159" s="1" t="s">
        <v>1064</v>
      </c>
      <c r="CW159" s="1"/>
      <c r="CX159" s="1" t="s">
        <v>1060</v>
      </c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>
        <v>101161</v>
      </c>
      <c r="DU159" s="1"/>
      <c r="DV159" s="1" t="s">
        <v>681</v>
      </c>
      <c r="DW159" s="1" t="s">
        <v>682</v>
      </c>
      <c r="DX159" s="1">
        <v>4</v>
      </c>
      <c r="DY159" s="1"/>
      <c r="DZ159" s="1">
        <v>1</v>
      </c>
      <c r="EA159" s="1">
        <v>1</v>
      </c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 t="s">
        <v>208</v>
      </c>
      <c r="EP159" s="1" t="s">
        <v>209</v>
      </c>
      <c r="EQ159" s="1" t="s">
        <v>209</v>
      </c>
      <c r="ER159" s="1" t="s">
        <v>209</v>
      </c>
      <c r="ES159" s="1" t="s">
        <v>209</v>
      </c>
      <c r="ET159" s="1">
        <v>2</v>
      </c>
      <c r="EU159" s="1"/>
      <c r="EV159" s="1"/>
      <c r="EW159" s="1"/>
      <c r="EX159" s="1">
        <v>0</v>
      </c>
      <c r="EY159" s="1">
        <v>0</v>
      </c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 t="s">
        <v>222</v>
      </c>
      <c r="GK159" s="1" t="s">
        <v>201</v>
      </c>
      <c r="GL159" s="1">
        <v>999999999</v>
      </c>
      <c r="GM159" s="1"/>
      <c r="GN159" s="1"/>
      <c r="GO159" s="1"/>
      <c r="GP159" s="1">
        <v>1</v>
      </c>
      <c r="GQ159" s="1"/>
    </row>
    <row r="160" spans="1:199" ht="28" customHeight="1">
      <c r="A160" s="1" t="s">
        <v>1065</v>
      </c>
      <c r="B160" s="1" t="s">
        <v>1066</v>
      </c>
      <c r="C160" s="1" t="s">
        <v>1065</v>
      </c>
      <c r="D160" s="1" t="s">
        <v>201</v>
      </c>
      <c r="E160" s="1" t="s">
        <v>1066</v>
      </c>
      <c r="F160" s="1"/>
      <c r="G160" s="1">
        <v>13650</v>
      </c>
      <c r="H160" s="1"/>
      <c r="I160" s="1">
        <v>0</v>
      </c>
      <c r="J160" s="1">
        <v>1</v>
      </c>
      <c r="K160" s="1"/>
      <c r="L160" s="1"/>
      <c r="M160" s="1"/>
      <c r="N160" s="1"/>
      <c r="O160" s="1"/>
      <c r="P160" s="1" t="s">
        <v>1067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 t="s">
        <v>1068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>
        <v>1</v>
      </c>
      <c r="AT160" s="1">
        <v>1</v>
      </c>
      <c r="AU160" s="1">
        <v>0</v>
      </c>
      <c r="AV160" s="1">
        <v>1</v>
      </c>
      <c r="AW160" s="1">
        <v>0</v>
      </c>
      <c r="AX160" s="1">
        <v>0</v>
      </c>
      <c r="AY160" s="1"/>
      <c r="AZ160" s="1"/>
      <c r="BA160" s="1"/>
      <c r="BB160" s="1">
        <v>-1</v>
      </c>
      <c r="BC160" s="1">
        <v>0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>
        <v>0</v>
      </c>
      <c r="CT160" s="1" t="e">
        <v>#REF!</v>
      </c>
      <c r="CU160" s="1"/>
      <c r="CV160" s="1" t="s">
        <v>1069</v>
      </c>
      <c r="CW160" s="1"/>
      <c r="CX160" s="1" t="s">
        <v>1065</v>
      </c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>
        <v>101161</v>
      </c>
      <c r="DU160" s="1"/>
      <c r="DV160" s="1" t="s">
        <v>681</v>
      </c>
      <c r="DW160" s="1" t="s">
        <v>682</v>
      </c>
      <c r="DX160" s="1">
        <v>4</v>
      </c>
      <c r="DY160" s="1"/>
      <c r="DZ160" s="1">
        <v>1</v>
      </c>
      <c r="EA160" s="1">
        <v>1</v>
      </c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 t="s">
        <v>208</v>
      </c>
      <c r="EP160" s="1" t="s">
        <v>209</v>
      </c>
      <c r="EQ160" s="1" t="s">
        <v>209</v>
      </c>
      <c r="ER160" s="1" t="s">
        <v>209</v>
      </c>
      <c r="ES160" s="1" t="s">
        <v>209</v>
      </c>
      <c r="ET160" s="1">
        <v>2</v>
      </c>
      <c r="EU160" s="1"/>
      <c r="EV160" s="1"/>
      <c r="EW160" s="1"/>
      <c r="EX160" s="1">
        <v>0</v>
      </c>
      <c r="EY160" s="1">
        <v>0</v>
      </c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 t="s">
        <v>222</v>
      </c>
      <c r="GK160" s="1" t="s">
        <v>201</v>
      </c>
      <c r="GL160" s="1">
        <v>999999999</v>
      </c>
      <c r="GM160" s="1"/>
      <c r="GN160" s="1"/>
      <c r="GO160" s="1"/>
      <c r="GP160" s="1">
        <v>1</v>
      </c>
      <c r="GQ160" s="1"/>
    </row>
    <row r="161" spans="1:199" ht="28" customHeight="1">
      <c r="A161" s="1" t="s">
        <v>1070</v>
      </c>
      <c r="B161" s="1" t="s">
        <v>1071</v>
      </c>
      <c r="C161" s="1" t="s">
        <v>1070</v>
      </c>
      <c r="D161" s="1" t="s">
        <v>201</v>
      </c>
      <c r="E161" s="1" t="s">
        <v>1071</v>
      </c>
      <c r="F161" s="1"/>
      <c r="G161" s="1">
        <v>13650</v>
      </c>
      <c r="H161" s="1"/>
      <c r="I161" s="1">
        <v>0</v>
      </c>
      <c r="J161" s="1">
        <v>1</v>
      </c>
      <c r="K161" s="1"/>
      <c r="L161" s="1"/>
      <c r="M161" s="1"/>
      <c r="N161" s="1"/>
      <c r="O161" s="1"/>
      <c r="P161" s="1" t="s">
        <v>1072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 t="s">
        <v>1073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>
        <v>1</v>
      </c>
      <c r="AT161" s="1">
        <v>1</v>
      </c>
      <c r="AU161" s="1">
        <v>0</v>
      </c>
      <c r="AV161" s="1">
        <v>1</v>
      </c>
      <c r="AW161" s="1">
        <v>0</v>
      </c>
      <c r="AX161" s="1">
        <v>0</v>
      </c>
      <c r="AY161" s="1"/>
      <c r="AZ161" s="1"/>
      <c r="BA161" s="1"/>
      <c r="BB161" s="1">
        <v>-1</v>
      </c>
      <c r="BC161" s="1">
        <v>0</v>
      </c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>
        <v>0</v>
      </c>
      <c r="CT161" s="1" t="e">
        <v>#REF!</v>
      </c>
      <c r="CU161" s="1"/>
      <c r="CV161" s="1" t="s">
        <v>1074</v>
      </c>
      <c r="CW161" s="1"/>
      <c r="CX161" s="1" t="s">
        <v>1070</v>
      </c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>
        <v>101161</v>
      </c>
      <c r="DU161" s="1"/>
      <c r="DV161" s="1" t="s">
        <v>681</v>
      </c>
      <c r="DW161" s="1" t="s">
        <v>682</v>
      </c>
      <c r="DX161" s="1">
        <v>4</v>
      </c>
      <c r="DY161" s="1"/>
      <c r="DZ161" s="1">
        <v>1</v>
      </c>
      <c r="EA161" s="1">
        <v>1</v>
      </c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 t="s">
        <v>208</v>
      </c>
      <c r="EP161" s="1" t="s">
        <v>209</v>
      </c>
      <c r="EQ161" s="1" t="s">
        <v>209</v>
      </c>
      <c r="ER161" s="1" t="s">
        <v>209</v>
      </c>
      <c r="ES161" s="1" t="s">
        <v>209</v>
      </c>
      <c r="ET161" s="1">
        <v>2</v>
      </c>
      <c r="EU161" s="1"/>
      <c r="EV161" s="1"/>
      <c r="EW161" s="1"/>
      <c r="EX161" s="1">
        <v>0</v>
      </c>
      <c r="EY161" s="1">
        <v>0</v>
      </c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 t="s">
        <v>222</v>
      </c>
      <c r="GK161" s="1" t="s">
        <v>201</v>
      </c>
      <c r="GL161" s="1">
        <v>999999999</v>
      </c>
      <c r="GM161" s="1"/>
      <c r="GN161" s="1"/>
      <c r="GO161" s="1"/>
      <c r="GP161" s="1">
        <v>1</v>
      </c>
      <c r="GQ161" s="1"/>
    </row>
    <row r="162" spans="1:199" ht="28" customHeight="1">
      <c r="A162" s="1" t="s">
        <v>1075</v>
      </c>
      <c r="B162" s="1" t="s">
        <v>1076</v>
      </c>
      <c r="C162" s="1" t="s">
        <v>1075</v>
      </c>
      <c r="D162" s="1" t="s">
        <v>201</v>
      </c>
      <c r="E162" s="1" t="s">
        <v>1076</v>
      </c>
      <c r="F162" s="1"/>
      <c r="G162" s="1">
        <v>13650</v>
      </c>
      <c r="H162" s="1"/>
      <c r="I162" s="1">
        <v>0</v>
      </c>
      <c r="J162" s="1">
        <v>1</v>
      </c>
      <c r="K162" s="1"/>
      <c r="L162" s="1"/>
      <c r="M162" s="1"/>
      <c r="N162" s="1"/>
      <c r="O162" s="1"/>
      <c r="P162" s="1" t="s">
        <v>1077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 t="s">
        <v>1078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>
        <v>1</v>
      </c>
      <c r="AT162" s="1">
        <v>1</v>
      </c>
      <c r="AU162" s="1">
        <v>0</v>
      </c>
      <c r="AV162" s="1">
        <v>1</v>
      </c>
      <c r="AW162" s="1">
        <v>0</v>
      </c>
      <c r="AX162" s="1">
        <v>0</v>
      </c>
      <c r="AY162" s="1"/>
      <c r="AZ162" s="1"/>
      <c r="BA162" s="1"/>
      <c r="BB162" s="1">
        <v>-1</v>
      </c>
      <c r="BC162" s="1">
        <v>0</v>
      </c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>
        <v>0</v>
      </c>
      <c r="CT162" s="1" t="e">
        <v>#REF!</v>
      </c>
      <c r="CU162" s="1"/>
      <c r="CV162" s="1" t="s">
        <v>1079</v>
      </c>
      <c r="CW162" s="1"/>
      <c r="CX162" s="1" t="s">
        <v>1075</v>
      </c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>
        <v>101161</v>
      </c>
      <c r="DU162" s="1"/>
      <c r="DV162" s="1" t="s">
        <v>681</v>
      </c>
      <c r="DW162" s="1" t="s">
        <v>682</v>
      </c>
      <c r="DX162" s="1">
        <v>4</v>
      </c>
      <c r="DY162" s="1"/>
      <c r="DZ162" s="1">
        <v>1</v>
      </c>
      <c r="EA162" s="1">
        <v>1</v>
      </c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 t="s">
        <v>208</v>
      </c>
      <c r="EP162" s="1" t="s">
        <v>209</v>
      </c>
      <c r="EQ162" s="1" t="s">
        <v>209</v>
      </c>
      <c r="ER162" s="1" t="s">
        <v>209</v>
      </c>
      <c r="ES162" s="1" t="s">
        <v>209</v>
      </c>
      <c r="ET162" s="1">
        <v>2</v>
      </c>
      <c r="EU162" s="1"/>
      <c r="EV162" s="1"/>
      <c r="EW162" s="1"/>
      <c r="EX162" s="1">
        <v>0</v>
      </c>
      <c r="EY162" s="1">
        <v>0</v>
      </c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 t="s">
        <v>222</v>
      </c>
      <c r="GK162" s="1" t="s">
        <v>201</v>
      </c>
      <c r="GL162" s="1">
        <v>999999999</v>
      </c>
      <c r="GM162" s="1"/>
      <c r="GN162" s="1"/>
      <c r="GO162" s="1"/>
      <c r="GP162" s="1">
        <v>1</v>
      </c>
      <c r="GQ162" s="1"/>
    </row>
    <row r="163" spans="1:199" ht="28" customHeight="1">
      <c r="A163" s="1" t="s">
        <v>1080</v>
      </c>
      <c r="B163" s="1" t="s">
        <v>1081</v>
      </c>
      <c r="C163" s="1" t="s">
        <v>1080</v>
      </c>
      <c r="D163" s="1" t="s">
        <v>201</v>
      </c>
      <c r="E163" s="1" t="s">
        <v>1081</v>
      </c>
      <c r="F163" s="1"/>
      <c r="G163" s="1">
        <v>13650</v>
      </c>
      <c r="H163" s="1"/>
      <c r="I163" s="1">
        <v>0</v>
      </c>
      <c r="J163" s="1">
        <v>1</v>
      </c>
      <c r="K163" s="1"/>
      <c r="L163" s="1"/>
      <c r="M163" s="1"/>
      <c r="N163" s="1"/>
      <c r="O163" s="1"/>
      <c r="P163" s="1" t="s">
        <v>1082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 t="s">
        <v>1083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>
        <v>1</v>
      </c>
      <c r="AT163" s="1">
        <v>1</v>
      </c>
      <c r="AU163" s="1">
        <v>0</v>
      </c>
      <c r="AV163" s="1">
        <v>1</v>
      </c>
      <c r="AW163" s="1">
        <v>0</v>
      </c>
      <c r="AX163" s="1">
        <v>0</v>
      </c>
      <c r="AY163" s="1"/>
      <c r="AZ163" s="1"/>
      <c r="BA163" s="1"/>
      <c r="BB163" s="1">
        <v>-1</v>
      </c>
      <c r="BC163" s="1">
        <v>0</v>
      </c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>
        <v>0</v>
      </c>
      <c r="CT163" s="1" t="e">
        <v>#REF!</v>
      </c>
      <c r="CU163" s="1"/>
      <c r="CV163" s="1" t="s">
        <v>1084</v>
      </c>
      <c r="CW163" s="1"/>
      <c r="CX163" s="1" t="s">
        <v>1080</v>
      </c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>
        <v>101161</v>
      </c>
      <c r="DU163" s="1"/>
      <c r="DV163" s="1" t="s">
        <v>681</v>
      </c>
      <c r="DW163" s="1" t="s">
        <v>682</v>
      </c>
      <c r="DX163" s="1">
        <v>4</v>
      </c>
      <c r="DY163" s="1"/>
      <c r="DZ163" s="1">
        <v>1</v>
      </c>
      <c r="EA163" s="1">
        <v>1</v>
      </c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 t="s">
        <v>208</v>
      </c>
      <c r="EP163" s="1" t="s">
        <v>209</v>
      </c>
      <c r="EQ163" s="1" t="s">
        <v>209</v>
      </c>
      <c r="ER163" s="1" t="s">
        <v>209</v>
      </c>
      <c r="ES163" s="1" t="s">
        <v>209</v>
      </c>
      <c r="ET163" s="1">
        <v>2</v>
      </c>
      <c r="EU163" s="1"/>
      <c r="EV163" s="1"/>
      <c r="EW163" s="1"/>
      <c r="EX163" s="1">
        <v>0</v>
      </c>
      <c r="EY163" s="1">
        <v>0</v>
      </c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 t="s">
        <v>222</v>
      </c>
      <c r="GK163" s="1" t="s">
        <v>201</v>
      </c>
      <c r="GL163" s="1">
        <v>999999999</v>
      </c>
      <c r="GM163" s="1"/>
      <c r="GN163" s="1"/>
      <c r="GO163" s="1"/>
      <c r="GP163" s="1">
        <v>1</v>
      </c>
      <c r="GQ163" s="1"/>
    </row>
    <row r="164" spans="1:199" ht="28" customHeight="1">
      <c r="A164" s="1" t="s">
        <v>1085</v>
      </c>
      <c r="B164" s="1" t="s">
        <v>1086</v>
      </c>
      <c r="C164" s="1" t="s">
        <v>1085</v>
      </c>
      <c r="D164" s="1" t="s">
        <v>201</v>
      </c>
      <c r="E164" s="1" t="s">
        <v>1086</v>
      </c>
      <c r="F164" s="1"/>
      <c r="G164" s="1">
        <v>13650</v>
      </c>
      <c r="H164" s="1"/>
      <c r="I164" s="1">
        <v>0</v>
      </c>
      <c r="J164" s="1">
        <v>1</v>
      </c>
      <c r="K164" s="1"/>
      <c r="L164" s="1"/>
      <c r="M164" s="1"/>
      <c r="N164" s="1"/>
      <c r="O164" s="1"/>
      <c r="P164" s="1" t="s">
        <v>1087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 t="s">
        <v>1088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>
        <v>1</v>
      </c>
      <c r="AT164" s="1">
        <v>1</v>
      </c>
      <c r="AU164" s="1">
        <v>0</v>
      </c>
      <c r="AV164" s="1">
        <v>1</v>
      </c>
      <c r="AW164" s="1">
        <v>0</v>
      </c>
      <c r="AX164" s="1">
        <v>0</v>
      </c>
      <c r="AY164" s="1"/>
      <c r="AZ164" s="1"/>
      <c r="BA164" s="1"/>
      <c r="BB164" s="1">
        <v>-1</v>
      </c>
      <c r="BC164" s="1">
        <v>0</v>
      </c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>
        <v>0</v>
      </c>
      <c r="CT164" s="1" t="e">
        <v>#REF!</v>
      </c>
      <c r="CU164" s="1"/>
      <c r="CV164" s="1" t="s">
        <v>1089</v>
      </c>
      <c r="CW164" s="1"/>
      <c r="CX164" s="1" t="s">
        <v>1085</v>
      </c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>
        <v>101161</v>
      </c>
      <c r="DU164" s="1"/>
      <c r="DV164" s="1" t="s">
        <v>681</v>
      </c>
      <c r="DW164" s="1" t="s">
        <v>682</v>
      </c>
      <c r="DX164" s="1">
        <v>4</v>
      </c>
      <c r="DY164" s="1"/>
      <c r="DZ164" s="1">
        <v>1</v>
      </c>
      <c r="EA164" s="1">
        <v>1</v>
      </c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 t="s">
        <v>208</v>
      </c>
      <c r="EP164" s="1" t="s">
        <v>209</v>
      </c>
      <c r="EQ164" s="1" t="s">
        <v>209</v>
      </c>
      <c r="ER164" s="1" t="s">
        <v>209</v>
      </c>
      <c r="ES164" s="1" t="s">
        <v>209</v>
      </c>
      <c r="ET164" s="1">
        <v>2</v>
      </c>
      <c r="EU164" s="1"/>
      <c r="EV164" s="1"/>
      <c r="EW164" s="1"/>
      <c r="EX164" s="1">
        <v>0</v>
      </c>
      <c r="EY164" s="1">
        <v>0</v>
      </c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 t="s">
        <v>222</v>
      </c>
      <c r="GK164" s="1" t="s">
        <v>201</v>
      </c>
      <c r="GL164" s="1">
        <v>999999999</v>
      </c>
      <c r="GM164" s="1"/>
      <c r="GN164" s="1"/>
      <c r="GO164" s="1"/>
      <c r="GP164" s="1">
        <v>1</v>
      </c>
      <c r="GQ164" s="1"/>
    </row>
    <row r="165" spans="1:199" ht="28" customHeight="1">
      <c r="A165" s="1" t="s">
        <v>1090</v>
      </c>
      <c r="B165" s="1" t="s">
        <v>1091</v>
      </c>
      <c r="C165" s="1" t="s">
        <v>1090</v>
      </c>
      <c r="D165" s="1" t="s">
        <v>201</v>
      </c>
      <c r="E165" s="1" t="s">
        <v>1091</v>
      </c>
      <c r="F165" s="1"/>
      <c r="G165" s="1">
        <v>18900</v>
      </c>
      <c r="H165" s="1"/>
      <c r="I165" s="1">
        <v>0</v>
      </c>
      <c r="J165" s="1">
        <v>1</v>
      </c>
      <c r="K165" s="1"/>
      <c r="L165" s="1"/>
      <c r="M165" s="1"/>
      <c r="N165" s="1"/>
      <c r="O165" s="1"/>
      <c r="P165" s="1" t="s">
        <v>1092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 t="s">
        <v>1093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>
        <v>1</v>
      </c>
      <c r="AT165" s="1">
        <v>1</v>
      </c>
      <c r="AU165" s="1">
        <v>0</v>
      </c>
      <c r="AV165" s="1">
        <v>1</v>
      </c>
      <c r="AW165" s="1">
        <v>0</v>
      </c>
      <c r="AX165" s="1">
        <v>0</v>
      </c>
      <c r="AY165" s="1"/>
      <c r="AZ165" s="1"/>
      <c r="BA165" s="1"/>
      <c r="BB165" s="1">
        <v>-1</v>
      </c>
      <c r="BC165" s="1">
        <v>0</v>
      </c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>
        <v>0</v>
      </c>
      <c r="CT165" s="1" t="s">
        <v>1094</v>
      </c>
      <c r="CU165" s="1"/>
      <c r="CV165" s="1" t="s">
        <v>1095</v>
      </c>
      <c r="CW165" s="1"/>
      <c r="CX165" s="1" t="s">
        <v>1090</v>
      </c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>
        <v>563147</v>
      </c>
      <c r="DU165" s="1"/>
      <c r="DV165" s="1" t="s">
        <v>1007</v>
      </c>
      <c r="DW165" s="1" t="s">
        <v>1096</v>
      </c>
      <c r="DX165" s="1">
        <v>4</v>
      </c>
      <c r="DY165" s="1"/>
      <c r="DZ165" s="1">
        <v>1</v>
      </c>
      <c r="EA165" s="1">
        <v>1</v>
      </c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 t="s">
        <v>208</v>
      </c>
      <c r="EP165" s="1" t="s">
        <v>209</v>
      </c>
      <c r="EQ165" s="1" t="s">
        <v>209</v>
      </c>
      <c r="ER165" s="1" t="s">
        <v>209</v>
      </c>
      <c r="ES165" s="1" t="s">
        <v>209</v>
      </c>
      <c r="ET165" s="1">
        <v>2</v>
      </c>
      <c r="EU165" s="1"/>
      <c r="EV165" s="1"/>
      <c r="EW165" s="1"/>
      <c r="EX165" s="1">
        <v>0</v>
      </c>
      <c r="EY165" s="1">
        <v>0</v>
      </c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 t="s">
        <v>1097</v>
      </c>
      <c r="GK165" s="1" t="s">
        <v>211</v>
      </c>
      <c r="GL165" s="1" t="s">
        <v>212</v>
      </c>
      <c r="GM165" s="1" t="s">
        <v>213</v>
      </c>
      <c r="GN165" s="1" t="s">
        <v>213</v>
      </c>
      <c r="GO165" s="1" t="s">
        <v>213</v>
      </c>
      <c r="GP165" s="1">
        <v>1</v>
      </c>
      <c r="GQ165" s="1"/>
    </row>
    <row r="166" spans="1:199" ht="28" customHeight="1">
      <c r="A166" s="1" t="s">
        <v>1098</v>
      </c>
      <c r="B166" s="1" t="s">
        <v>1099</v>
      </c>
      <c r="C166" s="1" t="s">
        <v>1098</v>
      </c>
      <c r="D166" s="1" t="s">
        <v>201</v>
      </c>
      <c r="E166" s="1" t="s">
        <v>1099</v>
      </c>
      <c r="F166" s="1"/>
      <c r="G166" s="1">
        <v>525</v>
      </c>
      <c r="H166" s="1"/>
      <c r="I166" s="1">
        <v>0</v>
      </c>
      <c r="J166" s="1">
        <v>1</v>
      </c>
      <c r="K166" s="1"/>
      <c r="L166" s="1"/>
      <c r="M166" s="1"/>
      <c r="N166" s="1"/>
      <c r="O166" s="1"/>
      <c r="P166" s="1" t="s">
        <v>1100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 t="s">
        <v>1101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>
        <v>1</v>
      </c>
      <c r="AT166" s="1">
        <v>1</v>
      </c>
      <c r="AU166" s="1">
        <v>0</v>
      </c>
      <c r="AV166" s="1">
        <v>1</v>
      </c>
      <c r="AW166" s="1">
        <v>0</v>
      </c>
      <c r="AX166" s="1">
        <v>0</v>
      </c>
      <c r="AY166" s="1"/>
      <c r="AZ166" s="1"/>
      <c r="BA166" s="1"/>
      <c r="BB166" s="1">
        <v>-1</v>
      </c>
      <c r="BC166" s="1">
        <v>0</v>
      </c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>
        <v>0</v>
      </c>
      <c r="CT166" s="1" t="s">
        <v>1102</v>
      </c>
      <c r="CU166" s="1"/>
      <c r="CV166" s="1" t="s">
        <v>1103</v>
      </c>
      <c r="CW166" s="1"/>
      <c r="CX166" s="1" t="s">
        <v>1098</v>
      </c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>
        <v>407712</v>
      </c>
      <c r="DU166" s="1"/>
      <c r="DV166" s="1" t="s">
        <v>1104</v>
      </c>
      <c r="DW166" s="1" t="s">
        <v>438</v>
      </c>
      <c r="DX166" s="1">
        <v>4</v>
      </c>
      <c r="DY166" s="1"/>
      <c r="DZ166" s="1">
        <v>1</v>
      </c>
      <c r="EA166" s="1">
        <v>1</v>
      </c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 t="s">
        <v>208</v>
      </c>
      <c r="EP166" s="1" t="s">
        <v>209</v>
      </c>
      <c r="EQ166" s="1" t="s">
        <v>209</v>
      </c>
      <c r="ER166" s="1" t="s">
        <v>209</v>
      </c>
      <c r="ES166" s="1" t="s">
        <v>209</v>
      </c>
      <c r="ET166" s="1">
        <v>2</v>
      </c>
      <c r="EU166" s="1"/>
      <c r="EV166" s="1"/>
      <c r="EW166" s="1"/>
      <c r="EX166" s="1">
        <v>0</v>
      </c>
      <c r="EY166" s="1">
        <v>0</v>
      </c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 t="s">
        <v>222</v>
      </c>
      <c r="GK166" s="1" t="s">
        <v>201</v>
      </c>
      <c r="GL166" s="1">
        <v>999999999</v>
      </c>
      <c r="GM166" s="1"/>
      <c r="GN166" s="1"/>
      <c r="GO166" s="1"/>
      <c r="GP166" s="1">
        <v>1</v>
      </c>
      <c r="GQ166" s="1"/>
    </row>
    <row r="167" spans="1:199" ht="28" customHeight="1">
      <c r="A167" s="1" t="s">
        <v>1105</v>
      </c>
      <c r="B167" s="1" t="s">
        <v>1106</v>
      </c>
      <c r="C167" s="1" t="s">
        <v>1105</v>
      </c>
      <c r="D167" s="1" t="s">
        <v>201</v>
      </c>
      <c r="E167" s="1" t="s">
        <v>1106</v>
      </c>
      <c r="F167" s="1"/>
      <c r="G167" s="1">
        <v>3465</v>
      </c>
      <c r="H167" s="1"/>
      <c r="I167" s="1">
        <v>0</v>
      </c>
      <c r="J167" s="1">
        <v>1</v>
      </c>
      <c r="K167" s="1"/>
      <c r="L167" s="1"/>
      <c r="M167" s="1"/>
      <c r="N167" s="1"/>
      <c r="O167" s="1"/>
      <c r="P167" s="1" t="s">
        <v>1107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 t="s">
        <v>1108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>
        <v>1</v>
      </c>
      <c r="AT167" s="1">
        <v>1</v>
      </c>
      <c r="AU167" s="1">
        <v>0</v>
      </c>
      <c r="AV167" s="1">
        <v>1</v>
      </c>
      <c r="AW167" s="1">
        <v>0</v>
      </c>
      <c r="AX167" s="1">
        <v>0</v>
      </c>
      <c r="AY167" s="1"/>
      <c r="AZ167" s="1"/>
      <c r="BA167" s="1"/>
      <c r="BB167" s="1">
        <v>-1</v>
      </c>
      <c r="BC167" s="1">
        <v>0</v>
      </c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>
        <v>0</v>
      </c>
      <c r="CT167" s="1" t="e">
        <v>#REF!</v>
      </c>
      <c r="CU167" s="1"/>
      <c r="CV167" s="1" t="s">
        <v>1109</v>
      </c>
      <c r="CW167" s="1"/>
      <c r="CX167" s="1" t="s">
        <v>1105</v>
      </c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>
        <v>407712</v>
      </c>
      <c r="DU167" s="1"/>
      <c r="DV167" s="1" t="s">
        <v>1104</v>
      </c>
      <c r="DW167" s="1" t="s">
        <v>1110</v>
      </c>
      <c r="DX167" s="1">
        <v>4</v>
      </c>
      <c r="DY167" s="1"/>
      <c r="DZ167" s="1">
        <v>1</v>
      </c>
      <c r="EA167" s="1">
        <v>1</v>
      </c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 t="s">
        <v>208</v>
      </c>
      <c r="EP167" s="1" t="s">
        <v>209</v>
      </c>
      <c r="EQ167" s="1" t="s">
        <v>209</v>
      </c>
      <c r="ER167" s="1" t="s">
        <v>209</v>
      </c>
      <c r="ES167" s="1" t="s">
        <v>209</v>
      </c>
      <c r="ET167" s="1">
        <v>2</v>
      </c>
      <c r="EU167" s="1"/>
      <c r="EV167" s="1"/>
      <c r="EW167" s="1"/>
      <c r="EX167" s="1">
        <v>0</v>
      </c>
      <c r="EY167" s="1">
        <v>0</v>
      </c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 t="s">
        <v>222</v>
      </c>
      <c r="GK167" s="1" t="s">
        <v>201</v>
      </c>
      <c r="GL167" s="1">
        <v>999999999</v>
      </c>
      <c r="GM167" s="1"/>
      <c r="GN167" s="1"/>
      <c r="GO167" s="1"/>
      <c r="GP167" s="1">
        <v>1</v>
      </c>
      <c r="GQ167" s="1"/>
    </row>
    <row r="168" spans="1:199" ht="28" customHeight="1">
      <c r="A168" s="1" t="s">
        <v>1111</v>
      </c>
      <c r="B168" s="1" t="s">
        <v>1112</v>
      </c>
      <c r="C168" s="1" t="s">
        <v>1111</v>
      </c>
      <c r="D168" s="1" t="s">
        <v>201</v>
      </c>
      <c r="E168" s="1" t="s">
        <v>1112</v>
      </c>
      <c r="F168" s="1"/>
      <c r="G168" s="1">
        <v>3465</v>
      </c>
      <c r="H168" s="1"/>
      <c r="I168" s="1">
        <v>0</v>
      </c>
      <c r="J168" s="1">
        <v>1</v>
      </c>
      <c r="K168" s="1"/>
      <c r="L168" s="1"/>
      <c r="M168" s="1"/>
      <c r="N168" s="1"/>
      <c r="O168" s="1"/>
      <c r="P168" s="1" t="s">
        <v>1113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 t="s">
        <v>1114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>
        <v>1</v>
      </c>
      <c r="AT168" s="1">
        <v>1</v>
      </c>
      <c r="AU168" s="1">
        <v>0</v>
      </c>
      <c r="AV168" s="1">
        <v>1</v>
      </c>
      <c r="AW168" s="1">
        <v>0</v>
      </c>
      <c r="AX168" s="1">
        <v>0</v>
      </c>
      <c r="AY168" s="1"/>
      <c r="AZ168" s="1"/>
      <c r="BA168" s="1"/>
      <c r="BB168" s="1">
        <v>-1</v>
      </c>
      <c r="BC168" s="1">
        <v>0</v>
      </c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>
        <v>0</v>
      </c>
      <c r="CT168" s="1" t="e">
        <v>#REF!</v>
      </c>
      <c r="CU168" s="1"/>
      <c r="CV168" s="1" t="s">
        <v>1115</v>
      </c>
      <c r="CW168" s="1"/>
      <c r="CX168" s="1" t="s">
        <v>1111</v>
      </c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>
        <v>407712</v>
      </c>
      <c r="DU168" s="1"/>
      <c r="DV168" s="1" t="s">
        <v>1104</v>
      </c>
      <c r="DW168" s="1" t="s">
        <v>1110</v>
      </c>
      <c r="DX168" s="1">
        <v>4</v>
      </c>
      <c r="DY168" s="1"/>
      <c r="DZ168" s="1">
        <v>1</v>
      </c>
      <c r="EA168" s="1">
        <v>1</v>
      </c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 t="s">
        <v>208</v>
      </c>
      <c r="EP168" s="1" t="s">
        <v>209</v>
      </c>
      <c r="EQ168" s="1" t="s">
        <v>209</v>
      </c>
      <c r="ER168" s="1" t="s">
        <v>209</v>
      </c>
      <c r="ES168" s="1" t="s">
        <v>209</v>
      </c>
      <c r="ET168" s="1">
        <v>2</v>
      </c>
      <c r="EU168" s="1"/>
      <c r="EV168" s="1"/>
      <c r="EW168" s="1"/>
      <c r="EX168" s="1">
        <v>0</v>
      </c>
      <c r="EY168" s="1">
        <v>0</v>
      </c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 t="s">
        <v>222</v>
      </c>
      <c r="GK168" s="1" t="s">
        <v>201</v>
      </c>
      <c r="GL168" s="1">
        <v>999999999</v>
      </c>
      <c r="GM168" s="1"/>
      <c r="GN168" s="1"/>
      <c r="GO168" s="1"/>
      <c r="GP168" s="1">
        <v>1</v>
      </c>
      <c r="GQ168" s="1"/>
    </row>
    <row r="169" spans="1:199" ht="28" customHeight="1">
      <c r="A169" s="1" t="s">
        <v>1116</v>
      </c>
      <c r="B169" s="1" t="s">
        <v>1117</v>
      </c>
      <c r="C169" s="1" t="s">
        <v>1116</v>
      </c>
      <c r="D169" s="1" t="s">
        <v>201</v>
      </c>
      <c r="E169" s="1" t="s">
        <v>1117</v>
      </c>
      <c r="F169" s="1"/>
      <c r="G169" s="1">
        <v>3675</v>
      </c>
      <c r="H169" s="1"/>
      <c r="I169" s="1">
        <v>0</v>
      </c>
      <c r="J169" s="1">
        <v>1</v>
      </c>
      <c r="K169" s="1"/>
      <c r="L169" s="1"/>
      <c r="M169" s="1"/>
      <c r="N169" s="1"/>
      <c r="O169" s="1"/>
      <c r="P169" s="1" t="s">
        <v>1118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 t="s">
        <v>1119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>
        <v>1</v>
      </c>
      <c r="AT169" s="1">
        <v>1</v>
      </c>
      <c r="AU169" s="1">
        <v>0</v>
      </c>
      <c r="AV169" s="1">
        <v>1</v>
      </c>
      <c r="AW169" s="1">
        <v>0</v>
      </c>
      <c r="AX169" s="1">
        <v>0</v>
      </c>
      <c r="AY169" s="1"/>
      <c r="AZ169" s="1"/>
      <c r="BA169" s="1"/>
      <c r="BB169" s="1">
        <v>-1</v>
      </c>
      <c r="BC169" s="1">
        <v>0</v>
      </c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>
        <v>0</v>
      </c>
      <c r="CT169" s="1" t="e">
        <v>#REF!</v>
      </c>
      <c r="CU169" s="1"/>
      <c r="CV169" s="1" t="s">
        <v>1120</v>
      </c>
      <c r="CW169" s="1"/>
      <c r="CX169" s="1" t="s">
        <v>1116</v>
      </c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>
        <v>407712</v>
      </c>
      <c r="DU169" s="1"/>
      <c r="DV169" s="1" t="s">
        <v>1104</v>
      </c>
      <c r="DW169" s="1" t="s">
        <v>1110</v>
      </c>
      <c r="DX169" s="1">
        <v>4</v>
      </c>
      <c r="DY169" s="1"/>
      <c r="DZ169" s="1">
        <v>1</v>
      </c>
      <c r="EA169" s="1">
        <v>1</v>
      </c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 t="s">
        <v>208</v>
      </c>
      <c r="EP169" s="1" t="s">
        <v>209</v>
      </c>
      <c r="EQ169" s="1" t="s">
        <v>209</v>
      </c>
      <c r="ER169" s="1" t="s">
        <v>209</v>
      </c>
      <c r="ES169" s="1" t="s">
        <v>209</v>
      </c>
      <c r="ET169" s="1">
        <v>2</v>
      </c>
      <c r="EU169" s="1"/>
      <c r="EV169" s="1"/>
      <c r="EW169" s="1"/>
      <c r="EX169" s="1">
        <v>0</v>
      </c>
      <c r="EY169" s="1">
        <v>0</v>
      </c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 t="s">
        <v>222</v>
      </c>
      <c r="GK169" s="1" t="s">
        <v>201</v>
      </c>
      <c r="GL169" s="1">
        <v>999999999</v>
      </c>
      <c r="GM169" s="1"/>
      <c r="GN169" s="1"/>
      <c r="GO169" s="1"/>
      <c r="GP169" s="1">
        <v>1</v>
      </c>
      <c r="GQ169" s="1"/>
    </row>
    <row r="170" spans="1:199" ht="28" customHeight="1">
      <c r="A170" s="1" t="s">
        <v>1121</v>
      </c>
      <c r="B170" s="1" t="s">
        <v>1122</v>
      </c>
      <c r="C170" s="1" t="s">
        <v>1121</v>
      </c>
      <c r="D170" s="1" t="s">
        <v>201</v>
      </c>
      <c r="E170" s="1" t="s">
        <v>1122</v>
      </c>
      <c r="F170" s="1"/>
      <c r="G170" s="1">
        <v>3675</v>
      </c>
      <c r="H170" s="1"/>
      <c r="I170" s="1">
        <v>0</v>
      </c>
      <c r="J170" s="1">
        <v>1</v>
      </c>
      <c r="K170" s="1"/>
      <c r="L170" s="1"/>
      <c r="M170" s="1"/>
      <c r="N170" s="1"/>
      <c r="O170" s="1"/>
      <c r="P170" s="1" t="s">
        <v>1123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 t="s">
        <v>1124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>
        <v>1</v>
      </c>
      <c r="AT170" s="1">
        <v>1</v>
      </c>
      <c r="AU170" s="1">
        <v>0</v>
      </c>
      <c r="AV170" s="1">
        <v>1</v>
      </c>
      <c r="AW170" s="1">
        <v>0</v>
      </c>
      <c r="AX170" s="1">
        <v>0</v>
      </c>
      <c r="AY170" s="1"/>
      <c r="AZ170" s="1"/>
      <c r="BA170" s="1"/>
      <c r="BB170" s="1">
        <v>-1</v>
      </c>
      <c r="BC170" s="1">
        <v>0</v>
      </c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>
        <v>0</v>
      </c>
      <c r="CT170" s="1" t="e">
        <v>#REF!</v>
      </c>
      <c r="CU170" s="1"/>
      <c r="CV170" s="1" t="s">
        <v>1125</v>
      </c>
      <c r="CW170" s="1"/>
      <c r="CX170" s="1" t="s">
        <v>1121</v>
      </c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>
        <v>407712</v>
      </c>
      <c r="DU170" s="1"/>
      <c r="DV170" s="1" t="s">
        <v>1104</v>
      </c>
      <c r="DW170" s="1" t="s">
        <v>1110</v>
      </c>
      <c r="DX170" s="1">
        <v>4</v>
      </c>
      <c r="DY170" s="1"/>
      <c r="DZ170" s="1">
        <v>1</v>
      </c>
      <c r="EA170" s="1">
        <v>1</v>
      </c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 t="s">
        <v>208</v>
      </c>
      <c r="EP170" s="1" t="s">
        <v>209</v>
      </c>
      <c r="EQ170" s="1" t="s">
        <v>209</v>
      </c>
      <c r="ER170" s="1" t="s">
        <v>209</v>
      </c>
      <c r="ES170" s="1" t="s">
        <v>209</v>
      </c>
      <c r="ET170" s="1">
        <v>2</v>
      </c>
      <c r="EU170" s="1"/>
      <c r="EV170" s="1"/>
      <c r="EW170" s="1"/>
      <c r="EX170" s="1">
        <v>0</v>
      </c>
      <c r="EY170" s="1">
        <v>0</v>
      </c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 t="s">
        <v>222</v>
      </c>
      <c r="GK170" s="1" t="s">
        <v>201</v>
      </c>
      <c r="GL170" s="1">
        <v>999999999</v>
      </c>
      <c r="GM170" s="1"/>
      <c r="GN170" s="1"/>
      <c r="GO170" s="1"/>
      <c r="GP170" s="1">
        <v>1</v>
      </c>
      <c r="GQ170" s="1"/>
    </row>
    <row r="171" spans="1:199" ht="28" customHeight="1">
      <c r="A171" s="1" t="s">
        <v>1126</v>
      </c>
      <c r="B171" s="1" t="s">
        <v>1127</v>
      </c>
      <c r="C171" s="1" t="s">
        <v>1126</v>
      </c>
      <c r="D171" s="1" t="s">
        <v>201</v>
      </c>
      <c r="E171" s="1" t="s">
        <v>1127</v>
      </c>
      <c r="F171" s="1"/>
      <c r="G171" s="1">
        <v>39900</v>
      </c>
      <c r="H171" s="1"/>
      <c r="I171" s="1">
        <v>0</v>
      </c>
      <c r="J171" s="1">
        <v>1</v>
      </c>
      <c r="K171" s="1"/>
      <c r="L171" s="1"/>
      <c r="M171" s="1"/>
      <c r="N171" s="1"/>
      <c r="O171" s="1"/>
      <c r="P171" s="1" t="s">
        <v>1128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1129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>
        <v>1</v>
      </c>
      <c r="AT171" s="1">
        <v>1</v>
      </c>
      <c r="AU171" s="1">
        <v>0</v>
      </c>
      <c r="AV171" s="1">
        <v>1</v>
      </c>
      <c r="AW171" s="1">
        <v>0</v>
      </c>
      <c r="AX171" s="1">
        <v>0</v>
      </c>
      <c r="AY171" s="1"/>
      <c r="AZ171" s="1"/>
      <c r="BA171" s="1"/>
      <c r="BB171" s="1">
        <v>-1</v>
      </c>
      <c r="BC171" s="1">
        <v>0</v>
      </c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>
        <v>0</v>
      </c>
      <c r="CT171" s="1" t="e">
        <v>#REF!</v>
      </c>
      <c r="CU171" s="1"/>
      <c r="CV171" s="1" t="s">
        <v>1130</v>
      </c>
      <c r="CW171" s="1"/>
      <c r="CX171" s="1" t="s">
        <v>1126</v>
      </c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>
        <v>407712</v>
      </c>
      <c r="DU171" s="1"/>
      <c r="DV171" s="1" t="s">
        <v>1104</v>
      </c>
      <c r="DW171" s="1" t="s">
        <v>457</v>
      </c>
      <c r="DX171" s="1">
        <v>4</v>
      </c>
      <c r="DY171" s="1"/>
      <c r="DZ171" s="1">
        <v>1</v>
      </c>
      <c r="EA171" s="1">
        <v>1</v>
      </c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 t="s">
        <v>208</v>
      </c>
      <c r="EP171" s="1" t="s">
        <v>209</v>
      </c>
      <c r="EQ171" s="1" t="s">
        <v>209</v>
      </c>
      <c r="ER171" s="1" t="s">
        <v>209</v>
      </c>
      <c r="ES171" s="1" t="s">
        <v>209</v>
      </c>
      <c r="ET171" s="1">
        <v>2</v>
      </c>
      <c r="EU171" s="1"/>
      <c r="EV171" s="1"/>
      <c r="EW171" s="1"/>
      <c r="EX171" s="1">
        <v>0</v>
      </c>
      <c r="EY171" s="1">
        <v>0</v>
      </c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 t="s">
        <v>222</v>
      </c>
      <c r="GK171" s="1" t="s">
        <v>201</v>
      </c>
      <c r="GL171" s="1">
        <v>999999999</v>
      </c>
      <c r="GM171" s="1"/>
      <c r="GN171" s="1"/>
      <c r="GO171" s="1"/>
      <c r="GP171" s="1">
        <v>1</v>
      </c>
      <c r="GQ171" s="1"/>
    </row>
    <row r="172" spans="1:199" ht="28" customHeight="1">
      <c r="A172" s="1" t="s">
        <v>1131</v>
      </c>
      <c r="B172" s="1" t="s">
        <v>1132</v>
      </c>
      <c r="C172" s="1" t="s">
        <v>1131</v>
      </c>
      <c r="D172" s="1" t="s">
        <v>201</v>
      </c>
      <c r="E172" s="1" t="s">
        <v>1132</v>
      </c>
      <c r="F172" s="1"/>
      <c r="G172" s="1">
        <v>21000</v>
      </c>
      <c r="H172" s="1"/>
      <c r="I172" s="1">
        <v>0</v>
      </c>
      <c r="J172" s="1">
        <v>1</v>
      </c>
      <c r="K172" s="1"/>
      <c r="L172" s="1"/>
      <c r="M172" s="1"/>
      <c r="N172" s="1"/>
      <c r="O172" s="1"/>
      <c r="P172" s="1" t="s">
        <v>1133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 t="s">
        <v>1134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>
        <v>1</v>
      </c>
      <c r="AT172" s="1">
        <v>1</v>
      </c>
      <c r="AU172" s="1">
        <v>0</v>
      </c>
      <c r="AV172" s="1">
        <v>1</v>
      </c>
      <c r="AW172" s="1">
        <v>0</v>
      </c>
      <c r="AX172" s="1">
        <v>0</v>
      </c>
      <c r="AY172" s="1"/>
      <c r="AZ172" s="1"/>
      <c r="BA172" s="1"/>
      <c r="BB172" s="1">
        <v>-1</v>
      </c>
      <c r="BC172" s="1">
        <v>0</v>
      </c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>
        <v>0</v>
      </c>
      <c r="CT172" s="1" t="e">
        <v>#REF!</v>
      </c>
      <c r="CU172" s="1"/>
      <c r="CV172" s="1" t="s">
        <v>1135</v>
      </c>
      <c r="CW172" s="1"/>
      <c r="CX172" s="1" t="s">
        <v>1131</v>
      </c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>
        <v>407712</v>
      </c>
      <c r="DU172" s="1"/>
      <c r="DV172" s="1" t="s">
        <v>1104</v>
      </c>
      <c r="DW172" s="1" t="s">
        <v>457</v>
      </c>
      <c r="DX172" s="1">
        <v>4</v>
      </c>
      <c r="DY172" s="1"/>
      <c r="DZ172" s="1">
        <v>1</v>
      </c>
      <c r="EA172" s="1">
        <v>1</v>
      </c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 t="s">
        <v>208</v>
      </c>
      <c r="EP172" s="1" t="s">
        <v>209</v>
      </c>
      <c r="EQ172" s="1" t="s">
        <v>209</v>
      </c>
      <c r="ER172" s="1" t="s">
        <v>209</v>
      </c>
      <c r="ES172" s="1" t="s">
        <v>209</v>
      </c>
      <c r="ET172" s="1">
        <v>2</v>
      </c>
      <c r="EU172" s="1"/>
      <c r="EV172" s="1"/>
      <c r="EW172" s="1"/>
      <c r="EX172" s="1">
        <v>0</v>
      </c>
      <c r="EY172" s="1">
        <v>0</v>
      </c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 t="s">
        <v>222</v>
      </c>
      <c r="GK172" s="1" t="s">
        <v>201</v>
      </c>
      <c r="GL172" s="1">
        <v>999999999</v>
      </c>
      <c r="GM172" s="1"/>
      <c r="GN172" s="1"/>
      <c r="GO172" s="1"/>
      <c r="GP172" s="1">
        <v>1</v>
      </c>
      <c r="GQ172" s="1"/>
    </row>
    <row r="173" spans="1:199" ht="28" customHeight="1">
      <c r="A173" s="1" t="s">
        <v>1136</v>
      </c>
      <c r="B173" s="1" t="s">
        <v>1137</v>
      </c>
      <c r="C173" s="1" t="s">
        <v>1136</v>
      </c>
      <c r="D173" s="1" t="s">
        <v>201</v>
      </c>
      <c r="E173" s="1" t="s">
        <v>1137</v>
      </c>
      <c r="F173" s="1"/>
      <c r="G173" s="1">
        <v>39900</v>
      </c>
      <c r="H173" s="1"/>
      <c r="I173" s="1">
        <v>0</v>
      </c>
      <c r="J173" s="1">
        <v>1</v>
      </c>
      <c r="K173" s="1"/>
      <c r="L173" s="1"/>
      <c r="M173" s="1"/>
      <c r="N173" s="1"/>
      <c r="O173" s="1"/>
      <c r="P173" s="1" t="s">
        <v>1138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 t="s">
        <v>1139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>
        <v>1</v>
      </c>
      <c r="AT173" s="1">
        <v>1</v>
      </c>
      <c r="AU173" s="1">
        <v>0</v>
      </c>
      <c r="AV173" s="1">
        <v>1</v>
      </c>
      <c r="AW173" s="1">
        <v>0</v>
      </c>
      <c r="AX173" s="1">
        <v>0</v>
      </c>
      <c r="AY173" s="1"/>
      <c r="AZ173" s="1"/>
      <c r="BA173" s="1"/>
      <c r="BB173" s="1">
        <v>-1</v>
      </c>
      <c r="BC173" s="1">
        <v>0</v>
      </c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>
        <v>0</v>
      </c>
      <c r="CT173" s="1" t="e">
        <v>#REF!</v>
      </c>
      <c r="CU173" s="1"/>
      <c r="CV173" s="1" t="s">
        <v>1140</v>
      </c>
      <c r="CW173" s="1"/>
      <c r="CX173" s="1" t="s">
        <v>1136</v>
      </c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>
        <v>407712</v>
      </c>
      <c r="DU173" s="1"/>
      <c r="DV173" s="1" t="s">
        <v>1104</v>
      </c>
      <c r="DW173" s="1" t="s">
        <v>457</v>
      </c>
      <c r="DX173" s="1">
        <v>4</v>
      </c>
      <c r="DY173" s="1"/>
      <c r="DZ173" s="1">
        <v>1</v>
      </c>
      <c r="EA173" s="1">
        <v>1</v>
      </c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 t="s">
        <v>208</v>
      </c>
      <c r="EP173" s="1" t="s">
        <v>209</v>
      </c>
      <c r="EQ173" s="1" t="s">
        <v>209</v>
      </c>
      <c r="ER173" s="1" t="s">
        <v>209</v>
      </c>
      <c r="ES173" s="1" t="s">
        <v>209</v>
      </c>
      <c r="ET173" s="1">
        <v>2</v>
      </c>
      <c r="EU173" s="1"/>
      <c r="EV173" s="1"/>
      <c r="EW173" s="1"/>
      <c r="EX173" s="1">
        <v>0</v>
      </c>
      <c r="EY173" s="1">
        <v>0</v>
      </c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 t="s">
        <v>222</v>
      </c>
      <c r="GK173" s="1" t="s">
        <v>201</v>
      </c>
      <c r="GL173" s="1">
        <v>999999999</v>
      </c>
      <c r="GM173" s="1"/>
      <c r="GN173" s="1"/>
      <c r="GO173" s="1"/>
      <c r="GP173" s="1">
        <v>1</v>
      </c>
      <c r="GQ173" s="1"/>
    </row>
    <row r="174" spans="1:199" ht="28" customHeight="1">
      <c r="A174" s="1" t="s">
        <v>1141</v>
      </c>
      <c r="B174" s="1" t="s">
        <v>1142</v>
      </c>
      <c r="C174" s="1" t="s">
        <v>1141</v>
      </c>
      <c r="D174" s="1" t="s">
        <v>201</v>
      </c>
      <c r="E174" s="1" t="s">
        <v>1142</v>
      </c>
      <c r="F174" s="1"/>
      <c r="G174" s="1">
        <v>3045</v>
      </c>
      <c r="H174" s="1"/>
      <c r="I174" s="1">
        <v>0</v>
      </c>
      <c r="J174" s="1">
        <v>1</v>
      </c>
      <c r="K174" s="1"/>
      <c r="L174" s="1"/>
      <c r="M174" s="1"/>
      <c r="N174" s="1"/>
      <c r="O174" s="1"/>
      <c r="P174" s="1" t="s">
        <v>1143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 t="s">
        <v>1144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>
        <v>1</v>
      </c>
      <c r="AT174" s="1">
        <v>1</v>
      </c>
      <c r="AU174" s="1">
        <v>0</v>
      </c>
      <c r="AV174" s="1">
        <v>1</v>
      </c>
      <c r="AW174" s="1">
        <v>0</v>
      </c>
      <c r="AX174" s="1">
        <v>0</v>
      </c>
      <c r="AY174" s="1"/>
      <c r="AZ174" s="1"/>
      <c r="BA174" s="1"/>
      <c r="BB174" s="1">
        <v>-1</v>
      </c>
      <c r="BC174" s="1">
        <v>0</v>
      </c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>
        <v>0</v>
      </c>
      <c r="CT174" s="1" t="e">
        <v>#REF!</v>
      </c>
      <c r="CU174" s="1"/>
      <c r="CV174" s="1" t="s">
        <v>1145</v>
      </c>
      <c r="CW174" s="1"/>
      <c r="CX174" s="1" t="s">
        <v>1141</v>
      </c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>
        <v>101161</v>
      </c>
      <c r="DU174" s="1"/>
      <c r="DV174" s="1" t="s">
        <v>426</v>
      </c>
      <c r="DW174" s="1" t="s">
        <v>1146</v>
      </c>
      <c r="DX174" s="1">
        <v>4</v>
      </c>
      <c r="DY174" s="1"/>
      <c r="DZ174" s="1">
        <v>1</v>
      </c>
      <c r="EA174" s="1">
        <v>1</v>
      </c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 t="s">
        <v>208</v>
      </c>
      <c r="EP174" s="1" t="s">
        <v>209</v>
      </c>
      <c r="EQ174" s="1" t="s">
        <v>209</v>
      </c>
      <c r="ER174" s="1" t="s">
        <v>209</v>
      </c>
      <c r="ES174" s="1" t="s">
        <v>209</v>
      </c>
      <c r="ET174" s="1">
        <v>2</v>
      </c>
      <c r="EU174" s="1"/>
      <c r="EV174" s="1"/>
      <c r="EW174" s="1"/>
      <c r="EX174" s="1">
        <v>0</v>
      </c>
      <c r="EY174" s="1">
        <v>0</v>
      </c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 t="s">
        <v>222</v>
      </c>
      <c r="GK174" s="1" t="s">
        <v>201</v>
      </c>
      <c r="GL174" s="1">
        <v>999999999</v>
      </c>
      <c r="GM174" s="1"/>
      <c r="GN174" s="1"/>
      <c r="GO174" s="1"/>
      <c r="GP174" s="1">
        <v>1</v>
      </c>
      <c r="GQ174" s="1"/>
    </row>
    <row r="175" spans="1:199" ht="28" customHeight="1">
      <c r="A175" s="1" t="s">
        <v>1147</v>
      </c>
      <c r="B175" s="1" t="s">
        <v>1148</v>
      </c>
      <c r="C175" s="1" t="s">
        <v>1147</v>
      </c>
      <c r="D175" s="1" t="s">
        <v>201</v>
      </c>
      <c r="E175" s="1" t="s">
        <v>1148</v>
      </c>
      <c r="F175" s="1"/>
      <c r="G175" s="1">
        <v>3150</v>
      </c>
      <c r="H175" s="1"/>
      <c r="I175" s="1">
        <v>0</v>
      </c>
      <c r="J175" s="1">
        <v>1</v>
      </c>
      <c r="K175" s="1"/>
      <c r="L175" s="1"/>
      <c r="M175" s="1"/>
      <c r="N175" s="1"/>
      <c r="O175" s="1"/>
      <c r="P175" s="1" t="s">
        <v>1149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 t="s">
        <v>1150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>
        <v>1</v>
      </c>
      <c r="AT175" s="1">
        <v>1</v>
      </c>
      <c r="AU175" s="1">
        <v>0</v>
      </c>
      <c r="AV175" s="1">
        <v>1</v>
      </c>
      <c r="AW175" s="1">
        <v>0</v>
      </c>
      <c r="AX175" s="1">
        <v>0</v>
      </c>
      <c r="AY175" s="1"/>
      <c r="AZ175" s="1"/>
      <c r="BA175" s="1"/>
      <c r="BB175" s="1">
        <v>-1</v>
      </c>
      <c r="BC175" s="1">
        <v>0</v>
      </c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>
        <v>0</v>
      </c>
      <c r="CT175" s="1" t="e">
        <v>#REF!</v>
      </c>
      <c r="CU175" s="1"/>
      <c r="CV175" s="1" t="s">
        <v>1151</v>
      </c>
      <c r="CW175" s="1"/>
      <c r="CX175" s="1" t="s">
        <v>1147</v>
      </c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>
        <v>407712</v>
      </c>
      <c r="DU175" s="1"/>
      <c r="DV175" s="1" t="s">
        <v>1104</v>
      </c>
      <c r="DW175" s="1" t="s">
        <v>457</v>
      </c>
      <c r="DX175" s="1">
        <v>4</v>
      </c>
      <c r="DY175" s="1"/>
      <c r="DZ175" s="1">
        <v>1</v>
      </c>
      <c r="EA175" s="1">
        <v>1</v>
      </c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 t="s">
        <v>208</v>
      </c>
      <c r="EP175" s="1" t="s">
        <v>209</v>
      </c>
      <c r="EQ175" s="1" t="s">
        <v>209</v>
      </c>
      <c r="ER175" s="1" t="s">
        <v>209</v>
      </c>
      <c r="ES175" s="1" t="s">
        <v>209</v>
      </c>
      <c r="ET175" s="1">
        <v>2</v>
      </c>
      <c r="EU175" s="1"/>
      <c r="EV175" s="1"/>
      <c r="EW175" s="1"/>
      <c r="EX175" s="1">
        <v>0</v>
      </c>
      <c r="EY175" s="1">
        <v>0</v>
      </c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 t="s">
        <v>222</v>
      </c>
      <c r="GK175" s="1" t="s">
        <v>201</v>
      </c>
      <c r="GL175" s="1">
        <v>999999999</v>
      </c>
      <c r="GM175" s="1"/>
      <c r="GN175" s="1"/>
      <c r="GO175" s="1"/>
      <c r="GP175" s="1">
        <v>1</v>
      </c>
      <c r="GQ175" s="1"/>
    </row>
    <row r="176" spans="1:199" ht="28" customHeight="1">
      <c r="A176" s="1" t="s">
        <v>1157</v>
      </c>
      <c r="B176" s="1" t="s">
        <v>1153</v>
      </c>
      <c r="C176" s="1" t="s">
        <v>1157</v>
      </c>
      <c r="D176" s="1" t="s">
        <v>201</v>
      </c>
      <c r="E176" s="1" t="s">
        <v>1153</v>
      </c>
      <c r="F176" s="1"/>
      <c r="G176" s="1">
        <v>1260</v>
      </c>
      <c r="H176" s="1"/>
      <c r="I176" s="1">
        <v>0</v>
      </c>
      <c r="J176" s="1">
        <v>1</v>
      </c>
      <c r="K176" s="1"/>
      <c r="L176" s="1"/>
      <c r="M176" s="1"/>
      <c r="N176" s="1"/>
      <c r="O176" s="1"/>
      <c r="P176" s="1" t="s">
        <v>1154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 t="s">
        <v>1158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>
        <v>1</v>
      </c>
      <c r="AT176" s="1">
        <v>1</v>
      </c>
      <c r="AU176" s="1">
        <v>0</v>
      </c>
      <c r="AV176" s="1">
        <v>1</v>
      </c>
      <c r="AW176" s="1">
        <v>0</v>
      </c>
      <c r="AX176" s="1">
        <v>0</v>
      </c>
      <c r="AY176" s="1"/>
      <c r="AZ176" s="1"/>
      <c r="BA176" s="1"/>
      <c r="BB176" s="1">
        <v>-1</v>
      </c>
      <c r="BC176" s="1">
        <v>0</v>
      </c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>
        <v>0</v>
      </c>
      <c r="CT176" s="1" t="e">
        <v>#REF!</v>
      </c>
      <c r="CU176" s="1"/>
      <c r="CV176" s="1" t="s">
        <v>1159</v>
      </c>
      <c r="CW176" s="1"/>
      <c r="CX176" s="1" t="s">
        <v>1157</v>
      </c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>
        <v>407712</v>
      </c>
      <c r="DU176" s="1"/>
      <c r="DV176" s="1" t="s">
        <v>1104</v>
      </c>
      <c r="DW176" s="1" t="s">
        <v>457</v>
      </c>
      <c r="DX176" s="1">
        <v>4</v>
      </c>
      <c r="DY176" s="1"/>
      <c r="DZ176" s="1">
        <v>1</v>
      </c>
      <c r="EA176" s="1">
        <v>1</v>
      </c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 t="s">
        <v>208</v>
      </c>
      <c r="EP176" s="1" t="s">
        <v>209</v>
      </c>
      <c r="EQ176" s="1" t="s">
        <v>209</v>
      </c>
      <c r="ER176" s="1" t="s">
        <v>209</v>
      </c>
      <c r="ES176" s="1" t="s">
        <v>209</v>
      </c>
      <c r="ET176" s="1">
        <v>2</v>
      </c>
      <c r="EU176" s="1"/>
      <c r="EV176" s="1"/>
      <c r="EW176" s="1"/>
      <c r="EX176" s="1">
        <v>0</v>
      </c>
      <c r="EY176" s="1">
        <v>0</v>
      </c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 t="s">
        <v>222</v>
      </c>
      <c r="GK176" s="1" t="s">
        <v>201</v>
      </c>
      <c r="GL176" s="1">
        <v>999999999</v>
      </c>
      <c r="GM176" s="1"/>
      <c r="GN176" s="1"/>
      <c r="GO176" s="1"/>
      <c r="GP176" s="1">
        <v>1</v>
      </c>
      <c r="GQ176" s="1"/>
    </row>
    <row r="177" spans="1:199" ht="28" customHeight="1">
      <c r="A177" s="1" t="s">
        <v>1152</v>
      </c>
      <c r="B177" s="1" t="s">
        <v>1153</v>
      </c>
      <c r="C177" s="1" t="s">
        <v>1152</v>
      </c>
      <c r="D177" s="1" t="s">
        <v>201</v>
      </c>
      <c r="E177" s="1" t="s">
        <v>1153</v>
      </c>
      <c r="F177" s="1"/>
      <c r="G177" s="1">
        <v>630</v>
      </c>
      <c r="H177" s="1"/>
      <c r="I177" s="1">
        <v>0</v>
      </c>
      <c r="J177" s="1">
        <v>1</v>
      </c>
      <c r="K177" s="1"/>
      <c r="L177" s="1"/>
      <c r="M177" s="1"/>
      <c r="N177" s="1"/>
      <c r="O177" s="1"/>
      <c r="P177" s="1" t="s">
        <v>1154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 t="s">
        <v>1155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>
        <v>1</v>
      </c>
      <c r="AT177" s="1">
        <v>1</v>
      </c>
      <c r="AU177" s="1">
        <v>0</v>
      </c>
      <c r="AV177" s="1">
        <v>1</v>
      </c>
      <c r="AW177" s="1">
        <v>0</v>
      </c>
      <c r="AX177" s="1">
        <v>0</v>
      </c>
      <c r="AY177" s="1"/>
      <c r="AZ177" s="1"/>
      <c r="BA177" s="1"/>
      <c r="BB177" s="1">
        <v>-1</v>
      </c>
      <c r="BC177" s="1">
        <v>0</v>
      </c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>
        <v>0</v>
      </c>
      <c r="CT177" s="1" t="e">
        <v>#REF!</v>
      </c>
      <c r="CU177" s="1"/>
      <c r="CV177" s="1" t="s">
        <v>1156</v>
      </c>
      <c r="CW177" s="1"/>
      <c r="CX177" s="1" t="s">
        <v>1152</v>
      </c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>
        <v>407712</v>
      </c>
      <c r="DU177" s="1"/>
      <c r="DV177" s="1" t="s">
        <v>1104</v>
      </c>
      <c r="DW177" s="1" t="s">
        <v>457</v>
      </c>
      <c r="DX177" s="1">
        <v>4</v>
      </c>
      <c r="DY177" s="1"/>
      <c r="DZ177" s="1">
        <v>1</v>
      </c>
      <c r="EA177" s="1">
        <v>1</v>
      </c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 t="s">
        <v>208</v>
      </c>
      <c r="EP177" s="1" t="s">
        <v>209</v>
      </c>
      <c r="EQ177" s="1" t="s">
        <v>209</v>
      </c>
      <c r="ER177" s="1" t="s">
        <v>209</v>
      </c>
      <c r="ES177" s="1" t="s">
        <v>209</v>
      </c>
      <c r="ET177" s="1">
        <v>2</v>
      </c>
      <c r="EU177" s="1"/>
      <c r="EV177" s="1"/>
      <c r="EW177" s="1"/>
      <c r="EX177" s="1">
        <v>0</v>
      </c>
      <c r="EY177" s="1">
        <v>0</v>
      </c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 t="s">
        <v>222</v>
      </c>
      <c r="GK177" s="1" t="s">
        <v>201</v>
      </c>
      <c r="GL177" s="1">
        <v>999999999</v>
      </c>
      <c r="GM177" s="1"/>
      <c r="GN177" s="1"/>
      <c r="GO177" s="1"/>
      <c r="GP177" s="1">
        <v>1</v>
      </c>
      <c r="GQ177" s="1"/>
    </row>
    <row r="178" spans="1:199" ht="28" customHeight="1">
      <c r="A178" s="1" t="s">
        <v>1160</v>
      </c>
      <c r="B178" s="1" t="s">
        <v>1153</v>
      </c>
      <c r="C178" s="1" t="s">
        <v>1160</v>
      </c>
      <c r="D178" s="1" t="s">
        <v>201</v>
      </c>
      <c r="E178" s="1" t="s">
        <v>1153</v>
      </c>
      <c r="F178" s="1"/>
      <c r="G178" s="1">
        <v>630</v>
      </c>
      <c r="H178" s="1"/>
      <c r="I178" s="1">
        <v>0</v>
      </c>
      <c r="J178" s="1">
        <v>1</v>
      </c>
      <c r="K178" s="1"/>
      <c r="L178" s="1"/>
      <c r="M178" s="1"/>
      <c r="N178" s="1"/>
      <c r="O178" s="1"/>
      <c r="P178" s="1" t="s">
        <v>1154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 t="s">
        <v>1161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>
        <v>1</v>
      </c>
      <c r="AT178" s="1">
        <v>1</v>
      </c>
      <c r="AU178" s="1">
        <v>0</v>
      </c>
      <c r="AV178" s="1">
        <v>1</v>
      </c>
      <c r="AW178" s="1">
        <v>0</v>
      </c>
      <c r="AX178" s="1">
        <v>0</v>
      </c>
      <c r="AY178" s="1"/>
      <c r="AZ178" s="1"/>
      <c r="BA178" s="1"/>
      <c r="BB178" s="1">
        <v>-1</v>
      </c>
      <c r="BC178" s="1">
        <v>0</v>
      </c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>
        <v>0</v>
      </c>
      <c r="CT178" s="1" t="e">
        <v>#REF!</v>
      </c>
      <c r="CU178" s="1"/>
      <c r="CV178" s="1" t="s">
        <v>1162</v>
      </c>
      <c r="CW178" s="1"/>
      <c r="CX178" s="1" t="s">
        <v>1160</v>
      </c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>
        <v>407712</v>
      </c>
      <c r="DU178" s="1"/>
      <c r="DV178" s="1" t="s">
        <v>1104</v>
      </c>
      <c r="DW178" s="1" t="s">
        <v>457</v>
      </c>
      <c r="DX178" s="1">
        <v>4</v>
      </c>
      <c r="DY178" s="1"/>
      <c r="DZ178" s="1">
        <v>1</v>
      </c>
      <c r="EA178" s="1">
        <v>1</v>
      </c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 t="s">
        <v>208</v>
      </c>
      <c r="EP178" s="1" t="s">
        <v>209</v>
      </c>
      <c r="EQ178" s="1" t="s">
        <v>209</v>
      </c>
      <c r="ER178" s="1" t="s">
        <v>209</v>
      </c>
      <c r="ES178" s="1" t="s">
        <v>209</v>
      </c>
      <c r="ET178" s="1">
        <v>2</v>
      </c>
      <c r="EU178" s="1"/>
      <c r="EV178" s="1"/>
      <c r="EW178" s="1"/>
      <c r="EX178" s="1">
        <v>0</v>
      </c>
      <c r="EY178" s="1">
        <v>0</v>
      </c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 t="s">
        <v>222</v>
      </c>
      <c r="GK178" s="1" t="s">
        <v>201</v>
      </c>
      <c r="GL178" s="1">
        <v>999999999</v>
      </c>
      <c r="GM178" s="1"/>
      <c r="GN178" s="1"/>
      <c r="GO178" s="1"/>
      <c r="GP178" s="1">
        <v>1</v>
      </c>
      <c r="GQ178" s="1"/>
    </row>
    <row r="179" spans="1:199" ht="28" customHeight="1">
      <c r="A179" s="1" t="s">
        <v>1163</v>
      </c>
      <c r="B179" s="1" t="s">
        <v>1153</v>
      </c>
      <c r="C179" s="1" t="s">
        <v>1163</v>
      </c>
      <c r="D179" s="1" t="s">
        <v>201</v>
      </c>
      <c r="E179" s="1" t="s">
        <v>1153</v>
      </c>
      <c r="F179" s="1"/>
      <c r="G179" s="1">
        <v>1260</v>
      </c>
      <c r="H179" s="1"/>
      <c r="I179" s="1">
        <v>0</v>
      </c>
      <c r="J179" s="1">
        <v>1</v>
      </c>
      <c r="K179" s="1"/>
      <c r="L179" s="1"/>
      <c r="M179" s="1"/>
      <c r="N179" s="1"/>
      <c r="O179" s="1"/>
      <c r="P179" s="1" t="s">
        <v>1154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 t="s">
        <v>1164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>
        <v>1</v>
      </c>
      <c r="AT179" s="1">
        <v>1</v>
      </c>
      <c r="AU179" s="1">
        <v>0</v>
      </c>
      <c r="AV179" s="1">
        <v>1</v>
      </c>
      <c r="AW179" s="1">
        <v>0</v>
      </c>
      <c r="AX179" s="1">
        <v>0</v>
      </c>
      <c r="AY179" s="1"/>
      <c r="AZ179" s="1"/>
      <c r="BA179" s="1"/>
      <c r="BB179" s="1">
        <v>-1</v>
      </c>
      <c r="BC179" s="1">
        <v>0</v>
      </c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>
        <v>0</v>
      </c>
      <c r="CT179" s="1" t="e">
        <v>#REF!</v>
      </c>
      <c r="CU179" s="1"/>
      <c r="CV179" s="1" t="s">
        <v>1165</v>
      </c>
      <c r="CW179" s="1"/>
      <c r="CX179" s="1" t="s">
        <v>1163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>
        <v>407712</v>
      </c>
      <c r="DU179" s="1"/>
      <c r="DV179" s="1" t="s">
        <v>1104</v>
      </c>
      <c r="DW179" s="1" t="s">
        <v>457</v>
      </c>
      <c r="DX179" s="1">
        <v>4</v>
      </c>
      <c r="DY179" s="1"/>
      <c r="DZ179" s="1">
        <v>1</v>
      </c>
      <c r="EA179" s="1">
        <v>1</v>
      </c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 t="s">
        <v>208</v>
      </c>
      <c r="EP179" s="1" t="s">
        <v>209</v>
      </c>
      <c r="EQ179" s="1" t="s">
        <v>209</v>
      </c>
      <c r="ER179" s="1" t="s">
        <v>209</v>
      </c>
      <c r="ES179" s="1" t="s">
        <v>209</v>
      </c>
      <c r="ET179" s="1">
        <v>2</v>
      </c>
      <c r="EU179" s="1"/>
      <c r="EV179" s="1"/>
      <c r="EW179" s="1"/>
      <c r="EX179" s="1">
        <v>0</v>
      </c>
      <c r="EY179" s="1">
        <v>0</v>
      </c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 t="s">
        <v>222</v>
      </c>
      <c r="GK179" s="1" t="s">
        <v>201</v>
      </c>
      <c r="GL179" s="1">
        <v>999999999</v>
      </c>
      <c r="GM179" s="1"/>
      <c r="GN179" s="1"/>
      <c r="GO179" s="1"/>
      <c r="GP179" s="1">
        <v>1</v>
      </c>
      <c r="GQ179" s="1"/>
    </row>
    <row r="180" spans="1:199" ht="28" customHeight="1">
      <c r="A180" s="1" t="s">
        <v>1166</v>
      </c>
      <c r="B180" s="1" t="s">
        <v>1167</v>
      </c>
      <c r="C180" s="1" t="s">
        <v>1166</v>
      </c>
      <c r="D180" s="1" t="s">
        <v>201</v>
      </c>
      <c r="E180" s="1" t="s">
        <v>1167</v>
      </c>
      <c r="F180" s="1"/>
      <c r="G180" s="1">
        <v>18900</v>
      </c>
      <c r="H180" s="1"/>
      <c r="I180" s="1">
        <v>0</v>
      </c>
      <c r="J180" s="1">
        <v>1</v>
      </c>
      <c r="K180" s="1"/>
      <c r="L180" s="1"/>
      <c r="M180" s="1"/>
      <c r="N180" s="1"/>
      <c r="O180" s="1"/>
      <c r="P180" s="1" t="s">
        <v>1168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 t="s">
        <v>1169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>
        <v>1</v>
      </c>
      <c r="AT180" s="1">
        <v>1</v>
      </c>
      <c r="AU180" s="1">
        <v>0</v>
      </c>
      <c r="AV180" s="1">
        <v>1</v>
      </c>
      <c r="AW180" s="1">
        <v>0</v>
      </c>
      <c r="AX180" s="1">
        <v>0</v>
      </c>
      <c r="AY180" s="1"/>
      <c r="AZ180" s="1"/>
      <c r="BA180" s="1"/>
      <c r="BB180" s="1">
        <v>-1</v>
      </c>
      <c r="BC180" s="1">
        <v>0</v>
      </c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>
        <v>0</v>
      </c>
      <c r="CT180" s="1" t="e">
        <v>#REF!</v>
      </c>
      <c r="CU180" s="1"/>
      <c r="CV180" s="1" t="s">
        <v>1170</v>
      </c>
      <c r="CW180" s="1"/>
      <c r="CX180" s="1" t="s">
        <v>1166</v>
      </c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>
        <v>407712</v>
      </c>
      <c r="DU180" s="1"/>
      <c r="DV180" s="1" t="s">
        <v>1104</v>
      </c>
      <c r="DW180" s="1" t="s">
        <v>457</v>
      </c>
      <c r="DX180" s="1">
        <v>4</v>
      </c>
      <c r="DY180" s="1"/>
      <c r="DZ180" s="1">
        <v>1</v>
      </c>
      <c r="EA180" s="1">
        <v>1</v>
      </c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 t="s">
        <v>208</v>
      </c>
      <c r="EP180" s="1" t="s">
        <v>209</v>
      </c>
      <c r="EQ180" s="1" t="s">
        <v>209</v>
      </c>
      <c r="ER180" s="1" t="s">
        <v>209</v>
      </c>
      <c r="ES180" s="1" t="s">
        <v>209</v>
      </c>
      <c r="ET180" s="1">
        <v>2</v>
      </c>
      <c r="EU180" s="1"/>
      <c r="EV180" s="1"/>
      <c r="EW180" s="1"/>
      <c r="EX180" s="1">
        <v>0</v>
      </c>
      <c r="EY180" s="1">
        <v>0</v>
      </c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 t="s">
        <v>222</v>
      </c>
      <c r="GK180" s="1" t="s">
        <v>201</v>
      </c>
      <c r="GL180" s="1">
        <v>999999999</v>
      </c>
      <c r="GM180" s="1"/>
      <c r="GN180" s="1"/>
      <c r="GO180" s="1"/>
      <c r="GP180" s="1">
        <v>1</v>
      </c>
      <c r="GQ180" s="1"/>
    </row>
    <row r="181" spans="1:199" ht="28" customHeight="1">
      <c r="A181" s="1" t="s">
        <v>1171</v>
      </c>
      <c r="B181" s="1" t="s">
        <v>1172</v>
      </c>
      <c r="C181" s="1" t="s">
        <v>1171</v>
      </c>
      <c r="D181" s="1" t="s">
        <v>201</v>
      </c>
      <c r="E181" s="1" t="s">
        <v>1172</v>
      </c>
      <c r="F181" s="1"/>
      <c r="G181" s="1">
        <v>9240</v>
      </c>
      <c r="H181" s="1"/>
      <c r="I181" s="1">
        <v>0</v>
      </c>
      <c r="J181" s="1">
        <v>1</v>
      </c>
      <c r="K181" s="1"/>
      <c r="L181" s="1"/>
      <c r="M181" s="1"/>
      <c r="N181" s="1"/>
      <c r="O181" s="1"/>
      <c r="P181" s="1" t="s">
        <v>1173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 t="s">
        <v>1174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>
        <v>1</v>
      </c>
      <c r="AT181" s="1">
        <v>1</v>
      </c>
      <c r="AU181" s="1">
        <v>0</v>
      </c>
      <c r="AV181" s="1">
        <v>1</v>
      </c>
      <c r="AW181" s="1">
        <v>0</v>
      </c>
      <c r="AX181" s="1">
        <v>0</v>
      </c>
      <c r="AY181" s="1"/>
      <c r="AZ181" s="1"/>
      <c r="BA181" s="1"/>
      <c r="BB181" s="1">
        <v>-1</v>
      </c>
      <c r="BC181" s="1">
        <v>0</v>
      </c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>
        <v>0</v>
      </c>
      <c r="CT181" s="1" t="e">
        <v>#REF!</v>
      </c>
      <c r="CU181" s="1"/>
      <c r="CV181" s="1" t="s">
        <v>1175</v>
      </c>
      <c r="CW181" s="1"/>
      <c r="CX181" s="1" t="s">
        <v>1171</v>
      </c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>
        <v>407712</v>
      </c>
      <c r="DU181" s="1"/>
      <c r="DV181" s="1" t="s">
        <v>1104</v>
      </c>
      <c r="DW181" s="1" t="s">
        <v>457</v>
      </c>
      <c r="DX181" s="1">
        <v>4</v>
      </c>
      <c r="DY181" s="1"/>
      <c r="DZ181" s="1">
        <v>1</v>
      </c>
      <c r="EA181" s="1">
        <v>1</v>
      </c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 t="s">
        <v>208</v>
      </c>
      <c r="EP181" s="1" t="s">
        <v>209</v>
      </c>
      <c r="EQ181" s="1" t="s">
        <v>209</v>
      </c>
      <c r="ER181" s="1" t="s">
        <v>209</v>
      </c>
      <c r="ES181" s="1" t="s">
        <v>209</v>
      </c>
      <c r="ET181" s="1">
        <v>2</v>
      </c>
      <c r="EU181" s="1"/>
      <c r="EV181" s="1"/>
      <c r="EW181" s="1"/>
      <c r="EX181" s="1">
        <v>0</v>
      </c>
      <c r="EY181" s="1">
        <v>0</v>
      </c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 t="s">
        <v>222</v>
      </c>
      <c r="GK181" s="1" t="s">
        <v>201</v>
      </c>
      <c r="GL181" s="1">
        <v>999999999</v>
      </c>
      <c r="GM181" s="1"/>
      <c r="GN181" s="1"/>
      <c r="GO181" s="1"/>
      <c r="GP181" s="1">
        <v>1</v>
      </c>
      <c r="GQ181" s="1"/>
    </row>
    <row r="182" spans="1:199" ht="28" customHeight="1">
      <c r="A182" s="1" t="s">
        <v>1176</v>
      </c>
      <c r="B182" s="1" t="s">
        <v>1177</v>
      </c>
      <c r="C182" s="1" t="s">
        <v>1176</v>
      </c>
      <c r="D182" s="1" t="s">
        <v>201</v>
      </c>
      <c r="E182" s="1" t="s">
        <v>1177</v>
      </c>
      <c r="F182" s="1"/>
      <c r="G182" s="1">
        <v>17640</v>
      </c>
      <c r="H182" s="1"/>
      <c r="I182" s="1">
        <v>0</v>
      </c>
      <c r="J182" s="1">
        <v>1</v>
      </c>
      <c r="K182" s="1"/>
      <c r="L182" s="1"/>
      <c r="M182" s="1"/>
      <c r="N182" s="1"/>
      <c r="O182" s="1"/>
      <c r="P182" s="1" t="s">
        <v>1178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 t="s">
        <v>1179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>
        <v>1</v>
      </c>
      <c r="AT182" s="1">
        <v>1</v>
      </c>
      <c r="AU182" s="1">
        <v>0</v>
      </c>
      <c r="AV182" s="1">
        <v>1</v>
      </c>
      <c r="AW182" s="1">
        <v>0</v>
      </c>
      <c r="AX182" s="1">
        <v>0</v>
      </c>
      <c r="AY182" s="1"/>
      <c r="AZ182" s="1"/>
      <c r="BA182" s="1"/>
      <c r="BB182" s="1">
        <v>-1</v>
      </c>
      <c r="BC182" s="1">
        <v>0</v>
      </c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>
        <v>0</v>
      </c>
      <c r="CT182" s="1" t="e">
        <v>#REF!</v>
      </c>
      <c r="CU182" s="1"/>
      <c r="CV182" s="1" t="s">
        <v>1180</v>
      </c>
      <c r="CW182" s="1"/>
      <c r="CX182" s="1" t="s">
        <v>1176</v>
      </c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>
        <v>407712</v>
      </c>
      <c r="DU182" s="1"/>
      <c r="DV182" s="1" t="s">
        <v>1104</v>
      </c>
      <c r="DW182" s="1" t="s">
        <v>457</v>
      </c>
      <c r="DX182" s="1">
        <v>4</v>
      </c>
      <c r="DY182" s="1"/>
      <c r="DZ182" s="1">
        <v>1</v>
      </c>
      <c r="EA182" s="1">
        <v>1</v>
      </c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 t="s">
        <v>208</v>
      </c>
      <c r="EP182" s="1" t="s">
        <v>209</v>
      </c>
      <c r="EQ182" s="1" t="s">
        <v>209</v>
      </c>
      <c r="ER182" s="1" t="s">
        <v>209</v>
      </c>
      <c r="ES182" s="1" t="s">
        <v>209</v>
      </c>
      <c r="ET182" s="1">
        <v>2</v>
      </c>
      <c r="EU182" s="1"/>
      <c r="EV182" s="1"/>
      <c r="EW182" s="1"/>
      <c r="EX182" s="1">
        <v>0</v>
      </c>
      <c r="EY182" s="1">
        <v>0</v>
      </c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 t="s">
        <v>222</v>
      </c>
      <c r="GK182" s="1" t="s">
        <v>201</v>
      </c>
      <c r="GL182" s="1">
        <v>999999999</v>
      </c>
      <c r="GM182" s="1"/>
      <c r="GN182" s="1"/>
      <c r="GO182" s="1"/>
      <c r="GP182" s="1">
        <v>1</v>
      </c>
      <c r="GQ182" s="1"/>
    </row>
    <row r="183" spans="1:199" ht="28" customHeight="1">
      <c r="A183" s="1" t="s">
        <v>1181</v>
      </c>
      <c r="B183" s="1" t="s">
        <v>1172</v>
      </c>
      <c r="C183" s="1" t="s">
        <v>1181</v>
      </c>
      <c r="D183" s="1" t="s">
        <v>201</v>
      </c>
      <c r="E183" s="1" t="s">
        <v>1172</v>
      </c>
      <c r="F183" s="1"/>
      <c r="G183" s="1">
        <v>9240</v>
      </c>
      <c r="H183" s="1"/>
      <c r="I183" s="1">
        <v>0</v>
      </c>
      <c r="J183" s="1">
        <v>1</v>
      </c>
      <c r="K183" s="1"/>
      <c r="L183" s="1"/>
      <c r="M183" s="1"/>
      <c r="N183" s="1"/>
      <c r="O183" s="1"/>
      <c r="P183" s="1" t="s">
        <v>1173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 t="s">
        <v>1182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>
        <v>1</v>
      </c>
      <c r="AT183" s="1">
        <v>1</v>
      </c>
      <c r="AU183" s="1">
        <v>0</v>
      </c>
      <c r="AV183" s="1">
        <v>1</v>
      </c>
      <c r="AW183" s="1">
        <v>0</v>
      </c>
      <c r="AX183" s="1">
        <v>0</v>
      </c>
      <c r="AY183" s="1"/>
      <c r="AZ183" s="1"/>
      <c r="BA183" s="1"/>
      <c r="BB183" s="1">
        <v>-1</v>
      </c>
      <c r="BC183" s="1">
        <v>0</v>
      </c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>
        <v>0</v>
      </c>
      <c r="CT183" s="1" t="e">
        <v>#REF!</v>
      </c>
      <c r="CU183" s="1"/>
      <c r="CV183" s="1" t="s">
        <v>1183</v>
      </c>
      <c r="CW183" s="1"/>
      <c r="CX183" s="1" t="s">
        <v>1181</v>
      </c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>
        <v>407712</v>
      </c>
      <c r="DU183" s="1"/>
      <c r="DV183" s="1" t="s">
        <v>1104</v>
      </c>
      <c r="DW183" s="1" t="s">
        <v>457</v>
      </c>
      <c r="DX183" s="1">
        <v>4</v>
      </c>
      <c r="DY183" s="1"/>
      <c r="DZ183" s="1">
        <v>1</v>
      </c>
      <c r="EA183" s="1">
        <v>1</v>
      </c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 t="s">
        <v>208</v>
      </c>
      <c r="EP183" s="1" t="s">
        <v>209</v>
      </c>
      <c r="EQ183" s="1" t="s">
        <v>209</v>
      </c>
      <c r="ER183" s="1" t="s">
        <v>209</v>
      </c>
      <c r="ES183" s="1" t="s">
        <v>209</v>
      </c>
      <c r="ET183" s="1">
        <v>2</v>
      </c>
      <c r="EU183" s="1"/>
      <c r="EV183" s="1"/>
      <c r="EW183" s="1"/>
      <c r="EX183" s="1">
        <v>0</v>
      </c>
      <c r="EY183" s="1">
        <v>0</v>
      </c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 t="s">
        <v>222</v>
      </c>
      <c r="GK183" s="1" t="s">
        <v>201</v>
      </c>
      <c r="GL183" s="1">
        <v>999999999</v>
      </c>
      <c r="GM183" s="1"/>
      <c r="GN183" s="1"/>
      <c r="GO183" s="1"/>
      <c r="GP183" s="1">
        <v>1</v>
      </c>
      <c r="GQ183" s="1"/>
    </row>
    <row r="184" spans="1:199" ht="28" customHeight="1">
      <c r="A184" s="1" t="s">
        <v>1214</v>
      </c>
      <c r="B184" s="1" t="s">
        <v>1215</v>
      </c>
      <c r="C184" s="1" t="s">
        <v>1214</v>
      </c>
      <c r="D184" s="1" t="s">
        <v>201</v>
      </c>
      <c r="E184" s="1" t="s">
        <v>1215</v>
      </c>
      <c r="F184" s="1"/>
      <c r="G184" s="1">
        <v>2205</v>
      </c>
      <c r="H184" s="1"/>
      <c r="I184" s="1">
        <v>0</v>
      </c>
      <c r="J184" s="1">
        <v>1</v>
      </c>
      <c r="K184" s="1"/>
      <c r="L184" s="1"/>
      <c r="M184" s="1"/>
      <c r="N184" s="1"/>
      <c r="O184" s="1"/>
      <c r="P184" s="1" t="s">
        <v>1216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 t="s">
        <v>1217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>
        <v>1</v>
      </c>
      <c r="AT184" s="1">
        <v>1</v>
      </c>
      <c r="AU184" s="1">
        <v>0</v>
      </c>
      <c r="AV184" s="1">
        <v>1</v>
      </c>
      <c r="AW184" s="1">
        <v>0</v>
      </c>
      <c r="AX184" s="1">
        <v>0</v>
      </c>
      <c r="AY184" s="1"/>
      <c r="AZ184" s="1"/>
      <c r="BA184" s="1"/>
      <c r="BB184" s="1">
        <v>-1</v>
      </c>
      <c r="BC184" s="1">
        <v>0</v>
      </c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>
        <v>0</v>
      </c>
      <c r="CT184" s="1" t="e">
        <v>#REF!</v>
      </c>
      <c r="CU184" s="1"/>
      <c r="CV184" s="1" t="s">
        <v>1218</v>
      </c>
      <c r="CW184" s="1"/>
      <c r="CX184" s="1" t="s">
        <v>1214</v>
      </c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>
        <v>407712</v>
      </c>
      <c r="DU184" s="1"/>
      <c r="DV184" s="1" t="s">
        <v>1104</v>
      </c>
      <c r="DW184" s="1" t="s">
        <v>1146</v>
      </c>
      <c r="DX184" s="1">
        <v>4</v>
      </c>
      <c r="DY184" s="1"/>
      <c r="DZ184" s="1">
        <v>1</v>
      </c>
      <c r="EA184" s="1">
        <v>1</v>
      </c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 t="s">
        <v>208</v>
      </c>
      <c r="EP184" s="1" t="s">
        <v>209</v>
      </c>
      <c r="EQ184" s="1" t="s">
        <v>209</v>
      </c>
      <c r="ER184" s="1" t="s">
        <v>209</v>
      </c>
      <c r="ES184" s="1" t="s">
        <v>209</v>
      </c>
      <c r="ET184" s="1">
        <v>2</v>
      </c>
      <c r="EU184" s="1"/>
      <c r="EV184" s="1"/>
      <c r="EW184" s="1"/>
      <c r="EX184" s="1">
        <v>0</v>
      </c>
      <c r="EY184" s="1">
        <v>0</v>
      </c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 t="s">
        <v>222</v>
      </c>
      <c r="GK184" s="1" t="s">
        <v>201</v>
      </c>
      <c r="GL184" s="1">
        <v>999999999</v>
      </c>
      <c r="GM184" s="1"/>
      <c r="GN184" s="1"/>
      <c r="GO184" s="1"/>
      <c r="GP184" s="1">
        <v>1</v>
      </c>
      <c r="GQ184" s="1"/>
    </row>
    <row r="185" spans="1:199" ht="28" customHeight="1">
      <c r="A185" s="1" t="s">
        <v>1219</v>
      </c>
      <c r="B185" s="1" t="s">
        <v>1220</v>
      </c>
      <c r="C185" s="1" t="s">
        <v>1219</v>
      </c>
      <c r="D185" s="1" t="s">
        <v>201</v>
      </c>
      <c r="E185" s="1" t="s">
        <v>1220</v>
      </c>
      <c r="F185" s="1"/>
      <c r="G185" s="1">
        <v>1995</v>
      </c>
      <c r="H185" s="1"/>
      <c r="I185" s="1">
        <v>0</v>
      </c>
      <c r="J185" s="1">
        <v>1</v>
      </c>
      <c r="K185" s="1"/>
      <c r="L185" s="1"/>
      <c r="M185" s="1"/>
      <c r="N185" s="1"/>
      <c r="O185" s="1"/>
      <c r="P185" s="1" t="s">
        <v>1221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 t="s">
        <v>1222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>
        <v>1</v>
      </c>
      <c r="AT185" s="1">
        <v>1</v>
      </c>
      <c r="AU185" s="1">
        <v>0</v>
      </c>
      <c r="AV185" s="1">
        <v>1</v>
      </c>
      <c r="AW185" s="1">
        <v>0</v>
      </c>
      <c r="AX185" s="1">
        <v>0</v>
      </c>
      <c r="AY185" s="1"/>
      <c r="AZ185" s="1"/>
      <c r="BA185" s="1"/>
      <c r="BB185" s="1">
        <v>-1</v>
      </c>
      <c r="BC185" s="1">
        <v>0</v>
      </c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>
        <v>0</v>
      </c>
      <c r="CT185" s="1" t="e">
        <v>#REF!</v>
      </c>
      <c r="CU185" s="1"/>
      <c r="CV185" s="1" t="s">
        <v>1223</v>
      </c>
      <c r="CW185" s="1"/>
      <c r="CX185" s="1" t="s">
        <v>1219</v>
      </c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>
        <v>407712</v>
      </c>
      <c r="DU185" s="1"/>
      <c r="DV185" s="1" t="s">
        <v>1104</v>
      </c>
      <c r="DW185" s="1" t="s">
        <v>1146</v>
      </c>
      <c r="DX185" s="1">
        <v>4</v>
      </c>
      <c r="DY185" s="1"/>
      <c r="DZ185" s="1">
        <v>1</v>
      </c>
      <c r="EA185" s="1">
        <v>1</v>
      </c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 t="s">
        <v>208</v>
      </c>
      <c r="EP185" s="1" t="s">
        <v>209</v>
      </c>
      <c r="EQ185" s="1" t="s">
        <v>209</v>
      </c>
      <c r="ER185" s="1" t="s">
        <v>209</v>
      </c>
      <c r="ES185" s="1" t="s">
        <v>209</v>
      </c>
      <c r="ET185" s="1">
        <v>2</v>
      </c>
      <c r="EU185" s="1"/>
      <c r="EV185" s="1"/>
      <c r="EW185" s="1"/>
      <c r="EX185" s="1">
        <v>0</v>
      </c>
      <c r="EY185" s="1">
        <v>0</v>
      </c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 t="s">
        <v>222</v>
      </c>
      <c r="GK185" s="1" t="s">
        <v>201</v>
      </c>
      <c r="GL185" s="1">
        <v>999999999</v>
      </c>
      <c r="GM185" s="1"/>
      <c r="GN185" s="1"/>
      <c r="GO185" s="1"/>
      <c r="GP185" s="1">
        <v>1</v>
      </c>
      <c r="GQ185" s="1"/>
    </row>
    <row r="186" spans="1:199" ht="28" customHeight="1">
      <c r="A186" s="1" t="s">
        <v>1189</v>
      </c>
      <c r="B186" s="1" t="s">
        <v>1190</v>
      </c>
      <c r="C186" s="1" t="s">
        <v>1189</v>
      </c>
      <c r="D186" s="1" t="s">
        <v>201</v>
      </c>
      <c r="E186" s="1" t="s">
        <v>1190</v>
      </c>
      <c r="F186" s="1"/>
      <c r="G186" s="1">
        <v>1050</v>
      </c>
      <c r="H186" s="1"/>
      <c r="I186" s="1">
        <v>0</v>
      </c>
      <c r="J186" s="1">
        <v>1</v>
      </c>
      <c r="K186" s="1"/>
      <c r="L186" s="1"/>
      <c r="M186" s="1"/>
      <c r="N186" s="1"/>
      <c r="O186" s="1"/>
      <c r="P186" s="1" t="s">
        <v>1191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 t="s">
        <v>1192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>
        <v>1</v>
      </c>
      <c r="AT186" s="1">
        <v>1</v>
      </c>
      <c r="AU186" s="1">
        <v>0</v>
      </c>
      <c r="AV186" s="1">
        <v>1</v>
      </c>
      <c r="AW186" s="1">
        <v>0</v>
      </c>
      <c r="AX186" s="1">
        <v>0</v>
      </c>
      <c r="AY186" s="1"/>
      <c r="AZ186" s="1"/>
      <c r="BA186" s="1"/>
      <c r="BB186" s="1">
        <v>-1</v>
      </c>
      <c r="BC186" s="1">
        <v>0</v>
      </c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>
        <v>0</v>
      </c>
      <c r="CT186" s="1" t="e">
        <v>#REF!</v>
      </c>
      <c r="CU186" s="1"/>
      <c r="CV186" s="1" t="s">
        <v>1193</v>
      </c>
      <c r="CW186" s="1"/>
      <c r="CX186" s="1" t="s">
        <v>1189</v>
      </c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>
        <v>407712</v>
      </c>
      <c r="DU186" s="1"/>
      <c r="DV186" s="1" t="s">
        <v>1104</v>
      </c>
      <c r="DW186" s="1" t="s">
        <v>1146</v>
      </c>
      <c r="DX186" s="1">
        <v>4</v>
      </c>
      <c r="DY186" s="1"/>
      <c r="DZ186" s="1">
        <v>1</v>
      </c>
      <c r="EA186" s="1">
        <v>1</v>
      </c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 t="s">
        <v>208</v>
      </c>
      <c r="EP186" s="1" t="s">
        <v>209</v>
      </c>
      <c r="EQ186" s="1" t="s">
        <v>209</v>
      </c>
      <c r="ER186" s="1" t="s">
        <v>209</v>
      </c>
      <c r="ES186" s="1" t="s">
        <v>209</v>
      </c>
      <c r="ET186" s="1">
        <v>2</v>
      </c>
      <c r="EU186" s="1"/>
      <c r="EV186" s="1"/>
      <c r="EW186" s="1"/>
      <c r="EX186" s="1">
        <v>0</v>
      </c>
      <c r="EY186" s="1">
        <v>0</v>
      </c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 t="s">
        <v>222</v>
      </c>
      <c r="GK186" s="1" t="s">
        <v>201</v>
      </c>
      <c r="GL186" s="1">
        <v>999999999</v>
      </c>
      <c r="GM186" s="1"/>
      <c r="GN186" s="1"/>
      <c r="GO186" s="1"/>
      <c r="GP186" s="1">
        <v>1</v>
      </c>
      <c r="GQ186" s="1"/>
    </row>
    <row r="187" spans="1:199" ht="28" customHeight="1">
      <c r="A187" s="1" t="s">
        <v>1194</v>
      </c>
      <c r="B187" s="1" t="s">
        <v>1195</v>
      </c>
      <c r="C187" s="1" t="s">
        <v>1194</v>
      </c>
      <c r="D187" s="1" t="s">
        <v>201</v>
      </c>
      <c r="E187" s="1" t="s">
        <v>1195</v>
      </c>
      <c r="F187" s="1"/>
      <c r="G187" s="1">
        <v>1365</v>
      </c>
      <c r="H187" s="1"/>
      <c r="I187" s="1">
        <v>0</v>
      </c>
      <c r="J187" s="1">
        <v>1</v>
      </c>
      <c r="K187" s="1"/>
      <c r="L187" s="1"/>
      <c r="M187" s="1"/>
      <c r="N187" s="1"/>
      <c r="O187" s="1"/>
      <c r="P187" s="1" t="s">
        <v>1196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 t="s">
        <v>1197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>
        <v>1</v>
      </c>
      <c r="AT187" s="1">
        <v>1</v>
      </c>
      <c r="AU187" s="1">
        <v>0</v>
      </c>
      <c r="AV187" s="1">
        <v>1</v>
      </c>
      <c r="AW187" s="1">
        <v>0</v>
      </c>
      <c r="AX187" s="1">
        <v>0</v>
      </c>
      <c r="AY187" s="1"/>
      <c r="AZ187" s="1"/>
      <c r="BA187" s="1"/>
      <c r="BB187" s="1">
        <v>-1</v>
      </c>
      <c r="BC187" s="1">
        <v>0</v>
      </c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>
        <v>0</v>
      </c>
      <c r="CT187" s="1" t="e">
        <v>#REF!</v>
      </c>
      <c r="CU187" s="1"/>
      <c r="CV187" s="1" t="s">
        <v>1198</v>
      </c>
      <c r="CW187" s="1"/>
      <c r="CX187" s="1" t="s">
        <v>1194</v>
      </c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>
        <v>407712</v>
      </c>
      <c r="DU187" s="1"/>
      <c r="DV187" s="1" t="s">
        <v>1104</v>
      </c>
      <c r="DW187" s="1" t="s">
        <v>1146</v>
      </c>
      <c r="DX187" s="1">
        <v>4</v>
      </c>
      <c r="DY187" s="1"/>
      <c r="DZ187" s="1">
        <v>1</v>
      </c>
      <c r="EA187" s="1">
        <v>1</v>
      </c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208</v>
      </c>
      <c r="EP187" s="1" t="s">
        <v>209</v>
      </c>
      <c r="EQ187" s="1" t="s">
        <v>209</v>
      </c>
      <c r="ER187" s="1" t="s">
        <v>209</v>
      </c>
      <c r="ES187" s="1" t="s">
        <v>209</v>
      </c>
      <c r="ET187" s="1">
        <v>2</v>
      </c>
      <c r="EU187" s="1"/>
      <c r="EV187" s="1"/>
      <c r="EW187" s="1"/>
      <c r="EX187" s="1">
        <v>0</v>
      </c>
      <c r="EY187" s="1">
        <v>0</v>
      </c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 t="s">
        <v>222</v>
      </c>
      <c r="GK187" s="1" t="s">
        <v>201</v>
      </c>
      <c r="GL187" s="1">
        <v>999999999</v>
      </c>
      <c r="GM187" s="1"/>
      <c r="GN187" s="1"/>
      <c r="GO187" s="1"/>
      <c r="GP187" s="1">
        <v>1</v>
      </c>
      <c r="GQ187" s="1"/>
    </row>
    <row r="188" spans="1:199" ht="28" customHeight="1">
      <c r="A188" s="1" t="s">
        <v>1199</v>
      </c>
      <c r="B188" s="1" t="s">
        <v>1200</v>
      </c>
      <c r="C188" s="1" t="s">
        <v>1199</v>
      </c>
      <c r="D188" s="1" t="s">
        <v>201</v>
      </c>
      <c r="E188" s="1" t="s">
        <v>1200</v>
      </c>
      <c r="F188" s="1"/>
      <c r="G188" s="1">
        <v>1155</v>
      </c>
      <c r="H188" s="1"/>
      <c r="I188" s="1">
        <v>0</v>
      </c>
      <c r="J188" s="1">
        <v>1</v>
      </c>
      <c r="K188" s="1"/>
      <c r="L188" s="1"/>
      <c r="M188" s="1"/>
      <c r="N188" s="1"/>
      <c r="O188" s="1"/>
      <c r="P188" s="1" t="s">
        <v>1201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 t="s">
        <v>1202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>
        <v>1</v>
      </c>
      <c r="AT188" s="1">
        <v>1</v>
      </c>
      <c r="AU188" s="1">
        <v>0</v>
      </c>
      <c r="AV188" s="1">
        <v>1</v>
      </c>
      <c r="AW188" s="1">
        <v>0</v>
      </c>
      <c r="AX188" s="1">
        <v>0</v>
      </c>
      <c r="AY188" s="1"/>
      <c r="AZ188" s="1"/>
      <c r="BA188" s="1"/>
      <c r="BB188" s="1">
        <v>-1</v>
      </c>
      <c r="BC188" s="1">
        <v>0</v>
      </c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>
        <v>0</v>
      </c>
      <c r="CT188" s="1" t="e">
        <v>#REF!</v>
      </c>
      <c r="CU188" s="1"/>
      <c r="CV188" s="1" t="s">
        <v>1203</v>
      </c>
      <c r="CW188" s="1"/>
      <c r="CX188" s="1" t="s">
        <v>1199</v>
      </c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>
        <v>407712</v>
      </c>
      <c r="DU188" s="1"/>
      <c r="DV188" s="1" t="s">
        <v>1104</v>
      </c>
      <c r="DW188" s="1" t="s">
        <v>1146</v>
      </c>
      <c r="DX188" s="1">
        <v>4</v>
      </c>
      <c r="DY188" s="1"/>
      <c r="DZ188" s="1">
        <v>1</v>
      </c>
      <c r="EA188" s="1">
        <v>1</v>
      </c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 t="s">
        <v>208</v>
      </c>
      <c r="EP188" s="1" t="s">
        <v>209</v>
      </c>
      <c r="EQ188" s="1" t="s">
        <v>209</v>
      </c>
      <c r="ER188" s="1" t="s">
        <v>209</v>
      </c>
      <c r="ES188" s="1" t="s">
        <v>209</v>
      </c>
      <c r="ET188" s="1">
        <v>2</v>
      </c>
      <c r="EU188" s="1"/>
      <c r="EV188" s="1"/>
      <c r="EW188" s="1"/>
      <c r="EX188" s="1">
        <v>0</v>
      </c>
      <c r="EY188" s="1">
        <v>0</v>
      </c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 t="s">
        <v>222</v>
      </c>
      <c r="GK188" s="1" t="s">
        <v>201</v>
      </c>
      <c r="GL188" s="1">
        <v>999999999</v>
      </c>
      <c r="GM188" s="1"/>
      <c r="GN188" s="1"/>
      <c r="GO188" s="1"/>
      <c r="GP188" s="1">
        <v>1</v>
      </c>
      <c r="GQ188" s="1"/>
    </row>
    <row r="189" spans="1:199" ht="28" customHeight="1">
      <c r="A189" s="1" t="s">
        <v>1204</v>
      </c>
      <c r="B189" s="1" t="s">
        <v>1205</v>
      </c>
      <c r="C189" s="1" t="s">
        <v>1204</v>
      </c>
      <c r="D189" s="1" t="s">
        <v>201</v>
      </c>
      <c r="E189" s="1" t="s">
        <v>1205</v>
      </c>
      <c r="F189" s="1"/>
      <c r="G189" s="1">
        <v>1155</v>
      </c>
      <c r="H189" s="1"/>
      <c r="I189" s="1">
        <v>0</v>
      </c>
      <c r="J189" s="1">
        <v>1</v>
      </c>
      <c r="K189" s="1"/>
      <c r="L189" s="1"/>
      <c r="M189" s="1"/>
      <c r="N189" s="1"/>
      <c r="O189" s="1"/>
      <c r="P189" s="1" t="s">
        <v>1206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 t="s">
        <v>1207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>
        <v>1</v>
      </c>
      <c r="AT189" s="1">
        <v>1</v>
      </c>
      <c r="AU189" s="1">
        <v>0</v>
      </c>
      <c r="AV189" s="1">
        <v>1</v>
      </c>
      <c r="AW189" s="1">
        <v>0</v>
      </c>
      <c r="AX189" s="1">
        <v>0</v>
      </c>
      <c r="AY189" s="1"/>
      <c r="AZ189" s="1"/>
      <c r="BA189" s="1"/>
      <c r="BB189" s="1">
        <v>-1</v>
      </c>
      <c r="BC189" s="1">
        <v>0</v>
      </c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>
        <v>0</v>
      </c>
      <c r="CT189" s="1" t="e">
        <v>#REF!</v>
      </c>
      <c r="CU189" s="1"/>
      <c r="CV189" s="1" t="s">
        <v>1208</v>
      </c>
      <c r="CW189" s="1"/>
      <c r="CX189" s="1" t="s">
        <v>1204</v>
      </c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>
        <v>407712</v>
      </c>
      <c r="DU189" s="1"/>
      <c r="DV189" s="1" t="s">
        <v>1104</v>
      </c>
      <c r="DW189" s="1" t="s">
        <v>1146</v>
      </c>
      <c r="DX189" s="1">
        <v>4</v>
      </c>
      <c r="DY189" s="1"/>
      <c r="DZ189" s="1">
        <v>1</v>
      </c>
      <c r="EA189" s="1">
        <v>1</v>
      </c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 t="s">
        <v>208</v>
      </c>
      <c r="EP189" s="1" t="s">
        <v>209</v>
      </c>
      <c r="EQ189" s="1" t="s">
        <v>209</v>
      </c>
      <c r="ER189" s="1" t="s">
        <v>209</v>
      </c>
      <c r="ES189" s="1" t="s">
        <v>209</v>
      </c>
      <c r="ET189" s="1">
        <v>2</v>
      </c>
      <c r="EU189" s="1"/>
      <c r="EV189" s="1"/>
      <c r="EW189" s="1"/>
      <c r="EX189" s="1">
        <v>0</v>
      </c>
      <c r="EY189" s="1">
        <v>0</v>
      </c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 t="s">
        <v>222</v>
      </c>
      <c r="GK189" s="1" t="s">
        <v>201</v>
      </c>
      <c r="GL189" s="1">
        <v>999999999</v>
      </c>
      <c r="GM189" s="1"/>
      <c r="GN189" s="1"/>
      <c r="GO189" s="1"/>
      <c r="GP189" s="1">
        <v>1</v>
      </c>
      <c r="GQ189" s="1"/>
    </row>
    <row r="190" spans="1:199" ht="28" customHeight="1">
      <c r="A190" s="1" t="s">
        <v>1209</v>
      </c>
      <c r="B190" s="1" t="s">
        <v>1210</v>
      </c>
      <c r="C190" s="1" t="s">
        <v>1209</v>
      </c>
      <c r="D190" s="1" t="s">
        <v>201</v>
      </c>
      <c r="E190" s="1" t="s">
        <v>1210</v>
      </c>
      <c r="F190" s="1"/>
      <c r="G190" s="1">
        <v>945</v>
      </c>
      <c r="H190" s="1"/>
      <c r="I190" s="1">
        <v>0</v>
      </c>
      <c r="J190" s="1">
        <v>1</v>
      </c>
      <c r="K190" s="1"/>
      <c r="L190" s="1"/>
      <c r="M190" s="1"/>
      <c r="N190" s="1"/>
      <c r="O190" s="1"/>
      <c r="P190" s="1" t="s">
        <v>1211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 t="s">
        <v>1212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>
        <v>1</v>
      </c>
      <c r="AT190" s="1">
        <v>1</v>
      </c>
      <c r="AU190" s="1">
        <v>0</v>
      </c>
      <c r="AV190" s="1">
        <v>1</v>
      </c>
      <c r="AW190" s="1">
        <v>0</v>
      </c>
      <c r="AX190" s="1">
        <v>0</v>
      </c>
      <c r="AY190" s="1"/>
      <c r="AZ190" s="1"/>
      <c r="BA190" s="1"/>
      <c r="BB190" s="1">
        <v>-1</v>
      </c>
      <c r="BC190" s="1">
        <v>0</v>
      </c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>
        <v>0</v>
      </c>
      <c r="CT190" s="1" t="e">
        <v>#REF!</v>
      </c>
      <c r="CU190" s="1"/>
      <c r="CV190" s="1" t="s">
        <v>1213</v>
      </c>
      <c r="CW190" s="1"/>
      <c r="CX190" s="1" t="s">
        <v>1209</v>
      </c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>
        <v>407712</v>
      </c>
      <c r="DU190" s="1"/>
      <c r="DV190" s="1" t="s">
        <v>1104</v>
      </c>
      <c r="DW190" s="1" t="s">
        <v>1146</v>
      </c>
      <c r="DX190" s="1">
        <v>4</v>
      </c>
      <c r="DY190" s="1"/>
      <c r="DZ190" s="1">
        <v>1</v>
      </c>
      <c r="EA190" s="1">
        <v>1</v>
      </c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 t="s">
        <v>208</v>
      </c>
      <c r="EP190" s="1" t="s">
        <v>209</v>
      </c>
      <c r="EQ190" s="1" t="s">
        <v>209</v>
      </c>
      <c r="ER190" s="1" t="s">
        <v>209</v>
      </c>
      <c r="ES190" s="1" t="s">
        <v>209</v>
      </c>
      <c r="ET190" s="1">
        <v>2</v>
      </c>
      <c r="EU190" s="1"/>
      <c r="EV190" s="1"/>
      <c r="EW190" s="1"/>
      <c r="EX190" s="1">
        <v>0</v>
      </c>
      <c r="EY190" s="1">
        <v>0</v>
      </c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 t="s">
        <v>222</v>
      </c>
      <c r="GK190" s="1" t="s">
        <v>201</v>
      </c>
      <c r="GL190" s="1">
        <v>999999999</v>
      </c>
      <c r="GM190" s="1"/>
      <c r="GN190" s="1"/>
      <c r="GO190" s="1"/>
      <c r="GP190" s="1">
        <v>1</v>
      </c>
      <c r="GQ190" s="1"/>
    </row>
    <row r="191" spans="1:199" ht="28" customHeight="1">
      <c r="A191" s="1" t="s">
        <v>1184</v>
      </c>
      <c r="B191" s="1" t="s">
        <v>1185</v>
      </c>
      <c r="C191" s="1" t="s">
        <v>1184</v>
      </c>
      <c r="D191" s="1" t="s">
        <v>201</v>
      </c>
      <c r="E191" s="1" t="s">
        <v>1185</v>
      </c>
      <c r="F191" s="1"/>
      <c r="G191" s="1">
        <v>1155</v>
      </c>
      <c r="H191" s="1"/>
      <c r="I191" s="1">
        <v>0</v>
      </c>
      <c r="J191" s="1">
        <v>1</v>
      </c>
      <c r="K191" s="1"/>
      <c r="L191" s="1"/>
      <c r="M191" s="1"/>
      <c r="N191" s="1"/>
      <c r="O191" s="1"/>
      <c r="P191" s="1" t="s">
        <v>1186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 t="s">
        <v>1187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>
        <v>1</v>
      </c>
      <c r="AT191" s="1">
        <v>1</v>
      </c>
      <c r="AU191" s="1">
        <v>0</v>
      </c>
      <c r="AV191" s="1">
        <v>1</v>
      </c>
      <c r="AW191" s="1">
        <v>0</v>
      </c>
      <c r="AX191" s="1">
        <v>0</v>
      </c>
      <c r="AY191" s="1"/>
      <c r="AZ191" s="1"/>
      <c r="BA191" s="1"/>
      <c r="BB191" s="1">
        <v>-1</v>
      </c>
      <c r="BC191" s="1">
        <v>0</v>
      </c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>
        <v>0</v>
      </c>
      <c r="CT191" s="1" t="e">
        <v>#REF!</v>
      </c>
      <c r="CU191" s="1"/>
      <c r="CV191" s="1" t="s">
        <v>1188</v>
      </c>
      <c r="CW191" s="1"/>
      <c r="CX191" s="1" t="s">
        <v>1184</v>
      </c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>
        <v>407712</v>
      </c>
      <c r="DU191" s="1"/>
      <c r="DV191" s="1" t="s">
        <v>1104</v>
      </c>
      <c r="DW191" s="1" t="s">
        <v>1146</v>
      </c>
      <c r="DX191" s="1">
        <v>4</v>
      </c>
      <c r="DY191" s="1"/>
      <c r="DZ191" s="1">
        <v>1</v>
      </c>
      <c r="EA191" s="1">
        <v>1</v>
      </c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 t="s">
        <v>208</v>
      </c>
      <c r="EP191" s="1" t="s">
        <v>209</v>
      </c>
      <c r="EQ191" s="1" t="s">
        <v>209</v>
      </c>
      <c r="ER191" s="1" t="s">
        <v>209</v>
      </c>
      <c r="ES191" s="1" t="s">
        <v>209</v>
      </c>
      <c r="ET191" s="1">
        <v>2</v>
      </c>
      <c r="EU191" s="1"/>
      <c r="EV191" s="1"/>
      <c r="EW191" s="1"/>
      <c r="EX191" s="1">
        <v>0</v>
      </c>
      <c r="EY191" s="1">
        <v>0</v>
      </c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 t="s">
        <v>222</v>
      </c>
      <c r="GK191" s="1" t="s">
        <v>201</v>
      </c>
      <c r="GL191" s="1">
        <v>999999999</v>
      </c>
      <c r="GM191" s="1"/>
      <c r="GN191" s="1"/>
      <c r="GO191" s="1"/>
      <c r="GP191" s="1">
        <v>1</v>
      </c>
      <c r="GQ191" s="1"/>
    </row>
    <row r="192" spans="1:199" ht="28" customHeight="1">
      <c r="A192" s="1" t="s">
        <v>1224</v>
      </c>
      <c r="B192" s="1" t="s">
        <v>1225</v>
      </c>
      <c r="C192" s="1" t="s">
        <v>1224</v>
      </c>
      <c r="D192" s="1" t="s">
        <v>201</v>
      </c>
      <c r="E192" s="1" t="s">
        <v>1225</v>
      </c>
      <c r="F192" s="1"/>
      <c r="G192" s="1">
        <v>2520</v>
      </c>
      <c r="H192" s="1"/>
      <c r="I192" s="1">
        <v>0</v>
      </c>
      <c r="J192" s="1">
        <v>1</v>
      </c>
      <c r="K192" s="1"/>
      <c r="L192" s="1"/>
      <c r="M192" s="1"/>
      <c r="N192" s="1"/>
      <c r="O192" s="1"/>
      <c r="P192" s="1" t="s">
        <v>1226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 t="s">
        <v>1227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>
        <v>1</v>
      </c>
      <c r="AT192" s="1">
        <v>1</v>
      </c>
      <c r="AU192" s="1">
        <v>0</v>
      </c>
      <c r="AV192" s="1">
        <v>1</v>
      </c>
      <c r="AW192" s="1">
        <v>0</v>
      </c>
      <c r="AX192" s="1">
        <v>0</v>
      </c>
      <c r="AY192" s="1"/>
      <c r="AZ192" s="1"/>
      <c r="BA192" s="1"/>
      <c r="BB192" s="1">
        <v>-1</v>
      </c>
      <c r="BC192" s="1">
        <v>0</v>
      </c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>
        <v>0</v>
      </c>
      <c r="CT192" s="1" t="e">
        <v>#REF!</v>
      </c>
      <c r="CU192" s="1"/>
      <c r="CV192" s="1" t="s">
        <v>1228</v>
      </c>
      <c r="CW192" s="1"/>
      <c r="CX192" s="1" t="s">
        <v>1224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>
        <v>407712</v>
      </c>
      <c r="DU192" s="1"/>
      <c r="DV192" s="1" t="s">
        <v>1104</v>
      </c>
      <c r="DW192" s="1" t="s">
        <v>1146</v>
      </c>
      <c r="DX192" s="1">
        <v>4</v>
      </c>
      <c r="DY192" s="1"/>
      <c r="DZ192" s="1">
        <v>1</v>
      </c>
      <c r="EA192" s="1">
        <v>1</v>
      </c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 t="s">
        <v>208</v>
      </c>
      <c r="EP192" s="1" t="s">
        <v>209</v>
      </c>
      <c r="EQ192" s="1" t="s">
        <v>209</v>
      </c>
      <c r="ER192" s="1" t="s">
        <v>209</v>
      </c>
      <c r="ES192" s="1" t="s">
        <v>209</v>
      </c>
      <c r="ET192" s="1">
        <v>2</v>
      </c>
      <c r="EU192" s="1"/>
      <c r="EV192" s="1"/>
      <c r="EW192" s="1"/>
      <c r="EX192" s="1">
        <v>0</v>
      </c>
      <c r="EY192" s="1">
        <v>0</v>
      </c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 t="s">
        <v>222</v>
      </c>
      <c r="GK192" s="1" t="s">
        <v>201</v>
      </c>
      <c r="GL192" s="1">
        <v>999999999</v>
      </c>
      <c r="GM192" s="1"/>
      <c r="GN192" s="1"/>
      <c r="GO192" s="1"/>
      <c r="GP192" s="1">
        <v>1</v>
      </c>
      <c r="GQ192" s="1"/>
    </row>
    <row r="193" spans="1:199" ht="28" customHeight="1">
      <c r="A193" s="1" t="s">
        <v>1234</v>
      </c>
      <c r="B193" s="1" t="s">
        <v>1235</v>
      </c>
      <c r="C193" s="1" t="s">
        <v>1234</v>
      </c>
      <c r="D193" s="1" t="s">
        <v>201</v>
      </c>
      <c r="E193" s="1" t="s">
        <v>1235</v>
      </c>
      <c r="F193" s="1"/>
      <c r="G193" s="1">
        <v>3465</v>
      </c>
      <c r="H193" s="1"/>
      <c r="I193" s="1">
        <v>0</v>
      </c>
      <c r="J193" s="1">
        <v>1</v>
      </c>
      <c r="K193" s="1"/>
      <c r="L193" s="1"/>
      <c r="M193" s="1"/>
      <c r="N193" s="1"/>
      <c r="O193" s="1"/>
      <c r="P193" s="1" t="s">
        <v>1236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 t="s">
        <v>1237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>
        <v>1</v>
      </c>
      <c r="AT193" s="1">
        <v>1</v>
      </c>
      <c r="AU193" s="1">
        <v>0</v>
      </c>
      <c r="AV193" s="1">
        <v>1</v>
      </c>
      <c r="AW193" s="1">
        <v>0</v>
      </c>
      <c r="AX193" s="1">
        <v>0</v>
      </c>
      <c r="AY193" s="1"/>
      <c r="AZ193" s="1"/>
      <c r="BA193" s="1"/>
      <c r="BB193" s="1">
        <v>-1</v>
      </c>
      <c r="BC193" s="1">
        <v>0</v>
      </c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>
        <v>0</v>
      </c>
      <c r="CT193" s="1" t="e">
        <v>#REF!</v>
      </c>
      <c r="CU193" s="1"/>
      <c r="CV193" s="1" t="s">
        <v>1238</v>
      </c>
      <c r="CW193" s="1"/>
      <c r="CX193" s="1" t="s">
        <v>1234</v>
      </c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>
        <v>407712</v>
      </c>
      <c r="DU193" s="1"/>
      <c r="DV193" s="1" t="s">
        <v>1104</v>
      </c>
      <c r="DW193" s="1" t="s">
        <v>1110</v>
      </c>
      <c r="DX193" s="1">
        <v>4</v>
      </c>
      <c r="DY193" s="1"/>
      <c r="DZ193" s="1">
        <v>1</v>
      </c>
      <c r="EA193" s="1">
        <v>1</v>
      </c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 t="s">
        <v>208</v>
      </c>
      <c r="EP193" s="1" t="s">
        <v>209</v>
      </c>
      <c r="EQ193" s="1" t="s">
        <v>209</v>
      </c>
      <c r="ER193" s="1" t="s">
        <v>209</v>
      </c>
      <c r="ES193" s="1" t="s">
        <v>209</v>
      </c>
      <c r="ET193" s="1">
        <v>2</v>
      </c>
      <c r="EU193" s="1"/>
      <c r="EV193" s="1"/>
      <c r="EW193" s="1"/>
      <c r="EX193" s="1">
        <v>0</v>
      </c>
      <c r="EY193" s="1">
        <v>0</v>
      </c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 t="s">
        <v>222</v>
      </c>
      <c r="GK193" s="1" t="s">
        <v>201</v>
      </c>
      <c r="GL193" s="1">
        <v>999999999</v>
      </c>
      <c r="GM193" s="1"/>
      <c r="GN193" s="1"/>
      <c r="GO193" s="1"/>
      <c r="GP193" s="1">
        <v>1</v>
      </c>
      <c r="GQ193" s="1"/>
    </row>
    <row r="194" spans="1:199" ht="28" customHeight="1">
      <c r="A194" s="1" t="s">
        <v>1239</v>
      </c>
      <c r="B194" s="1" t="s">
        <v>1240</v>
      </c>
      <c r="C194" s="1" t="s">
        <v>1239</v>
      </c>
      <c r="D194" s="1" t="s">
        <v>201</v>
      </c>
      <c r="E194" s="1" t="s">
        <v>1240</v>
      </c>
      <c r="F194" s="1"/>
      <c r="G194" s="1">
        <v>4830</v>
      </c>
      <c r="H194" s="1"/>
      <c r="I194" s="1">
        <v>0</v>
      </c>
      <c r="J194" s="1">
        <v>1</v>
      </c>
      <c r="K194" s="1"/>
      <c r="L194" s="1"/>
      <c r="M194" s="1"/>
      <c r="N194" s="1"/>
      <c r="O194" s="1"/>
      <c r="P194" s="1" t="s">
        <v>1241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 t="s">
        <v>1242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>
        <v>1</v>
      </c>
      <c r="AT194" s="1">
        <v>1</v>
      </c>
      <c r="AU194" s="1">
        <v>0</v>
      </c>
      <c r="AV194" s="1">
        <v>1</v>
      </c>
      <c r="AW194" s="1">
        <v>0</v>
      </c>
      <c r="AX194" s="1">
        <v>0</v>
      </c>
      <c r="AY194" s="1"/>
      <c r="AZ194" s="1"/>
      <c r="BA194" s="1"/>
      <c r="BB194" s="1">
        <v>-1</v>
      </c>
      <c r="BC194" s="1">
        <v>0</v>
      </c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>
        <v>0</v>
      </c>
      <c r="CT194" s="1" t="e">
        <v>#REF!</v>
      </c>
      <c r="CU194" s="1"/>
      <c r="CV194" s="1" t="s">
        <v>1243</v>
      </c>
      <c r="CW194" s="1"/>
      <c r="CX194" s="1" t="s">
        <v>1239</v>
      </c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>
        <v>407712</v>
      </c>
      <c r="DU194" s="1"/>
      <c r="DV194" s="1" t="s">
        <v>1104</v>
      </c>
      <c r="DW194" s="1" t="s">
        <v>1110</v>
      </c>
      <c r="DX194" s="1">
        <v>4</v>
      </c>
      <c r="DY194" s="1"/>
      <c r="DZ194" s="1">
        <v>1</v>
      </c>
      <c r="EA194" s="1">
        <v>1</v>
      </c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208</v>
      </c>
      <c r="EP194" s="1" t="s">
        <v>209</v>
      </c>
      <c r="EQ194" s="1" t="s">
        <v>209</v>
      </c>
      <c r="ER194" s="1" t="s">
        <v>209</v>
      </c>
      <c r="ES194" s="1" t="s">
        <v>209</v>
      </c>
      <c r="ET194" s="1">
        <v>2</v>
      </c>
      <c r="EU194" s="1"/>
      <c r="EV194" s="1"/>
      <c r="EW194" s="1"/>
      <c r="EX194" s="1">
        <v>0</v>
      </c>
      <c r="EY194" s="1">
        <v>0</v>
      </c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 t="s">
        <v>222</v>
      </c>
      <c r="GK194" s="1" t="s">
        <v>201</v>
      </c>
      <c r="GL194" s="1">
        <v>999999999</v>
      </c>
      <c r="GM194" s="1"/>
      <c r="GN194" s="1"/>
      <c r="GO194" s="1"/>
      <c r="GP194" s="1">
        <v>1</v>
      </c>
      <c r="GQ194" s="1"/>
    </row>
    <row r="195" spans="1:199" ht="28" customHeight="1">
      <c r="A195" s="1" t="s">
        <v>1244</v>
      </c>
      <c r="B195" s="1" t="s">
        <v>1245</v>
      </c>
      <c r="C195" s="1" t="s">
        <v>1244</v>
      </c>
      <c r="D195" s="1" t="s">
        <v>201</v>
      </c>
      <c r="E195" s="1" t="s">
        <v>1245</v>
      </c>
      <c r="F195" s="1"/>
      <c r="G195" s="1">
        <v>3465</v>
      </c>
      <c r="H195" s="1"/>
      <c r="I195" s="1">
        <v>0</v>
      </c>
      <c r="J195" s="1">
        <v>1</v>
      </c>
      <c r="K195" s="1"/>
      <c r="L195" s="1"/>
      <c r="M195" s="1"/>
      <c r="N195" s="1"/>
      <c r="O195" s="1"/>
      <c r="P195" s="1" t="s">
        <v>1246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 t="s">
        <v>1247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>
        <v>1</v>
      </c>
      <c r="AT195" s="1">
        <v>1</v>
      </c>
      <c r="AU195" s="1">
        <v>0</v>
      </c>
      <c r="AV195" s="1">
        <v>1</v>
      </c>
      <c r="AW195" s="1">
        <v>0</v>
      </c>
      <c r="AX195" s="1">
        <v>0</v>
      </c>
      <c r="AY195" s="1"/>
      <c r="AZ195" s="1"/>
      <c r="BA195" s="1"/>
      <c r="BB195" s="1">
        <v>-1</v>
      </c>
      <c r="BC195" s="1">
        <v>0</v>
      </c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>
        <v>0</v>
      </c>
      <c r="CT195" s="1" t="e">
        <v>#REF!</v>
      </c>
      <c r="CU195" s="1"/>
      <c r="CV195" s="1" t="s">
        <v>1248</v>
      </c>
      <c r="CW195" s="1"/>
      <c r="CX195" s="1" t="s">
        <v>1244</v>
      </c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>
        <v>407712</v>
      </c>
      <c r="DU195" s="1"/>
      <c r="DV195" s="1" t="s">
        <v>1104</v>
      </c>
      <c r="DW195" s="1" t="s">
        <v>1110</v>
      </c>
      <c r="DX195" s="1">
        <v>4</v>
      </c>
      <c r="DY195" s="1"/>
      <c r="DZ195" s="1">
        <v>1</v>
      </c>
      <c r="EA195" s="1">
        <v>1</v>
      </c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 t="s">
        <v>208</v>
      </c>
      <c r="EP195" s="1" t="s">
        <v>209</v>
      </c>
      <c r="EQ195" s="1" t="s">
        <v>209</v>
      </c>
      <c r="ER195" s="1" t="s">
        <v>209</v>
      </c>
      <c r="ES195" s="1" t="s">
        <v>209</v>
      </c>
      <c r="ET195" s="1">
        <v>2</v>
      </c>
      <c r="EU195" s="1"/>
      <c r="EV195" s="1"/>
      <c r="EW195" s="1"/>
      <c r="EX195" s="1">
        <v>0</v>
      </c>
      <c r="EY195" s="1">
        <v>0</v>
      </c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 t="s">
        <v>222</v>
      </c>
      <c r="GK195" s="1" t="s">
        <v>201</v>
      </c>
      <c r="GL195" s="1">
        <v>999999999</v>
      </c>
      <c r="GM195" s="1"/>
      <c r="GN195" s="1"/>
      <c r="GO195" s="1"/>
      <c r="GP195" s="1">
        <v>1</v>
      </c>
      <c r="GQ195" s="1"/>
    </row>
    <row r="196" spans="1:199" ht="28" customHeight="1">
      <c r="A196" s="1" t="s">
        <v>1229</v>
      </c>
      <c r="B196" s="1" t="s">
        <v>1230</v>
      </c>
      <c r="C196" s="1" t="s">
        <v>1229</v>
      </c>
      <c r="D196" s="1" t="s">
        <v>201</v>
      </c>
      <c r="E196" s="1" t="s">
        <v>1230</v>
      </c>
      <c r="F196" s="1"/>
      <c r="G196" s="1">
        <v>4830</v>
      </c>
      <c r="H196" s="1"/>
      <c r="I196" s="1">
        <v>0</v>
      </c>
      <c r="J196" s="1">
        <v>1</v>
      </c>
      <c r="K196" s="1"/>
      <c r="L196" s="1"/>
      <c r="M196" s="1"/>
      <c r="N196" s="1"/>
      <c r="O196" s="1"/>
      <c r="P196" s="1" t="s">
        <v>1231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 t="s">
        <v>1232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>
        <v>1</v>
      </c>
      <c r="AT196" s="1">
        <v>1</v>
      </c>
      <c r="AU196" s="1">
        <v>0</v>
      </c>
      <c r="AV196" s="1">
        <v>1</v>
      </c>
      <c r="AW196" s="1">
        <v>0</v>
      </c>
      <c r="AX196" s="1">
        <v>0</v>
      </c>
      <c r="AY196" s="1"/>
      <c r="AZ196" s="1"/>
      <c r="BA196" s="1"/>
      <c r="BB196" s="1">
        <v>-1</v>
      </c>
      <c r="BC196" s="1">
        <v>0</v>
      </c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>
        <v>0</v>
      </c>
      <c r="CT196" s="1" t="e">
        <v>#REF!</v>
      </c>
      <c r="CU196" s="1"/>
      <c r="CV196" s="1" t="s">
        <v>1233</v>
      </c>
      <c r="CW196" s="1"/>
      <c r="CX196" s="1" t="s">
        <v>1229</v>
      </c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>
        <v>407712</v>
      </c>
      <c r="DU196" s="1"/>
      <c r="DV196" s="1" t="s">
        <v>1104</v>
      </c>
      <c r="DW196" s="1" t="s">
        <v>1110</v>
      </c>
      <c r="DX196" s="1">
        <v>4</v>
      </c>
      <c r="DY196" s="1"/>
      <c r="DZ196" s="1">
        <v>1</v>
      </c>
      <c r="EA196" s="1">
        <v>1</v>
      </c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 t="s">
        <v>208</v>
      </c>
      <c r="EP196" s="1" t="s">
        <v>209</v>
      </c>
      <c r="EQ196" s="1" t="s">
        <v>209</v>
      </c>
      <c r="ER196" s="1" t="s">
        <v>209</v>
      </c>
      <c r="ES196" s="1" t="s">
        <v>209</v>
      </c>
      <c r="ET196" s="1">
        <v>2</v>
      </c>
      <c r="EU196" s="1"/>
      <c r="EV196" s="1"/>
      <c r="EW196" s="1"/>
      <c r="EX196" s="1">
        <v>0</v>
      </c>
      <c r="EY196" s="1">
        <v>0</v>
      </c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 t="s">
        <v>222</v>
      </c>
      <c r="GK196" s="1" t="s">
        <v>201</v>
      </c>
      <c r="GL196" s="1">
        <v>999999999</v>
      </c>
      <c r="GM196" s="1"/>
      <c r="GN196" s="1"/>
      <c r="GO196" s="1"/>
      <c r="GP196" s="1">
        <v>1</v>
      </c>
      <c r="GQ196" s="1"/>
    </row>
    <row r="197" spans="1:199" ht="28" customHeight="1">
      <c r="A197" s="1" t="s">
        <v>1249</v>
      </c>
      <c r="B197" s="1" t="s">
        <v>1250</v>
      </c>
      <c r="C197" s="1" t="s">
        <v>1249</v>
      </c>
      <c r="D197" s="1" t="s">
        <v>201</v>
      </c>
      <c r="E197" s="1" t="s">
        <v>1250</v>
      </c>
      <c r="F197" s="1"/>
      <c r="G197" s="1">
        <v>4830</v>
      </c>
      <c r="H197" s="1"/>
      <c r="I197" s="1">
        <v>0</v>
      </c>
      <c r="J197" s="1">
        <v>1</v>
      </c>
      <c r="K197" s="1"/>
      <c r="L197" s="1"/>
      <c r="M197" s="1"/>
      <c r="N197" s="1"/>
      <c r="O197" s="1"/>
      <c r="P197" s="1" t="s">
        <v>1251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 t="s">
        <v>1252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>
        <v>1</v>
      </c>
      <c r="AT197" s="1">
        <v>1</v>
      </c>
      <c r="AU197" s="1">
        <v>0</v>
      </c>
      <c r="AV197" s="1">
        <v>1</v>
      </c>
      <c r="AW197" s="1">
        <v>0</v>
      </c>
      <c r="AX197" s="1">
        <v>0</v>
      </c>
      <c r="AY197" s="1"/>
      <c r="AZ197" s="1"/>
      <c r="BA197" s="1"/>
      <c r="BB197" s="1">
        <v>-1</v>
      </c>
      <c r="BC197" s="1">
        <v>0</v>
      </c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>
        <v>0</v>
      </c>
      <c r="CT197" s="1" t="e">
        <v>#REF!</v>
      </c>
      <c r="CU197" s="1"/>
      <c r="CV197" s="1" t="s">
        <v>1253</v>
      </c>
      <c r="CW197" s="1"/>
      <c r="CX197" s="1" t="s">
        <v>1249</v>
      </c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>
        <v>407712</v>
      </c>
      <c r="DU197" s="1"/>
      <c r="DV197" s="1" t="s">
        <v>1104</v>
      </c>
      <c r="DW197" s="1" t="s">
        <v>1146</v>
      </c>
      <c r="DX197" s="1">
        <v>4</v>
      </c>
      <c r="DY197" s="1"/>
      <c r="DZ197" s="1">
        <v>1</v>
      </c>
      <c r="EA197" s="1">
        <v>1</v>
      </c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 t="s">
        <v>208</v>
      </c>
      <c r="EP197" s="1" t="s">
        <v>209</v>
      </c>
      <c r="EQ197" s="1" t="s">
        <v>209</v>
      </c>
      <c r="ER197" s="1" t="s">
        <v>209</v>
      </c>
      <c r="ES197" s="1" t="s">
        <v>209</v>
      </c>
      <c r="ET197" s="1">
        <v>2</v>
      </c>
      <c r="EU197" s="1"/>
      <c r="EV197" s="1"/>
      <c r="EW197" s="1"/>
      <c r="EX197" s="1">
        <v>0</v>
      </c>
      <c r="EY197" s="1">
        <v>0</v>
      </c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 t="s">
        <v>222</v>
      </c>
      <c r="GK197" s="1" t="s">
        <v>201</v>
      </c>
      <c r="GL197" s="1">
        <v>999999999</v>
      </c>
      <c r="GM197" s="1"/>
      <c r="GN197" s="1"/>
      <c r="GO197" s="1"/>
      <c r="GP197" s="1">
        <v>1</v>
      </c>
      <c r="GQ197" s="1"/>
    </row>
    <row r="198" spans="1:199" ht="28" customHeight="1">
      <c r="A198" s="1" t="s">
        <v>1254</v>
      </c>
      <c r="B198" s="1" t="s">
        <v>1255</v>
      </c>
      <c r="C198" s="1" t="s">
        <v>1254</v>
      </c>
      <c r="D198" s="1" t="s">
        <v>201</v>
      </c>
      <c r="E198" s="1" t="s">
        <v>1255</v>
      </c>
      <c r="F198" s="1"/>
      <c r="G198" s="1">
        <v>4830</v>
      </c>
      <c r="H198" s="1"/>
      <c r="I198" s="1">
        <v>0</v>
      </c>
      <c r="J198" s="1">
        <v>1</v>
      </c>
      <c r="K198" s="1"/>
      <c r="L198" s="1"/>
      <c r="M198" s="1"/>
      <c r="N198" s="1"/>
      <c r="O198" s="1"/>
      <c r="P198" s="1" t="s">
        <v>1256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 t="s">
        <v>1257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>
        <v>1</v>
      </c>
      <c r="AT198" s="1">
        <v>1</v>
      </c>
      <c r="AU198" s="1">
        <v>0</v>
      </c>
      <c r="AV198" s="1">
        <v>1</v>
      </c>
      <c r="AW198" s="1">
        <v>0</v>
      </c>
      <c r="AX198" s="1">
        <v>0</v>
      </c>
      <c r="AY198" s="1"/>
      <c r="AZ198" s="1"/>
      <c r="BA198" s="1"/>
      <c r="BB198" s="1">
        <v>-1</v>
      </c>
      <c r="BC198" s="1">
        <v>0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>
        <v>0</v>
      </c>
      <c r="CT198" s="1" t="e">
        <v>#REF!</v>
      </c>
      <c r="CU198" s="1"/>
      <c r="CV198" s="1" t="s">
        <v>1258</v>
      </c>
      <c r="CW198" s="1"/>
      <c r="CX198" s="1" t="s">
        <v>1254</v>
      </c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>
        <v>407712</v>
      </c>
      <c r="DU198" s="1"/>
      <c r="DV198" s="1" t="s">
        <v>1104</v>
      </c>
      <c r="DW198" s="1" t="s">
        <v>1146</v>
      </c>
      <c r="DX198" s="1">
        <v>4</v>
      </c>
      <c r="DY198" s="1"/>
      <c r="DZ198" s="1">
        <v>1</v>
      </c>
      <c r="EA198" s="1">
        <v>1</v>
      </c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 t="s">
        <v>208</v>
      </c>
      <c r="EP198" s="1" t="s">
        <v>209</v>
      </c>
      <c r="EQ198" s="1" t="s">
        <v>209</v>
      </c>
      <c r="ER198" s="1" t="s">
        <v>209</v>
      </c>
      <c r="ES198" s="1" t="s">
        <v>209</v>
      </c>
      <c r="ET198" s="1">
        <v>2</v>
      </c>
      <c r="EU198" s="1"/>
      <c r="EV198" s="1"/>
      <c r="EW198" s="1"/>
      <c r="EX198" s="1">
        <v>0</v>
      </c>
      <c r="EY198" s="1">
        <v>0</v>
      </c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 t="s">
        <v>222</v>
      </c>
      <c r="GK198" s="1" t="s">
        <v>201</v>
      </c>
      <c r="GL198" s="1">
        <v>999999999</v>
      </c>
      <c r="GM198" s="1"/>
      <c r="GN198" s="1"/>
      <c r="GO198" s="1"/>
      <c r="GP198" s="1">
        <v>1</v>
      </c>
      <c r="GQ198" s="1"/>
    </row>
    <row r="199" spans="1:199" ht="28" customHeight="1">
      <c r="A199" s="1" t="s">
        <v>1259</v>
      </c>
      <c r="B199" s="1" t="s">
        <v>1260</v>
      </c>
      <c r="C199" s="1" t="s">
        <v>1259</v>
      </c>
      <c r="D199" s="1" t="s">
        <v>201</v>
      </c>
      <c r="E199" s="1" t="s">
        <v>1260</v>
      </c>
      <c r="F199" s="1"/>
      <c r="G199" s="1">
        <v>2804</v>
      </c>
      <c r="H199" s="1"/>
      <c r="I199" s="1">
        <v>0</v>
      </c>
      <c r="J199" s="1">
        <v>1</v>
      </c>
      <c r="K199" s="1"/>
      <c r="L199" s="1"/>
      <c r="M199" s="1"/>
      <c r="N199" s="1"/>
      <c r="O199" s="1"/>
      <c r="P199" s="1" t="s">
        <v>1261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 t="s">
        <v>1262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>
        <v>1</v>
      </c>
      <c r="AT199" s="1">
        <v>1</v>
      </c>
      <c r="AU199" s="1">
        <v>0</v>
      </c>
      <c r="AV199" s="1">
        <v>1</v>
      </c>
      <c r="AW199" s="1">
        <v>0</v>
      </c>
      <c r="AX199" s="1">
        <v>0</v>
      </c>
      <c r="AY199" s="1"/>
      <c r="AZ199" s="1"/>
      <c r="BA199" s="1"/>
      <c r="BB199" s="1">
        <v>-1</v>
      </c>
      <c r="BC199" s="1">
        <v>0</v>
      </c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>
        <v>0</v>
      </c>
      <c r="CT199" s="1" t="e">
        <v>#REF!</v>
      </c>
      <c r="CU199" s="1"/>
      <c r="CV199" s="1" t="s">
        <v>1263</v>
      </c>
      <c r="CW199" s="1"/>
      <c r="CX199" s="1" t="s">
        <v>1259</v>
      </c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>
        <v>407712</v>
      </c>
      <c r="DU199" s="1"/>
      <c r="DV199" s="1" t="s">
        <v>1104</v>
      </c>
      <c r="DW199" s="1" t="s">
        <v>1146</v>
      </c>
      <c r="DX199" s="1">
        <v>4</v>
      </c>
      <c r="DY199" s="1"/>
      <c r="DZ199" s="1">
        <v>1</v>
      </c>
      <c r="EA199" s="1">
        <v>1</v>
      </c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 t="s">
        <v>208</v>
      </c>
      <c r="EP199" s="1" t="s">
        <v>209</v>
      </c>
      <c r="EQ199" s="1" t="s">
        <v>209</v>
      </c>
      <c r="ER199" s="1" t="s">
        <v>209</v>
      </c>
      <c r="ES199" s="1" t="s">
        <v>209</v>
      </c>
      <c r="ET199" s="1">
        <v>2</v>
      </c>
      <c r="EU199" s="1"/>
      <c r="EV199" s="1"/>
      <c r="EW199" s="1"/>
      <c r="EX199" s="1">
        <v>0</v>
      </c>
      <c r="EY199" s="1">
        <v>0</v>
      </c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 t="s">
        <v>222</v>
      </c>
      <c r="GK199" s="1" t="s">
        <v>201</v>
      </c>
      <c r="GL199" s="1">
        <v>999999999</v>
      </c>
      <c r="GM199" s="1"/>
      <c r="GN199" s="1"/>
      <c r="GO199" s="1"/>
      <c r="GP199" s="1">
        <v>1</v>
      </c>
      <c r="GQ199" s="1"/>
    </row>
    <row r="200" spans="1:199" ht="28" customHeight="1">
      <c r="A200" s="1" t="s">
        <v>1264</v>
      </c>
      <c r="B200" s="1" t="s">
        <v>1265</v>
      </c>
      <c r="C200" s="1" t="s">
        <v>1264</v>
      </c>
      <c r="D200" s="1" t="s">
        <v>201</v>
      </c>
      <c r="E200" s="1" t="s">
        <v>1265</v>
      </c>
      <c r="F200" s="1"/>
      <c r="G200" s="1">
        <v>2583</v>
      </c>
      <c r="H200" s="1"/>
      <c r="I200" s="1">
        <v>0</v>
      </c>
      <c r="J200" s="1">
        <v>1</v>
      </c>
      <c r="K200" s="1"/>
      <c r="L200" s="1"/>
      <c r="M200" s="1"/>
      <c r="N200" s="1"/>
      <c r="O200" s="1"/>
      <c r="P200" s="1" t="s">
        <v>1266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 t="s">
        <v>1267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>
        <v>1</v>
      </c>
      <c r="AT200" s="1">
        <v>1</v>
      </c>
      <c r="AU200" s="1">
        <v>0</v>
      </c>
      <c r="AV200" s="1">
        <v>1</v>
      </c>
      <c r="AW200" s="1">
        <v>0</v>
      </c>
      <c r="AX200" s="1">
        <v>0</v>
      </c>
      <c r="AY200" s="1"/>
      <c r="AZ200" s="1"/>
      <c r="BA200" s="1"/>
      <c r="BB200" s="1">
        <v>-1</v>
      </c>
      <c r="BC200" s="1">
        <v>0</v>
      </c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>
        <v>0</v>
      </c>
      <c r="CT200" s="1" t="e">
        <v>#REF!</v>
      </c>
      <c r="CU200" s="1"/>
      <c r="CV200" s="1" t="s">
        <v>1268</v>
      </c>
      <c r="CW200" s="1"/>
      <c r="CX200" s="1" t="s">
        <v>1264</v>
      </c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>
        <v>407712</v>
      </c>
      <c r="DU200" s="1"/>
      <c r="DV200" s="1" t="s">
        <v>1104</v>
      </c>
      <c r="DW200" s="1" t="s">
        <v>1146</v>
      </c>
      <c r="DX200" s="1">
        <v>4</v>
      </c>
      <c r="DY200" s="1"/>
      <c r="DZ200" s="1">
        <v>1</v>
      </c>
      <c r="EA200" s="1">
        <v>1</v>
      </c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 t="s">
        <v>208</v>
      </c>
      <c r="EP200" s="1" t="s">
        <v>209</v>
      </c>
      <c r="EQ200" s="1" t="s">
        <v>209</v>
      </c>
      <c r="ER200" s="1" t="s">
        <v>209</v>
      </c>
      <c r="ES200" s="1" t="s">
        <v>209</v>
      </c>
      <c r="ET200" s="1">
        <v>2</v>
      </c>
      <c r="EU200" s="1"/>
      <c r="EV200" s="1"/>
      <c r="EW200" s="1"/>
      <c r="EX200" s="1">
        <v>0</v>
      </c>
      <c r="EY200" s="1">
        <v>0</v>
      </c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 t="s">
        <v>222</v>
      </c>
      <c r="GK200" s="1" t="s">
        <v>201</v>
      </c>
      <c r="GL200" s="1">
        <v>999999999</v>
      </c>
      <c r="GM200" s="1"/>
      <c r="GN200" s="1"/>
      <c r="GO200" s="1"/>
      <c r="GP200" s="1">
        <v>1</v>
      </c>
      <c r="GQ200" s="1"/>
    </row>
    <row r="201" spans="1:199" ht="28" customHeight="1">
      <c r="A201" s="1" t="s">
        <v>1269</v>
      </c>
      <c r="B201" s="1" t="s">
        <v>1270</v>
      </c>
      <c r="C201" s="1" t="s">
        <v>1269</v>
      </c>
      <c r="D201" s="1" t="s">
        <v>201</v>
      </c>
      <c r="E201" s="1" t="s">
        <v>1270</v>
      </c>
      <c r="F201" s="1"/>
      <c r="G201" s="1">
        <v>2835</v>
      </c>
      <c r="H201" s="1"/>
      <c r="I201" s="1">
        <v>0</v>
      </c>
      <c r="J201" s="1">
        <v>1</v>
      </c>
      <c r="K201" s="1"/>
      <c r="L201" s="1"/>
      <c r="M201" s="1"/>
      <c r="N201" s="1"/>
      <c r="O201" s="1"/>
      <c r="P201" s="1" t="s">
        <v>1271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 t="s">
        <v>1272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>
        <v>1</v>
      </c>
      <c r="AT201" s="1">
        <v>1</v>
      </c>
      <c r="AU201" s="1">
        <v>0</v>
      </c>
      <c r="AV201" s="1">
        <v>1</v>
      </c>
      <c r="AW201" s="1">
        <v>0</v>
      </c>
      <c r="AX201" s="1">
        <v>0</v>
      </c>
      <c r="AY201" s="1"/>
      <c r="AZ201" s="1"/>
      <c r="BA201" s="1"/>
      <c r="BB201" s="1">
        <v>-1</v>
      </c>
      <c r="BC201" s="1">
        <v>0</v>
      </c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>
        <v>0</v>
      </c>
      <c r="CT201" s="1" t="e">
        <v>#REF!</v>
      </c>
      <c r="CU201" s="1"/>
      <c r="CV201" s="1" t="s">
        <v>1273</v>
      </c>
      <c r="CW201" s="1"/>
      <c r="CX201" s="1" t="s">
        <v>1269</v>
      </c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>
        <v>407712</v>
      </c>
      <c r="DU201" s="1"/>
      <c r="DV201" s="1" t="s">
        <v>1104</v>
      </c>
      <c r="DW201" s="1" t="s">
        <v>1146</v>
      </c>
      <c r="DX201" s="1">
        <v>4</v>
      </c>
      <c r="DY201" s="1"/>
      <c r="DZ201" s="1">
        <v>1</v>
      </c>
      <c r="EA201" s="1">
        <v>1</v>
      </c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 t="s">
        <v>208</v>
      </c>
      <c r="EP201" s="1" t="s">
        <v>209</v>
      </c>
      <c r="EQ201" s="1" t="s">
        <v>209</v>
      </c>
      <c r="ER201" s="1" t="s">
        <v>209</v>
      </c>
      <c r="ES201" s="1" t="s">
        <v>209</v>
      </c>
      <c r="ET201" s="1">
        <v>2</v>
      </c>
      <c r="EU201" s="1"/>
      <c r="EV201" s="1"/>
      <c r="EW201" s="1"/>
      <c r="EX201" s="1">
        <v>0</v>
      </c>
      <c r="EY201" s="1">
        <v>0</v>
      </c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 t="s">
        <v>222</v>
      </c>
      <c r="GK201" s="1" t="s">
        <v>201</v>
      </c>
      <c r="GL201" s="1">
        <v>999999999</v>
      </c>
      <c r="GM201" s="1"/>
      <c r="GN201" s="1"/>
      <c r="GO201" s="1"/>
      <c r="GP201" s="1">
        <v>1</v>
      </c>
      <c r="GQ201" s="1"/>
    </row>
    <row r="202" spans="1:199" ht="28" customHeight="1">
      <c r="A202" s="1" t="s">
        <v>1274</v>
      </c>
      <c r="B202" s="1" t="s">
        <v>1275</v>
      </c>
      <c r="C202" s="1" t="s">
        <v>1274</v>
      </c>
      <c r="D202" s="1" t="s">
        <v>201</v>
      </c>
      <c r="E202" s="1" t="s">
        <v>1275</v>
      </c>
      <c r="F202" s="1"/>
      <c r="G202" s="1">
        <v>2835</v>
      </c>
      <c r="H202" s="1"/>
      <c r="I202" s="1">
        <v>0</v>
      </c>
      <c r="J202" s="1">
        <v>1</v>
      </c>
      <c r="K202" s="1"/>
      <c r="L202" s="1"/>
      <c r="M202" s="1"/>
      <c r="N202" s="1"/>
      <c r="O202" s="1"/>
      <c r="P202" s="1" t="s">
        <v>1276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 t="s">
        <v>1277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>
        <v>1</v>
      </c>
      <c r="AT202" s="1">
        <v>1</v>
      </c>
      <c r="AU202" s="1">
        <v>0</v>
      </c>
      <c r="AV202" s="1">
        <v>1</v>
      </c>
      <c r="AW202" s="1">
        <v>0</v>
      </c>
      <c r="AX202" s="1">
        <v>0</v>
      </c>
      <c r="AY202" s="1"/>
      <c r="AZ202" s="1"/>
      <c r="BA202" s="1"/>
      <c r="BB202" s="1">
        <v>-1</v>
      </c>
      <c r="BC202" s="1">
        <v>0</v>
      </c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>
        <v>0</v>
      </c>
      <c r="CT202" s="1" t="e">
        <v>#REF!</v>
      </c>
      <c r="CU202" s="1"/>
      <c r="CV202" s="1" t="s">
        <v>1278</v>
      </c>
      <c r="CW202" s="1"/>
      <c r="CX202" s="1" t="s">
        <v>1274</v>
      </c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>
        <v>407712</v>
      </c>
      <c r="DU202" s="1"/>
      <c r="DV202" s="1" t="s">
        <v>1104</v>
      </c>
      <c r="DW202" s="1" t="s">
        <v>1146</v>
      </c>
      <c r="DX202" s="1">
        <v>4</v>
      </c>
      <c r="DY202" s="1"/>
      <c r="DZ202" s="1">
        <v>1</v>
      </c>
      <c r="EA202" s="1">
        <v>1</v>
      </c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 t="s">
        <v>208</v>
      </c>
      <c r="EP202" s="1" t="s">
        <v>209</v>
      </c>
      <c r="EQ202" s="1" t="s">
        <v>209</v>
      </c>
      <c r="ER202" s="1" t="s">
        <v>209</v>
      </c>
      <c r="ES202" s="1" t="s">
        <v>209</v>
      </c>
      <c r="ET202" s="1">
        <v>2</v>
      </c>
      <c r="EU202" s="1"/>
      <c r="EV202" s="1"/>
      <c r="EW202" s="1"/>
      <c r="EX202" s="1">
        <v>0</v>
      </c>
      <c r="EY202" s="1">
        <v>0</v>
      </c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 t="s">
        <v>222</v>
      </c>
      <c r="GK202" s="1" t="s">
        <v>201</v>
      </c>
      <c r="GL202" s="1">
        <v>999999999</v>
      </c>
      <c r="GM202" s="1"/>
      <c r="GN202" s="1"/>
      <c r="GO202" s="1"/>
      <c r="GP202" s="1">
        <v>1</v>
      </c>
      <c r="GQ202" s="1"/>
    </row>
    <row r="203" spans="1:199" ht="28" customHeight="1">
      <c r="A203" s="1" t="s">
        <v>1279</v>
      </c>
      <c r="B203" s="1" t="s">
        <v>1280</v>
      </c>
      <c r="C203" s="1" t="s">
        <v>1279</v>
      </c>
      <c r="D203" s="1" t="s">
        <v>201</v>
      </c>
      <c r="E203" s="1" t="s">
        <v>1280</v>
      </c>
      <c r="F203" s="1"/>
      <c r="G203" s="1">
        <v>3098</v>
      </c>
      <c r="H203" s="1"/>
      <c r="I203" s="1">
        <v>0</v>
      </c>
      <c r="J203" s="1">
        <v>1</v>
      </c>
      <c r="K203" s="1"/>
      <c r="L203" s="1"/>
      <c r="M203" s="1"/>
      <c r="N203" s="1"/>
      <c r="O203" s="1"/>
      <c r="P203" s="1" t="s">
        <v>1281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 t="s">
        <v>1282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>
        <v>1</v>
      </c>
      <c r="AT203" s="1">
        <v>1</v>
      </c>
      <c r="AU203" s="1">
        <v>0</v>
      </c>
      <c r="AV203" s="1">
        <v>1</v>
      </c>
      <c r="AW203" s="1">
        <v>0</v>
      </c>
      <c r="AX203" s="1">
        <v>0</v>
      </c>
      <c r="AY203" s="1"/>
      <c r="AZ203" s="1"/>
      <c r="BA203" s="1"/>
      <c r="BB203" s="1">
        <v>-1</v>
      </c>
      <c r="BC203" s="1">
        <v>0</v>
      </c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>
        <v>0</v>
      </c>
      <c r="CT203" s="1" t="e">
        <v>#REF!</v>
      </c>
      <c r="CU203" s="1"/>
      <c r="CV203" s="1" t="s">
        <v>1283</v>
      </c>
      <c r="CW203" s="1"/>
      <c r="CX203" s="1" t="s">
        <v>1279</v>
      </c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>
        <v>407712</v>
      </c>
      <c r="DU203" s="1"/>
      <c r="DV203" s="1" t="s">
        <v>1104</v>
      </c>
      <c r="DW203" s="1" t="s">
        <v>1146</v>
      </c>
      <c r="DX203" s="1">
        <v>4</v>
      </c>
      <c r="DY203" s="1"/>
      <c r="DZ203" s="1">
        <v>1</v>
      </c>
      <c r="EA203" s="1">
        <v>1</v>
      </c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 t="s">
        <v>208</v>
      </c>
      <c r="EP203" s="1" t="s">
        <v>209</v>
      </c>
      <c r="EQ203" s="1" t="s">
        <v>209</v>
      </c>
      <c r="ER203" s="1" t="s">
        <v>209</v>
      </c>
      <c r="ES203" s="1" t="s">
        <v>209</v>
      </c>
      <c r="ET203" s="1">
        <v>2</v>
      </c>
      <c r="EU203" s="1"/>
      <c r="EV203" s="1"/>
      <c r="EW203" s="1"/>
      <c r="EX203" s="1">
        <v>0</v>
      </c>
      <c r="EY203" s="1">
        <v>0</v>
      </c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 t="s">
        <v>222</v>
      </c>
      <c r="GK203" s="1" t="s">
        <v>201</v>
      </c>
      <c r="GL203" s="1">
        <v>999999999</v>
      </c>
      <c r="GM203" s="1"/>
      <c r="GN203" s="1"/>
      <c r="GO203" s="1"/>
      <c r="GP203" s="1">
        <v>1</v>
      </c>
      <c r="GQ203" s="1"/>
    </row>
    <row r="204" spans="1:199" ht="28" customHeight="1">
      <c r="A204" s="1" t="s">
        <v>1284</v>
      </c>
      <c r="B204" s="1" t="s">
        <v>1285</v>
      </c>
      <c r="C204" s="1" t="s">
        <v>1284</v>
      </c>
      <c r="D204" s="1" t="s">
        <v>201</v>
      </c>
      <c r="E204" s="1" t="s">
        <v>1285</v>
      </c>
      <c r="F204" s="1"/>
      <c r="G204" s="1">
        <v>1050</v>
      </c>
      <c r="H204" s="1"/>
      <c r="I204" s="1">
        <v>0</v>
      </c>
      <c r="J204" s="1">
        <v>1</v>
      </c>
      <c r="K204" s="1"/>
      <c r="L204" s="1"/>
      <c r="M204" s="1"/>
      <c r="N204" s="1"/>
      <c r="O204" s="1"/>
      <c r="P204" s="1" t="s">
        <v>1286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 t="s">
        <v>1287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>
        <v>1</v>
      </c>
      <c r="AT204" s="1">
        <v>1</v>
      </c>
      <c r="AU204" s="1">
        <v>0</v>
      </c>
      <c r="AV204" s="1">
        <v>1</v>
      </c>
      <c r="AW204" s="1">
        <v>0</v>
      </c>
      <c r="AX204" s="1">
        <v>0</v>
      </c>
      <c r="AY204" s="1"/>
      <c r="AZ204" s="1"/>
      <c r="BA204" s="1"/>
      <c r="BB204" s="1">
        <v>-1</v>
      </c>
      <c r="BC204" s="1">
        <v>0</v>
      </c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>
        <v>0</v>
      </c>
      <c r="CT204" s="1" t="e">
        <v>#REF!</v>
      </c>
      <c r="CU204" s="1"/>
      <c r="CV204" s="1" t="s">
        <v>1288</v>
      </c>
      <c r="CW204" s="1"/>
      <c r="CX204" s="1" t="s">
        <v>1284</v>
      </c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>
        <v>407712</v>
      </c>
      <c r="DU204" s="1"/>
      <c r="DV204" s="1" t="s">
        <v>1104</v>
      </c>
      <c r="DW204" s="1" t="s">
        <v>457</v>
      </c>
      <c r="DX204" s="1">
        <v>4</v>
      </c>
      <c r="DY204" s="1"/>
      <c r="DZ204" s="1">
        <v>1</v>
      </c>
      <c r="EA204" s="1">
        <v>1</v>
      </c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 t="s">
        <v>208</v>
      </c>
      <c r="EP204" s="1" t="s">
        <v>209</v>
      </c>
      <c r="EQ204" s="1" t="s">
        <v>209</v>
      </c>
      <c r="ER204" s="1" t="s">
        <v>209</v>
      </c>
      <c r="ES204" s="1" t="s">
        <v>209</v>
      </c>
      <c r="ET204" s="1">
        <v>2</v>
      </c>
      <c r="EU204" s="1"/>
      <c r="EV204" s="1"/>
      <c r="EW204" s="1"/>
      <c r="EX204" s="1">
        <v>0</v>
      </c>
      <c r="EY204" s="1">
        <v>0</v>
      </c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 t="s">
        <v>222</v>
      </c>
      <c r="GK204" s="1" t="s">
        <v>201</v>
      </c>
      <c r="GL204" s="1">
        <v>999999999</v>
      </c>
      <c r="GM204" s="1"/>
      <c r="GN204" s="1"/>
      <c r="GO204" s="1"/>
      <c r="GP204" s="1">
        <v>1</v>
      </c>
      <c r="GQ204" s="1"/>
    </row>
    <row r="205" spans="1:199" ht="28" customHeight="1">
      <c r="A205" s="1" t="s">
        <v>1289</v>
      </c>
      <c r="B205" s="1" t="s">
        <v>1290</v>
      </c>
      <c r="C205" s="1" t="s">
        <v>1289</v>
      </c>
      <c r="D205" s="1" t="s">
        <v>201</v>
      </c>
      <c r="E205" s="1" t="s">
        <v>1290</v>
      </c>
      <c r="F205" s="1"/>
      <c r="G205" s="1">
        <v>9878</v>
      </c>
      <c r="H205" s="1"/>
      <c r="I205" s="1">
        <v>0</v>
      </c>
      <c r="J205" s="1">
        <v>1</v>
      </c>
      <c r="K205" s="1"/>
      <c r="L205" s="1"/>
      <c r="M205" s="1"/>
      <c r="N205" s="1"/>
      <c r="O205" s="1"/>
      <c r="P205" s="1" t="s">
        <v>1291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 t="s">
        <v>1292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>
        <v>1</v>
      </c>
      <c r="AT205" s="1">
        <v>1</v>
      </c>
      <c r="AU205" s="1">
        <v>0</v>
      </c>
      <c r="AV205" s="1">
        <v>1</v>
      </c>
      <c r="AW205" s="1">
        <v>0</v>
      </c>
      <c r="AX205" s="1">
        <v>0</v>
      </c>
      <c r="AY205" s="1"/>
      <c r="AZ205" s="1"/>
      <c r="BA205" s="1"/>
      <c r="BB205" s="1">
        <v>-1</v>
      </c>
      <c r="BC205" s="1">
        <v>0</v>
      </c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>
        <v>0</v>
      </c>
      <c r="CT205" s="1" t="s">
        <v>1293</v>
      </c>
      <c r="CU205" s="1"/>
      <c r="CV205" s="1" t="s">
        <v>1294</v>
      </c>
      <c r="CW205" s="1"/>
      <c r="CX205" s="1" t="s">
        <v>1289</v>
      </c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>
        <v>563161</v>
      </c>
      <c r="DU205" s="1"/>
      <c r="DV205" s="1" t="s">
        <v>316</v>
      </c>
      <c r="DW205" s="1" t="s">
        <v>1295</v>
      </c>
      <c r="DX205" s="1">
        <v>4</v>
      </c>
      <c r="DY205" s="1"/>
      <c r="DZ205" s="1">
        <v>1</v>
      </c>
      <c r="EA205" s="1">
        <v>1</v>
      </c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 t="s">
        <v>208</v>
      </c>
      <c r="EP205" s="1" t="s">
        <v>209</v>
      </c>
      <c r="EQ205" s="1" t="s">
        <v>209</v>
      </c>
      <c r="ER205" s="1" t="s">
        <v>209</v>
      </c>
      <c r="ES205" s="1" t="s">
        <v>209</v>
      </c>
      <c r="ET205" s="1">
        <v>2</v>
      </c>
      <c r="EU205" s="1"/>
      <c r="EV205" s="1"/>
      <c r="EW205" s="1"/>
      <c r="EX205" s="1">
        <v>0</v>
      </c>
      <c r="EY205" s="1">
        <v>0</v>
      </c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 t="s">
        <v>1296</v>
      </c>
      <c r="GK205" s="1" t="s">
        <v>211</v>
      </c>
      <c r="GL205" s="1" t="s">
        <v>212</v>
      </c>
      <c r="GM205" s="1" t="s">
        <v>213</v>
      </c>
      <c r="GN205" s="1" t="s">
        <v>213</v>
      </c>
      <c r="GO205" s="1" t="s">
        <v>213</v>
      </c>
      <c r="GP205" s="1">
        <v>1</v>
      </c>
      <c r="GQ205" s="1"/>
    </row>
    <row r="206" spans="1:199" ht="28" customHeight="1">
      <c r="A206" s="1" t="s">
        <v>1297</v>
      </c>
      <c r="B206" s="1" t="s">
        <v>1298</v>
      </c>
      <c r="C206" s="1" t="s">
        <v>1297</v>
      </c>
      <c r="D206" s="1" t="s">
        <v>201</v>
      </c>
      <c r="E206" s="1" t="s">
        <v>1298</v>
      </c>
      <c r="F206" s="1"/>
      <c r="G206" s="1">
        <v>10925</v>
      </c>
      <c r="H206" s="1"/>
      <c r="I206" s="1">
        <v>0</v>
      </c>
      <c r="J206" s="1">
        <v>1</v>
      </c>
      <c r="K206" s="1"/>
      <c r="L206" s="1"/>
      <c r="M206" s="1"/>
      <c r="N206" s="1"/>
      <c r="O206" s="1"/>
      <c r="P206" s="1" t="s">
        <v>1299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 t="s">
        <v>1300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>
        <v>1</v>
      </c>
      <c r="AT206" s="1">
        <v>1</v>
      </c>
      <c r="AU206" s="1">
        <v>0</v>
      </c>
      <c r="AV206" s="1">
        <v>1</v>
      </c>
      <c r="AW206" s="1">
        <v>0</v>
      </c>
      <c r="AX206" s="1">
        <v>0</v>
      </c>
      <c r="AY206" s="1"/>
      <c r="AZ206" s="1"/>
      <c r="BA206" s="1"/>
      <c r="BB206" s="1">
        <v>-1</v>
      </c>
      <c r="BC206" s="1">
        <v>0</v>
      </c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>
        <v>0</v>
      </c>
      <c r="CT206" s="1" t="s">
        <v>1301</v>
      </c>
      <c r="CU206" s="1"/>
      <c r="CV206" s="1" t="s">
        <v>1302</v>
      </c>
      <c r="CW206" s="1"/>
      <c r="CX206" s="1" t="s">
        <v>1297</v>
      </c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>
        <v>563161</v>
      </c>
      <c r="DU206" s="1"/>
      <c r="DV206" s="1" t="s">
        <v>316</v>
      </c>
      <c r="DW206" s="1" t="s">
        <v>1295</v>
      </c>
      <c r="DX206" s="1">
        <v>4</v>
      </c>
      <c r="DY206" s="1"/>
      <c r="DZ206" s="1">
        <v>1</v>
      </c>
      <c r="EA206" s="1">
        <v>1</v>
      </c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 t="s">
        <v>208</v>
      </c>
      <c r="EP206" s="1" t="s">
        <v>209</v>
      </c>
      <c r="EQ206" s="1" t="s">
        <v>209</v>
      </c>
      <c r="ER206" s="1" t="s">
        <v>209</v>
      </c>
      <c r="ES206" s="1" t="s">
        <v>209</v>
      </c>
      <c r="ET206" s="1">
        <v>2</v>
      </c>
      <c r="EU206" s="1"/>
      <c r="EV206" s="1"/>
      <c r="EW206" s="1"/>
      <c r="EX206" s="1">
        <v>0</v>
      </c>
      <c r="EY206" s="1">
        <v>0</v>
      </c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 t="s">
        <v>1296</v>
      </c>
      <c r="GK206" s="1" t="s">
        <v>211</v>
      </c>
      <c r="GL206" s="1" t="s">
        <v>212</v>
      </c>
      <c r="GM206" s="1" t="s">
        <v>213</v>
      </c>
      <c r="GN206" s="1" t="s">
        <v>213</v>
      </c>
      <c r="GO206" s="1" t="s">
        <v>213</v>
      </c>
      <c r="GP206" s="1">
        <v>1</v>
      </c>
      <c r="GQ206" s="1"/>
    </row>
    <row r="207" spans="1:199" ht="28" customHeight="1">
      <c r="A207" s="1" t="s">
        <v>1303</v>
      </c>
      <c r="B207" s="1" t="s">
        <v>1304</v>
      </c>
      <c r="C207" s="1" t="s">
        <v>1303</v>
      </c>
      <c r="D207" s="1" t="s">
        <v>201</v>
      </c>
      <c r="E207" s="1" t="s">
        <v>1304</v>
      </c>
      <c r="F207" s="1"/>
      <c r="G207" s="1">
        <v>4250</v>
      </c>
      <c r="H207" s="1"/>
      <c r="I207" s="1">
        <v>0</v>
      </c>
      <c r="J207" s="1">
        <v>1</v>
      </c>
      <c r="K207" s="1"/>
      <c r="L207" s="1"/>
      <c r="M207" s="1"/>
      <c r="N207" s="1"/>
      <c r="O207" s="1"/>
      <c r="P207" s="1" t="s">
        <v>1305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 t="s">
        <v>1306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>
        <v>1</v>
      </c>
      <c r="AT207" s="1">
        <v>1</v>
      </c>
      <c r="AU207" s="1">
        <v>0</v>
      </c>
      <c r="AV207" s="1">
        <v>1</v>
      </c>
      <c r="AW207" s="1">
        <v>0</v>
      </c>
      <c r="AX207" s="1">
        <v>0</v>
      </c>
      <c r="AY207" s="1"/>
      <c r="AZ207" s="1"/>
      <c r="BA207" s="1"/>
      <c r="BB207" s="1">
        <v>-1</v>
      </c>
      <c r="BC207" s="1">
        <v>0</v>
      </c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>
        <v>0</v>
      </c>
      <c r="CT207" s="1" t="e">
        <v>#REF!</v>
      </c>
      <c r="CU207" s="1"/>
      <c r="CV207" s="1" t="s">
        <v>1307</v>
      </c>
      <c r="CW207" s="1"/>
      <c r="CX207" s="1" t="s">
        <v>1303</v>
      </c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>
        <v>101161</v>
      </c>
      <c r="DU207" s="1"/>
      <c r="DV207" s="1" t="s">
        <v>426</v>
      </c>
      <c r="DW207" s="1" t="s">
        <v>1308</v>
      </c>
      <c r="DX207" s="1">
        <v>4</v>
      </c>
      <c r="DY207" s="1"/>
      <c r="DZ207" s="1">
        <v>1</v>
      </c>
      <c r="EA207" s="1">
        <v>1</v>
      </c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 t="s">
        <v>208</v>
      </c>
      <c r="EP207" s="1" t="s">
        <v>209</v>
      </c>
      <c r="EQ207" s="1" t="s">
        <v>209</v>
      </c>
      <c r="ER207" s="1" t="s">
        <v>209</v>
      </c>
      <c r="ES207" s="1" t="s">
        <v>209</v>
      </c>
      <c r="ET207" s="1">
        <v>2</v>
      </c>
      <c r="EU207" s="1"/>
      <c r="EV207" s="1"/>
      <c r="EW207" s="1"/>
      <c r="EX207" s="1">
        <v>0</v>
      </c>
      <c r="EY207" s="1">
        <v>0</v>
      </c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 t="s">
        <v>222</v>
      </c>
      <c r="GK207" s="1" t="s">
        <v>201</v>
      </c>
      <c r="GL207" s="1">
        <v>999999999</v>
      </c>
      <c r="GM207" s="1"/>
      <c r="GN207" s="1"/>
      <c r="GO207" s="1"/>
      <c r="GP207" s="1">
        <v>1</v>
      </c>
      <c r="GQ207" s="1"/>
    </row>
    <row r="208" spans="1:199" ht="28" customHeight="1">
      <c r="A208" s="1" t="s">
        <v>1309</v>
      </c>
      <c r="B208" s="1" t="s">
        <v>1310</v>
      </c>
      <c r="C208" s="1" t="s">
        <v>1309</v>
      </c>
      <c r="D208" s="1" t="s">
        <v>201</v>
      </c>
      <c r="E208" s="1" t="s">
        <v>1310</v>
      </c>
      <c r="F208" s="1"/>
      <c r="G208" s="1">
        <v>5670</v>
      </c>
      <c r="H208" s="1"/>
      <c r="I208" s="1">
        <v>0</v>
      </c>
      <c r="J208" s="1">
        <v>1</v>
      </c>
      <c r="K208" s="1"/>
      <c r="L208" s="1"/>
      <c r="M208" s="1"/>
      <c r="N208" s="1"/>
      <c r="O208" s="1"/>
      <c r="P208" s="1" t="s">
        <v>1311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 t="s">
        <v>1312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>
        <v>1</v>
      </c>
      <c r="AT208" s="1">
        <v>1</v>
      </c>
      <c r="AU208" s="1">
        <v>0</v>
      </c>
      <c r="AV208" s="1">
        <v>1</v>
      </c>
      <c r="AW208" s="1">
        <v>0</v>
      </c>
      <c r="AX208" s="1">
        <v>0</v>
      </c>
      <c r="AY208" s="1"/>
      <c r="AZ208" s="1"/>
      <c r="BA208" s="1"/>
      <c r="BB208" s="1">
        <v>-1</v>
      </c>
      <c r="BC208" s="1">
        <v>0</v>
      </c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>
        <v>0</v>
      </c>
      <c r="CT208" s="1" t="e">
        <v>#REF!</v>
      </c>
      <c r="CU208" s="1"/>
      <c r="CV208" s="1" t="s">
        <v>1313</v>
      </c>
      <c r="CW208" s="1"/>
      <c r="CX208" s="1" t="s">
        <v>1309</v>
      </c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>
        <v>563156</v>
      </c>
      <c r="DU208" s="1"/>
      <c r="DV208" s="1" t="s">
        <v>264</v>
      </c>
      <c r="DW208" s="1" t="s">
        <v>457</v>
      </c>
      <c r="DX208" s="1">
        <v>4</v>
      </c>
      <c r="DY208" s="1"/>
      <c r="DZ208" s="1">
        <v>1</v>
      </c>
      <c r="EA208" s="1">
        <v>1</v>
      </c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 t="s">
        <v>208</v>
      </c>
      <c r="EP208" s="1" t="s">
        <v>209</v>
      </c>
      <c r="EQ208" s="1" t="s">
        <v>209</v>
      </c>
      <c r="ER208" s="1" t="s">
        <v>209</v>
      </c>
      <c r="ES208" s="1" t="s">
        <v>209</v>
      </c>
      <c r="ET208" s="1">
        <v>2</v>
      </c>
      <c r="EU208" s="1"/>
      <c r="EV208" s="1"/>
      <c r="EW208" s="1"/>
      <c r="EX208" s="1">
        <v>0</v>
      </c>
      <c r="EY208" s="1">
        <v>0</v>
      </c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 t="s">
        <v>222</v>
      </c>
      <c r="GK208" s="1" t="s">
        <v>201</v>
      </c>
      <c r="GL208" s="1">
        <v>999999999</v>
      </c>
      <c r="GM208" s="1"/>
      <c r="GN208" s="1"/>
      <c r="GO208" s="1"/>
      <c r="GP208" s="1">
        <v>1</v>
      </c>
      <c r="GQ208" s="1"/>
    </row>
    <row r="209" spans="1:199" ht="28" customHeight="1">
      <c r="A209" s="1" t="s">
        <v>1314</v>
      </c>
      <c r="B209" s="1" t="s">
        <v>1315</v>
      </c>
      <c r="C209" s="1" t="s">
        <v>1314</v>
      </c>
      <c r="D209" s="1" t="s">
        <v>201</v>
      </c>
      <c r="E209" s="1" t="s">
        <v>1315</v>
      </c>
      <c r="F209" s="1"/>
      <c r="G209" s="1">
        <v>1470</v>
      </c>
      <c r="H209" s="1"/>
      <c r="I209" s="1">
        <v>0</v>
      </c>
      <c r="J209" s="1">
        <v>1</v>
      </c>
      <c r="K209" s="1"/>
      <c r="L209" s="1"/>
      <c r="M209" s="1"/>
      <c r="N209" s="1"/>
      <c r="O209" s="1"/>
      <c r="P209" s="1" t="s">
        <v>1316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 t="s">
        <v>1317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>
        <v>1</v>
      </c>
      <c r="AT209" s="1">
        <v>1</v>
      </c>
      <c r="AU209" s="1">
        <v>0</v>
      </c>
      <c r="AV209" s="1">
        <v>1</v>
      </c>
      <c r="AW209" s="1">
        <v>0</v>
      </c>
      <c r="AX209" s="1">
        <v>0</v>
      </c>
      <c r="AY209" s="1"/>
      <c r="AZ209" s="1"/>
      <c r="BA209" s="1"/>
      <c r="BB209" s="1">
        <v>-1</v>
      </c>
      <c r="BC209" s="1">
        <v>0</v>
      </c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>
        <v>0</v>
      </c>
      <c r="CT209" s="1" t="e">
        <v>#REF!</v>
      </c>
      <c r="CU209" s="1"/>
      <c r="CV209" s="1" t="s">
        <v>1318</v>
      </c>
      <c r="CW209" s="1"/>
      <c r="CX209" s="1" t="s">
        <v>1314</v>
      </c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>
        <v>563161</v>
      </c>
      <c r="DU209" s="1"/>
      <c r="DV209" s="1" t="s">
        <v>1319</v>
      </c>
      <c r="DW209" s="1" t="s">
        <v>1320</v>
      </c>
      <c r="DX209" s="1">
        <v>4</v>
      </c>
      <c r="DY209" s="1"/>
      <c r="DZ209" s="1">
        <v>1</v>
      </c>
      <c r="EA209" s="1">
        <v>1</v>
      </c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 t="s">
        <v>208</v>
      </c>
      <c r="EP209" s="1" t="s">
        <v>209</v>
      </c>
      <c r="EQ209" s="1" t="s">
        <v>209</v>
      </c>
      <c r="ER209" s="1" t="s">
        <v>209</v>
      </c>
      <c r="ES209" s="1" t="s">
        <v>209</v>
      </c>
      <c r="ET209" s="1">
        <v>2</v>
      </c>
      <c r="EU209" s="1"/>
      <c r="EV209" s="1"/>
      <c r="EW209" s="1"/>
      <c r="EX209" s="1">
        <v>0</v>
      </c>
      <c r="EY209" s="1">
        <v>0</v>
      </c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 t="s">
        <v>222</v>
      </c>
      <c r="GK209" s="1" t="s">
        <v>201</v>
      </c>
      <c r="GL209" s="1">
        <v>999999999</v>
      </c>
      <c r="GM209" s="1"/>
      <c r="GN209" s="1"/>
      <c r="GO209" s="1"/>
      <c r="GP209" s="1">
        <v>1</v>
      </c>
      <c r="GQ209" s="1"/>
    </row>
    <row r="210" spans="1:199" ht="28" customHeight="1">
      <c r="A210" s="1" t="s">
        <v>1321</v>
      </c>
      <c r="B210" s="1" t="s">
        <v>1322</v>
      </c>
      <c r="C210" s="1" t="s">
        <v>1321</v>
      </c>
      <c r="D210" s="1" t="s">
        <v>201</v>
      </c>
      <c r="E210" s="1" t="s">
        <v>1322</v>
      </c>
      <c r="F210" s="1"/>
      <c r="G210" s="1">
        <v>1470</v>
      </c>
      <c r="H210" s="1"/>
      <c r="I210" s="1">
        <v>0</v>
      </c>
      <c r="J210" s="1">
        <v>1</v>
      </c>
      <c r="K210" s="1"/>
      <c r="L210" s="1"/>
      <c r="M210" s="1"/>
      <c r="N210" s="1"/>
      <c r="O210" s="1"/>
      <c r="P210" s="1" t="s">
        <v>1323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 t="s">
        <v>1324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>
        <v>1</v>
      </c>
      <c r="AT210" s="1">
        <v>1</v>
      </c>
      <c r="AU210" s="1">
        <v>0</v>
      </c>
      <c r="AV210" s="1">
        <v>1</v>
      </c>
      <c r="AW210" s="1">
        <v>0</v>
      </c>
      <c r="AX210" s="1">
        <v>0</v>
      </c>
      <c r="AY210" s="1"/>
      <c r="AZ210" s="1"/>
      <c r="BA210" s="1"/>
      <c r="BB210" s="1">
        <v>-1</v>
      </c>
      <c r="BC210" s="1">
        <v>0</v>
      </c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>
        <v>0</v>
      </c>
      <c r="CT210" s="1" t="e">
        <v>#REF!</v>
      </c>
      <c r="CU210" s="1"/>
      <c r="CV210" s="1" t="s">
        <v>1325</v>
      </c>
      <c r="CW210" s="1"/>
      <c r="CX210" s="1" t="s">
        <v>1321</v>
      </c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>
        <v>563161</v>
      </c>
      <c r="DU210" s="1"/>
      <c r="DV210" s="1" t="s">
        <v>1319</v>
      </c>
      <c r="DW210" s="1" t="s">
        <v>1320</v>
      </c>
      <c r="DX210" s="1">
        <v>4</v>
      </c>
      <c r="DY210" s="1"/>
      <c r="DZ210" s="1">
        <v>1</v>
      </c>
      <c r="EA210" s="1">
        <v>1</v>
      </c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 t="s">
        <v>208</v>
      </c>
      <c r="EP210" s="1" t="s">
        <v>209</v>
      </c>
      <c r="EQ210" s="1" t="s">
        <v>209</v>
      </c>
      <c r="ER210" s="1" t="s">
        <v>209</v>
      </c>
      <c r="ES210" s="1" t="s">
        <v>209</v>
      </c>
      <c r="ET210" s="1">
        <v>2</v>
      </c>
      <c r="EU210" s="1"/>
      <c r="EV210" s="1"/>
      <c r="EW210" s="1"/>
      <c r="EX210" s="1">
        <v>0</v>
      </c>
      <c r="EY210" s="1">
        <v>0</v>
      </c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 t="s">
        <v>222</v>
      </c>
      <c r="GK210" s="1" t="s">
        <v>201</v>
      </c>
      <c r="GL210" s="1">
        <v>999999999</v>
      </c>
      <c r="GM210" s="1"/>
      <c r="GN210" s="1"/>
      <c r="GO210" s="1"/>
      <c r="GP210" s="1">
        <v>1</v>
      </c>
      <c r="GQ210" s="1"/>
    </row>
    <row r="211" spans="1:199" ht="28" customHeight="1">
      <c r="A211" s="1" t="s">
        <v>1326</v>
      </c>
      <c r="B211" s="1" t="s">
        <v>1327</v>
      </c>
      <c r="C211" s="1" t="s">
        <v>1326</v>
      </c>
      <c r="D211" s="1" t="s">
        <v>201</v>
      </c>
      <c r="E211" s="1" t="s">
        <v>1327</v>
      </c>
      <c r="F211" s="1"/>
      <c r="G211" s="1">
        <v>1470</v>
      </c>
      <c r="H211" s="1"/>
      <c r="I211" s="1">
        <v>0</v>
      </c>
      <c r="J211" s="1">
        <v>1</v>
      </c>
      <c r="K211" s="1"/>
      <c r="L211" s="1"/>
      <c r="M211" s="1"/>
      <c r="N211" s="1"/>
      <c r="O211" s="1"/>
      <c r="P211" s="1" t="s">
        <v>1328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 t="s">
        <v>1329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>
        <v>1</v>
      </c>
      <c r="AT211" s="1">
        <v>1</v>
      </c>
      <c r="AU211" s="1">
        <v>0</v>
      </c>
      <c r="AV211" s="1">
        <v>1</v>
      </c>
      <c r="AW211" s="1">
        <v>0</v>
      </c>
      <c r="AX211" s="1">
        <v>0</v>
      </c>
      <c r="AY211" s="1"/>
      <c r="AZ211" s="1"/>
      <c r="BA211" s="1"/>
      <c r="BB211" s="1">
        <v>-1</v>
      </c>
      <c r="BC211" s="1">
        <v>0</v>
      </c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>
        <v>0</v>
      </c>
      <c r="CT211" s="1" t="e">
        <v>#REF!</v>
      </c>
      <c r="CU211" s="1"/>
      <c r="CV211" s="1" t="s">
        <v>1330</v>
      </c>
      <c r="CW211" s="1"/>
      <c r="CX211" s="1" t="s">
        <v>1326</v>
      </c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>
        <v>563161</v>
      </c>
      <c r="DU211" s="1"/>
      <c r="DV211" s="1" t="s">
        <v>1319</v>
      </c>
      <c r="DW211" s="1" t="s">
        <v>1320</v>
      </c>
      <c r="DX211" s="1">
        <v>4</v>
      </c>
      <c r="DY211" s="1"/>
      <c r="DZ211" s="1">
        <v>1</v>
      </c>
      <c r="EA211" s="1">
        <v>1</v>
      </c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 t="s">
        <v>208</v>
      </c>
      <c r="EP211" s="1" t="s">
        <v>209</v>
      </c>
      <c r="EQ211" s="1" t="s">
        <v>209</v>
      </c>
      <c r="ER211" s="1" t="s">
        <v>209</v>
      </c>
      <c r="ES211" s="1" t="s">
        <v>209</v>
      </c>
      <c r="ET211" s="1">
        <v>2</v>
      </c>
      <c r="EU211" s="1"/>
      <c r="EV211" s="1"/>
      <c r="EW211" s="1"/>
      <c r="EX211" s="1">
        <v>0</v>
      </c>
      <c r="EY211" s="1">
        <v>0</v>
      </c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 t="s">
        <v>222</v>
      </c>
      <c r="GK211" s="1" t="s">
        <v>201</v>
      </c>
      <c r="GL211" s="1">
        <v>999999999</v>
      </c>
      <c r="GM211" s="1"/>
      <c r="GN211" s="1"/>
      <c r="GO211" s="1"/>
      <c r="GP211" s="1">
        <v>1</v>
      </c>
      <c r="GQ211" s="1"/>
    </row>
    <row r="212" spans="1:199" ht="28" customHeight="1">
      <c r="A212" s="1" t="s">
        <v>1331</v>
      </c>
      <c r="B212" s="1" t="s">
        <v>1332</v>
      </c>
      <c r="C212" s="1" t="s">
        <v>1331</v>
      </c>
      <c r="D212" s="1" t="s">
        <v>201</v>
      </c>
      <c r="E212" s="1" t="s">
        <v>1332</v>
      </c>
      <c r="F212" s="1"/>
      <c r="G212" s="1">
        <v>630</v>
      </c>
      <c r="H212" s="1"/>
      <c r="I212" s="1">
        <v>0</v>
      </c>
      <c r="J212" s="1">
        <v>1</v>
      </c>
      <c r="K212" s="1"/>
      <c r="L212" s="1"/>
      <c r="M212" s="1"/>
      <c r="N212" s="1"/>
      <c r="O212" s="1"/>
      <c r="P212" s="1" t="s">
        <v>1333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 t="s">
        <v>1334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>
        <v>1</v>
      </c>
      <c r="AT212" s="1">
        <v>1</v>
      </c>
      <c r="AU212" s="1">
        <v>0</v>
      </c>
      <c r="AV212" s="1">
        <v>1</v>
      </c>
      <c r="AW212" s="1">
        <v>0</v>
      </c>
      <c r="AX212" s="1">
        <v>0</v>
      </c>
      <c r="AY212" s="1"/>
      <c r="AZ212" s="1"/>
      <c r="BA212" s="1"/>
      <c r="BB212" s="1">
        <v>-1</v>
      </c>
      <c r="BC212" s="1">
        <v>0</v>
      </c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>
        <v>0</v>
      </c>
      <c r="CT212" s="1" t="e">
        <v>#REF!</v>
      </c>
      <c r="CU212" s="1"/>
      <c r="CV212" s="1" t="s">
        <v>1335</v>
      </c>
      <c r="CW212" s="1"/>
      <c r="CX212" s="1" t="s">
        <v>1331</v>
      </c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>
        <v>563161</v>
      </c>
      <c r="DU212" s="1"/>
      <c r="DV212" s="1" t="s">
        <v>1319</v>
      </c>
      <c r="DW212" s="1" t="s">
        <v>1320</v>
      </c>
      <c r="DX212" s="1">
        <v>4</v>
      </c>
      <c r="DY212" s="1"/>
      <c r="DZ212" s="1">
        <v>1</v>
      </c>
      <c r="EA212" s="1">
        <v>1</v>
      </c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 t="s">
        <v>208</v>
      </c>
      <c r="EP212" s="1" t="s">
        <v>209</v>
      </c>
      <c r="EQ212" s="1" t="s">
        <v>209</v>
      </c>
      <c r="ER212" s="1" t="s">
        <v>209</v>
      </c>
      <c r="ES212" s="1" t="s">
        <v>209</v>
      </c>
      <c r="ET212" s="1">
        <v>2</v>
      </c>
      <c r="EU212" s="1"/>
      <c r="EV212" s="1"/>
      <c r="EW212" s="1"/>
      <c r="EX212" s="1">
        <v>0</v>
      </c>
      <c r="EY212" s="1">
        <v>0</v>
      </c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 t="s">
        <v>222</v>
      </c>
      <c r="GK212" s="1" t="s">
        <v>201</v>
      </c>
      <c r="GL212" s="1">
        <v>999999999</v>
      </c>
      <c r="GM212" s="1"/>
      <c r="GN212" s="1"/>
      <c r="GO212" s="1"/>
      <c r="GP212" s="1">
        <v>1</v>
      </c>
      <c r="GQ212" s="1"/>
    </row>
    <row r="213" spans="1:199" ht="28" customHeight="1">
      <c r="A213" s="1" t="s">
        <v>1336</v>
      </c>
      <c r="B213" s="1" t="s">
        <v>1337</v>
      </c>
      <c r="C213" s="1" t="s">
        <v>1336</v>
      </c>
      <c r="D213" s="1" t="s">
        <v>201</v>
      </c>
      <c r="E213" s="1" t="s">
        <v>1337</v>
      </c>
      <c r="F213" s="1"/>
      <c r="G213" s="1">
        <v>630</v>
      </c>
      <c r="H213" s="1"/>
      <c r="I213" s="1">
        <v>0</v>
      </c>
      <c r="J213" s="1">
        <v>1</v>
      </c>
      <c r="K213" s="1"/>
      <c r="L213" s="1"/>
      <c r="M213" s="1"/>
      <c r="N213" s="1"/>
      <c r="O213" s="1"/>
      <c r="P213" s="1" t="s">
        <v>1338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 t="s">
        <v>1339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>
        <v>1</v>
      </c>
      <c r="AT213" s="1">
        <v>1</v>
      </c>
      <c r="AU213" s="1">
        <v>0</v>
      </c>
      <c r="AV213" s="1">
        <v>1</v>
      </c>
      <c r="AW213" s="1">
        <v>0</v>
      </c>
      <c r="AX213" s="1">
        <v>0</v>
      </c>
      <c r="AY213" s="1"/>
      <c r="AZ213" s="1"/>
      <c r="BA213" s="1"/>
      <c r="BB213" s="1">
        <v>-1</v>
      </c>
      <c r="BC213" s="1">
        <v>0</v>
      </c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>
        <v>0</v>
      </c>
      <c r="CT213" s="1" t="e">
        <v>#REF!</v>
      </c>
      <c r="CU213" s="1"/>
      <c r="CV213" s="1" t="s">
        <v>1340</v>
      </c>
      <c r="CW213" s="1"/>
      <c r="CX213" s="1" t="s">
        <v>1336</v>
      </c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>
        <v>563161</v>
      </c>
      <c r="DU213" s="1"/>
      <c r="DV213" s="1" t="s">
        <v>1319</v>
      </c>
      <c r="DW213" s="1" t="s">
        <v>1320</v>
      </c>
      <c r="DX213" s="1">
        <v>4</v>
      </c>
      <c r="DY213" s="1"/>
      <c r="DZ213" s="1">
        <v>1</v>
      </c>
      <c r="EA213" s="1">
        <v>1</v>
      </c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 t="s">
        <v>208</v>
      </c>
      <c r="EP213" s="1" t="s">
        <v>209</v>
      </c>
      <c r="EQ213" s="1" t="s">
        <v>209</v>
      </c>
      <c r="ER213" s="1" t="s">
        <v>209</v>
      </c>
      <c r="ES213" s="1" t="s">
        <v>209</v>
      </c>
      <c r="ET213" s="1">
        <v>2</v>
      </c>
      <c r="EU213" s="1"/>
      <c r="EV213" s="1"/>
      <c r="EW213" s="1"/>
      <c r="EX213" s="1">
        <v>0</v>
      </c>
      <c r="EY213" s="1">
        <v>0</v>
      </c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 t="s">
        <v>222</v>
      </c>
      <c r="GK213" s="1" t="s">
        <v>201</v>
      </c>
      <c r="GL213" s="1">
        <v>999999999</v>
      </c>
      <c r="GM213" s="1"/>
      <c r="GN213" s="1"/>
      <c r="GO213" s="1"/>
      <c r="GP213" s="1">
        <v>1</v>
      </c>
      <c r="GQ213" s="1"/>
    </row>
    <row r="214" spans="1:199" ht="28" customHeight="1">
      <c r="A214" s="1" t="s">
        <v>1341</v>
      </c>
      <c r="B214" s="1" t="s">
        <v>1342</v>
      </c>
      <c r="C214" s="1" t="s">
        <v>1341</v>
      </c>
      <c r="D214" s="1" t="s">
        <v>201</v>
      </c>
      <c r="E214" s="1" t="s">
        <v>1342</v>
      </c>
      <c r="F214" s="1"/>
      <c r="G214" s="1">
        <v>3780</v>
      </c>
      <c r="H214" s="1"/>
      <c r="I214" s="1">
        <v>0</v>
      </c>
      <c r="J214" s="1">
        <v>1</v>
      </c>
      <c r="K214" s="1"/>
      <c r="L214" s="1"/>
      <c r="M214" s="1"/>
      <c r="N214" s="1"/>
      <c r="O214" s="1"/>
      <c r="P214" s="1" t="s">
        <v>1343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 t="s">
        <v>1344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>
        <v>1</v>
      </c>
      <c r="AT214" s="1">
        <v>1</v>
      </c>
      <c r="AU214" s="1">
        <v>0</v>
      </c>
      <c r="AV214" s="1">
        <v>1</v>
      </c>
      <c r="AW214" s="1">
        <v>0</v>
      </c>
      <c r="AX214" s="1">
        <v>0</v>
      </c>
      <c r="AY214" s="1"/>
      <c r="AZ214" s="1"/>
      <c r="BA214" s="1"/>
      <c r="BB214" s="1">
        <v>-1</v>
      </c>
      <c r="BC214" s="1">
        <v>0</v>
      </c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>
        <v>0</v>
      </c>
      <c r="CT214" s="1" t="s">
        <v>1345</v>
      </c>
      <c r="CU214" s="1"/>
      <c r="CV214" s="1" t="s">
        <v>1346</v>
      </c>
      <c r="CW214" s="1"/>
      <c r="CX214" s="1" t="s">
        <v>1341</v>
      </c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>
        <v>563161</v>
      </c>
      <c r="DU214" s="1"/>
      <c r="DV214" s="1" t="s">
        <v>322</v>
      </c>
      <c r="DW214" s="1" t="s">
        <v>1347</v>
      </c>
      <c r="DX214" s="1">
        <v>4</v>
      </c>
      <c r="DY214" s="1"/>
      <c r="DZ214" s="1">
        <v>1</v>
      </c>
      <c r="EA214" s="1">
        <v>1</v>
      </c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208</v>
      </c>
      <c r="EP214" s="1" t="s">
        <v>209</v>
      </c>
      <c r="EQ214" s="1" t="s">
        <v>209</v>
      </c>
      <c r="ER214" s="1" t="s">
        <v>209</v>
      </c>
      <c r="ES214" s="1" t="s">
        <v>209</v>
      </c>
      <c r="ET214" s="1">
        <v>2</v>
      </c>
      <c r="EU214" s="1"/>
      <c r="EV214" s="1"/>
      <c r="EW214" s="1"/>
      <c r="EX214" s="1">
        <v>0</v>
      </c>
      <c r="EY214" s="1">
        <v>0</v>
      </c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 t="s">
        <v>1348</v>
      </c>
      <c r="GK214" s="1" t="s">
        <v>211</v>
      </c>
      <c r="GL214" s="1" t="s">
        <v>212</v>
      </c>
      <c r="GM214" s="1" t="s">
        <v>213</v>
      </c>
      <c r="GN214" s="1" t="s">
        <v>213</v>
      </c>
      <c r="GO214" s="1" t="s">
        <v>213</v>
      </c>
      <c r="GP214" s="1">
        <v>1</v>
      </c>
      <c r="GQ214" s="1"/>
    </row>
    <row r="215" spans="1:199" ht="28" customHeight="1">
      <c r="A215" s="1" t="s">
        <v>1349</v>
      </c>
      <c r="B215" s="1" t="s">
        <v>1350</v>
      </c>
      <c r="C215" s="1" t="s">
        <v>1349</v>
      </c>
      <c r="D215" s="1" t="s">
        <v>201</v>
      </c>
      <c r="E215" s="1" t="s">
        <v>1350</v>
      </c>
      <c r="F215" s="1"/>
      <c r="G215" s="1">
        <v>3780</v>
      </c>
      <c r="H215" s="1"/>
      <c r="I215" s="1">
        <v>0</v>
      </c>
      <c r="J215" s="1">
        <v>1</v>
      </c>
      <c r="K215" s="1"/>
      <c r="L215" s="1"/>
      <c r="M215" s="1"/>
      <c r="N215" s="1"/>
      <c r="O215" s="1"/>
      <c r="P215" s="1" t="s">
        <v>1351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 t="s">
        <v>1352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>
        <v>1</v>
      </c>
      <c r="AT215" s="1">
        <v>1</v>
      </c>
      <c r="AU215" s="1">
        <v>0</v>
      </c>
      <c r="AV215" s="1">
        <v>1</v>
      </c>
      <c r="AW215" s="1">
        <v>0</v>
      </c>
      <c r="AX215" s="1">
        <v>0</v>
      </c>
      <c r="AY215" s="1"/>
      <c r="AZ215" s="1"/>
      <c r="BA215" s="1"/>
      <c r="BB215" s="1">
        <v>-1</v>
      </c>
      <c r="BC215" s="1">
        <v>0</v>
      </c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>
        <v>0</v>
      </c>
      <c r="CT215" s="1" t="s">
        <v>1353</v>
      </c>
      <c r="CU215" s="1"/>
      <c r="CV215" s="1" t="s">
        <v>1354</v>
      </c>
      <c r="CW215" s="1"/>
      <c r="CX215" s="1" t="s">
        <v>1349</v>
      </c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>
        <v>563161</v>
      </c>
      <c r="DU215" s="1"/>
      <c r="DV215" s="1" t="s">
        <v>322</v>
      </c>
      <c r="DW215" s="1" t="s">
        <v>1347</v>
      </c>
      <c r="DX215" s="1">
        <v>4</v>
      </c>
      <c r="DY215" s="1"/>
      <c r="DZ215" s="1">
        <v>1</v>
      </c>
      <c r="EA215" s="1">
        <v>1</v>
      </c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 t="s">
        <v>208</v>
      </c>
      <c r="EP215" s="1" t="s">
        <v>209</v>
      </c>
      <c r="EQ215" s="1" t="s">
        <v>209</v>
      </c>
      <c r="ER215" s="1" t="s">
        <v>209</v>
      </c>
      <c r="ES215" s="1" t="s">
        <v>209</v>
      </c>
      <c r="ET215" s="1">
        <v>2</v>
      </c>
      <c r="EU215" s="1"/>
      <c r="EV215" s="1"/>
      <c r="EW215" s="1"/>
      <c r="EX215" s="1">
        <v>0</v>
      </c>
      <c r="EY215" s="1">
        <v>0</v>
      </c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 t="s">
        <v>1348</v>
      </c>
      <c r="GK215" s="1" t="s">
        <v>211</v>
      </c>
      <c r="GL215" s="1" t="s">
        <v>212</v>
      </c>
      <c r="GM215" s="1" t="s">
        <v>213</v>
      </c>
      <c r="GN215" s="1" t="s">
        <v>213</v>
      </c>
      <c r="GO215" s="1" t="s">
        <v>213</v>
      </c>
      <c r="GP215" s="1">
        <v>1</v>
      </c>
      <c r="GQ215" s="1"/>
    </row>
    <row r="216" spans="1:199" ht="28" customHeight="1">
      <c r="A216" s="1" t="s">
        <v>1355</v>
      </c>
      <c r="B216" s="1" t="s">
        <v>1356</v>
      </c>
      <c r="C216" s="1" t="s">
        <v>1355</v>
      </c>
      <c r="D216" s="1" t="s">
        <v>201</v>
      </c>
      <c r="E216" s="1" t="s">
        <v>1356</v>
      </c>
      <c r="F216" s="1"/>
      <c r="G216" s="1">
        <v>3780</v>
      </c>
      <c r="H216" s="1"/>
      <c r="I216" s="1">
        <v>0</v>
      </c>
      <c r="J216" s="1">
        <v>1</v>
      </c>
      <c r="K216" s="1"/>
      <c r="L216" s="1"/>
      <c r="M216" s="1"/>
      <c r="N216" s="1"/>
      <c r="O216" s="1"/>
      <c r="P216" s="1" t="s">
        <v>1357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 t="s">
        <v>1358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>
        <v>1</v>
      </c>
      <c r="AT216" s="1">
        <v>1</v>
      </c>
      <c r="AU216" s="1">
        <v>0</v>
      </c>
      <c r="AV216" s="1">
        <v>1</v>
      </c>
      <c r="AW216" s="1">
        <v>0</v>
      </c>
      <c r="AX216" s="1">
        <v>0</v>
      </c>
      <c r="AY216" s="1"/>
      <c r="AZ216" s="1"/>
      <c r="BA216" s="1"/>
      <c r="BB216" s="1">
        <v>-1</v>
      </c>
      <c r="BC216" s="1">
        <v>0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>
        <v>0</v>
      </c>
      <c r="CT216" s="1" t="s">
        <v>1359</v>
      </c>
      <c r="CU216" s="1"/>
      <c r="CV216" s="1" t="s">
        <v>1360</v>
      </c>
      <c r="CW216" s="1"/>
      <c r="CX216" s="1" t="s">
        <v>1355</v>
      </c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>
        <v>563161</v>
      </c>
      <c r="DU216" s="1"/>
      <c r="DV216" s="1" t="s">
        <v>322</v>
      </c>
      <c r="DW216" s="1" t="s">
        <v>1347</v>
      </c>
      <c r="DX216" s="1">
        <v>4</v>
      </c>
      <c r="DY216" s="1"/>
      <c r="DZ216" s="1">
        <v>1</v>
      </c>
      <c r="EA216" s="1">
        <v>1</v>
      </c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 t="s">
        <v>208</v>
      </c>
      <c r="EP216" s="1" t="s">
        <v>209</v>
      </c>
      <c r="EQ216" s="1" t="s">
        <v>209</v>
      </c>
      <c r="ER216" s="1" t="s">
        <v>209</v>
      </c>
      <c r="ES216" s="1" t="s">
        <v>209</v>
      </c>
      <c r="ET216" s="1">
        <v>2</v>
      </c>
      <c r="EU216" s="1"/>
      <c r="EV216" s="1"/>
      <c r="EW216" s="1"/>
      <c r="EX216" s="1">
        <v>0</v>
      </c>
      <c r="EY216" s="1">
        <v>0</v>
      </c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 t="s">
        <v>1348</v>
      </c>
      <c r="GK216" s="1" t="s">
        <v>211</v>
      </c>
      <c r="GL216" s="1" t="s">
        <v>212</v>
      </c>
      <c r="GM216" s="1" t="s">
        <v>213</v>
      </c>
      <c r="GN216" s="1" t="s">
        <v>213</v>
      </c>
      <c r="GO216" s="1" t="s">
        <v>213</v>
      </c>
      <c r="GP216" s="1">
        <v>1</v>
      </c>
      <c r="GQ216" s="1"/>
    </row>
    <row r="217" spans="1:199" ht="28" customHeight="1">
      <c r="A217" s="1" t="s">
        <v>1361</v>
      </c>
      <c r="B217" s="1" t="s">
        <v>1362</v>
      </c>
      <c r="C217" s="1" t="s">
        <v>1361</v>
      </c>
      <c r="D217" s="1" t="s">
        <v>201</v>
      </c>
      <c r="E217" s="1" t="s">
        <v>1362</v>
      </c>
      <c r="F217" s="1"/>
      <c r="G217" s="1">
        <v>7350</v>
      </c>
      <c r="H217" s="1"/>
      <c r="I217" s="1">
        <v>0</v>
      </c>
      <c r="J217" s="1">
        <v>1</v>
      </c>
      <c r="K217" s="1"/>
      <c r="L217" s="1"/>
      <c r="M217" s="1"/>
      <c r="N217" s="1"/>
      <c r="O217" s="1"/>
      <c r="P217" s="1" t="s">
        <v>1363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 t="s">
        <v>1364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>
        <v>1</v>
      </c>
      <c r="AT217" s="1">
        <v>1</v>
      </c>
      <c r="AU217" s="1">
        <v>0</v>
      </c>
      <c r="AV217" s="1">
        <v>1</v>
      </c>
      <c r="AW217" s="1">
        <v>0</v>
      </c>
      <c r="AX217" s="1">
        <v>0</v>
      </c>
      <c r="AY217" s="1"/>
      <c r="AZ217" s="1"/>
      <c r="BA217" s="1"/>
      <c r="BB217" s="1">
        <v>-1</v>
      </c>
      <c r="BC217" s="1">
        <v>0</v>
      </c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>
        <v>0</v>
      </c>
      <c r="CT217" s="1" t="s">
        <v>1365</v>
      </c>
      <c r="CU217" s="1"/>
      <c r="CV217" s="1" t="s">
        <v>1366</v>
      </c>
      <c r="CW217" s="1"/>
      <c r="CX217" s="1" t="s">
        <v>1361</v>
      </c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>
        <v>407699</v>
      </c>
      <c r="DU217" s="1"/>
      <c r="DV217" s="1" t="s">
        <v>253</v>
      </c>
      <c r="DW217" s="1" t="s">
        <v>522</v>
      </c>
      <c r="DX217" s="1">
        <v>4</v>
      </c>
      <c r="DY217" s="1"/>
      <c r="DZ217" s="1">
        <v>1</v>
      </c>
      <c r="EA217" s="1">
        <v>1</v>
      </c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 t="s">
        <v>208</v>
      </c>
      <c r="EP217" s="1" t="s">
        <v>209</v>
      </c>
      <c r="EQ217" s="1" t="s">
        <v>209</v>
      </c>
      <c r="ER217" s="1" t="s">
        <v>209</v>
      </c>
      <c r="ES217" s="1" t="s">
        <v>209</v>
      </c>
      <c r="ET217" s="1">
        <v>2</v>
      </c>
      <c r="EU217" s="1"/>
      <c r="EV217" s="1"/>
      <c r="EW217" s="1"/>
      <c r="EX217" s="1">
        <v>0</v>
      </c>
      <c r="EY217" s="1">
        <v>0</v>
      </c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 t="s">
        <v>1367</v>
      </c>
      <c r="GK217" s="1" t="s">
        <v>211</v>
      </c>
      <c r="GL217" s="1" t="s">
        <v>212</v>
      </c>
      <c r="GM217" s="1" t="s">
        <v>213</v>
      </c>
      <c r="GN217" s="1" t="s">
        <v>213</v>
      </c>
      <c r="GO217" s="1" t="s">
        <v>213</v>
      </c>
      <c r="GP217" s="1">
        <v>1</v>
      </c>
      <c r="GQ217" s="1"/>
    </row>
    <row r="218" spans="1:199" ht="28" customHeight="1">
      <c r="A218" s="1" t="s">
        <v>1368</v>
      </c>
      <c r="B218" s="1" t="s">
        <v>1369</v>
      </c>
      <c r="C218" s="1" t="s">
        <v>1368</v>
      </c>
      <c r="D218" s="1" t="s">
        <v>201</v>
      </c>
      <c r="E218" s="1" t="s">
        <v>1369</v>
      </c>
      <c r="F218" s="1"/>
      <c r="G218" s="1">
        <v>31500</v>
      </c>
      <c r="H218" s="1"/>
      <c r="I218" s="1">
        <v>0</v>
      </c>
      <c r="J218" s="1">
        <v>1</v>
      </c>
      <c r="K218" s="1"/>
      <c r="L218" s="1"/>
      <c r="M218" s="1"/>
      <c r="N218" s="1"/>
      <c r="O218" s="1"/>
      <c r="P218" s="1" t="s">
        <v>1370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 t="s">
        <v>1371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>
        <v>1</v>
      </c>
      <c r="AT218" s="1">
        <v>1</v>
      </c>
      <c r="AU218" s="1">
        <v>0</v>
      </c>
      <c r="AV218" s="1">
        <v>1</v>
      </c>
      <c r="AW218" s="1">
        <v>0</v>
      </c>
      <c r="AX218" s="1">
        <v>0</v>
      </c>
      <c r="AY218" s="1"/>
      <c r="AZ218" s="1"/>
      <c r="BA218" s="1"/>
      <c r="BB218" s="1">
        <v>-1</v>
      </c>
      <c r="BC218" s="1">
        <v>0</v>
      </c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>
        <v>0</v>
      </c>
      <c r="CT218" s="1" t="s">
        <v>1372</v>
      </c>
      <c r="CU218" s="1"/>
      <c r="CV218" s="1" t="s">
        <v>1373</v>
      </c>
      <c r="CW218" s="1"/>
      <c r="CX218" s="1" t="s">
        <v>1368</v>
      </c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>
        <v>407699</v>
      </c>
      <c r="DU218" s="1"/>
      <c r="DV218" s="1" t="s">
        <v>253</v>
      </c>
      <c r="DW218" s="1" t="s">
        <v>1347</v>
      </c>
      <c r="DX218" s="1">
        <v>4</v>
      </c>
      <c r="DY218" s="1"/>
      <c r="DZ218" s="1">
        <v>1</v>
      </c>
      <c r="EA218" s="1">
        <v>1</v>
      </c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 t="s">
        <v>208</v>
      </c>
      <c r="EP218" s="1" t="s">
        <v>209</v>
      </c>
      <c r="EQ218" s="1" t="s">
        <v>209</v>
      </c>
      <c r="ER218" s="1" t="s">
        <v>209</v>
      </c>
      <c r="ES218" s="1" t="s">
        <v>209</v>
      </c>
      <c r="ET218" s="1">
        <v>2</v>
      </c>
      <c r="EU218" s="1"/>
      <c r="EV218" s="1"/>
      <c r="EW218" s="1"/>
      <c r="EX218" s="1">
        <v>0</v>
      </c>
      <c r="EY218" s="1">
        <v>0</v>
      </c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 t="s">
        <v>1374</v>
      </c>
      <c r="GK218" s="1" t="s">
        <v>350</v>
      </c>
      <c r="GL218" s="1" t="s">
        <v>351</v>
      </c>
      <c r="GM218" s="1" t="s">
        <v>352</v>
      </c>
      <c r="GN218" s="1" t="s">
        <v>352</v>
      </c>
      <c r="GO218" s="1" t="s">
        <v>352</v>
      </c>
      <c r="GP218" s="1">
        <v>1</v>
      </c>
      <c r="GQ218" s="1"/>
    </row>
    <row r="219" spans="1:199" ht="28" customHeight="1">
      <c r="A219" s="1" t="s">
        <v>1375</v>
      </c>
      <c r="B219" s="1" t="s">
        <v>1376</v>
      </c>
      <c r="C219" s="1" t="s">
        <v>1375</v>
      </c>
      <c r="D219" s="1" t="s">
        <v>201</v>
      </c>
      <c r="E219" s="1" t="s">
        <v>1376</v>
      </c>
      <c r="F219" s="1"/>
      <c r="G219" s="1">
        <v>29400</v>
      </c>
      <c r="H219" s="1"/>
      <c r="I219" s="1">
        <v>0</v>
      </c>
      <c r="J219" s="1">
        <v>1</v>
      </c>
      <c r="K219" s="1"/>
      <c r="L219" s="1"/>
      <c r="M219" s="1"/>
      <c r="N219" s="1"/>
      <c r="O219" s="1"/>
      <c r="P219" s="1" t="s">
        <v>1377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 t="s">
        <v>1378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>
        <v>1</v>
      </c>
      <c r="AT219" s="1">
        <v>1</v>
      </c>
      <c r="AU219" s="1">
        <v>0</v>
      </c>
      <c r="AV219" s="1">
        <v>1</v>
      </c>
      <c r="AW219" s="1">
        <v>0</v>
      </c>
      <c r="AX219" s="1">
        <v>0</v>
      </c>
      <c r="AY219" s="1"/>
      <c r="AZ219" s="1"/>
      <c r="BA219" s="1"/>
      <c r="BB219" s="1">
        <v>-1</v>
      </c>
      <c r="BC219" s="1">
        <v>0</v>
      </c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>
        <v>0</v>
      </c>
      <c r="CT219" s="1" t="s">
        <v>1379</v>
      </c>
      <c r="CU219" s="1"/>
      <c r="CV219" s="1" t="s">
        <v>1380</v>
      </c>
      <c r="CW219" s="1"/>
      <c r="CX219" s="1" t="s">
        <v>1375</v>
      </c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>
        <v>407699</v>
      </c>
      <c r="DU219" s="1"/>
      <c r="DV219" s="1" t="s">
        <v>253</v>
      </c>
      <c r="DW219" s="1" t="s">
        <v>1347</v>
      </c>
      <c r="DX219" s="1">
        <v>4</v>
      </c>
      <c r="DY219" s="1"/>
      <c r="DZ219" s="1">
        <v>1</v>
      </c>
      <c r="EA219" s="1">
        <v>1</v>
      </c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 t="s">
        <v>208</v>
      </c>
      <c r="EP219" s="1" t="s">
        <v>209</v>
      </c>
      <c r="EQ219" s="1" t="s">
        <v>209</v>
      </c>
      <c r="ER219" s="1" t="s">
        <v>209</v>
      </c>
      <c r="ES219" s="1" t="s">
        <v>209</v>
      </c>
      <c r="ET219" s="1">
        <v>2</v>
      </c>
      <c r="EU219" s="1"/>
      <c r="EV219" s="1"/>
      <c r="EW219" s="1"/>
      <c r="EX219" s="1">
        <v>0</v>
      </c>
      <c r="EY219" s="1">
        <v>0</v>
      </c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 t="s">
        <v>1374</v>
      </c>
      <c r="GK219" s="1" t="s">
        <v>350</v>
      </c>
      <c r="GL219" s="1" t="s">
        <v>351</v>
      </c>
      <c r="GM219" s="1" t="s">
        <v>352</v>
      </c>
      <c r="GN219" s="1" t="s">
        <v>352</v>
      </c>
      <c r="GO219" s="1" t="s">
        <v>352</v>
      </c>
      <c r="GP219" s="1">
        <v>1</v>
      </c>
      <c r="GQ219" s="1"/>
    </row>
    <row r="220" spans="1:199" ht="28" customHeight="1">
      <c r="A220" s="1" t="s">
        <v>1381</v>
      </c>
      <c r="B220" s="1" t="s">
        <v>1382</v>
      </c>
      <c r="C220" s="1" t="s">
        <v>1381</v>
      </c>
      <c r="D220" s="1" t="s">
        <v>201</v>
      </c>
      <c r="E220" s="1" t="s">
        <v>1382</v>
      </c>
      <c r="F220" s="1"/>
      <c r="G220" s="1">
        <v>7350</v>
      </c>
      <c r="H220" s="1"/>
      <c r="I220" s="1">
        <v>0</v>
      </c>
      <c r="J220" s="1">
        <v>1</v>
      </c>
      <c r="K220" s="1"/>
      <c r="L220" s="1"/>
      <c r="M220" s="1"/>
      <c r="N220" s="1"/>
      <c r="O220" s="1"/>
      <c r="P220" s="1" t="s">
        <v>1383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 t="s">
        <v>1384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>
        <v>1</v>
      </c>
      <c r="AT220" s="1">
        <v>1</v>
      </c>
      <c r="AU220" s="1">
        <v>0</v>
      </c>
      <c r="AV220" s="1">
        <v>1</v>
      </c>
      <c r="AW220" s="1">
        <v>0</v>
      </c>
      <c r="AX220" s="1">
        <v>0</v>
      </c>
      <c r="AY220" s="1"/>
      <c r="AZ220" s="1"/>
      <c r="BA220" s="1"/>
      <c r="BB220" s="1">
        <v>-1</v>
      </c>
      <c r="BC220" s="1">
        <v>0</v>
      </c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>
        <v>0</v>
      </c>
      <c r="CT220" s="1" t="s">
        <v>1385</v>
      </c>
      <c r="CU220" s="1"/>
      <c r="CV220" s="1" t="s">
        <v>1386</v>
      </c>
      <c r="CW220" s="1"/>
      <c r="CX220" s="1" t="s">
        <v>1381</v>
      </c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>
        <v>563161</v>
      </c>
      <c r="DU220" s="1"/>
      <c r="DV220" s="1" t="s">
        <v>547</v>
      </c>
      <c r="DW220" s="1" t="s">
        <v>522</v>
      </c>
      <c r="DX220" s="1">
        <v>4</v>
      </c>
      <c r="DY220" s="1"/>
      <c r="DZ220" s="1">
        <v>1</v>
      </c>
      <c r="EA220" s="1">
        <v>1</v>
      </c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 t="s">
        <v>208</v>
      </c>
      <c r="EP220" s="1" t="s">
        <v>209</v>
      </c>
      <c r="EQ220" s="1" t="s">
        <v>209</v>
      </c>
      <c r="ER220" s="1" t="s">
        <v>209</v>
      </c>
      <c r="ES220" s="1" t="s">
        <v>209</v>
      </c>
      <c r="ET220" s="1">
        <v>2</v>
      </c>
      <c r="EU220" s="1"/>
      <c r="EV220" s="1"/>
      <c r="EW220" s="1"/>
      <c r="EX220" s="1">
        <v>0</v>
      </c>
      <c r="EY220" s="1">
        <v>0</v>
      </c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 t="s">
        <v>548</v>
      </c>
      <c r="GK220" s="1" t="s">
        <v>211</v>
      </c>
      <c r="GL220" s="1" t="s">
        <v>212</v>
      </c>
      <c r="GM220" s="1" t="s">
        <v>213</v>
      </c>
      <c r="GN220" s="1" t="s">
        <v>213</v>
      </c>
      <c r="GO220" s="1" t="s">
        <v>213</v>
      </c>
      <c r="GP220" s="1">
        <v>1</v>
      </c>
      <c r="GQ220" s="1"/>
    </row>
    <row r="221" spans="1:199" ht="28" customHeight="1">
      <c r="A221" s="1" t="s">
        <v>1387</v>
      </c>
      <c r="B221" s="1" t="s">
        <v>1388</v>
      </c>
      <c r="C221" s="1" t="s">
        <v>1387</v>
      </c>
      <c r="D221" s="1" t="s">
        <v>201</v>
      </c>
      <c r="E221" s="1" t="s">
        <v>1388</v>
      </c>
      <c r="F221" s="1"/>
      <c r="G221" s="1">
        <v>210</v>
      </c>
      <c r="H221" s="1"/>
      <c r="I221" s="1">
        <v>0</v>
      </c>
      <c r="J221" s="1">
        <v>1</v>
      </c>
      <c r="K221" s="1"/>
      <c r="L221" s="1"/>
      <c r="M221" s="1"/>
      <c r="N221" s="1"/>
      <c r="O221" s="1"/>
      <c r="P221" s="1" t="s">
        <v>1389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 t="s">
        <v>1390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>
        <v>1</v>
      </c>
      <c r="AT221" s="1">
        <v>1</v>
      </c>
      <c r="AU221" s="1">
        <v>0</v>
      </c>
      <c r="AV221" s="1">
        <v>1</v>
      </c>
      <c r="AW221" s="1">
        <v>0</v>
      </c>
      <c r="AX221" s="1">
        <v>0</v>
      </c>
      <c r="AY221" s="1"/>
      <c r="AZ221" s="1"/>
      <c r="BA221" s="1"/>
      <c r="BB221" s="1">
        <v>-1</v>
      </c>
      <c r="BC221" s="1">
        <v>0</v>
      </c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>
        <v>0</v>
      </c>
      <c r="CT221" s="1" t="e">
        <v>#REF!</v>
      </c>
      <c r="CU221" s="1"/>
      <c r="CV221" s="1" t="s">
        <v>1391</v>
      </c>
      <c r="CW221" s="1"/>
      <c r="CX221" s="1" t="s">
        <v>1387</v>
      </c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>
        <v>563161</v>
      </c>
      <c r="DU221" s="1"/>
      <c r="DV221" s="1" t="s">
        <v>241</v>
      </c>
      <c r="DW221" s="1" t="s">
        <v>242</v>
      </c>
      <c r="DX221" s="1">
        <v>4</v>
      </c>
      <c r="DY221" s="1"/>
      <c r="DZ221" s="1">
        <v>1</v>
      </c>
      <c r="EA221" s="1">
        <v>1</v>
      </c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 t="s">
        <v>208</v>
      </c>
      <c r="EP221" s="1" t="s">
        <v>209</v>
      </c>
      <c r="EQ221" s="1" t="s">
        <v>209</v>
      </c>
      <c r="ER221" s="1" t="s">
        <v>209</v>
      </c>
      <c r="ES221" s="1" t="s">
        <v>209</v>
      </c>
      <c r="ET221" s="1">
        <v>2</v>
      </c>
      <c r="EU221" s="1"/>
      <c r="EV221" s="1"/>
      <c r="EW221" s="1"/>
      <c r="EX221" s="1">
        <v>0</v>
      </c>
      <c r="EY221" s="1">
        <v>0</v>
      </c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 t="s">
        <v>222</v>
      </c>
      <c r="GK221" s="1" t="s">
        <v>201</v>
      </c>
      <c r="GL221" s="1">
        <v>999999999</v>
      </c>
      <c r="GM221" s="1"/>
      <c r="GN221" s="1"/>
      <c r="GO221" s="1"/>
      <c r="GP221" s="1">
        <v>1</v>
      </c>
      <c r="GQ221" s="1"/>
    </row>
    <row r="222" spans="1:199" ht="28" customHeight="1">
      <c r="A222" s="1" t="s">
        <v>1392</v>
      </c>
      <c r="B222" s="1" t="s">
        <v>1393</v>
      </c>
      <c r="C222" s="1" t="s">
        <v>1392</v>
      </c>
      <c r="D222" s="1" t="s">
        <v>201</v>
      </c>
      <c r="E222" s="1" t="s">
        <v>1393</v>
      </c>
      <c r="F222" s="1"/>
      <c r="G222" s="1">
        <v>2415</v>
      </c>
      <c r="H222" s="1"/>
      <c r="I222" s="1">
        <v>0</v>
      </c>
      <c r="J222" s="1">
        <v>1</v>
      </c>
      <c r="K222" s="1"/>
      <c r="L222" s="1"/>
      <c r="M222" s="1"/>
      <c r="N222" s="1"/>
      <c r="O222" s="1"/>
      <c r="P222" s="1" t="s">
        <v>1394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 t="s">
        <v>1395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>
        <v>1</v>
      </c>
      <c r="AT222" s="1">
        <v>1</v>
      </c>
      <c r="AU222" s="1">
        <v>0</v>
      </c>
      <c r="AV222" s="1">
        <v>1</v>
      </c>
      <c r="AW222" s="1">
        <v>0</v>
      </c>
      <c r="AX222" s="1">
        <v>0</v>
      </c>
      <c r="AY222" s="1"/>
      <c r="AZ222" s="1"/>
      <c r="BA222" s="1"/>
      <c r="BB222" s="1">
        <v>-1</v>
      </c>
      <c r="BC222" s="1">
        <v>0</v>
      </c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>
        <v>0</v>
      </c>
      <c r="CT222" s="1" t="e">
        <v>#REF!</v>
      </c>
      <c r="CU222" s="1"/>
      <c r="CV222" s="1" t="s">
        <v>1396</v>
      </c>
      <c r="CW222" s="1"/>
      <c r="CX222" s="1" t="s">
        <v>1392</v>
      </c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>
        <v>563161</v>
      </c>
      <c r="DU222" s="1"/>
      <c r="DV222" s="1" t="s">
        <v>663</v>
      </c>
      <c r="DW222" s="1" t="s">
        <v>530</v>
      </c>
      <c r="DX222" s="1">
        <v>4</v>
      </c>
      <c r="DY222" s="1"/>
      <c r="DZ222" s="1">
        <v>1</v>
      </c>
      <c r="EA222" s="1">
        <v>1</v>
      </c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 t="s">
        <v>208</v>
      </c>
      <c r="EP222" s="1" t="s">
        <v>209</v>
      </c>
      <c r="EQ222" s="1" t="s">
        <v>209</v>
      </c>
      <c r="ER222" s="1" t="s">
        <v>209</v>
      </c>
      <c r="ES222" s="1" t="s">
        <v>209</v>
      </c>
      <c r="ET222" s="1">
        <v>2</v>
      </c>
      <c r="EU222" s="1"/>
      <c r="EV222" s="1"/>
      <c r="EW222" s="1"/>
      <c r="EX222" s="1">
        <v>0</v>
      </c>
      <c r="EY222" s="1">
        <v>0</v>
      </c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 t="s">
        <v>222</v>
      </c>
      <c r="GK222" s="1" t="s">
        <v>201</v>
      </c>
      <c r="GL222" s="1">
        <v>999999999</v>
      </c>
      <c r="GM222" s="1"/>
      <c r="GN222" s="1"/>
      <c r="GO222" s="1"/>
      <c r="GP222" s="1">
        <v>1</v>
      </c>
      <c r="GQ222" s="1"/>
    </row>
    <row r="223" spans="1:199" ht="28" customHeight="1">
      <c r="A223" s="1" t="s">
        <v>1397</v>
      </c>
      <c r="B223" s="1" t="s">
        <v>1398</v>
      </c>
      <c r="C223" s="1" t="s">
        <v>1397</v>
      </c>
      <c r="D223" s="1" t="s">
        <v>201</v>
      </c>
      <c r="E223" s="1" t="s">
        <v>1398</v>
      </c>
      <c r="F223" s="1"/>
      <c r="G223" s="1">
        <v>644</v>
      </c>
      <c r="H223" s="1"/>
      <c r="I223" s="1">
        <v>0</v>
      </c>
      <c r="J223" s="1">
        <v>1</v>
      </c>
      <c r="K223" s="1"/>
      <c r="L223" s="1"/>
      <c r="M223" s="1"/>
      <c r="N223" s="1"/>
      <c r="O223" s="1"/>
      <c r="P223" s="1" t="s">
        <v>1399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 t="s">
        <v>1400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>
        <v>1</v>
      </c>
      <c r="AT223" s="1">
        <v>1</v>
      </c>
      <c r="AU223" s="1">
        <v>0</v>
      </c>
      <c r="AV223" s="1">
        <v>1</v>
      </c>
      <c r="AW223" s="1">
        <v>0</v>
      </c>
      <c r="AX223" s="1">
        <v>0</v>
      </c>
      <c r="AY223" s="1"/>
      <c r="AZ223" s="1"/>
      <c r="BA223" s="1"/>
      <c r="BB223" s="1">
        <v>-1</v>
      </c>
      <c r="BC223" s="1">
        <v>0</v>
      </c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>
        <v>0</v>
      </c>
      <c r="CT223" s="1" t="s">
        <v>1401</v>
      </c>
      <c r="CU223" s="1"/>
      <c r="CV223" s="1" t="s">
        <v>1402</v>
      </c>
      <c r="CW223" s="1"/>
      <c r="CX223" s="1" t="s">
        <v>1397</v>
      </c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>
        <v>563162</v>
      </c>
      <c r="DU223" s="1"/>
      <c r="DV223" s="1" t="s">
        <v>220</v>
      </c>
      <c r="DW223" s="1" t="s">
        <v>1403</v>
      </c>
      <c r="DX223" s="1">
        <v>4</v>
      </c>
      <c r="DY223" s="1"/>
      <c r="DZ223" s="1">
        <v>1</v>
      </c>
      <c r="EA223" s="1">
        <v>1</v>
      </c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 t="s">
        <v>208</v>
      </c>
      <c r="EP223" s="1" t="s">
        <v>209</v>
      </c>
      <c r="EQ223" s="1" t="s">
        <v>209</v>
      </c>
      <c r="ER223" s="1" t="s">
        <v>209</v>
      </c>
      <c r="ES223" s="1" t="s">
        <v>209</v>
      </c>
      <c r="ET223" s="1">
        <v>2</v>
      </c>
      <c r="EU223" s="1"/>
      <c r="EV223" s="1"/>
      <c r="EW223" s="1"/>
      <c r="EX223" s="1">
        <v>0</v>
      </c>
      <c r="EY223" s="1">
        <v>0</v>
      </c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 t="s">
        <v>222</v>
      </c>
      <c r="GK223" s="1" t="s">
        <v>201</v>
      </c>
      <c r="GL223" s="1">
        <v>999999999</v>
      </c>
      <c r="GM223" s="1"/>
      <c r="GN223" s="1"/>
      <c r="GO223" s="1"/>
      <c r="GP223" s="1">
        <v>1</v>
      </c>
      <c r="GQ223" s="1"/>
    </row>
    <row r="224" spans="1:199" ht="28" customHeight="1">
      <c r="A224" s="1" t="s">
        <v>1404</v>
      </c>
      <c r="B224" s="1" t="s">
        <v>1405</v>
      </c>
      <c r="C224" s="1" t="s">
        <v>1404</v>
      </c>
      <c r="D224" s="1" t="s">
        <v>201</v>
      </c>
      <c r="E224" s="1" t="s">
        <v>1405</v>
      </c>
      <c r="F224" s="1"/>
      <c r="G224" s="1">
        <v>8027</v>
      </c>
      <c r="H224" s="1"/>
      <c r="I224" s="1">
        <v>0</v>
      </c>
      <c r="J224" s="1">
        <v>1</v>
      </c>
      <c r="K224" s="1"/>
      <c r="L224" s="1"/>
      <c r="M224" s="1"/>
      <c r="N224" s="1"/>
      <c r="O224" s="1"/>
      <c r="P224" s="1" t="s">
        <v>1406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 t="s">
        <v>1407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>
        <v>1</v>
      </c>
      <c r="AT224" s="1">
        <v>1</v>
      </c>
      <c r="AU224" s="1">
        <v>0</v>
      </c>
      <c r="AV224" s="1">
        <v>1</v>
      </c>
      <c r="AW224" s="1">
        <v>0</v>
      </c>
      <c r="AX224" s="1">
        <v>0</v>
      </c>
      <c r="AY224" s="1"/>
      <c r="AZ224" s="1"/>
      <c r="BA224" s="1"/>
      <c r="BB224" s="1">
        <v>-1</v>
      </c>
      <c r="BC224" s="1">
        <v>0</v>
      </c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>
        <v>0</v>
      </c>
      <c r="CT224" s="1" t="s">
        <v>1408</v>
      </c>
      <c r="CU224" s="1"/>
      <c r="CV224" s="1" t="s">
        <v>1409</v>
      </c>
      <c r="CW224" s="1"/>
      <c r="CX224" s="1" t="s">
        <v>1404</v>
      </c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>
        <v>407697</v>
      </c>
      <c r="DU224" s="1"/>
      <c r="DV224" s="1" t="s">
        <v>277</v>
      </c>
      <c r="DW224" s="1" t="s">
        <v>465</v>
      </c>
      <c r="DX224" s="1">
        <v>4</v>
      </c>
      <c r="DY224" s="1"/>
      <c r="DZ224" s="1">
        <v>1</v>
      </c>
      <c r="EA224" s="1">
        <v>1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 t="s">
        <v>208</v>
      </c>
      <c r="EP224" s="1" t="s">
        <v>209</v>
      </c>
      <c r="EQ224" s="1" t="s">
        <v>209</v>
      </c>
      <c r="ER224" s="1" t="s">
        <v>209</v>
      </c>
      <c r="ES224" s="1" t="s">
        <v>209</v>
      </c>
      <c r="ET224" s="1">
        <v>2</v>
      </c>
      <c r="EU224" s="1"/>
      <c r="EV224" s="1"/>
      <c r="EW224" s="1"/>
      <c r="EX224" s="1">
        <v>0</v>
      </c>
      <c r="EY224" s="1">
        <v>0</v>
      </c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 t="s">
        <v>1410</v>
      </c>
      <c r="GK224" s="1" t="s">
        <v>211</v>
      </c>
      <c r="GL224" s="1" t="s">
        <v>212</v>
      </c>
      <c r="GM224" s="1" t="s">
        <v>213</v>
      </c>
      <c r="GN224" s="1" t="s">
        <v>213</v>
      </c>
      <c r="GO224" s="1" t="s">
        <v>213</v>
      </c>
      <c r="GP224" s="1">
        <v>1</v>
      </c>
      <c r="GQ224" s="1"/>
    </row>
    <row r="225" spans="1:199" ht="28" customHeight="1">
      <c r="A225" s="1" t="s">
        <v>1411</v>
      </c>
      <c r="B225" s="1" t="s">
        <v>1412</v>
      </c>
      <c r="C225" s="1" t="s">
        <v>1411</v>
      </c>
      <c r="D225" s="1" t="s">
        <v>201</v>
      </c>
      <c r="E225" s="1" t="s">
        <v>1412</v>
      </c>
      <c r="F225" s="1"/>
      <c r="G225" s="1">
        <v>9177</v>
      </c>
      <c r="H225" s="1"/>
      <c r="I225" s="1">
        <v>0</v>
      </c>
      <c r="J225" s="1">
        <v>1</v>
      </c>
      <c r="K225" s="1"/>
      <c r="L225" s="1"/>
      <c r="M225" s="1"/>
      <c r="N225" s="1"/>
      <c r="O225" s="1"/>
      <c r="P225" s="1" t="s">
        <v>1413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 t="s">
        <v>1414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>
        <v>1</v>
      </c>
      <c r="AT225" s="1">
        <v>1</v>
      </c>
      <c r="AU225" s="1">
        <v>0</v>
      </c>
      <c r="AV225" s="1">
        <v>1</v>
      </c>
      <c r="AW225" s="1">
        <v>0</v>
      </c>
      <c r="AX225" s="1">
        <v>0</v>
      </c>
      <c r="AY225" s="1"/>
      <c r="AZ225" s="1"/>
      <c r="BA225" s="1"/>
      <c r="BB225" s="1">
        <v>-1</v>
      </c>
      <c r="BC225" s="1">
        <v>0</v>
      </c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>
        <v>0</v>
      </c>
      <c r="CT225" s="1" t="s">
        <v>1415</v>
      </c>
      <c r="CU225" s="1"/>
      <c r="CV225" s="1" t="s">
        <v>1416</v>
      </c>
      <c r="CW225" s="1"/>
      <c r="CX225" s="1" t="s">
        <v>1411</v>
      </c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>
        <v>407697</v>
      </c>
      <c r="DU225" s="1"/>
      <c r="DV225" s="1" t="s">
        <v>277</v>
      </c>
      <c r="DW225" s="1" t="s">
        <v>465</v>
      </c>
      <c r="DX225" s="1">
        <v>4</v>
      </c>
      <c r="DY225" s="1"/>
      <c r="DZ225" s="1">
        <v>1</v>
      </c>
      <c r="EA225" s="1">
        <v>1</v>
      </c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 t="s">
        <v>208</v>
      </c>
      <c r="EP225" s="1" t="s">
        <v>209</v>
      </c>
      <c r="EQ225" s="1" t="s">
        <v>209</v>
      </c>
      <c r="ER225" s="1" t="s">
        <v>209</v>
      </c>
      <c r="ES225" s="1" t="s">
        <v>209</v>
      </c>
      <c r="ET225" s="1">
        <v>2</v>
      </c>
      <c r="EU225" s="1"/>
      <c r="EV225" s="1"/>
      <c r="EW225" s="1"/>
      <c r="EX225" s="1">
        <v>0</v>
      </c>
      <c r="EY225" s="1">
        <v>0</v>
      </c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 t="s">
        <v>1410</v>
      </c>
      <c r="GK225" s="1" t="s">
        <v>211</v>
      </c>
      <c r="GL225" s="1" t="s">
        <v>212</v>
      </c>
      <c r="GM225" s="1" t="s">
        <v>213</v>
      </c>
      <c r="GN225" s="1" t="s">
        <v>213</v>
      </c>
      <c r="GO225" s="1" t="s">
        <v>213</v>
      </c>
      <c r="GP225" s="1">
        <v>1</v>
      </c>
      <c r="GQ225" s="1"/>
    </row>
    <row r="226" spans="1:199" ht="28" customHeight="1">
      <c r="A226" s="1" t="s">
        <v>1417</v>
      </c>
      <c r="B226" s="1" t="s">
        <v>1418</v>
      </c>
      <c r="C226" s="1" t="s">
        <v>1417</v>
      </c>
      <c r="D226" s="1" t="s">
        <v>201</v>
      </c>
      <c r="E226" s="1" t="s">
        <v>1418</v>
      </c>
      <c r="F226" s="1"/>
      <c r="G226" s="1">
        <v>9177</v>
      </c>
      <c r="H226" s="1"/>
      <c r="I226" s="1">
        <v>0</v>
      </c>
      <c r="J226" s="1">
        <v>1</v>
      </c>
      <c r="K226" s="1"/>
      <c r="L226" s="1"/>
      <c r="M226" s="1"/>
      <c r="N226" s="1"/>
      <c r="O226" s="1"/>
      <c r="P226" s="1" t="s">
        <v>1419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 t="s">
        <v>1420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>
        <v>1</v>
      </c>
      <c r="AT226" s="1">
        <v>1</v>
      </c>
      <c r="AU226" s="1">
        <v>0</v>
      </c>
      <c r="AV226" s="1">
        <v>1</v>
      </c>
      <c r="AW226" s="1">
        <v>0</v>
      </c>
      <c r="AX226" s="1">
        <v>0</v>
      </c>
      <c r="AY226" s="1"/>
      <c r="AZ226" s="1"/>
      <c r="BA226" s="1"/>
      <c r="BB226" s="1">
        <v>-1</v>
      </c>
      <c r="BC226" s="1">
        <v>0</v>
      </c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>
        <v>0</v>
      </c>
      <c r="CT226" s="1" t="s">
        <v>1421</v>
      </c>
      <c r="CU226" s="1"/>
      <c r="CV226" s="1" t="s">
        <v>1422</v>
      </c>
      <c r="CW226" s="1"/>
      <c r="CX226" s="1" t="s">
        <v>1417</v>
      </c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>
        <v>407697</v>
      </c>
      <c r="DU226" s="1"/>
      <c r="DV226" s="1" t="s">
        <v>277</v>
      </c>
      <c r="DW226" s="1" t="s">
        <v>465</v>
      </c>
      <c r="DX226" s="1">
        <v>4</v>
      </c>
      <c r="DY226" s="1"/>
      <c r="DZ226" s="1">
        <v>1</v>
      </c>
      <c r="EA226" s="1">
        <v>1</v>
      </c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 t="s">
        <v>208</v>
      </c>
      <c r="EP226" s="1" t="s">
        <v>209</v>
      </c>
      <c r="EQ226" s="1" t="s">
        <v>209</v>
      </c>
      <c r="ER226" s="1" t="s">
        <v>209</v>
      </c>
      <c r="ES226" s="1" t="s">
        <v>209</v>
      </c>
      <c r="ET226" s="1">
        <v>2</v>
      </c>
      <c r="EU226" s="1"/>
      <c r="EV226" s="1"/>
      <c r="EW226" s="1"/>
      <c r="EX226" s="1">
        <v>0</v>
      </c>
      <c r="EY226" s="1">
        <v>0</v>
      </c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 t="s">
        <v>1410</v>
      </c>
      <c r="GK226" s="1" t="s">
        <v>211</v>
      </c>
      <c r="GL226" s="1" t="s">
        <v>212</v>
      </c>
      <c r="GM226" s="1" t="s">
        <v>213</v>
      </c>
      <c r="GN226" s="1" t="s">
        <v>213</v>
      </c>
      <c r="GO226" s="1" t="s">
        <v>213</v>
      </c>
      <c r="GP226" s="1">
        <v>1</v>
      </c>
      <c r="GQ226" s="1"/>
    </row>
    <row r="227" spans="1:199" ht="28" customHeight="1">
      <c r="A227" s="1" t="s">
        <v>1423</v>
      </c>
      <c r="B227" s="1" t="s">
        <v>1424</v>
      </c>
      <c r="C227" s="1" t="s">
        <v>1423</v>
      </c>
      <c r="D227" s="1" t="s">
        <v>201</v>
      </c>
      <c r="E227" s="1" t="s">
        <v>1424</v>
      </c>
      <c r="F227" s="1"/>
      <c r="G227" s="1">
        <v>1470</v>
      </c>
      <c r="H227" s="1"/>
      <c r="I227" s="1">
        <v>0</v>
      </c>
      <c r="J227" s="1">
        <v>1</v>
      </c>
      <c r="K227" s="1"/>
      <c r="L227" s="1"/>
      <c r="M227" s="1"/>
      <c r="N227" s="1"/>
      <c r="O227" s="1"/>
      <c r="P227" s="1" t="s">
        <v>1425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 t="s">
        <v>1426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>
        <v>1</v>
      </c>
      <c r="AT227" s="1">
        <v>1</v>
      </c>
      <c r="AU227" s="1">
        <v>0</v>
      </c>
      <c r="AV227" s="1">
        <v>1</v>
      </c>
      <c r="AW227" s="1">
        <v>0</v>
      </c>
      <c r="AX227" s="1">
        <v>0</v>
      </c>
      <c r="AY227" s="1"/>
      <c r="AZ227" s="1"/>
      <c r="BA227" s="1"/>
      <c r="BB227" s="1">
        <v>-1</v>
      </c>
      <c r="BC227" s="1">
        <v>0</v>
      </c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>
        <v>0</v>
      </c>
      <c r="CT227" s="1" t="e">
        <v>#REF!</v>
      </c>
      <c r="CU227" s="1"/>
      <c r="CV227" s="1" t="s">
        <v>1427</v>
      </c>
      <c r="CW227" s="1"/>
      <c r="CX227" s="1" t="s">
        <v>1423</v>
      </c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>
        <v>563161</v>
      </c>
      <c r="DU227" s="1"/>
      <c r="DV227" s="1" t="s">
        <v>1319</v>
      </c>
      <c r="DW227" s="1" t="s">
        <v>1320</v>
      </c>
      <c r="DX227" s="1">
        <v>4</v>
      </c>
      <c r="DY227" s="1"/>
      <c r="DZ227" s="1">
        <v>1</v>
      </c>
      <c r="EA227" s="1">
        <v>1</v>
      </c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 t="s">
        <v>208</v>
      </c>
      <c r="EP227" s="1" t="s">
        <v>209</v>
      </c>
      <c r="EQ227" s="1" t="s">
        <v>209</v>
      </c>
      <c r="ER227" s="1" t="s">
        <v>209</v>
      </c>
      <c r="ES227" s="1" t="s">
        <v>209</v>
      </c>
      <c r="ET227" s="1">
        <v>2</v>
      </c>
      <c r="EU227" s="1"/>
      <c r="EV227" s="1"/>
      <c r="EW227" s="1"/>
      <c r="EX227" s="1">
        <v>0</v>
      </c>
      <c r="EY227" s="1">
        <v>0</v>
      </c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 t="s">
        <v>222</v>
      </c>
      <c r="GK227" s="1" t="s">
        <v>201</v>
      </c>
      <c r="GL227" s="1">
        <v>999999999</v>
      </c>
      <c r="GM227" s="1"/>
      <c r="GN227" s="1"/>
      <c r="GO227" s="1"/>
      <c r="GP227" s="1">
        <v>1</v>
      </c>
      <c r="GQ227" s="1"/>
    </row>
    <row r="228" spans="1:199" ht="28" customHeight="1">
      <c r="A228" s="1" t="s">
        <v>1428</v>
      </c>
      <c r="B228" s="1" t="s">
        <v>1429</v>
      </c>
      <c r="C228" s="1" t="s">
        <v>1428</v>
      </c>
      <c r="D228" s="1" t="s">
        <v>201</v>
      </c>
      <c r="E228" s="1" t="s">
        <v>1429</v>
      </c>
      <c r="F228" s="1"/>
      <c r="G228" s="1">
        <v>12075</v>
      </c>
      <c r="H228" s="1"/>
      <c r="I228" s="1">
        <v>0</v>
      </c>
      <c r="J228" s="1">
        <v>1</v>
      </c>
      <c r="K228" s="1"/>
      <c r="L228" s="1"/>
      <c r="M228" s="1"/>
      <c r="N228" s="1"/>
      <c r="O228" s="1"/>
      <c r="P228" s="1" t="s">
        <v>1430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 t="s">
        <v>1431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>
        <v>1</v>
      </c>
      <c r="AT228" s="1">
        <v>1</v>
      </c>
      <c r="AU228" s="1">
        <v>0</v>
      </c>
      <c r="AV228" s="1">
        <v>1</v>
      </c>
      <c r="AW228" s="1">
        <v>0</v>
      </c>
      <c r="AX228" s="1">
        <v>0</v>
      </c>
      <c r="AY228" s="1"/>
      <c r="AZ228" s="1"/>
      <c r="BA228" s="1"/>
      <c r="BB228" s="1">
        <v>-1</v>
      </c>
      <c r="BC228" s="1">
        <v>0</v>
      </c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>
        <v>0</v>
      </c>
      <c r="CT228" s="1" t="s">
        <v>1432</v>
      </c>
      <c r="CU228" s="1"/>
      <c r="CV228" s="1" t="s">
        <v>1433</v>
      </c>
      <c r="CW228" s="1"/>
      <c r="CX228" s="1" t="s">
        <v>1428</v>
      </c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>
        <v>407697</v>
      </c>
      <c r="DU228" s="1"/>
      <c r="DV228" s="1" t="s">
        <v>277</v>
      </c>
      <c r="DW228" s="1" t="s">
        <v>465</v>
      </c>
      <c r="DX228" s="1">
        <v>4</v>
      </c>
      <c r="DY228" s="1"/>
      <c r="DZ228" s="1">
        <v>1</v>
      </c>
      <c r="EA228" s="1">
        <v>1</v>
      </c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 t="s">
        <v>208</v>
      </c>
      <c r="EP228" s="1" t="s">
        <v>209</v>
      </c>
      <c r="EQ228" s="1" t="s">
        <v>209</v>
      </c>
      <c r="ER228" s="1" t="s">
        <v>209</v>
      </c>
      <c r="ES228" s="1" t="s">
        <v>209</v>
      </c>
      <c r="ET228" s="1">
        <v>2</v>
      </c>
      <c r="EU228" s="1"/>
      <c r="EV228" s="1"/>
      <c r="EW228" s="1"/>
      <c r="EX228" s="1">
        <v>0</v>
      </c>
      <c r="EY228" s="1">
        <v>0</v>
      </c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 t="s">
        <v>1410</v>
      </c>
      <c r="GK228" s="1" t="s">
        <v>211</v>
      </c>
      <c r="GL228" s="1" t="s">
        <v>212</v>
      </c>
      <c r="GM228" s="1" t="s">
        <v>213</v>
      </c>
      <c r="GN228" s="1" t="s">
        <v>213</v>
      </c>
      <c r="GO228" s="1" t="s">
        <v>213</v>
      </c>
      <c r="GP228" s="1">
        <v>1</v>
      </c>
      <c r="GQ228" s="1"/>
    </row>
    <row r="229" spans="1:199" ht="28" customHeight="1">
      <c r="A229" s="1" t="s">
        <v>1434</v>
      </c>
      <c r="B229" s="1" t="s">
        <v>1435</v>
      </c>
      <c r="C229" s="1" t="s">
        <v>1434</v>
      </c>
      <c r="D229" s="1" t="s">
        <v>201</v>
      </c>
      <c r="E229" s="1" t="s">
        <v>1435</v>
      </c>
      <c r="F229" s="1"/>
      <c r="G229" s="1">
        <v>12075</v>
      </c>
      <c r="H229" s="1"/>
      <c r="I229" s="1">
        <v>0</v>
      </c>
      <c r="J229" s="1">
        <v>1</v>
      </c>
      <c r="K229" s="1"/>
      <c r="L229" s="1"/>
      <c r="M229" s="1"/>
      <c r="N229" s="1"/>
      <c r="O229" s="1"/>
      <c r="P229" s="1" t="s">
        <v>1436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 t="s">
        <v>1437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>
        <v>1</v>
      </c>
      <c r="AT229" s="1">
        <v>1</v>
      </c>
      <c r="AU229" s="1">
        <v>0</v>
      </c>
      <c r="AV229" s="1">
        <v>1</v>
      </c>
      <c r="AW229" s="1">
        <v>0</v>
      </c>
      <c r="AX229" s="1">
        <v>0</v>
      </c>
      <c r="AY229" s="1"/>
      <c r="AZ229" s="1"/>
      <c r="BA229" s="1"/>
      <c r="BB229" s="1">
        <v>-1</v>
      </c>
      <c r="BC229" s="1">
        <v>0</v>
      </c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>
        <v>0</v>
      </c>
      <c r="CT229" s="1" t="s">
        <v>1438</v>
      </c>
      <c r="CU229" s="1"/>
      <c r="CV229" s="1" t="s">
        <v>1439</v>
      </c>
      <c r="CW229" s="1"/>
      <c r="CX229" s="1" t="s">
        <v>1434</v>
      </c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>
        <v>407697</v>
      </c>
      <c r="DU229" s="1"/>
      <c r="DV229" s="1" t="s">
        <v>277</v>
      </c>
      <c r="DW229" s="1" t="s">
        <v>465</v>
      </c>
      <c r="DX229" s="1">
        <v>4</v>
      </c>
      <c r="DY229" s="1"/>
      <c r="DZ229" s="1">
        <v>1</v>
      </c>
      <c r="EA229" s="1">
        <v>1</v>
      </c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 t="s">
        <v>208</v>
      </c>
      <c r="EP229" s="1" t="s">
        <v>209</v>
      </c>
      <c r="EQ229" s="1" t="s">
        <v>209</v>
      </c>
      <c r="ER229" s="1" t="s">
        <v>209</v>
      </c>
      <c r="ES229" s="1" t="s">
        <v>209</v>
      </c>
      <c r="ET229" s="1">
        <v>2</v>
      </c>
      <c r="EU229" s="1"/>
      <c r="EV229" s="1"/>
      <c r="EW229" s="1"/>
      <c r="EX229" s="1">
        <v>0</v>
      </c>
      <c r="EY229" s="1">
        <v>0</v>
      </c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 t="s">
        <v>1410</v>
      </c>
      <c r="GK229" s="1" t="s">
        <v>211</v>
      </c>
      <c r="GL229" s="1" t="s">
        <v>212</v>
      </c>
      <c r="GM229" s="1" t="s">
        <v>213</v>
      </c>
      <c r="GN229" s="1" t="s">
        <v>213</v>
      </c>
      <c r="GO229" s="1" t="s">
        <v>213</v>
      </c>
      <c r="GP229" s="1">
        <v>1</v>
      </c>
      <c r="GQ229" s="1"/>
    </row>
    <row r="230" spans="1:199" ht="28" customHeight="1">
      <c r="A230" s="1" t="s">
        <v>1440</v>
      </c>
      <c r="B230" s="1" t="s">
        <v>1441</v>
      </c>
      <c r="C230" s="1" t="s">
        <v>1440</v>
      </c>
      <c r="D230" s="1" t="s">
        <v>201</v>
      </c>
      <c r="E230" s="1" t="s">
        <v>1441</v>
      </c>
      <c r="F230" s="1"/>
      <c r="G230" s="1">
        <v>5040</v>
      </c>
      <c r="H230" s="1"/>
      <c r="I230" s="1">
        <v>0</v>
      </c>
      <c r="J230" s="1">
        <v>1</v>
      </c>
      <c r="K230" s="1"/>
      <c r="L230" s="1"/>
      <c r="M230" s="1"/>
      <c r="N230" s="1"/>
      <c r="O230" s="1"/>
      <c r="P230" s="1" t="s">
        <v>1442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 t="s">
        <v>1443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>
        <v>1</v>
      </c>
      <c r="AT230" s="1">
        <v>1</v>
      </c>
      <c r="AU230" s="1">
        <v>0</v>
      </c>
      <c r="AV230" s="1">
        <v>1</v>
      </c>
      <c r="AW230" s="1">
        <v>0</v>
      </c>
      <c r="AX230" s="1">
        <v>0</v>
      </c>
      <c r="AY230" s="1"/>
      <c r="AZ230" s="1"/>
      <c r="BA230" s="1"/>
      <c r="BB230" s="1">
        <v>-1</v>
      </c>
      <c r="BC230" s="1">
        <v>0</v>
      </c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>
        <v>0</v>
      </c>
      <c r="CT230" s="1" t="s">
        <v>1444</v>
      </c>
      <c r="CU230" s="1"/>
      <c r="CV230" s="1" t="s">
        <v>1445</v>
      </c>
      <c r="CW230" s="1"/>
      <c r="CX230" s="1" t="s">
        <v>1440</v>
      </c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>
        <v>563151</v>
      </c>
      <c r="DU230" s="1"/>
      <c r="DV230" s="1" t="s">
        <v>253</v>
      </c>
      <c r="DW230" s="1" t="s">
        <v>1446</v>
      </c>
      <c r="DX230" s="1">
        <v>4</v>
      </c>
      <c r="DY230" s="1"/>
      <c r="DZ230" s="1">
        <v>1</v>
      </c>
      <c r="EA230" s="1">
        <v>1</v>
      </c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 t="s">
        <v>208</v>
      </c>
      <c r="EP230" s="1" t="s">
        <v>209</v>
      </c>
      <c r="EQ230" s="1" t="s">
        <v>209</v>
      </c>
      <c r="ER230" s="1" t="s">
        <v>209</v>
      </c>
      <c r="ES230" s="1" t="s">
        <v>209</v>
      </c>
      <c r="ET230" s="1">
        <v>2</v>
      </c>
      <c r="EU230" s="1"/>
      <c r="EV230" s="1"/>
      <c r="EW230" s="1"/>
      <c r="EX230" s="1">
        <v>0</v>
      </c>
      <c r="EY230" s="1">
        <v>0</v>
      </c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 t="s">
        <v>1447</v>
      </c>
      <c r="GK230" s="1" t="s">
        <v>211</v>
      </c>
      <c r="GL230" s="1" t="s">
        <v>212</v>
      </c>
      <c r="GM230" s="1" t="s">
        <v>213</v>
      </c>
      <c r="GN230" s="1" t="s">
        <v>213</v>
      </c>
      <c r="GO230" s="1" t="s">
        <v>213</v>
      </c>
      <c r="GP230" s="1">
        <v>1</v>
      </c>
      <c r="GQ230" s="1"/>
    </row>
    <row r="231" spans="1:199" ht="28" customHeight="1">
      <c r="A231" s="1" t="s">
        <v>1448</v>
      </c>
      <c r="B231" s="1" t="s">
        <v>1449</v>
      </c>
      <c r="C231" s="1" t="s">
        <v>1448</v>
      </c>
      <c r="D231" s="1" t="s">
        <v>201</v>
      </c>
      <c r="E231" s="1" t="s">
        <v>1449</v>
      </c>
      <c r="F231" s="1"/>
      <c r="G231" s="1">
        <v>5040</v>
      </c>
      <c r="H231" s="1"/>
      <c r="I231" s="1">
        <v>0</v>
      </c>
      <c r="J231" s="1">
        <v>1</v>
      </c>
      <c r="K231" s="1"/>
      <c r="L231" s="1"/>
      <c r="M231" s="1"/>
      <c r="N231" s="1"/>
      <c r="O231" s="1"/>
      <c r="P231" s="1" t="s">
        <v>1450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 t="s">
        <v>1451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>
        <v>1</v>
      </c>
      <c r="AT231" s="1">
        <v>1</v>
      </c>
      <c r="AU231" s="1">
        <v>0</v>
      </c>
      <c r="AV231" s="1">
        <v>1</v>
      </c>
      <c r="AW231" s="1">
        <v>0</v>
      </c>
      <c r="AX231" s="1">
        <v>0</v>
      </c>
      <c r="AY231" s="1"/>
      <c r="AZ231" s="1"/>
      <c r="BA231" s="1"/>
      <c r="BB231" s="1">
        <v>-1</v>
      </c>
      <c r="BC231" s="1">
        <v>0</v>
      </c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>
        <v>0</v>
      </c>
      <c r="CT231" s="1" t="s">
        <v>1452</v>
      </c>
      <c r="CU231" s="1"/>
      <c r="CV231" s="1" t="s">
        <v>1453</v>
      </c>
      <c r="CW231" s="1"/>
      <c r="CX231" s="1" t="s">
        <v>1448</v>
      </c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>
        <v>563151</v>
      </c>
      <c r="DU231" s="1"/>
      <c r="DV231" s="1" t="s">
        <v>253</v>
      </c>
      <c r="DW231" s="1" t="s">
        <v>1446</v>
      </c>
      <c r="DX231" s="1">
        <v>4</v>
      </c>
      <c r="DY231" s="1"/>
      <c r="DZ231" s="1">
        <v>1</v>
      </c>
      <c r="EA231" s="1">
        <v>1</v>
      </c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 t="s">
        <v>208</v>
      </c>
      <c r="EP231" s="1" t="s">
        <v>209</v>
      </c>
      <c r="EQ231" s="1" t="s">
        <v>209</v>
      </c>
      <c r="ER231" s="1" t="s">
        <v>209</v>
      </c>
      <c r="ES231" s="1" t="s">
        <v>209</v>
      </c>
      <c r="ET231" s="1">
        <v>2</v>
      </c>
      <c r="EU231" s="1"/>
      <c r="EV231" s="1"/>
      <c r="EW231" s="1"/>
      <c r="EX231" s="1">
        <v>0</v>
      </c>
      <c r="EY231" s="1">
        <v>0</v>
      </c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 t="s">
        <v>1447</v>
      </c>
      <c r="GK231" s="1" t="s">
        <v>211</v>
      </c>
      <c r="GL231" s="1" t="s">
        <v>212</v>
      </c>
      <c r="GM231" s="1" t="s">
        <v>213</v>
      </c>
      <c r="GN231" s="1" t="s">
        <v>213</v>
      </c>
      <c r="GO231" s="1" t="s">
        <v>213</v>
      </c>
      <c r="GP231" s="1">
        <v>1</v>
      </c>
      <c r="GQ231" s="1"/>
    </row>
    <row r="232" spans="1:199" ht="28" customHeight="1">
      <c r="A232" s="1" t="s">
        <v>1454</v>
      </c>
      <c r="B232" s="1" t="s">
        <v>1455</v>
      </c>
      <c r="C232" s="1" t="s">
        <v>1454</v>
      </c>
      <c r="D232" s="1" t="s">
        <v>201</v>
      </c>
      <c r="E232" s="1" t="s">
        <v>1455</v>
      </c>
      <c r="F232" s="1"/>
      <c r="G232" s="1">
        <v>5040</v>
      </c>
      <c r="H232" s="1"/>
      <c r="I232" s="1">
        <v>0</v>
      </c>
      <c r="J232" s="1">
        <v>1</v>
      </c>
      <c r="K232" s="1"/>
      <c r="L232" s="1"/>
      <c r="M232" s="1"/>
      <c r="N232" s="1"/>
      <c r="O232" s="1"/>
      <c r="P232" s="1" t="s">
        <v>1456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 t="s">
        <v>1457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>
        <v>1</v>
      </c>
      <c r="AT232" s="1">
        <v>1</v>
      </c>
      <c r="AU232" s="1">
        <v>0</v>
      </c>
      <c r="AV232" s="1">
        <v>1</v>
      </c>
      <c r="AW232" s="1">
        <v>0</v>
      </c>
      <c r="AX232" s="1">
        <v>0</v>
      </c>
      <c r="AY232" s="1"/>
      <c r="AZ232" s="1"/>
      <c r="BA232" s="1"/>
      <c r="BB232" s="1">
        <v>-1</v>
      </c>
      <c r="BC232" s="1">
        <v>0</v>
      </c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>
        <v>0</v>
      </c>
      <c r="CT232" s="1" t="s">
        <v>1458</v>
      </c>
      <c r="CU232" s="1"/>
      <c r="CV232" s="1" t="s">
        <v>1459</v>
      </c>
      <c r="CW232" s="1"/>
      <c r="CX232" s="1" t="s">
        <v>1454</v>
      </c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>
        <v>563151</v>
      </c>
      <c r="DU232" s="1"/>
      <c r="DV232" s="1" t="s">
        <v>253</v>
      </c>
      <c r="DW232" s="1" t="s">
        <v>1446</v>
      </c>
      <c r="DX232" s="1">
        <v>4</v>
      </c>
      <c r="DY232" s="1"/>
      <c r="DZ232" s="1">
        <v>1</v>
      </c>
      <c r="EA232" s="1">
        <v>1</v>
      </c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 t="s">
        <v>208</v>
      </c>
      <c r="EP232" s="1" t="s">
        <v>209</v>
      </c>
      <c r="EQ232" s="1" t="s">
        <v>209</v>
      </c>
      <c r="ER232" s="1" t="s">
        <v>209</v>
      </c>
      <c r="ES232" s="1" t="s">
        <v>209</v>
      </c>
      <c r="ET232" s="1">
        <v>2</v>
      </c>
      <c r="EU232" s="1"/>
      <c r="EV232" s="1"/>
      <c r="EW232" s="1"/>
      <c r="EX232" s="1">
        <v>0</v>
      </c>
      <c r="EY232" s="1">
        <v>0</v>
      </c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 t="s">
        <v>1447</v>
      </c>
      <c r="GK232" s="1" t="s">
        <v>211</v>
      </c>
      <c r="GL232" s="1" t="s">
        <v>212</v>
      </c>
      <c r="GM232" s="1" t="s">
        <v>213</v>
      </c>
      <c r="GN232" s="1" t="s">
        <v>213</v>
      </c>
      <c r="GO232" s="1" t="s">
        <v>213</v>
      </c>
      <c r="GP232" s="1">
        <v>1</v>
      </c>
      <c r="GQ232" s="1"/>
    </row>
    <row r="233" spans="1:199" ht="28" customHeight="1">
      <c r="A233" s="1" t="s">
        <v>1460</v>
      </c>
      <c r="B233" s="1" t="s">
        <v>1461</v>
      </c>
      <c r="C233" s="1" t="s">
        <v>1460</v>
      </c>
      <c r="D233" s="1" t="s">
        <v>201</v>
      </c>
      <c r="E233" s="1" t="s">
        <v>1461</v>
      </c>
      <c r="F233" s="1"/>
      <c r="G233" s="1">
        <v>99750</v>
      </c>
      <c r="H233" s="1"/>
      <c r="I233" s="1">
        <v>0</v>
      </c>
      <c r="J233" s="1">
        <v>1</v>
      </c>
      <c r="K233" s="1"/>
      <c r="L233" s="1"/>
      <c r="M233" s="1" t="s">
        <v>340</v>
      </c>
      <c r="N233" s="1"/>
      <c r="O233" s="1"/>
      <c r="P233" s="1" t="s">
        <v>1462</v>
      </c>
      <c r="Q233" s="1"/>
      <c r="R233" s="1" t="s">
        <v>1462</v>
      </c>
      <c r="S233" s="1"/>
      <c r="T233" s="1" t="s">
        <v>1462</v>
      </c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 t="s">
        <v>1463</v>
      </c>
      <c r="AJ233" s="1" t="s">
        <v>1464</v>
      </c>
      <c r="AK233" s="1" t="s">
        <v>1465</v>
      </c>
      <c r="AL233" s="1"/>
      <c r="AM233" s="1"/>
      <c r="AN233" s="1"/>
      <c r="AO233" s="1"/>
      <c r="AP233" s="1"/>
      <c r="AQ233" s="1"/>
      <c r="AR233" s="1"/>
      <c r="AS233" s="1">
        <v>1</v>
      </c>
      <c r="AT233" s="1">
        <v>1</v>
      </c>
      <c r="AU233" s="1">
        <v>0</v>
      </c>
      <c r="AV233" s="1">
        <v>1</v>
      </c>
      <c r="AW233" s="1">
        <v>0</v>
      </c>
      <c r="AX233" s="1">
        <v>0</v>
      </c>
      <c r="AY233" s="1"/>
      <c r="AZ233" s="1"/>
      <c r="BA233" s="1"/>
      <c r="BB233" s="1">
        <v>-1</v>
      </c>
      <c r="BC233" s="1">
        <v>2</v>
      </c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>
        <v>0</v>
      </c>
      <c r="CT233" s="1" t="s">
        <v>1466</v>
      </c>
      <c r="CU233" s="1"/>
      <c r="CV233" s="1" t="s">
        <v>1467</v>
      </c>
      <c r="CW233" s="1"/>
      <c r="CX233" s="1" t="s">
        <v>1468</v>
      </c>
      <c r="CY233" s="1">
        <v>1</v>
      </c>
      <c r="CZ233" s="1"/>
      <c r="DA233" s="1"/>
      <c r="DB233" s="1"/>
      <c r="DC233" s="1"/>
      <c r="DD233" s="1" t="s">
        <v>201</v>
      </c>
      <c r="DE233" s="1" t="s">
        <v>1469</v>
      </c>
      <c r="DF233" s="1" t="s">
        <v>1469</v>
      </c>
      <c r="DG233" s="1"/>
      <c r="DH233" s="1"/>
      <c r="DI233" s="1">
        <v>100</v>
      </c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>
        <v>101906</v>
      </c>
      <c r="DU233" s="1"/>
      <c r="DV233" s="1" t="s">
        <v>347</v>
      </c>
      <c r="DW233" s="1" t="s">
        <v>427</v>
      </c>
      <c r="DX233" s="1">
        <v>1</v>
      </c>
      <c r="DY233" s="1"/>
      <c r="DZ233" s="1">
        <v>1</v>
      </c>
      <c r="EA233" s="1">
        <v>1</v>
      </c>
      <c r="EB233" s="1"/>
      <c r="EC233" s="1"/>
      <c r="ED233" s="1"/>
      <c r="EE233" s="1">
        <v>0</v>
      </c>
      <c r="EF233" s="1"/>
      <c r="EG233" s="1"/>
      <c r="EH233" s="1"/>
      <c r="EI233" s="1"/>
      <c r="EJ233" s="1"/>
      <c r="EK233" s="1"/>
      <c r="EL233" s="1"/>
      <c r="EM233" s="1"/>
      <c r="EN233" s="1"/>
      <c r="EO233" s="1" t="s">
        <v>1470</v>
      </c>
      <c r="EP233" s="1" t="s">
        <v>429</v>
      </c>
      <c r="EQ233" s="1" t="s">
        <v>429</v>
      </c>
      <c r="ER233" s="1" t="s">
        <v>209</v>
      </c>
      <c r="ES233" s="1" t="s">
        <v>1471</v>
      </c>
      <c r="ET233" s="1">
        <v>2</v>
      </c>
      <c r="EU233" s="1"/>
      <c r="EV233" s="1"/>
      <c r="EW233" s="1"/>
      <c r="EX233" s="1">
        <v>0</v>
      </c>
      <c r="EY233" s="1">
        <v>0</v>
      </c>
      <c r="EZ233" s="1"/>
      <c r="FA233" s="1"/>
      <c r="FB233" s="1">
        <v>0</v>
      </c>
      <c r="FC233" s="1">
        <v>0</v>
      </c>
      <c r="FD233" s="1">
        <v>0</v>
      </c>
      <c r="FE233" s="1">
        <v>1</v>
      </c>
      <c r="FF233" s="1">
        <v>1</v>
      </c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 t="s">
        <v>1472</v>
      </c>
      <c r="GK233" s="1" t="s">
        <v>350</v>
      </c>
      <c r="GL233" s="1" t="s">
        <v>1473</v>
      </c>
      <c r="GM233" s="1" t="s">
        <v>352</v>
      </c>
      <c r="GN233" s="1" t="s">
        <v>352</v>
      </c>
      <c r="GO233" s="1" t="s">
        <v>352</v>
      </c>
      <c r="GP233" s="1">
        <v>1</v>
      </c>
      <c r="GQ233" s="1"/>
    </row>
    <row r="234" spans="1:199" ht="28" customHeight="1">
      <c r="A234" s="1" t="s">
        <v>1460</v>
      </c>
      <c r="B234" s="1" t="s">
        <v>1461</v>
      </c>
      <c r="C234" s="1" t="s">
        <v>1460</v>
      </c>
      <c r="D234" s="1" t="s">
        <v>201</v>
      </c>
      <c r="E234" s="1" t="s">
        <v>1461</v>
      </c>
      <c r="F234" s="1"/>
      <c r="G234" s="1">
        <v>99750</v>
      </c>
      <c r="H234" s="1"/>
      <c r="I234" s="1">
        <v>0</v>
      </c>
      <c r="J234" s="1">
        <v>1</v>
      </c>
      <c r="K234" s="1"/>
      <c r="L234" s="1"/>
      <c r="M234" s="1" t="s">
        <v>340</v>
      </c>
      <c r="N234" s="1"/>
      <c r="O234" s="1"/>
      <c r="P234" s="1" t="s">
        <v>1462</v>
      </c>
      <c r="Q234" s="1"/>
      <c r="R234" s="1" t="s">
        <v>1462</v>
      </c>
      <c r="S234" s="1"/>
      <c r="T234" s="1" t="s">
        <v>1462</v>
      </c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 t="s">
        <v>1463</v>
      </c>
      <c r="AJ234" s="1" t="s">
        <v>1464</v>
      </c>
      <c r="AK234" s="1" t="s">
        <v>1465</v>
      </c>
      <c r="AL234" s="1"/>
      <c r="AM234" s="1"/>
      <c r="AN234" s="1"/>
      <c r="AO234" s="1"/>
      <c r="AP234" s="1"/>
      <c r="AQ234" s="1"/>
      <c r="AR234" s="1"/>
      <c r="AS234" s="1">
        <v>1</v>
      </c>
      <c r="AT234" s="1">
        <v>1</v>
      </c>
      <c r="AU234" s="1">
        <v>0</v>
      </c>
      <c r="AV234" s="1">
        <v>1</v>
      </c>
      <c r="AW234" s="1">
        <v>0</v>
      </c>
      <c r="AX234" s="1">
        <v>0</v>
      </c>
      <c r="AY234" s="1"/>
      <c r="AZ234" s="1"/>
      <c r="BA234" s="1"/>
      <c r="BB234" s="1">
        <v>-1</v>
      </c>
      <c r="BC234" s="1">
        <v>2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>
        <v>0</v>
      </c>
      <c r="CT234" s="1" t="s">
        <v>1466</v>
      </c>
      <c r="CU234" s="1"/>
      <c r="CV234" s="1" t="s">
        <v>1467</v>
      </c>
      <c r="CW234" s="1"/>
      <c r="CX234" s="1" t="s">
        <v>1474</v>
      </c>
      <c r="CY234" s="1">
        <v>2</v>
      </c>
      <c r="CZ234" s="1"/>
      <c r="DA234" s="1"/>
      <c r="DB234" s="1"/>
      <c r="DC234" s="1"/>
      <c r="DD234" s="1" t="s">
        <v>201</v>
      </c>
      <c r="DE234" s="1" t="s">
        <v>1475</v>
      </c>
      <c r="DF234" s="1" t="s">
        <v>1475</v>
      </c>
      <c r="DG234" s="1"/>
      <c r="DH234" s="1"/>
      <c r="DI234" s="1">
        <v>100</v>
      </c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>
        <v>101906</v>
      </c>
      <c r="DU234" s="1"/>
      <c r="DV234" s="1" t="s">
        <v>347</v>
      </c>
      <c r="DW234" s="1" t="s">
        <v>427</v>
      </c>
      <c r="DX234" s="1">
        <v>1</v>
      </c>
      <c r="DY234" s="1"/>
      <c r="DZ234" s="1">
        <v>1</v>
      </c>
      <c r="EA234" s="1">
        <v>1</v>
      </c>
      <c r="EB234" s="1"/>
      <c r="EC234" s="1"/>
      <c r="ED234" s="1"/>
      <c r="EE234" s="1">
        <v>0</v>
      </c>
      <c r="EF234" s="1"/>
      <c r="EG234" s="1"/>
      <c r="EH234" s="1"/>
      <c r="EI234" s="1"/>
      <c r="EJ234" s="1"/>
      <c r="EK234" s="1"/>
      <c r="EL234" s="1"/>
      <c r="EM234" s="1"/>
      <c r="EN234" s="1"/>
      <c r="EO234" s="1" t="s">
        <v>1470</v>
      </c>
      <c r="EP234" s="1" t="s">
        <v>429</v>
      </c>
      <c r="EQ234" s="1" t="s">
        <v>429</v>
      </c>
      <c r="ER234" s="1" t="s">
        <v>209</v>
      </c>
      <c r="ES234" s="1" t="s">
        <v>1471</v>
      </c>
      <c r="ET234" s="1">
        <v>2</v>
      </c>
      <c r="EU234" s="1"/>
      <c r="EV234" s="1"/>
      <c r="EW234" s="1"/>
      <c r="EX234" s="1">
        <v>0</v>
      </c>
      <c r="EY234" s="1">
        <v>0</v>
      </c>
      <c r="EZ234" s="1"/>
      <c r="FA234" s="1"/>
      <c r="FB234" s="1">
        <v>0</v>
      </c>
      <c r="FC234" s="1">
        <v>0</v>
      </c>
      <c r="FD234" s="1">
        <v>0</v>
      </c>
      <c r="FE234" s="1">
        <v>1</v>
      </c>
      <c r="FF234" s="1">
        <v>1</v>
      </c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>
        <v>1</v>
      </c>
      <c r="GQ234" s="1"/>
    </row>
    <row r="235" spans="1:199" ht="28" customHeight="1">
      <c r="A235" s="1" t="s">
        <v>1460</v>
      </c>
      <c r="B235" s="1" t="s">
        <v>1461</v>
      </c>
      <c r="C235" s="1" t="s">
        <v>1460</v>
      </c>
      <c r="D235" s="1" t="s">
        <v>201</v>
      </c>
      <c r="E235" s="1" t="s">
        <v>1461</v>
      </c>
      <c r="F235" s="1"/>
      <c r="G235" s="1">
        <v>99750</v>
      </c>
      <c r="H235" s="1"/>
      <c r="I235" s="1">
        <v>0</v>
      </c>
      <c r="J235" s="1">
        <v>1</v>
      </c>
      <c r="K235" s="1"/>
      <c r="L235" s="1"/>
      <c r="M235" s="1" t="s">
        <v>340</v>
      </c>
      <c r="N235" s="1"/>
      <c r="O235" s="1"/>
      <c r="P235" s="1" t="s">
        <v>1462</v>
      </c>
      <c r="Q235" s="1"/>
      <c r="R235" s="1" t="s">
        <v>1462</v>
      </c>
      <c r="S235" s="1"/>
      <c r="T235" s="1" t="s">
        <v>1462</v>
      </c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 t="s">
        <v>1463</v>
      </c>
      <c r="AJ235" s="1" t="s">
        <v>1464</v>
      </c>
      <c r="AK235" s="1" t="s">
        <v>1465</v>
      </c>
      <c r="AL235" s="1"/>
      <c r="AM235" s="1"/>
      <c r="AN235" s="1"/>
      <c r="AO235" s="1"/>
      <c r="AP235" s="1"/>
      <c r="AQ235" s="1"/>
      <c r="AR235" s="1"/>
      <c r="AS235" s="1">
        <v>1</v>
      </c>
      <c r="AT235" s="1">
        <v>1</v>
      </c>
      <c r="AU235" s="1">
        <v>0</v>
      </c>
      <c r="AV235" s="1">
        <v>1</v>
      </c>
      <c r="AW235" s="1">
        <v>0</v>
      </c>
      <c r="AX235" s="1">
        <v>0</v>
      </c>
      <c r="AY235" s="1"/>
      <c r="AZ235" s="1"/>
      <c r="BA235" s="1"/>
      <c r="BB235" s="1">
        <v>-1</v>
      </c>
      <c r="BC235" s="1">
        <v>2</v>
      </c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>
        <v>0</v>
      </c>
      <c r="CT235" s="1" t="s">
        <v>1466</v>
      </c>
      <c r="CU235" s="1"/>
      <c r="CV235" s="1" t="s">
        <v>1467</v>
      </c>
      <c r="CW235" s="1"/>
      <c r="CX235" s="1" t="s">
        <v>1476</v>
      </c>
      <c r="CY235" s="1">
        <v>3</v>
      </c>
      <c r="CZ235" s="1"/>
      <c r="DA235" s="1"/>
      <c r="DB235" s="1"/>
      <c r="DC235" s="1"/>
      <c r="DD235" s="1" t="s">
        <v>201</v>
      </c>
      <c r="DE235" s="1" t="s">
        <v>1477</v>
      </c>
      <c r="DF235" s="1" t="s">
        <v>1477</v>
      </c>
      <c r="DG235" s="1"/>
      <c r="DH235" s="1"/>
      <c r="DI235" s="1">
        <v>100</v>
      </c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>
        <v>101906</v>
      </c>
      <c r="DU235" s="1"/>
      <c r="DV235" s="1" t="s">
        <v>347</v>
      </c>
      <c r="DW235" s="1" t="s">
        <v>427</v>
      </c>
      <c r="DX235" s="1">
        <v>1</v>
      </c>
      <c r="DY235" s="1"/>
      <c r="DZ235" s="1">
        <v>1</v>
      </c>
      <c r="EA235" s="1">
        <v>1</v>
      </c>
      <c r="EB235" s="1"/>
      <c r="EC235" s="1"/>
      <c r="ED235" s="1"/>
      <c r="EE235" s="1">
        <v>0</v>
      </c>
      <c r="EF235" s="1"/>
      <c r="EG235" s="1"/>
      <c r="EH235" s="1"/>
      <c r="EI235" s="1"/>
      <c r="EJ235" s="1"/>
      <c r="EK235" s="1"/>
      <c r="EL235" s="1"/>
      <c r="EM235" s="1"/>
      <c r="EN235" s="1"/>
      <c r="EO235" s="1" t="s">
        <v>1470</v>
      </c>
      <c r="EP235" s="1" t="s">
        <v>429</v>
      </c>
      <c r="EQ235" s="1" t="s">
        <v>429</v>
      </c>
      <c r="ER235" s="1" t="s">
        <v>209</v>
      </c>
      <c r="ES235" s="1" t="s">
        <v>1471</v>
      </c>
      <c r="ET235" s="1">
        <v>2</v>
      </c>
      <c r="EU235" s="1"/>
      <c r="EV235" s="1"/>
      <c r="EW235" s="1"/>
      <c r="EX235" s="1">
        <v>0</v>
      </c>
      <c r="EY235" s="1">
        <v>0</v>
      </c>
      <c r="EZ235" s="1"/>
      <c r="FA235" s="1"/>
      <c r="FB235" s="1">
        <v>0</v>
      </c>
      <c r="FC235" s="1">
        <v>0</v>
      </c>
      <c r="FD235" s="1">
        <v>0</v>
      </c>
      <c r="FE235" s="1">
        <v>1</v>
      </c>
      <c r="FF235" s="1">
        <v>1</v>
      </c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>
        <v>1</v>
      </c>
      <c r="GQ235" s="1"/>
    </row>
    <row r="236" spans="1:199" ht="28" customHeight="1">
      <c r="A236" s="1" t="s">
        <v>1460</v>
      </c>
      <c r="B236" s="1" t="s">
        <v>1461</v>
      </c>
      <c r="C236" s="1" t="s">
        <v>1460</v>
      </c>
      <c r="D236" s="1" t="s">
        <v>201</v>
      </c>
      <c r="E236" s="1" t="s">
        <v>1461</v>
      </c>
      <c r="F236" s="1"/>
      <c r="G236" s="1">
        <v>99750</v>
      </c>
      <c r="H236" s="1"/>
      <c r="I236" s="1">
        <v>0</v>
      </c>
      <c r="J236" s="1">
        <v>1</v>
      </c>
      <c r="K236" s="1"/>
      <c r="L236" s="1"/>
      <c r="M236" s="1" t="s">
        <v>340</v>
      </c>
      <c r="N236" s="1"/>
      <c r="O236" s="1"/>
      <c r="P236" s="1" t="s">
        <v>1462</v>
      </c>
      <c r="Q236" s="1"/>
      <c r="R236" s="1" t="s">
        <v>1462</v>
      </c>
      <c r="S236" s="1"/>
      <c r="T236" s="1" t="s">
        <v>1462</v>
      </c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 t="s">
        <v>1463</v>
      </c>
      <c r="AJ236" s="1" t="s">
        <v>1464</v>
      </c>
      <c r="AK236" s="1" t="s">
        <v>1465</v>
      </c>
      <c r="AL236" s="1"/>
      <c r="AM236" s="1"/>
      <c r="AN236" s="1"/>
      <c r="AO236" s="1"/>
      <c r="AP236" s="1"/>
      <c r="AQ236" s="1"/>
      <c r="AR236" s="1"/>
      <c r="AS236" s="1">
        <v>1</v>
      </c>
      <c r="AT236" s="1">
        <v>1</v>
      </c>
      <c r="AU236" s="1">
        <v>0</v>
      </c>
      <c r="AV236" s="1">
        <v>1</v>
      </c>
      <c r="AW236" s="1">
        <v>0</v>
      </c>
      <c r="AX236" s="1">
        <v>0</v>
      </c>
      <c r="AY236" s="1"/>
      <c r="AZ236" s="1"/>
      <c r="BA236" s="1"/>
      <c r="BB236" s="1">
        <v>-1</v>
      </c>
      <c r="BC236" s="1">
        <v>2</v>
      </c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>
        <v>0</v>
      </c>
      <c r="CT236" s="1" t="s">
        <v>1466</v>
      </c>
      <c r="CU236" s="1"/>
      <c r="CV236" s="1" t="s">
        <v>1467</v>
      </c>
      <c r="CW236" s="1"/>
      <c r="CX236" s="1" t="s">
        <v>1478</v>
      </c>
      <c r="CY236" s="1">
        <v>4</v>
      </c>
      <c r="CZ236" s="1"/>
      <c r="DA236" s="1"/>
      <c r="DB236" s="1"/>
      <c r="DC236" s="1"/>
      <c r="DD236" s="1" t="s">
        <v>201</v>
      </c>
      <c r="DE236" s="1" t="s">
        <v>1479</v>
      </c>
      <c r="DF236" s="1" t="s">
        <v>1479</v>
      </c>
      <c r="DG236" s="1"/>
      <c r="DH236" s="1"/>
      <c r="DI236" s="1">
        <v>100</v>
      </c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>
        <v>101906</v>
      </c>
      <c r="DU236" s="1"/>
      <c r="DV236" s="1" t="s">
        <v>347</v>
      </c>
      <c r="DW236" s="1" t="s">
        <v>427</v>
      </c>
      <c r="DX236" s="1">
        <v>1</v>
      </c>
      <c r="DY236" s="1"/>
      <c r="DZ236" s="1">
        <v>1</v>
      </c>
      <c r="EA236" s="1">
        <v>1</v>
      </c>
      <c r="EB236" s="1"/>
      <c r="EC236" s="1"/>
      <c r="ED236" s="1"/>
      <c r="EE236" s="1">
        <v>0</v>
      </c>
      <c r="EF236" s="1"/>
      <c r="EG236" s="1"/>
      <c r="EH236" s="1"/>
      <c r="EI236" s="1"/>
      <c r="EJ236" s="1"/>
      <c r="EK236" s="1"/>
      <c r="EL236" s="1"/>
      <c r="EM236" s="1"/>
      <c r="EN236" s="1"/>
      <c r="EO236" s="1" t="s">
        <v>1470</v>
      </c>
      <c r="EP236" s="1" t="s">
        <v>429</v>
      </c>
      <c r="EQ236" s="1" t="s">
        <v>429</v>
      </c>
      <c r="ER236" s="1" t="s">
        <v>209</v>
      </c>
      <c r="ES236" s="1" t="s">
        <v>1471</v>
      </c>
      <c r="ET236" s="1">
        <v>2</v>
      </c>
      <c r="EU236" s="1"/>
      <c r="EV236" s="1"/>
      <c r="EW236" s="1"/>
      <c r="EX236" s="1">
        <v>0</v>
      </c>
      <c r="EY236" s="1">
        <v>0</v>
      </c>
      <c r="EZ236" s="1"/>
      <c r="FA236" s="1"/>
      <c r="FB236" s="1">
        <v>0</v>
      </c>
      <c r="FC236" s="1">
        <v>0</v>
      </c>
      <c r="FD236" s="1">
        <v>0</v>
      </c>
      <c r="FE236" s="1">
        <v>1</v>
      </c>
      <c r="FF236" s="1">
        <v>1</v>
      </c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>
        <v>1</v>
      </c>
      <c r="GQ236" s="1"/>
    </row>
    <row r="237" spans="1:199" ht="28" customHeight="1">
      <c r="A237" s="1" t="s">
        <v>1460</v>
      </c>
      <c r="B237" s="1" t="s">
        <v>1461</v>
      </c>
      <c r="C237" s="1" t="s">
        <v>1460</v>
      </c>
      <c r="D237" s="1" t="s">
        <v>201</v>
      </c>
      <c r="E237" s="1" t="s">
        <v>1461</v>
      </c>
      <c r="F237" s="1"/>
      <c r="G237" s="1">
        <v>99750</v>
      </c>
      <c r="H237" s="1"/>
      <c r="I237" s="1">
        <v>0</v>
      </c>
      <c r="J237" s="1">
        <v>1</v>
      </c>
      <c r="K237" s="1"/>
      <c r="L237" s="1"/>
      <c r="M237" s="1" t="s">
        <v>340</v>
      </c>
      <c r="N237" s="1"/>
      <c r="O237" s="1"/>
      <c r="P237" s="1" t="s">
        <v>1462</v>
      </c>
      <c r="Q237" s="1"/>
      <c r="R237" s="1" t="s">
        <v>1462</v>
      </c>
      <c r="S237" s="1"/>
      <c r="T237" s="1" t="s">
        <v>1462</v>
      </c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 t="s">
        <v>1463</v>
      </c>
      <c r="AJ237" s="1" t="s">
        <v>1464</v>
      </c>
      <c r="AK237" s="1" t="s">
        <v>1465</v>
      </c>
      <c r="AL237" s="1"/>
      <c r="AM237" s="1"/>
      <c r="AN237" s="1"/>
      <c r="AO237" s="1"/>
      <c r="AP237" s="1"/>
      <c r="AQ237" s="1"/>
      <c r="AR237" s="1"/>
      <c r="AS237" s="1">
        <v>1</v>
      </c>
      <c r="AT237" s="1">
        <v>1</v>
      </c>
      <c r="AU237" s="1">
        <v>0</v>
      </c>
      <c r="AV237" s="1">
        <v>1</v>
      </c>
      <c r="AW237" s="1">
        <v>0</v>
      </c>
      <c r="AX237" s="1">
        <v>0</v>
      </c>
      <c r="AY237" s="1"/>
      <c r="AZ237" s="1"/>
      <c r="BA237" s="1"/>
      <c r="BB237" s="1">
        <v>-1</v>
      </c>
      <c r="BC237" s="1">
        <v>2</v>
      </c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>
        <v>0</v>
      </c>
      <c r="CT237" s="1" t="s">
        <v>1466</v>
      </c>
      <c r="CU237" s="1"/>
      <c r="CV237" s="1" t="s">
        <v>1467</v>
      </c>
      <c r="CW237" s="1"/>
      <c r="CX237" s="1" t="s">
        <v>1480</v>
      </c>
      <c r="CY237" s="1">
        <v>5</v>
      </c>
      <c r="CZ237" s="1"/>
      <c r="DA237" s="1"/>
      <c r="DB237" s="1"/>
      <c r="DC237" s="1"/>
      <c r="DD237" s="1" t="s">
        <v>201</v>
      </c>
      <c r="DE237" s="1" t="s">
        <v>1481</v>
      </c>
      <c r="DF237" s="1" t="s">
        <v>1481</v>
      </c>
      <c r="DG237" s="1"/>
      <c r="DH237" s="1"/>
      <c r="DI237" s="1">
        <v>100</v>
      </c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>
        <v>101906</v>
      </c>
      <c r="DU237" s="1"/>
      <c r="DV237" s="1" t="s">
        <v>347</v>
      </c>
      <c r="DW237" s="1" t="s">
        <v>427</v>
      </c>
      <c r="DX237" s="1">
        <v>1</v>
      </c>
      <c r="DY237" s="1"/>
      <c r="DZ237" s="1">
        <v>1</v>
      </c>
      <c r="EA237" s="1">
        <v>1</v>
      </c>
      <c r="EB237" s="1"/>
      <c r="EC237" s="1"/>
      <c r="ED237" s="1"/>
      <c r="EE237" s="1">
        <v>0</v>
      </c>
      <c r="EF237" s="1"/>
      <c r="EG237" s="1"/>
      <c r="EH237" s="1"/>
      <c r="EI237" s="1"/>
      <c r="EJ237" s="1"/>
      <c r="EK237" s="1"/>
      <c r="EL237" s="1"/>
      <c r="EM237" s="1"/>
      <c r="EN237" s="1"/>
      <c r="EO237" s="1" t="s">
        <v>1470</v>
      </c>
      <c r="EP237" s="1" t="s">
        <v>429</v>
      </c>
      <c r="EQ237" s="1" t="s">
        <v>429</v>
      </c>
      <c r="ER237" s="1" t="s">
        <v>209</v>
      </c>
      <c r="ES237" s="1" t="s">
        <v>1471</v>
      </c>
      <c r="ET237" s="1">
        <v>2</v>
      </c>
      <c r="EU237" s="1"/>
      <c r="EV237" s="1"/>
      <c r="EW237" s="1"/>
      <c r="EX237" s="1">
        <v>0</v>
      </c>
      <c r="EY237" s="1">
        <v>0</v>
      </c>
      <c r="EZ237" s="1"/>
      <c r="FA237" s="1"/>
      <c r="FB237" s="1">
        <v>0</v>
      </c>
      <c r="FC237" s="1">
        <v>0</v>
      </c>
      <c r="FD237" s="1">
        <v>0</v>
      </c>
      <c r="FE237" s="1">
        <v>1</v>
      </c>
      <c r="FF237" s="1">
        <v>1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>
        <v>1</v>
      </c>
      <c r="GQ237" s="1"/>
    </row>
    <row r="238" spans="1:199" ht="28" customHeight="1">
      <c r="A238" s="1" t="s">
        <v>1460</v>
      </c>
      <c r="B238" s="1" t="s">
        <v>1461</v>
      </c>
      <c r="C238" s="1" t="s">
        <v>1460</v>
      </c>
      <c r="D238" s="1" t="s">
        <v>201</v>
      </c>
      <c r="E238" s="1" t="s">
        <v>1461</v>
      </c>
      <c r="F238" s="1"/>
      <c r="G238" s="1">
        <v>99750</v>
      </c>
      <c r="H238" s="1"/>
      <c r="I238" s="1">
        <v>0</v>
      </c>
      <c r="J238" s="1">
        <v>1</v>
      </c>
      <c r="K238" s="1"/>
      <c r="L238" s="1"/>
      <c r="M238" s="1" t="s">
        <v>340</v>
      </c>
      <c r="N238" s="1"/>
      <c r="O238" s="1"/>
      <c r="P238" s="1" t="s">
        <v>1462</v>
      </c>
      <c r="Q238" s="1"/>
      <c r="R238" s="1" t="s">
        <v>1462</v>
      </c>
      <c r="S238" s="1"/>
      <c r="T238" s="1" t="s">
        <v>1462</v>
      </c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 t="s">
        <v>1463</v>
      </c>
      <c r="AJ238" s="1" t="s">
        <v>1464</v>
      </c>
      <c r="AK238" s="1" t="s">
        <v>1465</v>
      </c>
      <c r="AL238" s="1"/>
      <c r="AM238" s="1"/>
      <c r="AN238" s="1"/>
      <c r="AO238" s="1"/>
      <c r="AP238" s="1"/>
      <c r="AQ238" s="1"/>
      <c r="AR238" s="1"/>
      <c r="AS238" s="1">
        <v>1</v>
      </c>
      <c r="AT238" s="1">
        <v>1</v>
      </c>
      <c r="AU238" s="1">
        <v>0</v>
      </c>
      <c r="AV238" s="1">
        <v>1</v>
      </c>
      <c r="AW238" s="1">
        <v>0</v>
      </c>
      <c r="AX238" s="1">
        <v>0</v>
      </c>
      <c r="AY238" s="1"/>
      <c r="AZ238" s="1"/>
      <c r="BA238" s="1"/>
      <c r="BB238" s="1">
        <v>-1</v>
      </c>
      <c r="BC238" s="1">
        <v>2</v>
      </c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>
        <v>0</v>
      </c>
      <c r="CT238" s="1" t="s">
        <v>1466</v>
      </c>
      <c r="CU238" s="1"/>
      <c r="CV238" s="1" t="s">
        <v>1467</v>
      </c>
      <c r="CW238" s="1"/>
      <c r="CX238" s="1" t="s">
        <v>1482</v>
      </c>
      <c r="CY238" s="1">
        <v>6</v>
      </c>
      <c r="CZ238" s="1"/>
      <c r="DA238" s="1"/>
      <c r="DB238" s="1"/>
      <c r="DC238" s="1"/>
      <c r="DD238" s="1" t="s">
        <v>201</v>
      </c>
      <c r="DE238" s="1" t="s">
        <v>1483</v>
      </c>
      <c r="DF238" s="1" t="s">
        <v>1483</v>
      </c>
      <c r="DG238" s="1"/>
      <c r="DH238" s="1"/>
      <c r="DI238" s="1">
        <v>100</v>
      </c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>
        <v>101906</v>
      </c>
      <c r="DU238" s="1"/>
      <c r="DV238" s="1" t="s">
        <v>347</v>
      </c>
      <c r="DW238" s="1" t="s">
        <v>427</v>
      </c>
      <c r="DX238" s="1">
        <v>1</v>
      </c>
      <c r="DY238" s="1"/>
      <c r="DZ238" s="1">
        <v>1</v>
      </c>
      <c r="EA238" s="1">
        <v>1</v>
      </c>
      <c r="EB238" s="1"/>
      <c r="EC238" s="1"/>
      <c r="ED238" s="1"/>
      <c r="EE238" s="1">
        <v>0</v>
      </c>
      <c r="EF238" s="1"/>
      <c r="EG238" s="1"/>
      <c r="EH238" s="1"/>
      <c r="EI238" s="1"/>
      <c r="EJ238" s="1"/>
      <c r="EK238" s="1"/>
      <c r="EL238" s="1"/>
      <c r="EM238" s="1"/>
      <c r="EN238" s="1"/>
      <c r="EO238" s="1" t="s">
        <v>1470</v>
      </c>
      <c r="EP238" s="1" t="s">
        <v>429</v>
      </c>
      <c r="EQ238" s="1" t="s">
        <v>429</v>
      </c>
      <c r="ER238" s="1" t="s">
        <v>209</v>
      </c>
      <c r="ES238" s="1" t="s">
        <v>1471</v>
      </c>
      <c r="ET238" s="1">
        <v>2</v>
      </c>
      <c r="EU238" s="1"/>
      <c r="EV238" s="1"/>
      <c r="EW238" s="1"/>
      <c r="EX238" s="1">
        <v>0</v>
      </c>
      <c r="EY238" s="1">
        <v>0</v>
      </c>
      <c r="EZ238" s="1"/>
      <c r="FA238" s="1"/>
      <c r="FB238" s="1">
        <v>0</v>
      </c>
      <c r="FC238" s="1">
        <v>0</v>
      </c>
      <c r="FD238" s="1">
        <v>0</v>
      </c>
      <c r="FE238" s="1">
        <v>1</v>
      </c>
      <c r="FF238" s="1">
        <v>1</v>
      </c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>
        <v>1</v>
      </c>
      <c r="GQ238" s="1"/>
    </row>
    <row r="239" spans="1:199" ht="28" customHeight="1">
      <c r="A239" s="1" t="s">
        <v>1484</v>
      </c>
      <c r="B239" s="1" t="s">
        <v>1485</v>
      </c>
      <c r="C239" s="1" t="s">
        <v>1484</v>
      </c>
      <c r="D239" s="1" t="s">
        <v>201</v>
      </c>
      <c r="E239" s="1" t="s">
        <v>1485</v>
      </c>
      <c r="F239" s="1"/>
      <c r="G239" s="1">
        <v>99750</v>
      </c>
      <c r="H239" s="1"/>
      <c r="I239" s="1">
        <v>0</v>
      </c>
      <c r="J239" s="1">
        <v>1</v>
      </c>
      <c r="K239" s="1"/>
      <c r="L239" s="1"/>
      <c r="M239" s="1" t="s">
        <v>340</v>
      </c>
      <c r="N239" s="1"/>
      <c r="O239" s="1"/>
      <c r="P239" s="1" t="s">
        <v>1486</v>
      </c>
      <c r="Q239" s="1"/>
      <c r="R239" s="1" t="s">
        <v>1486</v>
      </c>
      <c r="S239" s="1"/>
      <c r="T239" s="1" t="s">
        <v>1486</v>
      </c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 t="s">
        <v>1487</v>
      </c>
      <c r="AJ239" s="1" t="s">
        <v>1488</v>
      </c>
      <c r="AK239" s="1" t="s">
        <v>1489</v>
      </c>
      <c r="AL239" s="1"/>
      <c r="AM239" s="1"/>
      <c r="AN239" s="1"/>
      <c r="AO239" s="1"/>
      <c r="AP239" s="1"/>
      <c r="AQ239" s="1"/>
      <c r="AR239" s="1"/>
      <c r="AS239" s="1">
        <v>1</v>
      </c>
      <c r="AT239" s="1">
        <v>1</v>
      </c>
      <c r="AU239" s="1">
        <v>0</v>
      </c>
      <c r="AV239" s="1">
        <v>1</v>
      </c>
      <c r="AW239" s="1">
        <v>0</v>
      </c>
      <c r="AX239" s="1">
        <v>0</v>
      </c>
      <c r="AY239" s="1"/>
      <c r="AZ239" s="1"/>
      <c r="BA239" s="1"/>
      <c r="BB239" s="1">
        <v>-1</v>
      </c>
      <c r="BC239" s="1">
        <v>2</v>
      </c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>
        <v>0</v>
      </c>
      <c r="CT239" s="1" t="s">
        <v>1490</v>
      </c>
      <c r="CU239" s="1"/>
      <c r="CV239" s="1" t="s">
        <v>1491</v>
      </c>
      <c r="CW239" s="1"/>
      <c r="CX239" s="1" t="s">
        <v>1492</v>
      </c>
      <c r="CY239" s="1">
        <v>1</v>
      </c>
      <c r="CZ239" s="1"/>
      <c r="DA239" s="1"/>
      <c r="DB239" s="1"/>
      <c r="DC239" s="1"/>
      <c r="DD239" s="1" t="s">
        <v>201</v>
      </c>
      <c r="DE239" s="1" t="s">
        <v>1469</v>
      </c>
      <c r="DF239" s="1" t="s">
        <v>1469</v>
      </c>
      <c r="DG239" s="1"/>
      <c r="DH239" s="1"/>
      <c r="DI239" s="1">
        <v>100</v>
      </c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>
        <v>101906</v>
      </c>
      <c r="DU239" s="1"/>
      <c r="DV239" s="1" t="s">
        <v>347</v>
      </c>
      <c r="DW239" s="1" t="s">
        <v>427</v>
      </c>
      <c r="DX239" s="1">
        <v>1</v>
      </c>
      <c r="DY239" s="1"/>
      <c r="DZ239" s="1">
        <v>1</v>
      </c>
      <c r="EA239" s="1">
        <v>1</v>
      </c>
      <c r="EB239" s="1"/>
      <c r="EC239" s="1"/>
      <c r="ED239" s="1"/>
      <c r="EE239" s="1">
        <v>0</v>
      </c>
      <c r="EF239" s="1"/>
      <c r="EG239" s="1"/>
      <c r="EH239" s="1"/>
      <c r="EI239" s="1"/>
      <c r="EJ239" s="1"/>
      <c r="EK239" s="1"/>
      <c r="EL239" s="1"/>
      <c r="EM239" s="1"/>
      <c r="EN239" s="1"/>
      <c r="EO239" s="1" t="s">
        <v>1470</v>
      </c>
      <c r="EP239" s="1" t="s">
        <v>429</v>
      </c>
      <c r="EQ239" s="1" t="s">
        <v>429</v>
      </c>
      <c r="ER239" s="1" t="s">
        <v>209</v>
      </c>
      <c r="ES239" s="1" t="s">
        <v>1471</v>
      </c>
      <c r="ET239" s="1">
        <v>2</v>
      </c>
      <c r="EU239" s="1"/>
      <c r="EV239" s="1"/>
      <c r="EW239" s="1"/>
      <c r="EX239" s="1">
        <v>0</v>
      </c>
      <c r="EY239" s="1">
        <v>0</v>
      </c>
      <c r="EZ239" s="1"/>
      <c r="FA239" s="1"/>
      <c r="FB239" s="1">
        <v>0</v>
      </c>
      <c r="FC239" s="1">
        <v>0</v>
      </c>
      <c r="FD239" s="1">
        <v>0</v>
      </c>
      <c r="FE239" s="1">
        <v>1</v>
      </c>
      <c r="FF239" s="1">
        <v>1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 t="s">
        <v>1472</v>
      </c>
      <c r="GK239" s="1" t="s">
        <v>350</v>
      </c>
      <c r="GL239" s="1" t="s">
        <v>1473</v>
      </c>
      <c r="GM239" s="1" t="s">
        <v>352</v>
      </c>
      <c r="GN239" s="1" t="s">
        <v>352</v>
      </c>
      <c r="GO239" s="1" t="s">
        <v>352</v>
      </c>
      <c r="GP239" s="1">
        <v>1</v>
      </c>
      <c r="GQ239" s="1"/>
    </row>
    <row r="240" spans="1:199" ht="28" customHeight="1">
      <c r="A240" s="1" t="s">
        <v>1484</v>
      </c>
      <c r="B240" s="1" t="s">
        <v>1485</v>
      </c>
      <c r="C240" s="1" t="s">
        <v>1484</v>
      </c>
      <c r="D240" s="1" t="s">
        <v>201</v>
      </c>
      <c r="E240" s="1" t="s">
        <v>1485</v>
      </c>
      <c r="F240" s="1"/>
      <c r="G240" s="1">
        <v>99750</v>
      </c>
      <c r="H240" s="1"/>
      <c r="I240" s="1">
        <v>0</v>
      </c>
      <c r="J240" s="1">
        <v>1</v>
      </c>
      <c r="K240" s="1"/>
      <c r="L240" s="1"/>
      <c r="M240" s="1" t="s">
        <v>340</v>
      </c>
      <c r="N240" s="1"/>
      <c r="O240" s="1"/>
      <c r="P240" s="1" t="s">
        <v>1486</v>
      </c>
      <c r="Q240" s="1"/>
      <c r="R240" s="1" t="s">
        <v>1486</v>
      </c>
      <c r="S240" s="1"/>
      <c r="T240" s="1" t="s">
        <v>1486</v>
      </c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 t="s">
        <v>1487</v>
      </c>
      <c r="AJ240" s="1" t="s">
        <v>1488</v>
      </c>
      <c r="AK240" s="1" t="s">
        <v>1489</v>
      </c>
      <c r="AL240" s="1"/>
      <c r="AM240" s="1"/>
      <c r="AN240" s="1"/>
      <c r="AO240" s="1"/>
      <c r="AP240" s="1"/>
      <c r="AQ240" s="1"/>
      <c r="AR240" s="1"/>
      <c r="AS240" s="1">
        <v>1</v>
      </c>
      <c r="AT240" s="1">
        <v>1</v>
      </c>
      <c r="AU240" s="1">
        <v>0</v>
      </c>
      <c r="AV240" s="1">
        <v>1</v>
      </c>
      <c r="AW240" s="1">
        <v>0</v>
      </c>
      <c r="AX240" s="1">
        <v>0</v>
      </c>
      <c r="AY240" s="1"/>
      <c r="AZ240" s="1"/>
      <c r="BA240" s="1"/>
      <c r="BB240" s="1">
        <v>-1</v>
      </c>
      <c r="BC240" s="1">
        <v>2</v>
      </c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>
        <v>0</v>
      </c>
      <c r="CT240" s="1" t="s">
        <v>1490</v>
      </c>
      <c r="CU240" s="1"/>
      <c r="CV240" s="1" t="s">
        <v>1491</v>
      </c>
      <c r="CW240" s="1"/>
      <c r="CX240" s="1" t="s">
        <v>1493</v>
      </c>
      <c r="CY240" s="1">
        <v>2</v>
      </c>
      <c r="CZ240" s="1"/>
      <c r="DA240" s="1"/>
      <c r="DB240" s="1"/>
      <c r="DC240" s="1"/>
      <c r="DD240" s="1" t="s">
        <v>201</v>
      </c>
      <c r="DE240" s="1" t="s">
        <v>1475</v>
      </c>
      <c r="DF240" s="1" t="s">
        <v>1475</v>
      </c>
      <c r="DG240" s="1"/>
      <c r="DH240" s="1"/>
      <c r="DI240" s="1">
        <v>100</v>
      </c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>
        <v>101906</v>
      </c>
      <c r="DU240" s="1"/>
      <c r="DV240" s="1" t="s">
        <v>347</v>
      </c>
      <c r="DW240" s="1" t="s">
        <v>427</v>
      </c>
      <c r="DX240" s="1">
        <v>1</v>
      </c>
      <c r="DY240" s="1"/>
      <c r="DZ240" s="1">
        <v>1</v>
      </c>
      <c r="EA240" s="1">
        <v>1</v>
      </c>
      <c r="EB240" s="1"/>
      <c r="EC240" s="1"/>
      <c r="ED240" s="1"/>
      <c r="EE240" s="1">
        <v>0</v>
      </c>
      <c r="EF240" s="1"/>
      <c r="EG240" s="1"/>
      <c r="EH240" s="1"/>
      <c r="EI240" s="1"/>
      <c r="EJ240" s="1"/>
      <c r="EK240" s="1"/>
      <c r="EL240" s="1"/>
      <c r="EM240" s="1"/>
      <c r="EN240" s="1"/>
      <c r="EO240" s="1" t="s">
        <v>1470</v>
      </c>
      <c r="EP240" s="1" t="s">
        <v>429</v>
      </c>
      <c r="EQ240" s="1" t="s">
        <v>429</v>
      </c>
      <c r="ER240" s="1" t="s">
        <v>209</v>
      </c>
      <c r="ES240" s="1" t="s">
        <v>1471</v>
      </c>
      <c r="ET240" s="1">
        <v>2</v>
      </c>
      <c r="EU240" s="1"/>
      <c r="EV240" s="1"/>
      <c r="EW240" s="1"/>
      <c r="EX240" s="1">
        <v>0</v>
      </c>
      <c r="EY240" s="1">
        <v>0</v>
      </c>
      <c r="EZ240" s="1"/>
      <c r="FA240" s="1"/>
      <c r="FB240" s="1">
        <v>0</v>
      </c>
      <c r="FC240" s="1">
        <v>0</v>
      </c>
      <c r="FD240" s="1">
        <v>0</v>
      </c>
      <c r="FE240" s="1">
        <v>1</v>
      </c>
      <c r="FF240" s="1">
        <v>1</v>
      </c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>
        <v>1</v>
      </c>
      <c r="GQ240" s="1"/>
    </row>
    <row r="241" spans="1:199" ht="28" customHeight="1">
      <c r="A241" s="1" t="s">
        <v>1484</v>
      </c>
      <c r="B241" s="1" t="s">
        <v>1485</v>
      </c>
      <c r="C241" s="1" t="s">
        <v>1484</v>
      </c>
      <c r="D241" s="1" t="s">
        <v>201</v>
      </c>
      <c r="E241" s="1" t="s">
        <v>1485</v>
      </c>
      <c r="F241" s="1"/>
      <c r="G241" s="1">
        <v>99750</v>
      </c>
      <c r="H241" s="1"/>
      <c r="I241" s="1">
        <v>0</v>
      </c>
      <c r="J241" s="1">
        <v>1</v>
      </c>
      <c r="K241" s="1"/>
      <c r="L241" s="1"/>
      <c r="M241" s="1" t="s">
        <v>340</v>
      </c>
      <c r="N241" s="1"/>
      <c r="O241" s="1"/>
      <c r="P241" s="1" t="s">
        <v>1486</v>
      </c>
      <c r="Q241" s="1"/>
      <c r="R241" s="1" t="s">
        <v>1486</v>
      </c>
      <c r="S241" s="1"/>
      <c r="T241" s="1" t="s">
        <v>1486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 t="s">
        <v>1487</v>
      </c>
      <c r="AJ241" s="1" t="s">
        <v>1488</v>
      </c>
      <c r="AK241" s="1" t="s">
        <v>1489</v>
      </c>
      <c r="AL241" s="1"/>
      <c r="AM241" s="1"/>
      <c r="AN241" s="1"/>
      <c r="AO241" s="1"/>
      <c r="AP241" s="1"/>
      <c r="AQ241" s="1"/>
      <c r="AR241" s="1"/>
      <c r="AS241" s="1">
        <v>1</v>
      </c>
      <c r="AT241" s="1">
        <v>1</v>
      </c>
      <c r="AU241" s="1">
        <v>0</v>
      </c>
      <c r="AV241" s="1">
        <v>1</v>
      </c>
      <c r="AW241" s="1">
        <v>0</v>
      </c>
      <c r="AX241" s="1">
        <v>0</v>
      </c>
      <c r="AY241" s="1"/>
      <c r="AZ241" s="1"/>
      <c r="BA241" s="1"/>
      <c r="BB241" s="1">
        <v>-1</v>
      </c>
      <c r="BC241" s="1">
        <v>2</v>
      </c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>
        <v>0</v>
      </c>
      <c r="CT241" s="1" t="s">
        <v>1490</v>
      </c>
      <c r="CU241" s="1"/>
      <c r="CV241" s="1" t="s">
        <v>1491</v>
      </c>
      <c r="CW241" s="1"/>
      <c r="CX241" s="1" t="s">
        <v>1494</v>
      </c>
      <c r="CY241" s="1">
        <v>3</v>
      </c>
      <c r="CZ241" s="1"/>
      <c r="DA241" s="1"/>
      <c r="DB241" s="1"/>
      <c r="DC241" s="1"/>
      <c r="DD241" s="1" t="s">
        <v>201</v>
      </c>
      <c r="DE241" s="1" t="s">
        <v>1477</v>
      </c>
      <c r="DF241" s="1" t="s">
        <v>1477</v>
      </c>
      <c r="DG241" s="1"/>
      <c r="DH241" s="1"/>
      <c r="DI241" s="1">
        <v>100</v>
      </c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>
        <v>101906</v>
      </c>
      <c r="DU241" s="1"/>
      <c r="DV241" s="1" t="s">
        <v>347</v>
      </c>
      <c r="DW241" s="1" t="s">
        <v>427</v>
      </c>
      <c r="DX241" s="1">
        <v>1</v>
      </c>
      <c r="DY241" s="1"/>
      <c r="DZ241" s="1">
        <v>1</v>
      </c>
      <c r="EA241" s="1">
        <v>1</v>
      </c>
      <c r="EB241" s="1"/>
      <c r="EC241" s="1"/>
      <c r="ED241" s="1"/>
      <c r="EE241" s="1">
        <v>0</v>
      </c>
      <c r="EF241" s="1"/>
      <c r="EG241" s="1"/>
      <c r="EH241" s="1"/>
      <c r="EI241" s="1"/>
      <c r="EJ241" s="1"/>
      <c r="EK241" s="1"/>
      <c r="EL241" s="1"/>
      <c r="EM241" s="1"/>
      <c r="EN241" s="1"/>
      <c r="EO241" s="1" t="s">
        <v>1470</v>
      </c>
      <c r="EP241" s="1" t="s">
        <v>429</v>
      </c>
      <c r="EQ241" s="1" t="s">
        <v>429</v>
      </c>
      <c r="ER241" s="1" t="s">
        <v>209</v>
      </c>
      <c r="ES241" s="1" t="s">
        <v>1471</v>
      </c>
      <c r="ET241" s="1">
        <v>2</v>
      </c>
      <c r="EU241" s="1"/>
      <c r="EV241" s="1"/>
      <c r="EW241" s="1"/>
      <c r="EX241" s="1">
        <v>0</v>
      </c>
      <c r="EY241" s="1">
        <v>0</v>
      </c>
      <c r="EZ241" s="1"/>
      <c r="FA241" s="1"/>
      <c r="FB241" s="1">
        <v>0</v>
      </c>
      <c r="FC241" s="1">
        <v>0</v>
      </c>
      <c r="FD241" s="1">
        <v>0</v>
      </c>
      <c r="FE241" s="1">
        <v>1</v>
      </c>
      <c r="FF241" s="1">
        <v>1</v>
      </c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>
        <v>1</v>
      </c>
      <c r="GQ241" s="1"/>
    </row>
    <row r="242" spans="1:199" ht="28" customHeight="1">
      <c r="A242" s="1" t="s">
        <v>1484</v>
      </c>
      <c r="B242" s="1" t="s">
        <v>1485</v>
      </c>
      <c r="C242" s="1" t="s">
        <v>1484</v>
      </c>
      <c r="D242" s="1" t="s">
        <v>201</v>
      </c>
      <c r="E242" s="1" t="s">
        <v>1485</v>
      </c>
      <c r="F242" s="1"/>
      <c r="G242" s="1">
        <v>99750</v>
      </c>
      <c r="H242" s="1"/>
      <c r="I242" s="1">
        <v>0</v>
      </c>
      <c r="J242" s="1">
        <v>1</v>
      </c>
      <c r="K242" s="1"/>
      <c r="L242" s="1"/>
      <c r="M242" s="1" t="s">
        <v>340</v>
      </c>
      <c r="N242" s="1"/>
      <c r="O242" s="1"/>
      <c r="P242" s="1" t="s">
        <v>1486</v>
      </c>
      <c r="Q242" s="1"/>
      <c r="R242" s="1" t="s">
        <v>1486</v>
      </c>
      <c r="S242" s="1"/>
      <c r="T242" s="1" t="s">
        <v>1486</v>
      </c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 t="s">
        <v>1487</v>
      </c>
      <c r="AJ242" s="1" t="s">
        <v>1488</v>
      </c>
      <c r="AK242" s="1" t="s">
        <v>1489</v>
      </c>
      <c r="AL242" s="1"/>
      <c r="AM242" s="1"/>
      <c r="AN242" s="1"/>
      <c r="AO242" s="1"/>
      <c r="AP242" s="1"/>
      <c r="AQ242" s="1"/>
      <c r="AR242" s="1"/>
      <c r="AS242" s="1">
        <v>1</v>
      </c>
      <c r="AT242" s="1">
        <v>1</v>
      </c>
      <c r="AU242" s="1">
        <v>0</v>
      </c>
      <c r="AV242" s="1">
        <v>1</v>
      </c>
      <c r="AW242" s="1">
        <v>0</v>
      </c>
      <c r="AX242" s="1">
        <v>0</v>
      </c>
      <c r="AY242" s="1"/>
      <c r="AZ242" s="1"/>
      <c r="BA242" s="1"/>
      <c r="BB242" s="1">
        <v>-1</v>
      </c>
      <c r="BC242" s="1">
        <v>2</v>
      </c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>
        <v>0</v>
      </c>
      <c r="CT242" s="1" t="s">
        <v>1490</v>
      </c>
      <c r="CU242" s="1"/>
      <c r="CV242" s="1" t="s">
        <v>1491</v>
      </c>
      <c r="CW242" s="1"/>
      <c r="CX242" s="1" t="s">
        <v>1495</v>
      </c>
      <c r="CY242" s="1">
        <v>4</v>
      </c>
      <c r="CZ242" s="1"/>
      <c r="DA242" s="1"/>
      <c r="DB242" s="1"/>
      <c r="DC242" s="1"/>
      <c r="DD242" s="1" t="s">
        <v>201</v>
      </c>
      <c r="DE242" s="1" t="s">
        <v>1479</v>
      </c>
      <c r="DF242" s="1" t="s">
        <v>1479</v>
      </c>
      <c r="DG242" s="1"/>
      <c r="DH242" s="1"/>
      <c r="DI242" s="1">
        <v>100</v>
      </c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>
        <v>101906</v>
      </c>
      <c r="DU242" s="1"/>
      <c r="DV242" s="1" t="s">
        <v>347</v>
      </c>
      <c r="DW242" s="1" t="s">
        <v>427</v>
      </c>
      <c r="DX242" s="1">
        <v>1</v>
      </c>
      <c r="DY242" s="1"/>
      <c r="DZ242" s="1">
        <v>1</v>
      </c>
      <c r="EA242" s="1">
        <v>1</v>
      </c>
      <c r="EB242" s="1"/>
      <c r="EC242" s="1"/>
      <c r="ED242" s="1"/>
      <c r="EE242" s="1">
        <v>0</v>
      </c>
      <c r="EF242" s="1"/>
      <c r="EG242" s="1"/>
      <c r="EH242" s="1"/>
      <c r="EI242" s="1"/>
      <c r="EJ242" s="1"/>
      <c r="EK242" s="1"/>
      <c r="EL242" s="1"/>
      <c r="EM242" s="1"/>
      <c r="EN242" s="1"/>
      <c r="EO242" s="1" t="s">
        <v>1470</v>
      </c>
      <c r="EP242" s="1" t="s">
        <v>429</v>
      </c>
      <c r="EQ242" s="1" t="s">
        <v>429</v>
      </c>
      <c r="ER242" s="1" t="s">
        <v>209</v>
      </c>
      <c r="ES242" s="1" t="s">
        <v>1471</v>
      </c>
      <c r="ET242" s="1">
        <v>2</v>
      </c>
      <c r="EU242" s="1"/>
      <c r="EV242" s="1"/>
      <c r="EW242" s="1"/>
      <c r="EX242" s="1">
        <v>0</v>
      </c>
      <c r="EY242" s="1">
        <v>0</v>
      </c>
      <c r="EZ242" s="1"/>
      <c r="FA242" s="1"/>
      <c r="FB242" s="1">
        <v>0</v>
      </c>
      <c r="FC242" s="1">
        <v>0</v>
      </c>
      <c r="FD242" s="1">
        <v>0</v>
      </c>
      <c r="FE242" s="1">
        <v>1</v>
      </c>
      <c r="FF242" s="1">
        <v>1</v>
      </c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>
        <v>1</v>
      </c>
      <c r="GQ242" s="1"/>
    </row>
    <row r="243" spans="1:199" ht="28" customHeight="1">
      <c r="A243" s="1" t="s">
        <v>1484</v>
      </c>
      <c r="B243" s="1" t="s">
        <v>1485</v>
      </c>
      <c r="C243" s="1" t="s">
        <v>1484</v>
      </c>
      <c r="D243" s="1" t="s">
        <v>201</v>
      </c>
      <c r="E243" s="1" t="s">
        <v>1485</v>
      </c>
      <c r="F243" s="1"/>
      <c r="G243" s="1">
        <v>99750</v>
      </c>
      <c r="H243" s="1"/>
      <c r="I243" s="1">
        <v>0</v>
      </c>
      <c r="J243" s="1">
        <v>1</v>
      </c>
      <c r="K243" s="1"/>
      <c r="L243" s="1"/>
      <c r="M243" s="1" t="s">
        <v>340</v>
      </c>
      <c r="N243" s="1"/>
      <c r="O243" s="1"/>
      <c r="P243" s="1" t="s">
        <v>1486</v>
      </c>
      <c r="Q243" s="1"/>
      <c r="R243" s="1" t="s">
        <v>1486</v>
      </c>
      <c r="S243" s="1"/>
      <c r="T243" s="1" t="s">
        <v>1486</v>
      </c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1487</v>
      </c>
      <c r="AJ243" s="1" t="s">
        <v>1488</v>
      </c>
      <c r="AK243" s="1" t="s">
        <v>1489</v>
      </c>
      <c r="AL243" s="1"/>
      <c r="AM243" s="1"/>
      <c r="AN243" s="1"/>
      <c r="AO243" s="1"/>
      <c r="AP243" s="1"/>
      <c r="AQ243" s="1"/>
      <c r="AR243" s="1"/>
      <c r="AS243" s="1">
        <v>1</v>
      </c>
      <c r="AT243" s="1">
        <v>1</v>
      </c>
      <c r="AU243" s="1">
        <v>0</v>
      </c>
      <c r="AV243" s="1">
        <v>1</v>
      </c>
      <c r="AW243" s="1">
        <v>0</v>
      </c>
      <c r="AX243" s="1">
        <v>0</v>
      </c>
      <c r="AY243" s="1"/>
      <c r="AZ243" s="1"/>
      <c r="BA243" s="1"/>
      <c r="BB243" s="1">
        <v>-1</v>
      </c>
      <c r="BC243" s="1">
        <v>2</v>
      </c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>
        <v>0</v>
      </c>
      <c r="CT243" s="1" t="s">
        <v>1490</v>
      </c>
      <c r="CU243" s="1"/>
      <c r="CV243" s="1" t="s">
        <v>1491</v>
      </c>
      <c r="CW243" s="1"/>
      <c r="CX243" s="1" t="s">
        <v>1496</v>
      </c>
      <c r="CY243" s="1">
        <v>5</v>
      </c>
      <c r="CZ243" s="1"/>
      <c r="DA243" s="1"/>
      <c r="DB243" s="1"/>
      <c r="DC243" s="1"/>
      <c r="DD243" s="1" t="s">
        <v>201</v>
      </c>
      <c r="DE243" s="1" t="s">
        <v>1481</v>
      </c>
      <c r="DF243" s="1" t="s">
        <v>1481</v>
      </c>
      <c r="DG243" s="1"/>
      <c r="DH243" s="1"/>
      <c r="DI243" s="1">
        <v>100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>
        <v>101906</v>
      </c>
      <c r="DU243" s="1"/>
      <c r="DV243" s="1" t="s">
        <v>347</v>
      </c>
      <c r="DW243" s="1" t="s">
        <v>427</v>
      </c>
      <c r="DX243" s="1">
        <v>1</v>
      </c>
      <c r="DY243" s="1"/>
      <c r="DZ243" s="1">
        <v>1</v>
      </c>
      <c r="EA243" s="1">
        <v>1</v>
      </c>
      <c r="EB243" s="1"/>
      <c r="EC243" s="1"/>
      <c r="ED243" s="1"/>
      <c r="EE243" s="1">
        <v>0</v>
      </c>
      <c r="EF243" s="1"/>
      <c r="EG243" s="1"/>
      <c r="EH243" s="1"/>
      <c r="EI243" s="1"/>
      <c r="EJ243" s="1"/>
      <c r="EK243" s="1"/>
      <c r="EL243" s="1"/>
      <c r="EM243" s="1"/>
      <c r="EN243" s="1"/>
      <c r="EO243" s="1" t="s">
        <v>1470</v>
      </c>
      <c r="EP243" s="1" t="s">
        <v>429</v>
      </c>
      <c r="EQ243" s="1" t="s">
        <v>429</v>
      </c>
      <c r="ER243" s="1" t="s">
        <v>209</v>
      </c>
      <c r="ES243" s="1" t="s">
        <v>1471</v>
      </c>
      <c r="ET243" s="1">
        <v>2</v>
      </c>
      <c r="EU243" s="1"/>
      <c r="EV243" s="1"/>
      <c r="EW243" s="1"/>
      <c r="EX243" s="1">
        <v>0</v>
      </c>
      <c r="EY243" s="1">
        <v>0</v>
      </c>
      <c r="EZ243" s="1"/>
      <c r="FA243" s="1"/>
      <c r="FB243" s="1">
        <v>0</v>
      </c>
      <c r="FC243" s="1">
        <v>0</v>
      </c>
      <c r="FD243" s="1">
        <v>0</v>
      </c>
      <c r="FE243" s="1">
        <v>1</v>
      </c>
      <c r="FF243" s="1">
        <v>1</v>
      </c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>
        <v>1</v>
      </c>
      <c r="GQ243" s="1"/>
    </row>
    <row r="244" spans="1:199" ht="28" customHeight="1">
      <c r="A244" s="1" t="s">
        <v>1484</v>
      </c>
      <c r="B244" s="1" t="s">
        <v>1485</v>
      </c>
      <c r="C244" s="1" t="s">
        <v>1484</v>
      </c>
      <c r="D244" s="1" t="s">
        <v>201</v>
      </c>
      <c r="E244" s="1" t="s">
        <v>1485</v>
      </c>
      <c r="F244" s="1"/>
      <c r="G244" s="1">
        <v>99750</v>
      </c>
      <c r="H244" s="1"/>
      <c r="I244" s="1">
        <v>0</v>
      </c>
      <c r="J244" s="1">
        <v>1</v>
      </c>
      <c r="K244" s="1"/>
      <c r="L244" s="1"/>
      <c r="M244" s="1" t="s">
        <v>340</v>
      </c>
      <c r="N244" s="1"/>
      <c r="O244" s="1"/>
      <c r="P244" s="1" t="s">
        <v>1486</v>
      </c>
      <c r="Q244" s="1"/>
      <c r="R244" s="1" t="s">
        <v>1486</v>
      </c>
      <c r="S244" s="1"/>
      <c r="T244" s="1" t="s">
        <v>1486</v>
      </c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 t="s">
        <v>1487</v>
      </c>
      <c r="AJ244" s="1" t="s">
        <v>1488</v>
      </c>
      <c r="AK244" s="1" t="s">
        <v>1489</v>
      </c>
      <c r="AL244" s="1"/>
      <c r="AM244" s="1"/>
      <c r="AN244" s="1"/>
      <c r="AO244" s="1"/>
      <c r="AP244" s="1"/>
      <c r="AQ244" s="1"/>
      <c r="AR244" s="1"/>
      <c r="AS244" s="1">
        <v>1</v>
      </c>
      <c r="AT244" s="1">
        <v>1</v>
      </c>
      <c r="AU244" s="1">
        <v>0</v>
      </c>
      <c r="AV244" s="1">
        <v>1</v>
      </c>
      <c r="AW244" s="1">
        <v>0</v>
      </c>
      <c r="AX244" s="1">
        <v>0</v>
      </c>
      <c r="AY244" s="1"/>
      <c r="AZ244" s="1"/>
      <c r="BA244" s="1"/>
      <c r="BB244" s="1">
        <v>-1</v>
      </c>
      <c r="BC244" s="1">
        <v>2</v>
      </c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>
        <v>0</v>
      </c>
      <c r="CT244" s="1" t="s">
        <v>1490</v>
      </c>
      <c r="CU244" s="1"/>
      <c r="CV244" s="1" t="s">
        <v>1491</v>
      </c>
      <c r="CW244" s="1"/>
      <c r="CX244" s="1" t="s">
        <v>1497</v>
      </c>
      <c r="CY244" s="1">
        <v>6</v>
      </c>
      <c r="CZ244" s="1"/>
      <c r="DA244" s="1"/>
      <c r="DB244" s="1"/>
      <c r="DC244" s="1"/>
      <c r="DD244" s="1" t="s">
        <v>201</v>
      </c>
      <c r="DE244" s="1" t="s">
        <v>1483</v>
      </c>
      <c r="DF244" s="1" t="s">
        <v>1483</v>
      </c>
      <c r="DG244" s="1"/>
      <c r="DH244" s="1"/>
      <c r="DI244" s="1">
        <v>100</v>
      </c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>
        <v>101906</v>
      </c>
      <c r="DU244" s="1"/>
      <c r="DV244" s="1" t="s">
        <v>347</v>
      </c>
      <c r="DW244" s="1" t="s">
        <v>427</v>
      </c>
      <c r="DX244" s="1">
        <v>1</v>
      </c>
      <c r="DY244" s="1"/>
      <c r="DZ244" s="1">
        <v>1</v>
      </c>
      <c r="EA244" s="1">
        <v>1</v>
      </c>
      <c r="EB244" s="1"/>
      <c r="EC244" s="1"/>
      <c r="ED244" s="1"/>
      <c r="EE244" s="1">
        <v>0</v>
      </c>
      <c r="EF244" s="1"/>
      <c r="EG244" s="1"/>
      <c r="EH244" s="1"/>
      <c r="EI244" s="1"/>
      <c r="EJ244" s="1"/>
      <c r="EK244" s="1"/>
      <c r="EL244" s="1"/>
      <c r="EM244" s="1"/>
      <c r="EN244" s="1"/>
      <c r="EO244" s="1" t="s">
        <v>1470</v>
      </c>
      <c r="EP244" s="1" t="s">
        <v>429</v>
      </c>
      <c r="EQ244" s="1" t="s">
        <v>429</v>
      </c>
      <c r="ER244" s="1" t="s">
        <v>209</v>
      </c>
      <c r="ES244" s="1" t="s">
        <v>1471</v>
      </c>
      <c r="ET244" s="1">
        <v>2</v>
      </c>
      <c r="EU244" s="1"/>
      <c r="EV244" s="1"/>
      <c r="EW244" s="1"/>
      <c r="EX244" s="1">
        <v>0</v>
      </c>
      <c r="EY244" s="1">
        <v>0</v>
      </c>
      <c r="EZ244" s="1"/>
      <c r="FA244" s="1"/>
      <c r="FB244" s="1">
        <v>0</v>
      </c>
      <c r="FC244" s="1">
        <v>0</v>
      </c>
      <c r="FD244" s="1">
        <v>0</v>
      </c>
      <c r="FE244" s="1">
        <v>1</v>
      </c>
      <c r="FF244" s="1">
        <v>1</v>
      </c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>
        <v>1</v>
      </c>
      <c r="GQ244" s="1"/>
    </row>
    <row r="245" spans="1:199" ht="152" customHeight="1">
      <c r="A245" s="1" t="s">
        <v>1498</v>
      </c>
      <c r="B245" s="1" t="s">
        <v>1499</v>
      </c>
      <c r="C245" s="1" t="s">
        <v>1498</v>
      </c>
      <c r="D245" s="1" t="s">
        <v>201</v>
      </c>
      <c r="E245" s="1" t="s">
        <v>1499</v>
      </c>
      <c r="F245" s="1"/>
      <c r="G245" s="1">
        <v>99750</v>
      </c>
      <c r="H245" s="1"/>
      <c r="I245" s="1">
        <v>0</v>
      </c>
      <c r="J245" s="1">
        <v>1</v>
      </c>
      <c r="K245" s="1"/>
      <c r="L245" s="1"/>
      <c r="M245" s="1" t="s">
        <v>340</v>
      </c>
      <c r="N245" s="1"/>
      <c r="O245" s="1"/>
      <c r="P245" s="1" t="s">
        <v>1500</v>
      </c>
      <c r="Q245" s="1"/>
      <c r="R245" s="1" t="s">
        <v>1500</v>
      </c>
      <c r="S245" s="1"/>
      <c r="T245" s="1" t="s">
        <v>1500</v>
      </c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 t="s">
        <v>1463</v>
      </c>
      <c r="AJ245" s="1" t="s">
        <v>1464</v>
      </c>
      <c r="AK245" s="1" t="s">
        <v>1465</v>
      </c>
      <c r="AL245" s="1"/>
      <c r="AM245" s="1"/>
      <c r="AN245" s="1"/>
      <c r="AO245" s="1"/>
      <c r="AP245" s="1"/>
      <c r="AQ245" s="1"/>
      <c r="AR245" s="1"/>
      <c r="AS245" s="1">
        <v>1</v>
      </c>
      <c r="AT245" s="1">
        <v>1</v>
      </c>
      <c r="AU245" s="1">
        <v>0</v>
      </c>
      <c r="AV245" s="1">
        <v>1</v>
      </c>
      <c r="AW245" s="1">
        <v>0</v>
      </c>
      <c r="AX245" s="1">
        <v>0</v>
      </c>
      <c r="AY245" s="1"/>
      <c r="AZ245" s="1"/>
      <c r="BA245" s="1"/>
      <c r="BB245" s="1">
        <v>-1</v>
      </c>
      <c r="BC245" s="1">
        <v>2</v>
      </c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>
        <v>0</v>
      </c>
      <c r="CT245" s="2" t="s">
        <v>8495</v>
      </c>
      <c r="CU245" s="1"/>
      <c r="CV245" s="2" t="s">
        <v>8494</v>
      </c>
      <c r="CW245" s="1"/>
      <c r="CX245" s="1" t="s">
        <v>1503</v>
      </c>
      <c r="CY245" s="1">
        <v>1</v>
      </c>
      <c r="CZ245" s="1"/>
      <c r="DA245" s="1"/>
      <c r="DB245" s="1"/>
      <c r="DC245" s="1"/>
      <c r="DD245" s="1" t="s">
        <v>201</v>
      </c>
      <c r="DE245" s="1" t="s">
        <v>1504</v>
      </c>
      <c r="DF245" s="1" t="s">
        <v>1504</v>
      </c>
      <c r="DG245" s="1"/>
      <c r="DH245" s="1"/>
      <c r="DI245" s="1">
        <v>99</v>
      </c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>
        <v>201694</v>
      </c>
      <c r="DU245" s="1"/>
      <c r="DV245" s="2" t="s">
        <v>1505</v>
      </c>
      <c r="DW245" s="1" t="s">
        <v>427</v>
      </c>
      <c r="DX245" s="1">
        <v>1</v>
      </c>
      <c r="DY245" s="1"/>
      <c r="DZ245" s="1">
        <v>1</v>
      </c>
      <c r="EA245" s="1">
        <v>1</v>
      </c>
      <c r="EB245" s="1"/>
      <c r="EC245" s="1"/>
      <c r="ED245" s="1"/>
      <c r="EE245" s="1">
        <v>0</v>
      </c>
      <c r="EF245" s="1"/>
      <c r="EG245" s="1"/>
      <c r="EH245" s="1"/>
      <c r="EI245" s="1"/>
      <c r="EJ245" s="1"/>
      <c r="EK245" s="1"/>
      <c r="EL245" s="1"/>
      <c r="EM245" s="1"/>
      <c r="EN245" s="1"/>
      <c r="EO245" s="1" t="s">
        <v>1470</v>
      </c>
      <c r="EP245" s="1" t="s">
        <v>429</v>
      </c>
      <c r="EQ245" s="1" t="s">
        <v>429</v>
      </c>
      <c r="ER245" s="1" t="s">
        <v>209</v>
      </c>
      <c r="ES245" s="1" t="s">
        <v>1471</v>
      </c>
      <c r="ET245" s="1">
        <v>2</v>
      </c>
      <c r="EU245" s="1"/>
      <c r="EV245" s="1"/>
      <c r="EW245" s="1"/>
      <c r="EX245" s="1">
        <v>0</v>
      </c>
      <c r="EY245" s="1">
        <v>0</v>
      </c>
      <c r="EZ245" s="1"/>
      <c r="FA245" s="1"/>
      <c r="FB245" s="1">
        <v>1</v>
      </c>
      <c r="FC245" s="1">
        <v>0</v>
      </c>
      <c r="FD245" s="1">
        <v>0</v>
      </c>
      <c r="FE245" s="1">
        <v>3</v>
      </c>
      <c r="FF245" s="1">
        <v>3</v>
      </c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 t="s">
        <v>1472</v>
      </c>
      <c r="GK245" s="1" t="s">
        <v>350</v>
      </c>
      <c r="GL245" s="1" t="s">
        <v>1506</v>
      </c>
      <c r="GM245" s="1" t="s">
        <v>352</v>
      </c>
      <c r="GN245" s="1" t="s">
        <v>352</v>
      </c>
      <c r="GO245" s="1" t="s">
        <v>352</v>
      </c>
      <c r="GP245" s="1">
        <v>1</v>
      </c>
      <c r="GQ245" s="1"/>
    </row>
    <row r="246" spans="1:199" ht="28" customHeight="1">
      <c r="A246" s="1" t="s">
        <v>1498</v>
      </c>
      <c r="B246" s="1" t="s">
        <v>1499</v>
      </c>
      <c r="C246" s="1" t="s">
        <v>1498</v>
      </c>
      <c r="D246" s="1" t="s">
        <v>201</v>
      </c>
      <c r="E246" s="1" t="s">
        <v>1499</v>
      </c>
      <c r="F246" s="1"/>
      <c r="G246" s="1">
        <v>99750</v>
      </c>
      <c r="H246" s="1"/>
      <c r="I246" s="1">
        <v>0</v>
      </c>
      <c r="J246" s="1">
        <v>1</v>
      </c>
      <c r="K246" s="1"/>
      <c r="L246" s="1"/>
      <c r="M246" s="1" t="s">
        <v>340</v>
      </c>
      <c r="N246" s="1"/>
      <c r="O246" s="1"/>
      <c r="P246" s="1" t="s">
        <v>1500</v>
      </c>
      <c r="Q246" s="1"/>
      <c r="R246" s="1" t="s">
        <v>1500</v>
      </c>
      <c r="S246" s="1"/>
      <c r="T246" s="1" t="s">
        <v>1500</v>
      </c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 t="s">
        <v>1463</v>
      </c>
      <c r="AJ246" s="1" t="s">
        <v>1464</v>
      </c>
      <c r="AK246" s="1" t="s">
        <v>1465</v>
      </c>
      <c r="AL246" s="1"/>
      <c r="AM246" s="1"/>
      <c r="AN246" s="1"/>
      <c r="AO246" s="1"/>
      <c r="AP246" s="1"/>
      <c r="AQ246" s="1"/>
      <c r="AR246" s="1"/>
      <c r="AS246" s="1">
        <v>1</v>
      </c>
      <c r="AT246" s="1">
        <v>1</v>
      </c>
      <c r="AU246" s="1">
        <v>0</v>
      </c>
      <c r="AV246" s="1">
        <v>1</v>
      </c>
      <c r="AW246" s="1">
        <v>0</v>
      </c>
      <c r="AX246" s="1">
        <v>0</v>
      </c>
      <c r="AY246" s="1"/>
      <c r="AZ246" s="1"/>
      <c r="BA246" s="1"/>
      <c r="BB246" s="1">
        <v>-1</v>
      </c>
      <c r="BC246" s="1">
        <v>2</v>
      </c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>
        <v>0</v>
      </c>
      <c r="CT246" s="2" t="s">
        <v>1501</v>
      </c>
      <c r="CU246" s="1"/>
      <c r="CV246" s="2" t="s">
        <v>1502</v>
      </c>
      <c r="CW246" s="1"/>
      <c r="CX246" s="1" t="s">
        <v>1507</v>
      </c>
      <c r="CY246" s="1">
        <v>2</v>
      </c>
      <c r="CZ246" s="1"/>
      <c r="DA246" s="1"/>
      <c r="DB246" s="1"/>
      <c r="DC246" s="1"/>
      <c r="DD246" s="1" t="s">
        <v>201</v>
      </c>
      <c r="DE246" s="1" t="s">
        <v>1508</v>
      </c>
      <c r="DF246" s="1" t="s">
        <v>1508</v>
      </c>
      <c r="DG246" s="1"/>
      <c r="DH246" s="1"/>
      <c r="DI246" s="1">
        <v>99</v>
      </c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>
        <v>201694</v>
      </c>
      <c r="DU246" s="1"/>
      <c r="DV246" s="2" t="s">
        <v>1505</v>
      </c>
      <c r="DW246" s="1" t="s">
        <v>427</v>
      </c>
      <c r="DX246" s="1">
        <v>1</v>
      </c>
      <c r="DY246" s="1"/>
      <c r="DZ246" s="1">
        <v>1</v>
      </c>
      <c r="EA246" s="1">
        <v>1</v>
      </c>
      <c r="EB246" s="1"/>
      <c r="EC246" s="1"/>
      <c r="ED246" s="1"/>
      <c r="EE246" s="1">
        <v>0</v>
      </c>
      <c r="EF246" s="1"/>
      <c r="EG246" s="1"/>
      <c r="EH246" s="1"/>
      <c r="EI246" s="1"/>
      <c r="EJ246" s="1"/>
      <c r="EK246" s="1"/>
      <c r="EL246" s="1"/>
      <c r="EM246" s="1"/>
      <c r="EN246" s="1"/>
      <c r="EO246" s="1" t="s">
        <v>1470</v>
      </c>
      <c r="EP246" s="1" t="s">
        <v>429</v>
      </c>
      <c r="EQ246" s="1" t="s">
        <v>429</v>
      </c>
      <c r="ER246" s="1" t="s">
        <v>209</v>
      </c>
      <c r="ES246" s="1" t="s">
        <v>1471</v>
      </c>
      <c r="ET246" s="1">
        <v>2</v>
      </c>
      <c r="EU246" s="1"/>
      <c r="EV246" s="1"/>
      <c r="EW246" s="1"/>
      <c r="EX246" s="1">
        <v>0</v>
      </c>
      <c r="EY246" s="1">
        <v>0</v>
      </c>
      <c r="EZ246" s="1"/>
      <c r="FA246" s="1"/>
      <c r="FB246" s="1">
        <v>1</v>
      </c>
      <c r="FC246" s="1">
        <v>0</v>
      </c>
      <c r="FD246" s="1">
        <v>0</v>
      </c>
      <c r="FE246" s="1">
        <v>3</v>
      </c>
      <c r="FF246" s="1">
        <v>3</v>
      </c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>
        <v>1</v>
      </c>
      <c r="GQ246" s="1"/>
    </row>
    <row r="247" spans="1:199" ht="28" customHeight="1">
      <c r="A247" s="1" t="s">
        <v>1498</v>
      </c>
      <c r="B247" s="1" t="s">
        <v>1499</v>
      </c>
      <c r="C247" s="1" t="s">
        <v>1498</v>
      </c>
      <c r="D247" s="1" t="s">
        <v>201</v>
      </c>
      <c r="E247" s="1" t="s">
        <v>1499</v>
      </c>
      <c r="F247" s="1"/>
      <c r="G247" s="1">
        <v>99750</v>
      </c>
      <c r="H247" s="1"/>
      <c r="I247" s="1">
        <v>0</v>
      </c>
      <c r="J247" s="1">
        <v>1</v>
      </c>
      <c r="K247" s="1"/>
      <c r="L247" s="1"/>
      <c r="M247" s="1" t="s">
        <v>340</v>
      </c>
      <c r="N247" s="1"/>
      <c r="O247" s="1"/>
      <c r="P247" s="1" t="s">
        <v>1500</v>
      </c>
      <c r="Q247" s="1"/>
      <c r="R247" s="1" t="s">
        <v>1500</v>
      </c>
      <c r="S247" s="1"/>
      <c r="T247" s="1" t="s">
        <v>1500</v>
      </c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 t="s">
        <v>1463</v>
      </c>
      <c r="AJ247" s="1" t="s">
        <v>1464</v>
      </c>
      <c r="AK247" s="1" t="s">
        <v>1465</v>
      </c>
      <c r="AL247" s="1"/>
      <c r="AM247" s="1"/>
      <c r="AN247" s="1"/>
      <c r="AO247" s="1"/>
      <c r="AP247" s="1"/>
      <c r="AQ247" s="1"/>
      <c r="AR247" s="1"/>
      <c r="AS247" s="1">
        <v>1</v>
      </c>
      <c r="AT247" s="1">
        <v>1</v>
      </c>
      <c r="AU247" s="1">
        <v>0</v>
      </c>
      <c r="AV247" s="1">
        <v>1</v>
      </c>
      <c r="AW247" s="1">
        <v>0</v>
      </c>
      <c r="AX247" s="1">
        <v>0</v>
      </c>
      <c r="AY247" s="1"/>
      <c r="AZ247" s="1"/>
      <c r="BA247" s="1"/>
      <c r="BB247" s="1">
        <v>-1</v>
      </c>
      <c r="BC247" s="1">
        <v>2</v>
      </c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>
        <v>0</v>
      </c>
      <c r="CT247" s="2" t="s">
        <v>1501</v>
      </c>
      <c r="CU247" s="1"/>
      <c r="CV247" s="2" t="s">
        <v>1502</v>
      </c>
      <c r="CW247" s="1"/>
      <c r="CX247" s="1" t="s">
        <v>1509</v>
      </c>
      <c r="CY247" s="1">
        <v>3</v>
      </c>
      <c r="CZ247" s="1"/>
      <c r="DA247" s="1"/>
      <c r="DB247" s="1"/>
      <c r="DC247" s="1"/>
      <c r="DD247" s="1" t="s">
        <v>201</v>
      </c>
      <c r="DE247" s="1" t="s">
        <v>1510</v>
      </c>
      <c r="DF247" s="1" t="s">
        <v>1510</v>
      </c>
      <c r="DG247" s="1"/>
      <c r="DH247" s="1"/>
      <c r="DI247" s="1">
        <v>98</v>
      </c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>
        <v>201694</v>
      </c>
      <c r="DU247" s="1"/>
      <c r="DV247" s="2" t="s">
        <v>1505</v>
      </c>
      <c r="DW247" s="1" t="s">
        <v>427</v>
      </c>
      <c r="DX247" s="1">
        <v>1</v>
      </c>
      <c r="DY247" s="1"/>
      <c r="DZ247" s="1">
        <v>1</v>
      </c>
      <c r="EA247" s="1">
        <v>1</v>
      </c>
      <c r="EB247" s="1"/>
      <c r="EC247" s="1"/>
      <c r="ED247" s="1"/>
      <c r="EE247" s="1">
        <v>0</v>
      </c>
      <c r="EF247" s="1"/>
      <c r="EG247" s="1"/>
      <c r="EH247" s="1"/>
      <c r="EI247" s="1"/>
      <c r="EJ247" s="1"/>
      <c r="EK247" s="1"/>
      <c r="EL247" s="1"/>
      <c r="EM247" s="1"/>
      <c r="EN247" s="1"/>
      <c r="EO247" s="1" t="s">
        <v>1470</v>
      </c>
      <c r="EP247" s="1" t="s">
        <v>429</v>
      </c>
      <c r="EQ247" s="1" t="s">
        <v>429</v>
      </c>
      <c r="ER247" s="1" t="s">
        <v>209</v>
      </c>
      <c r="ES247" s="1" t="s">
        <v>1471</v>
      </c>
      <c r="ET247" s="1">
        <v>2</v>
      </c>
      <c r="EU247" s="1"/>
      <c r="EV247" s="1"/>
      <c r="EW247" s="1"/>
      <c r="EX247" s="1">
        <v>0</v>
      </c>
      <c r="EY247" s="1">
        <v>0</v>
      </c>
      <c r="EZ247" s="1"/>
      <c r="FA247" s="1"/>
      <c r="FB247" s="1">
        <v>1</v>
      </c>
      <c r="FC247" s="1">
        <v>0</v>
      </c>
      <c r="FD247" s="1">
        <v>0</v>
      </c>
      <c r="FE247" s="1">
        <v>3</v>
      </c>
      <c r="FF247" s="1">
        <v>3</v>
      </c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>
        <v>1</v>
      </c>
      <c r="GQ247" s="1"/>
    </row>
    <row r="248" spans="1:199" ht="28" customHeight="1">
      <c r="A248" s="1" t="s">
        <v>1498</v>
      </c>
      <c r="B248" s="1" t="s">
        <v>1499</v>
      </c>
      <c r="C248" s="1" t="s">
        <v>1498</v>
      </c>
      <c r="D248" s="1" t="s">
        <v>201</v>
      </c>
      <c r="E248" s="1" t="s">
        <v>1499</v>
      </c>
      <c r="F248" s="1"/>
      <c r="G248" s="1">
        <v>99750</v>
      </c>
      <c r="H248" s="1"/>
      <c r="I248" s="1">
        <v>0</v>
      </c>
      <c r="J248" s="1">
        <v>1</v>
      </c>
      <c r="K248" s="1"/>
      <c r="L248" s="1"/>
      <c r="M248" s="1" t="s">
        <v>340</v>
      </c>
      <c r="N248" s="1"/>
      <c r="O248" s="1"/>
      <c r="P248" s="1" t="s">
        <v>1500</v>
      </c>
      <c r="Q248" s="1"/>
      <c r="R248" s="1" t="s">
        <v>1500</v>
      </c>
      <c r="S248" s="1"/>
      <c r="T248" s="1" t="s">
        <v>1500</v>
      </c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 t="s">
        <v>1463</v>
      </c>
      <c r="AJ248" s="1" t="s">
        <v>1464</v>
      </c>
      <c r="AK248" s="1" t="s">
        <v>1465</v>
      </c>
      <c r="AL248" s="1"/>
      <c r="AM248" s="1"/>
      <c r="AN248" s="1"/>
      <c r="AO248" s="1"/>
      <c r="AP248" s="1"/>
      <c r="AQ248" s="1"/>
      <c r="AR248" s="1"/>
      <c r="AS248" s="1">
        <v>1</v>
      </c>
      <c r="AT248" s="1">
        <v>1</v>
      </c>
      <c r="AU248" s="1">
        <v>0</v>
      </c>
      <c r="AV248" s="1">
        <v>1</v>
      </c>
      <c r="AW248" s="1">
        <v>0</v>
      </c>
      <c r="AX248" s="1">
        <v>0</v>
      </c>
      <c r="AY248" s="1"/>
      <c r="AZ248" s="1"/>
      <c r="BA248" s="1"/>
      <c r="BB248" s="1">
        <v>-1</v>
      </c>
      <c r="BC248" s="1">
        <v>2</v>
      </c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>
        <v>0</v>
      </c>
      <c r="CT248" s="2" t="s">
        <v>1501</v>
      </c>
      <c r="CU248" s="1"/>
      <c r="CV248" s="2" t="s">
        <v>1502</v>
      </c>
      <c r="CW248" s="1"/>
      <c r="CX248" s="1" t="s">
        <v>1511</v>
      </c>
      <c r="CY248" s="1">
        <v>4</v>
      </c>
      <c r="CZ248" s="1"/>
      <c r="DA248" s="1"/>
      <c r="DB248" s="1"/>
      <c r="DC248" s="1"/>
      <c r="DD248" s="1" t="s">
        <v>201</v>
      </c>
      <c r="DE248" s="1" t="s">
        <v>1512</v>
      </c>
      <c r="DF248" s="1" t="s">
        <v>1512</v>
      </c>
      <c r="DG248" s="1"/>
      <c r="DH248" s="1"/>
      <c r="DI248" s="1">
        <v>98</v>
      </c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>
        <v>201694</v>
      </c>
      <c r="DU248" s="1"/>
      <c r="DV248" s="2" t="s">
        <v>1505</v>
      </c>
      <c r="DW248" s="1" t="s">
        <v>427</v>
      </c>
      <c r="DX248" s="1">
        <v>1</v>
      </c>
      <c r="DY248" s="1"/>
      <c r="DZ248" s="1">
        <v>1</v>
      </c>
      <c r="EA248" s="1">
        <v>1</v>
      </c>
      <c r="EB248" s="1"/>
      <c r="EC248" s="1"/>
      <c r="ED248" s="1"/>
      <c r="EE248" s="1">
        <v>0</v>
      </c>
      <c r="EF248" s="1"/>
      <c r="EG248" s="1"/>
      <c r="EH248" s="1"/>
      <c r="EI248" s="1"/>
      <c r="EJ248" s="1"/>
      <c r="EK248" s="1"/>
      <c r="EL248" s="1"/>
      <c r="EM248" s="1"/>
      <c r="EN248" s="1"/>
      <c r="EO248" s="1" t="s">
        <v>1470</v>
      </c>
      <c r="EP248" s="1" t="s">
        <v>429</v>
      </c>
      <c r="EQ248" s="1" t="s">
        <v>429</v>
      </c>
      <c r="ER248" s="1" t="s">
        <v>209</v>
      </c>
      <c r="ES248" s="1" t="s">
        <v>1471</v>
      </c>
      <c r="ET248" s="1">
        <v>2</v>
      </c>
      <c r="EU248" s="1"/>
      <c r="EV248" s="1"/>
      <c r="EW248" s="1"/>
      <c r="EX248" s="1">
        <v>0</v>
      </c>
      <c r="EY248" s="1">
        <v>0</v>
      </c>
      <c r="EZ248" s="1"/>
      <c r="FA248" s="1"/>
      <c r="FB248" s="1">
        <v>1</v>
      </c>
      <c r="FC248" s="1">
        <v>0</v>
      </c>
      <c r="FD248" s="1">
        <v>0</v>
      </c>
      <c r="FE248" s="1">
        <v>3</v>
      </c>
      <c r="FF248" s="1">
        <v>3</v>
      </c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>
        <v>1</v>
      </c>
      <c r="GQ248" s="1"/>
    </row>
    <row r="249" spans="1:199" ht="28" customHeight="1">
      <c r="A249" s="1" t="s">
        <v>1498</v>
      </c>
      <c r="B249" s="1" t="s">
        <v>1499</v>
      </c>
      <c r="C249" s="1" t="s">
        <v>1498</v>
      </c>
      <c r="D249" s="1" t="s">
        <v>201</v>
      </c>
      <c r="E249" s="1" t="s">
        <v>1499</v>
      </c>
      <c r="F249" s="1"/>
      <c r="G249" s="1">
        <v>99750</v>
      </c>
      <c r="H249" s="1"/>
      <c r="I249" s="1">
        <v>0</v>
      </c>
      <c r="J249" s="1">
        <v>1</v>
      </c>
      <c r="K249" s="1"/>
      <c r="L249" s="1"/>
      <c r="M249" s="1" t="s">
        <v>340</v>
      </c>
      <c r="N249" s="1"/>
      <c r="O249" s="1"/>
      <c r="P249" s="1" t="s">
        <v>1500</v>
      </c>
      <c r="Q249" s="1"/>
      <c r="R249" s="1" t="s">
        <v>1500</v>
      </c>
      <c r="S249" s="1"/>
      <c r="T249" s="1" t="s">
        <v>1500</v>
      </c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 t="s">
        <v>1463</v>
      </c>
      <c r="AJ249" s="1" t="s">
        <v>1464</v>
      </c>
      <c r="AK249" s="1" t="s">
        <v>1465</v>
      </c>
      <c r="AL249" s="1"/>
      <c r="AM249" s="1"/>
      <c r="AN249" s="1"/>
      <c r="AO249" s="1"/>
      <c r="AP249" s="1"/>
      <c r="AQ249" s="1"/>
      <c r="AR249" s="1"/>
      <c r="AS249" s="1">
        <v>1</v>
      </c>
      <c r="AT249" s="1">
        <v>1</v>
      </c>
      <c r="AU249" s="1">
        <v>0</v>
      </c>
      <c r="AV249" s="1">
        <v>1</v>
      </c>
      <c r="AW249" s="1">
        <v>0</v>
      </c>
      <c r="AX249" s="1">
        <v>0</v>
      </c>
      <c r="AY249" s="1"/>
      <c r="AZ249" s="1"/>
      <c r="BA249" s="1"/>
      <c r="BB249" s="1">
        <v>-1</v>
      </c>
      <c r="BC249" s="1">
        <v>2</v>
      </c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>
        <v>0</v>
      </c>
      <c r="CT249" s="2" t="s">
        <v>1501</v>
      </c>
      <c r="CU249" s="1"/>
      <c r="CV249" s="2" t="s">
        <v>1502</v>
      </c>
      <c r="CW249" s="1"/>
      <c r="CX249" s="1" t="s">
        <v>1513</v>
      </c>
      <c r="CY249" s="1">
        <v>5</v>
      </c>
      <c r="CZ249" s="1"/>
      <c r="DA249" s="1"/>
      <c r="DB249" s="1"/>
      <c r="DC249" s="1"/>
      <c r="DD249" s="1" t="s">
        <v>201</v>
      </c>
      <c r="DE249" s="1" t="s">
        <v>1514</v>
      </c>
      <c r="DF249" s="1" t="s">
        <v>1514</v>
      </c>
      <c r="DG249" s="1"/>
      <c r="DH249" s="1"/>
      <c r="DI249" s="1">
        <v>98</v>
      </c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>
        <v>201694</v>
      </c>
      <c r="DU249" s="1"/>
      <c r="DV249" s="2" t="s">
        <v>1505</v>
      </c>
      <c r="DW249" s="1" t="s">
        <v>427</v>
      </c>
      <c r="DX249" s="1">
        <v>1</v>
      </c>
      <c r="DY249" s="1"/>
      <c r="DZ249" s="1">
        <v>1</v>
      </c>
      <c r="EA249" s="1">
        <v>1</v>
      </c>
      <c r="EB249" s="1"/>
      <c r="EC249" s="1"/>
      <c r="ED249" s="1"/>
      <c r="EE249" s="1">
        <v>0</v>
      </c>
      <c r="EF249" s="1"/>
      <c r="EG249" s="1"/>
      <c r="EH249" s="1"/>
      <c r="EI249" s="1"/>
      <c r="EJ249" s="1"/>
      <c r="EK249" s="1"/>
      <c r="EL249" s="1"/>
      <c r="EM249" s="1"/>
      <c r="EN249" s="1"/>
      <c r="EO249" s="1" t="s">
        <v>1470</v>
      </c>
      <c r="EP249" s="1" t="s">
        <v>429</v>
      </c>
      <c r="EQ249" s="1" t="s">
        <v>429</v>
      </c>
      <c r="ER249" s="1" t="s">
        <v>209</v>
      </c>
      <c r="ES249" s="1" t="s">
        <v>1471</v>
      </c>
      <c r="ET249" s="1">
        <v>2</v>
      </c>
      <c r="EU249" s="1"/>
      <c r="EV249" s="1"/>
      <c r="EW249" s="1"/>
      <c r="EX249" s="1">
        <v>0</v>
      </c>
      <c r="EY249" s="1">
        <v>0</v>
      </c>
      <c r="EZ249" s="1"/>
      <c r="FA249" s="1"/>
      <c r="FB249" s="1">
        <v>1</v>
      </c>
      <c r="FC249" s="1">
        <v>0</v>
      </c>
      <c r="FD249" s="1">
        <v>0</v>
      </c>
      <c r="FE249" s="1">
        <v>3</v>
      </c>
      <c r="FF249" s="1">
        <v>3</v>
      </c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>
        <v>1</v>
      </c>
      <c r="GQ249" s="1"/>
    </row>
    <row r="250" spans="1:199" ht="28" customHeight="1">
      <c r="A250" s="1" t="s">
        <v>1498</v>
      </c>
      <c r="B250" s="1" t="s">
        <v>1499</v>
      </c>
      <c r="C250" s="1" t="s">
        <v>1498</v>
      </c>
      <c r="D250" s="1" t="s">
        <v>201</v>
      </c>
      <c r="E250" s="1" t="s">
        <v>1499</v>
      </c>
      <c r="F250" s="1"/>
      <c r="G250" s="1">
        <v>99750</v>
      </c>
      <c r="H250" s="1"/>
      <c r="I250" s="1">
        <v>0</v>
      </c>
      <c r="J250" s="1">
        <v>1</v>
      </c>
      <c r="K250" s="1"/>
      <c r="L250" s="1"/>
      <c r="M250" s="1" t="s">
        <v>340</v>
      </c>
      <c r="N250" s="1"/>
      <c r="O250" s="1"/>
      <c r="P250" s="1" t="s">
        <v>1500</v>
      </c>
      <c r="Q250" s="1"/>
      <c r="R250" s="1" t="s">
        <v>1500</v>
      </c>
      <c r="S250" s="1"/>
      <c r="T250" s="1" t="s">
        <v>1500</v>
      </c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 t="s">
        <v>1463</v>
      </c>
      <c r="AJ250" s="1" t="s">
        <v>1464</v>
      </c>
      <c r="AK250" s="1" t="s">
        <v>1465</v>
      </c>
      <c r="AL250" s="1"/>
      <c r="AM250" s="1"/>
      <c r="AN250" s="1"/>
      <c r="AO250" s="1"/>
      <c r="AP250" s="1"/>
      <c r="AQ250" s="1"/>
      <c r="AR250" s="1"/>
      <c r="AS250" s="1">
        <v>1</v>
      </c>
      <c r="AT250" s="1">
        <v>1</v>
      </c>
      <c r="AU250" s="1">
        <v>0</v>
      </c>
      <c r="AV250" s="1">
        <v>1</v>
      </c>
      <c r="AW250" s="1">
        <v>0</v>
      </c>
      <c r="AX250" s="1">
        <v>0</v>
      </c>
      <c r="AY250" s="1"/>
      <c r="AZ250" s="1"/>
      <c r="BA250" s="1"/>
      <c r="BB250" s="1">
        <v>-1</v>
      </c>
      <c r="BC250" s="1">
        <v>2</v>
      </c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>
        <v>0</v>
      </c>
      <c r="CT250" s="2" t="s">
        <v>1501</v>
      </c>
      <c r="CU250" s="1"/>
      <c r="CV250" s="2" t="s">
        <v>1502</v>
      </c>
      <c r="CW250" s="1"/>
      <c r="CX250" s="1" t="s">
        <v>1515</v>
      </c>
      <c r="CY250" s="1">
        <v>6</v>
      </c>
      <c r="CZ250" s="1"/>
      <c r="DA250" s="1"/>
      <c r="DB250" s="1"/>
      <c r="DC250" s="1"/>
      <c r="DD250" s="1" t="s">
        <v>201</v>
      </c>
      <c r="DE250" s="1" t="s">
        <v>1516</v>
      </c>
      <c r="DF250" s="1" t="s">
        <v>1516</v>
      </c>
      <c r="DG250" s="1"/>
      <c r="DH250" s="1"/>
      <c r="DI250" s="1">
        <v>100</v>
      </c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>
        <v>201694</v>
      </c>
      <c r="DU250" s="1"/>
      <c r="DV250" s="2" t="s">
        <v>1505</v>
      </c>
      <c r="DW250" s="1" t="s">
        <v>427</v>
      </c>
      <c r="DX250" s="1">
        <v>1</v>
      </c>
      <c r="DY250" s="1"/>
      <c r="DZ250" s="1">
        <v>1</v>
      </c>
      <c r="EA250" s="1">
        <v>1</v>
      </c>
      <c r="EB250" s="1"/>
      <c r="EC250" s="1"/>
      <c r="ED250" s="1"/>
      <c r="EE250" s="1">
        <v>0</v>
      </c>
      <c r="EF250" s="1"/>
      <c r="EG250" s="1"/>
      <c r="EH250" s="1"/>
      <c r="EI250" s="1"/>
      <c r="EJ250" s="1"/>
      <c r="EK250" s="1"/>
      <c r="EL250" s="1"/>
      <c r="EM250" s="1"/>
      <c r="EN250" s="1"/>
      <c r="EO250" s="1" t="s">
        <v>1470</v>
      </c>
      <c r="EP250" s="1" t="s">
        <v>429</v>
      </c>
      <c r="EQ250" s="1" t="s">
        <v>429</v>
      </c>
      <c r="ER250" s="1" t="s">
        <v>209</v>
      </c>
      <c r="ES250" s="1" t="s">
        <v>1471</v>
      </c>
      <c r="ET250" s="1">
        <v>2</v>
      </c>
      <c r="EU250" s="1"/>
      <c r="EV250" s="1"/>
      <c r="EW250" s="1"/>
      <c r="EX250" s="1">
        <v>0</v>
      </c>
      <c r="EY250" s="1">
        <v>0</v>
      </c>
      <c r="EZ250" s="1"/>
      <c r="FA250" s="1"/>
      <c r="FB250" s="1">
        <v>1</v>
      </c>
      <c r="FC250" s="1">
        <v>0</v>
      </c>
      <c r="FD250" s="1">
        <v>0</v>
      </c>
      <c r="FE250" s="1">
        <v>3</v>
      </c>
      <c r="FF250" s="1">
        <v>3</v>
      </c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>
        <v>1</v>
      </c>
      <c r="GQ250" s="1"/>
    </row>
    <row r="251" spans="1:199" ht="28" customHeight="1">
      <c r="A251" s="1" t="s">
        <v>1517</v>
      </c>
      <c r="B251" s="1" t="s">
        <v>1518</v>
      </c>
      <c r="C251" s="1" t="s">
        <v>1517</v>
      </c>
      <c r="D251" s="1" t="s">
        <v>201</v>
      </c>
      <c r="E251" s="1" t="s">
        <v>1518</v>
      </c>
      <c r="F251" s="1"/>
      <c r="G251" s="1">
        <v>99750</v>
      </c>
      <c r="H251" s="1"/>
      <c r="I251" s="1">
        <v>0</v>
      </c>
      <c r="J251" s="1">
        <v>1</v>
      </c>
      <c r="K251" s="1"/>
      <c r="L251" s="1"/>
      <c r="M251" s="1" t="s">
        <v>340</v>
      </c>
      <c r="N251" s="1"/>
      <c r="O251" s="1"/>
      <c r="P251" s="1" t="s">
        <v>1519</v>
      </c>
      <c r="Q251" s="1"/>
      <c r="R251" s="1" t="s">
        <v>1519</v>
      </c>
      <c r="S251" s="1"/>
      <c r="T251" s="1" t="s">
        <v>1519</v>
      </c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 t="s">
        <v>1487</v>
      </c>
      <c r="AJ251" s="1" t="s">
        <v>1488</v>
      </c>
      <c r="AK251" s="1" t="s">
        <v>1489</v>
      </c>
      <c r="AL251" s="1"/>
      <c r="AM251" s="1"/>
      <c r="AN251" s="1"/>
      <c r="AO251" s="1"/>
      <c r="AP251" s="1"/>
      <c r="AQ251" s="1"/>
      <c r="AR251" s="1"/>
      <c r="AS251" s="1">
        <v>1</v>
      </c>
      <c r="AT251" s="1">
        <v>1</v>
      </c>
      <c r="AU251" s="1">
        <v>0</v>
      </c>
      <c r="AV251" s="1">
        <v>1</v>
      </c>
      <c r="AW251" s="1">
        <v>0</v>
      </c>
      <c r="AX251" s="1">
        <v>0</v>
      </c>
      <c r="AY251" s="1"/>
      <c r="AZ251" s="1"/>
      <c r="BA251" s="1"/>
      <c r="BB251" s="1">
        <v>-1</v>
      </c>
      <c r="BC251" s="1">
        <v>2</v>
      </c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>
        <v>0</v>
      </c>
      <c r="CT251" s="2" t="s">
        <v>1501</v>
      </c>
      <c r="CU251" s="1"/>
      <c r="CV251" s="2" t="s">
        <v>1502</v>
      </c>
      <c r="CW251" s="1"/>
      <c r="CX251" s="1" t="s">
        <v>1520</v>
      </c>
      <c r="CY251" s="1">
        <v>1</v>
      </c>
      <c r="CZ251" s="1"/>
      <c r="DA251" s="1"/>
      <c r="DB251" s="1"/>
      <c r="DC251" s="1"/>
      <c r="DD251" s="1" t="s">
        <v>201</v>
      </c>
      <c r="DE251" s="1" t="s">
        <v>1504</v>
      </c>
      <c r="DF251" s="1" t="s">
        <v>1504</v>
      </c>
      <c r="DG251" s="1"/>
      <c r="DH251" s="1"/>
      <c r="DI251" s="1">
        <v>100</v>
      </c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>
        <v>101906</v>
      </c>
      <c r="DU251" s="1"/>
      <c r="DV251" s="1" t="s">
        <v>347</v>
      </c>
      <c r="DW251" s="1" t="s">
        <v>427</v>
      </c>
      <c r="DX251" s="1">
        <v>1</v>
      </c>
      <c r="DY251" s="1"/>
      <c r="DZ251" s="1">
        <v>1</v>
      </c>
      <c r="EA251" s="1">
        <v>1</v>
      </c>
      <c r="EB251" s="1"/>
      <c r="EC251" s="1"/>
      <c r="ED251" s="1"/>
      <c r="EE251" s="1">
        <v>0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 t="s">
        <v>1470</v>
      </c>
      <c r="EP251" s="1" t="s">
        <v>429</v>
      </c>
      <c r="EQ251" s="1" t="s">
        <v>429</v>
      </c>
      <c r="ER251" s="1" t="s">
        <v>209</v>
      </c>
      <c r="ES251" s="1" t="s">
        <v>1471</v>
      </c>
      <c r="ET251" s="1">
        <v>2</v>
      </c>
      <c r="EU251" s="1"/>
      <c r="EV251" s="1"/>
      <c r="EW251" s="1"/>
      <c r="EX251" s="1">
        <v>0</v>
      </c>
      <c r="EY251" s="1">
        <v>0</v>
      </c>
      <c r="EZ251" s="1"/>
      <c r="FA251" s="1"/>
      <c r="FB251" s="1">
        <v>1</v>
      </c>
      <c r="FC251" s="1">
        <v>0</v>
      </c>
      <c r="FD251" s="1">
        <v>0</v>
      </c>
      <c r="FE251" s="1">
        <v>1</v>
      </c>
      <c r="FF251" s="1">
        <v>1</v>
      </c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 t="s">
        <v>1472</v>
      </c>
      <c r="GK251" s="1" t="s">
        <v>350</v>
      </c>
      <c r="GL251" s="1" t="s">
        <v>1506</v>
      </c>
      <c r="GM251" s="1" t="s">
        <v>352</v>
      </c>
      <c r="GN251" s="1" t="s">
        <v>352</v>
      </c>
      <c r="GO251" s="1" t="s">
        <v>352</v>
      </c>
      <c r="GP251" s="1">
        <v>1</v>
      </c>
      <c r="GQ251" s="1"/>
    </row>
    <row r="252" spans="1:199" ht="28" customHeight="1">
      <c r="A252" s="1" t="s">
        <v>1517</v>
      </c>
      <c r="B252" s="1" t="s">
        <v>1518</v>
      </c>
      <c r="C252" s="1" t="s">
        <v>1517</v>
      </c>
      <c r="D252" s="1" t="s">
        <v>201</v>
      </c>
      <c r="E252" s="1" t="s">
        <v>1518</v>
      </c>
      <c r="F252" s="1"/>
      <c r="G252" s="1">
        <v>99750</v>
      </c>
      <c r="H252" s="1"/>
      <c r="I252" s="1">
        <v>0</v>
      </c>
      <c r="J252" s="1">
        <v>1</v>
      </c>
      <c r="K252" s="1"/>
      <c r="L252" s="1"/>
      <c r="M252" s="1" t="s">
        <v>340</v>
      </c>
      <c r="N252" s="1"/>
      <c r="O252" s="1"/>
      <c r="P252" s="1" t="s">
        <v>1519</v>
      </c>
      <c r="Q252" s="1"/>
      <c r="R252" s="1" t="s">
        <v>1519</v>
      </c>
      <c r="S252" s="1"/>
      <c r="T252" s="1" t="s">
        <v>1519</v>
      </c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 t="s">
        <v>1487</v>
      </c>
      <c r="AJ252" s="1" t="s">
        <v>1488</v>
      </c>
      <c r="AK252" s="1" t="s">
        <v>1489</v>
      </c>
      <c r="AL252" s="1"/>
      <c r="AM252" s="1"/>
      <c r="AN252" s="1"/>
      <c r="AO252" s="1"/>
      <c r="AP252" s="1"/>
      <c r="AQ252" s="1"/>
      <c r="AR252" s="1"/>
      <c r="AS252" s="1">
        <v>1</v>
      </c>
      <c r="AT252" s="1">
        <v>1</v>
      </c>
      <c r="AU252" s="1">
        <v>0</v>
      </c>
      <c r="AV252" s="1">
        <v>1</v>
      </c>
      <c r="AW252" s="1">
        <v>0</v>
      </c>
      <c r="AX252" s="1">
        <v>0</v>
      </c>
      <c r="AY252" s="1"/>
      <c r="AZ252" s="1"/>
      <c r="BA252" s="1"/>
      <c r="BB252" s="1">
        <v>-1</v>
      </c>
      <c r="BC252" s="1">
        <v>2</v>
      </c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>
        <v>0</v>
      </c>
      <c r="CT252" s="2" t="s">
        <v>1501</v>
      </c>
      <c r="CU252" s="1"/>
      <c r="CV252" s="2" t="s">
        <v>1502</v>
      </c>
      <c r="CW252" s="1"/>
      <c r="CX252" s="1" t="s">
        <v>1521</v>
      </c>
      <c r="CY252" s="1">
        <v>2</v>
      </c>
      <c r="CZ252" s="1"/>
      <c r="DA252" s="1"/>
      <c r="DB252" s="1"/>
      <c r="DC252" s="1"/>
      <c r="DD252" s="1" t="s">
        <v>201</v>
      </c>
      <c r="DE252" s="1" t="s">
        <v>1508</v>
      </c>
      <c r="DF252" s="1" t="s">
        <v>1508</v>
      </c>
      <c r="DG252" s="1"/>
      <c r="DH252" s="1"/>
      <c r="DI252" s="1">
        <v>99</v>
      </c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>
        <v>101906</v>
      </c>
      <c r="DU252" s="1"/>
      <c r="DV252" s="1" t="s">
        <v>347</v>
      </c>
      <c r="DW252" s="1" t="s">
        <v>427</v>
      </c>
      <c r="DX252" s="1">
        <v>1</v>
      </c>
      <c r="DY252" s="1"/>
      <c r="DZ252" s="1">
        <v>1</v>
      </c>
      <c r="EA252" s="1">
        <v>1</v>
      </c>
      <c r="EB252" s="1"/>
      <c r="EC252" s="1"/>
      <c r="ED252" s="1"/>
      <c r="EE252" s="1">
        <v>0</v>
      </c>
      <c r="EF252" s="1"/>
      <c r="EG252" s="1"/>
      <c r="EH252" s="1"/>
      <c r="EI252" s="1"/>
      <c r="EJ252" s="1"/>
      <c r="EK252" s="1"/>
      <c r="EL252" s="1"/>
      <c r="EM252" s="1"/>
      <c r="EN252" s="1"/>
      <c r="EO252" s="1" t="s">
        <v>1470</v>
      </c>
      <c r="EP252" s="1" t="s">
        <v>429</v>
      </c>
      <c r="EQ252" s="1" t="s">
        <v>429</v>
      </c>
      <c r="ER252" s="1" t="s">
        <v>209</v>
      </c>
      <c r="ES252" s="1" t="s">
        <v>1471</v>
      </c>
      <c r="ET252" s="1">
        <v>2</v>
      </c>
      <c r="EU252" s="1"/>
      <c r="EV252" s="1"/>
      <c r="EW252" s="1"/>
      <c r="EX252" s="1">
        <v>0</v>
      </c>
      <c r="EY252" s="1">
        <v>0</v>
      </c>
      <c r="EZ252" s="1"/>
      <c r="FA252" s="1"/>
      <c r="FB252" s="1">
        <v>1</v>
      </c>
      <c r="FC252" s="1">
        <v>0</v>
      </c>
      <c r="FD252" s="1">
        <v>0</v>
      </c>
      <c r="FE252" s="1">
        <v>1</v>
      </c>
      <c r="FF252" s="1">
        <v>1</v>
      </c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>
        <v>1</v>
      </c>
      <c r="GQ252" s="1"/>
    </row>
    <row r="253" spans="1:199" ht="28" customHeight="1">
      <c r="A253" s="1" t="s">
        <v>1517</v>
      </c>
      <c r="B253" s="1" t="s">
        <v>1518</v>
      </c>
      <c r="C253" s="1" t="s">
        <v>1517</v>
      </c>
      <c r="D253" s="1" t="s">
        <v>201</v>
      </c>
      <c r="E253" s="1" t="s">
        <v>1518</v>
      </c>
      <c r="F253" s="1"/>
      <c r="G253" s="1">
        <v>99750</v>
      </c>
      <c r="H253" s="1"/>
      <c r="I253" s="1">
        <v>0</v>
      </c>
      <c r="J253" s="1">
        <v>1</v>
      </c>
      <c r="K253" s="1"/>
      <c r="L253" s="1"/>
      <c r="M253" s="1" t="s">
        <v>340</v>
      </c>
      <c r="N253" s="1"/>
      <c r="O253" s="1"/>
      <c r="P253" s="1" t="s">
        <v>1519</v>
      </c>
      <c r="Q253" s="1"/>
      <c r="R253" s="1" t="s">
        <v>1519</v>
      </c>
      <c r="S253" s="1"/>
      <c r="T253" s="1" t="s">
        <v>1519</v>
      </c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 t="s">
        <v>1487</v>
      </c>
      <c r="AJ253" s="1" t="s">
        <v>1488</v>
      </c>
      <c r="AK253" s="1" t="s">
        <v>1489</v>
      </c>
      <c r="AL253" s="1"/>
      <c r="AM253" s="1"/>
      <c r="AN253" s="1"/>
      <c r="AO253" s="1"/>
      <c r="AP253" s="1"/>
      <c r="AQ253" s="1"/>
      <c r="AR253" s="1"/>
      <c r="AS253" s="1">
        <v>1</v>
      </c>
      <c r="AT253" s="1">
        <v>1</v>
      </c>
      <c r="AU253" s="1">
        <v>0</v>
      </c>
      <c r="AV253" s="1">
        <v>1</v>
      </c>
      <c r="AW253" s="1">
        <v>0</v>
      </c>
      <c r="AX253" s="1">
        <v>0</v>
      </c>
      <c r="AY253" s="1"/>
      <c r="AZ253" s="1"/>
      <c r="BA253" s="1"/>
      <c r="BB253" s="1">
        <v>-1</v>
      </c>
      <c r="BC253" s="1">
        <v>2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>
        <v>0</v>
      </c>
      <c r="CT253" s="2" t="s">
        <v>1501</v>
      </c>
      <c r="CU253" s="1"/>
      <c r="CV253" s="2" t="s">
        <v>1502</v>
      </c>
      <c r="CW253" s="1"/>
      <c r="CX253" s="1" t="s">
        <v>1522</v>
      </c>
      <c r="CY253" s="1">
        <v>3</v>
      </c>
      <c r="CZ253" s="1"/>
      <c r="DA253" s="1"/>
      <c r="DB253" s="1"/>
      <c r="DC253" s="1"/>
      <c r="DD253" s="1" t="s">
        <v>201</v>
      </c>
      <c r="DE253" s="1" t="s">
        <v>1510</v>
      </c>
      <c r="DF253" s="1" t="s">
        <v>1510</v>
      </c>
      <c r="DG253" s="1"/>
      <c r="DH253" s="1"/>
      <c r="DI253" s="1">
        <v>100</v>
      </c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>
        <v>101906</v>
      </c>
      <c r="DU253" s="1"/>
      <c r="DV253" s="1" t="s">
        <v>347</v>
      </c>
      <c r="DW253" s="1" t="s">
        <v>427</v>
      </c>
      <c r="DX253" s="1">
        <v>1</v>
      </c>
      <c r="DY253" s="1"/>
      <c r="DZ253" s="1">
        <v>1</v>
      </c>
      <c r="EA253" s="1">
        <v>1</v>
      </c>
      <c r="EB253" s="1"/>
      <c r="EC253" s="1"/>
      <c r="ED253" s="1"/>
      <c r="EE253" s="1">
        <v>0</v>
      </c>
      <c r="EF253" s="1"/>
      <c r="EG253" s="1"/>
      <c r="EH253" s="1"/>
      <c r="EI253" s="1"/>
      <c r="EJ253" s="1"/>
      <c r="EK253" s="1"/>
      <c r="EL253" s="1"/>
      <c r="EM253" s="1"/>
      <c r="EN253" s="1"/>
      <c r="EO253" s="1" t="s">
        <v>1470</v>
      </c>
      <c r="EP253" s="1" t="s">
        <v>429</v>
      </c>
      <c r="EQ253" s="1" t="s">
        <v>429</v>
      </c>
      <c r="ER253" s="1" t="s">
        <v>209</v>
      </c>
      <c r="ES253" s="1" t="s">
        <v>1471</v>
      </c>
      <c r="ET253" s="1">
        <v>2</v>
      </c>
      <c r="EU253" s="1"/>
      <c r="EV253" s="1"/>
      <c r="EW253" s="1"/>
      <c r="EX253" s="1">
        <v>0</v>
      </c>
      <c r="EY253" s="1">
        <v>0</v>
      </c>
      <c r="EZ253" s="1"/>
      <c r="FA253" s="1"/>
      <c r="FB253" s="1">
        <v>1</v>
      </c>
      <c r="FC253" s="1">
        <v>0</v>
      </c>
      <c r="FD253" s="1">
        <v>0</v>
      </c>
      <c r="FE253" s="1">
        <v>1</v>
      </c>
      <c r="FF253" s="1">
        <v>1</v>
      </c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>
        <v>1</v>
      </c>
      <c r="GQ253" s="1"/>
    </row>
    <row r="254" spans="1:199" ht="28" customHeight="1">
      <c r="A254" s="1" t="s">
        <v>1517</v>
      </c>
      <c r="B254" s="1" t="s">
        <v>1518</v>
      </c>
      <c r="C254" s="1" t="s">
        <v>1517</v>
      </c>
      <c r="D254" s="1" t="s">
        <v>201</v>
      </c>
      <c r="E254" s="1" t="s">
        <v>1518</v>
      </c>
      <c r="F254" s="1"/>
      <c r="G254" s="1">
        <v>99750</v>
      </c>
      <c r="H254" s="1"/>
      <c r="I254" s="1">
        <v>0</v>
      </c>
      <c r="J254" s="1">
        <v>1</v>
      </c>
      <c r="K254" s="1"/>
      <c r="L254" s="1"/>
      <c r="M254" s="1" t="s">
        <v>340</v>
      </c>
      <c r="N254" s="1"/>
      <c r="O254" s="1"/>
      <c r="P254" s="1" t="s">
        <v>1519</v>
      </c>
      <c r="Q254" s="1"/>
      <c r="R254" s="1" t="s">
        <v>1519</v>
      </c>
      <c r="S254" s="1"/>
      <c r="T254" s="1" t="s">
        <v>1519</v>
      </c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 t="s">
        <v>1487</v>
      </c>
      <c r="AJ254" s="1" t="s">
        <v>1488</v>
      </c>
      <c r="AK254" s="1" t="s">
        <v>1489</v>
      </c>
      <c r="AL254" s="1"/>
      <c r="AM254" s="1"/>
      <c r="AN254" s="1"/>
      <c r="AO254" s="1"/>
      <c r="AP254" s="1"/>
      <c r="AQ254" s="1"/>
      <c r="AR254" s="1"/>
      <c r="AS254" s="1">
        <v>1</v>
      </c>
      <c r="AT254" s="1">
        <v>1</v>
      </c>
      <c r="AU254" s="1">
        <v>0</v>
      </c>
      <c r="AV254" s="1">
        <v>1</v>
      </c>
      <c r="AW254" s="1">
        <v>0</v>
      </c>
      <c r="AX254" s="1">
        <v>0</v>
      </c>
      <c r="AY254" s="1"/>
      <c r="AZ254" s="1"/>
      <c r="BA254" s="1"/>
      <c r="BB254" s="1">
        <v>-1</v>
      </c>
      <c r="BC254" s="1">
        <v>2</v>
      </c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>
        <v>0</v>
      </c>
      <c r="CT254" s="2" t="s">
        <v>1501</v>
      </c>
      <c r="CU254" s="1"/>
      <c r="CV254" s="2" t="s">
        <v>1502</v>
      </c>
      <c r="CW254" s="1"/>
      <c r="CX254" s="1" t="s">
        <v>1523</v>
      </c>
      <c r="CY254" s="1">
        <v>4</v>
      </c>
      <c r="CZ254" s="1"/>
      <c r="DA254" s="1"/>
      <c r="DB254" s="1"/>
      <c r="DC254" s="1"/>
      <c r="DD254" s="1" t="s">
        <v>201</v>
      </c>
      <c r="DE254" s="1" t="s">
        <v>1512</v>
      </c>
      <c r="DF254" s="1" t="s">
        <v>1512</v>
      </c>
      <c r="DG254" s="1"/>
      <c r="DH254" s="1"/>
      <c r="DI254" s="1">
        <v>100</v>
      </c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>
        <v>101906</v>
      </c>
      <c r="DU254" s="1"/>
      <c r="DV254" s="1" t="s">
        <v>347</v>
      </c>
      <c r="DW254" s="1" t="s">
        <v>427</v>
      </c>
      <c r="DX254" s="1">
        <v>1</v>
      </c>
      <c r="DY254" s="1"/>
      <c r="DZ254" s="1">
        <v>1</v>
      </c>
      <c r="EA254" s="1">
        <v>1</v>
      </c>
      <c r="EB254" s="1"/>
      <c r="EC254" s="1"/>
      <c r="ED254" s="1"/>
      <c r="EE254" s="1">
        <v>0</v>
      </c>
      <c r="EF254" s="1"/>
      <c r="EG254" s="1"/>
      <c r="EH254" s="1"/>
      <c r="EI254" s="1"/>
      <c r="EJ254" s="1"/>
      <c r="EK254" s="1"/>
      <c r="EL254" s="1"/>
      <c r="EM254" s="1"/>
      <c r="EN254" s="1"/>
      <c r="EO254" s="1" t="s">
        <v>1470</v>
      </c>
      <c r="EP254" s="1" t="s">
        <v>429</v>
      </c>
      <c r="EQ254" s="1" t="s">
        <v>429</v>
      </c>
      <c r="ER254" s="1" t="s">
        <v>209</v>
      </c>
      <c r="ES254" s="1" t="s">
        <v>1471</v>
      </c>
      <c r="ET254" s="1">
        <v>2</v>
      </c>
      <c r="EU254" s="1"/>
      <c r="EV254" s="1"/>
      <c r="EW254" s="1"/>
      <c r="EX254" s="1">
        <v>0</v>
      </c>
      <c r="EY254" s="1">
        <v>0</v>
      </c>
      <c r="EZ254" s="1"/>
      <c r="FA254" s="1"/>
      <c r="FB254" s="1">
        <v>1</v>
      </c>
      <c r="FC254" s="1">
        <v>0</v>
      </c>
      <c r="FD254" s="1">
        <v>0</v>
      </c>
      <c r="FE254" s="1">
        <v>1</v>
      </c>
      <c r="FF254" s="1">
        <v>1</v>
      </c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>
        <v>1</v>
      </c>
      <c r="GQ254" s="1"/>
    </row>
    <row r="255" spans="1:199" ht="28" customHeight="1">
      <c r="A255" s="1" t="s">
        <v>1517</v>
      </c>
      <c r="B255" s="1" t="s">
        <v>1518</v>
      </c>
      <c r="C255" s="1" t="s">
        <v>1517</v>
      </c>
      <c r="D255" s="1" t="s">
        <v>201</v>
      </c>
      <c r="E255" s="1" t="s">
        <v>1518</v>
      </c>
      <c r="F255" s="1"/>
      <c r="G255" s="1">
        <v>99750</v>
      </c>
      <c r="H255" s="1"/>
      <c r="I255" s="1">
        <v>0</v>
      </c>
      <c r="J255" s="1">
        <v>1</v>
      </c>
      <c r="K255" s="1"/>
      <c r="L255" s="1"/>
      <c r="M255" s="1" t="s">
        <v>340</v>
      </c>
      <c r="N255" s="1"/>
      <c r="O255" s="1"/>
      <c r="P255" s="1" t="s">
        <v>1519</v>
      </c>
      <c r="Q255" s="1"/>
      <c r="R255" s="1" t="s">
        <v>1519</v>
      </c>
      <c r="S255" s="1"/>
      <c r="T255" s="1" t="s">
        <v>1519</v>
      </c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 t="s">
        <v>1487</v>
      </c>
      <c r="AJ255" s="1" t="s">
        <v>1488</v>
      </c>
      <c r="AK255" s="1" t="s">
        <v>1489</v>
      </c>
      <c r="AL255" s="1"/>
      <c r="AM255" s="1"/>
      <c r="AN255" s="1"/>
      <c r="AO255" s="1"/>
      <c r="AP255" s="1"/>
      <c r="AQ255" s="1"/>
      <c r="AR255" s="1"/>
      <c r="AS255" s="1">
        <v>1</v>
      </c>
      <c r="AT255" s="1">
        <v>1</v>
      </c>
      <c r="AU255" s="1">
        <v>0</v>
      </c>
      <c r="AV255" s="1">
        <v>1</v>
      </c>
      <c r="AW255" s="1">
        <v>0</v>
      </c>
      <c r="AX255" s="1">
        <v>0</v>
      </c>
      <c r="AY255" s="1"/>
      <c r="AZ255" s="1"/>
      <c r="BA255" s="1"/>
      <c r="BB255" s="1">
        <v>-1</v>
      </c>
      <c r="BC255" s="1">
        <v>2</v>
      </c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>
        <v>0</v>
      </c>
      <c r="CT255" s="2" t="s">
        <v>1501</v>
      </c>
      <c r="CU255" s="1"/>
      <c r="CV255" s="2" t="s">
        <v>1502</v>
      </c>
      <c r="CW255" s="1"/>
      <c r="CX255" s="1" t="s">
        <v>1524</v>
      </c>
      <c r="CY255" s="1">
        <v>5</v>
      </c>
      <c r="CZ255" s="1"/>
      <c r="DA255" s="1"/>
      <c r="DB255" s="1"/>
      <c r="DC255" s="1"/>
      <c r="DD255" s="1" t="s">
        <v>201</v>
      </c>
      <c r="DE255" s="1" t="s">
        <v>1514</v>
      </c>
      <c r="DF255" s="1" t="s">
        <v>1514</v>
      </c>
      <c r="DG255" s="1"/>
      <c r="DH255" s="1"/>
      <c r="DI255" s="1">
        <v>99</v>
      </c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>
        <v>101906</v>
      </c>
      <c r="DU255" s="1"/>
      <c r="DV255" s="1" t="s">
        <v>347</v>
      </c>
      <c r="DW255" s="1" t="s">
        <v>427</v>
      </c>
      <c r="DX255" s="1">
        <v>1</v>
      </c>
      <c r="DY255" s="1"/>
      <c r="DZ255" s="1">
        <v>1</v>
      </c>
      <c r="EA255" s="1">
        <v>1</v>
      </c>
      <c r="EB255" s="1"/>
      <c r="EC255" s="1"/>
      <c r="ED255" s="1"/>
      <c r="EE255" s="1">
        <v>0</v>
      </c>
      <c r="EF255" s="1"/>
      <c r="EG255" s="1"/>
      <c r="EH255" s="1"/>
      <c r="EI255" s="1"/>
      <c r="EJ255" s="1"/>
      <c r="EK255" s="1"/>
      <c r="EL255" s="1"/>
      <c r="EM255" s="1"/>
      <c r="EN255" s="1"/>
      <c r="EO255" s="1" t="s">
        <v>1470</v>
      </c>
      <c r="EP255" s="1" t="s">
        <v>429</v>
      </c>
      <c r="EQ255" s="1" t="s">
        <v>429</v>
      </c>
      <c r="ER255" s="1" t="s">
        <v>209</v>
      </c>
      <c r="ES255" s="1" t="s">
        <v>1471</v>
      </c>
      <c r="ET255" s="1">
        <v>2</v>
      </c>
      <c r="EU255" s="1"/>
      <c r="EV255" s="1"/>
      <c r="EW255" s="1"/>
      <c r="EX255" s="1">
        <v>0</v>
      </c>
      <c r="EY255" s="1">
        <v>0</v>
      </c>
      <c r="EZ255" s="1"/>
      <c r="FA255" s="1"/>
      <c r="FB255" s="1">
        <v>1</v>
      </c>
      <c r="FC255" s="1">
        <v>0</v>
      </c>
      <c r="FD255" s="1">
        <v>0</v>
      </c>
      <c r="FE255" s="1">
        <v>1</v>
      </c>
      <c r="FF255" s="1">
        <v>1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>
        <v>1</v>
      </c>
      <c r="GQ255" s="1"/>
    </row>
    <row r="256" spans="1:199" ht="28" customHeight="1">
      <c r="A256" s="1" t="s">
        <v>1517</v>
      </c>
      <c r="B256" s="1" t="s">
        <v>1518</v>
      </c>
      <c r="C256" s="1" t="s">
        <v>1517</v>
      </c>
      <c r="D256" s="1" t="s">
        <v>201</v>
      </c>
      <c r="E256" s="1" t="s">
        <v>1518</v>
      </c>
      <c r="F256" s="1"/>
      <c r="G256" s="1">
        <v>99750</v>
      </c>
      <c r="H256" s="1"/>
      <c r="I256" s="1">
        <v>0</v>
      </c>
      <c r="J256" s="1">
        <v>1</v>
      </c>
      <c r="K256" s="1"/>
      <c r="L256" s="1"/>
      <c r="M256" s="1" t="s">
        <v>340</v>
      </c>
      <c r="N256" s="1"/>
      <c r="O256" s="1"/>
      <c r="P256" s="1" t="s">
        <v>1519</v>
      </c>
      <c r="Q256" s="1"/>
      <c r="R256" s="1" t="s">
        <v>1519</v>
      </c>
      <c r="S256" s="1"/>
      <c r="T256" s="1" t="s">
        <v>1519</v>
      </c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 t="s">
        <v>1487</v>
      </c>
      <c r="AJ256" s="1" t="s">
        <v>1488</v>
      </c>
      <c r="AK256" s="1" t="s">
        <v>1489</v>
      </c>
      <c r="AL256" s="1"/>
      <c r="AM256" s="1"/>
      <c r="AN256" s="1"/>
      <c r="AO256" s="1"/>
      <c r="AP256" s="1"/>
      <c r="AQ256" s="1"/>
      <c r="AR256" s="1"/>
      <c r="AS256" s="1">
        <v>1</v>
      </c>
      <c r="AT256" s="1">
        <v>1</v>
      </c>
      <c r="AU256" s="1">
        <v>0</v>
      </c>
      <c r="AV256" s="1">
        <v>1</v>
      </c>
      <c r="AW256" s="1">
        <v>0</v>
      </c>
      <c r="AX256" s="1">
        <v>0</v>
      </c>
      <c r="AY256" s="1"/>
      <c r="AZ256" s="1"/>
      <c r="BA256" s="1"/>
      <c r="BB256" s="1">
        <v>-1</v>
      </c>
      <c r="BC256" s="1">
        <v>2</v>
      </c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>
        <v>0</v>
      </c>
      <c r="CT256" s="2" t="s">
        <v>1501</v>
      </c>
      <c r="CU256" s="1"/>
      <c r="CV256" s="2" t="s">
        <v>1502</v>
      </c>
      <c r="CW256" s="1"/>
      <c r="CX256" s="1" t="s">
        <v>1525</v>
      </c>
      <c r="CY256" s="1">
        <v>6</v>
      </c>
      <c r="CZ256" s="1"/>
      <c r="DA256" s="1"/>
      <c r="DB256" s="1"/>
      <c r="DC256" s="1"/>
      <c r="DD256" s="1" t="s">
        <v>201</v>
      </c>
      <c r="DE256" s="1" t="s">
        <v>1516</v>
      </c>
      <c r="DF256" s="1" t="s">
        <v>1516</v>
      </c>
      <c r="DG256" s="1"/>
      <c r="DH256" s="1"/>
      <c r="DI256" s="1">
        <v>100</v>
      </c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>
        <v>101906</v>
      </c>
      <c r="DU256" s="1"/>
      <c r="DV256" s="1" t="s">
        <v>347</v>
      </c>
      <c r="DW256" s="1" t="s">
        <v>427</v>
      </c>
      <c r="DX256" s="1">
        <v>1</v>
      </c>
      <c r="DY256" s="1"/>
      <c r="DZ256" s="1">
        <v>1</v>
      </c>
      <c r="EA256" s="1">
        <v>1</v>
      </c>
      <c r="EB256" s="1"/>
      <c r="EC256" s="1"/>
      <c r="ED256" s="1"/>
      <c r="EE256" s="1">
        <v>0</v>
      </c>
      <c r="EF256" s="1"/>
      <c r="EG256" s="1"/>
      <c r="EH256" s="1"/>
      <c r="EI256" s="1"/>
      <c r="EJ256" s="1"/>
      <c r="EK256" s="1"/>
      <c r="EL256" s="1"/>
      <c r="EM256" s="1"/>
      <c r="EN256" s="1"/>
      <c r="EO256" s="1" t="s">
        <v>1470</v>
      </c>
      <c r="EP256" s="1" t="s">
        <v>429</v>
      </c>
      <c r="EQ256" s="1" t="s">
        <v>429</v>
      </c>
      <c r="ER256" s="1" t="s">
        <v>209</v>
      </c>
      <c r="ES256" s="1" t="s">
        <v>1471</v>
      </c>
      <c r="ET256" s="1">
        <v>2</v>
      </c>
      <c r="EU256" s="1"/>
      <c r="EV256" s="1"/>
      <c r="EW256" s="1"/>
      <c r="EX256" s="1">
        <v>0</v>
      </c>
      <c r="EY256" s="1">
        <v>0</v>
      </c>
      <c r="EZ256" s="1"/>
      <c r="FA256" s="1"/>
      <c r="FB256" s="1">
        <v>1</v>
      </c>
      <c r="FC256" s="1">
        <v>0</v>
      </c>
      <c r="FD256" s="1">
        <v>0</v>
      </c>
      <c r="FE256" s="1">
        <v>1</v>
      </c>
      <c r="FF256" s="1">
        <v>1</v>
      </c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>
        <v>1</v>
      </c>
      <c r="GQ256" s="1"/>
    </row>
    <row r="257" spans="1:199" ht="28" customHeight="1">
      <c r="A257" s="1" t="s">
        <v>1526</v>
      </c>
      <c r="B257" s="1" t="s">
        <v>1527</v>
      </c>
      <c r="C257" s="1" t="s">
        <v>1526</v>
      </c>
      <c r="D257" s="1" t="s">
        <v>201</v>
      </c>
      <c r="E257" s="1" t="s">
        <v>1527</v>
      </c>
      <c r="F257" s="1"/>
      <c r="G257" s="1">
        <v>138600</v>
      </c>
      <c r="H257" s="1"/>
      <c r="I257" s="1">
        <v>0</v>
      </c>
      <c r="J257" s="1">
        <v>1</v>
      </c>
      <c r="K257" s="1"/>
      <c r="L257" s="1"/>
      <c r="M257" s="1" t="s">
        <v>340</v>
      </c>
      <c r="N257" s="1"/>
      <c r="O257" s="1"/>
      <c r="P257" s="1" t="s">
        <v>1528</v>
      </c>
      <c r="Q257" s="1"/>
      <c r="R257" s="1" t="s">
        <v>1528</v>
      </c>
      <c r="S257" s="1"/>
      <c r="T257" s="1" t="s">
        <v>1528</v>
      </c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 t="s">
        <v>1529</v>
      </c>
      <c r="AJ257" s="1" t="s">
        <v>1530</v>
      </c>
      <c r="AK257" s="1" t="s">
        <v>1531</v>
      </c>
      <c r="AL257" s="1"/>
      <c r="AM257" s="1"/>
      <c r="AN257" s="1"/>
      <c r="AO257" s="1"/>
      <c r="AP257" s="1"/>
      <c r="AQ257" s="1"/>
      <c r="AR257" s="1"/>
      <c r="AS257" s="1">
        <v>1</v>
      </c>
      <c r="AT257" s="1">
        <v>1</v>
      </c>
      <c r="AU257" s="1">
        <v>0</v>
      </c>
      <c r="AV257" s="1">
        <v>1</v>
      </c>
      <c r="AW257" s="1">
        <v>0</v>
      </c>
      <c r="AX257" s="1">
        <v>0</v>
      </c>
      <c r="AY257" s="1"/>
      <c r="AZ257" s="1"/>
      <c r="BA257" s="1"/>
      <c r="BB257" s="1">
        <v>-1</v>
      </c>
      <c r="BC257" s="1">
        <v>2</v>
      </c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>
        <v>0</v>
      </c>
      <c r="CT257" s="1" t="s">
        <v>1532</v>
      </c>
      <c r="CU257" s="1"/>
      <c r="CV257" s="1" t="s">
        <v>1533</v>
      </c>
      <c r="CW257" s="1"/>
      <c r="CX257" s="1" t="s">
        <v>1534</v>
      </c>
      <c r="CY257" s="1">
        <v>1</v>
      </c>
      <c r="CZ257" s="1"/>
      <c r="DA257" s="1"/>
      <c r="DB257" s="1"/>
      <c r="DC257" s="1"/>
      <c r="DD257" s="1" t="s">
        <v>201</v>
      </c>
      <c r="DE257" s="1" t="s">
        <v>1535</v>
      </c>
      <c r="DF257" s="1" t="s">
        <v>1535</v>
      </c>
      <c r="DG257" s="1"/>
      <c r="DH257" s="1"/>
      <c r="DI257" s="1">
        <v>100</v>
      </c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>
        <v>101906</v>
      </c>
      <c r="DU257" s="1"/>
      <c r="DV257" s="1" t="s">
        <v>347</v>
      </c>
      <c r="DW257" s="1" t="s">
        <v>427</v>
      </c>
      <c r="DX257" s="1">
        <v>1</v>
      </c>
      <c r="DY257" s="1"/>
      <c r="DZ257" s="1">
        <v>1</v>
      </c>
      <c r="EA257" s="1">
        <v>1</v>
      </c>
      <c r="EB257" s="1"/>
      <c r="EC257" s="1"/>
      <c r="ED257" s="1"/>
      <c r="EE257" s="1">
        <v>0</v>
      </c>
      <c r="EF257" s="1"/>
      <c r="EG257" s="1"/>
      <c r="EH257" s="1"/>
      <c r="EI257" s="1"/>
      <c r="EJ257" s="1"/>
      <c r="EK257" s="1"/>
      <c r="EL257" s="1"/>
      <c r="EM257" s="1"/>
      <c r="EN257" s="1"/>
      <c r="EO257" s="1" t="s">
        <v>1536</v>
      </c>
      <c r="EP257" s="1" t="s">
        <v>209</v>
      </c>
      <c r="EQ257" s="1" t="s">
        <v>209</v>
      </c>
      <c r="ER257" s="1" t="s">
        <v>209</v>
      </c>
      <c r="ES257" s="1" t="s">
        <v>427</v>
      </c>
      <c r="ET257" s="1">
        <v>2</v>
      </c>
      <c r="EU257" s="1"/>
      <c r="EV257" s="1"/>
      <c r="EW257" s="1"/>
      <c r="EX257" s="1">
        <v>0</v>
      </c>
      <c r="EY257" s="1">
        <v>0</v>
      </c>
      <c r="EZ257" s="1"/>
      <c r="FA257" s="1"/>
      <c r="FB257" s="1">
        <v>1</v>
      </c>
      <c r="FC257" s="1">
        <v>0</v>
      </c>
      <c r="FD257" s="1">
        <v>0</v>
      </c>
      <c r="FE257" s="1">
        <v>1</v>
      </c>
      <c r="FF257" s="1">
        <v>1</v>
      </c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 t="s">
        <v>1472</v>
      </c>
      <c r="GK257" s="1" t="s">
        <v>350</v>
      </c>
      <c r="GL257" s="1" t="s">
        <v>1506</v>
      </c>
      <c r="GM257" s="1" t="s">
        <v>352</v>
      </c>
      <c r="GN257" s="1" t="s">
        <v>352</v>
      </c>
      <c r="GO257" s="1" t="s">
        <v>352</v>
      </c>
      <c r="GP257" s="1">
        <v>1</v>
      </c>
      <c r="GQ257" s="1"/>
    </row>
    <row r="258" spans="1:199" ht="28" customHeight="1">
      <c r="A258" s="1" t="s">
        <v>1526</v>
      </c>
      <c r="B258" s="1" t="s">
        <v>1527</v>
      </c>
      <c r="C258" s="1" t="s">
        <v>1526</v>
      </c>
      <c r="D258" s="1" t="s">
        <v>201</v>
      </c>
      <c r="E258" s="1" t="s">
        <v>1527</v>
      </c>
      <c r="F258" s="1"/>
      <c r="G258" s="1">
        <v>138600</v>
      </c>
      <c r="H258" s="1"/>
      <c r="I258" s="1">
        <v>0</v>
      </c>
      <c r="J258" s="1">
        <v>1</v>
      </c>
      <c r="K258" s="1"/>
      <c r="L258" s="1"/>
      <c r="M258" s="1" t="s">
        <v>340</v>
      </c>
      <c r="N258" s="1"/>
      <c r="O258" s="1"/>
      <c r="P258" s="1" t="s">
        <v>1528</v>
      </c>
      <c r="Q258" s="1"/>
      <c r="R258" s="1" t="s">
        <v>1528</v>
      </c>
      <c r="S258" s="1"/>
      <c r="T258" s="1" t="s">
        <v>1528</v>
      </c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 t="s">
        <v>1529</v>
      </c>
      <c r="AJ258" s="1" t="s">
        <v>1530</v>
      </c>
      <c r="AK258" s="1" t="s">
        <v>1531</v>
      </c>
      <c r="AL258" s="1"/>
      <c r="AM258" s="1"/>
      <c r="AN258" s="1"/>
      <c r="AO258" s="1"/>
      <c r="AP258" s="1"/>
      <c r="AQ258" s="1"/>
      <c r="AR258" s="1"/>
      <c r="AS258" s="1">
        <v>1</v>
      </c>
      <c r="AT258" s="1">
        <v>1</v>
      </c>
      <c r="AU258" s="1">
        <v>0</v>
      </c>
      <c r="AV258" s="1">
        <v>1</v>
      </c>
      <c r="AW258" s="1">
        <v>0</v>
      </c>
      <c r="AX258" s="1">
        <v>0</v>
      </c>
      <c r="AY258" s="1"/>
      <c r="AZ258" s="1"/>
      <c r="BA258" s="1"/>
      <c r="BB258" s="1">
        <v>-1</v>
      </c>
      <c r="BC258" s="1">
        <v>2</v>
      </c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>
        <v>0</v>
      </c>
      <c r="CT258" s="1" t="s">
        <v>1532</v>
      </c>
      <c r="CU258" s="1"/>
      <c r="CV258" s="1" t="s">
        <v>1533</v>
      </c>
      <c r="CW258" s="1"/>
      <c r="CX258" s="1" t="s">
        <v>1537</v>
      </c>
      <c r="CY258" s="1">
        <v>2</v>
      </c>
      <c r="CZ258" s="1"/>
      <c r="DA258" s="1"/>
      <c r="DB258" s="1"/>
      <c r="DC258" s="1"/>
      <c r="DD258" s="1" t="s">
        <v>201</v>
      </c>
      <c r="DE258" s="1" t="s">
        <v>1538</v>
      </c>
      <c r="DF258" s="1" t="s">
        <v>1538</v>
      </c>
      <c r="DG258" s="1"/>
      <c r="DH258" s="1"/>
      <c r="DI258" s="1">
        <v>100</v>
      </c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>
        <v>101906</v>
      </c>
      <c r="DU258" s="1"/>
      <c r="DV258" s="1" t="s">
        <v>347</v>
      </c>
      <c r="DW258" s="1" t="s">
        <v>427</v>
      </c>
      <c r="DX258" s="1">
        <v>1</v>
      </c>
      <c r="DY258" s="1"/>
      <c r="DZ258" s="1">
        <v>1</v>
      </c>
      <c r="EA258" s="1">
        <v>1</v>
      </c>
      <c r="EB258" s="1"/>
      <c r="EC258" s="1"/>
      <c r="ED258" s="1"/>
      <c r="EE258" s="1">
        <v>0</v>
      </c>
      <c r="EF258" s="1"/>
      <c r="EG258" s="1"/>
      <c r="EH258" s="1"/>
      <c r="EI258" s="1"/>
      <c r="EJ258" s="1"/>
      <c r="EK258" s="1"/>
      <c r="EL258" s="1"/>
      <c r="EM258" s="1"/>
      <c r="EN258" s="1"/>
      <c r="EO258" s="1" t="s">
        <v>1536</v>
      </c>
      <c r="EP258" s="1" t="s">
        <v>209</v>
      </c>
      <c r="EQ258" s="1" t="s">
        <v>209</v>
      </c>
      <c r="ER258" s="1" t="s">
        <v>209</v>
      </c>
      <c r="ES258" s="1" t="s">
        <v>427</v>
      </c>
      <c r="ET258" s="1">
        <v>2</v>
      </c>
      <c r="EU258" s="1"/>
      <c r="EV258" s="1"/>
      <c r="EW258" s="1"/>
      <c r="EX258" s="1">
        <v>0</v>
      </c>
      <c r="EY258" s="1">
        <v>0</v>
      </c>
      <c r="EZ258" s="1"/>
      <c r="FA258" s="1"/>
      <c r="FB258" s="1">
        <v>1</v>
      </c>
      <c r="FC258" s="1">
        <v>0</v>
      </c>
      <c r="FD258" s="1">
        <v>0</v>
      </c>
      <c r="FE258" s="1">
        <v>1</v>
      </c>
      <c r="FF258" s="1">
        <v>1</v>
      </c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>
        <v>1</v>
      </c>
      <c r="GQ258" s="1"/>
    </row>
    <row r="259" spans="1:199" ht="28" customHeight="1">
      <c r="A259" s="1" t="s">
        <v>1526</v>
      </c>
      <c r="B259" s="1" t="s">
        <v>1527</v>
      </c>
      <c r="C259" s="1" t="s">
        <v>1526</v>
      </c>
      <c r="D259" s="1" t="s">
        <v>201</v>
      </c>
      <c r="E259" s="1" t="s">
        <v>1527</v>
      </c>
      <c r="F259" s="1"/>
      <c r="G259" s="1">
        <v>138600</v>
      </c>
      <c r="H259" s="1"/>
      <c r="I259" s="1">
        <v>0</v>
      </c>
      <c r="J259" s="1">
        <v>1</v>
      </c>
      <c r="K259" s="1"/>
      <c r="L259" s="1"/>
      <c r="M259" s="1" t="s">
        <v>340</v>
      </c>
      <c r="N259" s="1"/>
      <c r="O259" s="1"/>
      <c r="P259" s="1" t="s">
        <v>1528</v>
      </c>
      <c r="Q259" s="1"/>
      <c r="R259" s="1" t="s">
        <v>1528</v>
      </c>
      <c r="S259" s="1"/>
      <c r="T259" s="1" t="s">
        <v>1528</v>
      </c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 t="s">
        <v>1529</v>
      </c>
      <c r="AJ259" s="1" t="s">
        <v>1530</v>
      </c>
      <c r="AK259" s="1" t="s">
        <v>1531</v>
      </c>
      <c r="AL259" s="1"/>
      <c r="AM259" s="1"/>
      <c r="AN259" s="1"/>
      <c r="AO259" s="1"/>
      <c r="AP259" s="1"/>
      <c r="AQ259" s="1"/>
      <c r="AR259" s="1"/>
      <c r="AS259" s="1">
        <v>1</v>
      </c>
      <c r="AT259" s="1">
        <v>1</v>
      </c>
      <c r="AU259" s="1">
        <v>0</v>
      </c>
      <c r="AV259" s="1">
        <v>1</v>
      </c>
      <c r="AW259" s="1">
        <v>0</v>
      </c>
      <c r="AX259" s="1">
        <v>0</v>
      </c>
      <c r="AY259" s="1"/>
      <c r="AZ259" s="1"/>
      <c r="BA259" s="1"/>
      <c r="BB259" s="1">
        <v>-1</v>
      </c>
      <c r="BC259" s="1">
        <v>2</v>
      </c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>
        <v>0</v>
      </c>
      <c r="CT259" s="1" t="s">
        <v>1532</v>
      </c>
      <c r="CU259" s="1"/>
      <c r="CV259" s="1" t="s">
        <v>1533</v>
      </c>
      <c r="CW259" s="1"/>
      <c r="CX259" s="1" t="s">
        <v>1539</v>
      </c>
      <c r="CY259" s="1">
        <v>3</v>
      </c>
      <c r="CZ259" s="1"/>
      <c r="DA259" s="1"/>
      <c r="DB259" s="1"/>
      <c r="DC259" s="1"/>
      <c r="DD259" s="1" t="s">
        <v>201</v>
      </c>
      <c r="DE259" s="1" t="s">
        <v>1540</v>
      </c>
      <c r="DF259" s="1" t="s">
        <v>1540</v>
      </c>
      <c r="DG259" s="1"/>
      <c r="DH259" s="1"/>
      <c r="DI259" s="1">
        <v>100</v>
      </c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>
        <v>101906</v>
      </c>
      <c r="DU259" s="1"/>
      <c r="DV259" s="1" t="s">
        <v>347</v>
      </c>
      <c r="DW259" s="1" t="s">
        <v>427</v>
      </c>
      <c r="DX259" s="1">
        <v>1</v>
      </c>
      <c r="DY259" s="1"/>
      <c r="DZ259" s="1">
        <v>1</v>
      </c>
      <c r="EA259" s="1">
        <v>1</v>
      </c>
      <c r="EB259" s="1"/>
      <c r="EC259" s="1"/>
      <c r="ED259" s="1"/>
      <c r="EE259" s="1">
        <v>0</v>
      </c>
      <c r="EF259" s="1"/>
      <c r="EG259" s="1"/>
      <c r="EH259" s="1"/>
      <c r="EI259" s="1"/>
      <c r="EJ259" s="1"/>
      <c r="EK259" s="1"/>
      <c r="EL259" s="1"/>
      <c r="EM259" s="1"/>
      <c r="EN259" s="1"/>
      <c r="EO259" s="1" t="s">
        <v>1536</v>
      </c>
      <c r="EP259" s="1" t="s">
        <v>209</v>
      </c>
      <c r="EQ259" s="1" t="s">
        <v>209</v>
      </c>
      <c r="ER259" s="1" t="s">
        <v>209</v>
      </c>
      <c r="ES259" s="1" t="s">
        <v>427</v>
      </c>
      <c r="ET259" s="1">
        <v>2</v>
      </c>
      <c r="EU259" s="1"/>
      <c r="EV259" s="1"/>
      <c r="EW259" s="1"/>
      <c r="EX259" s="1">
        <v>0</v>
      </c>
      <c r="EY259" s="1">
        <v>0</v>
      </c>
      <c r="EZ259" s="1"/>
      <c r="FA259" s="1"/>
      <c r="FB259" s="1">
        <v>1</v>
      </c>
      <c r="FC259" s="1">
        <v>0</v>
      </c>
      <c r="FD259" s="1">
        <v>0</v>
      </c>
      <c r="FE259" s="1">
        <v>1</v>
      </c>
      <c r="FF259" s="1">
        <v>1</v>
      </c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>
        <v>1</v>
      </c>
      <c r="GQ259" s="1"/>
    </row>
    <row r="260" spans="1:199" ht="28" customHeight="1">
      <c r="A260" s="1" t="s">
        <v>1541</v>
      </c>
      <c r="B260" s="1" t="s">
        <v>1542</v>
      </c>
      <c r="C260" s="1" t="s">
        <v>1541</v>
      </c>
      <c r="D260" s="1" t="s">
        <v>201</v>
      </c>
      <c r="E260" s="1" t="s">
        <v>1542</v>
      </c>
      <c r="F260" s="1"/>
      <c r="G260" s="1">
        <v>138600</v>
      </c>
      <c r="H260" s="1"/>
      <c r="I260" s="1">
        <v>0</v>
      </c>
      <c r="J260" s="1">
        <v>1</v>
      </c>
      <c r="K260" s="1"/>
      <c r="L260" s="1"/>
      <c r="M260" s="1" t="s">
        <v>340</v>
      </c>
      <c r="N260" s="1"/>
      <c r="O260" s="1"/>
      <c r="P260" s="1" t="s">
        <v>1543</v>
      </c>
      <c r="Q260" s="1"/>
      <c r="R260" s="1" t="s">
        <v>1543</v>
      </c>
      <c r="S260" s="1"/>
      <c r="T260" s="1" t="s">
        <v>1543</v>
      </c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 t="s">
        <v>1544</v>
      </c>
      <c r="AJ260" s="1" t="s">
        <v>1545</v>
      </c>
      <c r="AK260" s="1" t="s">
        <v>1546</v>
      </c>
      <c r="AL260" s="1"/>
      <c r="AM260" s="1"/>
      <c r="AN260" s="1"/>
      <c r="AO260" s="1"/>
      <c r="AP260" s="1"/>
      <c r="AQ260" s="1"/>
      <c r="AR260" s="1"/>
      <c r="AS260" s="1">
        <v>1</v>
      </c>
      <c r="AT260" s="1">
        <v>1</v>
      </c>
      <c r="AU260" s="1">
        <v>0</v>
      </c>
      <c r="AV260" s="1">
        <v>1</v>
      </c>
      <c r="AW260" s="1">
        <v>0</v>
      </c>
      <c r="AX260" s="1">
        <v>0</v>
      </c>
      <c r="AY260" s="1"/>
      <c r="AZ260" s="1"/>
      <c r="BA260" s="1"/>
      <c r="BB260" s="1">
        <v>-1</v>
      </c>
      <c r="BC260" s="1">
        <v>2</v>
      </c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>
        <v>0</v>
      </c>
      <c r="CT260" s="1" t="s">
        <v>1547</v>
      </c>
      <c r="CU260" s="1"/>
      <c r="CV260" s="1" t="s">
        <v>1548</v>
      </c>
      <c r="CW260" s="1"/>
      <c r="CX260" s="1" t="s">
        <v>1549</v>
      </c>
      <c r="CY260" s="1">
        <v>1</v>
      </c>
      <c r="CZ260" s="1"/>
      <c r="DA260" s="1"/>
      <c r="DB260" s="1"/>
      <c r="DC260" s="1"/>
      <c r="DD260" s="1" t="s">
        <v>201</v>
      </c>
      <c r="DE260" s="1" t="s">
        <v>1535</v>
      </c>
      <c r="DF260" s="1" t="s">
        <v>1535</v>
      </c>
      <c r="DG260" s="1"/>
      <c r="DH260" s="1"/>
      <c r="DI260" s="1">
        <v>100</v>
      </c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>
        <v>101906</v>
      </c>
      <c r="DU260" s="1"/>
      <c r="DV260" s="1" t="s">
        <v>347</v>
      </c>
      <c r="DW260" s="1" t="s">
        <v>427</v>
      </c>
      <c r="DX260" s="1">
        <v>1</v>
      </c>
      <c r="DY260" s="1"/>
      <c r="DZ260" s="1">
        <v>1</v>
      </c>
      <c r="EA260" s="1">
        <v>1</v>
      </c>
      <c r="EB260" s="1"/>
      <c r="EC260" s="1"/>
      <c r="ED260" s="1"/>
      <c r="EE260" s="1">
        <v>0</v>
      </c>
      <c r="EF260" s="1"/>
      <c r="EG260" s="1"/>
      <c r="EH260" s="1"/>
      <c r="EI260" s="1"/>
      <c r="EJ260" s="1"/>
      <c r="EK260" s="1"/>
      <c r="EL260" s="1"/>
      <c r="EM260" s="1"/>
      <c r="EN260" s="1"/>
      <c r="EO260" s="1" t="s">
        <v>1536</v>
      </c>
      <c r="EP260" s="1" t="s">
        <v>209</v>
      </c>
      <c r="EQ260" s="1" t="s">
        <v>209</v>
      </c>
      <c r="ER260" s="1" t="s">
        <v>209</v>
      </c>
      <c r="ES260" s="1" t="s">
        <v>427</v>
      </c>
      <c r="ET260" s="1">
        <v>2</v>
      </c>
      <c r="EU260" s="1"/>
      <c r="EV260" s="1"/>
      <c r="EW260" s="1"/>
      <c r="EX260" s="1">
        <v>0</v>
      </c>
      <c r="EY260" s="1">
        <v>0</v>
      </c>
      <c r="EZ260" s="1"/>
      <c r="FA260" s="1"/>
      <c r="FB260" s="1">
        <v>1</v>
      </c>
      <c r="FC260" s="1">
        <v>0</v>
      </c>
      <c r="FD260" s="1">
        <v>0</v>
      </c>
      <c r="FE260" s="1">
        <v>1</v>
      </c>
      <c r="FF260" s="1">
        <v>1</v>
      </c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1472</v>
      </c>
      <c r="GK260" s="1" t="s">
        <v>350</v>
      </c>
      <c r="GL260" s="1" t="s">
        <v>1506</v>
      </c>
      <c r="GM260" s="1" t="s">
        <v>352</v>
      </c>
      <c r="GN260" s="1" t="s">
        <v>352</v>
      </c>
      <c r="GO260" s="1" t="s">
        <v>352</v>
      </c>
      <c r="GP260" s="1">
        <v>1</v>
      </c>
      <c r="GQ260" s="1"/>
    </row>
    <row r="261" spans="1:199" ht="28" customHeight="1">
      <c r="A261" s="1" t="s">
        <v>1541</v>
      </c>
      <c r="B261" s="1" t="s">
        <v>1542</v>
      </c>
      <c r="C261" s="1" t="s">
        <v>1541</v>
      </c>
      <c r="D261" s="1" t="s">
        <v>201</v>
      </c>
      <c r="E261" s="1" t="s">
        <v>1542</v>
      </c>
      <c r="F261" s="1"/>
      <c r="G261" s="1">
        <v>138600</v>
      </c>
      <c r="H261" s="1"/>
      <c r="I261" s="1">
        <v>0</v>
      </c>
      <c r="J261" s="1">
        <v>1</v>
      </c>
      <c r="K261" s="1"/>
      <c r="L261" s="1"/>
      <c r="M261" s="1" t="s">
        <v>340</v>
      </c>
      <c r="N261" s="1"/>
      <c r="O261" s="1"/>
      <c r="P261" s="1" t="s">
        <v>1543</v>
      </c>
      <c r="Q261" s="1"/>
      <c r="R261" s="1" t="s">
        <v>1543</v>
      </c>
      <c r="S261" s="1"/>
      <c r="T261" s="1" t="s">
        <v>1543</v>
      </c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 t="s">
        <v>1544</v>
      </c>
      <c r="AJ261" s="1" t="s">
        <v>1545</v>
      </c>
      <c r="AK261" s="1" t="s">
        <v>1546</v>
      </c>
      <c r="AL261" s="1"/>
      <c r="AM261" s="1"/>
      <c r="AN261" s="1"/>
      <c r="AO261" s="1"/>
      <c r="AP261" s="1"/>
      <c r="AQ261" s="1"/>
      <c r="AR261" s="1"/>
      <c r="AS261" s="1">
        <v>1</v>
      </c>
      <c r="AT261" s="1">
        <v>1</v>
      </c>
      <c r="AU261" s="1">
        <v>0</v>
      </c>
      <c r="AV261" s="1">
        <v>1</v>
      </c>
      <c r="AW261" s="1">
        <v>0</v>
      </c>
      <c r="AX261" s="1">
        <v>0</v>
      </c>
      <c r="AY261" s="1"/>
      <c r="AZ261" s="1"/>
      <c r="BA261" s="1"/>
      <c r="BB261" s="1">
        <v>-1</v>
      </c>
      <c r="BC261" s="1">
        <v>2</v>
      </c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>
        <v>0</v>
      </c>
      <c r="CT261" s="1" t="s">
        <v>1547</v>
      </c>
      <c r="CU261" s="1"/>
      <c r="CV261" s="1" t="s">
        <v>1548</v>
      </c>
      <c r="CW261" s="1"/>
      <c r="CX261" s="1" t="s">
        <v>1550</v>
      </c>
      <c r="CY261" s="1">
        <v>2</v>
      </c>
      <c r="CZ261" s="1"/>
      <c r="DA261" s="1"/>
      <c r="DB261" s="1"/>
      <c r="DC261" s="1"/>
      <c r="DD261" s="1" t="s">
        <v>201</v>
      </c>
      <c r="DE261" s="1" t="s">
        <v>1538</v>
      </c>
      <c r="DF261" s="1" t="s">
        <v>1538</v>
      </c>
      <c r="DG261" s="1"/>
      <c r="DH261" s="1"/>
      <c r="DI261" s="1">
        <v>100</v>
      </c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>
        <v>101906</v>
      </c>
      <c r="DU261" s="1"/>
      <c r="DV261" s="1" t="s">
        <v>347</v>
      </c>
      <c r="DW261" s="1" t="s">
        <v>427</v>
      </c>
      <c r="DX261" s="1">
        <v>1</v>
      </c>
      <c r="DY261" s="1"/>
      <c r="DZ261" s="1">
        <v>1</v>
      </c>
      <c r="EA261" s="1">
        <v>1</v>
      </c>
      <c r="EB261" s="1"/>
      <c r="EC261" s="1"/>
      <c r="ED261" s="1"/>
      <c r="EE261" s="1">
        <v>0</v>
      </c>
      <c r="EF261" s="1"/>
      <c r="EG261" s="1"/>
      <c r="EH261" s="1"/>
      <c r="EI261" s="1"/>
      <c r="EJ261" s="1"/>
      <c r="EK261" s="1"/>
      <c r="EL261" s="1"/>
      <c r="EM261" s="1"/>
      <c r="EN261" s="1"/>
      <c r="EO261" s="1" t="s">
        <v>1536</v>
      </c>
      <c r="EP261" s="1" t="s">
        <v>209</v>
      </c>
      <c r="EQ261" s="1" t="s">
        <v>209</v>
      </c>
      <c r="ER261" s="1" t="s">
        <v>209</v>
      </c>
      <c r="ES261" s="1" t="s">
        <v>427</v>
      </c>
      <c r="ET261" s="1">
        <v>2</v>
      </c>
      <c r="EU261" s="1"/>
      <c r="EV261" s="1"/>
      <c r="EW261" s="1"/>
      <c r="EX261" s="1">
        <v>0</v>
      </c>
      <c r="EY261" s="1">
        <v>0</v>
      </c>
      <c r="EZ261" s="1"/>
      <c r="FA261" s="1"/>
      <c r="FB261" s="1">
        <v>1</v>
      </c>
      <c r="FC261" s="1">
        <v>0</v>
      </c>
      <c r="FD261" s="1">
        <v>0</v>
      </c>
      <c r="FE261" s="1">
        <v>1</v>
      </c>
      <c r="FF261" s="1">
        <v>1</v>
      </c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>
        <v>1</v>
      </c>
      <c r="GQ261" s="1"/>
    </row>
    <row r="262" spans="1:199" ht="28" customHeight="1">
      <c r="A262" s="1" t="s">
        <v>1541</v>
      </c>
      <c r="B262" s="1" t="s">
        <v>1542</v>
      </c>
      <c r="C262" s="1" t="s">
        <v>1541</v>
      </c>
      <c r="D262" s="1" t="s">
        <v>201</v>
      </c>
      <c r="E262" s="1" t="s">
        <v>1542</v>
      </c>
      <c r="F262" s="1"/>
      <c r="G262" s="1">
        <v>138600</v>
      </c>
      <c r="H262" s="1"/>
      <c r="I262" s="1">
        <v>0</v>
      </c>
      <c r="J262" s="1">
        <v>1</v>
      </c>
      <c r="K262" s="1"/>
      <c r="L262" s="1"/>
      <c r="M262" s="1" t="s">
        <v>340</v>
      </c>
      <c r="N262" s="1"/>
      <c r="O262" s="1"/>
      <c r="P262" s="1" t="s">
        <v>1543</v>
      </c>
      <c r="Q262" s="1"/>
      <c r="R262" s="1" t="s">
        <v>1543</v>
      </c>
      <c r="S262" s="1"/>
      <c r="T262" s="1" t="s">
        <v>1543</v>
      </c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 t="s">
        <v>1544</v>
      </c>
      <c r="AJ262" s="1" t="s">
        <v>1545</v>
      </c>
      <c r="AK262" s="1" t="s">
        <v>1546</v>
      </c>
      <c r="AL262" s="1"/>
      <c r="AM262" s="1"/>
      <c r="AN262" s="1"/>
      <c r="AO262" s="1"/>
      <c r="AP262" s="1"/>
      <c r="AQ262" s="1"/>
      <c r="AR262" s="1"/>
      <c r="AS262" s="1">
        <v>1</v>
      </c>
      <c r="AT262" s="1">
        <v>1</v>
      </c>
      <c r="AU262" s="1">
        <v>0</v>
      </c>
      <c r="AV262" s="1">
        <v>1</v>
      </c>
      <c r="AW262" s="1">
        <v>0</v>
      </c>
      <c r="AX262" s="1">
        <v>0</v>
      </c>
      <c r="AY262" s="1"/>
      <c r="AZ262" s="1"/>
      <c r="BA262" s="1"/>
      <c r="BB262" s="1">
        <v>-1</v>
      </c>
      <c r="BC262" s="1">
        <v>2</v>
      </c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>
        <v>0</v>
      </c>
      <c r="CT262" s="1" t="s">
        <v>1547</v>
      </c>
      <c r="CU262" s="1"/>
      <c r="CV262" s="1" t="s">
        <v>1548</v>
      </c>
      <c r="CW262" s="1"/>
      <c r="CX262" s="1" t="s">
        <v>1551</v>
      </c>
      <c r="CY262" s="1">
        <v>3</v>
      </c>
      <c r="CZ262" s="1"/>
      <c r="DA262" s="1"/>
      <c r="DB262" s="1"/>
      <c r="DC262" s="1"/>
      <c r="DD262" s="1" t="s">
        <v>201</v>
      </c>
      <c r="DE262" s="1" t="s">
        <v>1540</v>
      </c>
      <c r="DF262" s="1" t="s">
        <v>1540</v>
      </c>
      <c r="DG262" s="1"/>
      <c r="DH262" s="1"/>
      <c r="DI262" s="1">
        <v>100</v>
      </c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>
        <v>101906</v>
      </c>
      <c r="DU262" s="1"/>
      <c r="DV262" s="1" t="s">
        <v>347</v>
      </c>
      <c r="DW262" s="1" t="s">
        <v>427</v>
      </c>
      <c r="DX262" s="1">
        <v>1</v>
      </c>
      <c r="DY262" s="1"/>
      <c r="DZ262" s="1">
        <v>1</v>
      </c>
      <c r="EA262" s="1">
        <v>1</v>
      </c>
      <c r="EB262" s="1"/>
      <c r="EC262" s="1"/>
      <c r="ED262" s="1"/>
      <c r="EE262" s="1">
        <v>0</v>
      </c>
      <c r="EF262" s="1"/>
      <c r="EG262" s="1"/>
      <c r="EH262" s="1"/>
      <c r="EI262" s="1"/>
      <c r="EJ262" s="1"/>
      <c r="EK262" s="1"/>
      <c r="EL262" s="1"/>
      <c r="EM262" s="1"/>
      <c r="EN262" s="1"/>
      <c r="EO262" s="1" t="s">
        <v>1536</v>
      </c>
      <c r="EP262" s="1" t="s">
        <v>209</v>
      </c>
      <c r="EQ262" s="1" t="s">
        <v>209</v>
      </c>
      <c r="ER262" s="1" t="s">
        <v>209</v>
      </c>
      <c r="ES262" s="1" t="s">
        <v>427</v>
      </c>
      <c r="ET262" s="1">
        <v>2</v>
      </c>
      <c r="EU262" s="1"/>
      <c r="EV262" s="1"/>
      <c r="EW262" s="1"/>
      <c r="EX262" s="1">
        <v>0</v>
      </c>
      <c r="EY262" s="1">
        <v>0</v>
      </c>
      <c r="EZ262" s="1"/>
      <c r="FA262" s="1"/>
      <c r="FB262" s="1">
        <v>1</v>
      </c>
      <c r="FC262" s="1">
        <v>0</v>
      </c>
      <c r="FD262" s="1">
        <v>0</v>
      </c>
      <c r="FE262" s="1">
        <v>1</v>
      </c>
      <c r="FF262" s="1">
        <v>1</v>
      </c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>
        <v>1</v>
      </c>
      <c r="GQ262" s="1"/>
    </row>
    <row r="263" spans="1:199" ht="28" customHeight="1">
      <c r="A263" s="1" t="s">
        <v>1552</v>
      </c>
      <c r="B263" s="1" t="s">
        <v>1553</v>
      </c>
      <c r="C263" s="1" t="s">
        <v>1552</v>
      </c>
      <c r="D263" s="1" t="s">
        <v>201</v>
      </c>
      <c r="E263" s="1" t="s">
        <v>1553</v>
      </c>
      <c r="F263" s="1"/>
      <c r="G263" s="1">
        <v>147000</v>
      </c>
      <c r="H263" s="1"/>
      <c r="I263" s="1">
        <v>0</v>
      </c>
      <c r="J263" s="1">
        <v>1</v>
      </c>
      <c r="K263" s="1"/>
      <c r="L263" s="1"/>
      <c r="M263" s="1" t="s">
        <v>340</v>
      </c>
      <c r="N263" s="1"/>
      <c r="O263" s="1"/>
      <c r="P263" s="1" t="s">
        <v>1462</v>
      </c>
      <c r="Q263" s="1"/>
      <c r="R263" s="1" t="s">
        <v>1462</v>
      </c>
      <c r="S263" s="1"/>
      <c r="T263" s="1" t="s">
        <v>1462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 t="s">
        <v>1554</v>
      </c>
      <c r="AJ263" s="1" t="s">
        <v>1555</v>
      </c>
      <c r="AK263" s="1" t="s">
        <v>1556</v>
      </c>
      <c r="AL263" s="1"/>
      <c r="AM263" s="1"/>
      <c r="AN263" s="1"/>
      <c r="AO263" s="1"/>
      <c r="AP263" s="1"/>
      <c r="AQ263" s="1"/>
      <c r="AR263" s="1"/>
      <c r="AS263" s="1">
        <v>1</v>
      </c>
      <c r="AT263" s="1">
        <v>1</v>
      </c>
      <c r="AU263" s="1">
        <v>0</v>
      </c>
      <c r="AV263" s="1">
        <v>1</v>
      </c>
      <c r="AW263" s="1">
        <v>0</v>
      </c>
      <c r="AX263" s="1">
        <v>0</v>
      </c>
      <c r="AY263" s="1"/>
      <c r="AZ263" s="1"/>
      <c r="BA263" s="1"/>
      <c r="BB263" s="1">
        <v>-1</v>
      </c>
      <c r="BC263" s="1">
        <v>2</v>
      </c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>
        <v>0</v>
      </c>
      <c r="CT263" s="1" t="s">
        <v>1557</v>
      </c>
      <c r="CU263" s="1"/>
      <c r="CV263" s="1" t="s">
        <v>1558</v>
      </c>
      <c r="CW263" s="1"/>
      <c r="CX263" s="1" t="s">
        <v>1559</v>
      </c>
      <c r="CY263" s="1">
        <v>1</v>
      </c>
      <c r="CZ263" s="1"/>
      <c r="DA263" s="1"/>
      <c r="DB263" s="1"/>
      <c r="DC263" s="1"/>
      <c r="DD263" s="1" t="s">
        <v>201</v>
      </c>
      <c r="DE263" s="1" t="s">
        <v>1508</v>
      </c>
      <c r="DF263" s="1" t="s">
        <v>1508</v>
      </c>
      <c r="DG263" s="1"/>
      <c r="DH263" s="1"/>
      <c r="DI263" s="1">
        <v>100</v>
      </c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>
        <v>101906</v>
      </c>
      <c r="DU263" s="1"/>
      <c r="DV263" s="1" t="s">
        <v>347</v>
      </c>
      <c r="DW263" s="1" t="s">
        <v>427</v>
      </c>
      <c r="DX263" s="1">
        <v>1</v>
      </c>
      <c r="DY263" s="1"/>
      <c r="DZ263" s="1">
        <v>1</v>
      </c>
      <c r="EA263" s="1">
        <v>1</v>
      </c>
      <c r="EB263" s="1"/>
      <c r="EC263" s="1"/>
      <c r="ED263" s="1"/>
      <c r="EE263" s="1">
        <v>0</v>
      </c>
      <c r="EF263" s="1"/>
      <c r="EG263" s="1"/>
      <c r="EH263" s="1"/>
      <c r="EI263" s="1"/>
      <c r="EJ263" s="1"/>
      <c r="EK263" s="1"/>
      <c r="EL263" s="1"/>
      <c r="EM263" s="1"/>
      <c r="EN263" s="1"/>
      <c r="EO263" s="1" t="s">
        <v>1470</v>
      </c>
      <c r="EP263" s="1" t="s">
        <v>429</v>
      </c>
      <c r="EQ263" s="1" t="s">
        <v>429</v>
      </c>
      <c r="ER263" s="1" t="s">
        <v>209</v>
      </c>
      <c r="ES263" s="1" t="s">
        <v>1471</v>
      </c>
      <c r="ET263" s="1">
        <v>2</v>
      </c>
      <c r="EU263" s="1"/>
      <c r="EV263" s="1"/>
      <c r="EW263" s="1"/>
      <c r="EX263" s="1">
        <v>0</v>
      </c>
      <c r="EY263" s="1">
        <v>0</v>
      </c>
      <c r="EZ263" s="1"/>
      <c r="FA263" s="1"/>
      <c r="FB263" s="1">
        <v>1</v>
      </c>
      <c r="FC263" s="1">
        <v>0</v>
      </c>
      <c r="FD263" s="1">
        <v>0</v>
      </c>
      <c r="FE263" s="1">
        <v>1</v>
      </c>
      <c r="FF263" s="1">
        <v>1</v>
      </c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 t="s">
        <v>1472</v>
      </c>
      <c r="GK263" s="1" t="s">
        <v>350</v>
      </c>
      <c r="GL263" s="1" t="s">
        <v>1506</v>
      </c>
      <c r="GM263" s="1" t="s">
        <v>352</v>
      </c>
      <c r="GN263" s="1" t="s">
        <v>352</v>
      </c>
      <c r="GO263" s="1" t="s">
        <v>352</v>
      </c>
      <c r="GP263" s="1">
        <v>1</v>
      </c>
      <c r="GQ263" s="1"/>
    </row>
    <row r="264" spans="1:199" ht="28" customHeight="1">
      <c r="A264" s="1" t="s">
        <v>1552</v>
      </c>
      <c r="B264" s="1" t="s">
        <v>1553</v>
      </c>
      <c r="C264" s="1" t="s">
        <v>1552</v>
      </c>
      <c r="D264" s="1" t="s">
        <v>201</v>
      </c>
      <c r="E264" s="1" t="s">
        <v>1553</v>
      </c>
      <c r="F264" s="1"/>
      <c r="G264" s="1">
        <v>147000</v>
      </c>
      <c r="H264" s="1"/>
      <c r="I264" s="1">
        <v>0</v>
      </c>
      <c r="J264" s="1">
        <v>1</v>
      </c>
      <c r="K264" s="1"/>
      <c r="L264" s="1"/>
      <c r="M264" s="1" t="s">
        <v>340</v>
      </c>
      <c r="N264" s="1"/>
      <c r="O264" s="1"/>
      <c r="P264" s="1" t="s">
        <v>1462</v>
      </c>
      <c r="Q264" s="1"/>
      <c r="R264" s="1" t="s">
        <v>1462</v>
      </c>
      <c r="S264" s="1"/>
      <c r="T264" s="1" t="s">
        <v>1462</v>
      </c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 t="s">
        <v>1554</v>
      </c>
      <c r="AJ264" s="1" t="s">
        <v>1555</v>
      </c>
      <c r="AK264" s="1" t="s">
        <v>1556</v>
      </c>
      <c r="AL264" s="1"/>
      <c r="AM264" s="1"/>
      <c r="AN264" s="1"/>
      <c r="AO264" s="1"/>
      <c r="AP264" s="1"/>
      <c r="AQ264" s="1"/>
      <c r="AR264" s="1"/>
      <c r="AS264" s="1">
        <v>1</v>
      </c>
      <c r="AT264" s="1">
        <v>1</v>
      </c>
      <c r="AU264" s="1">
        <v>0</v>
      </c>
      <c r="AV264" s="1">
        <v>1</v>
      </c>
      <c r="AW264" s="1">
        <v>0</v>
      </c>
      <c r="AX264" s="1">
        <v>0</v>
      </c>
      <c r="AY264" s="1"/>
      <c r="AZ264" s="1"/>
      <c r="BA264" s="1"/>
      <c r="BB264" s="1">
        <v>-1</v>
      </c>
      <c r="BC264" s="1">
        <v>2</v>
      </c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>
        <v>0</v>
      </c>
      <c r="CT264" s="1" t="s">
        <v>1557</v>
      </c>
      <c r="CU264" s="1"/>
      <c r="CV264" s="1" t="s">
        <v>1558</v>
      </c>
      <c r="CW264" s="1"/>
      <c r="CX264" s="1" t="s">
        <v>1560</v>
      </c>
      <c r="CY264" s="1">
        <v>2</v>
      </c>
      <c r="CZ264" s="1"/>
      <c r="DA264" s="1"/>
      <c r="DB264" s="1"/>
      <c r="DC264" s="1"/>
      <c r="DD264" s="1" t="s">
        <v>201</v>
      </c>
      <c r="DE264" s="1" t="s">
        <v>1510</v>
      </c>
      <c r="DF264" s="1" t="s">
        <v>1510</v>
      </c>
      <c r="DG264" s="1"/>
      <c r="DH264" s="1"/>
      <c r="DI264" s="1">
        <v>100</v>
      </c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>
        <v>101906</v>
      </c>
      <c r="DU264" s="1"/>
      <c r="DV264" s="1" t="s">
        <v>347</v>
      </c>
      <c r="DW264" s="1" t="s">
        <v>427</v>
      </c>
      <c r="DX264" s="1">
        <v>1</v>
      </c>
      <c r="DY264" s="1"/>
      <c r="DZ264" s="1">
        <v>1</v>
      </c>
      <c r="EA264" s="1">
        <v>1</v>
      </c>
      <c r="EB264" s="1"/>
      <c r="EC264" s="1"/>
      <c r="ED264" s="1"/>
      <c r="EE264" s="1">
        <v>0</v>
      </c>
      <c r="EF264" s="1"/>
      <c r="EG264" s="1"/>
      <c r="EH264" s="1"/>
      <c r="EI264" s="1"/>
      <c r="EJ264" s="1"/>
      <c r="EK264" s="1"/>
      <c r="EL264" s="1"/>
      <c r="EM264" s="1"/>
      <c r="EN264" s="1"/>
      <c r="EO264" s="1" t="s">
        <v>1470</v>
      </c>
      <c r="EP264" s="1" t="s">
        <v>429</v>
      </c>
      <c r="EQ264" s="1" t="s">
        <v>429</v>
      </c>
      <c r="ER264" s="1" t="s">
        <v>209</v>
      </c>
      <c r="ES264" s="1" t="s">
        <v>1471</v>
      </c>
      <c r="ET264" s="1">
        <v>2</v>
      </c>
      <c r="EU264" s="1"/>
      <c r="EV264" s="1"/>
      <c r="EW264" s="1"/>
      <c r="EX264" s="1">
        <v>0</v>
      </c>
      <c r="EY264" s="1">
        <v>0</v>
      </c>
      <c r="EZ264" s="1"/>
      <c r="FA264" s="1"/>
      <c r="FB264" s="1">
        <v>1</v>
      </c>
      <c r="FC264" s="1">
        <v>0</v>
      </c>
      <c r="FD264" s="1">
        <v>0</v>
      </c>
      <c r="FE264" s="1">
        <v>1</v>
      </c>
      <c r="FF264" s="1">
        <v>1</v>
      </c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>
        <v>1</v>
      </c>
      <c r="GQ264" s="1"/>
    </row>
    <row r="265" spans="1:199" ht="28" customHeight="1">
      <c r="A265" s="1" t="s">
        <v>1552</v>
      </c>
      <c r="B265" s="1" t="s">
        <v>1553</v>
      </c>
      <c r="C265" s="1" t="s">
        <v>1552</v>
      </c>
      <c r="D265" s="1" t="s">
        <v>201</v>
      </c>
      <c r="E265" s="1" t="s">
        <v>1553</v>
      </c>
      <c r="F265" s="1"/>
      <c r="G265" s="1">
        <v>147000</v>
      </c>
      <c r="H265" s="1"/>
      <c r="I265" s="1">
        <v>0</v>
      </c>
      <c r="J265" s="1">
        <v>1</v>
      </c>
      <c r="K265" s="1"/>
      <c r="L265" s="1"/>
      <c r="M265" s="1" t="s">
        <v>340</v>
      </c>
      <c r="N265" s="1"/>
      <c r="O265" s="1"/>
      <c r="P265" s="1" t="s">
        <v>1462</v>
      </c>
      <c r="Q265" s="1"/>
      <c r="R265" s="1" t="s">
        <v>1462</v>
      </c>
      <c r="S265" s="1"/>
      <c r="T265" s="1" t="s">
        <v>1462</v>
      </c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 t="s">
        <v>1554</v>
      </c>
      <c r="AJ265" s="1" t="s">
        <v>1555</v>
      </c>
      <c r="AK265" s="1" t="s">
        <v>1556</v>
      </c>
      <c r="AL265" s="1"/>
      <c r="AM265" s="1"/>
      <c r="AN265" s="1"/>
      <c r="AO265" s="1"/>
      <c r="AP265" s="1"/>
      <c r="AQ265" s="1"/>
      <c r="AR265" s="1"/>
      <c r="AS265" s="1">
        <v>1</v>
      </c>
      <c r="AT265" s="1">
        <v>1</v>
      </c>
      <c r="AU265" s="1">
        <v>0</v>
      </c>
      <c r="AV265" s="1">
        <v>1</v>
      </c>
      <c r="AW265" s="1">
        <v>0</v>
      </c>
      <c r="AX265" s="1">
        <v>0</v>
      </c>
      <c r="AY265" s="1"/>
      <c r="AZ265" s="1"/>
      <c r="BA265" s="1"/>
      <c r="BB265" s="1">
        <v>-1</v>
      </c>
      <c r="BC265" s="1">
        <v>2</v>
      </c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>
        <v>0</v>
      </c>
      <c r="CT265" s="1" t="s">
        <v>1557</v>
      </c>
      <c r="CU265" s="1"/>
      <c r="CV265" s="1" t="s">
        <v>1558</v>
      </c>
      <c r="CW265" s="1"/>
      <c r="CX265" s="1" t="s">
        <v>1561</v>
      </c>
      <c r="CY265" s="1">
        <v>3</v>
      </c>
      <c r="CZ265" s="1"/>
      <c r="DA265" s="1"/>
      <c r="DB265" s="1"/>
      <c r="DC265" s="1"/>
      <c r="DD265" s="1" t="s">
        <v>201</v>
      </c>
      <c r="DE265" s="1" t="s">
        <v>1512</v>
      </c>
      <c r="DF265" s="1" t="s">
        <v>1512</v>
      </c>
      <c r="DG265" s="1"/>
      <c r="DH265" s="1"/>
      <c r="DI265" s="1">
        <v>100</v>
      </c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>
        <v>101906</v>
      </c>
      <c r="DU265" s="1"/>
      <c r="DV265" s="1" t="s">
        <v>347</v>
      </c>
      <c r="DW265" s="1" t="s">
        <v>427</v>
      </c>
      <c r="DX265" s="1">
        <v>1</v>
      </c>
      <c r="DY265" s="1"/>
      <c r="DZ265" s="1">
        <v>1</v>
      </c>
      <c r="EA265" s="1">
        <v>1</v>
      </c>
      <c r="EB265" s="1"/>
      <c r="EC265" s="1"/>
      <c r="ED265" s="1"/>
      <c r="EE265" s="1">
        <v>0</v>
      </c>
      <c r="EF265" s="1"/>
      <c r="EG265" s="1"/>
      <c r="EH265" s="1"/>
      <c r="EI265" s="1"/>
      <c r="EJ265" s="1"/>
      <c r="EK265" s="1"/>
      <c r="EL265" s="1"/>
      <c r="EM265" s="1"/>
      <c r="EN265" s="1"/>
      <c r="EO265" s="1" t="s">
        <v>1470</v>
      </c>
      <c r="EP265" s="1" t="s">
        <v>429</v>
      </c>
      <c r="EQ265" s="1" t="s">
        <v>429</v>
      </c>
      <c r="ER265" s="1" t="s">
        <v>209</v>
      </c>
      <c r="ES265" s="1" t="s">
        <v>1471</v>
      </c>
      <c r="ET265" s="1">
        <v>2</v>
      </c>
      <c r="EU265" s="1"/>
      <c r="EV265" s="1"/>
      <c r="EW265" s="1"/>
      <c r="EX265" s="1">
        <v>0</v>
      </c>
      <c r="EY265" s="1">
        <v>0</v>
      </c>
      <c r="EZ265" s="1"/>
      <c r="FA265" s="1"/>
      <c r="FB265" s="1">
        <v>1</v>
      </c>
      <c r="FC265" s="1">
        <v>0</v>
      </c>
      <c r="FD265" s="1">
        <v>0</v>
      </c>
      <c r="FE265" s="1">
        <v>1</v>
      </c>
      <c r="FF265" s="1">
        <v>1</v>
      </c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>
        <v>1</v>
      </c>
      <c r="GQ265" s="1"/>
    </row>
    <row r="266" spans="1:199" ht="28" customHeight="1">
      <c r="A266" s="1" t="s">
        <v>1552</v>
      </c>
      <c r="B266" s="1" t="s">
        <v>1553</v>
      </c>
      <c r="C266" s="1" t="s">
        <v>1552</v>
      </c>
      <c r="D266" s="1" t="s">
        <v>201</v>
      </c>
      <c r="E266" s="1" t="s">
        <v>1553</v>
      </c>
      <c r="F266" s="1"/>
      <c r="G266" s="1">
        <v>147000</v>
      </c>
      <c r="H266" s="1"/>
      <c r="I266" s="1">
        <v>0</v>
      </c>
      <c r="J266" s="1">
        <v>1</v>
      </c>
      <c r="K266" s="1"/>
      <c r="L266" s="1"/>
      <c r="M266" s="1" t="s">
        <v>340</v>
      </c>
      <c r="N266" s="1"/>
      <c r="O266" s="1"/>
      <c r="P266" s="1" t="s">
        <v>1462</v>
      </c>
      <c r="Q266" s="1"/>
      <c r="R266" s="1" t="s">
        <v>1462</v>
      </c>
      <c r="S266" s="1"/>
      <c r="T266" s="1" t="s">
        <v>1462</v>
      </c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 t="s">
        <v>1554</v>
      </c>
      <c r="AJ266" s="1" t="s">
        <v>1555</v>
      </c>
      <c r="AK266" s="1" t="s">
        <v>1556</v>
      </c>
      <c r="AL266" s="1"/>
      <c r="AM266" s="1"/>
      <c r="AN266" s="1"/>
      <c r="AO266" s="1"/>
      <c r="AP266" s="1"/>
      <c r="AQ266" s="1"/>
      <c r="AR266" s="1"/>
      <c r="AS266" s="1">
        <v>1</v>
      </c>
      <c r="AT266" s="1">
        <v>1</v>
      </c>
      <c r="AU266" s="1">
        <v>0</v>
      </c>
      <c r="AV266" s="1">
        <v>1</v>
      </c>
      <c r="AW266" s="1">
        <v>0</v>
      </c>
      <c r="AX266" s="1">
        <v>0</v>
      </c>
      <c r="AY266" s="1"/>
      <c r="AZ266" s="1"/>
      <c r="BA266" s="1"/>
      <c r="BB266" s="1">
        <v>-1</v>
      </c>
      <c r="BC266" s="1">
        <v>2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>
        <v>0</v>
      </c>
      <c r="CT266" s="1" t="s">
        <v>1557</v>
      </c>
      <c r="CU266" s="1"/>
      <c r="CV266" s="1" t="s">
        <v>1558</v>
      </c>
      <c r="CW266" s="1"/>
      <c r="CX266" s="1" t="s">
        <v>1562</v>
      </c>
      <c r="CY266" s="1">
        <v>4</v>
      </c>
      <c r="CZ266" s="1"/>
      <c r="DA266" s="1"/>
      <c r="DB266" s="1"/>
      <c r="DC266" s="1"/>
      <c r="DD266" s="1" t="s">
        <v>201</v>
      </c>
      <c r="DE266" s="1" t="s">
        <v>1514</v>
      </c>
      <c r="DF266" s="1" t="s">
        <v>1514</v>
      </c>
      <c r="DG266" s="1"/>
      <c r="DH266" s="1"/>
      <c r="DI266" s="1">
        <v>99</v>
      </c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>
        <v>101906</v>
      </c>
      <c r="DU266" s="1"/>
      <c r="DV266" s="1" t="s">
        <v>347</v>
      </c>
      <c r="DW266" s="1" t="s">
        <v>427</v>
      </c>
      <c r="DX266" s="1">
        <v>1</v>
      </c>
      <c r="DY266" s="1"/>
      <c r="DZ266" s="1">
        <v>1</v>
      </c>
      <c r="EA266" s="1">
        <v>1</v>
      </c>
      <c r="EB266" s="1"/>
      <c r="EC266" s="1"/>
      <c r="ED266" s="1"/>
      <c r="EE266" s="1">
        <v>0</v>
      </c>
      <c r="EF266" s="1"/>
      <c r="EG266" s="1"/>
      <c r="EH266" s="1"/>
      <c r="EI266" s="1"/>
      <c r="EJ266" s="1"/>
      <c r="EK266" s="1"/>
      <c r="EL266" s="1"/>
      <c r="EM266" s="1"/>
      <c r="EN266" s="1"/>
      <c r="EO266" s="1" t="s">
        <v>1470</v>
      </c>
      <c r="EP266" s="1" t="s">
        <v>429</v>
      </c>
      <c r="EQ266" s="1" t="s">
        <v>429</v>
      </c>
      <c r="ER266" s="1" t="s">
        <v>209</v>
      </c>
      <c r="ES266" s="1" t="s">
        <v>1471</v>
      </c>
      <c r="ET266" s="1">
        <v>2</v>
      </c>
      <c r="EU266" s="1"/>
      <c r="EV266" s="1"/>
      <c r="EW266" s="1"/>
      <c r="EX266" s="1">
        <v>0</v>
      </c>
      <c r="EY266" s="1">
        <v>0</v>
      </c>
      <c r="EZ266" s="1"/>
      <c r="FA266" s="1"/>
      <c r="FB266" s="1">
        <v>1</v>
      </c>
      <c r="FC266" s="1">
        <v>0</v>
      </c>
      <c r="FD266" s="1">
        <v>0</v>
      </c>
      <c r="FE266" s="1">
        <v>1</v>
      </c>
      <c r="FF266" s="1">
        <v>1</v>
      </c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>
        <v>1</v>
      </c>
      <c r="GQ266" s="1"/>
    </row>
    <row r="267" spans="1:199" ht="28" customHeight="1">
      <c r="A267" s="1" t="s">
        <v>1552</v>
      </c>
      <c r="B267" s="1" t="s">
        <v>1553</v>
      </c>
      <c r="C267" s="1" t="s">
        <v>1552</v>
      </c>
      <c r="D267" s="1" t="s">
        <v>201</v>
      </c>
      <c r="E267" s="1" t="s">
        <v>1553</v>
      </c>
      <c r="F267" s="1"/>
      <c r="G267" s="1">
        <v>147000</v>
      </c>
      <c r="H267" s="1"/>
      <c r="I267" s="1">
        <v>0</v>
      </c>
      <c r="J267" s="1">
        <v>1</v>
      </c>
      <c r="K267" s="1"/>
      <c r="L267" s="1"/>
      <c r="M267" s="1" t="s">
        <v>340</v>
      </c>
      <c r="N267" s="1"/>
      <c r="O267" s="1"/>
      <c r="P267" s="1" t="s">
        <v>1462</v>
      </c>
      <c r="Q267" s="1"/>
      <c r="R267" s="1" t="s">
        <v>1462</v>
      </c>
      <c r="S267" s="1"/>
      <c r="T267" s="1" t="s">
        <v>1462</v>
      </c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 t="s">
        <v>1554</v>
      </c>
      <c r="AJ267" s="1" t="s">
        <v>1555</v>
      </c>
      <c r="AK267" s="1" t="s">
        <v>1556</v>
      </c>
      <c r="AL267" s="1"/>
      <c r="AM267" s="1"/>
      <c r="AN267" s="1"/>
      <c r="AO267" s="1"/>
      <c r="AP267" s="1"/>
      <c r="AQ267" s="1"/>
      <c r="AR267" s="1"/>
      <c r="AS267" s="1">
        <v>1</v>
      </c>
      <c r="AT267" s="1">
        <v>1</v>
      </c>
      <c r="AU267" s="1">
        <v>0</v>
      </c>
      <c r="AV267" s="1">
        <v>1</v>
      </c>
      <c r="AW267" s="1">
        <v>0</v>
      </c>
      <c r="AX267" s="1">
        <v>0</v>
      </c>
      <c r="AY267" s="1"/>
      <c r="AZ267" s="1"/>
      <c r="BA267" s="1"/>
      <c r="BB267" s="1">
        <v>-1</v>
      </c>
      <c r="BC267" s="1">
        <v>2</v>
      </c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>
        <v>0</v>
      </c>
      <c r="CT267" s="1" t="s">
        <v>1557</v>
      </c>
      <c r="CU267" s="1"/>
      <c r="CV267" s="1" t="s">
        <v>1558</v>
      </c>
      <c r="CW267" s="1"/>
      <c r="CX267" s="1" t="s">
        <v>1563</v>
      </c>
      <c r="CY267" s="1">
        <v>5</v>
      </c>
      <c r="CZ267" s="1"/>
      <c r="DA267" s="1"/>
      <c r="DB267" s="1"/>
      <c r="DC267" s="1"/>
      <c r="DD267" s="1" t="s">
        <v>201</v>
      </c>
      <c r="DE267" s="1" t="s">
        <v>1516</v>
      </c>
      <c r="DF267" s="1" t="s">
        <v>1516</v>
      </c>
      <c r="DG267" s="1"/>
      <c r="DH267" s="1"/>
      <c r="DI267" s="1">
        <v>100</v>
      </c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>
        <v>101906</v>
      </c>
      <c r="DU267" s="1"/>
      <c r="DV267" s="1" t="s">
        <v>347</v>
      </c>
      <c r="DW267" s="1" t="s">
        <v>427</v>
      </c>
      <c r="DX267" s="1">
        <v>1</v>
      </c>
      <c r="DY267" s="1"/>
      <c r="DZ267" s="1">
        <v>1</v>
      </c>
      <c r="EA267" s="1">
        <v>1</v>
      </c>
      <c r="EB267" s="1"/>
      <c r="EC267" s="1"/>
      <c r="ED267" s="1"/>
      <c r="EE267" s="1">
        <v>0</v>
      </c>
      <c r="EF267" s="1"/>
      <c r="EG267" s="1"/>
      <c r="EH267" s="1"/>
      <c r="EI267" s="1"/>
      <c r="EJ267" s="1"/>
      <c r="EK267" s="1"/>
      <c r="EL267" s="1"/>
      <c r="EM267" s="1"/>
      <c r="EN267" s="1"/>
      <c r="EO267" s="1" t="s">
        <v>1470</v>
      </c>
      <c r="EP267" s="1" t="s">
        <v>429</v>
      </c>
      <c r="EQ267" s="1" t="s">
        <v>429</v>
      </c>
      <c r="ER267" s="1" t="s">
        <v>209</v>
      </c>
      <c r="ES267" s="1" t="s">
        <v>1471</v>
      </c>
      <c r="ET267" s="1">
        <v>2</v>
      </c>
      <c r="EU267" s="1"/>
      <c r="EV267" s="1"/>
      <c r="EW267" s="1"/>
      <c r="EX267" s="1">
        <v>0</v>
      </c>
      <c r="EY267" s="1">
        <v>0</v>
      </c>
      <c r="EZ267" s="1"/>
      <c r="FA267" s="1"/>
      <c r="FB267" s="1">
        <v>1</v>
      </c>
      <c r="FC267" s="1">
        <v>0</v>
      </c>
      <c r="FD267" s="1">
        <v>0</v>
      </c>
      <c r="FE267" s="1">
        <v>1</v>
      </c>
      <c r="FF267" s="1">
        <v>1</v>
      </c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>
        <v>1</v>
      </c>
      <c r="GQ267" s="1"/>
    </row>
    <row r="268" spans="1:199" ht="28" customHeight="1">
      <c r="A268" s="1" t="s">
        <v>1564</v>
      </c>
      <c r="B268" s="1" t="s">
        <v>1565</v>
      </c>
      <c r="C268" s="1" t="s">
        <v>1564</v>
      </c>
      <c r="D268" s="1" t="s">
        <v>201</v>
      </c>
      <c r="E268" s="1" t="s">
        <v>1565</v>
      </c>
      <c r="F268" s="1"/>
      <c r="G268" s="1">
        <v>147000</v>
      </c>
      <c r="H268" s="1"/>
      <c r="I268" s="1">
        <v>0</v>
      </c>
      <c r="J268" s="1">
        <v>1</v>
      </c>
      <c r="K268" s="1"/>
      <c r="L268" s="1"/>
      <c r="M268" s="1" t="s">
        <v>340</v>
      </c>
      <c r="N268" s="1"/>
      <c r="O268" s="1"/>
      <c r="P268" s="1" t="s">
        <v>1486</v>
      </c>
      <c r="Q268" s="1"/>
      <c r="R268" s="1" t="s">
        <v>1486</v>
      </c>
      <c r="S268" s="1"/>
      <c r="T268" s="1" t="s">
        <v>1486</v>
      </c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 t="s">
        <v>1566</v>
      </c>
      <c r="AJ268" s="1" t="s">
        <v>1567</v>
      </c>
      <c r="AK268" s="1" t="s">
        <v>1568</v>
      </c>
      <c r="AL268" s="1"/>
      <c r="AM268" s="1"/>
      <c r="AN268" s="1"/>
      <c r="AO268" s="1"/>
      <c r="AP268" s="1"/>
      <c r="AQ268" s="1"/>
      <c r="AR268" s="1"/>
      <c r="AS268" s="1">
        <v>1</v>
      </c>
      <c r="AT268" s="1">
        <v>1</v>
      </c>
      <c r="AU268" s="1">
        <v>0</v>
      </c>
      <c r="AV268" s="1">
        <v>1</v>
      </c>
      <c r="AW268" s="1">
        <v>0</v>
      </c>
      <c r="AX268" s="1">
        <v>0</v>
      </c>
      <c r="AY268" s="1"/>
      <c r="AZ268" s="1"/>
      <c r="BA268" s="1"/>
      <c r="BB268" s="1">
        <v>-1</v>
      </c>
      <c r="BC268" s="1">
        <v>2</v>
      </c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>
        <v>0</v>
      </c>
      <c r="CT268" s="1" t="s">
        <v>1569</v>
      </c>
      <c r="CU268" s="1"/>
      <c r="CV268" s="1" t="s">
        <v>1570</v>
      </c>
      <c r="CW268" s="1"/>
      <c r="CX268" s="1" t="s">
        <v>1571</v>
      </c>
      <c r="CY268" s="1">
        <v>1</v>
      </c>
      <c r="CZ268" s="1"/>
      <c r="DA268" s="1"/>
      <c r="DB268" s="1"/>
      <c r="DC268" s="1"/>
      <c r="DD268" s="1" t="s">
        <v>201</v>
      </c>
      <c r="DE268" s="1" t="s">
        <v>1508</v>
      </c>
      <c r="DF268" s="1" t="s">
        <v>1508</v>
      </c>
      <c r="DG268" s="1"/>
      <c r="DH268" s="1"/>
      <c r="DI268" s="1">
        <v>100</v>
      </c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>
        <v>101906</v>
      </c>
      <c r="DU268" s="1"/>
      <c r="DV268" s="1" t="s">
        <v>347</v>
      </c>
      <c r="DW268" s="1" t="s">
        <v>427</v>
      </c>
      <c r="DX268" s="1">
        <v>1</v>
      </c>
      <c r="DY268" s="1"/>
      <c r="DZ268" s="1">
        <v>1</v>
      </c>
      <c r="EA268" s="1">
        <v>1</v>
      </c>
      <c r="EB268" s="1"/>
      <c r="EC268" s="1"/>
      <c r="ED268" s="1"/>
      <c r="EE268" s="1">
        <v>0</v>
      </c>
      <c r="EF268" s="1"/>
      <c r="EG268" s="1"/>
      <c r="EH268" s="1"/>
      <c r="EI268" s="1"/>
      <c r="EJ268" s="1"/>
      <c r="EK268" s="1"/>
      <c r="EL268" s="1"/>
      <c r="EM268" s="1"/>
      <c r="EN268" s="1"/>
      <c r="EO268" s="1" t="s">
        <v>1470</v>
      </c>
      <c r="EP268" s="1" t="s">
        <v>429</v>
      </c>
      <c r="EQ268" s="1" t="s">
        <v>429</v>
      </c>
      <c r="ER268" s="1" t="s">
        <v>209</v>
      </c>
      <c r="ES268" s="1" t="s">
        <v>1471</v>
      </c>
      <c r="ET268" s="1">
        <v>2</v>
      </c>
      <c r="EU268" s="1"/>
      <c r="EV268" s="1"/>
      <c r="EW268" s="1"/>
      <c r="EX268" s="1">
        <v>0</v>
      </c>
      <c r="EY268" s="1">
        <v>0</v>
      </c>
      <c r="EZ268" s="1"/>
      <c r="FA268" s="1"/>
      <c r="FB268" s="1">
        <v>1</v>
      </c>
      <c r="FC268" s="1">
        <v>0</v>
      </c>
      <c r="FD268" s="1">
        <v>0</v>
      </c>
      <c r="FE268" s="1">
        <v>1</v>
      </c>
      <c r="FF268" s="1">
        <v>1</v>
      </c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 t="s">
        <v>1472</v>
      </c>
      <c r="GK268" s="1" t="s">
        <v>350</v>
      </c>
      <c r="GL268" s="1" t="s">
        <v>1506</v>
      </c>
      <c r="GM268" s="1" t="s">
        <v>352</v>
      </c>
      <c r="GN268" s="1" t="s">
        <v>352</v>
      </c>
      <c r="GO268" s="1" t="s">
        <v>352</v>
      </c>
      <c r="GP268" s="1">
        <v>1</v>
      </c>
      <c r="GQ268" s="1"/>
    </row>
    <row r="269" spans="1:199" ht="28" customHeight="1">
      <c r="A269" s="1" t="s">
        <v>1564</v>
      </c>
      <c r="B269" s="1" t="s">
        <v>1565</v>
      </c>
      <c r="C269" s="1" t="s">
        <v>1564</v>
      </c>
      <c r="D269" s="1" t="s">
        <v>201</v>
      </c>
      <c r="E269" s="1" t="s">
        <v>1565</v>
      </c>
      <c r="F269" s="1"/>
      <c r="G269" s="1">
        <v>147000</v>
      </c>
      <c r="H269" s="1"/>
      <c r="I269" s="1">
        <v>0</v>
      </c>
      <c r="J269" s="1">
        <v>1</v>
      </c>
      <c r="K269" s="1"/>
      <c r="L269" s="1"/>
      <c r="M269" s="1" t="s">
        <v>340</v>
      </c>
      <c r="N269" s="1"/>
      <c r="O269" s="1"/>
      <c r="P269" s="1" t="s">
        <v>1486</v>
      </c>
      <c r="Q269" s="1"/>
      <c r="R269" s="1" t="s">
        <v>1486</v>
      </c>
      <c r="S269" s="1"/>
      <c r="T269" s="1" t="s">
        <v>1486</v>
      </c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 t="s">
        <v>1566</v>
      </c>
      <c r="AJ269" s="1" t="s">
        <v>1567</v>
      </c>
      <c r="AK269" s="1" t="s">
        <v>1568</v>
      </c>
      <c r="AL269" s="1"/>
      <c r="AM269" s="1"/>
      <c r="AN269" s="1"/>
      <c r="AO269" s="1"/>
      <c r="AP269" s="1"/>
      <c r="AQ269" s="1"/>
      <c r="AR269" s="1"/>
      <c r="AS269" s="1">
        <v>1</v>
      </c>
      <c r="AT269" s="1">
        <v>1</v>
      </c>
      <c r="AU269" s="1">
        <v>0</v>
      </c>
      <c r="AV269" s="1">
        <v>1</v>
      </c>
      <c r="AW269" s="1">
        <v>0</v>
      </c>
      <c r="AX269" s="1">
        <v>0</v>
      </c>
      <c r="AY269" s="1"/>
      <c r="AZ269" s="1"/>
      <c r="BA269" s="1"/>
      <c r="BB269" s="1">
        <v>-1</v>
      </c>
      <c r="BC269" s="1">
        <v>2</v>
      </c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>
        <v>0</v>
      </c>
      <c r="CT269" s="1" t="s">
        <v>1569</v>
      </c>
      <c r="CU269" s="1"/>
      <c r="CV269" s="1" t="s">
        <v>1570</v>
      </c>
      <c r="CW269" s="1"/>
      <c r="CX269" s="1" t="s">
        <v>1572</v>
      </c>
      <c r="CY269" s="1">
        <v>2</v>
      </c>
      <c r="CZ269" s="1"/>
      <c r="DA269" s="1"/>
      <c r="DB269" s="1"/>
      <c r="DC269" s="1"/>
      <c r="DD269" s="1" t="s">
        <v>201</v>
      </c>
      <c r="DE269" s="1" t="s">
        <v>1510</v>
      </c>
      <c r="DF269" s="1" t="s">
        <v>1510</v>
      </c>
      <c r="DG269" s="1"/>
      <c r="DH269" s="1"/>
      <c r="DI269" s="1">
        <v>100</v>
      </c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>
        <v>101906</v>
      </c>
      <c r="DU269" s="1"/>
      <c r="DV269" s="1" t="s">
        <v>347</v>
      </c>
      <c r="DW269" s="1" t="s">
        <v>427</v>
      </c>
      <c r="DX269" s="1">
        <v>1</v>
      </c>
      <c r="DY269" s="1"/>
      <c r="DZ269" s="1">
        <v>1</v>
      </c>
      <c r="EA269" s="1">
        <v>1</v>
      </c>
      <c r="EB269" s="1"/>
      <c r="EC269" s="1"/>
      <c r="ED269" s="1"/>
      <c r="EE269" s="1">
        <v>0</v>
      </c>
      <c r="EF269" s="1"/>
      <c r="EG269" s="1"/>
      <c r="EH269" s="1"/>
      <c r="EI269" s="1"/>
      <c r="EJ269" s="1"/>
      <c r="EK269" s="1"/>
      <c r="EL269" s="1"/>
      <c r="EM269" s="1"/>
      <c r="EN269" s="1"/>
      <c r="EO269" s="1" t="s">
        <v>1470</v>
      </c>
      <c r="EP269" s="1" t="s">
        <v>429</v>
      </c>
      <c r="EQ269" s="1" t="s">
        <v>429</v>
      </c>
      <c r="ER269" s="1" t="s">
        <v>209</v>
      </c>
      <c r="ES269" s="1" t="s">
        <v>1471</v>
      </c>
      <c r="ET269" s="1">
        <v>2</v>
      </c>
      <c r="EU269" s="1"/>
      <c r="EV269" s="1"/>
      <c r="EW269" s="1"/>
      <c r="EX269" s="1">
        <v>0</v>
      </c>
      <c r="EY269" s="1">
        <v>0</v>
      </c>
      <c r="EZ269" s="1"/>
      <c r="FA269" s="1"/>
      <c r="FB269" s="1">
        <v>1</v>
      </c>
      <c r="FC269" s="1">
        <v>0</v>
      </c>
      <c r="FD269" s="1">
        <v>0</v>
      </c>
      <c r="FE269" s="1">
        <v>1</v>
      </c>
      <c r="FF269" s="1">
        <v>1</v>
      </c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>
        <v>1</v>
      </c>
      <c r="GQ269" s="1"/>
    </row>
    <row r="270" spans="1:199" ht="28" customHeight="1">
      <c r="A270" s="1" t="s">
        <v>1564</v>
      </c>
      <c r="B270" s="1" t="s">
        <v>1565</v>
      </c>
      <c r="C270" s="1" t="s">
        <v>1564</v>
      </c>
      <c r="D270" s="1" t="s">
        <v>201</v>
      </c>
      <c r="E270" s="1" t="s">
        <v>1565</v>
      </c>
      <c r="F270" s="1"/>
      <c r="G270" s="1">
        <v>147000</v>
      </c>
      <c r="H270" s="1"/>
      <c r="I270" s="1">
        <v>0</v>
      </c>
      <c r="J270" s="1">
        <v>1</v>
      </c>
      <c r="K270" s="1"/>
      <c r="L270" s="1"/>
      <c r="M270" s="1" t="s">
        <v>340</v>
      </c>
      <c r="N270" s="1"/>
      <c r="O270" s="1"/>
      <c r="P270" s="1" t="s">
        <v>1486</v>
      </c>
      <c r="Q270" s="1"/>
      <c r="R270" s="1" t="s">
        <v>1486</v>
      </c>
      <c r="S270" s="1"/>
      <c r="T270" s="1" t="s">
        <v>1486</v>
      </c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 t="s">
        <v>1566</v>
      </c>
      <c r="AJ270" s="1" t="s">
        <v>1567</v>
      </c>
      <c r="AK270" s="1" t="s">
        <v>1568</v>
      </c>
      <c r="AL270" s="1"/>
      <c r="AM270" s="1"/>
      <c r="AN270" s="1"/>
      <c r="AO270" s="1"/>
      <c r="AP270" s="1"/>
      <c r="AQ270" s="1"/>
      <c r="AR270" s="1"/>
      <c r="AS270" s="1">
        <v>1</v>
      </c>
      <c r="AT270" s="1">
        <v>1</v>
      </c>
      <c r="AU270" s="1">
        <v>0</v>
      </c>
      <c r="AV270" s="1">
        <v>1</v>
      </c>
      <c r="AW270" s="1">
        <v>0</v>
      </c>
      <c r="AX270" s="1">
        <v>0</v>
      </c>
      <c r="AY270" s="1"/>
      <c r="AZ270" s="1"/>
      <c r="BA270" s="1"/>
      <c r="BB270" s="1">
        <v>-1</v>
      </c>
      <c r="BC270" s="1">
        <v>2</v>
      </c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>
        <v>0</v>
      </c>
      <c r="CT270" s="1" t="s">
        <v>1569</v>
      </c>
      <c r="CU270" s="1"/>
      <c r="CV270" s="1" t="s">
        <v>1570</v>
      </c>
      <c r="CW270" s="1"/>
      <c r="CX270" s="1" t="s">
        <v>1573</v>
      </c>
      <c r="CY270" s="1">
        <v>3</v>
      </c>
      <c r="CZ270" s="1"/>
      <c r="DA270" s="1"/>
      <c r="DB270" s="1"/>
      <c r="DC270" s="1"/>
      <c r="DD270" s="1" t="s">
        <v>201</v>
      </c>
      <c r="DE270" s="1" t="s">
        <v>1512</v>
      </c>
      <c r="DF270" s="1" t="s">
        <v>1512</v>
      </c>
      <c r="DG270" s="1"/>
      <c r="DH270" s="1"/>
      <c r="DI270" s="1">
        <v>100</v>
      </c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>
        <v>101906</v>
      </c>
      <c r="DU270" s="1"/>
      <c r="DV270" s="1" t="s">
        <v>347</v>
      </c>
      <c r="DW270" s="1" t="s">
        <v>427</v>
      </c>
      <c r="DX270" s="1">
        <v>1</v>
      </c>
      <c r="DY270" s="1"/>
      <c r="DZ270" s="1">
        <v>1</v>
      </c>
      <c r="EA270" s="1">
        <v>1</v>
      </c>
      <c r="EB270" s="1"/>
      <c r="EC270" s="1"/>
      <c r="ED270" s="1"/>
      <c r="EE270" s="1">
        <v>0</v>
      </c>
      <c r="EF270" s="1"/>
      <c r="EG270" s="1"/>
      <c r="EH270" s="1"/>
      <c r="EI270" s="1"/>
      <c r="EJ270" s="1"/>
      <c r="EK270" s="1"/>
      <c r="EL270" s="1"/>
      <c r="EM270" s="1"/>
      <c r="EN270" s="1"/>
      <c r="EO270" s="1" t="s">
        <v>1470</v>
      </c>
      <c r="EP270" s="1" t="s">
        <v>429</v>
      </c>
      <c r="EQ270" s="1" t="s">
        <v>429</v>
      </c>
      <c r="ER270" s="1" t="s">
        <v>209</v>
      </c>
      <c r="ES270" s="1" t="s">
        <v>1471</v>
      </c>
      <c r="ET270" s="1">
        <v>2</v>
      </c>
      <c r="EU270" s="1"/>
      <c r="EV270" s="1"/>
      <c r="EW270" s="1"/>
      <c r="EX270" s="1">
        <v>0</v>
      </c>
      <c r="EY270" s="1">
        <v>0</v>
      </c>
      <c r="EZ270" s="1"/>
      <c r="FA270" s="1"/>
      <c r="FB270" s="1">
        <v>1</v>
      </c>
      <c r="FC270" s="1">
        <v>0</v>
      </c>
      <c r="FD270" s="1">
        <v>0</v>
      </c>
      <c r="FE270" s="1">
        <v>1</v>
      </c>
      <c r="FF270" s="1">
        <v>1</v>
      </c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>
        <v>1</v>
      </c>
      <c r="GQ270" s="1"/>
    </row>
    <row r="271" spans="1:199" ht="28" customHeight="1">
      <c r="A271" s="1" t="s">
        <v>1564</v>
      </c>
      <c r="B271" s="1" t="s">
        <v>1565</v>
      </c>
      <c r="C271" s="1" t="s">
        <v>1564</v>
      </c>
      <c r="D271" s="1" t="s">
        <v>201</v>
      </c>
      <c r="E271" s="1" t="s">
        <v>1565</v>
      </c>
      <c r="F271" s="1"/>
      <c r="G271" s="1">
        <v>147000</v>
      </c>
      <c r="H271" s="1"/>
      <c r="I271" s="1">
        <v>0</v>
      </c>
      <c r="J271" s="1">
        <v>1</v>
      </c>
      <c r="K271" s="1"/>
      <c r="L271" s="1"/>
      <c r="M271" s="1" t="s">
        <v>340</v>
      </c>
      <c r="N271" s="1"/>
      <c r="O271" s="1"/>
      <c r="P271" s="1" t="s">
        <v>1486</v>
      </c>
      <c r="Q271" s="1"/>
      <c r="R271" s="1" t="s">
        <v>1486</v>
      </c>
      <c r="S271" s="1"/>
      <c r="T271" s="1" t="s">
        <v>1486</v>
      </c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 t="s">
        <v>1566</v>
      </c>
      <c r="AJ271" s="1" t="s">
        <v>1567</v>
      </c>
      <c r="AK271" s="1" t="s">
        <v>1568</v>
      </c>
      <c r="AL271" s="1"/>
      <c r="AM271" s="1"/>
      <c r="AN271" s="1"/>
      <c r="AO271" s="1"/>
      <c r="AP271" s="1"/>
      <c r="AQ271" s="1"/>
      <c r="AR271" s="1"/>
      <c r="AS271" s="1">
        <v>1</v>
      </c>
      <c r="AT271" s="1">
        <v>1</v>
      </c>
      <c r="AU271" s="1">
        <v>0</v>
      </c>
      <c r="AV271" s="1">
        <v>1</v>
      </c>
      <c r="AW271" s="1">
        <v>0</v>
      </c>
      <c r="AX271" s="1">
        <v>0</v>
      </c>
      <c r="AY271" s="1"/>
      <c r="AZ271" s="1"/>
      <c r="BA271" s="1"/>
      <c r="BB271" s="1">
        <v>-1</v>
      </c>
      <c r="BC271" s="1">
        <v>2</v>
      </c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>
        <v>0</v>
      </c>
      <c r="CT271" s="1" t="s">
        <v>1569</v>
      </c>
      <c r="CU271" s="1"/>
      <c r="CV271" s="1" t="s">
        <v>1570</v>
      </c>
      <c r="CW271" s="1"/>
      <c r="CX271" s="1" t="s">
        <v>1574</v>
      </c>
      <c r="CY271" s="1">
        <v>4</v>
      </c>
      <c r="CZ271" s="1"/>
      <c r="DA271" s="1"/>
      <c r="DB271" s="1"/>
      <c r="DC271" s="1"/>
      <c r="DD271" s="1" t="s">
        <v>201</v>
      </c>
      <c r="DE271" s="1" t="s">
        <v>1514</v>
      </c>
      <c r="DF271" s="1" t="s">
        <v>1514</v>
      </c>
      <c r="DG271" s="1"/>
      <c r="DH271" s="1"/>
      <c r="DI271" s="1">
        <v>100</v>
      </c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>
        <v>101906</v>
      </c>
      <c r="DU271" s="1"/>
      <c r="DV271" s="1" t="s">
        <v>347</v>
      </c>
      <c r="DW271" s="1" t="s">
        <v>427</v>
      </c>
      <c r="DX271" s="1">
        <v>1</v>
      </c>
      <c r="DY271" s="1"/>
      <c r="DZ271" s="1">
        <v>1</v>
      </c>
      <c r="EA271" s="1">
        <v>1</v>
      </c>
      <c r="EB271" s="1"/>
      <c r="EC271" s="1"/>
      <c r="ED271" s="1"/>
      <c r="EE271" s="1">
        <v>0</v>
      </c>
      <c r="EF271" s="1"/>
      <c r="EG271" s="1"/>
      <c r="EH271" s="1"/>
      <c r="EI271" s="1"/>
      <c r="EJ271" s="1"/>
      <c r="EK271" s="1"/>
      <c r="EL271" s="1"/>
      <c r="EM271" s="1"/>
      <c r="EN271" s="1"/>
      <c r="EO271" s="1" t="s">
        <v>1470</v>
      </c>
      <c r="EP271" s="1" t="s">
        <v>429</v>
      </c>
      <c r="EQ271" s="1" t="s">
        <v>429</v>
      </c>
      <c r="ER271" s="1" t="s">
        <v>209</v>
      </c>
      <c r="ES271" s="1" t="s">
        <v>1471</v>
      </c>
      <c r="ET271" s="1">
        <v>2</v>
      </c>
      <c r="EU271" s="1"/>
      <c r="EV271" s="1"/>
      <c r="EW271" s="1"/>
      <c r="EX271" s="1">
        <v>0</v>
      </c>
      <c r="EY271" s="1">
        <v>0</v>
      </c>
      <c r="EZ271" s="1"/>
      <c r="FA271" s="1"/>
      <c r="FB271" s="1">
        <v>1</v>
      </c>
      <c r="FC271" s="1">
        <v>0</v>
      </c>
      <c r="FD271" s="1">
        <v>0</v>
      </c>
      <c r="FE271" s="1">
        <v>1</v>
      </c>
      <c r="FF271" s="1">
        <v>1</v>
      </c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>
        <v>1</v>
      </c>
      <c r="GQ271" s="1"/>
    </row>
    <row r="272" spans="1:199" ht="28" customHeight="1">
      <c r="A272" s="1" t="s">
        <v>1564</v>
      </c>
      <c r="B272" s="1" t="s">
        <v>1565</v>
      </c>
      <c r="C272" s="1" t="s">
        <v>1564</v>
      </c>
      <c r="D272" s="1" t="s">
        <v>201</v>
      </c>
      <c r="E272" s="1" t="s">
        <v>1565</v>
      </c>
      <c r="F272" s="1"/>
      <c r="G272" s="1">
        <v>147000</v>
      </c>
      <c r="H272" s="1"/>
      <c r="I272" s="1">
        <v>0</v>
      </c>
      <c r="J272" s="1">
        <v>1</v>
      </c>
      <c r="K272" s="1"/>
      <c r="L272" s="1"/>
      <c r="M272" s="1" t="s">
        <v>340</v>
      </c>
      <c r="N272" s="1"/>
      <c r="O272" s="1"/>
      <c r="P272" s="1" t="s">
        <v>1486</v>
      </c>
      <c r="Q272" s="1"/>
      <c r="R272" s="1" t="s">
        <v>1486</v>
      </c>
      <c r="S272" s="1"/>
      <c r="T272" s="1" t="s">
        <v>1486</v>
      </c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 t="s">
        <v>1566</v>
      </c>
      <c r="AJ272" s="1" t="s">
        <v>1567</v>
      </c>
      <c r="AK272" s="1" t="s">
        <v>1568</v>
      </c>
      <c r="AL272" s="1"/>
      <c r="AM272" s="1"/>
      <c r="AN272" s="1"/>
      <c r="AO272" s="1"/>
      <c r="AP272" s="1"/>
      <c r="AQ272" s="1"/>
      <c r="AR272" s="1"/>
      <c r="AS272" s="1">
        <v>1</v>
      </c>
      <c r="AT272" s="1">
        <v>1</v>
      </c>
      <c r="AU272" s="1">
        <v>0</v>
      </c>
      <c r="AV272" s="1">
        <v>1</v>
      </c>
      <c r="AW272" s="1">
        <v>0</v>
      </c>
      <c r="AX272" s="1">
        <v>0</v>
      </c>
      <c r="AY272" s="1"/>
      <c r="AZ272" s="1"/>
      <c r="BA272" s="1"/>
      <c r="BB272" s="1">
        <v>-1</v>
      </c>
      <c r="BC272" s="1">
        <v>2</v>
      </c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>
        <v>0</v>
      </c>
      <c r="CT272" s="1" t="s">
        <v>1569</v>
      </c>
      <c r="CU272" s="1"/>
      <c r="CV272" s="1" t="s">
        <v>1570</v>
      </c>
      <c r="CW272" s="1"/>
      <c r="CX272" s="1" t="s">
        <v>1575</v>
      </c>
      <c r="CY272" s="1">
        <v>5</v>
      </c>
      <c r="CZ272" s="1"/>
      <c r="DA272" s="1"/>
      <c r="DB272" s="1"/>
      <c r="DC272" s="1"/>
      <c r="DD272" s="1" t="s">
        <v>201</v>
      </c>
      <c r="DE272" s="1" t="s">
        <v>1516</v>
      </c>
      <c r="DF272" s="1" t="s">
        <v>1516</v>
      </c>
      <c r="DG272" s="1"/>
      <c r="DH272" s="1"/>
      <c r="DI272" s="1">
        <v>100</v>
      </c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>
        <v>101906</v>
      </c>
      <c r="DU272" s="1"/>
      <c r="DV272" s="1" t="s">
        <v>347</v>
      </c>
      <c r="DW272" s="1" t="s">
        <v>427</v>
      </c>
      <c r="DX272" s="1">
        <v>1</v>
      </c>
      <c r="DY272" s="1"/>
      <c r="DZ272" s="1">
        <v>1</v>
      </c>
      <c r="EA272" s="1">
        <v>1</v>
      </c>
      <c r="EB272" s="1"/>
      <c r="EC272" s="1"/>
      <c r="ED272" s="1"/>
      <c r="EE272" s="1">
        <v>0</v>
      </c>
      <c r="EF272" s="1"/>
      <c r="EG272" s="1"/>
      <c r="EH272" s="1"/>
      <c r="EI272" s="1"/>
      <c r="EJ272" s="1"/>
      <c r="EK272" s="1"/>
      <c r="EL272" s="1"/>
      <c r="EM272" s="1"/>
      <c r="EN272" s="1"/>
      <c r="EO272" s="1" t="s">
        <v>1470</v>
      </c>
      <c r="EP272" s="1" t="s">
        <v>429</v>
      </c>
      <c r="EQ272" s="1" t="s">
        <v>429</v>
      </c>
      <c r="ER272" s="1" t="s">
        <v>209</v>
      </c>
      <c r="ES272" s="1" t="s">
        <v>1471</v>
      </c>
      <c r="ET272" s="1">
        <v>2</v>
      </c>
      <c r="EU272" s="1"/>
      <c r="EV272" s="1"/>
      <c r="EW272" s="1"/>
      <c r="EX272" s="1">
        <v>0</v>
      </c>
      <c r="EY272" s="1">
        <v>0</v>
      </c>
      <c r="EZ272" s="1"/>
      <c r="FA272" s="1"/>
      <c r="FB272" s="1">
        <v>1</v>
      </c>
      <c r="FC272" s="1">
        <v>0</v>
      </c>
      <c r="FD272" s="1">
        <v>0</v>
      </c>
      <c r="FE272" s="1">
        <v>1</v>
      </c>
      <c r="FF272" s="1">
        <v>1</v>
      </c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>
        <v>1</v>
      </c>
      <c r="GQ272" s="1"/>
    </row>
    <row r="273" spans="1:199" ht="28" customHeight="1">
      <c r="A273" s="1" t="s">
        <v>1576</v>
      </c>
      <c r="B273" s="1" t="s">
        <v>1577</v>
      </c>
      <c r="C273" s="1" t="s">
        <v>1576</v>
      </c>
      <c r="D273" s="1" t="s">
        <v>201</v>
      </c>
      <c r="E273" s="1" t="s">
        <v>1577</v>
      </c>
      <c r="F273" s="1"/>
      <c r="G273" s="1">
        <v>147000</v>
      </c>
      <c r="H273" s="1"/>
      <c r="I273" s="1">
        <v>0</v>
      </c>
      <c r="J273" s="1">
        <v>1</v>
      </c>
      <c r="K273" s="1"/>
      <c r="L273" s="1"/>
      <c r="M273" s="1" t="s">
        <v>340</v>
      </c>
      <c r="N273" s="1"/>
      <c r="O273" s="1"/>
      <c r="P273" s="1" t="s">
        <v>1578</v>
      </c>
      <c r="Q273" s="1"/>
      <c r="R273" s="1" t="s">
        <v>1578</v>
      </c>
      <c r="S273" s="1"/>
      <c r="T273" s="1" t="s">
        <v>1578</v>
      </c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 t="s">
        <v>1554</v>
      </c>
      <c r="AJ273" s="1" t="s">
        <v>1555</v>
      </c>
      <c r="AK273" s="1" t="s">
        <v>1556</v>
      </c>
      <c r="AL273" s="1"/>
      <c r="AM273" s="1"/>
      <c r="AN273" s="1"/>
      <c r="AO273" s="1"/>
      <c r="AP273" s="1"/>
      <c r="AQ273" s="1"/>
      <c r="AR273" s="1"/>
      <c r="AS273" s="1">
        <v>1</v>
      </c>
      <c r="AT273" s="1">
        <v>1</v>
      </c>
      <c r="AU273" s="1">
        <v>0</v>
      </c>
      <c r="AV273" s="1">
        <v>1</v>
      </c>
      <c r="AW273" s="1">
        <v>0</v>
      </c>
      <c r="AX273" s="1">
        <v>0</v>
      </c>
      <c r="AY273" s="1"/>
      <c r="AZ273" s="1"/>
      <c r="BA273" s="1"/>
      <c r="BB273" s="1">
        <v>-1</v>
      </c>
      <c r="BC273" s="1">
        <v>2</v>
      </c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>
        <v>0</v>
      </c>
      <c r="CT273" s="1" t="s">
        <v>1579</v>
      </c>
      <c r="CU273" s="1"/>
      <c r="CV273" s="1" t="s">
        <v>1580</v>
      </c>
      <c r="CW273" s="1"/>
      <c r="CX273" s="1" t="s">
        <v>1581</v>
      </c>
      <c r="CY273" s="1">
        <v>1</v>
      </c>
      <c r="CZ273" s="1"/>
      <c r="DA273" s="1"/>
      <c r="DB273" s="1"/>
      <c r="DC273" s="1"/>
      <c r="DD273" s="1" t="s">
        <v>201</v>
      </c>
      <c r="DE273" s="1" t="s">
        <v>1508</v>
      </c>
      <c r="DF273" s="1" t="s">
        <v>1508</v>
      </c>
      <c r="DG273" s="1"/>
      <c r="DH273" s="1"/>
      <c r="DI273" s="1">
        <v>100</v>
      </c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>
        <v>101906</v>
      </c>
      <c r="DU273" s="1"/>
      <c r="DV273" s="1" t="s">
        <v>347</v>
      </c>
      <c r="DW273" s="1" t="s">
        <v>427</v>
      </c>
      <c r="DX273" s="1">
        <v>1</v>
      </c>
      <c r="DY273" s="1"/>
      <c r="DZ273" s="1">
        <v>1</v>
      </c>
      <c r="EA273" s="1">
        <v>1</v>
      </c>
      <c r="EB273" s="1"/>
      <c r="EC273" s="1"/>
      <c r="ED273" s="1"/>
      <c r="EE273" s="1">
        <v>0</v>
      </c>
      <c r="EF273" s="1"/>
      <c r="EG273" s="1"/>
      <c r="EH273" s="1"/>
      <c r="EI273" s="1"/>
      <c r="EJ273" s="1"/>
      <c r="EK273" s="1"/>
      <c r="EL273" s="1"/>
      <c r="EM273" s="1"/>
      <c r="EN273" s="1"/>
      <c r="EO273" s="1" t="s">
        <v>1470</v>
      </c>
      <c r="EP273" s="1" t="s">
        <v>429</v>
      </c>
      <c r="EQ273" s="1" t="s">
        <v>429</v>
      </c>
      <c r="ER273" s="1" t="s">
        <v>209</v>
      </c>
      <c r="ES273" s="1" t="s">
        <v>1471</v>
      </c>
      <c r="ET273" s="1">
        <v>2</v>
      </c>
      <c r="EU273" s="1"/>
      <c r="EV273" s="1"/>
      <c r="EW273" s="1"/>
      <c r="EX273" s="1">
        <v>0</v>
      </c>
      <c r="EY273" s="1">
        <v>0</v>
      </c>
      <c r="EZ273" s="1"/>
      <c r="FA273" s="1"/>
      <c r="FB273" s="1">
        <v>1</v>
      </c>
      <c r="FC273" s="1">
        <v>0</v>
      </c>
      <c r="FD273" s="1">
        <v>0</v>
      </c>
      <c r="FE273" s="1">
        <v>1</v>
      </c>
      <c r="FF273" s="1">
        <v>1</v>
      </c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 t="s">
        <v>1472</v>
      </c>
      <c r="GK273" s="1" t="s">
        <v>350</v>
      </c>
      <c r="GL273" s="1" t="s">
        <v>1506</v>
      </c>
      <c r="GM273" s="1" t="s">
        <v>352</v>
      </c>
      <c r="GN273" s="1" t="s">
        <v>352</v>
      </c>
      <c r="GO273" s="1" t="s">
        <v>352</v>
      </c>
      <c r="GP273" s="1">
        <v>1</v>
      </c>
      <c r="GQ273" s="1"/>
    </row>
    <row r="274" spans="1:199" ht="28" customHeight="1">
      <c r="A274" s="1" t="s">
        <v>1576</v>
      </c>
      <c r="B274" s="1" t="s">
        <v>1577</v>
      </c>
      <c r="C274" s="1" t="s">
        <v>1576</v>
      </c>
      <c r="D274" s="1" t="s">
        <v>201</v>
      </c>
      <c r="E274" s="1" t="s">
        <v>1577</v>
      </c>
      <c r="F274" s="1"/>
      <c r="G274" s="1">
        <v>147000</v>
      </c>
      <c r="H274" s="1"/>
      <c r="I274" s="1">
        <v>0</v>
      </c>
      <c r="J274" s="1">
        <v>1</v>
      </c>
      <c r="K274" s="1"/>
      <c r="L274" s="1"/>
      <c r="M274" s="1" t="s">
        <v>340</v>
      </c>
      <c r="N274" s="1"/>
      <c r="O274" s="1"/>
      <c r="P274" s="1" t="s">
        <v>1578</v>
      </c>
      <c r="Q274" s="1"/>
      <c r="R274" s="1" t="s">
        <v>1578</v>
      </c>
      <c r="S274" s="1"/>
      <c r="T274" s="1" t="s">
        <v>1578</v>
      </c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 t="s">
        <v>1554</v>
      </c>
      <c r="AJ274" s="1" t="s">
        <v>1555</v>
      </c>
      <c r="AK274" s="1" t="s">
        <v>1556</v>
      </c>
      <c r="AL274" s="1"/>
      <c r="AM274" s="1"/>
      <c r="AN274" s="1"/>
      <c r="AO274" s="1"/>
      <c r="AP274" s="1"/>
      <c r="AQ274" s="1"/>
      <c r="AR274" s="1"/>
      <c r="AS274" s="1">
        <v>1</v>
      </c>
      <c r="AT274" s="1">
        <v>1</v>
      </c>
      <c r="AU274" s="1">
        <v>0</v>
      </c>
      <c r="AV274" s="1">
        <v>1</v>
      </c>
      <c r="AW274" s="1">
        <v>0</v>
      </c>
      <c r="AX274" s="1">
        <v>0</v>
      </c>
      <c r="AY274" s="1"/>
      <c r="AZ274" s="1"/>
      <c r="BA274" s="1"/>
      <c r="BB274" s="1">
        <v>-1</v>
      </c>
      <c r="BC274" s="1">
        <v>2</v>
      </c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>
        <v>0</v>
      </c>
      <c r="CT274" s="1" t="s">
        <v>1579</v>
      </c>
      <c r="CU274" s="1"/>
      <c r="CV274" s="1" t="s">
        <v>1580</v>
      </c>
      <c r="CW274" s="1"/>
      <c r="CX274" s="1" t="s">
        <v>1582</v>
      </c>
      <c r="CY274" s="1">
        <v>2</v>
      </c>
      <c r="CZ274" s="1"/>
      <c r="DA274" s="1"/>
      <c r="DB274" s="1"/>
      <c r="DC274" s="1"/>
      <c r="DD274" s="1" t="s">
        <v>201</v>
      </c>
      <c r="DE274" s="1" t="s">
        <v>1510</v>
      </c>
      <c r="DF274" s="1" t="s">
        <v>1510</v>
      </c>
      <c r="DG274" s="1"/>
      <c r="DH274" s="1"/>
      <c r="DI274" s="1">
        <v>100</v>
      </c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>
        <v>101906</v>
      </c>
      <c r="DU274" s="1"/>
      <c r="DV274" s="1" t="s">
        <v>347</v>
      </c>
      <c r="DW274" s="1" t="s">
        <v>427</v>
      </c>
      <c r="DX274" s="1">
        <v>1</v>
      </c>
      <c r="DY274" s="1"/>
      <c r="DZ274" s="1">
        <v>1</v>
      </c>
      <c r="EA274" s="1">
        <v>1</v>
      </c>
      <c r="EB274" s="1"/>
      <c r="EC274" s="1"/>
      <c r="ED274" s="1"/>
      <c r="EE274" s="1">
        <v>0</v>
      </c>
      <c r="EF274" s="1"/>
      <c r="EG274" s="1"/>
      <c r="EH274" s="1"/>
      <c r="EI274" s="1"/>
      <c r="EJ274" s="1"/>
      <c r="EK274" s="1"/>
      <c r="EL274" s="1"/>
      <c r="EM274" s="1"/>
      <c r="EN274" s="1"/>
      <c r="EO274" s="1" t="s">
        <v>1470</v>
      </c>
      <c r="EP274" s="1" t="s">
        <v>429</v>
      </c>
      <c r="EQ274" s="1" t="s">
        <v>429</v>
      </c>
      <c r="ER274" s="1" t="s">
        <v>209</v>
      </c>
      <c r="ES274" s="1" t="s">
        <v>1471</v>
      </c>
      <c r="ET274" s="1">
        <v>2</v>
      </c>
      <c r="EU274" s="1"/>
      <c r="EV274" s="1"/>
      <c r="EW274" s="1"/>
      <c r="EX274" s="1">
        <v>0</v>
      </c>
      <c r="EY274" s="1">
        <v>0</v>
      </c>
      <c r="EZ274" s="1"/>
      <c r="FA274" s="1"/>
      <c r="FB274" s="1">
        <v>1</v>
      </c>
      <c r="FC274" s="1">
        <v>0</v>
      </c>
      <c r="FD274" s="1">
        <v>0</v>
      </c>
      <c r="FE274" s="1">
        <v>1</v>
      </c>
      <c r="FF274" s="1">
        <v>1</v>
      </c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>
        <v>1</v>
      </c>
      <c r="GQ274" s="1"/>
    </row>
    <row r="275" spans="1:199" ht="28" customHeight="1">
      <c r="A275" s="1" t="s">
        <v>1576</v>
      </c>
      <c r="B275" s="1" t="s">
        <v>1577</v>
      </c>
      <c r="C275" s="1" t="s">
        <v>1576</v>
      </c>
      <c r="D275" s="1" t="s">
        <v>201</v>
      </c>
      <c r="E275" s="1" t="s">
        <v>1577</v>
      </c>
      <c r="F275" s="1"/>
      <c r="G275" s="1">
        <v>147000</v>
      </c>
      <c r="H275" s="1"/>
      <c r="I275" s="1">
        <v>0</v>
      </c>
      <c r="J275" s="1">
        <v>1</v>
      </c>
      <c r="K275" s="1"/>
      <c r="L275" s="1"/>
      <c r="M275" s="1" t="s">
        <v>340</v>
      </c>
      <c r="N275" s="1"/>
      <c r="O275" s="1"/>
      <c r="P275" s="1" t="s">
        <v>1578</v>
      </c>
      <c r="Q275" s="1"/>
      <c r="R275" s="1" t="s">
        <v>1578</v>
      </c>
      <c r="S275" s="1"/>
      <c r="T275" s="1" t="s">
        <v>1578</v>
      </c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 t="s">
        <v>1554</v>
      </c>
      <c r="AJ275" s="1" t="s">
        <v>1555</v>
      </c>
      <c r="AK275" s="1" t="s">
        <v>1556</v>
      </c>
      <c r="AL275" s="1"/>
      <c r="AM275" s="1"/>
      <c r="AN275" s="1"/>
      <c r="AO275" s="1"/>
      <c r="AP275" s="1"/>
      <c r="AQ275" s="1"/>
      <c r="AR275" s="1"/>
      <c r="AS275" s="1">
        <v>1</v>
      </c>
      <c r="AT275" s="1">
        <v>1</v>
      </c>
      <c r="AU275" s="1">
        <v>0</v>
      </c>
      <c r="AV275" s="1">
        <v>1</v>
      </c>
      <c r="AW275" s="1">
        <v>0</v>
      </c>
      <c r="AX275" s="1">
        <v>0</v>
      </c>
      <c r="AY275" s="1"/>
      <c r="AZ275" s="1"/>
      <c r="BA275" s="1"/>
      <c r="BB275" s="1">
        <v>-1</v>
      </c>
      <c r="BC275" s="1">
        <v>2</v>
      </c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>
        <v>0</v>
      </c>
      <c r="CT275" s="1" t="s">
        <v>1579</v>
      </c>
      <c r="CU275" s="1"/>
      <c r="CV275" s="1" t="s">
        <v>1580</v>
      </c>
      <c r="CW275" s="1"/>
      <c r="CX275" s="1" t="s">
        <v>1583</v>
      </c>
      <c r="CY275" s="1">
        <v>3</v>
      </c>
      <c r="CZ275" s="1"/>
      <c r="DA275" s="1"/>
      <c r="DB275" s="1"/>
      <c r="DC275" s="1"/>
      <c r="DD275" s="1" t="s">
        <v>201</v>
      </c>
      <c r="DE275" s="1" t="s">
        <v>1512</v>
      </c>
      <c r="DF275" s="1" t="s">
        <v>1512</v>
      </c>
      <c r="DG275" s="1"/>
      <c r="DH275" s="1"/>
      <c r="DI275" s="1">
        <v>100</v>
      </c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>
        <v>101906</v>
      </c>
      <c r="DU275" s="1"/>
      <c r="DV275" s="1" t="s">
        <v>347</v>
      </c>
      <c r="DW275" s="1" t="s">
        <v>427</v>
      </c>
      <c r="DX275" s="1">
        <v>1</v>
      </c>
      <c r="DY275" s="1"/>
      <c r="DZ275" s="1">
        <v>1</v>
      </c>
      <c r="EA275" s="1">
        <v>1</v>
      </c>
      <c r="EB275" s="1"/>
      <c r="EC275" s="1"/>
      <c r="ED275" s="1"/>
      <c r="EE275" s="1">
        <v>0</v>
      </c>
      <c r="EF275" s="1"/>
      <c r="EG275" s="1"/>
      <c r="EH275" s="1"/>
      <c r="EI275" s="1"/>
      <c r="EJ275" s="1"/>
      <c r="EK275" s="1"/>
      <c r="EL275" s="1"/>
      <c r="EM275" s="1"/>
      <c r="EN275" s="1"/>
      <c r="EO275" s="1" t="s">
        <v>1470</v>
      </c>
      <c r="EP275" s="1" t="s">
        <v>429</v>
      </c>
      <c r="EQ275" s="1" t="s">
        <v>429</v>
      </c>
      <c r="ER275" s="1" t="s">
        <v>209</v>
      </c>
      <c r="ES275" s="1" t="s">
        <v>1471</v>
      </c>
      <c r="ET275" s="1">
        <v>2</v>
      </c>
      <c r="EU275" s="1"/>
      <c r="EV275" s="1"/>
      <c r="EW275" s="1"/>
      <c r="EX275" s="1">
        <v>0</v>
      </c>
      <c r="EY275" s="1">
        <v>0</v>
      </c>
      <c r="EZ275" s="1"/>
      <c r="FA275" s="1"/>
      <c r="FB275" s="1">
        <v>1</v>
      </c>
      <c r="FC275" s="1">
        <v>0</v>
      </c>
      <c r="FD275" s="1">
        <v>0</v>
      </c>
      <c r="FE275" s="1">
        <v>1</v>
      </c>
      <c r="FF275" s="1">
        <v>1</v>
      </c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>
        <v>1</v>
      </c>
      <c r="GQ275" s="1"/>
    </row>
    <row r="276" spans="1:199" ht="28" customHeight="1">
      <c r="A276" s="1" t="s">
        <v>1576</v>
      </c>
      <c r="B276" s="1" t="s">
        <v>1577</v>
      </c>
      <c r="C276" s="1" t="s">
        <v>1576</v>
      </c>
      <c r="D276" s="1" t="s">
        <v>201</v>
      </c>
      <c r="E276" s="1" t="s">
        <v>1577</v>
      </c>
      <c r="F276" s="1"/>
      <c r="G276" s="1">
        <v>147000</v>
      </c>
      <c r="H276" s="1"/>
      <c r="I276" s="1">
        <v>0</v>
      </c>
      <c r="J276" s="1">
        <v>1</v>
      </c>
      <c r="K276" s="1"/>
      <c r="L276" s="1"/>
      <c r="M276" s="1" t="s">
        <v>340</v>
      </c>
      <c r="N276" s="1"/>
      <c r="O276" s="1"/>
      <c r="P276" s="1" t="s">
        <v>1578</v>
      </c>
      <c r="Q276" s="1"/>
      <c r="R276" s="1" t="s">
        <v>1578</v>
      </c>
      <c r="S276" s="1"/>
      <c r="T276" s="1" t="s">
        <v>1578</v>
      </c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 t="s">
        <v>1554</v>
      </c>
      <c r="AJ276" s="1" t="s">
        <v>1555</v>
      </c>
      <c r="AK276" s="1" t="s">
        <v>1556</v>
      </c>
      <c r="AL276" s="1"/>
      <c r="AM276" s="1"/>
      <c r="AN276" s="1"/>
      <c r="AO276" s="1"/>
      <c r="AP276" s="1"/>
      <c r="AQ276" s="1"/>
      <c r="AR276" s="1"/>
      <c r="AS276" s="1">
        <v>1</v>
      </c>
      <c r="AT276" s="1">
        <v>1</v>
      </c>
      <c r="AU276" s="1">
        <v>0</v>
      </c>
      <c r="AV276" s="1">
        <v>1</v>
      </c>
      <c r="AW276" s="1">
        <v>0</v>
      </c>
      <c r="AX276" s="1">
        <v>0</v>
      </c>
      <c r="AY276" s="1"/>
      <c r="AZ276" s="1"/>
      <c r="BA276" s="1"/>
      <c r="BB276" s="1">
        <v>-1</v>
      </c>
      <c r="BC276" s="1">
        <v>2</v>
      </c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>
        <v>0</v>
      </c>
      <c r="CT276" s="1" t="s">
        <v>1579</v>
      </c>
      <c r="CU276" s="1"/>
      <c r="CV276" s="1" t="s">
        <v>1580</v>
      </c>
      <c r="CW276" s="1"/>
      <c r="CX276" s="1" t="s">
        <v>1584</v>
      </c>
      <c r="CY276" s="1">
        <v>4</v>
      </c>
      <c r="CZ276" s="1"/>
      <c r="DA276" s="1"/>
      <c r="DB276" s="1"/>
      <c r="DC276" s="1"/>
      <c r="DD276" s="1" t="s">
        <v>201</v>
      </c>
      <c r="DE276" s="1" t="s">
        <v>1514</v>
      </c>
      <c r="DF276" s="1" t="s">
        <v>1514</v>
      </c>
      <c r="DG276" s="1"/>
      <c r="DH276" s="1"/>
      <c r="DI276" s="1">
        <v>100</v>
      </c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>
        <v>101906</v>
      </c>
      <c r="DU276" s="1"/>
      <c r="DV276" s="1" t="s">
        <v>347</v>
      </c>
      <c r="DW276" s="1" t="s">
        <v>427</v>
      </c>
      <c r="DX276" s="1">
        <v>1</v>
      </c>
      <c r="DY276" s="1"/>
      <c r="DZ276" s="1">
        <v>1</v>
      </c>
      <c r="EA276" s="1">
        <v>1</v>
      </c>
      <c r="EB276" s="1"/>
      <c r="EC276" s="1"/>
      <c r="ED276" s="1"/>
      <c r="EE276" s="1">
        <v>0</v>
      </c>
      <c r="EF276" s="1"/>
      <c r="EG276" s="1"/>
      <c r="EH276" s="1"/>
      <c r="EI276" s="1"/>
      <c r="EJ276" s="1"/>
      <c r="EK276" s="1"/>
      <c r="EL276" s="1"/>
      <c r="EM276" s="1"/>
      <c r="EN276" s="1"/>
      <c r="EO276" s="1" t="s">
        <v>1470</v>
      </c>
      <c r="EP276" s="1" t="s">
        <v>429</v>
      </c>
      <c r="EQ276" s="1" t="s">
        <v>429</v>
      </c>
      <c r="ER276" s="1" t="s">
        <v>209</v>
      </c>
      <c r="ES276" s="1" t="s">
        <v>1471</v>
      </c>
      <c r="ET276" s="1">
        <v>2</v>
      </c>
      <c r="EU276" s="1"/>
      <c r="EV276" s="1"/>
      <c r="EW276" s="1"/>
      <c r="EX276" s="1">
        <v>0</v>
      </c>
      <c r="EY276" s="1">
        <v>0</v>
      </c>
      <c r="EZ276" s="1"/>
      <c r="FA276" s="1"/>
      <c r="FB276" s="1">
        <v>1</v>
      </c>
      <c r="FC276" s="1">
        <v>0</v>
      </c>
      <c r="FD276" s="1">
        <v>0</v>
      </c>
      <c r="FE276" s="1">
        <v>1</v>
      </c>
      <c r="FF276" s="1">
        <v>1</v>
      </c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>
        <v>1</v>
      </c>
      <c r="GQ276" s="1"/>
    </row>
    <row r="277" spans="1:199" ht="28" customHeight="1">
      <c r="A277" s="1" t="s">
        <v>1576</v>
      </c>
      <c r="B277" s="1" t="s">
        <v>1577</v>
      </c>
      <c r="C277" s="1" t="s">
        <v>1576</v>
      </c>
      <c r="D277" s="1" t="s">
        <v>201</v>
      </c>
      <c r="E277" s="1" t="s">
        <v>1577</v>
      </c>
      <c r="F277" s="1"/>
      <c r="G277" s="1">
        <v>147000</v>
      </c>
      <c r="H277" s="1"/>
      <c r="I277" s="1">
        <v>0</v>
      </c>
      <c r="J277" s="1">
        <v>1</v>
      </c>
      <c r="K277" s="1"/>
      <c r="L277" s="1"/>
      <c r="M277" s="1" t="s">
        <v>340</v>
      </c>
      <c r="N277" s="1"/>
      <c r="O277" s="1"/>
      <c r="P277" s="1" t="s">
        <v>1578</v>
      </c>
      <c r="Q277" s="1"/>
      <c r="R277" s="1" t="s">
        <v>1578</v>
      </c>
      <c r="S277" s="1"/>
      <c r="T277" s="1" t="s">
        <v>1578</v>
      </c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 t="s">
        <v>1554</v>
      </c>
      <c r="AJ277" s="1" t="s">
        <v>1555</v>
      </c>
      <c r="AK277" s="1" t="s">
        <v>1556</v>
      </c>
      <c r="AL277" s="1"/>
      <c r="AM277" s="1"/>
      <c r="AN277" s="1"/>
      <c r="AO277" s="1"/>
      <c r="AP277" s="1"/>
      <c r="AQ277" s="1"/>
      <c r="AR277" s="1"/>
      <c r="AS277" s="1">
        <v>1</v>
      </c>
      <c r="AT277" s="1">
        <v>1</v>
      </c>
      <c r="AU277" s="1">
        <v>0</v>
      </c>
      <c r="AV277" s="1">
        <v>1</v>
      </c>
      <c r="AW277" s="1">
        <v>0</v>
      </c>
      <c r="AX277" s="1">
        <v>0</v>
      </c>
      <c r="AY277" s="1"/>
      <c r="AZ277" s="1"/>
      <c r="BA277" s="1"/>
      <c r="BB277" s="1">
        <v>-1</v>
      </c>
      <c r="BC277" s="1">
        <v>2</v>
      </c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>
        <v>0</v>
      </c>
      <c r="CT277" s="1" t="s">
        <v>1579</v>
      </c>
      <c r="CU277" s="1"/>
      <c r="CV277" s="1" t="s">
        <v>1580</v>
      </c>
      <c r="CW277" s="1"/>
      <c r="CX277" s="1" t="s">
        <v>1585</v>
      </c>
      <c r="CY277" s="1">
        <v>5</v>
      </c>
      <c r="CZ277" s="1"/>
      <c r="DA277" s="1"/>
      <c r="DB277" s="1"/>
      <c r="DC277" s="1"/>
      <c r="DD277" s="1" t="s">
        <v>201</v>
      </c>
      <c r="DE277" s="1" t="s">
        <v>1516</v>
      </c>
      <c r="DF277" s="1" t="s">
        <v>1516</v>
      </c>
      <c r="DG277" s="1"/>
      <c r="DH277" s="1"/>
      <c r="DI277" s="1">
        <v>100</v>
      </c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>
        <v>101906</v>
      </c>
      <c r="DU277" s="1"/>
      <c r="DV277" s="1" t="s">
        <v>347</v>
      </c>
      <c r="DW277" s="1" t="s">
        <v>427</v>
      </c>
      <c r="DX277" s="1">
        <v>1</v>
      </c>
      <c r="DY277" s="1"/>
      <c r="DZ277" s="1">
        <v>1</v>
      </c>
      <c r="EA277" s="1">
        <v>1</v>
      </c>
      <c r="EB277" s="1"/>
      <c r="EC277" s="1"/>
      <c r="ED277" s="1"/>
      <c r="EE277" s="1">
        <v>0</v>
      </c>
      <c r="EF277" s="1"/>
      <c r="EG277" s="1"/>
      <c r="EH277" s="1"/>
      <c r="EI277" s="1"/>
      <c r="EJ277" s="1"/>
      <c r="EK277" s="1"/>
      <c r="EL277" s="1"/>
      <c r="EM277" s="1"/>
      <c r="EN277" s="1"/>
      <c r="EO277" s="1" t="s">
        <v>1470</v>
      </c>
      <c r="EP277" s="1" t="s">
        <v>429</v>
      </c>
      <c r="EQ277" s="1" t="s">
        <v>429</v>
      </c>
      <c r="ER277" s="1" t="s">
        <v>209</v>
      </c>
      <c r="ES277" s="1" t="s">
        <v>1471</v>
      </c>
      <c r="ET277" s="1">
        <v>2</v>
      </c>
      <c r="EU277" s="1"/>
      <c r="EV277" s="1"/>
      <c r="EW277" s="1"/>
      <c r="EX277" s="1">
        <v>0</v>
      </c>
      <c r="EY277" s="1">
        <v>0</v>
      </c>
      <c r="EZ277" s="1"/>
      <c r="FA277" s="1"/>
      <c r="FB277" s="1">
        <v>1</v>
      </c>
      <c r="FC277" s="1">
        <v>0</v>
      </c>
      <c r="FD277" s="1">
        <v>0</v>
      </c>
      <c r="FE277" s="1">
        <v>1</v>
      </c>
      <c r="FF277" s="1">
        <v>1</v>
      </c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>
        <v>1</v>
      </c>
      <c r="GQ277" s="1"/>
    </row>
    <row r="278" spans="1:199" ht="28" customHeight="1">
      <c r="A278" s="1" t="s">
        <v>1586</v>
      </c>
      <c r="B278" s="1" t="s">
        <v>1587</v>
      </c>
      <c r="C278" s="1" t="s">
        <v>1586</v>
      </c>
      <c r="D278" s="1" t="s">
        <v>201</v>
      </c>
      <c r="E278" s="1" t="s">
        <v>1587</v>
      </c>
      <c r="F278" s="1"/>
      <c r="G278" s="1">
        <v>147000</v>
      </c>
      <c r="H278" s="1"/>
      <c r="I278" s="1">
        <v>0</v>
      </c>
      <c r="J278" s="1">
        <v>1</v>
      </c>
      <c r="K278" s="1"/>
      <c r="L278" s="1"/>
      <c r="M278" s="1" t="s">
        <v>340</v>
      </c>
      <c r="N278" s="1"/>
      <c r="O278" s="1"/>
      <c r="P278" s="1" t="s">
        <v>1588</v>
      </c>
      <c r="Q278" s="1"/>
      <c r="R278" s="1" t="s">
        <v>1588</v>
      </c>
      <c r="S278" s="1"/>
      <c r="T278" s="1" t="s">
        <v>1588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 t="s">
        <v>1566</v>
      </c>
      <c r="AJ278" s="1" t="s">
        <v>1567</v>
      </c>
      <c r="AK278" s="1" t="s">
        <v>1568</v>
      </c>
      <c r="AL278" s="1"/>
      <c r="AM278" s="1"/>
      <c r="AN278" s="1"/>
      <c r="AO278" s="1"/>
      <c r="AP278" s="1"/>
      <c r="AQ278" s="1"/>
      <c r="AR278" s="1"/>
      <c r="AS278" s="1">
        <v>1</v>
      </c>
      <c r="AT278" s="1">
        <v>1</v>
      </c>
      <c r="AU278" s="1">
        <v>0</v>
      </c>
      <c r="AV278" s="1">
        <v>1</v>
      </c>
      <c r="AW278" s="1">
        <v>0</v>
      </c>
      <c r="AX278" s="1">
        <v>0</v>
      </c>
      <c r="AY278" s="1"/>
      <c r="AZ278" s="1"/>
      <c r="BA278" s="1"/>
      <c r="BB278" s="1">
        <v>-1</v>
      </c>
      <c r="BC278" s="1">
        <v>2</v>
      </c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>
        <v>0</v>
      </c>
      <c r="CT278" s="1" t="s">
        <v>1589</v>
      </c>
      <c r="CU278" s="1"/>
      <c r="CV278" s="1" t="s">
        <v>1590</v>
      </c>
      <c r="CW278" s="1"/>
      <c r="CX278" s="1" t="s">
        <v>1591</v>
      </c>
      <c r="CY278" s="1">
        <v>1</v>
      </c>
      <c r="CZ278" s="1"/>
      <c r="DA278" s="1"/>
      <c r="DB278" s="1"/>
      <c r="DC278" s="1"/>
      <c r="DD278" s="1" t="s">
        <v>201</v>
      </c>
      <c r="DE278" s="1" t="s">
        <v>1508</v>
      </c>
      <c r="DF278" s="1" t="s">
        <v>1508</v>
      </c>
      <c r="DG278" s="1"/>
      <c r="DH278" s="1"/>
      <c r="DI278" s="1">
        <v>100</v>
      </c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>
        <v>101906</v>
      </c>
      <c r="DU278" s="1"/>
      <c r="DV278" s="1" t="s">
        <v>347</v>
      </c>
      <c r="DW278" s="1" t="s">
        <v>427</v>
      </c>
      <c r="DX278" s="1">
        <v>1</v>
      </c>
      <c r="DY278" s="1"/>
      <c r="DZ278" s="1">
        <v>1</v>
      </c>
      <c r="EA278" s="1">
        <v>1</v>
      </c>
      <c r="EB278" s="1"/>
      <c r="EC278" s="1"/>
      <c r="ED278" s="1"/>
      <c r="EE278" s="1">
        <v>0</v>
      </c>
      <c r="EF278" s="1"/>
      <c r="EG278" s="1"/>
      <c r="EH278" s="1"/>
      <c r="EI278" s="1"/>
      <c r="EJ278" s="1"/>
      <c r="EK278" s="1"/>
      <c r="EL278" s="1"/>
      <c r="EM278" s="1"/>
      <c r="EN278" s="1"/>
      <c r="EO278" s="1" t="s">
        <v>1470</v>
      </c>
      <c r="EP278" s="1" t="s">
        <v>429</v>
      </c>
      <c r="EQ278" s="1" t="s">
        <v>429</v>
      </c>
      <c r="ER278" s="1" t="s">
        <v>209</v>
      </c>
      <c r="ES278" s="1" t="s">
        <v>1471</v>
      </c>
      <c r="ET278" s="1">
        <v>2</v>
      </c>
      <c r="EU278" s="1"/>
      <c r="EV278" s="1"/>
      <c r="EW278" s="1"/>
      <c r="EX278" s="1">
        <v>0</v>
      </c>
      <c r="EY278" s="1">
        <v>0</v>
      </c>
      <c r="EZ278" s="1"/>
      <c r="FA278" s="1"/>
      <c r="FB278" s="1">
        <v>1</v>
      </c>
      <c r="FC278" s="1">
        <v>0</v>
      </c>
      <c r="FD278" s="1">
        <v>0</v>
      </c>
      <c r="FE278" s="1">
        <v>1</v>
      </c>
      <c r="FF278" s="1">
        <v>1</v>
      </c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 t="s">
        <v>1472</v>
      </c>
      <c r="GK278" s="1" t="s">
        <v>350</v>
      </c>
      <c r="GL278" s="1" t="s">
        <v>1506</v>
      </c>
      <c r="GM278" s="1" t="s">
        <v>352</v>
      </c>
      <c r="GN278" s="1" t="s">
        <v>352</v>
      </c>
      <c r="GO278" s="1" t="s">
        <v>352</v>
      </c>
      <c r="GP278" s="1">
        <v>1</v>
      </c>
      <c r="GQ278" s="1"/>
    </row>
    <row r="279" spans="1:199" ht="28" customHeight="1">
      <c r="A279" s="1" t="s">
        <v>1586</v>
      </c>
      <c r="B279" s="1" t="s">
        <v>1587</v>
      </c>
      <c r="C279" s="1" t="s">
        <v>1586</v>
      </c>
      <c r="D279" s="1" t="s">
        <v>201</v>
      </c>
      <c r="E279" s="1" t="s">
        <v>1587</v>
      </c>
      <c r="F279" s="1"/>
      <c r="G279" s="1">
        <v>147000</v>
      </c>
      <c r="H279" s="1"/>
      <c r="I279" s="1">
        <v>0</v>
      </c>
      <c r="J279" s="1">
        <v>1</v>
      </c>
      <c r="K279" s="1"/>
      <c r="L279" s="1"/>
      <c r="M279" s="1" t="s">
        <v>340</v>
      </c>
      <c r="N279" s="1"/>
      <c r="O279" s="1"/>
      <c r="P279" s="1" t="s">
        <v>1588</v>
      </c>
      <c r="Q279" s="1"/>
      <c r="R279" s="1" t="s">
        <v>1588</v>
      </c>
      <c r="S279" s="1"/>
      <c r="T279" s="1" t="s">
        <v>1588</v>
      </c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 t="s">
        <v>1566</v>
      </c>
      <c r="AJ279" s="1" t="s">
        <v>1567</v>
      </c>
      <c r="AK279" s="1" t="s">
        <v>1568</v>
      </c>
      <c r="AL279" s="1"/>
      <c r="AM279" s="1"/>
      <c r="AN279" s="1"/>
      <c r="AO279" s="1"/>
      <c r="AP279" s="1"/>
      <c r="AQ279" s="1"/>
      <c r="AR279" s="1"/>
      <c r="AS279" s="1">
        <v>1</v>
      </c>
      <c r="AT279" s="1">
        <v>1</v>
      </c>
      <c r="AU279" s="1">
        <v>0</v>
      </c>
      <c r="AV279" s="1">
        <v>1</v>
      </c>
      <c r="AW279" s="1">
        <v>0</v>
      </c>
      <c r="AX279" s="1">
        <v>0</v>
      </c>
      <c r="AY279" s="1"/>
      <c r="AZ279" s="1"/>
      <c r="BA279" s="1"/>
      <c r="BB279" s="1">
        <v>-1</v>
      </c>
      <c r="BC279" s="1">
        <v>2</v>
      </c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>
        <v>0</v>
      </c>
      <c r="CT279" s="1" t="s">
        <v>1589</v>
      </c>
      <c r="CU279" s="1"/>
      <c r="CV279" s="1" t="s">
        <v>1590</v>
      </c>
      <c r="CW279" s="1"/>
      <c r="CX279" s="1" t="s">
        <v>1592</v>
      </c>
      <c r="CY279" s="1">
        <v>2</v>
      </c>
      <c r="CZ279" s="1"/>
      <c r="DA279" s="1"/>
      <c r="DB279" s="1"/>
      <c r="DC279" s="1"/>
      <c r="DD279" s="1" t="s">
        <v>201</v>
      </c>
      <c r="DE279" s="1" t="s">
        <v>1510</v>
      </c>
      <c r="DF279" s="1" t="s">
        <v>1510</v>
      </c>
      <c r="DG279" s="1"/>
      <c r="DH279" s="1"/>
      <c r="DI279" s="1">
        <v>100</v>
      </c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>
        <v>101906</v>
      </c>
      <c r="DU279" s="1"/>
      <c r="DV279" s="1" t="s">
        <v>347</v>
      </c>
      <c r="DW279" s="1" t="s">
        <v>427</v>
      </c>
      <c r="DX279" s="1">
        <v>1</v>
      </c>
      <c r="DY279" s="1"/>
      <c r="DZ279" s="1">
        <v>1</v>
      </c>
      <c r="EA279" s="1">
        <v>1</v>
      </c>
      <c r="EB279" s="1"/>
      <c r="EC279" s="1"/>
      <c r="ED279" s="1"/>
      <c r="EE279" s="1">
        <v>0</v>
      </c>
      <c r="EF279" s="1"/>
      <c r="EG279" s="1"/>
      <c r="EH279" s="1"/>
      <c r="EI279" s="1"/>
      <c r="EJ279" s="1"/>
      <c r="EK279" s="1"/>
      <c r="EL279" s="1"/>
      <c r="EM279" s="1"/>
      <c r="EN279" s="1"/>
      <c r="EO279" s="1" t="s">
        <v>1470</v>
      </c>
      <c r="EP279" s="1" t="s">
        <v>429</v>
      </c>
      <c r="EQ279" s="1" t="s">
        <v>429</v>
      </c>
      <c r="ER279" s="1" t="s">
        <v>209</v>
      </c>
      <c r="ES279" s="1" t="s">
        <v>1471</v>
      </c>
      <c r="ET279" s="1">
        <v>2</v>
      </c>
      <c r="EU279" s="1"/>
      <c r="EV279" s="1"/>
      <c r="EW279" s="1"/>
      <c r="EX279" s="1">
        <v>0</v>
      </c>
      <c r="EY279" s="1">
        <v>0</v>
      </c>
      <c r="EZ279" s="1"/>
      <c r="FA279" s="1"/>
      <c r="FB279" s="1">
        <v>1</v>
      </c>
      <c r="FC279" s="1">
        <v>0</v>
      </c>
      <c r="FD279" s="1">
        <v>0</v>
      </c>
      <c r="FE279" s="1">
        <v>1</v>
      </c>
      <c r="FF279" s="1">
        <v>1</v>
      </c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>
        <v>1</v>
      </c>
      <c r="GQ279" s="1"/>
    </row>
    <row r="280" spans="1:199" ht="28" customHeight="1">
      <c r="A280" s="1" t="s">
        <v>1586</v>
      </c>
      <c r="B280" s="1" t="s">
        <v>1587</v>
      </c>
      <c r="C280" s="1" t="s">
        <v>1586</v>
      </c>
      <c r="D280" s="1" t="s">
        <v>201</v>
      </c>
      <c r="E280" s="1" t="s">
        <v>1587</v>
      </c>
      <c r="F280" s="1"/>
      <c r="G280" s="1">
        <v>147000</v>
      </c>
      <c r="H280" s="1"/>
      <c r="I280" s="1">
        <v>0</v>
      </c>
      <c r="J280" s="1">
        <v>1</v>
      </c>
      <c r="K280" s="1"/>
      <c r="L280" s="1"/>
      <c r="M280" s="1" t="s">
        <v>340</v>
      </c>
      <c r="N280" s="1"/>
      <c r="O280" s="1"/>
      <c r="P280" s="1" t="s">
        <v>1588</v>
      </c>
      <c r="Q280" s="1"/>
      <c r="R280" s="1" t="s">
        <v>1588</v>
      </c>
      <c r="S280" s="1"/>
      <c r="T280" s="1" t="s">
        <v>1588</v>
      </c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 t="s">
        <v>1566</v>
      </c>
      <c r="AJ280" s="1" t="s">
        <v>1567</v>
      </c>
      <c r="AK280" s="1" t="s">
        <v>1568</v>
      </c>
      <c r="AL280" s="1"/>
      <c r="AM280" s="1"/>
      <c r="AN280" s="1"/>
      <c r="AO280" s="1"/>
      <c r="AP280" s="1"/>
      <c r="AQ280" s="1"/>
      <c r="AR280" s="1"/>
      <c r="AS280" s="1">
        <v>1</v>
      </c>
      <c r="AT280" s="1">
        <v>1</v>
      </c>
      <c r="AU280" s="1">
        <v>0</v>
      </c>
      <c r="AV280" s="1">
        <v>1</v>
      </c>
      <c r="AW280" s="1">
        <v>0</v>
      </c>
      <c r="AX280" s="1">
        <v>0</v>
      </c>
      <c r="AY280" s="1"/>
      <c r="AZ280" s="1"/>
      <c r="BA280" s="1"/>
      <c r="BB280" s="1">
        <v>-1</v>
      </c>
      <c r="BC280" s="1">
        <v>2</v>
      </c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>
        <v>0</v>
      </c>
      <c r="CT280" s="1" t="s">
        <v>1589</v>
      </c>
      <c r="CU280" s="1"/>
      <c r="CV280" s="1" t="s">
        <v>1590</v>
      </c>
      <c r="CW280" s="1"/>
      <c r="CX280" s="1" t="s">
        <v>1593</v>
      </c>
      <c r="CY280" s="1">
        <v>3</v>
      </c>
      <c r="CZ280" s="1"/>
      <c r="DA280" s="1"/>
      <c r="DB280" s="1"/>
      <c r="DC280" s="1"/>
      <c r="DD280" s="1" t="s">
        <v>201</v>
      </c>
      <c r="DE280" s="1" t="s">
        <v>1512</v>
      </c>
      <c r="DF280" s="1" t="s">
        <v>1512</v>
      </c>
      <c r="DG280" s="1"/>
      <c r="DH280" s="1"/>
      <c r="DI280" s="1">
        <v>100</v>
      </c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>
        <v>101906</v>
      </c>
      <c r="DU280" s="1"/>
      <c r="DV280" s="1" t="s">
        <v>347</v>
      </c>
      <c r="DW280" s="1" t="s">
        <v>427</v>
      </c>
      <c r="DX280" s="1">
        <v>1</v>
      </c>
      <c r="DY280" s="1"/>
      <c r="DZ280" s="1">
        <v>1</v>
      </c>
      <c r="EA280" s="1">
        <v>1</v>
      </c>
      <c r="EB280" s="1"/>
      <c r="EC280" s="1"/>
      <c r="ED280" s="1"/>
      <c r="EE280" s="1">
        <v>0</v>
      </c>
      <c r="EF280" s="1"/>
      <c r="EG280" s="1"/>
      <c r="EH280" s="1"/>
      <c r="EI280" s="1"/>
      <c r="EJ280" s="1"/>
      <c r="EK280" s="1"/>
      <c r="EL280" s="1"/>
      <c r="EM280" s="1"/>
      <c r="EN280" s="1"/>
      <c r="EO280" s="1" t="s">
        <v>1470</v>
      </c>
      <c r="EP280" s="1" t="s">
        <v>429</v>
      </c>
      <c r="EQ280" s="1" t="s">
        <v>429</v>
      </c>
      <c r="ER280" s="1" t="s">
        <v>209</v>
      </c>
      <c r="ES280" s="1" t="s">
        <v>1471</v>
      </c>
      <c r="ET280" s="1">
        <v>2</v>
      </c>
      <c r="EU280" s="1"/>
      <c r="EV280" s="1"/>
      <c r="EW280" s="1"/>
      <c r="EX280" s="1">
        <v>0</v>
      </c>
      <c r="EY280" s="1">
        <v>0</v>
      </c>
      <c r="EZ280" s="1"/>
      <c r="FA280" s="1"/>
      <c r="FB280" s="1">
        <v>1</v>
      </c>
      <c r="FC280" s="1">
        <v>0</v>
      </c>
      <c r="FD280" s="1">
        <v>0</v>
      </c>
      <c r="FE280" s="1">
        <v>1</v>
      </c>
      <c r="FF280" s="1">
        <v>1</v>
      </c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>
        <v>1</v>
      </c>
      <c r="GQ280" s="1"/>
    </row>
    <row r="281" spans="1:199" ht="28" customHeight="1">
      <c r="A281" s="1" t="s">
        <v>1586</v>
      </c>
      <c r="B281" s="1" t="s">
        <v>1587</v>
      </c>
      <c r="C281" s="1" t="s">
        <v>1586</v>
      </c>
      <c r="D281" s="1" t="s">
        <v>201</v>
      </c>
      <c r="E281" s="1" t="s">
        <v>1587</v>
      </c>
      <c r="F281" s="1"/>
      <c r="G281" s="1">
        <v>147000</v>
      </c>
      <c r="H281" s="1"/>
      <c r="I281" s="1">
        <v>0</v>
      </c>
      <c r="J281" s="1">
        <v>1</v>
      </c>
      <c r="K281" s="1"/>
      <c r="L281" s="1"/>
      <c r="M281" s="1" t="s">
        <v>340</v>
      </c>
      <c r="N281" s="1"/>
      <c r="O281" s="1"/>
      <c r="P281" s="1" t="s">
        <v>1588</v>
      </c>
      <c r="Q281" s="1"/>
      <c r="R281" s="1" t="s">
        <v>1588</v>
      </c>
      <c r="S281" s="1"/>
      <c r="T281" s="1" t="s">
        <v>1588</v>
      </c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 t="s">
        <v>1566</v>
      </c>
      <c r="AJ281" s="1" t="s">
        <v>1567</v>
      </c>
      <c r="AK281" s="1" t="s">
        <v>1568</v>
      </c>
      <c r="AL281" s="1"/>
      <c r="AM281" s="1"/>
      <c r="AN281" s="1"/>
      <c r="AO281" s="1"/>
      <c r="AP281" s="1"/>
      <c r="AQ281" s="1"/>
      <c r="AR281" s="1"/>
      <c r="AS281" s="1">
        <v>1</v>
      </c>
      <c r="AT281" s="1">
        <v>1</v>
      </c>
      <c r="AU281" s="1">
        <v>0</v>
      </c>
      <c r="AV281" s="1">
        <v>1</v>
      </c>
      <c r="AW281" s="1">
        <v>0</v>
      </c>
      <c r="AX281" s="1">
        <v>0</v>
      </c>
      <c r="AY281" s="1"/>
      <c r="AZ281" s="1"/>
      <c r="BA281" s="1"/>
      <c r="BB281" s="1">
        <v>-1</v>
      </c>
      <c r="BC281" s="1">
        <v>2</v>
      </c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>
        <v>0</v>
      </c>
      <c r="CT281" s="1" t="s">
        <v>1589</v>
      </c>
      <c r="CU281" s="1"/>
      <c r="CV281" s="1" t="s">
        <v>1590</v>
      </c>
      <c r="CW281" s="1"/>
      <c r="CX281" s="1" t="s">
        <v>1594</v>
      </c>
      <c r="CY281" s="1">
        <v>4</v>
      </c>
      <c r="CZ281" s="1"/>
      <c r="DA281" s="1"/>
      <c r="DB281" s="1"/>
      <c r="DC281" s="1"/>
      <c r="DD281" s="1" t="s">
        <v>201</v>
      </c>
      <c r="DE281" s="1" t="s">
        <v>1514</v>
      </c>
      <c r="DF281" s="1" t="s">
        <v>1514</v>
      </c>
      <c r="DG281" s="1"/>
      <c r="DH281" s="1"/>
      <c r="DI281" s="1">
        <v>100</v>
      </c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>
        <v>101906</v>
      </c>
      <c r="DU281" s="1"/>
      <c r="DV281" s="1" t="s">
        <v>347</v>
      </c>
      <c r="DW281" s="1" t="s">
        <v>427</v>
      </c>
      <c r="DX281" s="1">
        <v>1</v>
      </c>
      <c r="DY281" s="1"/>
      <c r="DZ281" s="1">
        <v>1</v>
      </c>
      <c r="EA281" s="1">
        <v>1</v>
      </c>
      <c r="EB281" s="1"/>
      <c r="EC281" s="1"/>
      <c r="ED281" s="1"/>
      <c r="EE281" s="1">
        <v>0</v>
      </c>
      <c r="EF281" s="1"/>
      <c r="EG281" s="1"/>
      <c r="EH281" s="1"/>
      <c r="EI281" s="1"/>
      <c r="EJ281" s="1"/>
      <c r="EK281" s="1"/>
      <c r="EL281" s="1"/>
      <c r="EM281" s="1"/>
      <c r="EN281" s="1"/>
      <c r="EO281" s="1" t="s">
        <v>1470</v>
      </c>
      <c r="EP281" s="1" t="s">
        <v>429</v>
      </c>
      <c r="EQ281" s="1" t="s">
        <v>429</v>
      </c>
      <c r="ER281" s="1" t="s">
        <v>209</v>
      </c>
      <c r="ES281" s="1" t="s">
        <v>1471</v>
      </c>
      <c r="ET281" s="1">
        <v>2</v>
      </c>
      <c r="EU281" s="1"/>
      <c r="EV281" s="1"/>
      <c r="EW281" s="1"/>
      <c r="EX281" s="1">
        <v>0</v>
      </c>
      <c r="EY281" s="1">
        <v>0</v>
      </c>
      <c r="EZ281" s="1"/>
      <c r="FA281" s="1"/>
      <c r="FB281" s="1">
        <v>1</v>
      </c>
      <c r="FC281" s="1">
        <v>0</v>
      </c>
      <c r="FD281" s="1">
        <v>0</v>
      </c>
      <c r="FE281" s="1">
        <v>1</v>
      </c>
      <c r="FF281" s="1">
        <v>1</v>
      </c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>
        <v>1</v>
      </c>
      <c r="GQ281" s="1"/>
    </row>
    <row r="282" spans="1:199" ht="28" customHeight="1">
      <c r="A282" s="1" t="s">
        <v>1586</v>
      </c>
      <c r="B282" s="1" t="s">
        <v>1587</v>
      </c>
      <c r="C282" s="1" t="s">
        <v>1586</v>
      </c>
      <c r="D282" s="1" t="s">
        <v>201</v>
      </c>
      <c r="E282" s="1" t="s">
        <v>1587</v>
      </c>
      <c r="F282" s="1"/>
      <c r="G282" s="1">
        <v>147000</v>
      </c>
      <c r="H282" s="1"/>
      <c r="I282" s="1">
        <v>0</v>
      </c>
      <c r="J282" s="1">
        <v>1</v>
      </c>
      <c r="K282" s="1"/>
      <c r="L282" s="1"/>
      <c r="M282" s="1" t="s">
        <v>340</v>
      </c>
      <c r="N282" s="1"/>
      <c r="O282" s="1"/>
      <c r="P282" s="1" t="s">
        <v>1588</v>
      </c>
      <c r="Q282" s="1"/>
      <c r="R282" s="1" t="s">
        <v>1588</v>
      </c>
      <c r="S282" s="1"/>
      <c r="T282" s="1" t="s">
        <v>1588</v>
      </c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 t="s">
        <v>1566</v>
      </c>
      <c r="AJ282" s="1" t="s">
        <v>1567</v>
      </c>
      <c r="AK282" s="1" t="s">
        <v>1568</v>
      </c>
      <c r="AL282" s="1"/>
      <c r="AM282" s="1"/>
      <c r="AN282" s="1"/>
      <c r="AO282" s="1"/>
      <c r="AP282" s="1"/>
      <c r="AQ282" s="1"/>
      <c r="AR282" s="1"/>
      <c r="AS282" s="1">
        <v>1</v>
      </c>
      <c r="AT282" s="1">
        <v>1</v>
      </c>
      <c r="AU282" s="1">
        <v>0</v>
      </c>
      <c r="AV282" s="1">
        <v>1</v>
      </c>
      <c r="AW282" s="1">
        <v>0</v>
      </c>
      <c r="AX282" s="1">
        <v>0</v>
      </c>
      <c r="AY282" s="1"/>
      <c r="AZ282" s="1"/>
      <c r="BA282" s="1"/>
      <c r="BB282" s="1">
        <v>-1</v>
      </c>
      <c r="BC282" s="1">
        <v>2</v>
      </c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>
        <v>0</v>
      </c>
      <c r="CT282" s="1" t="s">
        <v>1589</v>
      </c>
      <c r="CU282" s="1"/>
      <c r="CV282" s="1" t="s">
        <v>1590</v>
      </c>
      <c r="CW282" s="1"/>
      <c r="CX282" s="1" t="s">
        <v>1595</v>
      </c>
      <c r="CY282" s="1">
        <v>5</v>
      </c>
      <c r="CZ282" s="1"/>
      <c r="DA282" s="1"/>
      <c r="DB282" s="1"/>
      <c r="DC282" s="1"/>
      <c r="DD282" s="1" t="s">
        <v>201</v>
      </c>
      <c r="DE282" s="1" t="s">
        <v>1516</v>
      </c>
      <c r="DF282" s="1" t="s">
        <v>1516</v>
      </c>
      <c r="DG282" s="1"/>
      <c r="DH282" s="1"/>
      <c r="DI282" s="1">
        <v>100</v>
      </c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>
        <v>101906</v>
      </c>
      <c r="DU282" s="1"/>
      <c r="DV282" s="1" t="s">
        <v>347</v>
      </c>
      <c r="DW282" s="1" t="s">
        <v>427</v>
      </c>
      <c r="DX282" s="1">
        <v>1</v>
      </c>
      <c r="DY282" s="1"/>
      <c r="DZ282" s="1">
        <v>1</v>
      </c>
      <c r="EA282" s="1">
        <v>1</v>
      </c>
      <c r="EB282" s="1"/>
      <c r="EC282" s="1"/>
      <c r="ED282" s="1"/>
      <c r="EE282" s="1">
        <v>0</v>
      </c>
      <c r="EF282" s="1"/>
      <c r="EG282" s="1"/>
      <c r="EH282" s="1"/>
      <c r="EI282" s="1"/>
      <c r="EJ282" s="1"/>
      <c r="EK282" s="1"/>
      <c r="EL282" s="1"/>
      <c r="EM282" s="1"/>
      <c r="EN282" s="1"/>
      <c r="EO282" s="1" t="s">
        <v>1470</v>
      </c>
      <c r="EP282" s="1" t="s">
        <v>429</v>
      </c>
      <c r="EQ282" s="1" t="s">
        <v>429</v>
      </c>
      <c r="ER282" s="1" t="s">
        <v>209</v>
      </c>
      <c r="ES282" s="1" t="s">
        <v>1471</v>
      </c>
      <c r="ET282" s="1">
        <v>2</v>
      </c>
      <c r="EU282" s="1"/>
      <c r="EV282" s="1"/>
      <c r="EW282" s="1"/>
      <c r="EX282" s="1">
        <v>0</v>
      </c>
      <c r="EY282" s="1">
        <v>0</v>
      </c>
      <c r="EZ282" s="1"/>
      <c r="FA282" s="1"/>
      <c r="FB282" s="1">
        <v>1</v>
      </c>
      <c r="FC282" s="1">
        <v>0</v>
      </c>
      <c r="FD282" s="1">
        <v>0</v>
      </c>
      <c r="FE282" s="1">
        <v>1</v>
      </c>
      <c r="FF282" s="1">
        <v>1</v>
      </c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>
        <v>1</v>
      </c>
      <c r="GQ282" s="1"/>
    </row>
    <row r="283" spans="1:199" ht="28" customHeight="1">
      <c r="A283" s="1" t="s">
        <v>1596</v>
      </c>
      <c r="B283" s="1" t="s">
        <v>1597</v>
      </c>
      <c r="C283" s="1" t="s">
        <v>1596</v>
      </c>
      <c r="D283" s="1" t="s">
        <v>201</v>
      </c>
      <c r="E283" s="1" t="s">
        <v>1597</v>
      </c>
      <c r="F283" s="1"/>
      <c r="G283" s="1">
        <v>157500</v>
      </c>
      <c r="H283" s="1"/>
      <c r="I283" s="1">
        <v>0</v>
      </c>
      <c r="J283" s="1">
        <v>1</v>
      </c>
      <c r="K283" s="1"/>
      <c r="L283" s="1"/>
      <c r="M283" s="1" t="s">
        <v>340</v>
      </c>
      <c r="N283" s="1"/>
      <c r="O283" s="1"/>
      <c r="P283" s="1" t="s">
        <v>1598</v>
      </c>
      <c r="Q283" s="1"/>
      <c r="R283" s="1" t="s">
        <v>1598</v>
      </c>
      <c r="S283" s="1"/>
      <c r="T283" s="1" t="s">
        <v>1598</v>
      </c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 t="s">
        <v>1599</v>
      </c>
      <c r="AJ283" s="1" t="s">
        <v>1600</v>
      </c>
      <c r="AK283" s="1" t="s">
        <v>1601</v>
      </c>
      <c r="AL283" s="1"/>
      <c r="AM283" s="1"/>
      <c r="AN283" s="1"/>
      <c r="AO283" s="1"/>
      <c r="AP283" s="1"/>
      <c r="AQ283" s="1"/>
      <c r="AR283" s="1"/>
      <c r="AS283" s="1">
        <v>1</v>
      </c>
      <c r="AT283" s="1">
        <v>1</v>
      </c>
      <c r="AU283" s="1">
        <v>0</v>
      </c>
      <c r="AV283" s="1">
        <v>1</v>
      </c>
      <c r="AW283" s="1">
        <v>0</v>
      </c>
      <c r="AX283" s="1">
        <v>0</v>
      </c>
      <c r="AY283" s="1"/>
      <c r="AZ283" s="1"/>
      <c r="BA283" s="1"/>
      <c r="BB283" s="1">
        <v>-1</v>
      </c>
      <c r="BC283" s="1">
        <v>2</v>
      </c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>
        <v>0</v>
      </c>
      <c r="CT283" s="1" t="s">
        <v>1602</v>
      </c>
      <c r="CU283" s="1"/>
      <c r="CV283" s="1" t="s">
        <v>1603</v>
      </c>
      <c r="CW283" s="1"/>
      <c r="CX283" s="1" t="s">
        <v>1604</v>
      </c>
      <c r="CY283" s="1">
        <v>1</v>
      </c>
      <c r="CZ283" s="1"/>
      <c r="DA283" s="1"/>
      <c r="DB283" s="1"/>
      <c r="DC283" s="1"/>
      <c r="DD283" s="1" t="s">
        <v>201</v>
      </c>
      <c r="DE283" s="1" t="s">
        <v>1510</v>
      </c>
      <c r="DF283" s="1" t="s">
        <v>1510</v>
      </c>
      <c r="DG283" s="1"/>
      <c r="DH283" s="1"/>
      <c r="DI283" s="1">
        <v>100</v>
      </c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>
        <v>101906</v>
      </c>
      <c r="DU283" s="1"/>
      <c r="DV283" s="1" t="s">
        <v>347</v>
      </c>
      <c r="DW283" s="1" t="s">
        <v>427</v>
      </c>
      <c r="DX283" s="1">
        <v>1</v>
      </c>
      <c r="DY283" s="1"/>
      <c r="DZ283" s="1">
        <v>1</v>
      </c>
      <c r="EA283" s="1">
        <v>1</v>
      </c>
      <c r="EB283" s="1"/>
      <c r="EC283" s="1"/>
      <c r="ED283" s="1"/>
      <c r="EE283" s="1">
        <v>0</v>
      </c>
      <c r="EF283" s="1"/>
      <c r="EG283" s="1"/>
      <c r="EH283" s="1"/>
      <c r="EI283" s="1"/>
      <c r="EJ283" s="1"/>
      <c r="EK283" s="1"/>
      <c r="EL283" s="1"/>
      <c r="EM283" s="1"/>
      <c r="EN283" s="1"/>
      <c r="EO283" s="1" t="s">
        <v>1470</v>
      </c>
      <c r="EP283" s="1" t="s">
        <v>429</v>
      </c>
      <c r="EQ283" s="1" t="s">
        <v>429</v>
      </c>
      <c r="ER283" s="1" t="s">
        <v>209</v>
      </c>
      <c r="ES283" s="1" t="s">
        <v>1471</v>
      </c>
      <c r="ET283" s="1">
        <v>2</v>
      </c>
      <c r="EU283" s="1"/>
      <c r="EV283" s="1"/>
      <c r="EW283" s="1"/>
      <c r="EX283" s="1">
        <v>0</v>
      </c>
      <c r="EY283" s="1">
        <v>0</v>
      </c>
      <c r="EZ283" s="1"/>
      <c r="FA283" s="1"/>
      <c r="FB283" s="1">
        <v>1</v>
      </c>
      <c r="FC283" s="1">
        <v>0</v>
      </c>
      <c r="FD283" s="1">
        <v>0</v>
      </c>
      <c r="FE283" s="1">
        <v>5</v>
      </c>
      <c r="FF283" s="1">
        <v>5</v>
      </c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 t="s">
        <v>1472</v>
      </c>
      <c r="GK283" s="1" t="s">
        <v>350</v>
      </c>
      <c r="GL283" s="1" t="s">
        <v>1506</v>
      </c>
      <c r="GM283" s="1" t="s">
        <v>352</v>
      </c>
      <c r="GN283" s="1" t="s">
        <v>352</v>
      </c>
      <c r="GO283" s="1" t="s">
        <v>352</v>
      </c>
      <c r="GP283" s="1">
        <v>1</v>
      </c>
      <c r="GQ283" s="1"/>
    </row>
    <row r="284" spans="1:199" ht="28" customHeight="1">
      <c r="A284" s="1" t="s">
        <v>1596</v>
      </c>
      <c r="B284" s="1" t="s">
        <v>1597</v>
      </c>
      <c r="C284" s="1" t="s">
        <v>1596</v>
      </c>
      <c r="D284" s="1" t="s">
        <v>201</v>
      </c>
      <c r="E284" s="1" t="s">
        <v>1597</v>
      </c>
      <c r="F284" s="1"/>
      <c r="G284" s="1">
        <v>157500</v>
      </c>
      <c r="H284" s="1"/>
      <c r="I284" s="1">
        <v>0</v>
      </c>
      <c r="J284" s="1">
        <v>1</v>
      </c>
      <c r="K284" s="1"/>
      <c r="L284" s="1"/>
      <c r="M284" s="1" t="s">
        <v>340</v>
      </c>
      <c r="N284" s="1"/>
      <c r="O284" s="1"/>
      <c r="P284" s="1" t="s">
        <v>1598</v>
      </c>
      <c r="Q284" s="1"/>
      <c r="R284" s="1" t="s">
        <v>1598</v>
      </c>
      <c r="S284" s="1"/>
      <c r="T284" s="1" t="s">
        <v>1598</v>
      </c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 t="s">
        <v>1599</v>
      </c>
      <c r="AJ284" s="1" t="s">
        <v>1600</v>
      </c>
      <c r="AK284" s="1" t="s">
        <v>1601</v>
      </c>
      <c r="AL284" s="1"/>
      <c r="AM284" s="1"/>
      <c r="AN284" s="1"/>
      <c r="AO284" s="1"/>
      <c r="AP284" s="1"/>
      <c r="AQ284" s="1"/>
      <c r="AR284" s="1"/>
      <c r="AS284" s="1">
        <v>1</v>
      </c>
      <c r="AT284" s="1">
        <v>1</v>
      </c>
      <c r="AU284" s="1">
        <v>0</v>
      </c>
      <c r="AV284" s="1">
        <v>1</v>
      </c>
      <c r="AW284" s="1">
        <v>0</v>
      </c>
      <c r="AX284" s="1">
        <v>0</v>
      </c>
      <c r="AY284" s="1"/>
      <c r="AZ284" s="1"/>
      <c r="BA284" s="1"/>
      <c r="BB284" s="1">
        <v>-1</v>
      </c>
      <c r="BC284" s="1">
        <v>2</v>
      </c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>
        <v>0</v>
      </c>
      <c r="CT284" s="1" t="s">
        <v>1602</v>
      </c>
      <c r="CU284" s="1"/>
      <c r="CV284" s="1" t="s">
        <v>1603</v>
      </c>
      <c r="CW284" s="1"/>
      <c r="CX284" s="1" t="s">
        <v>1605</v>
      </c>
      <c r="CY284" s="1">
        <v>2</v>
      </c>
      <c r="CZ284" s="1"/>
      <c r="DA284" s="1"/>
      <c r="DB284" s="1"/>
      <c r="DC284" s="1"/>
      <c r="DD284" s="1" t="s">
        <v>201</v>
      </c>
      <c r="DE284" s="1" t="s">
        <v>1512</v>
      </c>
      <c r="DF284" s="1" t="s">
        <v>1512</v>
      </c>
      <c r="DG284" s="1"/>
      <c r="DH284" s="1"/>
      <c r="DI284" s="1">
        <v>100</v>
      </c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>
        <v>101906</v>
      </c>
      <c r="DU284" s="1"/>
      <c r="DV284" s="1" t="s">
        <v>347</v>
      </c>
      <c r="DW284" s="1" t="s">
        <v>427</v>
      </c>
      <c r="DX284" s="1">
        <v>1</v>
      </c>
      <c r="DY284" s="1"/>
      <c r="DZ284" s="1">
        <v>1</v>
      </c>
      <c r="EA284" s="1">
        <v>1</v>
      </c>
      <c r="EB284" s="1"/>
      <c r="EC284" s="1"/>
      <c r="ED284" s="1"/>
      <c r="EE284" s="1">
        <v>0</v>
      </c>
      <c r="EF284" s="1"/>
      <c r="EG284" s="1"/>
      <c r="EH284" s="1"/>
      <c r="EI284" s="1"/>
      <c r="EJ284" s="1"/>
      <c r="EK284" s="1"/>
      <c r="EL284" s="1"/>
      <c r="EM284" s="1"/>
      <c r="EN284" s="1"/>
      <c r="EO284" s="1" t="s">
        <v>1470</v>
      </c>
      <c r="EP284" s="1" t="s">
        <v>429</v>
      </c>
      <c r="EQ284" s="1" t="s">
        <v>429</v>
      </c>
      <c r="ER284" s="1" t="s">
        <v>209</v>
      </c>
      <c r="ES284" s="1" t="s">
        <v>1471</v>
      </c>
      <c r="ET284" s="1">
        <v>2</v>
      </c>
      <c r="EU284" s="1"/>
      <c r="EV284" s="1"/>
      <c r="EW284" s="1"/>
      <c r="EX284" s="1">
        <v>0</v>
      </c>
      <c r="EY284" s="1">
        <v>0</v>
      </c>
      <c r="EZ284" s="1"/>
      <c r="FA284" s="1"/>
      <c r="FB284" s="1">
        <v>1</v>
      </c>
      <c r="FC284" s="1">
        <v>0</v>
      </c>
      <c r="FD284" s="1">
        <v>0</v>
      </c>
      <c r="FE284" s="1">
        <v>5</v>
      </c>
      <c r="FF284" s="1">
        <v>5</v>
      </c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>
        <v>1</v>
      </c>
      <c r="GQ284" s="1"/>
    </row>
    <row r="285" spans="1:199" ht="28" customHeight="1">
      <c r="A285" s="1" t="s">
        <v>1596</v>
      </c>
      <c r="B285" s="1" t="s">
        <v>1597</v>
      </c>
      <c r="C285" s="1" t="s">
        <v>1596</v>
      </c>
      <c r="D285" s="1" t="s">
        <v>201</v>
      </c>
      <c r="E285" s="1" t="s">
        <v>1597</v>
      </c>
      <c r="F285" s="1"/>
      <c r="G285" s="1">
        <v>157500</v>
      </c>
      <c r="H285" s="1"/>
      <c r="I285" s="1">
        <v>0</v>
      </c>
      <c r="J285" s="1">
        <v>1</v>
      </c>
      <c r="K285" s="1"/>
      <c r="L285" s="1"/>
      <c r="M285" s="1" t="s">
        <v>340</v>
      </c>
      <c r="N285" s="1"/>
      <c r="O285" s="1"/>
      <c r="P285" s="1" t="s">
        <v>1598</v>
      </c>
      <c r="Q285" s="1"/>
      <c r="R285" s="1" t="s">
        <v>1598</v>
      </c>
      <c r="S285" s="1"/>
      <c r="T285" s="1" t="s">
        <v>1598</v>
      </c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 t="s">
        <v>1599</v>
      </c>
      <c r="AJ285" s="1" t="s">
        <v>1600</v>
      </c>
      <c r="AK285" s="1" t="s">
        <v>1601</v>
      </c>
      <c r="AL285" s="1"/>
      <c r="AM285" s="1"/>
      <c r="AN285" s="1"/>
      <c r="AO285" s="1"/>
      <c r="AP285" s="1"/>
      <c r="AQ285" s="1"/>
      <c r="AR285" s="1"/>
      <c r="AS285" s="1">
        <v>1</v>
      </c>
      <c r="AT285" s="1">
        <v>1</v>
      </c>
      <c r="AU285" s="1">
        <v>0</v>
      </c>
      <c r="AV285" s="1">
        <v>1</v>
      </c>
      <c r="AW285" s="1">
        <v>0</v>
      </c>
      <c r="AX285" s="1">
        <v>0</v>
      </c>
      <c r="AY285" s="1"/>
      <c r="AZ285" s="1"/>
      <c r="BA285" s="1"/>
      <c r="BB285" s="1">
        <v>-1</v>
      </c>
      <c r="BC285" s="1">
        <v>2</v>
      </c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>
        <v>0</v>
      </c>
      <c r="CT285" s="1" t="s">
        <v>1602</v>
      </c>
      <c r="CU285" s="1"/>
      <c r="CV285" s="1" t="s">
        <v>1603</v>
      </c>
      <c r="CW285" s="1"/>
      <c r="CX285" s="1" t="s">
        <v>1606</v>
      </c>
      <c r="CY285" s="1">
        <v>3</v>
      </c>
      <c r="CZ285" s="1"/>
      <c r="DA285" s="1"/>
      <c r="DB285" s="1"/>
      <c r="DC285" s="1"/>
      <c r="DD285" s="1" t="s">
        <v>201</v>
      </c>
      <c r="DE285" s="1" t="s">
        <v>1514</v>
      </c>
      <c r="DF285" s="1" t="s">
        <v>1514</v>
      </c>
      <c r="DG285" s="1"/>
      <c r="DH285" s="1"/>
      <c r="DI285" s="1">
        <v>99</v>
      </c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>
        <v>101906</v>
      </c>
      <c r="DU285" s="1"/>
      <c r="DV285" s="1" t="s">
        <v>347</v>
      </c>
      <c r="DW285" s="1" t="s">
        <v>427</v>
      </c>
      <c r="DX285" s="1">
        <v>1</v>
      </c>
      <c r="DY285" s="1"/>
      <c r="DZ285" s="1">
        <v>1</v>
      </c>
      <c r="EA285" s="1">
        <v>1</v>
      </c>
      <c r="EB285" s="1"/>
      <c r="EC285" s="1"/>
      <c r="ED285" s="1"/>
      <c r="EE285" s="1">
        <v>0</v>
      </c>
      <c r="EF285" s="1"/>
      <c r="EG285" s="1"/>
      <c r="EH285" s="1"/>
      <c r="EI285" s="1"/>
      <c r="EJ285" s="1"/>
      <c r="EK285" s="1"/>
      <c r="EL285" s="1"/>
      <c r="EM285" s="1"/>
      <c r="EN285" s="1"/>
      <c r="EO285" s="1" t="s">
        <v>1470</v>
      </c>
      <c r="EP285" s="1" t="s">
        <v>429</v>
      </c>
      <c r="EQ285" s="1" t="s">
        <v>429</v>
      </c>
      <c r="ER285" s="1" t="s">
        <v>209</v>
      </c>
      <c r="ES285" s="1" t="s">
        <v>1471</v>
      </c>
      <c r="ET285" s="1">
        <v>2</v>
      </c>
      <c r="EU285" s="1"/>
      <c r="EV285" s="1"/>
      <c r="EW285" s="1"/>
      <c r="EX285" s="1">
        <v>0</v>
      </c>
      <c r="EY285" s="1">
        <v>0</v>
      </c>
      <c r="EZ285" s="1"/>
      <c r="FA285" s="1"/>
      <c r="FB285" s="1">
        <v>1</v>
      </c>
      <c r="FC285" s="1">
        <v>0</v>
      </c>
      <c r="FD285" s="1">
        <v>0</v>
      </c>
      <c r="FE285" s="1">
        <v>5</v>
      </c>
      <c r="FF285" s="1">
        <v>5</v>
      </c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>
        <v>1</v>
      </c>
      <c r="GQ285" s="1"/>
    </row>
    <row r="286" spans="1:199" ht="28" customHeight="1">
      <c r="A286" s="1" t="s">
        <v>1596</v>
      </c>
      <c r="B286" s="1" t="s">
        <v>1597</v>
      </c>
      <c r="C286" s="1" t="s">
        <v>1596</v>
      </c>
      <c r="D286" s="1" t="s">
        <v>201</v>
      </c>
      <c r="E286" s="1" t="s">
        <v>1597</v>
      </c>
      <c r="F286" s="1"/>
      <c r="G286" s="1">
        <v>157500</v>
      </c>
      <c r="H286" s="1"/>
      <c r="I286" s="1">
        <v>0</v>
      </c>
      <c r="J286" s="1">
        <v>1</v>
      </c>
      <c r="K286" s="1"/>
      <c r="L286" s="1"/>
      <c r="M286" s="1" t="s">
        <v>340</v>
      </c>
      <c r="N286" s="1"/>
      <c r="O286" s="1"/>
      <c r="P286" s="1" t="s">
        <v>1598</v>
      </c>
      <c r="Q286" s="1"/>
      <c r="R286" s="1" t="s">
        <v>1598</v>
      </c>
      <c r="S286" s="1"/>
      <c r="T286" s="1" t="s">
        <v>1598</v>
      </c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 t="s">
        <v>1599</v>
      </c>
      <c r="AJ286" s="1" t="s">
        <v>1600</v>
      </c>
      <c r="AK286" s="1" t="s">
        <v>1601</v>
      </c>
      <c r="AL286" s="1"/>
      <c r="AM286" s="1"/>
      <c r="AN286" s="1"/>
      <c r="AO286" s="1"/>
      <c r="AP286" s="1"/>
      <c r="AQ286" s="1"/>
      <c r="AR286" s="1"/>
      <c r="AS286" s="1">
        <v>1</v>
      </c>
      <c r="AT286" s="1">
        <v>1</v>
      </c>
      <c r="AU286" s="1">
        <v>0</v>
      </c>
      <c r="AV286" s="1">
        <v>1</v>
      </c>
      <c r="AW286" s="1">
        <v>0</v>
      </c>
      <c r="AX286" s="1">
        <v>0</v>
      </c>
      <c r="AY286" s="1"/>
      <c r="AZ286" s="1"/>
      <c r="BA286" s="1"/>
      <c r="BB286" s="1">
        <v>-1</v>
      </c>
      <c r="BC286" s="1">
        <v>2</v>
      </c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>
        <v>0</v>
      </c>
      <c r="CT286" s="1" t="s">
        <v>1602</v>
      </c>
      <c r="CU286" s="1"/>
      <c r="CV286" s="1" t="s">
        <v>1603</v>
      </c>
      <c r="CW286" s="1"/>
      <c r="CX286" s="1" t="s">
        <v>1607</v>
      </c>
      <c r="CY286" s="1">
        <v>4</v>
      </c>
      <c r="CZ286" s="1"/>
      <c r="DA286" s="1"/>
      <c r="DB286" s="1"/>
      <c r="DC286" s="1"/>
      <c r="DD286" s="1" t="s">
        <v>201</v>
      </c>
      <c r="DE286" s="1" t="s">
        <v>1516</v>
      </c>
      <c r="DF286" s="1" t="s">
        <v>1516</v>
      </c>
      <c r="DG286" s="1"/>
      <c r="DH286" s="1"/>
      <c r="DI286" s="1">
        <v>100</v>
      </c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>
        <v>101906</v>
      </c>
      <c r="DU286" s="1"/>
      <c r="DV286" s="1" t="s">
        <v>347</v>
      </c>
      <c r="DW286" s="1" t="s">
        <v>427</v>
      </c>
      <c r="DX286" s="1">
        <v>1</v>
      </c>
      <c r="DY286" s="1"/>
      <c r="DZ286" s="1">
        <v>1</v>
      </c>
      <c r="EA286" s="1">
        <v>1</v>
      </c>
      <c r="EB286" s="1"/>
      <c r="EC286" s="1"/>
      <c r="ED286" s="1"/>
      <c r="EE286" s="1">
        <v>0</v>
      </c>
      <c r="EF286" s="1"/>
      <c r="EG286" s="1"/>
      <c r="EH286" s="1"/>
      <c r="EI286" s="1"/>
      <c r="EJ286" s="1"/>
      <c r="EK286" s="1"/>
      <c r="EL286" s="1"/>
      <c r="EM286" s="1"/>
      <c r="EN286" s="1"/>
      <c r="EO286" s="1" t="s">
        <v>1470</v>
      </c>
      <c r="EP286" s="1" t="s">
        <v>429</v>
      </c>
      <c r="EQ286" s="1" t="s">
        <v>429</v>
      </c>
      <c r="ER286" s="1" t="s">
        <v>209</v>
      </c>
      <c r="ES286" s="1" t="s">
        <v>1471</v>
      </c>
      <c r="ET286" s="1">
        <v>2</v>
      </c>
      <c r="EU286" s="1"/>
      <c r="EV286" s="1"/>
      <c r="EW286" s="1"/>
      <c r="EX286" s="1">
        <v>0</v>
      </c>
      <c r="EY286" s="1">
        <v>0</v>
      </c>
      <c r="EZ286" s="1"/>
      <c r="FA286" s="1"/>
      <c r="FB286" s="1">
        <v>1</v>
      </c>
      <c r="FC286" s="1">
        <v>0</v>
      </c>
      <c r="FD286" s="1">
        <v>0</v>
      </c>
      <c r="FE286" s="1">
        <v>5</v>
      </c>
      <c r="FF286" s="1">
        <v>5</v>
      </c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>
        <v>1</v>
      </c>
      <c r="GQ286" s="1"/>
    </row>
    <row r="287" spans="1:199" ht="28" customHeight="1">
      <c r="A287" s="1" t="s">
        <v>1608</v>
      </c>
      <c r="B287" s="1" t="s">
        <v>1609</v>
      </c>
      <c r="C287" s="1" t="s">
        <v>1608</v>
      </c>
      <c r="D287" s="1" t="s">
        <v>201</v>
      </c>
      <c r="E287" s="1" t="s">
        <v>1609</v>
      </c>
      <c r="F287" s="1"/>
      <c r="G287" s="1">
        <v>157500</v>
      </c>
      <c r="H287" s="1"/>
      <c r="I287" s="1">
        <v>0</v>
      </c>
      <c r="J287" s="1">
        <v>1</v>
      </c>
      <c r="K287" s="1"/>
      <c r="L287" s="1"/>
      <c r="M287" s="1" t="s">
        <v>340</v>
      </c>
      <c r="N287" s="1"/>
      <c r="O287" s="1"/>
      <c r="P287" s="1" t="s">
        <v>1610</v>
      </c>
      <c r="Q287" s="1"/>
      <c r="R287" s="1" t="s">
        <v>1610</v>
      </c>
      <c r="S287" s="1"/>
      <c r="T287" s="1" t="s">
        <v>1610</v>
      </c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 t="s">
        <v>1611</v>
      </c>
      <c r="AJ287" s="1" t="s">
        <v>1612</v>
      </c>
      <c r="AK287" s="1" t="s">
        <v>1613</v>
      </c>
      <c r="AL287" s="1"/>
      <c r="AM287" s="1"/>
      <c r="AN287" s="1"/>
      <c r="AO287" s="1"/>
      <c r="AP287" s="1"/>
      <c r="AQ287" s="1"/>
      <c r="AR287" s="1"/>
      <c r="AS287" s="1">
        <v>1</v>
      </c>
      <c r="AT287" s="1">
        <v>1</v>
      </c>
      <c r="AU287" s="1">
        <v>0</v>
      </c>
      <c r="AV287" s="1">
        <v>1</v>
      </c>
      <c r="AW287" s="1">
        <v>0</v>
      </c>
      <c r="AX287" s="1">
        <v>0</v>
      </c>
      <c r="AY287" s="1"/>
      <c r="AZ287" s="1"/>
      <c r="BA287" s="1"/>
      <c r="BB287" s="1">
        <v>-1</v>
      </c>
      <c r="BC287" s="1">
        <v>2</v>
      </c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>
        <v>0</v>
      </c>
      <c r="CT287" s="1" t="s">
        <v>1614</v>
      </c>
      <c r="CU287" s="1"/>
      <c r="CV287" s="1" t="s">
        <v>1615</v>
      </c>
      <c r="CW287" s="1"/>
      <c r="CX287" s="1" t="s">
        <v>1616</v>
      </c>
      <c r="CY287" s="1">
        <v>1</v>
      </c>
      <c r="CZ287" s="1"/>
      <c r="DA287" s="1"/>
      <c r="DB287" s="1"/>
      <c r="DC287" s="1"/>
      <c r="DD287" s="1" t="s">
        <v>201</v>
      </c>
      <c r="DE287" s="1" t="s">
        <v>1510</v>
      </c>
      <c r="DF287" s="1" t="s">
        <v>1510</v>
      </c>
      <c r="DG287" s="1"/>
      <c r="DH287" s="1"/>
      <c r="DI287" s="1">
        <v>100</v>
      </c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>
        <v>101906</v>
      </c>
      <c r="DU287" s="1"/>
      <c r="DV287" s="1" t="s">
        <v>347</v>
      </c>
      <c r="DW287" s="1" t="s">
        <v>427</v>
      </c>
      <c r="DX287" s="1">
        <v>1</v>
      </c>
      <c r="DY287" s="1"/>
      <c r="DZ287" s="1">
        <v>1</v>
      </c>
      <c r="EA287" s="1">
        <v>1</v>
      </c>
      <c r="EB287" s="1"/>
      <c r="EC287" s="1"/>
      <c r="ED287" s="1"/>
      <c r="EE287" s="1">
        <v>0</v>
      </c>
      <c r="EF287" s="1"/>
      <c r="EG287" s="1"/>
      <c r="EH287" s="1"/>
      <c r="EI287" s="1"/>
      <c r="EJ287" s="1"/>
      <c r="EK287" s="1"/>
      <c r="EL287" s="1"/>
      <c r="EM287" s="1"/>
      <c r="EN287" s="1"/>
      <c r="EO287" s="1" t="s">
        <v>1470</v>
      </c>
      <c r="EP287" s="1" t="s">
        <v>429</v>
      </c>
      <c r="EQ287" s="1" t="s">
        <v>429</v>
      </c>
      <c r="ER287" s="1" t="s">
        <v>209</v>
      </c>
      <c r="ES287" s="1" t="s">
        <v>1471</v>
      </c>
      <c r="ET287" s="1">
        <v>2</v>
      </c>
      <c r="EU287" s="1"/>
      <c r="EV287" s="1"/>
      <c r="EW287" s="1"/>
      <c r="EX287" s="1">
        <v>0</v>
      </c>
      <c r="EY287" s="1">
        <v>0</v>
      </c>
      <c r="EZ287" s="1"/>
      <c r="FA287" s="1"/>
      <c r="FB287" s="1">
        <v>1</v>
      </c>
      <c r="FC287" s="1">
        <v>0</v>
      </c>
      <c r="FD287" s="1">
        <v>0</v>
      </c>
      <c r="FE287" s="1">
        <v>5</v>
      </c>
      <c r="FF287" s="1">
        <v>5</v>
      </c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 t="s">
        <v>1472</v>
      </c>
      <c r="GK287" s="1" t="s">
        <v>350</v>
      </c>
      <c r="GL287" s="1" t="s">
        <v>1506</v>
      </c>
      <c r="GM287" s="1" t="s">
        <v>352</v>
      </c>
      <c r="GN287" s="1" t="s">
        <v>352</v>
      </c>
      <c r="GO287" s="1" t="s">
        <v>352</v>
      </c>
      <c r="GP287" s="1">
        <v>1</v>
      </c>
      <c r="GQ287" s="1"/>
    </row>
    <row r="288" spans="1:199" ht="28" customHeight="1">
      <c r="A288" s="1" t="s">
        <v>1608</v>
      </c>
      <c r="B288" s="1" t="s">
        <v>1609</v>
      </c>
      <c r="C288" s="1" t="s">
        <v>1608</v>
      </c>
      <c r="D288" s="1" t="s">
        <v>201</v>
      </c>
      <c r="E288" s="1" t="s">
        <v>1609</v>
      </c>
      <c r="F288" s="1"/>
      <c r="G288" s="1">
        <v>157500</v>
      </c>
      <c r="H288" s="1"/>
      <c r="I288" s="1">
        <v>0</v>
      </c>
      <c r="J288" s="1">
        <v>1</v>
      </c>
      <c r="K288" s="1"/>
      <c r="L288" s="1"/>
      <c r="M288" s="1" t="s">
        <v>340</v>
      </c>
      <c r="N288" s="1"/>
      <c r="O288" s="1"/>
      <c r="P288" s="1" t="s">
        <v>1610</v>
      </c>
      <c r="Q288" s="1"/>
      <c r="R288" s="1" t="s">
        <v>1610</v>
      </c>
      <c r="S288" s="1"/>
      <c r="T288" s="1" t="s">
        <v>1610</v>
      </c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 t="s">
        <v>1611</v>
      </c>
      <c r="AJ288" s="1" t="s">
        <v>1612</v>
      </c>
      <c r="AK288" s="1" t="s">
        <v>1613</v>
      </c>
      <c r="AL288" s="1"/>
      <c r="AM288" s="1"/>
      <c r="AN288" s="1"/>
      <c r="AO288" s="1"/>
      <c r="AP288" s="1"/>
      <c r="AQ288" s="1"/>
      <c r="AR288" s="1"/>
      <c r="AS288" s="1">
        <v>1</v>
      </c>
      <c r="AT288" s="1">
        <v>1</v>
      </c>
      <c r="AU288" s="1">
        <v>0</v>
      </c>
      <c r="AV288" s="1">
        <v>1</v>
      </c>
      <c r="AW288" s="1">
        <v>0</v>
      </c>
      <c r="AX288" s="1">
        <v>0</v>
      </c>
      <c r="AY288" s="1"/>
      <c r="AZ288" s="1"/>
      <c r="BA288" s="1"/>
      <c r="BB288" s="1">
        <v>-1</v>
      </c>
      <c r="BC288" s="1">
        <v>2</v>
      </c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>
        <v>0</v>
      </c>
      <c r="CT288" s="1" t="s">
        <v>1614</v>
      </c>
      <c r="CU288" s="1"/>
      <c r="CV288" s="1" t="s">
        <v>1615</v>
      </c>
      <c r="CW288" s="1"/>
      <c r="CX288" s="1" t="s">
        <v>1617</v>
      </c>
      <c r="CY288" s="1">
        <v>2</v>
      </c>
      <c r="CZ288" s="1"/>
      <c r="DA288" s="1"/>
      <c r="DB288" s="1"/>
      <c r="DC288" s="1"/>
      <c r="DD288" s="1" t="s">
        <v>201</v>
      </c>
      <c r="DE288" s="1" t="s">
        <v>1512</v>
      </c>
      <c r="DF288" s="1" t="s">
        <v>1512</v>
      </c>
      <c r="DG288" s="1"/>
      <c r="DH288" s="1"/>
      <c r="DI288" s="1">
        <v>100</v>
      </c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>
        <v>101906</v>
      </c>
      <c r="DU288" s="1"/>
      <c r="DV288" s="1" t="s">
        <v>347</v>
      </c>
      <c r="DW288" s="1" t="s">
        <v>427</v>
      </c>
      <c r="DX288" s="1">
        <v>1</v>
      </c>
      <c r="DY288" s="1"/>
      <c r="DZ288" s="1">
        <v>1</v>
      </c>
      <c r="EA288" s="1">
        <v>1</v>
      </c>
      <c r="EB288" s="1"/>
      <c r="EC288" s="1"/>
      <c r="ED288" s="1"/>
      <c r="EE288" s="1">
        <v>0</v>
      </c>
      <c r="EF288" s="1"/>
      <c r="EG288" s="1"/>
      <c r="EH288" s="1"/>
      <c r="EI288" s="1"/>
      <c r="EJ288" s="1"/>
      <c r="EK288" s="1"/>
      <c r="EL288" s="1"/>
      <c r="EM288" s="1"/>
      <c r="EN288" s="1"/>
      <c r="EO288" s="1" t="s">
        <v>1470</v>
      </c>
      <c r="EP288" s="1" t="s">
        <v>429</v>
      </c>
      <c r="EQ288" s="1" t="s">
        <v>429</v>
      </c>
      <c r="ER288" s="1" t="s">
        <v>209</v>
      </c>
      <c r="ES288" s="1" t="s">
        <v>1471</v>
      </c>
      <c r="ET288" s="1">
        <v>2</v>
      </c>
      <c r="EU288" s="1"/>
      <c r="EV288" s="1"/>
      <c r="EW288" s="1"/>
      <c r="EX288" s="1">
        <v>0</v>
      </c>
      <c r="EY288" s="1">
        <v>0</v>
      </c>
      <c r="EZ288" s="1"/>
      <c r="FA288" s="1"/>
      <c r="FB288" s="1">
        <v>1</v>
      </c>
      <c r="FC288" s="1">
        <v>0</v>
      </c>
      <c r="FD288" s="1">
        <v>0</v>
      </c>
      <c r="FE288" s="1">
        <v>5</v>
      </c>
      <c r="FF288" s="1">
        <v>5</v>
      </c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>
        <v>1</v>
      </c>
      <c r="GQ288" s="1"/>
    </row>
    <row r="289" spans="1:199" ht="28" customHeight="1">
      <c r="A289" s="1" t="s">
        <v>1608</v>
      </c>
      <c r="B289" s="1" t="s">
        <v>1609</v>
      </c>
      <c r="C289" s="1" t="s">
        <v>1608</v>
      </c>
      <c r="D289" s="1" t="s">
        <v>201</v>
      </c>
      <c r="E289" s="1" t="s">
        <v>1609</v>
      </c>
      <c r="F289" s="1"/>
      <c r="G289" s="1">
        <v>157500</v>
      </c>
      <c r="H289" s="1"/>
      <c r="I289" s="1">
        <v>0</v>
      </c>
      <c r="J289" s="1">
        <v>1</v>
      </c>
      <c r="K289" s="1"/>
      <c r="L289" s="1"/>
      <c r="M289" s="1" t="s">
        <v>340</v>
      </c>
      <c r="N289" s="1"/>
      <c r="O289" s="1"/>
      <c r="P289" s="1" t="s">
        <v>1610</v>
      </c>
      <c r="Q289" s="1"/>
      <c r="R289" s="1" t="s">
        <v>1610</v>
      </c>
      <c r="S289" s="1"/>
      <c r="T289" s="1" t="s">
        <v>1610</v>
      </c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 t="s">
        <v>1611</v>
      </c>
      <c r="AJ289" s="1" t="s">
        <v>1612</v>
      </c>
      <c r="AK289" s="1" t="s">
        <v>1613</v>
      </c>
      <c r="AL289" s="1"/>
      <c r="AM289" s="1"/>
      <c r="AN289" s="1"/>
      <c r="AO289" s="1"/>
      <c r="AP289" s="1"/>
      <c r="AQ289" s="1"/>
      <c r="AR289" s="1"/>
      <c r="AS289" s="1">
        <v>1</v>
      </c>
      <c r="AT289" s="1">
        <v>1</v>
      </c>
      <c r="AU289" s="1">
        <v>0</v>
      </c>
      <c r="AV289" s="1">
        <v>1</v>
      </c>
      <c r="AW289" s="1">
        <v>0</v>
      </c>
      <c r="AX289" s="1">
        <v>0</v>
      </c>
      <c r="AY289" s="1"/>
      <c r="AZ289" s="1"/>
      <c r="BA289" s="1"/>
      <c r="BB289" s="1">
        <v>-1</v>
      </c>
      <c r="BC289" s="1">
        <v>2</v>
      </c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>
        <v>0</v>
      </c>
      <c r="CT289" s="1" t="s">
        <v>1614</v>
      </c>
      <c r="CU289" s="1"/>
      <c r="CV289" s="1" t="s">
        <v>1615</v>
      </c>
      <c r="CW289" s="1"/>
      <c r="CX289" s="1" t="s">
        <v>1618</v>
      </c>
      <c r="CY289" s="1">
        <v>3</v>
      </c>
      <c r="CZ289" s="1"/>
      <c r="DA289" s="1"/>
      <c r="DB289" s="1"/>
      <c r="DC289" s="1"/>
      <c r="DD289" s="1" t="s">
        <v>201</v>
      </c>
      <c r="DE289" s="1" t="s">
        <v>1514</v>
      </c>
      <c r="DF289" s="1" t="s">
        <v>1514</v>
      </c>
      <c r="DG289" s="1"/>
      <c r="DH289" s="1"/>
      <c r="DI289" s="1">
        <v>100</v>
      </c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>
        <v>101906</v>
      </c>
      <c r="DU289" s="1"/>
      <c r="DV289" s="1" t="s">
        <v>347</v>
      </c>
      <c r="DW289" s="1" t="s">
        <v>427</v>
      </c>
      <c r="DX289" s="1">
        <v>1</v>
      </c>
      <c r="DY289" s="1"/>
      <c r="DZ289" s="1">
        <v>1</v>
      </c>
      <c r="EA289" s="1">
        <v>1</v>
      </c>
      <c r="EB289" s="1"/>
      <c r="EC289" s="1"/>
      <c r="ED289" s="1"/>
      <c r="EE289" s="1">
        <v>0</v>
      </c>
      <c r="EF289" s="1"/>
      <c r="EG289" s="1"/>
      <c r="EH289" s="1"/>
      <c r="EI289" s="1"/>
      <c r="EJ289" s="1"/>
      <c r="EK289" s="1"/>
      <c r="EL289" s="1"/>
      <c r="EM289" s="1"/>
      <c r="EN289" s="1"/>
      <c r="EO289" s="1" t="s">
        <v>1470</v>
      </c>
      <c r="EP289" s="1" t="s">
        <v>429</v>
      </c>
      <c r="EQ289" s="1" t="s">
        <v>429</v>
      </c>
      <c r="ER289" s="1" t="s">
        <v>209</v>
      </c>
      <c r="ES289" s="1" t="s">
        <v>1471</v>
      </c>
      <c r="ET289" s="1">
        <v>2</v>
      </c>
      <c r="EU289" s="1"/>
      <c r="EV289" s="1"/>
      <c r="EW289" s="1"/>
      <c r="EX289" s="1">
        <v>0</v>
      </c>
      <c r="EY289" s="1">
        <v>0</v>
      </c>
      <c r="EZ289" s="1"/>
      <c r="FA289" s="1"/>
      <c r="FB289" s="1">
        <v>1</v>
      </c>
      <c r="FC289" s="1">
        <v>0</v>
      </c>
      <c r="FD289" s="1">
        <v>0</v>
      </c>
      <c r="FE289" s="1">
        <v>5</v>
      </c>
      <c r="FF289" s="1">
        <v>5</v>
      </c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>
        <v>1</v>
      </c>
      <c r="GQ289" s="1"/>
    </row>
    <row r="290" spans="1:199" ht="28" customHeight="1">
      <c r="A290" s="1" t="s">
        <v>1608</v>
      </c>
      <c r="B290" s="1" t="s">
        <v>1609</v>
      </c>
      <c r="C290" s="1" t="s">
        <v>1608</v>
      </c>
      <c r="D290" s="1" t="s">
        <v>201</v>
      </c>
      <c r="E290" s="1" t="s">
        <v>1609</v>
      </c>
      <c r="F290" s="1"/>
      <c r="G290" s="1">
        <v>157500</v>
      </c>
      <c r="H290" s="1"/>
      <c r="I290" s="1">
        <v>0</v>
      </c>
      <c r="J290" s="1">
        <v>1</v>
      </c>
      <c r="K290" s="1"/>
      <c r="L290" s="1"/>
      <c r="M290" s="1" t="s">
        <v>340</v>
      </c>
      <c r="N290" s="1"/>
      <c r="O290" s="1"/>
      <c r="P290" s="1" t="s">
        <v>1610</v>
      </c>
      <c r="Q290" s="1"/>
      <c r="R290" s="1" t="s">
        <v>1610</v>
      </c>
      <c r="S290" s="1"/>
      <c r="T290" s="1" t="s">
        <v>1610</v>
      </c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 t="s">
        <v>1611</v>
      </c>
      <c r="AJ290" s="1" t="s">
        <v>1612</v>
      </c>
      <c r="AK290" s="1" t="s">
        <v>1613</v>
      </c>
      <c r="AL290" s="1"/>
      <c r="AM290" s="1"/>
      <c r="AN290" s="1"/>
      <c r="AO290" s="1"/>
      <c r="AP290" s="1"/>
      <c r="AQ290" s="1"/>
      <c r="AR290" s="1"/>
      <c r="AS290" s="1">
        <v>1</v>
      </c>
      <c r="AT290" s="1">
        <v>1</v>
      </c>
      <c r="AU290" s="1">
        <v>0</v>
      </c>
      <c r="AV290" s="1">
        <v>1</v>
      </c>
      <c r="AW290" s="1">
        <v>0</v>
      </c>
      <c r="AX290" s="1">
        <v>0</v>
      </c>
      <c r="AY290" s="1"/>
      <c r="AZ290" s="1"/>
      <c r="BA290" s="1"/>
      <c r="BB290" s="1">
        <v>-1</v>
      </c>
      <c r="BC290" s="1">
        <v>2</v>
      </c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>
        <v>0</v>
      </c>
      <c r="CT290" s="1" t="s">
        <v>1614</v>
      </c>
      <c r="CU290" s="1"/>
      <c r="CV290" s="1" t="s">
        <v>1615</v>
      </c>
      <c r="CW290" s="1"/>
      <c r="CX290" s="1" t="s">
        <v>1619</v>
      </c>
      <c r="CY290" s="1">
        <v>4</v>
      </c>
      <c r="CZ290" s="1"/>
      <c r="DA290" s="1"/>
      <c r="DB290" s="1"/>
      <c r="DC290" s="1"/>
      <c r="DD290" s="1" t="s">
        <v>201</v>
      </c>
      <c r="DE290" s="1" t="s">
        <v>1516</v>
      </c>
      <c r="DF290" s="1" t="s">
        <v>1516</v>
      </c>
      <c r="DG290" s="1"/>
      <c r="DH290" s="1"/>
      <c r="DI290" s="1">
        <v>100</v>
      </c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>
        <v>101906</v>
      </c>
      <c r="DU290" s="1"/>
      <c r="DV290" s="1" t="s">
        <v>347</v>
      </c>
      <c r="DW290" s="1" t="s">
        <v>427</v>
      </c>
      <c r="DX290" s="1">
        <v>1</v>
      </c>
      <c r="DY290" s="1"/>
      <c r="DZ290" s="1">
        <v>1</v>
      </c>
      <c r="EA290" s="1">
        <v>1</v>
      </c>
      <c r="EB290" s="1"/>
      <c r="EC290" s="1"/>
      <c r="ED290" s="1"/>
      <c r="EE290" s="1">
        <v>0</v>
      </c>
      <c r="EF290" s="1"/>
      <c r="EG290" s="1"/>
      <c r="EH290" s="1"/>
      <c r="EI290" s="1"/>
      <c r="EJ290" s="1"/>
      <c r="EK290" s="1"/>
      <c r="EL290" s="1"/>
      <c r="EM290" s="1"/>
      <c r="EN290" s="1"/>
      <c r="EO290" s="1" t="s">
        <v>1470</v>
      </c>
      <c r="EP290" s="1" t="s">
        <v>429</v>
      </c>
      <c r="EQ290" s="1" t="s">
        <v>429</v>
      </c>
      <c r="ER290" s="1" t="s">
        <v>209</v>
      </c>
      <c r="ES290" s="1" t="s">
        <v>1471</v>
      </c>
      <c r="ET290" s="1">
        <v>2</v>
      </c>
      <c r="EU290" s="1"/>
      <c r="EV290" s="1"/>
      <c r="EW290" s="1"/>
      <c r="EX290" s="1">
        <v>0</v>
      </c>
      <c r="EY290" s="1">
        <v>0</v>
      </c>
      <c r="EZ290" s="1"/>
      <c r="FA290" s="1"/>
      <c r="FB290" s="1">
        <v>1</v>
      </c>
      <c r="FC290" s="1">
        <v>0</v>
      </c>
      <c r="FD290" s="1">
        <v>0</v>
      </c>
      <c r="FE290" s="1">
        <v>5</v>
      </c>
      <c r="FF290" s="1">
        <v>5</v>
      </c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>
        <v>1</v>
      </c>
      <c r="GQ290" s="1"/>
    </row>
    <row r="291" spans="1:199" ht="28" customHeight="1">
      <c r="A291" s="1" t="s">
        <v>1620</v>
      </c>
      <c r="B291" s="1" t="s">
        <v>1621</v>
      </c>
      <c r="C291" s="1" t="s">
        <v>1620</v>
      </c>
      <c r="D291" s="1" t="s">
        <v>201</v>
      </c>
      <c r="E291" s="1" t="s">
        <v>1621</v>
      </c>
      <c r="F291" s="1"/>
      <c r="G291" s="1">
        <v>229540</v>
      </c>
      <c r="H291" s="1"/>
      <c r="I291" s="1">
        <v>0</v>
      </c>
      <c r="J291" s="1">
        <v>1</v>
      </c>
      <c r="K291" s="1"/>
      <c r="L291" s="1"/>
      <c r="M291" s="1" t="s">
        <v>340</v>
      </c>
      <c r="N291" s="1"/>
      <c r="O291" s="1"/>
      <c r="P291" s="1" t="s">
        <v>1622</v>
      </c>
      <c r="Q291" s="1"/>
      <c r="R291" s="1" t="s">
        <v>1622</v>
      </c>
      <c r="S291" s="1"/>
      <c r="T291" s="1" t="s">
        <v>1622</v>
      </c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 t="s">
        <v>1623</v>
      </c>
      <c r="AJ291" s="1" t="s">
        <v>1624</v>
      </c>
      <c r="AK291" s="1" t="s">
        <v>1625</v>
      </c>
      <c r="AL291" s="1"/>
      <c r="AM291" s="1"/>
      <c r="AN291" s="1"/>
      <c r="AO291" s="1"/>
      <c r="AP291" s="1"/>
      <c r="AQ291" s="1"/>
      <c r="AR291" s="1"/>
      <c r="AS291" s="1">
        <v>1</v>
      </c>
      <c r="AT291" s="1">
        <v>1</v>
      </c>
      <c r="AU291" s="1">
        <v>0</v>
      </c>
      <c r="AV291" s="1">
        <v>1</v>
      </c>
      <c r="AW291" s="1">
        <v>0</v>
      </c>
      <c r="AX291" s="1">
        <v>0</v>
      </c>
      <c r="AY291" s="1"/>
      <c r="AZ291" s="1"/>
      <c r="BA291" s="1"/>
      <c r="BB291" s="1">
        <v>-1</v>
      </c>
      <c r="BC291" s="1">
        <v>2</v>
      </c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>
        <v>0</v>
      </c>
      <c r="CT291" s="1" t="s">
        <v>1626</v>
      </c>
      <c r="CU291" s="1"/>
      <c r="CV291" s="1" t="s">
        <v>1627</v>
      </c>
      <c r="CW291" s="1"/>
      <c r="CX291" s="1" t="s">
        <v>1628</v>
      </c>
      <c r="CY291" s="1">
        <v>1</v>
      </c>
      <c r="CZ291" s="1"/>
      <c r="DA291" s="1"/>
      <c r="DB291" s="1"/>
      <c r="DC291" s="1"/>
      <c r="DD291" s="1" t="s">
        <v>201</v>
      </c>
      <c r="DE291" s="1" t="s">
        <v>1629</v>
      </c>
      <c r="DF291" s="1" t="s">
        <v>1629</v>
      </c>
      <c r="DG291" s="1"/>
      <c r="DH291" s="1"/>
      <c r="DI291" s="1">
        <v>100</v>
      </c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>
        <v>101906</v>
      </c>
      <c r="DU291" s="1"/>
      <c r="DV291" s="1" t="s">
        <v>347</v>
      </c>
      <c r="DW291" s="1" t="s">
        <v>427</v>
      </c>
      <c r="DX291" s="1">
        <v>1</v>
      </c>
      <c r="DY291" s="1"/>
      <c r="DZ291" s="1">
        <v>1</v>
      </c>
      <c r="EA291" s="1">
        <v>1</v>
      </c>
      <c r="EB291" s="1"/>
      <c r="EC291" s="1"/>
      <c r="ED291" s="1"/>
      <c r="EE291" s="1">
        <v>0</v>
      </c>
      <c r="EF291" s="1"/>
      <c r="EG291" s="1"/>
      <c r="EH291" s="1"/>
      <c r="EI291" s="1"/>
      <c r="EJ291" s="1"/>
      <c r="EK291" s="1"/>
      <c r="EL291" s="1"/>
      <c r="EM291" s="1"/>
      <c r="EN291" s="1"/>
      <c r="EO291" s="1" t="s">
        <v>1470</v>
      </c>
      <c r="EP291" s="1" t="s">
        <v>429</v>
      </c>
      <c r="EQ291" s="1" t="s">
        <v>429</v>
      </c>
      <c r="ER291" s="1" t="s">
        <v>209</v>
      </c>
      <c r="ES291" s="1" t="s">
        <v>1471</v>
      </c>
      <c r="ET291" s="1">
        <v>2</v>
      </c>
      <c r="EU291" s="1"/>
      <c r="EV291" s="1"/>
      <c r="EW291" s="1"/>
      <c r="EX291" s="1">
        <v>0</v>
      </c>
      <c r="EY291" s="1">
        <v>0</v>
      </c>
      <c r="EZ291" s="1"/>
      <c r="FA291" s="1"/>
      <c r="FB291" s="1">
        <v>0</v>
      </c>
      <c r="FC291" s="1">
        <v>0</v>
      </c>
      <c r="FD291" s="1">
        <v>0</v>
      </c>
      <c r="FE291" s="1">
        <v>3</v>
      </c>
      <c r="FF291" s="1">
        <v>3</v>
      </c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 t="s">
        <v>1472</v>
      </c>
      <c r="GK291" s="1" t="s">
        <v>350</v>
      </c>
      <c r="GL291" s="1" t="s">
        <v>1506</v>
      </c>
      <c r="GM291" s="1" t="s">
        <v>352</v>
      </c>
      <c r="GN291" s="1" t="s">
        <v>352</v>
      </c>
      <c r="GO291" s="1" t="s">
        <v>352</v>
      </c>
      <c r="GP291" s="1">
        <v>1</v>
      </c>
      <c r="GQ291" s="1"/>
    </row>
    <row r="292" spans="1:199" ht="28" customHeight="1">
      <c r="A292" s="1" t="s">
        <v>1620</v>
      </c>
      <c r="B292" s="1" t="s">
        <v>1621</v>
      </c>
      <c r="C292" s="1" t="s">
        <v>1620</v>
      </c>
      <c r="D292" s="1" t="s">
        <v>201</v>
      </c>
      <c r="E292" s="1" t="s">
        <v>1621</v>
      </c>
      <c r="F292" s="1"/>
      <c r="G292" s="1">
        <v>229540</v>
      </c>
      <c r="H292" s="1"/>
      <c r="I292" s="1">
        <v>0</v>
      </c>
      <c r="J292" s="1">
        <v>1</v>
      </c>
      <c r="K292" s="1"/>
      <c r="L292" s="1"/>
      <c r="M292" s="1" t="s">
        <v>340</v>
      </c>
      <c r="N292" s="1"/>
      <c r="O292" s="1"/>
      <c r="P292" s="1" t="s">
        <v>1622</v>
      </c>
      <c r="Q292" s="1"/>
      <c r="R292" s="1" t="s">
        <v>1622</v>
      </c>
      <c r="S292" s="1"/>
      <c r="T292" s="1" t="s">
        <v>1622</v>
      </c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 t="s">
        <v>1623</v>
      </c>
      <c r="AJ292" s="1" t="s">
        <v>1624</v>
      </c>
      <c r="AK292" s="1" t="s">
        <v>1625</v>
      </c>
      <c r="AL292" s="1"/>
      <c r="AM292" s="1"/>
      <c r="AN292" s="1"/>
      <c r="AO292" s="1"/>
      <c r="AP292" s="1"/>
      <c r="AQ292" s="1"/>
      <c r="AR292" s="1"/>
      <c r="AS292" s="1">
        <v>1</v>
      </c>
      <c r="AT292" s="1">
        <v>1</v>
      </c>
      <c r="AU292" s="1">
        <v>0</v>
      </c>
      <c r="AV292" s="1">
        <v>1</v>
      </c>
      <c r="AW292" s="1">
        <v>0</v>
      </c>
      <c r="AX292" s="1">
        <v>0</v>
      </c>
      <c r="AY292" s="1"/>
      <c r="AZ292" s="1"/>
      <c r="BA292" s="1"/>
      <c r="BB292" s="1">
        <v>-1</v>
      </c>
      <c r="BC292" s="1">
        <v>2</v>
      </c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>
        <v>0</v>
      </c>
      <c r="CT292" s="1" t="s">
        <v>1626</v>
      </c>
      <c r="CU292" s="1"/>
      <c r="CV292" s="1" t="s">
        <v>1627</v>
      </c>
      <c r="CW292" s="1"/>
      <c r="CX292" s="1" t="s">
        <v>1630</v>
      </c>
      <c r="CY292" s="1">
        <v>2</v>
      </c>
      <c r="CZ292" s="1"/>
      <c r="DA292" s="1"/>
      <c r="DB292" s="1"/>
      <c r="DC292" s="1"/>
      <c r="DD292" s="1" t="s">
        <v>201</v>
      </c>
      <c r="DE292" s="1" t="s">
        <v>1631</v>
      </c>
      <c r="DF292" s="1" t="s">
        <v>1631</v>
      </c>
      <c r="DG292" s="1"/>
      <c r="DH292" s="1"/>
      <c r="DI292" s="1">
        <v>100</v>
      </c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>
        <v>101906</v>
      </c>
      <c r="DU292" s="1"/>
      <c r="DV292" s="1" t="s">
        <v>347</v>
      </c>
      <c r="DW292" s="1" t="s">
        <v>427</v>
      </c>
      <c r="DX292" s="1">
        <v>1</v>
      </c>
      <c r="DY292" s="1"/>
      <c r="DZ292" s="1">
        <v>1</v>
      </c>
      <c r="EA292" s="1">
        <v>1</v>
      </c>
      <c r="EB292" s="1"/>
      <c r="EC292" s="1"/>
      <c r="ED292" s="1"/>
      <c r="EE292" s="1">
        <v>0</v>
      </c>
      <c r="EF292" s="1"/>
      <c r="EG292" s="1"/>
      <c r="EH292" s="1"/>
      <c r="EI292" s="1"/>
      <c r="EJ292" s="1"/>
      <c r="EK292" s="1"/>
      <c r="EL292" s="1"/>
      <c r="EM292" s="1"/>
      <c r="EN292" s="1"/>
      <c r="EO292" s="1" t="s">
        <v>1470</v>
      </c>
      <c r="EP292" s="1" t="s">
        <v>429</v>
      </c>
      <c r="EQ292" s="1" t="s">
        <v>429</v>
      </c>
      <c r="ER292" s="1" t="s">
        <v>209</v>
      </c>
      <c r="ES292" s="1" t="s">
        <v>1471</v>
      </c>
      <c r="ET292" s="1">
        <v>2</v>
      </c>
      <c r="EU292" s="1"/>
      <c r="EV292" s="1"/>
      <c r="EW292" s="1"/>
      <c r="EX292" s="1">
        <v>0</v>
      </c>
      <c r="EY292" s="1">
        <v>0</v>
      </c>
      <c r="EZ292" s="1"/>
      <c r="FA292" s="1"/>
      <c r="FB292" s="1">
        <v>0</v>
      </c>
      <c r="FC292" s="1">
        <v>0</v>
      </c>
      <c r="FD292" s="1">
        <v>0</v>
      </c>
      <c r="FE292" s="1">
        <v>3</v>
      </c>
      <c r="FF292" s="1">
        <v>3</v>
      </c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>
        <v>1</v>
      </c>
      <c r="GQ292" s="1"/>
    </row>
    <row r="293" spans="1:199" ht="28" customHeight="1">
      <c r="A293" s="1" t="s">
        <v>1620</v>
      </c>
      <c r="B293" s="1" t="s">
        <v>1621</v>
      </c>
      <c r="C293" s="1" t="s">
        <v>1620</v>
      </c>
      <c r="D293" s="1" t="s">
        <v>201</v>
      </c>
      <c r="E293" s="1" t="s">
        <v>1621</v>
      </c>
      <c r="F293" s="1"/>
      <c r="G293" s="1">
        <v>229540</v>
      </c>
      <c r="H293" s="1"/>
      <c r="I293" s="1">
        <v>0</v>
      </c>
      <c r="J293" s="1">
        <v>1</v>
      </c>
      <c r="K293" s="1"/>
      <c r="L293" s="1"/>
      <c r="M293" s="1" t="s">
        <v>340</v>
      </c>
      <c r="N293" s="1"/>
      <c r="O293" s="1"/>
      <c r="P293" s="1" t="s">
        <v>1622</v>
      </c>
      <c r="Q293" s="1"/>
      <c r="R293" s="1" t="s">
        <v>1622</v>
      </c>
      <c r="S293" s="1"/>
      <c r="T293" s="1" t="s">
        <v>1622</v>
      </c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 t="s">
        <v>1623</v>
      </c>
      <c r="AJ293" s="1" t="s">
        <v>1624</v>
      </c>
      <c r="AK293" s="1" t="s">
        <v>1625</v>
      </c>
      <c r="AL293" s="1"/>
      <c r="AM293" s="1"/>
      <c r="AN293" s="1"/>
      <c r="AO293" s="1"/>
      <c r="AP293" s="1"/>
      <c r="AQ293" s="1"/>
      <c r="AR293" s="1"/>
      <c r="AS293" s="1">
        <v>1</v>
      </c>
      <c r="AT293" s="1">
        <v>1</v>
      </c>
      <c r="AU293" s="1">
        <v>0</v>
      </c>
      <c r="AV293" s="1">
        <v>1</v>
      </c>
      <c r="AW293" s="1">
        <v>0</v>
      </c>
      <c r="AX293" s="1">
        <v>0</v>
      </c>
      <c r="AY293" s="1"/>
      <c r="AZ293" s="1"/>
      <c r="BA293" s="1"/>
      <c r="BB293" s="1">
        <v>-1</v>
      </c>
      <c r="BC293" s="1">
        <v>2</v>
      </c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>
        <v>0</v>
      </c>
      <c r="CT293" s="1" t="s">
        <v>1626</v>
      </c>
      <c r="CU293" s="1"/>
      <c r="CV293" s="1" t="s">
        <v>1627</v>
      </c>
      <c r="CW293" s="1"/>
      <c r="CX293" s="1" t="s">
        <v>1632</v>
      </c>
      <c r="CY293" s="1">
        <v>3</v>
      </c>
      <c r="CZ293" s="1"/>
      <c r="DA293" s="1"/>
      <c r="DB293" s="1"/>
      <c r="DC293" s="1"/>
      <c r="DD293" s="1" t="s">
        <v>201</v>
      </c>
      <c r="DE293" s="1" t="s">
        <v>354</v>
      </c>
      <c r="DF293" s="1" t="s">
        <v>354</v>
      </c>
      <c r="DG293" s="1"/>
      <c r="DH293" s="1"/>
      <c r="DI293" s="1">
        <v>100</v>
      </c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>
        <v>101906</v>
      </c>
      <c r="DU293" s="1"/>
      <c r="DV293" s="1" t="s">
        <v>347</v>
      </c>
      <c r="DW293" s="1" t="s">
        <v>427</v>
      </c>
      <c r="DX293" s="1">
        <v>1</v>
      </c>
      <c r="DY293" s="1"/>
      <c r="DZ293" s="1">
        <v>1</v>
      </c>
      <c r="EA293" s="1">
        <v>1</v>
      </c>
      <c r="EB293" s="1"/>
      <c r="EC293" s="1"/>
      <c r="ED293" s="1"/>
      <c r="EE293" s="1">
        <v>0</v>
      </c>
      <c r="EF293" s="1"/>
      <c r="EG293" s="1"/>
      <c r="EH293" s="1"/>
      <c r="EI293" s="1"/>
      <c r="EJ293" s="1"/>
      <c r="EK293" s="1"/>
      <c r="EL293" s="1"/>
      <c r="EM293" s="1"/>
      <c r="EN293" s="1"/>
      <c r="EO293" s="1" t="s">
        <v>1470</v>
      </c>
      <c r="EP293" s="1" t="s">
        <v>429</v>
      </c>
      <c r="EQ293" s="1" t="s">
        <v>429</v>
      </c>
      <c r="ER293" s="1" t="s">
        <v>209</v>
      </c>
      <c r="ES293" s="1" t="s">
        <v>1471</v>
      </c>
      <c r="ET293" s="1">
        <v>2</v>
      </c>
      <c r="EU293" s="1"/>
      <c r="EV293" s="1"/>
      <c r="EW293" s="1"/>
      <c r="EX293" s="1">
        <v>0</v>
      </c>
      <c r="EY293" s="1">
        <v>0</v>
      </c>
      <c r="EZ293" s="1"/>
      <c r="FA293" s="1"/>
      <c r="FB293" s="1">
        <v>0</v>
      </c>
      <c r="FC293" s="1">
        <v>0</v>
      </c>
      <c r="FD293" s="1">
        <v>0</v>
      </c>
      <c r="FE293" s="1">
        <v>3</v>
      </c>
      <c r="FF293" s="1">
        <v>3</v>
      </c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>
        <v>1</v>
      </c>
      <c r="GQ293" s="1"/>
    </row>
    <row r="294" spans="1:199" ht="28" customHeight="1">
      <c r="A294" s="1" t="s">
        <v>1620</v>
      </c>
      <c r="B294" s="1" t="s">
        <v>1621</v>
      </c>
      <c r="C294" s="1" t="s">
        <v>1620</v>
      </c>
      <c r="D294" s="1" t="s">
        <v>201</v>
      </c>
      <c r="E294" s="1" t="s">
        <v>1621</v>
      </c>
      <c r="F294" s="1"/>
      <c r="G294" s="1">
        <v>229540</v>
      </c>
      <c r="H294" s="1"/>
      <c r="I294" s="1">
        <v>0</v>
      </c>
      <c r="J294" s="1">
        <v>1</v>
      </c>
      <c r="K294" s="1"/>
      <c r="L294" s="1"/>
      <c r="M294" s="1" t="s">
        <v>340</v>
      </c>
      <c r="N294" s="1"/>
      <c r="O294" s="1"/>
      <c r="P294" s="1" t="s">
        <v>1622</v>
      </c>
      <c r="Q294" s="1"/>
      <c r="R294" s="1" t="s">
        <v>1622</v>
      </c>
      <c r="S294" s="1"/>
      <c r="T294" s="1" t="s">
        <v>1622</v>
      </c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 t="s">
        <v>1623</v>
      </c>
      <c r="AJ294" s="1" t="s">
        <v>1624</v>
      </c>
      <c r="AK294" s="1" t="s">
        <v>1625</v>
      </c>
      <c r="AL294" s="1"/>
      <c r="AM294" s="1"/>
      <c r="AN294" s="1"/>
      <c r="AO294" s="1"/>
      <c r="AP294" s="1"/>
      <c r="AQ294" s="1"/>
      <c r="AR294" s="1"/>
      <c r="AS294" s="1">
        <v>1</v>
      </c>
      <c r="AT294" s="1">
        <v>1</v>
      </c>
      <c r="AU294" s="1">
        <v>0</v>
      </c>
      <c r="AV294" s="1">
        <v>1</v>
      </c>
      <c r="AW294" s="1">
        <v>0</v>
      </c>
      <c r="AX294" s="1">
        <v>0</v>
      </c>
      <c r="AY294" s="1"/>
      <c r="AZ294" s="1"/>
      <c r="BA294" s="1"/>
      <c r="BB294" s="1">
        <v>-1</v>
      </c>
      <c r="BC294" s="1">
        <v>2</v>
      </c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>
        <v>0</v>
      </c>
      <c r="CT294" s="1" t="s">
        <v>1626</v>
      </c>
      <c r="CU294" s="1"/>
      <c r="CV294" s="1" t="s">
        <v>1627</v>
      </c>
      <c r="CW294" s="1"/>
      <c r="CX294" s="1" t="s">
        <v>1633</v>
      </c>
      <c r="CY294" s="1">
        <v>4</v>
      </c>
      <c r="CZ294" s="1"/>
      <c r="DA294" s="1"/>
      <c r="DB294" s="1"/>
      <c r="DC294" s="1"/>
      <c r="DD294" s="1" t="s">
        <v>201</v>
      </c>
      <c r="DE294" s="1" t="s">
        <v>1634</v>
      </c>
      <c r="DF294" s="1" t="s">
        <v>1634</v>
      </c>
      <c r="DG294" s="1"/>
      <c r="DH294" s="1"/>
      <c r="DI294" s="1">
        <v>100</v>
      </c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>
        <v>101906</v>
      </c>
      <c r="DU294" s="1"/>
      <c r="DV294" s="1" t="s">
        <v>347</v>
      </c>
      <c r="DW294" s="1" t="s">
        <v>427</v>
      </c>
      <c r="DX294" s="1">
        <v>1</v>
      </c>
      <c r="DY294" s="1"/>
      <c r="DZ294" s="1">
        <v>1</v>
      </c>
      <c r="EA294" s="1">
        <v>1</v>
      </c>
      <c r="EB294" s="1"/>
      <c r="EC294" s="1"/>
      <c r="ED294" s="1"/>
      <c r="EE294" s="1">
        <v>0</v>
      </c>
      <c r="EF294" s="1"/>
      <c r="EG294" s="1"/>
      <c r="EH294" s="1"/>
      <c r="EI294" s="1"/>
      <c r="EJ294" s="1"/>
      <c r="EK294" s="1"/>
      <c r="EL294" s="1"/>
      <c r="EM294" s="1"/>
      <c r="EN294" s="1"/>
      <c r="EO294" s="1" t="s">
        <v>1470</v>
      </c>
      <c r="EP294" s="1" t="s">
        <v>429</v>
      </c>
      <c r="EQ294" s="1" t="s">
        <v>429</v>
      </c>
      <c r="ER294" s="1" t="s">
        <v>209</v>
      </c>
      <c r="ES294" s="1" t="s">
        <v>1471</v>
      </c>
      <c r="ET294" s="1">
        <v>2</v>
      </c>
      <c r="EU294" s="1"/>
      <c r="EV294" s="1"/>
      <c r="EW294" s="1"/>
      <c r="EX294" s="1">
        <v>0</v>
      </c>
      <c r="EY294" s="1">
        <v>0</v>
      </c>
      <c r="EZ294" s="1"/>
      <c r="FA294" s="1"/>
      <c r="FB294" s="1">
        <v>0</v>
      </c>
      <c r="FC294" s="1">
        <v>0</v>
      </c>
      <c r="FD294" s="1">
        <v>0</v>
      </c>
      <c r="FE294" s="1">
        <v>3</v>
      </c>
      <c r="FF294" s="1">
        <v>3</v>
      </c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>
        <v>1</v>
      </c>
      <c r="GQ294" s="1"/>
    </row>
    <row r="295" spans="1:199" ht="28" customHeight="1">
      <c r="A295" s="1" t="s">
        <v>1620</v>
      </c>
      <c r="B295" s="1" t="s">
        <v>1621</v>
      </c>
      <c r="C295" s="1" t="s">
        <v>1620</v>
      </c>
      <c r="D295" s="1" t="s">
        <v>201</v>
      </c>
      <c r="E295" s="1" t="s">
        <v>1621</v>
      </c>
      <c r="F295" s="1"/>
      <c r="G295" s="1">
        <v>229540</v>
      </c>
      <c r="H295" s="1"/>
      <c r="I295" s="1">
        <v>0</v>
      </c>
      <c r="J295" s="1">
        <v>1</v>
      </c>
      <c r="K295" s="1"/>
      <c r="L295" s="1"/>
      <c r="M295" s="1" t="s">
        <v>340</v>
      </c>
      <c r="N295" s="1"/>
      <c r="O295" s="1"/>
      <c r="P295" s="1" t="s">
        <v>1622</v>
      </c>
      <c r="Q295" s="1"/>
      <c r="R295" s="1" t="s">
        <v>1622</v>
      </c>
      <c r="S295" s="1"/>
      <c r="T295" s="1" t="s">
        <v>1622</v>
      </c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 t="s">
        <v>1623</v>
      </c>
      <c r="AJ295" s="1" t="s">
        <v>1624</v>
      </c>
      <c r="AK295" s="1" t="s">
        <v>1625</v>
      </c>
      <c r="AL295" s="1"/>
      <c r="AM295" s="1"/>
      <c r="AN295" s="1"/>
      <c r="AO295" s="1"/>
      <c r="AP295" s="1"/>
      <c r="AQ295" s="1"/>
      <c r="AR295" s="1"/>
      <c r="AS295" s="1">
        <v>1</v>
      </c>
      <c r="AT295" s="1">
        <v>1</v>
      </c>
      <c r="AU295" s="1">
        <v>0</v>
      </c>
      <c r="AV295" s="1">
        <v>1</v>
      </c>
      <c r="AW295" s="1">
        <v>0</v>
      </c>
      <c r="AX295" s="1">
        <v>0</v>
      </c>
      <c r="AY295" s="1"/>
      <c r="AZ295" s="1"/>
      <c r="BA295" s="1"/>
      <c r="BB295" s="1">
        <v>-1</v>
      </c>
      <c r="BC295" s="1">
        <v>2</v>
      </c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>
        <v>0</v>
      </c>
      <c r="CT295" s="1" t="s">
        <v>1626</v>
      </c>
      <c r="CU295" s="1"/>
      <c r="CV295" s="1" t="s">
        <v>1627</v>
      </c>
      <c r="CW295" s="1"/>
      <c r="CX295" s="1" t="s">
        <v>1635</v>
      </c>
      <c r="CY295" s="1">
        <v>5</v>
      </c>
      <c r="CZ295" s="1"/>
      <c r="DA295" s="1"/>
      <c r="DB295" s="1"/>
      <c r="DC295" s="1"/>
      <c r="DD295" s="1" t="s">
        <v>201</v>
      </c>
      <c r="DE295" s="1" t="s">
        <v>1483</v>
      </c>
      <c r="DF295" s="1" t="s">
        <v>1483</v>
      </c>
      <c r="DG295" s="1"/>
      <c r="DH295" s="1"/>
      <c r="DI295" s="1">
        <v>100</v>
      </c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>
        <v>101906</v>
      </c>
      <c r="DU295" s="1"/>
      <c r="DV295" s="1" t="s">
        <v>347</v>
      </c>
      <c r="DW295" s="1" t="s">
        <v>427</v>
      </c>
      <c r="DX295" s="1">
        <v>1</v>
      </c>
      <c r="DY295" s="1"/>
      <c r="DZ295" s="1">
        <v>1</v>
      </c>
      <c r="EA295" s="1">
        <v>1</v>
      </c>
      <c r="EB295" s="1"/>
      <c r="EC295" s="1"/>
      <c r="ED295" s="1"/>
      <c r="EE295" s="1">
        <v>0</v>
      </c>
      <c r="EF295" s="1"/>
      <c r="EG295" s="1"/>
      <c r="EH295" s="1"/>
      <c r="EI295" s="1"/>
      <c r="EJ295" s="1"/>
      <c r="EK295" s="1"/>
      <c r="EL295" s="1"/>
      <c r="EM295" s="1"/>
      <c r="EN295" s="1"/>
      <c r="EO295" s="1" t="s">
        <v>1470</v>
      </c>
      <c r="EP295" s="1" t="s">
        <v>429</v>
      </c>
      <c r="EQ295" s="1" t="s">
        <v>429</v>
      </c>
      <c r="ER295" s="1" t="s">
        <v>209</v>
      </c>
      <c r="ES295" s="1" t="s">
        <v>1471</v>
      </c>
      <c r="ET295" s="1">
        <v>2</v>
      </c>
      <c r="EU295" s="1"/>
      <c r="EV295" s="1"/>
      <c r="EW295" s="1"/>
      <c r="EX295" s="1">
        <v>0</v>
      </c>
      <c r="EY295" s="1">
        <v>0</v>
      </c>
      <c r="EZ295" s="1"/>
      <c r="FA295" s="1"/>
      <c r="FB295" s="1">
        <v>0</v>
      </c>
      <c r="FC295" s="1">
        <v>0</v>
      </c>
      <c r="FD295" s="1">
        <v>0</v>
      </c>
      <c r="FE295" s="1">
        <v>3</v>
      </c>
      <c r="FF295" s="1">
        <v>3</v>
      </c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>
        <v>1</v>
      </c>
      <c r="GQ295" s="1"/>
    </row>
    <row r="296" spans="1:199" ht="28" customHeight="1">
      <c r="A296" s="1" t="s">
        <v>1636</v>
      </c>
      <c r="B296" s="1" t="s">
        <v>1637</v>
      </c>
      <c r="C296" s="1" t="s">
        <v>1636</v>
      </c>
      <c r="D296" s="1" t="s">
        <v>201</v>
      </c>
      <c r="E296" s="1" t="s">
        <v>1637</v>
      </c>
      <c r="F296" s="1"/>
      <c r="G296" s="1">
        <v>168000</v>
      </c>
      <c r="H296" s="1"/>
      <c r="I296" s="1">
        <v>0</v>
      </c>
      <c r="J296" s="1">
        <v>1</v>
      </c>
      <c r="K296" s="1"/>
      <c r="L296" s="1"/>
      <c r="M296" s="1" t="s">
        <v>340</v>
      </c>
      <c r="N296" s="1"/>
      <c r="O296" s="1"/>
      <c r="P296" s="1" t="s">
        <v>1638</v>
      </c>
      <c r="Q296" s="1"/>
      <c r="R296" s="1" t="s">
        <v>1638</v>
      </c>
      <c r="S296" s="1"/>
      <c r="T296" s="1" t="s">
        <v>1638</v>
      </c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 t="s">
        <v>1639</v>
      </c>
      <c r="AJ296" s="1" t="s">
        <v>1640</v>
      </c>
      <c r="AK296" s="1" t="s">
        <v>1641</v>
      </c>
      <c r="AL296" s="1"/>
      <c r="AM296" s="1"/>
      <c r="AN296" s="1"/>
      <c r="AO296" s="1"/>
      <c r="AP296" s="1"/>
      <c r="AQ296" s="1"/>
      <c r="AR296" s="1"/>
      <c r="AS296" s="1">
        <v>1</v>
      </c>
      <c r="AT296" s="1">
        <v>1</v>
      </c>
      <c r="AU296" s="1">
        <v>0</v>
      </c>
      <c r="AV296" s="1">
        <v>1</v>
      </c>
      <c r="AW296" s="1">
        <v>0</v>
      </c>
      <c r="AX296" s="1">
        <v>0</v>
      </c>
      <c r="AY296" s="1"/>
      <c r="AZ296" s="1"/>
      <c r="BA296" s="1"/>
      <c r="BB296" s="1">
        <v>-1</v>
      </c>
      <c r="BC296" s="1">
        <v>2</v>
      </c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>
        <v>0</v>
      </c>
      <c r="CT296" s="1" t="s">
        <v>1642</v>
      </c>
      <c r="CU296" s="1"/>
      <c r="CV296" s="1" t="s">
        <v>1643</v>
      </c>
      <c r="CW296" s="1"/>
      <c r="CX296" s="1" t="s">
        <v>1644</v>
      </c>
      <c r="CY296" s="1">
        <v>1</v>
      </c>
      <c r="CZ296" s="1"/>
      <c r="DA296" s="1"/>
      <c r="DB296" s="1"/>
      <c r="DC296" s="1"/>
      <c r="DD296" s="1" t="s">
        <v>201</v>
      </c>
      <c r="DE296" s="1" t="s">
        <v>1535</v>
      </c>
      <c r="DF296" s="1" t="s">
        <v>1535</v>
      </c>
      <c r="DG296" s="1"/>
      <c r="DH296" s="1"/>
      <c r="DI296" s="1">
        <v>100</v>
      </c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>
        <v>101906</v>
      </c>
      <c r="DU296" s="1"/>
      <c r="DV296" s="1" t="s">
        <v>347</v>
      </c>
      <c r="DW296" s="1" t="s">
        <v>427</v>
      </c>
      <c r="DX296" s="1">
        <v>1</v>
      </c>
      <c r="DY296" s="1"/>
      <c r="DZ296" s="1">
        <v>1</v>
      </c>
      <c r="EA296" s="1">
        <v>1</v>
      </c>
      <c r="EB296" s="1"/>
      <c r="EC296" s="1"/>
      <c r="ED296" s="1"/>
      <c r="EE296" s="1">
        <v>0</v>
      </c>
      <c r="EF296" s="1"/>
      <c r="EG296" s="1"/>
      <c r="EH296" s="1"/>
      <c r="EI296" s="1"/>
      <c r="EJ296" s="1"/>
      <c r="EK296" s="1"/>
      <c r="EL296" s="1"/>
      <c r="EM296" s="1"/>
      <c r="EN296" s="1"/>
      <c r="EO296" s="1" t="s">
        <v>1470</v>
      </c>
      <c r="EP296" s="1" t="s">
        <v>429</v>
      </c>
      <c r="EQ296" s="1" t="s">
        <v>429</v>
      </c>
      <c r="ER296" s="1" t="s">
        <v>209</v>
      </c>
      <c r="ES296" s="1" t="s">
        <v>1471</v>
      </c>
      <c r="ET296" s="1">
        <v>2</v>
      </c>
      <c r="EU296" s="1"/>
      <c r="EV296" s="1"/>
      <c r="EW296" s="1"/>
      <c r="EX296" s="1">
        <v>0</v>
      </c>
      <c r="EY296" s="1">
        <v>0</v>
      </c>
      <c r="EZ296" s="1"/>
      <c r="FA296" s="1"/>
      <c r="FB296" s="1">
        <v>1</v>
      </c>
      <c r="FC296" s="1">
        <v>0</v>
      </c>
      <c r="FD296" s="1">
        <v>0</v>
      </c>
      <c r="FE296" s="1">
        <v>3</v>
      </c>
      <c r="FF296" s="1">
        <v>3</v>
      </c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 t="s">
        <v>1472</v>
      </c>
      <c r="GK296" s="1" t="s">
        <v>350</v>
      </c>
      <c r="GL296" s="1" t="s">
        <v>1506</v>
      </c>
      <c r="GM296" s="1" t="s">
        <v>352</v>
      </c>
      <c r="GN296" s="1" t="s">
        <v>352</v>
      </c>
      <c r="GO296" s="1" t="s">
        <v>352</v>
      </c>
      <c r="GP296" s="1">
        <v>1</v>
      </c>
      <c r="GQ296" s="1"/>
    </row>
    <row r="297" spans="1:199" ht="28" customHeight="1">
      <c r="A297" s="1" t="s">
        <v>1636</v>
      </c>
      <c r="B297" s="1" t="s">
        <v>1637</v>
      </c>
      <c r="C297" s="1" t="s">
        <v>1636</v>
      </c>
      <c r="D297" s="1" t="s">
        <v>201</v>
      </c>
      <c r="E297" s="1" t="s">
        <v>1637</v>
      </c>
      <c r="F297" s="1"/>
      <c r="G297" s="1">
        <v>168000</v>
      </c>
      <c r="H297" s="1"/>
      <c r="I297" s="1">
        <v>0</v>
      </c>
      <c r="J297" s="1">
        <v>1</v>
      </c>
      <c r="K297" s="1"/>
      <c r="L297" s="1"/>
      <c r="M297" s="1" t="s">
        <v>340</v>
      </c>
      <c r="N297" s="1"/>
      <c r="O297" s="1"/>
      <c r="P297" s="1" t="s">
        <v>1638</v>
      </c>
      <c r="Q297" s="1"/>
      <c r="R297" s="1" t="s">
        <v>1638</v>
      </c>
      <c r="S297" s="1"/>
      <c r="T297" s="1" t="s">
        <v>1638</v>
      </c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 t="s">
        <v>1639</v>
      </c>
      <c r="AJ297" s="1" t="s">
        <v>1640</v>
      </c>
      <c r="AK297" s="1" t="s">
        <v>1641</v>
      </c>
      <c r="AL297" s="1"/>
      <c r="AM297" s="1"/>
      <c r="AN297" s="1"/>
      <c r="AO297" s="1"/>
      <c r="AP297" s="1"/>
      <c r="AQ297" s="1"/>
      <c r="AR297" s="1"/>
      <c r="AS297" s="1">
        <v>1</v>
      </c>
      <c r="AT297" s="1">
        <v>1</v>
      </c>
      <c r="AU297" s="1">
        <v>0</v>
      </c>
      <c r="AV297" s="1">
        <v>1</v>
      </c>
      <c r="AW297" s="1">
        <v>0</v>
      </c>
      <c r="AX297" s="1">
        <v>0</v>
      </c>
      <c r="AY297" s="1"/>
      <c r="AZ297" s="1"/>
      <c r="BA297" s="1"/>
      <c r="BB297" s="1">
        <v>-1</v>
      </c>
      <c r="BC297" s="1">
        <v>2</v>
      </c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>
        <v>0</v>
      </c>
      <c r="CT297" s="1" t="s">
        <v>1642</v>
      </c>
      <c r="CU297" s="1"/>
      <c r="CV297" s="1" t="s">
        <v>1643</v>
      </c>
      <c r="CW297" s="1"/>
      <c r="CX297" s="1" t="s">
        <v>1645</v>
      </c>
      <c r="CY297" s="1">
        <v>2</v>
      </c>
      <c r="CZ297" s="1"/>
      <c r="DA297" s="1"/>
      <c r="DB297" s="1"/>
      <c r="DC297" s="1"/>
      <c r="DD297" s="1" t="s">
        <v>201</v>
      </c>
      <c r="DE297" s="1" t="s">
        <v>1538</v>
      </c>
      <c r="DF297" s="1" t="s">
        <v>1538</v>
      </c>
      <c r="DG297" s="1"/>
      <c r="DH297" s="1"/>
      <c r="DI297" s="1">
        <v>100</v>
      </c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>
        <v>101906</v>
      </c>
      <c r="DU297" s="1"/>
      <c r="DV297" s="1" t="s">
        <v>347</v>
      </c>
      <c r="DW297" s="1" t="s">
        <v>427</v>
      </c>
      <c r="DX297" s="1">
        <v>1</v>
      </c>
      <c r="DY297" s="1"/>
      <c r="DZ297" s="1">
        <v>1</v>
      </c>
      <c r="EA297" s="1">
        <v>1</v>
      </c>
      <c r="EB297" s="1"/>
      <c r="EC297" s="1"/>
      <c r="ED297" s="1"/>
      <c r="EE297" s="1">
        <v>0</v>
      </c>
      <c r="EF297" s="1"/>
      <c r="EG297" s="1"/>
      <c r="EH297" s="1"/>
      <c r="EI297" s="1"/>
      <c r="EJ297" s="1"/>
      <c r="EK297" s="1"/>
      <c r="EL297" s="1"/>
      <c r="EM297" s="1"/>
      <c r="EN297" s="1"/>
      <c r="EO297" s="1" t="s">
        <v>1470</v>
      </c>
      <c r="EP297" s="1" t="s">
        <v>429</v>
      </c>
      <c r="EQ297" s="1" t="s">
        <v>429</v>
      </c>
      <c r="ER297" s="1" t="s">
        <v>209</v>
      </c>
      <c r="ES297" s="1" t="s">
        <v>1471</v>
      </c>
      <c r="ET297" s="1">
        <v>2</v>
      </c>
      <c r="EU297" s="1"/>
      <c r="EV297" s="1"/>
      <c r="EW297" s="1"/>
      <c r="EX297" s="1">
        <v>0</v>
      </c>
      <c r="EY297" s="1">
        <v>0</v>
      </c>
      <c r="EZ297" s="1"/>
      <c r="FA297" s="1"/>
      <c r="FB297" s="1">
        <v>1</v>
      </c>
      <c r="FC297" s="1">
        <v>0</v>
      </c>
      <c r="FD297" s="1">
        <v>0</v>
      </c>
      <c r="FE297" s="1">
        <v>3</v>
      </c>
      <c r="FF297" s="1">
        <v>3</v>
      </c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>
        <v>1</v>
      </c>
      <c r="GQ297" s="1"/>
    </row>
    <row r="298" spans="1:199" ht="28" customHeight="1">
      <c r="A298" s="1" t="s">
        <v>1636</v>
      </c>
      <c r="B298" s="1" t="s">
        <v>1637</v>
      </c>
      <c r="C298" s="1" t="s">
        <v>1636</v>
      </c>
      <c r="D298" s="1" t="s">
        <v>201</v>
      </c>
      <c r="E298" s="1" t="s">
        <v>1637</v>
      </c>
      <c r="F298" s="1"/>
      <c r="G298" s="1">
        <v>168000</v>
      </c>
      <c r="H298" s="1"/>
      <c r="I298" s="1">
        <v>0</v>
      </c>
      <c r="J298" s="1">
        <v>1</v>
      </c>
      <c r="K298" s="1"/>
      <c r="L298" s="1"/>
      <c r="M298" s="1" t="s">
        <v>340</v>
      </c>
      <c r="N298" s="1"/>
      <c r="O298" s="1"/>
      <c r="P298" s="1" t="s">
        <v>1638</v>
      </c>
      <c r="Q298" s="1"/>
      <c r="R298" s="1" t="s">
        <v>1638</v>
      </c>
      <c r="S298" s="1"/>
      <c r="T298" s="1" t="s">
        <v>1638</v>
      </c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 t="s">
        <v>1639</v>
      </c>
      <c r="AJ298" s="1" t="s">
        <v>1640</v>
      </c>
      <c r="AK298" s="1" t="s">
        <v>1641</v>
      </c>
      <c r="AL298" s="1"/>
      <c r="AM298" s="1"/>
      <c r="AN298" s="1"/>
      <c r="AO298" s="1"/>
      <c r="AP298" s="1"/>
      <c r="AQ298" s="1"/>
      <c r="AR298" s="1"/>
      <c r="AS298" s="1">
        <v>1</v>
      </c>
      <c r="AT298" s="1">
        <v>1</v>
      </c>
      <c r="AU298" s="1">
        <v>0</v>
      </c>
      <c r="AV298" s="1">
        <v>1</v>
      </c>
      <c r="AW298" s="1">
        <v>0</v>
      </c>
      <c r="AX298" s="1">
        <v>0</v>
      </c>
      <c r="AY298" s="1"/>
      <c r="AZ298" s="1"/>
      <c r="BA298" s="1"/>
      <c r="BB298" s="1">
        <v>-1</v>
      </c>
      <c r="BC298" s="1">
        <v>2</v>
      </c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>
        <v>0</v>
      </c>
      <c r="CT298" s="1" t="s">
        <v>1642</v>
      </c>
      <c r="CU298" s="1"/>
      <c r="CV298" s="1" t="s">
        <v>1643</v>
      </c>
      <c r="CW298" s="1"/>
      <c r="CX298" s="1" t="s">
        <v>1646</v>
      </c>
      <c r="CY298" s="1">
        <v>3</v>
      </c>
      <c r="CZ298" s="1"/>
      <c r="DA298" s="1"/>
      <c r="DB298" s="1"/>
      <c r="DC298" s="1"/>
      <c r="DD298" s="1" t="s">
        <v>201</v>
      </c>
      <c r="DE298" s="1" t="s">
        <v>1540</v>
      </c>
      <c r="DF298" s="1" t="s">
        <v>1540</v>
      </c>
      <c r="DG298" s="1"/>
      <c r="DH298" s="1"/>
      <c r="DI298" s="1">
        <v>100</v>
      </c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>
        <v>101906</v>
      </c>
      <c r="DU298" s="1"/>
      <c r="DV298" s="1" t="s">
        <v>347</v>
      </c>
      <c r="DW298" s="1" t="s">
        <v>427</v>
      </c>
      <c r="DX298" s="1">
        <v>1</v>
      </c>
      <c r="DY298" s="1"/>
      <c r="DZ298" s="1">
        <v>1</v>
      </c>
      <c r="EA298" s="1">
        <v>1</v>
      </c>
      <c r="EB298" s="1"/>
      <c r="EC298" s="1"/>
      <c r="ED298" s="1"/>
      <c r="EE298" s="1">
        <v>0</v>
      </c>
      <c r="EF298" s="1"/>
      <c r="EG298" s="1"/>
      <c r="EH298" s="1"/>
      <c r="EI298" s="1"/>
      <c r="EJ298" s="1"/>
      <c r="EK298" s="1"/>
      <c r="EL298" s="1"/>
      <c r="EM298" s="1"/>
      <c r="EN298" s="1"/>
      <c r="EO298" s="1" t="s">
        <v>1470</v>
      </c>
      <c r="EP298" s="1" t="s">
        <v>429</v>
      </c>
      <c r="EQ298" s="1" t="s">
        <v>429</v>
      </c>
      <c r="ER298" s="1" t="s">
        <v>209</v>
      </c>
      <c r="ES298" s="1" t="s">
        <v>1471</v>
      </c>
      <c r="ET298" s="1">
        <v>2</v>
      </c>
      <c r="EU298" s="1"/>
      <c r="EV298" s="1"/>
      <c r="EW298" s="1"/>
      <c r="EX298" s="1">
        <v>0</v>
      </c>
      <c r="EY298" s="1">
        <v>0</v>
      </c>
      <c r="EZ298" s="1"/>
      <c r="FA298" s="1"/>
      <c r="FB298" s="1">
        <v>1</v>
      </c>
      <c r="FC298" s="1">
        <v>0</v>
      </c>
      <c r="FD298" s="1">
        <v>0</v>
      </c>
      <c r="FE298" s="1">
        <v>3</v>
      </c>
      <c r="FF298" s="1">
        <v>3</v>
      </c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>
        <v>1</v>
      </c>
      <c r="GQ298" s="1"/>
    </row>
    <row r="299" spans="1:199" ht="28" customHeight="1">
      <c r="A299" s="1" t="s">
        <v>1647</v>
      </c>
      <c r="B299" s="1" t="s">
        <v>1648</v>
      </c>
      <c r="C299" s="1" t="s">
        <v>1647</v>
      </c>
      <c r="D299" s="1" t="s">
        <v>201</v>
      </c>
      <c r="E299" s="1" t="s">
        <v>1648</v>
      </c>
      <c r="F299" s="1"/>
      <c r="G299" s="1">
        <v>168000</v>
      </c>
      <c r="H299" s="1"/>
      <c r="I299" s="1">
        <v>0</v>
      </c>
      <c r="J299" s="1">
        <v>1</v>
      </c>
      <c r="K299" s="1"/>
      <c r="L299" s="1"/>
      <c r="M299" s="1" t="s">
        <v>340</v>
      </c>
      <c r="N299" s="1"/>
      <c r="O299" s="1"/>
      <c r="P299" s="1" t="s">
        <v>1649</v>
      </c>
      <c r="Q299" s="1"/>
      <c r="R299" s="1" t="s">
        <v>1649</v>
      </c>
      <c r="S299" s="1"/>
      <c r="T299" s="1" t="s">
        <v>1649</v>
      </c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 t="s">
        <v>1650</v>
      </c>
      <c r="AJ299" s="1" t="s">
        <v>1651</v>
      </c>
      <c r="AK299" s="1" t="s">
        <v>1652</v>
      </c>
      <c r="AL299" s="1"/>
      <c r="AM299" s="1"/>
      <c r="AN299" s="1"/>
      <c r="AO299" s="1"/>
      <c r="AP299" s="1"/>
      <c r="AQ299" s="1"/>
      <c r="AR299" s="1"/>
      <c r="AS299" s="1">
        <v>1</v>
      </c>
      <c r="AT299" s="1">
        <v>1</v>
      </c>
      <c r="AU299" s="1">
        <v>0</v>
      </c>
      <c r="AV299" s="1">
        <v>1</v>
      </c>
      <c r="AW299" s="1">
        <v>0</v>
      </c>
      <c r="AX299" s="1">
        <v>0</v>
      </c>
      <c r="AY299" s="1"/>
      <c r="AZ299" s="1"/>
      <c r="BA299" s="1"/>
      <c r="BB299" s="1">
        <v>-1</v>
      </c>
      <c r="BC299" s="1">
        <v>2</v>
      </c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>
        <v>0</v>
      </c>
      <c r="CT299" s="1" t="s">
        <v>1653</v>
      </c>
      <c r="CU299" s="1"/>
      <c r="CV299" s="1" t="s">
        <v>1654</v>
      </c>
      <c r="CW299" s="1"/>
      <c r="CX299" s="1" t="s">
        <v>1655</v>
      </c>
      <c r="CY299" s="1">
        <v>1</v>
      </c>
      <c r="CZ299" s="1"/>
      <c r="DA299" s="1"/>
      <c r="DB299" s="1"/>
      <c r="DC299" s="1"/>
      <c r="DD299" s="1" t="s">
        <v>201</v>
      </c>
      <c r="DE299" s="1" t="s">
        <v>1535</v>
      </c>
      <c r="DF299" s="1" t="s">
        <v>1535</v>
      </c>
      <c r="DG299" s="1"/>
      <c r="DH299" s="1"/>
      <c r="DI299" s="1">
        <v>100</v>
      </c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>
        <v>101906</v>
      </c>
      <c r="DU299" s="1"/>
      <c r="DV299" s="1" t="s">
        <v>347</v>
      </c>
      <c r="DW299" s="1" t="s">
        <v>427</v>
      </c>
      <c r="DX299" s="1">
        <v>1</v>
      </c>
      <c r="DY299" s="1"/>
      <c r="DZ299" s="1">
        <v>1</v>
      </c>
      <c r="EA299" s="1">
        <v>1</v>
      </c>
      <c r="EB299" s="1"/>
      <c r="EC299" s="1"/>
      <c r="ED299" s="1"/>
      <c r="EE299" s="1">
        <v>0</v>
      </c>
      <c r="EF299" s="1"/>
      <c r="EG299" s="1"/>
      <c r="EH299" s="1"/>
      <c r="EI299" s="1"/>
      <c r="EJ299" s="1"/>
      <c r="EK299" s="1"/>
      <c r="EL299" s="1"/>
      <c r="EM299" s="1"/>
      <c r="EN299" s="1"/>
      <c r="EO299" s="1" t="s">
        <v>1470</v>
      </c>
      <c r="EP299" s="1" t="s">
        <v>429</v>
      </c>
      <c r="EQ299" s="1" t="s">
        <v>429</v>
      </c>
      <c r="ER299" s="1" t="s">
        <v>209</v>
      </c>
      <c r="ES299" s="1" t="s">
        <v>1471</v>
      </c>
      <c r="ET299" s="1">
        <v>2</v>
      </c>
      <c r="EU299" s="1"/>
      <c r="EV299" s="1"/>
      <c r="EW299" s="1"/>
      <c r="EX299" s="1">
        <v>0</v>
      </c>
      <c r="EY299" s="1">
        <v>0</v>
      </c>
      <c r="EZ299" s="1"/>
      <c r="FA299" s="1"/>
      <c r="FB299" s="1">
        <v>1</v>
      </c>
      <c r="FC299" s="1">
        <v>0</v>
      </c>
      <c r="FD299" s="1">
        <v>0</v>
      </c>
      <c r="FE299" s="1">
        <v>3</v>
      </c>
      <c r="FF299" s="1">
        <v>3</v>
      </c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 t="s">
        <v>1472</v>
      </c>
      <c r="GK299" s="1" t="s">
        <v>350</v>
      </c>
      <c r="GL299" s="1" t="s">
        <v>1506</v>
      </c>
      <c r="GM299" s="1" t="s">
        <v>352</v>
      </c>
      <c r="GN299" s="1" t="s">
        <v>352</v>
      </c>
      <c r="GO299" s="1" t="s">
        <v>352</v>
      </c>
      <c r="GP299" s="1">
        <v>1</v>
      </c>
      <c r="GQ299" s="1"/>
    </row>
    <row r="300" spans="1:199" ht="28" customHeight="1">
      <c r="A300" s="1" t="s">
        <v>1647</v>
      </c>
      <c r="B300" s="1" t="s">
        <v>1648</v>
      </c>
      <c r="C300" s="1" t="s">
        <v>1647</v>
      </c>
      <c r="D300" s="1" t="s">
        <v>201</v>
      </c>
      <c r="E300" s="1" t="s">
        <v>1648</v>
      </c>
      <c r="F300" s="1"/>
      <c r="G300" s="1">
        <v>168000</v>
      </c>
      <c r="H300" s="1"/>
      <c r="I300" s="1">
        <v>0</v>
      </c>
      <c r="J300" s="1">
        <v>1</v>
      </c>
      <c r="K300" s="1"/>
      <c r="L300" s="1"/>
      <c r="M300" s="1" t="s">
        <v>340</v>
      </c>
      <c r="N300" s="1"/>
      <c r="O300" s="1"/>
      <c r="P300" s="1" t="s">
        <v>1649</v>
      </c>
      <c r="Q300" s="1"/>
      <c r="R300" s="1" t="s">
        <v>1649</v>
      </c>
      <c r="S300" s="1"/>
      <c r="T300" s="1" t="s">
        <v>1649</v>
      </c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 t="s">
        <v>1650</v>
      </c>
      <c r="AJ300" s="1" t="s">
        <v>1651</v>
      </c>
      <c r="AK300" s="1" t="s">
        <v>1652</v>
      </c>
      <c r="AL300" s="1"/>
      <c r="AM300" s="1"/>
      <c r="AN300" s="1"/>
      <c r="AO300" s="1"/>
      <c r="AP300" s="1"/>
      <c r="AQ300" s="1"/>
      <c r="AR300" s="1"/>
      <c r="AS300" s="1">
        <v>1</v>
      </c>
      <c r="AT300" s="1">
        <v>1</v>
      </c>
      <c r="AU300" s="1">
        <v>0</v>
      </c>
      <c r="AV300" s="1">
        <v>1</v>
      </c>
      <c r="AW300" s="1">
        <v>0</v>
      </c>
      <c r="AX300" s="1">
        <v>0</v>
      </c>
      <c r="AY300" s="1"/>
      <c r="AZ300" s="1"/>
      <c r="BA300" s="1"/>
      <c r="BB300" s="1">
        <v>-1</v>
      </c>
      <c r="BC300" s="1">
        <v>2</v>
      </c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>
        <v>0</v>
      </c>
      <c r="CT300" s="1" t="s">
        <v>1653</v>
      </c>
      <c r="CU300" s="1"/>
      <c r="CV300" s="1" t="s">
        <v>1654</v>
      </c>
      <c r="CW300" s="1"/>
      <c r="CX300" s="1" t="s">
        <v>1656</v>
      </c>
      <c r="CY300" s="1">
        <v>2</v>
      </c>
      <c r="CZ300" s="1"/>
      <c r="DA300" s="1"/>
      <c r="DB300" s="1"/>
      <c r="DC300" s="1"/>
      <c r="DD300" s="1" t="s">
        <v>201</v>
      </c>
      <c r="DE300" s="1" t="s">
        <v>1538</v>
      </c>
      <c r="DF300" s="1" t="s">
        <v>1538</v>
      </c>
      <c r="DG300" s="1"/>
      <c r="DH300" s="1"/>
      <c r="DI300" s="1">
        <v>100</v>
      </c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>
        <v>101906</v>
      </c>
      <c r="DU300" s="1"/>
      <c r="DV300" s="1" t="s">
        <v>347</v>
      </c>
      <c r="DW300" s="1" t="s">
        <v>427</v>
      </c>
      <c r="DX300" s="1">
        <v>1</v>
      </c>
      <c r="DY300" s="1"/>
      <c r="DZ300" s="1">
        <v>1</v>
      </c>
      <c r="EA300" s="1">
        <v>1</v>
      </c>
      <c r="EB300" s="1"/>
      <c r="EC300" s="1"/>
      <c r="ED300" s="1"/>
      <c r="EE300" s="1">
        <v>0</v>
      </c>
      <c r="EF300" s="1"/>
      <c r="EG300" s="1"/>
      <c r="EH300" s="1"/>
      <c r="EI300" s="1"/>
      <c r="EJ300" s="1"/>
      <c r="EK300" s="1"/>
      <c r="EL300" s="1"/>
      <c r="EM300" s="1"/>
      <c r="EN300" s="1"/>
      <c r="EO300" s="1" t="s">
        <v>1470</v>
      </c>
      <c r="EP300" s="1" t="s">
        <v>429</v>
      </c>
      <c r="EQ300" s="1" t="s">
        <v>429</v>
      </c>
      <c r="ER300" s="1" t="s">
        <v>209</v>
      </c>
      <c r="ES300" s="1" t="s">
        <v>1471</v>
      </c>
      <c r="ET300" s="1">
        <v>2</v>
      </c>
      <c r="EU300" s="1"/>
      <c r="EV300" s="1"/>
      <c r="EW300" s="1"/>
      <c r="EX300" s="1">
        <v>0</v>
      </c>
      <c r="EY300" s="1">
        <v>0</v>
      </c>
      <c r="EZ300" s="1"/>
      <c r="FA300" s="1"/>
      <c r="FB300" s="1">
        <v>1</v>
      </c>
      <c r="FC300" s="1">
        <v>0</v>
      </c>
      <c r="FD300" s="1">
        <v>0</v>
      </c>
      <c r="FE300" s="1">
        <v>3</v>
      </c>
      <c r="FF300" s="1">
        <v>3</v>
      </c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>
        <v>1</v>
      </c>
      <c r="GQ300" s="1"/>
    </row>
    <row r="301" spans="1:199" ht="28" customHeight="1">
      <c r="A301" s="1" t="s">
        <v>1647</v>
      </c>
      <c r="B301" s="1" t="s">
        <v>1648</v>
      </c>
      <c r="C301" s="1" t="s">
        <v>1647</v>
      </c>
      <c r="D301" s="1" t="s">
        <v>201</v>
      </c>
      <c r="E301" s="1" t="s">
        <v>1648</v>
      </c>
      <c r="F301" s="1"/>
      <c r="G301" s="1">
        <v>168000</v>
      </c>
      <c r="H301" s="1"/>
      <c r="I301" s="1">
        <v>0</v>
      </c>
      <c r="J301" s="1">
        <v>1</v>
      </c>
      <c r="K301" s="1"/>
      <c r="L301" s="1"/>
      <c r="M301" s="1" t="s">
        <v>340</v>
      </c>
      <c r="N301" s="1"/>
      <c r="O301" s="1"/>
      <c r="P301" s="1" t="s">
        <v>1649</v>
      </c>
      <c r="Q301" s="1"/>
      <c r="R301" s="1" t="s">
        <v>1649</v>
      </c>
      <c r="S301" s="1"/>
      <c r="T301" s="1" t="s">
        <v>1649</v>
      </c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 t="s">
        <v>1650</v>
      </c>
      <c r="AJ301" s="1" t="s">
        <v>1651</v>
      </c>
      <c r="AK301" s="1" t="s">
        <v>1652</v>
      </c>
      <c r="AL301" s="1"/>
      <c r="AM301" s="1"/>
      <c r="AN301" s="1"/>
      <c r="AO301" s="1"/>
      <c r="AP301" s="1"/>
      <c r="AQ301" s="1"/>
      <c r="AR301" s="1"/>
      <c r="AS301" s="1">
        <v>1</v>
      </c>
      <c r="AT301" s="1">
        <v>1</v>
      </c>
      <c r="AU301" s="1">
        <v>0</v>
      </c>
      <c r="AV301" s="1">
        <v>1</v>
      </c>
      <c r="AW301" s="1">
        <v>0</v>
      </c>
      <c r="AX301" s="1">
        <v>0</v>
      </c>
      <c r="AY301" s="1"/>
      <c r="AZ301" s="1"/>
      <c r="BA301" s="1"/>
      <c r="BB301" s="1">
        <v>-1</v>
      </c>
      <c r="BC301" s="1">
        <v>2</v>
      </c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>
        <v>0</v>
      </c>
      <c r="CT301" s="1" t="s">
        <v>1653</v>
      </c>
      <c r="CU301" s="1"/>
      <c r="CV301" s="1" t="s">
        <v>1654</v>
      </c>
      <c r="CW301" s="1"/>
      <c r="CX301" s="1" t="s">
        <v>1657</v>
      </c>
      <c r="CY301" s="1">
        <v>3</v>
      </c>
      <c r="CZ301" s="1"/>
      <c r="DA301" s="1"/>
      <c r="DB301" s="1"/>
      <c r="DC301" s="1"/>
      <c r="DD301" s="1" t="s">
        <v>201</v>
      </c>
      <c r="DE301" s="1" t="s">
        <v>1540</v>
      </c>
      <c r="DF301" s="1" t="s">
        <v>1540</v>
      </c>
      <c r="DG301" s="1"/>
      <c r="DH301" s="1"/>
      <c r="DI301" s="1">
        <v>100</v>
      </c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>
        <v>101906</v>
      </c>
      <c r="DU301" s="1"/>
      <c r="DV301" s="1" t="s">
        <v>347</v>
      </c>
      <c r="DW301" s="1" t="s">
        <v>427</v>
      </c>
      <c r="DX301" s="1">
        <v>1</v>
      </c>
      <c r="DY301" s="1"/>
      <c r="DZ301" s="1">
        <v>1</v>
      </c>
      <c r="EA301" s="1">
        <v>1</v>
      </c>
      <c r="EB301" s="1"/>
      <c r="EC301" s="1"/>
      <c r="ED301" s="1"/>
      <c r="EE301" s="1">
        <v>0</v>
      </c>
      <c r="EF301" s="1"/>
      <c r="EG301" s="1"/>
      <c r="EH301" s="1"/>
      <c r="EI301" s="1"/>
      <c r="EJ301" s="1"/>
      <c r="EK301" s="1"/>
      <c r="EL301" s="1"/>
      <c r="EM301" s="1"/>
      <c r="EN301" s="1"/>
      <c r="EO301" s="1" t="s">
        <v>1470</v>
      </c>
      <c r="EP301" s="1" t="s">
        <v>429</v>
      </c>
      <c r="EQ301" s="1" t="s">
        <v>429</v>
      </c>
      <c r="ER301" s="1" t="s">
        <v>209</v>
      </c>
      <c r="ES301" s="1" t="s">
        <v>1471</v>
      </c>
      <c r="ET301" s="1">
        <v>2</v>
      </c>
      <c r="EU301" s="1"/>
      <c r="EV301" s="1"/>
      <c r="EW301" s="1"/>
      <c r="EX301" s="1">
        <v>0</v>
      </c>
      <c r="EY301" s="1">
        <v>0</v>
      </c>
      <c r="EZ301" s="1"/>
      <c r="FA301" s="1"/>
      <c r="FB301" s="1">
        <v>1</v>
      </c>
      <c r="FC301" s="1">
        <v>0</v>
      </c>
      <c r="FD301" s="1">
        <v>0</v>
      </c>
      <c r="FE301" s="1">
        <v>3</v>
      </c>
      <c r="FF301" s="1">
        <v>3</v>
      </c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>
        <v>1</v>
      </c>
      <c r="GQ301" s="1"/>
    </row>
    <row r="302" spans="1:199" ht="28" customHeight="1">
      <c r="A302" s="1" t="s">
        <v>1658</v>
      </c>
      <c r="B302" s="1" t="s">
        <v>1659</v>
      </c>
      <c r="C302" s="1" t="s">
        <v>1658</v>
      </c>
      <c r="D302" s="1" t="s">
        <v>201</v>
      </c>
      <c r="E302" s="1" t="s">
        <v>1659</v>
      </c>
      <c r="F302" s="1"/>
      <c r="G302" s="1">
        <v>168000</v>
      </c>
      <c r="H302" s="1"/>
      <c r="I302" s="1">
        <v>0</v>
      </c>
      <c r="J302" s="1">
        <v>1</v>
      </c>
      <c r="K302" s="1"/>
      <c r="L302" s="1"/>
      <c r="M302" s="1" t="s">
        <v>340</v>
      </c>
      <c r="N302" s="1"/>
      <c r="O302" s="1"/>
      <c r="P302" s="1" t="s">
        <v>1660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 t="s">
        <v>1661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>
        <v>1</v>
      </c>
      <c r="AT302" s="1">
        <v>1</v>
      </c>
      <c r="AU302" s="1">
        <v>0</v>
      </c>
      <c r="AV302" s="1">
        <v>1</v>
      </c>
      <c r="AW302" s="1">
        <v>0</v>
      </c>
      <c r="AX302" s="1">
        <v>0</v>
      </c>
      <c r="AY302" s="1"/>
      <c r="AZ302" s="1"/>
      <c r="BA302" s="1"/>
      <c r="BB302" s="1">
        <v>-1</v>
      </c>
      <c r="BC302" s="1">
        <v>2</v>
      </c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>
        <v>0</v>
      </c>
      <c r="CT302" s="1" t="s">
        <v>1662</v>
      </c>
      <c r="CU302" s="1"/>
      <c r="CV302" s="1" t="s">
        <v>1663</v>
      </c>
      <c r="CW302" s="1"/>
      <c r="CX302" s="1" t="s">
        <v>1664</v>
      </c>
      <c r="CY302" s="1">
        <v>1</v>
      </c>
      <c r="CZ302" s="1"/>
      <c r="DA302" s="1"/>
      <c r="DB302" s="1"/>
      <c r="DC302" s="1"/>
      <c r="DD302" s="1" t="s">
        <v>201</v>
      </c>
      <c r="DE302" s="1" t="s">
        <v>1629</v>
      </c>
      <c r="DF302" s="1" t="s">
        <v>1629</v>
      </c>
      <c r="DG302" s="1"/>
      <c r="DH302" s="1"/>
      <c r="DI302" s="1">
        <v>100</v>
      </c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>
        <v>101906</v>
      </c>
      <c r="DU302" s="1"/>
      <c r="DV302" s="1" t="s">
        <v>347</v>
      </c>
      <c r="DW302" s="1" t="s">
        <v>427</v>
      </c>
      <c r="DX302" s="1">
        <v>1</v>
      </c>
      <c r="DY302" s="1"/>
      <c r="DZ302" s="1">
        <v>1</v>
      </c>
      <c r="EA302" s="1">
        <v>1</v>
      </c>
      <c r="EB302" s="1"/>
      <c r="EC302" s="1"/>
      <c r="ED302" s="1"/>
      <c r="EE302" s="1">
        <v>0</v>
      </c>
      <c r="EF302" s="1"/>
      <c r="EG302" s="1"/>
      <c r="EH302" s="1"/>
      <c r="EI302" s="1"/>
      <c r="EJ302" s="1"/>
      <c r="EK302" s="1"/>
      <c r="EL302" s="1"/>
      <c r="EM302" s="1"/>
      <c r="EN302" s="1"/>
      <c r="EO302" s="1" t="s">
        <v>1470</v>
      </c>
      <c r="EP302" s="1" t="s">
        <v>429</v>
      </c>
      <c r="EQ302" s="1" t="s">
        <v>429</v>
      </c>
      <c r="ER302" s="1" t="s">
        <v>209</v>
      </c>
      <c r="ES302" s="1" t="s">
        <v>1471</v>
      </c>
      <c r="ET302" s="1">
        <v>2</v>
      </c>
      <c r="EU302" s="1"/>
      <c r="EV302" s="1"/>
      <c r="EW302" s="1"/>
      <c r="EX302" s="1">
        <v>0</v>
      </c>
      <c r="EY302" s="1">
        <v>0</v>
      </c>
      <c r="EZ302" s="1"/>
      <c r="FA302" s="1"/>
      <c r="FB302" s="1">
        <v>0</v>
      </c>
      <c r="FC302" s="1">
        <v>0</v>
      </c>
      <c r="FD302" s="1">
        <v>0</v>
      </c>
      <c r="FE302" s="1">
        <v>3</v>
      </c>
      <c r="FF302" s="1">
        <v>3</v>
      </c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 t="s">
        <v>1472</v>
      </c>
      <c r="GK302" s="1" t="s">
        <v>350</v>
      </c>
      <c r="GL302" s="1" t="s">
        <v>1665</v>
      </c>
      <c r="GM302" s="1" t="s">
        <v>352</v>
      </c>
      <c r="GN302" s="1" t="s">
        <v>352</v>
      </c>
      <c r="GO302" s="1" t="s">
        <v>352</v>
      </c>
      <c r="GP302" s="1">
        <v>1</v>
      </c>
      <c r="GQ302" s="1"/>
    </row>
    <row r="303" spans="1:199" ht="28" customHeight="1">
      <c r="A303" s="1" t="s">
        <v>1658</v>
      </c>
      <c r="B303" s="1" t="s">
        <v>1659</v>
      </c>
      <c r="C303" s="1" t="s">
        <v>1658</v>
      </c>
      <c r="D303" s="1" t="s">
        <v>201</v>
      </c>
      <c r="E303" s="1" t="s">
        <v>1659</v>
      </c>
      <c r="F303" s="1"/>
      <c r="G303" s="1">
        <v>168000</v>
      </c>
      <c r="H303" s="1"/>
      <c r="I303" s="1">
        <v>0</v>
      </c>
      <c r="J303" s="1">
        <v>1</v>
      </c>
      <c r="K303" s="1"/>
      <c r="L303" s="1"/>
      <c r="M303" s="1" t="s">
        <v>340</v>
      </c>
      <c r="N303" s="1"/>
      <c r="O303" s="1"/>
      <c r="P303" s="1" t="s">
        <v>1660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 t="s">
        <v>1661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>
        <v>1</v>
      </c>
      <c r="AT303" s="1">
        <v>1</v>
      </c>
      <c r="AU303" s="1">
        <v>0</v>
      </c>
      <c r="AV303" s="1">
        <v>1</v>
      </c>
      <c r="AW303" s="1">
        <v>0</v>
      </c>
      <c r="AX303" s="1">
        <v>0</v>
      </c>
      <c r="AY303" s="1"/>
      <c r="AZ303" s="1"/>
      <c r="BA303" s="1"/>
      <c r="BB303" s="1">
        <v>-1</v>
      </c>
      <c r="BC303" s="1">
        <v>2</v>
      </c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>
        <v>0</v>
      </c>
      <c r="CT303" s="1" t="s">
        <v>1662</v>
      </c>
      <c r="CU303" s="1"/>
      <c r="CV303" s="1" t="s">
        <v>1663</v>
      </c>
      <c r="CW303" s="1"/>
      <c r="CX303" s="1" t="s">
        <v>1666</v>
      </c>
      <c r="CY303" s="1">
        <v>2</v>
      </c>
      <c r="CZ303" s="1"/>
      <c r="DA303" s="1"/>
      <c r="DB303" s="1"/>
      <c r="DC303" s="1"/>
      <c r="DD303" s="1" t="s">
        <v>201</v>
      </c>
      <c r="DE303" s="1" t="s">
        <v>1631</v>
      </c>
      <c r="DF303" s="1" t="s">
        <v>1631</v>
      </c>
      <c r="DG303" s="1"/>
      <c r="DH303" s="1"/>
      <c r="DI303" s="1">
        <v>100</v>
      </c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>
        <v>101906</v>
      </c>
      <c r="DU303" s="1"/>
      <c r="DV303" s="1" t="s">
        <v>347</v>
      </c>
      <c r="DW303" s="1" t="s">
        <v>427</v>
      </c>
      <c r="DX303" s="1">
        <v>1</v>
      </c>
      <c r="DY303" s="1"/>
      <c r="DZ303" s="1">
        <v>1</v>
      </c>
      <c r="EA303" s="1">
        <v>1</v>
      </c>
      <c r="EB303" s="1"/>
      <c r="EC303" s="1"/>
      <c r="ED303" s="1"/>
      <c r="EE303" s="1">
        <v>0</v>
      </c>
      <c r="EF303" s="1"/>
      <c r="EG303" s="1"/>
      <c r="EH303" s="1"/>
      <c r="EI303" s="1"/>
      <c r="EJ303" s="1"/>
      <c r="EK303" s="1"/>
      <c r="EL303" s="1"/>
      <c r="EM303" s="1"/>
      <c r="EN303" s="1"/>
      <c r="EO303" s="1" t="s">
        <v>1470</v>
      </c>
      <c r="EP303" s="1" t="s">
        <v>429</v>
      </c>
      <c r="EQ303" s="1" t="s">
        <v>429</v>
      </c>
      <c r="ER303" s="1" t="s">
        <v>209</v>
      </c>
      <c r="ES303" s="1" t="s">
        <v>1471</v>
      </c>
      <c r="ET303" s="1">
        <v>2</v>
      </c>
      <c r="EU303" s="1"/>
      <c r="EV303" s="1"/>
      <c r="EW303" s="1"/>
      <c r="EX303" s="1">
        <v>0</v>
      </c>
      <c r="EY303" s="1">
        <v>0</v>
      </c>
      <c r="EZ303" s="1"/>
      <c r="FA303" s="1"/>
      <c r="FB303" s="1">
        <v>0</v>
      </c>
      <c r="FC303" s="1">
        <v>0</v>
      </c>
      <c r="FD303" s="1">
        <v>0</v>
      </c>
      <c r="FE303" s="1">
        <v>3</v>
      </c>
      <c r="FF303" s="1">
        <v>3</v>
      </c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>
        <v>1</v>
      </c>
      <c r="GQ303" s="1"/>
    </row>
    <row r="304" spans="1:199" ht="28" customHeight="1">
      <c r="A304" s="1" t="s">
        <v>1658</v>
      </c>
      <c r="B304" s="1" t="s">
        <v>1659</v>
      </c>
      <c r="C304" s="1" t="s">
        <v>1658</v>
      </c>
      <c r="D304" s="1" t="s">
        <v>201</v>
      </c>
      <c r="E304" s="1" t="s">
        <v>1659</v>
      </c>
      <c r="F304" s="1"/>
      <c r="G304" s="1">
        <v>168000</v>
      </c>
      <c r="H304" s="1"/>
      <c r="I304" s="1">
        <v>0</v>
      </c>
      <c r="J304" s="1">
        <v>1</v>
      </c>
      <c r="K304" s="1"/>
      <c r="L304" s="1"/>
      <c r="M304" s="1" t="s">
        <v>340</v>
      </c>
      <c r="N304" s="1"/>
      <c r="O304" s="1"/>
      <c r="P304" s="1" t="s">
        <v>1660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 t="s">
        <v>1661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>
        <v>1</v>
      </c>
      <c r="AT304" s="1">
        <v>1</v>
      </c>
      <c r="AU304" s="1">
        <v>0</v>
      </c>
      <c r="AV304" s="1">
        <v>1</v>
      </c>
      <c r="AW304" s="1">
        <v>0</v>
      </c>
      <c r="AX304" s="1">
        <v>0</v>
      </c>
      <c r="AY304" s="1"/>
      <c r="AZ304" s="1"/>
      <c r="BA304" s="1"/>
      <c r="BB304" s="1">
        <v>-1</v>
      </c>
      <c r="BC304" s="1">
        <v>2</v>
      </c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>
        <v>0</v>
      </c>
      <c r="CT304" s="1" t="s">
        <v>1662</v>
      </c>
      <c r="CU304" s="1"/>
      <c r="CV304" s="1" t="s">
        <v>1663</v>
      </c>
      <c r="CW304" s="1"/>
      <c r="CX304" s="1" t="s">
        <v>1667</v>
      </c>
      <c r="CY304" s="1">
        <v>3</v>
      </c>
      <c r="CZ304" s="1"/>
      <c r="DA304" s="1"/>
      <c r="DB304" s="1"/>
      <c r="DC304" s="1"/>
      <c r="DD304" s="1" t="s">
        <v>201</v>
      </c>
      <c r="DE304" s="1" t="s">
        <v>354</v>
      </c>
      <c r="DF304" s="1" t="s">
        <v>354</v>
      </c>
      <c r="DG304" s="1"/>
      <c r="DH304" s="1"/>
      <c r="DI304" s="1">
        <v>100</v>
      </c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>
        <v>101906</v>
      </c>
      <c r="DU304" s="1"/>
      <c r="DV304" s="1" t="s">
        <v>347</v>
      </c>
      <c r="DW304" s="1" t="s">
        <v>427</v>
      </c>
      <c r="DX304" s="1">
        <v>1</v>
      </c>
      <c r="DY304" s="1"/>
      <c r="DZ304" s="1">
        <v>1</v>
      </c>
      <c r="EA304" s="1">
        <v>1</v>
      </c>
      <c r="EB304" s="1"/>
      <c r="EC304" s="1"/>
      <c r="ED304" s="1"/>
      <c r="EE304" s="1">
        <v>0</v>
      </c>
      <c r="EF304" s="1"/>
      <c r="EG304" s="1"/>
      <c r="EH304" s="1"/>
      <c r="EI304" s="1"/>
      <c r="EJ304" s="1"/>
      <c r="EK304" s="1"/>
      <c r="EL304" s="1"/>
      <c r="EM304" s="1"/>
      <c r="EN304" s="1"/>
      <c r="EO304" s="1" t="s">
        <v>1470</v>
      </c>
      <c r="EP304" s="1" t="s">
        <v>429</v>
      </c>
      <c r="EQ304" s="1" t="s">
        <v>429</v>
      </c>
      <c r="ER304" s="1" t="s">
        <v>209</v>
      </c>
      <c r="ES304" s="1" t="s">
        <v>1471</v>
      </c>
      <c r="ET304" s="1">
        <v>2</v>
      </c>
      <c r="EU304" s="1"/>
      <c r="EV304" s="1"/>
      <c r="EW304" s="1"/>
      <c r="EX304" s="1">
        <v>0</v>
      </c>
      <c r="EY304" s="1">
        <v>0</v>
      </c>
      <c r="EZ304" s="1"/>
      <c r="FA304" s="1"/>
      <c r="FB304" s="1">
        <v>0</v>
      </c>
      <c r="FC304" s="1">
        <v>0</v>
      </c>
      <c r="FD304" s="1">
        <v>0</v>
      </c>
      <c r="FE304" s="1">
        <v>3</v>
      </c>
      <c r="FF304" s="1">
        <v>3</v>
      </c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>
        <v>1</v>
      </c>
      <c r="GQ304" s="1"/>
    </row>
    <row r="305" spans="1:199" ht="28" customHeight="1">
      <c r="A305" s="1" t="s">
        <v>1658</v>
      </c>
      <c r="B305" s="1" t="s">
        <v>1659</v>
      </c>
      <c r="C305" s="1" t="s">
        <v>1658</v>
      </c>
      <c r="D305" s="1" t="s">
        <v>201</v>
      </c>
      <c r="E305" s="1" t="s">
        <v>1659</v>
      </c>
      <c r="F305" s="1"/>
      <c r="G305" s="1">
        <v>168000</v>
      </c>
      <c r="H305" s="1"/>
      <c r="I305" s="1">
        <v>0</v>
      </c>
      <c r="J305" s="1">
        <v>1</v>
      </c>
      <c r="K305" s="1"/>
      <c r="L305" s="1"/>
      <c r="M305" s="1" t="s">
        <v>340</v>
      </c>
      <c r="N305" s="1"/>
      <c r="O305" s="1"/>
      <c r="P305" s="1" t="s">
        <v>1660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 t="s">
        <v>1661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>
        <v>1</v>
      </c>
      <c r="AT305" s="1">
        <v>1</v>
      </c>
      <c r="AU305" s="1">
        <v>0</v>
      </c>
      <c r="AV305" s="1">
        <v>1</v>
      </c>
      <c r="AW305" s="1">
        <v>0</v>
      </c>
      <c r="AX305" s="1">
        <v>0</v>
      </c>
      <c r="AY305" s="1"/>
      <c r="AZ305" s="1"/>
      <c r="BA305" s="1"/>
      <c r="BB305" s="1">
        <v>-1</v>
      </c>
      <c r="BC305" s="1">
        <v>2</v>
      </c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>
        <v>0</v>
      </c>
      <c r="CT305" s="1" t="s">
        <v>1662</v>
      </c>
      <c r="CU305" s="1"/>
      <c r="CV305" s="1" t="s">
        <v>1663</v>
      </c>
      <c r="CW305" s="1"/>
      <c r="CX305" s="1" t="s">
        <v>1668</v>
      </c>
      <c r="CY305" s="1">
        <v>4</v>
      </c>
      <c r="CZ305" s="1"/>
      <c r="DA305" s="1"/>
      <c r="DB305" s="1"/>
      <c r="DC305" s="1"/>
      <c r="DD305" s="1" t="s">
        <v>201</v>
      </c>
      <c r="DE305" s="1" t="s">
        <v>1634</v>
      </c>
      <c r="DF305" s="1" t="s">
        <v>1634</v>
      </c>
      <c r="DG305" s="1"/>
      <c r="DH305" s="1"/>
      <c r="DI305" s="1">
        <v>100</v>
      </c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>
        <v>101906</v>
      </c>
      <c r="DU305" s="1"/>
      <c r="DV305" s="1" t="s">
        <v>347</v>
      </c>
      <c r="DW305" s="1" t="s">
        <v>427</v>
      </c>
      <c r="DX305" s="1">
        <v>1</v>
      </c>
      <c r="DY305" s="1"/>
      <c r="DZ305" s="1">
        <v>1</v>
      </c>
      <c r="EA305" s="1">
        <v>1</v>
      </c>
      <c r="EB305" s="1"/>
      <c r="EC305" s="1"/>
      <c r="ED305" s="1"/>
      <c r="EE305" s="1">
        <v>0</v>
      </c>
      <c r="EF305" s="1"/>
      <c r="EG305" s="1"/>
      <c r="EH305" s="1"/>
      <c r="EI305" s="1"/>
      <c r="EJ305" s="1"/>
      <c r="EK305" s="1"/>
      <c r="EL305" s="1"/>
      <c r="EM305" s="1"/>
      <c r="EN305" s="1"/>
      <c r="EO305" s="1" t="s">
        <v>1470</v>
      </c>
      <c r="EP305" s="1" t="s">
        <v>429</v>
      </c>
      <c r="EQ305" s="1" t="s">
        <v>429</v>
      </c>
      <c r="ER305" s="1" t="s">
        <v>209</v>
      </c>
      <c r="ES305" s="1" t="s">
        <v>1471</v>
      </c>
      <c r="ET305" s="1">
        <v>2</v>
      </c>
      <c r="EU305" s="1"/>
      <c r="EV305" s="1"/>
      <c r="EW305" s="1"/>
      <c r="EX305" s="1">
        <v>0</v>
      </c>
      <c r="EY305" s="1">
        <v>0</v>
      </c>
      <c r="EZ305" s="1"/>
      <c r="FA305" s="1"/>
      <c r="FB305" s="1">
        <v>0</v>
      </c>
      <c r="FC305" s="1">
        <v>0</v>
      </c>
      <c r="FD305" s="1">
        <v>0</v>
      </c>
      <c r="FE305" s="1">
        <v>3</v>
      </c>
      <c r="FF305" s="1">
        <v>3</v>
      </c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>
        <v>1</v>
      </c>
      <c r="GQ305" s="1"/>
    </row>
    <row r="306" spans="1:199" ht="28" customHeight="1">
      <c r="A306" s="1" t="s">
        <v>1658</v>
      </c>
      <c r="B306" s="1" t="s">
        <v>1659</v>
      </c>
      <c r="C306" s="1" t="s">
        <v>1658</v>
      </c>
      <c r="D306" s="1" t="s">
        <v>201</v>
      </c>
      <c r="E306" s="1" t="s">
        <v>1659</v>
      </c>
      <c r="F306" s="1"/>
      <c r="G306" s="1">
        <v>168000</v>
      </c>
      <c r="H306" s="1"/>
      <c r="I306" s="1">
        <v>0</v>
      </c>
      <c r="J306" s="1">
        <v>1</v>
      </c>
      <c r="K306" s="1"/>
      <c r="L306" s="1"/>
      <c r="M306" s="1" t="s">
        <v>340</v>
      </c>
      <c r="N306" s="1"/>
      <c r="O306" s="1"/>
      <c r="P306" s="1" t="s">
        <v>1660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 t="s">
        <v>1661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>
        <v>1</v>
      </c>
      <c r="AT306" s="1">
        <v>1</v>
      </c>
      <c r="AU306" s="1">
        <v>0</v>
      </c>
      <c r="AV306" s="1">
        <v>1</v>
      </c>
      <c r="AW306" s="1">
        <v>0</v>
      </c>
      <c r="AX306" s="1">
        <v>0</v>
      </c>
      <c r="AY306" s="1"/>
      <c r="AZ306" s="1"/>
      <c r="BA306" s="1"/>
      <c r="BB306" s="1">
        <v>-1</v>
      </c>
      <c r="BC306" s="1">
        <v>2</v>
      </c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>
        <v>0</v>
      </c>
      <c r="CT306" s="1" t="s">
        <v>1662</v>
      </c>
      <c r="CU306" s="1"/>
      <c r="CV306" s="1" t="s">
        <v>1663</v>
      </c>
      <c r="CW306" s="1"/>
      <c r="CX306" s="1" t="s">
        <v>1669</v>
      </c>
      <c r="CY306" s="1">
        <v>5</v>
      </c>
      <c r="CZ306" s="1"/>
      <c r="DA306" s="1"/>
      <c r="DB306" s="1"/>
      <c r="DC306" s="1"/>
      <c r="DD306" s="1" t="s">
        <v>201</v>
      </c>
      <c r="DE306" s="1" t="s">
        <v>1483</v>
      </c>
      <c r="DF306" s="1" t="s">
        <v>1483</v>
      </c>
      <c r="DG306" s="1"/>
      <c r="DH306" s="1"/>
      <c r="DI306" s="1">
        <v>100</v>
      </c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>
        <v>101906</v>
      </c>
      <c r="DU306" s="1"/>
      <c r="DV306" s="1" t="s">
        <v>347</v>
      </c>
      <c r="DW306" s="1" t="s">
        <v>427</v>
      </c>
      <c r="DX306" s="1">
        <v>1</v>
      </c>
      <c r="DY306" s="1"/>
      <c r="DZ306" s="1">
        <v>1</v>
      </c>
      <c r="EA306" s="1">
        <v>1</v>
      </c>
      <c r="EB306" s="1"/>
      <c r="EC306" s="1"/>
      <c r="ED306" s="1"/>
      <c r="EE306" s="1">
        <v>0</v>
      </c>
      <c r="EF306" s="1"/>
      <c r="EG306" s="1"/>
      <c r="EH306" s="1"/>
      <c r="EI306" s="1"/>
      <c r="EJ306" s="1"/>
      <c r="EK306" s="1"/>
      <c r="EL306" s="1"/>
      <c r="EM306" s="1"/>
      <c r="EN306" s="1"/>
      <c r="EO306" s="1" t="s">
        <v>1470</v>
      </c>
      <c r="EP306" s="1" t="s">
        <v>429</v>
      </c>
      <c r="EQ306" s="1" t="s">
        <v>429</v>
      </c>
      <c r="ER306" s="1" t="s">
        <v>209</v>
      </c>
      <c r="ES306" s="1" t="s">
        <v>1471</v>
      </c>
      <c r="ET306" s="1">
        <v>2</v>
      </c>
      <c r="EU306" s="1"/>
      <c r="EV306" s="1"/>
      <c r="EW306" s="1"/>
      <c r="EX306" s="1">
        <v>0</v>
      </c>
      <c r="EY306" s="1">
        <v>0</v>
      </c>
      <c r="EZ306" s="1"/>
      <c r="FA306" s="1"/>
      <c r="FB306" s="1">
        <v>0</v>
      </c>
      <c r="FC306" s="1">
        <v>0</v>
      </c>
      <c r="FD306" s="1">
        <v>0</v>
      </c>
      <c r="FE306" s="1">
        <v>3</v>
      </c>
      <c r="FF306" s="1">
        <v>3</v>
      </c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>
        <v>1</v>
      </c>
      <c r="GQ306" s="1"/>
    </row>
    <row r="307" spans="1:199" ht="28" customHeight="1">
      <c r="A307" s="1" t="s">
        <v>1670</v>
      </c>
      <c r="B307" s="1" t="s">
        <v>1671</v>
      </c>
      <c r="C307" s="1" t="s">
        <v>1670</v>
      </c>
      <c r="D307" s="1" t="s">
        <v>201</v>
      </c>
      <c r="E307" s="1" t="s">
        <v>1671</v>
      </c>
      <c r="F307" s="1"/>
      <c r="G307" s="1">
        <v>10290</v>
      </c>
      <c r="H307" s="1"/>
      <c r="I307" s="1">
        <v>0</v>
      </c>
      <c r="J307" s="1">
        <v>1</v>
      </c>
      <c r="K307" s="1"/>
      <c r="L307" s="1"/>
      <c r="M307" s="1"/>
      <c r="N307" s="1"/>
      <c r="O307" s="1"/>
      <c r="P307" s="1" t="s">
        <v>1672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 t="s">
        <v>1673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>
        <v>1</v>
      </c>
      <c r="AT307" s="1">
        <v>1</v>
      </c>
      <c r="AU307" s="1">
        <v>0</v>
      </c>
      <c r="AV307" s="1">
        <v>1</v>
      </c>
      <c r="AW307" s="1">
        <v>0</v>
      </c>
      <c r="AX307" s="1">
        <v>0</v>
      </c>
      <c r="AY307" s="1"/>
      <c r="AZ307" s="1"/>
      <c r="BA307" s="1"/>
      <c r="BB307" s="1">
        <v>-1</v>
      </c>
      <c r="BC307" s="1">
        <v>0</v>
      </c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>
        <v>0</v>
      </c>
      <c r="CT307" s="1" t="s">
        <v>1674</v>
      </c>
      <c r="CU307" s="1"/>
      <c r="CV307" s="1" t="s">
        <v>1675</v>
      </c>
      <c r="CW307" s="1"/>
      <c r="CX307" s="1" t="s">
        <v>1670</v>
      </c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>
        <v>563161</v>
      </c>
      <c r="DU307" s="1"/>
      <c r="DV307" s="1" t="s">
        <v>316</v>
      </c>
      <c r="DW307" s="1" t="s">
        <v>1676</v>
      </c>
      <c r="DX307" s="1">
        <v>4</v>
      </c>
      <c r="DY307" s="1"/>
      <c r="DZ307" s="1">
        <v>1</v>
      </c>
      <c r="EA307" s="1">
        <v>1</v>
      </c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 t="s">
        <v>208</v>
      </c>
      <c r="EP307" s="1" t="s">
        <v>209</v>
      </c>
      <c r="EQ307" s="1" t="s">
        <v>209</v>
      </c>
      <c r="ER307" s="1" t="s">
        <v>209</v>
      </c>
      <c r="ES307" s="1" t="s">
        <v>209</v>
      </c>
      <c r="ET307" s="1">
        <v>2</v>
      </c>
      <c r="EU307" s="1"/>
      <c r="EV307" s="1"/>
      <c r="EW307" s="1"/>
      <c r="EX307" s="1">
        <v>0</v>
      </c>
      <c r="EY307" s="1">
        <v>0</v>
      </c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 t="s">
        <v>1677</v>
      </c>
      <c r="GK307" s="1" t="s">
        <v>211</v>
      </c>
      <c r="GL307" s="1" t="s">
        <v>212</v>
      </c>
      <c r="GM307" s="1" t="s">
        <v>213</v>
      </c>
      <c r="GN307" s="1" t="s">
        <v>213</v>
      </c>
      <c r="GO307" s="1" t="s">
        <v>213</v>
      </c>
      <c r="GP307" s="1">
        <v>1</v>
      </c>
      <c r="GQ307" s="1"/>
    </row>
    <row r="308" spans="1:199" ht="28" customHeight="1">
      <c r="A308" s="1" t="s">
        <v>1678</v>
      </c>
      <c r="B308" s="1" t="s">
        <v>1679</v>
      </c>
      <c r="C308" s="1" t="s">
        <v>1678</v>
      </c>
      <c r="D308" s="1" t="s">
        <v>201</v>
      </c>
      <c r="E308" s="1" t="s">
        <v>1679</v>
      </c>
      <c r="F308" s="1"/>
      <c r="G308" s="1">
        <v>10290</v>
      </c>
      <c r="H308" s="1"/>
      <c r="I308" s="1">
        <v>0</v>
      </c>
      <c r="J308" s="1">
        <v>1</v>
      </c>
      <c r="K308" s="1"/>
      <c r="L308" s="1"/>
      <c r="M308" s="1"/>
      <c r="N308" s="1"/>
      <c r="O308" s="1"/>
      <c r="P308" s="1" t="s">
        <v>1680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 t="s">
        <v>1681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>
        <v>1</v>
      </c>
      <c r="AT308" s="1">
        <v>1</v>
      </c>
      <c r="AU308" s="1">
        <v>0</v>
      </c>
      <c r="AV308" s="1">
        <v>1</v>
      </c>
      <c r="AW308" s="1">
        <v>0</v>
      </c>
      <c r="AX308" s="1">
        <v>0</v>
      </c>
      <c r="AY308" s="1"/>
      <c r="AZ308" s="1"/>
      <c r="BA308" s="1"/>
      <c r="BB308" s="1">
        <v>-1</v>
      </c>
      <c r="BC308" s="1">
        <v>0</v>
      </c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>
        <v>0</v>
      </c>
      <c r="CT308" s="1" t="s">
        <v>1682</v>
      </c>
      <c r="CU308" s="1"/>
      <c r="CV308" s="1" t="s">
        <v>1683</v>
      </c>
      <c r="CW308" s="1"/>
      <c r="CX308" s="1" t="s">
        <v>1678</v>
      </c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>
        <v>563161</v>
      </c>
      <c r="DU308" s="1"/>
      <c r="DV308" s="1" t="s">
        <v>316</v>
      </c>
      <c r="DW308" s="1" t="s">
        <v>1676</v>
      </c>
      <c r="DX308" s="1">
        <v>4</v>
      </c>
      <c r="DY308" s="1"/>
      <c r="DZ308" s="1">
        <v>1</v>
      </c>
      <c r="EA308" s="1">
        <v>1</v>
      </c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 t="s">
        <v>208</v>
      </c>
      <c r="EP308" s="1" t="s">
        <v>209</v>
      </c>
      <c r="EQ308" s="1" t="s">
        <v>209</v>
      </c>
      <c r="ER308" s="1" t="s">
        <v>209</v>
      </c>
      <c r="ES308" s="1" t="s">
        <v>209</v>
      </c>
      <c r="ET308" s="1">
        <v>2</v>
      </c>
      <c r="EU308" s="1"/>
      <c r="EV308" s="1"/>
      <c r="EW308" s="1"/>
      <c r="EX308" s="1">
        <v>0</v>
      </c>
      <c r="EY308" s="1">
        <v>0</v>
      </c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 t="s">
        <v>1677</v>
      </c>
      <c r="GK308" s="1" t="s">
        <v>211</v>
      </c>
      <c r="GL308" s="1" t="s">
        <v>212</v>
      </c>
      <c r="GM308" s="1" t="s">
        <v>213</v>
      </c>
      <c r="GN308" s="1" t="s">
        <v>213</v>
      </c>
      <c r="GO308" s="1" t="s">
        <v>213</v>
      </c>
      <c r="GP308" s="1">
        <v>1</v>
      </c>
      <c r="GQ308" s="1"/>
    </row>
    <row r="309" spans="1:199" ht="28" customHeight="1">
      <c r="A309" s="1" t="s">
        <v>1684</v>
      </c>
      <c r="B309" s="1" t="s">
        <v>1685</v>
      </c>
      <c r="C309" s="1" t="s">
        <v>1684</v>
      </c>
      <c r="D309" s="1" t="s">
        <v>201</v>
      </c>
      <c r="E309" s="1" t="s">
        <v>1685</v>
      </c>
      <c r="F309" s="1"/>
      <c r="G309" s="1">
        <v>10290</v>
      </c>
      <c r="H309" s="1"/>
      <c r="I309" s="1">
        <v>0</v>
      </c>
      <c r="J309" s="1">
        <v>1</v>
      </c>
      <c r="K309" s="1"/>
      <c r="L309" s="1"/>
      <c r="M309" s="1"/>
      <c r="N309" s="1"/>
      <c r="O309" s="1"/>
      <c r="P309" s="1" t="s">
        <v>1686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 t="s">
        <v>1687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>
        <v>1</v>
      </c>
      <c r="AT309" s="1">
        <v>1</v>
      </c>
      <c r="AU309" s="1">
        <v>0</v>
      </c>
      <c r="AV309" s="1">
        <v>1</v>
      </c>
      <c r="AW309" s="1">
        <v>0</v>
      </c>
      <c r="AX309" s="1">
        <v>0</v>
      </c>
      <c r="AY309" s="1"/>
      <c r="AZ309" s="1"/>
      <c r="BA309" s="1"/>
      <c r="BB309" s="1">
        <v>-1</v>
      </c>
      <c r="BC309" s="1">
        <v>0</v>
      </c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>
        <v>0</v>
      </c>
      <c r="CT309" s="1" t="s">
        <v>1688</v>
      </c>
      <c r="CU309" s="1"/>
      <c r="CV309" s="1" t="s">
        <v>1689</v>
      </c>
      <c r="CW309" s="1"/>
      <c r="CX309" s="1" t="s">
        <v>1684</v>
      </c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>
        <v>563161</v>
      </c>
      <c r="DU309" s="1"/>
      <c r="DV309" s="1" t="s">
        <v>316</v>
      </c>
      <c r="DW309" s="1" t="s">
        <v>1676</v>
      </c>
      <c r="DX309" s="1">
        <v>4</v>
      </c>
      <c r="DY309" s="1"/>
      <c r="DZ309" s="1">
        <v>1</v>
      </c>
      <c r="EA309" s="1">
        <v>1</v>
      </c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 t="s">
        <v>208</v>
      </c>
      <c r="EP309" s="1" t="s">
        <v>209</v>
      </c>
      <c r="EQ309" s="1" t="s">
        <v>209</v>
      </c>
      <c r="ER309" s="1" t="s">
        <v>209</v>
      </c>
      <c r="ES309" s="1" t="s">
        <v>209</v>
      </c>
      <c r="ET309" s="1">
        <v>2</v>
      </c>
      <c r="EU309" s="1"/>
      <c r="EV309" s="1"/>
      <c r="EW309" s="1"/>
      <c r="EX309" s="1">
        <v>0</v>
      </c>
      <c r="EY309" s="1">
        <v>0</v>
      </c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 t="s">
        <v>1677</v>
      </c>
      <c r="GK309" s="1" t="s">
        <v>211</v>
      </c>
      <c r="GL309" s="1" t="s">
        <v>212</v>
      </c>
      <c r="GM309" s="1" t="s">
        <v>213</v>
      </c>
      <c r="GN309" s="1" t="s">
        <v>213</v>
      </c>
      <c r="GO309" s="1" t="s">
        <v>213</v>
      </c>
      <c r="GP309" s="1">
        <v>1</v>
      </c>
      <c r="GQ309" s="1"/>
    </row>
    <row r="310" spans="1:199" ht="28" customHeight="1">
      <c r="A310" s="1" t="s">
        <v>1690</v>
      </c>
      <c r="B310" s="1" t="s">
        <v>1691</v>
      </c>
      <c r="C310" s="1" t="s">
        <v>1690</v>
      </c>
      <c r="D310" s="1" t="s">
        <v>201</v>
      </c>
      <c r="E310" s="1" t="s">
        <v>1691</v>
      </c>
      <c r="F310" s="1"/>
      <c r="G310" s="1">
        <v>10290</v>
      </c>
      <c r="H310" s="1"/>
      <c r="I310" s="1">
        <v>0</v>
      </c>
      <c r="J310" s="1">
        <v>1</v>
      </c>
      <c r="K310" s="1"/>
      <c r="L310" s="1"/>
      <c r="M310" s="1"/>
      <c r="N310" s="1"/>
      <c r="O310" s="1"/>
      <c r="P310" s="1" t="s">
        <v>1692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 t="s">
        <v>1693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>
        <v>1</v>
      </c>
      <c r="AT310" s="1">
        <v>1</v>
      </c>
      <c r="AU310" s="1">
        <v>0</v>
      </c>
      <c r="AV310" s="1">
        <v>1</v>
      </c>
      <c r="AW310" s="1">
        <v>0</v>
      </c>
      <c r="AX310" s="1">
        <v>0</v>
      </c>
      <c r="AY310" s="1"/>
      <c r="AZ310" s="1"/>
      <c r="BA310" s="1"/>
      <c r="BB310" s="1">
        <v>-1</v>
      </c>
      <c r="BC310" s="1">
        <v>0</v>
      </c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>
        <v>0</v>
      </c>
      <c r="CT310" s="1" t="s">
        <v>1694</v>
      </c>
      <c r="CU310" s="1"/>
      <c r="CV310" s="1" t="s">
        <v>1695</v>
      </c>
      <c r="CW310" s="1"/>
      <c r="CX310" s="1" t="s">
        <v>1690</v>
      </c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>
        <v>563161</v>
      </c>
      <c r="DU310" s="1"/>
      <c r="DV310" s="1" t="s">
        <v>316</v>
      </c>
      <c r="DW310" s="1" t="s">
        <v>1676</v>
      </c>
      <c r="DX310" s="1">
        <v>4</v>
      </c>
      <c r="DY310" s="1"/>
      <c r="DZ310" s="1">
        <v>1</v>
      </c>
      <c r="EA310" s="1">
        <v>1</v>
      </c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 t="s">
        <v>208</v>
      </c>
      <c r="EP310" s="1" t="s">
        <v>209</v>
      </c>
      <c r="EQ310" s="1" t="s">
        <v>209</v>
      </c>
      <c r="ER310" s="1" t="s">
        <v>209</v>
      </c>
      <c r="ES310" s="1" t="s">
        <v>209</v>
      </c>
      <c r="ET310" s="1">
        <v>2</v>
      </c>
      <c r="EU310" s="1"/>
      <c r="EV310" s="1"/>
      <c r="EW310" s="1"/>
      <c r="EX310" s="1">
        <v>0</v>
      </c>
      <c r="EY310" s="1">
        <v>0</v>
      </c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 t="s">
        <v>1677</v>
      </c>
      <c r="GK310" s="1" t="s">
        <v>211</v>
      </c>
      <c r="GL310" s="1" t="s">
        <v>212</v>
      </c>
      <c r="GM310" s="1" t="s">
        <v>213</v>
      </c>
      <c r="GN310" s="1" t="s">
        <v>213</v>
      </c>
      <c r="GO310" s="1" t="s">
        <v>213</v>
      </c>
      <c r="GP310" s="1">
        <v>1</v>
      </c>
      <c r="GQ310" s="1"/>
    </row>
    <row r="311" spans="1:199" ht="28" customHeight="1">
      <c r="A311" s="1" t="s">
        <v>1696</v>
      </c>
      <c r="B311" s="1" t="s">
        <v>1697</v>
      </c>
      <c r="C311" s="1" t="s">
        <v>1696</v>
      </c>
      <c r="D311" s="1" t="s">
        <v>201</v>
      </c>
      <c r="E311" s="1" t="s">
        <v>1697</v>
      </c>
      <c r="F311" s="1"/>
      <c r="G311" s="1">
        <v>13650</v>
      </c>
      <c r="H311" s="1"/>
      <c r="I311" s="1">
        <v>0</v>
      </c>
      <c r="J311" s="1">
        <v>1</v>
      </c>
      <c r="K311" s="1"/>
      <c r="L311" s="1"/>
      <c r="M311" s="1"/>
      <c r="N311" s="1"/>
      <c r="O311" s="1"/>
      <c r="P311" s="1" t="s">
        <v>1698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 t="s">
        <v>1699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>
        <v>1</v>
      </c>
      <c r="AT311" s="1">
        <v>1</v>
      </c>
      <c r="AU311" s="1">
        <v>0</v>
      </c>
      <c r="AV311" s="1">
        <v>1</v>
      </c>
      <c r="AW311" s="1">
        <v>0</v>
      </c>
      <c r="AX311" s="1">
        <v>0</v>
      </c>
      <c r="AY311" s="1"/>
      <c r="AZ311" s="1"/>
      <c r="BA311" s="1"/>
      <c r="BB311" s="1">
        <v>-1</v>
      </c>
      <c r="BC311" s="1">
        <v>0</v>
      </c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>
        <v>0</v>
      </c>
      <c r="CT311" s="1" t="s">
        <v>1700</v>
      </c>
      <c r="CU311" s="1"/>
      <c r="CV311" s="1" t="s">
        <v>1701</v>
      </c>
      <c r="CW311" s="1"/>
      <c r="CX311" s="1" t="s">
        <v>1696</v>
      </c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>
        <v>563161</v>
      </c>
      <c r="DU311" s="1"/>
      <c r="DV311" s="1" t="s">
        <v>316</v>
      </c>
      <c r="DW311" s="1" t="s">
        <v>1676</v>
      </c>
      <c r="DX311" s="1">
        <v>4</v>
      </c>
      <c r="DY311" s="1"/>
      <c r="DZ311" s="1">
        <v>1</v>
      </c>
      <c r="EA311" s="1">
        <v>1</v>
      </c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 t="s">
        <v>208</v>
      </c>
      <c r="EP311" s="1" t="s">
        <v>209</v>
      </c>
      <c r="EQ311" s="1" t="s">
        <v>209</v>
      </c>
      <c r="ER311" s="1" t="s">
        <v>209</v>
      </c>
      <c r="ES311" s="1" t="s">
        <v>209</v>
      </c>
      <c r="ET311" s="1">
        <v>2</v>
      </c>
      <c r="EU311" s="1"/>
      <c r="EV311" s="1"/>
      <c r="EW311" s="1"/>
      <c r="EX311" s="1">
        <v>0</v>
      </c>
      <c r="EY311" s="1">
        <v>0</v>
      </c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 t="s">
        <v>1677</v>
      </c>
      <c r="GK311" s="1" t="s">
        <v>211</v>
      </c>
      <c r="GL311" s="1" t="s">
        <v>212</v>
      </c>
      <c r="GM311" s="1" t="s">
        <v>213</v>
      </c>
      <c r="GN311" s="1" t="s">
        <v>213</v>
      </c>
      <c r="GO311" s="1" t="s">
        <v>213</v>
      </c>
      <c r="GP311" s="1">
        <v>1</v>
      </c>
      <c r="GQ311" s="1"/>
    </row>
    <row r="312" spans="1:199" ht="28" customHeight="1">
      <c r="A312" s="1" t="s">
        <v>1702</v>
      </c>
      <c r="B312" s="1" t="s">
        <v>1703</v>
      </c>
      <c r="C312" s="1" t="s">
        <v>1702</v>
      </c>
      <c r="D312" s="1" t="s">
        <v>201</v>
      </c>
      <c r="E312" s="1" t="s">
        <v>1703</v>
      </c>
      <c r="F312" s="1"/>
      <c r="G312" s="1">
        <v>18900</v>
      </c>
      <c r="H312" s="1"/>
      <c r="I312" s="1">
        <v>0</v>
      </c>
      <c r="J312" s="1">
        <v>1</v>
      </c>
      <c r="K312" s="1"/>
      <c r="L312" s="1"/>
      <c r="M312" s="1"/>
      <c r="N312" s="1"/>
      <c r="O312" s="1"/>
      <c r="P312" s="1" t="s">
        <v>1704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 t="s">
        <v>1705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>
        <v>1</v>
      </c>
      <c r="AT312" s="1">
        <v>1</v>
      </c>
      <c r="AU312" s="1">
        <v>0</v>
      </c>
      <c r="AV312" s="1">
        <v>1</v>
      </c>
      <c r="AW312" s="1">
        <v>0</v>
      </c>
      <c r="AX312" s="1">
        <v>0</v>
      </c>
      <c r="AY312" s="1"/>
      <c r="AZ312" s="1"/>
      <c r="BA312" s="1"/>
      <c r="BB312" s="1">
        <v>-1</v>
      </c>
      <c r="BC312" s="1">
        <v>0</v>
      </c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>
        <v>0</v>
      </c>
      <c r="CT312" s="1" t="s">
        <v>1706</v>
      </c>
      <c r="CU312" s="1"/>
      <c r="CV312" s="1" t="s">
        <v>1707</v>
      </c>
      <c r="CW312" s="1"/>
      <c r="CX312" s="1" t="s">
        <v>1702</v>
      </c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>
        <v>563161</v>
      </c>
      <c r="DU312" s="1"/>
      <c r="DV312" s="1" t="s">
        <v>316</v>
      </c>
      <c r="DW312" s="1" t="s">
        <v>1676</v>
      </c>
      <c r="DX312" s="1">
        <v>4</v>
      </c>
      <c r="DY312" s="1"/>
      <c r="DZ312" s="1">
        <v>1</v>
      </c>
      <c r="EA312" s="1">
        <v>1</v>
      </c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 t="s">
        <v>208</v>
      </c>
      <c r="EP312" s="1" t="s">
        <v>209</v>
      </c>
      <c r="EQ312" s="1" t="s">
        <v>209</v>
      </c>
      <c r="ER312" s="1" t="s">
        <v>209</v>
      </c>
      <c r="ES312" s="1" t="s">
        <v>209</v>
      </c>
      <c r="ET312" s="1">
        <v>2</v>
      </c>
      <c r="EU312" s="1"/>
      <c r="EV312" s="1"/>
      <c r="EW312" s="1"/>
      <c r="EX312" s="1">
        <v>0</v>
      </c>
      <c r="EY312" s="1">
        <v>0</v>
      </c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 t="s">
        <v>1677</v>
      </c>
      <c r="GK312" s="1" t="s">
        <v>211</v>
      </c>
      <c r="GL312" s="1" t="s">
        <v>212</v>
      </c>
      <c r="GM312" s="1" t="s">
        <v>213</v>
      </c>
      <c r="GN312" s="1" t="s">
        <v>213</v>
      </c>
      <c r="GO312" s="1" t="s">
        <v>213</v>
      </c>
      <c r="GP312" s="1">
        <v>1</v>
      </c>
      <c r="GQ312" s="1"/>
    </row>
    <row r="313" spans="1:199" ht="28" customHeight="1">
      <c r="A313" s="1" t="s">
        <v>1708</v>
      </c>
      <c r="B313" s="1" t="s">
        <v>1709</v>
      </c>
      <c r="C313" s="1" t="s">
        <v>1708</v>
      </c>
      <c r="D313" s="1" t="s">
        <v>201</v>
      </c>
      <c r="E313" s="1" t="s">
        <v>1709</v>
      </c>
      <c r="F313" s="1"/>
      <c r="G313" s="1">
        <v>19530</v>
      </c>
      <c r="H313" s="1"/>
      <c r="I313" s="1">
        <v>0</v>
      </c>
      <c r="J313" s="1">
        <v>1</v>
      </c>
      <c r="K313" s="1"/>
      <c r="L313" s="1"/>
      <c r="M313" s="1"/>
      <c r="N313" s="1"/>
      <c r="O313" s="1"/>
      <c r="P313" s="1" t="s">
        <v>1710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 t="s">
        <v>1711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>
        <v>1</v>
      </c>
      <c r="AT313" s="1">
        <v>1</v>
      </c>
      <c r="AU313" s="1">
        <v>0</v>
      </c>
      <c r="AV313" s="1">
        <v>1</v>
      </c>
      <c r="AW313" s="1">
        <v>0</v>
      </c>
      <c r="AX313" s="1">
        <v>0</v>
      </c>
      <c r="AY313" s="1"/>
      <c r="AZ313" s="1"/>
      <c r="BA313" s="1"/>
      <c r="BB313" s="1">
        <v>-1</v>
      </c>
      <c r="BC313" s="1">
        <v>0</v>
      </c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>
        <v>0</v>
      </c>
      <c r="CT313" s="1" t="s">
        <v>1712</v>
      </c>
      <c r="CU313" s="1"/>
      <c r="CV313" s="1" t="s">
        <v>1713</v>
      </c>
      <c r="CW313" s="1"/>
      <c r="CX313" s="1" t="s">
        <v>1708</v>
      </c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>
        <v>563161</v>
      </c>
      <c r="DU313" s="1"/>
      <c r="DV313" s="1" t="s">
        <v>316</v>
      </c>
      <c r="DW313" s="1" t="s">
        <v>1676</v>
      </c>
      <c r="DX313" s="1">
        <v>4</v>
      </c>
      <c r="DY313" s="1"/>
      <c r="DZ313" s="1">
        <v>1</v>
      </c>
      <c r="EA313" s="1">
        <v>1</v>
      </c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 t="s">
        <v>208</v>
      </c>
      <c r="EP313" s="1" t="s">
        <v>209</v>
      </c>
      <c r="EQ313" s="1" t="s">
        <v>209</v>
      </c>
      <c r="ER313" s="1" t="s">
        <v>209</v>
      </c>
      <c r="ES313" s="1" t="s">
        <v>209</v>
      </c>
      <c r="ET313" s="1">
        <v>2</v>
      </c>
      <c r="EU313" s="1"/>
      <c r="EV313" s="1"/>
      <c r="EW313" s="1"/>
      <c r="EX313" s="1">
        <v>0</v>
      </c>
      <c r="EY313" s="1">
        <v>0</v>
      </c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 t="s">
        <v>1677</v>
      </c>
      <c r="GK313" s="1" t="s">
        <v>211</v>
      </c>
      <c r="GL313" s="1" t="s">
        <v>212</v>
      </c>
      <c r="GM313" s="1" t="s">
        <v>213</v>
      </c>
      <c r="GN313" s="1" t="s">
        <v>213</v>
      </c>
      <c r="GO313" s="1" t="s">
        <v>213</v>
      </c>
      <c r="GP313" s="1">
        <v>1</v>
      </c>
      <c r="GQ313" s="1"/>
    </row>
    <row r="314" spans="1:199" ht="28" customHeight="1">
      <c r="A314" s="1" t="s">
        <v>1714</v>
      </c>
      <c r="B314" s="1" t="s">
        <v>1715</v>
      </c>
      <c r="C314" s="1" t="s">
        <v>1714</v>
      </c>
      <c r="D314" s="1" t="s">
        <v>201</v>
      </c>
      <c r="E314" s="1" t="s">
        <v>1715</v>
      </c>
      <c r="F314" s="1"/>
      <c r="G314" s="1">
        <v>18900</v>
      </c>
      <c r="H314" s="1"/>
      <c r="I314" s="1">
        <v>0</v>
      </c>
      <c r="J314" s="1">
        <v>1</v>
      </c>
      <c r="K314" s="1"/>
      <c r="L314" s="1"/>
      <c r="M314" s="1"/>
      <c r="N314" s="1"/>
      <c r="O314" s="1"/>
      <c r="P314" s="1" t="s">
        <v>1716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 t="s">
        <v>1717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>
        <v>1</v>
      </c>
      <c r="AT314" s="1">
        <v>1</v>
      </c>
      <c r="AU314" s="1">
        <v>0</v>
      </c>
      <c r="AV314" s="1">
        <v>1</v>
      </c>
      <c r="AW314" s="1">
        <v>0</v>
      </c>
      <c r="AX314" s="1">
        <v>0</v>
      </c>
      <c r="AY314" s="1"/>
      <c r="AZ314" s="1"/>
      <c r="BA314" s="1"/>
      <c r="BB314" s="1">
        <v>-1</v>
      </c>
      <c r="BC314" s="1">
        <v>0</v>
      </c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>
        <v>0</v>
      </c>
      <c r="CT314" s="1" t="s">
        <v>1718</v>
      </c>
      <c r="CU314" s="1"/>
      <c r="CV314" s="1" t="s">
        <v>1719</v>
      </c>
      <c r="CW314" s="1"/>
      <c r="CX314" s="1" t="s">
        <v>1714</v>
      </c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>
        <v>563161</v>
      </c>
      <c r="DU314" s="1"/>
      <c r="DV314" s="1" t="s">
        <v>316</v>
      </c>
      <c r="DW314" s="1" t="s">
        <v>1676</v>
      </c>
      <c r="DX314" s="1">
        <v>4</v>
      </c>
      <c r="DY314" s="1"/>
      <c r="DZ314" s="1">
        <v>1</v>
      </c>
      <c r="EA314" s="1">
        <v>1</v>
      </c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 t="s">
        <v>208</v>
      </c>
      <c r="EP314" s="1" t="s">
        <v>209</v>
      </c>
      <c r="EQ314" s="1" t="s">
        <v>209</v>
      </c>
      <c r="ER314" s="1" t="s">
        <v>209</v>
      </c>
      <c r="ES314" s="1" t="s">
        <v>209</v>
      </c>
      <c r="ET314" s="1">
        <v>2</v>
      </c>
      <c r="EU314" s="1"/>
      <c r="EV314" s="1"/>
      <c r="EW314" s="1"/>
      <c r="EX314" s="1">
        <v>0</v>
      </c>
      <c r="EY314" s="1">
        <v>0</v>
      </c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 t="s">
        <v>1677</v>
      </c>
      <c r="GK314" s="1" t="s">
        <v>211</v>
      </c>
      <c r="GL314" s="1" t="s">
        <v>212</v>
      </c>
      <c r="GM314" s="1" t="s">
        <v>213</v>
      </c>
      <c r="GN314" s="1" t="s">
        <v>213</v>
      </c>
      <c r="GO314" s="1" t="s">
        <v>213</v>
      </c>
      <c r="GP314" s="1">
        <v>1</v>
      </c>
      <c r="GQ314" s="1"/>
    </row>
    <row r="315" spans="1:199" ht="28" customHeight="1">
      <c r="A315" s="1" t="s">
        <v>1720</v>
      </c>
      <c r="B315" s="1" t="s">
        <v>1721</v>
      </c>
      <c r="C315" s="1" t="s">
        <v>1720</v>
      </c>
      <c r="D315" s="1" t="s">
        <v>201</v>
      </c>
      <c r="E315" s="1" t="s">
        <v>1721</v>
      </c>
      <c r="F315" s="1"/>
      <c r="G315" s="1">
        <v>13650</v>
      </c>
      <c r="H315" s="1"/>
      <c r="I315" s="1">
        <v>0</v>
      </c>
      <c r="J315" s="1">
        <v>1</v>
      </c>
      <c r="K315" s="1"/>
      <c r="L315" s="1"/>
      <c r="M315" s="1"/>
      <c r="N315" s="1"/>
      <c r="O315" s="1"/>
      <c r="P315" s="1" t="s">
        <v>1722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 t="s">
        <v>1723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>
        <v>1</v>
      </c>
      <c r="AT315" s="1">
        <v>1</v>
      </c>
      <c r="AU315" s="1">
        <v>0</v>
      </c>
      <c r="AV315" s="1">
        <v>1</v>
      </c>
      <c r="AW315" s="1">
        <v>0</v>
      </c>
      <c r="AX315" s="1">
        <v>0</v>
      </c>
      <c r="AY315" s="1"/>
      <c r="AZ315" s="1"/>
      <c r="BA315" s="1"/>
      <c r="BB315" s="1">
        <v>-1</v>
      </c>
      <c r="BC315" s="1">
        <v>0</v>
      </c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>
        <v>0</v>
      </c>
      <c r="CT315" s="1" t="s">
        <v>1724</v>
      </c>
      <c r="CU315" s="1"/>
      <c r="CV315" s="1" t="s">
        <v>1725</v>
      </c>
      <c r="CW315" s="1"/>
      <c r="CX315" s="1" t="s">
        <v>1720</v>
      </c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>
        <v>563161</v>
      </c>
      <c r="DU315" s="1"/>
      <c r="DV315" s="1" t="s">
        <v>316</v>
      </c>
      <c r="DW315" s="1" t="s">
        <v>1676</v>
      </c>
      <c r="DX315" s="1">
        <v>4</v>
      </c>
      <c r="DY315" s="1"/>
      <c r="DZ315" s="1">
        <v>1</v>
      </c>
      <c r="EA315" s="1">
        <v>1</v>
      </c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 t="s">
        <v>208</v>
      </c>
      <c r="EP315" s="1" t="s">
        <v>209</v>
      </c>
      <c r="EQ315" s="1" t="s">
        <v>209</v>
      </c>
      <c r="ER315" s="1" t="s">
        <v>209</v>
      </c>
      <c r="ES315" s="1" t="s">
        <v>209</v>
      </c>
      <c r="ET315" s="1">
        <v>2</v>
      </c>
      <c r="EU315" s="1"/>
      <c r="EV315" s="1"/>
      <c r="EW315" s="1"/>
      <c r="EX315" s="1">
        <v>0</v>
      </c>
      <c r="EY315" s="1">
        <v>0</v>
      </c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 t="s">
        <v>1677</v>
      </c>
      <c r="GK315" s="1" t="s">
        <v>211</v>
      </c>
      <c r="GL315" s="1" t="s">
        <v>212</v>
      </c>
      <c r="GM315" s="1" t="s">
        <v>213</v>
      </c>
      <c r="GN315" s="1" t="s">
        <v>213</v>
      </c>
      <c r="GO315" s="1" t="s">
        <v>213</v>
      </c>
      <c r="GP315" s="1">
        <v>1</v>
      </c>
      <c r="GQ315" s="1"/>
    </row>
    <row r="316" spans="1:199" ht="28" customHeight="1">
      <c r="A316" s="1" t="s">
        <v>1726</v>
      </c>
      <c r="B316" s="1" t="s">
        <v>1727</v>
      </c>
      <c r="C316" s="1" t="s">
        <v>1726</v>
      </c>
      <c r="D316" s="1" t="s">
        <v>201</v>
      </c>
      <c r="E316" s="1" t="s">
        <v>1727</v>
      </c>
      <c r="F316" s="1"/>
      <c r="G316" s="1">
        <v>13650</v>
      </c>
      <c r="H316" s="1"/>
      <c r="I316" s="1">
        <v>0</v>
      </c>
      <c r="J316" s="1">
        <v>1</v>
      </c>
      <c r="K316" s="1"/>
      <c r="L316" s="1"/>
      <c r="M316" s="1"/>
      <c r="N316" s="1"/>
      <c r="O316" s="1"/>
      <c r="P316" s="1" t="s">
        <v>1728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 t="s">
        <v>1729</v>
      </c>
      <c r="AJ316" s="1"/>
      <c r="AK316" s="1"/>
      <c r="AL316" s="1"/>
      <c r="AM316" s="1"/>
      <c r="AN316" s="1"/>
      <c r="AO316" s="1"/>
      <c r="AP316" s="1"/>
      <c r="AQ316" s="1"/>
      <c r="AR316" s="1"/>
      <c r="AS316" s="1">
        <v>1</v>
      </c>
      <c r="AT316" s="1">
        <v>1</v>
      </c>
      <c r="AU316" s="1">
        <v>0</v>
      </c>
      <c r="AV316" s="1">
        <v>1</v>
      </c>
      <c r="AW316" s="1">
        <v>0</v>
      </c>
      <c r="AX316" s="1">
        <v>0</v>
      </c>
      <c r="AY316" s="1"/>
      <c r="AZ316" s="1"/>
      <c r="BA316" s="1"/>
      <c r="BB316" s="1">
        <v>-1</v>
      </c>
      <c r="BC316" s="1">
        <v>0</v>
      </c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>
        <v>0</v>
      </c>
      <c r="CT316" s="1" t="s">
        <v>1730</v>
      </c>
      <c r="CU316" s="1"/>
      <c r="CV316" s="1" t="s">
        <v>1731</v>
      </c>
      <c r="CW316" s="1"/>
      <c r="CX316" s="1" t="s">
        <v>1726</v>
      </c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>
        <v>563161</v>
      </c>
      <c r="DU316" s="1"/>
      <c r="DV316" s="1" t="s">
        <v>316</v>
      </c>
      <c r="DW316" s="1" t="s">
        <v>1676</v>
      </c>
      <c r="DX316" s="1">
        <v>4</v>
      </c>
      <c r="DY316" s="1"/>
      <c r="DZ316" s="1">
        <v>1</v>
      </c>
      <c r="EA316" s="1">
        <v>1</v>
      </c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 t="s">
        <v>208</v>
      </c>
      <c r="EP316" s="1" t="s">
        <v>209</v>
      </c>
      <c r="EQ316" s="1" t="s">
        <v>209</v>
      </c>
      <c r="ER316" s="1" t="s">
        <v>209</v>
      </c>
      <c r="ES316" s="1" t="s">
        <v>209</v>
      </c>
      <c r="ET316" s="1">
        <v>2</v>
      </c>
      <c r="EU316" s="1"/>
      <c r="EV316" s="1"/>
      <c r="EW316" s="1"/>
      <c r="EX316" s="1">
        <v>0</v>
      </c>
      <c r="EY316" s="1">
        <v>0</v>
      </c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 t="s">
        <v>1677</v>
      </c>
      <c r="GK316" s="1" t="s">
        <v>211</v>
      </c>
      <c r="GL316" s="1" t="s">
        <v>212</v>
      </c>
      <c r="GM316" s="1" t="s">
        <v>213</v>
      </c>
      <c r="GN316" s="1" t="s">
        <v>213</v>
      </c>
      <c r="GO316" s="1" t="s">
        <v>213</v>
      </c>
      <c r="GP316" s="1">
        <v>1</v>
      </c>
      <c r="GQ316" s="1"/>
    </row>
    <row r="317" spans="1:199" ht="28" customHeight="1">
      <c r="A317" s="1" t="s">
        <v>1732</v>
      </c>
      <c r="B317" s="1" t="s">
        <v>1733</v>
      </c>
      <c r="C317" s="1" t="s">
        <v>1732</v>
      </c>
      <c r="D317" s="1" t="s">
        <v>201</v>
      </c>
      <c r="E317" s="1" t="s">
        <v>1733</v>
      </c>
      <c r="F317" s="1"/>
      <c r="G317" s="1">
        <v>14700</v>
      </c>
      <c r="H317" s="1"/>
      <c r="I317" s="1">
        <v>0</v>
      </c>
      <c r="J317" s="1">
        <v>1</v>
      </c>
      <c r="K317" s="1"/>
      <c r="L317" s="1"/>
      <c r="M317" s="1"/>
      <c r="N317" s="1"/>
      <c r="O317" s="1"/>
      <c r="P317" s="1" t="s">
        <v>1734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 t="s">
        <v>1735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>
        <v>1</v>
      </c>
      <c r="AT317" s="1">
        <v>1</v>
      </c>
      <c r="AU317" s="1">
        <v>0</v>
      </c>
      <c r="AV317" s="1">
        <v>1</v>
      </c>
      <c r="AW317" s="1">
        <v>0</v>
      </c>
      <c r="AX317" s="1">
        <v>0</v>
      </c>
      <c r="AY317" s="1"/>
      <c r="AZ317" s="1"/>
      <c r="BA317" s="1"/>
      <c r="BB317" s="1">
        <v>-1</v>
      </c>
      <c r="BC317" s="1">
        <v>0</v>
      </c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>
        <v>0</v>
      </c>
      <c r="CT317" s="1" t="s">
        <v>1736</v>
      </c>
      <c r="CU317" s="1"/>
      <c r="CV317" s="1" t="s">
        <v>1737</v>
      </c>
      <c r="CW317" s="1"/>
      <c r="CX317" s="1" t="s">
        <v>1732</v>
      </c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>
        <v>563161</v>
      </c>
      <c r="DU317" s="1"/>
      <c r="DV317" s="1" t="s">
        <v>316</v>
      </c>
      <c r="DW317" s="1" t="s">
        <v>1676</v>
      </c>
      <c r="DX317" s="1">
        <v>4</v>
      </c>
      <c r="DY317" s="1"/>
      <c r="DZ317" s="1">
        <v>1</v>
      </c>
      <c r="EA317" s="1">
        <v>1</v>
      </c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 t="s">
        <v>208</v>
      </c>
      <c r="EP317" s="1" t="s">
        <v>209</v>
      </c>
      <c r="EQ317" s="1" t="s">
        <v>209</v>
      </c>
      <c r="ER317" s="1" t="s">
        <v>209</v>
      </c>
      <c r="ES317" s="1" t="s">
        <v>209</v>
      </c>
      <c r="ET317" s="1">
        <v>2</v>
      </c>
      <c r="EU317" s="1"/>
      <c r="EV317" s="1"/>
      <c r="EW317" s="1"/>
      <c r="EX317" s="1">
        <v>0</v>
      </c>
      <c r="EY317" s="1">
        <v>0</v>
      </c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 t="s">
        <v>1677</v>
      </c>
      <c r="GK317" s="1" t="s">
        <v>211</v>
      </c>
      <c r="GL317" s="1" t="s">
        <v>212</v>
      </c>
      <c r="GM317" s="1" t="s">
        <v>213</v>
      </c>
      <c r="GN317" s="1" t="s">
        <v>213</v>
      </c>
      <c r="GO317" s="1" t="s">
        <v>213</v>
      </c>
      <c r="GP317" s="1">
        <v>1</v>
      </c>
      <c r="GQ317" s="1"/>
    </row>
    <row r="318" spans="1:199" ht="28" customHeight="1">
      <c r="A318" s="1" t="s">
        <v>1738</v>
      </c>
      <c r="B318" s="1" t="s">
        <v>1739</v>
      </c>
      <c r="C318" s="1" t="s">
        <v>1738</v>
      </c>
      <c r="D318" s="1" t="s">
        <v>201</v>
      </c>
      <c r="E318" s="1" t="s">
        <v>1739</v>
      </c>
      <c r="F318" s="1"/>
      <c r="G318" s="1">
        <v>13650</v>
      </c>
      <c r="H318" s="1"/>
      <c r="I318" s="1">
        <v>0</v>
      </c>
      <c r="J318" s="1">
        <v>1</v>
      </c>
      <c r="K318" s="1"/>
      <c r="L318" s="1"/>
      <c r="M318" s="1"/>
      <c r="N318" s="1"/>
      <c r="O318" s="1"/>
      <c r="P318" s="1" t="s">
        <v>1740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 t="s">
        <v>1741</v>
      </c>
      <c r="AJ318" s="1"/>
      <c r="AK318" s="1"/>
      <c r="AL318" s="1"/>
      <c r="AM318" s="1"/>
      <c r="AN318" s="1"/>
      <c r="AO318" s="1"/>
      <c r="AP318" s="1"/>
      <c r="AQ318" s="1"/>
      <c r="AR318" s="1"/>
      <c r="AS318" s="1">
        <v>1</v>
      </c>
      <c r="AT318" s="1">
        <v>1</v>
      </c>
      <c r="AU318" s="1">
        <v>0</v>
      </c>
      <c r="AV318" s="1">
        <v>1</v>
      </c>
      <c r="AW318" s="1">
        <v>0</v>
      </c>
      <c r="AX318" s="1">
        <v>0</v>
      </c>
      <c r="AY318" s="1"/>
      <c r="AZ318" s="1"/>
      <c r="BA318" s="1"/>
      <c r="BB318" s="1">
        <v>-1</v>
      </c>
      <c r="BC318" s="1">
        <v>0</v>
      </c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>
        <v>0</v>
      </c>
      <c r="CT318" s="1" t="s">
        <v>1742</v>
      </c>
      <c r="CU318" s="1"/>
      <c r="CV318" s="1" t="s">
        <v>1743</v>
      </c>
      <c r="CW318" s="1"/>
      <c r="CX318" s="1" t="s">
        <v>1738</v>
      </c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>
        <v>563161</v>
      </c>
      <c r="DU318" s="1"/>
      <c r="DV318" s="1" t="s">
        <v>316</v>
      </c>
      <c r="DW318" s="1" t="s">
        <v>1676</v>
      </c>
      <c r="DX318" s="1">
        <v>4</v>
      </c>
      <c r="DY318" s="1"/>
      <c r="DZ318" s="1">
        <v>1</v>
      </c>
      <c r="EA318" s="1">
        <v>1</v>
      </c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 t="s">
        <v>208</v>
      </c>
      <c r="EP318" s="1" t="s">
        <v>209</v>
      </c>
      <c r="EQ318" s="1" t="s">
        <v>209</v>
      </c>
      <c r="ER318" s="1" t="s">
        <v>209</v>
      </c>
      <c r="ES318" s="1" t="s">
        <v>209</v>
      </c>
      <c r="ET318" s="1">
        <v>2</v>
      </c>
      <c r="EU318" s="1"/>
      <c r="EV318" s="1"/>
      <c r="EW318" s="1"/>
      <c r="EX318" s="1">
        <v>0</v>
      </c>
      <c r="EY318" s="1">
        <v>0</v>
      </c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 t="s">
        <v>1677</v>
      </c>
      <c r="GK318" s="1" t="s">
        <v>211</v>
      </c>
      <c r="GL318" s="1" t="s">
        <v>212</v>
      </c>
      <c r="GM318" s="1" t="s">
        <v>213</v>
      </c>
      <c r="GN318" s="1" t="s">
        <v>213</v>
      </c>
      <c r="GO318" s="1" t="s">
        <v>213</v>
      </c>
      <c r="GP318" s="1">
        <v>1</v>
      </c>
      <c r="GQ318" s="1"/>
    </row>
    <row r="319" spans="1:199" ht="28" customHeight="1">
      <c r="A319" s="1" t="s">
        <v>1744</v>
      </c>
      <c r="B319" s="1" t="s">
        <v>1745</v>
      </c>
      <c r="C319" s="1" t="s">
        <v>1744</v>
      </c>
      <c r="D319" s="1" t="s">
        <v>201</v>
      </c>
      <c r="E319" s="1" t="s">
        <v>1745</v>
      </c>
      <c r="F319" s="1"/>
      <c r="G319" s="1">
        <v>11340</v>
      </c>
      <c r="H319" s="1"/>
      <c r="I319" s="1">
        <v>0</v>
      </c>
      <c r="J319" s="1">
        <v>1</v>
      </c>
      <c r="K319" s="1"/>
      <c r="L319" s="1"/>
      <c r="M319" s="1"/>
      <c r="N319" s="1"/>
      <c r="O319" s="1"/>
      <c r="P319" s="1" t="s">
        <v>1746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 t="s">
        <v>1747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>
        <v>1</v>
      </c>
      <c r="AT319" s="1">
        <v>1</v>
      </c>
      <c r="AU319" s="1">
        <v>0</v>
      </c>
      <c r="AV319" s="1">
        <v>1</v>
      </c>
      <c r="AW319" s="1">
        <v>0</v>
      </c>
      <c r="AX319" s="1">
        <v>0</v>
      </c>
      <c r="AY319" s="1"/>
      <c r="AZ319" s="1"/>
      <c r="BA319" s="1"/>
      <c r="BB319" s="1">
        <v>-1</v>
      </c>
      <c r="BC319" s="1">
        <v>0</v>
      </c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>
        <v>0</v>
      </c>
      <c r="CT319" s="1" t="s">
        <v>1748</v>
      </c>
      <c r="CU319" s="1"/>
      <c r="CV319" s="1" t="s">
        <v>1749</v>
      </c>
      <c r="CW319" s="1"/>
      <c r="CX319" s="1" t="s">
        <v>1744</v>
      </c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>
        <v>563161</v>
      </c>
      <c r="DU319" s="1"/>
      <c r="DV319" s="1" t="s">
        <v>316</v>
      </c>
      <c r="DW319" s="1" t="s">
        <v>1676</v>
      </c>
      <c r="DX319" s="1">
        <v>4</v>
      </c>
      <c r="DY319" s="1"/>
      <c r="DZ319" s="1">
        <v>1</v>
      </c>
      <c r="EA319" s="1">
        <v>1</v>
      </c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 t="s">
        <v>208</v>
      </c>
      <c r="EP319" s="1" t="s">
        <v>209</v>
      </c>
      <c r="EQ319" s="1" t="s">
        <v>209</v>
      </c>
      <c r="ER319" s="1" t="s">
        <v>209</v>
      </c>
      <c r="ES319" s="1" t="s">
        <v>209</v>
      </c>
      <c r="ET319" s="1">
        <v>2</v>
      </c>
      <c r="EU319" s="1"/>
      <c r="EV319" s="1"/>
      <c r="EW319" s="1"/>
      <c r="EX319" s="1">
        <v>0</v>
      </c>
      <c r="EY319" s="1">
        <v>0</v>
      </c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 t="s">
        <v>1677</v>
      </c>
      <c r="GK319" s="1" t="s">
        <v>211</v>
      </c>
      <c r="GL319" s="1" t="s">
        <v>212</v>
      </c>
      <c r="GM319" s="1" t="s">
        <v>213</v>
      </c>
      <c r="GN319" s="1" t="s">
        <v>213</v>
      </c>
      <c r="GO319" s="1" t="s">
        <v>213</v>
      </c>
      <c r="GP319" s="1">
        <v>1</v>
      </c>
      <c r="GQ319" s="1"/>
    </row>
    <row r="320" spans="1:199" ht="28" customHeight="1">
      <c r="A320" s="1" t="s">
        <v>1750</v>
      </c>
      <c r="B320" s="1" t="s">
        <v>1751</v>
      </c>
      <c r="C320" s="1" t="s">
        <v>1750</v>
      </c>
      <c r="D320" s="1" t="s">
        <v>201</v>
      </c>
      <c r="E320" s="1" t="s">
        <v>1751</v>
      </c>
      <c r="F320" s="1"/>
      <c r="G320" s="1">
        <v>10290</v>
      </c>
      <c r="H320" s="1"/>
      <c r="I320" s="1">
        <v>0</v>
      </c>
      <c r="J320" s="1">
        <v>1</v>
      </c>
      <c r="K320" s="1"/>
      <c r="L320" s="1"/>
      <c r="M320" s="1"/>
      <c r="N320" s="1"/>
      <c r="O320" s="1"/>
      <c r="P320" s="1" t="s">
        <v>1752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 t="s">
        <v>1753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>
        <v>1</v>
      </c>
      <c r="AT320" s="1">
        <v>1</v>
      </c>
      <c r="AU320" s="1">
        <v>0</v>
      </c>
      <c r="AV320" s="1">
        <v>1</v>
      </c>
      <c r="AW320" s="1">
        <v>0</v>
      </c>
      <c r="AX320" s="1">
        <v>0</v>
      </c>
      <c r="AY320" s="1"/>
      <c r="AZ320" s="1"/>
      <c r="BA320" s="1"/>
      <c r="BB320" s="1">
        <v>-1</v>
      </c>
      <c r="BC320" s="1">
        <v>0</v>
      </c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>
        <v>0</v>
      </c>
      <c r="CT320" s="1" t="s">
        <v>1754</v>
      </c>
      <c r="CU320" s="1"/>
      <c r="CV320" s="1" t="s">
        <v>1755</v>
      </c>
      <c r="CW320" s="1"/>
      <c r="CX320" s="1" t="s">
        <v>1750</v>
      </c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>
        <v>563161</v>
      </c>
      <c r="DU320" s="1"/>
      <c r="DV320" s="1" t="s">
        <v>316</v>
      </c>
      <c r="DW320" s="1" t="s">
        <v>1676</v>
      </c>
      <c r="DX320" s="1">
        <v>4</v>
      </c>
      <c r="DY320" s="1"/>
      <c r="DZ320" s="1">
        <v>1</v>
      </c>
      <c r="EA320" s="1">
        <v>1</v>
      </c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 t="s">
        <v>208</v>
      </c>
      <c r="EP320" s="1" t="s">
        <v>209</v>
      </c>
      <c r="EQ320" s="1" t="s">
        <v>209</v>
      </c>
      <c r="ER320" s="1" t="s">
        <v>209</v>
      </c>
      <c r="ES320" s="1" t="s">
        <v>209</v>
      </c>
      <c r="ET320" s="1">
        <v>2</v>
      </c>
      <c r="EU320" s="1"/>
      <c r="EV320" s="1"/>
      <c r="EW320" s="1"/>
      <c r="EX320" s="1">
        <v>0</v>
      </c>
      <c r="EY320" s="1">
        <v>0</v>
      </c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 t="s">
        <v>1677</v>
      </c>
      <c r="GK320" s="1" t="s">
        <v>211</v>
      </c>
      <c r="GL320" s="1" t="s">
        <v>212</v>
      </c>
      <c r="GM320" s="1" t="s">
        <v>213</v>
      </c>
      <c r="GN320" s="1" t="s">
        <v>213</v>
      </c>
      <c r="GO320" s="1" t="s">
        <v>213</v>
      </c>
      <c r="GP320" s="1">
        <v>1</v>
      </c>
      <c r="GQ320" s="1"/>
    </row>
    <row r="321" spans="1:199" ht="28" customHeight="1">
      <c r="A321" s="1" t="s">
        <v>1756</v>
      </c>
      <c r="B321" s="1" t="s">
        <v>1757</v>
      </c>
      <c r="C321" s="1" t="s">
        <v>1756</v>
      </c>
      <c r="D321" s="1" t="s">
        <v>201</v>
      </c>
      <c r="E321" s="1" t="s">
        <v>1757</v>
      </c>
      <c r="F321" s="1"/>
      <c r="G321" s="1">
        <v>7980</v>
      </c>
      <c r="H321" s="1"/>
      <c r="I321" s="1">
        <v>0</v>
      </c>
      <c r="J321" s="1">
        <v>1</v>
      </c>
      <c r="K321" s="1"/>
      <c r="L321" s="1"/>
      <c r="M321" s="1"/>
      <c r="N321" s="1"/>
      <c r="O321" s="1"/>
      <c r="P321" s="1" t="s">
        <v>1758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 t="s">
        <v>1759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>
        <v>1</v>
      </c>
      <c r="AT321" s="1">
        <v>1</v>
      </c>
      <c r="AU321" s="1">
        <v>0</v>
      </c>
      <c r="AV321" s="1">
        <v>1</v>
      </c>
      <c r="AW321" s="1">
        <v>0</v>
      </c>
      <c r="AX321" s="1">
        <v>0</v>
      </c>
      <c r="AY321" s="1"/>
      <c r="AZ321" s="1"/>
      <c r="BA321" s="1"/>
      <c r="BB321" s="1">
        <v>-1</v>
      </c>
      <c r="BC321" s="1">
        <v>0</v>
      </c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>
        <v>0</v>
      </c>
      <c r="CT321" s="1" t="s">
        <v>1760</v>
      </c>
      <c r="CU321" s="1"/>
      <c r="CV321" s="1" t="s">
        <v>1761</v>
      </c>
      <c r="CW321" s="1"/>
      <c r="CX321" s="1" t="s">
        <v>1756</v>
      </c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>
        <v>407699</v>
      </c>
      <c r="DU321" s="1"/>
      <c r="DV321" s="1" t="s">
        <v>253</v>
      </c>
      <c r="DW321" s="1" t="s">
        <v>1762</v>
      </c>
      <c r="DX321" s="1">
        <v>4</v>
      </c>
      <c r="DY321" s="1"/>
      <c r="DZ321" s="1">
        <v>1</v>
      </c>
      <c r="EA321" s="1">
        <v>1</v>
      </c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 t="s">
        <v>208</v>
      </c>
      <c r="EP321" s="1" t="s">
        <v>209</v>
      </c>
      <c r="EQ321" s="1" t="s">
        <v>209</v>
      </c>
      <c r="ER321" s="1" t="s">
        <v>209</v>
      </c>
      <c r="ES321" s="1" t="s">
        <v>209</v>
      </c>
      <c r="ET321" s="1">
        <v>2</v>
      </c>
      <c r="EU321" s="1"/>
      <c r="EV321" s="1"/>
      <c r="EW321" s="1"/>
      <c r="EX321" s="1">
        <v>0</v>
      </c>
      <c r="EY321" s="1">
        <v>0</v>
      </c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 t="s">
        <v>1763</v>
      </c>
      <c r="GK321" s="1" t="s">
        <v>350</v>
      </c>
      <c r="GL321" s="1" t="s">
        <v>351</v>
      </c>
      <c r="GM321" s="1" t="s">
        <v>352</v>
      </c>
      <c r="GN321" s="1" t="s">
        <v>352</v>
      </c>
      <c r="GO321" s="1" t="s">
        <v>352</v>
      </c>
      <c r="GP321" s="1">
        <v>1</v>
      </c>
      <c r="GQ321" s="1"/>
    </row>
    <row r="322" spans="1:199" ht="28" customHeight="1">
      <c r="A322" s="1" t="s">
        <v>1764</v>
      </c>
      <c r="B322" s="1" t="s">
        <v>1765</v>
      </c>
      <c r="C322" s="1" t="s">
        <v>1764</v>
      </c>
      <c r="D322" s="1" t="s">
        <v>201</v>
      </c>
      <c r="E322" s="1" t="s">
        <v>1765</v>
      </c>
      <c r="F322" s="1"/>
      <c r="G322" s="1">
        <v>5985</v>
      </c>
      <c r="H322" s="1"/>
      <c r="I322" s="1">
        <v>0</v>
      </c>
      <c r="J322" s="1">
        <v>1</v>
      </c>
      <c r="K322" s="1"/>
      <c r="L322" s="1"/>
      <c r="M322" s="1"/>
      <c r="N322" s="1"/>
      <c r="O322" s="1"/>
      <c r="P322" s="1" t="s">
        <v>1766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 t="s">
        <v>1767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>
        <v>1</v>
      </c>
      <c r="AT322" s="1">
        <v>1</v>
      </c>
      <c r="AU322" s="1">
        <v>0</v>
      </c>
      <c r="AV322" s="1">
        <v>1</v>
      </c>
      <c r="AW322" s="1">
        <v>0</v>
      </c>
      <c r="AX322" s="1">
        <v>0</v>
      </c>
      <c r="AY322" s="1"/>
      <c r="AZ322" s="1"/>
      <c r="BA322" s="1"/>
      <c r="BB322" s="1">
        <v>-1</v>
      </c>
      <c r="BC322" s="1">
        <v>0</v>
      </c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>
        <v>0</v>
      </c>
      <c r="CT322" s="1" t="s">
        <v>1768</v>
      </c>
      <c r="CU322" s="1"/>
      <c r="CV322" s="1" t="s">
        <v>1769</v>
      </c>
      <c r="CW322" s="1"/>
      <c r="CX322" s="1" t="s">
        <v>1764</v>
      </c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>
        <v>563161</v>
      </c>
      <c r="DU322" s="1"/>
      <c r="DV322" s="1" t="s">
        <v>663</v>
      </c>
      <c r="DW322" s="1" t="s">
        <v>664</v>
      </c>
      <c r="DX322" s="1">
        <v>4</v>
      </c>
      <c r="DY322" s="1"/>
      <c r="DZ322" s="1">
        <v>1</v>
      </c>
      <c r="EA322" s="1">
        <v>1</v>
      </c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 t="s">
        <v>208</v>
      </c>
      <c r="EP322" s="1" t="s">
        <v>209</v>
      </c>
      <c r="EQ322" s="1" t="s">
        <v>209</v>
      </c>
      <c r="ER322" s="1" t="s">
        <v>209</v>
      </c>
      <c r="ES322" s="1" t="s">
        <v>209</v>
      </c>
      <c r="ET322" s="1">
        <v>2</v>
      </c>
      <c r="EU322" s="1"/>
      <c r="EV322" s="1"/>
      <c r="EW322" s="1"/>
      <c r="EX322" s="1">
        <v>0</v>
      </c>
      <c r="EY322" s="1">
        <v>0</v>
      </c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 t="s">
        <v>665</v>
      </c>
      <c r="GK322" s="1" t="s">
        <v>211</v>
      </c>
      <c r="GL322" s="1" t="s">
        <v>212</v>
      </c>
      <c r="GM322" s="1" t="s">
        <v>213</v>
      </c>
      <c r="GN322" s="1" t="s">
        <v>213</v>
      </c>
      <c r="GO322" s="1" t="s">
        <v>213</v>
      </c>
      <c r="GP322" s="1">
        <v>1</v>
      </c>
      <c r="GQ322" s="1"/>
    </row>
    <row r="323" spans="1:199" ht="28" customHeight="1">
      <c r="A323" s="1" t="s">
        <v>1770</v>
      </c>
      <c r="B323" s="1" t="s">
        <v>1771</v>
      </c>
      <c r="C323" s="1" t="s">
        <v>1770</v>
      </c>
      <c r="D323" s="1" t="s">
        <v>201</v>
      </c>
      <c r="E323" s="1" t="s">
        <v>1771</v>
      </c>
      <c r="F323" s="1"/>
      <c r="G323" s="1">
        <v>6825</v>
      </c>
      <c r="H323" s="1"/>
      <c r="I323" s="1">
        <v>0</v>
      </c>
      <c r="J323" s="1">
        <v>1</v>
      </c>
      <c r="K323" s="1"/>
      <c r="L323" s="1"/>
      <c r="M323" s="1"/>
      <c r="N323" s="1"/>
      <c r="O323" s="1"/>
      <c r="P323" s="1" t="s">
        <v>1772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 t="s">
        <v>1773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>
        <v>1</v>
      </c>
      <c r="AT323" s="1">
        <v>1</v>
      </c>
      <c r="AU323" s="1">
        <v>0</v>
      </c>
      <c r="AV323" s="1">
        <v>1</v>
      </c>
      <c r="AW323" s="1">
        <v>0</v>
      </c>
      <c r="AX323" s="1">
        <v>0</v>
      </c>
      <c r="AY323" s="1"/>
      <c r="AZ323" s="1"/>
      <c r="BA323" s="1"/>
      <c r="BB323" s="1">
        <v>-1</v>
      </c>
      <c r="BC323" s="1">
        <v>0</v>
      </c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>
        <v>0</v>
      </c>
      <c r="CT323" s="1" t="s">
        <v>1774</v>
      </c>
      <c r="CU323" s="1"/>
      <c r="CV323" s="1" t="s">
        <v>1775</v>
      </c>
      <c r="CW323" s="1"/>
      <c r="CX323" s="1" t="s">
        <v>1770</v>
      </c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>
        <v>563161</v>
      </c>
      <c r="DU323" s="1"/>
      <c r="DV323" s="1" t="s">
        <v>663</v>
      </c>
      <c r="DW323" s="1" t="s">
        <v>664</v>
      </c>
      <c r="DX323" s="1">
        <v>4</v>
      </c>
      <c r="DY323" s="1"/>
      <c r="DZ323" s="1">
        <v>1</v>
      </c>
      <c r="EA323" s="1">
        <v>1</v>
      </c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 t="s">
        <v>208</v>
      </c>
      <c r="EP323" s="1" t="s">
        <v>209</v>
      </c>
      <c r="EQ323" s="1" t="s">
        <v>209</v>
      </c>
      <c r="ER323" s="1" t="s">
        <v>209</v>
      </c>
      <c r="ES323" s="1" t="s">
        <v>209</v>
      </c>
      <c r="ET323" s="1">
        <v>2</v>
      </c>
      <c r="EU323" s="1"/>
      <c r="EV323" s="1"/>
      <c r="EW323" s="1"/>
      <c r="EX323" s="1">
        <v>0</v>
      </c>
      <c r="EY323" s="1">
        <v>0</v>
      </c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 t="s">
        <v>665</v>
      </c>
      <c r="GK323" s="1" t="s">
        <v>211</v>
      </c>
      <c r="GL323" s="1" t="s">
        <v>212</v>
      </c>
      <c r="GM323" s="1" t="s">
        <v>213</v>
      </c>
      <c r="GN323" s="1" t="s">
        <v>213</v>
      </c>
      <c r="GO323" s="1" t="s">
        <v>213</v>
      </c>
      <c r="GP323" s="1">
        <v>1</v>
      </c>
      <c r="GQ323" s="1"/>
    </row>
    <row r="324" spans="1:199" ht="28" customHeight="1">
      <c r="A324" s="1" t="s">
        <v>1776</v>
      </c>
      <c r="B324" s="1" t="s">
        <v>1777</v>
      </c>
      <c r="C324" s="1" t="s">
        <v>1776</v>
      </c>
      <c r="D324" s="1" t="s">
        <v>201</v>
      </c>
      <c r="E324" s="1" t="s">
        <v>1777</v>
      </c>
      <c r="F324" s="1"/>
      <c r="G324" s="1">
        <v>5985</v>
      </c>
      <c r="H324" s="1"/>
      <c r="I324" s="1">
        <v>0</v>
      </c>
      <c r="J324" s="1">
        <v>1</v>
      </c>
      <c r="K324" s="1"/>
      <c r="L324" s="1"/>
      <c r="M324" s="1"/>
      <c r="N324" s="1"/>
      <c r="O324" s="1"/>
      <c r="P324" s="1" t="s">
        <v>1778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 t="s">
        <v>1779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>
        <v>1</v>
      </c>
      <c r="AT324" s="1">
        <v>1</v>
      </c>
      <c r="AU324" s="1">
        <v>0</v>
      </c>
      <c r="AV324" s="1">
        <v>1</v>
      </c>
      <c r="AW324" s="1">
        <v>0</v>
      </c>
      <c r="AX324" s="1">
        <v>0</v>
      </c>
      <c r="AY324" s="1"/>
      <c r="AZ324" s="1"/>
      <c r="BA324" s="1"/>
      <c r="BB324" s="1">
        <v>-1</v>
      </c>
      <c r="BC324" s="1">
        <v>0</v>
      </c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>
        <v>0</v>
      </c>
      <c r="CT324" s="1" t="s">
        <v>1780</v>
      </c>
      <c r="CU324" s="1"/>
      <c r="CV324" s="1" t="s">
        <v>1781</v>
      </c>
      <c r="CW324" s="1"/>
      <c r="CX324" s="1" t="s">
        <v>1776</v>
      </c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>
        <v>563161</v>
      </c>
      <c r="DU324" s="1"/>
      <c r="DV324" s="1" t="s">
        <v>663</v>
      </c>
      <c r="DW324" s="1" t="s">
        <v>664</v>
      </c>
      <c r="DX324" s="1">
        <v>4</v>
      </c>
      <c r="DY324" s="1"/>
      <c r="DZ324" s="1">
        <v>1</v>
      </c>
      <c r="EA324" s="1">
        <v>1</v>
      </c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 t="s">
        <v>208</v>
      </c>
      <c r="EP324" s="1" t="s">
        <v>209</v>
      </c>
      <c r="EQ324" s="1" t="s">
        <v>209</v>
      </c>
      <c r="ER324" s="1" t="s">
        <v>209</v>
      </c>
      <c r="ES324" s="1" t="s">
        <v>209</v>
      </c>
      <c r="ET324" s="1">
        <v>2</v>
      </c>
      <c r="EU324" s="1"/>
      <c r="EV324" s="1"/>
      <c r="EW324" s="1"/>
      <c r="EX324" s="1">
        <v>0</v>
      </c>
      <c r="EY324" s="1">
        <v>0</v>
      </c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 t="s">
        <v>222</v>
      </c>
      <c r="GK324" s="1" t="s">
        <v>201</v>
      </c>
      <c r="GL324" s="1">
        <v>999999999</v>
      </c>
      <c r="GM324" s="1"/>
      <c r="GN324" s="1"/>
      <c r="GO324" s="1"/>
      <c r="GP324" s="1">
        <v>1</v>
      </c>
      <c r="GQ324" s="1"/>
    </row>
    <row r="325" spans="1:199" ht="28" customHeight="1">
      <c r="A325" s="1" t="s">
        <v>1782</v>
      </c>
      <c r="B325" s="1" t="s">
        <v>1783</v>
      </c>
      <c r="C325" s="1" t="s">
        <v>1782</v>
      </c>
      <c r="D325" s="1" t="s">
        <v>201</v>
      </c>
      <c r="E325" s="1" t="s">
        <v>1783</v>
      </c>
      <c r="F325" s="1"/>
      <c r="G325" s="1">
        <v>5985</v>
      </c>
      <c r="H325" s="1"/>
      <c r="I325" s="1">
        <v>0</v>
      </c>
      <c r="J325" s="1">
        <v>1</v>
      </c>
      <c r="K325" s="1"/>
      <c r="L325" s="1"/>
      <c r="M325" s="1"/>
      <c r="N325" s="1"/>
      <c r="O325" s="1"/>
      <c r="P325" s="1" t="s">
        <v>1784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 t="s">
        <v>1785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>
        <v>1</v>
      </c>
      <c r="AT325" s="1">
        <v>1</v>
      </c>
      <c r="AU325" s="1">
        <v>0</v>
      </c>
      <c r="AV325" s="1">
        <v>1</v>
      </c>
      <c r="AW325" s="1">
        <v>0</v>
      </c>
      <c r="AX325" s="1">
        <v>0</v>
      </c>
      <c r="AY325" s="1"/>
      <c r="AZ325" s="1"/>
      <c r="BA325" s="1"/>
      <c r="BB325" s="1">
        <v>-1</v>
      </c>
      <c r="BC325" s="1">
        <v>0</v>
      </c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>
        <v>0</v>
      </c>
      <c r="CT325" s="1" t="s">
        <v>1786</v>
      </c>
      <c r="CU325" s="1"/>
      <c r="CV325" s="1" t="s">
        <v>1787</v>
      </c>
      <c r="CW325" s="1"/>
      <c r="CX325" s="1" t="s">
        <v>1782</v>
      </c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>
        <v>563161</v>
      </c>
      <c r="DU325" s="1"/>
      <c r="DV325" s="1" t="s">
        <v>663</v>
      </c>
      <c r="DW325" s="1" t="s">
        <v>664</v>
      </c>
      <c r="DX325" s="1">
        <v>4</v>
      </c>
      <c r="DY325" s="1"/>
      <c r="DZ325" s="1">
        <v>1</v>
      </c>
      <c r="EA325" s="1">
        <v>1</v>
      </c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 t="s">
        <v>208</v>
      </c>
      <c r="EP325" s="1" t="s">
        <v>209</v>
      </c>
      <c r="EQ325" s="1" t="s">
        <v>209</v>
      </c>
      <c r="ER325" s="1" t="s">
        <v>209</v>
      </c>
      <c r="ES325" s="1" t="s">
        <v>209</v>
      </c>
      <c r="ET325" s="1">
        <v>2</v>
      </c>
      <c r="EU325" s="1"/>
      <c r="EV325" s="1"/>
      <c r="EW325" s="1"/>
      <c r="EX325" s="1">
        <v>0</v>
      </c>
      <c r="EY325" s="1">
        <v>0</v>
      </c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 t="s">
        <v>665</v>
      </c>
      <c r="GK325" s="1" t="s">
        <v>211</v>
      </c>
      <c r="GL325" s="1" t="s">
        <v>212</v>
      </c>
      <c r="GM325" s="1" t="s">
        <v>213</v>
      </c>
      <c r="GN325" s="1" t="s">
        <v>213</v>
      </c>
      <c r="GO325" s="1" t="s">
        <v>213</v>
      </c>
      <c r="GP325" s="1">
        <v>1</v>
      </c>
      <c r="GQ325" s="1"/>
    </row>
    <row r="326" spans="1:199" ht="28" customHeight="1">
      <c r="A326" s="1" t="s">
        <v>1788</v>
      </c>
      <c r="B326" s="1" t="s">
        <v>1789</v>
      </c>
      <c r="C326" s="1" t="s">
        <v>1788</v>
      </c>
      <c r="D326" s="1" t="s">
        <v>201</v>
      </c>
      <c r="E326" s="1" t="s">
        <v>1789</v>
      </c>
      <c r="F326" s="1"/>
      <c r="G326" s="1">
        <v>5985</v>
      </c>
      <c r="H326" s="1"/>
      <c r="I326" s="1">
        <v>0</v>
      </c>
      <c r="J326" s="1">
        <v>1</v>
      </c>
      <c r="K326" s="1"/>
      <c r="L326" s="1"/>
      <c r="M326" s="1"/>
      <c r="N326" s="1"/>
      <c r="O326" s="1"/>
      <c r="P326" s="1" t="s">
        <v>1790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 t="s">
        <v>1791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>
        <v>1</v>
      </c>
      <c r="AT326" s="1">
        <v>1</v>
      </c>
      <c r="AU326" s="1">
        <v>0</v>
      </c>
      <c r="AV326" s="1">
        <v>1</v>
      </c>
      <c r="AW326" s="1">
        <v>0</v>
      </c>
      <c r="AX326" s="1">
        <v>0</v>
      </c>
      <c r="AY326" s="1"/>
      <c r="AZ326" s="1"/>
      <c r="BA326" s="1"/>
      <c r="BB326" s="1">
        <v>-1</v>
      </c>
      <c r="BC326" s="1">
        <v>0</v>
      </c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>
        <v>0</v>
      </c>
      <c r="CT326" s="1" t="s">
        <v>1792</v>
      </c>
      <c r="CU326" s="1"/>
      <c r="CV326" s="1" t="s">
        <v>1793</v>
      </c>
      <c r="CW326" s="1"/>
      <c r="CX326" s="1" t="s">
        <v>1788</v>
      </c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>
        <v>563161</v>
      </c>
      <c r="DU326" s="1"/>
      <c r="DV326" s="1" t="s">
        <v>663</v>
      </c>
      <c r="DW326" s="1" t="s">
        <v>664</v>
      </c>
      <c r="DX326" s="1">
        <v>4</v>
      </c>
      <c r="DY326" s="1"/>
      <c r="DZ326" s="1">
        <v>1</v>
      </c>
      <c r="EA326" s="1">
        <v>1</v>
      </c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 t="s">
        <v>208</v>
      </c>
      <c r="EP326" s="1" t="s">
        <v>209</v>
      </c>
      <c r="EQ326" s="1" t="s">
        <v>209</v>
      </c>
      <c r="ER326" s="1" t="s">
        <v>209</v>
      </c>
      <c r="ES326" s="1" t="s">
        <v>209</v>
      </c>
      <c r="ET326" s="1">
        <v>2</v>
      </c>
      <c r="EU326" s="1"/>
      <c r="EV326" s="1"/>
      <c r="EW326" s="1"/>
      <c r="EX326" s="1">
        <v>0</v>
      </c>
      <c r="EY326" s="1">
        <v>0</v>
      </c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 t="s">
        <v>665</v>
      </c>
      <c r="GK326" s="1" t="s">
        <v>211</v>
      </c>
      <c r="GL326" s="1" t="s">
        <v>212</v>
      </c>
      <c r="GM326" s="1" t="s">
        <v>213</v>
      </c>
      <c r="GN326" s="1" t="s">
        <v>213</v>
      </c>
      <c r="GO326" s="1" t="s">
        <v>213</v>
      </c>
      <c r="GP326" s="1">
        <v>1</v>
      </c>
      <c r="GQ326" s="1"/>
    </row>
    <row r="327" spans="1:199" ht="28" customHeight="1">
      <c r="A327" s="1" t="s">
        <v>1794</v>
      </c>
      <c r="B327" s="1" t="s">
        <v>1795</v>
      </c>
      <c r="C327" s="1" t="s">
        <v>1794</v>
      </c>
      <c r="D327" s="1" t="s">
        <v>201</v>
      </c>
      <c r="E327" s="1" t="s">
        <v>1795</v>
      </c>
      <c r="F327" s="1"/>
      <c r="G327" s="1">
        <v>2875</v>
      </c>
      <c r="H327" s="1"/>
      <c r="I327" s="1">
        <v>0</v>
      </c>
      <c r="J327" s="1">
        <v>1</v>
      </c>
      <c r="K327" s="1"/>
      <c r="L327" s="1"/>
      <c r="M327" s="1"/>
      <c r="N327" s="1"/>
      <c r="O327" s="1"/>
      <c r="P327" s="1" t="s">
        <v>1796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 t="s">
        <v>1797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>
        <v>1</v>
      </c>
      <c r="AT327" s="1">
        <v>1</v>
      </c>
      <c r="AU327" s="1">
        <v>0</v>
      </c>
      <c r="AV327" s="1">
        <v>1</v>
      </c>
      <c r="AW327" s="1">
        <v>0</v>
      </c>
      <c r="AX327" s="1">
        <v>0</v>
      </c>
      <c r="AY327" s="1"/>
      <c r="AZ327" s="1"/>
      <c r="BA327" s="1"/>
      <c r="BB327" s="1">
        <v>-1</v>
      </c>
      <c r="BC327" s="1">
        <v>0</v>
      </c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>
        <v>0</v>
      </c>
      <c r="CT327" s="1" t="s">
        <v>1798</v>
      </c>
      <c r="CU327" s="1"/>
      <c r="CV327" s="1" t="s">
        <v>1799</v>
      </c>
      <c r="CW327" s="1"/>
      <c r="CX327" s="1" t="s">
        <v>1794</v>
      </c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>
        <v>563161</v>
      </c>
      <c r="DU327" s="1"/>
      <c r="DV327" s="1" t="s">
        <v>316</v>
      </c>
      <c r="DW327" s="1" t="s">
        <v>1800</v>
      </c>
      <c r="DX327" s="1">
        <v>4</v>
      </c>
      <c r="DY327" s="1"/>
      <c r="DZ327" s="1">
        <v>1</v>
      </c>
      <c r="EA327" s="1">
        <v>1</v>
      </c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 t="s">
        <v>208</v>
      </c>
      <c r="EP327" s="1" t="s">
        <v>209</v>
      </c>
      <c r="EQ327" s="1" t="s">
        <v>209</v>
      </c>
      <c r="ER327" s="1" t="s">
        <v>209</v>
      </c>
      <c r="ES327" s="1" t="s">
        <v>209</v>
      </c>
      <c r="ET327" s="1">
        <v>2</v>
      </c>
      <c r="EU327" s="1"/>
      <c r="EV327" s="1"/>
      <c r="EW327" s="1"/>
      <c r="EX327" s="1">
        <v>0</v>
      </c>
      <c r="EY327" s="1">
        <v>0</v>
      </c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 t="s">
        <v>1801</v>
      </c>
      <c r="GK327" s="1" t="s">
        <v>211</v>
      </c>
      <c r="GL327" s="1" t="s">
        <v>212</v>
      </c>
      <c r="GM327" s="1" t="s">
        <v>213</v>
      </c>
      <c r="GN327" s="1" t="s">
        <v>213</v>
      </c>
      <c r="GO327" s="1" t="s">
        <v>213</v>
      </c>
      <c r="GP327" s="1">
        <v>1</v>
      </c>
      <c r="GQ327" s="1"/>
    </row>
    <row r="328" spans="1:199" ht="28" customHeight="1">
      <c r="A328" s="1" t="s">
        <v>1802</v>
      </c>
      <c r="B328" s="1" t="s">
        <v>1803</v>
      </c>
      <c r="C328" s="1" t="s">
        <v>1802</v>
      </c>
      <c r="D328" s="1" t="s">
        <v>201</v>
      </c>
      <c r="E328" s="1" t="s">
        <v>1803</v>
      </c>
      <c r="F328" s="1"/>
      <c r="G328" s="1">
        <v>3622</v>
      </c>
      <c r="H328" s="1"/>
      <c r="I328" s="1">
        <v>0</v>
      </c>
      <c r="J328" s="1">
        <v>1</v>
      </c>
      <c r="K328" s="1"/>
      <c r="L328" s="1"/>
      <c r="M328" s="1"/>
      <c r="N328" s="1"/>
      <c r="O328" s="1"/>
      <c r="P328" s="1" t="s">
        <v>1804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 t="s">
        <v>1805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>
        <v>1</v>
      </c>
      <c r="AT328" s="1">
        <v>1</v>
      </c>
      <c r="AU328" s="1">
        <v>0</v>
      </c>
      <c r="AV328" s="1">
        <v>1</v>
      </c>
      <c r="AW328" s="1">
        <v>0</v>
      </c>
      <c r="AX328" s="1">
        <v>0</v>
      </c>
      <c r="AY328" s="1"/>
      <c r="AZ328" s="1"/>
      <c r="BA328" s="1"/>
      <c r="BB328" s="1">
        <v>-1</v>
      </c>
      <c r="BC328" s="1">
        <v>0</v>
      </c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>
        <v>0</v>
      </c>
      <c r="CT328" s="1" t="s">
        <v>1806</v>
      </c>
      <c r="CU328" s="1"/>
      <c r="CV328" s="1" t="s">
        <v>1807</v>
      </c>
      <c r="CW328" s="1"/>
      <c r="CX328" s="1" t="s">
        <v>1802</v>
      </c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>
        <v>563161</v>
      </c>
      <c r="DU328" s="1"/>
      <c r="DV328" s="1" t="s">
        <v>316</v>
      </c>
      <c r="DW328" s="1" t="s">
        <v>1800</v>
      </c>
      <c r="DX328" s="1">
        <v>4</v>
      </c>
      <c r="DY328" s="1"/>
      <c r="DZ328" s="1">
        <v>1</v>
      </c>
      <c r="EA328" s="1">
        <v>1</v>
      </c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 t="s">
        <v>208</v>
      </c>
      <c r="EP328" s="1" t="s">
        <v>209</v>
      </c>
      <c r="EQ328" s="1" t="s">
        <v>209</v>
      </c>
      <c r="ER328" s="1" t="s">
        <v>209</v>
      </c>
      <c r="ES328" s="1" t="s">
        <v>209</v>
      </c>
      <c r="ET328" s="1">
        <v>2</v>
      </c>
      <c r="EU328" s="1"/>
      <c r="EV328" s="1"/>
      <c r="EW328" s="1"/>
      <c r="EX328" s="1">
        <v>0</v>
      </c>
      <c r="EY328" s="1">
        <v>0</v>
      </c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 t="s">
        <v>1801</v>
      </c>
      <c r="GK328" s="1" t="s">
        <v>211</v>
      </c>
      <c r="GL328" s="1" t="s">
        <v>212</v>
      </c>
      <c r="GM328" s="1" t="s">
        <v>213</v>
      </c>
      <c r="GN328" s="1" t="s">
        <v>213</v>
      </c>
      <c r="GO328" s="1" t="s">
        <v>213</v>
      </c>
      <c r="GP328" s="1">
        <v>1</v>
      </c>
      <c r="GQ328" s="1"/>
    </row>
    <row r="329" spans="1:199" ht="28" customHeight="1">
      <c r="A329" s="1" t="s">
        <v>1808</v>
      </c>
      <c r="B329" s="1" t="s">
        <v>1809</v>
      </c>
      <c r="C329" s="1" t="s">
        <v>1808</v>
      </c>
      <c r="D329" s="1" t="s">
        <v>201</v>
      </c>
      <c r="E329" s="1" t="s">
        <v>1809</v>
      </c>
      <c r="F329" s="1"/>
      <c r="G329" s="1">
        <v>2875</v>
      </c>
      <c r="H329" s="1"/>
      <c r="I329" s="1">
        <v>0</v>
      </c>
      <c r="J329" s="1">
        <v>1</v>
      </c>
      <c r="K329" s="1"/>
      <c r="L329" s="1"/>
      <c r="M329" s="1"/>
      <c r="N329" s="1"/>
      <c r="O329" s="1"/>
      <c r="P329" s="1" t="s">
        <v>1810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 t="s">
        <v>1811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>
        <v>1</v>
      </c>
      <c r="AT329" s="1">
        <v>1</v>
      </c>
      <c r="AU329" s="1">
        <v>0</v>
      </c>
      <c r="AV329" s="1">
        <v>1</v>
      </c>
      <c r="AW329" s="1">
        <v>0</v>
      </c>
      <c r="AX329" s="1">
        <v>0</v>
      </c>
      <c r="AY329" s="1"/>
      <c r="AZ329" s="1"/>
      <c r="BA329" s="1"/>
      <c r="BB329" s="1">
        <v>-1</v>
      </c>
      <c r="BC329" s="1">
        <v>0</v>
      </c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>
        <v>0</v>
      </c>
      <c r="CT329" s="1" t="s">
        <v>1812</v>
      </c>
      <c r="CU329" s="1"/>
      <c r="CV329" s="1" t="s">
        <v>1813</v>
      </c>
      <c r="CW329" s="1"/>
      <c r="CX329" s="1" t="s">
        <v>1808</v>
      </c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>
        <v>563161</v>
      </c>
      <c r="DU329" s="1"/>
      <c r="DV329" s="1" t="s">
        <v>316</v>
      </c>
      <c r="DW329" s="1" t="s">
        <v>1800</v>
      </c>
      <c r="DX329" s="1">
        <v>4</v>
      </c>
      <c r="DY329" s="1"/>
      <c r="DZ329" s="1">
        <v>1</v>
      </c>
      <c r="EA329" s="1">
        <v>1</v>
      </c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 t="s">
        <v>208</v>
      </c>
      <c r="EP329" s="1" t="s">
        <v>209</v>
      </c>
      <c r="EQ329" s="1" t="s">
        <v>209</v>
      </c>
      <c r="ER329" s="1" t="s">
        <v>209</v>
      </c>
      <c r="ES329" s="1" t="s">
        <v>209</v>
      </c>
      <c r="ET329" s="1">
        <v>2</v>
      </c>
      <c r="EU329" s="1"/>
      <c r="EV329" s="1"/>
      <c r="EW329" s="1"/>
      <c r="EX329" s="1">
        <v>0</v>
      </c>
      <c r="EY329" s="1">
        <v>0</v>
      </c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 t="s">
        <v>1801</v>
      </c>
      <c r="GK329" s="1" t="s">
        <v>211</v>
      </c>
      <c r="GL329" s="1" t="s">
        <v>212</v>
      </c>
      <c r="GM329" s="1" t="s">
        <v>213</v>
      </c>
      <c r="GN329" s="1" t="s">
        <v>213</v>
      </c>
      <c r="GO329" s="1" t="s">
        <v>213</v>
      </c>
      <c r="GP329" s="1">
        <v>1</v>
      </c>
      <c r="GQ329" s="1"/>
    </row>
    <row r="330" spans="1:199" ht="28" customHeight="1">
      <c r="A330" s="1" t="s">
        <v>1814</v>
      </c>
      <c r="B330" s="1" t="s">
        <v>1815</v>
      </c>
      <c r="C330" s="1" t="s">
        <v>1814</v>
      </c>
      <c r="D330" s="1" t="s">
        <v>201</v>
      </c>
      <c r="E330" s="1" t="s">
        <v>1815</v>
      </c>
      <c r="F330" s="1"/>
      <c r="G330" s="1">
        <v>2875</v>
      </c>
      <c r="H330" s="1"/>
      <c r="I330" s="1">
        <v>0</v>
      </c>
      <c r="J330" s="1">
        <v>1</v>
      </c>
      <c r="K330" s="1"/>
      <c r="L330" s="1"/>
      <c r="M330" s="1"/>
      <c r="N330" s="1"/>
      <c r="O330" s="1"/>
      <c r="P330" s="1" t="s">
        <v>1816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 t="s">
        <v>1817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>
        <v>1</v>
      </c>
      <c r="AT330" s="1">
        <v>1</v>
      </c>
      <c r="AU330" s="1">
        <v>0</v>
      </c>
      <c r="AV330" s="1">
        <v>1</v>
      </c>
      <c r="AW330" s="1">
        <v>0</v>
      </c>
      <c r="AX330" s="1">
        <v>0</v>
      </c>
      <c r="AY330" s="1"/>
      <c r="AZ330" s="1"/>
      <c r="BA330" s="1"/>
      <c r="BB330" s="1">
        <v>-1</v>
      </c>
      <c r="BC330" s="1">
        <v>0</v>
      </c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>
        <v>0</v>
      </c>
      <c r="CT330" s="1" t="s">
        <v>1818</v>
      </c>
      <c r="CU330" s="1"/>
      <c r="CV330" s="1" t="s">
        <v>1819</v>
      </c>
      <c r="CW330" s="1"/>
      <c r="CX330" s="1" t="s">
        <v>1814</v>
      </c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>
        <v>563161</v>
      </c>
      <c r="DU330" s="1"/>
      <c r="DV330" s="1" t="s">
        <v>316</v>
      </c>
      <c r="DW330" s="1" t="s">
        <v>1800</v>
      </c>
      <c r="DX330" s="1">
        <v>4</v>
      </c>
      <c r="DY330" s="1"/>
      <c r="DZ330" s="1">
        <v>1</v>
      </c>
      <c r="EA330" s="1">
        <v>1</v>
      </c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 t="s">
        <v>208</v>
      </c>
      <c r="EP330" s="1" t="s">
        <v>209</v>
      </c>
      <c r="EQ330" s="1" t="s">
        <v>209</v>
      </c>
      <c r="ER330" s="1" t="s">
        <v>209</v>
      </c>
      <c r="ES330" s="1" t="s">
        <v>209</v>
      </c>
      <c r="ET330" s="1">
        <v>2</v>
      </c>
      <c r="EU330" s="1"/>
      <c r="EV330" s="1"/>
      <c r="EW330" s="1"/>
      <c r="EX330" s="1">
        <v>0</v>
      </c>
      <c r="EY330" s="1">
        <v>0</v>
      </c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 t="s">
        <v>1801</v>
      </c>
      <c r="GK330" s="1" t="s">
        <v>211</v>
      </c>
      <c r="GL330" s="1" t="s">
        <v>212</v>
      </c>
      <c r="GM330" s="1" t="s">
        <v>213</v>
      </c>
      <c r="GN330" s="1" t="s">
        <v>213</v>
      </c>
      <c r="GO330" s="1" t="s">
        <v>213</v>
      </c>
      <c r="GP330" s="1">
        <v>1</v>
      </c>
      <c r="GQ330" s="1"/>
    </row>
    <row r="331" spans="1:199" ht="28" customHeight="1">
      <c r="A331" s="1" t="s">
        <v>1820</v>
      </c>
      <c r="B331" s="1" t="s">
        <v>1821</v>
      </c>
      <c r="C331" s="1" t="s">
        <v>1820</v>
      </c>
      <c r="D331" s="1" t="s">
        <v>201</v>
      </c>
      <c r="E331" s="1" t="s">
        <v>1821</v>
      </c>
      <c r="F331" s="1"/>
      <c r="G331" s="1">
        <v>3622</v>
      </c>
      <c r="H331" s="1"/>
      <c r="I331" s="1">
        <v>0</v>
      </c>
      <c r="J331" s="1">
        <v>1</v>
      </c>
      <c r="K331" s="1"/>
      <c r="L331" s="1"/>
      <c r="M331" s="1"/>
      <c r="N331" s="1"/>
      <c r="O331" s="1"/>
      <c r="P331" s="1" t="s">
        <v>1822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 t="s">
        <v>1823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>
        <v>1</v>
      </c>
      <c r="AT331" s="1">
        <v>1</v>
      </c>
      <c r="AU331" s="1">
        <v>0</v>
      </c>
      <c r="AV331" s="1">
        <v>1</v>
      </c>
      <c r="AW331" s="1">
        <v>0</v>
      </c>
      <c r="AX331" s="1">
        <v>0</v>
      </c>
      <c r="AY331" s="1"/>
      <c r="AZ331" s="1"/>
      <c r="BA331" s="1"/>
      <c r="BB331" s="1">
        <v>-1</v>
      </c>
      <c r="BC331" s="1">
        <v>0</v>
      </c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>
        <v>0</v>
      </c>
      <c r="CT331" s="1" t="s">
        <v>1824</v>
      </c>
      <c r="CU331" s="1"/>
      <c r="CV331" s="1" t="s">
        <v>1825</v>
      </c>
      <c r="CW331" s="1"/>
      <c r="CX331" s="1" t="s">
        <v>1820</v>
      </c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>
        <v>563161</v>
      </c>
      <c r="DU331" s="1"/>
      <c r="DV331" s="1" t="s">
        <v>316</v>
      </c>
      <c r="DW331" s="1" t="s">
        <v>1800</v>
      </c>
      <c r="DX331" s="1">
        <v>4</v>
      </c>
      <c r="DY331" s="1"/>
      <c r="DZ331" s="1">
        <v>1</v>
      </c>
      <c r="EA331" s="1">
        <v>1</v>
      </c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 t="s">
        <v>208</v>
      </c>
      <c r="EP331" s="1" t="s">
        <v>209</v>
      </c>
      <c r="EQ331" s="1" t="s">
        <v>209</v>
      </c>
      <c r="ER331" s="1" t="s">
        <v>209</v>
      </c>
      <c r="ES331" s="1" t="s">
        <v>209</v>
      </c>
      <c r="ET331" s="1">
        <v>2</v>
      </c>
      <c r="EU331" s="1"/>
      <c r="EV331" s="1"/>
      <c r="EW331" s="1"/>
      <c r="EX331" s="1">
        <v>0</v>
      </c>
      <c r="EY331" s="1">
        <v>0</v>
      </c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 t="s">
        <v>1801</v>
      </c>
      <c r="GK331" s="1" t="s">
        <v>211</v>
      </c>
      <c r="GL331" s="1" t="s">
        <v>212</v>
      </c>
      <c r="GM331" s="1" t="s">
        <v>213</v>
      </c>
      <c r="GN331" s="1" t="s">
        <v>213</v>
      </c>
      <c r="GO331" s="1" t="s">
        <v>213</v>
      </c>
      <c r="GP331" s="1">
        <v>1</v>
      </c>
      <c r="GQ331" s="1"/>
    </row>
    <row r="332" spans="1:199" ht="28" customHeight="1">
      <c r="A332" s="1" t="s">
        <v>1826</v>
      </c>
      <c r="B332" s="1" t="s">
        <v>1827</v>
      </c>
      <c r="C332" s="1" t="s">
        <v>1826</v>
      </c>
      <c r="D332" s="1" t="s">
        <v>201</v>
      </c>
      <c r="E332" s="1" t="s">
        <v>1827</v>
      </c>
      <c r="F332" s="1"/>
      <c r="G332" s="1">
        <v>2875</v>
      </c>
      <c r="H332" s="1"/>
      <c r="I332" s="1">
        <v>0</v>
      </c>
      <c r="J332" s="1">
        <v>1</v>
      </c>
      <c r="K332" s="1"/>
      <c r="L332" s="1"/>
      <c r="M332" s="1"/>
      <c r="N332" s="1"/>
      <c r="O332" s="1"/>
      <c r="P332" s="1" t="s">
        <v>1828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 t="s">
        <v>1829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>
        <v>1</v>
      </c>
      <c r="AT332" s="1">
        <v>1</v>
      </c>
      <c r="AU332" s="1">
        <v>0</v>
      </c>
      <c r="AV332" s="1">
        <v>1</v>
      </c>
      <c r="AW332" s="1">
        <v>0</v>
      </c>
      <c r="AX332" s="1">
        <v>0</v>
      </c>
      <c r="AY332" s="1"/>
      <c r="AZ332" s="1"/>
      <c r="BA332" s="1"/>
      <c r="BB332" s="1">
        <v>-1</v>
      </c>
      <c r="BC332" s="1">
        <v>0</v>
      </c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>
        <v>0</v>
      </c>
      <c r="CT332" s="1" t="s">
        <v>1830</v>
      </c>
      <c r="CU332" s="1"/>
      <c r="CV332" s="1" t="s">
        <v>1831</v>
      </c>
      <c r="CW332" s="1"/>
      <c r="CX332" s="1" t="s">
        <v>1826</v>
      </c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>
        <v>563161</v>
      </c>
      <c r="DU332" s="1"/>
      <c r="DV332" s="1" t="s">
        <v>316</v>
      </c>
      <c r="DW332" s="1" t="s">
        <v>1800</v>
      </c>
      <c r="DX332" s="1">
        <v>4</v>
      </c>
      <c r="DY332" s="1"/>
      <c r="DZ332" s="1">
        <v>1</v>
      </c>
      <c r="EA332" s="1">
        <v>1</v>
      </c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 t="s">
        <v>208</v>
      </c>
      <c r="EP332" s="1" t="s">
        <v>209</v>
      </c>
      <c r="EQ332" s="1" t="s">
        <v>209</v>
      </c>
      <c r="ER332" s="1" t="s">
        <v>209</v>
      </c>
      <c r="ES332" s="1" t="s">
        <v>209</v>
      </c>
      <c r="ET332" s="1">
        <v>2</v>
      </c>
      <c r="EU332" s="1"/>
      <c r="EV332" s="1"/>
      <c r="EW332" s="1"/>
      <c r="EX332" s="1">
        <v>0</v>
      </c>
      <c r="EY332" s="1">
        <v>0</v>
      </c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 t="s">
        <v>1801</v>
      </c>
      <c r="GK332" s="1" t="s">
        <v>211</v>
      </c>
      <c r="GL332" s="1" t="s">
        <v>212</v>
      </c>
      <c r="GM332" s="1" t="s">
        <v>213</v>
      </c>
      <c r="GN332" s="1" t="s">
        <v>213</v>
      </c>
      <c r="GO332" s="1" t="s">
        <v>213</v>
      </c>
      <c r="GP332" s="1">
        <v>1</v>
      </c>
      <c r="GQ332" s="1"/>
    </row>
    <row r="333" spans="1:199" ht="28" customHeight="1">
      <c r="A333" s="1" t="s">
        <v>1832</v>
      </c>
      <c r="B333" s="1" t="s">
        <v>1833</v>
      </c>
      <c r="C333" s="1" t="s">
        <v>1832</v>
      </c>
      <c r="D333" s="1" t="s">
        <v>201</v>
      </c>
      <c r="E333" s="1" t="s">
        <v>1833</v>
      </c>
      <c r="F333" s="1"/>
      <c r="G333" s="1">
        <v>2875</v>
      </c>
      <c r="H333" s="1"/>
      <c r="I333" s="1">
        <v>0</v>
      </c>
      <c r="J333" s="1">
        <v>1</v>
      </c>
      <c r="K333" s="1"/>
      <c r="L333" s="1"/>
      <c r="M333" s="1"/>
      <c r="N333" s="1"/>
      <c r="O333" s="1"/>
      <c r="P333" s="1" t="s">
        <v>1834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 t="s">
        <v>1835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>
        <v>1</v>
      </c>
      <c r="AT333" s="1">
        <v>1</v>
      </c>
      <c r="AU333" s="1">
        <v>0</v>
      </c>
      <c r="AV333" s="1">
        <v>1</v>
      </c>
      <c r="AW333" s="1">
        <v>0</v>
      </c>
      <c r="AX333" s="1">
        <v>0</v>
      </c>
      <c r="AY333" s="1"/>
      <c r="AZ333" s="1"/>
      <c r="BA333" s="1"/>
      <c r="BB333" s="1">
        <v>-1</v>
      </c>
      <c r="BC333" s="1">
        <v>0</v>
      </c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>
        <v>0</v>
      </c>
      <c r="CT333" s="1" t="s">
        <v>1836</v>
      </c>
      <c r="CU333" s="1"/>
      <c r="CV333" s="1" t="s">
        <v>1837</v>
      </c>
      <c r="CW333" s="1"/>
      <c r="CX333" s="1" t="s">
        <v>1832</v>
      </c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>
        <v>563161</v>
      </c>
      <c r="DU333" s="1"/>
      <c r="DV333" s="1" t="s">
        <v>316</v>
      </c>
      <c r="DW333" s="1" t="s">
        <v>1800</v>
      </c>
      <c r="DX333" s="1">
        <v>4</v>
      </c>
      <c r="DY333" s="1"/>
      <c r="DZ333" s="1">
        <v>1</v>
      </c>
      <c r="EA333" s="1">
        <v>1</v>
      </c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 t="s">
        <v>208</v>
      </c>
      <c r="EP333" s="1" t="s">
        <v>209</v>
      </c>
      <c r="EQ333" s="1" t="s">
        <v>209</v>
      </c>
      <c r="ER333" s="1" t="s">
        <v>209</v>
      </c>
      <c r="ES333" s="1" t="s">
        <v>209</v>
      </c>
      <c r="ET333" s="1">
        <v>2</v>
      </c>
      <c r="EU333" s="1"/>
      <c r="EV333" s="1"/>
      <c r="EW333" s="1"/>
      <c r="EX333" s="1">
        <v>0</v>
      </c>
      <c r="EY333" s="1">
        <v>0</v>
      </c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 t="s">
        <v>1801</v>
      </c>
      <c r="GK333" s="1" t="s">
        <v>211</v>
      </c>
      <c r="GL333" s="1" t="s">
        <v>212</v>
      </c>
      <c r="GM333" s="1" t="s">
        <v>213</v>
      </c>
      <c r="GN333" s="1" t="s">
        <v>213</v>
      </c>
      <c r="GO333" s="1" t="s">
        <v>213</v>
      </c>
      <c r="GP333" s="1">
        <v>1</v>
      </c>
      <c r="GQ333" s="1"/>
    </row>
    <row r="334" spans="1:199" ht="28" customHeight="1">
      <c r="A334" s="1" t="s">
        <v>1838</v>
      </c>
      <c r="B334" s="1" t="s">
        <v>1839</v>
      </c>
      <c r="C334" s="1" t="s">
        <v>1838</v>
      </c>
      <c r="D334" s="1" t="s">
        <v>201</v>
      </c>
      <c r="E334" s="1" t="s">
        <v>1839</v>
      </c>
      <c r="F334" s="1"/>
      <c r="G334" s="1">
        <v>338</v>
      </c>
      <c r="H334" s="1"/>
      <c r="I334" s="1">
        <v>0</v>
      </c>
      <c r="J334" s="1">
        <v>1</v>
      </c>
      <c r="K334" s="1"/>
      <c r="L334" s="1"/>
      <c r="M334" s="1"/>
      <c r="N334" s="1"/>
      <c r="O334" s="1"/>
      <c r="P334" s="1" t="s">
        <v>1840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 t="s">
        <v>1841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>
        <v>1</v>
      </c>
      <c r="AT334" s="1">
        <v>1</v>
      </c>
      <c r="AU334" s="1">
        <v>0</v>
      </c>
      <c r="AV334" s="1">
        <v>1</v>
      </c>
      <c r="AW334" s="1">
        <v>0</v>
      </c>
      <c r="AX334" s="1">
        <v>0</v>
      </c>
      <c r="AY334" s="1"/>
      <c r="AZ334" s="1"/>
      <c r="BA334" s="1"/>
      <c r="BB334" s="1">
        <v>-1</v>
      </c>
      <c r="BC334" s="1">
        <v>0</v>
      </c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>
        <v>0</v>
      </c>
      <c r="CT334" s="1" t="s">
        <v>1842</v>
      </c>
      <c r="CU334" s="1"/>
      <c r="CV334" s="1" t="s">
        <v>1843</v>
      </c>
      <c r="CW334" s="1"/>
      <c r="CX334" s="1" t="s">
        <v>1838</v>
      </c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>
        <v>563161</v>
      </c>
      <c r="DU334" s="1"/>
      <c r="DV334" s="1" t="s">
        <v>241</v>
      </c>
      <c r="DW334" s="1" t="s">
        <v>1800</v>
      </c>
      <c r="DX334" s="1">
        <v>4</v>
      </c>
      <c r="DY334" s="1"/>
      <c r="DZ334" s="1">
        <v>1</v>
      </c>
      <c r="EA334" s="1">
        <v>1</v>
      </c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 t="s">
        <v>208</v>
      </c>
      <c r="EP334" s="1" t="s">
        <v>209</v>
      </c>
      <c r="EQ334" s="1" t="s">
        <v>209</v>
      </c>
      <c r="ER334" s="1" t="s">
        <v>209</v>
      </c>
      <c r="ES334" s="1" t="s">
        <v>209</v>
      </c>
      <c r="ET334" s="1">
        <v>2</v>
      </c>
      <c r="EU334" s="1"/>
      <c r="EV334" s="1"/>
      <c r="EW334" s="1"/>
      <c r="EX334" s="1">
        <v>0</v>
      </c>
      <c r="EY334" s="1">
        <v>0</v>
      </c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 t="s">
        <v>1844</v>
      </c>
      <c r="GK334" s="1" t="s">
        <v>211</v>
      </c>
      <c r="GL334" s="1" t="s">
        <v>212</v>
      </c>
      <c r="GM334" s="1" t="s">
        <v>213</v>
      </c>
      <c r="GN334" s="1" t="s">
        <v>213</v>
      </c>
      <c r="GO334" s="1" t="s">
        <v>213</v>
      </c>
      <c r="GP334" s="1">
        <v>1</v>
      </c>
      <c r="GQ334" s="1"/>
    </row>
    <row r="335" spans="1:199" ht="28" customHeight="1">
      <c r="A335" s="1" t="s">
        <v>1845</v>
      </c>
      <c r="B335" s="1" t="s">
        <v>1846</v>
      </c>
      <c r="C335" s="1" t="s">
        <v>1845</v>
      </c>
      <c r="D335" s="1" t="s">
        <v>201</v>
      </c>
      <c r="E335" s="1" t="s">
        <v>1846</v>
      </c>
      <c r="F335" s="1"/>
      <c r="G335" s="1">
        <v>338</v>
      </c>
      <c r="H335" s="1"/>
      <c r="I335" s="1">
        <v>0</v>
      </c>
      <c r="J335" s="1">
        <v>1</v>
      </c>
      <c r="K335" s="1"/>
      <c r="L335" s="1"/>
      <c r="M335" s="1"/>
      <c r="N335" s="1"/>
      <c r="O335" s="1"/>
      <c r="P335" s="1" t="s">
        <v>1847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 t="s">
        <v>1848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>
        <v>1</v>
      </c>
      <c r="AT335" s="1">
        <v>1</v>
      </c>
      <c r="AU335" s="1">
        <v>0</v>
      </c>
      <c r="AV335" s="1">
        <v>1</v>
      </c>
      <c r="AW335" s="1">
        <v>0</v>
      </c>
      <c r="AX335" s="1">
        <v>0</v>
      </c>
      <c r="AY335" s="1"/>
      <c r="AZ335" s="1"/>
      <c r="BA335" s="1"/>
      <c r="BB335" s="1">
        <v>-1</v>
      </c>
      <c r="BC335" s="1">
        <v>0</v>
      </c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>
        <v>0</v>
      </c>
      <c r="CT335" s="1" t="s">
        <v>1849</v>
      </c>
      <c r="CU335" s="1"/>
      <c r="CV335" s="1" t="s">
        <v>1850</v>
      </c>
      <c r="CW335" s="1"/>
      <c r="CX335" s="1" t="s">
        <v>1845</v>
      </c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>
        <v>563161</v>
      </c>
      <c r="DU335" s="1"/>
      <c r="DV335" s="1" t="s">
        <v>241</v>
      </c>
      <c r="DW335" s="1" t="s">
        <v>1800</v>
      </c>
      <c r="DX335" s="1">
        <v>4</v>
      </c>
      <c r="DY335" s="1"/>
      <c r="DZ335" s="1">
        <v>1</v>
      </c>
      <c r="EA335" s="1">
        <v>1</v>
      </c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 t="s">
        <v>208</v>
      </c>
      <c r="EP335" s="1" t="s">
        <v>209</v>
      </c>
      <c r="EQ335" s="1" t="s">
        <v>209</v>
      </c>
      <c r="ER335" s="1" t="s">
        <v>209</v>
      </c>
      <c r="ES335" s="1" t="s">
        <v>209</v>
      </c>
      <c r="ET335" s="1">
        <v>2</v>
      </c>
      <c r="EU335" s="1"/>
      <c r="EV335" s="1"/>
      <c r="EW335" s="1"/>
      <c r="EX335" s="1">
        <v>0</v>
      </c>
      <c r="EY335" s="1">
        <v>0</v>
      </c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 t="s">
        <v>1844</v>
      </c>
      <c r="GK335" s="1" t="s">
        <v>211</v>
      </c>
      <c r="GL335" s="1" t="s">
        <v>212</v>
      </c>
      <c r="GM335" s="1" t="s">
        <v>213</v>
      </c>
      <c r="GN335" s="1" t="s">
        <v>213</v>
      </c>
      <c r="GO335" s="1" t="s">
        <v>213</v>
      </c>
      <c r="GP335" s="1">
        <v>1</v>
      </c>
      <c r="GQ335" s="1"/>
    </row>
    <row r="336" spans="1:199" ht="28" customHeight="1">
      <c r="A336" s="1" t="s">
        <v>1851</v>
      </c>
      <c r="B336" s="1" t="s">
        <v>1852</v>
      </c>
      <c r="C336" s="1" t="s">
        <v>1851</v>
      </c>
      <c r="D336" s="1" t="s">
        <v>201</v>
      </c>
      <c r="E336" s="1" t="s">
        <v>1852</v>
      </c>
      <c r="F336" s="1"/>
      <c r="G336" s="1">
        <v>1086</v>
      </c>
      <c r="H336" s="1"/>
      <c r="I336" s="1">
        <v>0</v>
      </c>
      <c r="J336" s="1">
        <v>1</v>
      </c>
      <c r="K336" s="1"/>
      <c r="L336" s="1"/>
      <c r="M336" s="1"/>
      <c r="N336" s="1"/>
      <c r="O336" s="1"/>
      <c r="P336" s="1" t="s">
        <v>1853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 t="s">
        <v>1854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>
        <v>1</v>
      </c>
      <c r="AT336" s="1">
        <v>1</v>
      </c>
      <c r="AU336" s="1">
        <v>0</v>
      </c>
      <c r="AV336" s="1">
        <v>1</v>
      </c>
      <c r="AW336" s="1">
        <v>0</v>
      </c>
      <c r="AX336" s="1">
        <v>0</v>
      </c>
      <c r="AY336" s="1"/>
      <c r="AZ336" s="1"/>
      <c r="BA336" s="1"/>
      <c r="BB336" s="1">
        <v>-1</v>
      </c>
      <c r="BC336" s="1">
        <v>0</v>
      </c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>
        <v>0</v>
      </c>
      <c r="CT336" s="1" t="s">
        <v>1855</v>
      </c>
      <c r="CU336" s="1"/>
      <c r="CV336" s="1" t="s">
        <v>1856</v>
      </c>
      <c r="CW336" s="1"/>
      <c r="CX336" s="1" t="s">
        <v>1851</v>
      </c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>
        <v>563161</v>
      </c>
      <c r="DU336" s="1"/>
      <c r="DV336" s="1" t="s">
        <v>241</v>
      </c>
      <c r="DW336" s="1" t="s">
        <v>1800</v>
      </c>
      <c r="DX336" s="1">
        <v>4</v>
      </c>
      <c r="DY336" s="1"/>
      <c r="DZ336" s="1">
        <v>1</v>
      </c>
      <c r="EA336" s="1">
        <v>1</v>
      </c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 t="s">
        <v>208</v>
      </c>
      <c r="EP336" s="1" t="s">
        <v>209</v>
      </c>
      <c r="EQ336" s="1" t="s">
        <v>209</v>
      </c>
      <c r="ER336" s="1" t="s">
        <v>209</v>
      </c>
      <c r="ES336" s="1" t="s">
        <v>209</v>
      </c>
      <c r="ET336" s="1">
        <v>2</v>
      </c>
      <c r="EU336" s="1"/>
      <c r="EV336" s="1"/>
      <c r="EW336" s="1"/>
      <c r="EX336" s="1">
        <v>0</v>
      </c>
      <c r="EY336" s="1">
        <v>0</v>
      </c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 t="s">
        <v>1844</v>
      </c>
      <c r="GK336" s="1" t="s">
        <v>211</v>
      </c>
      <c r="GL336" s="1" t="s">
        <v>212</v>
      </c>
      <c r="GM336" s="1" t="s">
        <v>213</v>
      </c>
      <c r="GN336" s="1" t="s">
        <v>213</v>
      </c>
      <c r="GO336" s="1" t="s">
        <v>213</v>
      </c>
      <c r="GP336" s="1">
        <v>1</v>
      </c>
      <c r="GQ336" s="1"/>
    </row>
    <row r="337" spans="1:199" ht="28" customHeight="1">
      <c r="A337" s="1" t="s">
        <v>1857</v>
      </c>
      <c r="B337" s="1" t="s">
        <v>1858</v>
      </c>
      <c r="C337" s="1" t="s">
        <v>1857</v>
      </c>
      <c r="D337" s="1" t="s">
        <v>201</v>
      </c>
      <c r="E337" s="1" t="s">
        <v>1858</v>
      </c>
      <c r="F337" s="1"/>
      <c r="G337" s="1">
        <v>1086</v>
      </c>
      <c r="H337" s="1"/>
      <c r="I337" s="1">
        <v>0</v>
      </c>
      <c r="J337" s="1">
        <v>1</v>
      </c>
      <c r="K337" s="1"/>
      <c r="L337" s="1"/>
      <c r="M337" s="1"/>
      <c r="N337" s="1"/>
      <c r="O337" s="1"/>
      <c r="P337" s="1" t="s">
        <v>1859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 t="s">
        <v>1860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>
        <v>1</v>
      </c>
      <c r="AT337" s="1">
        <v>1</v>
      </c>
      <c r="AU337" s="1">
        <v>0</v>
      </c>
      <c r="AV337" s="1">
        <v>1</v>
      </c>
      <c r="AW337" s="1">
        <v>0</v>
      </c>
      <c r="AX337" s="1">
        <v>0</v>
      </c>
      <c r="AY337" s="1"/>
      <c r="AZ337" s="1"/>
      <c r="BA337" s="1"/>
      <c r="BB337" s="1">
        <v>-1</v>
      </c>
      <c r="BC337" s="1">
        <v>0</v>
      </c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>
        <v>0</v>
      </c>
      <c r="CT337" s="1" t="s">
        <v>1861</v>
      </c>
      <c r="CU337" s="1"/>
      <c r="CV337" s="1" t="s">
        <v>1862</v>
      </c>
      <c r="CW337" s="1"/>
      <c r="CX337" s="1" t="s">
        <v>1857</v>
      </c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>
        <v>563161</v>
      </c>
      <c r="DU337" s="1"/>
      <c r="DV337" s="1" t="s">
        <v>241</v>
      </c>
      <c r="DW337" s="1" t="s">
        <v>1800</v>
      </c>
      <c r="DX337" s="1">
        <v>4</v>
      </c>
      <c r="DY337" s="1"/>
      <c r="DZ337" s="1">
        <v>1</v>
      </c>
      <c r="EA337" s="1">
        <v>1</v>
      </c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 t="s">
        <v>208</v>
      </c>
      <c r="EP337" s="1" t="s">
        <v>209</v>
      </c>
      <c r="EQ337" s="1" t="s">
        <v>209</v>
      </c>
      <c r="ER337" s="1" t="s">
        <v>209</v>
      </c>
      <c r="ES337" s="1" t="s">
        <v>209</v>
      </c>
      <c r="ET337" s="1">
        <v>2</v>
      </c>
      <c r="EU337" s="1"/>
      <c r="EV337" s="1"/>
      <c r="EW337" s="1"/>
      <c r="EX337" s="1">
        <v>0</v>
      </c>
      <c r="EY337" s="1">
        <v>0</v>
      </c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 t="s">
        <v>1844</v>
      </c>
      <c r="GK337" s="1" t="s">
        <v>211</v>
      </c>
      <c r="GL337" s="1" t="s">
        <v>212</v>
      </c>
      <c r="GM337" s="1" t="s">
        <v>213</v>
      </c>
      <c r="GN337" s="1" t="s">
        <v>213</v>
      </c>
      <c r="GO337" s="1" t="s">
        <v>213</v>
      </c>
      <c r="GP337" s="1">
        <v>1</v>
      </c>
      <c r="GQ337" s="1"/>
    </row>
    <row r="338" spans="1:199" ht="28" customHeight="1">
      <c r="A338" s="1" t="s">
        <v>1863</v>
      </c>
      <c r="B338" s="1" t="s">
        <v>1864</v>
      </c>
      <c r="C338" s="1" t="s">
        <v>1863</v>
      </c>
      <c r="D338" s="1" t="s">
        <v>201</v>
      </c>
      <c r="E338" s="1" t="s">
        <v>1864</v>
      </c>
      <c r="F338" s="1"/>
      <c r="G338" s="1">
        <v>1086</v>
      </c>
      <c r="H338" s="1"/>
      <c r="I338" s="1">
        <v>0</v>
      </c>
      <c r="J338" s="1">
        <v>1</v>
      </c>
      <c r="K338" s="1"/>
      <c r="L338" s="1"/>
      <c r="M338" s="1"/>
      <c r="N338" s="1"/>
      <c r="O338" s="1"/>
      <c r="P338" s="1" t="s">
        <v>1865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 t="s">
        <v>1866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>
        <v>1</v>
      </c>
      <c r="AT338" s="1">
        <v>1</v>
      </c>
      <c r="AU338" s="1">
        <v>0</v>
      </c>
      <c r="AV338" s="1">
        <v>1</v>
      </c>
      <c r="AW338" s="1">
        <v>0</v>
      </c>
      <c r="AX338" s="1">
        <v>0</v>
      </c>
      <c r="AY338" s="1"/>
      <c r="AZ338" s="1"/>
      <c r="BA338" s="1"/>
      <c r="BB338" s="1">
        <v>-1</v>
      </c>
      <c r="BC338" s="1">
        <v>0</v>
      </c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>
        <v>0</v>
      </c>
      <c r="CT338" s="1" t="s">
        <v>1867</v>
      </c>
      <c r="CU338" s="1"/>
      <c r="CV338" s="1" t="s">
        <v>1868</v>
      </c>
      <c r="CW338" s="1"/>
      <c r="CX338" s="1" t="s">
        <v>1863</v>
      </c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>
        <v>563161</v>
      </c>
      <c r="DU338" s="1"/>
      <c r="DV338" s="1" t="s">
        <v>241</v>
      </c>
      <c r="DW338" s="1" t="s">
        <v>1800</v>
      </c>
      <c r="DX338" s="1">
        <v>4</v>
      </c>
      <c r="DY338" s="1"/>
      <c r="DZ338" s="1">
        <v>1</v>
      </c>
      <c r="EA338" s="1">
        <v>1</v>
      </c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 t="s">
        <v>208</v>
      </c>
      <c r="EP338" s="1" t="s">
        <v>209</v>
      </c>
      <c r="EQ338" s="1" t="s">
        <v>209</v>
      </c>
      <c r="ER338" s="1" t="s">
        <v>209</v>
      </c>
      <c r="ES338" s="1" t="s">
        <v>209</v>
      </c>
      <c r="ET338" s="1">
        <v>2</v>
      </c>
      <c r="EU338" s="1"/>
      <c r="EV338" s="1"/>
      <c r="EW338" s="1"/>
      <c r="EX338" s="1">
        <v>0</v>
      </c>
      <c r="EY338" s="1">
        <v>0</v>
      </c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 t="s">
        <v>1844</v>
      </c>
      <c r="GK338" s="1" t="s">
        <v>211</v>
      </c>
      <c r="GL338" s="1" t="s">
        <v>212</v>
      </c>
      <c r="GM338" s="1" t="s">
        <v>213</v>
      </c>
      <c r="GN338" s="1" t="s">
        <v>213</v>
      </c>
      <c r="GO338" s="1" t="s">
        <v>213</v>
      </c>
      <c r="GP338" s="1">
        <v>1</v>
      </c>
      <c r="GQ338" s="1"/>
    </row>
    <row r="339" spans="1:199" ht="28" customHeight="1">
      <c r="A339" s="1" t="s">
        <v>1869</v>
      </c>
      <c r="B339" s="1" t="s">
        <v>1870</v>
      </c>
      <c r="C339" s="1" t="s">
        <v>1869</v>
      </c>
      <c r="D339" s="1" t="s">
        <v>201</v>
      </c>
      <c r="E339" s="1" t="s">
        <v>1870</v>
      </c>
      <c r="F339" s="1"/>
      <c r="G339" s="1">
        <v>1086</v>
      </c>
      <c r="H339" s="1"/>
      <c r="I339" s="1">
        <v>0</v>
      </c>
      <c r="J339" s="1">
        <v>1</v>
      </c>
      <c r="K339" s="1"/>
      <c r="L339" s="1"/>
      <c r="M339" s="1"/>
      <c r="N339" s="1"/>
      <c r="O339" s="1"/>
      <c r="P339" s="1" t="s">
        <v>1871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 t="s">
        <v>1872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>
        <v>1</v>
      </c>
      <c r="AT339" s="1">
        <v>1</v>
      </c>
      <c r="AU339" s="1">
        <v>0</v>
      </c>
      <c r="AV339" s="1">
        <v>1</v>
      </c>
      <c r="AW339" s="1">
        <v>0</v>
      </c>
      <c r="AX339" s="1">
        <v>0</v>
      </c>
      <c r="AY339" s="1"/>
      <c r="AZ339" s="1"/>
      <c r="BA339" s="1"/>
      <c r="BB339" s="1">
        <v>-1</v>
      </c>
      <c r="BC339" s="1">
        <v>0</v>
      </c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>
        <v>0</v>
      </c>
      <c r="CT339" s="1" t="s">
        <v>1873</v>
      </c>
      <c r="CU339" s="1"/>
      <c r="CV339" s="1" t="s">
        <v>1874</v>
      </c>
      <c r="CW339" s="1"/>
      <c r="CX339" s="1" t="s">
        <v>1869</v>
      </c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>
        <v>563161</v>
      </c>
      <c r="DU339" s="1"/>
      <c r="DV339" s="1" t="s">
        <v>241</v>
      </c>
      <c r="DW339" s="1" t="s">
        <v>1800</v>
      </c>
      <c r="DX339" s="1">
        <v>4</v>
      </c>
      <c r="DY339" s="1"/>
      <c r="DZ339" s="1">
        <v>1</v>
      </c>
      <c r="EA339" s="1">
        <v>1</v>
      </c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 t="s">
        <v>208</v>
      </c>
      <c r="EP339" s="1" t="s">
        <v>209</v>
      </c>
      <c r="EQ339" s="1" t="s">
        <v>209</v>
      </c>
      <c r="ER339" s="1" t="s">
        <v>209</v>
      </c>
      <c r="ES339" s="1" t="s">
        <v>209</v>
      </c>
      <c r="ET339" s="1">
        <v>2</v>
      </c>
      <c r="EU339" s="1"/>
      <c r="EV339" s="1"/>
      <c r="EW339" s="1"/>
      <c r="EX339" s="1">
        <v>0</v>
      </c>
      <c r="EY339" s="1">
        <v>0</v>
      </c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 t="s">
        <v>1844</v>
      </c>
      <c r="GK339" s="1" t="s">
        <v>211</v>
      </c>
      <c r="GL339" s="1" t="s">
        <v>212</v>
      </c>
      <c r="GM339" s="1" t="s">
        <v>213</v>
      </c>
      <c r="GN339" s="1" t="s">
        <v>213</v>
      </c>
      <c r="GO339" s="1" t="s">
        <v>213</v>
      </c>
      <c r="GP339" s="1">
        <v>1</v>
      </c>
      <c r="GQ339" s="1"/>
    </row>
    <row r="340" spans="1:199" ht="28" customHeight="1">
      <c r="A340" s="1" t="s">
        <v>1875</v>
      </c>
      <c r="B340" s="1" t="s">
        <v>1876</v>
      </c>
      <c r="C340" s="1" t="s">
        <v>1875</v>
      </c>
      <c r="D340" s="1" t="s">
        <v>201</v>
      </c>
      <c r="E340" s="1" t="s">
        <v>1876</v>
      </c>
      <c r="F340" s="1"/>
      <c r="G340" s="1">
        <v>1086</v>
      </c>
      <c r="H340" s="1"/>
      <c r="I340" s="1">
        <v>0</v>
      </c>
      <c r="J340" s="1">
        <v>1</v>
      </c>
      <c r="K340" s="1"/>
      <c r="L340" s="1"/>
      <c r="M340" s="1"/>
      <c r="N340" s="1"/>
      <c r="O340" s="1"/>
      <c r="P340" s="1" t="s">
        <v>1877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 t="s">
        <v>1878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>
        <v>1</v>
      </c>
      <c r="AT340" s="1">
        <v>1</v>
      </c>
      <c r="AU340" s="1">
        <v>0</v>
      </c>
      <c r="AV340" s="1">
        <v>1</v>
      </c>
      <c r="AW340" s="1">
        <v>0</v>
      </c>
      <c r="AX340" s="1">
        <v>0</v>
      </c>
      <c r="AY340" s="1"/>
      <c r="AZ340" s="1"/>
      <c r="BA340" s="1"/>
      <c r="BB340" s="1">
        <v>-1</v>
      </c>
      <c r="BC340" s="1">
        <v>0</v>
      </c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>
        <v>0</v>
      </c>
      <c r="CT340" s="1" t="s">
        <v>1879</v>
      </c>
      <c r="CU340" s="1"/>
      <c r="CV340" s="1" t="s">
        <v>1880</v>
      </c>
      <c r="CW340" s="1"/>
      <c r="CX340" s="1" t="s">
        <v>1875</v>
      </c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>
        <v>563161</v>
      </c>
      <c r="DU340" s="1"/>
      <c r="DV340" s="1" t="s">
        <v>241</v>
      </c>
      <c r="DW340" s="1" t="s">
        <v>1800</v>
      </c>
      <c r="DX340" s="1">
        <v>4</v>
      </c>
      <c r="DY340" s="1"/>
      <c r="DZ340" s="1">
        <v>1</v>
      </c>
      <c r="EA340" s="1">
        <v>1</v>
      </c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 t="s">
        <v>208</v>
      </c>
      <c r="EP340" s="1" t="s">
        <v>209</v>
      </c>
      <c r="EQ340" s="1" t="s">
        <v>209</v>
      </c>
      <c r="ER340" s="1" t="s">
        <v>209</v>
      </c>
      <c r="ES340" s="1" t="s">
        <v>209</v>
      </c>
      <c r="ET340" s="1">
        <v>2</v>
      </c>
      <c r="EU340" s="1"/>
      <c r="EV340" s="1"/>
      <c r="EW340" s="1"/>
      <c r="EX340" s="1">
        <v>0</v>
      </c>
      <c r="EY340" s="1">
        <v>0</v>
      </c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 t="s">
        <v>1844</v>
      </c>
      <c r="GK340" s="1" t="s">
        <v>211</v>
      </c>
      <c r="GL340" s="1" t="s">
        <v>212</v>
      </c>
      <c r="GM340" s="1" t="s">
        <v>213</v>
      </c>
      <c r="GN340" s="1" t="s">
        <v>213</v>
      </c>
      <c r="GO340" s="1" t="s">
        <v>213</v>
      </c>
      <c r="GP340" s="1">
        <v>1</v>
      </c>
      <c r="GQ340" s="1"/>
    </row>
    <row r="341" spans="1:199" ht="28" customHeight="1">
      <c r="A341" s="1" t="s">
        <v>1881</v>
      </c>
      <c r="B341" s="1" t="s">
        <v>1882</v>
      </c>
      <c r="C341" s="1" t="s">
        <v>1881</v>
      </c>
      <c r="D341" s="1" t="s">
        <v>201</v>
      </c>
      <c r="E341" s="1" t="s">
        <v>1882</v>
      </c>
      <c r="F341" s="1"/>
      <c r="G341" s="1">
        <v>1086</v>
      </c>
      <c r="H341" s="1"/>
      <c r="I341" s="1">
        <v>0</v>
      </c>
      <c r="J341" s="1">
        <v>1</v>
      </c>
      <c r="K341" s="1"/>
      <c r="L341" s="1"/>
      <c r="M341" s="1"/>
      <c r="N341" s="1"/>
      <c r="O341" s="1"/>
      <c r="P341" s="1" t="s">
        <v>1883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 t="s">
        <v>1884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>
        <v>1</v>
      </c>
      <c r="AT341" s="1">
        <v>1</v>
      </c>
      <c r="AU341" s="1">
        <v>0</v>
      </c>
      <c r="AV341" s="1">
        <v>1</v>
      </c>
      <c r="AW341" s="1">
        <v>0</v>
      </c>
      <c r="AX341" s="1">
        <v>0</v>
      </c>
      <c r="AY341" s="1"/>
      <c r="AZ341" s="1"/>
      <c r="BA341" s="1"/>
      <c r="BB341" s="1">
        <v>-1</v>
      </c>
      <c r="BC341" s="1">
        <v>0</v>
      </c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>
        <v>0</v>
      </c>
      <c r="CT341" s="1" t="s">
        <v>1885</v>
      </c>
      <c r="CU341" s="1"/>
      <c r="CV341" s="1" t="s">
        <v>1886</v>
      </c>
      <c r="CW341" s="1"/>
      <c r="CX341" s="1" t="s">
        <v>1881</v>
      </c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>
        <v>563161</v>
      </c>
      <c r="DU341" s="1"/>
      <c r="DV341" s="1" t="s">
        <v>241</v>
      </c>
      <c r="DW341" s="1" t="s">
        <v>1800</v>
      </c>
      <c r="DX341" s="1">
        <v>4</v>
      </c>
      <c r="DY341" s="1"/>
      <c r="DZ341" s="1">
        <v>1</v>
      </c>
      <c r="EA341" s="1">
        <v>1</v>
      </c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 t="s">
        <v>208</v>
      </c>
      <c r="EP341" s="1" t="s">
        <v>209</v>
      </c>
      <c r="EQ341" s="1" t="s">
        <v>209</v>
      </c>
      <c r="ER341" s="1" t="s">
        <v>209</v>
      </c>
      <c r="ES341" s="1" t="s">
        <v>209</v>
      </c>
      <c r="ET341" s="1">
        <v>2</v>
      </c>
      <c r="EU341" s="1"/>
      <c r="EV341" s="1"/>
      <c r="EW341" s="1"/>
      <c r="EX341" s="1">
        <v>0</v>
      </c>
      <c r="EY341" s="1">
        <v>0</v>
      </c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 t="s">
        <v>1844</v>
      </c>
      <c r="GK341" s="1" t="s">
        <v>211</v>
      </c>
      <c r="GL341" s="1" t="s">
        <v>212</v>
      </c>
      <c r="GM341" s="1" t="s">
        <v>213</v>
      </c>
      <c r="GN341" s="1" t="s">
        <v>213</v>
      </c>
      <c r="GO341" s="1" t="s">
        <v>213</v>
      </c>
      <c r="GP341" s="1">
        <v>1</v>
      </c>
      <c r="GQ341" s="1"/>
    </row>
    <row r="342" spans="1:199" ht="28" customHeight="1">
      <c r="A342" s="1" t="s">
        <v>1887</v>
      </c>
      <c r="B342" s="1" t="s">
        <v>1888</v>
      </c>
      <c r="C342" s="1" t="s">
        <v>1887</v>
      </c>
      <c r="D342" s="1" t="s">
        <v>201</v>
      </c>
      <c r="E342" s="1" t="s">
        <v>1888</v>
      </c>
      <c r="F342" s="1"/>
      <c r="G342" s="1">
        <v>1086</v>
      </c>
      <c r="H342" s="1"/>
      <c r="I342" s="1">
        <v>0</v>
      </c>
      <c r="J342" s="1">
        <v>1</v>
      </c>
      <c r="K342" s="1"/>
      <c r="L342" s="1"/>
      <c r="M342" s="1"/>
      <c r="N342" s="1"/>
      <c r="O342" s="1"/>
      <c r="P342" s="1" t="s">
        <v>1889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 t="s">
        <v>1890</v>
      </c>
      <c r="AJ342" s="1"/>
      <c r="AK342" s="1"/>
      <c r="AL342" s="1"/>
      <c r="AM342" s="1"/>
      <c r="AN342" s="1"/>
      <c r="AO342" s="1"/>
      <c r="AP342" s="1"/>
      <c r="AQ342" s="1"/>
      <c r="AR342" s="1"/>
      <c r="AS342" s="1">
        <v>1</v>
      </c>
      <c r="AT342" s="1">
        <v>1</v>
      </c>
      <c r="AU342" s="1">
        <v>0</v>
      </c>
      <c r="AV342" s="1">
        <v>1</v>
      </c>
      <c r="AW342" s="1">
        <v>0</v>
      </c>
      <c r="AX342" s="1">
        <v>0</v>
      </c>
      <c r="AY342" s="1"/>
      <c r="AZ342" s="1"/>
      <c r="BA342" s="1"/>
      <c r="BB342" s="1">
        <v>-1</v>
      </c>
      <c r="BC342" s="1">
        <v>0</v>
      </c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>
        <v>0</v>
      </c>
      <c r="CT342" s="1" t="s">
        <v>1891</v>
      </c>
      <c r="CU342" s="1"/>
      <c r="CV342" s="1" t="s">
        <v>1892</v>
      </c>
      <c r="CW342" s="1"/>
      <c r="CX342" s="1" t="s">
        <v>1887</v>
      </c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>
        <v>563161</v>
      </c>
      <c r="DU342" s="1"/>
      <c r="DV342" s="1" t="s">
        <v>241</v>
      </c>
      <c r="DW342" s="1" t="s">
        <v>1800</v>
      </c>
      <c r="DX342" s="1">
        <v>4</v>
      </c>
      <c r="DY342" s="1"/>
      <c r="DZ342" s="1">
        <v>1</v>
      </c>
      <c r="EA342" s="1">
        <v>1</v>
      </c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 t="s">
        <v>208</v>
      </c>
      <c r="EP342" s="1" t="s">
        <v>209</v>
      </c>
      <c r="EQ342" s="1" t="s">
        <v>209</v>
      </c>
      <c r="ER342" s="1" t="s">
        <v>209</v>
      </c>
      <c r="ES342" s="1" t="s">
        <v>209</v>
      </c>
      <c r="ET342" s="1">
        <v>2</v>
      </c>
      <c r="EU342" s="1"/>
      <c r="EV342" s="1"/>
      <c r="EW342" s="1"/>
      <c r="EX342" s="1">
        <v>0</v>
      </c>
      <c r="EY342" s="1">
        <v>0</v>
      </c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 t="s">
        <v>1844</v>
      </c>
      <c r="GK342" s="1" t="s">
        <v>211</v>
      </c>
      <c r="GL342" s="1" t="s">
        <v>212</v>
      </c>
      <c r="GM342" s="1" t="s">
        <v>213</v>
      </c>
      <c r="GN342" s="1" t="s">
        <v>213</v>
      </c>
      <c r="GO342" s="1" t="s">
        <v>213</v>
      </c>
      <c r="GP342" s="1">
        <v>1</v>
      </c>
      <c r="GQ342" s="1"/>
    </row>
    <row r="343" spans="1:199" ht="28" customHeight="1">
      <c r="A343" s="1" t="s">
        <v>1893</v>
      </c>
      <c r="B343" s="1" t="s">
        <v>1894</v>
      </c>
      <c r="C343" s="1" t="s">
        <v>1893</v>
      </c>
      <c r="D343" s="1" t="s">
        <v>201</v>
      </c>
      <c r="E343" s="1" t="s">
        <v>1894</v>
      </c>
      <c r="F343" s="1"/>
      <c r="G343" s="1">
        <v>1086</v>
      </c>
      <c r="H343" s="1"/>
      <c r="I343" s="1">
        <v>0</v>
      </c>
      <c r="J343" s="1">
        <v>1</v>
      </c>
      <c r="K343" s="1"/>
      <c r="L343" s="1"/>
      <c r="M343" s="1"/>
      <c r="N343" s="1"/>
      <c r="O343" s="1"/>
      <c r="P343" s="1" t="s">
        <v>1895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 t="s">
        <v>1896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>
        <v>1</v>
      </c>
      <c r="AT343" s="1">
        <v>1</v>
      </c>
      <c r="AU343" s="1">
        <v>0</v>
      </c>
      <c r="AV343" s="1">
        <v>1</v>
      </c>
      <c r="AW343" s="1">
        <v>0</v>
      </c>
      <c r="AX343" s="1">
        <v>0</v>
      </c>
      <c r="AY343" s="1"/>
      <c r="AZ343" s="1"/>
      <c r="BA343" s="1"/>
      <c r="BB343" s="1">
        <v>-1</v>
      </c>
      <c r="BC343" s="1">
        <v>0</v>
      </c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>
        <v>0</v>
      </c>
      <c r="CT343" s="1" t="s">
        <v>1897</v>
      </c>
      <c r="CU343" s="1"/>
      <c r="CV343" s="1" t="s">
        <v>1898</v>
      </c>
      <c r="CW343" s="1"/>
      <c r="CX343" s="1" t="s">
        <v>1893</v>
      </c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>
        <v>563161</v>
      </c>
      <c r="DU343" s="1"/>
      <c r="DV343" s="1" t="s">
        <v>241</v>
      </c>
      <c r="DW343" s="1" t="s">
        <v>1800</v>
      </c>
      <c r="DX343" s="1">
        <v>4</v>
      </c>
      <c r="DY343" s="1"/>
      <c r="DZ343" s="1">
        <v>1</v>
      </c>
      <c r="EA343" s="1">
        <v>1</v>
      </c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 t="s">
        <v>208</v>
      </c>
      <c r="EP343" s="1" t="s">
        <v>209</v>
      </c>
      <c r="EQ343" s="1" t="s">
        <v>209</v>
      </c>
      <c r="ER343" s="1" t="s">
        <v>209</v>
      </c>
      <c r="ES343" s="1" t="s">
        <v>209</v>
      </c>
      <c r="ET343" s="1">
        <v>2</v>
      </c>
      <c r="EU343" s="1"/>
      <c r="EV343" s="1"/>
      <c r="EW343" s="1"/>
      <c r="EX343" s="1">
        <v>0</v>
      </c>
      <c r="EY343" s="1">
        <v>0</v>
      </c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 t="s">
        <v>1844</v>
      </c>
      <c r="GK343" s="1" t="s">
        <v>211</v>
      </c>
      <c r="GL343" s="1" t="s">
        <v>212</v>
      </c>
      <c r="GM343" s="1" t="s">
        <v>213</v>
      </c>
      <c r="GN343" s="1" t="s">
        <v>213</v>
      </c>
      <c r="GO343" s="1" t="s">
        <v>213</v>
      </c>
      <c r="GP343" s="1">
        <v>1</v>
      </c>
      <c r="GQ343" s="1"/>
    </row>
    <row r="344" spans="1:199" ht="28" customHeight="1">
      <c r="A344" s="1" t="s">
        <v>1899</v>
      </c>
      <c r="B344" s="1" t="s">
        <v>1900</v>
      </c>
      <c r="C344" s="1" t="s">
        <v>1899</v>
      </c>
      <c r="D344" s="1" t="s">
        <v>201</v>
      </c>
      <c r="E344" s="1" t="s">
        <v>1900</v>
      </c>
      <c r="F344" s="1"/>
      <c r="G344" s="1">
        <v>1086</v>
      </c>
      <c r="H344" s="1"/>
      <c r="I344" s="1">
        <v>0</v>
      </c>
      <c r="J344" s="1">
        <v>1</v>
      </c>
      <c r="K344" s="1"/>
      <c r="L344" s="1"/>
      <c r="M344" s="1"/>
      <c r="N344" s="1"/>
      <c r="O344" s="1"/>
      <c r="P344" s="1" t="s">
        <v>1901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 t="s">
        <v>1902</v>
      </c>
      <c r="AJ344" s="1"/>
      <c r="AK344" s="1"/>
      <c r="AL344" s="1"/>
      <c r="AM344" s="1"/>
      <c r="AN344" s="1"/>
      <c r="AO344" s="1"/>
      <c r="AP344" s="1"/>
      <c r="AQ344" s="1"/>
      <c r="AR344" s="1"/>
      <c r="AS344" s="1">
        <v>1</v>
      </c>
      <c r="AT344" s="1">
        <v>1</v>
      </c>
      <c r="AU344" s="1">
        <v>0</v>
      </c>
      <c r="AV344" s="1">
        <v>1</v>
      </c>
      <c r="AW344" s="1">
        <v>0</v>
      </c>
      <c r="AX344" s="1">
        <v>0</v>
      </c>
      <c r="AY344" s="1"/>
      <c r="AZ344" s="1"/>
      <c r="BA344" s="1"/>
      <c r="BB344" s="1">
        <v>-1</v>
      </c>
      <c r="BC344" s="1">
        <v>0</v>
      </c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>
        <v>0</v>
      </c>
      <c r="CT344" s="1" t="s">
        <v>1903</v>
      </c>
      <c r="CU344" s="1"/>
      <c r="CV344" s="1" t="s">
        <v>1904</v>
      </c>
      <c r="CW344" s="1"/>
      <c r="CX344" s="1" t="s">
        <v>1899</v>
      </c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>
        <v>563161</v>
      </c>
      <c r="DU344" s="1"/>
      <c r="DV344" s="1" t="s">
        <v>241</v>
      </c>
      <c r="DW344" s="1" t="s">
        <v>1800</v>
      </c>
      <c r="DX344" s="1">
        <v>4</v>
      </c>
      <c r="DY344" s="1"/>
      <c r="DZ344" s="1">
        <v>1</v>
      </c>
      <c r="EA344" s="1">
        <v>1</v>
      </c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 t="s">
        <v>208</v>
      </c>
      <c r="EP344" s="1" t="s">
        <v>209</v>
      </c>
      <c r="EQ344" s="1" t="s">
        <v>209</v>
      </c>
      <c r="ER344" s="1" t="s">
        <v>209</v>
      </c>
      <c r="ES344" s="1" t="s">
        <v>209</v>
      </c>
      <c r="ET344" s="1">
        <v>2</v>
      </c>
      <c r="EU344" s="1"/>
      <c r="EV344" s="1"/>
      <c r="EW344" s="1"/>
      <c r="EX344" s="1">
        <v>0</v>
      </c>
      <c r="EY344" s="1">
        <v>0</v>
      </c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 t="s">
        <v>1844</v>
      </c>
      <c r="GK344" s="1" t="s">
        <v>211</v>
      </c>
      <c r="GL344" s="1" t="s">
        <v>212</v>
      </c>
      <c r="GM344" s="1" t="s">
        <v>213</v>
      </c>
      <c r="GN344" s="1" t="s">
        <v>213</v>
      </c>
      <c r="GO344" s="1" t="s">
        <v>213</v>
      </c>
      <c r="GP344" s="1">
        <v>1</v>
      </c>
      <c r="GQ344" s="1"/>
    </row>
    <row r="345" spans="1:199" ht="28" customHeight="1">
      <c r="A345" s="1" t="s">
        <v>1905</v>
      </c>
      <c r="B345" s="1" t="s">
        <v>1906</v>
      </c>
      <c r="C345" s="1" t="s">
        <v>1905</v>
      </c>
      <c r="D345" s="1" t="s">
        <v>201</v>
      </c>
      <c r="E345" s="1" t="s">
        <v>1906</v>
      </c>
      <c r="F345" s="1"/>
      <c r="G345" s="1">
        <v>1461</v>
      </c>
      <c r="H345" s="1"/>
      <c r="I345" s="1">
        <v>0</v>
      </c>
      <c r="J345" s="1">
        <v>1</v>
      </c>
      <c r="K345" s="1"/>
      <c r="L345" s="1"/>
      <c r="M345" s="1"/>
      <c r="N345" s="1"/>
      <c r="O345" s="1"/>
      <c r="P345" s="1" t="s">
        <v>1907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 t="s">
        <v>1908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>
        <v>1</v>
      </c>
      <c r="AT345" s="1">
        <v>1</v>
      </c>
      <c r="AU345" s="1">
        <v>0</v>
      </c>
      <c r="AV345" s="1">
        <v>1</v>
      </c>
      <c r="AW345" s="1">
        <v>0</v>
      </c>
      <c r="AX345" s="1">
        <v>0</v>
      </c>
      <c r="AY345" s="1"/>
      <c r="AZ345" s="1"/>
      <c r="BA345" s="1"/>
      <c r="BB345" s="1">
        <v>-1</v>
      </c>
      <c r="BC345" s="1">
        <v>0</v>
      </c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>
        <v>0</v>
      </c>
      <c r="CT345" s="1" t="s">
        <v>1909</v>
      </c>
      <c r="CU345" s="1"/>
      <c r="CV345" s="1" t="s">
        <v>1910</v>
      </c>
      <c r="CW345" s="1"/>
      <c r="CX345" s="1" t="s">
        <v>1905</v>
      </c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>
        <v>563161</v>
      </c>
      <c r="DU345" s="1"/>
      <c r="DV345" s="1" t="s">
        <v>241</v>
      </c>
      <c r="DW345" s="1" t="s">
        <v>1800</v>
      </c>
      <c r="DX345" s="1">
        <v>4</v>
      </c>
      <c r="DY345" s="1"/>
      <c r="DZ345" s="1">
        <v>1</v>
      </c>
      <c r="EA345" s="1">
        <v>1</v>
      </c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 t="s">
        <v>208</v>
      </c>
      <c r="EP345" s="1" t="s">
        <v>209</v>
      </c>
      <c r="EQ345" s="1" t="s">
        <v>209</v>
      </c>
      <c r="ER345" s="1" t="s">
        <v>209</v>
      </c>
      <c r="ES345" s="1" t="s">
        <v>209</v>
      </c>
      <c r="ET345" s="1">
        <v>2</v>
      </c>
      <c r="EU345" s="1"/>
      <c r="EV345" s="1"/>
      <c r="EW345" s="1"/>
      <c r="EX345" s="1">
        <v>0</v>
      </c>
      <c r="EY345" s="1">
        <v>0</v>
      </c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 t="s">
        <v>1844</v>
      </c>
      <c r="GK345" s="1" t="s">
        <v>211</v>
      </c>
      <c r="GL345" s="1" t="s">
        <v>212</v>
      </c>
      <c r="GM345" s="1" t="s">
        <v>213</v>
      </c>
      <c r="GN345" s="1" t="s">
        <v>213</v>
      </c>
      <c r="GO345" s="1" t="s">
        <v>213</v>
      </c>
      <c r="GP345" s="1">
        <v>1</v>
      </c>
      <c r="GQ345" s="1"/>
    </row>
    <row r="346" spans="1:199" ht="28" customHeight="1">
      <c r="A346" s="1" t="s">
        <v>1911</v>
      </c>
      <c r="B346" s="1" t="s">
        <v>1912</v>
      </c>
      <c r="C346" s="1" t="s">
        <v>1911</v>
      </c>
      <c r="D346" s="1" t="s">
        <v>201</v>
      </c>
      <c r="E346" s="1" t="s">
        <v>1912</v>
      </c>
      <c r="F346" s="1"/>
      <c r="G346" s="1">
        <v>1461</v>
      </c>
      <c r="H346" s="1"/>
      <c r="I346" s="1">
        <v>0</v>
      </c>
      <c r="J346" s="1">
        <v>1</v>
      </c>
      <c r="K346" s="1"/>
      <c r="L346" s="1"/>
      <c r="M346" s="1"/>
      <c r="N346" s="1"/>
      <c r="O346" s="1"/>
      <c r="P346" s="1" t="s">
        <v>1913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 t="s">
        <v>1914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>
        <v>1</v>
      </c>
      <c r="AT346" s="1">
        <v>1</v>
      </c>
      <c r="AU346" s="1">
        <v>0</v>
      </c>
      <c r="AV346" s="1">
        <v>1</v>
      </c>
      <c r="AW346" s="1">
        <v>0</v>
      </c>
      <c r="AX346" s="1">
        <v>0</v>
      </c>
      <c r="AY346" s="1"/>
      <c r="AZ346" s="1"/>
      <c r="BA346" s="1"/>
      <c r="BB346" s="1">
        <v>-1</v>
      </c>
      <c r="BC346" s="1">
        <v>0</v>
      </c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>
        <v>0</v>
      </c>
      <c r="CT346" s="1" t="s">
        <v>1915</v>
      </c>
      <c r="CU346" s="1"/>
      <c r="CV346" s="1" t="s">
        <v>1916</v>
      </c>
      <c r="CW346" s="1"/>
      <c r="CX346" s="1" t="s">
        <v>1911</v>
      </c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>
        <v>563161</v>
      </c>
      <c r="DU346" s="1"/>
      <c r="DV346" s="1" t="s">
        <v>241</v>
      </c>
      <c r="DW346" s="1" t="s">
        <v>1800</v>
      </c>
      <c r="DX346" s="1">
        <v>4</v>
      </c>
      <c r="DY346" s="1"/>
      <c r="DZ346" s="1">
        <v>1</v>
      </c>
      <c r="EA346" s="1">
        <v>1</v>
      </c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 t="s">
        <v>208</v>
      </c>
      <c r="EP346" s="1" t="s">
        <v>209</v>
      </c>
      <c r="EQ346" s="1" t="s">
        <v>209</v>
      </c>
      <c r="ER346" s="1" t="s">
        <v>209</v>
      </c>
      <c r="ES346" s="1" t="s">
        <v>209</v>
      </c>
      <c r="ET346" s="1">
        <v>2</v>
      </c>
      <c r="EU346" s="1"/>
      <c r="EV346" s="1"/>
      <c r="EW346" s="1"/>
      <c r="EX346" s="1">
        <v>0</v>
      </c>
      <c r="EY346" s="1">
        <v>0</v>
      </c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 t="s">
        <v>1844</v>
      </c>
      <c r="GK346" s="1" t="s">
        <v>211</v>
      </c>
      <c r="GL346" s="1" t="s">
        <v>212</v>
      </c>
      <c r="GM346" s="1" t="s">
        <v>213</v>
      </c>
      <c r="GN346" s="1" t="s">
        <v>213</v>
      </c>
      <c r="GO346" s="1" t="s">
        <v>213</v>
      </c>
      <c r="GP346" s="1">
        <v>1</v>
      </c>
      <c r="GQ346" s="1"/>
    </row>
    <row r="347" spans="1:199" ht="28" customHeight="1">
      <c r="A347" s="1" t="s">
        <v>1917</v>
      </c>
      <c r="B347" s="1" t="s">
        <v>1918</v>
      </c>
      <c r="C347" s="1" t="s">
        <v>1917</v>
      </c>
      <c r="D347" s="1" t="s">
        <v>201</v>
      </c>
      <c r="E347" s="1" t="s">
        <v>1918</v>
      </c>
      <c r="F347" s="1"/>
      <c r="G347" s="1">
        <v>1207</v>
      </c>
      <c r="H347" s="1"/>
      <c r="I347" s="1">
        <v>0</v>
      </c>
      <c r="J347" s="1">
        <v>1</v>
      </c>
      <c r="K347" s="1"/>
      <c r="L347" s="1"/>
      <c r="M347" s="1"/>
      <c r="N347" s="1"/>
      <c r="O347" s="1"/>
      <c r="P347" s="1" t="s">
        <v>1919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 t="s">
        <v>1920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>
        <v>1</v>
      </c>
      <c r="AT347" s="1">
        <v>1</v>
      </c>
      <c r="AU347" s="1">
        <v>0</v>
      </c>
      <c r="AV347" s="1">
        <v>1</v>
      </c>
      <c r="AW347" s="1">
        <v>0</v>
      </c>
      <c r="AX347" s="1">
        <v>0</v>
      </c>
      <c r="AY347" s="1"/>
      <c r="AZ347" s="1"/>
      <c r="BA347" s="1"/>
      <c r="BB347" s="1">
        <v>-1</v>
      </c>
      <c r="BC347" s="1">
        <v>0</v>
      </c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>
        <v>0</v>
      </c>
      <c r="CT347" s="1" t="s">
        <v>1921</v>
      </c>
      <c r="CU347" s="1"/>
      <c r="CV347" s="1" t="s">
        <v>1922</v>
      </c>
      <c r="CW347" s="1"/>
      <c r="CX347" s="1" t="s">
        <v>1917</v>
      </c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>
        <v>563161</v>
      </c>
      <c r="DU347" s="1"/>
      <c r="DV347" s="1" t="s">
        <v>241</v>
      </c>
      <c r="DW347" s="1" t="s">
        <v>1800</v>
      </c>
      <c r="DX347" s="1">
        <v>4</v>
      </c>
      <c r="DY347" s="1"/>
      <c r="DZ347" s="1">
        <v>1</v>
      </c>
      <c r="EA347" s="1">
        <v>1</v>
      </c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 t="s">
        <v>208</v>
      </c>
      <c r="EP347" s="1" t="s">
        <v>209</v>
      </c>
      <c r="EQ347" s="1" t="s">
        <v>209</v>
      </c>
      <c r="ER347" s="1" t="s">
        <v>209</v>
      </c>
      <c r="ES347" s="1" t="s">
        <v>209</v>
      </c>
      <c r="ET347" s="1">
        <v>2</v>
      </c>
      <c r="EU347" s="1"/>
      <c r="EV347" s="1"/>
      <c r="EW347" s="1"/>
      <c r="EX347" s="1">
        <v>0</v>
      </c>
      <c r="EY347" s="1">
        <v>0</v>
      </c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 t="s">
        <v>1844</v>
      </c>
      <c r="GK347" s="1" t="s">
        <v>211</v>
      </c>
      <c r="GL347" s="1" t="s">
        <v>212</v>
      </c>
      <c r="GM347" s="1" t="s">
        <v>213</v>
      </c>
      <c r="GN347" s="1" t="s">
        <v>213</v>
      </c>
      <c r="GO347" s="1" t="s">
        <v>213</v>
      </c>
      <c r="GP347" s="1">
        <v>1</v>
      </c>
      <c r="GQ347" s="1"/>
    </row>
    <row r="348" spans="1:199" ht="28" customHeight="1">
      <c r="A348" s="1" t="s">
        <v>1923</v>
      </c>
      <c r="B348" s="1" t="s">
        <v>1924</v>
      </c>
      <c r="C348" s="1" t="s">
        <v>1923</v>
      </c>
      <c r="D348" s="1" t="s">
        <v>201</v>
      </c>
      <c r="E348" s="1" t="s">
        <v>1924</v>
      </c>
      <c r="F348" s="1"/>
      <c r="G348" s="1">
        <v>1690</v>
      </c>
      <c r="H348" s="1"/>
      <c r="I348" s="1">
        <v>0</v>
      </c>
      <c r="J348" s="1">
        <v>1</v>
      </c>
      <c r="K348" s="1"/>
      <c r="L348" s="1"/>
      <c r="M348" s="1"/>
      <c r="N348" s="1"/>
      <c r="O348" s="1"/>
      <c r="P348" s="1" t="s">
        <v>1925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 t="s">
        <v>1926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>
        <v>1</v>
      </c>
      <c r="AT348" s="1">
        <v>1</v>
      </c>
      <c r="AU348" s="1">
        <v>0</v>
      </c>
      <c r="AV348" s="1">
        <v>1</v>
      </c>
      <c r="AW348" s="1">
        <v>0</v>
      </c>
      <c r="AX348" s="1">
        <v>0</v>
      </c>
      <c r="AY348" s="1"/>
      <c r="AZ348" s="1"/>
      <c r="BA348" s="1"/>
      <c r="BB348" s="1">
        <v>-1</v>
      </c>
      <c r="BC348" s="1">
        <v>0</v>
      </c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>
        <v>0</v>
      </c>
      <c r="CT348" s="1" t="s">
        <v>1927</v>
      </c>
      <c r="CU348" s="1"/>
      <c r="CV348" s="1" t="s">
        <v>1928</v>
      </c>
      <c r="CW348" s="1"/>
      <c r="CX348" s="1" t="s">
        <v>1923</v>
      </c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>
        <v>563161</v>
      </c>
      <c r="DU348" s="1"/>
      <c r="DV348" s="1" t="s">
        <v>241</v>
      </c>
      <c r="DW348" s="1" t="s">
        <v>1800</v>
      </c>
      <c r="DX348" s="1">
        <v>4</v>
      </c>
      <c r="DY348" s="1"/>
      <c r="DZ348" s="1">
        <v>1</v>
      </c>
      <c r="EA348" s="1">
        <v>1</v>
      </c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 t="s">
        <v>208</v>
      </c>
      <c r="EP348" s="1" t="s">
        <v>209</v>
      </c>
      <c r="EQ348" s="1" t="s">
        <v>209</v>
      </c>
      <c r="ER348" s="1" t="s">
        <v>209</v>
      </c>
      <c r="ES348" s="1" t="s">
        <v>209</v>
      </c>
      <c r="ET348" s="1">
        <v>2</v>
      </c>
      <c r="EU348" s="1"/>
      <c r="EV348" s="1"/>
      <c r="EW348" s="1"/>
      <c r="EX348" s="1">
        <v>0</v>
      </c>
      <c r="EY348" s="1">
        <v>0</v>
      </c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 t="s">
        <v>1844</v>
      </c>
      <c r="GK348" s="1" t="s">
        <v>211</v>
      </c>
      <c r="GL348" s="1" t="s">
        <v>212</v>
      </c>
      <c r="GM348" s="1" t="s">
        <v>213</v>
      </c>
      <c r="GN348" s="1" t="s">
        <v>213</v>
      </c>
      <c r="GO348" s="1" t="s">
        <v>213</v>
      </c>
      <c r="GP348" s="1">
        <v>1</v>
      </c>
      <c r="GQ348" s="1"/>
    </row>
    <row r="349" spans="1:199" ht="28" customHeight="1">
      <c r="A349" s="1" t="s">
        <v>1929</v>
      </c>
      <c r="B349" s="1" t="s">
        <v>1930</v>
      </c>
      <c r="C349" s="1" t="s">
        <v>1929</v>
      </c>
      <c r="D349" s="1" t="s">
        <v>201</v>
      </c>
      <c r="E349" s="1" t="s">
        <v>1930</v>
      </c>
      <c r="F349" s="1"/>
      <c r="G349" s="1">
        <v>1690</v>
      </c>
      <c r="H349" s="1"/>
      <c r="I349" s="1">
        <v>0</v>
      </c>
      <c r="J349" s="1">
        <v>1</v>
      </c>
      <c r="K349" s="1"/>
      <c r="L349" s="1"/>
      <c r="M349" s="1"/>
      <c r="N349" s="1"/>
      <c r="O349" s="1"/>
      <c r="P349" s="1" t="s">
        <v>1931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 t="s">
        <v>1932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>
        <v>1</v>
      </c>
      <c r="AT349" s="1">
        <v>1</v>
      </c>
      <c r="AU349" s="1">
        <v>0</v>
      </c>
      <c r="AV349" s="1">
        <v>1</v>
      </c>
      <c r="AW349" s="1">
        <v>0</v>
      </c>
      <c r="AX349" s="1">
        <v>0</v>
      </c>
      <c r="AY349" s="1"/>
      <c r="AZ349" s="1"/>
      <c r="BA349" s="1"/>
      <c r="BB349" s="1">
        <v>-1</v>
      </c>
      <c r="BC349" s="1">
        <v>0</v>
      </c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>
        <v>0</v>
      </c>
      <c r="CT349" s="1" t="s">
        <v>1933</v>
      </c>
      <c r="CU349" s="1"/>
      <c r="CV349" s="1" t="s">
        <v>1934</v>
      </c>
      <c r="CW349" s="1"/>
      <c r="CX349" s="1" t="s">
        <v>1929</v>
      </c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>
        <v>563161</v>
      </c>
      <c r="DU349" s="1"/>
      <c r="DV349" s="1" t="s">
        <v>241</v>
      </c>
      <c r="DW349" s="1" t="s">
        <v>1800</v>
      </c>
      <c r="DX349" s="1">
        <v>4</v>
      </c>
      <c r="DY349" s="1"/>
      <c r="DZ349" s="1">
        <v>1</v>
      </c>
      <c r="EA349" s="1">
        <v>1</v>
      </c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 t="s">
        <v>208</v>
      </c>
      <c r="EP349" s="1" t="s">
        <v>209</v>
      </c>
      <c r="EQ349" s="1" t="s">
        <v>209</v>
      </c>
      <c r="ER349" s="1" t="s">
        <v>209</v>
      </c>
      <c r="ES349" s="1" t="s">
        <v>209</v>
      </c>
      <c r="ET349" s="1">
        <v>2</v>
      </c>
      <c r="EU349" s="1"/>
      <c r="EV349" s="1"/>
      <c r="EW349" s="1"/>
      <c r="EX349" s="1">
        <v>0</v>
      </c>
      <c r="EY349" s="1">
        <v>0</v>
      </c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 t="s">
        <v>1844</v>
      </c>
      <c r="GK349" s="1" t="s">
        <v>211</v>
      </c>
      <c r="GL349" s="1" t="s">
        <v>212</v>
      </c>
      <c r="GM349" s="1" t="s">
        <v>213</v>
      </c>
      <c r="GN349" s="1" t="s">
        <v>213</v>
      </c>
      <c r="GO349" s="1" t="s">
        <v>213</v>
      </c>
      <c r="GP349" s="1">
        <v>1</v>
      </c>
      <c r="GQ349" s="1"/>
    </row>
    <row r="350" spans="1:199" ht="28" customHeight="1">
      <c r="A350" s="1" t="s">
        <v>1935</v>
      </c>
      <c r="B350" s="1" t="s">
        <v>1936</v>
      </c>
      <c r="C350" s="1" t="s">
        <v>1935</v>
      </c>
      <c r="D350" s="1" t="s">
        <v>201</v>
      </c>
      <c r="E350" s="1" t="s">
        <v>1936</v>
      </c>
      <c r="F350" s="1"/>
      <c r="G350" s="1">
        <v>1690</v>
      </c>
      <c r="H350" s="1"/>
      <c r="I350" s="1">
        <v>0</v>
      </c>
      <c r="J350" s="1">
        <v>1</v>
      </c>
      <c r="K350" s="1"/>
      <c r="L350" s="1"/>
      <c r="M350" s="1"/>
      <c r="N350" s="1"/>
      <c r="O350" s="1"/>
      <c r="P350" s="1" t="s">
        <v>1937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 t="s">
        <v>1938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>
        <v>1</v>
      </c>
      <c r="AT350" s="1">
        <v>1</v>
      </c>
      <c r="AU350" s="1">
        <v>0</v>
      </c>
      <c r="AV350" s="1">
        <v>1</v>
      </c>
      <c r="AW350" s="1">
        <v>0</v>
      </c>
      <c r="AX350" s="1">
        <v>0</v>
      </c>
      <c r="AY350" s="1"/>
      <c r="AZ350" s="1"/>
      <c r="BA350" s="1"/>
      <c r="BB350" s="1">
        <v>-1</v>
      </c>
      <c r="BC350" s="1">
        <v>0</v>
      </c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>
        <v>0</v>
      </c>
      <c r="CT350" s="1" t="s">
        <v>1939</v>
      </c>
      <c r="CU350" s="1"/>
      <c r="CV350" s="1" t="s">
        <v>1940</v>
      </c>
      <c r="CW350" s="1"/>
      <c r="CX350" s="1" t="s">
        <v>1935</v>
      </c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>
        <v>563161</v>
      </c>
      <c r="DU350" s="1"/>
      <c r="DV350" s="1" t="s">
        <v>241</v>
      </c>
      <c r="DW350" s="1" t="s">
        <v>1800</v>
      </c>
      <c r="DX350" s="1">
        <v>4</v>
      </c>
      <c r="DY350" s="1"/>
      <c r="DZ350" s="1">
        <v>1</v>
      </c>
      <c r="EA350" s="1">
        <v>1</v>
      </c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 t="s">
        <v>208</v>
      </c>
      <c r="EP350" s="1" t="s">
        <v>209</v>
      </c>
      <c r="EQ350" s="1" t="s">
        <v>209</v>
      </c>
      <c r="ER350" s="1" t="s">
        <v>209</v>
      </c>
      <c r="ES350" s="1" t="s">
        <v>209</v>
      </c>
      <c r="ET350" s="1">
        <v>2</v>
      </c>
      <c r="EU350" s="1"/>
      <c r="EV350" s="1"/>
      <c r="EW350" s="1"/>
      <c r="EX350" s="1">
        <v>0</v>
      </c>
      <c r="EY350" s="1">
        <v>0</v>
      </c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 t="s">
        <v>1844</v>
      </c>
      <c r="GK350" s="1" t="s">
        <v>211</v>
      </c>
      <c r="GL350" s="1" t="s">
        <v>212</v>
      </c>
      <c r="GM350" s="1" t="s">
        <v>213</v>
      </c>
      <c r="GN350" s="1" t="s">
        <v>213</v>
      </c>
      <c r="GO350" s="1" t="s">
        <v>213</v>
      </c>
      <c r="GP350" s="1">
        <v>1</v>
      </c>
      <c r="GQ350" s="1"/>
    </row>
    <row r="351" spans="1:199" ht="28" customHeight="1">
      <c r="A351" s="1" t="s">
        <v>1941</v>
      </c>
      <c r="B351" s="1" t="s">
        <v>1942</v>
      </c>
      <c r="C351" s="1" t="s">
        <v>1941</v>
      </c>
      <c r="D351" s="1" t="s">
        <v>201</v>
      </c>
      <c r="E351" s="1" t="s">
        <v>1942</v>
      </c>
      <c r="F351" s="1"/>
      <c r="G351" s="1">
        <v>1690</v>
      </c>
      <c r="H351" s="1"/>
      <c r="I351" s="1">
        <v>0</v>
      </c>
      <c r="J351" s="1">
        <v>1</v>
      </c>
      <c r="K351" s="1"/>
      <c r="L351" s="1"/>
      <c r="M351" s="1"/>
      <c r="N351" s="1"/>
      <c r="O351" s="1"/>
      <c r="P351" s="1" t="s">
        <v>1943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 t="s">
        <v>1944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>
        <v>1</v>
      </c>
      <c r="AT351" s="1">
        <v>1</v>
      </c>
      <c r="AU351" s="1">
        <v>0</v>
      </c>
      <c r="AV351" s="1">
        <v>1</v>
      </c>
      <c r="AW351" s="1">
        <v>0</v>
      </c>
      <c r="AX351" s="1">
        <v>0</v>
      </c>
      <c r="AY351" s="1"/>
      <c r="AZ351" s="1"/>
      <c r="BA351" s="1"/>
      <c r="BB351" s="1">
        <v>-1</v>
      </c>
      <c r="BC351" s="1">
        <v>0</v>
      </c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>
        <v>0</v>
      </c>
      <c r="CT351" s="1" t="s">
        <v>1945</v>
      </c>
      <c r="CU351" s="1"/>
      <c r="CV351" s="1" t="s">
        <v>1946</v>
      </c>
      <c r="CW351" s="1"/>
      <c r="CX351" s="1" t="s">
        <v>1941</v>
      </c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>
        <v>563161</v>
      </c>
      <c r="DU351" s="1"/>
      <c r="DV351" s="1" t="s">
        <v>241</v>
      </c>
      <c r="DW351" s="1" t="s">
        <v>1800</v>
      </c>
      <c r="DX351" s="1">
        <v>4</v>
      </c>
      <c r="DY351" s="1"/>
      <c r="DZ351" s="1">
        <v>1</v>
      </c>
      <c r="EA351" s="1">
        <v>1</v>
      </c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 t="s">
        <v>208</v>
      </c>
      <c r="EP351" s="1" t="s">
        <v>209</v>
      </c>
      <c r="EQ351" s="1" t="s">
        <v>209</v>
      </c>
      <c r="ER351" s="1" t="s">
        <v>209</v>
      </c>
      <c r="ES351" s="1" t="s">
        <v>209</v>
      </c>
      <c r="ET351" s="1">
        <v>2</v>
      </c>
      <c r="EU351" s="1"/>
      <c r="EV351" s="1"/>
      <c r="EW351" s="1"/>
      <c r="EX351" s="1">
        <v>0</v>
      </c>
      <c r="EY351" s="1">
        <v>0</v>
      </c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 t="s">
        <v>1844</v>
      </c>
      <c r="GK351" s="1" t="s">
        <v>211</v>
      </c>
      <c r="GL351" s="1" t="s">
        <v>212</v>
      </c>
      <c r="GM351" s="1" t="s">
        <v>213</v>
      </c>
      <c r="GN351" s="1" t="s">
        <v>213</v>
      </c>
      <c r="GO351" s="1" t="s">
        <v>213</v>
      </c>
      <c r="GP351" s="1">
        <v>1</v>
      </c>
      <c r="GQ351" s="1"/>
    </row>
    <row r="352" spans="1:199" ht="28" customHeight="1">
      <c r="A352" s="1" t="s">
        <v>1947</v>
      </c>
      <c r="B352" s="1" t="s">
        <v>1948</v>
      </c>
      <c r="C352" s="1" t="s">
        <v>1947</v>
      </c>
      <c r="D352" s="1" t="s">
        <v>201</v>
      </c>
      <c r="E352" s="1" t="s">
        <v>1948</v>
      </c>
      <c r="F352" s="1"/>
      <c r="G352" s="1">
        <v>1690</v>
      </c>
      <c r="H352" s="1"/>
      <c r="I352" s="1">
        <v>0</v>
      </c>
      <c r="J352" s="1">
        <v>1</v>
      </c>
      <c r="K352" s="1"/>
      <c r="L352" s="1"/>
      <c r="M352" s="1"/>
      <c r="N352" s="1"/>
      <c r="O352" s="1"/>
      <c r="P352" s="1" t="s">
        <v>1949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 t="s">
        <v>1950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>
        <v>1</v>
      </c>
      <c r="AT352" s="1">
        <v>1</v>
      </c>
      <c r="AU352" s="1">
        <v>0</v>
      </c>
      <c r="AV352" s="1">
        <v>1</v>
      </c>
      <c r="AW352" s="1">
        <v>0</v>
      </c>
      <c r="AX352" s="1">
        <v>0</v>
      </c>
      <c r="AY352" s="1"/>
      <c r="AZ352" s="1"/>
      <c r="BA352" s="1"/>
      <c r="BB352" s="1">
        <v>-1</v>
      </c>
      <c r="BC352" s="1">
        <v>0</v>
      </c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>
        <v>0</v>
      </c>
      <c r="CT352" s="1" t="s">
        <v>1951</v>
      </c>
      <c r="CU352" s="1"/>
      <c r="CV352" s="1" t="s">
        <v>1952</v>
      </c>
      <c r="CW352" s="1"/>
      <c r="CX352" s="1" t="s">
        <v>1947</v>
      </c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>
        <v>563161</v>
      </c>
      <c r="DU352" s="1"/>
      <c r="DV352" s="1" t="s">
        <v>241</v>
      </c>
      <c r="DW352" s="1" t="s">
        <v>1800</v>
      </c>
      <c r="DX352" s="1">
        <v>4</v>
      </c>
      <c r="DY352" s="1"/>
      <c r="DZ352" s="1">
        <v>1</v>
      </c>
      <c r="EA352" s="1">
        <v>1</v>
      </c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 t="s">
        <v>208</v>
      </c>
      <c r="EP352" s="1" t="s">
        <v>209</v>
      </c>
      <c r="EQ352" s="1" t="s">
        <v>209</v>
      </c>
      <c r="ER352" s="1" t="s">
        <v>209</v>
      </c>
      <c r="ES352" s="1" t="s">
        <v>209</v>
      </c>
      <c r="ET352" s="1">
        <v>2</v>
      </c>
      <c r="EU352" s="1"/>
      <c r="EV352" s="1"/>
      <c r="EW352" s="1"/>
      <c r="EX352" s="1">
        <v>0</v>
      </c>
      <c r="EY352" s="1">
        <v>0</v>
      </c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 t="s">
        <v>1844</v>
      </c>
      <c r="GK352" s="1" t="s">
        <v>211</v>
      </c>
      <c r="GL352" s="1" t="s">
        <v>212</v>
      </c>
      <c r="GM352" s="1" t="s">
        <v>213</v>
      </c>
      <c r="GN352" s="1" t="s">
        <v>213</v>
      </c>
      <c r="GO352" s="1" t="s">
        <v>213</v>
      </c>
      <c r="GP352" s="1">
        <v>1</v>
      </c>
      <c r="GQ352" s="1"/>
    </row>
    <row r="353" spans="1:199" ht="28" customHeight="1">
      <c r="A353" s="1" t="s">
        <v>1953</v>
      </c>
      <c r="B353" s="1" t="s">
        <v>1954</v>
      </c>
      <c r="C353" s="1" t="s">
        <v>1953</v>
      </c>
      <c r="D353" s="1" t="s">
        <v>201</v>
      </c>
      <c r="E353" s="1" t="s">
        <v>1954</v>
      </c>
      <c r="F353" s="1"/>
      <c r="G353" s="1">
        <v>1811</v>
      </c>
      <c r="H353" s="1"/>
      <c r="I353" s="1">
        <v>0</v>
      </c>
      <c r="J353" s="1">
        <v>1</v>
      </c>
      <c r="K353" s="1"/>
      <c r="L353" s="1"/>
      <c r="M353" s="1"/>
      <c r="N353" s="1"/>
      <c r="O353" s="1"/>
      <c r="P353" s="1" t="s">
        <v>1955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 t="s">
        <v>1956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>
        <v>1</v>
      </c>
      <c r="AT353" s="1">
        <v>1</v>
      </c>
      <c r="AU353" s="1">
        <v>0</v>
      </c>
      <c r="AV353" s="1">
        <v>1</v>
      </c>
      <c r="AW353" s="1">
        <v>0</v>
      </c>
      <c r="AX353" s="1">
        <v>0</v>
      </c>
      <c r="AY353" s="1"/>
      <c r="AZ353" s="1"/>
      <c r="BA353" s="1"/>
      <c r="BB353" s="1">
        <v>-1</v>
      </c>
      <c r="BC353" s="1">
        <v>0</v>
      </c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>
        <v>0</v>
      </c>
      <c r="CT353" s="1" t="s">
        <v>1957</v>
      </c>
      <c r="CU353" s="1"/>
      <c r="CV353" s="1" t="s">
        <v>1958</v>
      </c>
      <c r="CW353" s="1"/>
      <c r="CX353" s="1" t="s">
        <v>1953</v>
      </c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>
        <v>563161</v>
      </c>
      <c r="DU353" s="1"/>
      <c r="DV353" s="1" t="s">
        <v>241</v>
      </c>
      <c r="DW353" s="1" t="s">
        <v>1800</v>
      </c>
      <c r="DX353" s="1">
        <v>4</v>
      </c>
      <c r="DY353" s="1"/>
      <c r="DZ353" s="1">
        <v>1</v>
      </c>
      <c r="EA353" s="1">
        <v>1</v>
      </c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 t="s">
        <v>208</v>
      </c>
      <c r="EP353" s="1" t="s">
        <v>209</v>
      </c>
      <c r="EQ353" s="1" t="s">
        <v>209</v>
      </c>
      <c r="ER353" s="1" t="s">
        <v>209</v>
      </c>
      <c r="ES353" s="1" t="s">
        <v>209</v>
      </c>
      <c r="ET353" s="1">
        <v>2</v>
      </c>
      <c r="EU353" s="1"/>
      <c r="EV353" s="1"/>
      <c r="EW353" s="1"/>
      <c r="EX353" s="1">
        <v>0</v>
      </c>
      <c r="EY353" s="1">
        <v>0</v>
      </c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 t="s">
        <v>1844</v>
      </c>
      <c r="GK353" s="1" t="s">
        <v>211</v>
      </c>
      <c r="GL353" s="1" t="s">
        <v>212</v>
      </c>
      <c r="GM353" s="1" t="s">
        <v>213</v>
      </c>
      <c r="GN353" s="1" t="s">
        <v>213</v>
      </c>
      <c r="GO353" s="1" t="s">
        <v>213</v>
      </c>
      <c r="GP353" s="1">
        <v>1</v>
      </c>
      <c r="GQ353" s="1"/>
    </row>
    <row r="354" spans="1:199" ht="28" customHeight="1">
      <c r="A354" s="1" t="s">
        <v>1959</v>
      </c>
      <c r="B354" s="1" t="s">
        <v>1960</v>
      </c>
      <c r="C354" s="1" t="s">
        <v>1959</v>
      </c>
      <c r="D354" s="1" t="s">
        <v>201</v>
      </c>
      <c r="E354" s="1" t="s">
        <v>1960</v>
      </c>
      <c r="F354" s="1"/>
      <c r="G354" s="1">
        <v>966</v>
      </c>
      <c r="H354" s="1"/>
      <c r="I354" s="1">
        <v>0</v>
      </c>
      <c r="J354" s="1">
        <v>1</v>
      </c>
      <c r="K354" s="1"/>
      <c r="L354" s="1"/>
      <c r="M354" s="1"/>
      <c r="N354" s="1"/>
      <c r="O354" s="1"/>
      <c r="P354" s="1" t="s">
        <v>1961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 t="s">
        <v>1962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>
        <v>1</v>
      </c>
      <c r="AT354" s="1">
        <v>1</v>
      </c>
      <c r="AU354" s="1">
        <v>0</v>
      </c>
      <c r="AV354" s="1">
        <v>1</v>
      </c>
      <c r="AW354" s="1">
        <v>0</v>
      </c>
      <c r="AX354" s="1">
        <v>0</v>
      </c>
      <c r="AY354" s="1"/>
      <c r="AZ354" s="1"/>
      <c r="BA354" s="1"/>
      <c r="BB354" s="1">
        <v>-1</v>
      </c>
      <c r="BC354" s="1">
        <v>0</v>
      </c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>
        <v>0</v>
      </c>
      <c r="CT354" s="1" t="s">
        <v>1963</v>
      </c>
      <c r="CU354" s="1"/>
      <c r="CV354" s="1" t="s">
        <v>1964</v>
      </c>
      <c r="CW354" s="1"/>
      <c r="CX354" s="1" t="s">
        <v>1959</v>
      </c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>
        <v>563161</v>
      </c>
      <c r="DU354" s="1"/>
      <c r="DV354" s="1" t="s">
        <v>241</v>
      </c>
      <c r="DW354" s="1" t="s">
        <v>1800</v>
      </c>
      <c r="DX354" s="1">
        <v>4</v>
      </c>
      <c r="DY354" s="1"/>
      <c r="DZ354" s="1">
        <v>1</v>
      </c>
      <c r="EA354" s="1">
        <v>1</v>
      </c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 t="s">
        <v>208</v>
      </c>
      <c r="EP354" s="1" t="s">
        <v>209</v>
      </c>
      <c r="EQ354" s="1" t="s">
        <v>209</v>
      </c>
      <c r="ER354" s="1" t="s">
        <v>209</v>
      </c>
      <c r="ES354" s="1" t="s">
        <v>209</v>
      </c>
      <c r="ET354" s="1">
        <v>2</v>
      </c>
      <c r="EU354" s="1"/>
      <c r="EV354" s="1"/>
      <c r="EW354" s="1"/>
      <c r="EX354" s="1">
        <v>0</v>
      </c>
      <c r="EY354" s="1">
        <v>0</v>
      </c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 t="s">
        <v>1844</v>
      </c>
      <c r="GK354" s="1" t="s">
        <v>211</v>
      </c>
      <c r="GL354" s="1" t="s">
        <v>212</v>
      </c>
      <c r="GM354" s="1" t="s">
        <v>213</v>
      </c>
      <c r="GN354" s="1" t="s">
        <v>213</v>
      </c>
      <c r="GO354" s="1" t="s">
        <v>213</v>
      </c>
      <c r="GP354" s="1">
        <v>1</v>
      </c>
      <c r="GQ354" s="1"/>
    </row>
    <row r="355" spans="1:199" ht="28" customHeight="1">
      <c r="A355" s="1" t="s">
        <v>1965</v>
      </c>
      <c r="B355" s="1" t="s">
        <v>1966</v>
      </c>
      <c r="C355" s="1" t="s">
        <v>1965</v>
      </c>
      <c r="D355" s="1" t="s">
        <v>201</v>
      </c>
      <c r="E355" s="1" t="s">
        <v>1966</v>
      </c>
      <c r="F355" s="1"/>
      <c r="G355" s="1">
        <v>966</v>
      </c>
      <c r="H355" s="1"/>
      <c r="I355" s="1">
        <v>0</v>
      </c>
      <c r="J355" s="1">
        <v>1</v>
      </c>
      <c r="K355" s="1"/>
      <c r="L355" s="1"/>
      <c r="M355" s="1"/>
      <c r="N355" s="1"/>
      <c r="O355" s="1"/>
      <c r="P355" s="1" t="s">
        <v>1967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 t="s">
        <v>1968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>
        <v>1</v>
      </c>
      <c r="AT355" s="1">
        <v>1</v>
      </c>
      <c r="AU355" s="1">
        <v>0</v>
      </c>
      <c r="AV355" s="1">
        <v>1</v>
      </c>
      <c r="AW355" s="1">
        <v>0</v>
      </c>
      <c r="AX355" s="1">
        <v>0</v>
      </c>
      <c r="AY355" s="1"/>
      <c r="AZ355" s="1"/>
      <c r="BA355" s="1"/>
      <c r="BB355" s="1">
        <v>-1</v>
      </c>
      <c r="BC355" s="1">
        <v>0</v>
      </c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>
        <v>0</v>
      </c>
      <c r="CT355" s="1" t="s">
        <v>1969</v>
      </c>
      <c r="CU355" s="1"/>
      <c r="CV355" s="1" t="s">
        <v>1970</v>
      </c>
      <c r="CW355" s="1"/>
      <c r="CX355" s="1" t="s">
        <v>1965</v>
      </c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>
        <v>563161</v>
      </c>
      <c r="DU355" s="1"/>
      <c r="DV355" s="1" t="s">
        <v>241</v>
      </c>
      <c r="DW355" s="1" t="s">
        <v>1800</v>
      </c>
      <c r="DX355" s="1">
        <v>4</v>
      </c>
      <c r="DY355" s="1"/>
      <c r="DZ355" s="1">
        <v>1</v>
      </c>
      <c r="EA355" s="1">
        <v>1</v>
      </c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 t="s">
        <v>208</v>
      </c>
      <c r="EP355" s="1" t="s">
        <v>209</v>
      </c>
      <c r="EQ355" s="1" t="s">
        <v>209</v>
      </c>
      <c r="ER355" s="1" t="s">
        <v>209</v>
      </c>
      <c r="ES355" s="1" t="s">
        <v>209</v>
      </c>
      <c r="ET355" s="1">
        <v>2</v>
      </c>
      <c r="EU355" s="1"/>
      <c r="EV355" s="1"/>
      <c r="EW355" s="1"/>
      <c r="EX355" s="1">
        <v>0</v>
      </c>
      <c r="EY355" s="1">
        <v>0</v>
      </c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 t="s">
        <v>1844</v>
      </c>
      <c r="GK355" s="1" t="s">
        <v>211</v>
      </c>
      <c r="GL355" s="1" t="s">
        <v>212</v>
      </c>
      <c r="GM355" s="1" t="s">
        <v>213</v>
      </c>
      <c r="GN355" s="1" t="s">
        <v>213</v>
      </c>
      <c r="GO355" s="1" t="s">
        <v>213</v>
      </c>
      <c r="GP355" s="1">
        <v>1</v>
      </c>
      <c r="GQ355" s="1"/>
    </row>
    <row r="356" spans="1:199" ht="28" customHeight="1">
      <c r="A356" s="1" t="s">
        <v>1971</v>
      </c>
      <c r="B356" s="1" t="s">
        <v>1972</v>
      </c>
      <c r="C356" s="1" t="s">
        <v>1971</v>
      </c>
      <c r="D356" s="1" t="s">
        <v>201</v>
      </c>
      <c r="E356" s="1" t="s">
        <v>1972</v>
      </c>
      <c r="F356" s="1"/>
      <c r="G356" s="1">
        <v>1638</v>
      </c>
      <c r="H356" s="1"/>
      <c r="I356" s="1">
        <v>0</v>
      </c>
      <c r="J356" s="1">
        <v>1</v>
      </c>
      <c r="K356" s="1"/>
      <c r="L356" s="1"/>
      <c r="M356" s="1"/>
      <c r="N356" s="1"/>
      <c r="O356" s="1"/>
      <c r="P356" s="1" t="s">
        <v>1973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 t="s">
        <v>1974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>
        <v>1</v>
      </c>
      <c r="AT356" s="1">
        <v>1</v>
      </c>
      <c r="AU356" s="1">
        <v>0</v>
      </c>
      <c r="AV356" s="1">
        <v>1</v>
      </c>
      <c r="AW356" s="1">
        <v>0</v>
      </c>
      <c r="AX356" s="1">
        <v>0</v>
      </c>
      <c r="AY356" s="1"/>
      <c r="AZ356" s="1"/>
      <c r="BA356" s="1"/>
      <c r="BB356" s="1">
        <v>-1</v>
      </c>
      <c r="BC356" s="1">
        <v>0</v>
      </c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>
        <v>0</v>
      </c>
      <c r="CT356" s="1" t="s">
        <v>1975</v>
      </c>
      <c r="CU356" s="1"/>
      <c r="CV356" s="1" t="s">
        <v>1976</v>
      </c>
      <c r="CW356" s="1"/>
      <c r="CX356" s="1" t="s">
        <v>1971</v>
      </c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>
        <v>563161</v>
      </c>
      <c r="DU356" s="1"/>
      <c r="DV356" s="1" t="s">
        <v>241</v>
      </c>
      <c r="DW356" s="1" t="s">
        <v>1800</v>
      </c>
      <c r="DX356" s="1">
        <v>4</v>
      </c>
      <c r="DY356" s="1"/>
      <c r="DZ356" s="1">
        <v>1</v>
      </c>
      <c r="EA356" s="1">
        <v>1</v>
      </c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 t="s">
        <v>208</v>
      </c>
      <c r="EP356" s="1" t="s">
        <v>209</v>
      </c>
      <c r="EQ356" s="1" t="s">
        <v>209</v>
      </c>
      <c r="ER356" s="1" t="s">
        <v>209</v>
      </c>
      <c r="ES356" s="1" t="s">
        <v>209</v>
      </c>
      <c r="ET356" s="1">
        <v>2</v>
      </c>
      <c r="EU356" s="1"/>
      <c r="EV356" s="1"/>
      <c r="EW356" s="1"/>
      <c r="EX356" s="1">
        <v>0</v>
      </c>
      <c r="EY356" s="1">
        <v>0</v>
      </c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 t="s">
        <v>1844</v>
      </c>
      <c r="GK356" s="1" t="s">
        <v>211</v>
      </c>
      <c r="GL356" s="1" t="s">
        <v>212</v>
      </c>
      <c r="GM356" s="1" t="s">
        <v>213</v>
      </c>
      <c r="GN356" s="1" t="s">
        <v>213</v>
      </c>
      <c r="GO356" s="1" t="s">
        <v>213</v>
      </c>
      <c r="GP356" s="1">
        <v>1</v>
      </c>
      <c r="GQ356" s="1"/>
    </row>
    <row r="357" spans="1:199" ht="28" customHeight="1">
      <c r="A357" s="1" t="s">
        <v>1977</v>
      </c>
      <c r="B357" s="1" t="s">
        <v>1978</v>
      </c>
      <c r="C357" s="1" t="s">
        <v>1977</v>
      </c>
      <c r="D357" s="1" t="s">
        <v>201</v>
      </c>
      <c r="E357" s="1" t="s">
        <v>1978</v>
      </c>
      <c r="F357" s="1"/>
      <c r="G357" s="1">
        <v>1638</v>
      </c>
      <c r="H357" s="1"/>
      <c r="I357" s="1">
        <v>0</v>
      </c>
      <c r="J357" s="1">
        <v>1</v>
      </c>
      <c r="K357" s="1"/>
      <c r="L357" s="1"/>
      <c r="M357" s="1"/>
      <c r="N357" s="1"/>
      <c r="O357" s="1"/>
      <c r="P357" s="1" t="s">
        <v>1979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 t="s">
        <v>1980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>
        <v>1</v>
      </c>
      <c r="AT357" s="1">
        <v>1</v>
      </c>
      <c r="AU357" s="1">
        <v>0</v>
      </c>
      <c r="AV357" s="1">
        <v>1</v>
      </c>
      <c r="AW357" s="1">
        <v>0</v>
      </c>
      <c r="AX357" s="1">
        <v>0</v>
      </c>
      <c r="AY357" s="1"/>
      <c r="AZ357" s="1"/>
      <c r="BA357" s="1"/>
      <c r="BB357" s="1">
        <v>-1</v>
      </c>
      <c r="BC357" s="1">
        <v>0</v>
      </c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>
        <v>0</v>
      </c>
      <c r="CT357" s="1" t="s">
        <v>1981</v>
      </c>
      <c r="CU357" s="1"/>
      <c r="CV357" s="1" t="s">
        <v>1982</v>
      </c>
      <c r="CW357" s="1"/>
      <c r="CX357" s="1" t="s">
        <v>1977</v>
      </c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>
        <v>563161</v>
      </c>
      <c r="DU357" s="1"/>
      <c r="DV357" s="1" t="s">
        <v>241</v>
      </c>
      <c r="DW357" s="1" t="s">
        <v>1800</v>
      </c>
      <c r="DX357" s="1">
        <v>4</v>
      </c>
      <c r="DY357" s="1"/>
      <c r="DZ357" s="1">
        <v>1</v>
      </c>
      <c r="EA357" s="1">
        <v>1</v>
      </c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 t="s">
        <v>208</v>
      </c>
      <c r="EP357" s="1" t="s">
        <v>209</v>
      </c>
      <c r="EQ357" s="1" t="s">
        <v>209</v>
      </c>
      <c r="ER357" s="1" t="s">
        <v>209</v>
      </c>
      <c r="ES357" s="1" t="s">
        <v>209</v>
      </c>
      <c r="ET357" s="1">
        <v>2</v>
      </c>
      <c r="EU357" s="1"/>
      <c r="EV357" s="1"/>
      <c r="EW357" s="1"/>
      <c r="EX357" s="1">
        <v>0</v>
      </c>
      <c r="EY357" s="1">
        <v>0</v>
      </c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 t="s">
        <v>1844</v>
      </c>
      <c r="GK357" s="1" t="s">
        <v>211</v>
      </c>
      <c r="GL357" s="1" t="s">
        <v>212</v>
      </c>
      <c r="GM357" s="1" t="s">
        <v>213</v>
      </c>
      <c r="GN357" s="1" t="s">
        <v>213</v>
      </c>
      <c r="GO357" s="1" t="s">
        <v>213</v>
      </c>
      <c r="GP357" s="1">
        <v>1</v>
      </c>
      <c r="GQ357" s="1"/>
    </row>
    <row r="358" spans="1:199" ht="28" customHeight="1">
      <c r="A358" s="1" t="s">
        <v>1983</v>
      </c>
      <c r="B358" s="1" t="s">
        <v>1984</v>
      </c>
      <c r="C358" s="1" t="s">
        <v>1983</v>
      </c>
      <c r="D358" s="1" t="s">
        <v>201</v>
      </c>
      <c r="E358" s="1" t="s">
        <v>1984</v>
      </c>
      <c r="F358" s="1"/>
      <c r="G358" s="1">
        <v>1638</v>
      </c>
      <c r="H358" s="1"/>
      <c r="I358" s="1">
        <v>0</v>
      </c>
      <c r="J358" s="1">
        <v>1</v>
      </c>
      <c r="K358" s="1"/>
      <c r="L358" s="1"/>
      <c r="M358" s="1"/>
      <c r="N358" s="1"/>
      <c r="O358" s="1"/>
      <c r="P358" s="1" t="s">
        <v>1985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 t="s">
        <v>1986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>
        <v>1</v>
      </c>
      <c r="AT358" s="1">
        <v>1</v>
      </c>
      <c r="AU358" s="1">
        <v>0</v>
      </c>
      <c r="AV358" s="1">
        <v>1</v>
      </c>
      <c r="AW358" s="1">
        <v>0</v>
      </c>
      <c r="AX358" s="1">
        <v>0</v>
      </c>
      <c r="AY358" s="1"/>
      <c r="AZ358" s="1"/>
      <c r="BA358" s="1"/>
      <c r="BB358" s="1">
        <v>-1</v>
      </c>
      <c r="BC358" s="1">
        <v>0</v>
      </c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>
        <v>0</v>
      </c>
      <c r="CT358" s="1" t="s">
        <v>1987</v>
      </c>
      <c r="CU358" s="1"/>
      <c r="CV358" s="1" t="s">
        <v>1988</v>
      </c>
      <c r="CW358" s="1"/>
      <c r="CX358" s="1" t="s">
        <v>1983</v>
      </c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>
        <v>563161</v>
      </c>
      <c r="DU358" s="1"/>
      <c r="DV358" s="1" t="s">
        <v>241</v>
      </c>
      <c r="DW358" s="1" t="s">
        <v>1800</v>
      </c>
      <c r="DX358" s="1">
        <v>4</v>
      </c>
      <c r="DY358" s="1"/>
      <c r="DZ358" s="1">
        <v>1</v>
      </c>
      <c r="EA358" s="1">
        <v>1</v>
      </c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 t="s">
        <v>208</v>
      </c>
      <c r="EP358" s="1" t="s">
        <v>209</v>
      </c>
      <c r="EQ358" s="1" t="s">
        <v>209</v>
      </c>
      <c r="ER358" s="1" t="s">
        <v>209</v>
      </c>
      <c r="ES358" s="1" t="s">
        <v>209</v>
      </c>
      <c r="ET358" s="1">
        <v>2</v>
      </c>
      <c r="EU358" s="1"/>
      <c r="EV358" s="1"/>
      <c r="EW358" s="1"/>
      <c r="EX358" s="1">
        <v>0</v>
      </c>
      <c r="EY358" s="1">
        <v>0</v>
      </c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 t="s">
        <v>1844</v>
      </c>
      <c r="GK358" s="1" t="s">
        <v>211</v>
      </c>
      <c r="GL358" s="1" t="s">
        <v>212</v>
      </c>
      <c r="GM358" s="1" t="s">
        <v>213</v>
      </c>
      <c r="GN358" s="1" t="s">
        <v>213</v>
      </c>
      <c r="GO358" s="1" t="s">
        <v>213</v>
      </c>
      <c r="GP358" s="1">
        <v>1</v>
      </c>
      <c r="GQ358" s="1"/>
    </row>
    <row r="359" spans="1:199" ht="28" customHeight="1">
      <c r="A359" s="1" t="s">
        <v>1989</v>
      </c>
      <c r="B359" s="1" t="s">
        <v>1990</v>
      </c>
      <c r="C359" s="1" t="s">
        <v>1989</v>
      </c>
      <c r="D359" s="1" t="s">
        <v>201</v>
      </c>
      <c r="E359" s="1" t="s">
        <v>1990</v>
      </c>
      <c r="F359" s="1"/>
      <c r="G359" s="1">
        <v>1638</v>
      </c>
      <c r="H359" s="1"/>
      <c r="I359" s="1">
        <v>0</v>
      </c>
      <c r="J359" s="1">
        <v>1</v>
      </c>
      <c r="K359" s="1"/>
      <c r="L359" s="1"/>
      <c r="M359" s="1"/>
      <c r="N359" s="1"/>
      <c r="O359" s="1"/>
      <c r="P359" s="1" t="s">
        <v>1991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 t="s">
        <v>1992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>
        <v>1</v>
      </c>
      <c r="AT359" s="1">
        <v>1</v>
      </c>
      <c r="AU359" s="1">
        <v>0</v>
      </c>
      <c r="AV359" s="1">
        <v>1</v>
      </c>
      <c r="AW359" s="1">
        <v>0</v>
      </c>
      <c r="AX359" s="1">
        <v>0</v>
      </c>
      <c r="AY359" s="1"/>
      <c r="AZ359" s="1"/>
      <c r="BA359" s="1"/>
      <c r="BB359" s="1">
        <v>-1</v>
      </c>
      <c r="BC359" s="1">
        <v>0</v>
      </c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>
        <v>0</v>
      </c>
      <c r="CT359" s="1" t="s">
        <v>1993</v>
      </c>
      <c r="CU359" s="1"/>
      <c r="CV359" s="1" t="s">
        <v>1994</v>
      </c>
      <c r="CW359" s="1"/>
      <c r="CX359" s="1" t="s">
        <v>1989</v>
      </c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>
        <v>563161</v>
      </c>
      <c r="DU359" s="1"/>
      <c r="DV359" s="1" t="s">
        <v>241</v>
      </c>
      <c r="DW359" s="1" t="s">
        <v>1800</v>
      </c>
      <c r="DX359" s="1">
        <v>4</v>
      </c>
      <c r="DY359" s="1"/>
      <c r="DZ359" s="1">
        <v>1</v>
      </c>
      <c r="EA359" s="1">
        <v>1</v>
      </c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 t="s">
        <v>208</v>
      </c>
      <c r="EP359" s="1" t="s">
        <v>209</v>
      </c>
      <c r="EQ359" s="1" t="s">
        <v>209</v>
      </c>
      <c r="ER359" s="1" t="s">
        <v>209</v>
      </c>
      <c r="ES359" s="1" t="s">
        <v>209</v>
      </c>
      <c r="ET359" s="1">
        <v>2</v>
      </c>
      <c r="EU359" s="1"/>
      <c r="EV359" s="1"/>
      <c r="EW359" s="1"/>
      <c r="EX359" s="1">
        <v>0</v>
      </c>
      <c r="EY359" s="1">
        <v>0</v>
      </c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 t="s">
        <v>1844</v>
      </c>
      <c r="GK359" s="1" t="s">
        <v>211</v>
      </c>
      <c r="GL359" s="1" t="s">
        <v>212</v>
      </c>
      <c r="GM359" s="1" t="s">
        <v>213</v>
      </c>
      <c r="GN359" s="1" t="s">
        <v>213</v>
      </c>
      <c r="GO359" s="1" t="s">
        <v>213</v>
      </c>
      <c r="GP359" s="1">
        <v>1</v>
      </c>
      <c r="GQ359" s="1"/>
    </row>
    <row r="360" spans="1:199" ht="28" customHeight="1">
      <c r="A360" s="1" t="s">
        <v>1995</v>
      </c>
      <c r="B360" s="1" t="s">
        <v>1996</v>
      </c>
      <c r="C360" s="1" t="s">
        <v>1995</v>
      </c>
      <c r="D360" s="1" t="s">
        <v>201</v>
      </c>
      <c r="E360" s="1" t="s">
        <v>1996</v>
      </c>
      <c r="F360" s="1"/>
      <c r="G360" s="1">
        <v>2173</v>
      </c>
      <c r="H360" s="1"/>
      <c r="I360" s="1">
        <v>0</v>
      </c>
      <c r="J360" s="1">
        <v>1</v>
      </c>
      <c r="K360" s="1"/>
      <c r="L360" s="1"/>
      <c r="M360" s="1"/>
      <c r="N360" s="1"/>
      <c r="O360" s="1"/>
      <c r="P360" s="1" t="s">
        <v>1997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 t="s">
        <v>1998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>
        <v>1</v>
      </c>
      <c r="AT360" s="1">
        <v>1</v>
      </c>
      <c r="AU360" s="1">
        <v>0</v>
      </c>
      <c r="AV360" s="1">
        <v>1</v>
      </c>
      <c r="AW360" s="1">
        <v>0</v>
      </c>
      <c r="AX360" s="1">
        <v>0</v>
      </c>
      <c r="AY360" s="1"/>
      <c r="AZ360" s="1"/>
      <c r="BA360" s="1"/>
      <c r="BB360" s="1">
        <v>-1</v>
      </c>
      <c r="BC360" s="1">
        <v>0</v>
      </c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>
        <v>0</v>
      </c>
      <c r="CT360" s="1" t="s">
        <v>1999</v>
      </c>
      <c r="CU360" s="1"/>
      <c r="CV360" s="1" t="s">
        <v>2000</v>
      </c>
      <c r="CW360" s="1"/>
      <c r="CX360" s="1" t="s">
        <v>1995</v>
      </c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>
        <v>563161</v>
      </c>
      <c r="DU360" s="1"/>
      <c r="DV360" s="1" t="s">
        <v>241</v>
      </c>
      <c r="DW360" s="1" t="s">
        <v>1800</v>
      </c>
      <c r="DX360" s="1">
        <v>4</v>
      </c>
      <c r="DY360" s="1"/>
      <c r="DZ360" s="1">
        <v>1</v>
      </c>
      <c r="EA360" s="1">
        <v>1</v>
      </c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 t="s">
        <v>208</v>
      </c>
      <c r="EP360" s="1" t="s">
        <v>209</v>
      </c>
      <c r="EQ360" s="1" t="s">
        <v>209</v>
      </c>
      <c r="ER360" s="1" t="s">
        <v>209</v>
      </c>
      <c r="ES360" s="1" t="s">
        <v>209</v>
      </c>
      <c r="ET360" s="1">
        <v>2</v>
      </c>
      <c r="EU360" s="1"/>
      <c r="EV360" s="1"/>
      <c r="EW360" s="1"/>
      <c r="EX360" s="1">
        <v>0</v>
      </c>
      <c r="EY360" s="1">
        <v>0</v>
      </c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 t="s">
        <v>1844</v>
      </c>
      <c r="GK360" s="1" t="s">
        <v>211</v>
      </c>
      <c r="GL360" s="1" t="s">
        <v>212</v>
      </c>
      <c r="GM360" s="1" t="s">
        <v>213</v>
      </c>
      <c r="GN360" s="1" t="s">
        <v>213</v>
      </c>
      <c r="GO360" s="1" t="s">
        <v>213</v>
      </c>
      <c r="GP360" s="1">
        <v>1</v>
      </c>
      <c r="GQ360" s="1"/>
    </row>
    <row r="361" spans="1:199" ht="28" customHeight="1">
      <c r="A361" s="1" t="s">
        <v>2001</v>
      </c>
      <c r="B361" s="1" t="s">
        <v>2002</v>
      </c>
      <c r="C361" s="1" t="s">
        <v>2001</v>
      </c>
      <c r="D361" s="1" t="s">
        <v>201</v>
      </c>
      <c r="E361" s="1" t="s">
        <v>2002</v>
      </c>
      <c r="F361" s="1"/>
      <c r="G361" s="1">
        <v>2173</v>
      </c>
      <c r="H361" s="1"/>
      <c r="I361" s="1">
        <v>0</v>
      </c>
      <c r="J361" s="1">
        <v>1</v>
      </c>
      <c r="K361" s="1"/>
      <c r="L361" s="1"/>
      <c r="M361" s="1"/>
      <c r="N361" s="1"/>
      <c r="O361" s="1"/>
      <c r="P361" s="1" t="s">
        <v>2003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 t="s">
        <v>2004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>
        <v>1</v>
      </c>
      <c r="AT361" s="1">
        <v>1</v>
      </c>
      <c r="AU361" s="1">
        <v>0</v>
      </c>
      <c r="AV361" s="1">
        <v>1</v>
      </c>
      <c r="AW361" s="1">
        <v>0</v>
      </c>
      <c r="AX361" s="1">
        <v>0</v>
      </c>
      <c r="AY361" s="1"/>
      <c r="AZ361" s="1"/>
      <c r="BA361" s="1"/>
      <c r="BB361" s="1">
        <v>-1</v>
      </c>
      <c r="BC361" s="1">
        <v>0</v>
      </c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>
        <v>0</v>
      </c>
      <c r="CT361" s="1" t="s">
        <v>2005</v>
      </c>
      <c r="CU361" s="1"/>
      <c r="CV361" s="1" t="s">
        <v>2006</v>
      </c>
      <c r="CW361" s="1"/>
      <c r="CX361" s="1" t="s">
        <v>2001</v>
      </c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>
        <v>563161</v>
      </c>
      <c r="DU361" s="1"/>
      <c r="DV361" s="1" t="s">
        <v>241</v>
      </c>
      <c r="DW361" s="1" t="s">
        <v>1800</v>
      </c>
      <c r="DX361" s="1">
        <v>4</v>
      </c>
      <c r="DY361" s="1"/>
      <c r="DZ361" s="1">
        <v>1</v>
      </c>
      <c r="EA361" s="1">
        <v>1</v>
      </c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 t="s">
        <v>208</v>
      </c>
      <c r="EP361" s="1" t="s">
        <v>209</v>
      </c>
      <c r="EQ361" s="1" t="s">
        <v>209</v>
      </c>
      <c r="ER361" s="1" t="s">
        <v>209</v>
      </c>
      <c r="ES361" s="1" t="s">
        <v>209</v>
      </c>
      <c r="ET361" s="1">
        <v>2</v>
      </c>
      <c r="EU361" s="1"/>
      <c r="EV361" s="1"/>
      <c r="EW361" s="1"/>
      <c r="EX361" s="1">
        <v>0</v>
      </c>
      <c r="EY361" s="1">
        <v>0</v>
      </c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 t="s">
        <v>1844</v>
      </c>
      <c r="GK361" s="1" t="s">
        <v>211</v>
      </c>
      <c r="GL361" s="1" t="s">
        <v>212</v>
      </c>
      <c r="GM361" s="1" t="s">
        <v>213</v>
      </c>
      <c r="GN361" s="1" t="s">
        <v>213</v>
      </c>
      <c r="GO361" s="1" t="s">
        <v>213</v>
      </c>
      <c r="GP361" s="1">
        <v>1</v>
      </c>
      <c r="GQ361" s="1"/>
    </row>
    <row r="362" spans="1:199" ht="28" customHeight="1">
      <c r="A362" s="1" t="s">
        <v>2007</v>
      </c>
      <c r="B362" s="1" t="s">
        <v>2008</v>
      </c>
      <c r="C362" s="1" t="s">
        <v>2007</v>
      </c>
      <c r="D362" s="1" t="s">
        <v>201</v>
      </c>
      <c r="E362" s="1" t="s">
        <v>2008</v>
      </c>
      <c r="F362" s="1"/>
      <c r="G362" s="1">
        <v>2173</v>
      </c>
      <c r="H362" s="1"/>
      <c r="I362" s="1">
        <v>0</v>
      </c>
      <c r="J362" s="1">
        <v>1</v>
      </c>
      <c r="K362" s="1"/>
      <c r="L362" s="1"/>
      <c r="M362" s="1"/>
      <c r="N362" s="1"/>
      <c r="O362" s="1"/>
      <c r="P362" s="1" t="s">
        <v>2009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 t="s">
        <v>2010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>
        <v>1</v>
      </c>
      <c r="AT362" s="1">
        <v>1</v>
      </c>
      <c r="AU362" s="1">
        <v>0</v>
      </c>
      <c r="AV362" s="1">
        <v>1</v>
      </c>
      <c r="AW362" s="1">
        <v>0</v>
      </c>
      <c r="AX362" s="1">
        <v>0</v>
      </c>
      <c r="AY362" s="1"/>
      <c r="AZ362" s="1"/>
      <c r="BA362" s="1"/>
      <c r="BB362" s="1">
        <v>-1</v>
      </c>
      <c r="BC362" s="1">
        <v>0</v>
      </c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>
        <v>0</v>
      </c>
      <c r="CT362" s="1" t="s">
        <v>2011</v>
      </c>
      <c r="CU362" s="1"/>
      <c r="CV362" s="1" t="s">
        <v>2012</v>
      </c>
      <c r="CW362" s="1"/>
      <c r="CX362" s="1" t="s">
        <v>2007</v>
      </c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>
        <v>563161</v>
      </c>
      <c r="DU362" s="1"/>
      <c r="DV362" s="1" t="s">
        <v>241</v>
      </c>
      <c r="DW362" s="1" t="s">
        <v>1800</v>
      </c>
      <c r="DX362" s="1">
        <v>4</v>
      </c>
      <c r="DY362" s="1"/>
      <c r="DZ362" s="1">
        <v>1</v>
      </c>
      <c r="EA362" s="1">
        <v>1</v>
      </c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 t="s">
        <v>208</v>
      </c>
      <c r="EP362" s="1" t="s">
        <v>209</v>
      </c>
      <c r="EQ362" s="1" t="s">
        <v>209</v>
      </c>
      <c r="ER362" s="1" t="s">
        <v>209</v>
      </c>
      <c r="ES362" s="1" t="s">
        <v>209</v>
      </c>
      <c r="ET362" s="1">
        <v>2</v>
      </c>
      <c r="EU362" s="1"/>
      <c r="EV362" s="1"/>
      <c r="EW362" s="1"/>
      <c r="EX362" s="1">
        <v>0</v>
      </c>
      <c r="EY362" s="1">
        <v>0</v>
      </c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 t="s">
        <v>1844</v>
      </c>
      <c r="GK362" s="1" t="s">
        <v>211</v>
      </c>
      <c r="GL362" s="1" t="s">
        <v>212</v>
      </c>
      <c r="GM362" s="1" t="s">
        <v>213</v>
      </c>
      <c r="GN362" s="1" t="s">
        <v>213</v>
      </c>
      <c r="GO362" s="1" t="s">
        <v>213</v>
      </c>
      <c r="GP362" s="1">
        <v>1</v>
      </c>
      <c r="GQ362" s="1"/>
    </row>
    <row r="363" spans="1:199" ht="28" customHeight="1">
      <c r="A363" s="1" t="s">
        <v>2013</v>
      </c>
      <c r="B363" s="1" t="s">
        <v>2014</v>
      </c>
      <c r="C363" s="1" t="s">
        <v>2013</v>
      </c>
      <c r="D363" s="1" t="s">
        <v>201</v>
      </c>
      <c r="E363" s="1" t="s">
        <v>2014</v>
      </c>
      <c r="F363" s="1"/>
      <c r="G363" s="1">
        <v>2173</v>
      </c>
      <c r="H363" s="1"/>
      <c r="I363" s="1">
        <v>0</v>
      </c>
      <c r="J363" s="1">
        <v>1</v>
      </c>
      <c r="K363" s="1"/>
      <c r="L363" s="1"/>
      <c r="M363" s="1"/>
      <c r="N363" s="1"/>
      <c r="O363" s="1"/>
      <c r="P363" s="1" t="s">
        <v>2015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 t="s">
        <v>2016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>
        <v>1</v>
      </c>
      <c r="AT363" s="1">
        <v>1</v>
      </c>
      <c r="AU363" s="1">
        <v>0</v>
      </c>
      <c r="AV363" s="1">
        <v>1</v>
      </c>
      <c r="AW363" s="1">
        <v>0</v>
      </c>
      <c r="AX363" s="1">
        <v>0</v>
      </c>
      <c r="AY363" s="1"/>
      <c r="AZ363" s="1"/>
      <c r="BA363" s="1"/>
      <c r="BB363" s="1">
        <v>-1</v>
      </c>
      <c r="BC363" s="1">
        <v>0</v>
      </c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>
        <v>0</v>
      </c>
      <c r="CT363" s="1" t="s">
        <v>2017</v>
      </c>
      <c r="CU363" s="1"/>
      <c r="CV363" s="1" t="s">
        <v>2018</v>
      </c>
      <c r="CW363" s="1"/>
      <c r="CX363" s="1" t="s">
        <v>2013</v>
      </c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>
        <v>563161</v>
      </c>
      <c r="DU363" s="1"/>
      <c r="DV363" s="1" t="s">
        <v>241</v>
      </c>
      <c r="DW363" s="1" t="s">
        <v>1800</v>
      </c>
      <c r="DX363" s="1">
        <v>4</v>
      </c>
      <c r="DY363" s="1"/>
      <c r="DZ363" s="1">
        <v>1</v>
      </c>
      <c r="EA363" s="1">
        <v>1</v>
      </c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 t="s">
        <v>208</v>
      </c>
      <c r="EP363" s="1" t="s">
        <v>209</v>
      </c>
      <c r="EQ363" s="1" t="s">
        <v>209</v>
      </c>
      <c r="ER363" s="1" t="s">
        <v>209</v>
      </c>
      <c r="ES363" s="1" t="s">
        <v>209</v>
      </c>
      <c r="ET363" s="1">
        <v>2</v>
      </c>
      <c r="EU363" s="1"/>
      <c r="EV363" s="1"/>
      <c r="EW363" s="1"/>
      <c r="EX363" s="1">
        <v>0</v>
      </c>
      <c r="EY363" s="1">
        <v>0</v>
      </c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 t="s">
        <v>1844</v>
      </c>
      <c r="GK363" s="1" t="s">
        <v>211</v>
      </c>
      <c r="GL363" s="1" t="s">
        <v>212</v>
      </c>
      <c r="GM363" s="1" t="s">
        <v>213</v>
      </c>
      <c r="GN363" s="1" t="s">
        <v>213</v>
      </c>
      <c r="GO363" s="1" t="s">
        <v>213</v>
      </c>
      <c r="GP363" s="1">
        <v>1</v>
      </c>
      <c r="GQ363" s="1"/>
    </row>
    <row r="364" spans="1:199" ht="28" customHeight="1">
      <c r="A364" s="1" t="s">
        <v>2019</v>
      </c>
      <c r="B364" s="1" t="s">
        <v>2020</v>
      </c>
      <c r="C364" s="1" t="s">
        <v>2019</v>
      </c>
      <c r="D364" s="1" t="s">
        <v>201</v>
      </c>
      <c r="E364" s="1" t="s">
        <v>2020</v>
      </c>
      <c r="F364" s="1"/>
      <c r="G364" s="1">
        <v>1512</v>
      </c>
      <c r="H364" s="1"/>
      <c r="I364" s="1">
        <v>0</v>
      </c>
      <c r="J364" s="1">
        <v>1</v>
      </c>
      <c r="K364" s="1"/>
      <c r="L364" s="1"/>
      <c r="M364" s="1"/>
      <c r="N364" s="1"/>
      <c r="O364" s="1"/>
      <c r="P364" s="1" t="s">
        <v>2021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 t="s">
        <v>2022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>
        <v>1</v>
      </c>
      <c r="AT364" s="1">
        <v>1</v>
      </c>
      <c r="AU364" s="1">
        <v>0</v>
      </c>
      <c r="AV364" s="1">
        <v>1</v>
      </c>
      <c r="AW364" s="1">
        <v>0</v>
      </c>
      <c r="AX364" s="1">
        <v>0</v>
      </c>
      <c r="AY364" s="1"/>
      <c r="AZ364" s="1"/>
      <c r="BA364" s="1"/>
      <c r="BB364" s="1">
        <v>-1</v>
      </c>
      <c r="BC364" s="1">
        <v>0</v>
      </c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>
        <v>0</v>
      </c>
      <c r="CT364" s="1" t="s">
        <v>2023</v>
      </c>
      <c r="CU364" s="1"/>
      <c r="CV364" s="1" t="s">
        <v>2024</v>
      </c>
      <c r="CW364" s="1"/>
      <c r="CX364" s="1" t="s">
        <v>2019</v>
      </c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>
        <v>563161</v>
      </c>
      <c r="DU364" s="1"/>
      <c r="DV364" s="1" t="s">
        <v>241</v>
      </c>
      <c r="DW364" s="1" t="s">
        <v>1800</v>
      </c>
      <c r="DX364" s="1">
        <v>4</v>
      </c>
      <c r="DY364" s="1"/>
      <c r="DZ364" s="1">
        <v>1</v>
      </c>
      <c r="EA364" s="1">
        <v>1</v>
      </c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 t="s">
        <v>208</v>
      </c>
      <c r="EP364" s="1" t="s">
        <v>209</v>
      </c>
      <c r="EQ364" s="1" t="s">
        <v>209</v>
      </c>
      <c r="ER364" s="1" t="s">
        <v>209</v>
      </c>
      <c r="ES364" s="1" t="s">
        <v>209</v>
      </c>
      <c r="ET364" s="1">
        <v>2</v>
      </c>
      <c r="EU364" s="1"/>
      <c r="EV364" s="1"/>
      <c r="EW364" s="1"/>
      <c r="EX364" s="1">
        <v>0</v>
      </c>
      <c r="EY364" s="1">
        <v>0</v>
      </c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 t="s">
        <v>1844</v>
      </c>
      <c r="GK364" s="1" t="s">
        <v>211</v>
      </c>
      <c r="GL364" s="1" t="s">
        <v>212</v>
      </c>
      <c r="GM364" s="1" t="s">
        <v>213</v>
      </c>
      <c r="GN364" s="1" t="s">
        <v>213</v>
      </c>
      <c r="GO364" s="1" t="s">
        <v>213</v>
      </c>
      <c r="GP364" s="1">
        <v>1</v>
      </c>
      <c r="GQ364" s="1"/>
    </row>
    <row r="365" spans="1:199" ht="28" customHeight="1">
      <c r="A365" s="1" t="s">
        <v>2025</v>
      </c>
      <c r="B365" s="1" t="s">
        <v>2026</v>
      </c>
      <c r="C365" s="1" t="s">
        <v>2025</v>
      </c>
      <c r="D365" s="1" t="s">
        <v>201</v>
      </c>
      <c r="E365" s="1" t="s">
        <v>2026</v>
      </c>
      <c r="F365" s="1"/>
      <c r="G365" s="1">
        <v>1512</v>
      </c>
      <c r="H365" s="1"/>
      <c r="I365" s="1">
        <v>0</v>
      </c>
      <c r="J365" s="1">
        <v>1</v>
      </c>
      <c r="K365" s="1"/>
      <c r="L365" s="1"/>
      <c r="M365" s="1"/>
      <c r="N365" s="1"/>
      <c r="O365" s="1"/>
      <c r="P365" s="1" t="s">
        <v>2027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 t="s">
        <v>2028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>
        <v>1</v>
      </c>
      <c r="AT365" s="1">
        <v>1</v>
      </c>
      <c r="AU365" s="1">
        <v>0</v>
      </c>
      <c r="AV365" s="1">
        <v>1</v>
      </c>
      <c r="AW365" s="1">
        <v>0</v>
      </c>
      <c r="AX365" s="1">
        <v>0</v>
      </c>
      <c r="AY365" s="1"/>
      <c r="AZ365" s="1"/>
      <c r="BA365" s="1"/>
      <c r="BB365" s="1">
        <v>-1</v>
      </c>
      <c r="BC365" s="1">
        <v>0</v>
      </c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>
        <v>0</v>
      </c>
      <c r="CT365" s="1" t="s">
        <v>2029</v>
      </c>
      <c r="CU365" s="1"/>
      <c r="CV365" s="1" t="s">
        <v>2030</v>
      </c>
      <c r="CW365" s="1"/>
      <c r="CX365" s="1" t="s">
        <v>2025</v>
      </c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>
        <v>563161</v>
      </c>
      <c r="DU365" s="1"/>
      <c r="DV365" s="1" t="s">
        <v>241</v>
      </c>
      <c r="DW365" s="1" t="s">
        <v>1800</v>
      </c>
      <c r="DX365" s="1">
        <v>4</v>
      </c>
      <c r="DY365" s="1"/>
      <c r="DZ365" s="1">
        <v>1</v>
      </c>
      <c r="EA365" s="1">
        <v>1</v>
      </c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 t="s">
        <v>208</v>
      </c>
      <c r="EP365" s="1" t="s">
        <v>209</v>
      </c>
      <c r="EQ365" s="1" t="s">
        <v>209</v>
      </c>
      <c r="ER365" s="1" t="s">
        <v>209</v>
      </c>
      <c r="ES365" s="1" t="s">
        <v>209</v>
      </c>
      <c r="ET365" s="1">
        <v>2</v>
      </c>
      <c r="EU365" s="1"/>
      <c r="EV365" s="1"/>
      <c r="EW365" s="1"/>
      <c r="EX365" s="1">
        <v>0</v>
      </c>
      <c r="EY365" s="1">
        <v>0</v>
      </c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 t="s">
        <v>1844</v>
      </c>
      <c r="GK365" s="1" t="s">
        <v>211</v>
      </c>
      <c r="GL365" s="1" t="s">
        <v>212</v>
      </c>
      <c r="GM365" s="1" t="s">
        <v>213</v>
      </c>
      <c r="GN365" s="1" t="s">
        <v>213</v>
      </c>
      <c r="GO365" s="1" t="s">
        <v>213</v>
      </c>
      <c r="GP365" s="1">
        <v>1</v>
      </c>
      <c r="GQ365" s="1"/>
    </row>
    <row r="366" spans="1:199" ht="28" customHeight="1">
      <c r="A366" s="1" t="s">
        <v>2031</v>
      </c>
      <c r="B366" s="1" t="s">
        <v>2032</v>
      </c>
      <c r="C366" s="1" t="s">
        <v>2031</v>
      </c>
      <c r="D366" s="1" t="s">
        <v>201</v>
      </c>
      <c r="E366" s="1" t="s">
        <v>2032</v>
      </c>
      <c r="F366" s="1"/>
      <c r="G366" s="1">
        <v>1811</v>
      </c>
      <c r="H366" s="1"/>
      <c r="I366" s="1">
        <v>0</v>
      </c>
      <c r="J366" s="1">
        <v>1</v>
      </c>
      <c r="K366" s="1"/>
      <c r="L366" s="1"/>
      <c r="M366" s="1"/>
      <c r="N366" s="1"/>
      <c r="O366" s="1"/>
      <c r="P366" s="1" t="s">
        <v>2033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 t="s">
        <v>2034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>
        <v>1</v>
      </c>
      <c r="AT366" s="1">
        <v>1</v>
      </c>
      <c r="AU366" s="1">
        <v>0</v>
      </c>
      <c r="AV366" s="1">
        <v>1</v>
      </c>
      <c r="AW366" s="1">
        <v>0</v>
      </c>
      <c r="AX366" s="1">
        <v>0</v>
      </c>
      <c r="AY366" s="1"/>
      <c r="AZ366" s="1"/>
      <c r="BA366" s="1"/>
      <c r="BB366" s="1">
        <v>-1</v>
      </c>
      <c r="BC366" s="1">
        <v>0</v>
      </c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>
        <v>0</v>
      </c>
      <c r="CT366" s="1" t="s">
        <v>2035</v>
      </c>
      <c r="CU366" s="1"/>
      <c r="CV366" s="1" t="s">
        <v>2036</v>
      </c>
      <c r="CW366" s="1"/>
      <c r="CX366" s="1" t="s">
        <v>2031</v>
      </c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>
        <v>563161</v>
      </c>
      <c r="DU366" s="1"/>
      <c r="DV366" s="1" t="s">
        <v>241</v>
      </c>
      <c r="DW366" s="1" t="s">
        <v>1800</v>
      </c>
      <c r="DX366" s="1">
        <v>4</v>
      </c>
      <c r="DY366" s="1"/>
      <c r="DZ366" s="1">
        <v>1</v>
      </c>
      <c r="EA366" s="1">
        <v>1</v>
      </c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 t="s">
        <v>208</v>
      </c>
      <c r="EP366" s="1" t="s">
        <v>209</v>
      </c>
      <c r="EQ366" s="1" t="s">
        <v>209</v>
      </c>
      <c r="ER366" s="1" t="s">
        <v>209</v>
      </c>
      <c r="ES366" s="1" t="s">
        <v>209</v>
      </c>
      <c r="ET366" s="1">
        <v>2</v>
      </c>
      <c r="EU366" s="1"/>
      <c r="EV366" s="1"/>
      <c r="EW366" s="1"/>
      <c r="EX366" s="1">
        <v>0</v>
      </c>
      <c r="EY366" s="1">
        <v>0</v>
      </c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 t="s">
        <v>1844</v>
      </c>
      <c r="GK366" s="1" t="s">
        <v>211</v>
      </c>
      <c r="GL366" s="1" t="s">
        <v>212</v>
      </c>
      <c r="GM366" s="1" t="s">
        <v>213</v>
      </c>
      <c r="GN366" s="1" t="s">
        <v>213</v>
      </c>
      <c r="GO366" s="1" t="s">
        <v>213</v>
      </c>
      <c r="GP366" s="1">
        <v>1</v>
      </c>
      <c r="GQ366" s="1"/>
    </row>
    <row r="367" spans="1:199" ht="28" customHeight="1">
      <c r="A367" s="1" t="s">
        <v>2037</v>
      </c>
      <c r="B367" s="1" t="s">
        <v>2038</v>
      </c>
      <c r="C367" s="1" t="s">
        <v>2037</v>
      </c>
      <c r="D367" s="1" t="s">
        <v>201</v>
      </c>
      <c r="E367" s="1" t="s">
        <v>2038</v>
      </c>
      <c r="F367" s="1"/>
      <c r="G367" s="1">
        <v>1811</v>
      </c>
      <c r="H367" s="1"/>
      <c r="I367" s="1">
        <v>0</v>
      </c>
      <c r="J367" s="1">
        <v>1</v>
      </c>
      <c r="K367" s="1"/>
      <c r="L367" s="1"/>
      <c r="M367" s="1"/>
      <c r="N367" s="1"/>
      <c r="O367" s="1"/>
      <c r="P367" s="1" t="s">
        <v>2039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 t="s">
        <v>2040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>
        <v>1</v>
      </c>
      <c r="AT367" s="1">
        <v>1</v>
      </c>
      <c r="AU367" s="1">
        <v>0</v>
      </c>
      <c r="AV367" s="1">
        <v>1</v>
      </c>
      <c r="AW367" s="1">
        <v>0</v>
      </c>
      <c r="AX367" s="1">
        <v>0</v>
      </c>
      <c r="AY367" s="1"/>
      <c r="AZ367" s="1"/>
      <c r="BA367" s="1"/>
      <c r="BB367" s="1">
        <v>-1</v>
      </c>
      <c r="BC367" s="1">
        <v>0</v>
      </c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>
        <v>0</v>
      </c>
      <c r="CT367" s="1" t="s">
        <v>2041</v>
      </c>
      <c r="CU367" s="1"/>
      <c r="CV367" s="1" t="s">
        <v>2042</v>
      </c>
      <c r="CW367" s="1"/>
      <c r="CX367" s="1" t="s">
        <v>2037</v>
      </c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>
        <v>563161</v>
      </c>
      <c r="DU367" s="1"/>
      <c r="DV367" s="1" t="s">
        <v>241</v>
      </c>
      <c r="DW367" s="1" t="s">
        <v>1800</v>
      </c>
      <c r="DX367" s="1">
        <v>4</v>
      </c>
      <c r="DY367" s="1"/>
      <c r="DZ367" s="1">
        <v>1</v>
      </c>
      <c r="EA367" s="1">
        <v>1</v>
      </c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 t="s">
        <v>208</v>
      </c>
      <c r="EP367" s="1" t="s">
        <v>209</v>
      </c>
      <c r="EQ367" s="1" t="s">
        <v>209</v>
      </c>
      <c r="ER367" s="1" t="s">
        <v>209</v>
      </c>
      <c r="ES367" s="1" t="s">
        <v>209</v>
      </c>
      <c r="ET367" s="1">
        <v>2</v>
      </c>
      <c r="EU367" s="1"/>
      <c r="EV367" s="1"/>
      <c r="EW367" s="1"/>
      <c r="EX367" s="1">
        <v>0</v>
      </c>
      <c r="EY367" s="1">
        <v>0</v>
      </c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 t="s">
        <v>1844</v>
      </c>
      <c r="GK367" s="1" t="s">
        <v>211</v>
      </c>
      <c r="GL367" s="1" t="s">
        <v>212</v>
      </c>
      <c r="GM367" s="1" t="s">
        <v>213</v>
      </c>
      <c r="GN367" s="1" t="s">
        <v>213</v>
      </c>
      <c r="GO367" s="1" t="s">
        <v>213</v>
      </c>
      <c r="GP367" s="1">
        <v>1</v>
      </c>
      <c r="GQ367" s="1"/>
    </row>
    <row r="368" spans="1:199" ht="28" customHeight="1">
      <c r="A368" s="1" t="s">
        <v>2043</v>
      </c>
      <c r="B368" s="1" t="s">
        <v>2044</v>
      </c>
      <c r="C368" s="1" t="s">
        <v>2043</v>
      </c>
      <c r="D368" s="1" t="s">
        <v>201</v>
      </c>
      <c r="E368" s="1" t="s">
        <v>2044</v>
      </c>
      <c r="F368" s="1"/>
      <c r="G368" s="1">
        <v>1811</v>
      </c>
      <c r="H368" s="1"/>
      <c r="I368" s="1">
        <v>0</v>
      </c>
      <c r="J368" s="1">
        <v>1</v>
      </c>
      <c r="K368" s="1"/>
      <c r="L368" s="1"/>
      <c r="M368" s="1"/>
      <c r="N368" s="1"/>
      <c r="O368" s="1"/>
      <c r="P368" s="1" t="s">
        <v>2045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 t="s">
        <v>2046</v>
      </c>
      <c r="AJ368" s="1"/>
      <c r="AK368" s="1"/>
      <c r="AL368" s="1"/>
      <c r="AM368" s="1"/>
      <c r="AN368" s="1"/>
      <c r="AO368" s="1"/>
      <c r="AP368" s="1"/>
      <c r="AQ368" s="1"/>
      <c r="AR368" s="1"/>
      <c r="AS368" s="1">
        <v>1</v>
      </c>
      <c r="AT368" s="1">
        <v>1</v>
      </c>
      <c r="AU368" s="1">
        <v>0</v>
      </c>
      <c r="AV368" s="1">
        <v>1</v>
      </c>
      <c r="AW368" s="1">
        <v>0</v>
      </c>
      <c r="AX368" s="1">
        <v>0</v>
      </c>
      <c r="AY368" s="1"/>
      <c r="AZ368" s="1"/>
      <c r="BA368" s="1"/>
      <c r="BB368" s="1">
        <v>-1</v>
      </c>
      <c r="BC368" s="1">
        <v>0</v>
      </c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>
        <v>0</v>
      </c>
      <c r="CT368" s="1" t="s">
        <v>2047</v>
      </c>
      <c r="CU368" s="1"/>
      <c r="CV368" s="1" t="s">
        <v>2048</v>
      </c>
      <c r="CW368" s="1"/>
      <c r="CX368" s="1" t="s">
        <v>2043</v>
      </c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>
        <v>563161</v>
      </c>
      <c r="DU368" s="1"/>
      <c r="DV368" s="1" t="s">
        <v>241</v>
      </c>
      <c r="DW368" s="1" t="s">
        <v>1800</v>
      </c>
      <c r="DX368" s="1">
        <v>4</v>
      </c>
      <c r="DY368" s="1"/>
      <c r="DZ368" s="1">
        <v>1</v>
      </c>
      <c r="EA368" s="1">
        <v>1</v>
      </c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 t="s">
        <v>208</v>
      </c>
      <c r="EP368" s="1" t="s">
        <v>209</v>
      </c>
      <c r="EQ368" s="1" t="s">
        <v>209</v>
      </c>
      <c r="ER368" s="1" t="s">
        <v>209</v>
      </c>
      <c r="ES368" s="1" t="s">
        <v>209</v>
      </c>
      <c r="ET368" s="1">
        <v>2</v>
      </c>
      <c r="EU368" s="1"/>
      <c r="EV368" s="1"/>
      <c r="EW368" s="1"/>
      <c r="EX368" s="1">
        <v>0</v>
      </c>
      <c r="EY368" s="1">
        <v>0</v>
      </c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 t="s">
        <v>1844</v>
      </c>
      <c r="GK368" s="1" t="s">
        <v>211</v>
      </c>
      <c r="GL368" s="1" t="s">
        <v>212</v>
      </c>
      <c r="GM368" s="1" t="s">
        <v>213</v>
      </c>
      <c r="GN368" s="1" t="s">
        <v>213</v>
      </c>
      <c r="GO368" s="1" t="s">
        <v>213</v>
      </c>
      <c r="GP368" s="1">
        <v>1</v>
      </c>
      <c r="GQ368" s="1"/>
    </row>
    <row r="369" spans="1:199" ht="28" customHeight="1">
      <c r="A369" s="1" t="s">
        <v>2049</v>
      </c>
      <c r="B369" s="1" t="s">
        <v>2050</v>
      </c>
      <c r="C369" s="1" t="s">
        <v>2049</v>
      </c>
      <c r="D369" s="1" t="s">
        <v>201</v>
      </c>
      <c r="E369" s="1" t="s">
        <v>2050</v>
      </c>
      <c r="F369" s="1"/>
      <c r="G369" s="1">
        <v>10500</v>
      </c>
      <c r="H369" s="1"/>
      <c r="I369" s="1">
        <v>0</v>
      </c>
      <c r="J369" s="1">
        <v>1</v>
      </c>
      <c r="K369" s="1"/>
      <c r="L369" s="1"/>
      <c r="M369" s="1"/>
      <c r="N369" s="1"/>
      <c r="O369" s="1"/>
      <c r="P369" s="1" t="s">
        <v>2051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 t="s">
        <v>2052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>
        <v>1</v>
      </c>
      <c r="AT369" s="1">
        <v>1</v>
      </c>
      <c r="AU369" s="1">
        <v>0</v>
      </c>
      <c r="AV369" s="1">
        <v>1</v>
      </c>
      <c r="AW369" s="1">
        <v>0</v>
      </c>
      <c r="AX369" s="1">
        <v>0</v>
      </c>
      <c r="AY369" s="1"/>
      <c r="AZ369" s="1"/>
      <c r="BA369" s="1"/>
      <c r="BB369" s="1">
        <v>-1</v>
      </c>
      <c r="BC369" s="1">
        <v>0</v>
      </c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>
        <v>0</v>
      </c>
      <c r="CT369" s="1" t="s">
        <v>2053</v>
      </c>
      <c r="CU369" s="1"/>
      <c r="CV369" s="1" t="s">
        <v>2054</v>
      </c>
      <c r="CW369" s="1"/>
      <c r="CX369" s="1" t="s">
        <v>2049</v>
      </c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>
        <v>563147</v>
      </c>
      <c r="DU369" s="1"/>
      <c r="DV369" s="1" t="s">
        <v>464</v>
      </c>
      <c r="DW369" s="1" t="s">
        <v>1096</v>
      </c>
      <c r="DX369" s="1">
        <v>4</v>
      </c>
      <c r="DY369" s="1"/>
      <c r="DZ369" s="1">
        <v>1</v>
      </c>
      <c r="EA369" s="1">
        <v>1</v>
      </c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 t="s">
        <v>208</v>
      </c>
      <c r="EP369" s="1" t="s">
        <v>209</v>
      </c>
      <c r="EQ369" s="1" t="s">
        <v>209</v>
      </c>
      <c r="ER369" s="1" t="s">
        <v>209</v>
      </c>
      <c r="ES369" s="1" t="s">
        <v>209</v>
      </c>
      <c r="ET369" s="1">
        <v>2</v>
      </c>
      <c r="EU369" s="1"/>
      <c r="EV369" s="1"/>
      <c r="EW369" s="1"/>
      <c r="EX369" s="1">
        <v>0</v>
      </c>
      <c r="EY369" s="1">
        <v>0</v>
      </c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 t="s">
        <v>2055</v>
      </c>
      <c r="GK369" s="1" t="s">
        <v>211</v>
      </c>
      <c r="GL369" s="1" t="s">
        <v>212</v>
      </c>
      <c r="GM369" s="1" t="s">
        <v>213</v>
      </c>
      <c r="GN369" s="1" t="s">
        <v>213</v>
      </c>
      <c r="GO369" s="1" t="s">
        <v>213</v>
      </c>
      <c r="GP369" s="1">
        <v>1</v>
      </c>
      <c r="GQ369" s="1"/>
    </row>
    <row r="370" spans="1:199" ht="28" customHeight="1">
      <c r="A370" s="1" t="s">
        <v>2056</v>
      </c>
      <c r="B370" s="1" t="s">
        <v>2057</v>
      </c>
      <c r="C370" s="1" t="s">
        <v>2056</v>
      </c>
      <c r="D370" s="1" t="s">
        <v>201</v>
      </c>
      <c r="E370" s="1" t="s">
        <v>2057</v>
      </c>
      <c r="F370" s="1"/>
      <c r="G370" s="1">
        <v>10500</v>
      </c>
      <c r="H370" s="1"/>
      <c r="I370" s="1">
        <v>0</v>
      </c>
      <c r="J370" s="1">
        <v>1</v>
      </c>
      <c r="K370" s="1"/>
      <c r="L370" s="1"/>
      <c r="M370" s="1"/>
      <c r="N370" s="1"/>
      <c r="O370" s="1"/>
      <c r="P370" s="1" t="s">
        <v>2058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 t="s">
        <v>2059</v>
      </c>
      <c r="AJ370" s="1"/>
      <c r="AK370" s="1"/>
      <c r="AL370" s="1"/>
      <c r="AM370" s="1"/>
      <c r="AN370" s="1"/>
      <c r="AO370" s="1"/>
      <c r="AP370" s="1"/>
      <c r="AQ370" s="1"/>
      <c r="AR370" s="1"/>
      <c r="AS370" s="1">
        <v>1</v>
      </c>
      <c r="AT370" s="1">
        <v>1</v>
      </c>
      <c r="AU370" s="1">
        <v>0</v>
      </c>
      <c r="AV370" s="1">
        <v>1</v>
      </c>
      <c r="AW370" s="1">
        <v>0</v>
      </c>
      <c r="AX370" s="1">
        <v>0</v>
      </c>
      <c r="AY370" s="1"/>
      <c r="AZ370" s="1"/>
      <c r="BA370" s="1"/>
      <c r="BB370" s="1">
        <v>-1</v>
      </c>
      <c r="BC370" s="1">
        <v>0</v>
      </c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>
        <v>0</v>
      </c>
      <c r="CT370" s="1" t="s">
        <v>2060</v>
      </c>
      <c r="CU370" s="1"/>
      <c r="CV370" s="1" t="s">
        <v>2061</v>
      </c>
      <c r="CW370" s="1"/>
      <c r="CX370" s="1" t="s">
        <v>2056</v>
      </c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>
        <v>563147</v>
      </c>
      <c r="DU370" s="1"/>
      <c r="DV370" s="1" t="s">
        <v>464</v>
      </c>
      <c r="DW370" s="1" t="s">
        <v>1096</v>
      </c>
      <c r="DX370" s="1">
        <v>4</v>
      </c>
      <c r="DY370" s="1"/>
      <c r="DZ370" s="1">
        <v>1</v>
      </c>
      <c r="EA370" s="1">
        <v>1</v>
      </c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>
        <v>10</v>
      </c>
      <c r="EN370" s="1" t="s">
        <v>2062</v>
      </c>
      <c r="EO370" s="1" t="s">
        <v>208</v>
      </c>
      <c r="EP370" s="1" t="s">
        <v>209</v>
      </c>
      <c r="EQ370" s="1" t="s">
        <v>209</v>
      </c>
      <c r="ER370" s="1" t="s">
        <v>209</v>
      </c>
      <c r="ES370" s="1" t="s">
        <v>209</v>
      </c>
      <c r="ET370" s="1">
        <v>2</v>
      </c>
      <c r="EU370" s="1"/>
      <c r="EV370" s="1"/>
      <c r="EW370" s="1"/>
      <c r="EX370" s="1">
        <v>0</v>
      </c>
      <c r="EY370" s="1">
        <v>0</v>
      </c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 t="s">
        <v>2055</v>
      </c>
      <c r="GK370" s="1" t="s">
        <v>211</v>
      </c>
      <c r="GL370" s="1" t="s">
        <v>212</v>
      </c>
      <c r="GM370" s="1" t="s">
        <v>213</v>
      </c>
      <c r="GN370" s="1" t="s">
        <v>213</v>
      </c>
      <c r="GO370" s="1" t="s">
        <v>213</v>
      </c>
      <c r="GP370" s="1">
        <v>1</v>
      </c>
      <c r="GQ370" s="1"/>
    </row>
    <row r="371" spans="1:199" ht="28" customHeight="1">
      <c r="A371" s="1" t="s">
        <v>2063</v>
      </c>
      <c r="B371" s="1" t="s">
        <v>2064</v>
      </c>
      <c r="C371" s="1" t="s">
        <v>2063</v>
      </c>
      <c r="D371" s="1" t="s">
        <v>201</v>
      </c>
      <c r="E371" s="1" t="s">
        <v>2064</v>
      </c>
      <c r="F371" s="1"/>
      <c r="G371" s="1">
        <v>10500</v>
      </c>
      <c r="H371" s="1"/>
      <c r="I371" s="1">
        <v>0</v>
      </c>
      <c r="J371" s="1">
        <v>1</v>
      </c>
      <c r="K371" s="1"/>
      <c r="L371" s="1"/>
      <c r="M371" s="1"/>
      <c r="N371" s="1"/>
      <c r="O371" s="1"/>
      <c r="P371" s="1" t="s">
        <v>2065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 t="s">
        <v>2066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>
        <v>1</v>
      </c>
      <c r="AT371" s="1">
        <v>1</v>
      </c>
      <c r="AU371" s="1">
        <v>0</v>
      </c>
      <c r="AV371" s="1">
        <v>1</v>
      </c>
      <c r="AW371" s="1">
        <v>0</v>
      </c>
      <c r="AX371" s="1">
        <v>0</v>
      </c>
      <c r="AY371" s="1"/>
      <c r="AZ371" s="1"/>
      <c r="BA371" s="1"/>
      <c r="BB371" s="1">
        <v>-1</v>
      </c>
      <c r="BC371" s="1">
        <v>0</v>
      </c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>
        <v>0</v>
      </c>
      <c r="CT371" s="1" t="s">
        <v>2067</v>
      </c>
      <c r="CU371" s="1"/>
      <c r="CV371" s="1" t="s">
        <v>2068</v>
      </c>
      <c r="CW371" s="1"/>
      <c r="CX371" s="1" t="s">
        <v>2063</v>
      </c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>
        <v>563147</v>
      </c>
      <c r="DU371" s="1"/>
      <c r="DV371" s="1" t="s">
        <v>464</v>
      </c>
      <c r="DW371" s="1" t="s">
        <v>2069</v>
      </c>
      <c r="DX371" s="1">
        <v>4</v>
      </c>
      <c r="DY371" s="1"/>
      <c r="DZ371" s="1">
        <v>1</v>
      </c>
      <c r="EA371" s="1">
        <v>1</v>
      </c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 t="s">
        <v>208</v>
      </c>
      <c r="EP371" s="1" t="s">
        <v>209</v>
      </c>
      <c r="EQ371" s="1" t="s">
        <v>209</v>
      </c>
      <c r="ER371" s="1" t="s">
        <v>209</v>
      </c>
      <c r="ES371" s="1" t="s">
        <v>209</v>
      </c>
      <c r="ET371" s="1">
        <v>2</v>
      </c>
      <c r="EU371" s="1"/>
      <c r="EV371" s="1"/>
      <c r="EW371" s="1"/>
      <c r="EX371" s="1">
        <v>0</v>
      </c>
      <c r="EY371" s="1">
        <v>0</v>
      </c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 t="s">
        <v>2070</v>
      </c>
      <c r="GK371" s="1" t="s">
        <v>211</v>
      </c>
      <c r="GL371" s="1" t="s">
        <v>212</v>
      </c>
      <c r="GM371" s="1" t="s">
        <v>213</v>
      </c>
      <c r="GN371" s="1" t="s">
        <v>213</v>
      </c>
      <c r="GO371" s="1" t="s">
        <v>213</v>
      </c>
      <c r="GP371" s="1">
        <v>1</v>
      </c>
      <c r="GQ371" s="1"/>
    </row>
    <row r="372" spans="1:199" ht="28" customHeight="1">
      <c r="A372" s="1" t="s">
        <v>2071</v>
      </c>
      <c r="B372" s="1" t="s">
        <v>2072</v>
      </c>
      <c r="C372" s="1" t="s">
        <v>2071</v>
      </c>
      <c r="D372" s="1" t="s">
        <v>201</v>
      </c>
      <c r="E372" s="1" t="s">
        <v>2072</v>
      </c>
      <c r="F372" s="1"/>
      <c r="G372" s="1">
        <v>10500</v>
      </c>
      <c r="H372" s="1"/>
      <c r="I372" s="1">
        <v>0</v>
      </c>
      <c r="J372" s="1">
        <v>1</v>
      </c>
      <c r="K372" s="1"/>
      <c r="L372" s="1"/>
      <c r="M372" s="1"/>
      <c r="N372" s="1"/>
      <c r="O372" s="1"/>
      <c r="P372" s="1" t="s">
        <v>2073</v>
      </c>
      <c r="Q372" s="1"/>
      <c r="R372" s="1" t="s">
        <v>2073</v>
      </c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 t="s">
        <v>2074</v>
      </c>
      <c r="AJ372" s="1" t="s">
        <v>2075</v>
      </c>
      <c r="AK372" s="1"/>
      <c r="AL372" s="1"/>
      <c r="AM372" s="1"/>
      <c r="AN372" s="1"/>
      <c r="AO372" s="1"/>
      <c r="AP372" s="1"/>
      <c r="AQ372" s="1"/>
      <c r="AR372" s="1"/>
      <c r="AS372" s="1">
        <v>1</v>
      </c>
      <c r="AT372" s="1">
        <v>1</v>
      </c>
      <c r="AU372" s="1">
        <v>0</v>
      </c>
      <c r="AV372" s="1">
        <v>1</v>
      </c>
      <c r="AW372" s="1">
        <v>0</v>
      </c>
      <c r="AX372" s="1">
        <v>0</v>
      </c>
      <c r="AY372" s="1"/>
      <c r="AZ372" s="1"/>
      <c r="BA372" s="1"/>
      <c r="BB372" s="1">
        <v>-1</v>
      </c>
      <c r="BC372" s="1">
        <v>0</v>
      </c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>
        <v>0</v>
      </c>
      <c r="CT372" s="1" t="s">
        <v>2076</v>
      </c>
      <c r="CU372" s="1"/>
      <c r="CV372" s="1" t="s">
        <v>2077</v>
      </c>
      <c r="CW372" s="1"/>
      <c r="CX372" s="1" t="s">
        <v>2071</v>
      </c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>
        <v>563147</v>
      </c>
      <c r="DU372" s="1"/>
      <c r="DV372" s="1" t="s">
        <v>464</v>
      </c>
      <c r="DW372" s="1" t="s">
        <v>427</v>
      </c>
      <c r="DX372" s="1">
        <v>4</v>
      </c>
      <c r="DY372" s="1"/>
      <c r="DZ372" s="1">
        <v>1</v>
      </c>
      <c r="EA372" s="1">
        <v>1</v>
      </c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 t="s">
        <v>428</v>
      </c>
      <c r="EP372" s="1" t="s">
        <v>429</v>
      </c>
      <c r="EQ372" s="1" t="s">
        <v>429</v>
      </c>
      <c r="ER372" s="1" t="s">
        <v>209</v>
      </c>
      <c r="ES372" s="1" t="s">
        <v>430</v>
      </c>
      <c r="ET372" s="1">
        <v>2</v>
      </c>
      <c r="EU372" s="1"/>
      <c r="EV372" s="1"/>
      <c r="EW372" s="1"/>
      <c r="EX372" s="1">
        <v>0</v>
      </c>
      <c r="EY372" s="1">
        <v>0</v>
      </c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 t="s">
        <v>2078</v>
      </c>
      <c r="GK372" s="1" t="s">
        <v>211</v>
      </c>
      <c r="GL372" s="1" t="s">
        <v>212</v>
      </c>
      <c r="GM372" s="1" t="s">
        <v>213</v>
      </c>
      <c r="GN372" s="1" t="s">
        <v>213</v>
      </c>
      <c r="GO372" s="1" t="s">
        <v>213</v>
      </c>
      <c r="GP372" s="1">
        <v>1</v>
      </c>
      <c r="GQ372" s="1"/>
    </row>
    <row r="373" spans="1:199" ht="28" customHeight="1">
      <c r="A373" s="1" t="s">
        <v>2079</v>
      </c>
      <c r="B373" s="1" t="s">
        <v>2080</v>
      </c>
      <c r="C373" s="1" t="s">
        <v>2079</v>
      </c>
      <c r="D373" s="1" t="s">
        <v>201</v>
      </c>
      <c r="E373" s="1" t="s">
        <v>2080</v>
      </c>
      <c r="F373" s="1"/>
      <c r="G373" s="1">
        <v>10500</v>
      </c>
      <c r="H373" s="1"/>
      <c r="I373" s="1">
        <v>0</v>
      </c>
      <c r="J373" s="1">
        <v>1</v>
      </c>
      <c r="K373" s="1"/>
      <c r="L373" s="1"/>
      <c r="M373" s="1"/>
      <c r="N373" s="1"/>
      <c r="O373" s="1"/>
      <c r="P373" s="1" t="s">
        <v>2081</v>
      </c>
      <c r="Q373" s="1"/>
      <c r="R373" s="1" t="s">
        <v>2081</v>
      </c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 t="s">
        <v>2082</v>
      </c>
      <c r="AJ373" s="1" t="s">
        <v>2083</v>
      </c>
      <c r="AK373" s="1"/>
      <c r="AL373" s="1"/>
      <c r="AM373" s="1"/>
      <c r="AN373" s="1"/>
      <c r="AO373" s="1"/>
      <c r="AP373" s="1"/>
      <c r="AQ373" s="1"/>
      <c r="AR373" s="1"/>
      <c r="AS373" s="1">
        <v>1</v>
      </c>
      <c r="AT373" s="1">
        <v>1</v>
      </c>
      <c r="AU373" s="1">
        <v>0</v>
      </c>
      <c r="AV373" s="1">
        <v>1</v>
      </c>
      <c r="AW373" s="1">
        <v>0</v>
      </c>
      <c r="AX373" s="1">
        <v>0</v>
      </c>
      <c r="AY373" s="1"/>
      <c r="AZ373" s="1"/>
      <c r="BA373" s="1"/>
      <c r="BB373" s="1">
        <v>-1</v>
      </c>
      <c r="BC373" s="1">
        <v>0</v>
      </c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>
        <v>0</v>
      </c>
      <c r="CT373" s="1" t="s">
        <v>2084</v>
      </c>
      <c r="CU373" s="1"/>
      <c r="CV373" s="1" t="s">
        <v>2085</v>
      </c>
      <c r="CW373" s="1"/>
      <c r="CX373" s="1" t="s">
        <v>2079</v>
      </c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>
        <v>563147</v>
      </c>
      <c r="DU373" s="1"/>
      <c r="DV373" s="1" t="s">
        <v>464</v>
      </c>
      <c r="DW373" s="1" t="s">
        <v>427</v>
      </c>
      <c r="DX373" s="1">
        <v>4</v>
      </c>
      <c r="DY373" s="1"/>
      <c r="DZ373" s="1">
        <v>1</v>
      </c>
      <c r="EA373" s="1">
        <v>1</v>
      </c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 t="s">
        <v>428</v>
      </c>
      <c r="EP373" s="1" t="s">
        <v>429</v>
      </c>
      <c r="EQ373" s="1" t="s">
        <v>429</v>
      </c>
      <c r="ER373" s="1" t="s">
        <v>209</v>
      </c>
      <c r="ES373" s="1" t="s">
        <v>430</v>
      </c>
      <c r="ET373" s="1">
        <v>2</v>
      </c>
      <c r="EU373" s="1"/>
      <c r="EV373" s="1"/>
      <c r="EW373" s="1"/>
      <c r="EX373" s="1">
        <v>0</v>
      </c>
      <c r="EY373" s="1">
        <v>0</v>
      </c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 t="s">
        <v>2078</v>
      </c>
      <c r="GK373" s="1" t="s">
        <v>211</v>
      </c>
      <c r="GL373" s="1" t="s">
        <v>212</v>
      </c>
      <c r="GM373" s="1" t="s">
        <v>213</v>
      </c>
      <c r="GN373" s="1" t="s">
        <v>213</v>
      </c>
      <c r="GO373" s="1" t="s">
        <v>213</v>
      </c>
      <c r="GP373" s="1">
        <v>1</v>
      </c>
      <c r="GQ373" s="1"/>
    </row>
    <row r="374" spans="1:199" ht="28" customHeight="1">
      <c r="A374" s="1" t="s">
        <v>2086</v>
      </c>
      <c r="B374" s="1" t="s">
        <v>2087</v>
      </c>
      <c r="C374" s="1" t="s">
        <v>2086</v>
      </c>
      <c r="D374" s="1" t="s">
        <v>201</v>
      </c>
      <c r="E374" s="1" t="s">
        <v>2087</v>
      </c>
      <c r="F374" s="1"/>
      <c r="G374" s="1">
        <v>10500</v>
      </c>
      <c r="H374" s="1"/>
      <c r="I374" s="1">
        <v>0</v>
      </c>
      <c r="J374" s="1">
        <v>1</v>
      </c>
      <c r="K374" s="1"/>
      <c r="L374" s="1"/>
      <c r="M374" s="1"/>
      <c r="N374" s="1"/>
      <c r="O374" s="1"/>
      <c r="P374" s="1" t="s">
        <v>2088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 t="s">
        <v>2089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>
        <v>1</v>
      </c>
      <c r="AT374" s="1">
        <v>1</v>
      </c>
      <c r="AU374" s="1">
        <v>0</v>
      </c>
      <c r="AV374" s="1">
        <v>1</v>
      </c>
      <c r="AW374" s="1">
        <v>0</v>
      </c>
      <c r="AX374" s="1">
        <v>0</v>
      </c>
      <c r="AY374" s="1"/>
      <c r="AZ374" s="1"/>
      <c r="BA374" s="1"/>
      <c r="BB374" s="1">
        <v>-1</v>
      </c>
      <c r="BC374" s="1">
        <v>0</v>
      </c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>
        <v>0</v>
      </c>
      <c r="CT374" s="1" t="s">
        <v>2090</v>
      </c>
      <c r="CU374" s="1"/>
      <c r="CV374" s="1" t="s">
        <v>2091</v>
      </c>
      <c r="CW374" s="1"/>
      <c r="CX374" s="1" t="s">
        <v>2086</v>
      </c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>
        <v>563147</v>
      </c>
      <c r="DU374" s="1"/>
      <c r="DV374" s="1" t="s">
        <v>464</v>
      </c>
      <c r="DW374" s="1" t="s">
        <v>2069</v>
      </c>
      <c r="DX374" s="1">
        <v>4</v>
      </c>
      <c r="DY374" s="1"/>
      <c r="DZ374" s="1">
        <v>1</v>
      </c>
      <c r="EA374" s="1">
        <v>1</v>
      </c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 t="s">
        <v>208</v>
      </c>
      <c r="EP374" s="1" t="s">
        <v>209</v>
      </c>
      <c r="EQ374" s="1" t="s">
        <v>209</v>
      </c>
      <c r="ER374" s="1" t="s">
        <v>209</v>
      </c>
      <c r="ES374" s="1" t="s">
        <v>209</v>
      </c>
      <c r="ET374" s="1">
        <v>2</v>
      </c>
      <c r="EU374" s="1"/>
      <c r="EV374" s="1"/>
      <c r="EW374" s="1"/>
      <c r="EX374" s="1">
        <v>0</v>
      </c>
      <c r="EY374" s="1">
        <v>0</v>
      </c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 t="s">
        <v>2070</v>
      </c>
      <c r="GK374" s="1" t="s">
        <v>211</v>
      </c>
      <c r="GL374" s="1" t="s">
        <v>212</v>
      </c>
      <c r="GM374" s="1" t="s">
        <v>213</v>
      </c>
      <c r="GN374" s="1" t="s">
        <v>213</v>
      </c>
      <c r="GO374" s="1" t="s">
        <v>213</v>
      </c>
      <c r="GP374" s="1">
        <v>1</v>
      </c>
      <c r="GQ374" s="1"/>
    </row>
    <row r="375" spans="1:199" ht="28" customHeight="1">
      <c r="A375" s="1" t="s">
        <v>2092</v>
      </c>
      <c r="B375" s="1" t="s">
        <v>2093</v>
      </c>
      <c r="C375" s="1" t="s">
        <v>2092</v>
      </c>
      <c r="D375" s="1" t="s">
        <v>201</v>
      </c>
      <c r="E375" s="1" t="s">
        <v>2093</v>
      </c>
      <c r="F375" s="1"/>
      <c r="G375" s="1">
        <v>10500</v>
      </c>
      <c r="H375" s="1"/>
      <c r="I375" s="1">
        <v>0</v>
      </c>
      <c r="J375" s="1">
        <v>1</v>
      </c>
      <c r="K375" s="1"/>
      <c r="L375" s="1"/>
      <c r="M375" s="1"/>
      <c r="N375" s="1"/>
      <c r="O375" s="1"/>
      <c r="P375" s="1" t="s">
        <v>2094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 t="s">
        <v>2095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>
        <v>1</v>
      </c>
      <c r="AT375" s="1">
        <v>1</v>
      </c>
      <c r="AU375" s="1">
        <v>0</v>
      </c>
      <c r="AV375" s="1">
        <v>1</v>
      </c>
      <c r="AW375" s="1">
        <v>0</v>
      </c>
      <c r="AX375" s="1">
        <v>0</v>
      </c>
      <c r="AY375" s="1"/>
      <c r="AZ375" s="1"/>
      <c r="BA375" s="1"/>
      <c r="BB375" s="1">
        <v>-1</v>
      </c>
      <c r="BC375" s="1">
        <v>0</v>
      </c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>
        <v>0</v>
      </c>
      <c r="CT375" s="1" t="e">
        <v>#REF!</v>
      </c>
      <c r="CU375" s="1"/>
      <c r="CV375" s="1" t="s">
        <v>2096</v>
      </c>
      <c r="CW375" s="1"/>
      <c r="CX375" s="1" t="s">
        <v>2092</v>
      </c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>
        <v>563147</v>
      </c>
      <c r="DU375" s="1"/>
      <c r="DV375" s="1" t="s">
        <v>464</v>
      </c>
      <c r="DW375" s="1" t="s">
        <v>2069</v>
      </c>
      <c r="DX375" s="1">
        <v>4</v>
      </c>
      <c r="DY375" s="1"/>
      <c r="DZ375" s="1">
        <v>1</v>
      </c>
      <c r="EA375" s="1">
        <v>1</v>
      </c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 t="s">
        <v>208</v>
      </c>
      <c r="EP375" s="1" t="s">
        <v>209</v>
      </c>
      <c r="EQ375" s="1" t="s">
        <v>209</v>
      </c>
      <c r="ER375" s="1" t="s">
        <v>209</v>
      </c>
      <c r="ES375" s="1" t="s">
        <v>209</v>
      </c>
      <c r="ET375" s="1">
        <v>2</v>
      </c>
      <c r="EU375" s="1"/>
      <c r="EV375" s="1"/>
      <c r="EW375" s="1"/>
      <c r="EX375" s="1">
        <v>0</v>
      </c>
      <c r="EY375" s="1">
        <v>0</v>
      </c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 t="s">
        <v>2070</v>
      </c>
      <c r="GK375" s="1" t="s">
        <v>211</v>
      </c>
      <c r="GL375" s="1" t="s">
        <v>212</v>
      </c>
      <c r="GM375" s="1" t="s">
        <v>213</v>
      </c>
      <c r="GN375" s="1" t="s">
        <v>213</v>
      </c>
      <c r="GO375" s="1" t="s">
        <v>213</v>
      </c>
      <c r="GP375" s="1">
        <v>1</v>
      </c>
      <c r="GQ375" s="1"/>
    </row>
    <row r="376" spans="1:199" ht="28" customHeight="1">
      <c r="A376" s="1" t="s">
        <v>2097</v>
      </c>
      <c r="B376" s="1" t="s">
        <v>2098</v>
      </c>
      <c r="C376" s="1" t="s">
        <v>2097</v>
      </c>
      <c r="D376" s="1" t="s">
        <v>201</v>
      </c>
      <c r="E376" s="1" t="s">
        <v>2098</v>
      </c>
      <c r="F376" s="1"/>
      <c r="G376" s="1">
        <v>10500</v>
      </c>
      <c r="H376" s="1"/>
      <c r="I376" s="1">
        <v>0</v>
      </c>
      <c r="J376" s="1">
        <v>1</v>
      </c>
      <c r="K376" s="1"/>
      <c r="L376" s="1"/>
      <c r="M376" s="1"/>
      <c r="N376" s="1"/>
      <c r="O376" s="1"/>
      <c r="P376" s="1" t="s">
        <v>2099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 t="s">
        <v>2100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>
        <v>1</v>
      </c>
      <c r="AT376" s="1">
        <v>1</v>
      </c>
      <c r="AU376" s="1">
        <v>0</v>
      </c>
      <c r="AV376" s="1">
        <v>1</v>
      </c>
      <c r="AW376" s="1">
        <v>0</v>
      </c>
      <c r="AX376" s="1">
        <v>0</v>
      </c>
      <c r="AY376" s="1"/>
      <c r="AZ376" s="1"/>
      <c r="BA376" s="1"/>
      <c r="BB376" s="1">
        <v>-1</v>
      </c>
      <c r="BC376" s="1">
        <v>0</v>
      </c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>
        <v>0</v>
      </c>
      <c r="CT376" s="1" t="e">
        <v>#REF!</v>
      </c>
      <c r="CU376" s="1"/>
      <c r="CV376" s="1" t="s">
        <v>2101</v>
      </c>
      <c r="CW376" s="1"/>
      <c r="CX376" s="1" t="s">
        <v>2097</v>
      </c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>
        <v>563147</v>
      </c>
      <c r="DU376" s="1"/>
      <c r="DV376" s="1" t="s">
        <v>464</v>
      </c>
      <c r="DW376" s="1" t="s">
        <v>2069</v>
      </c>
      <c r="DX376" s="1">
        <v>4</v>
      </c>
      <c r="DY376" s="1"/>
      <c r="DZ376" s="1">
        <v>1</v>
      </c>
      <c r="EA376" s="1">
        <v>1</v>
      </c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 t="s">
        <v>208</v>
      </c>
      <c r="EP376" s="1" t="s">
        <v>209</v>
      </c>
      <c r="EQ376" s="1" t="s">
        <v>209</v>
      </c>
      <c r="ER376" s="1" t="s">
        <v>209</v>
      </c>
      <c r="ES376" s="1" t="s">
        <v>209</v>
      </c>
      <c r="ET376" s="1">
        <v>2</v>
      </c>
      <c r="EU376" s="1"/>
      <c r="EV376" s="1"/>
      <c r="EW376" s="1"/>
      <c r="EX376" s="1">
        <v>0</v>
      </c>
      <c r="EY376" s="1">
        <v>0</v>
      </c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 t="s">
        <v>2070</v>
      </c>
      <c r="GK376" s="1" t="s">
        <v>211</v>
      </c>
      <c r="GL376" s="1" t="s">
        <v>212</v>
      </c>
      <c r="GM376" s="1" t="s">
        <v>213</v>
      </c>
      <c r="GN376" s="1" t="s">
        <v>213</v>
      </c>
      <c r="GO376" s="1" t="s">
        <v>213</v>
      </c>
      <c r="GP376" s="1">
        <v>1</v>
      </c>
      <c r="GQ376" s="1"/>
    </row>
    <row r="377" spans="1:199" ht="28" customHeight="1">
      <c r="A377" s="1" t="s">
        <v>2102</v>
      </c>
      <c r="B377" s="1" t="s">
        <v>2103</v>
      </c>
      <c r="C377" s="1" t="s">
        <v>2102</v>
      </c>
      <c r="D377" s="1" t="s">
        <v>201</v>
      </c>
      <c r="E377" s="1" t="s">
        <v>2103</v>
      </c>
      <c r="F377" s="1"/>
      <c r="G377" s="1">
        <v>19320</v>
      </c>
      <c r="H377" s="1"/>
      <c r="I377" s="1">
        <v>0</v>
      </c>
      <c r="J377" s="1">
        <v>1</v>
      </c>
      <c r="K377" s="1"/>
      <c r="L377" s="1"/>
      <c r="M377" s="1"/>
      <c r="N377" s="1"/>
      <c r="O377" s="1"/>
      <c r="P377" s="1" t="s">
        <v>2104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 t="s">
        <v>2105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>
        <v>1</v>
      </c>
      <c r="AT377" s="1">
        <v>1</v>
      </c>
      <c r="AU377" s="1">
        <v>0</v>
      </c>
      <c r="AV377" s="1">
        <v>1</v>
      </c>
      <c r="AW377" s="1">
        <v>0</v>
      </c>
      <c r="AX377" s="1">
        <v>0</v>
      </c>
      <c r="AY377" s="1"/>
      <c r="AZ377" s="1"/>
      <c r="BA377" s="1"/>
      <c r="BB377" s="1">
        <v>-1</v>
      </c>
      <c r="BC377" s="1">
        <v>0</v>
      </c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>
        <v>0</v>
      </c>
      <c r="CT377" s="1" t="e">
        <v>#REF!</v>
      </c>
      <c r="CU377" s="1"/>
      <c r="CV377" s="1" t="s">
        <v>2106</v>
      </c>
      <c r="CW377" s="1"/>
      <c r="CX377" s="1" t="s">
        <v>2102</v>
      </c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>
        <v>563147</v>
      </c>
      <c r="DU377" s="1"/>
      <c r="DV377" s="1" t="s">
        <v>464</v>
      </c>
      <c r="DW377" s="1" t="s">
        <v>1015</v>
      </c>
      <c r="DX377" s="1">
        <v>4</v>
      </c>
      <c r="DY377" s="1"/>
      <c r="DZ377" s="1">
        <v>1</v>
      </c>
      <c r="EA377" s="1">
        <v>1</v>
      </c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 t="s">
        <v>208</v>
      </c>
      <c r="EP377" s="1" t="s">
        <v>209</v>
      </c>
      <c r="EQ377" s="1" t="s">
        <v>209</v>
      </c>
      <c r="ER377" s="1" t="s">
        <v>209</v>
      </c>
      <c r="ES377" s="1" t="s">
        <v>209</v>
      </c>
      <c r="ET377" s="1">
        <v>2</v>
      </c>
      <c r="EU377" s="1"/>
      <c r="EV377" s="1"/>
      <c r="EW377" s="1"/>
      <c r="EX377" s="1">
        <v>0</v>
      </c>
      <c r="EY377" s="1">
        <v>0</v>
      </c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 t="s">
        <v>222</v>
      </c>
      <c r="GK377" s="1" t="s">
        <v>201</v>
      </c>
      <c r="GL377" s="1">
        <v>999999999</v>
      </c>
      <c r="GM377" s="1"/>
      <c r="GN377" s="1"/>
      <c r="GO377" s="1"/>
      <c r="GP377" s="1">
        <v>1</v>
      </c>
      <c r="GQ377" s="1"/>
    </row>
    <row r="378" spans="1:199" ht="28" customHeight="1">
      <c r="A378" s="1" t="s">
        <v>2107</v>
      </c>
      <c r="B378" s="1" t="s">
        <v>2108</v>
      </c>
      <c r="C378" s="1" t="s">
        <v>2107</v>
      </c>
      <c r="D378" s="1" t="s">
        <v>201</v>
      </c>
      <c r="E378" s="1" t="s">
        <v>2108</v>
      </c>
      <c r="F378" s="1"/>
      <c r="G378" s="1">
        <v>24675</v>
      </c>
      <c r="H378" s="1"/>
      <c r="I378" s="1">
        <v>0</v>
      </c>
      <c r="J378" s="1">
        <v>1</v>
      </c>
      <c r="K378" s="1"/>
      <c r="L378" s="1"/>
      <c r="M378" s="1"/>
      <c r="N378" s="1"/>
      <c r="O378" s="1"/>
      <c r="P378" s="1" t="s">
        <v>2109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 t="s">
        <v>2110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>
        <v>1</v>
      </c>
      <c r="AT378" s="1">
        <v>1</v>
      </c>
      <c r="AU378" s="1">
        <v>0</v>
      </c>
      <c r="AV378" s="1">
        <v>1</v>
      </c>
      <c r="AW378" s="1">
        <v>0</v>
      </c>
      <c r="AX378" s="1">
        <v>0</v>
      </c>
      <c r="AY378" s="1"/>
      <c r="AZ378" s="1"/>
      <c r="BA378" s="1"/>
      <c r="BB378" s="1">
        <v>-1</v>
      </c>
      <c r="BC378" s="1">
        <v>0</v>
      </c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>
        <v>0</v>
      </c>
      <c r="CT378" s="1" t="e">
        <v>#REF!</v>
      </c>
      <c r="CU378" s="1"/>
      <c r="CV378" s="1" t="s">
        <v>2111</v>
      </c>
      <c r="CW378" s="1"/>
      <c r="CX378" s="1" t="s">
        <v>2107</v>
      </c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>
        <v>563147</v>
      </c>
      <c r="DU378" s="1"/>
      <c r="DV378" s="1" t="s">
        <v>464</v>
      </c>
      <c r="DW378" s="1" t="s">
        <v>1015</v>
      </c>
      <c r="DX378" s="1">
        <v>4</v>
      </c>
      <c r="DY378" s="1"/>
      <c r="DZ378" s="1">
        <v>1</v>
      </c>
      <c r="EA378" s="1">
        <v>1</v>
      </c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 t="s">
        <v>208</v>
      </c>
      <c r="EP378" s="1" t="s">
        <v>209</v>
      </c>
      <c r="EQ378" s="1" t="s">
        <v>209</v>
      </c>
      <c r="ER378" s="1" t="s">
        <v>209</v>
      </c>
      <c r="ES378" s="1" t="s">
        <v>209</v>
      </c>
      <c r="ET378" s="1">
        <v>2</v>
      </c>
      <c r="EU378" s="1"/>
      <c r="EV378" s="1"/>
      <c r="EW378" s="1"/>
      <c r="EX378" s="1">
        <v>0</v>
      </c>
      <c r="EY378" s="1">
        <v>0</v>
      </c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 t="s">
        <v>222</v>
      </c>
      <c r="GK378" s="1" t="s">
        <v>201</v>
      </c>
      <c r="GL378" s="1">
        <v>999999999</v>
      </c>
      <c r="GM378" s="1"/>
      <c r="GN378" s="1"/>
      <c r="GO378" s="1"/>
      <c r="GP378" s="1">
        <v>1</v>
      </c>
      <c r="GQ378" s="1"/>
    </row>
    <row r="379" spans="1:199" ht="28" customHeight="1">
      <c r="A379" s="1" t="s">
        <v>2112</v>
      </c>
      <c r="B379" s="1" t="s">
        <v>2113</v>
      </c>
      <c r="C379" s="1" t="s">
        <v>2112</v>
      </c>
      <c r="D379" s="1" t="s">
        <v>201</v>
      </c>
      <c r="E379" s="1" t="s">
        <v>2113</v>
      </c>
      <c r="F379" s="1"/>
      <c r="G379" s="1">
        <v>22365</v>
      </c>
      <c r="H379" s="1"/>
      <c r="I379" s="1">
        <v>0</v>
      </c>
      <c r="J379" s="1">
        <v>1</v>
      </c>
      <c r="K379" s="1"/>
      <c r="L379" s="1"/>
      <c r="M379" s="1"/>
      <c r="N379" s="1"/>
      <c r="O379" s="1"/>
      <c r="P379" s="1" t="s">
        <v>2114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 t="s">
        <v>2115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>
        <v>1</v>
      </c>
      <c r="AT379" s="1">
        <v>1</v>
      </c>
      <c r="AU379" s="1">
        <v>0</v>
      </c>
      <c r="AV379" s="1">
        <v>1</v>
      </c>
      <c r="AW379" s="1">
        <v>0</v>
      </c>
      <c r="AX379" s="1">
        <v>0</v>
      </c>
      <c r="AY379" s="1"/>
      <c r="AZ379" s="1"/>
      <c r="BA379" s="1"/>
      <c r="BB379" s="1">
        <v>-1</v>
      </c>
      <c r="BC379" s="1">
        <v>0</v>
      </c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>
        <v>0</v>
      </c>
      <c r="CT379" s="1" t="e">
        <v>#REF!</v>
      </c>
      <c r="CU379" s="1"/>
      <c r="CV379" s="1" t="s">
        <v>2116</v>
      </c>
      <c r="CW379" s="1"/>
      <c r="CX379" s="1" t="s">
        <v>2112</v>
      </c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>
        <v>563147</v>
      </c>
      <c r="DU379" s="1"/>
      <c r="DV379" s="1" t="s">
        <v>464</v>
      </c>
      <c r="DW379" s="1" t="s">
        <v>1015</v>
      </c>
      <c r="DX379" s="1">
        <v>4</v>
      </c>
      <c r="DY379" s="1"/>
      <c r="DZ379" s="1">
        <v>1</v>
      </c>
      <c r="EA379" s="1">
        <v>1</v>
      </c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 t="s">
        <v>208</v>
      </c>
      <c r="EP379" s="1" t="s">
        <v>209</v>
      </c>
      <c r="EQ379" s="1" t="s">
        <v>209</v>
      </c>
      <c r="ER379" s="1" t="s">
        <v>209</v>
      </c>
      <c r="ES379" s="1" t="s">
        <v>209</v>
      </c>
      <c r="ET379" s="1">
        <v>2</v>
      </c>
      <c r="EU379" s="1"/>
      <c r="EV379" s="1"/>
      <c r="EW379" s="1"/>
      <c r="EX379" s="1">
        <v>0</v>
      </c>
      <c r="EY379" s="1">
        <v>0</v>
      </c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 t="s">
        <v>222</v>
      </c>
      <c r="GK379" s="1" t="s">
        <v>201</v>
      </c>
      <c r="GL379" s="1">
        <v>999999999</v>
      </c>
      <c r="GM379" s="1"/>
      <c r="GN379" s="1"/>
      <c r="GO379" s="1"/>
      <c r="GP379" s="1">
        <v>1</v>
      </c>
      <c r="GQ379" s="1"/>
    </row>
    <row r="380" spans="1:199" ht="28" customHeight="1">
      <c r="A380" s="1" t="s">
        <v>2117</v>
      </c>
      <c r="B380" s="1" t="s">
        <v>2103</v>
      </c>
      <c r="C380" s="1" t="s">
        <v>2117</v>
      </c>
      <c r="D380" s="1" t="s">
        <v>201</v>
      </c>
      <c r="E380" s="1" t="s">
        <v>2103</v>
      </c>
      <c r="F380" s="1"/>
      <c r="G380" s="1">
        <v>19320</v>
      </c>
      <c r="H380" s="1"/>
      <c r="I380" s="1">
        <v>0</v>
      </c>
      <c r="J380" s="1">
        <v>1</v>
      </c>
      <c r="K380" s="1"/>
      <c r="L380" s="1"/>
      <c r="M380" s="1"/>
      <c r="N380" s="1"/>
      <c r="O380" s="1"/>
      <c r="P380" s="1" t="s">
        <v>2104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 t="s">
        <v>2118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>
        <v>1</v>
      </c>
      <c r="AT380" s="1">
        <v>1</v>
      </c>
      <c r="AU380" s="1">
        <v>0</v>
      </c>
      <c r="AV380" s="1">
        <v>1</v>
      </c>
      <c r="AW380" s="1">
        <v>0</v>
      </c>
      <c r="AX380" s="1">
        <v>0</v>
      </c>
      <c r="AY380" s="1"/>
      <c r="AZ380" s="1"/>
      <c r="BA380" s="1"/>
      <c r="BB380" s="1">
        <v>-1</v>
      </c>
      <c r="BC380" s="1">
        <v>0</v>
      </c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>
        <v>0</v>
      </c>
      <c r="CT380" s="1" t="e">
        <v>#REF!</v>
      </c>
      <c r="CU380" s="1"/>
      <c r="CV380" s="1" t="s">
        <v>2119</v>
      </c>
      <c r="CW380" s="1"/>
      <c r="CX380" s="1" t="s">
        <v>2117</v>
      </c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>
        <v>563147</v>
      </c>
      <c r="DU380" s="1"/>
      <c r="DV380" s="1" t="s">
        <v>464</v>
      </c>
      <c r="DW380" s="1" t="s">
        <v>1015</v>
      </c>
      <c r="DX380" s="1">
        <v>4</v>
      </c>
      <c r="DY380" s="1"/>
      <c r="DZ380" s="1">
        <v>1</v>
      </c>
      <c r="EA380" s="1">
        <v>1</v>
      </c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 t="s">
        <v>208</v>
      </c>
      <c r="EP380" s="1" t="s">
        <v>209</v>
      </c>
      <c r="EQ380" s="1" t="s">
        <v>209</v>
      </c>
      <c r="ER380" s="1" t="s">
        <v>209</v>
      </c>
      <c r="ES380" s="1" t="s">
        <v>209</v>
      </c>
      <c r="ET380" s="1">
        <v>2</v>
      </c>
      <c r="EU380" s="1"/>
      <c r="EV380" s="1"/>
      <c r="EW380" s="1"/>
      <c r="EX380" s="1">
        <v>0</v>
      </c>
      <c r="EY380" s="1">
        <v>0</v>
      </c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 t="s">
        <v>222</v>
      </c>
      <c r="GK380" s="1" t="s">
        <v>201</v>
      </c>
      <c r="GL380" s="1">
        <v>999999999</v>
      </c>
      <c r="GM380" s="1"/>
      <c r="GN380" s="1"/>
      <c r="GO380" s="1"/>
      <c r="GP380" s="1">
        <v>1</v>
      </c>
      <c r="GQ380" s="1"/>
    </row>
    <row r="381" spans="1:199" ht="28" customHeight="1">
      <c r="A381" s="1" t="s">
        <v>2120</v>
      </c>
      <c r="B381" s="1" t="s">
        <v>2121</v>
      </c>
      <c r="C381" s="1" t="s">
        <v>2120</v>
      </c>
      <c r="D381" s="1" t="s">
        <v>201</v>
      </c>
      <c r="E381" s="1" t="s">
        <v>2121</v>
      </c>
      <c r="F381" s="1"/>
      <c r="G381" s="1">
        <v>1575</v>
      </c>
      <c r="H381" s="1"/>
      <c r="I381" s="1">
        <v>0</v>
      </c>
      <c r="J381" s="1">
        <v>1</v>
      </c>
      <c r="K381" s="1"/>
      <c r="L381" s="1"/>
      <c r="M381" s="1"/>
      <c r="N381" s="1"/>
      <c r="O381" s="1"/>
      <c r="P381" s="1" t="s">
        <v>2122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 t="s">
        <v>2123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>
        <v>1</v>
      </c>
      <c r="AT381" s="1">
        <v>1</v>
      </c>
      <c r="AU381" s="1">
        <v>0</v>
      </c>
      <c r="AV381" s="1">
        <v>1</v>
      </c>
      <c r="AW381" s="1">
        <v>0</v>
      </c>
      <c r="AX381" s="1">
        <v>0</v>
      </c>
      <c r="AY381" s="1"/>
      <c r="AZ381" s="1"/>
      <c r="BA381" s="1"/>
      <c r="BB381" s="1">
        <v>-1</v>
      </c>
      <c r="BC381" s="1">
        <v>0</v>
      </c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>
        <v>0</v>
      </c>
      <c r="CT381" s="1" t="e">
        <v>#REF!</v>
      </c>
      <c r="CU381" s="1"/>
      <c r="CV381" s="1" t="s">
        <v>2124</v>
      </c>
      <c r="CW381" s="1"/>
      <c r="CX381" s="1" t="s">
        <v>2120</v>
      </c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>
        <v>101161</v>
      </c>
      <c r="DU381" s="1"/>
      <c r="DV381" s="1" t="s">
        <v>426</v>
      </c>
      <c r="DW381" s="1" t="s">
        <v>457</v>
      </c>
      <c r="DX381" s="1">
        <v>4</v>
      </c>
      <c r="DY381" s="1"/>
      <c r="DZ381" s="1">
        <v>1</v>
      </c>
      <c r="EA381" s="1">
        <v>1</v>
      </c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 t="s">
        <v>208</v>
      </c>
      <c r="EP381" s="1" t="s">
        <v>209</v>
      </c>
      <c r="EQ381" s="1" t="s">
        <v>209</v>
      </c>
      <c r="ER381" s="1" t="s">
        <v>209</v>
      </c>
      <c r="ES381" s="1" t="s">
        <v>209</v>
      </c>
      <c r="ET381" s="1">
        <v>2</v>
      </c>
      <c r="EU381" s="1"/>
      <c r="EV381" s="1"/>
      <c r="EW381" s="1"/>
      <c r="EX381" s="1">
        <v>0</v>
      </c>
      <c r="EY381" s="1">
        <v>0</v>
      </c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 t="s">
        <v>222</v>
      </c>
      <c r="GK381" s="1" t="s">
        <v>201</v>
      </c>
      <c r="GL381" s="1">
        <v>999999999</v>
      </c>
      <c r="GM381" s="1"/>
      <c r="GN381" s="1"/>
      <c r="GO381" s="1"/>
      <c r="GP381" s="1">
        <v>1</v>
      </c>
      <c r="GQ381" s="1"/>
    </row>
    <row r="382" spans="1:199" ht="28" customHeight="1">
      <c r="A382" s="1" t="s">
        <v>2125</v>
      </c>
      <c r="B382" s="1" t="s">
        <v>2126</v>
      </c>
      <c r="C382" s="1" t="s">
        <v>2125</v>
      </c>
      <c r="D382" s="1" t="s">
        <v>201</v>
      </c>
      <c r="E382" s="1" t="s">
        <v>2126</v>
      </c>
      <c r="F382" s="1"/>
      <c r="G382" s="1">
        <v>185858</v>
      </c>
      <c r="H382" s="1"/>
      <c r="I382" s="1">
        <v>0</v>
      </c>
      <c r="J382" s="1">
        <v>1</v>
      </c>
      <c r="K382" s="1"/>
      <c r="L382" s="1"/>
      <c r="M382" s="1"/>
      <c r="N382" s="1"/>
      <c r="O382" s="1"/>
      <c r="P382" s="1" t="s">
        <v>2127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 t="s">
        <v>2128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>
        <v>1</v>
      </c>
      <c r="AT382" s="1">
        <v>1</v>
      </c>
      <c r="AU382" s="1">
        <v>0</v>
      </c>
      <c r="AV382" s="1">
        <v>1</v>
      </c>
      <c r="AW382" s="1">
        <v>0</v>
      </c>
      <c r="AX382" s="1">
        <v>0</v>
      </c>
      <c r="AY382" s="1"/>
      <c r="AZ382" s="1"/>
      <c r="BA382" s="1"/>
      <c r="BB382" s="1">
        <v>-1</v>
      </c>
      <c r="BC382" s="1">
        <v>0</v>
      </c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>
        <v>0</v>
      </c>
      <c r="CT382" s="1" t="e">
        <v>#REF!</v>
      </c>
      <c r="CU382" s="1"/>
      <c r="CV382" s="1" t="s">
        <v>2129</v>
      </c>
      <c r="CW382" s="1"/>
      <c r="CX382" s="1" t="s">
        <v>2125</v>
      </c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>
        <v>563147</v>
      </c>
      <c r="DU382" s="1"/>
      <c r="DV382" s="1" t="s">
        <v>464</v>
      </c>
      <c r="DW382" s="1" t="s">
        <v>1015</v>
      </c>
      <c r="DX382" s="1">
        <v>4</v>
      </c>
      <c r="DY382" s="1"/>
      <c r="DZ382" s="1">
        <v>1</v>
      </c>
      <c r="EA382" s="1">
        <v>1</v>
      </c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 t="s">
        <v>208</v>
      </c>
      <c r="EP382" s="1" t="s">
        <v>209</v>
      </c>
      <c r="EQ382" s="1" t="s">
        <v>209</v>
      </c>
      <c r="ER382" s="1" t="s">
        <v>209</v>
      </c>
      <c r="ES382" s="1" t="s">
        <v>209</v>
      </c>
      <c r="ET382" s="1">
        <v>2</v>
      </c>
      <c r="EU382" s="1"/>
      <c r="EV382" s="1"/>
      <c r="EW382" s="1"/>
      <c r="EX382" s="1">
        <v>0</v>
      </c>
      <c r="EY382" s="1">
        <v>0</v>
      </c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 t="s">
        <v>222</v>
      </c>
      <c r="GK382" s="1" t="s">
        <v>201</v>
      </c>
      <c r="GL382" s="1">
        <v>999999999</v>
      </c>
      <c r="GM382" s="1"/>
      <c r="GN382" s="1"/>
      <c r="GO382" s="1"/>
      <c r="GP382" s="1">
        <v>1</v>
      </c>
      <c r="GQ382" s="1"/>
    </row>
    <row r="383" spans="1:199" ht="28" customHeight="1">
      <c r="A383" s="1" t="s">
        <v>2130</v>
      </c>
      <c r="B383" s="1" t="s">
        <v>2131</v>
      </c>
      <c r="C383" s="1" t="s">
        <v>2130</v>
      </c>
      <c r="D383" s="1" t="s">
        <v>201</v>
      </c>
      <c r="E383" s="1" t="s">
        <v>2131</v>
      </c>
      <c r="F383" s="1"/>
      <c r="G383" s="1">
        <v>10395</v>
      </c>
      <c r="H383" s="1"/>
      <c r="I383" s="1">
        <v>0</v>
      </c>
      <c r="J383" s="1">
        <v>1</v>
      </c>
      <c r="K383" s="1"/>
      <c r="L383" s="1"/>
      <c r="M383" s="1"/>
      <c r="N383" s="1"/>
      <c r="O383" s="1"/>
      <c r="P383" s="1" t="s">
        <v>2132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 t="s">
        <v>2133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>
        <v>1</v>
      </c>
      <c r="AT383" s="1">
        <v>1</v>
      </c>
      <c r="AU383" s="1">
        <v>0</v>
      </c>
      <c r="AV383" s="1">
        <v>1</v>
      </c>
      <c r="AW383" s="1">
        <v>0</v>
      </c>
      <c r="AX383" s="1">
        <v>0</v>
      </c>
      <c r="AY383" s="1"/>
      <c r="AZ383" s="1"/>
      <c r="BA383" s="1"/>
      <c r="BB383" s="1">
        <v>-1</v>
      </c>
      <c r="BC383" s="1">
        <v>0</v>
      </c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>
        <v>0</v>
      </c>
      <c r="CT383" s="1" t="e">
        <v>#REF!</v>
      </c>
      <c r="CU383" s="1"/>
      <c r="CV383" s="1" t="s">
        <v>2134</v>
      </c>
      <c r="CW383" s="1"/>
      <c r="CX383" s="1" t="s">
        <v>2130</v>
      </c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>
        <v>563147</v>
      </c>
      <c r="DU383" s="1"/>
      <c r="DV383" s="1" t="s">
        <v>464</v>
      </c>
      <c r="DW383" s="1" t="s">
        <v>1015</v>
      </c>
      <c r="DX383" s="1">
        <v>4</v>
      </c>
      <c r="DY383" s="1"/>
      <c r="DZ383" s="1">
        <v>1</v>
      </c>
      <c r="EA383" s="1">
        <v>1</v>
      </c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 t="s">
        <v>208</v>
      </c>
      <c r="EP383" s="1" t="s">
        <v>209</v>
      </c>
      <c r="EQ383" s="1" t="s">
        <v>209</v>
      </c>
      <c r="ER383" s="1" t="s">
        <v>209</v>
      </c>
      <c r="ES383" s="1" t="s">
        <v>209</v>
      </c>
      <c r="ET383" s="1">
        <v>2</v>
      </c>
      <c r="EU383" s="1"/>
      <c r="EV383" s="1"/>
      <c r="EW383" s="1"/>
      <c r="EX383" s="1">
        <v>0</v>
      </c>
      <c r="EY383" s="1">
        <v>0</v>
      </c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 t="s">
        <v>222</v>
      </c>
      <c r="GK383" s="1" t="s">
        <v>201</v>
      </c>
      <c r="GL383" s="1">
        <v>999999999</v>
      </c>
      <c r="GM383" s="1"/>
      <c r="GN383" s="1"/>
      <c r="GO383" s="1"/>
      <c r="GP383" s="1">
        <v>1</v>
      </c>
      <c r="GQ383" s="1"/>
    </row>
    <row r="384" spans="1:199" ht="28" customHeight="1">
      <c r="A384" s="1" t="s">
        <v>2135</v>
      </c>
      <c r="B384" s="1" t="s">
        <v>2136</v>
      </c>
      <c r="C384" s="1" t="s">
        <v>2135</v>
      </c>
      <c r="D384" s="1" t="s">
        <v>201</v>
      </c>
      <c r="E384" s="1" t="s">
        <v>2136</v>
      </c>
      <c r="F384" s="1"/>
      <c r="G384" s="1">
        <v>11550</v>
      </c>
      <c r="H384" s="1"/>
      <c r="I384" s="1">
        <v>0</v>
      </c>
      <c r="J384" s="1">
        <v>1</v>
      </c>
      <c r="K384" s="1"/>
      <c r="L384" s="1"/>
      <c r="M384" s="1"/>
      <c r="N384" s="1"/>
      <c r="O384" s="1"/>
      <c r="P384" s="1" t="s">
        <v>2137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 t="s">
        <v>2138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>
        <v>1</v>
      </c>
      <c r="AT384" s="1">
        <v>1</v>
      </c>
      <c r="AU384" s="1">
        <v>0</v>
      </c>
      <c r="AV384" s="1">
        <v>1</v>
      </c>
      <c r="AW384" s="1">
        <v>0</v>
      </c>
      <c r="AX384" s="1">
        <v>0</v>
      </c>
      <c r="AY384" s="1"/>
      <c r="AZ384" s="1"/>
      <c r="BA384" s="1"/>
      <c r="BB384" s="1">
        <v>-1</v>
      </c>
      <c r="BC384" s="1">
        <v>0</v>
      </c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>
        <v>0</v>
      </c>
      <c r="CT384" s="1" t="e">
        <v>#REF!</v>
      </c>
      <c r="CU384" s="1"/>
      <c r="CV384" s="1" t="s">
        <v>2139</v>
      </c>
      <c r="CW384" s="1"/>
      <c r="CX384" s="1" t="s">
        <v>2135</v>
      </c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>
        <v>563147</v>
      </c>
      <c r="DU384" s="1"/>
      <c r="DV384" s="1" t="s">
        <v>464</v>
      </c>
      <c r="DW384" s="1" t="s">
        <v>1015</v>
      </c>
      <c r="DX384" s="1">
        <v>4</v>
      </c>
      <c r="DY384" s="1"/>
      <c r="DZ384" s="1">
        <v>1</v>
      </c>
      <c r="EA384" s="1">
        <v>1</v>
      </c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 t="s">
        <v>208</v>
      </c>
      <c r="EP384" s="1" t="s">
        <v>209</v>
      </c>
      <c r="EQ384" s="1" t="s">
        <v>209</v>
      </c>
      <c r="ER384" s="1" t="s">
        <v>209</v>
      </c>
      <c r="ES384" s="1" t="s">
        <v>209</v>
      </c>
      <c r="ET384" s="1">
        <v>2</v>
      </c>
      <c r="EU384" s="1"/>
      <c r="EV384" s="1"/>
      <c r="EW384" s="1"/>
      <c r="EX384" s="1">
        <v>0</v>
      </c>
      <c r="EY384" s="1">
        <v>0</v>
      </c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 t="s">
        <v>222</v>
      </c>
      <c r="GK384" s="1" t="s">
        <v>201</v>
      </c>
      <c r="GL384" s="1">
        <v>999999999</v>
      </c>
      <c r="GM384" s="1"/>
      <c r="GN384" s="1"/>
      <c r="GO384" s="1"/>
      <c r="GP384" s="1">
        <v>1</v>
      </c>
      <c r="GQ384" s="1"/>
    </row>
    <row r="385" spans="1:199" ht="28" customHeight="1">
      <c r="A385" s="1" t="s">
        <v>2140</v>
      </c>
      <c r="B385" s="1" t="s">
        <v>2141</v>
      </c>
      <c r="C385" s="1" t="s">
        <v>2140</v>
      </c>
      <c r="D385" s="1" t="s">
        <v>201</v>
      </c>
      <c r="E385" s="1" t="s">
        <v>2141</v>
      </c>
      <c r="F385" s="1"/>
      <c r="G385" s="1">
        <v>11550</v>
      </c>
      <c r="H385" s="1"/>
      <c r="I385" s="1">
        <v>0</v>
      </c>
      <c r="J385" s="1">
        <v>1</v>
      </c>
      <c r="K385" s="1"/>
      <c r="L385" s="1"/>
      <c r="M385" s="1"/>
      <c r="N385" s="1"/>
      <c r="O385" s="1"/>
      <c r="P385" s="1" t="s">
        <v>2142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 t="s">
        <v>2143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>
        <v>1</v>
      </c>
      <c r="AT385" s="1">
        <v>1</v>
      </c>
      <c r="AU385" s="1">
        <v>0</v>
      </c>
      <c r="AV385" s="1">
        <v>1</v>
      </c>
      <c r="AW385" s="1">
        <v>0</v>
      </c>
      <c r="AX385" s="1">
        <v>0</v>
      </c>
      <c r="AY385" s="1"/>
      <c r="AZ385" s="1"/>
      <c r="BA385" s="1"/>
      <c r="BB385" s="1">
        <v>-1</v>
      </c>
      <c r="BC385" s="1">
        <v>0</v>
      </c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>
        <v>0</v>
      </c>
      <c r="CT385" s="1" t="e">
        <v>#REF!</v>
      </c>
      <c r="CU385" s="1"/>
      <c r="CV385" s="1" t="s">
        <v>2144</v>
      </c>
      <c r="CW385" s="1"/>
      <c r="CX385" s="1" t="s">
        <v>2140</v>
      </c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>
        <v>563147</v>
      </c>
      <c r="DU385" s="1"/>
      <c r="DV385" s="1" t="s">
        <v>464</v>
      </c>
      <c r="DW385" s="1" t="s">
        <v>1015</v>
      </c>
      <c r="DX385" s="1">
        <v>4</v>
      </c>
      <c r="DY385" s="1"/>
      <c r="DZ385" s="1">
        <v>1</v>
      </c>
      <c r="EA385" s="1">
        <v>1</v>
      </c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 t="s">
        <v>208</v>
      </c>
      <c r="EP385" s="1" t="s">
        <v>209</v>
      </c>
      <c r="EQ385" s="1" t="s">
        <v>209</v>
      </c>
      <c r="ER385" s="1" t="s">
        <v>209</v>
      </c>
      <c r="ES385" s="1" t="s">
        <v>209</v>
      </c>
      <c r="ET385" s="1">
        <v>2</v>
      </c>
      <c r="EU385" s="1"/>
      <c r="EV385" s="1"/>
      <c r="EW385" s="1"/>
      <c r="EX385" s="1">
        <v>0</v>
      </c>
      <c r="EY385" s="1">
        <v>0</v>
      </c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 t="s">
        <v>222</v>
      </c>
      <c r="GK385" s="1" t="s">
        <v>201</v>
      </c>
      <c r="GL385" s="1">
        <v>999999999</v>
      </c>
      <c r="GM385" s="1"/>
      <c r="GN385" s="1"/>
      <c r="GO385" s="1"/>
      <c r="GP385" s="1">
        <v>1</v>
      </c>
      <c r="GQ385" s="1"/>
    </row>
    <row r="386" spans="1:199" ht="28" customHeight="1">
      <c r="A386" s="1" t="s">
        <v>2145</v>
      </c>
      <c r="B386" s="1" t="s">
        <v>2146</v>
      </c>
      <c r="C386" s="1" t="s">
        <v>2145</v>
      </c>
      <c r="D386" s="1" t="s">
        <v>201</v>
      </c>
      <c r="E386" s="1" t="s">
        <v>2146</v>
      </c>
      <c r="F386" s="1"/>
      <c r="G386" s="1">
        <v>11550</v>
      </c>
      <c r="H386" s="1"/>
      <c r="I386" s="1">
        <v>0</v>
      </c>
      <c r="J386" s="1">
        <v>1</v>
      </c>
      <c r="K386" s="1"/>
      <c r="L386" s="1"/>
      <c r="M386" s="1"/>
      <c r="N386" s="1"/>
      <c r="O386" s="1"/>
      <c r="P386" s="1" t="s">
        <v>2147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 t="s">
        <v>2148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>
        <v>1</v>
      </c>
      <c r="AT386" s="1">
        <v>1</v>
      </c>
      <c r="AU386" s="1">
        <v>0</v>
      </c>
      <c r="AV386" s="1">
        <v>1</v>
      </c>
      <c r="AW386" s="1">
        <v>0</v>
      </c>
      <c r="AX386" s="1">
        <v>0</v>
      </c>
      <c r="AY386" s="1"/>
      <c r="AZ386" s="1"/>
      <c r="BA386" s="1"/>
      <c r="BB386" s="1">
        <v>-1</v>
      </c>
      <c r="BC386" s="1">
        <v>0</v>
      </c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>
        <v>0</v>
      </c>
      <c r="CT386" s="1" t="e">
        <v>#REF!</v>
      </c>
      <c r="CU386" s="1"/>
      <c r="CV386" s="1" t="s">
        <v>2149</v>
      </c>
      <c r="CW386" s="1"/>
      <c r="CX386" s="1" t="s">
        <v>2145</v>
      </c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>
        <v>563147</v>
      </c>
      <c r="DU386" s="1"/>
      <c r="DV386" s="1" t="s">
        <v>464</v>
      </c>
      <c r="DW386" s="1" t="s">
        <v>1015</v>
      </c>
      <c r="DX386" s="1">
        <v>4</v>
      </c>
      <c r="DY386" s="1"/>
      <c r="DZ386" s="1">
        <v>1</v>
      </c>
      <c r="EA386" s="1">
        <v>1</v>
      </c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 t="s">
        <v>208</v>
      </c>
      <c r="EP386" s="1" t="s">
        <v>209</v>
      </c>
      <c r="EQ386" s="1" t="s">
        <v>209</v>
      </c>
      <c r="ER386" s="1" t="s">
        <v>209</v>
      </c>
      <c r="ES386" s="1" t="s">
        <v>209</v>
      </c>
      <c r="ET386" s="1">
        <v>2</v>
      </c>
      <c r="EU386" s="1"/>
      <c r="EV386" s="1"/>
      <c r="EW386" s="1"/>
      <c r="EX386" s="1">
        <v>0</v>
      </c>
      <c r="EY386" s="1">
        <v>0</v>
      </c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 t="s">
        <v>222</v>
      </c>
      <c r="GK386" s="1" t="s">
        <v>201</v>
      </c>
      <c r="GL386" s="1">
        <v>999999999</v>
      </c>
      <c r="GM386" s="1"/>
      <c r="GN386" s="1"/>
      <c r="GO386" s="1"/>
      <c r="GP386" s="1">
        <v>1</v>
      </c>
      <c r="GQ386" s="1"/>
    </row>
    <row r="387" spans="1:199" ht="28" customHeight="1">
      <c r="A387" s="1" t="s">
        <v>2150</v>
      </c>
      <c r="B387" s="1" t="s">
        <v>2151</v>
      </c>
      <c r="C387" s="1" t="s">
        <v>2150</v>
      </c>
      <c r="D387" s="1" t="s">
        <v>201</v>
      </c>
      <c r="E387" s="1" t="s">
        <v>2151</v>
      </c>
      <c r="F387" s="1"/>
      <c r="G387" s="1">
        <v>9870</v>
      </c>
      <c r="H387" s="1"/>
      <c r="I387" s="1">
        <v>0</v>
      </c>
      <c r="J387" s="1">
        <v>1</v>
      </c>
      <c r="K387" s="1"/>
      <c r="L387" s="1"/>
      <c r="M387" s="1"/>
      <c r="N387" s="1"/>
      <c r="O387" s="1"/>
      <c r="P387" s="1" t="s">
        <v>2152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 t="s">
        <v>2153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>
        <v>1</v>
      </c>
      <c r="AT387" s="1">
        <v>1</v>
      </c>
      <c r="AU387" s="1">
        <v>0</v>
      </c>
      <c r="AV387" s="1">
        <v>1</v>
      </c>
      <c r="AW387" s="1">
        <v>0</v>
      </c>
      <c r="AX387" s="1">
        <v>0</v>
      </c>
      <c r="AY387" s="1"/>
      <c r="AZ387" s="1"/>
      <c r="BA387" s="1"/>
      <c r="BB387" s="1">
        <v>-1</v>
      </c>
      <c r="BC387" s="1">
        <v>0</v>
      </c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>
        <v>0</v>
      </c>
      <c r="CT387" s="1" t="e">
        <v>#REF!</v>
      </c>
      <c r="CU387" s="1"/>
      <c r="CV387" s="1" t="s">
        <v>2154</v>
      </c>
      <c r="CW387" s="1"/>
      <c r="CX387" s="1" t="s">
        <v>2150</v>
      </c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>
        <v>563147</v>
      </c>
      <c r="DU387" s="1"/>
      <c r="DV387" s="1" t="s">
        <v>464</v>
      </c>
      <c r="DW387" s="1" t="s">
        <v>1015</v>
      </c>
      <c r="DX387" s="1">
        <v>4</v>
      </c>
      <c r="DY387" s="1"/>
      <c r="DZ387" s="1">
        <v>1</v>
      </c>
      <c r="EA387" s="1">
        <v>1</v>
      </c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 t="s">
        <v>208</v>
      </c>
      <c r="EP387" s="1" t="s">
        <v>209</v>
      </c>
      <c r="EQ387" s="1" t="s">
        <v>209</v>
      </c>
      <c r="ER387" s="1" t="s">
        <v>209</v>
      </c>
      <c r="ES387" s="1" t="s">
        <v>209</v>
      </c>
      <c r="ET387" s="1">
        <v>2</v>
      </c>
      <c r="EU387" s="1"/>
      <c r="EV387" s="1"/>
      <c r="EW387" s="1"/>
      <c r="EX387" s="1">
        <v>0</v>
      </c>
      <c r="EY387" s="1">
        <v>0</v>
      </c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 t="s">
        <v>222</v>
      </c>
      <c r="GK387" s="1" t="s">
        <v>201</v>
      </c>
      <c r="GL387" s="1">
        <v>999999999</v>
      </c>
      <c r="GM387" s="1"/>
      <c r="GN387" s="1"/>
      <c r="GO387" s="1"/>
      <c r="GP387" s="1">
        <v>1</v>
      </c>
      <c r="GQ387" s="1"/>
    </row>
    <row r="388" spans="1:199" ht="28" customHeight="1">
      <c r="A388" s="1" t="s">
        <v>2155</v>
      </c>
      <c r="B388" s="1" t="s">
        <v>2156</v>
      </c>
      <c r="C388" s="1" t="s">
        <v>2155</v>
      </c>
      <c r="D388" s="1" t="s">
        <v>201</v>
      </c>
      <c r="E388" s="1" t="s">
        <v>2156</v>
      </c>
      <c r="F388" s="1"/>
      <c r="G388" s="1">
        <v>11550</v>
      </c>
      <c r="H388" s="1"/>
      <c r="I388" s="1">
        <v>0</v>
      </c>
      <c r="J388" s="1">
        <v>1</v>
      </c>
      <c r="K388" s="1"/>
      <c r="L388" s="1"/>
      <c r="M388" s="1"/>
      <c r="N388" s="1"/>
      <c r="O388" s="1"/>
      <c r="P388" s="1" t="s">
        <v>2157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 t="s">
        <v>2158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>
        <v>1</v>
      </c>
      <c r="AT388" s="1">
        <v>1</v>
      </c>
      <c r="AU388" s="1">
        <v>0</v>
      </c>
      <c r="AV388" s="1">
        <v>1</v>
      </c>
      <c r="AW388" s="1">
        <v>0</v>
      </c>
      <c r="AX388" s="1">
        <v>0</v>
      </c>
      <c r="AY388" s="1"/>
      <c r="AZ388" s="1"/>
      <c r="BA388" s="1"/>
      <c r="BB388" s="1">
        <v>-1</v>
      </c>
      <c r="BC388" s="1">
        <v>0</v>
      </c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>
        <v>0</v>
      </c>
      <c r="CT388" s="1" t="e">
        <v>#REF!</v>
      </c>
      <c r="CU388" s="1"/>
      <c r="CV388" s="1" t="s">
        <v>2159</v>
      </c>
      <c r="CW388" s="1"/>
      <c r="CX388" s="1" t="s">
        <v>2155</v>
      </c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>
        <v>563147</v>
      </c>
      <c r="DU388" s="1"/>
      <c r="DV388" s="1" t="s">
        <v>464</v>
      </c>
      <c r="DW388" s="1" t="s">
        <v>1015</v>
      </c>
      <c r="DX388" s="1">
        <v>4</v>
      </c>
      <c r="DY388" s="1"/>
      <c r="DZ388" s="1">
        <v>1</v>
      </c>
      <c r="EA388" s="1">
        <v>1</v>
      </c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 t="s">
        <v>208</v>
      </c>
      <c r="EP388" s="1" t="s">
        <v>209</v>
      </c>
      <c r="EQ388" s="1" t="s">
        <v>209</v>
      </c>
      <c r="ER388" s="1" t="s">
        <v>209</v>
      </c>
      <c r="ES388" s="1" t="s">
        <v>209</v>
      </c>
      <c r="ET388" s="1">
        <v>2</v>
      </c>
      <c r="EU388" s="1"/>
      <c r="EV388" s="1"/>
      <c r="EW388" s="1"/>
      <c r="EX388" s="1">
        <v>0</v>
      </c>
      <c r="EY388" s="1">
        <v>0</v>
      </c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 t="s">
        <v>222</v>
      </c>
      <c r="GK388" s="1" t="s">
        <v>201</v>
      </c>
      <c r="GL388" s="1">
        <v>999999999</v>
      </c>
      <c r="GM388" s="1"/>
      <c r="GN388" s="1"/>
      <c r="GO388" s="1"/>
      <c r="GP388" s="1">
        <v>1</v>
      </c>
      <c r="GQ388" s="1"/>
    </row>
    <row r="389" spans="1:199" ht="28" customHeight="1">
      <c r="A389" s="1" t="s">
        <v>2160</v>
      </c>
      <c r="B389" s="1" t="s">
        <v>2161</v>
      </c>
      <c r="C389" s="1" t="s">
        <v>2160</v>
      </c>
      <c r="D389" s="1" t="s">
        <v>201</v>
      </c>
      <c r="E389" s="1" t="s">
        <v>2161</v>
      </c>
      <c r="F389" s="1"/>
      <c r="G389" s="1">
        <v>19320</v>
      </c>
      <c r="H389" s="1"/>
      <c r="I389" s="1">
        <v>0</v>
      </c>
      <c r="J389" s="1">
        <v>1</v>
      </c>
      <c r="K389" s="1"/>
      <c r="L389" s="1"/>
      <c r="M389" s="1"/>
      <c r="N389" s="1"/>
      <c r="O389" s="1"/>
      <c r="P389" s="1" t="s">
        <v>2162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 t="s">
        <v>2163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>
        <v>1</v>
      </c>
      <c r="AT389" s="1">
        <v>1</v>
      </c>
      <c r="AU389" s="1">
        <v>0</v>
      </c>
      <c r="AV389" s="1">
        <v>1</v>
      </c>
      <c r="AW389" s="1">
        <v>0</v>
      </c>
      <c r="AX389" s="1">
        <v>0</v>
      </c>
      <c r="AY389" s="1"/>
      <c r="AZ389" s="1"/>
      <c r="BA389" s="1"/>
      <c r="BB389" s="1">
        <v>-1</v>
      </c>
      <c r="BC389" s="1">
        <v>0</v>
      </c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>
        <v>0</v>
      </c>
      <c r="CT389" s="1" t="e">
        <v>#REF!</v>
      </c>
      <c r="CU389" s="1"/>
      <c r="CV389" s="1" t="s">
        <v>2164</v>
      </c>
      <c r="CW389" s="1"/>
      <c r="CX389" s="1" t="s">
        <v>2160</v>
      </c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>
        <v>563147</v>
      </c>
      <c r="DU389" s="1"/>
      <c r="DV389" s="1" t="s">
        <v>464</v>
      </c>
      <c r="DW389" s="1" t="s">
        <v>1015</v>
      </c>
      <c r="DX389" s="1">
        <v>4</v>
      </c>
      <c r="DY389" s="1"/>
      <c r="DZ389" s="1">
        <v>1</v>
      </c>
      <c r="EA389" s="1">
        <v>1</v>
      </c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 t="s">
        <v>208</v>
      </c>
      <c r="EP389" s="1" t="s">
        <v>209</v>
      </c>
      <c r="EQ389" s="1" t="s">
        <v>209</v>
      </c>
      <c r="ER389" s="1" t="s">
        <v>209</v>
      </c>
      <c r="ES389" s="1" t="s">
        <v>209</v>
      </c>
      <c r="ET389" s="1">
        <v>2</v>
      </c>
      <c r="EU389" s="1"/>
      <c r="EV389" s="1"/>
      <c r="EW389" s="1"/>
      <c r="EX389" s="1">
        <v>0</v>
      </c>
      <c r="EY389" s="1">
        <v>0</v>
      </c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 t="s">
        <v>222</v>
      </c>
      <c r="GK389" s="1" t="s">
        <v>201</v>
      </c>
      <c r="GL389" s="1">
        <v>999999999</v>
      </c>
      <c r="GM389" s="1"/>
      <c r="GN389" s="1"/>
      <c r="GO389" s="1"/>
      <c r="GP389" s="1">
        <v>1</v>
      </c>
      <c r="GQ389" s="1"/>
    </row>
    <row r="390" spans="1:199" ht="28" customHeight="1">
      <c r="A390" s="1" t="s">
        <v>2165</v>
      </c>
      <c r="B390" s="1" t="s">
        <v>2166</v>
      </c>
      <c r="C390" s="1" t="s">
        <v>2165</v>
      </c>
      <c r="D390" s="1" t="s">
        <v>201</v>
      </c>
      <c r="E390" s="1" t="s">
        <v>2166</v>
      </c>
      <c r="F390" s="1"/>
      <c r="G390" s="1">
        <v>13230</v>
      </c>
      <c r="H390" s="1"/>
      <c r="I390" s="1">
        <v>0</v>
      </c>
      <c r="J390" s="1">
        <v>1</v>
      </c>
      <c r="K390" s="1"/>
      <c r="L390" s="1"/>
      <c r="M390" s="1"/>
      <c r="N390" s="1"/>
      <c r="O390" s="1"/>
      <c r="P390" s="1" t="s">
        <v>2167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 t="s">
        <v>2168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>
        <v>1</v>
      </c>
      <c r="AT390" s="1">
        <v>1</v>
      </c>
      <c r="AU390" s="1">
        <v>0</v>
      </c>
      <c r="AV390" s="1">
        <v>1</v>
      </c>
      <c r="AW390" s="1">
        <v>0</v>
      </c>
      <c r="AX390" s="1">
        <v>0</v>
      </c>
      <c r="AY390" s="1"/>
      <c r="AZ390" s="1"/>
      <c r="BA390" s="1"/>
      <c r="BB390" s="1">
        <v>-1</v>
      </c>
      <c r="BC390" s="1">
        <v>0</v>
      </c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>
        <v>0</v>
      </c>
      <c r="CT390" s="1" t="e">
        <v>#REF!</v>
      </c>
      <c r="CU390" s="1"/>
      <c r="CV390" s="1" t="s">
        <v>2169</v>
      </c>
      <c r="CW390" s="1"/>
      <c r="CX390" s="1" t="s">
        <v>2165</v>
      </c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>
        <v>563147</v>
      </c>
      <c r="DU390" s="1"/>
      <c r="DV390" s="1" t="s">
        <v>464</v>
      </c>
      <c r="DW390" s="1" t="s">
        <v>1015</v>
      </c>
      <c r="DX390" s="1">
        <v>4</v>
      </c>
      <c r="DY390" s="1"/>
      <c r="DZ390" s="1">
        <v>1</v>
      </c>
      <c r="EA390" s="1">
        <v>1</v>
      </c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 t="s">
        <v>208</v>
      </c>
      <c r="EP390" s="1" t="s">
        <v>209</v>
      </c>
      <c r="EQ390" s="1" t="s">
        <v>209</v>
      </c>
      <c r="ER390" s="1" t="s">
        <v>209</v>
      </c>
      <c r="ES390" s="1" t="s">
        <v>209</v>
      </c>
      <c r="ET390" s="1">
        <v>2</v>
      </c>
      <c r="EU390" s="1"/>
      <c r="EV390" s="1"/>
      <c r="EW390" s="1"/>
      <c r="EX390" s="1">
        <v>0</v>
      </c>
      <c r="EY390" s="1">
        <v>0</v>
      </c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 t="s">
        <v>222</v>
      </c>
      <c r="GK390" s="1" t="s">
        <v>201</v>
      </c>
      <c r="GL390" s="1">
        <v>999999999</v>
      </c>
      <c r="GM390" s="1"/>
      <c r="GN390" s="1"/>
      <c r="GO390" s="1"/>
      <c r="GP390" s="1">
        <v>1</v>
      </c>
      <c r="GQ390" s="1"/>
    </row>
    <row r="391" spans="1:199" ht="28" customHeight="1">
      <c r="A391" s="1" t="s">
        <v>2170</v>
      </c>
      <c r="B391" s="1" t="s">
        <v>2171</v>
      </c>
      <c r="C391" s="1" t="s">
        <v>2170</v>
      </c>
      <c r="D391" s="1" t="s">
        <v>201</v>
      </c>
      <c r="E391" s="1" t="s">
        <v>2171</v>
      </c>
      <c r="F391" s="1"/>
      <c r="G391" s="1">
        <v>14700</v>
      </c>
      <c r="H391" s="1"/>
      <c r="I391" s="1">
        <v>0</v>
      </c>
      <c r="J391" s="1">
        <v>1</v>
      </c>
      <c r="K391" s="1"/>
      <c r="L391" s="1"/>
      <c r="M391" s="1"/>
      <c r="N391" s="1"/>
      <c r="O391" s="1"/>
      <c r="P391" s="1" t="s">
        <v>2172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 t="s">
        <v>2173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>
        <v>1</v>
      </c>
      <c r="AT391" s="1">
        <v>1</v>
      </c>
      <c r="AU391" s="1">
        <v>0</v>
      </c>
      <c r="AV391" s="1">
        <v>1</v>
      </c>
      <c r="AW391" s="1">
        <v>0</v>
      </c>
      <c r="AX391" s="1">
        <v>0</v>
      </c>
      <c r="AY391" s="1"/>
      <c r="AZ391" s="1"/>
      <c r="BA391" s="1"/>
      <c r="BB391" s="1">
        <v>-1</v>
      </c>
      <c r="BC391" s="1">
        <v>0</v>
      </c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>
        <v>0</v>
      </c>
      <c r="CT391" s="1" t="e">
        <v>#REF!</v>
      </c>
      <c r="CU391" s="1"/>
      <c r="CV391" s="1" t="s">
        <v>2174</v>
      </c>
      <c r="CW391" s="1"/>
      <c r="CX391" s="1" t="s">
        <v>2170</v>
      </c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>
        <v>563147</v>
      </c>
      <c r="DU391" s="1"/>
      <c r="DV391" s="1" t="s">
        <v>464</v>
      </c>
      <c r="DW391" s="1" t="s">
        <v>1015</v>
      </c>
      <c r="DX391" s="1">
        <v>4</v>
      </c>
      <c r="DY391" s="1"/>
      <c r="DZ391" s="1">
        <v>1</v>
      </c>
      <c r="EA391" s="1">
        <v>1</v>
      </c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 t="s">
        <v>208</v>
      </c>
      <c r="EP391" s="1" t="s">
        <v>209</v>
      </c>
      <c r="EQ391" s="1" t="s">
        <v>209</v>
      </c>
      <c r="ER391" s="1" t="s">
        <v>209</v>
      </c>
      <c r="ES391" s="1" t="s">
        <v>209</v>
      </c>
      <c r="ET391" s="1">
        <v>2</v>
      </c>
      <c r="EU391" s="1"/>
      <c r="EV391" s="1"/>
      <c r="EW391" s="1"/>
      <c r="EX391" s="1">
        <v>0</v>
      </c>
      <c r="EY391" s="1">
        <v>0</v>
      </c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 t="s">
        <v>222</v>
      </c>
      <c r="GK391" s="1" t="s">
        <v>201</v>
      </c>
      <c r="GL391" s="1">
        <v>999999999</v>
      </c>
      <c r="GM391" s="1"/>
      <c r="GN391" s="1"/>
      <c r="GO391" s="1"/>
      <c r="GP391" s="1">
        <v>1</v>
      </c>
      <c r="GQ391" s="1"/>
    </row>
    <row r="392" spans="1:199" ht="28" customHeight="1">
      <c r="A392" s="1" t="s">
        <v>2175</v>
      </c>
      <c r="B392" s="1" t="s">
        <v>2176</v>
      </c>
      <c r="C392" s="1" t="s">
        <v>2175</v>
      </c>
      <c r="D392" s="1" t="s">
        <v>201</v>
      </c>
      <c r="E392" s="1" t="s">
        <v>2176</v>
      </c>
      <c r="F392" s="1"/>
      <c r="G392" s="1">
        <v>13020</v>
      </c>
      <c r="H392" s="1"/>
      <c r="I392" s="1">
        <v>0</v>
      </c>
      <c r="J392" s="1">
        <v>1</v>
      </c>
      <c r="K392" s="1"/>
      <c r="L392" s="1"/>
      <c r="M392" s="1"/>
      <c r="N392" s="1"/>
      <c r="O392" s="1"/>
      <c r="P392" s="1" t="s">
        <v>2177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 t="s">
        <v>2178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>
        <v>1</v>
      </c>
      <c r="AT392" s="1">
        <v>1</v>
      </c>
      <c r="AU392" s="1">
        <v>0</v>
      </c>
      <c r="AV392" s="1">
        <v>1</v>
      </c>
      <c r="AW392" s="1">
        <v>0</v>
      </c>
      <c r="AX392" s="1">
        <v>0</v>
      </c>
      <c r="AY392" s="1"/>
      <c r="AZ392" s="1"/>
      <c r="BA392" s="1"/>
      <c r="BB392" s="1">
        <v>-1</v>
      </c>
      <c r="BC392" s="1">
        <v>0</v>
      </c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>
        <v>0</v>
      </c>
      <c r="CT392" s="1" t="e">
        <v>#REF!</v>
      </c>
      <c r="CU392" s="1"/>
      <c r="CV392" s="1" t="s">
        <v>2179</v>
      </c>
      <c r="CW392" s="1"/>
      <c r="CX392" s="1" t="s">
        <v>2175</v>
      </c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>
        <v>563147</v>
      </c>
      <c r="DU392" s="1"/>
      <c r="DV392" s="1" t="s">
        <v>464</v>
      </c>
      <c r="DW392" s="1" t="s">
        <v>1015</v>
      </c>
      <c r="DX392" s="1">
        <v>4</v>
      </c>
      <c r="DY392" s="1"/>
      <c r="DZ392" s="1">
        <v>1</v>
      </c>
      <c r="EA392" s="1">
        <v>1</v>
      </c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 t="s">
        <v>208</v>
      </c>
      <c r="EP392" s="1" t="s">
        <v>209</v>
      </c>
      <c r="EQ392" s="1" t="s">
        <v>209</v>
      </c>
      <c r="ER392" s="1" t="s">
        <v>209</v>
      </c>
      <c r="ES392" s="1" t="s">
        <v>209</v>
      </c>
      <c r="ET392" s="1">
        <v>2</v>
      </c>
      <c r="EU392" s="1"/>
      <c r="EV392" s="1"/>
      <c r="EW392" s="1"/>
      <c r="EX392" s="1">
        <v>0</v>
      </c>
      <c r="EY392" s="1">
        <v>0</v>
      </c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 t="s">
        <v>222</v>
      </c>
      <c r="GK392" s="1" t="s">
        <v>201</v>
      </c>
      <c r="GL392" s="1">
        <v>999999999</v>
      </c>
      <c r="GM392" s="1"/>
      <c r="GN392" s="1"/>
      <c r="GO392" s="1"/>
      <c r="GP392" s="1">
        <v>1</v>
      </c>
      <c r="GQ392" s="1"/>
    </row>
    <row r="393" spans="1:199" ht="28" customHeight="1">
      <c r="A393" s="1" t="s">
        <v>2180</v>
      </c>
      <c r="B393" s="1" t="s">
        <v>2181</v>
      </c>
      <c r="C393" s="1" t="s">
        <v>2180</v>
      </c>
      <c r="D393" s="1" t="s">
        <v>201</v>
      </c>
      <c r="E393" s="1" t="s">
        <v>2181</v>
      </c>
      <c r="F393" s="1"/>
      <c r="G393" s="1">
        <v>62790</v>
      </c>
      <c r="H393" s="1"/>
      <c r="I393" s="1">
        <v>0</v>
      </c>
      <c r="J393" s="1">
        <v>1</v>
      </c>
      <c r="K393" s="1"/>
      <c r="L393" s="1"/>
      <c r="M393" s="1"/>
      <c r="N393" s="1"/>
      <c r="O393" s="1"/>
      <c r="P393" s="1" t="s">
        <v>2182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 t="s">
        <v>2183</v>
      </c>
      <c r="AJ393" s="1"/>
      <c r="AK393" s="1"/>
      <c r="AL393" s="1"/>
      <c r="AM393" s="1"/>
      <c r="AN393" s="1"/>
      <c r="AO393" s="1"/>
      <c r="AP393" s="1"/>
      <c r="AQ393" s="1"/>
      <c r="AR393" s="1"/>
      <c r="AS393" s="1">
        <v>1</v>
      </c>
      <c r="AT393" s="1">
        <v>1</v>
      </c>
      <c r="AU393" s="1">
        <v>0</v>
      </c>
      <c r="AV393" s="1">
        <v>1</v>
      </c>
      <c r="AW393" s="1">
        <v>0</v>
      </c>
      <c r="AX393" s="1">
        <v>0</v>
      </c>
      <c r="AY393" s="1"/>
      <c r="AZ393" s="1"/>
      <c r="BA393" s="1"/>
      <c r="BB393" s="1">
        <v>-1</v>
      </c>
      <c r="BC393" s="1">
        <v>0</v>
      </c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>
        <v>0</v>
      </c>
      <c r="CT393" s="1" t="e">
        <v>#REF!</v>
      </c>
      <c r="CU393" s="1"/>
      <c r="CV393" s="1" t="s">
        <v>2184</v>
      </c>
      <c r="CW393" s="1"/>
      <c r="CX393" s="1" t="s">
        <v>2180</v>
      </c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>
        <v>563147</v>
      </c>
      <c r="DU393" s="1"/>
      <c r="DV393" s="1" t="s">
        <v>464</v>
      </c>
      <c r="DW393" s="1" t="s">
        <v>1015</v>
      </c>
      <c r="DX393" s="1">
        <v>4</v>
      </c>
      <c r="DY393" s="1"/>
      <c r="DZ393" s="1">
        <v>1</v>
      </c>
      <c r="EA393" s="1">
        <v>1</v>
      </c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 t="s">
        <v>208</v>
      </c>
      <c r="EP393" s="1" t="s">
        <v>209</v>
      </c>
      <c r="EQ393" s="1" t="s">
        <v>209</v>
      </c>
      <c r="ER393" s="1" t="s">
        <v>209</v>
      </c>
      <c r="ES393" s="1" t="s">
        <v>209</v>
      </c>
      <c r="ET393" s="1">
        <v>2</v>
      </c>
      <c r="EU393" s="1"/>
      <c r="EV393" s="1"/>
      <c r="EW393" s="1"/>
      <c r="EX393" s="1">
        <v>0</v>
      </c>
      <c r="EY393" s="1">
        <v>0</v>
      </c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 t="s">
        <v>222</v>
      </c>
      <c r="GK393" s="1" t="s">
        <v>201</v>
      </c>
      <c r="GL393" s="1">
        <v>999999999</v>
      </c>
      <c r="GM393" s="1"/>
      <c r="GN393" s="1"/>
      <c r="GO393" s="1"/>
      <c r="GP393" s="1">
        <v>1</v>
      </c>
      <c r="GQ393" s="1"/>
    </row>
    <row r="394" spans="1:199" ht="28" customHeight="1">
      <c r="A394" s="1" t="s">
        <v>2185</v>
      </c>
      <c r="B394" s="1" t="s">
        <v>2186</v>
      </c>
      <c r="C394" s="1" t="s">
        <v>2185</v>
      </c>
      <c r="D394" s="1" t="s">
        <v>201</v>
      </c>
      <c r="E394" s="1" t="s">
        <v>2186</v>
      </c>
      <c r="F394" s="1"/>
      <c r="G394" s="1">
        <v>17325</v>
      </c>
      <c r="H394" s="1"/>
      <c r="I394" s="1">
        <v>0</v>
      </c>
      <c r="J394" s="1">
        <v>1</v>
      </c>
      <c r="K394" s="1"/>
      <c r="L394" s="1"/>
      <c r="M394" s="1"/>
      <c r="N394" s="1"/>
      <c r="O394" s="1"/>
      <c r="P394" s="1" t="s">
        <v>2187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 t="s">
        <v>2188</v>
      </c>
      <c r="AJ394" s="1"/>
      <c r="AK394" s="1"/>
      <c r="AL394" s="1"/>
      <c r="AM394" s="1"/>
      <c r="AN394" s="1"/>
      <c r="AO394" s="1"/>
      <c r="AP394" s="1"/>
      <c r="AQ394" s="1"/>
      <c r="AR394" s="1"/>
      <c r="AS394" s="1">
        <v>1</v>
      </c>
      <c r="AT394" s="1">
        <v>1</v>
      </c>
      <c r="AU394" s="1">
        <v>0</v>
      </c>
      <c r="AV394" s="1">
        <v>1</v>
      </c>
      <c r="AW394" s="1">
        <v>0</v>
      </c>
      <c r="AX394" s="1">
        <v>0</v>
      </c>
      <c r="AY394" s="1"/>
      <c r="AZ394" s="1"/>
      <c r="BA394" s="1"/>
      <c r="BB394" s="1">
        <v>-1</v>
      </c>
      <c r="BC394" s="1">
        <v>0</v>
      </c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>
        <v>0</v>
      </c>
      <c r="CT394" s="1" t="e">
        <v>#REF!</v>
      </c>
      <c r="CU394" s="1"/>
      <c r="CV394" s="1" t="s">
        <v>2189</v>
      </c>
      <c r="CW394" s="1"/>
      <c r="CX394" s="1" t="s">
        <v>2185</v>
      </c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>
        <v>563147</v>
      </c>
      <c r="DU394" s="1"/>
      <c r="DV394" s="1" t="s">
        <v>464</v>
      </c>
      <c r="DW394" s="1" t="s">
        <v>2190</v>
      </c>
      <c r="DX394" s="1">
        <v>4</v>
      </c>
      <c r="DY394" s="1"/>
      <c r="DZ394" s="1">
        <v>1</v>
      </c>
      <c r="EA394" s="1">
        <v>1</v>
      </c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 t="s">
        <v>208</v>
      </c>
      <c r="EP394" s="1" t="s">
        <v>209</v>
      </c>
      <c r="EQ394" s="1" t="s">
        <v>209</v>
      </c>
      <c r="ER394" s="1" t="s">
        <v>209</v>
      </c>
      <c r="ES394" s="1" t="s">
        <v>209</v>
      </c>
      <c r="ET394" s="1">
        <v>2</v>
      </c>
      <c r="EU394" s="1"/>
      <c r="EV394" s="1"/>
      <c r="EW394" s="1"/>
      <c r="EX394" s="1">
        <v>0</v>
      </c>
      <c r="EY394" s="1">
        <v>0</v>
      </c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 t="s">
        <v>222</v>
      </c>
      <c r="GK394" s="1" t="s">
        <v>201</v>
      </c>
      <c r="GL394" s="1">
        <v>999999999</v>
      </c>
      <c r="GM394" s="1"/>
      <c r="GN394" s="1"/>
      <c r="GO394" s="1"/>
      <c r="GP394" s="1">
        <v>1</v>
      </c>
      <c r="GQ394" s="1"/>
    </row>
    <row r="395" spans="1:199" ht="28" customHeight="1">
      <c r="A395" s="1" t="s">
        <v>2191</v>
      </c>
      <c r="B395" s="1" t="s">
        <v>2192</v>
      </c>
      <c r="C395" s="1" t="s">
        <v>2191</v>
      </c>
      <c r="D395" s="1" t="s">
        <v>201</v>
      </c>
      <c r="E395" s="1" t="s">
        <v>2192</v>
      </c>
      <c r="F395" s="1"/>
      <c r="G395" s="1">
        <v>99015</v>
      </c>
      <c r="H395" s="1"/>
      <c r="I395" s="1">
        <v>0</v>
      </c>
      <c r="J395" s="1">
        <v>1</v>
      </c>
      <c r="K395" s="1"/>
      <c r="L395" s="1"/>
      <c r="M395" s="1"/>
      <c r="N395" s="1"/>
      <c r="O395" s="1"/>
      <c r="P395" s="1" t="s">
        <v>2193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 t="s">
        <v>2194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>
        <v>1</v>
      </c>
      <c r="AT395" s="1">
        <v>1</v>
      </c>
      <c r="AU395" s="1">
        <v>0</v>
      </c>
      <c r="AV395" s="1">
        <v>1</v>
      </c>
      <c r="AW395" s="1">
        <v>0</v>
      </c>
      <c r="AX395" s="1">
        <v>0</v>
      </c>
      <c r="AY395" s="1"/>
      <c r="AZ395" s="1"/>
      <c r="BA395" s="1"/>
      <c r="BB395" s="1">
        <v>-1</v>
      </c>
      <c r="BC395" s="1">
        <v>0</v>
      </c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>
        <v>0</v>
      </c>
      <c r="CT395" s="1" t="s">
        <v>2195</v>
      </c>
      <c r="CU395" s="1"/>
      <c r="CV395" s="1" t="s">
        <v>2196</v>
      </c>
      <c r="CW395" s="1"/>
      <c r="CX395" s="1" t="s">
        <v>2191</v>
      </c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>
        <v>563147</v>
      </c>
      <c r="DU395" s="1"/>
      <c r="DV395" s="1" t="s">
        <v>464</v>
      </c>
      <c r="DW395" s="1" t="s">
        <v>1015</v>
      </c>
      <c r="DX395" s="1">
        <v>4</v>
      </c>
      <c r="DY395" s="1"/>
      <c r="DZ395" s="1">
        <v>1</v>
      </c>
      <c r="EA395" s="1">
        <v>1</v>
      </c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 t="s">
        <v>208</v>
      </c>
      <c r="EP395" s="1" t="s">
        <v>209</v>
      </c>
      <c r="EQ395" s="1" t="s">
        <v>209</v>
      </c>
      <c r="ER395" s="1" t="s">
        <v>209</v>
      </c>
      <c r="ES395" s="1" t="s">
        <v>209</v>
      </c>
      <c r="ET395" s="1">
        <v>2</v>
      </c>
      <c r="EU395" s="1"/>
      <c r="EV395" s="1"/>
      <c r="EW395" s="1"/>
      <c r="EX395" s="1">
        <v>0</v>
      </c>
      <c r="EY395" s="1">
        <v>0</v>
      </c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 t="s">
        <v>222</v>
      </c>
      <c r="GK395" s="1" t="s">
        <v>201</v>
      </c>
      <c r="GL395" s="1">
        <v>999999999</v>
      </c>
      <c r="GM395" s="1"/>
      <c r="GN395" s="1"/>
      <c r="GO395" s="1"/>
      <c r="GP395" s="1">
        <v>1</v>
      </c>
      <c r="GQ395" s="1"/>
    </row>
    <row r="396" spans="1:199" ht="28" customHeight="1">
      <c r="A396" s="1" t="s">
        <v>2197</v>
      </c>
      <c r="B396" s="1" t="s">
        <v>2198</v>
      </c>
      <c r="C396" s="1" t="s">
        <v>2197</v>
      </c>
      <c r="D396" s="1" t="s">
        <v>201</v>
      </c>
      <c r="E396" s="1" t="s">
        <v>2198</v>
      </c>
      <c r="F396" s="1"/>
      <c r="G396" s="1">
        <v>47250</v>
      </c>
      <c r="H396" s="1"/>
      <c r="I396" s="1">
        <v>0</v>
      </c>
      <c r="J396" s="1">
        <v>1</v>
      </c>
      <c r="K396" s="1"/>
      <c r="L396" s="1"/>
      <c r="M396" s="1"/>
      <c r="N396" s="1"/>
      <c r="O396" s="1"/>
      <c r="P396" s="1" t="s">
        <v>2199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 t="s">
        <v>2200</v>
      </c>
      <c r="AJ396" s="1"/>
      <c r="AK396" s="1"/>
      <c r="AL396" s="1"/>
      <c r="AM396" s="1"/>
      <c r="AN396" s="1"/>
      <c r="AO396" s="1"/>
      <c r="AP396" s="1"/>
      <c r="AQ396" s="1"/>
      <c r="AR396" s="1"/>
      <c r="AS396" s="1">
        <v>1</v>
      </c>
      <c r="AT396" s="1">
        <v>1</v>
      </c>
      <c r="AU396" s="1">
        <v>0</v>
      </c>
      <c r="AV396" s="1">
        <v>1</v>
      </c>
      <c r="AW396" s="1">
        <v>0</v>
      </c>
      <c r="AX396" s="1">
        <v>0</v>
      </c>
      <c r="AY396" s="1"/>
      <c r="AZ396" s="1"/>
      <c r="BA396" s="1"/>
      <c r="BB396" s="1">
        <v>-1</v>
      </c>
      <c r="BC396" s="1">
        <v>0</v>
      </c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>
        <v>0</v>
      </c>
      <c r="CT396" s="1" t="s">
        <v>2201</v>
      </c>
      <c r="CU396" s="1"/>
      <c r="CV396" s="1" t="s">
        <v>2202</v>
      </c>
      <c r="CW396" s="1"/>
      <c r="CX396" s="1" t="s">
        <v>2197</v>
      </c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>
        <v>563147</v>
      </c>
      <c r="DU396" s="1"/>
      <c r="DV396" s="1" t="s">
        <v>464</v>
      </c>
      <c r="DW396" s="1" t="s">
        <v>457</v>
      </c>
      <c r="DX396" s="1">
        <v>4</v>
      </c>
      <c r="DY396" s="1"/>
      <c r="DZ396" s="1">
        <v>1</v>
      </c>
      <c r="EA396" s="1">
        <v>1</v>
      </c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 t="s">
        <v>208</v>
      </c>
      <c r="EP396" s="1" t="s">
        <v>209</v>
      </c>
      <c r="EQ396" s="1" t="s">
        <v>209</v>
      </c>
      <c r="ER396" s="1" t="s">
        <v>209</v>
      </c>
      <c r="ES396" s="1" t="s">
        <v>209</v>
      </c>
      <c r="ET396" s="1">
        <v>2</v>
      </c>
      <c r="EU396" s="1"/>
      <c r="EV396" s="1"/>
      <c r="EW396" s="1"/>
      <c r="EX396" s="1">
        <v>0</v>
      </c>
      <c r="EY396" s="1">
        <v>0</v>
      </c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 t="s">
        <v>222</v>
      </c>
      <c r="GK396" s="1" t="s">
        <v>201</v>
      </c>
      <c r="GL396" s="1">
        <v>999999999</v>
      </c>
      <c r="GM396" s="1"/>
      <c r="GN396" s="1"/>
      <c r="GO396" s="1"/>
      <c r="GP396" s="1">
        <v>1</v>
      </c>
      <c r="GQ396" s="1"/>
    </row>
    <row r="397" spans="1:199" ht="28" customHeight="1">
      <c r="A397" s="1" t="s">
        <v>2220</v>
      </c>
      <c r="B397" s="1" t="s">
        <v>2221</v>
      </c>
      <c r="C397" s="1" t="s">
        <v>2220</v>
      </c>
      <c r="D397" s="1" t="s">
        <v>201</v>
      </c>
      <c r="E397" s="1" t="s">
        <v>2221</v>
      </c>
      <c r="F397" s="1"/>
      <c r="G397" s="1">
        <v>11550</v>
      </c>
      <c r="H397" s="1"/>
      <c r="I397" s="1">
        <v>0</v>
      </c>
      <c r="J397" s="1">
        <v>1</v>
      </c>
      <c r="K397" s="1"/>
      <c r="L397" s="1"/>
      <c r="M397" s="1"/>
      <c r="N397" s="1"/>
      <c r="O397" s="1"/>
      <c r="P397" s="1" t="s">
        <v>2222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 t="s">
        <v>2223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>
        <v>1</v>
      </c>
      <c r="AT397" s="1">
        <v>1</v>
      </c>
      <c r="AU397" s="1">
        <v>0</v>
      </c>
      <c r="AV397" s="1">
        <v>1</v>
      </c>
      <c r="AW397" s="1">
        <v>0</v>
      </c>
      <c r="AX397" s="1">
        <v>0</v>
      </c>
      <c r="AY397" s="1"/>
      <c r="AZ397" s="1"/>
      <c r="BA397" s="1"/>
      <c r="BB397" s="1">
        <v>-1</v>
      </c>
      <c r="BC397" s="1">
        <v>0</v>
      </c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>
        <v>0</v>
      </c>
      <c r="CT397" s="1" t="s">
        <v>2224</v>
      </c>
      <c r="CU397" s="1"/>
      <c r="CV397" s="1" t="s">
        <v>2225</v>
      </c>
      <c r="CW397" s="1"/>
      <c r="CX397" s="1" t="s">
        <v>2220</v>
      </c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>
        <v>563161</v>
      </c>
      <c r="DU397" s="1"/>
      <c r="DV397" s="1" t="s">
        <v>663</v>
      </c>
      <c r="DW397" s="1" t="s">
        <v>664</v>
      </c>
      <c r="DX397" s="1">
        <v>4</v>
      </c>
      <c r="DY397" s="1"/>
      <c r="DZ397" s="1">
        <v>1</v>
      </c>
      <c r="EA397" s="1">
        <v>1</v>
      </c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 t="s">
        <v>208</v>
      </c>
      <c r="EP397" s="1" t="s">
        <v>209</v>
      </c>
      <c r="EQ397" s="1" t="s">
        <v>209</v>
      </c>
      <c r="ER397" s="1" t="s">
        <v>209</v>
      </c>
      <c r="ES397" s="1" t="s">
        <v>209</v>
      </c>
      <c r="ET397" s="1">
        <v>2</v>
      </c>
      <c r="EU397" s="1"/>
      <c r="EV397" s="1"/>
      <c r="EW397" s="1"/>
      <c r="EX397" s="1">
        <v>0</v>
      </c>
      <c r="EY397" s="1">
        <v>0</v>
      </c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 t="s">
        <v>665</v>
      </c>
      <c r="GK397" s="1" t="s">
        <v>211</v>
      </c>
      <c r="GL397" s="1" t="s">
        <v>212</v>
      </c>
      <c r="GM397" s="1" t="s">
        <v>213</v>
      </c>
      <c r="GN397" s="1" t="s">
        <v>213</v>
      </c>
      <c r="GO397" s="1" t="s">
        <v>213</v>
      </c>
      <c r="GP397" s="1">
        <v>1</v>
      </c>
      <c r="GQ397" s="1"/>
    </row>
    <row r="398" spans="1:199" ht="28" customHeight="1">
      <c r="A398" s="1" t="s">
        <v>2203</v>
      </c>
      <c r="B398" s="1" t="s">
        <v>2204</v>
      </c>
      <c r="C398" s="1" t="s">
        <v>2203</v>
      </c>
      <c r="D398" s="1" t="s">
        <v>201</v>
      </c>
      <c r="E398" s="1" t="s">
        <v>2204</v>
      </c>
      <c r="F398" s="1"/>
      <c r="G398" s="1">
        <v>5040</v>
      </c>
      <c r="H398" s="1"/>
      <c r="I398" s="1">
        <v>0</v>
      </c>
      <c r="J398" s="1">
        <v>1</v>
      </c>
      <c r="K398" s="1"/>
      <c r="L398" s="1"/>
      <c r="M398" s="1"/>
      <c r="N398" s="1"/>
      <c r="O398" s="1"/>
      <c r="P398" s="1" t="s">
        <v>2205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 t="s">
        <v>2206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>
        <v>1</v>
      </c>
      <c r="AT398" s="1">
        <v>1</v>
      </c>
      <c r="AU398" s="1">
        <v>0</v>
      </c>
      <c r="AV398" s="1">
        <v>1</v>
      </c>
      <c r="AW398" s="1">
        <v>0</v>
      </c>
      <c r="AX398" s="1">
        <v>0</v>
      </c>
      <c r="AY398" s="1"/>
      <c r="AZ398" s="1"/>
      <c r="BA398" s="1"/>
      <c r="BB398" s="1">
        <v>-1</v>
      </c>
      <c r="BC398" s="1">
        <v>0</v>
      </c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>
        <v>0</v>
      </c>
      <c r="CT398" s="1" t="s">
        <v>2207</v>
      </c>
      <c r="CU398" s="1"/>
      <c r="CV398" s="1" t="s">
        <v>2208</v>
      </c>
      <c r="CW398" s="1"/>
      <c r="CX398" s="1" t="s">
        <v>2203</v>
      </c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>
        <v>407699</v>
      </c>
      <c r="DU398" s="1"/>
      <c r="DV398" s="1" t="s">
        <v>253</v>
      </c>
      <c r="DW398" s="1" t="s">
        <v>1762</v>
      </c>
      <c r="DX398" s="1">
        <v>4</v>
      </c>
      <c r="DY398" s="1"/>
      <c r="DZ398" s="1">
        <v>1</v>
      </c>
      <c r="EA398" s="1">
        <v>1</v>
      </c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 t="s">
        <v>208</v>
      </c>
      <c r="EP398" s="1" t="s">
        <v>209</v>
      </c>
      <c r="EQ398" s="1" t="s">
        <v>209</v>
      </c>
      <c r="ER398" s="1" t="s">
        <v>209</v>
      </c>
      <c r="ES398" s="1" t="s">
        <v>209</v>
      </c>
      <c r="ET398" s="1">
        <v>2</v>
      </c>
      <c r="EU398" s="1"/>
      <c r="EV398" s="1"/>
      <c r="EW398" s="1"/>
      <c r="EX398" s="1">
        <v>0</v>
      </c>
      <c r="EY398" s="1">
        <v>0</v>
      </c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 t="s">
        <v>2209</v>
      </c>
      <c r="GK398" s="1" t="s">
        <v>211</v>
      </c>
      <c r="GL398" s="1" t="s">
        <v>212</v>
      </c>
      <c r="GM398" s="1" t="s">
        <v>213</v>
      </c>
      <c r="GN398" s="1" t="s">
        <v>213</v>
      </c>
      <c r="GO398" s="1" t="s">
        <v>213</v>
      </c>
      <c r="GP398" s="1">
        <v>1</v>
      </c>
      <c r="GQ398" s="1"/>
    </row>
    <row r="399" spans="1:199" ht="28" customHeight="1">
      <c r="A399" s="1" t="s">
        <v>2210</v>
      </c>
      <c r="B399" s="1" t="s">
        <v>2211</v>
      </c>
      <c r="C399" s="1" t="s">
        <v>2210</v>
      </c>
      <c r="D399" s="1" t="s">
        <v>201</v>
      </c>
      <c r="E399" s="1" t="s">
        <v>2211</v>
      </c>
      <c r="F399" s="1"/>
      <c r="G399" s="1">
        <v>5040</v>
      </c>
      <c r="H399" s="1"/>
      <c r="I399" s="1">
        <v>0</v>
      </c>
      <c r="J399" s="1">
        <v>1</v>
      </c>
      <c r="K399" s="1"/>
      <c r="L399" s="1"/>
      <c r="M399" s="1"/>
      <c r="N399" s="1"/>
      <c r="O399" s="1"/>
      <c r="P399" s="1" t="s">
        <v>2212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 t="s">
        <v>2213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>
        <v>1</v>
      </c>
      <c r="AT399" s="1">
        <v>1</v>
      </c>
      <c r="AU399" s="1">
        <v>0</v>
      </c>
      <c r="AV399" s="1">
        <v>1</v>
      </c>
      <c r="AW399" s="1">
        <v>0</v>
      </c>
      <c r="AX399" s="1">
        <v>0</v>
      </c>
      <c r="AY399" s="1"/>
      <c r="AZ399" s="1"/>
      <c r="BA399" s="1"/>
      <c r="BB399" s="1">
        <v>-1</v>
      </c>
      <c r="BC399" s="1">
        <v>0</v>
      </c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>
        <v>0</v>
      </c>
      <c r="CT399" s="1" t="e">
        <v>#REF!</v>
      </c>
      <c r="CU399" s="1"/>
      <c r="CV399" s="1" t="s">
        <v>2214</v>
      </c>
      <c r="CW399" s="1"/>
      <c r="CX399" s="1" t="s">
        <v>2210</v>
      </c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>
        <v>407699</v>
      </c>
      <c r="DU399" s="1"/>
      <c r="DV399" s="1" t="s">
        <v>253</v>
      </c>
      <c r="DW399" s="1" t="s">
        <v>1762</v>
      </c>
      <c r="DX399" s="1">
        <v>4</v>
      </c>
      <c r="DY399" s="1"/>
      <c r="DZ399" s="1">
        <v>1</v>
      </c>
      <c r="EA399" s="1">
        <v>1</v>
      </c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 t="s">
        <v>208</v>
      </c>
      <c r="EP399" s="1" t="s">
        <v>209</v>
      </c>
      <c r="EQ399" s="1" t="s">
        <v>209</v>
      </c>
      <c r="ER399" s="1" t="s">
        <v>209</v>
      </c>
      <c r="ES399" s="1" t="s">
        <v>209</v>
      </c>
      <c r="ET399" s="1">
        <v>2</v>
      </c>
      <c r="EU399" s="1"/>
      <c r="EV399" s="1"/>
      <c r="EW399" s="1"/>
      <c r="EX399" s="1">
        <v>0</v>
      </c>
      <c r="EY399" s="1">
        <v>0</v>
      </c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 t="s">
        <v>2209</v>
      </c>
      <c r="GK399" s="1" t="s">
        <v>211</v>
      </c>
      <c r="GL399" s="1" t="s">
        <v>212</v>
      </c>
      <c r="GM399" s="1" t="s">
        <v>213</v>
      </c>
      <c r="GN399" s="1" t="s">
        <v>213</v>
      </c>
      <c r="GO399" s="1" t="s">
        <v>213</v>
      </c>
      <c r="GP399" s="1">
        <v>1</v>
      </c>
      <c r="GQ399" s="1"/>
    </row>
    <row r="400" spans="1:199" ht="28" customHeight="1">
      <c r="A400" s="1" t="s">
        <v>2215</v>
      </c>
      <c r="B400" s="1" t="s">
        <v>2216</v>
      </c>
      <c r="C400" s="1" t="s">
        <v>2215</v>
      </c>
      <c r="D400" s="1" t="s">
        <v>201</v>
      </c>
      <c r="E400" s="1" t="s">
        <v>2216</v>
      </c>
      <c r="F400" s="1"/>
      <c r="G400" s="1">
        <v>5040</v>
      </c>
      <c r="H400" s="1"/>
      <c r="I400" s="1">
        <v>0</v>
      </c>
      <c r="J400" s="1">
        <v>1</v>
      </c>
      <c r="K400" s="1"/>
      <c r="L400" s="1"/>
      <c r="M400" s="1"/>
      <c r="N400" s="1"/>
      <c r="O400" s="1"/>
      <c r="P400" s="1" t="s">
        <v>2217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 t="s">
        <v>2218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>
        <v>1</v>
      </c>
      <c r="AT400" s="1">
        <v>1</v>
      </c>
      <c r="AU400" s="1">
        <v>0</v>
      </c>
      <c r="AV400" s="1">
        <v>1</v>
      </c>
      <c r="AW400" s="1">
        <v>0</v>
      </c>
      <c r="AX400" s="1">
        <v>0</v>
      </c>
      <c r="AY400" s="1"/>
      <c r="AZ400" s="1"/>
      <c r="BA400" s="1"/>
      <c r="BB400" s="1">
        <v>-1</v>
      </c>
      <c r="BC400" s="1">
        <v>0</v>
      </c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>
        <v>0</v>
      </c>
      <c r="CT400" s="1" t="e">
        <v>#REF!</v>
      </c>
      <c r="CU400" s="1"/>
      <c r="CV400" s="1" t="s">
        <v>2219</v>
      </c>
      <c r="CW400" s="1"/>
      <c r="CX400" s="1" t="s">
        <v>2215</v>
      </c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>
        <v>407699</v>
      </c>
      <c r="DU400" s="1"/>
      <c r="DV400" s="1" t="s">
        <v>253</v>
      </c>
      <c r="DW400" s="1" t="s">
        <v>1762</v>
      </c>
      <c r="DX400" s="1">
        <v>4</v>
      </c>
      <c r="DY400" s="1"/>
      <c r="DZ400" s="1">
        <v>1</v>
      </c>
      <c r="EA400" s="1">
        <v>1</v>
      </c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 t="s">
        <v>208</v>
      </c>
      <c r="EP400" s="1" t="s">
        <v>209</v>
      </c>
      <c r="EQ400" s="1" t="s">
        <v>209</v>
      </c>
      <c r="ER400" s="1" t="s">
        <v>209</v>
      </c>
      <c r="ES400" s="1" t="s">
        <v>209</v>
      </c>
      <c r="ET400" s="1">
        <v>2</v>
      </c>
      <c r="EU400" s="1"/>
      <c r="EV400" s="1"/>
      <c r="EW400" s="1"/>
      <c r="EX400" s="1">
        <v>0</v>
      </c>
      <c r="EY400" s="1">
        <v>0</v>
      </c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 t="s">
        <v>2209</v>
      </c>
      <c r="GK400" s="1" t="s">
        <v>211</v>
      </c>
      <c r="GL400" s="1" t="s">
        <v>212</v>
      </c>
      <c r="GM400" s="1" t="s">
        <v>213</v>
      </c>
      <c r="GN400" s="1" t="s">
        <v>213</v>
      </c>
      <c r="GO400" s="1" t="s">
        <v>213</v>
      </c>
      <c r="GP400" s="1">
        <v>1</v>
      </c>
      <c r="GQ400" s="1"/>
    </row>
    <row r="401" spans="1:199" ht="28" customHeight="1">
      <c r="A401" s="1" t="s">
        <v>2226</v>
      </c>
      <c r="B401" s="1" t="s">
        <v>2227</v>
      </c>
      <c r="C401" s="1" t="s">
        <v>2226</v>
      </c>
      <c r="D401" s="1" t="s">
        <v>201</v>
      </c>
      <c r="E401" s="1" t="s">
        <v>2227</v>
      </c>
      <c r="F401" s="1"/>
      <c r="G401" s="1">
        <v>2835</v>
      </c>
      <c r="H401" s="1"/>
      <c r="I401" s="1">
        <v>0</v>
      </c>
      <c r="J401" s="1">
        <v>1</v>
      </c>
      <c r="K401" s="1"/>
      <c r="L401" s="1"/>
      <c r="M401" s="1"/>
      <c r="N401" s="1"/>
      <c r="O401" s="1"/>
      <c r="P401" s="1" t="s">
        <v>2228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 t="s">
        <v>2229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>
        <v>1</v>
      </c>
      <c r="AT401" s="1">
        <v>1</v>
      </c>
      <c r="AU401" s="1">
        <v>0</v>
      </c>
      <c r="AV401" s="1">
        <v>1</v>
      </c>
      <c r="AW401" s="1">
        <v>0</v>
      </c>
      <c r="AX401" s="1">
        <v>0</v>
      </c>
      <c r="AY401" s="1"/>
      <c r="AZ401" s="1"/>
      <c r="BA401" s="1"/>
      <c r="BB401" s="1">
        <v>-1</v>
      </c>
      <c r="BC401" s="1">
        <v>0</v>
      </c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>
        <v>0</v>
      </c>
      <c r="CT401" s="1" t="s">
        <v>2230</v>
      </c>
      <c r="CU401" s="1"/>
      <c r="CV401" s="1" t="s">
        <v>2231</v>
      </c>
      <c r="CW401" s="1"/>
      <c r="CX401" s="1" t="s">
        <v>2226</v>
      </c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>
        <v>563161</v>
      </c>
      <c r="DU401" s="1"/>
      <c r="DV401" s="1" t="s">
        <v>241</v>
      </c>
      <c r="DW401" s="1" t="s">
        <v>554</v>
      </c>
      <c r="DX401" s="1">
        <v>4</v>
      </c>
      <c r="DY401" s="1"/>
      <c r="DZ401" s="1">
        <v>1</v>
      </c>
      <c r="EA401" s="1">
        <v>1</v>
      </c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 t="s">
        <v>208</v>
      </c>
      <c r="EP401" s="1" t="s">
        <v>209</v>
      </c>
      <c r="EQ401" s="1" t="s">
        <v>209</v>
      </c>
      <c r="ER401" s="1" t="s">
        <v>209</v>
      </c>
      <c r="ES401" s="1" t="s">
        <v>209</v>
      </c>
      <c r="ET401" s="1">
        <v>2</v>
      </c>
      <c r="EU401" s="1"/>
      <c r="EV401" s="1"/>
      <c r="EW401" s="1"/>
      <c r="EX401" s="1">
        <v>0</v>
      </c>
      <c r="EY401" s="1">
        <v>0</v>
      </c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 t="s">
        <v>222</v>
      </c>
      <c r="GK401" s="1" t="s">
        <v>201</v>
      </c>
      <c r="GL401" s="1">
        <v>999999999</v>
      </c>
      <c r="GM401" s="1"/>
      <c r="GN401" s="1"/>
      <c r="GO401" s="1"/>
      <c r="GP401" s="1">
        <v>1</v>
      </c>
      <c r="GQ401" s="1"/>
    </row>
    <row r="402" spans="1:199" ht="28" customHeight="1">
      <c r="A402" s="1" t="s">
        <v>2232</v>
      </c>
      <c r="B402" s="1" t="s">
        <v>2233</v>
      </c>
      <c r="C402" s="1" t="s">
        <v>2232</v>
      </c>
      <c r="D402" s="1" t="s">
        <v>201</v>
      </c>
      <c r="E402" s="1" t="s">
        <v>2233</v>
      </c>
      <c r="F402" s="1"/>
      <c r="G402" s="1">
        <v>2835</v>
      </c>
      <c r="H402" s="1"/>
      <c r="I402" s="1">
        <v>0</v>
      </c>
      <c r="J402" s="1">
        <v>1</v>
      </c>
      <c r="K402" s="1"/>
      <c r="L402" s="1"/>
      <c r="M402" s="1"/>
      <c r="N402" s="1"/>
      <c r="O402" s="1"/>
      <c r="P402" s="1" t="s">
        <v>2234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 t="s">
        <v>2235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>
        <v>1</v>
      </c>
      <c r="AT402" s="1">
        <v>1</v>
      </c>
      <c r="AU402" s="1">
        <v>0</v>
      </c>
      <c r="AV402" s="1">
        <v>1</v>
      </c>
      <c r="AW402" s="1">
        <v>0</v>
      </c>
      <c r="AX402" s="1">
        <v>0</v>
      </c>
      <c r="AY402" s="1"/>
      <c r="AZ402" s="1"/>
      <c r="BA402" s="1"/>
      <c r="BB402" s="1">
        <v>-1</v>
      </c>
      <c r="BC402" s="1">
        <v>0</v>
      </c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>
        <v>0</v>
      </c>
      <c r="CT402" s="1" t="s">
        <v>2236</v>
      </c>
      <c r="CU402" s="1"/>
      <c r="CV402" s="1" t="s">
        <v>2237</v>
      </c>
      <c r="CW402" s="1"/>
      <c r="CX402" s="1" t="s">
        <v>2232</v>
      </c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>
        <v>563161</v>
      </c>
      <c r="DU402" s="1"/>
      <c r="DV402" s="1" t="s">
        <v>241</v>
      </c>
      <c r="DW402" s="1" t="s">
        <v>554</v>
      </c>
      <c r="DX402" s="1">
        <v>4</v>
      </c>
      <c r="DY402" s="1"/>
      <c r="DZ402" s="1">
        <v>1</v>
      </c>
      <c r="EA402" s="1">
        <v>1</v>
      </c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 t="s">
        <v>208</v>
      </c>
      <c r="EP402" s="1" t="s">
        <v>209</v>
      </c>
      <c r="EQ402" s="1" t="s">
        <v>209</v>
      </c>
      <c r="ER402" s="1" t="s">
        <v>209</v>
      </c>
      <c r="ES402" s="1" t="s">
        <v>209</v>
      </c>
      <c r="ET402" s="1">
        <v>2</v>
      </c>
      <c r="EU402" s="1"/>
      <c r="EV402" s="1"/>
      <c r="EW402" s="1"/>
      <c r="EX402" s="1">
        <v>0</v>
      </c>
      <c r="EY402" s="1">
        <v>0</v>
      </c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 t="s">
        <v>222</v>
      </c>
      <c r="GK402" s="1" t="s">
        <v>201</v>
      </c>
      <c r="GL402" s="1">
        <v>999999999</v>
      </c>
      <c r="GM402" s="1"/>
      <c r="GN402" s="1"/>
      <c r="GO402" s="1"/>
      <c r="GP402" s="1">
        <v>1</v>
      </c>
      <c r="GQ402" s="1"/>
    </row>
    <row r="403" spans="1:199" ht="28" customHeight="1">
      <c r="A403" s="1" t="s">
        <v>2238</v>
      </c>
      <c r="B403" s="1" t="s">
        <v>2239</v>
      </c>
      <c r="C403" s="1" t="s">
        <v>2238</v>
      </c>
      <c r="D403" s="1" t="s">
        <v>201</v>
      </c>
      <c r="E403" s="1" t="s">
        <v>2239</v>
      </c>
      <c r="F403" s="1"/>
      <c r="G403" s="1">
        <v>260500</v>
      </c>
      <c r="H403" s="1"/>
      <c r="I403" s="1">
        <v>0</v>
      </c>
      <c r="J403" s="1">
        <v>1</v>
      </c>
      <c r="K403" s="1"/>
      <c r="L403" s="1"/>
      <c r="M403" s="1" t="s">
        <v>340</v>
      </c>
      <c r="N403" s="1"/>
      <c r="O403" s="1"/>
      <c r="P403" s="1" t="s">
        <v>2240</v>
      </c>
      <c r="Q403" s="1"/>
      <c r="R403" s="1" t="s">
        <v>2240</v>
      </c>
      <c r="S403" s="1"/>
      <c r="T403" s="1" t="s">
        <v>2240</v>
      </c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 t="s">
        <v>2241</v>
      </c>
      <c r="AJ403" s="1" t="s">
        <v>2242</v>
      </c>
      <c r="AK403" s="1" t="s">
        <v>2243</v>
      </c>
      <c r="AL403" s="1"/>
      <c r="AM403" s="1"/>
      <c r="AN403" s="1"/>
      <c r="AO403" s="1"/>
      <c r="AP403" s="1"/>
      <c r="AQ403" s="1"/>
      <c r="AR403" s="1"/>
      <c r="AS403" s="1">
        <v>1</v>
      </c>
      <c r="AT403" s="1">
        <v>1</v>
      </c>
      <c r="AU403" s="1">
        <v>0</v>
      </c>
      <c r="AV403" s="1">
        <v>1</v>
      </c>
      <c r="AW403" s="1">
        <v>0</v>
      </c>
      <c r="AX403" s="1">
        <v>0</v>
      </c>
      <c r="AY403" s="1"/>
      <c r="AZ403" s="1"/>
      <c r="BA403" s="1"/>
      <c r="BB403" s="1">
        <v>-1</v>
      </c>
      <c r="BC403" s="1">
        <v>2</v>
      </c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>
        <v>0</v>
      </c>
      <c r="CT403" s="1" t="s">
        <v>2244</v>
      </c>
      <c r="CU403" s="1"/>
      <c r="CV403" s="1" t="s">
        <v>2245</v>
      </c>
      <c r="CW403" s="1"/>
      <c r="CX403" s="1" t="s">
        <v>2246</v>
      </c>
      <c r="CY403" s="1">
        <v>1</v>
      </c>
      <c r="CZ403" s="1"/>
      <c r="DA403" s="1"/>
      <c r="DB403" s="1"/>
      <c r="DC403" s="1"/>
      <c r="DD403" s="1" t="s">
        <v>201</v>
      </c>
      <c r="DE403" s="1" t="s">
        <v>1535</v>
      </c>
      <c r="DF403" s="1" t="s">
        <v>1535</v>
      </c>
      <c r="DG403" s="1"/>
      <c r="DH403" s="1"/>
      <c r="DI403" s="1">
        <v>100</v>
      </c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>
        <v>101906</v>
      </c>
      <c r="DU403" s="1"/>
      <c r="DV403" s="1" t="s">
        <v>2247</v>
      </c>
      <c r="DW403" s="1"/>
      <c r="DX403" s="1">
        <v>1</v>
      </c>
      <c r="DY403" s="1"/>
      <c r="DZ403" s="1">
        <v>1</v>
      </c>
      <c r="EA403" s="1">
        <v>1</v>
      </c>
      <c r="EB403" s="1"/>
      <c r="EC403" s="1"/>
      <c r="ED403" s="1"/>
      <c r="EE403" s="1">
        <v>0</v>
      </c>
      <c r="EF403" s="1"/>
      <c r="EG403" s="1"/>
      <c r="EH403" s="1"/>
      <c r="EI403" s="1"/>
      <c r="EJ403" s="1"/>
      <c r="EK403" s="1"/>
      <c r="EL403" s="1"/>
      <c r="EM403" s="1"/>
      <c r="EN403" s="1"/>
      <c r="EO403" s="1" t="s">
        <v>2248</v>
      </c>
      <c r="EP403" s="1" t="s">
        <v>209</v>
      </c>
      <c r="EQ403" s="1" t="s">
        <v>209</v>
      </c>
      <c r="ER403" s="1" t="s">
        <v>209</v>
      </c>
      <c r="ES403" s="1" t="s">
        <v>427</v>
      </c>
      <c r="ET403" s="1">
        <v>2</v>
      </c>
      <c r="EU403" s="1"/>
      <c r="EV403" s="1"/>
      <c r="EW403" s="1"/>
      <c r="EX403" s="1">
        <v>0</v>
      </c>
      <c r="EY403" s="1">
        <v>0</v>
      </c>
      <c r="EZ403" s="1"/>
      <c r="FA403" s="1"/>
      <c r="FB403" s="1">
        <v>1</v>
      </c>
      <c r="FC403" s="1">
        <v>0</v>
      </c>
      <c r="FD403" s="1">
        <v>0</v>
      </c>
      <c r="FE403" s="1">
        <v>1</v>
      </c>
      <c r="FF403" s="1">
        <v>1</v>
      </c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 t="s">
        <v>222</v>
      </c>
      <c r="GK403" s="1" t="s">
        <v>201</v>
      </c>
      <c r="GL403" s="1">
        <v>999999999</v>
      </c>
      <c r="GM403" s="1"/>
      <c r="GN403" s="1"/>
      <c r="GO403" s="1"/>
      <c r="GP403" s="1">
        <v>1</v>
      </c>
      <c r="GQ403" s="1"/>
    </row>
    <row r="404" spans="1:199" ht="28" customHeight="1">
      <c r="A404" s="1" t="s">
        <v>2238</v>
      </c>
      <c r="B404" s="1" t="s">
        <v>2239</v>
      </c>
      <c r="C404" s="1" t="s">
        <v>2238</v>
      </c>
      <c r="D404" s="1" t="s">
        <v>201</v>
      </c>
      <c r="E404" s="1" t="s">
        <v>2239</v>
      </c>
      <c r="F404" s="1"/>
      <c r="G404" s="1">
        <v>260500</v>
      </c>
      <c r="H404" s="1"/>
      <c r="I404" s="1">
        <v>0</v>
      </c>
      <c r="J404" s="1">
        <v>1</v>
      </c>
      <c r="K404" s="1"/>
      <c r="L404" s="1"/>
      <c r="M404" s="1" t="s">
        <v>340</v>
      </c>
      <c r="N404" s="1"/>
      <c r="O404" s="1"/>
      <c r="P404" s="1" t="s">
        <v>2240</v>
      </c>
      <c r="Q404" s="1"/>
      <c r="R404" s="1" t="s">
        <v>2240</v>
      </c>
      <c r="S404" s="1"/>
      <c r="T404" s="1" t="s">
        <v>2240</v>
      </c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 t="s">
        <v>2241</v>
      </c>
      <c r="AJ404" s="1" t="s">
        <v>2242</v>
      </c>
      <c r="AK404" s="1" t="s">
        <v>2243</v>
      </c>
      <c r="AL404" s="1"/>
      <c r="AM404" s="1"/>
      <c r="AN404" s="1"/>
      <c r="AO404" s="1"/>
      <c r="AP404" s="1"/>
      <c r="AQ404" s="1"/>
      <c r="AR404" s="1"/>
      <c r="AS404" s="1">
        <v>1</v>
      </c>
      <c r="AT404" s="1">
        <v>1</v>
      </c>
      <c r="AU404" s="1">
        <v>0</v>
      </c>
      <c r="AV404" s="1">
        <v>1</v>
      </c>
      <c r="AW404" s="1">
        <v>0</v>
      </c>
      <c r="AX404" s="1">
        <v>0</v>
      </c>
      <c r="AY404" s="1"/>
      <c r="AZ404" s="1"/>
      <c r="BA404" s="1"/>
      <c r="BB404" s="1">
        <v>-1</v>
      </c>
      <c r="BC404" s="1">
        <v>2</v>
      </c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>
        <v>0</v>
      </c>
      <c r="CT404" s="1" t="s">
        <v>2244</v>
      </c>
      <c r="CU404" s="1"/>
      <c r="CV404" s="1" t="s">
        <v>2245</v>
      </c>
      <c r="CW404" s="1"/>
      <c r="CX404" s="1" t="s">
        <v>2249</v>
      </c>
      <c r="CY404" s="1">
        <v>2</v>
      </c>
      <c r="CZ404" s="1"/>
      <c r="DA404" s="1"/>
      <c r="DB404" s="1"/>
      <c r="DC404" s="1"/>
      <c r="DD404" s="1" t="s">
        <v>201</v>
      </c>
      <c r="DE404" s="1" t="s">
        <v>1538</v>
      </c>
      <c r="DF404" s="1" t="s">
        <v>1538</v>
      </c>
      <c r="DG404" s="1"/>
      <c r="DH404" s="1"/>
      <c r="DI404" s="1">
        <v>100</v>
      </c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>
        <v>101906</v>
      </c>
      <c r="DU404" s="1"/>
      <c r="DV404" s="1" t="s">
        <v>2247</v>
      </c>
      <c r="DW404" s="1"/>
      <c r="DX404" s="1">
        <v>1</v>
      </c>
      <c r="DY404" s="1"/>
      <c r="DZ404" s="1">
        <v>1</v>
      </c>
      <c r="EA404" s="1">
        <v>1</v>
      </c>
      <c r="EB404" s="1"/>
      <c r="EC404" s="1"/>
      <c r="ED404" s="1"/>
      <c r="EE404" s="1">
        <v>0</v>
      </c>
      <c r="EF404" s="1"/>
      <c r="EG404" s="1"/>
      <c r="EH404" s="1"/>
      <c r="EI404" s="1"/>
      <c r="EJ404" s="1"/>
      <c r="EK404" s="1"/>
      <c r="EL404" s="1"/>
      <c r="EM404" s="1"/>
      <c r="EN404" s="1"/>
      <c r="EO404" s="1" t="s">
        <v>2248</v>
      </c>
      <c r="EP404" s="1" t="s">
        <v>209</v>
      </c>
      <c r="EQ404" s="1" t="s">
        <v>209</v>
      </c>
      <c r="ER404" s="1" t="s">
        <v>209</v>
      </c>
      <c r="ES404" s="1" t="s">
        <v>427</v>
      </c>
      <c r="ET404" s="1">
        <v>2</v>
      </c>
      <c r="EU404" s="1"/>
      <c r="EV404" s="1"/>
      <c r="EW404" s="1"/>
      <c r="EX404" s="1">
        <v>0</v>
      </c>
      <c r="EY404" s="1">
        <v>0</v>
      </c>
      <c r="EZ404" s="1"/>
      <c r="FA404" s="1"/>
      <c r="FB404" s="1">
        <v>1</v>
      </c>
      <c r="FC404" s="1">
        <v>0</v>
      </c>
      <c r="FD404" s="1">
        <v>0</v>
      </c>
      <c r="FE404" s="1">
        <v>1</v>
      </c>
      <c r="FF404" s="1">
        <v>1</v>
      </c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>
        <v>1</v>
      </c>
      <c r="GQ404" s="1"/>
    </row>
    <row r="405" spans="1:199" ht="28" customHeight="1">
      <c r="A405" s="1" t="s">
        <v>2238</v>
      </c>
      <c r="B405" s="1" t="s">
        <v>2239</v>
      </c>
      <c r="C405" s="1" t="s">
        <v>2238</v>
      </c>
      <c r="D405" s="1" t="s">
        <v>201</v>
      </c>
      <c r="E405" s="1" t="s">
        <v>2239</v>
      </c>
      <c r="F405" s="1"/>
      <c r="G405" s="1">
        <v>260500</v>
      </c>
      <c r="H405" s="1"/>
      <c r="I405" s="1">
        <v>0</v>
      </c>
      <c r="J405" s="1">
        <v>1</v>
      </c>
      <c r="K405" s="1"/>
      <c r="L405" s="1"/>
      <c r="M405" s="1" t="s">
        <v>340</v>
      </c>
      <c r="N405" s="1"/>
      <c r="O405" s="1"/>
      <c r="P405" s="1" t="s">
        <v>2240</v>
      </c>
      <c r="Q405" s="1"/>
      <c r="R405" s="1" t="s">
        <v>2240</v>
      </c>
      <c r="S405" s="1"/>
      <c r="T405" s="1" t="s">
        <v>2240</v>
      </c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 t="s">
        <v>2241</v>
      </c>
      <c r="AJ405" s="1" t="s">
        <v>2242</v>
      </c>
      <c r="AK405" s="1" t="s">
        <v>2243</v>
      </c>
      <c r="AL405" s="1"/>
      <c r="AM405" s="1"/>
      <c r="AN405" s="1"/>
      <c r="AO405" s="1"/>
      <c r="AP405" s="1"/>
      <c r="AQ405" s="1"/>
      <c r="AR405" s="1"/>
      <c r="AS405" s="1">
        <v>1</v>
      </c>
      <c r="AT405" s="1">
        <v>1</v>
      </c>
      <c r="AU405" s="1">
        <v>0</v>
      </c>
      <c r="AV405" s="1">
        <v>1</v>
      </c>
      <c r="AW405" s="1">
        <v>0</v>
      </c>
      <c r="AX405" s="1">
        <v>0</v>
      </c>
      <c r="AY405" s="1"/>
      <c r="AZ405" s="1"/>
      <c r="BA405" s="1"/>
      <c r="BB405" s="1">
        <v>-1</v>
      </c>
      <c r="BC405" s="1">
        <v>2</v>
      </c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>
        <v>0</v>
      </c>
      <c r="CT405" s="1" t="s">
        <v>2244</v>
      </c>
      <c r="CU405" s="1"/>
      <c r="CV405" s="1" t="s">
        <v>2245</v>
      </c>
      <c r="CW405" s="1"/>
      <c r="CX405" s="1" t="s">
        <v>2250</v>
      </c>
      <c r="CY405" s="1">
        <v>3</v>
      </c>
      <c r="CZ405" s="1"/>
      <c r="DA405" s="1"/>
      <c r="DB405" s="1"/>
      <c r="DC405" s="1"/>
      <c r="DD405" s="1" t="s">
        <v>201</v>
      </c>
      <c r="DE405" s="1" t="s">
        <v>1540</v>
      </c>
      <c r="DF405" s="1" t="s">
        <v>1540</v>
      </c>
      <c r="DG405" s="1"/>
      <c r="DH405" s="1"/>
      <c r="DI405" s="1">
        <v>100</v>
      </c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>
        <v>101906</v>
      </c>
      <c r="DU405" s="1"/>
      <c r="DV405" s="1" t="s">
        <v>2247</v>
      </c>
      <c r="DW405" s="1"/>
      <c r="DX405" s="1">
        <v>1</v>
      </c>
      <c r="DY405" s="1"/>
      <c r="DZ405" s="1">
        <v>1</v>
      </c>
      <c r="EA405" s="1">
        <v>1</v>
      </c>
      <c r="EB405" s="1"/>
      <c r="EC405" s="1"/>
      <c r="ED405" s="1"/>
      <c r="EE405" s="1">
        <v>0</v>
      </c>
      <c r="EF405" s="1"/>
      <c r="EG405" s="1"/>
      <c r="EH405" s="1"/>
      <c r="EI405" s="1"/>
      <c r="EJ405" s="1"/>
      <c r="EK405" s="1"/>
      <c r="EL405" s="1"/>
      <c r="EM405" s="1"/>
      <c r="EN405" s="1"/>
      <c r="EO405" s="1" t="s">
        <v>2248</v>
      </c>
      <c r="EP405" s="1" t="s">
        <v>209</v>
      </c>
      <c r="EQ405" s="1" t="s">
        <v>209</v>
      </c>
      <c r="ER405" s="1" t="s">
        <v>209</v>
      </c>
      <c r="ES405" s="1" t="s">
        <v>427</v>
      </c>
      <c r="ET405" s="1">
        <v>2</v>
      </c>
      <c r="EU405" s="1"/>
      <c r="EV405" s="1"/>
      <c r="EW405" s="1"/>
      <c r="EX405" s="1">
        <v>0</v>
      </c>
      <c r="EY405" s="1">
        <v>0</v>
      </c>
      <c r="EZ405" s="1"/>
      <c r="FA405" s="1"/>
      <c r="FB405" s="1">
        <v>1</v>
      </c>
      <c r="FC405" s="1">
        <v>0</v>
      </c>
      <c r="FD405" s="1">
        <v>0</v>
      </c>
      <c r="FE405" s="1">
        <v>1</v>
      </c>
      <c r="FF405" s="1">
        <v>1</v>
      </c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>
        <v>1</v>
      </c>
      <c r="GQ405" s="1"/>
    </row>
    <row r="406" spans="1:199" ht="28" customHeight="1">
      <c r="A406" s="1" t="s">
        <v>2251</v>
      </c>
      <c r="B406" s="1" t="s">
        <v>2252</v>
      </c>
      <c r="C406" s="1" t="s">
        <v>2251</v>
      </c>
      <c r="D406" s="1" t="s">
        <v>201</v>
      </c>
      <c r="E406" s="1" t="s">
        <v>2252</v>
      </c>
      <c r="F406" s="1"/>
      <c r="G406" s="1">
        <v>92190</v>
      </c>
      <c r="H406" s="1"/>
      <c r="I406" s="1">
        <v>0</v>
      </c>
      <c r="J406" s="1">
        <v>1</v>
      </c>
      <c r="K406" s="1"/>
      <c r="L406" s="1"/>
      <c r="M406" s="1"/>
      <c r="N406" s="1"/>
      <c r="O406" s="1"/>
      <c r="P406" s="1" t="s">
        <v>2253</v>
      </c>
      <c r="Q406" s="1"/>
      <c r="R406" s="1" t="s">
        <v>2253</v>
      </c>
      <c r="S406" s="1"/>
      <c r="T406" s="1" t="s">
        <v>2253</v>
      </c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 t="s">
        <v>2254</v>
      </c>
      <c r="AJ406" s="1" t="s">
        <v>2255</v>
      </c>
      <c r="AK406" s="1" t="s">
        <v>2256</v>
      </c>
      <c r="AL406" s="1"/>
      <c r="AM406" s="1"/>
      <c r="AN406" s="1"/>
      <c r="AO406" s="1"/>
      <c r="AP406" s="1"/>
      <c r="AQ406" s="1"/>
      <c r="AR406" s="1"/>
      <c r="AS406" s="1">
        <v>1</v>
      </c>
      <c r="AT406" s="1">
        <v>1</v>
      </c>
      <c r="AU406" s="1">
        <v>0</v>
      </c>
      <c r="AV406" s="1">
        <v>1</v>
      </c>
      <c r="AW406" s="1">
        <v>0</v>
      </c>
      <c r="AX406" s="1">
        <v>0</v>
      </c>
      <c r="AY406" s="1"/>
      <c r="AZ406" s="1"/>
      <c r="BA406" s="1"/>
      <c r="BB406" s="1">
        <v>-1</v>
      </c>
      <c r="BC406" s="1">
        <v>0</v>
      </c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>
        <v>0</v>
      </c>
      <c r="CT406" s="1" t="s">
        <v>2257</v>
      </c>
      <c r="CU406" s="1"/>
      <c r="CV406" s="1" t="s">
        <v>2258</v>
      </c>
      <c r="CW406" s="1"/>
      <c r="CX406" s="1" t="s">
        <v>2251</v>
      </c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>
        <v>101906</v>
      </c>
      <c r="DU406" s="1"/>
      <c r="DV406" s="1" t="s">
        <v>2247</v>
      </c>
      <c r="DW406" s="1"/>
      <c r="DX406" s="1">
        <v>1</v>
      </c>
      <c r="DY406" s="1"/>
      <c r="DZ406" s="1">
        <v>1</v>
      </c>
      <c r="EA406" s="1">
        <v>1</v>
      </c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 t="s">
        <v>2248</v>
      </c>
      <c r="EP406" s="1" t="s">
        <v>209</v>
      </c>
      <c r="EQ406" s="1" t="s">
        <v>209</v>
      </c>
      <c r="ER406" s="1" t="s">
        <v>209</v>
      </c>
      <c r="ES406" s="1" t="s">
        <v>427</v>
      </c>
      <c r="ET406" s="1">
        <v>2</v>
      </c>
      <c r="EU406" s="1"/>
      <c r="EV406" s="1"/>
      <c r="EW406" s="1"/>
      <c r="EX406" s="1">
        <v>0</v>
      </c>
      <c r="EY406" s="1">
        <v>0</v>
      </c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 t="s">
        <v>222</v>
      </c>
      <c r="GK406" s="1" t="s">
        <v>201</v>
      </c>
      <c r="GL406" s="1">
        <v>999999999</v>
      </c>
      <c r="GM406" s="1"/>
      <c r="GN406" s="1"/>
      <c r="GO406" s="1"/>
      <c r="GP406" s="1">
        <v>1</v>
      </c>
      <c r="GQ406" s="1"/>
    </row>
    <row r="407" spans="1:199" ht="28" customHeight="1">
      <c r="A407" s="1" t="s">
        <v>2259</v>
      </c>
      <c r="B407" s="1" t="s">
        <v>2260</v>
      </c>
      <c r="C407" s="1" t="s">
        <v>2259</v>
      </c>
      <c r="D407" s="1" t="s">
        <v>201</v>
      </c>
      <c r="E407" s="1" t="s">
        <v>2260</v>
      </c>
      <c r="F407" s="1"/>
      <c r="G407" s="1">
        <v>177810</v>
      </c>
      <c r="H407" s="1"/>
      <c r="I407" s="1">
        <v>0</v>
      </c>
      <c r="J407" s="1">
        <v>1</v>
      </c>
      <c r="K407" s="1"/>
      <c r="L407" s="1"/>
      <c r="M407" s="1" t="s">
        <v>340</v>
      </c>
      <c r="N407" s="1"/>
      <c r="O407" s="1"/>
      <c r="P407" s="1" t="s">
        <v>2261</v>
      </c>
      <c r="Q407" s="1"/>
      <c r="R407" s="1" t="s">
        <v>2261</v>
      </c>
      <c r="S407" s="1"/>
      <c r="T407" s="1" t="s">
        <v>2261</v>
      </c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 t="s">
        <v>2262</v>
      </c>
      <c r="AJ407" s="1" t="s">
        <v>2263</v>
      </c>
      <c r="AK407" s="1" t="s">
        <v>2264</v>
      </c>
      <c r="AL407" s="1"/>
      <c r="AM407" s="1"/>
      <c r="AN407" s="1"/>
      <c r="AO407" s="1"/>
      <c r="AP407" s="1"/>
      <c r="AQ407" s="1"/>
      <c r="AR407" s="1"/>
      <c r="AS407" s="1">
        <v>1</v>
      </c>
      <c r="AT407" s="1">
        <v>1</v>
      </c>
      <c r="AU407" s="1">
        <v>0</v>
      </c>
      <c r="AV407" s="1">
        <v>1</v>
      </c>
      <c r="AW407" s="1">
        <v>0</v>
      </c>
      <c r="AX407" s="1">
        <v>0</v>
      </c>
      <c r="AY407" s="1"/>
      <c r="AZ407" s="1"/>
      <c r="BA407" s="1"/>
      <c r="BB407" s="1">
        <v>-1</v>
      </c>
      <c r="BC407" s="1">
        <v>2</v>
      </c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>
        <v>0</v>
      </c>
      <c r="CT407" s="1" t="s">
        <v>2265</v>
      </c>
      <c r="CU407" s="1"/>
      <c r="CV407" s="1" t="s">
        <v>2266</v>
      </c>
      <c r="CW407" s="1"/>
      <c r="CX407" s="1" t="s">
        <v>2267</v>
      </c>
      <c r="CY407" s="1">
        <v>1</v>
      </c>
      <c r="CZ407" s="1"/>
      <c r="DA407" s="1"/>
      <c r="DB407" s="1"/>
      <c r="DC407" s="1"/>
      <c r="DD407" s="1" t="s">
        <v>201</v>
      </c>
      <c r="DE407" s="1" t="s">
        <v>1535</v>
      </c>
      <c r="DF407" s="1" t="s">
        <v>1535</v>
      </c>
      <c r="DG407" s="1"/>
      <c r="DH407" s="1"/>
      <c r="DI407" s="1">
        <v>100</v>
      </c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>
        <v>101906</v>
      </c>
      <c r="DU407" s="1"/>
      <c r="DV407" s="1" t="s">
        <v>2247</v>
      </c>
      <c r="DW407" s="1"/>
      <c r="DX407" s="1">
        <v>1</v>
      </c>
      <c r="DY407" s="1"/>
      <c r="DZ407" s="1">
        <v>1</v>
      </c>
      <c r="EA407" s="1">
        <v>1</v>
      </c>
      <c r="EB407" s="1"/>
      <c r="EC407" s="1"/>
      <c r="ED407" s="1"/>
      <c r="EE407" s="1">
        <v>0</v>
      </c>
      <c r="EF407" s="1"/>
      <c r="EG407" s="1"/>
      <c r="EH407" s="1"/>
      <c r="EI407" s="1"/>
      <c r="EJ407" s="1"/>
      <c r="EK407" s="1"/>
      <c r="EL407" s="1"/>
      <c r="EM407" s="1"/>
      <c r="EN407" s="1"/>
      <c r="EO407" s="1" t="s">
        <v>2248</v>
      </c>
      <c r="EP407" s="1" t="s">
        <v>209</v>
      </c>
      <c r="EQ407" s="1" t="s">
        <v>209</v>
      </c>
      <c r="ER407" s="1" t="s">
        <v>209</v>
      </c>
      <c r="ES407" s="1" t="s">
        <v>427</v>
      </c>
      <c r="ET407" s="1">
        <v>2</v>
      </c>
      <c r="EU407" s="1"/>
      <c r="EV407" s="1"/>
      <c r="EW407" s="1"/>
      <c r="EX407" s="1">
        <v>0</v>
      </c>
      <c r="EY407" s="1">
        <v>0</v>
      </c>
      <c r="EZ407" s="1"/>
      <c r="FA407" s="1"/>
      <c r="FB407" s="1">
        <v>1</v>
      </c>
      <c r="FC407" s="1">
        <v>0</v>
      </c>
      <c r="FD407" s="1">
        <v>0</v>
      </c>
      <c r="FE407" s="1">
        <v>1</v>
      </c>
      <c r="FF407" s="1">
        <v>1</v>
      </c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 t="s">
        <v>222</v>
      </c>
      <c r="GK407" s="1" t="s">
        <v>201</v>
      </c>
      <c r="GL407" s="1">
        <v>999999999</v>
      </c>
      <c r="GM407" s="1"/>
      <c r="GN407" s="1"/>
      <c r="GO407" s="1"/>
      <c r="GP407" s="1">
        <v>1</v>
      </c>
      <c r="GQ407" s="1"/>
    </row>
    <row r="408" spans="1:199" ht="28" customHeight="1">
      <c r="A408" s="1" t="s">
        <v>2259</v>
      </c>
      <c r="B408" s="1" t="s">
        <v>2260</v>
      </c>
      <c r="C408" s="1" t="s">
        <v>2259</v>
      </c>
      <c r="D408" s="1" t="s">
        <v>201</v>
      </c>
      <c r="E408" s="1" t="s">
        <v>2260</v>
      </c>
      <c r="F408" s="1"/>
      <c r="G408" s="1">
        <v>177810</v>
      </c>
      <c r="H408" s="1"/>
      <c r="I408" s="1">
        <v>0</v>
      </c>
      <c r="J408" s="1">
        <v>1</v>
      </c>
      <c r="K408" s="1"/>
      <c r="L408" s="1"/>
      <c r="M408" s="1" t="s">
        <v>340</v>
      </c>
      <c r="N408" s="1"/>
      <c r="O408" s="1"/>
      <c r="P408" s="1" t="s">
        <v>2261</v>
      </c>
      <c r="Q408" s="1"/>
      <c r="R408" s="1" t="s">
        <v>2261</v>
      </c>
      <c r="S408" s="1"/>
      <c r="T408" s="1" t="s">
        <v>2261</v>
      </c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 t="s">
        <v>2262</v>
      </c>
      <c r="AJ408" s="1" t="s">
        <v>2263</v>
      </c>
      <c r="AK408" s="1" t="s">
        <v>2264</v>
      </c>
      <c r="AL408" s="1"/>
      <c r="AM408" s="1"/>
      <c r="AN408" s="1"/>
      <c r="AO408" s="1"/>
      <c r="AP408" s="1"/>
      <c r="AQ408" s="1"/>
      <c r="AR408" s="1"/>
      <c r="AS408" s="1">
        <v>1</v>
      </c>
      <c r="AT408" s="1">
        <v>1</v>
      </c>
      <c r="AU408" s="1">
        <v>0</v>
      </c>
      <c r="AV408" s="1">
        <v>1</v>
      </c>
      <c r="AW408" s="1">
        <v>0</v>
      </c>
      <c r="AX408" s="1">
        <v>0</v>
      </c>
      <c r="AY408" s="1"/>
      <c r="AZ408" s="1"/>
      <c r="BA408" s="1"/>
      <c r="BB408" s="1">
        <v>-1</v>
      </c>
      <c r="BC408" s="1">
        <v>2</v>
      </c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>
        <v>0</v>
      </c>
      <c r="CT408" s="1" t="s">
        <v>2265</v>
      </c>
      <c r="CU408" s="1"/>
      <c r="CV408" s="1" t="s">
        <v>2266</v>
      </c>
      <c r="CW408" s="1"/>
      <c r="CX408" s="1" t="s">
        <v>2268</v>
      </c>
      <c r="CY408" s="1">
        <v>2</v>
      </c>
      <c r="CZ408" s="1"/>
      <c r="DA408" s="1"/>
      <c r="DB408" s="1"/>
      <c r="DC408" s="1"/>
      <c r="DD408" s="1" t="s">
        <v>201</v>
      </c>
      <c r="DE408" s="1" t="s">
        <v>1538</v>
      </c>
      <c r="DF408" s="1" t="s">
        <v>1538</v>
      </c>
      <c r="DG408" s="1"/>
      <c r="DH408" s="1"/>
      <c r="DI408" s="1">
        <v>100</v>
      </c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>
        <v>101906</v>
      </c>
      <c r="DU408" s="1"/>
      <c r="DV408" s="1" t="s">
        <v>2247</v>
      </c>
      <c r="DW408" s="1"/>
      <c r="DX408" s="1">
        <v>1</v>
      </c>
      <c r="DY408" s="1"/>
      <c r="DZ408" s="1">
        <v>1</v>
      </c>
      <c r="EA408" s="1">
        <v>1</v>
      </c>
      <c r="EB408" s="1"/>
      <c r="EC408" s="1"/>
      <c r="ED408" s="1"/>
      <c r="EE408" s="1">
        <v>0</v>
      </c>
      <c r="EF408" s="1"/>
      <c r="EG408" s="1"/>
      <c r="EH408" s="1"/>
      <c r="EI408" s="1"/>
      <c r="EJ408" s="1"/>
      <c r="EK408" s="1"/>
      <c r="EL408" s="1"/>
      <c r="EM408" s="1"/>
      <c r="EN408" s="1"/>
      <c r="EO408" s="1" t="s">
        <v>2248</v>
      </c>
      <c r="EP408" s="1" t="s">
        <v>209</v>
      </c>
      <c r="EQ408" s="1" t="s">
        <v>209</v>
      </c>
      <c r="ER408" s="1" t="s">
        <v>209</v>
      </c>
      <c r="ES408" s="1" t="s">
        <v>427</v>
      </c>
      <c r="ET408" s="1">
        <v>2</v>
      </c>
      <c r="EU408" s="1"/>
      <c r="EV408" s="1"/>
      <c r="EW408" s="1"/>
      <c r="EX408" s="1">
        <v>0</v>
      </c>
      <c r="EY408" s="1">
        <v>0</v>
      </c>
      <c r="EZ408" s="1"/>
      <c r="FA408" s="1"/>
      <c r="FB408" s="1">
        <v>1</v>
      </c>
      <c r="FC408" s="1">
        <v>0</v>
      </c>
      <c r="FD408" s="1">
        <v>0</v>
      </c>
      <c r="FE408" s="1">
        <v>1</v>
      </c>
      <c r="FF408" s="1">
        <v>1</v>
      </c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>
        <v>1</v>
      </c>
      <c r="GQ408" s="1"/>
    </row>
    <row r="409" spans="1:199" ht="28" customHeight="1">
      <c r="A409" s="1" t="s">
        <v>2259</v>
      </c>
      <c r="B409" s="1" t="s">
        <v>2260</v>
      </c>
      <c r="C409" s="1" t="s">
        <v>2259</v>
      </c>
      <c r="D409" s="1" t="s">
        <v>201</v>
      </c>
      <c r="E409" s="1" t="s">
        <v>2260</v>
      </c>
      <c r="F409" s="1"/>
      <c r="G409" s="1">
        <v>177810</v>
      </c>
      <c r="H409" s="1"/>
      <c r="I409" s="1">
        <v>0</v>
      </c>
      <c r="J409" s="1">
        <v>1</v>
      </c>
      <c r="K409" s="1"/>
      <c r="L409" s="1"/>
      <c r="M409" s="1" t="s">
        <v>340</v>
      </c>
      <c r="N409" s="1"/>
      <c r="O409" s="1"/>
      <c r="P409" s="1" t="s">
        <v>2261</v>
      </c>
      <c r="Q409" s="1"/>
      <c r="R409" s="1" t="s">
        <v>2261</v>
      </c>
      <c r="S409" s="1"/>
      <c r="T409" s="1" t="s">
        <v>2261</v>
      </c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 t="s">
        <v>2262</v>
      </c>
      <c r="AJ409" s="1" t="s">
        <v>2263</v>
      </c>
      <c r="AK409" s="1" t="s">
        <v>2264</v>
      </c>
      <c r="AL409" s="1"/>
      <c r="AM409" s="1"/>
      <c r="AN409" s="1"/>
      <c r="AO409" s="1"/>
      <c r="AP409" s="1"/>
      <c r="AQ409" s="1"/>
      <c r="AR409" s="1"/>
      <c r="AS409" s="1">
        <v>1</v>
      </c>
      <c r="AT409" s="1">
        <v>1</v>
      </c>
      <c r="AU409" s="1">
        <v>0</v>
      </c>
      <c r="AV409" s="1">
        <v>1</v>
      </c>
      <c r="AW409" s="1">
        <v>0</v>
      </c>
      <c r="AX409" s="1">
        <v>0</v>
      </c>
      <c r="AY409" s="1"/>
      <c r="AZ409" s="1"/>
      <c r="BA409" s="1"/>
      <c r="BB409" s="1">
        <v>-1</v>
      </c>
      <c r="BC409" s="1">
        <v>2</v>
      </c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>
        <v>0</v>
      </c>
      <c r="CT409" s="1" t="s">
        <v>2265</v>
      </c>
      <c r="CU409" s="1"/>
      <c r="CV409" s="1" t="s">
        <v>2266</v>
      </c>
      <c r="CW409" s="1"/>
      <c r="CX409" s="1" t="s">
        <v>2269</v>
      </c>
      <c r="CY409" s="1">
        <v>3</v>
      </c>
      <c r="CZ409" s="1"/>
      <c r="DA409" s="1"/>
      <c r="DB409" s="1"/>
      <c r="DC409" s="1"/>
      <c r="DD409" s="1" t="s">
        <v>201</v>
      </c>
      <c r="DE409" s="1" t="s">
        <v>1540</v>
      </c>
      <c r="DF409" s="1" t="s">
        <v>1540</v>
      </c>
      <c r="DG409" s="1"/>
      <c r="DH409" s="1"/>
      <c r="DI409" s="1">
        <v>100</v>
      </c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>
        <v>101906</v>
      </c>
      <c r="DU409" s="1"/>
      <c r="DV409" s="1" t="s">
        <v>2247</v>
      </c>
      <c r="DW409" s="1"/>
      <c r="DX409" s="1">
        <v>1</v>
      </c>
      <c r="DY409" s="1"/>
      <c r="DZ409" s="1">
        <v>1</v>
      </c>
      <c r="EA409" s="1">
        <v>1</v>
      </c>
      <c r="EB409" s="1"/>
      <c r="EC409" s="1"/>
      <c r="ED409" s="1"/>
      <c r="EE409" s="1">
        <v>0</v>
      </c>
      <c r="EF409" s="1"/>
      <c r="EG409" s="1"/>
      <c r="EH409" s="1"/>
      <c r="EI409" s="1"/>
      <c r="EJ409" s="1"/>
      <c r="EK409" s="1"/>
      <c r="EL409" s="1"/>
      <c r="EM409" s="1"/>
      <c r="EN409" s="1"/>
      <c r="EO409" s="1" t="s">
        <v>2248</v>
      </c>
      <c r="EP409" s="1" t="s">
        <v>209</v>
      </c>
      <c r="EQ409" s="1" t="s">
        <v>209</v>
      </c>
      <c r="ER409" s="1" t="s">
        <v>209</v>
      </c>
      <c r="ES409" s="1" t="s">
        <v>427</v>
      </c>
      <c r="ET409" s="1">
        <v>2</v>
      </c>
      <c r="EU409" s="1"/>
      <c r="EV409" s="1"/>
      <c r="EW409" s="1"/>
      <c r="EX409" s="1">
        <v>0</v>
      </c>
      <c r="EY409" s="1">
        <v>0</v>
      </c>
      <c r="EZ409" s="1"/>
      <c r="FA409" s="1"/>
      <c r="FB409" s="1">
        <v>1</v>
      </c>
      <c r="FC409" s="1">
        <v>0</v>
      </c>
      <c r="FD409" s="1">
        <v>0</v>
      </c>
      <c r="FE409" s="1">
        <v>1</v>
      </c>
      <c r="FF409" s="1">
        <v>1</v>
      </c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>
        <v>1</v>
      </c>
      <c r="GQ409" s="1"/>
    </row>
    <row r="410" spans="1:199" ht="28" customHeight="1">
      <c r="A410" s="1" t="s">
        <v>2270</v>
      </c>
      <c r="B410" s="1" t="s">
        <v>2271</v>
      </c>
      <c r="C410" s="1" t="s">
        <v>2270</v>
      </c>
      <c r="D410" s="1" t="s">
        <v>201</v>
      </c>
      <c r="E410" s="1" t="s">
        <v>2271</v>
      </c>
      <c r="F410" s="1"/>
      <c r="G410" s="1">
        <v>177810</v>
      </c>
      <c r="H410" s="1"/>
      <c r="I410" s="1">
        <v>0</v>
      </c>
      <c r="J410" s="1">
        <v>1</v>
      </c>
      <c r="K410" s="1"/>
      <c r="L410" s="1"/>
      <c r="M410" s="1" t="s">
        <v>340</v>
      </c>
      <c r="N410" s="1"/>
      <c r="O410" s="1"/>
      <c r="P410" s="1" t="s">
        <v>2272</v>
      </c>
      <c r="Q410" s="1"/>
      <c r="R410" s="1" t="s">
        <v>2272</v>
      </c>
      <c r="S410" s="1"/>
      <c r="T410" s="1" t="s">
        <v>2272</v>
      </c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 t="s">
        <v>2273</v>
      </c>
      <c r="AJ410" s="1" t="s">
        <v>2274</v>
      </c>
      <c r="AK410" s="1" t="s">
        <v>2275</v>
      </c>
      <c r="AL410" s="1"/>
      <c r="AM410" s="1"/>
      <c r="AN410" s="1"/>
      <c r="AO410" s="1"/>
      <c r="AP410" s="1"/>
      <c r="AQ410" s="1"/>
      <c r="AR410" s="1"/>
      <c r="AS410" s="1">
        <v>1</v>
      </c>
      <c r="AT410" s="1">
        <v>1</v>
      </c>
      <c r="AU410" s="1">
        <v>0</v>
      </c>
      <c r="AV410" s="1">
        <v>1</v>
      </c>
      <c r="AW410" s="1">
        <v>0</v>
      </c>
      <c r="AX410" s="1">
        <v>0</v>
      </c>
      <c r="AY410" s="1"/>
      <c r="AZ410" s="1"/>
      <c r="BA410" s="1"/>
      <c r="BB410" s="1">
        <v>-1</v>
      </c>
      <c r="BC410" s="1">
        <v>2</v>
      </c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>
        <v>0</v>
      </c>
      <c r="CT410" s="1" t="s">
        <v>2276</v>
      </c>
      <c r="CU410" s="1"/>
      <c r="CV410" s="1" t="s">
        <v>2277</v>
      </c>
      <c r="CW410" s="1"/>
      <c r="CX410" s="1" t="s">
        <v>2278</v>
      </c>
      <c r="CY410" s="1">
        <v>1</v>
      </c>
      <c r="CZ410" s="1"/>
      <c r="DA410" s="1"/>
      <c r="DB410" s="1"/>
      <c r="DC410" s="1"/>
      <c r="DD410" s="1" t="s">
        <v>201</v>
      </c>
      <c r="DE410" s="1" t="s">
        <v>1504</v>
      </c>
      <c r="DF410" s="1" t="s">
        <v>1504</v>
      </c>
      <c r="DG410" s="1"/>
      <c r="DH410" s="1"/>
      <c r="DI410" s="1">
        <v>100</v>
      </c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>
        <v>101906</v>
      </c>
      <c r="DU410" s="1"/>
      <c r="DV410" s="1" t="s">
        <v>2247</v>
      </c>
      <c r="DW410" s="1"/>
      <c r="DX410" s="1">
        <v>1</v>
      </c>
      <c r="DY410" s="1"/>
      <c r="DZ410" s="1">
        <v>1</v>
      </c>
      <c r="EA410" s="1">
        <v>1</v>
      </c>
      <c r="EB410" s="1"/>
      <c r="EC410" s="1"/>
      <c r="ED410" s="1"/>
      <c r="EE410" s="1">
        <v>0</v>
      </c>
      <c r="EF410" s="1"/>
      <c r="EG410" s="1"/>
      <c r="EH410" s="1"/>
      <c r="EI410" s="1"/>
      <c r="EJ410" s="1"/>
      <c r="EK410" s="1"/>
      <c r="EL410" s="1"/>
      <c r="EM410" s="1"/>
      <c r="EN410" s="1"/>
      <c r="EO410" s="1" t="s">
        <v>2248</v>
      </c>
      <c r="EP410" s="1" t="s">
        <v>209</v>
      </c>
      <c r="EQ410" s="1" t="s">
        <v>209</v>
      </c>
      <c r="ER410" s="1" t="s">
        <v>209</v>
      </c>
      <c r="ES410" s="1" t="s">
        <v>427</v>
      </c>
      <c r="ET410" s="1">
        <v>2</v>
      </c>
      <c r="EU410" s="1"/>
      <c r="EV410" s="1"/>
      <c r="EW410" s="1"/>
      <c r="EX410" s="1">
        <v>0</v>
      </c>
      <c r="EY410" s="1">
        <v>0</v>
      </c>
      <c r="EZ410" s="1"/>
      <c r="FA410" s="1"/>
      <c r="FB410" s="1">
        <v>1</v>
      </c>
      <c r="FC410" s="1">
        <v>0</v>
      </c>
      <c r="FD410" s="1">
        <v>0</v>
      </c>
      <c r="FE410" s="1">
        <v>1</v>
      </c>
      <c r="FF410" s="1">
        <v>1</v>
      </c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 t="s">
        <v>222</v>
      </c>
      <c r="GK410" s="1" t="s">
        <v>201</v>
      </c>
      <c r="GL410" s="1">
        <v>999999999</v>
      </c>
      <c r="GM410" s="1"/>
      <c r="GN410" s="1"/>
      <c r="GO410" s="1"/>
      <c r="GP410" s="1">
        <v>1</v>
      </c>
      <c r="GQ410" s="1"/>
    </row>
    <row r="411" spans="1:199" ht="28" customHeight="1">
      <c r="A411" s="1" t="s">
        <v>2270</v>
      </c>
      <c r="B411" s="1" t="s">
        <v>2271</v>
      </c>
      <c r="C411" s="1" t="s">
        <v>2270</v>
      </c>
      <c r="D411" s="1" t="s">
        <v>201</v>
      </c>
      <c r="E411" s="1" t="s">
        <v>2271</v>
      </c>
      <c r="F411" s="1"/>
      <c r="G411" s="1">
        <v>177810</v>
      </c>
      <c r="H411" s="1"/>
      <c r="I411" s="1">
        <v>0</v>
      </c>
      <c r="J411" s="1">
        <v>1</v>
      </c>
      <c r="K411" s="1"/>
      <c r="L411" s="1"/>
      <c r="M411" s="1" t="s">
        <v>340</v>
      </c>
      <c r="N411" s="1"/>
      <c r="O411" s="1"/>
      <c r="P411" s="1" t="s">
        <v>2272</v>
      </c>
      <c r="Q411" s="1"/>
      <c r="R411" s="1" t="s">
        <v>2272</v>
      </c>
      <c r="S411" s="1"/>
      <c r="T411" s="1" t="s">
        <v>2272</v>
      </c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 t="s">
        <v>2273</v>
      </c>
      <c r="AJ411" s="1" t="s">
        <v>2274</v>
      </c>
      <c r="AK411" s="1" t="s">
        <v>2275</v>
      </c>
      <c r="AL411" s="1"/>
      <c r="AM411" s="1"/>
      <c r="AN411" s="1"/>
      <c r="AO411" s="1"/>
      <c r="AP411" s="1"/>
      <c r="AQ411" s="1"/>
      <c r="AR411" s="1"/>
      <c r="AS411" s="1">
        <v>1</v>
      </c>
      <c r="AT411" s="1">
        <v>1</v>
      </c>
      <c r="AU411" s="1">
        <v>0</v>
      </c>
      <c r="AV411" s="1">
        <v>1</v>
      </c>
      <c r="AW411" s="1">
        <v>0</v>
      </c>
      <c r="AX411" s="1">
        <v>0</v>
      </c>
      <c r="AY411" s="1"/>
      <c r="AZ411" s="1"/>
      <c r="BA411" s="1"/>
      <c r="BB411" s="1">
        <v>-1</v>
      </c>
      <c r="BC411" s="1">
        <v>2</v>
      </c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>
        <v>0</v>
      </c>
      <c r="CT411" s="1" t="s">
        <v>2276</v>
      </c>
      <c r="CU411" s="1"/>
      <c r="CV411" s="1" t="s">
        <v>2277</v>
      </c>
      <c r="CW411" s="1"/>
      <c r="CX411" s="1" t="s">
        <v>2279</v>
      </c>
      <c r="CY411" s="1">
        <v>2</v>
      </c>
      <c r="CZ411" s="1"/>
      <c r="DA411" s="1"/>
      <c r="DB411" s="1"/>
      <c r="DC411" s="1"/>
      <c r="DD411" s="1" t="s">
        <v>201</v>
      </c>
      <c r="DE411" s="1" t="s">
        <v>1508</v>
      </c>
      <c r="DF411" s="1" t="s">
        <v>1508</v>
      </c>
      <c r="DG411" s="1"/>
      <c r="DH411" s="1"/>
      <c r="DI411" s="1">
        <v>100</v>
      </c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>
        <v>101906</v>
      </c>
      <c r="DU411" s="1"/>
      <c r="DV411" s="1" t="s">
        <v>2247</v>
      </c>
      <c r="DW411" s="1"/>
      <c r="DX411" s="1">
        <v>1</v>
      </c>
      <c r="DY411" s="1"/>
      <c r="DZ411" s="1">
        <v>1</v>
      </c>
      <c r="EA411" s="1">
        <v>1</v>
      </c>
      <c r="EB411" s="1"/>
      <c r="EC411" s="1"/>
      <c r="ED411" s="1"/>
      <c r="EE411" s="1">
        <v>0</v>
      </c>
      <c r="EF411" s="1"/>
      <c r="EG411" s="1"/>
      <c r="EH411" s="1"/>
      <c r="EI411" s="1"/>
      <c r="EJ411" s="1"/>
      <c r="EK411" s="1"/>
      <c r="EL411" s="1"/>
      <c r="EM411" s="1"/>
      <c r="EN411" s="1"/>
      <c r="EO411" s="1" t="s">
        <v>2248</v>
      </c>
      <c r="EP411" s="1" t="s">
        <v>209</v>
      </c>
      <c r="EQ411" s="1" t="s">
        <v>209</v>
      </c>
      <c r="ER411" s="1" t="s">
        <v>209</v>
      </c>
      <c r="ES411" s="1" t="s">
        <v>427</v>
      </c>
      <c r="ET411" s="1">
        <v>2</v>
      </c>
      <c r="EU411" s="1"/>
      <c r="EV411" s="1"/>
      <c r="EW411" s="1"/>
      <c r="EX411" s="1">
        <v>0</v>
      </c>
      <c r="EY411" s="1">
        <v>0</v>
      </c>
      <c r="EZ411" s="1"/>
      <c r="FA411" s="1"/>
      <c r="FB411" s="1">
        <v>1</v>
      </c>
      <c r="FC411" s="1">
        <v>0</v>
      </c>
      <c r="FD411" s="1">
        <v>0</v>
      </c>
      <c r="FE411" s="1">
        <v>1</v>
      </c>
      <c r="FF411" s="1">
        <v>1</v>
      </c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>
        <v>1</v>
      </c>
      <c r="GQ411" s="1"/>
    </row>
    <row r="412" spans="1:199" ht="28" customHeight="1">
      <c r="A412" s="1" t="s">
        <v>2270</v>
      </c>
      <c r="B412" s="1" t="s">
        <v>2271</v>
      </c>
      <c r="C412" s="1" t="s">
        <v>2270</v>
      </c>
      <c r="D412" s="1" t="s">
        <v>201</v>
      </c>
      <c r="E412" s="1" t="s">
        <v>2271</v>
      </c>
      <c r="F412" s="1"/>
      <c r="G412" s="1">
        <v>177810</v>
      </c>
      <c r="H412" s="1"/>
      <c r="I412" s="1">
        <v>0</v>
      </c>
      <c r="J412" s="1">
        <v>1</v>
      </c>
      <c r="K412" s="1"/>
      <c r="L412" s="1"/>
      <c r="M412" s="1" t="s">
        <v>340</v>
      </c>
      <c r="N412" s="1"/>
      <c r="O412" s="1"/>
      <c r="P412" s="1" t="s">
        <v>2272</v>
      </c>
      <c r="Q412" s="1"/>
      <c r="R412" s="1" t="s">
        <v>2272</v>
      </c>
      <c r="S412" s="1"/>
      <c r="T412" s="1" t="s">
        <v>2272</v>
      </c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 t="s">
        <v>2273</v>
      </c>
      <c r="AJ412" s="1" t="s">
        <v>2274</v>
      </c>
      <c r="AK412" s="1" t="s">
        <v>2275</v>
      </c>
      <c r="AL412" s="1"/>
      <c r="AM412" s="1"/>
      <c r="AN412" s="1"/>
      <c r="AO412" s="1"/>
      <c r="AP412" s="1"/>
      <c r="AQ412" s="1"/>
      <c r="AR412" s="1"/>
      <c r="AS412" s="1">
        <v>1</v>
      </c>
      <c r="AT412" s="1">
        <v>1</v>
      </c>
      <c r="AU412" s="1">
        <v>0</v>
      </c>
      <c r="AV412" s="1">
        <v>1</v>
      </c>
      <c r="AW412" s="1">
        <v>0</v>
      </c>
      <c r="AX412" s="1">
        <v>0</v>
      </c>
      <c r="AY412" s="1"/>
      <c r="AZ412" s="1"/>
      <c r="BA412" s="1"/>
      <c r="BB412" s="1">
        <v>-1</v>
      </c>
      <c r="BC412" s="1">
        <v>2</v>
      </c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>
        <v>0</v>
      </c>
      <c r="CT412" s="1" t="s">
        <v>2276</v>
      </c>
      <c r="CU412" s="1"/>
      <c r="CV412" s="1" t="s">
        <v>2277</v>
      </c>
      <c r="CW412" s="1"/>
      <c r="CX412" s="1" t="s">
        <v>2280</v>
      </c>
      <c r="CY412" s="1">
        <v>3</v>
      </c>
      <c r="CZ412" s="1"/>
      <c r="DA412" s="1"/>
      <c r="DB412" s="1"/>
      <c r="DC412" s="1"/>
      <c r="DD412" s="1" t="s">
        <v>201</v>
      </c>
      <c r="DE412" s="1" t="s">
        <v>1510</v>
      </c>
      <c r="DF412" s="1" t="s">
        <v>1510</v>
      </c>
      <c r="DG412" s="1"/>
      <c r="DH412" s="1"/>
      <c r="DI412" s="1">
        <v>100</v>
      </c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>
        <v>101906</v>
      </c>
      <c r="DU412" s="1"/>
      <c r="DV412" s="1" t="s">
        <v>2247</v>
      </c>
      <c r="DW412" s="1"/>
      <c r="DX412" s="1">
        <v>1</v>
      </c>
      <c r="DY412" s="1"/>
      <c r="DZ412" s="1">
        <v>1</v>
      </c>
      <c r="EA412" s="1">
        <v>1</v>
      </c>
      <c r="EB412" s="1"/>
      <c r="EC412" s="1"/>
      <c r="ED412" s="1"/>
      <c r="EE412" s="1">
        <v>0</v>
      </c>
      <c r="EF412" s="1"/>
      <c r="EG412" s="1"/>
      <c r="EH412" s="1"/>
      <c r="EI412" s="1"/>
      <c r="EJ412" s="1"/>
      <c r="EK412" s="1"/>
      <c r="EL412" s="1"/>
      <c r="EM412" s="1"/>
      <c r="EN412" s="1"/>
      <c r="EO412" s="1" t="s">
        <v>2248</v>
      </c>
      <c r="EP412" s="1" t="s">
        <v>209</v>
      </c>
      <c r="EQ412" s="1" t="s">
        <v>209</v>
      </c>
      <c r="ER412" s="1" t="s">
        <v>209</v>
      </c>
      <c r="ES412" s="1" t="s">
        <v>427</v>
      </c>
      <c r="ET412" s="1">
        <v>2</v>
      </c>
      <c r="EU412" s="1"/>
      <c r="EV412" s="1"/>
      <c r="EW412" s="1"/>
      <c r="EX412" s="1">
        <v>0</v>
      </c>
      <c r="EY412" s="1">
        <v>0</v>
      </c>
      <c r="EZ412" s="1"/>
      <c r="FA412" s="1"/>
      <c r="FB412" s="1">
        <v>1</v>
      </c>
      <c r="FC412" s="1">
        <v>0</v>
      </c>
      <c r="FD412" s="1">
        <v>0</v>
      </c>
      <c r="FE412" s="1">
        <v>1</v>
      </c>
      <c r="FF412" s="1">
        <v>1</v>
      </c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>
        <v>1</v>
      </c>
      <c r="GQ412" s="1"/>
    </row>
    <row r="413" spans="1:199" ht="28" customHeight="1">
      <c r="A413" s="1" t="s">
        <v>2270</v>
      </c>
      <c r="B413" s="1" t="s">
        <v>2271</v>
      </c>
      <c r="C413" s="1" t="s">
        <v>2270</v>
      </c>
      <c r="D413" s="1" t="s">
        <v>201</v>
      </c>
      <c r="E413" s="1" t="s">
        <v>2271</v>
      </c>
      <c r="F413" s="1"/>
      <c r="G413" s="1">
        <v>177810</v>
      </c>
      <c r="H413" s="1"/>
      <c r="I413" s="1">
        <v>0</v>
      </c>
      <c r="J413" s="1">
        <v>1</v>
      </c>
      <c r="K413" s="1"/>
      <c r="L413" s="1"/>
      <c r="M413" s="1" t="s">
        <v>340</v>
      </c>
      <c r="N413" s="1"/>
      <c r="O413" s="1"/>
      <c r="P413" s="1" t="s">
        <v>2272</v>
      </c>
      <c r="Q413" s="1"/>
      <c r="R413" s="1" t="s">
        <v>2272</v>
      </c>
      <c r="S413" s="1"/>
      <c r="T413" s="1" t="s">
        <v>2272</v>
      </c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 t="s">
        <v>2273</v>
      </c>
      <c r="AJ413" s="1" t="s">
        <v>2274</v>
      </c>
      <c r="AK413" s="1" t="s">
        <v>2275</v>
      </c>
      <c r="AL413" s="1"/>
      <c r="AM413" s="1"/>
      <c r="AN413" s="1"/>
      <c r="AO413" s="1"/>
      <c r="AP413" s="1"/>
      <c r="AQ413" s="1"/>
      <c r="AR413" s="1"/>
      <c r="AS413" s="1">
        <v>1</v>
      </c>
      <c r="AT413" s="1">
        <v>1</v>
      </c>
      <c r="AU413" s="1">
        <v>0</v>
      </c>
      <c r="AV413" s="1">
        <v>1</v>
      </c>
      <c r="AW413" s="1">
        <v>0</v>
      </c>
      <c r="AX413" s="1">
        <v>0</v>
      </c>
      <c r="AY413" s="1"/>
      <c r="AZ413" s="1"/>
      <c r="BA413" s="1"/>
      <c r="BB413" s="1">
        <v>-1</v>
      </c>
      <c r="BC413" s="1">
        <v>2</v>
      </c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>
        <v>0</v>
      </c>
      <c r="CT413" s="1" t="s">
        <v>2276</v>
      </c>
      <c r="CU413" s="1"/>
      <c r="CV413" s="1" t="s">
        <v>2277</v>
      </c>
      <c r="CW413" s="1"/>
      <c r="CX413" s="1" t="s">
        <v>2281</v>
      </c>
      <c r="CY413" s="1">
        <v>4</v>
      </c>
      <c r="CZ413" s="1"/>
      <c r="DA413" s="1"/>
      <c r="DB413" s="1"/>
      <c r="DC413" s="1"/>
      <c r="DD413" s="1" t="s">
        <v>201</v>
      </c>
      <c r="DE413" s="1" t="s">
        <v>1512</v>
      </c>
      <c r="DF413" s="1" t="s">
        <v>1512</v>
      </c>
      <c r="DG413" s="1"/>
      <c r="DH413" s="1"/>
      <c r="DI413" s="1">
        <v>100</v>
      </c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>
        <v>101906</v>
      </c>
      <c r="DU413" s="1"/>
      <c r="DV413" s="1" t="s">
        <v>2247</v>
      </c>
      <c r="DW413" s="1"/>
      <c r="DX413" s="1">
        <v>1</v>
      </c>
      <c r="DY413" s="1"/>
      <c r="DZ413" s="1">
        <v>1</v>
      </c>
      <c r="EA413" s="1">
        <v>1</v>
      </c>
      <c r="EB413" s="1"/>
      <c r="EC413" s="1"/>
      <c r="ED413" s="1"/>
      <c r="EE413" s="1">
        <v>0</v>
      </c>
      <c r="EF413" s="1"/>
      <c r="EG413" s="1"/>
      <c r="EH413" s="1"/>
      <c r="EI413" s="1"/>
      <c r="EJ413" s="1"/>
      <c r="EK413" s="1"/>
      <c r="EL413" s="1"/>
      <c r="EM413" s="1"/>
      <c r="EN413" s="1"/>
      <c r="EO413" s="1" t="s">
        <v>2248</v>
      </c>
      <c r="EP413" s="1" t="s">
        <v>209</v>
      </c>
      <c r="EQ413" s="1" t="s">
        <v>209</v>
      </c>
      <c r="ER413" s="1" t="s">
        <v>209</v>
      </c>
      <c r="ES413" s="1" t="s">
        <v>427</v>
      </c>
      <c r="ET413" s="1">
        <v>2</v>
      </c>
      <c r="EU413" s="1"/>
      <c r="EV413" s="1"/>
      <c r="EW413" s="1"/>
      <c r="EX413" s="1">
        <v>0</v>
      </c>
      <c r="EY413" s="1">
        <v>0</v>
      </c>
      <c r="EZ413" s="1"/>
      <c r="FA413" s="1"/>
      <c r="FB413" s="1">
        <v>1</v>
      </c>
      <c r="FC413" s="1">
        <v>0</v>
      </c>
      <c r="FD413" s="1">
        <v>0</v>
      </c>
      <c r="FE413" s="1">
        <v>1</v>
      </c>
      <c r="FF413" s="1">
        <v>1</v>
      </c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>
        <v>1</v>
      </c>
      <c r="GQ413" s="1"/>
    </row>
    <row r="414" spans="1:199" ht="28" customHeight="1">
      <c r="A414" s="1" t="s">
        <v>2270</v>
      </c>
      <c r="B414" s="1" t="s">
        <v>2271</v>
      </c>
      <c r="C414" s="1" t="s">
        <v>2270</v>
      </c>
      <c r="D414" s="1" t="s">
        <v>201</v>
      </c>
      <c r="E414" s="1" t="s">
        <v>2271</v>
      </c>
      <c r="F414" s="1"/>
      <c r="G414" s="1">
        <v>177810</v>
      </c>
      <c r="H414" s="1"/>
      <c r="I414" s="1">
        <v>0</v>
      </c>
      <c r="J414" s="1">
        <v>1</v>
      </c>
      <c r="K414" s="1"/>
      <c r="L414" s="1"/>
      <c r="M414" s="1" t="s">
        <v>340</v>
      </c>
      <c r="N414" s="1"/>
      <c r="O414" s="1"/>
      <c r="P414" s="1" t="s">
        <v>2272</v>
      </c>
      <c r="Q414" s="1"/>
      <c r="R414" s="1" t="s">
        <v>2272</v>
      </c>
      <c r="S414" s="1"/>
      <c r="T414" s="1" t="s">
        <v>2272</v>
      </c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 t="s">
        <v>2273</v>
      </c>
      <c r="AJ414" s="1" t="s">
        <v>2274</v>
      </c>
      <c r="AK414" s="1" t="s">
        <v>2275</v>
      </c>
      <c r="AL414" s="1"/>
      <c r="AM414" s="1"/>
      <c r="AN414" s="1"/>
      <c r="AO414" s="1"/>
      <c r="AP414" s="1"/>
      <c r="AQ414" s="1"/>
      <c r="AR414" s="1"/>
      <c r="AS414" s="1">
        <v>1</v>
      </c>
      <c r="AT414" s="1">
        <v>1</v>
      </c>
      <c r="AU414" s="1">
        <v>0</v>
      </c>
      <c r="AV414" s="1">
        <v>1</v>
      </c>
      <c r="AW414" s="1">
        <v>0</v>
      </c>
      <c r="AX414" s="1">
        <v>0</v>
      </c>
      <c r="AY414" s="1"/>
      <c r="AZ414" s="1"/>
      <c r="BA414" s="1"/>
      <c r="BB414" s="1">
        <v>-1</v>
      </c>
      <c r="BC414" s="1">
        <v>2</v>
      </c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>
        <v>0</v>
      </c>
      <c r="CT414" s="1" t="s">
        <v>2276</v>
      </c>
      <c r="CU414" s="1"/>
      <c r="CV414" s="1" t="s">
        <v>2277</v>
      </c>
      <c r="CW414" s="1"/>
      <c r="CX414" s="1" t="s">
        <v>2282</v>
      </c>
      <c r="CY414" s="1">
        <v>5</v>
      </c>
      <c r="CZ414" s="1"/>
      <c r="DA414" s="1"/>
      <c r="DB414" s="1"/>
      <c r="DC414" s="1"/>
      <c r="DD414" s="1" t="s">
        <v>201</v>
      </c>
      <c r="DE414" s="1" t="s">
        <v>1514</v>
      </c>
      <c r="DF414" s="1" t="s">
        <v>1514</v>
      </c>
      <c r="DG414" s="1"/>
      <c r="DH414" s="1"/>
      <c r="DI414" s="1">
        <v>100</v>
      </c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>
        <v>101906</v>
      </c>
      <c r="DU414" s="1"/>
      <c r="DV414" s="1" t="s">
        <v>2247</v>
      </c>
      <c r="DW414" s="1"/>
      <c r="DX414" s="1">
        <v>1</v>
      </c>
      <c r="DY414" s="1"/>
      <c r="DZ414" s="1">
        <v>1</v>
      </c>
      <c r="EA414" s="1">
        <v>1</v>
      </c>
      <c r="EB414" s="1"/>
      <c r="EC414" s="1"/>
      <c r="ED414" s="1"/>
      <c r="EE414" s="1">
        <v>0</v>
      </c>
      <c r="EF414" s="1"/>
      <c r="EG414" s="1"/>
      <c r="EH414" s="1"/>
      <c r="EI414" s="1"/>
      <c r="EJ414" s="1"/>
      <c r="EK414" s="1"/>
      <c r="EL414" s="1"/>
      <c r="EM414" s="1"/>
      <c r="EN414" s="1"/>
      <c r="EO414" s="1" t="s">
        <v>2248</v>
      </c>
      <c r="EP414" s="1" t="s">
        <v>209</v>
      </c>
      <c r="EQ414" s="1" t="s">
        <v>209</v>
      </c>
      <c r="ER414" s="1" t="s">
        <v>209</v>
      </c>
      <c r="ES414" s="1" t="s">
        <v>427</v>
      </c>
      <c r="ET414" s="1">
        <v>2</v>
      </c>
      <c r="EU414" s="1"/>
      <c r="EV414" s="1"/>
      <c r="EW414" s="1"/>
      <c r="EX414" s="1">
        <v>0</v>
      </c>
      <c r="EY414" s="1">
        <v>0</v>
      </c>
      <c r="EZ414" s="1"/>
      <c r="FA414" s="1"/>
      <c r="FB414" s="1">
        <v>1</v>
      </c>
      <c r="FC414" s="1">
        <v>0</v>
      </c>
      <c r="FD414" s="1">
        <v>0</v>
      </c>
      <c r="FE414" s="1">
        <v>1</v>
      </c>
      <c r="FF414" s="1">
        <v>1</v>
      </c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>
        <v>1</v>
      </c>
      <c r="GQ414" s="1"/>
    </row>
    <row r="415" spans="1:199" ht="28" customHeight="1">
      <c r="A415" s="1" t="s">
        <v>2270</v>
      </c>
      <c r="B415" s="1" t="s">
        <v>2271</v>
      </c>
      <c r="C415" s="1" t="s">
        <v>2270</v>
      </c>
      <c r="D415" s="1" t="s">
        <v>201</v>
      </c>
      <c r="E415" s="1" t="s">
        <v>2271</v>
      </c>
      <c r="F415" s="1"/>
      <c r="G415" s="1">
        <v>177810</v>
      </c>
      <c r="H415" s="1"/>
      <c r="I415" s="1">
        <v>0</v>
      </c>
      <c r="J415" s="1">
        <v>1</v>
      </c>
      <c r="K415" s="1"/>
      <c r="L415" s="1"/>
      <c r="M415" s="1" t="s">
        <v>340</v>
      </c>
      <c r="N415" s="1"/>
      <c r="O415" s="1"/>
      <c r="P415" s="1" t="s">
        <v>2272</v>
      </c>
      <c r="Q415" s="1"/>
      <c r="R415" s="1" t="s">
        <v>2272</v>
      </c>
      <c r="S415" s="1"/>
      <c r="T415" s="1" t="s">
        <v>2272</v>
      </c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 t="s">
        <v>2273</v>
      </c>
      <c r="AJ415" s="1" t="s">
        <v>2274</v>
      </c>
      <c r="AK415" s="1" t="s">
        <v>2275</v>
      </c>
      <c r="AL415" s="1"/>
      <c r="AM415" s="1"/>
      <c r="AN415" s="1"/>
      <c r="AO415" s="1"/>
      <c r="AP415" s="1"/>
      <c r="AQ415" s="1"/>
      <c r="AR415" s="1"/>
      <c r="AS415" s="1">
        <v>1</v>
      </c>
      <c r="AT415" s="1">
        <v>1</v>
      </c>
      <c r="AU415" s="1">
        <v>0</v>
      </c>
      <c r="AV415" s="1">
        <v>1</v>
      </c>
      <c r="AW415" s="1">
        <v>0</v>
      </c>
      <c r="AX415" s="1">
        <v>0</v>
      </c>
      <c r="AY415" s="1"/>
      <c r="AZ415" s="1"/>
      <c r="BA415" s="1"/>
      <c r="BB415" s="1">
        <v>-1</v>
      </c>
      <c r="BC415" s="1">
        <v>2</v>
      </c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>
        <v>0</v>
      </c>
      <c r="CT415" s="1" t="s">
        <v>2276</v>
      </c>
      <c r="CU415" s="1"/>
      <c r="CV415" s="1" t="s">
        <v>2277</v>
      </c>
      <c r="CW415" s="1"/>
      <c r="CX415" s="1" t="s">
        <v>2283</v>
      </c>
      <c r="CY415" s="1">
        <v>6</v>
      </c>
      <c r="CZ415" s="1"/>
      <c r="DA415" s="1"/>
      <c r="DB415" s="1"/>
      <c r="DC415" s="1"/>
      <c r="DD415" s="1" t="s">
        <v>201</v>
      </c>
      <c r="DE415" s="1" t="s">
        <v>1516</v>
      </c>
      <c r="DF415" s="1" t="s">
        <v>1516</v>
      </c>
      <c r="DG415" s="1"/>
      <c r="DH415" s="1"/>
      <c r="DI415" s="1">
        <v>100</v>
      </c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>
        <v>101906</v>
      </c>
      <c r="DU415" s="1"/>
      <c r="DV415" s="1" t="s">
        <v>2247</v>
      </c>
      <c r="DW415" s="1"/>
      <c r="DX415" s="1">
        <v>1</v>
      </c>
      <c r="DY415" s="1"/>
      <c r="DZ415" s="1">
        <v>1</v>
      </c>
      <c r="EA415" s="1">
        <v>1</v>
      </c>
      <c r="EB415" s="1"/>
      <c r="EC415" s="1"/>
      <c r="ED415" s="1"/>
      <c r="EE415" s="1">
        <v>0</v>
      </c>
      <c r="EF415" s="1"/>
      <c r="EG415" s="1"/>
      <c r="EH415" s="1"/>
      <c r="EI415" s="1"/>
      <c r="EJ415" s="1"/>
      <c r="EK415" s="1"/>
      <c r="EL415" s="1"/>
      <c r="EM415" s="1"/>
      <c r="EN415" s="1"/>
      <c r="EO415" s="1" t="s">
        <v>2248</v>
      </c>
      <c r="EP415" s="1" t="s">
        <v>209</v>
      </c>
      <c r="EQ415" s="1" t="s">
        <v>209</v>
      </c>
      <c r="ER415" s="1" t="s">
        <v>209</v>
      </c>
      <c r="ES415" s="1" t="s">
        <v>427</v>
      </c>
      <c r="ET415" s="1">
        <v>2</v>
      </c>
      <c r="EU415" s="1"/>
      <c r="EV415" s="1"/>
      <c r="EW415" s="1"/>
      <c r="EX415" s="1">
        <v>0</v>
      </c>
      <c r="EY415" s="1">
        <v>0</v>
      </c>
      <c r="EZ415" s="1"/>
      <c r="FA415" s="1"/>
      <c r="FB415" s="1">
        <v>1</v>
      </c>
      <c r="FC415" s="1">
        <v>0</v>
      </c>
      <c r="FD415" s="1">
        <v>0</v>
      </c>
      <c r="FE415" s="1">
        <v>1</v>
      </c>
      <c r="FF415" s="1">
        <v>1</v>
      </c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>
        <v>1</v>
      </c>
      <c r="GQ415" s="1"/>
    </row>
    <row r="416" spans="1:199" ht="28" customHeight="1">
      <c r="A416" s="1" t="s">
        <v>2284</v>
      </c>
      <c r="B416" s="1" t="s">
        <v>2285</v>
      </c>
      <c r="C416" s="1" t="s">
        <v>2284</v>
      </c>
      <c r="D416" s="1" t="s">
        <v>201</v>
      </c>
      <c r="E416" s="1" t="s">
        <v>2285</v>
      </c>
      <c r="F416" s="1"/>
      <c r="G416" s="1">
        <v>226490</v>
      </c>
      <c r="H416" s="1"/>
      <c r="I416" s="1">
        <v>0</v>
      </c>
      <c r="J416" s="1">
        <v>1</v>
      </c>
      <c r="K416" s="1"/>
      <c r="L416" s="1"/>
      <c r="M416" s="1" t="s">
        <v>340</v>
      </c>
      <c r="N416" s="1"/>
      <c r="O416" s="1"/>
      <c r="P416" s="1" t="s">
        <v>2286</v>
      </c>
      <c r="Q416" s="1"/>
      <c r="R416" s="1" t="s">
        <v>2286</v>
      </c>
      <c r="S416" s="1"/>
      <c r="T416" s="1" t="s">
        <v>2286</v>
      </c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 t="s">
        <v>2287</v>
      </c>
      <c r="AJ416" s="1" t="s">
        <v>2288</v>
      </c>
      <c r="AK416" s="1" t="s">
        <v>2289</v>
      </c>
      <c r="AL416" s="1"/>
      <c r="AM416" s="1"/>
      <c r="AN416" s="1"/>
      <c r="AO416" s="1"/>
      <c r="AP416" s="1"/>
      <c r="AQ416" s="1"/>
      <c r="AR416" s="1"/>
      <c r="AS416" s="1">
        <v>1</v>
      </c>
      <c r="AT416" s="1">
        <v>1</v>
      </c>
      <c r="AU416" s="1">
        <v>0</v>
      </c>
      <c r="AV416" s="1">
        <v>1</v>
      </c>
      <c r="AW416" s="1">
        <v>0</v>
      </c>
      <c r="AX416" s="1">
        <v>0</v>
      </c>
      <c r="AY416" s="1"/>
      <c r="AZ416" s="1"/>
      <c r="BA416" s="1"/>
      <c r="BB416" s="1">
        <v>-1</v>
      </c>
      <c r="BC416" s="1">
        <v>2</v>
      </c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>
        <v>0</v>
      </c>
      <c r="CT416" s="1" t="s">
        <v>2290</v>
      </c>
      <c r="CU416" s="1"/>
      <c r="CV416" s="1" t="s">
        <v>2291</v>
      </c>
      <c r="CW416" s="1"/>
      <c r="CX416" s="1" t="s">
        <v>2292</v>
      </c>
      <c r="CY416" s="1">
        <v>1</v>
      </c>
      <c r="CZ416" s="1"/>
      <c r="DA416" s="1"/>
      <c r="DB416" s="1"/>
      <c r="DC416" s="1"/>
      <c r="DD416" s="1" t="s">
        <v>201</v>
      </c>
      <c r="DE416" s="1" t="s">
        <v>1510</v>
      </c>
      <c r="DF416" s="1" t="s">
        <v>1510</v>
      </c>
      <c r="DG416" s="1"/>
      <c r="DH416" s="1"/>
      <c r="DI416" s="1">
        <v>100</v>
      </c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>
        <v>101906</v>
      </c>
      <c r="DU416" s="1"/>
      <c r="DV416" s="1" t="s">
        <v>2247</v>
      </c>
      <c r="DW416" s="1"/>
      <c r="DX416" s="1">
        <v>1</v>
      </c>
      <c r="DY416" s="1"/>
      <c r="DZ416" s="1">
        <v>1</v>
      </c>
      <c r="EA416" s="1">
        <v>1</v>
      </c>
      <c r="EB416" s="1"/>
      <c r="EC416" s="1"/>
      <c r="ED416" s="1"/>
      <c r="EE416" s="1">
        <v>0</v>
      </c>
      <c r="EF416" s="1"/>
      <c r="EG416" s="1"/>
      <c r="EH416" s="1"/>
      <c r="EI416" s="1"/>
      <c r="EJ416" s="1"/>
      <c r="EK416" s="1"/>
      <c r="EL416" s="1"/>
      <c r="EM416" s="1"/>
      <c r="EN416" s="1"/>
      <c r="EO416" s="1" t="s">
        <v>2248</v>
      </c>
      <c r="EP416" s="1" t="s">
        <v>209</v>
      </c>
      <c r="EQ416" s="1" t="s">
        <v>209</v>
      </c>
      <c r="ER416" s="1" t="s">
        <v>209</v>
      </c>
      <c r="ES416" s="1" t="s">
        <v>427</v>
      </c>
      <c r="ET416" s="1">
        <v>2</v>
      </c>
      <c r="EU416" s="1"/>
      <c r="EV416" s="1"/>
      <c r="EW416" s="1"/>
      <c r="EX416" s="1">
        <v>0</v>
      </c>
      <c r="EY416" s="1">
        <v>0</v>
      </c>
      <c r="EZ416" s="1"/>
      <c r="FA416" s="1"/>
      <c r="FB416" s="1">
        <v>1</v>
      </c>
      <c r="FC416" s="1">
        <v>0</v>
      </c>
      <c r="FD416" s="1">
        <v>0</v>
      </c>
      <c r="FE416" s="1">
        <v>1</v>
      </c>
      <c r="FF416" s="1">
        <v>1</v>
      </c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 t="s">
        <v>222</v>
      </c>
      <c r="GK416" s="1" t="s">
        <v>201</v>
      </c>
      <c r="GL416" s="1">
        <v>999999999</v>
      </c>
      <c r="GM416" s="1"/>
      <c r="GN416" s="1"/>
      <c r="GO416" s="1"/>
      <c r="GP416" s="1">
        <v>1</v>
      </c>
      <c r="GQ416" s="1"/>
    </row>
    <row r="417" spans="1:199" ht="28" customHeight="1">
      <c r="A417" s="1" t="s">
        <v>2284</v>
      </c>
      <c r="B417" s="1" t="s">
        <v>2285</v>
      </c>
      <c r="C417" s="1" t="s">
        <v>2284</v>
      </c>
      <c r="D417" s="1" t="s">
        <v>201</v>
      </c>
      <c r="E417" s="1" t="s">
        <v>2285</v>
      </c>
      <c r="F417" s="1"/>
      <c r="G417" s="1">
        <v>226490</v>
      </c>
      <c r="H417" s="1"/>
      <c r="I417" s="1">
        <v>0</v>
      </c>
      <c r="J417" s="1">
        <v>1</v>
      </c>
      <c r="K417" s="1"/>
      <c r="L417" s="1"/>
      <c r="M417" s="1" t="s">
        <v>340</v>
      </c>
      <c r="N417" s="1"/>
      <c r="O417" s="1"/>
      <c r="P417" s="1" t="s">
        <v>2286</v>
      </c>
      <c r="Q417" s="1"/>
      <c r="R417" s="1" t="s">
        <v>2286</v>
      </c>
      <c r="S417" s="1"/>
      <c r="T417" s="1" t="s">
        <v>2286</v>
      </c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 t="s">
        <v>2287</v>
      </c>
      <c r="AJ417" s="1" t="s">
        <v>2288</v>
      </c>
      <c r="AK417" s="1" t="s">
        <v>2289</v>
      </c>
      <c r="AL417" s="1"/>
      <c r="AM417" s="1"/>
      <c r="AN417" s="1"/>
      <c r="AO417" s="1"/>
      <c r="AP417" s="1"/>
      <c r="AQ417" s="1"/>
      <c r="AR417" s="1"/>
      <c r="AS417" s="1">
        <v>1</v>
      </c>
      <c r="AT417" s="1">
        <v>1</v>
      </c>
      <c r="AU417" s="1">
        <v>0</v>
      </c>
      <c r="AV417" s="1">
        <v>1</v>
      </c>
      <c r="AW417" s="1">
        <v>0</v>
      </c>
      <c r="AX417" s="1">
        <v>0</v>
      </c>
      <c r="AY417" s="1"/>
      <c r="AZ417" s="1"/>
      <c r="BA417" s="1"/>
      <c r="BB417" s="1">
        <v>-1</v>
      </c>
      <c r="BC417" s="1">
        <v>2</v>
      </c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>
        <v>0</v>
      </c>
      <c r="CT417" s="1" t="s">
        <v>2290</v>
      </c>
      <c r="CU417" s="1"/>
      <c r="CV417" s="1" t="s">
        <v>2291</v>
      </c>
      <c r="CW417" s="1"/>
      <c r="CX417" s="1" t="s">
        <v>2293</v>
      </c>
      <c r="CY417" s="1">
        <v>2</v>
      </c>
      <c r="CZ417" s="1"/>
      <c r="DA417" s="1"/>
      <c r="DB417" s="1"/>
      <c r="DC417" s="1"/>
      <c r="DD417" s="1" t="s">
        <v>201</v>
      </c>
      <c r="DE417" s="1" t="s">
        <v>1512</v>
      </c>
      <c r="DF417" s="1" t="s">
        <v>1512</v>
      </c>
      <c r="DG417" s="1"/>
      <c r="DH417" s="1"/>
      <c r="DI417" s="1">
        <v>100</v>
      </c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>
        <v>101906</v>
      </c>
      <c r="DU417" s="1"/>
      <c r="DV417" s="1" t="s">
        <v>2247</v>
      </c>
      <c r="DW417" s="1"/>
      <c r="DX417" s="1">
        <v>1</v>
      </c>
      <c r="DY417" s="1"/>
      <c r="DZ417" s="1">
        <v>1</v>
      </c>
      <c r="EA417" s="1">
        <v>1</v>
      </c>
      <c r="EB417" s="1"/>
      <c r="EC417" s="1"/>
      <c r="ED417" s="1"/>
      <c r="EE417" s="1">
        <v>0</v>
      </c>
      <c r="EF417" s="1"/>
      <c r="EG417" s="1"/>
      <c r="EH417" s="1"/>
      <c r="EI417" s="1"/>
      <c r="EJ417" s="1"/>
      <c r="EK417" s="1"/>
      <c r="EL417" s="1"/>
      <c r="EM417" s="1"/>
      <c r="EN417" s="1"/>
      <c r="EO417" s="1" t="s">
        <v>2248</v>
      </c>
      <c r="EP417" s="1" t="s">
        <v>209</v>
      </c>
      <c r="EQ417" s="1" t="s">
        <v>209</v>
      </c>
      <c r="ER417" s="1" t="s">
        <v>209</v>
      </c>
      <c r="ES417" s="1" t="s">
        <v>427</v>
      </c>
      <c r="ET417" s="1">
        <v>2</v>
      </c>
      <c r="EU417" s="1"/>
      <c r="EV417" s="1"/>
      <c r="EW417" s="1"/>
      <c r="EX417" s="1">
        <v>0</v>
      </c>
      <c r="EY417" s="1">
        <v>0</v>
      </c>
      <c r="EZ417" s="1"/>
      <c r="FA417" s="1"/>
      <c r="FB417" s="1">
        <v>1</v>
      </c>
      <c r="FC417" s="1">
        <v>0</v>
      </c>
      <c r="FD417" s="1">
        <v>0</v>
      </c>
      <c r="FE417" s="1">
        <v>1</v>
      </c>
      <c r="FF417" s="1">
        <v>1</v>
      </c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>
        <v>1</v>
      </c>
      <c r="GQ417" s="1"/>
    </row>
    <row r="418" spans="1:199" ht="28" customHeight="1">
      <c r="A418" s="1" t="s">
        <v>2284</v>
      </c>
      <c r="B418" s="1" t="s">
        <v>2285</v>
      </c>
      <c r="C418" s="1" t="s">
        <v>2284</v>
      </c>
      <c r="D418" s="1" t="s">
        <v>201</v>
      </c>
      <c r="E418" s="1" t="s">
        <v>2285</v>
      </c>
      <c r="F418" s="1"/>
      <c r="G418" s="1">
        <v>226490</v>
      </c>
      <c r="H418" s="1"/>
      <c r="I418" s="1">
        <v>0</v>
      </c>
      <c r="J418" s="1">
        <v>1</v>
      </c>
      <c r="K418" s="1"/>
      <c r="L418" s="1"/>
      <c r="M418" s="1" t="s">
        <v>340</v>
      </c>
      <c r="N418" s="1"/>
      <c r="O418" s="1"/>
      <c r="P418" s="1" t="s">
        <v>2286</v>
      </c>
      <c r="Q418" s="1"/>
      <c r="R418" s="1" t="s">
        <v>2286</v>
      </c>
      <c r="S418" s="1"/>
      <c r="T418" s="1" t="s">
        <v>2286</v>
      </c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 t="s">
        <v>2287</v>
      </c>
      <c r="AJ418" s="1" t="s">
        <v>2288</v>
      </c>
      <c r="AK418" s="1" t="s">
        <v>2289</v>
      </c>
      <c r="AL418" s="1"/>
      <c r="AM418" s="1"/>
      <c r="AN418" s="1"/>
      <c r="AO418" s="1"/>
      <c r="AP418" s="1"/>
      <c r="AQ418" s="1"/>
      <c r="AR418" s="1"/>
      <c r="AS418" s="1">
        <v>1</v>
      </c>
      <c r="AT418" s="1">
        <v>1</v>
      </c>
      <c r="AU418" s="1">
        <v>0</v>
      </c>
      <c r="AV418" s="1">
        <v>1</v>
      </c>
      <c r="AW418" s="1">
        <v>0</v>
      </c>
      <c r="AX418" s="1">
        <v>0</v>
      </c>
      <c r="AY418" s="1"/>
      <c r="AZ418" s="1"/>
      <c r="BA418" s="1"/>
      <c r="BB418" s="1">
        <v>-1</v>
      </c>
      <c r="BC418" s="1">
        <v>2</v>
      </c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>
        <v>0</v>
      </c>
      <c r="CT418" s="1" t="s">
        <v>2290</v>
      </c>
      <c r="CU418" s="1"/>
      <c r="CV418" s="1" t="s">
        <v>2291</v>
      </c>
      <c r="CW418" s="1"/>
      <c r="CX418" s="1" t="s">
        <v>2294</v>
      </c>
      <c r="CY418" s="1">
        <v>3</v>
      </c>
      <c r="CZ418" s="1"/>
      <c r="DA418" s="1"/>
      <c r="DB418" s="1"/>
      <c r="DC418" s="1"/>
      <c r="DD418" s="1" t="s">
        <v>201</v>
      </c>
      <c r="DE418" s="1" t="s">
        <v>1514</v>
      </c>
      <c r="DF418" s="1" t="s">
        <v>1514</v>
      </c>
      <c r="DG418" s="1"/>
      <c r="DH418" s="1"/>
      <c r="DI418" s="1">
        <v>100</v>
      </c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>
        <v>101906</v>
      </c>
      <c r="DU418" s="1"/>
      <c r="DV418" s="1" t="s">
        <v>2247</v>
      </c>
      <c r="DW418" s="1"/>
      <c r="DX418" s="1">
        <v>1</v>
      </c>
      <c r="DY418" s="1"/>
      <c r="DZ418" s="1">
        <v>1</v>
      </c>
      <c r="EA418" s="1">
        <v>1</v>
      </c>
      <c r="EB418" s="1"/>
      <c r="EC418" s="1"/>
      <c r="ED418" s="1"/>
      <c r="EE418" s="1">
        <v>0</v>
      </c>
      <c r="EF418" s="1"/>
      <c r="EG418" s="1"/>
      <c r="EH418" s="1"/>
      <c r="EI418" s="1"/>
      <c r="EJ418" s="1"/>
      <c r="EK418" s="1"/>
      <c r="EL418" s="1"/>
      <c r="EM418" s="1"/>
      <c r="EN418" s="1"/>
      <c r="EO418" s="1" t="s">
        <v>2248</v>
      </c>
      <c r="EP418" s="1" t="s">
        <v>209</v>
      </c>
      <c r="EQ418" s="1" t="s">
        <v>209</v>
      </c>
      <c r="ER418" s="1" t="s">
        <v>209</v>
      </c>
      <c r="ES418" s="1" t="s">
        <v>427</v>
      </c>
      <c r="ET418" s="1">
        <v>2</v>
      </c>
      <c r="EU418" s="1"/>
      <c r="EV418" s="1"/>
      <c r="EW418" s="1"/>
      <c r="EX418" s="1">
        <v>0</v>
      </c>
      <c r="EY418" s="1">
        <v>0</v>
      </c>
      <c r="EZ418" s="1"/>
      <c r="FA418" s="1"/>
      <c r="FB418" s="1">
        <v>1</v>
      </c>
      <c r="FC418" s="1">
        <v>0</v>
      </c>
      <c r="FD418" s="1">
        <v>0</v>
      </c>
      <c r="FE418" s="1">
        <v>1</v>
      </c>
      <c r="FF418" s="1">
        <v>1</v>
      </c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>
        <v>1</v>
      </c>
      <c r="GQ418" s="1"/>
    </row>
    <row r="419" spans="1:199" ht="28" customHeight="1">
      <c r="A419" s="1" t="s">
        <v>2284</v>
      </c>
      <c r="B419" s="1" t="s">
        <v>2285</v>
      </c>
      <c r="C419" s="1" t="s">
        <v>2284</v>
      </c>
      <c r="D419" s="1" t="s">
        <v>201</v>
      </c>
      <c r="E419" s="1" t="s">
        <v>2285</v>
      </c>
      <c r="F419" s="1"/>
      <c r="G419" s="1">
        <v>226490</v>
      </c>
      <c r="H419" s="1"/>
      <c r="I419" s="1">
        <v>0</v>
      </c>
      <c r="J419" s="1">
        <v>1</v>
      </c>
      <c r="K419" s="1"/>
      <c r="L419" s="1"/>
      <c r="M419" s="1" t="s">
        <v>340</v>
      </c>
      <c r="N419" s="1"/>
      <c r="O419" s="1"/>
      <c r="P419" s="1" t="s">
        <v>2286</v>
      </c>
      <c r="Q419" s="1"/>
      <c r="R419" s="1" t="s">
        <v>2286</v>
      </c>
      <c r="S419" s="1"/>
      <c r="T419" s="1" t="s">
        <v>2286</v>
      </c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 t="s">
        <v>2287</v>
      </c>
      <c r="AJ419" s="1" t="s">
        <v>2288</v>
      </c>
      <c r="AK419" s="1" t="s">
        <v>2289</v>
      </c>
      <c r="AL419" s="1"/>
      <c r="AM419" s="1"/>
      <c r="AN419" s="1"/>
      <c r="AO419" s="1"/>
      <c r="AP419" s="1"/>
      <c r="AQ419" s="1"/>
      <c r="AR419" s="1"/>
      <c r="AS419" s="1">
        <v>1</v>
      </c>
      <c r="AT419" s="1">
        <v>1</v>
      </c>
      <c r="AU419" s="1">
        <v>0</v>
      </c>
      <c r="AV419" s="1">
        <v>1</v>
      </c>
      <c r="AW419" s="1">
        <v>0</v>
      </c>
      <c r="AX419" s="1">
        <v>0</v>
      </c>
      <c r="AY419" s="1"/>
      <c r="AZ419" s="1"/>
      <c r="BA419" s="1"/>
      <c r="BB419" s="1">
        <v>-1</v>
      </c>
      <c r="BC419" s="1">
        <v>2</v>
      </c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>
        <v>0</v>
      </c>
      <c r="CT419" s="1" t="s">
        <v>2290</v>
      </c>
      <c r="CU419" s="1"/>
      <c r="CV419" s="1" t="s">
        <v>2291</v>
      </c>
      <c r="CW419" s="1"/>
      <c r="CX419" s="1" t="s">
        <v>2295</v>
      </c>
      <c r="CY419" s="1">
        <v>4</v>
      </c>
      <c r="CZ419" s="1"/>
      <c r="DA419" s="1"/>
      <c r="DB419" s="1"/>
      <c r="DC419" s="1"/>
      <c r="DD419" s="1" t="s">
        <v>201</v>
      </c>
      <c r="DE419" s="1" t="s">
        <v>1516</v>
      </c>
      <c r="DF419" s="1" t="s">
        <v>1516</v>
      </c>
      <c r="DG419" s="1"/>
      <c r="DH419" s="1"/>
      <c r="DI419" s="1">
        <v>100</v>
      </c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>
        <v>101906</v>
      </c>
      <c r="DU419" s="1"/>
      <c r="DV419" s="1" t="s">
        <v>2247</v>
      </c>
      <c r="DW419" s="1"/>
      <c r="DX419" s="1">
        <v>1</v>
      </c>
      <c r="DY419" s="1"/>
      <c r="DZ419" s="1">
        <v>1</v>
      </c>
      <c r="EA419" s="1">
        <v>1</v>
      </c>
      <c r="EB419" s="1"/>
      <c r="EC419" s="1"/>
      <c r="ED419" s="1"/>
      <c r="EE419" s="1">
        <v>0</v>
      </c>
      <c r="EF419" s="1"/>
      <c r="EG419" s="1"/>
      <c r="EH419" s="1"/>
      <c r="EI419" s="1"/>
      <c r="EJ419" s="1"/>
      <c r="EK419" s="1"/>
      <c r="EL419" s="1"/>
      <c r="EM419" s="1"/>
      <c r="EN419" s="1"/>
      <c r="EO419" s="1" t="s">
        <v>2248</v>
      </c>
      <c r="EP419" s="1" t="s">
        <v>209</v>
      </c>
      <c r="EQ419" s="1" t="s">
        <v>209</v>
      </c>
      <c r="ER419" s="1" t="s">
        <v>209</v>
      </c>
      <c r="ES419" s="1" t="s">
        <v>427</v>
      </c>
      <c r="ET419" s="1">
        <v>2</v>
      </c>
      <c r="EU419" s="1"/>
      <c r="EV419" s="1"/>
      <c r="EW419" s="1"/>
      <c r="EX419" s="1">
        <v>0</v>
      </c>
      <c r="EY419" s="1">
        <v>0</v>
      </c>
      <c r="EZ419" s="1"/>
      <c r="FA419" s="1"/>
      <c r="FB419" s="1">
        <v>1</v>
      </c>
      <c r="FC419" s="1">
        <v>0</v>
      </c>
      <c r="FD419" s="1">
        <v>0</v>
      </c>
      <c r="FE419" s="1">
        <v>1</v>
      </c>
      <c r="FF419" s="1">
        <v>1</v>
      </c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>
        <v>1</v>
      </c>
      <c r="GQ419" s="1"/>
    </row>
    <row r="420" spans="1:199" ht="28" customHeight="1">
      <c r="A420" s="1" t="s">
        <v>2296</v>
      </c>
      <c r="B420" s="1" t="s">
        <v>2297</v>
      </c>
      <c r="C420" s="1" t="s">
        <v>2296</v>
      </c>
      <c r="D420" s="1" t="s">
        <v>201</v>
      </c>
      <c r="E420" s="1" t="s">
        <v>2297</v>
      </c>
      <c r="F420" s="1"/>
      <c r="G420" s="1">
        <v>151055</v>
      </c>
      <c r="H420" s="1"/>
      <c r="I420" s="1">
        <v>0</v>
      </c>
      <c r="J420" s="1">
        <v>1</v>
      </c>
      <c r="K420" s="1"/>
      <c r="L420" s="1"/>
      <c r="M420" s="1" t="s">
        <v>340</v>
      </c>
      <c r="N420" s="1"/>
      <c r="O420" s="1"/>
      <c r="P420" s="1" t="s">
        <v>2298</v>
      </c>
      <c r="Q420" s="1"/>
      <c r="R420" s="1" t="s">
        <v>2298</v>
      </c>
      <c r="S420" s="1"/>
      <c r="T420" s="1" t="s">
        <v>2298</v>
      </c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 t="s">
        <v>2299</v>
      </c>
      <c r="AJ420" s="1" t="s">
        <v>2300</v>
      </c>
      <c r="AK420" s="1" t="s">
        <v>2301</v>
      </c>
      <c r="AL420" s="1"/>
      <c r="AM420" s="1"/>
      <c r="AN420" s="1"/>
      <c r="AO420" s="1"/>
      <c r="AP420" s="1"/>
      <c r="AQ420" s="1"/>
      <c r="AR420" s="1"/>
      <c r="AS420" s="1">
        <v>1</v>
      </c>
      <c r="AT420" s="1">
        <v>1</v>
      </c>
      <c r="AU420" s="1">
        <v>0</v>
      </c>
      <c r="AV420" s="1">
        <v>1</v>
      </c>
      <c r="AW420" s="1">
        <v>0</v>
      </c>
      <c r="AX420" s="1">
        <v>0</v>
      </c>
      <c r="AY420" s="1"/>
      <c r="AZ420" s="1"/>
      <c r="BA420" s="1"/>
      <c r="BB420" s="1">
        <v>-1</v>
      </c>
      <c r="BC420" s="1">
        <v>2</v>
      </c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>
        <v>0</v>
      </c>
      <c r="CT420" s="1" t="s">
        <v>2302</v>
      </c>
      <c r="CU420" s="1"/>
      <c r="CV420" s="1" t="s">
        <v>2303</v>
      </c>
      <c r="CW420" s="1"/>
      <c r="CX420" s="1" t="s">
        <v>2304</v>
      </c>
      <c r="CY420" s="1">
        <v>1</v>
      </c>
      <c r="CZ420" s="1"/>
      <c r="DA420" s="1"/>
      <c r="DB420" s="1"/>
      <c r="DC420" s="1"/>
      <c r="DD420" s="1" t="s">
        <v>201</v>
      </c>
      <c r="DE420" s="1" t="s">
        <v>1510</v>
      </c>
      <c r="DF420" s="1" t="s">
        <v>1510</v>
      </c>
      <c r="DG420" s="1"/>
      <c r="DH420" s="1"/>
      <c r="DI420" s="1">
        <v>100</v>
      </c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>
        <v>101906</v>
      </c>
      <c r="DU420" s="1"/>
      <c r="DV420" s="1" t="s">
        <v>2247</v>
      </c>
      <c r="DW420" s="1"/>
      <c r="DX420" s="1">
        <v>1</v>
      </c>
      <c r="DY420" s="1"/>
      <c r="DZ420" s="1">
        <v>1</v>
      </c>
      <c r="EA420" s="1">
        <v>1</v>
      </c>
      <c r="EB420" s="1"/>
      <c r="EC420" s="1"/>
      <c r="ED420" s="1"/>
      <c r="EE420" s="1">
        <v>0</v>
      </c>
      <c r="EF420" s="1"/>
      <c r="EG420" s="1"/>
      <c r="EH420" s="1"/>
      <c r="EI420" s="1"/>
      <c r="EJ420" s="1"/>
      <c r="EK420" s="1"/>
      <c r="EL420" s="1"/>
      <c r="EM420" s="1"/>
      <c r="EN420" s="1"/>
      <c r="EO420" s="1" t="s">
        <v>2248</v>
      </c>
      <c r="EP420" s="1" t="s">
        <v>209</v>
      </c>
      <c r="EQ420" s="1" t="s">
        <v>209</v>
      </c>
      <c r="ER420" s="1" t="s">
        <v>209</v>
      </c>
      <c r="ES420" s="1" t="s">
        <v>427</v>
      </c>
      <c r="ET420" s="1">
        <v>2</v>
      </c>
      <c r="EU420" s="1"/>
      <c r="EV420" s="1"/>
      <c r="EW420" s="1"/>
      <c r="EX420" s="1">
        <v>0</v>
      </c>
      <c r="EY420" s="1">
        <v>0</v>
      </c>
      <c r="EZ420" s="1"/>
      <c r="FA420" s="1"/>
      <c r="FB420" s="1">
        <v>1</v>
      </c>
      <c r="FC420" s="1">
        <v>0</v>
      </c>
      <c r="FD420" s="1">
        <v>0</v>
      </c>
      <c r="FE420" s="1">
        <v>1</v>
      </c>
      <c r="FF420" s="1">
        <v>1</v>
      </c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 t="s">
        <v>222</v>
      </c>
      <c r="GK420" s="1" t="s">
        <v>201</v>
      </c>
      <c r="GL420" s="1">
        <v>999999999</v>
      </c>
      <c r="GM420" s="1"/>
      <c r="GN420" s="1"/>
      <c r="GO420" s="1"/>
      <c r="GP420" s="1">
        <v>1</v>
      </c>
      <c r="GQ420" s="1"/>
    </row>
    <row r="421" spans="1:199" ht="28" customHeight="1">
      <c r="A421" s="1" t="s">
        <v>2296</v>
      </c>
      <c r="B421" s="1" t="s">
        <v>2297</v>
      </c>
      <c r="C421" s="1" t="s">
        <v>2296</v>
      </c>
      <c r="D421" s="1" t="s">
        <v>201</v>
      </c>
      <c r="E421" s="1" t="s">
        <v>2297</v>
      </c>
      <c r="F421" s="1"/>
      <c r="G421" s="1">
        <v>151055</v>
      </c>
      <c r="H421" s="1"/>
      <c r="I421" s="1">
        <v>0</v>
      </c>
      <c r="J421" s="1">
        <v>1</v>
      </c>
      <c r="K421" s="1"/>
      <c r="L421" s="1"/>
      <c r="M421" s="1" t="s">
        <v>340</v>
      </c>
      <c r="N421" s="1"/>
      <c r="O421" s="1"/>
      <c r="P421" s="1" t="s">
        <v>2298</v>
      </c>
      <c r="Q421" s="1"/>
      <c r="R421" s="1" t="s">
        <v>2298</v>
      </c>
      <c r="S421" s="1"/>
      <c r="T421" s="1" t="s">
        <v>2298</v>
      </c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 t="s">
        <v>2299</v>
      </c>
      <c r="AJ421" s="1" t="s">
        <v>2300</v>
      </c>
      <c r="AK421" s="1" t="s">
        <v>2301</v>
      </c>
      <c r="AL421" s="1"/>
      <c r="AM421" s="1"/>
      <c r="AN421" s="1"/>
      <c r="AO421" s="1"/>
      <c r="AP421" s="1"/>
      <c r="AQ421" s="1"/>
      <c r="AR421" s="1"/>
      <c r="AS421" s="1">
        <v>1</v>
      </c>
      <c r="AT421" s="1">
        <v>1</v>
      </c>
      <c r="AU421" s="1">
        <v>0</v>
      </c>
      <c r="AV421" s="1">
        <v>1</v>
      </c>
      <c r="AW421" s="1">
        <v>0</v>
      </c>
      <c r="AX421" s="1">
        <v>0</v>
      </c>
      <c r="AY421" s="1"/>
      <c r="AZ421" s="1"/>
      <c r="BA421" s="1"/>
      <c r="BB421" s="1">
        <v>-1</v>
      </c>
      <c r="BC421" s="1">
        <v>2</v>
      </c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>
        <v>0</v>
      </c>
      <c r="CT421" s="1" t="s">
        <v>2302</v>
      </c>
      <c r="CU421" s="1"/>
      <c r="CV421" s="1" t="s">
        <v>2303</v>
      </c>
      <c r="CW421" s="1"/>
      <c r="CX421" s="1" t="s">
        <v>2305</v>
      </c>
      <c r="CY421" s="1">
        <v>2</v>
      </c>
      <c r="CZ421" s="1"/>
      <c r="DA421" s="1"/>
      <c r="DB421" s="1"/>
      <c r="DC421" s="1"/>
      <c r="DD421" s="1" t="s">
        <v>201</v>
      </c>
      <c r="DE421" s="1" t="s">
        <v>1512</v>
      </c>
      <c r="DF421" s="1" t="s">
        <v>1512</v>
      </c>
      <c r="DG421" s="1"/>
      <c r="DH421" s="1"/>
      <c r="DI421" s="1">
        <v>100</v>
      </c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>
        <v>101906</v>
      </c>
      <c r="DU421" s="1"/>
      <c r="DV421" s="1" t="s">
        <v>2247</v>
      </c>
      <c r="DW421" s="1"/>
      <c r="DX421" s="1">
        <v>1</v>
      </c>
      <c r="DY421" s="1"/>
      <c r="DZ421" s="1">
        <v>1</v>
      </c>
      <c r="EA421" s="1">
        <v>1</v>
      </c>
      <c r="EB421" s="1"/>
      <c r="EC421" s="1"/>
      <c r="ED421" s="1"/>
      <c r="EE421" s="1">
        <v>0</v>
      </c>
      <c r="EF421" s="1"/>
      <c r="EG421" s="1"/>
      <c r="EH421" s="1"/>
      <c r="EI421" s="1"/>
      <c r="EJ421" s="1"/>
      <c r="EK421" s="1"/>
      <c r="EL421" s="1"/>
      <c r="EM421" s="1"/>
      <c r="EN421" s="1"/>
      <c r="EO421" s="1" t="s">
        <v>2248</v>
      </c>
      <c r="EP421" s="1" t="s">
        <v>209</v>
      </c>
      <c r="EQ421" s="1" t="s">
        <v>209</v>
      </c>
      <c r="ER421" s="1" t="s">
        <v>209</v>
      </c>
      <c r="ES421" s="1" t="s">
        <v>427</v>
      </c>
      <c r="ET421" s="1">
        <v>2</v>
      </c>
      <c r="EU421" s="1"/>
      <c r="EV421" s="1"/>
      <c r="EW421" s="1"/>
      <c r="EX421" s="1">
        <v>0</v>
      </c>
      <c r="EY421" s="1">
        <v>0</v>
      </c>
      <c r="EZ421" s="1"/>
      <c r="FA421" s="1"/>
      <c r="FB421" s="1">
        <v>1</v>
      </c>
      <c r="FC421" s="1">
        <v>0</v>
      </c>
      <c r="FD421" s="1">
        <v>0</v>
      </c>
      <c r="FE421" s="1">
        <v>1</v>
      </c>
      <c r="FF421" s="1">
        <v>1</v>
      </c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>
        <v>1</v>
      </c>
      <c r="GQ421" s="1"/>
    </row>
    <row r="422" spans="1:199" ht="28" customHeight="1">
      <c r="A422" s="1" t="s">
        <v>2296</v>
      </c>
      <c r="B422" s="1" t="s">
        <v>2297</v>
      </c>
      <c r="C422" s="1" t="s">
        <v>2296</v>
      </c>
      <c r="D422" s="1" t="s">
        <v>201</v>
      </c>
      <c r="E422" s="1" t="s">
        <v>2297</v>
      </c>
      <c r="F422" s="1"/>
      <c r="G422" s="1">
        <v>151055</v>
      </c>
      <c r="H422" s="1"/>
      <c r="I422" s="1">
        <v>0</v>
      </c>
      <c r="J422" s="1">
        <v>1</v>
      </c>
      <c r="K422" s="1"/>
      <c r="L422" s="1"/>
      <c r="M422" s="1" t="s">
        <v>340</v>
      </c>
      <c r="N422" s="1"/>
      <c r="O422" s="1"/>
      <c r="P422" s="1" t="s">
        <v>2298</v>
      </c>
      <c r="Q422" s="1"/>
      <c r="R422" s="1" t="s">
        <v>2298</v>
      </c>
      <c r="S422" s="1"/>
      <c r="T422" s="1" t="s">
        <v>2298</v>
      </c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 t="s">
        <v>2299</v>
      </c>
      <c r="AJ422" s="1" t="s">
        <v>2300</v>
      </c>
      <c r="AK422" s="1" t="s">
        <v>2301</v>
      </c>
      <c r="AL422" s="1"/>
      <c r="AM422" s="1"/>
      <c r="AN422" s="1"/>
      <c r="AO422" s="1"/>
      <c r="AP422" s="1"/>
      <c r="AQ422" s="1"/>
      <c r="AR422" s="1"/>
      <c r="AS422" s="1">
        <v>1</v>
      </c>
      <c r="AT422" s="1">
        <v>1</v>
      </c>
      <c r="AU422" s="1">
        <v>0</v>
      </c>
      <c r="AV422" s="1">
        <v>1</v>
      </c>
      <c r="AW422" s="1">
        <v>0</v>
      </c>
      <c r="AX422" s="1">
        <v>0</v>
      </c>
      <c r="AY422" s="1"/>
      <c r="AZ422" s="1"/>
      <c r="BA422" s="1"/>
      <c r="BB422" s="1">
        <v>-1</v>
      </c>
      <c r="BC422" s="1">
        <v>2</v>
      </c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>
        <v>0</v>
      </c>
      <c r="CT422" s="1" t="s">
        <v>2302</v>
      </c>
      <c r="CU422" s="1"/>
      <c r="CV422" s="1" t="s">
        <v>2303</v>
      </c>
      <c r="CW422" s="1"/>
      <c r="CX422" s="1" t="s">
        <v>2306</v>
      </c>
      <c r="CY422" s="1">
        <v>3</v>
      </c>
      <c r="CZ422" s="1"/>
      <c r="DA422" s="1"/>
      <c r="DB422" s="1"/>
      <c r="DC422" s="1"/>
      <c r="DD422" s="1" t="s">
        <v>201</v>
      </c>
      <c r="DE422" s="1" t="s">
        <v>1514</v>
      </c>
      <c r="DF422" s="1" t="s">
        <v>1514</v>
      </c>
      <c r="DG422" s="1"/>
      <c r="DH422" s="1"/>
      <c r="DI422" s="1">
        <v>100</v>
      </c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>
        <v>101906</v>
      </c>
      <c r="DU422" s="1"/>
      <c r="DV422" s="1" t="s">
        <v>2247</v>
      </c>
      <c r="DW422" s="1"/>
      <c r="DX422" s="1">
        <v>1</v>
      </c>
      <c r="DY422" s="1"/>
      <c r="DZ422" s="1">
        <v>1</v>
      </c>
      <c r="EA422" s="1">
        <v>1</v>
      </c>
      <c r="EB422" s="1"/>
      <c r="EC422" s="1"/>
      <c r="ED422" s="1"/>
      <c r="EE422" s="1">
        <v>0</v>
      </c>
      <c r="EF422" s="1"/>
      <c r="EG422" s="1"/>
      <c r="EH422" s="1"/>
      <c r="EI422" s="1"/>
      <c r="EJ422" s="1"/>
      <c r="EK422" s="1"/>
      <c r="EL422" s="1"/>
      <c r="EM422" s="1"/>
      <c r="EN422" s="1"/>
      <c r="EO422" s="1" t="s">
        <v>2248</v>
      </c>
      <c r="EP422" s="1" t="s">
        <v>209</v>
      </c>
      <c r="EQ422" s="1" t="s">
        <v>209</v>
      </c>
      <c r="ER422" s="1" t="s">
        <v>209</v>
      </c>
      <c r="ES422" s="1" t="s">
        <v>427</v>
      </c>
      <c r="ET422" s="1">
        <v>2</v>
      </c>
      <c r="EU422" s="1"/>
      <c r="EV422" s="1"/>
      <c r="EW422" s="1"/>
      <c r="EX422" s="1">
        <v>0</v>
      </c>
      <c r="EY422" s="1">
        <v>0</v>
      </c>
      <c r="EZ422" s="1"/>
      <c r="FA422" s="1"/>
      <c r="FB422" s="1">
        <v>1</v>
      </c>
      <c r="FC422" s="1">
        <v>0</v>
      </c>
      <c r="FD422" s="1">
        <v>0</v>
      </c>
      <c r="FE422" s="1">
        <v>1</v>
      </c>
      <c r="FF422" s="1">
        <v>1</v>
      </c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>
        <v>1</v>
      </c>
      <c r="GQ422" s="1"/>
    </row>
    <row r="423" spans="1:199" ht="28" customHeight="1">
      <c r="A423" s="1" t="s">
        <v>2296</v>
      </c>
      <c r="B423" s="1" t="s">
        <v>2297</v>
      </c>
      <c r="C423" s="1" t="s">
        <v>2296</v>
      </c>
      <c r="D423" s="1" t="s">
        <v>201</v>
      </c>
      <c r="E423" s="1" t="s">
        <v>2297</v>
      </c>
      <c r="F423" s="1"/>
      <c r="G423" s="1">
        <v>151055</v>
      </c>
      <c r="H423" s="1"/>
      <c r="I423" s="1">
        <v>0</v>
      </c>
      <c r="J423" s="1">
        <v>1</v>
      </c>
      <c r="K423" s="1"/>
      <c r="L423" s="1"/>
      <c r="M423" s="1" t="s">
        <v>340</v>
      </c>
      <c r="N423" s="1"/>
      <c r="O423" s="1"/>
      <c r="P423" s="1" t="s">
        <v>2298</v>
      </c>
      <c r="Q423" s="1"/>
      <c r="R423" s="1" t="s">
        <v>2298</v>
      </c>
      <c r="S423" s="1"/>
      <c r="T423" s="1" t="s">
        <v>2298</v>
      </c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 t="s">
        <v>2299</v>
      </c>
      <c r="AJ423" s="1" t="s">
        <v>2300</v>
      </c>
      <c r="AK423" s="1" t="s">
        <v>2301</v>
      </c>
      <c r="AL423" s="1"/>
      <c r="AM423" s="1"/>
      <c r="AN423" s="1"/>
      <c r="AO423" s="1"/>
      <c r="AP423" s="1"/>
      <c r="AQ423" s="1"/>
      <c r="AR423" s="1"/>
      <c r="AS423" s="1">
        <v>1</v>
      </c>
      <c r="AT423" s="1">
        <v>1</v>
      </c>
      <c r="AU423" s="1">
        <v>0</v>
      </c>
      <c r="AV423" s="1">
        <v>1</v>
      </c>
      <c r="AW423" s="1">
        <v>0</v>
      </c>
      <c r="AX423" s="1">
        <v>0</v>
      </c>
      <c r="AY423" s="1"/>
      <c r="AZ423" s="1"/>
      <c r="BA423" s="1"/>
      <c r="BB423" s="1">
        <v>-1</v>
      </c>
      <c r="BC423" s="1">
        <v>2</v>
      </c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>
        <v>0</v>
      </c>
      <c r="CT423" s="1" t="s">
        <v>2302</v>
      </c>
      <c r="CU423" s="1"/>
      <c r="CV423" s="1" t="s">
        <v>2303</v>
      </c>
      <c r="CW423" s="1"/>
      <c r="CX423" s="1" t="s">
        <v>2307</v>
      </c>
      <c r="CY423" s="1">
        <v>4</v>
      </c>
      <c r="CZ423" s="1"/>
      <c r="DA423" s="1"/>
      <c r="DB423" s="1"/>
      <c r="DC423" s="1"/>
      <c r="DD423" s="1" t="s">
        <v>201</v>
      </c>
      <c r="DE423" s="1" t="s">
        <v>1516</v>
      </c>
      <c r="DF423" s="1" t="s">
        <v>1516</v>
      </c>
      <c r="DG423" s="1"/>
      <c r="DH423" s="1"/>
      <c r="DI423" s="1">
        <v>100</v>
      </c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>
        <v>101906</v>
      </c>
      <c r="DU423" s="1"/>
      <c r="DV423" s="1" t="s">
        <v>2247</v>
      </c>
      <c r="DW423" s="1"/>
      <c r="DX423" s="1">
        <v>1</v>
      </c>
      <c r="DY423" s="1"/>
      <c r="DZ423" s="1">
        <v>1</v>
      </c>
      <c r="EA423" s="1">
        <v>1</v>
      </c>
      <c r="EB423" s="1"/>
      <c r="EC423" s="1"/>
      <c r="ED423" s="1"/>
      <c r="EE423" s="1">
        <v>0</v>
      </c>
      <c r="EF423" s="1"/>
      <c r="EG423" s="1"/>
      <c r="EH423" s="1"/>
      <c r="EI423" s="1"/>
      <c r="EJ423" s="1"/>
      <c r="EK423" s="1"/>
      <c r="EL423" s="1"/>
      <c r="EM423" s="1"/>
      <c r="EN423" s="1"/>
      <c r="EO423" s="1" t="s">
        <v>2248</v>
      </c>
      <c r="EP423" s="1" t="s">
        <v>209</v>
      </c>
      <c r="EQ423" s="1" t="s">
        <v>209</v>
      </c>
      <c r="ER423" s="1" t="s">
        <v>209</v>
      </c>
      <c r="ES423" s="1" t="s">
        <v>427</v>
      </c>
      <c r="ET423" s="1">
        <v>2</v>
      </c>
      <c r="EU423" s="1"/>
      <c r="EV423" s="1"/>
      <c r="EW423" s="1"/>
      <c r="EX423" s="1">
        <v>0</v>
      </c>
      <c r="EY423" s="1">
        <v>0</v>
      </c>
      <c r="EZ423" s="1"/>
      <c r="FA423" s="1"/>
      <c r="FB423" s="1">
        <v>1</v>
      </c>
      <c r="FC423" s="1">
        <v>0</v>
      </c>
      <c r="FD423" s="1">
        <v>0</v>
      </c>
      <c r="FE423" s="1">
        <v>1</v>
      </c>
      <c r="FF423" s="1">
        <v>1</v>
      </c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>
        <v>1</v>
      </c>
      <c r="GQ423" s="1"/>
    </row>
    <row r="424" spans="1:199" ht="28" customHeight="1">
      <c r="A424" s="1" t="s">
        <v>2308</v>
      </c>
      <c r="B424" s="1" t="s">
        <v>2309</v>
      </c>
      <c r="C424" s="1" t="s">
        <v>2308</v>
      </c>
      <c r="D424" s="1" t="s">
        <v>201</v>
      </c>
      <c r="E424" s="1" t="s">
        <v>2309</v>
      </c>
      <c r="F424" s="1"/>
      <c r="G424" s="1">
        <v>290000</v>
      </c>
      <c r="H424" s="1"/>
      <c r="I424" s="1">
        <v>0</v>
      </c>
      <c r="J424" s="1">
        <v>1</v>
      </c>
      <c r="K424" s="1"/>
      <c r="L424" s="1"/>
      <c r="M424" s="1" t="s">
        <v>340</v>
      </c>
      <c r="N424" s="1"/>
      <c r="O424" s="1"/>
      <c r="P424" s="1" t="s">
        <v>2310</v>
      </c>
      <c r="Q424" s="1"/>
      <c r="R424" s="1" t="s">
        <v>2310</v>
      </c>
      <c r="S424" s="1"/>
      <c r="T424" s="1" t="s">
        <v>2310</v>
      </c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 t="s">
        <v>2311</v>
      </c>
      <c r="AJ424" s="1" t="s">
        <v>2312</v>
      </c>
      <c r="AK424" s="1" t="s">
        <v>2313</v>
      </c>
      <c r="AL424" s="1"/>
      <c r="AM424" s="1"/>
      <c r="AN424" s="1"/>
      <c r="AO424" s="1"/>
      <c r="AP424" s="1"/>
      <c r="AQ424" s="1"/>
      <c r="AR424" s="1"/>
      <c r="AS424" s="1">
        <v>1</v>
      </c>
      <c r="AT424" s="1">
        <v>1</v>
      </c>
      <c r="AU424" s="1">
        <v>0</v>
      </c>
      <c r="AV424" s="1">
        <v>1</v>
      </c>
      <c r="AW424" s="1">
        <v>0</v>
      </c>
      <c r="AX424" s="1">
        <v>0</v>
      </c>
      <c r="AY424" s="1"/>
      <c r="AZ424" s="1"/>
      <c r="BA424" s="1"/>
      <c r="BB424" s="1">
        <v>-1</v>
      </c>
      <c r="BC424" s="1">
        <v>2</v>
      </c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>
        <v>0</v>
      </c>
      <c r="CT424" s="1" t="s">
        <v>2314</v>
      </c>
      <c r="CU424" s="1"/>
      <c r="CV424" s="1" t="s">
        <v>2315</v>
      </c>
      <c r="CW424" s="1"/>
      <c r="CX424" s="1" t="s">
        <v>2316</v>
      </c>
      <c r="CY424" s="1">
        <v>1</v>
      </c>
      <c r="CZ424" s="1"/>
      <c r="DA424" s="1"/>
      <c r="DB424" s="1"/>
      <c r="DC424" s="1"/>
      <c r="DD424" s="1" t="s">
        <v>201</v>
      </c>
      <c r="DE424" s="1" t="s">
        <v>1510</v>
      </c>
      <c r="DF424" s="1" t="s">
        <v>1510</v>
      </c>
      <c r="DG424" s="1"/>
      <c r="DH424" s="1"/>
      <c r="DI424" s="1">
        <v>100</v>
      </c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>
        <v>101906</v>
      </c>
      <c r="DU424" s="1"/>
      <c r="DV424" s="1" t="s">
        <v>2247</v>
      </c>
      <c r="DW424" s="1"/>
      <c r="DX424" s="1">
        <v>1</v>
      </c>
      <c r="DY424" s="1"/>
      <c r="DZ424" s="1">
        <v>1</v>
      </c>
      <c r="EA424" s="1">
        <v>1</v>
      </c>
      <c r="EB424" s="1"/>
      <c r="EC424" s="1"/>
      <c r="ED424" s="1"/>
      <c r="EE424" s="1">
        <v>0</v>
      </c>
      <c r="EF424" s="1"/>
      <c r="EG424" s="1"/>
      <c r="EH424" s="1"/>
      <c r="EI424" s="1"/>
      <c r="EJ424" s="1"/>
      <c r="EK424" s="1"/>
      <c r="EL424" s="1"/>
      <c r="EM424" s="1"/>
      <c r="EN424" s="1"/>
      <c r="EO424" s="1" t="s">
        <v>2248</v>
      </c>
      <c r="EP424" s="1" t="s">
        <v>209</v>
      </c>
      <c r="EQ424" s="1" t="s">
        <v>209</v>
      </c>
      <c r="ER424" s="1" t="s">
        <v>209</v>
      </c>
      <c r="ES424" s="1" t="s">
        <v>427</v>
      </c>
      <c r="ET424" s="1">
        <v>2</v>
      </c>
      <c r="EU424" s="1"/>
      <c r="EV424" s="1"/>
      <c r="EW424" s="1"/>
      <c r="EX424" s="1">
        <v>0</v>
      </c>
      <c r="EY424" s="1">
        <v>0</v>
      </c>
      <c r="EZ424" s="1"/>
      <c r="FA424" s="1"/>
      <c r="FB424" s="1">
        <v>1</v>
      </c>
      <c r="FC424" s="1">
        <v>0</v>
      </c>
      <c r="FD424" s="1">
        <v>0</v>
      </c>
      <c r="FE424" s="1">
        <v>1</v>
      </c>
      <c r="FF424" s="1">
        <v>1</v>
      </c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 t="s">
        <v>222</v>
      </c>
      <c r="GK424" s="1" t="s">
        <v>201</v>
      </c>
      <c r="GL424" s="1">
        <v>999999999</v>
      </c>
      <c r="GM424" s="1"/>
      <c r="GN424" s="1"/>
      <c r="GO424" s="1"/>
      <c r="GP424" s="1">
        <v>1</v>
      </c>
      <c r="GQ424" s="1"/>
    </row>
    <row r="425" spans="1:199" ht="28" customHeight="1">
      <c r="A425" s="1" t="s">
        <v>2308</v>
      </c>
      <c r="B425" s="1" t="s">
        <v>2309</v>
      </c>
      <c r="C425" s="1" t="s">
        <v>2308</v>
      </c>
      <c r="D425" s="1" t="s">
        <v>201</v>
      </c>
      <c r="E425" s="1" t="s">
        <v>2309</v>
      </c>
      <c r="F425" s="1"/>
      <c r="G425" s="1">
        <v>290000</v>
      </c>
      <c r="H425" s="1"/>
      <c r="I425" s="1">
        <v>0</v>
      </c>
      <c r="J425" s="1">
        <v>1</v>
      </c>
      <c r="K425" s="1"/>
      <c r="L425" s="1"/>
      <c r="M425" s="1" t="s">
        <v>340</v>
      </c>
      <c r="N425" s="1"/>
      <c r="O425" s="1"/>
      <c r="P425" s="1" t="s">
        <v>2310</v>
      </c>
      <c r="Q425" s="1"/>
      <c r="R425" s="1" t="s">
        <v>2310</v>
      </c>
      <c r="S425" s="1"/>
      <c r="T425" s="1" t="s">
        <v>2310</v>
      </c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 t="s">
        <v>2311</v>
      </c>
      <c r="AJ425" s="1" t="s">
        <v>2312</v>
      </c>
      <c r="AK425" s="1" t="s">
        <v>2313</v>
      </c>
      <c r="AL425" s="1"/>
      <c r="AM425" s="1"/>
      <c r="AN425" s="1"/>
      <c r="AO425" s="1"/>
      <c r="AP425" s="1"/>
      <c r="AQ425" s="1"/>
      <c r="AR425" s="1"/>
      <c r="AS425" s="1">
        <v>1</v>
      </c>
      <c r="AT425" s="1">
        <v>1</v>
      </c>
      <c r="AU425" s="1">
        <v>0</v>
      </c>
      <c r="AV425" s="1">
        <v>1</v>
      </c>
      <c r="AW425" s="1">
        <v>0</v>
      </c>
      <c r="AX425" s="1">
        <v>0</v>
      </c>
      <c r="AY425" s="1"/>
      <c r="AZ425" s="1"/>
      <c r="BA425" s="1"/>
      <c r="BB425" s="1">
        <v>-1</v>
      </c>
      <c r="BC425" s="1">
        <v>2</v>
      </c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>
        <v>0</v>
      </c>
      <c r="CT425" s="1" t="s">
        <v>2314</v>
      </c>
      <c r="CU425" s="1"/>
      <c r="CV425" s="1" t="s">
        <v>2315</v>
      </c>
      <c r="CW425" s="1"/>
      <c r="CX425" s="1" t="s">
        <v>2317</v>
      </c>
      <c r="CY425" s="1">
        <v>2</v>
      </c>
      <c r="CZ425" s="1"/>
      <c r="DA425" s="1"/>
      <c r="DB425" s="1"/>
      <c r="DC425" s="1"/>
      <c r="DD425" s="1" t="s">
        <v>201</v>
      </c>
      <c r="DE425" s="1" t="s">
        <v>1512</v>
      </c>
      <c r="DF425" s="1" t="s">
        <v>1512</v>
      </c>
      <c r="DG425" s="1"/>
      <c r="DH425" s="1"/>
      <c r="DI425" s="1">
        <v>100</v>
      </c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>
        <v>101906</v>
      </c>
      <c r="DU425" s="1"/>
      <c r="DV425" s="1" t="s">
        <v>2247</v>
      </c>
      <c r="DW425" s="1"/>
      <c r="DX425" s="1">
        <v>1</v>
      </c>
      <c r="DY425" s="1"/>
      <c r="DZ425" s="1">
        <v>1</v>
      </c>
      <c r="EA425" s="1">
        <v>1</v>
      </c>
      <c r="EB425" s="1"/>
      <c r="EC425" s="1"/>
      <c r="ED425" s="1"/>
      <c r="EE425" s="1">
        <v>0</v>
      </c>
      <c r="EF425" s="1"/>
      <c r="EG425" s="1"/>
      <c r="EH425" s="1"/>
      <c r="EI425" s="1"/>
      <c r="EJ425" s="1"/>
      <c r="EK425" s="1"/>
      <c r="EL425" s="1"/>
      <c r="EM425" s="1"/>
      <c r="EN425" s="1"/>
      <c r="EO425" s="1" t="s">
        <v>2248</v>
      </c>
      <c r="EP425" s="1" t="s">
        <v>209</v>
      </c>
      <c r="EQ425" s="1" t="s">
        <v>209</v>
      </c>
      <c r="ER425" s="1" t="s">
        <v>209</v>
      </c>
      <c r="ES425" s="1" t="s">
        <v>427</v>
      </c>
      <c r="ET425" s="1">
        <v>2</v>
      </c>
      <c r="EU425" s="1"/>
      <c r="EV425" s="1"/>
      <c r="EW425" s="1"/>
      <c r="EX425" s="1">
        <v>0</v>
      </c>
      <c r="EY425" s="1">
        <v>0</v>
      </c>
      <c r="EZ425" s="1"/>
      <c r="FA425" s="1"/>
      <c r="FB425" s="1">
        <v>1</v>
      </c>
      <c r="FC425" s="1">
        <v>0</v>
      </c>
      <c r="FD425" s="1">
        <v>0</v>
      </c>
      <c r="FE425" s="1">
        <v>1</v>
      </c>
      <c r="FF425" s="1">
        <v>1</v>
      </c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>
        <v>1</v>
      </c>
      <c r="GQ425" s="1"/>
    </row>
    <row r="426" spans="1:199" ht="28" customHeight="1">
      <c r="A426" s="1" t="s">
        <v>2308</v>
      </c>
      <c r="B426" s="1" t="s">
        <v>2309</v>
      </c>
      <c r="C426" s="1" t="s">
        <v>2308</v>
      </c>
      <c r="D426" s="1" t="s">
        <v>201</v>
      </c>
      <c r="E426" s="1" t="s">
        <v>2309</v>
      </c>
      <c r="F426" s="1"/>
      <c r="G426" s="1">
        <v>290000</v>
      </c>
      <c r="H426" s="1"/>
      <c r="I426" s="1">
        <v>0</v>
      </c>
      <c r="J426" s="1">
        <v>1</v>
      </c>
      <c r="K426" s="1"/>
      <c r="L426" s="1"/>
      <c r="M426" s="1" t="s">
        <v>340</v>
      </c>
      <c r="N426" s="1"/>
      <c r="O426" s="1"/>
      <c r="P426" s="1" t="s">
        <v>2310</v>
      </c>
      <c r="Q426" s="1"/>
      <c r="R426" s="1" t="s">
        <v>2310</v>
      </c>
      <c r="S426" s="1"/>
      <c r="T426" s="1" t="s">
        <v>2310</v>
      </c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 t="s">
        <v>2311</v>
      </c>
      <c r="AJ426" s="1" t="s">
        <v>2312</v>
      </c>
      <c r="AK426" s="1" t="s">
        <v>2313</v>
      </c>
      <c r="AL426" s="1"/>
      <c r="AM426" s="1"/>
      <c r="AN426" s="1"/>
      <c r="AO426" s="1"/>
      <c r="AP426" s="1"/>
      <c r="AQ426" s="1"/>
      <c r="AR426" s="1"/>
      <c r="AS426" s="1">
        <v>1</v>
      </c>
      <c r="AT426" s="1">
        <v>1</v>
      </c>
      <c r="AU426" s="1">
        <v>0</v>
      </c>
      <c r="AV426" s="1">
        <v>1</v>
      </c>
      <c r="AW426" s="1">
        <v>0</v>
      </c>
      <c r="AX426" s="1">
        <v>0</v>
      </c>
      <c r="AY426" s="1"/>
      <c r="AZ426" s="1"/>
      <c r="BA426" s="1"/>
      <c r="BB426" s="1">
        <v>-1</v>
      </c>
      <c r="BC426" s="1">
        <v>2</v>
      </c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>
        <v>0</v>
      </c>
      <c r="CT426" s="1" t="s">
        <v>2314</v>
      </c>
      <c r="CU426" s="1"/>
      <c r="CV426" s="1" t="s">
        <v>2315</v>
      </c>
      <c r="CW426" s="1"/>
      <c r="CX426" s="1" t="s">
        <v>2318</v>
      </c>
      <c r="CY426" s="1">
        <v>3</v>
      </c>
      <c r="CZ426" s="1"/>
      <c r="DA426" s="1"/>
      <c r="DB426" s="1"/>
      <c r="DC426" s="1"/>
      <c r="DD426" s="1" t="s">
        <v>201</v>
      </c>
      <c r="DE426" s="1" t="s">
        <v>1514</v>
      </c>
      <c r="DF426" s="1" t="s">
        <v>1514</v>
      </c>
      <c r="DG426" s="1"/>
      <c r="DH426" s="1"/>
      <c r="DI426" s="1">
        <v>100</v>
      </c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>
        <v>101906</v>
      </c>
      <c r="DU426" s="1"/>
      <c r="DV426" s="1" t="s">
        <v>2247</v>
      </c>
      <c r="DW426" s="1"/>
      <c r="DX426" s="1">
        <v>1</v>
      </c>
      <c r="DY426" s="1"/>
      <c r="DZ426" s="1">
        <v>1</v>
      </c>
      <c r="EA426" s="1">
        <v>1</v>
      </c>
      <c r="EB426" s="1"/>
      <c r="EC426" s="1"/>
      <c r="ED426" s="1"/>
      <c r="EE426" s="1">
        <v>0</v>
      </c>
      <c r="EF426" s="1"/>
      <c r="EG426" s="1"/>
      <c r="EH426" s="1"/>
      <c r="EI426" s="1"/>
      <c r="EJ426" s="1"/>
      <c r="EK426" s="1"/>
      <c r="EL426" s="1"/>
      <c r="EM426" s="1"/>
      <c r="EN426" s="1"/>
      <c r="EO426" s="1" t="s">
        <v>2248</v>
      </c>
      <c r="EP426" s="1" t="s">
        <v>209</v>
      </c>
      <c r="EQ426" s="1" t="s">
        <v>209</v>
      </c>
      <c r="ER426" s="1" t="s">
        <v>209</v>
      </c>
      <c r="ES426" s="1" t="s">
        <v>427</v>
      </c>
      <c r="ET426" s="1">
        <v>2</v>
      </c>
      <c r="EU426" s="1"/>
      <c r="EV426" s="1"/>
      <c r="EW426" s="1"/>
      <c r="EX426" s="1">
        <v>0</v>
      </c>
      <c r="EY426" s="1">
        <v>0</v>
      </c>
      <c r="EZ426" s="1"/>
      <c r="FA426" s="1"/>
      <c r="FB426" s="1">
        <v>1</v>
      </c>
      <c r="FC426" s="1">
        <v>0</v>
      </c>
      <c r="FD426" s="1">
        <v>0</v>
      </c>
      <c r="FE426" s="1">
        <v>1</v>
      </c>
      <c r="FF426" s="1">
        <v>1</v>
      </c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>
        <v>1</v>
      </c>
      <c r="GQ426" s="1"/>
    </row>
    <row r="427" spans="1:199" ht="28" customHeight="1">
      <c r="A427" s="1" t="s">
        <v>2308</v>
      </c>
      <c r="B427" s="1" t="s">
        <v>2309</v>
      </c>
      <c r="C427" s="1" t="s">
        <v>2308</v>
      </c>
      <c r="D427" s="1" t="s">
        <v>201</v>
      </c>
      <c r="E427" s="1" t="s">
        <v>2309</v>
      </c>
      <c r="F427" s="1"/>
      <c r="G427" s="1">
        <v>290000</v>
      </c>
      <c r="H427" s="1"/>
      <c r="I427" s="1">
        <v>0</v>
      </c>
      <c r="J427" s="1">
        <v>1</v>
      </c>
      <c r="K427" s="1"/>
      <c r="L427" s="1"/>
      <c r="M427" s="1" t="s">
        <v>340</v>
      </c>
      <c r="N427" s="1"/>
      <c r="O427" s="1"/>
      <c r="P427" s="1" t="s">
        <v>2310</v>
      </c>
      <c r="Q427" s="1"/>
      <c r="R427" s="1" t="s">
        <v>2310</v>
      </c>
      <c r="S427" s="1"/>
      <c r="T427" s="1" t="s">
        <v>2310</v>
      </c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 t="s">
        <v>2311</v>
      </c>
      <c r="AJ427" s="1" t="s">
        <v>2312</v>
      </c>
      <c r="AK427" s="1" t="s">
        <v>2313</v>
      </c>
      <c r="AL427" s="1"/>
      <c r="AM427" s="1"/>
      <c r="AN427" s="1"/>
      <c r="AO427" s="1"/>
      <c r="AP427" s="1"/>
      <c r="AQ427" s="1"/>
      <c r="AR427" s="1"/>
      <c r="AS427" s="1">
        <v>1</v>
      </c>
      <c r="AT427" s="1">
        <v>1</v>
      </c>
      <c r="AU427" s="1">
        <v>0</v>
      </c>
      <c r="AV427" s="1">
        <v>1</v>
      </c>
      <c r="AW427" s="1">
        <v>0</v>
      </c>
      <c r="AX427" s="1">
        <v>0</v>
      </c>
      <c r="AY427" s="1"/>
      <c r="AZ427" s="1"/>
      <c r="BA427" s="1"/>
      <c r="BB427" s="1">
        <v>-1</v>
      </c>
      <c r="BC427" s="1">
        <v>2</v>
      </c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>
        <v>0</v>
      </c>
      <c r="CT427" s="1" t="s">
        <v>2314</v>
      </c>
      <c r="CU427" s="1"/>
      <c r="CV427" s="1" t="s">
        <v>2315</v>
      </c>
      <c r="CW427" s="1"/>
      <c r="CX427" s="1" t="s">
        <v>2319</v>
      </c>
      <c r="CY427" s="1">
        <v>4</v>
      </c>
      <c r="CZ427" s="1"/>
      <c r="DA427" s="1"/>
      <c r="DB427" s="1"/>
      <c r="DC427" s="1"/>
      <c r="DD427" s="1" t="s">
        <v>201</v>
      </c>
      <c r="DE427" s="1" t="s">
        <v>1516</v>
      </c>
      <c r="DF427" s="1" t="s">
        <v>1516</v>
      </c>
      <c r="DG427" s="1"/>
      <c r="DH427" s="1"/>
      <c r="DI427" s="1">
        <v>100</v>
      </c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>
        <v>101906</v>
      </c>
      <c r="DU427" s="1"/>
      <c r="DV427" s="1" t="s">
        <v>2247</v>
      </c>
      <c r="DW427" s="1"/>
      <c r="DX427" s="1">
        <v>1</v>
      </c>
      <c r="DY427" s="1"/>
      <c r="DZ427" s="1">
        <v>1</v>
      </c>
      <c r="EA427" s="1">
        <v>1</v>
      </c>
      <c r="EB427" s="1"/>
      <c r="EC427" s="1"/>
      <c r="ED427" s="1"/>
      <c r="EE427" s="1">
        <v>0</v>
      </c>
      <c r="EF427" s="1"/>
      <c r="EG427" s="1"/>
      <c r="EH427" s="1"/>
      <c r="EI427" s="1"/>
      <c r="EJ427" s="1"/>
      <c r="EK427" s="1"/>
      <c r="EL427" s="1"/>
      <c r="EM427" s="1"/>
      <c r="EN427" s="1"/>
      <c r="EO427" s="1" t="s">
        <v>2248</v>
      </c>
      <c r="EP427" s="1" t="s">
        <v>209</v>
      </c>
      <c r="EQ427" s="1" t="s">
        <v>209</v>
      </c>
      <c r="ER427" s="1" t="s">
        <v>209</v>
      </c>
      <c r="ES427" s="1" t="s">
        <v>427</v>
      </c>
      <c r="ET427" s="1">
        <v>2</v>
      </c>
      <c r="EU427" s="1"/>
      <c r="EV427" s="1"/>
      <c r="EW427" s="1"/>
      <c r="EX427" s="1">
        <v>0</v>
      </c>
      <c r="EY427" s="1">
        <v>0</v>
      </c>
      <c r="EZ427" s="1"/>
      <c r="FA427" s="1"/>
      <c r="FB427" s="1">
        <v>1</v>
      </c>
      <c r="FC427" s="1">
        <v>0</v>
      </c>
      <c r="FD427" s="1">
        <v>0</v>
      </c>
      <c r="FE427" s="1">
        <v>1</v>
      </c>
      <c r="FF427" s="1">
        <v>1</v>
      </c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>
        <v>1</v>
      </c>
      <c r="GQ427" s="1"/>
    </row>
    <row r="428" spans="1:199" ht="28" customHeight="1">
      <c r="A428" s="1" t="s">
        <v>2320</v>
      </c>
      <c r="B428" s="1" t="s">
        <v>2321</v>
      </c>
      <c r="C428" s="1" t="s">
        <v>2320</v>
      </c>
      <c r="D428" s="1" t="s">
        <v>201</v>
      </c>
      <c r="E428" s="1" t="s">
        <v>2321</v>
      </c>
      <c r="F428" s="1"/>
      <c r="G428" s="1">
        <v>264100</v>
      </c>
      <c r="H428" s="1"/>
      <c r="I428" s="1">
        <v>0</v>
      </c>
      <c r="J428" s="1">
        <v>1</v>
      </c>
      <c r="K428" s="1"/>
      <c r="L428" s="1"/>
      <c r="M428" s="1" t="s">
        <v>340</v>
      </c>
      <c r="N428" s="1"/>
      <c r="O428" s="1"/>
      <c r="P428" s="1" t="s">
        <v>2322</v>
      </c>
      <c r="Q428" s="1"/>
      <c r="R428" s="1" t="s">
        <v>2322</v>
      </c>
      <c r="S428" s="1"/>
      <c r="T428" s="1" t="s">
        <v>2322</v>
      </c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 t="s">
        <v>2323</v>
      </c>
      <c r="AJ428" s="1" t="s">
        <v>2324</v>
      </c>
      <c r="AK428" s="1" t="s">
        <v>2325</v>
      </c>
      <c r="AL428" s="1"/>
      <c r="AM428" s="1"/>
      <c r="AN428" s="1"/>
      <c r="AO428" s="1"/>
      <c r="AP428" s="1"/>
      <c r="AQ428" s="1"/>
      <c r="AR428" s="1"/>
      <c r="AS428" s="1">
        <v>1</v>
      </c>
      <c r="AT428" s="1">
        <v>1</v>
      </c>
      <c r="AU428" s="1">
        <v>0</v>
      </c>
      <c r="AV428" s="1">
        <v>1</v>
      </c>
      <c r="AW428" s="1">
        <v>0</v>
      </c>
      <c r="AX428" s="1">
        <v>0</v>
      </c>
      <c r="AY428" s="1"/>
      <c r="AZ428" s="1"/>
      <c r="BA428" s="1"/>
      <c r="BB428" s="1">
        <v>-1</v>
      </c>
      <c r="BC428" s="1">
        <v>2</v>
      </c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>
        <v>0</v>
      </c>
      <c r="CT428" s="1" t="s">
        <v>2326</v>
      </c>
      <c r="CU428" s="1"/>
      <c r="CV428" s="1" t="s">
        <v>2327</v>
      </c>
      <c r="CW428" s="1"/>
      <c r="CX428" s="1" t="s">
        <v>2328</v>
      </c>
      <c r="CY428" s="1">
        <v>1</v>
      </c>
      <c r="CZ428" s="1"/>
      <c r="DA428" s="1"/>
      <c r="DB428" s="1"/>
      <c r="DC428" s="1"/>
      <c r="DD428" s="1" t="s">
        <v>201</v>
      </c>
      <c r="DE428" s="1" t="s">
        <v>1535</v>
      </c>
      <c r="DF428" s="1" t="s">
        <v>1535</v>
      </c>
      <c r="DG428" s="1"/>
      <c r="DH428" s="1"/>
      <c r="DI428" s="1">
        <v>100</v>
      </c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>
        <v>101906</v>
      </c>
      <c r="DU428" s="1"/>
      <c r="DV428" s="1" t="s">
        <v>2247</v>
      </c>
      <c r="DW428" s="1"/>
      <c r="DX428" s="1">
        <v>1</v>
      </c>
      <c r="DY428" s="1"/>
      <c r="DZ428" s="1">
        <v>1</v>
      </c>
      <c r="EA428" s="1">
        <v>1</v>
      </c>
      <c r="EB428" s="1"/>
      <c r="EC428" s="1"/>
      <c r="ED428" s="1"/>
      <c r="EE428" s="1">
        <v>0</v>
      </c>
      <c r="EF428" s="1"/>
      <c r="EG428" s="1"/>
      <c r="EH428" s="1"/>
      <c r="EI428" s="1"/>
      <c r="EJ428" s="1"/>
      <c r="EK428" s="1"/>
      <c r="EL428" s="1"/>
      <c r="EM428" s="1"/>
      <c r="EN428" s="1"/>
      <c r="EO428" s="1" t="s">
        <v>2248</v>
      </c>
      <c r="EP428" s="1" t="s">
        <v>209</v>
      </c>
      <c r="EQ428" s="1" t="s">
        <v>209</v>
      </c>
      <c r="ER428" s="1" t="s">
        <v>209</v>
      </c>
      <c r="ES428" s="1" t="s">
        <v>427</v>
      </c>
      <c r="ET428" s="1">
        <v>2</v>
      </c>
      <c r="EU428" s="1"/>
      <c r="EV428" s="1"/>
      <c r="EW428" s="1"/>
      <c r="EX428" s="1">
        <v>0</v>
      </c>
      <c r="EY428" s="1">
        <v>0</v>
      </c>
      <c r="EZ428" s="1"/>
      <c r="FA428" s="1"/>
      <c r="FB428" s="1">
        <v>1</v>
      </c>
      <c r="FC428" s="1">
        <v>0</v>
      </c>
      <c r="FD428" s="1">
        <v>0</v>
      </c>
      <c r="FE428" s="1">
        <v>1</v>
      </c>
      <c r="FF428" s="1">
        <v>1</v>
      </c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 t="s">
        <v>222</v>
      </c>
      <c r="GK428" s="1" t="s">
        <v>201</v>
      </c>
      <c r="GL428" s="1">
        <v>999999999</v>
      </c>
      <c r="GM428" s="1"/>
      <c r="GN428" s="1"/>
      <c r="GO428" s="1"/>
      <c r="GP428" s="1">
        <v>1</v>
      </c>
      <c r="GQ428" s="1"/>
    </row>
    <row r="429" spans="1:199" ht="28" customHeight="1">
      <c r="A429" s="1" t="s">
        <v>2320</v>
      </c>
      <c r="B429" s="1" t="s">
        <v>2321</v>
      </c>
      <c r="C429" s="1" t="s">
        <v>2320</v>
      </c>
      <c r="D429" s="1" t="s">
        <v>201</v>
      </c>
      <c r="E429" s="1" t="s">
        <v>2321</v>
      </c>
      <c r="F429" s="1"/>
      <c r="G429" s="1">
        <v>264100</v>
      </c>
      <c r="H429" s="1"/>
      <c r="I429" s="1">
        <v>0</v>
      </c>
      <c r="J429" s="1">
        <v>1</v>
      </c>
      <c r="K429" s="1"/>
      <c r="L429" s="1"/>
      <c r="M429" s="1" t="s">
        <v>340</v>
      </c>
      <c r="N429" s="1"/>
      <c r="O429" s="1"/>
      <c r="P429" s="1" t="s">
        <v>2322</v>
      </c>
      <c r="Q429" s="1"/>
      <c r="R429" s="1" t="s">
        <v>2322</v>
      </c>
      <c r="S429" s="1"/>
      <c r="T429" s="1" t="s">
        <v>2322</v>
      </c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 t="s">
        <v>2323</v>
      </c>
      <c r="AJ429" s="1" t="s">
        <v>2324</v>
      </c>
      <c r="AK429" s="1" t="s">
        <v>2325</v>
      </c>
      <c r="AL429" s="1"/>
      <c r="AM429" s="1"/>
      <c r="AN429" s="1"/>
      <c r="AO429" s="1"/>
      <c r="AP429" s="1"/>
      <c r="AQ429" s="1"/>
      <c r="AR429" s="1"/>
      <c r="AS429" s="1">
        <v>1</v>
      </c>
      <c r="AT429" s="1">
        <v>1</v>
      </c>
      <c r="AU429" s="1">
        <v>0</v>
      </c>
      <c r="AV429" s="1">
        <v>1</v>
      </c>
      <c r="AW429" s="1">
        <v>0</v>
      </c>
      <c r="AX429" s="1">
        <v>0</v>
      </c>
      <c r="AY429" s="1"/>
      <c r="AZ429" s="1"/>
      <c r="BA429" s="1"/>
      <c r="BB429" s="1">
        <v>-1</v>
      </c>
      <c r="BC429" s="1">
        <v>2</v>
      </c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>
        <v>0</v>
      </c>
      <c r="CT429" s="1" t="s">
        <v>2326</v>
      </c>
      <c r="CU429" s="1"/>
      <c r="CV429" s="1" t="s">
        <v>2327</v>
      </c>
      <c r="CW429" s="1"/>
      <c r="CX429" s="1" t="s">
        <v>2329</v>
      </c>
      <c r="CY429" s="1">
        <v>2</v>
      </c>
      <c r="CZ429" s="1"/>
      <c r="DA429" s="1"/>
      <c r="DB429" s="1"/>
      <c r="DC429" s="1"/>
      <c r="DD429" s="1" t="s">
        <v>201</v>
      </c>
      <c r="DE429" s="1" t="s">
        <v>1538</v>
      </c>
      <c r="DF429" s="1" t="s">
        <v>1538</v>
      </c>
      <c r="DG429" s="1"/>
      <c r="DH429" s="1"/>
      <c r="DI429" s="1">
        <v>100</v>
      </c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>
        <v>101906</v>
      </c>
      <c r="DU429" s="1"/>
      <c r="DV429" s="1" t="s">
        <v>2247</v>
      </c>
      <c r="DW429" s="1"/>
      <c r="DX429" s="1">
        <v>1</v>
      </c>
      <c r="DY429" s="1"/>
      <c r="DZ429" s="1">
        <v>1</v>
      </c>
      <c r="EA429" s="1">
        <v>1</v>
      </c>
      <c r="EB429" s="1"/>
      <c r="EC429" s="1"/>
      <c r="ED429" s="1"/>
      <c r="EE429" s="1">
        <v>0</v>
      </c>
      <c r="EF429" s="1"/>
      <c r="EG429" s="1"/>
      <c r="EH429" s="1"/>
      <c r="EI429" s="1"/>
      <c r="EJ429" s="1"/>
      <c r="EK429" s="1"/>
      <c r="EL429" s="1"/>
      <c r="EM429" s="1"/>
      <c r="EN429" s="1"/>
      <c r="EO429" s="1" t="s">
        <v>2248</v>
      </c>
      <c r="EP429" s="1" t="s">
        <v>209</v>
      </c>
      <c r="EQ429" s="1" t="s">
        <v>209</v>
      </c>
      <c r="ER429" s="1" t="s">
        <v>209</v>
      </c>
      <c r="ES429" s="1" t="s">
        <v>427</v>
      </c>
      <c r="ET429" s="1">
        <v>2</v>
      </c>
      <c r="EU429" s="1"/>
      <c r="EV429" s="1"/>
      <c r="EW429" s="1"/>
      <c r="EX429" s="1">
        <v>0</v>
      </c>
      <c r="EY429" s="1">
        <v>0</v>
      </c>
      <c r="EZ429" s="1"/>
      <c r="FA429" s="1"/>
      <c r="FB429" s="1">
        <v>1</v>
      </c>
      <c r="FC429" s="1">
        <v>0</v>
      </c>
      <c r="FD429" s="1">
        <v>0</v>
      </c>
      <c r="FE429" s="1">
        <v>1</v>
      </c>
      <c r="FF429" s="1">
        <v>1</v>
      </c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>
        <v>1</v>
      </c>
      <c r="GQ429" s="1"/>
    </row>
    <row r="430" spans="1:199" ht="28" customHeight="1">
      <c r="A430" s="1" t="s">
        <v>2320</v>
      </c>
      <c r="B430" s="1" t="s">
        <v>2321</v>
      </c>
      <c r="C430" s="1" t="s">
        <v>2320</v>
      </c>
      <c r="D430" s="1" t="s">
        <v>201</v>
      </c>
      <c r="E430" s="1" t="s">
        <v>2321</v>
      </c>
      <c r="F430" s="1"/>
      <c r="G430" s="1">
        <v>264100</v>
      </c>
      <c r="H430" s="1"/>
      <c r="I430" s="1">
        <v>0</v>
      </c>
      <c r="J430" s="1">
        <v>1</v>
      </c>
      <c r="K430" s="1"/>
      <c r="L430" s="1"/>
      <c r="M430" s="1" t="s">
        <v>340</v>
      </c>
      <c r="N430" s="1"/>
      <c r="O430" s="1"/>
      <c r="P430" s="1" t="s">
        <v>2322</v>
      </c>
      <c r="Q430" s="1"/>
      <c r="R430" s="1" t="s">
        <v>2322</v>
      </c>
      <c r="S430" s="1"/>
      <c r="T430" s="1" t="s">
        <v>2322</v>
      </c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 t="s">
        <v>2323</v>
      </c>
      <c r="AJ430" s="1" t="s">
        <v>2324</v>
      </c>
      <c r="AK430" s="1" t="s">
        <v>2325</v>
      </c>
      <c r="AL430" s="1"/>
      <c r="AM430" s="1"/>
      <c r="AN430" s="1"/>
      <c r="AO430" s="1"/>
      <c r="AP430" s="1"/>
      <c r="AQ430" s="1"/>
      <c r="AR430" s="1"/>
      <c r="AS430" s="1">
        <v>1</v>
      </c>
      <c r="AT430" s="1">
        <v>1</v>
      </c>
      <c r="AU430" s="1">
        <v>0</v>
      </c>
      <c r="AV430" s="1">
        <v>1</v>
      </c>
      <c r="AW430" s="1">
        <v>0</v>
      </c>
      <c r="AX430" s="1">
        <v>0</v>
      </c>
      <c r="AY430" s="1"/>
      <c r="AZ430" s="1"/>
      <c r="BA430" s="1"/>
      <c r="BB430" s="1">
        <v>-1</v>
      </c>
      <c r="BC430" s="1">
        <v>2</v>
      </c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>
        <v>0</v>
      </c>
      <c r="CT430" s="1" t="s">
        <v>2326</v>
      </c>
      <c r="CU430" s="1"/>
      <c r="CV430" s="1" t="s">
        <v>2327</v>
      </c>
      <c r="CW430" s="1"/>
      <c r="CX430" s="1" t="s">
        <v>2330</v>
      </c>
      <c r="CY430" s="1">
        <v>3</v>
      </c>
      <c r="CZ430" s="1"/>
      <c r="DA430" s="1"/>
      <c r="DB430" s="1"/>
      <c r="DC430" s="1"/>
      <c r="DD430" s="1" t="s">
        <v>201</v>
      </c>
      <c r="DE430" s="1" t="s">
        <v>1540</v>
      </c>
      <c r="DF430" s="1" t="s">
        <v>1540</v>
      </c>
      <c r="DG430" s="1"/>
      <c r="DH430" s="1"/>
      <c r="DI430" s="1">
        <v>100</v>
      </c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>
        <v>101906</v>
      </c>
      <c r="DU430" s="1"/>
      <c r="DV430" s="1" t="s">
        <v>2247</v>
      </c>
      <c r="DW430" s="1"/>
      <c r="DX430" s="1">
        <v>1</v>
      </c>
      <c r="DY430" s="1"/>
      <c r="DZ430" s="1">
        <v>1</v>
      </c>
      <c r="EA430" s="1">
        <v>1</v>
      </c>
      <c r="EB430" s="1"/>
      <c r="EC430" s="1"/>
      <c r="ED430" s="1"/>
      <c r="EE430" s="1">
        <v>0</v>
      </c>
      <c r="EF430" s="1"/>
      <c r="EG430" s="1"/>
      <c r="EH430" s="1"/>
      <c r="EI430" s="1"/>
      <c r="EJ430" s="1"/>
      <c r="EK430" s="1"/>
      <c r="EL430" s="1"/>
      <c r="EM430" s="1"/>
      <c r="EN430" s="1"/>
      <c r="EO430" s="1" t="s">
        <v>2248</v>
      </c>
      <c r="EP430" s="1" t="s">
        <v>209</v>
      </c>
      <c r="EQ430" s="1" t="s">
        <v>209</v>
      </c>
      <c r="ER430" s="1" t="s">
        <v>209</v>
      </c>
      <c r="ES430" s="1" t="s">
        <v>427</v>
      </c>
      <c r="ET430" s="1">
        <v>2</v>
      </c>
      <c r="EU430" s="1"/>
      <c r="EV430" s="1"/>
      <c r="EW430" s="1"/>
      <c r="EX430" s="1">
        <v>0</v>
      </c>
      <c r="EY430" s="1">
        <v>0</v>
      </c>
      <c r="EZ430" s="1"/>
      <c r="FA430" s="1"/>
      <c r="FB430" s="1">
        <v>1</v>
      </c>
      <c r="FC430" s="1">
        <v>0</v>
      </c>
      <c r="FD430" s="1">
        <v>0</v>
      </c>
      <c r="FE430" s="1">
        <v>1</v>
      </c>
      <c r="FF430" s="1">
        <v>1</v>
      </c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>
        <v>1</v>
      </c>
      <c r="GQ430" s="1"/>
    </row>
    <row r="431" spans="1:199" ht="28" customHeight="1">
      <c r="A431" s="1" t="s">
        <v>2331</v>
      </c>
      <c r="B431" s="1" t="s">
        <v>2332</v>
      </c>
      <c r="C431" s="1" t="s">
        <v>2331</v>
      </c>
      <c r="D431" s="1" t="s">
        <v>201</v>
      </c>
      <c r="E431" s="1" t="s">
        <v>2332</v>
      </c>
      <c r="F431" s="1"/>
      <c r="G431" s="1">
        <v>292570</v>
      </c>
      <c r="H431" s="1"/>
      <c r="I431" s="1">
        <v>0</v>
      </c>
      <c r="J431" s="1">
        <v>1</v>
      </c>
      <c r="K431" s="1"/>
      <c r="L431" s="1"/>
      <c r="M431" s="1" t="s">
        <v>340</v>
      </c>
      <c r="N431" s="1"/>
      <c r="O431" s="1"/>
      <c r="P431" s="1" t="s">
        <v>2333</v>
      </c>
      <c r="Q431" s="1"/>
      <c r="R431" s="1" t="s">
        <v>2333</v>
      </c>
      <c r="S431" s="1"/>
      <c r="T431" s="1" t="s">
        <v>2333</v>
      </c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 t="s">
        <v>2334</v>
      </c>
      <c r="AJ431" s="1" t="s">
        <v>2335</v>
      </c>
      <c r="AK431" s="1" t="s">
        <v>2336</v>
      </c>
      <c r="AL431" s="1"/>
      <c r="AM431" s="1"/>
      <c r="AN431" s="1"/>
      <c r="AO431" s="1"/>
      <c r="AP431" s="1"/>
      <c r="AQ431" s="1"/>
      <c r="AR431" s="1"/>
      <c r="AS431" s="1">
        <v>1</v>
      </c>
      <c r="AT431" s="1">
        <v>1</v>
      </c>
      <c r="AU431" s="1">
        <v>0</v>
      </c>
      <c r="AV431" s="1">
        <v>1</v>
      </c>
      <c r="AW431" s="1">
        <v>0</v>
      </c>
      <c r="AX431" s="1">
        <v>0</v>
      </c>
      <c r="AY431" s="1"/>
      <c r="AZ431" s="1"/>
      <c r="BA431" s="1"/>
      <c r="BB431" s="1">
        <v>-1</v>
      </c>
      <c r="BC431" s="1">
        <v>2</v>
      </c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>
        <v>0</v>
      </c>
      <c r="CT431" s="1" t="s">
        <v>2337</v>
      </c>
      <c r="CU431" s="1"/>
      <c r="CV431" s="1" t="s">
        <v>2338</v>
      </c>
      <c r="CW431" s="1"/>
      <c r="CX431" s="1" t="s">
        <v>2339</v>
      </c>
      <c r="CY431" s="1">
        <v>1</v>
      </c>
      <c r="CZ431" s="1"/>
      <c r="DA431" s="1"/>
      <c r="DB431" s="1"/>
      <c r="DC431" s="1"/>
      <c r="DD431" s="1" t="s">
        <v>201</v>
      </c>
      <c r="DE431" s="1" t="s">
        <v>1510</v>
      </c>
      <c r="DF431" s="1" t="s">
        <v>1510</v>
      </c>
      <c r="DG431" s="1"/>
      <c r="DH431" s="1"/>
      <c r="DI431" s="1">
        <v>100</v>
      </c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>
        <v>101906</v>
      </c>
      <c r="DU431" s="1"/>
      <c r="DV431" s="1" t="s">
        <v>2247</v>
      </c>
      <c r="DW431" s="1"/>
      <c r="DX431" s="1">
        <v>1</v>
      </c>
      <c r="DY431" s="1"/>
      <c r="DZ431" s="1">
        <v>1</v>
      </c>
      <c r="EA431" s="1">
        <v>1</v>
      </c>
      <c r="EB431" s="1"/>
      <c r="EC431" s="1"/>
      <c r="ED431" s="1"/>
      <c r="EE431" s="1">
        <v>0</v>
      </c>
      <c r="EF431" s="1"/>
      <c r="EG431" s="1"/>
      <c r="EH431" s="1"/>
      <c r="EI431" s="1"/>
      <c r="EJ431" s="1"/>
      <c r="EK431" s="1"/>
      <c r="EL431" s="1"/>
      <c r="EM431" s="1"/>
      <c r="EN431" s="1"/>
      <c r="EO431" s="1" t="s">
        <v>2248</v>
      </c>
      <c r="EP431" s="1" t="s">
        <v>209</v>
      </c>
      <c r="EQ431" s="1" t="s">
        <v>209</v>
      </c>
      <c r="ER431" s="1" t="s">
        <v>209</v>
      </c>
      <c r="ES431" s="1" t="s">
        <v>427</v>
      </c>
      <c r="ET431" s="1">
        <v>2</v>
      </c>
      <c r="EU431" s="1"/>
      <c r="EV431" s="1"/>
      <c r="EW431" s="1"/>
      <c r="EX431" s="1">
        <v>0</v>
      </c>
      <c r="EY431" s="1">
        <v>0</v>
      </c>
      <c r="EZ431" s="1"/>
      <c r="FA431" s="1"/>
      <c r="FB431" s="1">
        <v>1</v>
      </c>
      <c r="FC431" s="1">
        <v>0</v>
      </c>
      <c r="FD431" s="1">
        <v>0</v>
      </c>
      <c r="FE431" s="1">
        <v>1</v>
      </c>
      <c r="FF431" s="1">
        <v>1</v>
      </c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 t="s">
        <v>222</v>
      </c>
      <c r="GK431" s="1" t="s">
        <v>201</v>
      </c>
      <c r="GL431" s="1">
        <v>999999999</v>
      </c>
      <c r="GM431" s="1"/>
      <c r="GN431" s="1"/>
      <c r="GO431" s="1"/>
      <c r="GP431" s="1">
        <v>1</v>
      </c>
      <c r="GQ431" s="1"/>
    </row>
    <row r="432" spans="1:199" ht="28" customHeight="1">
      <c r="A432" s="1" t="s">
        <v>2331</v>
      </c>
      <c r="B432" s="1" t="s">
        <v>2332</v>
      </c>
      <c r="C432" s="1" t="s">
        <v>2331</v>
      </c>
      <c r="D432" s="1" t="s">
        <v>201</v>
      </c>
      <c r="E432" s="1" t="s">
        <v>2332</v>
      </c>
      <c r="F432" s="1"/>
      <c r="G432" s="1">
        <v>292570</v>
      </c>
      <c r="H432" s="1"/>
      <c r="I432" s="1">
        <v>0</v>
      </c>
      <c r="J432" s="1">
        <v>1</v>
      </c>
      <c r="K432" s="1"/>
      <c r="L432" s="1"/>
      <c r="M432" s="1" t="s">
        <v>340</v>
      </c>
      <c r="N432" s="1"/>
      <c r="O432" s="1"/>
      <c r="P432" s="1" t="s">
        <v>2333</v>
      </c>
      <c r="Q432" s="1"/>
      <c r="R432" s="1" t="s">
        <v>2333</v>
      </c>
      <c r="S432" s="1"/>
      <c r="T432" s="1" t="s">
        <v>2333</v>
      </c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 t="s">
        <v>2334</v>
      </c>
      <c r="AJ432" s="1" t="s">
        <v>2335</v>
      </c>
      <c r="AK432" s="1" t="s">
        <v>2336</v>
      </c>
      <c r="AL432" s="1"/>
      <c r="AM432" s="1"/>
      <c r="AN432" s="1"/>
      <c r="AO432" s="1"/>
      <c r="AP432" s="1"/>
      <c r="AQ432" s="1"/>
      <c r="AR432" s="1"/>
      <c r="AS432" s="1">
        <v>1</v>
      </c>
      <c r="AT432" s="1">
        <v>1</v>
      </c>
      <c r="AU432" s="1">
        <v>0</v>
      </c>
      <c r="AV432" s="1">
        <v>1</v>
      </c>
      <c r="AW432" s="1">
        <v>0</v>
      </c>
      <c r="AX432" s="1">
        <v>0</v>
      </c>
      <c r="AY432" s="1"/>
      <c r="AZ432" s="1"/>
      <c r="BA432" s="1"/>
      <c r="BB432" s="1">
        <v>-1</v>
      </c>
      <c r="BC432" s="1">
        <v>2</v>
      </c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>
        <v>0</v>
      </c>
      <c r="CT432" s="1" t="s">
        <v>2337</v>
      </c>
      <c r="CU432" s="1"/>
      <c r="CV432" s="1" t="s">
        <v>2338</v>
      </c>
      <c r="CW432" s="1"/>
      <c r="CX432" s="1" t="s">
        <v>2340</v>
      </c>
      <c r="CY432" s="1">
        <v>2</v>
      </c>
      <c r="CZ432" s="1"/>
      <c r="DA432" s="1"/>
      <c r="DB432" s="1"/>
      <c r="DC432" s="1"/>
      <c r="DD432" s="1" t="s">
        <v>201</v>
      </c>
      <c r="DE432" s="1" t="s">
        <v>1512</v>
      </c>
      <c r="DF432" s="1" t="s">
        <v>1512</v>
      </c>
      <c r="DG432" s="1"/>
      <c r="DH432" s="1"/>
      <c r="DI432" s="1">
        <v>100</v>
      </c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>
        <v>101906</v>
      </c>
      <c r="DU432" s="1"/>
      <c r="DV432" s="1" t="s">
        <v>2247</v>
      </c>
      <c r="DW432" s="1"/>
      <c r="DX432" s="1">
        <v>1</v>
      </c>
      <c r="DY432" s="1"/>
      <c r="DZ432" s="1">
        <v>1</v>
      </c>
      <c r="EA432" s="1">
        <v>1</v>
      </c>
      <c r="EB432" s="1"/>
      <c r="EC432" s="1"/>
      <c r="ED432" s="1"/>
      <c r="EE432" s="1">
        <v>0</v>
      </c>
      <c r="EF432" s="1"/>
      <c r="EG432" s="1"/>
      <c r="EH432" s="1"/>
      <c r="EI432" s="1"/>
      <c r="EJ432" s="1"/>
      <c r="EK432" s="1"/>
      <c r="EL432" s="1"/>
      <c r="EM432" s="1"/>
      <c r="EN432" s="1"/>
      <c r="EO432" s="1" t="s">
        <v>2248</v>
      </c>
      <c r="EP432" s="1" t="s">
        <v>209</v>
      </c>
      <c r="EQ432" s="1" t="s">
        <v>209</v>
      </c>
      <c r="ER432" s="1" t="s">
        <v>209</v>
      </c>
      <c r="ES432" s="1" t="s">
        <v>427</v>
      </c>
      <c r="ET432" s="1">
        <v>2</v>
      </c>
      <c r="EU432" s="1"/>
      <c r="EV432" s="1"/>
      <c r="EW432" s="1"/>
      <c r="EX432" s="1">
        <v>0</v>
      </c>
      <c r="EY432" s="1">
        <v>0</v>
      </c>
      <c r="EZ432" s="1"/>
      <c r="FA432" s="1"/>
      <c r="FB432" s="1">
        <v>1</v>
      </c>
      <c r="FC432" s="1">
        <v>0</v>
      </c>
      <c r="FD432" s="1">
        <v>0</v>
      </c>
      <c r="FE432" s="1">
        <v>1</v>
      </c>
      <c r="FF432" s="1">
        <v>1</v>
      </c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>
        <v>1</v>
      </c>
      <c r="GQ432" s="1"/>
    </row>
    <row r="433" spans="1:199" ht="28" customHeight="1">
      <c r="A433" s="1" t="s">
        <v>2331</v>
      </c>
      <c r="B433" s="1" t="s">
        <v>2332</v>
      </c>
      <c r="C433" s="1" t="s">
        <v>2331</v>
      </c>
      <c r="D433" s="1" t="s">
        <v>201</v>
      </c>
      <c r="E433" s="1" t="s">
        <v>2332</v>
      </c>
      <c r="F433" s="1"/>
      <c r="G433" s="1">
        <v>292570</v>
      </c>
      <c r="H433" s="1"/>
      <c r="I433" s="1">
        <v>0</v>
      </c>
      <c r="J433" s="1">
        <v>1</v>
      </c>
      <c r="K433" s="1"/>
      <c r="L433" s="1"/>
      <c r="M433" s="1" t="s">
        <v>340</v>
      </c>
      <c r="N433" s="1"/>
      <c r="O433" s="1"/>
      <c r="P433" s="1" t="s">
        <v>2333</v>
      </c>
      <c r="Q433" s="1"/>
      <c r="R433" s="1" t="s">
        <v>2333</v>
      </c>
      <c r="S433" s="1"/>
      <c r="T433" s="1" t="s">
        <v>2333</v>
      </c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 t="s">
        <v>2334</v>
      </c>
      <c r="AJ433" s="1" t="s">
        <v>2335</v>
      </c>
      <c r="AK433" s="1" t="s">
        <v>2336</v>
      </c>
      <c r="AL433" s="1"/>
      <c r="AM433" s="1"/>
      <c r="AN433" s="1"/>
      <c r="AO433" s="1"/>
      <c r="AP433" s="1"/>
      <c r="AQ433" s="1"/>
      <c r="AR433" s="1"/>
      <c r="AS433" s="1">
        <v>1</v>
      </c>
      <c r="AT433" s="1">
        <v>1</v>
      </c>
      <c r="AU433" s="1">
        <v>0</v>
      </c>
      <c r="AV433" s="1">
        <v>1</v>
      </c>
      <c r="AW433" s="1">
        <v>0</v>
      </c>
      <c r="AX433" s="1">
        <v>0</v>
      </c>
      <c r="AY433" s="1"/>
      <c r="AZ433" s="1"/>
      <c r="BA433" s="1"/>
      <c r="BB433" s="1">
        <v>-1</v>
      </c>
      <c r="BC433" s="1">
        <v>2</v>
      </c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>
        <v>0</v>
      </c>
      <c r="CT433" s="1" t="s">
        <v>2337</v>
      </c>
      <c r="CU433" s="1"/>
      <c r="CV433" s="1" t="s">
        <v>2338</v>
      </c>
      <c r="CW433" s="1"/>
      <c r="CX433" s="1" t="s">
        <v>2341</v>
      </c>
      <c r="CY433" s="1">
        <v>3</v>
      </c>
      <c r="CZ433" s="1"/>
      <c r="DA433" s="1"/>
      <c r="DB433" s="1"/>
      <c r="DC433" s="1"/>
      <c r="DD433" s="1" t="s">
        <v>201</v>
      </c>
      <c r="DE433" s="1" t="s">
        <v>1514</v>
      </c>
      <c r="DF433" s="1" t="s">
        <v>1514</v>
      </c>
      <c r="DG433" s="1"/>
      <c r="DH433" s="1"/>
      <c r="DI433" s="1">
        <v>100</v>
      </c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>
        <v>101906</v>
      </c>
      <c r="DU433" s="1"/>
      <c r="DV433" s="1" t="s">
        <v>2247</v>
      </c>
      <c r="DW433" s="1"/>
      <c r="DX433" s="1">
        <v>1</v>
      </c>
      <c r="DY433" s="1"/>
      <c r="DZ433" s="1">
        <v>1</v>
      </c>
      <c r="EA433" s="1">
        <v>1</v>
      </c>
      <c r="EB433" s="1"/>
      <c r="EC433" s="1"/>
      <c r="ED433" s="1"/>
      <c r="EE433" s="1">
        <v>0</v>
      </c>
      <c r="EF433" s="1"/>
      <c r="EG433" s="1"/>
      <c r="EH433" s="1"/>
      <c r="EI433" s="1"/>
      <c r="EJ433" s="1"/>
      <c r="EK433" s="1"/>
      <c r="EL433" s="1"/>
      <c r="EM433" s="1"/>
      <c r="EN433" s="1"/>
      <c r="EO433" s="1" t="s">
        <v>2248</v>
      </c>
      <c r="EP433" s="1" t="s">
        <v>209</v>
      </c>
      <c r="EQ433" s="1" t="s">
        <v>209</v>
      </c>
      <c r="ER433" s="1" t="s">
        <v>209</v>
      </c>
      <c r="ES433" s="1" t="s">
        <v>427</v>
      </c>
      <c r="ET433" s="1">
        <v>2</v>
      </c>
      <c r="EU433" s="1"/>
      <c r="EV433" s="1"/>
      <c r="EW433" s="1"/>
      <c r="EX433" s="1">
        <v>0</v>
      </c>
      <c r="EY433" s="1">
        <v>0</v>
      </c>
      <c r="EZ433" s="1"/>
      <c r="FA433" s="1"/>
      <c r="FB433" s="1">
        <v>1</v>
      </c>
      <c r="FC433" s="1">
        <v>0</v>
      </c>
      <c r="FD433" s="1">
        <v>0</v>
      </c>
      <c r="FE433" s="1">
        <v>1</v>
      </c>
      <c r="FF433" s="1">
        <v>1</v>
      </c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>
        <v>1</v>
      </c>
      <c r="GQ433" s="1"/>
    </row>
    <row r="434" spans="1:199" ht="28" customHeight="1">
      <c r="A434" s="1" t="s">
        <v>2331</v>
      </c>
      <c r="B434" s="1" t="s">
        <v>2332</v>
      </c>
      <c r="C434" s="1" t="s">
        <v>2331</v>
      </c>
      <c r="D434" s="1" t="s">
        <v>201</v>
      </c>
      <c r="E434" s="1" t="s">
        <v>2332</v>
      </c>
      <c r="F434" s="1"/>
      <c r="G434" s="1">
        <v>292570</v>
      </c>
      <c r="H434" s="1"/>
      <c r="I434" s="1">
        <v>0</v>
      </c>
      <c r="J434" s="1">
        <v>1</v>
      </c>
      <c r="K434" s="1"/>
      <c r="L434" s="1"/>
      <c r="M434" s="1" t="s">
        <v>340</v>
      </c>
      <c r="N434" s="1"/>
      <c r="O434" s="1"/>
      <c r="P434" s="1" t="s">
        <v>2333</v>
      </c>
      <c r="Q434" s="1"/>
      <c r="R434" s="1" t="s">
        <v>2333</v>
      </c>
      <c r="S434" s="1"/>
      <c r="T434" s="1" t="s">
        <v>2333</v>
      </c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 t="s">
        <v>2334</v>
      </c>
      <c r="AJ434" s="1" t="s">
        <v>2335</v>
      </c>
      <c r="AK434" s="1" t="s">
        <v>2336</v>
      </c>
      <c r="AL434" s="1"/>
      <c r="AM434" s="1"/>
      <c r="AN434" s="1"/>
      <c r="AO434" s="1"/>
      <c r="AP434" s="1"/>
      <c r="AQ434" s="1"/>
      <c r="AR434" s="1"/>
      <c r="AS434" s="1">
        <v>1</v>
      </c>
      <c r="AT434" s="1">
        <v>1</v>
      </c>
      <c r="AU434" s="1">
        <v>0</v>
      </c>
      <c r="AV434" s="1">
        <v>1</v>
      </c>
      <c r="AW434" s="1">
        <v>0</v>
      </c>
      <c r="AX434" s="1">
        <v>0</v>
      </c>
      <c r="AY434" s="1"/>
      <c r="AZ434" s="1"/>
      <c r="BA434" s="1"/>
      <c r="BB434" s="1">
        <v>-1</v>
      </c>
      <c r="BC434" s="1">
        <v>2</v>
      </c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>
        <v>0</v>
      </c>
      <c r="CT434" s="1" t="s">
        <v>2337</v>
      </c>
      <c r="CU434" s="1"/>
      <c r="CV434" s="1" t="s">
        <v>2338</v>
      </c>
      <c r="CW434" s="1"/>
      <c r="CX434" s="1" t="s">
        <v>2342</v>
      </c>
      <c r="CY434" s="1">
        <v>4</v>
      </c>
      <c r="CZ434" s="1"/>
      <c r="DA434" s="1"/>
      <c r="DB434" s="1"/>
      <c r="DC434" s="1"/>
      <c r="DD434" s="1" t="s">
        <v>201</v>
      </c>
      <c r="DE434" s="1" t="s">
        <v>1516</v>
      </c>
      <c r="DF434" s="1" t="s">
        <v>1516</v>
      </c>
      <c r="DG434" s="1"/>
      <c r="DH434" s="1"/>
      <c r="DI434" s="1">
        <v>100</v>
      </c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>
        <v>101906</v>
      </c>
      <c r="DU434" s="1"/>
      <c r="DV434" s="1" t="s">
        <v>2247</v>
      </c>
      <c r="DW434" s="1"/>
      <c r="DX434" s="1">
        <v>1</v>
      </c>
      <c r="DY434" s="1"/>
      <c r="DZ434" s="1">
        <v>1</v>
      </c>
      <c r="EA434" s="1">
        <v>1</v>
      </c>
      <c r="EB434" s="1"/>
      <c r="EC434" s="1"/>
      <c r="ED434" s="1"/>
      <c r="EE434" s="1">
        <v>0</v>
      </c>
      <c r="EF434" s="1"/>
      <c r="EG434" s="1"/>
      <c r="EH434" s="1"/>
      <c r="EI434" s="1"/>
      <c r="EJ434" s="1"/>
      <c r="EK434" s="1"/>
      <c r="EL434" s="1"/>
      <c r="EM434" s="1"/>
      <c r="EN434" s="1"/>
      <c r="EO434" s="1" t="s">
        <v>2248</v>
      </c>
      <c r="EP434" s="1" t="s">
        <v>209</v>
      </c>
      <c r="EQ434" s="1" t="s">
        <v>209</v>
      </c>
      <c r="ER434" s="1" t="s">
        <v>209</v>
      </c>
      <c r="ES434" s="1" t="s">
        <v>427</v>
      </c>
      <c r="ET434" s="1">
        <v>2</v>
      </c>
      <c r="EU434" s="1"/>
      <c r="EV434" s="1"/>
      <c r="EW434" s="1"/>
      <c r="EX434" s="1">
        <v>0</v>
      </c>
      <c r="EY434" s="1">
        <v>0</v>
      </c>
      <c r="EZ434" s="1"/>
      <c r="FA434" s="1"/>
      <c r="FB434" s="1">
        <v>1</v>
      </c>
      <c r="FC434" s="1">
        <v>0</v>
      </c>
      <c r="FD434" s="1">
        <v>0</v>
      </c>
      <c r="FE434" s="1">
        <v>1</v>
      </c>
      <c r="FF434" s="1">
        <v>1</v>
      </c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>
        <v>1</v>
      </c>
      <c r="GQ434" s="1"/>
    </row>
    <row r="435" spans="1:199" ht="28" customHeight="1">
      <c r="A435" s="1" t="s">
        <v>2343</v>
      </c>
      <c r="B435" s="1" t="s">
        <v>2344</v>
      </c>
      <c r="C435" s="1" t="s">
        <v>2343</v>
      </c>
      <c r="D435" s="1" t="s">
        <v>201</v>
      </c>
      <c r="E435" s="1" t="s">
        <v>2344</v>
      </c>
      <c r="F435" s="1"/>
      <c r="G435" s="1">
        <v>139545</v>
      </c>
      <c r="H435" s="1"/>
      <c r="I435" s="1">
        <v>0</v>
      </c>
      <c r="J435" s="1">
        <v>1</v>
      </c>
      <c r="K435" s="1"/>
      <c r="L435" s="1"/>
      <c r="M435" s="1" t="s">
        <v>340</v>
      </c>
      <c r="N435" s="1"/>
      <c r="O435" s="1"/>
      <c r="P435" s="1" t="s">
        <v>2345</v>
      </c>
      <c r="Q435" s="1"/>
      <c r="R435" s="1" t="s">
        <v>2345</v>
      </c>
      <c r="S435" s="1"/>
      <c r="T435" s="1" t="s">
        <v>2345</v>
      </c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 t="s">
        <v>2346</v>
      </c>
      <c r="AJ435" s="1" t="s">
        <v>2347</v>
      </c>
      <c r="AK435" s="1" t="s">
        <v>2348</v>
      </c>
      <c r="AL435" s="1"/>
      <c r="AM435" s="1"/>
      <c r="AN435" s="1"/>
      <c r="AO435" s="1"/>
      <c r="AP435" s="1"/>
      <c r="AQ435" s="1"/>
      <c r="AR435" s="1"/>
      <c r="AS435" s="1">
        <v>1</v>
      </c>
      <c r="AT435" s="1">
        <v>1</v>
      </c>
      <c r="AU435" s="1">
        <v>0</v>
      </c>
      <c r="AV435" s="1">
        <v>1</v>
      </c>
      <c r="AW435" s="1">
        <v>0</v>
      </c>
      <c r="AX435" s="1">
        <v>0</v>
      </c>
      <c r="AY435" s="1"/>
      <c r="AZ435" s="1"/>
      <c r="BA435" s="1"/>
      <c r="BB435" s="1">
        <v>-1</v>
      </c>
      <c r="BC435" s="1">
        <v>2</v>
      </c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>
        <v>0</v>
      </c>
      <c r="CT435" s="1" t="s">
        <v>2349</v>
      </c>
      <c r="CU435" s="1"/>
      <c r="CV435" s="1" t="s">
        <v>2350</v>
      </c>
      <c r="CW435" s="1"/>
      <c r="CX435" s="1" t="s">
        <v>2351</v>
      </c>
      <c r="CY435" s="1">
        <v>1</v>
      </c>
      <c r="CZ435" s="1"/>
      <c r="DA435" s="1"/>
      <c r="DB435" s="1"/>
      <c r="DC435" s="1"/>
      <c r="DD435" s="1" t="s">
        <v>201</v>
      </c>
      <c r="DE435" s="1" t="s">
        <v>1504</v>
      </c>
      <c r="DF435" s="1" t="s">
        <v>1504</v>
      </c>
      <c r="DG435" s="1"/>
      <c r="DH435" s="1"/>
      <c r="DI435" s="1">
        <v>100</v>
      </c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>
        <v>101906</v>
      </c>
      <c r="DU435" s="1"/>
      <c r="DV435" s="1" t="s">
        <v>2247</v>
      </c>
      <c r="DW435" s="1"/>
      <c r="DX435" s="1">
        <v>1</v>
      </c>
      <c r="DY435" s="1"/>
      <c r="DZ435" s="1">
        <v>1</v>
      </c>
      <c r="EA435" s="1">
        <v>1</v>
      </c>
      <c r="EB435" s="1"/>
      <c r="EC435" s="1"/>
      <c r="ED435" s="1"/>
      <c r="EE435" s="1">
        <v>0</v>
      </c>
      <c r="EF435" s="1"/>
      <c r="EG435" s="1"/>
      <c r="EH435" s="1"/>
      <c r="EI435" s="1"/>
      <c r="EJ435" s="1"/>
      <c r="EK435" s="1"/>
      <c r="EL435" s="1"/>
      <c r="EM435" s="1"/>
      <c r="EN435" s="1"/>
      <c r="EO435" s="1" t="s">
        <v>2248</v>
      </c>
      <c r="EP435" s="1" t="s">
        <v>209</v>
      </c>
      <c r="EQ435" s="1" t="s">
        <v>209</v>
      </c>
      <c r="ER435" s="1" t="s">
        <v>209</v>
      </c>
      <c r="ES435" s="1" t="s">
        <v>427</v>
      </c>
      <c r="ET435" s="1">
        <v>2</v>
      </c>
      <c r="EU435" s="1"/>
      <c r="EV435" s="1"/>
      <c r="EW435" s="1"/>
      <c r="EX435" s="1">
        <v>0</v>
      </c>
      <c r="EY435" s="1">
        <v>0</v>
      </c>
      <c r="EZ435" s="1"/>
      <c r="FA435" s="1"/>
      <c r="FB435" s="1">
        <v>1</v>
      </c>
      <c r="FC435" s="1">
        <v>0</v>
      </c>
      <c r="FD435" s="1">
        <v>0</v>
      </c>
      <c r="FE435" s="1">
        <v>1</v>
      </c>
      <c r="FF435" s="1">
        <v>1</v>
      </c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 t="s">
        <v>222</v>
      </c>
      <c r="GK435" s="1" t="s">
        <v>201</v>
      </c>
      <c r="GL435" s="1">
        <v>999999999</v>
      </c>
      <c r="GM435" s="1"/>
      <c r="GN435" s="1"/>
      <c r="GO435" s="1"/>
      <c r="GP435" s="1">
        <v>1</v>
      </c>
      <c r="GQ435" s="1"/>
    </row>
    <row r="436" spans="1:199" ht="28" customHeight="1">
      <c r="A436" s="1" t="s">
        <v>2343</v>
      </c>
      <c r="B436" s="1" t="s">
        <v>2344</v>
      </c>
      <c r="C436" s="1" t="s">
        <v>2343</v>
      </c>
      <c r="D436" s="1" t="s">
        <v>201</v>
      </c>
      <c r="E436" s="1" t="s">
        <v>2344</v>
      </c>
      <c r="F436" s="1"/>
      <c r="G436" s="1">
        <v>139545</v>
      </c>
      <c r="H436" s="1"/>
      <c r="I436" s="1">
        <v>0</v>
      </c>
      <c r="J436" s="1">
        <v>1</v>
      </c>
      <c r="K436" s="1"/>
      <c r="L436" s="1"/>
      <c r="M436" s="1" t="s">
        <v>340</v>
      </c>
      <c r="N436" s="1"/>
      <c r="O436" s="1"/>
      <c r="P436" s="1" t="s">
        <v>2345</v>
      </c>
      <c r="Q436" s="1"/>
      <c r="R436" s="1" t="s">
        <v>2345</v>
      </c>
      <c r="S436" s="1"/>
      <c r="T436" s="1" t="s">
        <v>2345</v>
      </c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 t="s">
        <v>2346</v>
      </c>
      <c r="AJ436" s="1" t="s">
        <v>2347</v>
      </c>
      <c r="AK436" s="1" t="s">
        <v>2348</v>
      </c>
      <c r="AL436" s="1"/>
      <c r="AM436" s="1"/>
      <c r="AN436" s="1"/>
      <c r="AO436" s="1"/>
      <c r="AP436" s="1"/>
      <c r="AQ436" s="1"/>
      <c r="AR436" s="1"/>
      <c r="AS436" s="1">
        <v>1</v>
      </c>
      <c r="AT436" s="1">
        <v>1</v>
      </c>
      <c r="AU436" s="1">
        <v>0</v>
      </c>
      <c r="AV436" s="1">
        <v>1</v>
      </c>
      <c r="AW436" s="1">
        <v>0</v>
      </c>
      <c r="AX436" s="1">
        <v>0</v>
      </c>
      <c r="AY436" s="1"/>
      <c r="AZ436" s="1"/>
      <c r="BA436" s="1"/>
      <c r="BB436" s="1">
        <v>-1</v>
      </c>
      <c r="BC436" s="1">
        <v>2</v>
      </c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>
        <v>0</v>
      </c>
      <c r="CT436" s="1" t="s">
        <v>2349</v>
      </c>
      <c r="CU436" s="1"/>
      <c r="CV436" s="1" t="s">
        <v>2350</v>
      </c>
      <c r="CW436" s="1"/>
      <c r="CX436" s="1" t="s">
        <v>2352</v>
      </c>
      <c r="CY436" s="1">
        <v>2</v>
      </c>
      <c r="CZ436" s="1"/>
      <c r="DA436" s="1"/>
      <c r="DB436" s="1"/>
      <c r="DC436" s="1"/>
      <c r="DD436" s="1" t="s">
        <v>201</v>
      </c>
      <c r="DE436" s="1" t="s">
        <v>1508</v>
      </c>
      <c r="DF436" s="1" t="s">
        <v>1508</v>
      </c>
      <c r="DG436" s="1"/>
      <c r="DH436" s="1"/>
      <c r="DI436" s="1">
        <v>100</v>
      </c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>
        <v>101906</v>
      </c>
      <c r="DU436" s="1"/>
      <c r="DV436" s="1" t="s">
        <v>2247</v>
      </c>
      <c r="DW436" s="1"/>
      <c r="DX436" s="1">
        <v>1</v>
      </c>
      <c r="DY436" s="1"/>
      <c r="DZ436" s="1">
        <v>1</v>
      </c>
      <c r="EA436" s="1">
        <v>1</v>
      </c>
      <c r="EB436" s="1"/>
      <c r="EC436" s="1"/>
      <c r="ED436" s="1"/>
      <c r="EE436" s="1">
        <v>0</v>
      </c>
      <c r="EF436" s="1"/>
      <c r="EG436" s="1"/>
      <c r="EH436" s="1"/>
      <c r="EI436" s="1"/>
      <c r="EJ436" s="1"/>
      <c r="EK436" s="1"/>
      <c r="EL436" s="1"/>
      <c r="EM436" s="1"/>
      <c r="EN436" s="1"/>
      <c r="EO436" s="1" t="s">
        <v>2248</v>
      </c>
      <c r="EP436" s="1" t="s">
        <v>209</v>
      </c>
      <c r="EQ436" s="1" t="s">
        <v>209</v>
      </c>
      <c r="ER436" s="1" t="s">
        <v>209</v>
      </c>
      <c r="ES436" s="1" t="s">
        <v>427</v>
      </c>
      <c r="ET436" s="1">
        <v>2</v>
      </c>
      <c r="EU436" s="1"/>
      <c r="EV436" s="1"/>
      <c r="EW436" s="1"/>
      <c r="EX436" s="1">
        <v>0</v>
      </c>
      <c r="EY436" s="1">
        <v>0</v>
      </c>
      <c r="EZ436" s="1"/>
      <c r="FA436" s="1"/>
      <c r="FB436" s="1">
        <v>1</v>
      </c>
      <c r="FC436" s="1">
        <v>0</v>
      </c>
      <c r="FD436" s="1">
        <v>0</v>
      </c>
      <c r="FE436" s="1">
        <v>1</v>
      </c>
      <c r="FF436" s="1">
        <v>1</v>
      </c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>
        <v>1</v>
      </c>
      <c r="GQ436" s="1"/>
    </row>
    <row r="437" spans="1:199" ht="28" customHeight="1">
      <c r="A437" s="1" t="s">
        <v>2343</v>
      </c>
      <c r="B437" s="1" t="s">
        <v>2344</v>
      </c>
      <c r="C437" s="1" t="s">
        <v>2343</v>
      </c>
      <c r="D437" s="1" t="s">
        <v>201</v>
      </c>
      <c r="E437" s="1" t="s">
        <v>2344</v>
      </c>
      <c r="F437" s="1"/>
      <c r="G437" s="1">
        <v>139545</v>
      </c>
      <c r="H437" s="1"/>
      <c r="I437" s="1">
        <v>0</v>
      </c>
      <c r="J437" s="1">
        <v>1</v>
      </c>
      <c r="K437" s="1"/>
      <c r="L437" s="1"/>
      <c r="M437" s="1" t="s">
        <v>340</v>
      </c>
      <c r="N437" s="1"/>
      <c r="O437" s="1"/>
      <c r="P437" s="1" t="s">
        <v>2345</v>
      </c>
      <c r="Q437" s="1"/>
      <c r="R437" s="1" t="s">
        <v>2345</v>
      </c>
      <c r="S437" s="1"/>
      <c r="T437" s="1" t="s">
        <v>2345</v>
      </c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 t="s">
        <v>2346</v>
      </c>
      <c r="AJ437" s="1" t="s">
        <v>2347</v>
      </c>
      <c r="AK437" s="1" t="s">
        <v>2348</v>
      </c>
      <c r="AL437" s="1"/>
      <c r="AM437" s="1"/>
      <c r="AN437" s="1"/>
      <c r="AO437" s="1"/>
      <c r="AP437" s="1"/>
      <c r="AQ437" s="1"/>
      <c r="AR437" s="1"/>
      <c r="AS437" s="1">
        <v>1</v>
      </c>
      <c r="AT437" s="1">
        <v>1</v>
      </c>
      <c r="AU437" s="1">
        <v>0</v>
      </c>
      <c r="AV437" s="1">
        <v>1</v>
      </c>
      <c r="AW437" s="1">
        <v>0</v>
      </c>
      <c r="AX437" s="1">
        <v>0</v>
      </c>
      <c r="AY437" s="1"/>
      <c r="AZ437" s="1"/>
      <c r="BA437" s="1"/>
      <c r="BB437" s="1">
        <v>-1</v>
      </c>
      <c r="BC437" s="1">
        <v>2</v>
      </c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>
        <v>0</v>
      </c>
      <c r="CT437" s="1" t="s">
        <v>2349</v>
      </c>
      <c r="CU437" s="1"/>
      <c r="CV437" s="1" t="s">
        <v>2350</v>
      </c>
      <c r="CW437" s="1"/>
      <c r="CX437" s="1" t="s">
        <v>2353</v>
      </c>
      <c r="CY437" s="1">
        <v>3</v>
      </c>
      <c r="CZ437" s="1"/>
      <c r="DA437" s="1"/>
      <c r="DB437" s="1"/>
      <c r="DC437" s="1"/>
      <c r="DD437" s="1" t="s">
        <v>201</v>
      </c>
      <c r="DE437" s="1" t="s">
        <v>1510</v>
      </c>
      <c r="DF437" s="1" t="s">
        <v>1510</v>
      </c>
      <c r="DG437" s="1"/>
      <c r="DH437" s="1"/>
      <c r="DI437" s="1">
        <v>100</v>
      </c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>
        <v>101906</v>
      </c>
      <c r="DU437" s="1"/>
      <c r="DV437" s="1" t="s">
        <v>2247</v>
      </c>
      <c r="DW437" s="1"/>
      <c r="DX437" s="1">
        <v>1</v>
      </c>
      <c r="DY437" s="1"/>
      <c r="DZ437" s="1">
        <v>1</v>
      </c>
      <c r="EA437" s="1">
        <v>1</v>
      </c>
      <c r="EB437" s="1"/>
      <c r="EC437" s="1"/>
      <c r="ED437" s="1"/>
      <c r="EE437" s="1">
        <v>0</v>
      </c>
      <c r="EF437" s="1"/>
      <c r="EG437" s="1"/>
      <c r="EH437" s="1"/>
      <c r="EI437" s="1"/>
      <c r="EJ437" s="1"/>
      <c r="EK437" s="1"/>
      <c r="EL437" s="1"/>
      <c r="EM437" s="1"/>
      <c r="EN437" s="1"/>
      <c r="EO437" s="1" t="s">
        <v>2248</v>
      </c>
      <c r="EP437" s="1" t="s">
        <v>209</v>
      </c>
      <c r="EQ437" s="1" t="s">
        <v>209</v>
      </c>
      <c r="ER437" s="1" t="s">
        <v>209</v>
      </c>
      <c r="ES437" s="1" t="s">
        <v>427</v>
      </c>
      <c r="ET437" s="1">
        <v>2</v>
      </c>
      <c r="EU437" s="1"/>
      <c r="EV437" s="1"/>
      <c r="EW437" s="1"/>
      <c r="EX437" s="1">
        <v>0</v>
      </c>
      <c r="EY437" s="1">
        <v>0</v>
      </c>
      <c r="EZ437" s="1"/>
      <c r="FA437" s="1"/>
      <c r="FB437" s="1">
        <v>1</v>
      </c>
      <c r="FC437" s="1">
        <v>0</v>
      </c>
      <c r="FD437" s="1">
        <v>0</v>
      </c>
      <c r="FE437" s="1">
        <v>1</v>
      </c>
      <c r="FF437" s="1">
        <v>1</v>
      </c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>
        <v>1</v>
      </c>
      <c r="GQ437" s="1"/>
    </row>
    <row r="438" spans="1:199" ht="28" customHeight="1">
      <c r="A438" s="1" t="s">
        <v>2343</v>
      </c>
      <c r="B438" s="1" t="s">
        <v>2344</v>
      </c>
      <c r="C438" s="1" t="s">
        <v>2343</v>
      </c>
      <c r="D438" s="1" t="s">
        <v>201</v>
      </c>
      <c r="E438" s="1" t="s">
        <v>2344</v>
      </c>
      <c r="F438" s="1"/>
      <c r="G438" s="1">
        <v>139545</v>
      </c>
      <c r="H438" s="1"/>
      <c r="I438" s="1">
        <v>0</v>
      </c>
      <c r="J438" s="1">
        <v>1</v>
      </c>
      <c r="K438" s="1"/>
      <c r="L438" s="1"/>
      <c r="M438" s="1" t="s">
        <v>340</v>
      </c>
      <c r="N438" s="1"/>
      <c r="O438" s="1"/>
      <c r="P438" s="1" t="s">
        <v>2345</v>
      </c>
      <c r="Q438" s="1"/>
      <c r="R438" s="1" t="s">
        <v>2345</v>
      </c>
      <c r="S438" s="1"/>
      <c r="T438" s="1" t="s">
        <v>2345</v>
      </c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 t="s">
        <v>2346</v>
      </c>
      <c r="AJ438" s="1" t="s">
        <v>2347</v>
      </c>
      <c r="AK438" s="1" t="s">
        <v>2348</v>
      </c>
      <c r="AL438" s="1"/>
      <c r="AM438" s="1"/>
      <c r="AN438" s="1"/>
      <c r="AO438" s="1"/>
      <c r="AP438" s="1"/>
      <c r="AQ438" s="1"/>
      <c r="AR438" s="1"/>
      <c r="AS438" s="1">
        <v>1</v>
      </c>
      <c r="AT438" s="1">
        <v>1</v>
      </c>
      <c r="AU438" s="1">
        <v>0</v>
      </c>
      <c r="AV438" s="1">
        <v>1</v>
      </c>
      <c r="AW438" s="1">
        <v>0</v>
      </c>
      <c r="AX438" s="1">
        <v>0</v>
      </c>
      <c r="AY438" s="1"/>
      <c r="AZ438" s="1"/>
      <c r="BA438" s="1"/>
      <c r="BB438" s="1">
        <v>-1</v>
      </c>
      <c r="BC438" s="1">
        <v>2</v>
      </c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>
        <v>0</v>
      </c>
      <c r="CT438" s="1" t="s">
        <v>2349</v>
      </c>
      <c r="CU438" s="1"/>
      <c r="CV438" s="1" t="s">
        <v>2350</v>
      </c>
      <c r="CW438" s="1"/>
      <c r="CX438" s="1" t="s">
        <v>2354</v>
      </c>
      <c r="CY438" s="1">
        <v>4</v>
      </c>
      <c r="CZ438" s="1"/>
      <c r="DA438" s="1"/>
      <c r="DB438" s="1"/>
      <c r="DC438" s="1"/>
      <c r="DD438" s="1" t="s">
        <v>201</v>
      </c>
      <c r="DE438" s="1" t="s">
        <v>1512</v>
      </c>
      <c r="DF438" s="1" t="s">
        <v>1512</v>
      </c>
      <c r="DG438" s="1"/>
      <c r="DH438" s="1"/>
      <c r="DI438" s="1">
        <v>100</v>
      </c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>
        <v>101906</v>
      </c>
      <c r="DU438" s="1"/>
      <c r="DV438" s="1" t="s">
        <v>2247</v>
      </c>
      <c r="DW438" s="1"/>
      <c r="DX438" s="1">
        <v>1</v>
      </c>
      <c r="DY438" s="1"/>
      <c r="DZ438" s="1">
        <v>1</v>
      </c>
      <c r="EA438" s="1">
        <v>1</v>
      </c>
      <c r="EB438" s="1"/>
      <c r="EC438" s="1"/>
      <c r="ED438" s="1"/>
      <c r="EE438" s="1">
        <v>0</v>
      </c>
      <c r="EF438" s="1"/>
      <c r="EG438" s="1"/>
      <c r="EH438" s="1"/>
      <c r="EI438" s="1"/>
      <c r="EJ438" s="1"/>
      <c r="EK438" s="1"/>
      <c r="EL438" s="1"/>
      <c r="EM438" s="1"/>
      <c r="EN438" s="1"/>
      <c r="EO438" s="1" t="s">
        <v>2248</v>
      </c>
      <c r="EP438" s="1" t="s">
        <v>209</v>
      </c>
      <c r="EQ438" s="1" t="s">
        <v>209</v>
      </c>
      <c r="ER438" s="1" t="s">
        <v>209</v>
      </c>
      <c r="ES438" s="1" t="s">
        <v>427</v>
      </c>
      <c r="ET438" s="1">
        <v>2</v>
      </c>
      <c r="EU438" s="1"/>
      <c r="EV438" s="1"/>
      <c r="EW438" s="1"/>
      <c r="EX438" s="1">
        <v>0</v>
      </c>
      <c r="EY438" s="1">
        <v>0</v>
      </c>
      <c r="EZ438" s="1"/>
      <c r="FA438" s="1"/>
      <c r="FB438" s="1">
        <v>1</v>
      </c>
      <c r="FC438" s="1">
        <v>0</v>
      </c>
      <c r="FD438" s="1">
        <v>0</v>
      </c>
      <c r="FE438" s="1">
        <v>1</v>
      </c>
      <c r="FF438" s="1">
        <v>1</v>
      </c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>
        <v>1</v>
      </c>
      <c r="GQ438" s="1"/>
    </row>
    <row r="439" spans="1:199" ht="28" customHeight="1">
      <c r="A439" s="1" t="s">
        <v>2343</v>
      </c>
      <c r="B439" s="1" t="s">
        <v>2344</v>
      </c>
      <c r="C439" s="1" t="s">
        <v>2343</v>
      </c>
      <c r="D439" s="1" t="s">
        <v>201</v>
      </c>
      <c r="E439" s="1" t="s">
        <v>2344</v>
      </c>
      <c r="F439" s="1"/>
      <c r="G439" s="1">
        <v>139545</v>
      </c>
      <c r="H439" s="1"/>
      <c r="I439" s="1">
        <v>0</v>
      </c>
      <c r="J439" s="1">
        <v>1</v>
      </c>
      <c r="K439" s="1"/>
      <c r="L439" s="1"/>
      <c r="M439" s="1" t="s">
        <v>340</v>
      </c>
      <c r="N439" s="1"/>
      <c r="O439" s="1"/>
      <c r="P439" s="1" t="s">
        <v>2345</v>
      </c>
      <c r="Q439" s="1"/>
      <c r="R439" s="1" t="s">
        <v>2345</v>
      </c>
      <c r="S439" s="1"/>
      <c r="T439" s="1" t="s">
        <v>2345</v>
      </c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 t="s">
        <v>2346</v>
      </c>
      <c r="AJ439" s="1" t="s">
        <v>2347</v>
      </c>
      <c r="AK439" s="1" t="s">
        <v>2348</v>
      </c>
      <c r="AL439" s="1"/>
      <c r="AM439" s="1"/>
      <c r="AN439" s="1"/>
      <c r="AO439" s="1"/>
      <c r="AP439" s="1"/>
      <c r="AQ439" s="1"/>
      <c r="AR439" s="1"/>
      <c r="AS439" s="1">
        <v>1</v>
      </c>
      <c r="AT439" s="1">
        <v>1</v>
      </c>
      <c r="AU439" s="1">
        <v>0</v>
      </c>
      <c r="AV439" s="1">
        <v>1</v>
      </c>
      <c r="AW439" s="1">
        <v>0</v>
      </c>
      <c r="AX439" s="1">
        <v>0</v>
      </c>
      <c r="AY439" s="1"/>
      <c r="AZ439" s="1"/>
      <c r="BA439" s="1"/>
      <c r="BB439" s="1">
        <v>-1</v>
      </c>
      <c r="BC439" s="1">
        <v>2</v>
      </c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>
        <v>0</v>
      </c>
      <c r="CT439" s="1" t="s">
        <v>2349</v>
      </c>
      <c r="CU439" s="1"/>
      <c r="CV439" s="1" t="s">
        <v>2350</v>
      </c>
      <c r="CW439" s="1"/>
      <c r="CX439" s="1" t="s">
        <v>2355</v>
      </c>
      <c r="CY439" s="1">
        <v>5</v>
      </c>
      <c r="CZ439" s="1"/>
      <c r="DA439" s="1"/>
      <c r="DB439" s="1"/>
      <c r="DC439" s="1"/>
      <c r="DD439" s="1" t="s">
        <v>201</v>
      </c>
      <c r="DE439" s="1" t="s">
        <v>1514</v>
      </c>
      <c r="DF439" s="1" t="s">
        <v>1514</v>
      </c>
      <c r="DG439" s="1"/>
      <c r="DH439" s="1"/>
      <c r="DI439" s="1">
        <v>100</v>
      </c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>
        <v>101906</v>
      </c>
      <c r="DU439" s="1"/>
      <c r="DV439" s="1" t="s">
        <v>2247</v>
      </c>
      <c r="DW439" s="1"/>
      <c r="DX439" s="1">
        <v>1</v>
      </c>
      <c r="DY439" s="1"/>
      <c r="DZ439" s="1">
        <v>1</v>
      </c>
      <c r="EA439" s="1">
        <v>1</v>
      </c>
      <c r="EB439" s="1"/>
      <c r="EC439" s="1"/>
      <c r="ED439" s="1"/>
      <c r="EE439" s="1">
        <v>0</v>
      </c>
      <c r="EF439" s="1"/>
      <c r="EG439" s="1"/>
      <c r="EH439" s="1"/>
      <c r="EI439" s="1"/>
      <c r="EJ439" s="1"/>
      <c r="EK439" s="1"/>
      <c r="EL439" s="1"/>
      <c r="EM439" s="1"/>
      <c r="EN439" s="1"/>
      <c r="EO439" s="1" t="s">
        <v>2248</v>
      </c>
      <c r="EP439" s="1" t="s">
        <v>209</v>
      </c>
      <c r="EQ439" s="1" t="s">
        <v>209</v>
      </c>
      <c r="ER439" s="1" t="s">
        <v>209</v>
      </c>
      <c r="ES439" s="1" t="s">
        <v>427</v>
      </c>
      <c r="ET439" s="1">
        <v>2</v>
      </c>
      <c r="EU439" s="1"/>
      <c r="EV439" s="1"/>
      <c r="EW439" s="1"/>
      <c r="EX439" s="1">
        <v>0</v>
      </c>
      <c r="EY439" s="1">
        <v>0</v>
      </c>
      <c r="EZ439" s="1"/>
      <c r="FA439" s="1"/>
      <c r="FB439" s="1">
        <v>1</v>
      </c>
      <c r="FC439" s="1">
        <v>0</v>
      </c>
      <c r="FD439" s="1">
        <v>0</v>
      </c>
      <c r="FE439" s="1">
        <v>1</v>
      </c>
      <c r="FF439" s="1">
        <v>1</v>
      </c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>
        <v>1</v>
      </c>
      <c r="GQ439" s="1"/>
    </row>
    <row r="440" spans="1:199" ht="28" customHeight="1">
      <c r="A440" s="1" t="s">
        <v>2343</v>
      </c>
      <c r="B440" s="1" t="s">
        <v>2344</v>
      </c>
      <c r="C440" s="1" t="s">
        <v>2343</v>
      </c>
      <c r="D440" s="1" t="s">
        <v>201</v>
      </c>
      <c r="E440" s="1" t="s">
        <v>2344</v>
      </c>
      <c r="F440" s="1"/>
      <c r="G440" s="1">
        <v>139545</v>
      </c>
      <c r="H440" s="1"/>
      <c r="I440" s="1">
        <v>0</v>
      </c>
      <c r="J440" s="1">
        <v>1</v>
      </c>
      <c r="K440" s="1"/>
      <c r="L440" s="1"/>
      <c r="M440" s="1" t="s">
        <v>340</v>
      </c>
      <c r="N440" s="1"/>
      <c r="O440" s="1"/>
      <c r="P440" s="1" t="s">
        <v>2345</v>
      </c>
      <c r="Q440" s="1"/>
      <c r="R440" s="1" t="s">
        <v>2345</v>
      </c>
      <c r="S440" s="1"/>
      <c r="T440" s="1" t="s">
        <v>2345</v>
      </c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 t="s">
        <v>2346</v>
      </c>
      <c r="AJ440" s="1" t="s">
        <v>2347</v>
      </c>
      <c r="AK440" s="1" t="s">
        <v>2348</v>
      </c>
      <c r="AL440" s="1"/>
      <c r="AM440" s="1"/>
      <c r="AN440" s="1"/>
      <c r="AO440" s="1"/>
      <c r="AP440" s="1"/>
      <c r="AQ440" s="1"/>
      <c r="AR440" s="1"/>
      <c r="AS440" s="1">
        <v>1</v>
      </c>
      <c r="AT440" s="1">
        <v>1</v>
      </c>
      <c r="AU440" s="1">
        <v>0</v>
      </c>
      <c r="AV440" s="1">
        <v>1</v>
      </c>
      <c r="AW440" s="1">
        <v>0</v>
      </c>
      <c r="AX440" s="1">
        <v>0</v>
      </c>
      <c r="AY440" s="1"/>
      <c r="AZ440" s="1"/>
      <c r="BA440" s="1"/>
      <c r="BB440" s="1">
        <v>-1</v>
      </c>
      <c r="BC440" s="1">
        <v>2</v>
      </c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>
        <v>0</v>
      </c>
      <c r="CT440" s="1" t="s">
        <v>2349</v>
      </c>
      <c r="CU440" s="1"/>
      <c r="CV440" s="1" t="s">
        <v>2350</v>
      </c>
      <c r="CW440" s="1"/>
      <c r="CX440" s="1" t="s">
        <v>2356</v>
      </c>
      <c r="CY440" s="1">
        <v>6</v>
      </c>
      <c r="CZ440" s="1"/>
      <c r="DA440" s="1"/>
      <c r="DB440" s="1"/>
      <c r="DC440" s="1"/>
      <c r="DD440" s="1" t="s">
        <v>201</v>
      </c>
      <c r="DE440" s="1" t="s">
        <v>1516</v>
      </c>
      <c r="DF440" s="1" t="s">
        <v>1516</v>
      </c>
      <c r="DG440" s="1"/>
      <c r="DH440" s="1"/>
      <c r="DI440" s="1">
        <v>100</v>
      </c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>
        <v>101906</v>
      </c>
      <c r="DU440" s="1"/>
      <c r="DV440" s="1" t="s">
        <v>2247</v>
      </c>
      <c r="DW440" s="1"/>
      <c r="DX440" s="1">
        <v>1</v>
      </c>
      <c r="DY440" s="1"/>
      <c r="DZ440" s="1">
        <v>1</v>
      </c>
      <c r="EA440" s="1">
        <v>1</v>
      </c>
      <c r="EB440" s="1"/>
      <c r="EC440" s="1"/>
      <c r="ED440" s="1"/>
      <c r="EE440" s="1">
        <v>0</v>
      </c>
      <c r="EF440" s="1"/>
      <c r="EG440" s="1"/>
      <c r="EH440" s="1"/>
      <c r="EI440" s="1"/>
      <c r="EJ440" s="1"/>
      <c r="EK440" s="1"/>
      <c r="EL440" s="1"/>
      <c r="EM440" s="1"/>
      <c r="EN440" s="1"/>
      <c r="EO440" s="1" t="s">
        <v>2248</v>
      </c>
      <c r="EP440" s="1" t="s">
        <v>209</v>
      </c>
      <c r="EQ440" s="1" t="s">
        <v>209</v>
      </c>
      <c r="ER440" s="1" t="s">
        <v>209</v>
      </c>
      <c r="ES440" s="1" t="s">
        <v>427</v>
      </c>
      <c r="ET440" s="1">
        <v>2</v>
      </c>
      <c r="EU440" s="1"/>
      <c r="EV440" s="1"/>
      <c r="EW440" s="1"/>
      <c r="EX440" s="1">
        <v>0</v>
      </c>
      <c r="EY440" s="1">
        <v>0</v>
      </c>
      <c r="EZ440" s="1"/>
      <c r="FA440" s="1"/>
      <c r="FB440" s="1">
        <v>1</v>
      </c>
      <c r="FC440" s="1">
        <v>0</v>
      </c>
      <c r="FD440" s="1">
        <v>0</v>
      </c>
      <c r="FE440" s="1">
        <v>1</v>
      </c>
      <c r="FF440" s="1">
        <v>1</v>
      </c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>
        <v>1</v>
      </c>
      <c r="GQ440" s="1"/>
    </row>
    <row r="441" spans="1:199" ht="28" customHeight="1">
      <c r="A441" s="1" t="s">
        <v>2357</v>
      </c>
      <c r="B441" s="1" t="s">
        <v>2358</v>
      </c>
      <c r="C441" s="1" t="s">
        <v>2357</v>
      </c>
      <c r="D441" s="1" t="s">
        <v>201</v>
      </c>
      <c r="E441" s="1" t="s">
        <v>2358</v>
      </c>
      <c r="F441" s="1"/>
      <c r="G441" s="1">
        <v>141855</v>
      </c>
      <c r="H441" s="1"/>
      <c r="I441" s="1">
        <v>0</v>
      </c>
      <c r="J441" s="1">
        <v>1</v>
      </c>
      <c r="K441" s="1"/>
      <c r="L441" s="1"/>
      <c r="M441" s="1" t="s">
        <v>340</v>
      </c>
      <c r="N441" s="1"/>
      <c r="O441" s="1"/>
      <c r="P441" s="1" t="s">
        <v>2359</v>
      </c>
      <c r="Q441" s="1"/>
      <c r="R441" s="1" t="s">
        <v>2359</v>
      </c>
      <c r="S441" s="1"/>
      <c r="T441" s="1" t="s">
        <v>2359</v>
      </c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 t="s">
        <v>2360</v>
      </c>
      <c r="AJ441" s="1" t="s">
        <v>2361</v>
      </c>
      <c r="AK441" s="1" t="s">
        <v>2362</v>
      </c>
      <c r="AL441" s="1"/>
      <c r="AM441" s="1"/>
      <c r="AN441" s="1"/>
      <c r="AO441" s="1"/>
      <c r="AP441" s="1"/>
      <c r="AQ441" s="1"/>
      <c r="AR441" s="1"/>
      <c r="AS441" s="1">
        <v>1</v>
      </c>
      <c r="AT441" s="1">
        <v>1</v>
      </c>
      <c r="AU441" s="1">
        <v>0</v>
      </c>
      <c r="AV441" s="1">
        <v>1</v>
      </c>
      <c r="AW441" s="1">
        <v>0</v>
      </c>
      <c r="AX441" s="1">
        <v>0</v>
      </c>
      <c r="AY441" s="1"/>
      <c r="AZ441" s="1"/>
      <c r="BA441" s="1"/>
      <c r="BB441" s="1">
        <v>-1</v>
      </c>
      <c r="BC441" s="1">
        <v>2</v>
      </c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>
        <v>0</v>
      </c>
      <c r="CT441" s="1" t="s">
        <v>2363</v>
      </c>
      <c r="CU441" s="1"/>
      <c r="CV441" s="1" t="s">
        <v>2364</v>
      </c>
      <c r="CW441" s="1"/>
      <c r="CX441" s="1" t="s">
        <v>2365</v>
      </c>
      <c r="CY441" s="1">
        <v>1</v>
      </c>
      <c r="CZ441" s="1"/>
      <c r="DA441" s="1"/>
      <c r="DB441" s="1"/>
      <c r="DC441" s="1"/>
      <c r="DD441" s="1" t="s">
        <v>201</v>
      </c>
      <c r="DE441" s="1" t="s">
        <v>1504</v>
      </c>
      <c r="DF441" s="1" t="s">
        <v>1504</v>
      </c>
      <c r="DG441" s="1"/>
      <c r="DH441" s="1"/>
      <c r="DI441" s="1">
        <v>100</v>
      </c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>
        <v>101906</v>
      </c>
      <c r="DU441" s="1"/>
      <c r="DV441" s="1" t="s">
        <v>2247</v>
      </c>
      <c r="DW441" s="1"/>
      <c r="DX441" s="1">
        <v>1</v>
      </c>
      <c r="DY441" s="1"/>
      <c r="DZ441" s="1">
        <v>1</v>
      </c>
      <c r="EA441" s="1">
        <v>1</v>
      </c>
      <c r="EB441" s="1"/>
      <c r="EC441" s="1"/>
      <c r="ED441" s="1"/>
      <c r="EE441" s="1">
        <v>0</v>
      </c>
      <c r="EF441" s="1"/>
      <c r="EG441" s="1"/>
      <c r="EH441" s="1"/>
      <c r="EI441" s="1"/>
      <c r="EJ441" s="1"/>
      <c r="EK441" s="1"/>
      <c r="EL441" s="1"/>
      <c r="EM441" s="1"/>
      <c r="EN441" s="1"/>
      <c r="EO441" s="1" t="s">
        <v>2248</v>
      </c>
      <c r="EP441" s="1" t="s">
        <v>209</v>
      </c>
      <c r="EQ441" s="1" t="s">
        <v>209</v>
      </c>
      <c r="ER441" s="1" t="s">
        <v>209</v>
      </c>
      <c r="ES441" s="1" t="s">
        <v>427</v>
      </c>
      <c r="ET441" s="1">
        <v>2</v>
      </c>
      <c r="EU441" s="1"/>
      <c r="EV441" s="1"/>
      <c r="EW441" s="1"/>
      <c r="EX441" s="1">
        <v>0</v>
      </c>
      <c r="EY441" s="1">
        <v>0</v>
      </c>
      <c r="EZ441" s="1"/>
      <c r="FA441" s="1"/>
      <c r="FB441" s="1">
        <v>1</v>
      </c>
      <c r="FC441" s="1">
        <v>0</v>
      </c>
      <c r="FD441" s="1">
        <v>0</v>
      </c>
      <c r="FE441" s="1">
        <v>1</v>
      </c>
      <c r="FF441" s="1">
        <v>1</v>
      </c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 t="s">
        <v>222</v>
      </c>
      <c r="GK441" s="1" t="s">
        <v>201</v>
      </c>
      <c r="GL441" s="1">
        <v>999999999</v>
      </c>
      <c r="GM441" s="1"/>
      <c r="GN441" s="1"/>
      <c r="GO441" s="1"/>
      <c r="GP441" s="1">
        <v>1</v>
      </c>
      <c r="GQ441" s="1"/>
    </row>
    <row r="442" spans="1:199" ht="28" customHeight="1">
      <c r="A442" s="1" t="s">
        <v>2357</v>
      </c>
      <c r="B442" s="1" t="s">
        <v>2358</v>
      </c>
      <c r="C442" s="1" t="s">
        <v>2357</v>
      </c>
      <c r="D442" s="1" t="s">
        <v>201</v>
      </c>
      <c r="E442" s="1" t="s">
        <v>2358</v>
      </c>
      <c r="F442" s="1"/>
      <c r="G442" s="1">
        <v>141855</v>
      </c>
      <c r="H442" s="1"/>
      <c r="I442" s="1">
        <v>0</v>
      </c>
      <c r="J442" s="1">
        <v>1</v>
      </c>
      <c r="K442" s="1"/>
      <c r="L442" s="1"/>
      <c r="M442" s="1" t="s">
        <v>340</v>
      </c>
      <c r="N442" s="1"/>
      <c r="O442" s="1"/>
      <c r="P442" s="1" t="s">
        <v>2359</v>
      </c>
      <c r="Q442" s="1"/>
      <c r="R442" s="1" t="s">
        <v>2359</v>
      </c>
      <c r="S442" s="1"/>
      <c r="T442" s="1" t="s">
        <v>2359</v>
      </c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 t="s">
        <v>2360</v>
      </c>
      <c r="AJ442" s="1" t="s">
        <v>2361</v>
      </c>
      <c r="AK442" s="1" t="s">
        <v>2362</v>
      </c>
      <c r="AL442" s="1"/>
      <c r="AM442" s="1"/>
      <c r="AN442" s="1"/>
      <c r="AO442" s="1"/>
      <c r="AP442" s="1"/>
      <c r="AQ442" s="1"/>
      <c r="AR442" s="1"/>
      <c r="AS442" s="1">
        <v>1</v>
      </c>
      <c r="AT442" s="1">
        <v>1</v>
      </c>
      <c r="AU442" s="1">
        <v>0</v>
      </c>
      <c r="AV442" s="1">
        <v>1</v>
      </c>
      <c r="AW442" s="1">
        <v>0</v>
      </c>
      <c r="AX442" s="1">
        <v>0</v>
      </c>
      <c r="AY442" s="1"/>
      <c r="AZ442" s="1"/>
      <c r="BA442" s="1"/>
      <c r="BB442" s="1">
        <v>-1</v>
      </c>
      <c r="BC442" s="1">
        <v>2</v>
      </c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>
        <v>0</v>
      </c>
      <c r="CT442" s="1" t="s">
        <v>2363</v>
      </c>
      <c r="CU442" s="1"/>
      <c r="CV442" s="1" t="s">
        <v>2364</v>
      </c>
      <c r="CW442" s="1"/>
      <c r="CX442" s="1" t="s">
        <v>2366</v>
      </c>
      <c r="CY442" s="1">
        <v>2</v>
      </c>
      <c r="CZ442" s="1"/>
      <c r="DA442" s="1"/>
      <c r="DB442" s="1"/>
      <c r="DC442" s="1"/>
      <c r="DD442" s="1" t="s">
        <v>201</v>
      </c>
      <c r="DE442" s="1" t="s">
        <v>1508</v>
      </c>
      <c r="DF442" s="1" t="s">
        <v>1508</v>
      </c>
      <c r="DG442" s="1"/>
      <c r="DH442" s="1"/>
      <c r="DI442" s="1">
        <v>100</v>
      </c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>
        <v>101906</v>
      </c>
      <c r="DU442" s="1"/>
      <c r="DV442" s="1" t="s">
        <v>2247</v>
      </c>
      <c r="DW442" s="1"/>
      <c r="DX442" s="1">
        <v>1</v>
      </c>
      <c r="DY442" s="1"/>
      <c r="DZ442" s="1">
        <v>1</v>
      </c>
      <c r="EA442" s="1">
        <v>1</v>
      </c>
      <c r="EB442" s="1"/>
      <c r="EC442" s="1"/>
      <c r="ED442" s="1"/>
      <c r="EE442" s="1">
        <v>0</v>
      </c>
      <c r="EF442" s="1"/>
      <c r="EG442" s="1"/>
      <c r="EH442" s="1"/>
      <c r="EI442" s="1"/>
      <c r="EJ442" s="1"/>
      <c r="EK442" s="1"/>
      <c r="EL442" s="1"/>
      <c r="EM442" s="1"/>
      <c r="EN442" s="1"/>
      <c r="EO442" s="1" t="s">
        <v>2248</v>
      </c>
      <c r="EP442" s="1" t="s">
        <v>209</v>
      </c>
      <c r="EQ442" s="1" t="s">
        <v>209</v>
      </c>
      <c r="ER442" s="1" t="s">
        <v>209</v>
      </c>
      <c r="ES442" s="1" t="s">
        <v>427</v>
      </c>
      <c r="ET442" s="1">
        <v>2</v>
      </c>
      <c r="EU442" s="1"/>
      <c r="EV442" s="1"/>
      <c r="EW442" s="1"/>
      <c r="EX442" s="1">
        <v>0</v>
      </c>
      <c r="EY442" s="1">
        <v>0</v>
      </c>
      <c r="EZ442" s="1"/>
      <c r="FA442" s="1"/>
      <c r="FB442" s="1">
        <v>1</v>
      </c>
      <c r="FC442" s="1">
        <v>0</v>
      </c>
      <c r="FD442" s="1">
        <v>0</v>
      </c>
      <c r="FE442" s="1">
        <v>1</v>
      </c>
      <c r="FF442" s="1">
        <v>1</v>
      </c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>
        <v>1</v>
      </c>
      <c r="GQ442" s="1"/>
    </row>
    <row r="443" spans="1:199" ht="28" customHeight="1">
      <c r="A443" s="1" t="s">
        <v>2357</v>
      </c>
      <c r="B443" s="1" t="s">
        <v>2358</v>
      </c>
      <c r="C443" s="1" t="s">
        <v>2357</v>
      </c>
      <c r="D443" s="1" t="s">
        <v>201</v>
      </c>
      <c r="E443" s="1" t="s">
        <v>2358</v>
      </c>
      <c r="F443" s="1"/>
      <c r="G443" s="1">
        <v>141855</v>
      </c>
      <c r="H443" s="1"/>
      <c r="I443" s="1">
        <v>0</v>
      </c>
      <c r="J443" s="1">
        <v>1</v>
      </c>
      <c r="K443" s="1"/>
      <c r="L443" s="1"/>
      <c r="M443" s="1" t="s">
        <v>340</v>
      </c>
      <c r="N443" s="1"/>
      <c r="O443" s="1"/>
      <c r="P443" s="1" t="s">
        <v>2359</v>
      </c>
      <c r="Q443" s="1"/>
      <c r="R443" s="1" t="s">
        <v>2359</v>
      </c>
      <c r="S443" s="1"/>
      <c r="T443" s="1" t="s">
        <v>2359</v>
      </c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 t="s">
        <v>2360</v>
      </c>
      <c r="AJ443" s="1" t="s">
        <v>2361</v>
      </c>
      <c r="AK443" s="1" t="s">
        <v>2362</v>
      </c>
      <c r="AL443" s="1"/>
      <c r="AM443" s="1"/>
      <c r="AN443" s="1"/>
      <c r="AO443" s="1"/>
      <c r="AP443" s="1"/>
      <c r="AQ443" s="1"/>
      <c r="AR443" s="1"/>
      <c r="AS443" s="1">
        <v>1</v>
      </c>
      <c r="AT443" s="1">
        <v>1</v>
      </c>
      <c r="AU443" s="1">
        <v>0</v>
      </c>
      <c r="AV443" s="1">
        <v>1</v>
      </c>
      <c r="AW443" s="1">
        <v>0</v>
      </c>
      <c r="AX443" s="1">
        <v>0</v>
      </c>
      <c r="AY443" s="1"/>
      <c r="AZ443" s="1"/>
      <c r="BA443" s="1"/>
      <c r="BB443" s="1">
        <v>-1</v>
      </c>
      <c r="BC443" s="1">
        <v>2</v>
      </c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>
        <v>0</v>
      </c>
      <c r="CT443" s="1" t="s">
        <v>2363</v>
      </c>
      <c r="CU443" s="1"/>
      <c r="CV443" s="1" t="s">
        <v>2364</v>
      </c>
      <c r="CW443" s="1"/>
      <c r="CX443" s="1" t="s">
        <v>2367</v>
      </c>
      <c r="CY443" s="1">
        <v>3</v>
      </c>
      <c r="CZ443" s="1"/>
      <c r="DA443" s="1"/>
      <c r="DB443" s="1"/>
      <c r="DC443" s="1"/>
      <c r="DD443" s="1" t="s">
        <v>201</v>
      </c>
      <c r="DE443" s="1" t="s">
        <v>1510</v>
      </c>
      <c r="DF443" s="1" t="s">
        <v>1510</v>
      </c>
      <c r="DG443" s="1"/>
      <c r="DH443" s="1"/>
      <c r="DI443" s="1">
        <v>100</v>
      </c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>
        <v>101906</v>
      </c>
      <c r="DU443" s="1"/>
      <c r="DV443" s="1" t="s">
        <v>2247</v>
      </c>
      <c r="DW443" s="1"/>
      <c r="DX443" s="1">
        <v>1</v>
      </c>
      <c r="DY443" s="1"/>
      <c r="DZ443" s="1">
        <v>1</v>
      </c>
      <c r="EA443" s="1">
        <v>1</v>
      </c>
      <c r="EB443" s="1"/>
      <c r="EC443" s="1"/>
      <c r="ED443" s="1"/>
      <c r="EE443" s="1">
        <v>0</v>
      </c>
      <c r="EF443" s="1"/>
      <c r="EG443" s="1"/>
      <c r="EH443" s="1"/>
      <c r="EI443" s="1"/>
      <c r="EJ443" s="1"/>
      <c r="EK443" s="1"/>
      <c r="EL443" s="1"/>
      <c r="EM443" s="1"/>
      <c r="EN443" s="1"/>
      <c r="EO443" s="1" t="s">
        <v>2248</v>
      </c>
      <c r="EP443" s="1" t="s">
        <v>209</v>
      </c>
      <c r="EQ443" s="1" t="s">
        <v>209</v>
      </c>
      <c r="ER443" s="1" t="s">
        <v>209</v>
      </c>
      <c r="ES443" s="1" t="s">
        <v>427</v>
      </c>
      <c r="ET443" s="1">
        <v>2</v>
      </c>
      <c r="EU443" s="1"/>
      <c r="EV443" s="1"/>
      <c r="EW443" s="1"/>
      <c r="EX443" s="1">
        <v>0</v>
      </c>
      <c r="EY443" s="1">
        <v>0</v>
      </c>
      <c r="EZ443" s="1"/>
      <c r="FA443" s="1"/>
      <c r="FB443" s="1">
        <v>1</v>
      </c>
      <c r="FC443" s="1">
        <v>0</v>
      </c>
      <c r="FD443" s="1">
        <v>0</v>
      </c>
      <c r="FE443" s="1">
        <v>1</v>
      </c>
      <c r="FF443" s="1">
        <v>1</v>
      </c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>
        <v>1</v>
      </c>
      <c r="GQ443" s="1"/>
    </row>
    <row r="444" spans="1:199" ht="28" customHeight="1">
      <c r="A444" s="1" t="s">
        <v>2357</v>
      </c>
      <c r="B444" s="1" t="s">
        <v>2358</v>
      </c>
      <c r="C444" s="1" t="s">
        <v>2357</v>
      </c>
      <c r="D444" s="1" t="s">
        <v>201</v>
      </c>
      <c r="E444" s="1" t="s">
        <v>2358</v>
      </c>
      <c r="F444" s="1"/>
      <c r="G444" s="1">
        <v>141855</v>
      </c>
      <c r="H444" s="1"/>
      <c r="I444" s="1">
        <v>0</v>
      </c>
      <c r="J444" s="1">
        <v>1</v>
      </c>
      <c r="K444" s="1"/>
      <c r="L444" s="1"/>
      <c r="M444" s="1" t="s">
        <v>340</v>
      </c>
      <c r="N444" s="1"/>
      <c r="O444" s="1"/>
      <c r="P444" s="1" t="s">
        <v>2359</v>
      </c>
      <c r="Q444" s="1"/>
      <c r="R444" s="1" t="s">
        <v>2359</v>
      </c>
      <c r="S444" s="1"/>
      <c r="T444" s="1" t="s">
        <v>2359</v>
      </c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 t="s">
        <v>2360</v>
      </c>
      <c r="AJ444" s="1" t="s">
        <v>2361</v>
      </c>
      <c r="AK444" s="1" t="s">
        <v>2362</v>
      </c>
      <c r="AL444" s="1"/>
      <c r="AM444" s="1"/>
      <c r="AN444" s="1"/>
      <c r="AO444" s="1"/>
      <c r="AP444" s="1"/>
      <c r="AQ444" s="1"/>
      <c r="AR444" s="1"/>
      <c r="AS444" s="1">
        <v>1</v>
      </c>
      <c r="AT444" s="1">
        <v>1</v>
      </c>
      <c r="AU444" s="1">
        <v>0</v>
      </c>
      <c r="AV444" s="1">
        <v>1</v>
      </c>
      <c r="AW444" s="1">
        <v>0</v>
      </c>
      <c r="AX444" s="1">
        <v>0</v>
      </c>
      <c r="AY444" s="1"/>
      <c r="AZ444" s="1"/>
      <c r="BA444" s="1"/>
      <c r="BB444" s="1">
        <v>-1</v>
      </c>
      <c r="BC444" s="1">
        <v>2</v>
      </c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>
        <v>0</v>
      </c>
      <c r="CT444" s="1" t="s">
        <v>2363</v>
      </c>
      <c r="CU444" s="1"/>
      <c r="CV444" s="1" t="s">
        <v>2364</v>
      </c>
      <c r="CW444" s="1"/>
      <c r="CX444" s="1" t="s">
        <v>2368</v>
      </c>
      <c r="CY444" s="1">
        <v>4</v>
      </c>
      <c r="CZ444" s="1"/>
      <c r="DA444" s="1"/>
      <c r="DB444" s="1"/>
      <c r="DC444" s="1"/>
      <c r="DD444" s="1" t="s">
        <v>201</v>
      </c>
      <c r="DE444" s="1" t="s">
        <v>1512</v>
      </c>
      <c r="DF444" s="1" t="s">
        <v>1512</v>
      </c>
      <c r="DG444" s="1"/>
      <c r="DH444" s="1"/>
      <c r="DI444" s="1">
        <v>99</v>
      </c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>
        <v>101906</v>
      </c>
      <c r="DU444" s="1"/>
      <c r="DV444" s="1" t="s">
        <v>2247</v>
      </c>
      <c r="DW444" s="1"/>
      <c r="DX444" s="1">
        <v>1</v>
      </c>
      <c r="DY444" s="1"/>
      <c r="DZ444" s="1">
        <v>1</v>
      </c>
      <c r="EA444" s="1">
        <v>1</v>
      </c>
      <c r="EB444" s="1"/>
      <c r="EC444" s="1"/>
      <c r="ED444" s="1"/>
      <c r="EE444" s="1">
        <v>0</v>
      </c>
      <c r="EF444" s="1"/>
      <c r="EG444" s="1"/>
      <c r="EH444" s="1"/>
      <c r="EI444" s="1"/>
      <c r="EJ444" s="1"/>
      <c r="EK444" s="1"/>
      <c r="EL444" s="1"/>
      <c r="EM444" s="1"/>
      <c r="EN444" s="1"/>
      <c r="EO444" s="1" t="s">
        <v>2248</v>
      </c>
      <c r="EP444" s="1" t="s">
        <v>209</v>
      </c>
      <c r="EQ444" s="1" t="s">
        <v>209</v>
      </c>
      <c r="ER444" s="1" t="s">
        <v>209</v>
      </c>
      <c r="ES444" s="1" t="s">
        <v>427</v>
      </c>
      <c r="ET444" s="1">
        <v>2</v>
      </c>
      <c r="EU444" s="1"/>
      <c r="EV444" s="1"/>
      <c r="EW444" s="1"/>
      <c r="EX444" s="1">
        <v>0</v>
      </c>
      <c r="EY444" s="1">
        <v>0</v>
      </c>
      <c r="EZ444" s="1"/>
      <c r="FA444" s="1"/>
      <c r="FB444" s="1">
        <v>1</v>
      </c>
      <c r="FC444" s="1">
        <v>0</v>
      </c>
      <c r="FD444" s="1">
        <v>0</v>
      </c>
      <c r="FE444" s="1">
        <v>1</v>
      </c>
      <c r="FF444" s="1">
        <v>1</v>
      </c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>
        <v>1</v>
      </c>
      <c r="GQ444" s="1"/>
    </row>
    <row r="445" spans="1:199" ht="28" customHeight="1">
      <c r="A445" s="1" t="s">
        <v>2357</v>
      </c>
      <c r="B445" s="1" t="s">
        <v>2358</v>
      </c>
      <c r="C445" s="1" t="s">
        <v>2357</v>
      </c>
      <c r="D445" s="1" t="s">
        <v>201</v>
      </c>
      <c r="E445" s="1" t="s">
        <v>2358</v>
      </c>
      <c r="F445" s="1"/>
      <c r="G445" s="1">
        <v>141855</v>
      </c>
      <c r="H445" s="1"/>
      <c r="I445" s="1">
        <v>0</v>
      </c>
      <c r="J445" s="1">
        <v>1</v>
      </c>
      <c r="K445" s="1"/>
      <c r="L445" s="1"/>
      <c r="M445" s="1" t="s">
        <v>340</v>
      </c>
      <c r="N445" s="1"/>
      <c r="O445" s="1"/>
      <c r="P445" s="1" t="s">
        <v>2359</v>
      </c>
      <c r="Q445" s="1"/>
      <c r="R445" s="1" t="s">
        <v>2359</v>
      </c>
      <c r="S445" s="1"/>
      <c r="T445" s="1" t="s">
        <v>2359</v>
      </c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 t="s">
        <v>2360</v>
      </c>
      <c r="AJ445" s="1" t="s">
        <v>2361</v>
      </c>
      <c r="AK445" s="1" t="s">
        <v>2362</v>
      </c>
      <c r="AL445" s="1"/>
      <c r="AM445" s="1"/>
      <c r="AN445" s="1"/>
      <c r="AO445" s="1"/>
      <c r="AP445" s="1"/>
      <c r="AQ445" s="1"/>
      <c r="AR445" s="1"/>
      <c r="AS445" s="1">
        <v>1</v>
      </c>
      <c r="AT445" s="1">
        <v>1</v>
      </c>
      <c r="AU445" s="1">
        <v>0</v>
      </c>
      <c r="AV445" s="1">
        <v>1</v>
      </c>
      <c r="AW445" s="1">
        <v>0</v>
      </c>
      <c r="AX445" s="1">
        <v>0</v>
      </c>
      <c r="AY445" s="1"/>
      <c r="AZ445" s="1"/>
      <c r="BA445" s="1"/>
      <c r="BB445" s="1">
        <v>-1</v>
      </c>
      <c r="BC445" s="1">
        <v>2</v>
      </c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>
        <v>0</v>
      </c>
      <c r="CT445" s="1" t="s">
        <v>2363</v>
      </c>
      <c r="CU445" s="1"/>
      <c r="CV445" s="1" t="s">
        <v>2364</v>
      </c>
      <c r="CW445" s="1"/>
      <c r="CX445" s="1" t="s">
        <v>2369</v>
      </c>
      <c r="CY445" s="1">
        <v>5</v>
      </c>
      <c r="CZ445" s="1"/>
      <c r="DA445" s="1"/>
      <c r="DB445" s="1"/>
      <c r="DC445" s="1"/>
      <c r="DD445" s="1" t="s">
        <v>201</v>
      </c>
      <c r="DE445" s="1" t="s">
        <v>1514</v>
      </c>
      <c r="DF445" s="1" t="s">
        <v>1514</v>
      </c>
      <c r="DG445" s="1"/>
      <c r="DH445" s="1"/>
      <c r="DI445" s="1">
        <v>100</v>
      </c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>
        <v>101906</v>
      </c>
      <c r="DU445" s="1"/>
      <c r="DV445" s="1" t="s">
        <v>2247</v>
      </c>
      <c r="DW445" s="1"/>
      <c r="DX445" s="1">
        <v>1</v>
      </c>
      <c r="DY445" s="1"/>
      <c r="DZ445" s="1">
        <v>1</v>
      </c>
      <c r="EA445" s="1">
        <v>1</v>
      </c>
      <c r="EB445" s="1"/>
      <c r="EC445" s="1"/>
      <c r="ED445" s="1"/>
      <c r="EE445" s="1">
        <v>0</v>
      </c>
      <c r="EF445" s="1"/>
      <c r="EG445" s="1"/>
      <c r="EH445" s="1"/>
      <c r="EI445" s="1"/>
      <c r="EJ445" s="1"/>
      <c r="EK445" s="1"/>
      <c r="EL445" s="1"/>
      <c r="EM445" s="1"/>
      <c r="EN445" s="1"/>
      <c r="EO445" s="1" t="s">
        <v>2248</v>
      </c>
      <c r="EP445" s="1" t="s">
        <v>209</v>
      </c>
      <c r="EQ445" s="1" t="s">
        <v>209</v>
      </c>
      <c r="ER445" s="1" t="s">
        <v>209</v>
      </c>
      <c r="ES445" s="1" t="s">
        <v>427</v>
      </c>
      <c r="ET445" s="1">
        <v>2</v>
      </c>
      <c r="EU445" s="1"/>
      <c r="EV445" s="1"/>
      <c r="EW445" s="1"/>
      <c r="EX445" s="1">
        <v>0</v>
      </c>
      <c r="EY445" s="1">
        <v>0</v>
      </c>
      <c r="EZ445" s="1"/>
      <c r="FA445" s="1"/>
      <c r="FB445" s="1">
        <v>1</v>
      </c>
      <c r="FC445" s="1">
        <v>0</v>
      </c>
      <c r="FD445" s="1">
        <v>0</v>
      </c>
      <c r="FE445" s="1">
        <v>1</v>
      </c>
      <c r="FF445" s="1">
        <v>1</v>
      </c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>
        <v>1</v>
      </c>
      <c r="GQ445" s="1"/>
    </row>
    <row r="446" spans="1:199" ht="28" customHeight="1">
      <c r="A446" s="1" t="s">
        <v>2357</v>
      </c>
      <c r="B446" s="1" t="s">
        <v>2358</v>
      </c>
      <c r="C446" s="1" t="s">
        <v>2357</v>
      </c>
      <c r="D446" s="1" t="s">
        <v>201</v>
      </c>
      <c r="E446" s="1" t="s">
        <v>2358</v>
      </c>
      <c r="F446" s="1"/>
      <c r="G446" s="1">
        <v>141855</v>
      </c>
      <c r="H446" s="1"/>
      <c r="I446" s="1">
        <v>0</v>
      </c>
      <c r="J446" s="1">
        <v>1</v>
      </c>
      <c r="K446" s="1"/>
      <c r="L446" s="1"/>
      <c r="M446" s="1" t="s">
        <v>340</v>
      </c>
      <c r="N446" s="1"/>
      <c r="O446" s="1"/>
      <c r="P446" s="1" t="s">
        <v>2359</v>
      </c>
      <c r="Q446" s="1"/>
      <c r="R446" s="1" t="s">
        <v>2359</v>
      </c>
      <c r="S446" s="1"/>
      <c r="T446" s="1" t="s">
        <v>2359</v>
      </c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 t="s">
        <v>2360</v>
      </c>
      <c r="AJ446" s="1" t="s">
        <v>2361</v>
      </c>
      <c r="AK446" s="1" t="s">
        <v>2362</v>
      </c>
      <c r="AL446" s="1"/>
      <c r="AM446" s="1"/>
      <c r="AN446" s="1"/>
      <c r="AO446" s="1"/>
      <c r="AP446" s="1"/>
      <c r="AQ446" s="1"/>
      <c r="AR446" s="1"/>
      <c r="AS446" s="1">
        <v>1</v>
      </c>
      <c r="AT446" s="1">
        <v>1</v>
      </c>
      <c r="AU446" s="1">
        <v>0</v>
      </c>
      <c r="AV446" s="1">
        <v>1</v>
      </c>
      <c r="AW446" s="1">
        <v>0</v>
      </c>
      <c r="AX446" s="1">
        <v>0</v>
      </c>
      <c r="AY446" s="1"/>
      <c r="AZ446" s="1"/>
      <c r="BA446" s="1"/>
      <c r="BB446" s="1">
        <v>-1</v>
      </c>
      <c r="BC446" s="1">
        <v>2</v>
      </c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>
        <v>0</v>
      </c>
      <c r="CT446" s="1" t="s">
        <v>2363</v>
      </c>
      <c r="CU446" s="1"/>
      <c r="CV446" s="1" t="s">
        <v>2364</v>
      </c>
      <c r="CW446" s="1"/>
      <c r="CX446" s="1" t="s">
        <v>2370</v>
      </c>
      <c r="CY446" s="1">
        <v>6</v>
      </c>
      <c r="CZ446" s="1"/>
      <c r="DA446" s="1"/>
      <c r="DB446" s="1"/>
      <c r="DC446" s="1"/>
      <c r="DD446" s="1" t="s">
        <v>201</v>
      </c>
      <c r="DE446" s="1" t="s">
        <v>1516</v>
      </c>
      <c r="DF446" s="1" t="s">
        <v>1516</v>
      </c>
      <c r="DG446" s="1"/>
      <c r="DH446" s="1"/>
      <c r="DI446" s="1">
        <v>100</v>
      </c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>
        <v>101906</v>
      </c>
      <c r="DU446" s="1"/>
      <c r="DV446" s="1" t="s">
        <v>2247</v>
      </c>
      <c r="DW446" s="1"/>
      <c r="DX446" s="1">
        <v>1</v>
      </c>
      <c r="DY446" s="1"/>
      <c r="DZ446" s="1">
        <v>1</v>
      </c>
      <c r="EA446" s="1">
        <v>1</v>
      </c>
      <c r="EB446" s="1"/>
      <c r="EC446" s="1"/>
      <c r="ED446" s="1"/>
      <c r="EE446" s="1">
        <v>0</v>
      </c>
      <c r="EF446" s="1"/>
      <c r="EG446" s="1"/>
      <c r="EH446" s="1"/>
      <c r="EI446" s="1"/>
      <c r="EJ446" s="1"/>
      <c r="EK446" s="1"/>
      <c r="EL446" s="1"/>
      <c r="EM446" s="1"/>
      <c r="EN446" s="1"/>
      <c r="EO446" s="1" t="s">
        <v>2248</v>
      </c>
      <c r="EP446" s="1" t="s">
        <v>209</v>
      </c>
      <c r="EQ446" s="1" t="s">
        <v>209</v>
      </c>
      <c r="ER446" s="1" t="s">
        <v>209</v>
      </c>
      <c r="ES446" s="1" t="s">
        <v>427</v>
      </c>
      <c r="ET446" s="1">
        <v>2</v>
      </c>
      <c r="EU446" s="1"/>
      <c r="EV446" s="1"/>
      <c r="EW446" s="1"/>
      <c r="EX446" s="1">
        <v>0</v>
      </c>
      <c r="EY446" s="1">
        <v>0</v>
      </c>
      <c r="EZ446" s="1"/>
      <c r="FA446" s="1"/>
      <c r="FB446" s="1">
        <v>1</v>
      </c>
      <c r="FC446" s="1">
        <v>0</v>
      </c>
      <c r="FD446" s="1">
        <v>0</v>
      </c>
      <c r="FE446" s="1">
        <v>1</v>
      </c>
      <c r="FF446" s="1">
        <v>1</v>
      </c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>
        <v>1</v>
      </c>
      <c r="GQ446" s="1"/>
    </row>
    <row r="447" spans="1:199" ht="28" customHeight="1">
      <c r="A447" s="1" t="s">
        <v>2371</v>
      </c>
      <c r="B447" s="1" t="s">
        <v>2372</v>
      </c>
      <c r="C447" s="1" t="s">
        <v>2371</v>
      </c>
      <c r="D447" s="1" t="s">
        <v>201</v>
      </c>
      <c r="E447" s="1" t="s">
        <v>2372</v>
      </c>
      <c r="F447" s="1"/>
      <c r="G447" s="1">
        <v>194623</v>
      </c>
      <c r="H447" s="1"/>
      <c r="I447" s="1">
        <v>0</v>
      </c>
      <c r="J447" s="1">
        <v>1</v>
      </c>
      <c r="K447" s="1"/>
      <c r="L447" s="1"/>
      <c r="M447" s="1" t="s">
        <v>340</v>
      </c>
      <c r="N447" s="1"/>
      <c r="O447" s="1"/>
      <c r="P447" s="1" t="s">
        <v>2373</v>
      </c>
      <c r="Q447" s="1"/>
      <c r="R447" s="1" t="s">
        <v>2373</v>
      </c>
      <c r="S447" s="1"/>
      <c r="T447" s="1" t="s">
        <v>2373</v>
      </c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 t="s">
        <v>2374</v>
      </c>
      <c r="AJ447" s="1" t="s">
        <v>2375</v>
      </c>
      <c r="AK447" s="1" t="s">
        <v>2376</v>
      </c>
      <c r="AL447" s="1"/>
      <c r="AM447" s="1"/>
      <c r="AN447" s="1"/>
      <c r="AO447" s="1"/>
      <c r="AP447" s="1"/>
      <c r="AQ447" s="1"/>
      <c r="AR447" s="1"/>
      <c r="AS447" s="1">
        <v>1</v>
      </c>
      <c r="AT447" s="1">
        <v>1</v>
      </c>
      <c r="AU447" s="1">
        <v>0</v>
      </c>
      <c r="AV447" s="1">
        <v>1</v>
      </c>
      <c r="AW447" s="1">
        <v>0</v>
      </c>
      <c r="AX447" s="1">
        <v>0</v>
      </c>
      <c r="AY447" s="1"/>
      <c r="AZ447" s="1"/>
      <c r="BA447" s="1"/>
      <c r="BB447" s="1">
        <v>-1</v>
      </c>
      <c r="BC447" s="1">
        <v>2</v>
      </c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>
        <v>0</v>
      </c>
      <c r="CT447" s="1" t="s">
        <v>2377</v>
      </c>
      <c r="CU447" s="1"/>
      <c r="CV447" s="1" t="s">
        <v>2378</v>
      </c>
      <c r="CW447" s="1"/>
      <c r="CX447" s="1" t="s">
        <v>2379</v>
      </c>
      <c r="CY447" s="1">
        <v>1</v>
      </c>
      <c r="CZ447" s="1"/>
      <c r="DA447" s="1"/>
      <c r="DB447" s="1"/>
      <c r="DC447" s="1"/>
      <c r="DD447" s="1" t="s">
        <v>201</v>
      </c>
      <c r="DE447" s="1" t="s">
        <v>1504</v>
      </c>
      <c r="DF447" s="1" t="s">
        <v>1504</v>
      </c>
      <c r="DG447" s="1"/>
      <c r="DH447" s="1"/>
      <c r="DI447" s="1">
        <v>100</v>
      </c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>
        <v>101906</v>
      </c>
      <c r="DU447" s="1"/>
      <c r="DV447" s="1" t="s">
        <v>2247</v>
      </c>
      <c r="DW447" s="1"/>
      <c r="DX447" s="1">
        <v>1</v>
      </c>
      <c r="DY447" s="1"/>
      <c r="DZ447" s="1">
        <v>1</v>
      </c>
      <c r="EA447" s="1">
        <v>1</v>
      </c>
      <c r="EB447" s="1"/>
      <c r="EC447" s="1"/>
      <c r="ED447" s="1"/>
      <c r="EE447" s="1">
        <v>0</v>
      </c>
      <c r="EF447" s="1"/>
      <c r="EG447" s="1"/>
      <c r="EH447" s="1"/>
      <c r="EI447" s="1"/>
      <c r="EJ447" s="1"/>
      <c r="EK447" s="1"/>
      <c r="EL447" s="1"/>
      <c r="EM447" s="1"/>
      <c r="EN447" s="1"/>
      <c r="EO447" s="1" t="s">
        <v>2248</v>
      </c>
      <c r="EP447" s="1" t="s">
        <v>209</v>
      </c>
      <c r="EQ447" s="1" t="s">
        <v>209</v>
      </c>
      <c r="ER447" s="1" t="s">
        <v>209</v>
      </c>
      <c r="ES447" s="1" t="s">
        <v>427</v>
      </c>
      <c r="ET447" s="1">
        <v>2</v>
      </c>
      <c r="EU447" s="1"/>
      <c r="EV447" s="1"/>
      <c r="EW447" s="1"/>
      <c r="EX447" s="1">
        <v>0</v>
      </c>
      <c r="EY447" s="1">
        <v>0</v>
      </c>
      <c r="EZ447" s="1"/>
      <c r="FA447" s="1"/>
      <c r="FB447" s="1">
        <v>1</v>
      </c>
      <c r="FC447" s="1">
        <v>0</v>
      </c>
      <c r="FD447" s="1">
        <v>0</v>
      </c>
      <c r="FE447" s="1">
        <v>1</v>
      </c>
      <c r="FF447" s="1">
        <v>1</v>
      </c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 t="s">
        <v>222</v>
      </c>
      <c r="GK447" s="1" t="s">
        <v>201</v>
      </c>
      <c r="GL447" s="1">
        <v>999999999</v>
      </c>
      <c r="GM447" s="1"/>
      <c r="GN447" s="1"/>
      <c r="GO447" s="1"/>
      <c r="GP447" s="1">
        <v>1</v>
      </c>
      <c r="GQ447" s="1"/>
    </row>
    <row r="448" spans="1:199" ht="28" customHeight="1">
      <c r="A448" s="1" t="s">
        <v>2371</v>
      </c>
      <c r="B448" s="1" t="s">
        <v>2372</v>
      </c>
      <c r="C448" s="1" t="s">
        <v>2371</v>
      </c>
      <c r="D448" s="1" t="s">
        <v>201</v>
      </c>
      <c r="E448" s="1" t="s">
        <v>2372</v>
      </c>
      <c r="F448" s="1"/>
      <c r="G448" s="1">
        <v>194623</v>
      </c>
      <c r="H448" s="1"/>
      <c r="I448" s="1">
        <v>0</v>
      </c>
      <c r="J448" s="1">
        <v>1</v>
      </c>
      <c r="K448" s="1"/>
      <c r="L448" s="1"/>
      <c r="M448" s="1" t="s">
        <v>340</v>
      </c>
      <c r="N448" s="1"/>
      <c r="O448" s="1"/>
      <c r="P448" s="1" t="s">
        <v>2373</v>
      </c>
      <c r="Q448" s="1"/>
      <c r="R448" s="1" t="s">
        <v>2373</v>
      </c>
      <c r="S448" s="1"/>
      <c r="T448" s="1" t="s">
        <v>2373</v>
      </c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 t="s">
        <v>2374</v>
      </c>
      <c r="AJ448" s="1" t="s">
        <v>2375</v>
      </c>
      <c r="AK448" s="1" t="s">
        <v>2376</v>
      </c>
      <c r="AL448" s="1"/>
      <c r="AM448" s="1"/>
      <c r="AN448" s="1"/>
      <c r="AO448" s="1"/>
      <c r="AP448" s="1"/>
      <c r="AQ448" s="1"/>
      <c r="AR448" s="1"/>
      <c r="AS448" s="1">
        <v>1</v>
      </c>
      <c r="AT448" s="1">
        <v>1</v>
      </c>
      <c r="AU448" s="1">
        <v>0</v>
      </c>
      <c r="AV448" s="1">
        <v>1</v>
      </c>
      <c r="AW448" s="1">
        <v>0</v>
      </c>
      <c r="AX448" s="1">
        <v>0</v>
      </c>
      <c r="AY448" s="1"/>
      <c r="AZ448" s="1"/>
      <c r="BA448" s="1"/>
      <c r="BB448" s="1">
        <v>-1</v>
      </c>
      <c r="BC448" s="1">
        <v>2</v>
      </c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>
        <v>0</v>
      </c>
      <c r="CT448" s="1" t="s">
        <v>2377</v>
      </c>
      <c r="CU448" s="1"/>
      <c r="CV448" s="1" t="s">
        <v>2378</v>
      </c>
      <c r="CW448" s="1"/>
      <c r="CX448" s="1" t="s">
        <v>2380</v>
      </c>
      <c r="CY448" s="1">
        <v>2</v>
      </c>
      <c r="CZ448" s="1"/>
      <c r="DA448" s="1"/>
      <c r="DB448" s="1"/>
      <c r="DC448" s="1"/>
      <c r="DD448" s="1" t="s">
        <v>201</v>
      </c>
      <c r="DE448" s="1" t="s">
        <v>1508</v>
      </c>
      <c r="DF448" s="1" t="s">
        <v>1508</v>
      </c>
      <c r="DG448" s="1"/>
      <c r="DH448" s="1"/>
      <c r="DI448" s="1">
        <v>100</v>
      </c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>
        <v>101906</v>
      </c>
      <c r="DU448" s="1"/>
      <c r="DV448" s="1" t="s">
        <v>2247</v>
      </c>
      <c r="DW448" s="1"/>
      <c r="DX448" s="1">
        <v>1</v>
      </c>
      <c r="DY448" s="1"/>
      <c r="DZ448" s="1">
        <v>1</v>
      </c>
      <c r="EA448" s="1">
        <v>1</v>
      </c>
      <c r="EB448" s="1"/>
      <c r="EC448" s="1"/>
      <c r="ED448" s="1"/>
      <c r="EE448" s="1">
        <v>0</v>
      </c>
      <c r="EF448" s="1"/>
      <c r="EG448" s="1"/>
      <c r="EH448" s="1"/>
      <c r="EI448" s="1"/>
      <c r="EJ448" s="1"/>
      <c r="EK448" s="1"/>
      <c r="EL448" s="1"/>
      <c r="EM448" s="1"/>
      <c r="EN448" s="1"/>
      <c r="EO448" s="1" t="s">
        <v>2248</v>
      </c>
      <c r="EP448" s="1" t="s">
        <v>209</v>
      </c>
      <c r="EQ448" s="1" t="s">
        <v>209</v>
      </c>
      <c r="ER448" s="1" t="s">
        <v>209</v>
      </c>
      <c r="ES448" s="1" t="s">
        <v>427</v>
      </c>
      <c r="ET448" s="1">
        <v>2</v>
      </c>
      <c r="EU448" s="1"/>
      <c r="EV448" s="1"/>
      <c r="EW448" s="1"/>
      <c r="EX448" s="1">
        <v>0</v>
      </c>
      <c r="EY448" s="1">
        <v>0</v>
      </c>
      <c r="EZ448" s="1"/>
      <c r="FA448" s="1"/>
      <c r="FB448" s="1">
        <v>1</v>
      </c>
      <c r="FC448" s="1">
        <v>0</v>
      </c>
      <c r="FD448" s="1">
        <v>0</v>
      </c>
      <c r="FE448" s="1">
        <v>1</v>
      </c>
      <c r="FF448" s="1">
        <v>1</v>
      </c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>
        <v>1</v>
      </c>
      <c r="GQ448" s="1"/>
    </row>
    <row r="449" spans="1:199" ht="28" customHeight="1">
      <c r="A449" s="1" t="s">
        <v>2371</v>
      </c>
      <c r="B449" s="1" t="s">
        <v>2372</v>
      </c>
      <c r="C449" s="1" t="s">
        <v>2371</v>
      </c>
      <c r="D449" s="1" t="s">
        <v>201</v>
      </c>
      <c r="E449" s="1" t="s">
        <v>2372</v>
      </c>
      <c r="F449" s="1"/>
      <c r="G449" s="1">
        <v>194623</v>
      </c>
      <c r="H449" s="1"/>
      <c r="I449" s="1">
        <v>0</v>
      </c>
      <c r="J449" s="1">
        <v>1</v>
      </c>
      <c r="K449" s="1"/>
      <c r="L449" s="1"/>
      <c r="M449" s="1" t="s">
        <v>340</v>
      </c>
      <c r="N449" s="1"/>
      <c r="O449" s="1"/>
      <c r="P449" s="1" t="s">
        <v>2373</v>
      </c>
      <c r="Q449" s="1"/>
      <c r="R449" s="1" t="s">
        <v>2373</v>
      </c>
      <c r="S449" s="1"/>
      <c r="T449" s="1" t="s">
        <v>2373</v>
      </c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 t="s">
        <v>2374</v>
      </c>
      <c r="AJ449" s="1" t="s">
        <v>2375</v>
      </c>
      <c r="AK449" s="1" t="s">
        <v>2376</v>
      </c>
      <c r="AL449" s="1"/>
      <c r="AM449" s="1"/>
      <c r="AN449" s="1"/>
      <c r="AO449" s="1"/>
      <c r="AP449" s="1"/>
      <c r="AQ449" s="1"/>
      <c r="AR449" s="1"/>
      <c r="AS449" s="1">
        <v>1</v>
      </c>
      <c r="AT449" s="1">
        <v>1</v>
      </c>
      <c r="AU449" s="1">
        <v>0</v>
      </c>
      <c r="AV449" s="1">
        <v>1</v>
      </c>
      <c r="AW449" s="1">
        <v>0</v>
      </c>
      <c r="AX449" s="1">
        <v>0</v>
      </c>
      <c r="AY449" s="1"/>
      <c r="AZ449" s="1"/>
      <c r="BA449" s="1"/>
      <c r="BB449" s="1">
        <v>-1</v>
      </c>
      <c r="BC449" s="1">
        <v>2</v>
      </c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>
        <v>0</v>
      </c>
      <c r="CT449" s="1" t="s">
        <v>2377</v>
      </c>
      <c r="CU449" s="1"/>
      <c r="CV449" s="1" t="s">
        <v>2378</v>
      </c>
      <c r="CW449" s="1"/>
      <c r="CX449" s="1" t="s">
        <v>2381</v>
      </c>
      <c r="CY449" s="1">
        <v>3</v>
      </c>
      <c r="CZ449" s="1"/>
      <c r="DA449" s="1"/>
      <c r="DB449" s="1"/>
      <c r="DC449" s="1"/>
      <c r="DD449" s="1" t="s">
        <v>201</v>
      </c>
      <c r="DE449" s="1" t="s">
        <v>1510</v>
      </c>
      <c r="DF449" s="1" t="s">
        <v>1510</v>
      </c>
      <c r="DG449" s="1"/>
      <c r="DH449" s="1"/>
      <c r="DI449" s="1">
        <v>100</v>
      </c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>
        <v>101906</v>
      </c>
      <c r="DU449" s="1"/>
      <c r="DV449" s="1" t="s">
        <v>2247</v>
      </c>
      <c r="DW449" s="1"/>
      <c r="DX449" s="1">
        <v>1</v>
      </c>
      <c r="DY449" s="1"/>
      <c r="DZ449" s="1">
        <v>1</v>
      </c>
      <c r="EA449" s="1">
        <v>1</v>
      </c>
      <c r="EB449" s="1"/>
      <c r="EC449" s="1"/>
      <c r="ED449" s="1"/>
      <c r="EE449" s="1">
        <v>0</v>
      </c>
      <c r="EF449" s="1"/>
      <c r="EG449" s="1"/>
      <c r="EH449" s="1"/>
      <c r="EI449" s="1"/>
      <c r="EJ449" s="1"/>
      <c r="EK449" s="1"/>
      <c r="EL449" s="1"/>
      <c r="EM449" s="1"/>
      <c r="EN449" s="1"/>
      <c r="EO449" s="1" t="s">
        <v>2248</v>
      </c>
      <c r="EP449" s="1" t="s">
        <v>209</v>
      </c>
      <c r="EQ449" s="1" t="s">
        <v>209</v>
      </c>
      <c r="ER449" s="1" t="s">
        <v>209</v>
      </c>
      <c r="ES449" s="1" t="s">
        <v>427</v>
      </c>
      <c r="ET449" s="1">
        <v>2</v>
      </c>
      <c r="EU449" s="1"/>
      <c r="EV449" s="1"/>
      <c r="EW449" s="1"/>
      <c r="EX449" s="1">
        <v>0</v>
      </c>
      <c r="EY449" s="1">
        <v>0</v>
      </c>
      <c r="EZ449" s="1"/>
      <c r="FA449" s="1"/>
      <c r="FB449" s="1">
        <v>1</v>
      </c>
      <c r="FC449" s="1">
        <v>0</v>
      </c>
      <c r="FD449" s="1">
        <v>0</v>
      </c>
      <c r="FE449" s="1">
        <v>1</v>
      </c>
      <c r="FF449" s="1">
        <v>1</v>
      </c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>
        <v>1</v>
      </c>
      <c r="GQ449" s="1"/>
    </row>
    <row r="450" spans="1:199" ht="28" customHeight="1">
      <c r="A450" s="1" t="s">
        <v>2371</v>
      </c>
      <c r="B450" s="1" t="s">
        <v>2372</v>
      </c>
      <c r="C450" s="1" t="s">
        <v>2371</v>
      </c>
      <c r="D450" s="1" t="s">
        <v>201</v>
      </c>
      <c r="E450" s="1" t="s">
        <v>2372</v>
      </c>
      <c r="F450" s="1"/>
      <c r="G450" s="1">
        <v>194623</v>
      </c>
      <c r="H450" s="1"/>
      <c r="I450" s="1">
        <v>0</v>
      </c>
      <c r="J450" s="1">
        <v>1</v>
      </c>
      <c r="K450" s="1"/>
      <c r="L450" s="1"/>
      <c r="M450" s="1" t="s">
        <v>340</v>
      </c>
      <c r="N450" s="1"/>
      <c r="O450" s="1"/>
      <c r="P450" s="1" t="s">
        <v>2373</v>
      </c>
      <c r="Q450" s="1"/>
      <c r="R450" s="1" t="s">
        <v>2373</v>
      </c>
      <c r="S450" s="1"/>
      <c r="T450" s="1" t="s">
        <v>2373</v>
      </c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 t="s">
        <v>2374</v>
      </c>
      <c r="AJ450" s="1" t="s">
        <v>2375</v>
      </c>
      <c r="AK450" s="1" t="s">
        <v>2376</v>
      </c>
      <c r="AL450" s="1"/>
      <c r="AM450" s="1"/>
      <c r="AN450" s="1"/>
      <c r="AO450" s="1"/>
      <c r="AP450" s="1"/>
      <c r="AQ450" s="1"/>
      <c r="AR450" s="1"/>
      <c r="AS450" s="1">
        <v>1</v>
      </c>
      <c r="AT450" s="1">
        <v>1</v>
      </c>
      <c r="AU450" s="1">
        <v>0</v>
      </c>
      <c r="AV450" s="1">
        <v>1</v>
      </c>
      <c r="AW450" s="1">
        <v>0</v>
      </c>
      <c r="AX450" s="1">
        <v>0</v>
      </c>
      <c r="AY450" s="1"/>
      <c r="AZ450" s="1"/>
      <c r="BA450" s="1"/>
      <c r="BB450" s="1">
        <v>-1</v>
      </c>
      <c r="BC450" s="1">
        <v>2</v>
      </c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>
        <v>0</v>
      </c>
      <c r="CT450" s="1" t="s">
        <v>2377</v>
      </c>
      <c r="CU450" s="1"/>
      <c r="CV450" s="1" t="s">
        <v>2378</v>
      </c>
      <c r="CW450" s="1"/>
      <c r="CX450" s="1" t="s">
        <v>2382</v>
      </c>
      <c r="CY450" s="1">
        <v>4</v>
      </c>
      <c r="CZ450" s="1"/>
      <c r="DA450" s="1"/>
      <c r="DB450" s="1"/>
      <c r="DC450" s="1"/>
      <c r="DD450" s="1" t="s">
        <v>201</v>
      </c>
      <c r="DE450" s="1" t="s">
        <v>1512</v>
      </c>
      <c r="DF450" s="1" t="s">
        <v>1512</v>
      </c>
      <c r="DG450" s="1"/>
      <c r="DH450" s="1"/>
      <c r="DI450" s="1">
        <v>100</v>
      </c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>
        <v>101906</v>
      </c>
      <c r="DU450" s="1"/>
      <c r="DV450" s="1" t="s">
        <v>2247</v>
      </c>
      <c r="DW450" s="1"/>
      <c r="DX450" s="1">
        <v>1</v>
      </c>
      <c r="DY450" s="1"/>
      <c r="DZ450" s="1">
        <v>1</v>
      </c>
      <c r="EA450" s="1">
        <v>1</v>
      </c>
      <c r="EB450" s="1"/>
      <c r="EC450" s="1"/>
      <c r="ED450" s="1"/>
      <c r="EE450" s="1">
        <v>0</v>
      </c>
      <c r="EF450" s="1"/>
      <c r="EG450" s="1"/>
      <c r="EH450" s="1"/>
      <c r="EI450" s="1"/>
      <c r="EJ450" s="1"/>
      <c r="EK450" s="1"/>
      <c r="EL450" s="1"/>
      <c r="EM450" s="1"/>
      <c r="EN450" s="1"/>
      <c r="EO450" s="1" t="s">
        <v>2248</v>
      </c>
      <c r="EP450" s="1" t="s">
        <v>209</v>
      </c>
      <c r="EQ450" s="1" t="s">
        <v>209</v>
      </c>
      <c r="ER450" s="1" t="s">
        <v>209</v>
      </c>
      <c r="ES450" s="1" t="s">
        <v>427</v>
      </c>
      <c r="ET450" s="1">
        <v>2</v>
      </c>
      <c r="EU450" s="1"/>
      <c r="EV450" s="1"/>
      <c r="EW450" s="1"/>
      <c r="EX450" s="1">
        <v>0</v>
      </c>
      <c r="EY450" s="1">
        <v>0</v>
      </c>
      <c r="EZ450" s="1"/>
      <c r="FA450" s="1"/>
      <c r="FB450" s="1">
        <v>1</v>
      </c>
      <c r="FC450" s="1">
        <v>0</v>
      </c>
      <c r="FD450" s="1">
        <v>0</v>
      </c>
      <c r="FE450" s="1">
        <v>1</v>
      </c>
      <c r="FF450" s="1">
        <v>1</v>
      </c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>
        <v>1</v>
      </c>
      <c r="GQ450" s="1"/>
    </row>
    <row r="451" spans="1:199" ht="28" customHeight="1">
      <c r="A451" s="1" t="s">
        <v>2371</v>
      </c>
      <c r="B451" s="1" t="s">
        <v>2372</v>
      </c>
      <c r="C451" s="1" t="s">
        <v>2371</v>
      </c>
      <c r="D451" s="1" t="s">
        <v>201</v>
      </c>
      <c r="E451" s="1" t="s">
        <v>2372</v>
      </c>
      <c r="F451" s="1"/>
      <c r="G451" s="1">
        <v>194623</v>
      </c>
      <c r="H451" s="1"/>
      <c r="I451" s="1">
        <v>0</v>
      </c>
      <c r="J451" s="1">
        <v>1</v>
      </c>
      <c r="K451" s="1"/>
      <c r="L451" s="1"/>
      <c r="M451" s="1" t="s">
        <v>340</v>
      </c>
      <c r="N451" s="1"/>
      <c r="O451" s="1"/>
      <c r="P451" s="1" t="s">
        <v>2373</v>
      </c>
      <c r="Q451" s="1"/>
      <c r="R451" s="1" t="s">
        <v>2373</v>
      </c>
      <c r="S451" s="1"/>
      <c r="T451" s="1" t="s">
        <v>2373</v>
      </c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 t="s">
        <v>2374</v>
      </c>
      <c r="AJ451" s="1" t="s">
        <v>2375</v>
      </c>
      <c r="AK451" s="1" t="s">
        <v>2376</v>
      </c>
      <c r="AL451" s="1"/>
      <c r="AM451" s="1"/>
      <c r="AN451" s="1"/>
      <c r="AO451" s="1"/>
      <c r="AP451" s="1"/>
      <c r="AQ451" s="1"/>
      <c r="AR451" s="1"/>
      <c r="AS451" s="1">
        <v>1</v>
      </c>
      <c r="AT451" s="1">
        <v>1</v>
      </c>
      <c r="AU451" s="1">
        <v>0</v>
      </c>
      <c r="AV451" s="1">
        <v>1</v>
      </c>
      <c r="AW451" s="1">
        <v>0</v>
      </c>
      <c r="AX451" s="1">
        <v>0</v>
      </c>
      <c r="AY451" s="1"/>
      <c r="AZ451" s="1"/>
      <c r="BA451" s="1"/>
      <c r="BB451" s="1">
        <v>-1</v>
      </c>
      <c r="BC451" s="1">
        <v>2</v>
      </c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>
        <v>0</v>
      </c>
      <c r="CT451" s="1" t="s">
        <v>2377</v>
      </c>
      <c r="CU451" s="1"/>
      <c r="CV451" s="1" t="s">
        <v>2378</v>
      </c>
      <c r="CW451" s="1"/>
      <c r="CX451" s="1" t="s">
        <v>2383</v>
      </c>
      <c r="CY451" s="1">
        <v>5</v>
      </c>
      <c r="CZ451" s="1"/>
      <c r="DA451" s="1"/>
      <c r="DB451" s="1"/>
      <c r="DC451" s="1"/>
      <c r="DD451" s="1" t="s">
        <v>201</v>
      </c>
      <c r="DE451" s="1" t="s">
        <v>1514</v>
      </c>
      <c r="DF451" s="1" t="s">
        <v>1514</v>
      </c>
      <c r="DG451" s="1"/>
      <c r="DH451" s="1"/>
      <c r="DI451" s="1">
        <v>100</v>
      </c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>
        <v>101906</v>
      </c>
      <c r="DU451" s="1"/>
      <c r="DV451" s="1" t="s">
        <v>2247</v>
      </c>
      <c r="DW451" s="1"/>
      <c r="DX451" s="1">
        <v>1</v>
      </c>
      <c r="DY451" s="1"/>
      <c r="DZ451" s="1">
        <v>1</v>
      </c>
      <c r="EA451" s="1">
        <v>1</v>
      </c>
      <c r="EB451" s="1"/>
      <c r="EC451" s="1"/>
      <c r="ED451" s="1"/>
      <c r="EE451" s="1">
        <v>0</v>
      </c>
      <c r="EF451" s="1"/>
      <c r="EG451" s="1"/>
      <c r="EH451" s="1"/>
      <c r="EI451" s="1"/>
      <c r="EJ451" s="1"/>
      <c r="EK451" s="1"/>
      <c r="EL451" s="1"/>
      <c r="EM451" s="1"/>
      <c r="EN451" s="1"/>
      <c r="EO451" s="1" t="s">
        <v>2248</v>
      </c>
      <c r="EP451" s="1" t="s">
        <v>209</v>
      </c>
      <c r="EQ451" s="1" t="s">
        <v>209</v>
      </c>
      <c r="ER451" s="1" t="s">
        <v>209</v>
      </c>
      <c r="ES451" s="1" t="s">
        <v>427</v>
      </c>
      <c r="ET451" s="1">
        <v>2</v>
      </c>
      <c r="EU451" s="1"/>
      <c r="EV451" s="1"/>
      <c r="EW451" s="1"/>
      <c r="EX451" s="1">
        <v>0</v>
      </c>
      <c r="EY451" s="1">
        <v>0</v>
      </c>
      <c r="EZ451" s="1"/>
      <c r="FA451" s="1"/>
      <c r="FB451" s="1">
        <v>1</v>
      </c>
      <c r="FC451" s="1">
        <v>0</v>
      </c>
      <c r="FD451" s="1">
        <v>0</v>
      </c>
      <c r="FE451" s="1">
        <v>1</v>
      </c>
      <c r="FF451" s="1">
        <v>1</v>
      </c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>
        <v>1</v>
      </c>
      <c r="GQ451" s="1"/>
    </row>
    <row r="452" spans="1:199" ht="28" customHeight="1">
      <c r="A452" s="1" t="s">
        <v>2371</v>
      </c>
      <c r="B452" s="1" t="s">
        <v>2372</v>
      </c>
      <c r="C452" s="1" t="s">
        <v>2371</v>
      </c>
      <c r="D452" s="1" t="s">
        <v>201</v>
      </c>
      <c r="E452" s="1" t="s">
        <v>2372</v>
      </c>
      <c r="F452" s="1"/>
      <c r="G452" s="1">
        <v>194623</v>
      </c>
      <c r="H452" s="1"/>
      <c r="I452" s="1">
        <v>0</v>
      </c>
      <c r="J452" s="1">
        <v>1</v>
      </c>
      <c r="K452" s="1"/>
      <c r="L452" s="1"/>
      <c r="M452" s="1" t="s">
        <v>340</v>
      </c>
      <c r="N452" s="1"/>
      <c r="O452" s="1"/>
      <c r="P452" s="1" t="s">
        <v>2373</v>
      </c>
      <c r="Q452" s="1"/>
      <c r="R452" s="1" t="s">
        <v>2373</v>
      </c>
      <c r="S452" s="1"/>
      <c r="T452" s="1" t="s">
        <v>2373</v>
      </c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 t="s">
        <v>2374</v>
      </c>
      <c r="AJ452" s="1" t="s">
        <v>2375</v>
      </c>
      <c r="AK452" s="1" t="s">
        <v>2376</v>
      </c>
      <c r="AL452" s="1"/>
      <c r="AM452" s="1"/>
      <c r="AN452" s="1"/>
      <c r="AO452" s="1"/>
      <c r="AP452" s="1"/>
      <c r="AQ452" s="1"/>
      <c r="AR452" s="1"/>
      <c r="AS452" s="1">
        <v>1</v>
      </c>
      <c r="AT452" s="1">
        <v>1</v>
      </c>
      <c r="AU452" s="1">
        <v>0</v>
      </c>
      <c r="AV452" s="1">
        <v>1</v>
      </c>
      <c r="AW452" s="1">
        <v>0</v>
      </c>
      <c r="AX452" s="1">
        <v>0</v>
      </c>
      <c r="AY452" s="1"/>
      <c r="AZ452" s="1"/>
      <c r="BA452" s="1"/>
      <c r="BB452" s="1">
        <v>-1</v>
      </c>
      <c r="BC452" s="1">
        <v>2</v>
      </c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>
        <v>0</v>
      </c>
      <c r="CT452" s="1" t="s">
        <v>2377</v>
      </c>
      <c r="CU452" s="1"/>
      <c r="CV452" s="1" t="s">
        <v>2378</v>
      </c>
      <c r="CW452" s="1"/>
      <c r="CX452" s="1" t="s">
        <v>2384</v>
      </c>
      <c r="CY452" s="1">
        <v>6</v>
      </c>
      <c r="CZ452" s="1"/>
      <c r="DA452" s="1"/>
      <c r="DB452" s="1"/>
      <c r="DC452" s="1"/>
      <c r="DD452" s="1" t="s">
        <v>201</v>
      </c>
      <c r="DE452" s="1" t="s">
        <v>1516</v>
      </c>
      <c r="DF452" s="1" t="s">
        <v>1516</v>
      </c>
      <c r="DG452" s="1"/>
      <c r="DH452" s="1"/>
      <c r="DI452" s="1">
        <v>100</v>
      </c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>
        <v>101906</v>
      </c>
      <c r="DU452" s="1"/>
      <c r="DV452" s="1" t="s">
        <v>2247</v>
      </c>
      <c r="DW452" s="1"/>
      <c r="DX452" s="1">
        <v>1</v>
      </c>
      <c r="DY452" s="1"/>
      <c r="DZ452" s="1">
        <v>1</v>
      </c>
      <c r="EA452" s="1">
        <v>1</v>
      </c>
      <c r="EB452" s="1"/>
      <c r="EC452" s="1"/>
      <c r="ED452" s="1"/>
      <c r="EE452" s="1">
        <v>0</v>
      </c>
      <c r="EF452" s="1"/>
      <c r="EG452" s="1"/>
      <c r="EH452" s="1"/>
      <c r="EI452" s="1"/>
      <c r="EJ452" s="1"/>
      <c r="EK452" s="1"/>
      <c r="EL452" s="1"/>
      <c r="EM452" s="1"/>
      <c r="EN452" s="1"/>
      <c r="EO452" s="1" t="s">
        <v>2248</v>
      </c>
      <c r="EP452" s="1" t="s">
        <v>209</v>
      </c>
      <c r="EQ452" s="1" t="s">
        <v>209</v>
      </c>
      <c r="ER452" s="1" t="s">
        <v>209</v>
      </c>
      <c r="ES452" s="1" t="s">
        <v>427</v>
      </c>
      <c r="ET452" s="1">
        <v>2</v>
      </c>
      <c r="EU452" s="1"/>
      <c r="EV452" s="1"/>
      <c r="EW452" s="1"/>
      <c r="EX452" s="1">
        <v>0</v>
      </c>
      <c r="EY452" s="1">
        <v>0</v>
      </c>
      <c r="EZ452" s="1"/>
      <c r="FA452" s="1"/>
      <c r="FB452" s="1">
        <v>1</v>
      </c>
      <c r="FC452" s="1">
        <v>0</v>
      </c>
      <c r="FD452" s="1">
        <v>0</v>
      </c>
      <c r="FE452" s="1">
        <v>1</v>
      </c>
      <c r="FF452" s="1">
        <v>1</v>
      </c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>
        <v>1</v>
      </c>
      <c r="GQ452" s="1"/>
    </row>
    <row r="453" spans="1:199" ht="28" customHeight="1">
      <c r="A453" s="1" t="s">
        <v>2385</v>
      </c>
      <c r="B453" s="1" t="s">
        <v>2386</v>
      </c>
      <c r="C453" s="1" t="s">
        <v>2385</v>
      </c>
      <c r="D453" s="1" t="s">
        <v>201</v>
      </c>
      <c r="E453" s="1" t="s">
        <v>2386</v>
      </c>
      <c r="F453" s="1"/>
      <c r="G453" s="1">
        <v>385880</v>
      </c>
      <c r="H453" s="1"/>
      <c r="I453" s="1">
        <v>0</v>
      </c>
      <c r="J453" s="1">
        <v>1</v>
      </c>
      <c r="K453" s="1"/>
      <c r="L453" s="1"/>
      <c r="M453" s="1" t="s">
        <v>340</v>
      </c>
      <c r="N453" s="1"/>
      <c r="O453" s="1"/>
      <c r="P453" s="1" t="s">
        <v>2387</v>
      </c>
      <c r="Q453" s="1"/>
      <c r="R453" s="1" t="s">
        <v>2388</v>
      </c>
      <c r="S453" s="1"/>
      <c r="T453" s="1" t="s">
        <v>2388</v>
      </c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 t="s">
        <v>2389</v>
      </c>
      <c r="AJ453" s="1" t="s">
        <v>2390</v>
      </c>
      <c r="AK453" s="1" t="s">
        <v>2391</v>
      </c>
      <c r="AL453" s="1"/>
      <c r="AM453" s="1"/>
      <c r="AN453" s="1"/>
      <c r="AO453" s="1"/>
      <c r="AP453" s="1"/>
      <c r="AQ453" s="1"/>
      <c r="AR453" s="1"/>
      <c r="AS453" s="1">
        <v>1</v>
      </c>
      <c r="AT453" s="1">
        <v>1</v>
      </c>
      <c r="AU453" s="1">
        <v>0</v>
      </c>
      <c r="AV453" s="1">
        <v>1</v>
      </c>
      <c r="AW453" s="1">
        <v>0</v>
      </c>
      <c r="AX453" s="1">
        <v>0</v>
      </c>
      <c r="AY453" s="1"/>
      <c r="AZ453" s="1"/>
      <c r="BA453" s="1"/>
      <c r="BB453" s="1">
        <v>-1</v>
      </c>
      <c r="BC453" s="1">
        <v>2</v>
      </c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>
        <v>0</v>
      </c>
      <c r="CT453" s="1" t="s">
        <v>2392</v>
      </c>
      <c r="CU453" s="1"/>
      <c r="CV453" s="1" t="s">
        <v>2393</v>
      </c>
      <c r="CW453" s="1"/>
      <c r="CX453" s="1" t="s">
        <v>2394</v>
      </c>
      <c r="CY453" s="1">
        <v>1</v>
      </c>
      <c r="CZ453" s="1"/>
      <c r="DA453" s="1"/>
      <c r="DB453" s="1"/>
      <c r="DC453" s="1"/>
      <c r="DD453" s="1" t="s">
        <v>201</v>
      </c>
      <c r="DE453" s="1" t="s">
        <v>1510</v>
      </c>
      <c r="DF453" s="1" t="s">
        <v>1510</v>
      </c>
      <c r="DG453" s="1"/>
      <c r="DH453" s="1"/>
      <c r="DI453" s="1">
        <v>10</v>
      </c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>
        <v>101906</v>
      </c>
      <c r="DU453" s="1"/>
      <c r="DV453" s="1" t="s">
        <v>2247</v>
      </c>
      <c r="DW453" s="1"/>
      <c r="DX453" s="1">
        <v>1</v>
      </c>
      <c r="DY453" s="1"/>
      <c r="DZ453" s="1">
        <v>1</v>
      </c>
      <c r="EA453" s="1">
        <v>1</v>
      </c>
      <c r="EB453" s="1"/>
      <c r="EC453" s="1"/>
      <c r="ED453" s="1"/>
      <c r="EE453" s="1">
        <v>0</v>
      </c>
      <c r="EF453" s="1"/>
      <c r="EG453" s="1"/>
      <c r="EH453" s="1"/>
      <c r="EI453" s="1"/>
      <c r="EJ453" s="1"/>
      <c r="EK453" s="1"/>
      <c r="EL453" s="1"/>
      <c r="EM453" s="1"/>
      <c r="EN453" s="1"/>
      <c r="EO453" s="1" t="s">
        <v>2248</v>
      </c>
      <c r="EP453" s="1" t="s">
        <v>209</v>
      </c>
      <c r="EQ453" s="1" t="s">
        <v>209</v>
      </c>
      <c r="ER453" s="1" t="s">
        <v>209</v>
      </c>
      <c r="ES453" s="1" t="s">
        <v>427</v>
      </c>
      <c r="ET453" s="1">
        <v>2</v>
      </c>
      <c r="EU453" s="1"/>
      <c r="EV453" s="1"/>
      <c r="EW453" s="1"/>
      <c r="EX453" s="1">
        <v>0</v>
      </c>
      <c r="EY453" s="1">
        <v>0</v>
      </c>
      <c r="EZ453" s="1"/>
      <c r="FA453" s="1"/>
      <c r="FB453" s="1">
        <v>0</v>
      </c>
      <c r="FC453" s="1">
        <v>0</v>
      </c>
      <c r="FD453" s="1">
        <v>0</v>
      </c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 t="s">
        <v>2395</v>
      </c>
      <c r="GK453" s="1" t="s">
        <v>201</v>
      </c>
      <c r="GL453" s="1">
        <v>9999</v>
      </c>
      <c r="GM453" s="1"/>
      <c r="GN453" s="1"/>
      <c r="GO453" s="1"/>
      <c r="GP453" s="1">
        <v>1</v>
      </c>
      <c r="GQ453" s="1"/>
    </row>
    <row r="454" spans="1:199" ht="28" customHeight="1">
      <c r="A454" s="1" t="s">
        <v>2385</v>
      </c>
      <c r="B454" s="1" t="s">
        <v>2386</v>
      </c>
      <c r="C454" s="1" t="s">
        <v>2385</v>
      </c>
      <c r="D454" s="1" t="s">
        <v>201</v>
      </c>
      <c r="E454" s="1" t="s">
        <v>2386</v>
      </c>
      <c r="F454" s="1"/>
      <c r="G454" s="1">
        <v>385880</v>
      </c>
      <c r="H454" s="1"/>
      <c r="I454" s="1">
        <v>0</v>
      </c>
      <c r="J454" s="1">
        <v>1</v>
      </c>
      <c r="K454" s="1"/>
      <c r="L454" s="1"/>
      <c r="M454" s="1" t="s">
        <v>340</v>
      </c>
      <c r="N454" s="1"/>
      <c r="O454" s="1"/>
      <c r="P454" s="1" t="s">
        <v>2387</v>
      </c>
      <c r="Q454" s="1"/>
      <c r="R454" s="1" t="s">
        <v>2388</v>
      </c>
      <c r="S454" s="1"/>
      <c r="T454" s="1" t="s">
        <v>2388</v>
      </c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 t="s">
        <v>2389</v>
      </c>
      <c r="AJ454" s="1" t="s">
        <v>2390</v>
      </c>
      <c r="AK454" s="1" t="s">
        <v>2391</v>
      </c>
      <c r="AL454" s="1"/>
      <c r="AM454" s="1"/>
      <c r="AN454" s="1"/>
      <c r="AO454" s="1"/>
      <c r="AP454" s="1"/>
      <c r="AQ454" s="1"/>
      <c r="AR454" s="1"/>
      <c r="AS454" s="1">
        <v>1</v>
      </c>
      <c r="AT454" s="1">
        <v>1</v>
      </c>
      <c r="AU454" s="1">
        <v>0</v>
      </c>
      <c r="AV454" s="1">
        <v>1</v>
      </c>
      <c r="AW454" s="1">
        <v>0</v>
      </c>
      <c r="AX454" s="1">
        <v>0</v>
      </c>
      <c r="AY454" s="1"/>
      <c r="AZ454" s="1"/>
      <c r="BA454" s="1"/>
      <c r="BB454" s="1">
        <v>-1</v>
      </c>
      <c r="BC454" s="1">
        <v>2</v>
      </c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>
        <v>0</v>
      </c>
      <c r="CT454" s="1" t="s">
        <v>2392</v>
      </c>
      <c r="CU454" s="1"/>
      <c r="CV454" s="1" t="s">
        <v>2393</v>
      </c>
      <c r="CW454" s="1"/>
      <c r="CX454" s="1" t="s">
        <v>2396</v>
      </c>
      <c r="CY454" s="1">
        <v>2</v>
      </c>
      <c r="CZ454" s="1"/>
      <c r="DA454" s="1"/>
      <c r="DB454" s="1"/>
      <c r="DC454" s="1"/>
      <c r="DD454" s="1" t="s">
        <v>201</v>
      </c>
      <c r="DE454" s="1" t="s">
        <v>1512</v>
      </c>
      <c r="DF454" s="1" t="s">
        <v>1512</v>
      </c>
      <c r="DG454" s="1"/>
      <c r="DH454" s="1"/>
      <c r="DI454" s="1">
        <v>10</v>
      </c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>
        <v>101906</v>
      </c>
      <c r="DU454" s="1"/>
      <c r="DV454" s="1" t="s">
        <v>2247</v>
      </c>
      <c r="DW454" s="1"/>
      <c r="DX454" s="1">
        <v>1</v>
      </c>
      <c r="DY454" s="1"/>
      <c r="DZ454" s="1">
        <v>1</v>
      </c>
      <c r="EA454" s="1">
        <v>1</v>
      </c>
      <c r="EB454" s="1"/>
      <c r="EC454" s="1"/>
      <c r="ED454" s="1"/>
      <c r="EE454" s="1">
        <v>0</v>
      </c>
      <c r="EF454" s="1"/>
      <c r="EG454" s="1"/>
      <c r="EH454" s="1"/>
      <c r="EI454" s="1"/>
      <c r="EJ454" s="1"/>
      <c r="EK454" s="1"/>
      <c r="EL454" s="1"/>
      <c r="EM454" s="1"/>
      <c r="EN454" s="1"/>
      <c r="EO454" s="1" t="s">
        <v>2248</v>
      </c>
      <c r="EP454" s="1" t="s">
        <v>209</v>
      </c>
      <c r="EQ454" s="1" t="s">
        <v>209</v>
      </c>
      <c r="ER454" s="1" t="s">
        <v>209</v>
      </c>
      <c r="ES454" s="1" t="s">
        <v>427</v>
      </c>
      <c r="ET454" s="1">
        <v>2</v>
      </c>
      <c r="EU454" s="1"/>
      <c r="EV454" s="1"/>
      <c r="EW454" s="1"/>
      <c r="EX454" s="1">
        <v>0</v>
      </c>
      <c r="EY454" s="1">
        <v>0</v>
      </c>
      <c r="EZ454" s="1"/>
      <c r="FA454" s="1"/>
      <c r="FB454" s="1">
        <v>0</v>
      </c>
      <c r="FC454" s="1">
        <v>0</v>
      </c>
      <c r="FD454" s="1">
        <v>0</v>
      </c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>
        <v>1</v>
      </c>
      <c r="GQ454" s="1"/>
    </row>
    <row r="455" spans="1:199" ht="28" customHeight="1">
      <c r="A455" s="1" t="s">
        <v>2385</v>
      </c>
      <c r="B455" s="1" t="s">
        <v>2386</v>
      </c>
      <c r="C455" s="1" t="s">
        <v>2385</v>
      </c>
      <c r="D455" s="1" t="s">
        <v>201</v>
      </c>
      <c r="E455" s="1" t="s">
        <v>2386</v>
      </c>
      <c r="F455" s="1"/>
      <c r="G455" s="1">
        <v>385880</v>
      </c>
      <c r="H455" s="1"/>
      <c r="I455" s="1">
        <v>0</v>
      </c>
      <c r="J455" s="1">
        <v>1</v>
      </c>
      <c r="K455" s="1"/>
      <c r="L455" s="1"/>
      <c r="M455" s="1" t="s">
        <v>340</v>
      </c>
      <c r="N455" s="1"/>
      <c r="O455" s="1"/>
      <c r="P455" s="1" t="s">
        <v>2387</v>
      </c>
      <c r="Q455" s="1"/>
      <c r="R455" s="1" t="s">
        <v>2388</v>
      </c>
      <c r="S455" s="1"/>
      <c r="T455" s="1" t="s">
        <v>2388</v>
      </c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 t="s">
        <v>2389</v>
      </c>
      <c r="AJ455" s="1" t="s">
        <v>2390</v>
      </c>
      <c r="AK455" s="1" t="s">
        <v>2391</v>
      </c>
      <c r="AL455" s="1"/>
      <c r="AM455" s="1"/>
      <c r="AN455" s="1"/>
      <c r="AO455" s="1"/>
      <c r="AP455" s="1"/>
      <c r="AQ455" s="1"/>
      <c r="AR455" s="1"/>
      <c r="AS455" s="1">
        <v>1</v>
      </c>
      <c r="AT455" s="1">
        <v>1</v>
      </c>
      <c r="AU455" s="1">
        <v>0</v>
      </c>
      <c r="AV455" s="1">
        <v>1</v>
      </c>
      <c r="AW455" s="1">
        <v>0</v>
      </c>
      <c r="AX455" s="1">
        <v>0</v>
      </c>
      <c r="AY455" s="1"/>
      <c r="AZ455" s="1"/>
      <c r="BA455" s="1"/>
      <c r="BB455" s="1">
        <v>-1</v>
      </c>
      <c r="BC455" s="1">
        <v>2</v>
      </c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>
        <v>0</v>
      </c>
      <c r="CT455" s="1" t="s">
        <v>2392</v>
      </c>
      <c r="CU455" s="1"/>
      <c r="CV455" s="1" t="s">
        <v>2393</v>
      </c>
      <c r="CW455" s="1"/>
      <c r="CX455" s="1" t="s">
        <v>2397</v>
      </c>
      <c r="CY455" s="1">
        <v>3</v>
      </c>
      <c r="CZ455" s="1"/>
      <c r="DA455" s="1"/>
      <c r="DB455" s="1"/>
      <c r="DC455" s="1"/>
      <c r="DD455" s="1" t="s">
        <v>201</v>
      </c>
      <c r="DE455" s="1" t="s">
        <v>1514</v>
      </c>
      <c r="DF455" s="1" t="s">
        <v>1514</v>
      </c>
      <c r="DG455" s="1"/>
      <c r="DH455" s="1"/>
      <c r="DI455" s="1">
        <v>10</v>
      </c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>
        <v>101906</v>
      </c>
      <c r="DU455" s="1"/>
      <c r="DV455" s="1" t="s">
        <v>2247</v>
      </c>
      <c r="DW455" s="1"/>
      <c r="DX455" s="1">
        <v>1</v>
      </c>
      <c r="DY455" s="1"/>
      <c r="DZ455" s="1">
        <v>1</v>
      </c>
      <c r="EA455" s="1">
        <v>1</v>
      </c>
      <c r="EB455" s="1"/>
      <c r="EC455" s="1"/>
      <c r="ED455" s="1"/>
      <c r="EE455" s="1">
        <v>0</v>
      </c>
      <c r="EF455" s="1"/>
      <c r="EG455" s="1"/>
      <c r="EH455" s="1"/>
      <c r="EI455" s="1"/>
      <c r="EJ455" s="1"/>
      <c r="EK455" s="1"/>
      <c r="EL455" s="1"/>
      <c r="EM455" s="1"/>
      <c r="EN455" s="1"/>
      <c r="EO455" s="1" t="s">
        <v>2248</v>
      </c>
      <c r="EP455" s="1" t="s">
        <v>209</v>
      </c>
      <c r="EQ455" s="1" t="s">
        <v>209</v>
      </c>
      <c r="ER455" s="1" t="s">
        <v>209</v>
      </c>
      <c r="ES455" s="1" t="s">
        <v>427</v>
      </c>
      <c r="ET455" s="1">
        <v>2</v>
      </c>
      <c r="EU455" s="1"/>
      <c r="EV455" s="1"/>
      <c r="EW455" s="1"/>
      <c r="EX455" s="1">
        <v>0</v>
      </c>
      <c r="EY455" s="1">
        <v>0</v>
      </c>
      <c r="EZ455" s="1"/>
      <c r="FA455" s="1"/>
      <c r="FB455" s="1">
        <v>0</v>
      </c>
      <c r="FC455" s="1">
        <v>0</v>
      </c>
      <c r="FD455" s="1">
        <v>0</v>
      </c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>
        <v>1</v>
      </c>
      <c r="GQ455" s="1"/>
    </row>
    <row r="456" spans="1:199" ht="28" customHeight="1">
      <c r="A456" s="1" t="s">
        <v>2385</v>
      </c>
      <c r="B456" s="1" t="s">
        <v>2386</v>
      </c>
      <c r="C456" s="1" t="s">
        <v>2385</v>
      </c>
      <c r="D456" s="1" t="s">
        <v>201</v>
      </c>
      <c r="E456" s="1" t="s">
        <v>2386</v>
      </c>
      <c r="F456" s="1"/>
      <c r="G456" s="1">
        <v>385880</v>
      </c>
      <c r="H456" s="1"/>
      <c r="I456" s="1">
        <v>0</v>
      </c>
      <c r="J456" s="1">
        <v>1</v>
      </c>
      <c r="K456" s="1"/>
      <c r="L456" s="1"/>
      <c r="M456" s="1" t="s">
        <v>340</v>
      </c>
      <c r="N456" s="1"/>
      <c r="O456" s="1"/>
      <c r="P456" s="1" t="s">
        <v>2387</v>
      </c>
      <c r="Q456" s="1"/>
      <c r="R456" s="1" t="s">
        <v>2388</v>
      </c>
      <c r="S456" s="1"/>
      <c r="T456" s="1" t="s">
        <v>2388</v>
      </c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 t="s">
        <v>2389</v>
      </c>
      <c r="AJ456" s="1" t="s">
        <v>2390</v>
      </c>
      <c r="AK456" s="1" t="s">
        <v>2391</v>
      </c>
      <c r="AL456" s="1"/>
      <c r="AM456" s="1"/>
      <c r="AN456" s="1"/>
      <c r="AO456" s="1"/>
      <c r="AP456" s="1"/>
      <c r="AQ456" s="1"/>
      <c r="AR456" s="1"/>
      <c r="AS456" s="1">
        <v>1</v>
      </c>
      <c r="AT456" s="1">
        <v>1</v>
      </c>
      <c r="AU456" s="1">
        <v>0</v>
      </c>
      <c r="AV456" s="1">
        <v>1</v>
      </c>
      <c r="AW456" s="1">
        <v>0</v>
      </c>
      <c r="AX456" s="1">
        <v>0</v>
      </c>
      <c r="AY456" s="1"/>
      <c r="AZ456" s="1"/>
      <c r="BA456" s="1"/>
      <c r="BB456" s="1">
        <v>-1</v>
      </c>
      <c r="BC456" s="1">
        <v>2</v>
      </c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>
        <v>0</v>
      </c>
      <c r="CT456" s="1" t="s">
        <v>2392</v>
      </c>
      <c r="CU456" s="1"/>
      <c r="CV456" s="1" t="s">
        <v>2393</v>
      </c>
      <c r="CW456" s="1"/>
      <c r="CX456" s="1" t="s">
        <v>2398</v>
      </c>
      <c r="CY456" s="1">
        <v>4</v>
      </c>
      <c r="CZ456" s="1"/>
      <c r="DA456" s="1"/>
      <c r="DB456" s="1"/>
      <c r="DC456" s="1"/>
      <c r="DD456" s="1" t="s">
        <v>201</v>
      </c>
      <c r="DE456" s="1" t="s">
        <v>1516</v>
      </c>
      <c r="DF456" s="1" t="s">
        <v>1516</v>
      </c>
      <c r="DG456" s="1"/>
      <c r="DH456" s="1"/>
      <c r="DI456" s="1">
        <v>10</v>
      </c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>
        <v>101906</v>
      </c>
      <c r="DU456" s="1"/>
      <c r="DV456" s="1" t="s">
        <v>2247</v>
      </c>
      <c r="DW456" s="1"/>
      <c r="DX456" s="1">
        <v>1</v>
      </c>
      <c r="DY456" s="1"/>
      <c r="DZ456" s="1">
        <v>1</v>
      </c>
      <c r="EA456" s="1">
        <v>1</v>
      </c>
      <c r="EB456" s="1"/>
      <c r="EC456" s="1"/>
      <c r="ED456" s="1"/>
      <c r="EE456" s="1">
        <v>0</v>
      </c>
      <c r="EF456" s="1"/>
      <c r="EG456" s="1"/>
      <c r="EH456" s="1"/>
      <c r="EI456" s="1"/>
      <c r="EJ456" s="1"/>
      <c r="EK456" s="1"/>
      <c r="EL456" s="1"/>
      <c r="EM456" s="1"/>
      <c r="EN456" s="1"/>
      <c r="EO456" s="1" t="s">
        <v>2248</v>
      </c>
      <c r="EP456" s="1" t="s">
        <v>209</v>
      </c>
      <c r="EQ456" s="1" t="s">
        <v>209</v>
      </c>
      <c r="ER456" s="1" t="s">
        <v>209</v>
      </c>
      <c r="ES456" s="1" t="s">
        <v>427</v>
      </c>
      <c r="ET456" s="1">
        <v>2</v>
      </c>
      <c r="EU456" s="1"/>
      <c r="EV456" s="1"/>
      <c r="EW456" s="1"/>
      <c r="EX456" s="1">
        <v>0</v>
      </c>
      <c r="EY456" s="1">
        <v>0</v>
      </c>
      <c r="EZ456" s="1"/>
      <c r="FA456" s="1"/>
      <c r="FB456" s="1">
        <v>0</v>
      </c>
      <c r="FC456" s="1">
        <v>0</v>
      </c>
      <c r="FD456" s="1">
        <v>0</v>
      </c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>
        <v>1</v>
      </c>
      <c r="GQ456" s="1"/>
    </row>
    <row r="457" spans="1:199" ht="28" customHeight="1">
      <c r="A457" s="1" t="s">
        <v>2399</v>
      </c>
      <c r="B457" s="1" t="s">
        <v>2400</v>
      </c>
      <c r="C457" s="1" t="s">
        <v>2399</v>
      </c>
      <c r="D457" s="1" t="s">
        <v>201</v>
      </c>
      <c r="E457" s="1" t="s">
        <v>2400</v>
      </c>
      <c r="F457" s="1"/>
      <c r="G457" s="1">
        <v>317668</v>
      </c>
      <c r="H457" s="1"/>
      <c r="I457" s="1">
        <v>0</v>
      </c>
      <c r="J457" s="1">
        <v>1</v>
      </c>
      <c r="K457" s="1"/>
      <c r="L457" s="1"/>
      <c r="M457" s="1" t="s">
        <v>340</v>
      </c>
      <c r="N457" s="1"/>
      <c r="O457" s="1"/>
      <c r="P457" s="1" t="s">
        <v>2387</v>
      </c>
      <c r="Q457" s="1"/>
      <c r="R457" s="1" t="s">
        <v>2401</v>
      </c>
      <c r="S457" s="1"/>
      <c r="T457" s="1" t="s">
        <v>2401</v>
      </c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 t="s">
        <v>2402</v>
      </c>
      <c r="AJ457" s="1" t="s">
        <v>2403</v>
      </c>
      <c r="AK457" s="1" t="s">
        <v>2404</v>
      </c>
      <c r="AL457" s="1"/>
      <c r="AM457" s="1"/>
      <c r="AN457" s="1"/>
      <c r="AO457" s="1"/>
      <c r="AP457" s="1"/>
      <c r="AQ457" s="1"/>
      <c r="AR457" s="1"/>
      <c r="AS457" s="1">
        <v>1</v>
      </c>
      <c r="AT457" s="1">
        <v>1</v>
      </c>
      <c r="AU457" s="1">
        <v>0</v>
      </c>
      <c r="AV457" s="1">
        <v>1</v>
      </c>
      <c r="AW457" s="1">
        <v>0</v>
      </c>
      <c r="AX457" s="1">
        <v>0</v>
      </c>
      <c r="AY457" s="1"/>
      <c r="AZ457" s="1"/>
      <c r="BA457" s="1"/>
      <c r="BB457" s="1">
        <v>-1</v>
      </c>
      <c r="BC457" s="1">
        <v>2</v>
      </c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>
        <v>0</v>
      </c>
      <c r="CT457" s="1" t="s">
        <v>2405</v>
      </c>
      <c r="CU457" s="1"/>
      <c r="CV457" s="1" t="s">
        <v>2406</v>
      </c>
      <c r="CW457" s="1"/>
      <c r="CX457" s="1" t="s">
        <v>2407</v>
      </c>
      <c r="CY457" s="1">
        <v>1</v>
      </c>
      <c r="CZ457" s="1"/>
      <c r="DA457" s="1"/>
      <c r="DB457" s="1"/>
      <c r="DC457" s="1"/>
      <c r="DD457" s="1" t="s">
        <v>201</v>
      </c>
      <c r="DE457" s="1" t="s">
        <v>1510</v>
      </c>
      <c r="DF457" s="1" t="s">
        <v>1510</v>
      </c>
      <c r="DG457" s="1"/>
      <c r="DH457" s="1"/>
      <c r="DI457" s="1">
        <v>10</v>
      </c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>
        <v>101906</v>
      </c>
      <c r="DU457" s="1"/>
      <c r="DV457" s="1" t="s">
        <v>2247</v>
      </c>
      <c r="DW457" s="1"/>
      <c r="DX457" s="1">
        <v>1</v>
      </c>
      <c r="DY457" s="1"/>
      <c r="DZ457" s="1">
        <v>1</v>
      </c>
      <c r="EA457" s="1">
        <v>1</v>
      </c>
      <c r="EB457" s="1"/>
      <c r="EC457" s="1"/>
      <c r="ED457" s="1"/>
      <c r="EE457" s="1">
        <v>0</v>
      </c>
      <c r="EF457" s="1"/>
      <c r="EG457" s="1"/>
      <c r="EH457" s="1"/>
      <c r="EI457" s="1"/>
      <c r="EJ457" s="1"/>
      <c r="EK457" s="1"/>
      <c r="EL457" s="1"/>
      <c r="EM457" s="1"/>
      <c r="EN457" s="1"/>
      <c r="EO457" s="1" t="s">
        <v>2248</v>
      </c>
      <c r="EP457" s="1" t="s">
        <v>209</v>
      </c>
      <c r="EQ457" s="1" t="s">
        <v>209</v>
      </c>
      <c r="ER457" s="1" t="s">
        <v>209</v>
      </c>
      <c r="ES457" s="1" t="s">
        <v>427</v>
      </c>
      <c r="ET457" s="1">
        <v>2</v>
      </c>
      <c r="EU457" s="1"/>
      <c r="EV457" s="1"/>
      <c r="EW457" s="1"/>
      <c r="EX457" s="1">
        <v>0</v>
      </c>
      <c r="EY457" s="1">
        <v>0</v>
      </c>
      <c r="EZ457" s="1"/>
      <c r="FA457" s="1"/>
      <c r="FB457" s="1">
        <v>0</v>
      </c>
      <c r="FC457" s="1">
        <v>0</v>
      </c>
      <c r="FD457" s="1">
        <v>0</v>
      </c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 t="s">
        <v>2395</v>
      </c>
      <c r="GK457" s="1" t="s">
        <v>201</v>
      </c>
      <c r="GL457" s="1">
        <v>9999</v>
      </c>
      <c r="GM457" s="1"/>
      <c r="GN457" s="1"/>
      <c r="GO457" s="1"/>
      <c r="GP457" s="1">
        <v>1</v>
      </c>
      <c r="GQ457" s="1"/>
    </row>
    <row r="458" spans="1:199" ht="28" customHeight="1">
      <c r="A458" s="1" t="s">
        <v>2399</v>
      </c>
      <c r="B458" s="1" t="s">
        <v>2400</v>
      </c>
      <c r="C458" s="1" t="s">
        <v>2399</v>
      </c>
      <c r="D458" s="1" t="s">
        <v>201</v>
      </c>
      <c r="E458" s="1" t="s">
        <v>2400</v>
      </c>
      <c r="F458" s="1"/>
      <c r="G458" s="1">
        <v>317668</v>
      </c>
      <c r="H458" s="1"/>
      <c r="I458" s="1">
        <v>0</v>
      </c>
      <c r="J458" s="1">
        <v>1</v>
      </c>
      <c r="K458" s="1"/>
      <c r="L458" s="1"/>
      <c r="M458" s="1" t="s">
        <v>340</v>
      </c>
      <c r="N458" s="1"/>
      <c r="O458" s="1"/>
      <c r="P458" s="1" t="s">
        <v>2387</v>
      </c>
      <c r="Q458" s="1"/>
      <c r="R458" s="1" t="s">
        <v>2401</v>
      </c>
      <c r="S458" s="1"/>
      <c r="T458" s="1" t="s">
        <v>2401</v>
      </c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 t="s">
        <v>2402</v>
      </c>
      <c r="AJ458" s="1" t="s">
        <v>2403</v>
      </c>
      <c r="AK458" s="1" t="s">
        <v>2404</v>
      </c>
      <c r="AL458" s="1"/>
      <c r="AM458" s="1"/>
      <c r="AN458" s="1"/>
      <c r="AO458" s="1"/>
      <c r="AP458" s="1"/>
      <c r="AQ458" s="1"/>
      <c r="AR458" s="1"/>
      <c r="AS458" s="1">
        <v>1</v>
      </c>
      <c r="AT458" s="1">
        <v>1</v>
      </c>
      <c r="AU458" s="1">
        <v>0</v>
      </c>
      <c r="AV458" s="1">
        <v>1</v>
      </c>
      <c r="AW458" s="1">
        <v>0</v>
      </c>
      <c r="AX458" s="1">
        <v>0</v>
      </c>
      <c r="AY458" s="1"/>
      <c r="AZ458" s="1"/>
      <c r="BA458" s="1"/>
      <c r="BB458" s="1">
        <v>-1</v>
      </c>
      <c r="BC458" s="1">
        <v>2</v>
      </c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>
        <v>0</v>
      </c>
      <c r="CT458" s="1" t="s">
        <v>2405</v>
      </c>
      <c r="CU458" s="1"/>
      <c r="CV458" s="1" t="s">
        <v>2406</v>
      </c>
      <c r="CW458" s="1"/>
      <c r="CX458" s="1" t="s">
        <v>2408</v>
      </c>
      <c r="CY458" s="1">
        <v>2</v>
      </c>
      <c r="CZ458" s="1"/>
      <c r="DA458" s="1"/>
      <c r="DB458" s="1"/>
      <c r="DC458" s="1"/>
      <c r="DD458" s="1" t="s">
        <v>201</v>
      </c>
      <c r="DE458" s="1" t="s">
        <v>1512</v>
      </c>
      <c r="DF458" s="1" t="s">
        <v>1512</v>
      </c>
      <c r="DG458" s="1"/>
      <c r="DH458" s="1"/>
      <c r="DI458" s="1">
        <v>10</v>
      </c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>
        <v>101906</v>
      </c>
      <c r="DU458" s="1"/>
      <c r="DV458" s="1" t="s">
        <v>2247</v>
      </c>
      <c r="DW458" s="1"/>
      <c r="DX458" s="1">
        <v>1</v>
      </c>
      <c r="DY458" s="1"/>
      <c r="DZ458" s="1">
        <v>1</v>
      </c>
      <c r="EA458" s="1">
        <v>1</v>
      </c>
      <c r="EB458" s="1"/>
      <c r="EC458" s="1"/>
      <c r="ED458" s="1"/>
      <c r="EE458" s="1">
        <v>0</v>
      </c>
      <c r="EF458" s="1"/>
      <c r="EG458" s="1"/>
      <c r="EH458" s="1"/>
      <c r="EI458" s="1"/>
      <c r="EJ458" s="1"/>
      <c r="EK458" s="1"/>
      <c r="EL458" s="1"/>
      <c r="EM458" s="1"/>
      <c r="EN458" s="1"/>
      <c r="EO458" s="1" t="s">
        <v>2248</v>
      </c>
      <c r="EP458" s="1" t="s">
        <v>209</v>
      </c>
      <c r="EQ458" s="1" t="s">
        <v>209</v>
      </c>
      <c r="ER458" s="1" t="s">
        <v>209</v>
      </c>
      <c r="ES458" s="1" t="s">
        <v>427</v>
      </c>
      <c r="ET458" s="1">
        <v>2</v>
      </c>
      <c r="EU458" s="1"/>
      <c r="EV458" s="1"/>
      <c r="EW458" s="1"/>
      <c r="EX458" s="1">
        <v>0</v>
      </c>
      <c r="EY458" s="1">
        <v>0</v>
      </c>
      <c r="EZ458" s="1"/>
      <c r="FA458" s="1"/>
      <c r="FB458" s="1">
        <v>0</v>
      </c>
      <c r="FC458" s="1">
        <v>0</v>
      </c>
      <c r="FD458" s="1">
        <v>0</v>
      </c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>
        <v>1</v>
      </c>
      <c r="GQ458" s="1"/>
    </row>
    <row r="459" spans="1:199" ht="28" customHeight="1">
      <c r="A459" s="1" t="s">
        <v>2399</v>
      </c>
      <c r="B459" s="1" t="s">
        <v>2400</v>
      </c>
      <c r="C459" s="1" t="s">
        <v>2399</v>
      </c>
      <c r="D459" s="1" t="s">
        <v>201</v>
      </c>
      <c r="E459" s="1" t="s">
        <v>2400</v>
      </c>
      <c r="F459" s="1"/>
      <c r="G459" s="1">
        <v>317668</v>
      </c>
      <c r="H459" s="1"/>
      <c r="I459" s="1">
        <v>0</v>
      </c>
      <c r="J459" s="1">
        <v>1</v>
      </c>
      <c r="K459" s="1"/>
      <c r="L459" s="1"/>
      <c r="M459" s="1" t="s">
        <v>340</v>
      </c>
      <c r="N459" s="1"/>
      <c r="O459" s="1"/>
      <c r="P459" s="1" t="s">
        <v>2387</v>
      </c>
      <c r="Q459" s="1"/>
      <c r="R459" s="1" t="s">
        <v>2401</v>
      </c>
      <c r="S459" s="1"/>
      <c r="T459" s="1" t="s">
        <v>2401</v>
      </c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 t="s">
        <v>2402</v>
      </c>
      <c r="AJ459" s="1" t="s">
        <v>2403</v>
      </c>
      <c r="AK459" s="1" t="s">
        <v>2404</v>
      </c>
      <c r="AL459" s="1"/>
      <c r="AM459" s="1"/>
      <c r="AN459" s="1"/>
      <c r="AO459" s="1"/>
      <c r="AP459" s="1"/>
      <c r="AQ459" s="1"/>
      <c r="AR459" s="1"/>
      <c r="AS459" s="1">
        <v>1</v>
      </c>
      <c r="AT459" s="1">
        <v>1</v>
      </c>
      <c r="AU459" s="1">
        <v>0</v>
      </c>
      <c r="AV459" s="1">
        <v>1</v>
      </c>
      <c r="AW459" s="1">
        <v>0</v>
      </c>
      <c r="AX459" s="1">
        <v>0</v>
      </c>
      <c r="AY459" s="1"/>
      <c r="AZ459" s="1"/>
      <c r="BA459" s="1"/>
      <c r="BB459" s="1">
        <v>-1</v>
      </c>
      <c r="BC459" s="1">
        <v>2</v>
      </c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>
        <v>0</v>
      </c>
      <c r="CT459" s="1" t="s">
        <v>2405</v>
      </c>
      <c r="CU459" s="1"/>
      <c r="CV459" s="1" t="s">
        <v>2406</v>
      </c>
      <c r="CW459" s="1"/>
      <c r="CX459" s="1" t="s">
        <v>2409</v>
      </c>
      <c r="CY459" s="1">
        <v>3</v>
      </c>
      <c r="CZ459" s="1"/>
      <c r="DA459" s="1"/>
      <c r="DB459" s="1"/>
      <c r="DC459" s="1"/>
      <c r="DD459" s="1" t="s">
        <v>201</v>
      </c>
      <c r="DE459" s="1" t="s">
        <v>1514</v>
      </c>
      <c r="DF459" s="1" t="s">
        <v>1514</v>
      </c>
      <c r="DG459" s="1"/>
      <c r="DH459" s="1"/>
      <c r="DI459" s="1">
        <v>10</v>
      </c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>
        <v>101906</v>
      </c>
      <c r="DU459" s="1"/>
      <c r="DV459" s="1" t="s">
        <v>2247</v>
      </c>
      <c r="DW459" s="1"/>
      <c r="DX459" s="1">
        <v>1</v>
      </c>
      <c r="DY459" s="1"/>
      <c r="DZ459" s="1">
        <v>1</v>
      </c>
      <c r="EA459" s="1">
        <v>1</v>
      </c>
      <c r="EB459" s="1"/>
      <c r="EC459" s="1"/>
      <c r="ED459" s="1"/>
      <c r="EE459" s="1">
        <v>0</v>
      </c>
      <c r="EF459" s="1"/>
      <c r="EG459" s="1"/>
      <c r="EH459" s="1"/>
      <c r="EI459" s="1"/>
      <c r="EJ459" s="1"/>
      <c r="EK459" s="1"/>
      <c r="EL459" s="1"/>
      <c r="EM459" s="1"/>
      <c r="EN459" s="1"/>
      <c r="EO459" s="1" t="s">
        <v>2248</v>
      </c>
      <c r="EP459" s="1" t="s">
        <v>209</v>
      </c>
      <c r="EQ459" s="1" t="s">
        <v>209</v>
      </c>
      <c r="ER459" s="1" t="s">
        <v>209</v>
      </c>
      <c r="ES459" s="1" t="s">
        <v>427</v>
      </c>
      <c r="ET459" s="1">
        <v>2</v>
      </c>
      <c r="EU459" s="1"/>
      <c r="EV459" s="1"/>
      <c r="EW459" s="1"/>
      <c r="EX459" s="1">
        <v>0</v>
      </c>
      <c r="EY459" s="1">
        <v>0</v>
      </c>
      <c r="EZ459" s="1"/>
      <c r="FA459" s="1"/>
      <c r="FB459" s="1">
        <v>0</v>
      </c>
      <c r="FC459" s="1">
        <v>0</v>
      </c>
      <c r="FD459" s="1">
        <v>0</v>
      </c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>
        <v>1</v>
      </c>
      <c r="GQ459" s="1"/>
    </row>
    <row r="460" spans="1:199" ht="28" customHeight="1">
      <c r="A460" s="1" t="s">
        <v>2399</v>
      </c>
      <c r="B460" s="1" t="s">
        <v>2400</v>
      </c>
      <c r="C460" s="1" t="s">
        <v>2399</v>
      </c>
      <c r="D460" s="1" t="s">
        <v>201</v>
      </c>
      <c r="E460" s="1" t="s">
        <v>2400</v>
      </c>
      <c r="F460" s="1"/>
      <c r="G460" s="1">
        <v>317668</v>
      </c>
      <c r="H460" s="1"/>
      <c r="I460" s="1">
        <v>0</v>
      </c>
      <c r="J460" s="1">
        <v>1</v>
      </c>
      <c r="K460" s="1"/>
      <c r="L460" s="1"/>
      <c r="M460" s="1" t="s">
        <v>340</v>
      </c>
      <c r="N460" s="1"/>
      <c r="O460" s="1"/>
      <c r="P460" s="1" t="s">
        <v>2387</v>
      </c>
      <c r="Q460" s="1"/>
      <c r="R460" s="1" t="s">
        <v>2401</v>
      </c>
      <c r="S460" s="1"/>
      <c r="T460" s="1" t="s">
        <v>2401</v>
      </c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 t="s">
        <v>2402</v>
      </c>
      <c r="AJ460" s="1" t="s">
        <v>2403</v>
      </c>
      <c r="AK460" s="1" t="s">
        <v>2404</v>
      </c>
      <c r="AL460" s="1"/>
      <c r="AM460" s="1"/>
      <c r="AN460" s="1"/>
      <c r="AO460" s="1"/>
      <c r="AP460" s="1"/>
      <c r="AQ460" s="1"/>
      <c r="AR460" s="1"/>
      <c r="AS460" s="1">
        <v>1</v>
      </c>
      <c r="AT460" s="1">
        <v>1</v>
      </c>
      <c r="AU460" s="1">
        <v>0</v>
      </c>
      <c r="AV460" s="1">
        <v>1</v>
      </c>
      <c r="AW460" s="1">
        <v>0</v>
      </c>
      <c r="AX460" s="1">
        <v>0</v>
      </c>
      <c r="AY460" s="1"/>
      <c r="AZ460" s="1"/>
      <c r="BA460" s="1"/>
      <c r="BB460" s="1">
        <v>-1</v>
      </c>
      <c r="BC460" s="1">
        <v>2</v>
      </c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>
        <v>0</v>
      </c>
      <c r="CT460" s="1" t="s">
        <v>2405</v>
      </c>
      <c r="CU460" s="1"/>
      <c r="CV460" s="1" t="s">
        <v>2406</v>
      </c>
      <c r="CW460" s="1"/>
      <c r="CX460" s="1" t="s">
        <v>2410</v>
      </c>
      <c r="CY460" s="1">
        <v>4</v>
      </c>
      <c r="CZ460" s="1"/>
      <c r="DA460" s="1"/>
      <c r="DB460" s="1"/>
      <c r="DC460" s="1"/>
      <c r="DD460" s="1" t="s">
        <v>201</v>
      </c>
      <c r="DE460" s="1" t="s">
        <v>1516</v>
      </c>
      <c r="DF460" s="1" t="s">
        <v>1516</v>
      </c>
      <c r="DG460" s="1"/>
      <c r="DH460" s="1"/>
      <c r="DI460" s="1">
        <v>10</v>
      </c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>
        <v>101906</v>
      </c>
      <c r="DU460" s="1"/>
      <c r="DV460" s="1" t="s">
        <v>2247</v>
      </c>
      <c r="DW460" s="1"/>
      <c r="DX460" s="1">
        <v>1</v>
      </c>
      <c r="DY460" s="1"/>
      <c r="DZ460" s="1">
        <v>1</v>
      </c>
      <c r="EA460" s="1">
        <v>1</v>
      </c>
      <c r="EB460" s="1"/>
      <c r="EC460" s="1"/>
      <c r="ED460" s="1"/>
      <c r="EE460" s="1">
        <v>0</v>
      </c>
      <c r="EF460" s="1"/>
      <c r="EG460" s="1"/>
      <c r="EH460" s="1"/>
      <c r="EI460" s="1"/>
      <c r="EJ460" s="1"/>
      <c r="EK460" s="1"/>
      <c r="EL460" s="1"/>
      <c r="EM460" s="1"/>
      <c r="EN460" s="1"/>
      <c r="EO460" s="1" t="s">
        <v>2248</v>
      </c>
      <c r="EP460" s="1" t="s">
        <v>209</v>
      </c>
      <c r="EQ460" s="1" t="s">
        <v>209</v>
      </c>
      <c r="ER460" s="1" t="s">
        <v>209</v>
      </c>
      <c r="ES460" s="1" t="s">
        <v>427</v>
      </c>
      <c r="ET460" s="1">
        <v>2</v>
      </c>
      <c r="EU460" s="1"/>
      <c r="EV460" s="1"/>
      <c r="EW460" s="1"/>
      <c r="EX460" s="1">
        <v>0</v>
      </c>
      <c r="EY460" s="1">
        <v>0</v>
      </c>
      <c r="EZ460" s="1"/>
      <c r="FA460" s="1"/>
      <c r="FB460" s="1">
        <v>0</v>
      </c>
      <c r="FC460" s="1">
        <v>0</v>
      </c>
      <c r="FD460" s="1">
        <v>0</v>
      </c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>
        <v>1</v>
      </c>
      <c r="GQ460" s="1"/>
    </row>
    <row r="461" spans="1:199" ht="28" customHeight="1">
      <c r="A461" s="1" t="s">
        <v>2411</v>
      </c>
      <c r="B461" s="1" t="s">
        <v>2412</v>
      </c>
      <c r="C461" s="1" t="s">
        <v>2411</v>
      </c>
      <c r="D461" s="1" t="s">
        <v>201</v>
      </c>
      <c r="E461" s="1" t="s">
        <v>2412</v>
      </c>
      <c r="F461" s="1"/>
      <c r="G461" s="1">
        <v>69300</v>
      </c>
      <c r="H461" s="1"/>
      <c r="I461" s="1">
        <v>0</v>
      </c>
      <c r="J461" s="1">
        <v>1</v>
      </c>
      <c r="K461" s="1"/>
      <c r="L461" s="1"/>
      <c r="M461" s="1"/>
      <c r="N461" s="1"/>
      <c r="O461" s="1"/>
      <c r="P461" s="1" t="s">
        <v>2413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 t="s">
        <v>2414</v>
      </c>
      <c r="AJ461" s="1"/>
      <c r="AK461" s="1"/>
      <c r="AL461" s="1"/>
      <c r="AM461" s="1"/>
      <c r="AN461" s="1"/>
      <c r="AO461" s="1"/>
      <c r="AP461" s="1"/>
      <c r="AQ461" s="1"/>
      <c r="AR461" s="1"/>
      <c r="AS461" s="1">
        <v>1</v>
      </c>
      <c r="AT461" s="1">
        <v>1</v>
      </c>
      <c r="AU461" s="1">
        <v>0</v>
      </c>
      <c r="AV461" s="1">
        <v>1</v>
      </c>
      <c r="AW461" s="1">
        <v>0</v>
      </c>
      <c r="AX461" s="1">
        <v>0</v>
      </c>
      <c r="AY461" s="1"/>
      <c r="AZ461" s="1"/>
      <c r="BA461" s="1"/>
      <c r="BB461" s="1">
        <v>-1</v>
      </c>
      <c r="BC461" s="1">
        <v>0</v>
      </c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>
        <v>0</v>
      </c>
      <c r="CT461" s="1" t="s">
        <v>2415</v>
      </c>
      <c r="CU461" s="1"/>
      <c r="CV461" s="1" t="s">
        <v>2416</v>
      </c>
      <c r="CW461" s="1"/>
      <c r="CX461" s="1" t="s">
        <v>2411</v>
      </c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>
        <v>563161</v>
      </c>
      <c r="DU461" s="1"/>
      <c r="DV461" s="1" t="s">
        <v>316</v>
      </c>
      <c r="DW461" s="1" t="s">
        <v>1295</v>
      </c>
      <c r="DX461" s="1">
        <v>4</v>
      </c>
      <c r="DY461" s="1"/>
      <c r="DZ461" s="1">
        <v>1</v>
      </c>
      <c r="EA461" s="1">
        <v>1</v>
      </c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 t="s">
        <v>208</v>
      </c>
      <c r="EP461" s="1" t="s">
        <v>209</v>
      </c>
      <c r="EQ461" s="1" t="s">
        <v>209</v>
      </c>
      <c r="ER461" s="1" t="s">
        <v>209</v>
      </c>
      <c r="ES461" s="1" t="s">
        <v>209</v>
      </c>
      <c r="ET461" s="1">
        <v>2</v>
      </c>
      <c r="EU461" s="1"/>
      <c r="EV461" s="1"/>
      <c r="EW461" s="1"/>
      <c r="EX461" s="1">
        <v>0</v>
      </c>
      <c r="EY461" s="1">
        <v>0</v>
      </c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 t="s">
        <v>1296</v>
      </c>
      <c r="GK461" s="1" t="s">
        <v>211</v>
      </c>
      <c r="GL461" s="1" t="s">
        <v>212</v>
      </c>
      <c r="GM461" s="1" t="s">
        <v>213</v>
      </c>
      <c r="GN461" s="1" t="s">
        <v>213</v>
      </c>
      <c r="GO461" s="1" t="s">
        <v>213</v>
      </c>
      <c r="GP461" s="1">
        <v>1</v>
      </c>
      <c r="GQ461" s="1"/>
    </row>
    <row r="462" spans="1:199" ht="28" customHeight="1">
      <c r="A462" s="1" t="s">
        <v>2417</v>
      </c>
      <c r="B462" s="1" t="s">
        <v>2418</v>
      </c>
      <c r="C462" s="1" t="s">
        <v>2417</v>
      </c>
      <c r="D462" s="1" t="s">
        <v>201</v>
      </c>
      <c r="E462" s="1" t="s">
        <v>2418</v>
      </c>
      <c r="F462" s="1"/>
      <c r="G462" s="1">
        <v>3062</v>
      </c>
      <c r="H462" s="1"/>
      <c r="I462" s="1">
        <v>0</v>
      </c>
      <c r="J462" s="1">
        <v>1</v>
      </c>
      <c r="K462" s="1"/>
      <c r="L462" s="1"/>
      <c r="M462" s="1"/>
      <c r="N462" s="1"/>
      <c r="O462" s="1"/>
      <c r="P462" s="1" t="s">
        <v>2419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 t="s">
        <v>2420</v>
      </c>
      <c r="AJ462" s="1"/>
      <c r="AK462" s="1"/>
      <c r="AL462" s="1"/>
      <c r="AM462" s="1"/>
      <c r="AN462" s="1"/>
      <c r="AO462" s="1"/>
      <c r="AP462" s="1"/>
      <c r="AQ462" s="1"/>
      <c r="AR462" s="1"/>
      <c r="AS462" s="1">
        <v>1</v>
      </c>
      <c r="AT462" s="1">
        <v>1</v>
      </c>
      <c r="AU462" s="1">
        <v>0</v>
      </c>
      <c r="AV462" s="1">
        <v>1</v>
      </c>
      <c r="AW462" s="1">
        <v>0</v>
      </c>
      <c r="AX462" s="1">
        <v>0</v>
      </c>
      <c r="AY462" s="1"/>
      <c r="AZ462" s="1"/>
      <c r="BA462" s="1"/>
      <c r="BB462" s="1">
        <v>-1</v>
      </c>
      <c r="BC462" s="1">
        <v>0</v>
      </c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>
        <v>0</v>
      </c>
      <c r="CT462" s="1" t="s">
        <v>2421</v>
      </c>
      <c r="CU462" s="1"/>
      <c r="CV462" s="1" t="s">
        <v>2422</v>
      </c>
      <c r="CW462" s="1"/>
      <c r="CX462" s="1" t="s">
        <v>2417</v>
      </c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>
        <v>407713</v>
      </c>
      <c r="DU462" s="1"/>
      <c r="DV462" s="1" t="s">
        <v>561</v>
      </c>
      <c r="DW462" s="1" t="s">
        <v>2423</v>
      </c>
      <c r="DX462" s="1">
        <v>2</v>
      </c>
      <c r="DY462" s="1"/>
      <c r="DZ462" s="1">
        <v>1</v>
      </c>
      <c r="EA462" s="1">
        <v>1</v>
      </c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 t="s">
        <v>208</v>
      </c>
      <c r="EP462" s="1" t="s">
        <v>209</v>
      </c>
      <c r="EQ462" s="1" t="s">
        <v>209</v>
      </c>
      <c r="ER462" s="1" t="s">
        <v>209</v>
      </c>
      <c r="ES462" s="1" t="s">
        <v>209</v>
      </c>
      <c r="ET462" s="1">
        <v>2</v>
      </c>
      <c r="EU462" s="1"/>
      <c r="EV462" s="1"/>
      <c r="EW462" s="1"/>
      <c r="EX462" s="1">
        <v>0</v>
      </c>
      <c r="EY462" s="1">
        <v>0</v>
      </c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 t="s">
        <v>2424</v>
      </c>
      <c r="GK462" s="1" t="s">
        <v>211</v>
      </c>
      <c r="GL462" s="1" t="s">
        <v>212</v>
      </c>
      <c r="GM462" s="1" t="s">
        <v>213</v>
      </c>
      <c r="GN462" s="1" t="s">
        <v>213</v>
      </c>
      <c r="GO462" s="1" t="s">
        <v>213</v>
      </c>
      <c r="GP462" s="1">
        <v>1</v>
      </c>
      <c r="GQ462" s="1"/>
    </row>
    <row r="463" spans="1:199" ht="28" customHeight="1">
      <c r="A463" s="1" t="s">
        <v>2425</v>
      </c>
      <c r="B463" s="1" t="s">
        <v>2426</v>
      </c>
      <c r="C463" s="1" t="s">
        <v>2425</v>
      </c>
      <c r="D463" s="1" t="s">
        <v>201</v>
      </c>
      <c r="E463" s="1" t="s">
        <v>2426</v>
      </c>
      <c r="F463" s="1"/>
      <c r="G463" s="1">
        <v>3062</v>
      </c>
      <c r="H463" s="1"/>
      <c r="I463" s="1">
        <v>0</v>
      </c>
      <c r="J463" s="1">
        <v>1</v>
      </c>
      <c r="K463" s="1"/>
      <c r="L463" s="1"/>
      <c r="M463" s="1"/>
      <c r="N463" s="1"/>
      <c r="O463" s="1"/>
      <c r="P463" s="1" t="s">
        <v>2427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 t="s">
        <v>2428</v>
      </c>
      <c r="AJ463" s="1"/>
      <c r="AK463" s="1"/>
      <c r="AL463" s="1"/>
      <c r="AM463" s="1"/>
      <c r="AN463" s="1"/>
      <c r="AO463" s="1"/>
      <c r="AP463" s="1"/>
      <c r="AQ463" s="1"/>
      <c r="AR463" s="1"/>
      <c r="AS463" s="1">
        <v>1</v>
      </c>
      <c r="AT463" s="1">
        <v>1</v>
      </c>
      <c r="AU463" s="1">
        <v>0</v>
      </c>
      <c r="AV463" s="1">
        <v>1</v>
      </c>
      <c r="AW463" s="1">
        <v>0</v>
      </c>
      <c r="AX463" s="1">
        <v>0</v>
      </c>
      <c r="AY463" s="1"/>
      <c r="AZ463" s="1"/>
      <c r="BA463" s="1"/>
      <c r="BB463" s="1">
        <v>-1</v>
      </c>
      <c r="BC463" s="1">
        <v>0</v>
      </c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>
        <v>0</v>
      </c>
      <c r="CT463" s="1" t="s">
        <v>2429</v>
      </c>
      <c r="CU463" s="1"/>
      <c r="CV463" s="1" t="s">
        <v>2430</v>
      </c>
      <c r="CW463" s="1"/>
      <c r="CX463" s="1" t="s">
        <v>2425</v>
      </c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>
        <v>407713</v>
      </c>
      <c r="DU463" s="1"/>
      <c r="DV463" s="1" t="s">
        <v>561</v>
      </c>
      <c r="DW463" s="1" t="s">
        <v>2423</v>
      </c>
      <c r="DX463" s="1">
        <v>2</v>
      </c>
      <c r="DY463" s="1"/>
      <c r="DZ463" s="1">
        <v>1</v>
      </c>
      <c r="EA463" s="1">
        <v>1</v>
      </c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 t="s">
        <v>208</v>
      </c>
      <c r="EP463" s="1" t="s">
        <v>209</v>
      </c>
      <c r="EQ463" s="1" t="s">
        <v>209</v>
      </c>
      <c r="ER463" s="1" t="s">
        <v>209</v>
      </c>
      <c r="ES463" s="1" t="s">
        <v>209</v>
      </c>
      <c r="ET463" s="1">
        <v>2</v>
      </c>
      <c r="EU463" s="1"/>
      <c r="EV463" s="1"/>
      <c r="EW463" s="1"/>
      <c r="EX463" s="1">
        <v>0</v>
      </c>
      <c r="EY463" s="1">
        <v>0</v>
      </c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 t="s">
        <v>2424</v>
      </c>
      <c r="GK463" s="1" t="s">
        <v>211</v>
      </c>
      <c r="GL463" s="1" t="s">
        <v>212</v>
      </c>
      <c r="GM463" s="1" t="s">
        <v>213</v>
      </c>
      <c r="GN463" s="1" t="s">
        <v>213</v>
      </c>
      <c r="GO463" s="1" t="s">
        <v>213</v>
      </c>
      <c r="GP463" s="1">
        <v>1</v>
      </c>
      <c r="GQ463" s="1"/>
    </row>
    <row r="464" spans="1:199" ht="28" customHeight="1">
      <c r="A464" s="1" t="s">
        <v>2431</v>
      </c>
      <c r="B464" s="1" t="s">
        <v>2432</v>
      </c>
      <c r="C464" s="1" t="s">
        <v>2431</v>
      </c>
      <c r="D464" s="1" t="s">
        <v>201</v>
      </c>
      <c r="E464" s="1" t="s">
        <v>2432</v>
      </c>
      <c r="F464" s="1"/>
      <c r="G464" s="1">
        <v>20160</v>
      </c>
      <c r="H464" s="1"/>
      <c r="I464" s="1">
        <v>0</v>
      </c>
      <c r="J464" s="1">
        <v>1</v>
      </c>
      <c r="K464" s="1"/>
      <c r="L464" s="1"/>
      <c r="M464" s="1"/>
      <c r="N464" s="1"/>
      <c r="O464" s="1"/>
      <c r="P464" s="1" t="s">
        <v>2433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 t="s">
        <v>2434</v>
      </c>
      <c r="AJ464" s="1"/>
      <c r="AK464" s="1"/>
      <c r="AL464" s="1"/>
      <c r="AM464" s="1"/>
      <c r="AN464" s="1"/>
      <c r="AO464" s="1"/>
      <c r="AP464" s="1"/>
      <c r="AQ464" s="1"/>
      <c r="AR464" s="1"/>
      <c r="AS464" s="1">
        <v>1</v>
      </c>
      <c r="AT464" s="1">
        <v>1</v>
      </c>
      <c r="AU464" s="1">
        <v>0</v>
      </c>
      <c r="AV464" s="1">
        <v>1</v>
      </c>
      <c r="AW464" s="1">
        <v>0</v>
      </c>
      <c r="AX464" s="1">
        <v>0</v>
      </c>
      <c r="AY464" s="1"/>
      <c r="AZ464" s="1"/>
      <c r="BA464" s="1"/>
      <c r="BB464" s="1">
        <v>-1</v>
      </c>
      <c r="BC464" s="1">
        <v>0</v>
      </c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>
        <v>0</v>
      </c>
      <c r="CT464" s="1" t="s">
        <v>2435</v>
      </c>
      <c r="CU464" s="1"/>
      <c r="CV464" s="1" t="s">
        <v>2436</v>
      </c>
      <c r="CW464" s="1"/>
      <c r="CX464" s="1" t="s">
        <v>2431</v>
      </c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>
        <v>407699</v>
      </c>
      <c r="DU464" s="1"/>
      <c r="DV464" s="1" t="s">
        <v>253</v>
      </c>
      <c r="DW464" s="1" t="s">
        <v>1762</v>
      </c>
      <c r="DX464" s="1">
        <v>4</v>
      </c>
      <c r="DY464" s="1"/>
      <c r="DZ464" s="1">
        <v>1</v>
      </c>
      <c r="EA464" s="1">
        <v>1</v>
      </c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 t="s">
        <v>208</v>
      </c>
      <c r="EP464" s="1" t="s">
        <v>209</v>
      </c>
      <c r="EQ464" s="1" t="s">
        <v>209</v>
      </c>
      <c r="ER464" s="1" t="s">
        <v>209</v>
      </c>
      <c r="ES464" s="1" t="s">
        <v>209</v>
      </c>
      <c r="ET464" s="1">
        <v>2</v>
      </c>
      <c r="EU464" s="1"/>
      <c r="EV464" s="1"/>
      <c r="EW464" s="1"/>
      <c r="EX464" s="1">
        <v>0</v>
      </c>
      <c r="EY464" s="1">
        <v>0</v>
      </c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 t="s">
        <v>2209</v>
      </c>
      <c r="GK464" s="1" t="s">
        <v>211</v>
      </c>
      <c r="GL464" s="1" t="s">
        <v>212</v>
      </c>
      <c r="GM464" s="1" t="s">
        <v>213</v>
      </c>
      <c r="GN464" s="1" t="s">
        <v>213</v>
      </c>
      <c r="GO464" s="1" t="s">
        <v>213</v>
      </c>
      <c r="GP464" s="1">
        <v>1</v>
      </c>
      <c r="GQ464" s="1"/>
    </row>
    <row r="465" spans="1:199" ht="28" customHeight="1">
      <c r="A465" s="1" t="s">
        <v>2437</v>
      </c>
      <c r="B465" s="1" t="s">
        <v>2438</v>
      </c>
      <c r="C465" s="1" t="s">
        <v>2437</v>
      </c>
      <c r="D465" s="1" t="s">
        <v>201</v>
      </c>
      <c r="E465" s="1" t="s">
        <v>2438</v>
      </c>
      <c r="F465" s="1"/>
      <c r="G465" s="1">
        <v>79800</v>
      </c>
      <c r="H465" s="1"/>
      <c r="I465" s="1">
        <v>0</v>
      </c>
      <c r="J465" s="1">
        <v>1</v>
      </c>
      <c r="K465" s="1"/>
      <c r="L465" s="1"/>
      <c r="M465" s="1"/>
      <c r="N465" s="1"/>
      <c r="O465" s="1"/>
      <c r="P465" s="1" t="s">
        <v>2439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 t="s">
        <v>2440</v>
      </c>
      <c r="AJ465" s="1"/>
      <c r="AK465" s="1"/>
      <c r="AL465" s="1"/>
      <c r="AM465" s="1"/>
      <c r="AN465" s="1"/>
      <c r="AO465" s="1"/>
      <c r="AP465" s="1"/>
      <c r="AQ465" s="1"/>
      <c r="AR465" s="1"/>
      <c r="AS465" s="1">
        <v>1</v>
      </c>
      <c r="AT465" s="1">
        <v>1</v>
      </c>
      <c r="AU465" s="1">
        <v>0</v>
      </c>
      <c r="AV465" s="1">
        <v>1</v>
      </c>
      <c r="AW465" s="1">
        <v>0</v>
      </c>
      <c r="AX465" s="1">
        <v>0</v>
      </c>
      <c r="AY465" s="1"/>
      <c r="AZ465" s="1"/>
      <c r="BA465" s="1"/>
      <c r="BB465" s="1">
        <v>-1</v>
      </c>
      <c r="BC465" s="1">
        <v>0</v>
      </c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>
        <v>0</v>
      </c>
      <c r="CT465" s="1" t="s">
        <v>2441</v>
      </c>
      <c r="CU465" s="1"/>
      <c r="CV465" s="1" t="s">
        <v>2442</v>
      </c>
      <c r="CW465" s="1"/>
      <c r="CX465" s="1" t="s">
        <v>2437</v>
      </c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>
        <v>563162</v>
      </c>
      <c r="DU465" s="1"/>
      <c r="DV465" s="1" t="s">
        <v>347</v>
      </c>
      <c r="DW465" s="1" t="s">
        <v>2443</v>
      </c>
      <c r="DX465" s="1">
        <v>1</v>
      </c>
      <c r="DY465" s="1"/>
      <c r="DZ465" s="1">
        <v>1</v>
      </c>
      <c r="EA465" s="1">
        <v>1</v>
      </c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 t="s">
        <v>208</v>
      </c>
      <c r="EP465" s="1" t="s">
        <v>209</v>
      </c>
      <c r="EQ465" s="1" t="s">
        <v>209</v>
      </c>
      <c r="ER465" s="1" t="s">
        <v>209</v>
      </c>
      <c r="ES465" s="1" t="s">
        <v>209</v>
      </c>
      <c r="ET465" s="1">
        <v>2</v>
      </c>
      <c r="EU465" s="1"/>
      <c r="EV465" s="1"/>
      <c r="EW465" s="1"/>
      <c r="EX465" s="1">
        <v>0</v>
      </c>
      <c r="EY465" s="1">
        <v>0</v>
      </c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 t="s">
        <v>2444</v>
      </c>
      <c r="GK465" s="1" t="s">
        <v>211</v>
      </c>
      <c r="GL465" s="1" t="s">
        <v>2445</v>
      </c>
      <c r="GM465" s="1" t="s">
        <v>213</v>
      </c>
      <c r="GN465" s="1" t="s">
        <v>213</v>
      </c>
      <c r="GO465" s="1" t="s">
        <v>213</v>
      </c>
      <c r="GP465" s="1">
        <v>1</v>
      </c>
      <c r="GQ465" s="1"/>
    </row>
    <row r="466" spans="1:199" ht="28" customHeight="1">
      <c r="A466" s="1" t="s">
        <v>2446</v>
      </c>
      <c r="B466" s="1" t="s">
        <v>2447</v>
      </c>
      <c r="C466" s="1" t="s">
        <v>2446</v>
      </c>
      <c r="D466" s="1" t="s">
        <v>201</v>
      </c>
      <c r="E466" s="1" t="s">
        <v>2447</v>
      </c>
      <c r="F466" s="1"/>
      <c r="G466" s="1">
        <v>79800</v>
      </c>
      <c r="H466" s="1"/>
      <c r="I466" s="1">
        <v>0</v>
      </c>
      <c r="J466" s="1">
        <v>1</v>
      </c>
      <c r="K466" s="1"/>
      <c r="L466" s="1"/>
      <c r="M466" s="1"/>
      <c r="N466" s="1"/>
      <c r="O466" s="1"/>
      <c r="P466" s="1" t="s">
        <v>2448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 t="s">
        <v>2449</v>
      </c>
      <c r="AJ466" s="1"/>
      <c r="AK466" s="1"/>
      <c r="AL466" s="1"/>
      <c r="AM466" s="1"/>
      <c r="AN466" s="1"/>
      <c r="AO466" s="1"/>
      <c r="AP466" s="1"/>
      <c r="AQ466" s="1"/>
      <c r="AR466" s="1"/>
      <c r="AS466" s="1">
        <v>1</v>
      </c>
      <c r="AT466" s="1">
        <v>1</v>
      </c>
      <c r="AU466" s="1">
        <v>0</v>
      </c>
      <c r="AV466" s="1">
        <v>1</v>
      </c>
      <c r="AW466" s="1">
        <v>0</v>
      </c>
      <c r="AX466" s="1">
        <v>0</v>
      </c>
      <c r="AY466" s="1"/>
      <c r="AZ466" s="1"/>
      <c r="BA466" s="1"/>
      <c r="BB466" s="1">
        <v>-1</v>
      </c>
      <c r="BC466" s="1">
        <v>0</v>
      </c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>
        <v>0</v>
      </c>
      <c r="CT466" s="1" t="s">
        <v>2450</v>
      </c>
      <c r="CU466" s="1"/>
      <c r="CV466" s="1" t="s">
        <v>2451</v>
      </c>
      <c r="CW466" s="1"/>
      <c r="CX466" s="1" t="s">
        <v>2446</v>
      </c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>
        <v>563162</v>
      </c>
      <c r="DU466" s="1"/>
      <c r="DV466" s="1" t="s">
        <v>347</v>
      </c>
      <c r="DW466" s="1" t="s">
        <v>2443</v>
      </c>
      <c r="DX466" s="1">
        <v>1</v>
      </c>
      <c r="DY466" s="1"/>
      <c r="DZ466" s="1">
        <v>1</v>
      </c>
      <c r="EA466" s="1">
        <v>1</v>
      </c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 t="s">
        <v>208</v>
      </c>
      <c r="EP466" s="1" t="s">
        <v>209</v>
      </c>
      <c r="EQ466" s="1" t="s">
        <v>209</v>
      </c>
      <c r="ER466" s="1" t="s">
        <v>209</v>
      </c>
      <c r="ES466" s="1" t="s">
        <v>209</v>
      </c>
      <c r="ET466" s="1">
        <v>2</v>
      </c>
      <c r="EU466" s="1"/>
      <c r="EV466" s="1"/>
      <c r="EW466" s="1"/>
      <c r="EX466" s="1">
        <v>0</v>
      </c>
      <c r="EY466" s="1">
        <v>0</v>
      </c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 t="s">
        <v>2444</v>
      </c>
      <c r="GK466" s="1" t="s">
        <v>211</v>
      </c>
      <c r="GL466" s="1" t="s">
        <v>2445</v>
      </c>
      <c r="GM466" s="1" t="s">
        <v>213</v>
      </c>
      <c r="GN466" s="1" t="s">
        <v>213</v>
      </c>
      <c r="GO466" s="1" t="s">
        <v>213</v>
      </c>
      <c r="GP466" s="1">
        <v>1</v>
      </c>
      <c r="GQ466" s="1"/>
    </row>
    <row r="467" spans="1:199" ht="28" customHeight="1">
      <c r="A467" s="1" t="s">
        <v>2452</v>
      </c>
      <c r="B467" s="1" t="s">
        <v>2453</v>
      </c>
      <c r="C467" s="1" t="s">
        <v>2452</v>
      </c>
      <c r="D467" s="1" t="s">
        <v>201</v>
      </c>
      <c r="E467" s="1" t="s">
        <v>2453</v>
      </c>
      <c r="F467" s="1"/>
      <c r="G467" s="1">
        <v>173250</v>
      </c>
      <c r="H467" s="1"/>
      <c r="I467" s="1">
        <v>0</v>
      </c>
      <c r="J467" s="1">
        <v>1</v>
      </c>
      <c r="K467" s="1"/>
      <c r="L467" s="1"/>
      <c r="M467" s="1" t="s">
        <v>340</v>
      </c>
      <c r="N467" s="1"/>
      <c r="O467" s="1"/>
      <c r="P467" s="1" t="s">
        <v>2454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 t="s">
        <v>2455</v>
      </c>
      <c r="AJ467" s="1"/>
      <c r="AK467" s="1"/>
      <c r="AL467" s="1"/>
      <c r="AM467" s="1"/>
      <c r="AN467" s="1"/>
      <c r="AO467" s="1"/>
      <c r="AP467" s="1"/>
      <c r="AQ467" s="1"/>
      <c r="AR467" s="1"/>
      <c r="AS467" s="1">
        <v>1</v>
      </c>
      <c r="AT467" s="1">
        <v>1</v>
      </c>
      <c r="AU467" s="1">
        <v>0</v>
      </c>
      <c r="AV467" s="1">
        <v>1</v>
      </c>
      <c r="AW467" s="1">
        <v>0</v>
      </c>
      <c r="AX467" s="1">
        <v>0</v>
      </c>
      <c r="AY467" s="1"/>
      <c r="AZ467" s="1"/>
      <c r="BA467" s="1"/>
      <c r="BB467" s="1">
        <v>-1</v>
      </c>
      <c r="BC467" s="1">
        <v>2</v>
      </c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>
        <v>0</v>
      </c>
      <c r="CT467" s="1" t="s">
        <v>2456</v>
      </c>
      <c r="CU467" s="1"/>
      <c r="CV467" s="1" t="s">
        <v>2457</v>
      </c>
      <c r="CW467" s="1"/>
      <c r="CX467" s="1" t="s">
        <v>2458</v>
      </c>
      <c r="CY467" s="1">
        <v>1</v>
      </c>
      <c r="CZ467" s="1"/>
      <c r="DA467" s="1"/>
      <c r="DB467" s="1"/>
      <c r="DC467" s="1"/>
      <c r="DD467" s="1" t="s">
        <v>201</v>
      </c>
      <c r="DE467" s="1" t="s">
        <v>346</v>
      </c>
      <c r="DF467" s="1" t="s">
        <v>346</v>
      </c>
      <c r="DG467" s="1"/>
      <c r="DH467" s="1"/>
      <c r="DI467" s="1">
        <v>10</v>
      </c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>
        <v>563158</v>
      </c>
      <c r="DU467" s="1"/>
      <c r="DV467" s="1" t="s">
        <v>2459</v>
      </c>
      <c r="DW467" s="1" t="s">
        <v>2460</v>
      </c>
      <c r="DX467" s="1">
        <v>2</v>
      </c>
      <c r="DY467" s="1"/>
      <c r="DZ467" s="1">
        <v>1</v>
      </c>
      <c r="EA467" s="1">
        <v>1</v>
      </c>
      <c r="EB467" s="1"/>
      <c r="EC467" s="1"/>
      <c r="ED467" s="1"/>
      <c r="EE467" s="1">
        <v>0</v>
      </c>
      <c r="EF467" s="1"/>
      <c r="EG467" s="1"/>
      <c r="EH467" s="1"/>
      <c r="EI467" s="1"/>
      <c r="EJ467" s="1"/>
      <c r="EK467" s="1"/>
      <c r="EL467" s="1"/>
      <c r="EM467" s="1"/>
      <c r="EN467" s="1"/>
      <c r="EO467" s="1" t="s">
        <v>208</v>
      </c>
      <c r="EP467" s="1" t="s">
        <v>209</v>
      </c>
      <c r="EQ467" s="1" t="s">
        <v>209</v>
      </c>
      <c r="ER467" s="1" t="s">
        <v>209</v>
      </c>
      <c r="ES467" s="1" t="s">
        <v>209</v>
      </c>
      <c r="ET467" s="1">
        <v>2</v>
      </c>
      <c r="EU467" s="1"/>
      <c r="EV467" s="1"/>
      <c r="EW467" s="1"/>
      <c r="EX467" s="1">
        <v>0</v>
      </c>
      <c r="EY467" s="1">
        <v>0</v>
      </c>
      <c r="EZ467" s="1"/>
      <c r="FA467" s="1"/>
      <c r="FB467" s="1">
        <v>0</v>
      </c>
      <c r="FC467" s="1">
        <v>0</v>
      </c>
      <c r="FD467" s="1">
        <v>0</v>
      </c>
      <c r="FE467" s="1">
        <v>6</v>
      </c>
      <c r="FF467" s="1">
        <v>6</v>
      </c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 t="s">
        <v>2461</v>
      </c>
      <c r="GK467" s="1" t="s">
        <v>211</v>
      </c>
      <c r="GL467" s="1" t="s">
        <v>212</v>
      </c>
      <c r="GM467" s="1" t="s">
        <v>213</v>
      </c>
      <c r="GN467" s="1" t="s">
        <v>213</v>
      </c>
      <c r="GO467" s="1" t="s">
        <v>213</v>
      </c>
      <c r="GP467" s="1">
        <v>1</v>
      </c>
      <c r="GQ467" s="1"/>
    </row>
    <row r="468" spans="1:199" ht="28" customHeight="1">
      <c r="A468" s="1" t="s">
        <v>2452</v>
      </c>
      <c r="B468" s="1" t="s">
        <v>2453</v>
      </c>
      <c r="C468" s="1" t="s">
        <v>2452</v>
      </c>
      <c r="D468" s="1" t="s">
        <v>201</v>
      </c>
      <c r="E468" s="1" t="s">
        <v>2453</v>
      </c>
      <c r="F468" s="1"/>
      <c r="G468" s="1">
        <v>173250</v>
      </c>
      <c r="H468" s="1"/>
      <c r="I468" s="1">
        <v>0</v>
      </c>
      <c r="J468" s="1">
        <v>1</v>
      </c>
      <c r="K468" s="1"/>
      <c r="L468" s="1"/>
      <c r="M468" s="1" t="s">
        <v>340</v>
      </c>
      <c r="N468" s="1"/>
      <c r="O468" s="1"/>
      <c r="P468" s="1" t="s">
        <v>2454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 t="s">
        <v>2455</v>
      </c>
      <c r="AJ468" s="1"/>
      <c r="AK468" s="1"/>
      <c r="AL468" s="1"/>
      <c r="AM468" s="1"/>
      <c r="AN468" s="1"/>
      <c r="AO468" s="1"/>
      <c r="AP468" s="1"/>
      <c r="AQ468" s="1"/>
      <c r="AR468" s="1"/>
      <c r="AS468" s="1">
        <v>1</v>
      </c>
      <c r="AT468" s="1">
        <v>1</v>
      </c>
      <c r="AU468" s="1">
        <v>0</v>
      </c>
      <c r="AV468" s="1">
        <v>1</v>
      </c>
      <c r="AW468" s="1">
        <v>0</v>
      </c>
      <c r="AX468" s="1">
        <v>0</v>
      </c>
      <c r="AY468" s="1"/>
      <c r="AZ468" s="1"/>
      <c r="BA468" s="1"/>
      <c r="BB468" s="1">
        <v>-1</v>
      </c>
      <c r="BC468" s="1">
        <v>2</v>
      </c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>
        <v>0</v>
      </c>
      <c r="CT468" s="1" t="s">
        <v>2456</v>
      </c>
      <c r="CU468" s="1"/>
      <c r="CV468" s="1" t="s">
        <v>2457</v>
      </c>
      <c r="CW468" s="1"/>
      <c r="CX468" s="1" t="s">
        <v>2462</v>
      </c>
      <c r="CY468" s="1">
        <v>2</v>
      </c>
      <c r="CZ468" s="1"/>
      <c r="DA468" s="1"/>
      <c r="DB468" s="1"/>
      <c r="DC468" s="1"/>
      <c r="DD468" s="1" t="s">
        <v>201</v>
      </c>
      <c r="DE468" s="1" t="s">
        <v>1629</v>
      </c>
      <c r="DF468" s="1" t="s">
        <v>1629</v>
      </c>
      <c r="DG468" s="1"/>
      <c r="DH468" s="1"/>
      <c r="DI468" s="1">
        <v>10</v>
      </c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>
        <v>563158</v>
      </c>
      <c r="DU468" s="1"/>
      <c r="DV468" s="1" t="s">
        <v>2459</v>
      </c>
      <c r="DW468" s="1" t="s">
        <v>2460</v>
      </c>
      <c r="DX468" s="1">
        <v>2</v>
      </c>
      <c r="DY468" s="1"/>
      <c r="DZ468" s="1">
        <v>1</v>
      </c>
      <c r="EA468" s="1">
        <v>1</v>
      </c>
      <c r="EB468" s="1"/>
      <c r="EC468" s="1"/>
      <c r="ED468" s="1"/>
      <c r="EE468" s="1">
        <v>0</v>
      </c>
      <c r="EF468" s="1"/>
      <c r="EG468" s="1"/>
      <c r="EH468" s="1"/>
      <c r="EI468" s="1"/>
      <c r="EJ468" s="1"/>
      <c r="EK468" s="1"/>
      <c r="EL468" s="1"/>
      <c r="EM468" s="1"/>
      <c r="EN468" s="1"/>
      <c r="EO468" s="1" t="s">
        <v>208</v>
      </c>
      <c r="EP468" s="1" t="s">
        <v>209</v>
      </c>
      <c r="EQ468" s="1" t="s">
        <v>209</v>
      </c>
      <c r="ER468" s="1" t="s">
        <v>209</v>
      </c>
      <c r="ES468" s="1" t="s">
        <v>209</v>
      </c>
      <c r="ET468" s="1">
        <v>2</v>
      </c>
      <c r="EU468" s="1"/>
      <c r="EV468" s="1"/>
      <c r="EW468" s="1"/>
      <c r="EX468" s="1">
        <v>0</v>
      </c>
      <c r="EY468" s="1">
        <v>0</v>
      </c>
      <c r="EZ468" s="1"/>
      <c r="FA468" s="1"/>
      <c r="FB468" s="1">
        <v>0</v>
      </c>
      <c r="FC468" s="1">
        <v>0</v>
      </c>
      <c r="FD468" s="1">
        <v>0</v>
      </c>
      <c r="FE468" s="1">
        <v>6</v>
      </c>
      <c r="FF468" s="1">
        <v>6</v>
      </c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>
        <v>1</v>
      </c>
      <c r="GQ468" s="1"/>
    </row>
    <row r="469" spans="1:199" ht="28" customHeight="1">
      <c r="A469" s="1" t="s">
        <v>2452</v>
      </c>
      <c r="B469" s="1" t="s">
        <v>2453</v>
      </c>
      <c r="C469" s="1" t="s">
        <v>2452</v>
      </c>
      <c r="D469" s="1" t="s">
        <v>201</v>
      </c>
      <c r="E469" s="1" t="s">
        <v>2453</v>
      </c>
      <c r="F469" s="1"/>
      <c r="G469" s="1">
        <v>173250</v>
      </c>
      <c r="H469" s="1"/>
      <c r="I469" s="1">
        <v>0</v>
      </c>
      <c r="J469" s="1">
        <v>1</v>
      </c>
      <c r="K469" s="1"/>
      <c r="L469" s="1"/>
      <c r="M469" s="1" t="s">
        <v>340</v>
      </c>
      <c r="N469" s="1"/>
      <c r="O469" s="1"/>
      <c r="P469" s="1" t="s">
        <v>2454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 t="s">
        <v>2455</v>
      </c>
      <c r="AJ469" s="1"/>
      <c r="AK469" s="1"/>
      <c r="AL469" s="1"/>
      <c r="AM469" s="1"/>
      <c r="AN469" s="1"/>
      <c r="AO469" s="1"/>
      <c r="AP469" s="1"/>
      <c r="AQ469" s="1"/>
      <c r="AR469" s="1"/>
      <c r="AS469" s="1">
        <v>1</v>
      </c>
      <c r="AT469" s="1">
        <v>1</v>
      </c>
      <c r="AU469" s="1">
        <v>0</v>
      </c>
      <c r="AV469" s="1">
        <v>1</v>
      </c>
      <c r="AW469" s="1">
        <v>0</v>
      </c>
      <c r="AX469" s="1">
        <v>0</v>
      </c>
      <c r="AY469" s="1"/>
      <c r="AZ469" s="1"/>
      <c r="BA469" s="1"/>
      <c r="BB469" s="1">
        <v>-1</v>
      </c>
      <c r="BC469" s="1">
        <v>2</v>
      </c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>
        <v>0</v>
      </c>
      <c r="CT469" s="1" t="s">
        <v>2456</v>
      </c>
      <c r="CU469" s="1"/>
      <c r="CV469" s="1" t="s">
        <v>2457</v>
      </c>
      <c r="CW469" s="1"/>
      <c r="CX469" s="1" t="s">
        <v>2463</v>
      </c>
      <c r="CY469" s="1">
        <v>3</v>
      </c>
      <c r="CZ469" s="1"/>
      <c r="DA469" s="1"/>
      <c r="DB469" s="1"/>
      <c r="DC469" s="1"/>
      <c r="DD469" s="1" t="s">
        <v>201</v>
      </c>
      <c r="DE469" s="1" t="s">
        <v>1631</v>
      </c>
      <c r="DF469" s="1" t="s">
        <v>1631</v>
      </c>
      <c r="DG469" s="1"/>
      <c r="DH469" s="1"/>
      <c r="DI469" s="1">
        <v>10</v>
      </c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>
        <v>563158</v>
      </c>
      <c r="DU469" s="1"/>
      <c r="DV469" s="1" t="s">
        <v>2459</v>
      </c>
      <c r="DW469" s="1" t="s">
        <v>2460</v>
      </c>
      <c r="DX469" s="1">
        <v>2</v>
      </c>
      <c r="DY469" s="1"/>
      <c r="DZ469" s="1">
        <v>1</v>
      </c>
      <c r="EA469" s="1">
        <v>1</v>
      </c>
      <c r="EB469" s="1"/>
      <c r="EC469" s="1"/>
      <c r="ED469" s="1"/>
      <c r="EE469" s="1">
        <v>0</v>
      </c>
      <c r="EF469" s="1"/>
      <c r="EG469" s="1"/>
      <c r="EH469" s="1"/>
      <c r="EI469" s="1"/>
      <c r="EJ469" s="1"/>
      <c r="EK469" s="1"/>
      <c r="EL469" s="1"/>
      <c r="EM469" s="1"/>
      <c r="EN469" s="1"/>
      <c r="EO469" s="1" t="s">
        <v>208</v>
      </c>
      <c r="EP469" s="1" t="s">
        <v>209</v>
      </c>
      <c r="EQ469" s="1" t="s">
        <v>209</v>
      </c>
      <c r="ER469" s="1" t="s">
        <v>209</v>
      </c>
      <c r="ES469" s="1" t="s">
        <v>209</v>
      </c>
      <c r="ET469" s="1">
        <v>2</v>
      </c>
      <c r="EU469" s="1"/>
      <c r="EV469" s="1"/>
      <c r="EW469" s="1"/>
      <c r="EX469" s="1">
        <v>0</v>
      </c>
      <c r="EY469" s="1">
        <v>0</v>
      </c>
      <c r="EZ469" s="1"/>
      <c r="FA469" s="1"/>
      <c r="FB469" s="1">
        <v>0</v>
      </c>
      <c r="FC469" s="1">
        <v>0</v>
      </c>
      <c r="FD469" s="1">
        <v>0</v>
      </c>
      <c r="FE469" s="1">
        <v>6</v>
      </c>
      <c r="FF469" s="1">
        <v>6</v>
      </c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>
        <v>1</v>
      </c>
      <c r="GQ469" s="1"/>
    </row>
    <row r="470" spans="1:199" ht="28" customHeight="1">
      <c r="A470" s="1" t="s">
        <v>2452</v>
      </c>
      <c r="B470" s="1" t="s">
        <v>2453</v>
      </c>
      <c r="C470" s="1" t="s">
        <v>2452</v>
      </c>
      <c r="D470" s="1" t="s">
        <v>201</v>
      </c>
      <c r="E470" s="1" t="s">
        <v>2453</v>
      </c>
      <c r="F470" s="1"/>
      <c r="G470" s="1">
        <v>173250</v>
      </c>
      <c r="H470" s="1"/>
      <c r="I470" s="1">
        <v>0</v>
      </c>
      <c r="J470" s="1">
        <v>1</v>
      </c>
      <c r="K470" s="1"/>
      <c r="L470" s="1"/>
      <c r="M470" s="1" t="s">
        <v>340</v>
      </c>
      <c r="N470" s="1"/>
      <c r="O470" s="1"/>
      <c r="P470" s="1" t="s">
        <v>2454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 t="s">
        <v>2455</v>
      </c>
      <c r="AJ470" s="1"/>
      <c r="AK470" s="1"/>
      <c r="AL470" s="1"/>
      <c r="AM470" s="1"/>
      <c r="AN470" s="1"/>
      <c r="AO470" s="1"/>
      <c r="AP470" s="1"/>
      <c r="AQ470" s="1"/>
      <c r="AR470" s="1"/>
      <c r="AS470" s="1">
        <v>1</v>
      </c>
      <c r="AT470" s="1">
        <v>1</v>
      </c>
      <c r="AU470" s="1">
        <v>0</v>
      </c>
      <c r="AV470" s="1">
        <v>1</v>
      </c>
      <c r="AW470" s="1">
        <v>0</v>
      </c>
      <c r="AX470" s="1">
        <v>0</v>
      </c>
      <c r="AY470" s="1"/>
      <c r="AZ470" s="1"/>
      <c r="BA470" s="1"/>
      <c r="BB470" s="1">
        <v>-1</v>
      </c>
      <c r="BC470" s="1">
        <v>2</v>
      </c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>
        <v>0</v>
      </c>
      <c r="CT470" s="1" t="s">
        <v>2456</v>
      </c>
      <c r="CU470" s="1"/>
      <c r="CV470" s="1" t="s">
        <v>2457</v>
      </c>
      <c r="CW470" s="1"/>
      <c r="CX470" s="1" t="s">
        <v>2464</v>
      </c>
      <c r="CY470" s="1">
        <v>4</v>
      </c>
      <c r="CZ470" s="1"/>
      <c r="DA470" s="1"/>
      <c r="DB470" s="1"/>
      <c r="DC470" s="1"/>
      <c r="DD470" s="1" t="s">
        <v>201</v>
      </c>
      <c r="DE470" s="1" t="s">
        <v>354</v>
      </c>
      <c r="DF470" s="1" t="s">
        <v>354</v>
      </c>
      <c r="DG470" s="1"/>
      <c r="DH470" s="1"/>
      <c r="DI470" s="1">
        <v>10</v>
      </c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>
        <v>563158</v>
      </c>
      <c r="DU470" s="1"/>
      <c r="DV470" s="1" t="s">
        <v>2459</v>
      </c>
      <c r="DW470" s="1" t="s">
        <v>2460</v>
      </c>
      <c r="DX470" s="1">
        <v>2</v>
      </c>
      <c r="DY470" s="1"/>
      <c r="DZ470" s="1">
        <v>1</v>
      </c>
      <c r="EA470" s="1">
        <v>1</v>
      </c>
      <c r="EB470" s="1"/>
      <c r="EC470" s="1"/>
      <c r="ED470" s="1"/>
      <c r="EE470" s="1">
        <v>0</v>
      </c>
      <c r="EF470" s="1"/>
      <c r="EG470" s="1"/>
      <c r="EH470" s="1"/>
      <c r="EI470" s="1"/>
      <c r="EJ470" s="1"/>
      <c r="EK470" s="1"/>
      <c r="EL470" s="1"/>
      <c r="EM470" s="1"/>
      <c r="EN470" s="1"/>
      <c r="EO470" s="1" t="s">
        <v>208</v>
      </c>
      <c r="EP470" s="1" t="s">
        <v>209</v>
      </c>
      <c r="EQ470" s="1" t="s">
        <v>209</v>
      </c>
      <c r="ER470" s="1" t="s">
        <v>209</v>
      </c>
      <c r="ES470" s="1" t="s">
        <v>209</v>
      </c>
      <c r="ET470" s="1">
        <v>2</v>
      </c>
      <c r="EU470" s="1"/>
      <c r="EV470" s="1"/>
      <c r="EW470" s="1"/>
      <c r="EX470" s="1">
        <v>0</v>
      </c>
      <c r="EY470" s="1">
        <v>0</v>
      </c>
      <c r="EZ470" s="1"/>
      <c r="FA470" s="1"/>
      <c r="FB470" s="1">
        <v>0</v>
      </c>
      <c r="FC470" s="1">
        <v>0</v>
      </c>
      <c r="FD470" s="1">
        <v>0</v>
      </c>
      <c r="FE470" s="1">
        <v>6</v>
      </c>
      <c r="FF470" s="1">
        <v>6</v>
      </c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>
        <v>1</v>
      </c>
      <c r="GQ470" s="1"/>
    </row>
    <row r="471" spans="1:199" ht="28" customHeight="1">
      <c r="A471" s="1" t="s">
        <v>2452</v>
      </c>
      <c r="B471" s="1" t="s">
        <v>2453</v>
      </c>
      <c r="C471" s="1" t="s">
        <v>2452</v>
      </c>
      <c r="D471" s="1" t="s">
        <v>201</v>
      </c>
      <c r="E471" s="1" t="s">
        <v>2453</v>
      </c>
      <c r="F471" s="1"/>
      <c r="G471" s="1">
        <v>173250</v>
      </c>
      <c r="H471" s="1"/>
      <c r="I471" s="1">
        <v>0</v>
      </c>
      <c r="J471" s="1">
        <v>1</v>
      </c>
      <c r="K471" s="1"/>
      <c r="L471" s="1"/>
      <c r="M471" s="1" t="s">
        <v>340</v>
      </c>
      <c r="N471" s="1"/>
      <c r="O471" s="1"/>
      <c r="P471" s="1" t="s">
        <v>2454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 t="s">
        <v>2455</v>
      </c>
      <c r="AJ471" s="1"/>
      <c r="AK471" s="1"/>
      <c r="AL471" s="1"/>
      <c r="AM471" s="1"/>
      <c r="AN471" s="1"/>
      <c r="AO471" s="1"/>
      <c r="AP471" s="1"/>
      <c r="AQ471" s="1"/>
      <c r="AR471" s="1"/>
      <c r="AS471" s="1">
        <v>1</v>
      </c>
      <c r="AT471" s="1">
        <v>1</v>
      </c>
      <c r="AU471" s="1">
        <v>0</v>
      </c>
      <c r="AV471" s="1">
        <v>1</v>
      </c>
      <c r="AW471" s="1">
        <v>0</v>
      </c>
      <c r="AX471" s="1">
        <v>0</v>
      </c>
      <c r="AY471" s="1"/>
      <c r="AZ471" s="1"/>
      <c r="BA471" s="1"/>
      <c r="BB471" s="1">
        <v>-1</v>
      </c>
      <c r="BC471" s="1">
        <v>2</v>
      </c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>
        <v>0</v>
      </c>
      <c r="CT471" s="1" t="s">
        <v>2456</v>
      </c>
      <c r="CU471" s="1"/>
      <c r="CV471" s="1" t="s">
        <v>2457</v>
      </c>
      <c r="CW471" s="1"/>
      <c r="CX471" s="1" t="s">
        <v>2465</v>
      </c>
      <c r="CY471" s="1">
        <v>5</v>
      </c>
      <c r="CZ471" s="1"/>
      <c r="DA471" s="1"/>
      <c r="DB471" s="1"/>
      <c r="DC471" s="1"/>
      <c r="DD471" s="1" t="s">
        <v>201</v>
      </c>
      <c r="DE471" s="1" t="s">
        <v>1634</v>
      </c>
      <c r="DF471" s="1" t="s">
        <v>1634</v>
      </c>
      <c r="DG471" s="1"/>
      <c r="DH471" s="1"/>
      <c r="DI471" s="1">
        <v>10</v>
      </c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>
        <v>563158</v>
      </c>
      <c r="DU471" s="1"/>
      <c r="DV471" s="1" t="s">
        <v>2459</v>
      </c>
      <c r="DW471" s="1" t="s">
        <v>2460</v>
      </c>
      <c r="DX471" s="1">
        <v>2</v>
      </c>
      <c r="DY471" s="1"/>
      <c r="DZ471" s="1">
        <v>1</v>
      </c>
      <c r="EA471" s="1">
        <v>1</v>
      </c>
      <c r="EB471" s="1"/>
      <c r="EC471" s="1"/>
      <c r="ED471" s="1"/>
      <c r="EE471" s="1">
        <v>0</v>
      </c>
      <c r="EF471" s="1"/>
      <c r="EG471" s="1"/>
      <c r="EH471" s="1"/>
      <c r="EI471" s="1"/>
      <c r="EJ471" s="1"/>
      <c r="EK471" s="1"/>
      <c r="EL471" s="1"/>
      <c r="EM471" s="1"/>
      <c r="EN471" s="1"/>
      <c r="EO471" s="1" t="s">
        <v>208</v>
      </c>
      <c r="EP471" s="1" t="s">
        <v>209</v>
      </c>
      <c r="EQ471" s="1" t="s">
        <v>209</v>
      </c>
      <c r="ER471" s="1" t="s">
        <v>209</v>
      </c>
      <c r="ES471" s="1" t="s">
        <v>209</v>
      </c>
      <c r="ET471" s="1">
        <v>2</v>
      </c>
      <c r="EU471" s="1"/>
      <c r="EV471" s="1"/>
      <c r="EW471" s="1"/>
      <c r="EX471" s="1">
        <v>0</v>
      </c>
      <c r="EY471" s="1">
        <v>0</v>
      </c>
      <c r="EZ471" s="1"/>
      <c r="FA471" s="1"/>
      <c r="FB471" s="1">
        <v>0</v>
      </c>
      <c r="FC471" s="1">
        <v>0</v>
      </c>
      <c r="FD471" s="1">
        <v>0</v>
      </c>
      <c r="FE471" s="1">
        <v>6</v>
      </c>
      <c r="FF471" s="1">
        <v>6</v>
      </c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>
        <v>1</v>
      </c>
      <c r="GQ471" s="1"/>
    </row>
    <row r="472" spans="1:199" ht="28" customHeight="1">
      <c r="A472" s="1" t="s">
        <v>2452</v>
      </c>
      <c r="B472" s="1" t="s">
        <v>2453</v>
      </c>
      <c r="C472" s="1" t="s">
        <v>2452</v>
      </c>
      <c r="D472" s="1" t="s">
        <v>201</v>
      </c>
      <c r="E472" s="1" t="s">
        <v>2453</v>
      </c>
      <c r="F472" s="1"/>
      <c r="G472" s="1">
        <v>173250</v>
      </c>
      <c r="H472" s="1"/>
      <c r="I472" s="1">
        <v>0</v>
      </c>
      <c r="J472" s="1">
        <v>1</v>
      </c>
      <c r="K472" s="1"/>
      <c r="L472" s="1"/>
      <c r="M472" s="1" t="s">
        <v>340</v>
      </c>
      <c r="N472" s="1"/>
      <c r="O472" s="1"/>
      <c r="P472" s="1" t="s">
        <v>2454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 t="s">
        <v>2455</v>
      </c>
      <c r="AJ472" s="1"/>
      <c r="AK472" s="1"/>
      <c r="AL472" s="1"/>
      <c r="AM472" s="1"/>
      <c r="AN472" s="1"/>
      <c r="AO472" s="1"/>
      <c r="AP472" s="1"/>
      <c r="AQ472" s="1"/>
      <c r="AR472" s="1"/>
      <c r="AS472" s="1">
        <v>1</v>
      </c>
      <c r="AT472" s="1">
        <v>1</v>
      </c>
      <c r="AU472" s="1">
        <v>0</v>
      </c>
      <c r="AV472" s="1">
        <v>1</v>
      </c>
      <c r="AW472" s="1">
        <v>0</v>
      </c>
      <c r="AX472" s="1">
        <v>0</v>
      </c>
      <c r="AY472" s="1"/>
      <c r="AZ472" s="1"/>
      <c r="BA472" s="1"/>
      <c r="BB472" s="1">
        <v>-1</v>
      </c>
      <c r="BC472" s="1">
        <v>2</v>
      </c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>
        <v>0</v>
      </c>
      <c r="CT472" s="1" t="s">
        <v>2456</v>
      </c>
      <c r="CU472" s="1"/>
      <c r="CV472" s="1" t="s">
        <v>2457</v>
      </c>
      <c r="CW472" s="1"/>
      <c r="CX472" s="1" t="s">
        <v>2466</v>
      </c>
      <c r="CY472" s="1">
        <v>6</v>
      </c>
      <c r="CZ472" s="1"/>
      <c r="DA472" s="1"/>
      <c r="DB472" s="1"/>
      <c r="DC472" s="1"/>
      <c r="DD472" s="1" t="s">
        <v>201</v>
      </c>
      <c r="DE472" s="1" t="s">
        <v>1483</v>
      </c>
      <c r="DF472" s="1" t="s">
        <v>1483</v>
      </c>
      <c r="DG472" s="1"/>
      <c r="DH472" s="1"/>
      <c r="DI472" s="1">
        <v>10</v>
      </c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>
        <v>563158</v>
      </c>
      <c r="DU472" s="1"/>
      <c r="DV472" s="1" t="s">
        <v>2459</v>
      </c>
      <c r="DW472" s="1" t="s">
        <v>2460</v>
      </c>
      <c r="DX472" s="1">
        <v>2</v>
      </c>
      <c r="DY472" s="1"/>
      <c r="DZ472" s="1">
        <v>1</v>
      </c>
      <c r="EA472" s="1">
        <v>1</v>
      </c>
      <c r="EB472" s="1"/>
      <c r="EC472" s="1"/>
      <c r="ED472" s="1"/>
      <c r="EE472" s="1">
        <v>0</v>
      </c>
      <c r="EF472" s="1"/>
      <c r="EG472" s="1"/>
      <c r="EH472" s="1"/>
      <c r="EI472" s="1"/>
      <c r="EJ472" s="1"/>
      <c r="EK472" s="1"/>
      <c r="EL472" s="1"/>
      <c r="EM472" s="1"/>
      <c r="EN472" s="1"/>
      <c r="EO472" s="1" t="s">
        <v>208</v>
      </c>
      <c r="EP472" s="1" t="s">
        <v>209</v>
      </c>
      <c r="EQ472" s="1" t="s">
        <v>209</v>
      </c>
      <c r="ER472" s="1" t="s">
        <v>209</v>
      </c>
      <c r="ES472" s="1" t="s">
        <v>209</v>
      </c>
      <c r="ET472" s="1">
        <v>2</v>
      </c>
      <c r="EU472" s="1"/>
      <c r="EV472" s="1"/>
      <c r="EW472" s="1"/>
      <c r="EX472" s="1">
        <v>0</v>
      </c>
      <c r="EY472" s="1">
        <v>0</v>
      </c>
      <c r="EZ472" s="1"/>
      <c r="FA472" s="1"/>
      <c r="FB472" s="1">
        <v>0</v>
      </c>
      <c r="FC472" s="1">
        <v>0</v>
      </c>
      <c r="FD472" s="1">
        <v>0</v>
      </c>
      <c r="FE472" s="1">
        <v>6</v>
      </c>
      <c r="FF472" s="1">
        <v>6</v>
      </c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>
        <v>1</v>
      </c>
      <c r="GQ472" s="1"/>
    </row>
    <row r="473" spans="1:199" ht="28" customHeight="1">
      <c r="A473" s="1" t="s">
        <v>2467</v>
      </c>
      <c r="B473" s="1" t="s">
        <v>2468</v>
      </c>
      <c r="C473" s="1" t="s">
        <v>2467</v>
      </c>
      <c r="D473" s="1" t="s">
        <v>201</v>
      </c>
      <c r="E473" s="1" t="s">
        <v>2468</v>
      </c>
      <c r="F473" s="1"/>
      <c r="G473" s="1">
        <v>5040</v>
      </c>
      <c r="H473" s="1"/>
      <c r="I473" s="1">
        <v>0</v>
      </c>
      <c r="J473" s="1">
        <v>1</v>
      </c>
      <c r="K473" s="1"/>
      <c r="L473" s="1"/>
      <c r="M473" s="1"/>
      <c r="N473" s="1"/>
      <c r="O473" s="1"/>
      <c r="P473" s="1" t="s">
        <v>2469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 t="s">
        <v>2470</v>
      </c>
      <c r="AJ473" s="1"/>
      <c r="AK473" s="1"/>
      <c r="AL473" s="1"/>
      <c r="AM473" s="1"/>
      <c r="AN473" s="1"/>
      <c r="AO473" s="1"/>
      <c r="AP473" s="1"/>
      <c r="AQ473" s="1"/>
      <c r="AR473" s="1"/>
      <c r="AS473" s="1">
        <v>1</v>
      </c>
      <c r="AT473" s="1">
        <v>1</v>
      </c>
      <c r="AU473" s="1">
        <v>0</v>
      </c>
      <c r="AV473" s="1">
        <v>1</v>
      </c>
      <c r="AW473" s="1">
        <v>0</v>
      </c>
      <c r="AX473" s="1">
        <v>0</v>
      </c>
      <c r="AY473" s="1"/>
      <c r="AZ473" s="1"/>
      <c r="BA473" s="1"/>
      <c r="BB473" s="1">
        <v>-1</v>
      </c>
      <c r="BC473" s="1">
        <v>0</v>
      </c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>
        <v>0</v>
      </c>
      <c r="CT473" s="1" t="e">
        <v>#REF!</v>
      </c>
      <c r="CU473" s="1"/>
      <c r="CV473" s="1" t="s">
        <v>2471</v>
      </c>
      <c r="CW473" s="1"/>
      <c r="CX473" s="1" t="s">
        <v>2467</v>
      </c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>
        <v>563161</v>
      </c>
      <c r="DU473" s="1"/>
      <c r="DV473" s="1" t="s">
        <v>663</v>
      </c>
      <c r="DW473" s="1" t="s">
        <v>664</v>
      </c>
      <c r="DX473" s="1">
        <v>4</v>
      </c>
      <c r="DY473" s="1"/>
      <c r="DZ473" s="1">
        <v>1</v>
      </c>
      <c r="EA473" s="1">
        <v>1</v>
      </c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 t="s">
        <v>208</v>
      </c>
      <c r="EP473" s="1" t="s">
        <v>209</v>
      </c>
      <c r="EQ473" s="1" t="s">
        <v>209</v>
      </c>
      <c r="ER473" s="1" t="s">
        <v>209</v>
      </c>
      <c r="ES473" s="1" t="s">
        <v>209</v>
      </c>
      <c r="ET473" s="1">
        <v>2</v>
      </c>
      <c r="EU473" s="1"/>
      <c r="EV473" s="1"/>
      <c r="EW473" s="1"/>
      <c r="EX473" s="1">
        <v>0</v>
      </c>
      <c r="EY473" s="1">
        <v>0</v>
      </c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 t="s">
        <v>665</v>
      </c>
      <c r="GK473" s="1" t="s">
        <v>211</v>
      </c>
      <c r="GL473" s="1" t="s">
        <v>212</v>
      </c>
      <c r="GM473" s="1" t="s">
        <v>213</v>
      </c>
      <c r="GN473" s="1" t="s">
        <v>213</v>
      </c>
      <c r="GO473" s="1" t="s">
        <v>213</v>
      </c>
      <c r="GP473" s="1">
        <v>1</v>
      </c>
      <c r="GQ473" s="1"/>
    </row>
    <row r="474" spans="1:199" ht="28" customHeight="1">
      <c r="A474" s="1" t="s">
        <v>2472</v>
      </c>
      <c r="B474" s="1" t="s">
        <v>2473</v>
      </c>
      <c r="C474" s="1" t="s">
        <v>2472</v>
      </c>
      <c r="D474" s="1" t="s">
        <v>201</v>
      </c>
      <c r="E474" s="1" t="s">
        <v>2473</v>
      </c>
      <c r="F474" s="1"/>
      <c r="G474" s="1">
        <v>5040</v>
      </c>
      <c r="H474" s="1"/>
      <c r="I474" s="1">
        <v>0</v>
      </c>
      <c r="J474" s="1">
        <v>1</v>
      </c>
      <c r="K474" s="1"/>
      <c r="L474" s="1"/>
      <c r="M474" s="1"/>
      <c r="N474" s="1"/>
      <c r="O474" s="1"/>
      <c r="P474" s="1" t="s">
        <v>2474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 t="s">
        <v>2475</v>
      </c>
      <c r="AJ474" s="1"/>
      <c r="AK474" s="1"/>
      <c r="AL474" s="1"/>
      <c r="AM474" s="1"/>
      <c r="AN474" s="1"/>
      <c r="AO474" s="1"/>
      <c r="AP474" s="1"/>
      <c r="AQ474" s="1"/>
      <c r="AR474" s="1"/>
      <c r="AS474" s="1">
        <v>1</v>
      </c>
      <c r="AT474" s="1">
        <v>1</v>
      </c>
      <c r="AU474" s="1">
        <v>0</v>
      </c>
      <c r="AV474" s="1">
        <v>1</v>
      </c>
      <c r="AW474" s="1">
        <v>0</v>
      </c>
      <c r="AX474" s="1">
        <v>0</v>
      </c>
      <c r="AY474" s="1"/>
      <c r="AZ474" s="1"/>
      <c r="BA474" s="1"/>
      <c r="BB474" s="1">
        <v>-1</v>
      </c>
      <c r="BC474" s="1">
        <v>0</v>
      </c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>
        <v>0</v>
      </c>
      <c r="CT474" s="1" t="s">
        <v>2476</v>
      </c>
      <c r="CU474" s="1"/>
      <c r="CV474" s="1" t="s">
        <v>2477</v>
      </c>
      <c r="CW474" s="1"/>
      <c r="CX474" s="1" t="s">
        <v>2472</v>
      </c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>
        <v>563161</v>
      </c>
      <c r="DU474" s="1"/>
      <c r="DV474" s="1" t="s">
        <v>663</v>
      </c>
      <c r="DW474" s="1" t="s">
        <v>664</v>
      </c>
      <c r="DX474" s="1">
        <v>4</v>
      </c>
      <c r="DY474" s="1"/>
      <c r="DZ474" s="1">
        <v>1</v>
      </c>
      <c r="EA474" s="1">
        <v>1</v>
      </c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 t="s">
        <v>208</v>
      </c>
      <c r="EP474" s="1" t="s">
        <v>209</v>
      </c>
      <c r="EQ474" s="1" t="s">
        <v>209</v>
      </c>
      <c r="ER474" s="1" t="s">
        <v>209</v>
      </c>
      <c r="ES474" s="1" t="s">
        <v>209</v>
      </c>
      <c r="ET474" s="1">
        <v>2</v>
      </c>
      <c r="EU474" s="1"/>
      <c r="EV474" s="1"/>
      <c r="EW474" s="1"/>
      <c r="EX474" s="1">
        <v>0</v>
      </c>
      <c r="EY474" s="1">
        <v>0</v>
      </c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 t="s">
        <v>665</v>
      </c>
      <c r="GK474" s="1" t="s">
        <v>211</v>
      </c>
      <c r="GL474" s="1" t="s">
        <v>212</v>
      </c>
      <c r="GM474" s="1" t="s">
        <v>213</v>
      </c>
      <c r="GN474" s="1" t="s">
        <v>213</v>
      </c>
      <c r="GO474" s="1" t="s">
        <v>213</v>
      </c>
      <c r="GP474" s="1">
        <v>1</v>
      </c>
      <c r="GQ474" s="1"/>
    </row>
    <row r="475" spans="1:199" ht="28" customHeight="1">
      <c r="A475" s="1" t="s">
        <v>2478</v>
      </c>
      <c r="B475" s="1" t="s">
        <v>2479</v>
      </c>
      <c r="C475" s="1" t="s">
        <v>2478</v>
      </c>
      <c r="D475" s="1" t="s">
        <v>201</v>
      </c>
      <c r="E475" s="1" t="s">
        <v>2479</v>
      </c>
      <c r="F475" s="1"/>
      <c r="G475" s="1">
        <v>1575</v>
      </c>
      <c r="H475" s="1"/>
      <c r="I475" s="1">
        <v>0</v>
      </c>
      <c r="J475" s="1">
        <v>1</v>
      </c>
      <c r="K475" s="1"/>
      <c r="L475" s="1"/>
      <c r="M475" s="1"/>
      <c r="N475" s="1"/>
      <c r="O475" s="1"/>
      <c r="P475" s="1" t="s">
        <v>2480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 t="s">
        <v>2481</v>
      </c>
      <c r="AJ475" s="1"/>
      <c r="AK475" s="1"/>
      <c r="AL475" s="1"/>
      <c r="AM475" s="1"/>
      <c r="AN475" s="1"/>
      <c r="AO475" s="1"/>
      <c r="AP475" s="1"/>
      <c r="AQ475" s="1"/>
      <c r="AR475" s="1"/>
      <c r="AS475" s="1">
        <v>1</v>
      </c>
      <c r="AT475" s="1">
        <v>1</v>
      </c>
      <c r="AU475" s="1">
        <v>0</v>
      </c>
      <c r="AV475" s="1">
        <v>1</v>
      </c>
      <c r="AW475" s="1">
        <v>0</v>
      </c>
      <c r="AX475" s="1">
        <v>0</v>
      </c>
      <c r="AY475" s="1"/>
      <c r="AZ475" s="1"/>
      <c r="BA475" s="1"/>
      <c r="BB475" s="1">
        <v>-1</v>
      </c>
      <c r="BC475" s="1">
        <v>0</v>
      </c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>
        <v>0</v>
      </c>
      <c r="CT475" s="1" t="s">
        <v>2482</v>
      </c>
      <c r="CU475" s="1"/>
      <c r="CV475" s="1" t="s">
        <v>2483</v>
      </c>
      <c r="CW475" s="1"/>
      <c r="CX475" s="1" t="s">
        <v>2478</v>
      </c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>
        <v>563161</v>
      </c>
      <c r="DU475" s="1"/>
      <c r="DV475" s="1" t="s">
        <v>663</v>
      </c>
      <c r="DW475" s="1" t="s">
        <v>530</v>
      </c>
      <c r="DX475" s="1">
        <v>4</v>
      </c>
      <c r="DY475" s="1"/>
      <c r="DZ475" s="1">
        <v>1</v>
      </c>
      <c r="EA475" s="1">
        <v>1</v>
      </c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 t="s">
        <v>208</v>
      </c>
      <c r="EP475" s="1" t="s">
        <v>209</v>
      </c>
      <c r="EQ475" s="1" t="s">
        <v>209</v>
      </c>
      <c r="ER475" s="1" t="s">
        <v>209</v>
      </c>
      <c r="ES475" s="1" t="s">
        <v>209</v>
      </c>
      <c r="ET475" s="1">
        <v>2</v>
      </c>
      <c r="EU475" s="1"/>
      <c r="EV475" s="1"/>
      <c r="EW475" s="1"/>
      <c r="EX475" s="1">
        <v>0</v>
      </c>
      <c r="EY475" s="1">
        <v>0</v>
      </c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 t="s">
        <v>222</v>
      </c>
      <c r="GK475" s="1" t="s">
        <v>201</v>
      </c>
      <c r="GL475" s="1">
        <v>999999999</v>
      </c>
      <c r="GM475" s="1"/>
      <c r="GN475" s="1"/>
      <c r="GO475" s="1"/>
      <c r="GP475" s="1">
        <v>1</v>
      </c>
      <c r="GQ475" s="1"/>
    </row>
    <row r="476" spans="1:199" ht="28" customHeight="1">
      <c r="A476" s="1" t="s">
        <v>2484</v>
      </c>
      <c r="B476" s="1" t="s">
        <v>2485</v>
      </c>
      <c r="C476" s="1" t="s">
        <v>2484</v>
      </c>
      <c r="D476" s="1" t="s">
        <v>201</v>
      </c>
      <c r="E476" s="1" t="s">
        <v>2485</v>
      </c>
      <c r="F476" s="1"/>
      <c r="G476" s="1">
        <v>79800</v>
      </c>
      <c r="H476" s="1"/>
      <c r="I476" s="1">
        <v>0</v>
      </c>
      <c r="J476" s="1">
        <v>1</v>
      </c>
      <c r="K476" s="1"/>
      <c r="L476" s="1"/>
      <c r="M476" s="1"/>
      <c r="N476" s="1"/>
      <c r="O476" s="1"/>
      <c r="P476" s="1" t="s">
        <v>2486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 t="s">
        <v>2487</v>
      </c>
      <c r="AJ476" s="1"/>
      <c r="AK476" s="1"/>
      <c r="AL476" s="1"/>
      <c r="AM476" s="1"/>
      <c r="AN476" s="1"/>
      <c r="AO476" s="1"/>
      <c r="AP476" s="1"/>
      <c r="AQ476" s="1"/>
      <c r="AR476" s="1"/>
      <c r="AS476" s="1">
        <v>1</v>
      </c>
      <c r="AT476" s="1">
        <v>1</v>
      </c>
      <c r="AU476" s="1">
        <v>0</v>
      </c>
      <c r="AV476" s="1">
        <v>1</v>
      </c>
      <c r="AW476" s="1">
        <v>0</v>
      </c>
      <c r="AX476" s="1">
        <v>0</v>
      </c>
      <c r="AY476" s="1"/>
      <c r="AZ476" s="1"/>
      <c r="BA476" s="1"/>
      <c r="BB476" s="1">
        <v>-1</v>
      </c>
      <c r="BC476" s="1">
        <v>0</v>
      </c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>
        <v>0</v>
      </c>
      <c r="CT476" s="1" t="s">
        <v>2488</v>
      </c>
      <c r="CU476" s="1"/>
      <c r="CV476" s="1" t="s">
        <v>2489</v>
      </c>
      <c r="CW476" s="1"/>
      <c r="CX476" s="1" t="s">
        <v>2484</v>
      </c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>
        <v>563162</v>
      </c>
      <c r="DU476" s="1"/>
      <c r="DV476" s="1" t="s">
        <v>347</v>
      </c>
      <c r="DW476" s="1" t="s">
        <v>2443</v>
      </c>
      <c r="DX476" s="1">
        <v>1</v>
      </c>
      <c r="DY476" s="1"/>
      <c r="DZ476" s="1">
        <v>1</v>
      </c>
      <c r="EA476" s="1">
        <v>1</v>
      </c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 t="s">
        <v>208</v>
      </c>
      <c r="EP476" s="1" t="s">
        <v>209</v>
      </c>
      <c r="EQ476" s="1" t="s">
        <v>209</v>
      </c>
      <c r="ER476" s="1" t="s">
        <v>209</v>
      </c>
      <c r="ES476" s="1" t="s">
        <v>209</v>
      </c>
      <c r="ET476" s="1">
        <v>2</v>
      </c>
      <c r="EU476" s="1"/>
      <c r="EV476" s="1"/>
      <c r="EW476" s="1"/>
      <c r="EX476" s="1">
        <v>0</v>
      </c>
      <c r="EY476" s="1">
        <v>0</v>
      </c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 t="s">
        <v>2444</v>
      </c>
      <c r="GK476" s="1" t="s">
        <v>211</v>
      </c>
      <c r="GL476" s="1" t="s">
        <v>2445</v>
      </c>
      <c r="GM476" s="1" t="s">
        <v>213</v>
      </c>
      <c r="GN476" s="1" t="s">
        <v>213</v>
      </c>
      <c r="GO476" s="1" t="s">
        <v>213</v>
      </c>
      <c r="GP476" s="1">
        <v>1</v>
      </c>
      <c r="GQ476" s="1"/>
    </row>
    <row r="477" spans="1:199" ht="28" customHeight="1">
      <c r="A477" s="1" t="s">
        <v>2490</v>
      </c>
      <c r="B477" s="1" t="s">
        <v>2491</v>
      </c>
      <c r="C477" s="1" t="s">
        <v>2490</v>
      </c>
      <c r="D477" s="1" t="s">
        <v>201</v>
      </c>
      <c r="E477" s="1" t="s">
        <v>2491</v>
      </c>
      <c r="F477" s="1"/>
      <c r="G477" s="1">
        <v>79800</v>
      </c>
      <c r="H477" s="1"/>
      <c r="I477" s="1">
        <v>0</v>
      </c>
      <c r="J477" s="1">
        <v>1</v>
      </c>
      <c r="K477" s="1"/>
      <c r="L477" s="1"/>
      <c r="M477" s="1"/>
      <c r="N477" s="1"/>
      <c r="O477" s="1"/>
      <c r="P477" s="1" t="s">
        <v>2492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 t="s">
        <v>2493</v>
      </c>
      <c r="AJ477" s="1"/>
      <c r="AK477" s="1"/>
      <c r="AL477" s="1"/>
      <c r="AM477" s="1"/>
      <c r="AN477" s="1"/>
      <c r="AO477" s="1"/>
      <c r="AP477" s="1"/>
      <c r="AQ477" s="1"/>
      <c r="AR477" s="1"/>
      <c r="AS477" s="1">
        <v>1</v>
      </c>
      <c r="AT477" s="1">
        <v>1</v>
      </c>
      <c r="AU477" s="1">
        <v>0</v>
      </c>
      <c r="AV477" s="1">
        <v>1</v>
      </c>
      <c r="AW477" s="1">
        <v>0</v>
      </c>
      <c r="AX477" s="1">
        <v>0</v>
      </c>
      <c r="AY477" s="1"/>
      <c r="AZ477" s="1"/>
      <c r="BA477" s="1"/>
      <c r="BB477" s="1">
        <v>-1</v>
      </c>
      <c r="BC477" s="1">
        <v>0</v>
      </c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>
        <v>0</v>
      </c>
      <c r="CT477" s="1" t="s">
        <v>2494</v>
      </c>
      <c r="CU477" s="1"/>
      <c r="CV477" s="1" t="s">
        <v>2495</v>
      </c>
      <c r="CW477" s="1"/>
      <c r="CX477" s="1" t="s">
        <v>2490</v>
      </c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>
        <v>563162</v>
      </c>
      <c r="DU477" s="1"/>
      <c r="DV477" s="1" t="s">
        <v>347</v>
      </c>
      <c r="DW477" s="1" t="s">
        <v>2443</v>
      </c>
      <c r="DX477" s="1">
        <v>1</v>
      </c>
      <c r="DY477" s="1"/>
      <c r="DZ477" s="1">
        <v>1</v>
      </c>
      <c r="EA477" s="1">
        <v>1</v>
      </c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 t="s">
        <v>208</v>
      </c>
      <c r="EP477" s="1" t="s">
        <v>209</v>
      </c>
      <c r="EQ477" s="1" t="s">
        <v>209</v>
      </c>
      <c r="ER477" s="1" t="s">
        <v>209</v>
      </c>
      <c r="ES477" s="1" t="s">
        <v>209</v>
      </c>
      <c r="ET477" s="1">
        <v>2</v>
      </c>
      <c r="EU477" s="1"/>
      <c r="EV477" s="1"/>
      <c r="EW477" s="1"/>
      <c r="EX477" s="1">
        <v>0</v>
      </c>
      <c r="EY477" s="1">
        <v>0</v>
      </c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 t="s">
        <v>2444</v>
      </c>
      <c r="GK477" s="1" t="s">
        <v>211</v>
      </c>
      <c r="GL477" s="1" t="s">
        <v>2445</v>
      </c>
      <c r="GM477" s="1" t="s">
        <v>213</v>
      </c>
      <c r="GN477" s="1" t="s">
        <v>213</v>
      </c>
      <c r="GO477" s="1" t="s">
        <v>213</v>
      </c>
      <c r="GP477" s="1">
        <v>1</v>
      </c>
      <c r="GQ477" s="1"/>
    </row>
    <row r="478" spans="1:199" ht="28" customHeight="1">
      <c r="A478" s="1" t="s">
        <v>2496</v>
      </c>
      <c r="B478" s="1" t="s">
        <v>2497</v>
      </c>
      <c r="C478" s="1" t="s">
        <v>2496</v>
      </c>
      <c r="D478" s="1" t="s">
        <v>201</v>
      </c>
      <c r="E478" s="1" t="s">
        <v>2497</v>
      </c>
      <c r="F478" s="1"/>
      <c r="G478" s="1">
        <v>4830</v>
      </c>
      <c r="H478" s="1"/>
      <c r="I478" s="1">
        <v>0</v>
      </c>
      <c r="J478" s="1">
        <v>1</v>
      </c>
      <c r="K478" s="1"/>
      <c r="L478" s="1"/>
      <c r="M478" s="1"/>
      <c r="N478" s="1"/>
      <c r="O478" s="1"/>
      <c r="P478" s="1" t="s">
        <v>2498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 t="s">
        <v>2499</v>
      </c>
      <c r="AJ478" s="1"/>
      <c r="AK478" s="1"/>
      <c r="AL478" s="1"/>
      <c r="AM478" s="1"/>
      <c r="AN478" s="1"/>
      <c r="AO478" s="1"/>
      <c r="AP478" s="1"/>
      <c r="AQ478" s="1"/>
      <c r="AR478" s="1"/>
      <c r="AS478" s="1">
        <v>1</v>
      </c>
      <c r="AT478" s="1">
        <v>1</v>
      </c>
      <c r="AU478" s="1">
        <v>0</v>
      </c>
      <c r="AV478" s="1">
        <v>1</v>
      </c>
      <c r="AW478" s="1">
        <v>0</v>
      </c>
      <c r="AX478" s="1">
        <v>0</v>
      </c>
      <c r="AY478" s="1"/>
      <c r="AZ478" s="1"/>
      <c r="BA478" s="1"/>
      <c r="BB478" s="1">
        <v>-1</v>
      </c>
      <c r="BC478" s="1">
        <v>0</v>
      </c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>
        <v>0</v>
      </c>
      <c r="CT478" s="1" t="s">
        <v>2500</v>
      </c>
      <c r="CU478" s="1"/>
      <c r="CV478" s="1" t="s">
        <v>2501</v>
      </c>
      <c r="CW478" s="1"/>
      <c r="CX478" s="1" t="s">
        <v>2496</v>
      </c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>
        <v>563161</v>
      </c>
      <c r="DU478" s="1"/>
      <c r="DV478" s="1" t="s">
        <v>206</v>
      </c>
      <c r="DW478" s="1" t="s">
        <v>2502</v>
      </c>
      <c r="DX478" s="1">
        <v>4</v>
      </c>
      <c r="DY478" s="1"/>
      <c r="DZ478" s="1">
        <v>1</v>
      </c>
      <c r="EA478" s="1">
        <v>1</v>
      </c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 t="s">
        <v>208</v>
      </c>
      <c r="EP478" s="1" t="s">
        <v>209</v>
      </c>
      <c r="EQ478" s="1" t="s">
        <v>209</v>
      </c>
      <c r="ER478" s="1" t="s">
        <v>209</v>
      </c>
      <c r="ES478" s="1" t="s">
        <v>209</v>
      </c>
      <c r="ET478" s="1">
        <v>2</v>
      </c>
      <c r="EU478" s="1"/>
      <c r="EV478" s="1"/>
      <c r="EW478" s="1"/>
      <c r="EX478" s="1">
        <v>0</v>
      </c>
      <c r="EY478" s="1">
        <v>0</v>
      </c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 t="s">
        <v>2503</v>
      </c>
      <c r="GK478" s="1" t="s">
        <v>211</v>
      </c>
      <c r="GL478" s="1" t="s">
        <v>212</v>
      </c>
      <c r="GM478" s="1" t="s">
        <v>213</v>
      </c>
      <c r="GN478" s="1" t="s">
        <v>213</v>
      </c>
      <c r="GO478" s="1" t="s">
        <v>213</v>
      </c>
      <c r="GP478" s="1">
        <v>1</v>
      </c>
      <c r="GQ478" s="1"/>
    </row>
    <row r="479" spans="1:199" ht="28" customHeight="1">
      <c r="A479" s="1" t="s">
        <v>2504</v>
      </c>
      <c r="B479" s="1" t="s">
        <v>2505</v>
      </c>
      <c r="C479" s="1" t="s">
        <v>2504</v>
      </c>
      <c r="D479" s="1" t="s">
        <v>201</v>
      </c>
      <c r="E479" s="1" t="s">
        <v>2505</v>
      </c>
      <c r="F479" s="1"/>
      <c r="G479" s="1">
        <v>39900</v>
      </c>
      <c r="H479" s="1"/>
      <c r="I479" s="1">
        <v>0</v>
      </c>
      <c r="J479" s="1">
        <v>1</v>
      </c>
      <c r="K479" s="1"/>
      <c r="L479" s="1"/>
      <c r="M479" s="1" t="s">
        <v>340</v>
      </c>
      <c r="N479" s="1"/>
      <c r="O479" s="1"/>
      <c r="P479" s="1" t="s">
        <v>2506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 t="s">
        <v>2507</v>
      </c>
      <c r="AJ479" s="1"/>
      <c r="AK479" s="1"/>
      <c r="AL479" s="1"/>
      <c r="AM479" s="1"/>
      <c r="AN479" s="1"/>
      <c r="AO479" s="1"/>
      <c r="AP479" s="1"/>
      <c r="AQ479" s="1"/>
      <c r="AR479" s="1"/>
      <c r="AS479" s="1">
        <v>1</v>
      </c>
      <c r="AT479" s="1">
        <v>1</v>
      </c>
      <c r="AU479" s="1">
        <v>0</v>
      </c>
      <c r="AV479" s="1">
        <v>1</v>
      </c>
      <c r="AW479" s="1">
        <v>0</v>
      </c>
      <c r="AX479" s="1">
        <v>0</v>
      </c>
      <c r="AY479" s="1"/>
      <c r="AZ479" s="1"/>
      <c r="BA479" s="1"/>
      <c r="BB479" s="1">
        <v>-1</v>
      </c>
      <c r="BC479" s="1">
        <v>2</v>
      </c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>
        <v>0</v>
      </c>
      <c r="CT479" s="1" t="s">
        <v>2508</v>
      </c>
      <c r="CU479" s="1"/>
      <c r="CV479" s="1" t="s">
        <v>2509</v>
      </c>
      <c r="CW479" s="1"/>
      <c r="CX479" s="1" t="s">
        <v>2510</v>
      </c>
      <c r="CY479" s="1">
        <v>1</v>
      </c>
      <c r="CZ479" s="1"/>
      <c r="DA479" s="1"/>
      <c r="DB479" s="1"/>
      <c r="DC479" s="1"/>
      <c r="DD479" s="1" t="s">
        <v>201</v>
      </c>
      <c r="DE479" s="1" t="s">
        <v>1631</v>
      </c>
      <c r="DF479" s="1" t="s">
        <v>1631</v>
      </c>
      <c r="DG479" s="1"/>
      <c r="DH479" s="1"/>
      <c r="DI479" s="1">
        <v>100</v>
      </c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>
        <v>563162</v>
      </c>
      <c r="DU479" s="1"/>
      <c r="DV479" s="1" t="s">
        <v>347</v>
      </c>
      <c r="DW479" s="1" t="s">
        <v>2511</v>
      </c>
      <c r="DX479" s="1">
        <v>1</v>
      </c>
      <c r="DY479" s="1"/>
      <c r="DZ479" s="1">
        <v>1</v>
      </c>
      <c r="EA479" s="1">
        <v>1</v>
      </c>
      <c r="EB479" s="1"/>
      <c r="EC479" s="1"/>
      <c r="ED479" s="1"/>
      <c r="EE479" s="1">
        <v>0</v>
      </c>
      <c r="EF479" s="1"/>
      <c r="EG479" s="1"/>
      <c r="EH479" s="1"/>
      <c r="EI479" s="1"/>
      <c r="EJ479" s="1"/>
      <c r="EK479" s="1"/>
      <c r="EL479" s="1"/>
      <c r="EM479" s="1"/>
      <c r="EN479" s="1"/>
      <c r="EO479" s="1" t="s">
        <v>208</v>
      </c>
      <c r="EP479" s="1" t="s">
        <v>209</v>
      </c>
      <c r="EQ479" s="1" t="s">
        <v>209</v>
      </c>
      <c r="ER479" s="1" t="s">
        <v>209</v>
      </c>
      <c r="ES479" s="1" t="s">
        <v>209</v>
      </c>
      <c r="ET479" s="1">
        <v>2</v>
      </c>
      <c r="EU479" s="1"/>
      <c r="EV479" s="1"/>
      <c r="EW479" s="1"/>
      <c r="EX479" s="1">
        <v>0</v>
      </c>
      <c r="EY479" s="1">
        <v>0</v>
      </c>
      <c r="EZ479" s="1"/>
      <c r="FA479" s="1"/>
      <c r="FB479" s="1">
        <v>1</v>
      </c>
      <c r="FC479" s="1">
        <v>0</v>
      </c>
      <c r="FD479" s="1">
        <v>0</v>
      </c>
      <c r="FE479" s="1">
        <v>1</v>
      </c>
      <c r="FF479" s="1">
        <v>1</v>
      </c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 t="s">
        <v>2512</v>
      </c>
      <c r="GK479" s="1" t="s">
        <v>350</v>
      </c>
      <c r="GL479" s="1" t="s">
        <v>351</v>
      </c>
      <c r="GM479" s="1" t="s">
        <v>352</v>
      </c>
      <c r="GN479" s="1" t="s">
        <v>352</v>
      </c>
      <c r="GO479" s="1" t="s">
        <v>352</v>
      </c>
      <c r="GP479" s="1">
        <v>1</v>
      </c>
      <c r="GQ479" s="1"/>
    </row>
    <row r="480" spans="1:199" ht="28" customHeight="1">
      <c r="A480" s="1" t="s">
        <v>2504</v>
      </c>
      <c r="B480" s="1" t="s">
        <v>2505</v>
      </c>
      <c r="C480" s="1" t="s">
        <v>2504</v>
      </c>
      <c r="D480" s="1" t="s">
        <v>201</v>
      </c>
      <c r="E480" s="1" t="s">
        <v>2505</v>
      </c>
      <c r="F480" s="1"/>
      <c r="G480" s="1">
        <v>39900</v>
      </c>
      <c r="H480" s="1"/>
      <c r="I480" s="1">
        <v>0</v>
      </c>
      <c r="J480" s="1">
        <v>1</v>
      </c>
      <c r="K480" s="1"/>
      <c r="L480" s="1"/>
      <c r="M480" s="1" t="s">
        <v>340</v>
      </c>
      <c r="N480" s="1"/>
      <c r="O480" s="1"/>
      <c r="P480" s="1" t="s">
        <v>2506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 t="s">
        <v>2507</v>
      </c>
      <c r="AJ480" s="1"/>
      <c r="AK480" s="1"/>
      <c r="AL480" s="1"/>
      <c r="AM480" s="1"/>
      <c r="AN480" s="1"/>
      <c r="AO480" s="1"/>
      <c r="AP480" s="1"/>
      <c r="AQ480" s="1"/>
      <c r="AR480" s="1"/>
      <c r="AS480" s="1">
        <v>1</v>
      </c>
      <c r="AT480" s="1">
        <v>1</v>
      </c>
      <c r="AU480" s="1">
        <v>0</v>
      </c>
      <c r="AV480" s="1">
        <v>1</v>
      </c>
      <c r="AW480" s="1">
        <v>0</v>
      </c>
      <c r="AX480" s="1">
        <v>0</v>
      </c>
      <c r="AY480" s="1"/>
      <c r="AZ480" s="1"/>
      <c r="BA480" s="1"/>
      <c r="BB480" s="1">
        <v>-1</v>
      </c>
      <c r="BC480" s="1">
        <v>2</v>
      </c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>
        <v>0</v>
      </c>
      <c r="CT480" s="1" t="s">
        <v>2508</v>
      </c>
      <c r="CU480" s="1"/>
      <c r="CV480" s="1" t="s">
        <v>2509</v>
      </c>
      <c r="CW480" s="1"/>
      <c r="CX480" s="1" t="s">
        <v>2513</v>
      </c>
      <c r="CY480" s="1">
        <v>2</v>
      </c>
      <c r="CZ480" s="1"/>
      <c r="DA480" s="1"/>
      <c r="DB480" s="1"/>
      <c r="DC480" s="1"/>
      <c r="DD480" s="1" t="s">
        <v>201</v>
      </c>
      <c r="DE480" s="1" t="s">
        <v>354</v>
      </c>
      <c r="DF480" s="1" t="s">
        <v>354</v>
      </c>
      <c r="DG480" s="1"/>
      <c r="DH480" s="1"/>
      <c r="DI480" s="1">
        <v>100</v>
      </c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>
        <v>563162</v>
      </c>
      <c r="DU480" s="1"/>
      <c r="DV480" s="1" t="s">
        <v>347</v>
      </c>
      <c r="DW480" s="1" t="s">
        <v>2511</v>
      </c>
      <c r="DX480" s="1">
        <v>1</v>
      </c>
      <c r="DY480" s="1"/>
      <c r="DZ480" s="1">
        <v>1</v>
      </c>
      <c r="EA480" s="1">
        <v>1</v>
      </c>
      <c r="EB480" s="1"/>
      <c r="EC480" s="1"/>
      <c r="ED480" s="1"/>
      <c r="EE480" s="1">
        <v>0</v>
      </c>
      <c r="EF480" s="1"/>
      <c r="EG480" s="1"/>
      <c r="EH480" s="1"/>
      <c r="EI480" s="1"/>
      <c r="EJ480" s="1"/>
      <c r="EK480" s="1"/>
      <c r="EL480" s="1"/>
      <c r="EM480" s="1"/>
      <c r="EN480" s="1"/>
      <c r="EO480" s="1" t="s">
        <v>208</v>
      </c>
      <c r="EP480" s="1" t="s">
        <v>209</v>
      </c>
      <c r="EQ480" s="1" t="s">
        <v>209</v>
      </c>
      <c r="ER480" s="1" t="s">
        <v>209</v>
      </c>
      <c r="ES480" s="1" t="s">
        <v>209</v>
      </c>
      <c r="ET480" s="1">
        <v>2</v>
      </c>
      <c r="EU480" s="1"/>
      <c r="EV480" s="1"/>
      <c r="EW480" s="1"/>
      <c r="EX480" s="1">
        <v>0</v>
      </c>
      <c r="EY480" s="1">
        <v>0</v>
      </c>
      <c r="EZ480" s="1"/>
      <c r="FA480" s="1"/>
      <c r="FB480" s="1">
        <v>1</v>
      </c>
      <c r="FC480" s="1">
        <v>0</v>
      </c>
      <c r="FD480" s="1">
        <v>0</v>
      </c>
      <c r="FE480" s="1">
        <v>1</v>
      </c>
      <c r="FF480" s="1">
        <v>1</v>
      </c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>
        <v>1</v>
      </c>
      <c r="GQ480" s="1"/>
    </row>
    <row r="481" spans="1:199" ht="28" customHeight="1">
      <c r="A481" s="1" t="s">
        <v>2504</v>
      </c>
      <c r="B481" s="1" t="s">
        <v>2505</v>
      </c>
      <c r="C481" s="1" t="s">
        <v>2504</v>
      </c>
      <c r="D481" s="1" t="s">
        <v>201</v>
      </c>
      <c r="E481" s="1" t="s">
        <v>2505</v>
      </c>
      <c r="F481" s="1"/>
      <c r="G481" s="1">
        <v>39900</v>
      </c>
      <c r="H481" s="1"/>
      <c r="I481" s="1">
        <v>0</v>
      </c>
      <c r="J481" s="1">
        <v>1</v>
      </c>
      <c r="K481" s="1"/>
      <c r="L481" s="1"/>
      <c r="M481" s="1" t="s">
        <v>340</v>
      </c>
      <c r="N481" s="1"/>
      <c r="O481" s="1"/>
      <c r="P481" s="1" t="s">
        <v>2506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 t="s">
        <v>2507</v>
      </c>
      <c r="AJ481" s="1"/>
      <c r="AK481" s="1"/>
      <c r="AL481" s="1"/>
      <c r="AM481" s="1"/>
      <c r="AN481" s="1"/>
      <c r="AO481" s="1"/>
      <c r="AP481" s="1"/>
      <c r="AQ481" s="1"/>
      <c r="AR481" s="1"/>
      <c r="AS481" s="1">
        <v>1</v>
      </c>
      <c r="AT481" s="1">
        <v>1</v>
      </c>
      <c r="AU481" s="1">
        <v>0</v>
      </c>
      <c r="AV481" s="1">
        <v>1</v>
      </c>
      <c r="AW481" s="1">
        <v>0</v>
      </c>
      <c r="AX481" s="1">
        <v>0</v>
      </c>
      <c r="AY481" s="1"/>
      <c r="AZ481" s="1"/>
      <c r="BA481" s="1"/>
      <c r="BB481" s="1">
        <v>-1</v>
      </c>
      <c r="BC481" s="1">
        <v>2</v>
      </c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>
        <v>0</v>
      </c>
      <c r="CT481" s="1" t="s">
        <v>2508</v>
      </c>
      <c r="CU481" s="1"/>
      <c r="CV481" s="1" t="s">
        <v>2509</v>
      </c>
      <c r="CW481" s="1"/>
      <c r="CX481" s="1" t="s">
        <v>2514</v>
      </c>
      <c r="CY481" s="1">
        <v>3</v>
      </c>
      <c r="CZ481" s="1"/>
      <c r="DA481" s="1"/>
      <c r="DB481" s="1"/>
      <c r="DC481" s="1"/>
      <c r="DD481" s="1" t="s">
        <v>201</v>
      </c>
      <c r="DE481" s="1" t="s">
        <v>1634</v>
      </c>
      <c r="DF481" s="1" t="s">
        <v>1634</v>
      </c>
      <c r="DG481" s="1"/>
      <c r="DH481" s="1"/>
      <c r="DI481" s="1">
        <v>100</v>
      </c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>
        <v>563162</v>
      </c>
      <c r="DU481" s="1"/>
      <c r="DV481" s="1" t="s">
        <v>347</v>
      </c>
      <c r="DW481" s="1" t="s">
        <v>2511</v>
      </c>
      <c r="DX481" s="1">
        <v>1</v>
      </c>
      <c r="DY481" s="1"/>
      <c r="DZ481" s="1">
        <v>1</v>
      </c>
      <c r="EA481" s="1">
        <v>1</v>
      </c>
      <c r="EB481" s="1"/>
      <c r="EC481" s="1"/>
      <c r="ED481" s="1"/>
      <c r="EE481" s="1">
        <v>0</v>
      </c>
      <c r="EF481" s="1"/>
      <c r="EG481" s="1"/>
      <c r="EH481" s="1"/>
      <c r="EI481" s="1"/>
      <c r="EJ481" s="1"/>
      <c r="EK481" s="1"/>
      <c r="EL481" s="1"/>
      <c r="EM481" s="1"/>
      <c r="EN481" s="1"/>
      <c r="EO481" s="1" t="s">
        <v>208</v>
      </c>
      <c r="EP481" s="1" t="s">
        <v>209</v>
      </c>
      <c r="EQ481" s="1" t="s">
        <v>209</v>
      </c>
      <c r="ER481" s="1" t="s">
        <v>209</v>
      </c>
      <c r="ES481" s="1" t="s">
        <v>209</v>
      </c>
      <c r="ET481" s="1">
        <v>2</v>
      </c>
      <c r="EU481" s="1"/>
      <c r="EV481" s="1"/>
      <c r="EW481" s="1"/>
      <c r="EX481" s="1">
        <v>0</v>
      </c>
      <c r="EY481" s="1">
        <v>0</v>
      </c>
      <c r="EZ481" s="1"/>
      <c r="FA481" s="1"/>
      <c r="FB481" s="1">
        <v>1</v>
      </c>
      <c r="FC481" s="1">
        <v>0</v>
      </c>
      <c r="FD481" s="1">
        <v>0</v>
      </c>
      <c r="FE481" s="1">
        <v>1</v>
      </c>
      <c r="FF481" s="1">
        <v>1</v>
      </c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>
        <v>1</v>
      </c>
      <c r="GQ481" s="1"/>
    </row>
    <row r="482" spans="1:199" ht="28" customHeight="1">
      <c r="A482" s="1" t="s">
        <v>2515</v>
      </c>
      <c r="B482" s="1" t="s">
        <v>2516</v>
      </c>
      <c r="C482" s="1" t="s">
        <v>2515</v>
      </c>
      <c r="D482" s="1" t="s">
        <v>201</v>
      </c>
      <c r="E482" s="1" t="s">
        <v>2516</v>
      </c>
      <c r="F482" s="1"/>
      <c r="G482" s="1">
        <v>39900</v>
      </c>
      <c r="H482" s="1"/>
      <c r="I482" s="1">
        <v>0</v>
      </c>
      <c r="J482" s="1">
        <v>1</v>
      </c>
      <c r="K482" s="1"/>
      <c r="L482" s="1"/>
      <c r="M482" s="1" t="s">
        <v>340</v>
      </c>
      <c r="N482" s="1"/>
      <c r="O482" s="1"/>
      <c r="P482" s="1" t="s">
        <v>2517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 t="s">
        <v>2518</v>
      </c>
      <c r="AJ482" s="1"/>
      <c r="AK482" s="1"/>
      <c r="AL482" s="1"/>
      <c r="AM482" s="1"/>
      <c r="AN482" s="1"/>
      <c r="AO482" s="1"/>
      <c r="AP482" s="1"/>
      <c r="AQ482" s="1"/>
      <c r="AR482" s="1"/>
      <c r="AS482" s="1">
        <v>1</v>
      </c>
      <c r="AT482" s="1">
        <v>1</v>
      </c>
      <c r="AU482" s="1">
        <v>0</v>
      </c>
      <c r="AV482" s="1">
        <v>1</v>
      </c>
      <c r="AW482" s="1">
        <v>0</v>
      </c>
      <c r="AX482" s="1">
        <v>0</v>
      </c>
      <c r="AY482" s="1"/>
      <c r="AZ482" s="1"/>
      <c r="BA482" s="1"/>
      <c r="BB482" s="1">
        <v>-1</v>
      </c>
      <c r="BC482" s="1">
        <v>2</v>
      </c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>
        <v>0</v>
      </c>
      <c r="CT482" s="1" t="s">
        <v>2519</v>
      </c>
      <c r="CU482" s="1"/>
      <c r="CV482" s="1" t="s">
        <v>2520</v>
      </c>
      <c r="CW482" s="1"/>
      <c r="CX482" s="1" t="s">
        <v>2521</v>
      </c>
      <c r="CY482" s="1">
        <v>1</v>
      </c>
      <c r="CZ482" s="1"/>
      <c r="DA482" s="1"/>
      <c r="DB482" s="1"/>
      <c r="DC482" s="1"/>
      <c r="DD482" s="1" t="s">
        <v>201</v>
      </c>
      <c r="DE482" s="1" t="s">
        <v>1631</v>
      </c>
      <c r="DF482" s="1" t="s">
        <v>1631</v>
      </c>
      <c r="DG482" s="1"/>
      <c r="DH482" s="1"/>
      <c r="DI482" s="1">
        <v>100</v>
      </c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>
        <v>563162</v>
      </c>
      <c r="DU482" s="1"/>
      <c r="DV482" s="1" t="s">
        <v>347</v>
      </c>
      <c r="DW482" s="1" t="s">
        <v>2511</v>
      </c>
      <c r="DX482" s="1">
        <v>1</v>
      </c>
      <c r="DY482" s="1"/>
      <c r="DZ482" s="1">
        <v>1</v>
      </c>
      <c r="EA482" s="1">
        <v>1</v>
      </c>
      <c r="EB482" s="1"/>
      <c r="EC482" s="1"/>
      <c r="ED482" s="1"/>
      <c r="EE482" s="1">
        <v>0</v>
      </c>
      <c r="EF482" s="1"/>
      <c r="EG482" s="1"/>
      <c r="EH482" s="1"/>
      <c r="EI482" s="1"/>
      <c r="EJ482" s="1"/>
      <c r="EK482" s="1"/>
      <c r="EL482" s="1"/>
      <c r="EM482" s="1"/>
      <c r="EN482" s="1"/>
      <c r="EO482" s="1" t="s">
        <v>208</v>
      </c>
      <c r="EP482" s="1" t="s">
        <v>209</v>
      </c>
      <c r="EQ482" s="1" t="s">
        <v>209</v>
      </c>
      <c r="ER482" s="1" t="s">
        <v>209</v>
      </c>
      <c r="ES482" s="1" t="s">
        <v>209</v>
      </c>
      <c r="ET482" s="1">
        <v>2</v>
      </c>
      <c r="EU482" s="1"/>
      <c r="EV482" s="1"/>
      <c r="EW482" s="1"/>
      <c r="EX482" s="1">
        <v>0</v>
      </c>
      <c r="EY482" s="1">
        <v>0</v>
      </c>
      <c r="EZ482" s="1"/>
      <c r="FA482" s="1"/>
      <c r="FB482" s="1">
        <v>1</v>
      </c>
      <c r="FC482" s="1">
        <v>0</v>
      </c>
      <c r="FD482" s="1">
        <v>0</v>
      </c>
      <c r="FE482" s="1">
        <v>1</v>
      </c>
      <c r="FF482" s="1">
        <v>1</v>
      </c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 t="s">
        <v>2512</v>
      </c>
      <c r="GK482" s="1" t="s">
        <v>350</v>
      </c>
      <c r="GL482" s="1" t="s">
        <v>351</v>
      </c>
      <c r="GM482" s="1" t="s">
        <v>352</v>
      </c>
      <c r="GN482" s="1" t="s">
        <v>352</v>
      </c>
      <c r="GO482" s="1" t="s">
        <v>352</v>
      </c>
      <c r="GP482" s="1">
        <v>1</v>
      </c>
      <c r="GQ482" s="1"/>
    </row>
    <row r="483" spans="1:199" ht="28" customHeight="1">
      <c r="A483" s="1" t="s">
        <v>2515</v>
      </c>
      <c r="B483" s="1" t="s">
        <v>2516</v>
      </c>
      <c r="C483" s="1" t="s">
        <v>2515</v>
      </c>
      <c r="D483" s="1" t="s">
        <v>201</v>
      </c>
      <c r="E483" s="1" t="s">
        <v>2516</v>
      </c>
      <c r="F483" s="1"/>
      <c r="G483" s="1">
        <v>39900</v>
      </c>
      <c r="H483" s="1"/>
      <c r="I483" s="1">
        <v>0</v>
      </c>
      <c r="J483" s="1">
        <v>1</v>
      </c>
      <c r="K483" s="1"/>
      <c r="L483" s="1"/>
      <c r="M483" s="1" t="s">
        <v>340</v>
      </c>
      <c r="N483" s="1"/>
      <c r="O483" s="1"/>
      <c r="P483" s="1" t="s">
        <v>2517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 t="s">
        <v>2518</v>
      </c>
      <c r="AJ483" s="1"/>
      <c r="AK483" s="1"/>
      <c r="AL483" s="1"/>
      <c r="AM483" s="1"/>
      <c r="AN483" s="1"/>
      <c r="AO483" s="1"/>
      <c r="AP483" s="1"/>
      <c r="AQ483" s="1"/>
      <c r="AR483" s="1"/>
      <c r="AS483" s="1">
        <v>1</v>
      </c>
      <c r="AT483" s="1">
        <v>1</v>
      </c>
      <c r="AU483" s="1">
        <v>0</v>
      </c>
      <c r="AV483" s="1">
        <v>1</v>
      </c>
      <c r="AW483" s="1">
        <v>0</v>
      </c>
      <c r="AX483" s="1">
        <v>0</v>
      </c>
      <c r="AY483" s="1"/>
      <c r="AZ483" s="1"/>
      <c r="BA483" s="1"/>
      <c r="BB483" s="1">
        <v>-1</v>
      </c>
      <c r="BC483" s="1">
        <v>2</v>
      </c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>
        <v>0</v>
      </c>
      <c r="CT483" s="1" t="s">
        <v>2519</v>
      </c>
      <c r="CU483" s="1"/>
      <c r="CV483" s="1" t="s">
        <v>2520</v>
      </c>
      <c r="CW483" s="1"/>
      <c r="CX483" s="1" t="s">
        <v>2522</v>
      </c>
      <c r="CY483" s="1">
        <v>2</v>
      </c>
      <c r="CZ483" s="1"/>
      <c r="DA483" s="1"/>
      <c r="DB483" s="1"/>
      <c r="DC483" s="1"/>
      <c r="DD483" s="1" t="s">
        <v>201</v>
      </c>
      <c r="DE483" s="1" t="s">
        <v>354</v>
      </c>
      <c r="DF483" s="1" t="s">
        <v>354</v>
      </c>
      <c r="DG483" s="1"/>
      <c r="DH483" s="1"/>
      <c r="DI483" s="1">
        <v>100</v>
      </c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>
        <v>563162</v>
      </c>
      <c r="DU483" s="1"/>
      <c r="DV483" s="1" t="s">
        <v>347</v>
      </c>
      <c r="DW483" s="1" t="s">
        <v>2511</v>
      </c>
      <c r="DX483" s="1">
        <v>1</v>
      </c>
      <c r="DY483" s="1"/>
      <c r="DZ483" s="1">
        <v>1</v>
      </c>
      <c r="EA483" s="1">
        <v>1</v>
      </c>
      <c r="EB483" s="1"/>
      <c r="EC483" s="1"/>
      <c r="ED483" s="1"/>
      <c r="EE483" s="1">
        <v>0</v>
      </c>
      <c r="EF483" s="1"/>
      <c r="EG483" s="1"/>
      <c r="EH483" s="1"/>
      <c r="EI483" s="1"/>
      <c r="EJ483" s="1"/>
      <c r="EK483" s="1"/>
      <c r="EL483" s="1"/>
      <c r="EM483" s="1"/>
      <c r="EN483" s="1"/>
      <c r="EO483" s="1" t="s">
        <v>208</v>
      </c>
      <c r="EP483" s="1" t="s">
        <v>209</v>
      </c>
      <c r="EQ483" s="1" t="s">
        <v>209</v>
      </c>
      <c r="ER483" s="1" t="s">
        <v>209</v>
      </c>
      <c r="ES483" s="1" t="s">
        <v>209</v>
      </c>
      <c r="ET483" s="1">
        <v>2</v>
      </c>
      <c r="EU483" s="1"/>
      <c r="EV483" s="1"/>
      <c r="EW483" s="1"/>
      <c r="EX483" s="1">
        <v>0</v>
      </c>
      <c r="EY483" s="1">
        <v>0</v>
      </c>
      <c r="EZ483" s="1"/>
      <c r="FA483" s="1"/>
      <c r="FB483" s="1">
        <v>1</v>
      </c>
      <c r="FC483" s="1">
        <v>0</v>
      </c>
      <c r="FD483" s="1">
        <v>0</v>
      </c>
      <c r="FE483" s="1">
        <v>1</v>
      </c>
      <c r="FF483" s="1">
        <v>1</v>
      </c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>
        <v>1</v>
      </c>
      <c r="GQ483" s="1"/>
    </row>
    <row r="484" spans="1:199" ht="28" customHeight="1">
      <c r="A484" s="1" t="s">
        <v>2515</v>
      </c>
      <c r="B484" s="1" t="s">
        <v>2516</v>
      </c>
      <c r="C484" s="1" t="s">
        <v>2515</v>
      </c>
      <c r="D484" s="1" t="s">
        <v>201</v>
      </c>
      <c r="E484" s="1" t="s">
        <v>2516</v>
      </c>
      <c r="F484" s="1"/>
      <c r="G484" s="1">
        <v>39900</v>
      </c>
      <c r="H484" s="1"/>
      <c r="I484" s="1">
        <v>0</v>
      </c>
      <c r="J484" s="1">
        <v>1</v>
      </c>
      <c r="K484" s="1"/>
      <c r="L484" s="1"/>
      <c r="M484" s="1" t="s">
        <v>340</v>
      </c>
      <c r="N484" s="1"/>
      <c r="O484" s="1"/>
      <c r="P484" s="1" t="s">
        <v>2517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 t="s">
        <v>2518</v>
      </c>
      <c r="AJ484" s="1"/>
      <c r="AK484" s="1"/>
      <c r="AL484" s="1"/>
      <c r="AM484" s="1"/>
      <c r="AN484" s="1"/>
      <c r="AO484" s="1"/>
      <c r="AP484" s="1"/>
      <c r="AQ484" s="1"/>
      <c r="AR484" s="1"/>
      <c r="AS484" s="1">
        <v>1</v>
      </c>
      <c r="AT484" s="1">
        <v>1</v>
      </c>
      <c r="AU484" s="1">
        <v>0</v>
      </c>
      <c r="AV484" s="1">
        <v>1</v>
      </c>
      <c r="AW484" s="1">
        <v>0</v>
      </c>
      <c r="AX484" s="1">
        <v>0</v>
      </c>
      <c r="AY484" s="1"/>
      <c r="AZ484" s="1"/>
      <c r="BA484" s="1"/>
      <c r="BB484" s="1">
        <v>-1</v>
      </c>
      <c r="BC484" s="1">
        <v>2</v>
      </c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>
        <v>0</v>
      </c>
      <c r="CT484" s="1" t="s">
        <v>2519</v>
      </c>
      <c r="CU484" s="1"/>
      <c r="CV484" s="1" t="s">
        <v>2520</v>
      </c>
      <c r="CW484" s="1"/>
      <c r="CX484" s="1" t="s">
        <v>2523</v>
      </c>
      <c r="CY484" s="1">
        <v>3</v>
      </c>
      <c r="CZ484" s="1"/>
      <c r="DA484" s="1"/>
      <c r="DB484" s="1"/>
      <c r="DC484" s="1"/>
      <c r="DD484" s="1" t="s">
        <v>201</v>
      </c>
      <c r="DE484" s="1" t="s">
        <v>1634</v>
      </c>
      <c r="DF484" s="1" t="s">
        <v>1634</v>
      </c>
      <c r="DG484" s="1"/>
      <c r="DH484" s="1"/>
      <c r="DI484" s="1">
        <v>100</v>
      </c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>
        <v>563162</v>
      </c>
      <c r="DU484" s="1"/>
      <c r="DV484" s="1" t="s">
        <v>347</v>
      </c>
      <c r="DW484" s="1" t="s">
        <v>2511</v>
      </c>
      <c r="DX484" s="1">
        <v>1</v>
      </c>
      <c r="DY484" s="1"/>
      <c r="DZ484" s="1">
        <v>1</v>
      </c>
      <c r="EA484" s="1">
        <v>1</v>
      </c>
      <c r="EB484" s="1"/>
      <c r="EC484" s="1"/>
      <c r="ED484" s="1"/>
      <c r="EE484" s="1">
        <v>0</v>
      </c>
      <c r="EF484" s="1"/>
      <c r="EG484" s="1"/>
      <c r="EH484" s="1"/>
      <c r="EI484" s="1"/>
      <c r="EJ484" s="1"/>
      <c r="EK484" s="1"/>
      <c r="EL484" s="1"/>
      <c r="EM484" s="1"/>
      <c r="EN484" s="1"/>
      <c r="EO484" s="1" t="s">
        <v>208</v>
      </c>
      <c r="EP484" s="1" t="s">
        <v>209</v>
      </c>
      <c r="EQ484" s="1" t="s">
        <v>209</v>
      </c>
      <c r="ER484" s="1" t="s">
        <v>209</v>
      </c>
      <c r="ES484" s="1" t="s">
        <v>209</v>
      </c>
      <c r="ET484" s="1">
        <v>2</v>
      </c>
      <c r="EU484" s="1"/>
      <c r="EV484" s="1"/>
      <c r="EW484" s="1"/>
      <c r="EX484" s="1">
        <v>0</v>
      </c>
      <c r="EY484" s="1">
        <v>0</v>
      </c>
      <c r="EZ484" s="1"/>
      <c r="FA484" s="1"/>
      <c r="FB484" s="1">
        <v>1</v>
      </c>
      <c r="FC484" s="1">
        <v>0</v>
      </c>
      <c r="FD484" s="1">
        <v>0</v>
      </c>
      <c r="FE484" s="1">
        <v>1</v>
      </c>
      <c r="FF484" s="1">
        <v>1</v>
      </c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>
        <v>1</v>
      </c>
      <c r="GQ484" s="1"/>
    </row>
    <row r="485" spans="1:199" ht="28" customHeight="1">
      <c r="A485" s="1" t="s">
        <v>2524</v>
      </c>
      <c r="B485" s="1" t="s">
        <v>2525</v>
      </c>
      <c r="C485" s="1" t="s">
        <v>2524</v>
      </c>
      <c r="D485" s="1" t="s">
        <v>201</v>
      </c>
      <c r="E485" s="1" t="s">
        <v>2525</v>
      </c>
      <c r="F485" s="1"/>
      <c r="G485" s="1">
        <v>2415</v>
      </c>
      <c r="H485" s="1"/>
      <c r="I485" s="1">
        <v>0</v>
      </c>
      <c r="J485" s="1">
        <v>1</v>
      </c>
      <c r="K485" s="1"/>
      <c r="L485" s="1"/>
      <c r="M485" s="1"/>
      <c r="N485" s="1"/>
      <c r="O485" s="1"/>
      <c r="P485" s="1" t="s">
        <v>2526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 t="s">
        <v>2527</v>
      </c>
      <c r="AJ485" s="1"/>
      <c r="AK485" s="1"/>
      <c r="AL485" s="1"/>
      <c r="AM485" s="1"/>
      <c r="AN485" s="1"/>
      <c r="AO485" s="1"/>
      <c r="AP485" s="1"/>
      <c r="AQ485" s="1"/>
      <c r="AR485" s="1"/>
      <c r="AS485" s="1">
        <v>1</v>
      </c>
      <c r="AT485" s="1">
        <v>1</v>
      </c>
      <c r="AU485" s="1">
        <v>0</v>
      </c>
      <c r="AV485" s="1">
        <v>1</v>
      </c>
      <c r="AW485" s="1">
        <v>0</v>
      </c>
      <c r="AX485" s="1">
        <v>0</v>
      </c>
      <c r="AY485" s="1"/>
      <c r="AZ485" s="1"/>
      <c r="BA485" s="1"/>
      <c r="BB485" s="1">
        <v>-1</v>
      </c>
      <c r="BC485" s="1">
        <v>0</v>
      </c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>
        <v>0</v>
      </c>
      <c r="CT485" s="1" t="s">
        <v>2528</v>
      </c>
      <c r="CU485" s="1"/>
      <c r="CV485" s="1" t="s">
        <v>2529</v>
      </c>
      <c r="CW485" s="1"/>
      <c r="CX485" s="1" t="s">
        <v>2524</v>
      </c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>
        <v>563162</v>
      </c>
      <c r="DU485" s="1"/>
      <c r="DV485" s="1" t="s">
        <v>220</v>
      </c>
      <c r="DW485" s="1" t="s">
        <v>1800</v>
      </c>
      <c r="DX485" s="1">
        <v>4</v>
      </c>
      <c r="DY485" s="1"/>
      <c r="DZ485" s="1">
        <v>1</v>
      </c>
      <c r="EA485" s="1">
        <v>1</v>
      </c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 t="s">
        <v>208</v>
      </c>
      <c r="EP485" s="1" t="s">
        <v>209</v>
      </c>
      <c r="EQ485" s="1" t="s">
        <v>209</v>
      </c>
      <c r="ER485" s="1" t="s">
        <v>209</v>
      </c>
      <c r="ES485" s="1" t="s">
        <v>209</v>
      </c>
      <c r="ET485" s="1">
        <v>2</v>
      </c>
      <c r="EU485" s="1"/>
      <c r="EV485" s="1"/>
      <c r="EW485" s="1"/>
      <c r="EX485" s="1">
        <v>0</v>
      </c>
      <c r="EY485" s="1">
        <v>0</v>
      </c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 t="s">
        <v>2530</v>
      </c>
      <c r="GK485" s="1" t="s">
        <v>211</v>
      </c>
      <c r="GL485" s="1" t="s">
        <v>212</v>
      </c>
      <c r="GM485" s="1" t="s">
        <v>213</v>
      </c>
      <c r="GN485" s="1" t="s">
        <v>213</v>
      </c>
      <c r="GO485" s="1" t="s">
        <v>213</v>
      </c>
      <c r="GP485" s="1">
        <v>1</v>
      </c>
      <c r="GQ485" s="1"/>
    </row>
    <row r="486" spans="1:199" ht="28" customHeight="1">
      <c r="A486" s="1" t="s">
        <v>2531</v>
      </c>
      <c r="B486" s="1" t="s">
        <v>2532</v>
      </c>
      <c r="C486" s="1" t="s">
        <v>2531</v>
      </c>
      <c r="D486" s="1" t="s">
        <v>201</v>
      </c>
      <c r="E486" s="1" t="s">
        <v>2532</v>
      </c>
      <c r="F486" s="1"/>
      <c r="G486" s="1">
        <v>2415</v>
      </c>
      <c r="H486" s="1"/>
      <c r="I486" s="1">
        <v>0</v>
      </c>
      <c r="J486" s="1">
        <v>1</v>
      </c>
      <c r="K486" s="1"/>
      <c r="L486" s="1"/>
      <c r="M486" s="1"/>
      <c r="N486" s="1"/>
      <c r="O486" s="1"/>
      <c r="P486" s="1" t="s">
        <v>2533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 t="s">
        <v>2534</v>
      </c>
      <c r="AJ486" s="1"/>
      <c r="AK486" s="1"/>
      <c r="AL486" s="1"/>
      <c r="AM486" s="1"/>
      <c r="AN486" s="1"/>
      <c r="AO486" s="1"/>
      <c r="AP486" s="1"/>
      <c r="AQ486" s="1"/>
      <c r="AR486" s="1"/>
      <c r="AS486" s="1">
        <v>1</v>
      </c>
      <c r="AT486" s="1">
        <v>1</v>
      </c>
      <c r="AU486" s="1">
        <v>0</v>
      </c>
      <c r="AV486" s="1">
        <v>1</v>
      </c>
      <c r="AW486" s="1">
        <v>0</v>
      </c>
      <c r="AX486" s="1">
        <v>0</v>
      </c>
      <c r="AY486" s="1"/>
      <c r="AZ486" s="1"/>
      <c r="BA486" s="1"/>
      <c r="BB486" s="1">
        <v>-1</v>
      </c>
      <c r="BC486" s="1">
        <v>0</v>
      </c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>
        <v>0</v>
      </c>
      <c r="CT486" s="1" t="s">
        <v>2535</v>
      </c>
      <c r="CU486" s="1"/>
      <c r="CV486" s="1" t="s">
        <v>2536</v>
      </c>
      <c r="CW486" s="1"/>
      <c r="CX486" s="1" t="s">
        <v>2531</v>
      </c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>
        <v>563162</v>
      </c>
      <c r="DU486" s="1"/>
      <c r="DV486" s="1" t="s">
        <v>220</v>
      </c>
      <c r="DW486" s="1" t="s">
        <v>1800</v>
      </c>
      <c r="DX486" s="1">
        <v>4</v>
      </c>
      <c r="DY486" s="1"/>
      <c r="DZ486" s="1">
        <v>1</v>
      </c>
      <c r="EA486" s="1">
        <v>1</v>
      </c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 t="s">
        <v>208</v>
      </c>
      <c r="EP486" s="1" t="s">
        <v>209</v>
      </c>
      <c r="EQ486" s="1" t="s">
        <v>209</v>
      </c>
      <c r="ER486" s="1" t="s">
        <v>209</v>
      </c>
      <c r="ES486" s="1" t="s">
        <v>209</v>
      </c>
      <c r="ET486" s="1">
        <v>2</v>
      </c>
      <c r="EU486" s="1"/>
      <c r="EV486" s="1"/>
      <c r="EW486" s="1"/>
      <c r="EX486" s="1">
        <v>0</v>
      </c>
      <c r="EY486" s="1">
        <v>0</v>
      </c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 t="s">
        <v>2530</v>
      </c>
      <c r="GK486" s="1" t="s">
        <v>211</v>
      </c>
      <c r="GL486" s="1" t="s">
        <v>212</v>
      </c>
      <c r="GM486" s="1" t="s">
        <v>213</v>
      </c>
      <c r="GN486" s="1" t="s">
        <v>213</v>
      </c>
      <c r="GO486" s="1" t="s">
        <v>213</v>
      </c>
      <c r="GP486" s="1">
        <v>1</v>
      </c>
      <c r="GQ486" s="1"/>
    </row>
    <row r="487" spans="1:199" ht="28" customHeight="1">
      <c r="A487" s="1" t="s">
        <v>2537</v>
      </c>
      <c r="B487" s="1" t="s">
        <v>2538</v>
      </c>
      <c r="C487" s="1" t="s">
        <v>2537</v>
      </c>
      <c r="D487" s="1" t="s">
        <v>201</v>
      </c>
      <c r="E487" s="1" t="s">
        <v>2538</v>
      </c>
      <c r="F487" s="1"/>
      <c r="G487" s="1">
        <v>2415</v>
      </c>
      <c r="H487" s="1"/>
      <c r="I487" s="1">
        <v>0</v>
      </c>
      <c r="J487" s="1">
        <v>1</v>
      </c>
      <c r="K487" s="1"/>
      <c r="L487" s="1"/>
      <c r="M487" s="1"/>
      <c r="N487" s="1"/>
      <c r="O487" s="1"/>
      <c r="P487" s="1" t="s">
        <v>2539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 t="s">
        <v>2540</v>
      </c>
      <c r="AJ487" s="1"/>
      <c r="AK487" s="1"/>
      <c r="AL487" s="1"/>
      <c r="AM487" s="1"/>
      <c r="AN487" s="1"/>
      <c r="AO487" s="1"/>
      <c r="AP487" s="1"/>
      <c r="AQ487" s="1"/>
      <c r="AR487" s="1"/>
      <c r="AS487" s="1">
        <v>1</v>
      </c>
      <c r="AT487" s="1">
        <v>1</v>
      </c>
      <c r="AU487" s="1">
        <v>0</v>
      </c>
      <c r="AV487" s="1">
        <v>1</v>
      </c>
      <c r="AW487" s="1">
        <v>0</v>
      </c>
      <c r="AX487" s="1">
        <v>0</v>
      </c>
      <c r="AY487" s="1"/>
      <c r="AZ487" s="1"/>
      <c r="BA487" s="1"/>
      <c r="BB487" s="1">
        <v>-1</v>
      </c>
      <c r="BC487" s="1">
        <v>0</v>
      </c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>
        <v>0</v>
      </c>
      <c r="CT487" s="1" t="s">
        <v>2541</v>
      </c>
      <c r="CU487" s="1"/>
      <c r="CV487" s="1" t="s">
        <v>2542</v>
      </c>
      <c r="CW487" s="1"/>
      <c r="CX487" s="1" t="s">
        <v>2537</v>
      </c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>
        <v>563162</v>
      </c>
      <c r="DU487" s="1"/>
      <c r="DV487" s="1" t="s">
        <v>220</v>
      </c>
      <c r="DW487" s="1" t="s">
        <v>1800</v>
      </c>
      <c r="DX487" s="1">
        <v>4</v>
      </c>
      <c r="DY487" s="1"/>
      <c r="DZ487" s="1">
        <v>1</v>
      </c>
      <c r="EA487" s="1">
        <v>1</v>
      </c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 t="s">
        <v>208</v>
      </c>
      <c r="EP487" s="1" t="s">
        <v>209</v>
      </c>
      <c r="EQ487" s="1" t="s">
        <v>209</v>
      </c>
      <c r="ER487" s="1" t="s">
        <v>209</v>
      </c>
      <c r="ES487" s="1" t="s">
        <v>209</v>
      </c>
      <c r="ET487" s="1">
        <v>2</v>
      </c>
      <c r="EU487" s="1"/>
      <c r="EV487" s="1"/>
      <c r="EW487" s="1"/>
      <c r="EX487" s="1">
        <v>0</v>
      </c>
      <c r="EY487" s="1">
        <v>0</v>
      </c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 t="s">
        <v>2530</v>
      </c>
      <c r="GK487" s="1" t="s">
        <v>211</v>
      </c>
      <c r="GL487" s="1" t="s">
        <v>212</v>
      </c>
      <c r="GM487" s="1" t="s">
        <v>213</v>
      </c>
      <c r="GN487" s="1" t="s">
        <v>213</v>
      </c>
      <c r="GO487" s="1" t="s">
        <v>213</v>
      </c>
      <c r="GP487" s="1">
        <v>1</v>
      </c>
      <c r="GQ487" s="1"/>
    </row>
    <row r="488" spans="1:199" ht="28" customHeight="1">
      <c r="A488" s="1" t="s">
        <v>2543</v>
      </c>
      <c r="B488" s="1" t="s">
        <v>2544</v>
      </c>
      <c r="C488" s="1" t="s">
        <v>2543</v>
      </c>
      <c r="D488" s="1" t="s">
        <v>201</v>
      </c>
      <c r="E488" s="1" t="s">
        <v>2544</v>
      </c>
      <c r="F488" s="1"/>
      <c r="G488" s="1">
        <v>2415</v>
      </c>
      <c r="H488" s="1"/>
      <c r="I488" s="1">
        <v>0</v>
      </c>
      <c r="J488" s="1">
        <v>1</v>
      </c>
      <c r="K488" s="1"/>
      <c r="L488" s="1"/>
      <c r="M488" s="1"/>
      <c r="N488" s="1"/>
      <c r="O488" s="1"/>
      <c r="P488" s="1" t="s">
        <v>2545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 t="s">
        <v>2546</v>
      </c>
      <c r="AJ488" s="1"/>
      <c r="AK488" s="1"/>
      <c r="AL488" s="1"/>
      <c r="AM488" s="1"/>
      <c r="AN488" s="1"/>
      <c r="AO488" s="1"/>
      <c r="AP488" s="1"/>
      <c r="AQ488" s="1"/>
      <c r="AR488" s="1"/>
      <c r="AS488" s="1">
        <v>1</v>
      </c>
      <c r="AT488" s="1">
        <v>1</v>
      </c>
      <c r="AU488" s="1">
        <v>0</v>
      </c>
      <c r="AV488" s="1">
        <v>1</v>
      </c>
      <c r="AW488" s="1">
        <v>0</v>
      </c>
      <c r="AX488" s="1">
        <v>0</v>
      </c>
      <c r="AY488" s="1"/>
      <c r="AZ488" s="1"/>
      <c r="BA488" s="1"/>
      <c r="BB488" s="1">
        <v>-1</v>
      </c>
      <c r="BC488" s="1">
        <v>0</v>
      </c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>
        <v>0</v>
      </c>
      <c r="CT488" s="1" t="s">
        <v>2547</v>
      </c>
      <c r="CU488" s="1"/>
      <c r="CV488" s="1" t="s">
        <v>2548</v>
      </c>
      <c r="CW488" s="1"/>
      <c r="CX488" s="1" t="s">
        <v>2543</v>
      </c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>
        <v>563162</v>
      </c>
      <c r="DU488" s="1"/>
      <c r="DV488" s="1" t="s">
        <v>220</v>
      </c>
      <c r="DW488" s="1" t="s">
        <v>1800</v>
      </c>
      <c r="DX488" s="1">
        <v>4</v>
      </c>
      <c r="DY488" s="1"/>
      <c r="DZ488" s="1">
        <v>1</v>
      </c>
      <c r="EA488" s="1">
        <v>1</v>
      </c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 t="s">
        <v>208</v>
      </c>
      <c r="EP488" s="1" t="s">
        <v>209</v>
      </c>
      <c r="EQ488" s="1" t="s">
        <v>209</v>
      </c>
      <c r="ER488" s="1" t="s">
        <v>209</v>
      </c>
      <c r="ES488" s="1" t="s">
        <v>209</v>
      </c>
      <c r="ET488" s="1">
        <v>2</v>
      </c>
      <c r="EU488" s="1"/>
      <c r="EV488" s="1"/>
      <c r="EW488" s="1"/>
      <c r="EX488" s="1">
        <v>0</v>
      </c>
      <c r="EY488" s="1">
        <v>0</v>
      </c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 t="s">
        <v>2530</v>
      </c>
      <c r="GK488" s="1" t="s">
        <v>211</v>
      </c>
      <c r="GL488" s="1" t="s">
        <v>212</v>
      </c>
      <c r="GM488" s="1" t="s">
        <v>213</v>
      </c>
      <c r="GN488" s="1" t="s">
        <v>213</v>
      </c>
      <c r="GO488" s="1" t="s">
        <v>213</v>
      </c>
      <c r="GP488" s="1">
        <v>1</v>
      </c>
      <c r="GQ488" s="1"/>
    </row>
    <row r="489" spans="1:199" ht="28" customHeight="1">
      <c r="A489" s="1" t="s">
        <v>2549</v>
      </c>
      <c r="B489" s="1" t="s">
        <v>2550</v>
      </c>
      <c r="C489" s="1" t="s">
        <v>2549</v>
      </c>
      <c r="D489" s="1" t="s">
        <v>201</v>
      </c>
      <c r="E489" s="1" t="s">
        <v>2550</v>
      </c>
      <c r="F489" s="1"/>
      <c r="G489" s="1">
        <v>8400</v>
      </c>
      <c r="H489" s="1"/>
      <c r="I489" s="1">
        <v>0</v>
      </c>
      <c r="J489" s="1">
        <v>1</v>
      </c>
      <c r="K489" s="1"/>
      <c r="L489" s="1"/>
      <c r="M489" s="1"/>
      <c r="N489" s="1"/>
      <c r="O489" s="1"/>
      <c r="P489" s="1" t="s">
        <v>2551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 t="s">
        <v>2552</v>
      </c>
      <c r="AJ489" s="1"/>
      <c r="AK489" s="1"/>
      <c r="AL489" s="1"/>
      <c r="AM489" s="1"/>
      <c r="AN489" s="1"/>
      <c r="AO489" s="1"/>
      <c r="AP489" s="1"/>
      <c r="AQ489" s="1"/>
      <c r="AR489" s="1"/>
      <c r="AS489" s="1">
        <v>1</v>
      </c>
      <c r="AT489" s="1">
        <v>1</v>
      </c>
      <c r="AU489" s="1">
        <v>0</v>
      </c>
      <c r="AV489" s="1">
        <v>1</v>
      </c>
      <c r="AW489" s="1">
        <v>0</v>
      </c>
      <c r="AX489" s="1">
        <v>0</v>
      </c>
      <c r="AY489" s="1"/>
      <c r="AZ489" s="1"/>
      <c r="BA489" s="1"/>
      <c r="BB489" s="1">
        <v>-1</v>
      </c>
      <c r="BC489" s="1">
        <v>0</v>
      </c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>
        <v>0</v>
      </c>
      <c r="CT489" s="1" t="s">
        <v>2553</v>
      </c>
      <c r="CU489" s="1"/>
      <c r="CV489" s="1" t="s">
        <v>2554</v>
      </c>
      <c r="CW489" s="1"/>
      <c r="CX489" s="1" t="s">
        <v>2549</v>
      </c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>
        <v>563161</v>
      </c>
      <c r="DU489" s="1"/>
      <c r="DV489" s="1" t="s">
        <v>316</v>
      </c>
      <c r="DW489" s="1" t="s">
        <v>2555</v>
      </c>
      <c r="DX489" s="1">
        <v>4</v>
      </c>
      <c r="DY489" s="1"/>
      <c r="DZ489" s="1">
        <v>1</v>
      </c>
      <c r="EA489" s="1">
        <v>1</v>
      </c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 t="s">
        <v>208</v>
      </c>
      <c r="EP489" s="1" t="s">
        <v>209</v>
      </c>
      <c r="EQ489" s="1" t="s">
        <v>209</v>
      </c>
      <c r="ER489" s="1" t="s">
        <v>209</v>
      </c>
      <c r="ES489" s="1" t="s">
        <v>209</v>
      </c>
      <c r="ET489" s="1">
        <v>2</v>
      </c>
      <c r="EU489" s="1"/>
      <c r="EV489" s="1"/>
      <c r="EW489" s="1"/>
      <c r="EX489" s="1">
        <v>0</v>
      </c>
      <c r="EY489" s="1">
        <v>0</v>
      </c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 t="s">
        <v>2556</v>
      </c>
      <c r="GK489" s="1" t="s">
        <v>211</v>
      </c>
      <c r="GL489" s="1" t="s">
        <v>212</v>
      </c>
      <c r="GM489" s="1" t="s">
        <v>213</v>
      </c>
      <c r="GN489" s="1" t="s">
        <v>213</v>
      </c>
      <c r="GO489" s="1" t="s">
        <v>213</v>
      </c>
      <c r="GP489" s="1">
        <v>1</v>
      </c>
      <c r="GQ489" s="1"/>
    </row>
    <row r="490" spans="1:199" ht="28" customHeight="1">
      <c r="A490" s="1" t="s">
        <v>2557</v>
      </c>
      <c r="B490" s="1" t="s">
        <v>2558</v>
      </c>
      <c r="C490" s="1" t="s">
        <v>2557</v>
      </c>
      <c r="D490" s="1" t="s">
        <v>201</v>
      </c>
      <c r="E490" s="1" t="s">
        <v>2558</v>
      </c>
      <c r="F490" s="1"/>
      <c r="G490" s="1">
        <v>12600</v>
      </c>
      <c r="H490" s="1"/>
      <c r="I490" s="1">
        <v>0</v>
      </c>
      <c r="J490" s="1">
        <v>1</v>
      </c>
      <c r="K490" s="1"/>
      <c r="L490" s="1"/>
      <c r="M490" s="1"/>
      <c r="N490" s="1"/>
      <c r="O490" s="1"/>
      <c r="P490" s="1" t="s">
        <v>2559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 t="s">
        <v>2560</v>
      </c>
      <c r="AJ490" s="1"/>
      <c r="AK490" s="1"/>
      <c r="AL490" s="1"/>
      <c r="AM490" s="1"/>
      <c r="AN490" s="1"/>
      <c r="AO490" s="1"/>
      <c r="AP490" s="1"/>
      <c r="AQ490" s="1"/>
      <c r="AR490" s="1"/>
      <c r="AS490" s="1">
        <v>1</v>
      </c>
      <c r="AT490" s="1">
        <v>1</v>
      </c>
      <c r="AU490" s="1">
        <v>0</v>
      </c>
      <c r="AV490" s="1">
        <v>1</v>
      </c>
      <c r="AW490" s="1">
        <v>0</v>
      </c>
      <c r="AX490" s="1">
        <v>0</v>
      </c>
      <c r="AY490" s="1"/>
      <c r="AZ490" s="1"/>
      <c r="BA490" s="1"/>
      <c r="BB490" s="1">
        <v>-1</v>
      </c>
      <c r="BC490" s="1">
        <v>0</v>
      </c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>
        <v>0</v>
      </c>
      <c r="CT490" s="1" t="s">
        <v>2561</v>
      </c>
      <c r="CU490" s="1"/>
      <c r="CV490" s="1" t="s">
        <v>2562</v>
      </c>
      <c r="CW490" s="1"/>
      <c r="CX490" s="1" t="s">
        <v>2557</v>
      </c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>
        <v>563161</v>
      </c>
      <c r="DU490" s="1"/>
      <c r="DV490" s="1" t="s">
        <v>316</v>
      </c>
      <c r="DW490" s="1" t="s">
        <v>2555</v>
      </c>
      <c r="DX490" s="1">
        <v>4</v>
      </c>
      <c r="DY490" s="1"/>
      <c r="DZ490" s="1">
        <v>1</v>
      </c>
      <c r="EA490" s="1">
        <v>1</v>
      </c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 t="s">
        <v>208</v>
      </c>
      <c r="EP490" s="1" t="s">
        <v>209</v>
      </c>
      <c r="EQ490" s="1" t="s">
        <v>209</v>
      </c>
      <c r="ER490" s="1" t="s">
        <v>209</v>
      </c>
      <c r="ES490" s="1" t="s">
        <v>209</v>
      </c>
      <c r="ET490" s="1">
        <v>2</v>
      </c>
      <c r="EU490" s="1"/>
      <c r="EV490" s="1"/>
      <c r="EW490" s="1"/>
      <c r="EX490" s="1">
        <v>0</v>
      </c>
      <c r="EY490" s="1">
        <v>0</v>
      </c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 t="s">
        <v>2556</v>
      </c>
      <c r="GK490" s="1" t="s">
        <v>211</v>
      </c>
      <c r="GL490" s="1" t="s">
        <v>212</v>
      </c>
      <c r="GM490" s="1" t="s">
        <v>213</v>
      </c>
      <c r="GN490" s="1" t="s">
        <v>213</v>
      </c>
      <c r="GO490" s="1" t="s">
        <v>213</v>
      </c>
      <c r="GP490" s="1">
        <v>1</v>
      </c>
      <c r="GQ490" s="1"/>
    </row>
    <row r="491" spans="1:199" ht="28" customHeight="1">
      <c r="A491" s="1" t="s">
        <v>2569</v>
      </c>
      <c r="B491" s="1" t="s">
        <v>2570</v>
      </c>
      <c r="C491" s="1" t="s">
        <v>2569</v>
      </c>
      <c r="D491" s="1" t="s">
        <v>201</v>
      </c>
      <c r="E491" s="1" t="s">
        <v>2570</v>
      </c>
      <c r="F491" s="1"/>
      <c r="G491" s="1">
        <v>12600</v>
      </c>
      <c r="H491" s="1"/>
      <c r="I491" s="1">
        <v>0</v>
      </c>
      <c r="J491" s="1">
        <v>1</v>
      </c>
      <c r="K491" s="1"/>
      <c r="L491" s="1"/>
      <c r="M491" s="1"/>
      <c r="N491" s="1"/>
      <c r="O491" s="1"/>
      <c r="P491" s="1" t="s">
        <v>2571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 t="s">
        <v>2572</v>
      </c>
      <c r="AJ491" s="1"/>
      <c r="AK491" s="1"/>
      <c r="AL491" s="1"/>
      <c r="AM491" s="1"/>
      <c r="AN491" s="1"/>
      <c r="AO491" s="1"/>
      <c r="AP491" s="1"/>
      <c r="AQ491" s="1"/>
      <c r="AR491" s="1"/>
      <c r="AS491" s="1">
        <v>1</v>
      </c>
      <c r="AT491" s="1">
        <v>1</v>
      </c>
      <c r="AU491" s="1">
        <v>0</v>
      </c>
      <c r="AV491" s="1">
        <v>1</v>
      </c>
      <c r="AW491" s="1">
        <v>0</v>
      </c>
      <c r="AX491" s="1">
        <v>0</v>
      </c>
      <c r="AY491" s="1"/>
      <c r="AZ491" s="1"/>
      <c r="BA491" s="1"/>
      <c r="BB491" s="1">
        <v>-1</v>
      </c>
      <c r="BC491" s="1">
        <v>0</v>
      </c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>
        <v>0</v>
      </c>
      <c r="CT491" s="1" t="s">
        <v>2573</v>
      </c>
      <c r="CU491" s="1"/>
      <c r="CV491" s="1" t="s">
        <v>2574</v>
      </c>
      <c r="CW491" s="1"/>
      <c r="CX491" s="1" t="s">
        <v>2569</v>
      </c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>
        <v>563161</v>
      </c>
      <c r="DU491" s="1"/>
      <c r="DV491" s="1" t="s">
        <v>316</v>
      </c>
      <c r="DW491" s="1" t="s">
        <v>2555</v>
      </c>
      <c r="DX491" s="1">
        <v>4</v>
      </c>
      <c r="DY491" s="1"/>
      <c r="DZ491" s="1">
        <v>1</v>
      </c>
      <c r="EA491" s="1">
        <v>1</v>
      </c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 t="s">
        <v>208</v>
      </c>
      <c r="EP491" s="1" t="s">
        <v>209</v>
      </c>
      <c r="EQ491" s="1" t="s">
        <v>209</v>
      </c>
      <c r="ER491" s="1" t="s">
        <v>209</v>
      </c>
      <c r="ES491" s="1" t="s">
        <v>209</v>
      </c>
      <c r="ET491" s="1">
        <v>2</v>
      </c>
      <c r="EU491" s="1"/>
      <c r="EV491" s="1"/>
      <c r="EW491" s="1"/>
      <c r="EX491" s="1">
        <v>0</v>
      </c>
      <c r="EY491" s="1">
        <v>0</v>
      </c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 t="s">
        <v>2556</v>
      </c>
      <c r="GK491" s="1" t="s">
        <v>211</v>
      </c>
      <c r="GL491" s="1" t="s">
        <v>212</v>
      </c>
      <c r="GM491" s="1" t="s">
        <v>213</v>
      </c>
      <c r="GN491" s="1" t="s">
        <v>213</v>
      </c>
      <c r="GO491" s="1" t="s">
        <v>213</v>
      </c>
      <c r="GP491" s="1">
        <v>1</v>
      </c>
      <c r="GQ491" s="1"/>
    </row>
    <row r="492" spans="1:199" ht="28" customHeight="1">
      <c r="A492" s="1" t="s">
        <v>2575</v>
      </c>
      <c r="B492" s="1" t="s">
        <v>2576</v>
      </c>
      <c r="C492" s="1" t="s">
        <v>2575</v>
      </c>
      <c r="D492" s="1" t="s">
        <v>201</v>
      </c>
      <c r="E492" s="1" t="s">
        <v>2576</v>
      </c>
      <c r="F492" s="1"/>
      <c r="G492" s="1">
        <v>12600</v>
      </c>
      <c r="H492" s="1"/>
      <c r="I492" s="1">
        <v>0</v>
      </c>
      <c r="J492" s="1">
        <v>1</v>
      </c>
      <c r="K492" s="1"/>
      <c r="L492" s="1"/>
      <c r="M492" s="1"/>
      <c r="N492" s="1"/>
      <c r="O492" s="1"/>
      <c r="P492" s="1" t="s">
        <v>2577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 t="s">
        <v>2578</v>
      </c>
      <c r="AJ492" s="1"/>
      <c r="AK492" s="1"/>
      <c r="AL492" s="1"/>
      <c r="AM492" s="1"/>
      <c r="AN492" s="1"/>
      <c r="AO492" s="1"/>
      <c r="AP492" s="1"/>
      <c r="AQ492" s="1"/>
      <c r="AR492" s="1"/>
      <c r="AS492" s="1">
        <v>1</v>
      </c>
      <c r="AT492" s="1">
        <v>1</v>
      </c>
      <c r="AU492" s="1">
        <v>0</v>
      </c>
      <c r="AV492" s="1">
        <v>1</v>
      </c>
      <c r="AW492" s="1">
        <v>0</v>
      </c>
      <c r="AX492" s="1">
        <v>0</v>
      </c>
      <c r="AY492" s="1"/>
      <c r="AZ492" s="1"/>
      <c r="BA492" s="1"/>
      <c r="BB492" s="1">
        <v>-1</v>
      </c>
      <c r="BC492" s="1">
        <v>0</v>
      </c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>
        <v>0</v>
      </c>
      <c r="CT492" s="1" t="s">
        <v>2579</v>
      </c>
      <c r="CU492" s="1"/>
      <c r="CV492" s="1" t="s">
        <v>2580</v>
      </c>
      <c r="CW492" s="1"/>
      <c r="CX492" s="1" t="s">
        <v>2575</v>
      </c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>
        <v>563161</v>
      </c>
      <c r="DU492" s="1"/>
      <c r="DV492" s="1" t="s">
        <v>316</v>
      </c>
      <c r="DW492" s="1" t="s">
        <v>2555</v>
      </c>
      <c r="DX492" s="1">
        <v>4</v>
      </c>
      <c r="DY492" s="1"/>
      <c r="DZ492" s="1">
        <v>1</v>
      </c>
      <c r="EA492" s="1">
        <v>1</v>
      </c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 t="s">
        <v>208</v>
      </c>
      <c r="EP492" s="1" t="s">
        <v>209</v>
      </c>
      <c r="EQ492" s="1" t="s">
        <v>209</v>
      </c>
      <c r="ER492" s="1" t="s">
        <v>209</v>
      </c>
      <c r="ES492" s="1" t="s">
        <v>209</v>
      </c>
      <c r="ET492" s="1">
        <v>2</v>
      </c>
      <c r="EU492" s="1"/>
      <c r="EV492" s="1"/>
      <c r="EW492" s="1"/>
      <c r="EX492" s="1">
        <v>0</v>
      </c>
      <c r="EY492" s="1">
        <v>0</v>
      </c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 t="s">
        <v>2556</v>
      </c>
      <c r="GK492" s="1" t="s">
        <v>211</v>
      </c>
      <c r="GL492" s="1" t="s">
        <v>212</v>
      </c>
      <c r="GM492" s="1" t="s">
        <v>213</v>
      </c>
      <c r="GN492" s="1" t="s">
        <v>213</v>
      </c>
      <c r="GO492" s="1" t="s">
        <v>213</v>
      </c>
      <c r="GP492" s="1">
        <v>1</v>
      </c>
      <c r="GQ492" s="1"/>
    </row>
    <row r="493" spans="1:199" ht="28" customHeight="1">
      <c r="A493" s="1" t="s">
        <v>2563</v>
      </c>
      <c r="B493" s="1" t="s">
        <v>2564</v>
      </c>
      <c r="C493" s="1" t="s">
        <v>2563</v>
      </c>
      <c r="D493" s="1" t="s">
        <v>201</v>
      </c>
      <c r="E493" s="1" t="s">
        <v>2564</v>
      </c>
      <c r="F493" s="1"/>
      <c r="G493" s="1">
        <v>12600</v>
      </c>
      <c r="H493" s="1"/>
      <c r="I493" s="1">
        <v>0</v>
      </c>
      <c r="J493" s="1">
        <v>1</v>
      </c>
      <c r="K493" s="1"/>
      <c r="L493" s="1"/>
      <c r="M493" s="1"/>
      <c r="N493" s="1"/>
      <c r="O493" s="1"/>
      <c r="P493" s="1" t="s">
        <v>2565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 t="s">
        <v>2566</v>
      </c>
      <c r="AJ493" s="1"/>
      <c r="AK493" s="1"/>
      <c r="AL493" s="1"/>
      <c r="AM493" s="1"/>
      <c r="AN493" s="1"/>
      <c r="AO493" s="1"/>
      <c r="AP493" s="1"/>
      <c r="AQ493" s="1"/>
      <c r="AR493" s="1"/>
      <c r="AS493" s="1">
        <v>1</v>
      </c>
      <c r="AT493" s="1">
        <v>1</v>
      </c>
      <c r="AU493" s="1">
        <v>0</v>
      </c>
      <c r="AV493" s="1">
        <v>1</v>
      </c>
      <c r="AW493" s="1">
        <v>0</v>
      </c>
      <c r="AX493" s="1">
        <v>0</v>
      </c>
      <c r="AY493" s="1"/>
      <c r="AZ493" s="1"/>
      <c r="BA493" s="1"/>
      <c r="BB493" s="1">
        <v>-1</v>
      </c>
      <c r="BC493" s="1">
        <v>0</v>
      </c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>
        <v>0</v>
      </c>
      <c r="CT493" s="1" t="s">
        <v>2567</v>
      </c>
      <c r="CU493" s="1"/>
      <c r="CV493" s="1" t="s">
        <v>2568</v>
      </c>
      <c r="CW493" s="1"/>
      <c r="CX493" s="1" t="s">
        <v>2563</v>
      </c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>
        <v>563161</v>
      </c>
      <c r="DU493" s="1"/>
      <c r="DV493" s="1" t="s">
        <v>316</v>
      </c>
      <c r="DW493" s="1" t="s">
        <v>2555</v>
      </c>
      <c r="DX493" s="1">
        <v>4</v>
      </c>
      <c r="DY493" s="1"/>
      <c r="DZ493" s="1">
        <v>1</v>
      </c>
      <c r="EA493" s="1">
        <v>1</v>
      </c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 t="s">
        <v>208</v>
      </c>
      <c r="EP493" s="1" t="s">
        <v>209</v>
      </c>
      <c r="EQ493" s="1" t="s">
        <v>209</v>
      </c>
      <c r="ER493" s="1" t="s">
        <v>209</v>
      </c>
      <c r="ES493" s="1" t="s">
        <v>209</v>
      </c>
      <c r="ET493" s="1">
        <v>2</v>
      </c>
      <c r="EU493" s="1"/>
      <c r="EV493" s="1"/>
      <c r="EW493" s="1"/>
      <c r="EX493" s="1">
        <v>0</v>
      </c>
      <c r="EY493" s="1">
        <v>0</v>
      </c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 t="s">
        <v>2556</v>
      </c>
      <c r="GK493" s="1" t="s">
        <v>211</v>
      </c>
      <c r="GL493" s="1" t="s">
        <v>212</v>
      </c>
      <c r="GM493" s="1" t="s">
        <v>213</v>
      </c>
      <c r="GN493" s="1" t="s">
        <v>213</v>
      </c>
      <c r="GO493" s="1" t="s">
        <v>213</v>
      </c>
      <c r="GP493" s="1">
        <v>1</v>
      </c>
      <c r="GQ493" s="1"/>
    </row>
    <row r="494" spans="1:199" ht="28" customHeight="1">
      <c r="A494" s="1" t="s">
        <v>2581</v>
      </c>
      <c r="B494" s="1" t="s">
        <v>2582</v>
      </c>
      <c r="C494" s="1" t="s">
        <v>2581</v>
      </c>
      <c r="D494" s="1" t="s">
        <v>201</v>
      </c>
      <c r="E494" s="1" t="s">
        <v>2582</v>
      </c>
      <c r="F494" s="1"/>
      <c r="G494" s="1">
        <v>12600</v>
      </c>
      <c r="H494" s="1"/>
      <c r="I494" s="1">
        <v>0</v>
      </c>
      <c r="J494" s="1">
        <v>1</v>
      </c>
      <c r="K494" s="1"/>
      <c r="L494" s="1"/>
      <c r="M494" s="1"/>
      <c r="N494" s="1"/>
      <c r="O494" s="1"/>
      <c r="P494" s="1" t="s">
        <v>2583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 t="s">
        <v>2584</v>
      </c>
      <c r="AJ494" s="1"/>
      <c r="AK494" s="1"/>
      <c r="AL494" s="1"/>
      <c r="AM494" s="1"/>
      <c r="AN494" s="1"/>
      <c r="AO494" s="1"/>
      <c r="AP494" s="1"/>
      <c r="AQ494" s="1"/>
      <c r="AR494" s="1"/>
      <c r="AS494" s="1">
        <v>1</v>
      </c>
      <c r="AT494" s="1">
        <v>1</v>
      </c>
      <c r="AU494" s="1">
        <v>0</v>
      </c>
      <c r="AV494" s="1">
        <v>1</v>
      </c>
      <c r="AW494" s="1">
        <v>0</v>
      </c>
      <c r="AX494" s="1">
        <v>0</v>
      </c>
      <c r="AY494" s="1"/>
      <c r="AZ494" s="1"/>
      <c r="BA494" s="1"/>
      <c r="BB494" s="1">
        <v>-1</v>
      </c>
      <c r="BC494" s="1">
        <v>0</v>
      </c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>
        <v>0</v>
      </c>
      <c r="CT494" s="1" t="s">
        <v>2585</v>
      </c>
      <c r="CU494" s="1"/>
      <c r="CV494" s="1" t="s">
        <v>2586</v>
      </c>
      <c r="CW494" s="1"/>
      <c r="CX494" s="1" t="s">
        <v>2581</v>
      </c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>
        <v>563161</v>
      </c>
      <c r="DU494" s="1"/>
      <c r="DV494" s="1" t="s">
        <v>316</v>
      </c>
      <c r="DW494" s="1" t="s">
        <v>2555</v>
      </c>
      <c r="DX494" s="1">
        <v>4</v>
      </c>
      <c r="DY494" s="1"/>
      <c r="DZ494" s="1">
        <v>1</v>
      </c>
      <c r="EA494" s="1">
        <v>1</v>
      </c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 t="s">
        <v>208</v>
      </c>
      <c r="EP494" s="1" t="s">
        <v>209</v>
      </c>
      <c r="EQ494" s="1" t="s">
        <v>209</v>
      </c>
      <c r="ER494" s="1" t="s">
        <v>209</v>
      </c>
      <c r="ES494" s="1" t="s">
        <v>209</v>
      </c>
      <c r="ET494" s="1">
        <v>2</v>
      </c>
      <c r="EU494" s="1"/>
      <c r="EV494" s="1"/>
      <c r="EW494" s="1"/>
      <c r="EX494" s="1">
        <v>0</v>
      </c>
      <c r="EY494" s="1">
        <v>0</v>
      </c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 t="s">
        <v>2556</v>
      </c>
      <c r="GK494" s="1" t="s">
        <v>211</v>
      </c>
      <c r="GL494" s="1" t="s">
        <v>212</v>
      </c>
      <c r="GM494" s="1" t="s">
        <v>213</v>
      </c>
      <c r="GN494" s="1" t="s">
        <v>213</v>
      </c>
      <c r="GO494" s="1" t="s">
        <v>213</v>
      </c>
      <c r="GP494" s="1">
        <v>1</v>
      </c>
      <c r="GQ494" s="1"/>
    </row>
    <row r="495" spans="1:199" ht="28" customHeight="1">
      <c r="A495" s="1" t="s">
        <v>2587</v>
      </c>
      <c r="B495" s="1" t="s">
        <v>2588</v>
      </c>
      <c r="C495" s="1" t="s">
        <v>2587</v>
      </c>
      <c r="D495" s="1" t="s">
        <v>201</v>
      </c>
      <c r="E495" s="1" t="s">
        <v>2588</v>
      </c>
      <c r="F495" s="1"/>
      <c r="G495" s="1">
        <v>22994</v>
      </c>
      <c r="H495" s="1"/>
      <c r="I495" s="1">
        <v>0</v>
      </c>
      <c r="J495" s="1">
        <v>1</v>
      </c>
      <c r="K495" s="1"/>
      <c r="L495" s="1"/>
      <c r="M495" s="1"/>
      <c r="N495" s="1"/>
      <c r="O495" s="1"/>
      <c r="P495" s="1" t="s">
        <v>2589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 t="s">
        <v>2590</v>
      </c>
      <c r="AJ495" s="1"/>
      <c r="AK495" s="1"/>
      <c r="AL495" s="1"/>
      <c r="AM495" s="1"/>
      <c r="AN495" s="1"/>
      <c r="AO495" s="1"/>
      <c r="AP495" s="1"/>
      <c r="AQ495" s="1"/>
      <c r="AR495" s="1"/>
      <c r="AS495" s="1">
        <v>1</v>
      </c>
      <c r="AT495" s="1">
        <v>1</v>
      </c>
      <c r="AU495" s="1">
        <v>0</v>
      </c>
      <c r="AV495" s="1">
        <v>1</v>
      </c>
      <c r="AW495" s="1">
        <v>0</v>
      </c>
      <c r="AX495" s="1">
        <v>0</v>
      </c>
      <c r="AY495" s="1"/>
      <c r="AZ495" s="1"/>
      <c r="BA495" s="1"/>
      <c r="BB495" s="1">
        <v>-1</v>
      </c>
      <c r="BC495" s="1">
        <v>0</v>
      </c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>
        <v>0</v>
      </c>
      <c r="CT495" s="1" t="s">
        <v>2591</v>
      </c>
      <c r="CU495" s="1"/>
      <c r="CV495" s="1" t="s">
        <v>2592</v>
      </c>
      <c r="CW495" s="1"/>
      <c r="CX495" s="1" t="s">
        <v>2587</v>
      </c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>
        <v>563162</v>
      </c>
      <c r="DU495" s="1"/>
      <c r="DV495" s="1" t="s">
        <v>220</v>
      </c>
      <c r="DW495" s="1" t="s">
        <v>1403</v>
      </c>
      <c r="DX495" s="1">
        <v>4</v>
      </c>
      <c r="DY495" s="1"/>
      <c r="DZ495" s="1">
        <v>1</v>
      </c>
      <c r="EA495" s="1">
        <v>1</v>
      </c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 t="s">
        <v>208</v>
      </c>
      <c r="EP495" s="1" t="s">
        <v>209</v>
      </c>
      <c r="EQ495" s="1" t="s">
        <v>209</v>
      </c>
      <c r="ER495" s="1" t="s">
        <v>209</v>
      </c>
      <c r="ES495" s="1" t="s">
        <v>209</v>
      </c>
      <c r="ET495" s="1">
        <v>2</v>
      </c>
      <c r="EU495" s="1"/>
      <c r="EV495" s="1"/>
      <c r="EW495" s="1"/>
      <c r="EX495" s="1">
        <v>0</v>
      </c>
      <c r="EY495" s="1">
        <v>0</v>
      </c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 t="s">
        <v>222</v>
      </c>
      <c r="GK495" s="1" t="s">
        <v>201</v>
      </c>
      <c r="GL495" s="1">
        <v>999999999</v>
      </c>
      <c r="GM495" s="1"/>
      <c r="GN495" s="1"/>
      <c r="GO495" s="1"/>
      <c r="GP495" s="1">
        <v>1</v>
      </c>
      <c r="GQ495" s="1"/>
    </row>
    <row r="496" spans="1:199" ht="28" customHeight="1">
      <c r="A496" s="1" t="s">
        <v>2593</v>
      </c>
      <c r="B496" s="1" t="s">
        <v>2594</v>
      </c>
      <c r="C496" s="1" t="s">
        <v>2593</v>
      </c>
      <c r="D496" s="1" t="s">
        <v>201</v>
      </c>
      <c r="E496" s="1" t="s">
        <v>2594</v>
      </c>
      <c r="F496" s="1"/>
      <c r="G496" s="1">
        <v>29162</v>
      </c>
      <c r="H496" s="1"/>
      <c r="I496" s="1">
        <v>0</v>
      </c>
      <c r="J496" s="1">
        <v>1</v>
      </c>
      <c r="K496" s="1"/>
      <c r="L496" s="1"/>
      <c r="M496" s="1"/>
      <c r="N496" s="1"/>
      <c r="O496" s="1"/>
      <c r="P496" s="1" t="s">
        <v>2595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 t="s">
        <v>2596</v>
      </c>
      <c r="AJ496" s="1"/>
      <c r="AK496" s="1"/>
      <c r="AL496" s="1"/>
      <c r="AM496" s="1"/>
      <c r="AN496" s="1"/>
      <c r="AO496" s="1"/>
      <c r="AP496" s="1"/>
      <c r="AQ496" s="1"/>
      <c r="AR496" s="1"/>
      <c r="AS496" s="1">
        <v>1</v>
      </c>
      <c r="AT496" s="1">
        <v>1</v>
      </c>
      <c r="AU496" s="1">
        <v>0</v>
      </c>
      <c r="AV496" s="1">
        <v>1</v>
      </c>
      <c r="AW496" s="1">
        <v>0</v>
      </c>
      <c r="AX496" s="1">
        <v>0</v>
      </c>
      <c r="AY496" s="1"/>
      <c r="AZ496" s="1"/>
      <c r="BA496" s="1"/>
      <c r="BB496" s="1">
        <v>-1</v>
      </c>
      <c r="BC496" s="1">
        <v>0</v>
      </c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>
        <v>0</v>
      </c>
      <c r="CT496" s="1" t="s">
        <v>2597</v>
      </c>
      <c r="CU496" s="1"/>
      <c r="CV496" s="1" t="s">
        <v>2598</v>
      </c>
      <c r="CW496" s="1"/>
      <c r="CX496" s="1" t="s">
        <v>2593</v>
      </c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>
        <v>563162</v>
      </c>
      <c r="DU496" s="1"/>
      <c r="DV496" s="1" t="s">
        <v>220</v>
      </c>
      <c r="DW496" s="1" t="s">
        <v>1403</v>
      </c>
      <c r="DX496" s="1">
        <v>4</v>
      </c>
      <c r="DY496" s="1"/>
      <c r="DZ496" s="1">
        <v>1</v>
      </c>
      <c r="EA496" s="1">
        <v>1</v>
      </c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 t="s">
        <v>208</v>
      </c>
      <c r="EP496" s="1" t="s">
        <v>209</v>
      </c>
      <c r="EQ496" s="1" t="s">
        <v>209</v>
      </c>
      <c r="ER496" s="1" t="s">
        <v>209</v>
      </c>
      <c r="ES496" s="1" t="s">
        <v>209</v>
      </c>
      <c r="ET496" s="1">
        <v>2</v>
      </c>
      <c r="EU496" s="1"/>
      <c r="EV496" s="1"/>
      <c r="EW496" s="1"/>
      <c r="EX496" s="1">
        <v>0</v>
      </c>
      <c r="EY496" s="1">
        <v>0</v>
      </c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 t="s">
        <v>222</v>
      </c>
      <c r="GK496" s="1" t="s">
        <v>201</v>
      </c>
      <c r="GL496" s="1">
        <v>999999999</v>
      </c>
      <c r="GM496" s="1"/>
      <c r="GN496" s="1"/>
      <c r="GO496" s="1"/>
      <c r="GP496" s="1">
        <v>1</v>
      </c>
      <c r="GQ496" s="1"/>
    </row>
    <row r="497" spans="1:199" ht="28" customHeight="1">
      <c r="A497" s="1" t="s">
        <v>2599</v>
      </c>
      <c r="B497" s="1" t="s">
        <v>2600</v>
      </c>
      <c r="C497" s="1" t="s">
        <v>2599</v>
      </c>
      <c r="D497" s="1" t="s">
        <v>201</v>
      </c>
      <c r="E497" s="1" t="s">
        <v>2600</v>
      </c>
      <c r="F497" s="1"/>
      <c r="G497" s="1">
        <v>1260</v>
      </c>
      <c r="H497" s="1"/>
      <c r="I497" s="1">
        <v>0</v>
      </c>
      <c r="J497" s="1">
        <v>1</v>
      </c>
      <c r="K497" s="1"/>
      <c r="L497" s="1"/>
      <c r="M497" s="1"/>
      <c r="N497" s="1"/>
      <c r="O497" s="1"/>
      <c r="P497" s="1" t="s">
        <v>2601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 t="s">
        <v>2602</v>
      </c>
      <c r="AJ497" s="1"/>
      <c r="AK497" s="1"/>
      <c r="AL497" s="1"/>
      <c r="AM497" s="1"/>
      <c r="AN497" s="1"/>
      <c r="AO497" s="1"/>
      <c r="AP497" s="1"/>
      <c r="AQ497" s="1"/>
      <c r="AR497" s="1"/>
      <c r="AS497" s="1">
        <v>1</v>
      </c>
      <c r="AT497" s="1">
        <v>1</v>
      </c>
      <c r="AU497" s="1">
        <v>0</v>
      </c>
      <c r="AV497" s="1">
        <v>1</v>
      </c>
      <c r="AW497" s="1">
        <v>0</v>
      </c>
      <c r="AX497" s="1">
        <v>0</v>
      </c>
      <c r="AY497" s="1"/>
      <c r="AZ497" s="1"/>
      <c r="BA497" s="1"/>
      <c r="BB497" s="1">
        <v>-1</v>
      </c>
      <c r="BC497" s="1">
        <v>0</v>
      </c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>
        <v>0</v>
      </c>
      <c r="CT497" s="1" t="s">
        <v>2603</v>
      </c>
      <c r="CU497" s="1"/>
      <c r="CV497" s="1" t="s">
        <v>2604</v>
      </c>
      <c r="CW497" s="1"/>
      <c r="CX497" s="1" t="s">
        <v>2599</v>
      </c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>
        <v>101161</v>
      </c>
      <c r="DU497" s="1"/>
      <c r="DV497" s="1" t="s">
        <v>426</v>
      </c>
      <c r="DW497" s="1" t="s">
        <v>2605</v>
      </c>
      <c r="DX497" s="1">
        <v>4</v>
      </c>
      <c r="DY497" s="1"/>
      <c r="DZ497" s="1">
        <v>1</v>
      </c>
      <c r="EA497" s="1">
        <v>1</v>
      </c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 t="s">
        <v>208</v>
      </c>
      <c r="EP497" s="1" t="s">
        <v>209</v>
      </c>
      <c r="EQ497" s="1" t="s">
        <v>209</v>
      </c>
      <c r="ER497" s="1" t="s">
        <v>209</v>
      </c>
      <c r="ES497" s="1" t="s">
        <v>209</v>
      </c>
      <c r="ET497" s="1">
        <v>2</v>
      </c>
      <c r="EU497" s="1"/>
      <c r="EV497" s="1"/>
      <c r="EW497" s="1"/>
      <c r="EX497" s="1">
        <v>0</v>
      </c>
      <c r="EY497" s="1">
        <v>0</v>
      </c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 t="s">
        <v>222</v>
      </c>
      <c r="GK497" s="1" t="s">
        <v>201</v>
      </c>
      <c r="GL497" s="1">
        <v>999999999</v>
      </c>
      <c r="GM497" s="1"/>
      <c r="GN497" s="1"/>
      <c r="GO497" s="1"/>
      <c r="GP497" s="1">
        <v>1</v>
      </c>
      <c r="GQ497" s="1"/>
    </row>
    <row r="498" spans="1:199" ht="28" customHeight="1">
      <c r="A498" s="1" t="s">
        <v>2606</v>
      </c>
      <c r="B498" s="1" t="s">
        <v>2607</v>
      </c>
      <c r="C498" s="1" t="s">
        <v>2606</v>
      </c>
      <c r="D498" s="1" t="s">
        <v>201</v>
      </c>
      <c r="E498" s="1" t="s">
        <v>2607</v>
      </c>
      <c r="F498" s="1"/>
      <c r="G498" s="1">
        <v>2310</v>
      </c>
      <c r="H498" s="1"/>
      <c r="I498" s="1">
        <v>0</v>
      </c>
      <c r="J498" s="1">
        <v>1</v>
      </c>
      <c r="K498" s="1"/>
      <c r="L498" s="1"/>
      <c r="M498" s="1"/>
      <c r="N498" s="1"/>
      <c r="O498" s="1"/>
      <c r="P498" s="1" t="s">
        <v>2608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 t="s">
        <v>2609</v>
      </c>
      <c r="AJ498" s="1"/>
      <c r="AK498" s="1"/>
      <c r="AL498" s="1"/>
      <c r="AM498" s="1"/>
      <c r="AN498" s="1"/>
      <c r="AO498" s="1"/>
      <c r="AP498" s="1"/>
      <c r="AQ498" s="1"/>
      <c r="AR498" s="1"/>
      <c r="AS498" s="1">
        <v>1</v>
      </c>
      <c r="AT498" s="1">
        <v>1</v>
      </c>
      <c r="AU498" s="1">
        <v>0</v>
      </c>
      <c r="AV498" s="1">
        <v>1</v>
      </c>
      <c r="AW498" s="1">
        <v>0</v>
      </c>
      <c r="AX498" s="1">
        <v>0</v>
      </c>
      <c r="AY498" s="1"/>
      <c r="AZ498" s="1"/>
      <c r="BA498" s="1"/>
      <c r="BB498" s="1">
        <v>-1</v>
      </c>
      <c r="BC498" s="1">
        <v>0</v>
      </c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>
        <v>0</v>
      </c>
      <c r="CT498" s="1" t="s">
        <v>2610</v>
      </c>
      <c r="CU498" s="1"/>
      <c r="CV498" s="1" t="s">
        <v>2611</v>
      </c>
      <c r="CW498" s="1"/>
      <c r="CX498" s="1" t="s">
        <v>2606</v>
      </c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>
        <v>101161</v>
      </c>
      <c r="DU498" s="1"/>
      <c r="DV498" s="1" t="s">
        <v>426</v>
      </c>
      <c r="DW498" s="1" t="s">
        <v>2605</v>
      </c>
      <c r="DX498" s="1">
        <v>4</v>
      </c>
      <c r="DY498" s="1"/>
      <c r="DZ498" s="1">
        <v>1</v>
      </c>
      <c r="EA498" s="1">
        <v>1</v>
      </c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 t="s">
        <v>208</v>
      </c>
      <c r="EP498" s="1" t="s">
        <v>209</v>
      </c>
      <c r="EQ498" s="1" t="s">
        <v>209</v>
      </c>
      <c r="ER498" s="1" t="s">
        <v>209</v>
      </c>
      <c r="ES498" s="1" t="s">
        <v>209</v>
      </c>
      <c r="ET498" s="1">
        <v>2</v>
      </c>
      <c r="EU498" s="1"/>
      <c r="EV498" s="1"/>
      <c r="EW498" s="1"/>
      <c r="EX498" s="1">
        <v>0</v>
      </c>
      <c r="EY498" s="1">
        <v>0</v>
      </c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 t="s">
        <v>222</v>
      </c>
      <c r="GK498" s="1" t="s">
        <v>201</v>
      </c>
      <c r="GL498" s="1">
        <v>999999999</v>
      </c>
      <c r="GM498" s="1"/>
      <c r="GN498" s="1"/>
      <c r="GO498" s="1"/>
      <c r="GP498" s="1">
        <v>1</v>
      </c>
      <c r="GQ498" s="1"/>
    </row>
    <row r="499" spans="1:199" ht="28" customHeight="1">
      <c r="A499" s="1" t="s">
        <v>2612</v>
      </c>
      <c r="B499" s="1" t="s">
        <v>2613</v>
      </c>
      <c r="C499" s="1" t="s">
        <v>2612</v>
      </c>
      <c r="D499" s="1" t="s">
        <v>201</v>
      </c>
      <c r="E499" s="1" t="s">
        <v>2613</v>
      </c>
      <c r="F499" s="1"/>
      <c r="G499" s="1">
        <v>2310</v>
      </c>
      <c r="H499" s="1"/>
      <c r="I499" s="1">
        <v>0</v>
      </c>
      <c r="J499" s="1">
        <v>1</v>
      </c>
      <c r="K499" s="1"/>
      <c r="L499" s="1"/>
      <c r="M499" s="1"/>
      <c r="N499" s="1"/>
      <c r="O499" s="1"/>
      <c r="P499" s="1" t="s">
        <v>2614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 t="s">
        <v>2615</v>
      </c>
      <c r="AJ499" s="1"/>
      <c r="AK499" s="1"/>
      <c r="AL499" s="1"/>
      <c r="AM499" s="1"/>
      <c r="AN499" s="1"/>
      <c r="AO499" s="1"/>
      <c r="AP499" s="1"/>
      <c r="AQ499" s="1"/>
      <c r="AR499" s="1"/>
      <c r="AS499" s="1">
        <v>1</v>
      </c>
      <c r="AT499" s="1">
        <v>1</v>
      </c>
      <c r="AU499" s="1">
        <v>0</v>
      </c>
      <c r="AV499" s="1">
        <v>1</v>
      </c>
      <c r="AW499" s="1">
        <v>0</v>
      </c>
      <c r="AX499" s="1">
        <v>0</v>
      </c>
      <c r="AY499" s="1"/>
      <c r="AZ499" s="1"/>
      <c r="BA499" s="1"/>
      <c r="BB499" s="1">
        <v>-1</v>
      </c>
      <c r="BC499" s="1">
        <v>0</v>
      </c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>
        <v>0</v>
      </c>
      <c r="CT499" s="1" t="s">
        <v>2616</v>
      </c>
      <c r="CU499" s="1"/>
      <c r="CV499" s="1" t="s">
        <v>2617</v>
      </c>
      <c r="CW499" s="1"/>
      <c r="CX499" s="1" t="s">
        <v>2612</v>
      </c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>
        <v>101161</v>
      </c>
      <c r="DU499" s="1"/>
      <c r="DV499" s="1" t="s">
        <v>426</v>
      </c>
      <c r="DW499" s="1" t="s">
        <v>2605</v>
      </c>
      <c r="DX499" s="1">
        <v>4</v>
      </c>
      <c r="DY499" s="1"/>
      <c r="DZ499" s="1">
        <v>1</v>
      </c>
      <c r="EA499" s="1">
        <v>1</v>
      </c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 t="s">
        <v>208</v>
      </c>
      <c r="EP499" s="1" t="s">
        <v>209</v>
      </c>
      <c r="EQ499" s="1" t="s">
        <v>209</v>
      </c>
      <c r="ER499" s="1" t="s">
        <v>209</v>
      </c>
      <c r="ES499" s="1" t="s">
        <v>209</v>
      </c>
      <c r="ET499" s="1">
        <v>2</v>
      </c>
      <c r="EU499" s="1"/>
      <c r="EV499" s="1"/>
      <c r="EW499" s="1"/>
      <c r="EX499" s="1">
        <v>0</v>
      </c>
      <c r="EY499" s="1">
        <v>0</v>
      </c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 t="s">
        <v>222</v>
      </c>
      <c r="GK499" s="1" t="s">
        <v>201</v>
      </c>
      <c r="GL499" s="1">
        <v>999999999</v>
      </c>
      <c r="GM499" s="1"/>
      <c r="GN499" s="1"/>
      <c r="GO499" s="1"/>
      <c r="GP499" s="1">
        <v>1</v>
      </c>
      <c r="GQ499" s="1"/>
    </row>
    <row r="500" spans="1:199" ht="28" customHeight="1">
      <c r="A500" s="1" t="s">
        <v>2618</v>
      </c>
      <c r="B500" s="1" t="s">
        <v>2619</v>
      </c>
      <c r="C500" s="1" t="s">
        <v>2618</v>
      </c>
      <c r="D500" s="1" t="s">
        <v>201</v>
      </c>
      <c r="E500" s="1" t="s">
        <v>2619</v>
      </c>
      <c r="F500" s="1"/>
      <c r="G500" s="1">
        <v>1313</v>
      </c>
      <c r="H500" s="1"/>
      <c r="I500" s="1">
        <v>0</v>
      </c>
      <c r="J500" s="1">
        <v>1</v>
      </c>
      <c r="K500" s="1"/>
      <c r="L500" s="1"/>
      <c r="M500" s="1"/>
      <c r="N500" s="1"/>
      <c r="O500" s="1"/>
      <c r="P500" s="1" t="s">
        <v>2620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 t="s">
        <v>2621</v>
      </c>
      <c r="AJ500" s="1"/>
      <c r="AK500" s="1"/>
      <c r="AL500" s="1"/>
      <c r="AM500" s="1"/>
      <c r="AN500" s="1"/>
      <c r="AO500" s="1"/>
      <c r="AP500" s="1"/>
      <c r="AQ500" s="1"/>
      <c r="AR500" s="1"/>
      <c r="AS500" s="1">
        <v>1</v>
      </c>
      <c r="AT500" s="1">
        <v>1</v>
      </c>
      <c r="AU500" s="1">
        <v>0</v>
      </c>
      <c r="AV500" s="1">
        <v>1</v>
      </c>
      <c r="AW500" s="1">
        <v>0</v>
      </c>
      <c r="AX500" s="1">
        <v>0</v>
      </c>
      <c r="AY500" s="1"/>
      <c r="AZ500" s="1"/>
      <c r="BA500" s="1"/>
      <c r="BB500" s="1">
        <v>-1</v>
      </c>
      <c r="BC500" s="1">
        <v>0</v>
      </c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>
        <v>0</v>
      </c>
      <c r="CT500" s="1" t="s">
        <v>2622</v>
      </c>
      <c r="CU500" s="1"/>
      <c r="CV500" s="1" t="s">
        <v>2623</v>
      </c>
      <c r="CW500" s="1"/>
      <c r="CX500" s="1" t="s">
        <v>2618</v>
      </c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>
        <v>101161</v>
      </c>
      <c r="DU500" s="1"/>
      <c r="DV500" s="1" t="s">
        <v>426</v>
      </c>
      <c r="DW500" s="1" t="s">
        <v>2605</v>
      </c>
      <c r="DX500" s="1">
        <v>4</v>
      </c>
      <c r="DY500" s="1"/>
      <c r="DZ500" s="1">
        <v>1</v>
      </c>
      <c r="EA500" s="1">
        <v>1</v>
      </c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 t="s">
        <v>208</v>
      </c>
      <c r="EP500" s="1" t="s">
        <v>209</v>
      </c>
      <c r="EQ500" s="1" t="s">
        <v>209</v>
      </c>
      <c r="ER500" s="1" t="s">
        <v>209</v>
      </c>
      <c r="ES500" s="1" t="s">
        <v>209</v>
      </c>
      <c r="ET500" s="1">
        <v>2</v>
      </c>
      <c r="EU500" s="1"/>
      <c r="EV500" s="1"/>
      <c r="EW500" s="1"/>
      <c r="EX500" s="1">
        <v>0</v>
      </c>
      <c r="EY500" s="1">
        <v>0</v>
      </c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 t="s">
        <v>222</v>
      </c>
      <c r="GK500" s="1" t="s">
        <v>201</v>
      </c>
      <c r="GL500" s="1">
        <v>999999999</v>
      </c>
      <c r="GM500" s="1"/>
      <c r="GN500" s="1"/>
      <c r="GO500" s="1"/>
      <c r="GP500" s="1">
        <v>1</v>
      </c>
      <c r="GQ500" s="1"/>
    </row>
    <row r="501" spans="1:199" ht="28" customHeight="1">
      <c r="A501" s="1" t="s">
        <v>2624</v>
      </c>
      <c r="B501" s="1" t="s">
        <v>2625</v>
      </c>
      <c r="C501" s="1" t="s">
        <v>2624</v>
      </c>
      <c r="D501" s="1" t="s">
        <v>201</v>
      </c>
      <c r="E501" s="1" t="s">
        <v>2625</v>
      </c>
      <c r="F501" s="1"/>
      <c r="G501" s="1">
        <v>5880</v>
      </c>
      <c r="H501" s="1"/>
      <c r="I501" s="1">
        <v>0</v>
      </c>
      <c r="J501" s="1">
        <v>1</v>
      </c>
      <c r="K501" s="1"/>
      <c r="L501" s="1"/>
      <c r="M501" s="1"/>
      <c r="N501" s="1"/>
      <c r="O501" s="1"/>
      <c r="P501" s="1" t="s">
        <v>2626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 t="s">
        <v>2627</v>
      </c>
      <c r="AJ501" s="1"/>
      <c r="AK501" s="1"/>
      <c r="AL501" s="1"/>
      <c r="AM501" s="1"/>
      <c r="AN501" s="1"/>
      <c r="AO501" s="1"/>
      <c r="AP501" s="1"/>
      <c r="AQ501" s="1"/>
      <c r="AR501" s="1"/>
      <c r="AS501" s="1">
        <v>1</v>
      </c>
      <c r="AT501" s="1">
        <v>1</v>
      </c>
      <c r="AU501" s="1">
        <v>0</v>
      </c>
      <c r="AV501" s="1">
        <v>1</v>
      </c>
      <c r="AW501" s="1">
        <v>0</v>
      </c>
      <c r="AX501" s="1">
        <v>0</v>
      </c>
      <c r="AY501" s="1"/>
      <c r="AZ501" s="1"/>
      <c r="BA501" s="1"/>
      <c r="BB501" s="1">
        <v>-1</v>
      </c>
      <c r="BC501" s="1">
        <v>0</v>
      </c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>
        <v>0</v>
      </c>
      <c r="CT501" s="1" t="s">
        <v>2628</v>
      </c>
      <c r="CU501" s="1"/>
      <c r="CV501" s="1" t="s">
        <v>2629</v>
      </c>
      <c r="CW501" s="1"/>
      <c r="CX501" s="1" t="s">
        <v>2624</v>
      </c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>
        <v>407699</v>
      </c>
      <c r="DU501" s="1"/>
      <c r="DV501" s="1" t="s">
        <v>253</v>
      </c>
      <c r="DW501" s="1" t="s">
        <v>2605</v>
      </c>
      <c r="DX501" s="1">
        <v>4</v>
      </c>
      <c r="DY501" s="1"/>
      <c r="DZ501" s="1">
        <v>1</v>
      </c>
      <c r="EA501" s="1">
        <v>1</v>
      </c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 t="s">
        <v>208</v>
      </c>
      <c r="EP501" s="1" t="s">
        <v>209</v>
      </c>
      <c r="EQ501" s="1" t="s">
        <v>209</v>
      </c>
      <c r="ER501" s="1" t="s">
        <v>209</v>
      </c>
      <c r="ES501" s="1" t="s">
        <v>209</v>
      </c>
      <c r="ET501" s="1">
        <v>2</v>
      </c>
      <c r="EU501" s="1"/>
      <c r="EV501" s="1"/>
      <c r="EW501" s="1"/>
      <c r="EX501" s="1">
        <v>0</v>
      </c>
      <c r="EY501" s="1">
        <v>0</v>
      </c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 t="s">
        <v>222</v>
      </c>
      <c r="GK501" s="1" t="s">
        <v>201</v>
      </c>
      <c r="GL501" s="1">
        <v>999999999</v>
      </c>
      <c r="GM501" s="1"/>
      <c r="GN501" s="1"/>
      <c r="GO501" s="1"/>
      <c r="GP501" s="1">
        <v>1</v>
      </c>
      <c r="GQ501" s="1"/>
    </row>
    <row r="502" spans="1:199" ht="28" customHeight="1">
      <c r="A502" s="1" t="s">
        <v>2630</v>
      </c>
      <c r="B502" s="1" t="s">
        <v>2631</v>
      </c>
      <c r="C502" s="1" t="s">
        <v>2630</v>
      </c>
      <c r="D502" s="1" t="s">
        <v>201</v>
      </c>
      <c r="E502" s="1" t="s">
        <v>2631</v>
      </c>
      <c r="F502" s="1"/>
      <c r="G502" s="1">
        <v>8190</v>
      </c>
      <c r="H502" s="1"/>
      <c r="I502" s="1">
        <v>0</v>
      </c>
      <c r="J502" s="1">
        <v>1</v>
      </c>
      <c r="K502" s="1"/>
      <c r="L502" s="1"/>
      <c r="M502" s="1"/>
      <c r="N502" s="1"/>
      <c r="O502" s="1"/>
      <c r="P502" s="1" t="s">
        <v>2632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 t="s">
        <v>2633</v>
      </c>
      <c r="AJ502" s="1"/>
      <c r="AK502" s="1"/>
      <c r="AL502" s="1"/>
      <c r="AM502" s="1"/>
      <c r="AN502" s="1"/>
      <c r="AO502" s="1"/>
      <c r="AP502" s="1"/>
      <c r="AQ502" s="1"/>
      <c r="AR502" s="1"/>
      <c r="AS502" s="1">
        <v>1</v>
      </c>
      <c r="AT502" s="1">
        <v>1</v>
      </c>
      <c r="AU502" s="1">
        <v>0</v>
      </c>
      <c r="AV502" s="1">
        <v>1</v>
      </c>
      <c r="AW502" s="1">
        <v>0</v>
      </c>
      <c r="AX502" s="1">
        <v>0</v>
      </c>
      <c r="AY502" s="1"/>
      <c r="AZ502" s="1"/>
      <c r="BA502" s="1"/>
      <c r="BB502" s="1">
        <v>-1</v>
      </c>
      <c r="BC502" s="1">
        <v>0</v>
      </c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>
        <v>0</v>
      </c>
      <c r="CT502" s="1" t="s">
        <v>2634</v>
      </c>
      <c r="CU502" s="1"/>
      <c r="CV502" s="1" t="s">
        <v>2635</v>
      </c>
      <c r="CW502" s="1"/>
      <c r="CX502" s="1" t="s">
        <v>2630</v>
      </c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>
        <v>407699</v>
      </c>
      <c r="DU502" s="1"/>
      <c r="DV502" s="1" t="s">
        <v>253</v>
      </c>
      <c r="DW502" s="1" t="s">
        <v>2605</v>
      </c>
      <c r="DX502" s="1">
        <v>4</v>
      </c>
      <c r="DY502" s="1"/>
      <c r="DZ502" s="1">
        <v>1</v>
      </c>
      <c r="EA502" s="1">
        <v>1</v>
      </c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 t="s">
        <v>208</v>
      </c>
      <c r="EP502" s="1" t="s">
        <v>209</v>
      </c>
      <c r="EQ502" s="1" t="s">
        <v>209</v>
      </c>
      <c r="ER502" s="1" t="s">
        <v>209</v>
      </c>
      <c r="ES502" s="1" t="s">
        <v>209</v>
      </c>
      <c r="ET502" s="1">
        <v>2</v>
      </c>
      <c r="EU502" s="1"/>
      <c r="EV502" s="1"/>
      <c r="EW502" s="1"/>
      <c r="EX502" s="1">
        <v>0</v>
      </c>
      <c r="EY502" s="1">
        <v>0</v>
      </c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 t="s">
        <v>222</v>
      </c>
      <c r="GK502" s="1" t="s">
        <v>201</v>
      </c>
      <c r="GL502" s="1">
        <v>999999999</v>
      </c>
      <c r="GM502" s="1"/>
      <c r="GN502" s="1"/>
      <c r="GO502" s="1"/>
      <c r="GP502" s="1">
        <v>1</v>
      </c>
      <c r="GQ502" s="1"/>
    </row>
    <row r="503" spans="1:199" ht="28" customHeight="1">
      <c r="A503" s="1" t="s">
        <v>2636</v>
      </c>
      <c r="B503" s="1" t="s">
        <v>2637</v>
      </c>
      <c r="C503" s="1" t="s">
        <v>2636</v>
      </c>
      <c r="D503" s="1" t="s">
        <v>201</v>
      </c>
      <c r="E503" s="1" t="s">
        <v>2637</v>
      </c>
      <c r="F503" s="1"/>
      <c r="G503" s="1">
        <v>8715</v>
      </c>
      <c r="H503" s="1"/>
      <c r="I503" s="1">
        <v>0</v>
      </c>
      <c r="J503" s="1">
        <v>1</v>
      </c>
      <c r="K503" s="1"/>
      <c r="L503" s="1"/>
      <c r="M503" s="1"/>
      <c r="N503" s="1"/>
      <c r="O503" s="1"/>
      <c r="P503" s="1" t="s">
        <v>2638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 t="s">
        <v>2639</v>
      </c>
      <c r="AJ503" s="1"/>
      <c r="AK503" s="1"/>
      <c r="AL503" s="1"/>
      <c r="AM503" s="1"/>
      <c r="AN503" s="1"/>
      <c r="AO503" s="1"/>
      <c r="AP503" s="1"/>
      <c r="AQ503" s="1"/>
      <c r="AR503" s="1"/>
      <c r="AS503" s="1">
        <v>1</v>
      </c>
      <c r="AT503" s="1">
        <v>1</v>
      </c>
      <c r="AU503" s="1">
        <v>0</v>
      </c>
      <c r="AV503" s="1">
        <v>1</v>
      </c>
      <c r="AW503" s="1">
        <v>0</v>
      </c>
      <c r="AX503" s="1">
        <v>0</v>
      </c>
      <c r="AY503" s="1"/>
      <c r="AZ503" s="1"/>
      <c r="BA503" s="1"/>
      <c r="BB503" s="1">
        <v>-1</v>
      </c>
      <c r="BC503" s="1">
        <v>0</v>
      </c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>
        <v>0</v>
      </c>
      <c r="CT503" s="1" t="s">
        <v>2640</v>
      </c>
      <c r="CU503" s="1"/>
      <c r="CV503" s="1" t="s">
        <v>2641</v>
      </c>
      <c r="CW503" s="1"/>
      <c r="CX503" s="1" t="s">
        <v>2636</v>
      </c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>
        <v>407699</v>
      </c>
      <c r="DU503" s="1"/>
      <c r="DV503" s="1" t="s">
        <v>253</v>
      </c>
      <c r="DW503" s="1" t="s">
        <v>2605</v>
      </c>
      <c r="DX503" s="1">
        <v>4</v>
      </c>
      <c r="DY503" s="1"/>
      <c r="DZ503" s="1">
        <v>1</v>
      </c>
      <c r="EA503" s="1">
        <v>1</v>
      </c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 t="s">
        <v>208</v>
      </c>
      <c r="EP503" s="1" t="s">
        <v>209</v>
      </c>
      <c r="EQ503" s="1" t="s">
        <v>209</v>
      </c>
      <c r="ER503" s="1" t="s">
        <v>209</v>
      </c>
      <c r="ES503" s="1" t="s">
        <v>209</v>
      </c>
      <c r="ET503" s="1">
        <v>2</v>
      </c>
      <c r="EU503" s="1"/>
      <c r="EV503" s="1"/>
      <c r="EW503" s="1"/>
      <c r="EX503" s="1">
        <v>0</v>
      </c>
      <c r="EY503" s="1">
        <v>0</v>
      </c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 t="s">
        <v>222</v>
      </c>
      <c r="GK503" s="1" t="s">
        <v>201</v>
      </c>
      <c r="GL503" s="1">
        <v>999999999</v>
      </c>
      <c r="GM503" s="1"/>
      <c r="GN503" s="1"/>
      <c r="GO503" s="1"/>
      <c r="GP503" s="1">
        <v>1</v>
      </c>
      <c r="GQ503" s="1"/>
    </row>
    <row r="504" spans="1:199" ht="28" customHeight="1">
      <c r="A504" s="1" t="s">
        <v>2642</v>
      </c>
      <c r="B504" s="1" t="s">
        <v>2643</v>
      </c>
      <c r="C504" s="1" t="s">
        <v>2642</v>
      </c>
      <c r="D504" s="1" t="s">
        <v>201</v>
      </c>
      <c r="E504" s="1" t="s">
        <v>2643</v>
      </c>
      <c r="F504" s="1"/>
      <c r="G504" s="1">
        <v>6090</v>
      </c>
      <c r="H504" s="1"/>
      <c r="I504" s="1">
        <v>0</v>
      </c>
      <c r="J504" s="1">
        <v>1</v>
      </c>
      <c r="K504" s="1"/>
      <c r="L504" s="1"/>
      <c r="M504" s="1"/>
      <c r="N504" s="1"/>
      <c r="O504" s="1"/>
      <c r="P504" s="1" t="s">
        <v>2644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 t="s">
        <v>2645</v>
      </c>
      <c r="AJ504" s="1"/>
      <c r="AK504" s="1"/>
      <c r="AL504" s="1"/>
      <c r="AM504" s="1"/>
      <c r="AN504" s="1"/>
      <c r="AO504" s="1"/>
      <c r="AP504" s="1"/>
      <c r="AQ504" s="1"/>
      <c r="AR504" s="1"/>
      <c r="AS504" s="1">
        <v>1</v>
      </c>
      <c r="AT504" s="1">
        <v>1</v>
      </c>
      <c r="AU504" s="1">
        <v>0</v>
      </c>
      <c r="AV504" s="1">
        <v>1</v>
      </c>
      <c r="AW504" s="1">
        <v>0</v>
      </c>
      <c r="AX504" s="1">
        <v>0</v>
      </c>
      <c r="AY504" s="1"/>
      <c r="AZ504" s="1"/>
      <c r="BA504" s="1"/>
      <c r="BB504" s="1">
        <v>-1</v>
      </c>
      <c r="BC504" s="1">
        <v>0</v>
      </c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>
        <v>0</v>
      </c>
      <c r="CT504" s="1" t="s">
        <v>2646</v>
      </c>
      <c r="CU504" s="1"/>
      <c r="CV504" s="1" t="s">
        <v>2647</v>
      </c>
      <c r="CW504" s="1"/>
      <c r="CX504" s="1" t="s">
        <v>2642</v>
      </c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>
        <v>407699</v>
      </c>
      <c r="DU504" s="1"/>
      <c r="DV504" s="1" t="s">
        <v>253</v>
      </c>
      <c r="DW504" s="1" t="s">
        <v>2605</v>
      </c>
      <c r="DX504" s="1">
        <v>4</v>
      </c>
      <c r="DY504" s="1"/>
      <c r="DZ504" s="1">
        <v>1</v>
      </c>
      <c r="EA504" s="1">
        <v>1</v>
      </c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 t="s">
        <v>208</v>
      </c>
      <c r="EP504" s="1" t="s">
        <v>209</v>
      </c>
      <c r="EQ504" s="1" t="s">
        <v>209</v>
      </c>
      <c r="ER504" s="1" t="s">
        <v>209</v>
      </c>
      <c r="ES504" s="1" t="s">
        <v>209</v>
      </c>
      <c r="ET504" s="1">
        <v>2</v>
      </c>
      <c r="EU504" s="1"/>
      <c r="EV504" s="1"/>
      <c r="EW504" s="1"/>
      <c r="EX504" s="1">
        <v>0</v>
      </c>
      <c r="EY504" s="1">
        <v>0</v>
      </c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 t="s">
        <v>222</v>
      </c>
      <c r="GK504" s="1" t="s">
        <v>201</v>
      </c>
      <c r="GL504" s="1">
        <v>999999999</v>
      </c>
      <c r="GM504" s="1"/>
      <c r="GN504" s="1"/>
      <c r="GO504" s="1"/>
      <c r="GP504" s="1">
        <v>1</v>
      </c>
      <c r="GQ504" s="1"/>
    </row>
    <row r="505" spans="1:199" ht="28" customHeight="1">
      <c r="A505" s="1" t="s">
        <v>2648</v>
      </c>
      <c r="B505" s="1" t="s">
        <v>2649</v>
      </c>
      <c r="C505" s="1" t="s">
        <v>2648</v>
      </c>
      <c r="D505" s="1" t="s">
        <v>201</v>
      </c>
      <c r="E505" s="1" t="s">
        <v>2649</v>
      </c>
      <c r="F505" s="1"/>
      <c r="G505" s="1">
        <v>3150</v>
      </c>
      <c r="H505" s="1"/>
      <c r="I505" s="1">
        <v>0</v>
      </c>
      <c r="J505" s="1">
        <v>1</v>
      </c>
      <c r="K505" s="1"/>
      <c r="L505" s="1"/>
      <c r="M505" s="1"/>
      <c r="N505" s="1"/>
      <c r="O505" s="1"/>
      <c r="P505" s="1" t="s">
        <v>2650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 t="s">
        <v>2651</v>
      </c>
      <c r="AJ505" s="1"/>
      <c r="AK505" s="1"/>
      <c r="AL505" s="1"/>
      <c r="AM505" s="1"/>
      <c r="AN505" s="1"/>
      <c r="AO505" s="1"/>
      <c r="AP505" s="1"/>
      <c r="AQ505" s="1"/>
      <c r="AR505" s="1"/>
      <c r="AS505" s="1">
        <v>1</v>
      </c>
      <c r="AT505" s="1">
        <v>1</v>
      </c>
      <c r="AU505" s="1">
        <v>0</v>
      </c>
      <c r="AV505" s="1">
        <v>1</v>
      </c>
      <c r="AW505" s="1">
        <v>0</v>
      </c>
      <c r="AX505" s="1">
        <v>0</v>
      </c>
      <c r="AY505" s="1"/>
      <c r="AZ505" s="1"/>
      <c r="BA505" s="1"/>
      <c r="BB505" s="1">
        <v>-1</v>
      </c>
      <c r="BC505" s="1">
        <v>0</v>
      </c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>
        <v>0</v>
      </c>
      <c r="CT505" s="1" t="s">
        <v>2652</v>
      </c>
      <c r="CU505" s="1"/>
      <c r="CV505" s="1" t="s">
        <v>2653</v>
      </c>
      <c r="CW505" s="1"/>
      <c r="CX505" s="1" t="s">
        <v>2648</v>
      </c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>
        <v>407699</v>
      </c>
      <c r="DU505" s="1"/>
      <c r="DV505" s="1" t="s">
        <v>253</v>
      </c>
      <c r="DW505" s="1" t="s">
        <v>2605</v>
      </c>
      <c r="DX505" s="1">
        <v>4</v>
      </c>
      <c r="DY505" s="1"/>
      <c r="DZ505" s="1">
        <v>1</v>
      </c>
      <c r="EA505" s="1">
        <v>1</v>
      </c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 t="s">
        <v>208</v>
      </c>
      <c r="EP505" s="1" t="s">
        <v>209</v>
      </c>
      <c r="EQ505" s="1" t="s">
        <v>209</v>
      </c>
      <c r="ER505" s="1" t="s">
        <v>209</v>
      </c>
      <c r="ES505" s="1" t="s">
        <v>209</v>
      </c>
      <c r="ET505" s="1">
        <v>2</v>
      </c>
      <c r="EU505" s="1"/>
      <c r="EV505" s="1"/>
      <c r="EW505" s="1"/>
      <c r="EX505" s="1">
        <v>0</v>
      </c>
      <c r="EY505" s="1">
        <v>0</v>
      </c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 t="s">
        <v>222</v>
      </c>
      <c r="GK505" s="1" t="s">
        <v>201</v>
      </c>
      <c r="GL505" s="1">
        <v>999999999</v>
      </c>
      <c r="GM505" s="1"/>
      <c r="GN505" s="1"/>
      <c r="GO505" s="1"/>
      <c r="GP505" s="1">
        <v>1</v>
      </c>
      <c r="GQ505" s="1"/>
    </row>
    <row r="506" spans="1:199" ht="28" customHeight="1">
      <c r="A506" s="1" t="s">
        <v>2654</v>
      </c>
      <c r="B506" s="1" t="s">
        <v>2655</v>
      </c>
      <c r="C506" s="1" t="s">
        <v>2654</v>
      </c>
      <c r="D506" s="1" t="s">
        <v>201</v>
      </c>
      <c r="E506" s="1" t="s">
        <v>2655</v>
      </c>
      <c r="F506" s="1"/>
      <c r="G506" s="1">
        <v>16800</v>
      </c>
      <c r="H506" s="1"/>
      <c r="I506" s="1">
        <v>0</v>
      </c>
      <c r="J506" s="1">
        <v>1</v>
      </c>
      <c r="K506" s="1"/>
      <c r="L506" s="1"/>
      <c r="M506" s="1"/>
      <c r="N506" s="1"/>
      <c r="O506" s="1"/>
      <c r="P506" s="1" t="s">
        <v>2656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 t="s">
        <v>2657</v>
      </c>
      <c r="AJ506" s="1"/>
      <c r="AK506" s="1"/>
      <c r="AL506" s="1"/>
      <c r="AM506" s="1"/>
      <c r="AN506" s="1"/>
      <c r="AO506" s="1"/>
      <c r="AP506" s="1"/>
      <c r="AQ506" s="1"/>
      <c r="AR506" s="1"/>
      <c r="AS506" s="1">
        <v>1</v>
      </c>
      <c r="AT506" s="1">
        <v>1</v>
      </c>
      <c r="AU506" s="1">
        <v>0</v>
      </c>
      <c r="AV506" s="1">
        <v>1</v>
      </c>
      <c r="AW506" s="1">
        <v>0</v>
      </c>
      <c r="AX506" s="1">
        <v>0</v>
      </c>
      <c r="AY506" s="1"/>
      <c r="AZ506" s="1"/>
      <c r="BA506" s="1"/>
      <c r="BB506" s="1">
        <v>-1</v>
      </c>
      <c r="BC506" s="1">
        <v>0</v>
      </c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>
        <v>0</v>
      </c>
      <c r="CT506" s="1" t="s">
        <v>2658</v>
      </c>
      <c r="CU506" s="1"/>
      <c r="CV506" s="1" t="s">
        <v>2659</v>
      </c>
      <c r="CW506" s="1"/>
      <c r="CX506" s="1" t="s">
        <v>2654</v>
      </c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>
        <v>407712</v>
      </c>
      <c r="DU506" s="1"/>
      <c r="DV506" s="1" t="s">
        <v>1104</v>
      </c>
      <c r="DW506" s="1" t="s">
        <v>2605</v>
      </c>
      <c r="DX506" s="1">
        <v>4</v>
      </c>
      <c r="DY506" s="1"/>
      <c r="DZ506" s="1">
        <v>1</v>
      </c>
      <c r="EA506" s="1">
        <v>1</v>
      </c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 t="s">
        <v>208</v>
      </c>
      <c r="EP506" s="1" t="s">
        <v>209</v>
      </c>
      <c r="EQ506" s="1" t="s">
        <v>209</v>
      </c>
      <c r="ER506" s="1" t="s">
        <v>209</v>
      </c>
      <c r="ES506" s="1" t="s">
        <v>209</v>
      </c>
      <c r="ET506" s="1">
        <v>2</v>
      </c>
      <c r="EU506" s="1"/>
      <c r="EV506" s="1"/>
      <c r="EW506" s="1"/>
      <c r="EX506" s="1">
        <v>0</v>
      </c>
      <c r="EY506" s="1">
        <v>0</v>
      </c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 t="s">
        <v>222</v>
      </c>
      <c r="GK506" s="1" t="s">
        <v>201</v>
      </c>
      <c r="GL506" s="1">
        <v>999999999</v>
      </c>
      <c r="GM506" s="1"/>
      <c r="GN506" s="1"/>
      <c r="GO506" s="1"/>
      <c r="GP506" s="1">
        <v>1</v>
      </c>
      <c r="GQ506" s="1"/>
    </row>
    <row r="507" spans="1:199" ht="28" customHeight="1">
      <c r="A507" s="1" t="s">
        <v>2660</v>
      </c>
      <c r="B507" s="1" t="s">
        <v>2661</v>
      </c>
      <c r="C507" s="1" t="s">
        <v>2660</v>
      </c>
      <c r="D507" s="1" t="s">
        <v>201</v>
      </c>
      <c r="E507" s="1" t="s">
        <v>2661</v>
      </c>
      <c r="F507" s="1"/>
      <c r="G507" s="1">
        <v>13230</v>
      </c>
      <c r="H507" s="1"/>
      <c r="I507" s="1">
        <v>0</v>
      </c>
      <c r="J507" s="1">
        <v>1</v>
      </c>
      <c r="K507" s="1"/>
      <c r="L507" s="1"/>
      <c r="M507" s="1"/>
      <c r="N507" s="1"/>
      <c r="O507" s="1"/>
      <c r="P507" s="1" t="s">
        <v>2662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 t="s">
        <v>2663</v>
      </c>
      <c r="AJ507" s="1"/>
      <c r="AK507" s="1"/>
      <c r="AL507" s="1"/>
      <c r="AM507" s="1"/>
      <c r="AN507" s="1"/>
      <c r="AO507" s="1"/>
      <c r="AP507" s="1"/>
      <c r="AQ507" s="1"/>
      <c r="AR507" s="1"/>
      <c r="AS507" s="1">
        <v>1</v>
      </c>
      <c r="AT507" s="1">
        <v>1</v>
      </c>
      <c r="AU507" s="1">
        <v>0</v>
      </c>
      <c r="AV507" s="1">
        <v>1</v>
      </c>
      <c r="AW507" s="1">
        <v>0</v>
      </c>
      <c r="AX507" s="1">
        <v>0</v>
      </c>
      <c r="AY507" s="1"/>
      <c r="AZ507" s="1"/>
      <c r="BA507" s="1"/>
      <c r="BB507" s="1">
        <v>-1</v>
      </c>
      <c r="BC507" s="1">
        <v>0</v>
      </c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>
        <v>0</v>
      </c>
      <c r="CT507" s="1" t="s">
        <v>2664</v>
      </c>
      <c r="CU507" s="1"/>
      <c r="CV507" s="1" t="s">
        <v>2665</v>
      </c>
      <c r="CW507" s="1"/>
      <c r="CX507" s="1" t="s">
        <v>2660</v>
      </c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>
        <v>407712</v>
      </c>
      <c r="DU507" s="1"/>
      <c r="DV507" s="1" t="s">
        <v>1104</v>
      </c>
      <c r="DW507" s="1" t="s">
        <v>2605</v>
      </c>
      <c r="DX507" s="1">
        <v>4</v>
      </c>
      <c r="DY507" s="1"/>
      <c r="DZ507" s="1">
        <v>1</v>
      </c>
      <c r="EA507" s="1">
        <v>1</v>
      </c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 t="s">
        <v>208</v>
      </c>
      <c r="EP507" s="1" t="s">
        <v>209</v>
      </c>
      <c r="EQ507" s="1" t="s">
        <v>209</v>
      </c>
      <c r="ER507" s="1" t="s">
        <v>209</v>
      </c>
      <c r="ES507" s="1" t="s">
        <v>209</v>
      </c>
      <c r="ET507" s="1">
        <v>2</v>
      </c>
      <c r="EU507" s="1"/>
      <c r="EV507" s="1"/>
      <c r="EW507" s="1"/>
      <c r="EX507" s="1">
        <v>0</v>
      </c>
      <c r="EY507" s="1">
        <v>0</v>
      </c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 t="s">
        <v>222</v>
      </c>
      <c r="GK507" s="1" t="s">
        <v>201</v>
      </c>
      <c r="GL507" s="1">
        <v>999999999</v>
      </c>
      <c r="GM507" s="1"/>
      <c r="GN507" s="1"/>
      <c r="GO507" s="1"/>
      <c r="GP507" s="1">
        <v>1</v>
      </c>
      <c r="GQ507" s="1"/>
    </row>
    <row r="508" spans="1:199" ht="28" customHeight="1">
      <c r="A508" s="1" t="s">
        <v>2666</v>
      </c>
      <c r="B508" s="1" t="s">
        <v>2667</v>
      </c>
      <c r="C508" s="1" t="s">
        <v>2666</v>
      </c>
      <c r="D508" s="1" t="s">
        <v>201</v>
      </c>
      <c r="E508" s="1" t="s">
        <v>2667</v>
      </c>
      <c r="F508" s="1"/>
      <c r="G508" s="1">
        <v>945</v>
      </c>
      <c r="H508" s="1"/>
      <c r="I508" s="1">
        <v>0</v>
      </c>
      <c r="J508" s="1">
        <v>1</v>
      </c>
      <c r="K508" s="1"/>
      <c r="L508" s="1"/>
      <c r="M508" s="1"/>
      <c r="N508" s="1"/>
      <c r="O508" s="1"/>
      <c r="P508" s="1" t="s">
        <v>2668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 t="s">
        <v>2669</v>
      </c>
      <c r="AJ508" s="1"/>
      <c r="AK508" s="1"/>
      <c r="AL508" s="1"/>
      <c r="AM508" s="1"/>
      <c r="AN508" s="1"/>
      <c r="AO508" s="1"/>
      <c r="AP508" s="1"/>
      <c r="AQ508" s="1"/>
      <c r="AR508" s="1"/>
      <c r="AS508" s="1">
        <v>1</v>
      </c>
      <c r="AT508" s="1">
        <v>1</v>
      </c>
      <c r="AU508" s="1">
        <v>0</v>
      </c>
      <c r="AV508" s="1">
        <v>1</v>
      </c>
      <c r="AW508" s="1">
        <v>0</v>
      </c>
      <c r="AX508" s="1">
        <v>0</v>
      </c>
      <c r="AY508" s="1"/>
      <c r="AZ508" s="1"/>
      <c r="BA508" s="1"/>
      <c r="BB508" s="1">
        <v>-1</v>
      </c>
      <c r="BC508" s="1">
        <v>0</v>
      </c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>
        <v>0</v>
      </c>
      <c r="CT508" s="1" t="s">
        <v>2670</v>
      </c>
      <c r="CU508" s="1"/>
      <c r="CV508" s="1" t="s">
        <v>2671</v>
      </c>
      <c r="CW508" s="1"/>
      <c r="CX508" s="1" t="s">
        <v>2666</v>
      </c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>
        <v>563161</v>
      </c>
      <c r="DU508" s="1"/>
      <c r="DV508" s="1" t="s">
        <v>241</v>
      </c>
      <c r="DW508" s="1" t="s">
        <v>2605</v>
      </c>
      <c r="DX508" s="1">
        <v>4</v>
      </c>
      <c r="DY508" s="1"/>
      <c r="DZ508" s="1">
        <v>1</v>
      </c>
      <c r="EA508" s="1">
        <v>1</v>
      </c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 t="s">
        <v>208</v>
      </c>
      <c r="EP508" s="1" t="s">
        <v>209</v>
      </c>
      <c r="EQ508" s="1" t="s">
        <v>209</v>
      </c>
      <c r="ER508" s="1" t="s">
        <v>209</v>
      </c>
      <c r="ES508" s="1" t="s">
        <v>209</v>
      </c>
      <c r="ET508" s="1">
        <v>2</v>
      </c>
      <c r="EU508" s="1"/>
      <c r="EV508" s="1"/>
      <c r="EW508" s="1"/>
      <c r="EX508" s="1">
        <v>0</v>
      </c>
      <c r="EY508" s="1">
        <v>0</v>
      </c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 t="s">
        <v>222</v>
      </c>
      <c r="GK508" s="1" t="s">
        <v>201</v>
      </c>
      <c r="GL508" s="1">
        <v>999999999</v>
      </c>
      <c r="GM508" s="1"/>
      <c r="GN508" s="1"/>
      <c r="GO508" s="1"/>
      <c r="GP508" s="1">
        <v>1</v>
      </c>
      <c r="GQ508" s="1"/>
    </row>
    <row r="509" spans="1:199" ht="28" customHeight="1">
      <c r="A509" s="1" t="s">
        <v>2672</v>
      </c>
      <c r="B509" s="1" t="s">
        <v>2673</v>
      </c>
      <c r="C509" s="1" t="s">
        <v>2672</v>
      </c>
      <c r="D509" s="1" t="s">
        <v>201</v>
      </c>
      <c r="E509" s="1" t="s">
        <v>2673</v>
      </c>
      <c r="F509" s="1"/>
      <c r="G509" s="1">
        <v>1575</v>
      </c>
      <c r="H509" s="1"/>
      <c r="I509" s="1">
        <v>0</v>
      </c>
      <c r="J509" s="1">
        <v>1</v>
      </c>
      <c r="K509" s="1"/>
      <c r="L509" s="1"/>
      <c r="M509" s="1"/>
      <c r="N509" s="1"/>
      <c r="O509" s="1"/>
      <c r="P509" s="1" t="s">
        <v>2674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 t="s">
        <v>2675</v>
      </c>
      <c r="AJ509" s="1"/>
      <c r="AK509" s="1"/>
      <c r="AL509" s="1"/>
      <c r="AM509" s="1"/>
      <c r="AN509" s="1"/>
      <c r="AO509" s="1"/>
      <c r="AP509" s="1"/>
      <c r="AQ509" s="1"/>
      <c r="AR509" s="1"/>
      <c r="AS509" s="1">
        <v>1</v>
      </c>
      <c r="AT509" s="1">
        <v>1</v>
      </c>
      <c r="AU509" s="1">
        <v>0</v>
      </c>
      <c r="AV509" s="1">
        <v>1</v>
      </c>
      <c r="AW509" s="1">
        <v>0</v>
      </c>
      <c r="AX509" s="1">
        <v>0</v>
      </c>
      <c r="AY509" s="1"/>
      <c r="AZ509" s="1"/>
      <c r="BA509" s="1"/>
      <c r="BB509" s="1">
        <v>-1</v>
      </c>
      <c r="BC509" s="1">
        <v>0</v>
      </c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>
        <v>0</v>
      </c>
      <c r="CT509" s="1" t="s">
        <v>2676</v>
      </c>
      <c r="CU509" s="1"/>
      <c r="CV509" s="1" t="s">
        <v>2677</v>
      </c>
      <c r="CW509" s="1"/>
      <c r="CX509" s="1" t="s">
        <v>2672</v>
      </c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>
        <v>563161</v>
      </c>
      <c r="DU509" s="1"/>
      <c r="DV509" s="1" t="s">
        <v>241</v>
      </c>
      <c r="DW509" s="1" t="s">
        <v>2605</v>
      </c>
      <c r="DX509" s="1">
        <v>4</v>
      </c>
      <c r="DY509" s="1"/>
      <c r="DZ509" s="1">
        <v>1</v>
      </c>
      <c r="EA509" s="1">
        <v>1</v>
      </c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 t="s">
        <v>208</v>
      </c>
      <c r="EP509" s="1" t="s">
        <v>209</v>
      </c>
      <c r="EQ509" s="1" t="s">
        <v>209</v>
      </c>
      <c r="ER509" s="1" t="s">
        <v>209</v>
      </c>
      <c r="ES509" s="1" t="s">
        <v>209</v>
      </c>
      <c r="ET509" s="1">
        <v>2</v>
      </c>
      <c r="EU509" s="1"/>
      <c r="EV509" s="1"/>
      <c r="EW509" s="1"/>
      <c r="EX509" s="1">
        <v>0</v>
      </c>
      <c r="EY509" s="1">
        <v>0</v>
      </c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 t="s">
        <v>222</v>
      </c>
      <c r="GK509" s="1" t="s">
        <v>201</v>
      </c>
      <c r="GL509" s="1">
        <v>999999999</v>
      </c>
      <c r="GM509" s="1"/>
      <c r="GN509" s="1"/>
      <c r="GO509" s="1"/>
      <c r="GP509" s="1">
        <v>1</v>
      </c>
      <c r="GQ509" s="1"/>
    </row>
    <row r="510" spans="1:199" ht="28" customHeight="1">
      <c r="A510" s="1" t="s">
        <v>2678</v>
      </c>
      <c r="B510" s="1" t="s">
        <v>2679</v>
      </c>
      <c r="C510" s="1" t="s">
        <v>2678</v>
      </c>
      <c r="D510" s="1" t="s">
        <v>201</v>
      </c>
      <c r="E510" s="1" t="s">
        <v>2679</v>
      </c>
      <c r="F510" s="1"/>
      <c r="G510" s="1">
        <v>998</v>
      </c>
      <c r="H510" s="1"/>
      <c r="I510" s="1">
        <v>0</v>
      </c>
      <c r="J510" s="1">
        <v>1</v>
      </c>
      <c r="K510" s="1"/>
      <c r="L510" s="1"/>
      <c r="M510" s="1"/>
      <c r="N510" s="1"/>
      <c r="O510" s="1"/>
      <c r="P510" s="1" t="s">
        <v>2680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 t="s">
        <v>2681</v>
      </c>
      <c r="AJ510" s="1"/>
      <c r="AK510" s="1"/>
      <c r="AL510" s="1"/>
      <c r="AM510" s="1"/>
      <c r="AN510" s="1"/>
      <c r="AO510" s="1"/>
      <c r="AP510" s="1"/>
      <c r="AQ510" s="1"/>
      <c r="AR510" s="1"/>
      <c r="AS510" s="1">
        <v>1</v>
      </c>
      <c r="AT510" s="1">
        <v>1</v>
      </c>
      <c r="AU510" s="1">
        <v>0</v>
      </c>
      <c r="AV510" s="1">
        <v>1</v>
      </c>
      <c r="AW510" s="1">
        <v>0</v>
      </c>
      <c r="AX510" s="1">
        <v>0</v>
      </c>
      <c r="AY510" s="1"/>
      <c r="AZ510" s="1"/>
      <c r="BA510" s="1"/>
      <c r="BB510" s="1">
        <v>-1</v>
      </c>
      <c r="BC510" s="1">
        <v>0</v>
      </c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>
        <v>0</v>
      </c>
      <c r="CT510" s="1" t="s">
        <v>2682</v>
      </c>
      <c r="CU510" s="1"/>
      <c r="CV510" s="1" t="s">
        <v>2683</v>
      </c>
      <c r="CW510" s="1"/>
      <c r="CX510" s="1" t="s">
        <v>2678</v>
      </c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>
        <v>563161</v>
      </c>
      <c r="DU510" s="1"/>
      <c r="DV510" s="1" t="s">
        <v>241</v>
      </c>
      <c r="DW510" s="1" t="s">
        <v>2605</v>
      </c>
      <c r="DX510" s="1">
        <v>4</v>
      </c>
      <c r="DY510" s="1"/>
      <c r="DZ510" s="1">
        <v>1</v>
      </c>
      <c r="EA510" s="1">
        <v>1</v>
      </c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 t="s">
        <v>208</v>
      </c>
      <c r="EP510" s="1" t="s">
        <v>209</v>
      </c>
      <c r="EQ510" s="1" t="s">
        <v>209</v>
      </c>
      <c r="ER510" s="1" t="s">
        <v>209</v>
      </c>
      <c r="ES510" s="1" t="s">
        <v>209</v>
      </c>
      <c r="ET510" s="1">
        <v>2</v>
      </c>
      <c r="EU510" s="1"/>
      <c r="EV510" s="1"/>
      <c r="EW510" s="1"/>
      <c r="EX510" s="1">
        <v>0</v>
      </c>
      <c r="EY510" s="1">
        <v>0</v>
      </c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 t="s">
        <v>222</v>
      </c>
      <c r="GK510" s="1" t="s">
        <v>201</v>
      </c>
      <c r="GL510" s="1">
        <v>999999999</v>
      </c>
      <c r="GM510" s="1"/>
      <c r="GN510" s="1"/>
      <c r="GO510" s="1"/>
      <c r="GP510" s="1">
        <v>1</v>
      </c>
      <c r="GQ510" s="1"/>
    </row>
    <row r="511" spans="1:199" ht="28" customHeight="1">
      <c r="A511" s="1" t="s">
        <v>2684</v>
      </c>
      <c r="B511" s="1" t="s">
        <v>2685</v>
      </c>
      <c r="C511" s="1" t="s">
        <v>2684</v>
      </c>
      <c r="D511" s="1" t="s">
        <v>201</v>
      </c>
      <c r="E511" s="1" t="s">
        <v>2685</v>
      </c>
      <c r="F511" s="1"/>
      <c r="G511" s="1">
        <v>1680</v>
      </c>
      <c r="H511" s="1"/>
      <c r="I511" s="1">
        <v>0</v>
      </c>
      <c r="J511" s="1">
        <v>1</v>
      </c>
      <c r="K511" s="1"/>
      <c r="L511" s="1"/>
      <c r="M511" s="1"/>
      <c r="N511" s="1"/>
      <c r="O511" s="1"/>
      <c r="P511" s="1" t="s">
        <v>2686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 t="s">
        <v>2687</v>
      </c>
      <c r="AJ511" s="1"/>
      <c r="AK511" s="1"/>
      <c r="AL511" s="1"/>
      <c r="AM511" s="1"/>
      <c r="AN511" s="1"/>
      <c r="AO511" s="1"/>
      <c r="AP511" s="1"/>
      <c r="AQ511" s="1"/>
      <c r="AR511" s="1"/>
      <c r="AS511" s="1">
        <v>1</v>
      </c>
      <c r="AT511" s="1">
        <v>1</v>
      </c>
      <c r="AU511" s="1">
        <v>0</v>
      </c>
      <c r="AV511" s="1">
        <v>1</v>
      </c>
      <c r="AW511" s="1">
        <v>0</v>
      </c>
      <c r="AX511" s="1">
        <v>0</v>
      </c>
      <c r="AY511" s="1"/>
      <c r="AZ511" s="1"/>
      <c r="BA511" s="1"/>
      <c r="BB511" s="1">
        <v>-1</v>
      </c>
      <c r="BC511" s="1">
        <v>0</v>
      </c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>
        <v>0</v>
      </c>
      <c r="CT511" s="1" t="s">
        <v>2688</v>
      </c>
      <c r="CU511" s="1"/>
      <c r="CV511" s="1" t="s">
        <v>2689</v>
      </c>
      <c r="CW511" s="1"/>
      <c r="CX511" s="1" t="s">
        <v>2684</v>
      </c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>
        <v>563161</v>
      </c>
      <c r="DU511" s="1"/>
      <c r="DV511" s="1" t="s">
        <v>241</v>
      </c>
      <c r="DW511" s="1" t="s">
        <v>2605</v>
      </c>
      <c r="DX511" s="1">
        <v>4</v>
      </c>
      <c r="DY511" s="1"/>
      <c r="DZ511" s="1">
        <v>1</v>
      </c>
      <c r="EA511" s="1">
        <v>1</v>
      </c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 t="s">
        <v>208</v>
      </c>
      <c r="EP511" s="1" t="s">
        <v>209</v>
      </c>
      <c r="EQ511" s="1" t="s">
        <v>209</v>
      </c>
      <c r="ER511" s="1" t="s">
        <v>209</v>
      </c>
      <c r="ES511" s="1" t="s">
        <v>209</v>
      </c>
      <c r="ET511" s="1">
        <v>2</v>
      </c>
      <c r="EU511" s="1"/>
      <c r="EV511" s="1"/>
      <c r="EW511" s="1"/>
      <c r="EX511" s="1">
        <v>0</v>
      </c>
      <c r="EY511" s="1">
        <v>0</v>
      </c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 t="s">
        <v>222</v>
      </c>
      <c r="GK511" s="1" t="s">
        <v>201</v>
      </c>
      <c r="GL511" s="1">
        <v>999999999</v>
      </c>
      <c r="GM511" s="1"/>
      <c r="GN511" s="1"/>
      <c r="GO511" s="1"/>
      <c r="GP511" s="1">
        <v>1</v>
      </c>
      <c r="GQ511" s="1"/>
    </row>
    <row r="512" spans="1:199" ht="28" customHeight="1">
      <c r="A512" s="1" t="s">
        <v>2696</v>
      </c>
      <c r="B512" s="1" t="s">
        <v>2697</v>
      </c>
      <c r="C512" s="1" t="s">
        <v>2696</v>
      </c>
      <c r="D512" s="1" t="s">
        <v>201</v>
      </c>
      <c r="E512" s="1" t="s">
        <v>2697</v>
      </c>
      <c r="F512" s="1"/>
      <c r="G512" s="1">
        <v>5460</v>
      </c>
      <c r="H512" s="1"/>
      <c r="I512" s="1">
        <v>0</v>
      </c>
      <c r="J512" s="1">
        <v>1</v>
      </c>
      <c r="K512" s="1"/>
      <c r="L512" s="1"/>
      <c r="M512" s="1"/>
      <c r="N512" s="1"/>
      <c r="O512" s="1"/>
      <c r="P512" s="1" t="s">
        <v>2698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 t="s">
        <v>2699</v>
      </c>
      <c r="AJ512" s="1"/>
      <c r="AK512" s="1"/>
      <c r="AL512" s="1"/>
      <c r="AM512" s="1"/>
      <c r="AN512" s="1"/>
      <c r="AO512" s="1"/>
      <c r="AP512" s="1"/>
      <c r="AQ512" s="1"/>
      <c r="AR512" s="1"/>
      <c r="AS512" s="1">
        <v>1</v>
      </c>
      <c r="AT512" s="1">
        <v>1</v>
      </c>
      <c r="AU512" s="1">
        <v>0</v>
      </c>
      <c r="AV512" s="1">
        <v>1</v>
      </c>
      <c r="AW512" s="1">
        <v>0</v>
      </c>
      <c r="AX512" s="1">
        <v>0</v>
      </c>
      <c r="AY512" s="1"/>
      <c r="AZ512" s="1"/>
      <c r="BA512" s="1"/>
      <c r="BB512" s="1">
        <v>-1</v>
      </c>
      <c r="BC512" s="1">
        <v>0</v>
      </c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>
        <v>0</v>
      </c>
      <c r="CT512" s="1" t="s">
        <v>2700</v>
      </c>
      <c r="CU512" s="1"/>
      <c r="CV512" s="1" t="s">
        <v>2701</v>
      </c>
      <c r="CW512" s="1"/>
      <c r="CX512" s="1" t="s">
        <v>2696</v>
      </c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>
        <v>407697</v>
      </c>
      <c r="DU512" s="1"/>
      <c r="DV512" s="1" t="s">
        <v>277</v>
      </c>
      <c r="DW512" s="1" t="s">
        <v>2605</v>
      </c>
      <c r="DX512" s="1">
        <v>4</v>
      </c>
      <c r="DY512" s="1"/>
      <c r="DZ512" s="1">
        <v>1</v>
      </c>
      <c r="EA512" s="1">
        <v>1</v>
      </c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 t="s">
        <v>208</v>
      </c>
      <c r="EP512" s="1" t="s">
        <v>209</v>
      </c>
      <c r="EQ512" s="1" t="s">
        <v>209</v>
      </c>
      <c r="ER512" s="1" t="s">
        <v>209</v>
      </c>
      <c r="ES512" s="1" t="s">
        <v>209</v>
      </c>
      <c r="ET512" s="1">
        <v>2</v>
      </c>
      <c r="EU512" s="1"/>
      <c r="EV512" s="1"/>
      <c r="EW512" s="1"/>
      <c r="EX512" s="1">
        <v>0</v>
      </c>
      <c r="EY512" s="1">
        <v>0</v>
      </c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 t="s">
        <v>222</v>
      </c>
      <c r="GK512" s="1" t="s">
        <v>201</v>
      </c>
      <c r="GL512" s="1">
        <v>999999999</v>
      </c>
      <c r="GM512" s="1"/>
      <c r="GN512" s="1"/>
      <c r="GO512" s="1"/>
      <c r="GP512" s="1">
        <v>1</v>
      </c>
      <c r="GQ512" s="1"/>
    </row>
    <row r="513" spans="1:199" ht="28" customHeight="1">
      <c r="A513" s="1" t="s">
        <v>2690</v>
      </c>
      <c r="B513" s="1" t="s">
        <v>2691</v>
      </c>
      <c r="C513" s="1" t="s">
        <v>2690</v>
      </c>
      <c r="D513" s="1" t="s">
        <v>201</v>
      </c>
      <c r="E513" s="1" t="s">
        <v>2691</v>
      </c>
      <c r="F513" s="1"/>
      <c r="G513" s="1">
        <v>6510</v>
      </c>
      <c r="H513" s="1"/>
      <c r="I513" s="1">
        <v>0</v>
      </c>
      <c r="J513" s="1">
        <v>1</v>
      </c>
      <c r="K513" s="1"/>
      <c r="L513" s="1"/>
      <c r="M513" s="1"/>
      <c r="N513" s="1"/>
      <c r="O513" s="1"/>
      <c r="P513" s="1" t="s">
        <v>2692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 t="s">
        <v>2693</v>
      </c>
      <c r="AJ513" s="1"/>
      <c r="AK513" s="1"/>
      <c r="AL513" s="1"/>
      <c r="AM513" s="1"/>
      <c r="AN513" s="1"/>
      <c r="AO513" s="1"/>
      <c r="AP513" s="1"/>
      <c r="AQ513" s="1"/>
      <c r="AR513" s="1"/>
      <c r="AS513" s="1">
        <v>1</v>
      </c>
      <c r="AT513" s="1">
        <v>1</v>
      </c>
      <c r="AU513" s="1">
        <v>0</v>
      </c>
      <c r="AV513" s="1">
        <v>1</v>
      </c>
      <c r="AW513" s="1">
        <v>0</v>
      </c>
      <c r="AX513" s="1">
        <v>0</v>
      </c>
      <c r="AY513" s="1"/>
      <c r="AZ513" s="1"/>
      <c r="BA513" s="1"/>
      <c r="BB513" s="1">
        <v>-1</v>
      </c>
      <c r="BC513" s="1">
        <v>0</v>
      </c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>
        <v>0</v>
      </c>
      <c r="CT513" s="1" t="s">
        <v>2694</v>
      </c>
      <c r="CU513" s="1"/>
      <c r="CV513" s="1" t="s">
        <v>2695</v>
      </c>
      <c r="CW513" s="1"/>
      <c r="CX513" s="1" t="s">
        <v>2690</v>
      </c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>
        <v>407697</v>
      </c>
      <c r="DU513" s="1"/>
      <c r="DV513" s="1" t="s">
        <v>277</v>
      </c>
      <c r="DW513" s="1" t="s">
        <v>2605</v>
      </c>
      <c r="DX513" s="1">
        <v>4</v>
      </c>
      <c r="DY513" s="1"/>
      <c r="DZ513" s="1">
        <v>1</v>
      </c>
      <c r="EA513" s="1">
        <v>1</v>
      </c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 t="s">
        <v>208</v>
      </c>
      <c r="EP513" s="1" t="s">
        <v>209</v>
      </c>
      <c r="EQ513" s="1" t="s">
        <v>209</v>
      </c>
      <c r="ER513" s="1" t="s">
        <v>209</v>
      </c>
      <c r="ES513" s="1" t="s">
        <v>209</v>
      </c>
      <c r="ET513" s="1">
        <v>2</v>
      </c>
      <c r="EU513" s="1"/>
      <c r="EV513" s="1"/>
      <c r="EW513" s="1"/>
      <c r="EX513" s="1">
        <v>0</v>
      </c>
      <c r="EY513" s="1">
        <v>0</v>
      </c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 t="s">
        <v>222</v>
      </c>
      <c r="GK513" s="1" t="s">
        <v>201</v>
      </c>
      <c r="GL513" s="1">
        <v>999999999</v>
      </c>
      <c r="GM513" s="1"/>
      <c r="GN513" s="1"/>
      <c r="GO513" s="1"/>
      <c r="GP513" s="1">
        <v>1</v>
      </c>
      <c r="GQ513" s="1"/>
    </row>
    <row r="514" spans="1:199" ht="28" customHeight="1">
      <c r="A514" s="1" t="s">
        <v>2702</v>
      </c>
      <c r="B514" s="1" t="s">
        <v>2703</v>
      </c>
      <c r="C514" s="1" t="s">
        <v>2702</v>
      </c>
      <c r="D514" s="1" t="s">
        <v>201</v>
      </c>
      <c r="E514" s="1" t="s">
        <v>2703</v>
      </c>
      <c r="F514" s="1"/>
      <c r="G514" s="1">
        <v>6510</v>
      </c>
      <c r="H514" s="1"/>
      <c r="I514" s="1">
        <v>0</v>
      </c>
      <c r="J514" s="1">
        <v>1</v>
      </c>
      <c r="K514" s="1"/>
      <c r="L514" s="1"/>
      <c r="M514" s="1"/>
      <c r="N514" s="1"/>
      <c r="O514" s="1"/>
      <c r="P514" s="1" t="s">
        <v>2704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 t="s">
        <v>2705</v>
      </c>
      <c r="AJ514" s="1"/>
      <c r="AK514" s="1"/>
      <c r="AL514" s="1"/>
      <c r="AM514" s="1"/>
      <c r="AN514" s="1"/>
      <c r="AO514" s="1"/>
      <c r="AP514" s="1"/>
      <c r="AQ514" s="1"/>
      <c r="AR514" s="1"/>
      <c r="AS514" s="1">
        <v>1</v>
      </c>
      <c r="AT514" s="1">
        <v>1</v>
      </c>
      <c r="AU514" s="1">
        <v>0</v>
      </c>
      <c r="AV514" s="1">
        <v>1</v>
      </c>
      <c r="AW514" s="1">
        <v>0</v>
      </c>
      <c r="AX514" s="1">
        <v>0</v>
      </c>
      <c r="AY514" s="1"/>
      <c r="AZ514" s="1"/>
      <c r="BA514" s="1"/>
      <c r="BB514" s="1">
        <v>-1</v>
      </c>
      <c r="BC514" s="1">
        <v>0</v>
      </c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>
        <v>0</v>
      </c>
      <c r="CT514" s="1" t="s">
        <v>2706</v>
      </c>
      <c r="CU514" s="1"/>
      <c r="CV514" s="1" t="s">
        <v>2707</v>
      </c>
      <c r="CW514" s="1"/>
      <c r="CX514" s="1" t="s">
        <v>2702</v>
      </c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>
        <v>407697</v>
      </c>
      <c r="DU514" s="1"/>
      <c r="DV514" s="1" t="s">
        <v>277</v>
      </c>
      <c r="DW514" s="1" t="s">
        <v>2605</v>
      </c>
      <c r="DX514" s="1">
        <v>4</v>
      </c>
      <c r="DY514" s="1"/>
      <c r="DZ514" s="1">
        <v>1</v>
      </c>
      <c r="EA514" s="1">
        <v>1</v>
      </c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 t="s">
        <v>208</v>
      </c>
      <c r="EP514" s="1" t="s">
        <v>209</v>
      </c>
      <c r="EQ514" s="1" t="s">
        <v>209</v>
      </c>
      <c r="ER514" s="1" t="s">
        <v>209</v>
      </c>
      <c r="ES514" s="1" t="s">
        <v>209</v>
      </c>
      <c r="ET514" s="1">
        <v>2</v>
      </c>
      <c r="EU514" s="1"/>
      <c r="EV514" s="1"/>
      <c r="EW514" s="1"/>
      <c r="EX514" s="1">
        <v>0</v>
      </c>
      <c r="EY514" s="1">
        <v>0</v>
      </c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 t="s">
        <v>222</v>
      </c>
      <c r="GK514" s="1" t="s">
        <v>201</v>
      </c>
      <c r="GL514" s="1">
        <v>999999999</v>
      </c>
      <c r="GM514" s="1"/>
      <c r="GN514" s="1"/>
      <c r="GO514" s="1"/>
      <c r="GP514" s="1">
        <v>1</v>
      </c>
      <c r="GQ514" s="1"/>
    </row>
    <row r="515" spans="1:199" ht="28" customHeight="1">
      <c r="A515" s="1" t="s">
        <v>2708</v>
      </c>
      <c r="B515" s="1" t="s">
        <v>2709</v>
      </c>
      <c r="C515" s="1" t="s">
        <v>2708</v>
      </c>
      <c r="D515" s="1" t="s">
        <v>201</v>
      </c>
      <c r="E515" s="1" t="s">
        <v>2709</v>
      </c>
      <c r="F515" s="1"/>
      <c r="G515" s="1">
        <v>5460</v>
      </c>
      <c r="H515" s="1"/>
      <c r="I515" s="1">
        <v>0</v>
      </c>
      <c r="J515" s="1">
        <v>1</v>
      </c>
      <c r="K515" s="1"/>
      <c r="L515" s="1"/>
      <c r="M515" s="1"/>
      <c r="N515" s="1"/>
      <c r="O515" s="1"/>
      <c r="P515" s="1" t="s">
        <v>2710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 t="s">
        <v>2711</v>
      </c>
      <c r="AJ515" s="1"/>
      <c r="AK515" s="1"/>
      <c r="AL515" s="1"/>
      <c r="AM515" s="1"/>
      <c r="AN515" s="1"/>
      <c r="AO515" s="1"/>
      <c r="AP515" s="1"/>
      <c r="AQ515" s="1"/>
      <c r="AR515" s="1"/>
      <c r="AS515" s="1">
        <v>1</v>
      </c>
      <c r="AT515" s="1">
        <v>1</v>
      </c>
      <c r="AU515" s="1">
        <v>0</v>
      </c>
      <c r="AV515" s="1">
        <v>1</v>
      </c>
      <c r="AW515" s="1">
        <v>0</v>
      </c>
      <c r="AX515" s="1">
        <v>0</v>
      </c>
      <c r="AY515" s="1"/>
      <c r="AZ515" s="1"/>
      <c r="BA515" s="1"/>
      <c r="BB515" s="1">
        <v>-1</v>
      </c>
      <c r="BC515" s="1">
        <v>0</v>
      </c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>
        <v>0</v>
      </c>
      <c r="CT515" s="1" t="s">
        <v>2712</v>
      </c>
      <c r="CU515" s="1"/>
      <c r="CV515" s="1" t="s">
        <v>2713</v>
      </c>
      <c r="CW515" s="1"/>
      <c r="CX515" s="1" t="s">
        <v>2708</v>
      </c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>
        <v>407697</v>
      </c>
      <c r="DU515" s="1"/>
      <c r="DV515" s="1" t="s">
        <v>277</v>
      </c>
      <c r="DW515" s="1" t="s">
        <v>2605</v>
      </c>
      <c r="DX515" s="1">
        <v>4</v>
      </c>
      <c r="DY515" s="1"/>
      <c r="DZ515" s="1">
        <v>1</v>
      </c>
      <c r="EA515" s="1">
        <v>1</v>
      </c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 t="s">
        <v>208</v>
      </c>
      <c r="EP515" s="1" t="s">
        <v>209</v>
      </c>
      <c r="EQ515" s="1" t="s">
        <v>209</v>
      </c>
      <c r="ER515" s="1" t="s">
        <v>209</v>
      </c>
      <c r="ES515" s="1" t="s">
        <v>209</v>
      </c>
      <c r="ET515" s="1">
        <v>2</v>
      </c>
      <c r="EU515" s="1"/>
      <c r="EV515" s="1"/>
      <c r="EW515" s="1"/>
      <c r="EX515" s="1">
        <v>0</v>
      </c>
      <c r="EY515" s="1">
        <v>0</v>
      </c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 t="s">
        <v>222</v>
      </c>
      <c r="GK515" s="1" t="s">
        <v>201</v>
      </c>
      <c r="GL515" s="1">
        <v>999999999</v>
      </c>
      <c r="GM515" s="1"/>
      <c r="GN515" s="1"/>
      <c r="GO515" s="1"/>
      <c r="GP515" s="1">
        <v>1</v>
      </c>
      <c r="GQ515" s="1"/>
    </row>
    <row r="516" spans="1:199" ht="28" customHeight="1">
      <c r="A516" s="1" t="s">
        <v>2714</v>
      </c>
      <c r="B516" s="1" t="s">
        <v>2715</v>
      </c>
      <c r="C516" s="1" t="s">
        <v>2714</v>
      </c>
      <c r="D516" s="1" t="s">
        <v>201</v>
      </c>
      <c r="E516" s="1" t="s">
        <v>2715</v>
      </c>
      <c r="F516" s="1"/>
      <c r="G516" s="1">
        <v>4830</v>
      </c>
      <c r="H516" s="1"/>
      <c r="I516" s="1">
        <v>0</v>
      </c>
      <c r="J516" s="1">
        <v>1</v>
      </c>
      <c r="K516" s="1"/>
      <c r="L516" s="1"/>
      <c r="M516" s="1"/>
      <c r="N516" s="1"/>
      <c r="O516" s="1"/>
      <c r="P516" s="1" t="s">
        <v>2716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 t="s">
        <v>2717</v>
      </c>
      <c r="AJ516" s="1"/>
      <c r="AK516" s="1"/>
      <c r="AL516" s="1"/>
      <c r="AM516" s="1"/>
      <c r="AN516" s="1"/>
      <c r="AO516" s="1"/>
      <c r="AP516" s="1"/>
      <c r="AQ516" s="1"/>
      <c r="AR516" s="1"/>
      <c r="AS516" s="1">
        <v>1</v>
      </c>
      <c r="AT516" s="1">
        <v>1</v>
      </c>
      <c r="AU516" s="1">
        <v>0</v>
      </c>
      <c r="AV516" s="1">
        <v>1</v>
      </c>
      <c r="AW516" s="1">
        <v>0</v>
      </c>
      <c r="AX516" s="1">
        <v>0</v>
      </c>
      <c r="AY516" s="1"/>
      <c r="AZ516" s="1"/>
      <c r="BA516" s="1"/>
      <c r="BB516" s="1">
        <v>-1</v>
      </c>
      <c r="BC516" s="1">
        <v>0</v>
      </c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>
        <v>0</v>
      </c>
      <c r="CT516" s="1" t="s">
        <v>2718</v>
      </c>
      <c r="CU516" s="1"/>
      <c r="CV516" s="1" t="s">
        <v>2719</v>
      </c>
      <c r="CW516" s="1"/>
      <c r="CX516" s="1" t="s">
        <v>2714</v>
      </c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>
        <v>407697</v>
      </c>
      <c r="DU516" s="1"/>
      <c r="DV516" s="1" t="s">
        <v>277</v>
      </c>
      <c r="DW516" s="1" t="s">
        <v>2605</v>
      </c>
      <c r="DX516" s="1">
        <v>4</v>
      </c>
      <c r="DY516" s="1"/>
      <c r="DZ516" s="1">
        <v>1</v>
      </c>
      <c r="EA516" s="1">
        <v>1</v>
      </c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 t="s">
        <v>208</v>
      </c>
      <c r="EP516" s="1" t="s">
        <v>209</v>
      </c>
      <c r="EQ516" s="1" t="s">
        <v>209</v>
      </c>
      <c r="ER516" s="1" t="s">
        <v>209</v>
      </c>
      <c r="ES516" s="1" t="s">
        <v>209</v>
      </c>
      <c r="ET516" s="1">
        <v>2</v>
      </c>
      <c r="EU516" s="1"/>
      <c r="EV516" s="1"/>
      <c r="EW516" s="1"/>
      <c r="EX516" s="1">
        <v>0</v>
      </c>
      <c r="EY516" s="1">
        <v>0</v>
      </c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 t="s">
        <v>222</v>
      </c>
      <c r="GK516" s="1" t="s">
        <v>201</v>
      </c>
      <c r="GL516" s="1">
        <v>999999999</v>
      </c>
      <c r="GM516" s="1"/>
      <c r="GN516" s="1"/>
      <c r="GO516" s="1"/>
      <c r="GP516" s="1">
        <v>1</v>
      </c>
      <c r="GQ516" s="1"/>
    </row>
    <row r="517" spans="1:199" ht="28" customHeight="1">
      <c r="A517" s="1" t="s">
        <v>2720</v>
      </c>
      <c r="B517" s="1" t="s">
        <v>2721</v>
      </c>
      <c r="C517" s="1" t="s">
        <v>2720</v>
      </c>
      <c r="D517" s="1" t="s">
        <v>201</v>
      </c>
      <c r="E517" s="1" t="s">
        <v>2721</v>
      </c>
      <c r="F517" s="1"/>
      <c r="G517" s="1">
        <v>6300</v>
      </c>
      <c r="H517" s="1"/>
      <c r="I517" s="1">
        <v>0</v>
      </c>
      <c r="J517" s="1">
        <v>1</v>
      </c>
      <c r="K517" s="1"/>
      <c r="L517" s="1"/>
      <c r="M517" s="1"/>
      <c r="N517" s="1"/>
      <c r="O517" s="1"/>
      <c r="P517" s="1" t="s">
        <v>2722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 t="s">
        <v>2723</v>
      </c>
      <c r="AJ517" s="1"/>
      <c r="AK517" s="1"/>
      <c r="AL517" s="1"/>
      <c r="AM517" s="1"/>
      <c r="AN517" s="1"/>
      <c r="AO517" s="1"/>
      <c r="AP517" s="1"/>
      <c r="AQ517" s="1"/>
      <c r="AR517" s="1"/>
      <c r="AS517" s="1">
        <v>1</v>
      </c>
      <c r="AT517" s="1">
        <v>1</v>
      </c>
      <c r="AU517" s="1">
        <v>0</v>
      </c>
      <c r="AV517" s="1">
        <v>1</v>
      </c>
      <c r="AW517" s="1">
        <v>0</v>
      </c>
      <c r="AX517" s="1">
        <v>0</v>
      </c>
      <c r="AY517" s="1"/>
      <c r="AZ517" s="1"/>
      <c r="BA517" s="1"/>
      <c r="BB517" s="1">
        <v>-1</v>
      </c>
      <c r="BC517" s="1">
        <v>0</v>
      </c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>
        <v>0</v>
      </c>
      <c r="CT517" s="1" t="s">
        <v>2724</v>
      </c>
      <c r="CU517" s="1"/>
      <c r="CV517" s="1" t="s">
        <v>2725</v>
      </c>
      <c r="CW517" s="1"/>
      <c r="CX517" s="1" t="s">
        <v>2720</v>
      </c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>
        <v>407697</v>
      </c>
      <c r="DU517" s="1"/>
      <c r="DV517" s="1" t="s">
        <v>277</v>
      </c>
      <c r="DW517" s="1" t="s">
        <v>2605</v>
      </c>
      <c r="DX517" s="1">
        <v>4</v>
      </c>
      <c r="DY517" s="1"/>
      <c r="DZ517" s="1">
        <v>1</v>
      </c>
      <c r="EA517" s="1">
        <v>1</v>
      </c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 t="s">
        <v>208</v>
      </c>
      <c r="EP517" s="1" t="s">
        <v>209</v>
      </c>
      <c r="EQ517" s="1" t="s">
        <v>209</v>
      </c>
      <c r="ER517" s="1" t="s">
        <v>209</v>
      </c>
      <c r="ES517" s="1" t="s">
        <v>209</v>
      </c>
      <c r="ET517" s="1">
        <v>2</v>
      </c>
      <c r="EU517" s="1"/>
      <c r="EV517" s="1"/>
      <c r="EW517" s="1"/>
      <c r="EX517" s="1">
        <v>0</v>
      </c>
      <c r="EY517" s="1">
        <v>0</v>
      </c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 t="s">
        <v>222</v>
      </c>
      <c r="GK517" s="1" t="s">
        <v>201</v>
      </c>
      <c r="GL517" s="1">
        <v>999999999</v>
      </c>
      <c r="GM517" s="1"/>
      <c r="GN517" s="1"/>
      <c r="GO517" s="1"/>
      <c r="GP517" s="1">
        <v>1</v>
      </c>
      <c r="GQ517" s="1"/>
    </row>
    <row r="518" spans="1:199" ht="28" customHeight="1">
      <c r="A518" s="1" t="s">
        <v>2726</v>
      </c>
      <c r="B518" s="1" t="s">
        <v>2727</v>
      </c>
      <c r="C518" s="1" t="s">
        <v>2726</v>
      </c>
      <c r="D518" s="1" t="s">
        <v>201</v>
      </c>
      <c r="E518" s="1" t="s">
        <v>2727</v>
      </c>
      <c r="F518" s="1"/>
      <c r="G518" s="1">
        <v>6930</v>
      </c>
      <c r="H518" s="1"/>
      <c r="I518" s="1">
        <v>0</v>
      </c>
      <c r="J518" s="1">
        <v>1</v>
      </c>
      <c r="K518" s="1"/>
      <c r="L518" s="1"/>
      <c r="M518" s="1"/>
      <c r="N518" s="1"/>
      <c r="O518" s="1"/>
      <c r="P518" s="1" t="s">
        <v>2728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 t="s">
        <v>2729</v>
      </c>
      <c r="AJ518" s="1"/>
      <c r="AK518" s="1"/>
      <c r="AL518" s="1"/>
      <c r="AM518" s="1"/>
      <c r="AN518" s="1"/>
      <c r="AO518" s="1"/>
      <c r="AP518" s="1"/>
      <c r="AQ518" s="1"/>
      <c r="AR518" s="1"/>
      <c r="AS518" s="1">
        <v>1</v>
      </c>
      <c r="AT518" s="1">
        <v>1</v>
      </c>
      <c r="AU518" s="1">
        <v>0</v>
      </c>
      <c r="AV518" s="1">
        <v>1</v>
      </c>
      <c r="AW518" s="1">
        <v>0</v>
      </c>
      <c r="AX518" s="1">
        <v>0</v>
      </c>
      <c r="AY518" s="1"/>
      <c r="AZ518" s="1"/>
      <c r="BA518" s="1"/>
      <c r="BB518" s="1">
        <v>-1</v>
      </c>
      <c r="BC518" s="1">
        <v>0</v>
      </c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>
        <v>0</v>
      </c>
      <c r="CT518" s="1" t="s">
        <v>2730</v>
      </c>
      <c r="CU518" s="1"/>
      <c r="CV518" s="1" t="s">
        <v>2731</v>
      </c>
      <c r="CW518" s="1"/>
      <c r="CX518" s="1" t="s">
        <v>2726</v>
      </c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>
        <v>407697</v>
      </c>
      <c r="DU518" s="1"/>
      <c r="DV518" s="1" t="s">
        <v>277</v>
      </c>
      <c r="DW518" s="1" t="s">
        <v>2605</v>
      </c>
      <c r="DX518" s="1">
        <v>4</v>
      </c>
      <c r="DY518" s="1"/>
      <c r="DZ518" s="1">
        <v>1</v>
      </c>
      <c r="EA518" s="1">
        <v>1</v>
      </c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 t="s">
        <v>208</v>
      </c>
      <c r="EP518" s="1" t="s">
        <v>209</v>
      </c>
      <c r="EQ518" s="1" t="s">
        <v>209</v>
      </c>
      <c r="ER518" s="1" t="s">
        <v>209</v>
      </c>
      <c r="ES518" s="1" t="s">
        <v>209</v>
      </c>
      <c r="ET518" s="1">
        <v>2</v>
      </c>
      <c r="EU518" s="1"/>
      <c r="EV518" s="1"/>
      <c r="EW518" s="1"/>
      <c r="EX518" s="1">
        <v>0</v>
      </c>
      <c r="EY518" s="1">
        <v>0</v>
      </c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 t="s">
        <v>222</v>
      </c>
      <c r="GK518" s="1" t="s">
        <v>201</v>
      </c>
      <c r="GL518" s="1">
        <v>999999999</v>
      </c>
      <c r="GM518" s="1"/>
      <c r="GN518" s="1"/>
      <c r="GO518" s="1"/>
      <c r="GP518" s="1">
        <v>1</v>
      </c>
      <c r="GQ518" s="1"/>
    </row>
    <row r="519" spans="1:199" ht="28" customHeight="1">
      <c r="A519" s="1" t="s">
        <v>2732</v>
      </c>
      <c r="B519" s="1" t="s">
        <v>2733</v>
      </c>
      <c r="C519" s="1" t="s">
        <v>2732</v>
      </c>
      <c r="D519" s="1" t="s">
        <v>201</v>
      </c>
      <c r="E519" s="1" t="s">
        <v>2733</v>
      </c>
      <c r="F519" s="1"/>
      <c r="G519" s="1">
        <v>9765</v>
      </c>
      <c r="H519" s="1"/>
      <c r="I519" s="1">
        <v>0</v>
      </c>
      <c r="J519" s="1">
        <v>1</v>
      </c>
      <c r="K519" s="1"/>
      <c r="L519" s="1"/>
      <c r="M519" s="1"/>
      <c r="N519" s="1"/>
      <c r="O519" s="1"/>
      <c r="P519" s="1" t="s">
        <v>2734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 t="s">
        <v>2735</v>
      </c>
      <c r="AJ519" s="1"/>
      <c r="AK519" s="1"/>
      <c r="AL519" s="1"/>
      <c r="AM519" s="1"/>
      <c r="AN519" s="1"/>
      <c r="AO519" s="1"/>
      <c r="AP519" s="1"/>
      <c r="AQ519" s="1"/>
      <c r="AR519" s="1"/>
      <c r="AS519" s="1">
        <v>1</v>
      </c>
      <c r="AT519" s="1">
        <v>1</v>
      </c>
      <c r="AU519" s="1">
        <v>0</v>
      </c>
      <c r="AV519" s="1">
        <v>1</v>
      </c>
      <c r="AW519" s="1">
        <v>0</v>
      </c>
      <c r="AX519" s="1">
        <v>0</v>
      </c>
      <c r="AY519" s="1"/>
      <c r="AZ519" s="1"/>
      <c r="BA519" s="1"/>
      <c r="BB519" s="1">
        <v>-1</v>
      </c>
      <c r="BC519" s="1">
        <v>0</v>
      </c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>
        <v>0</v>
      </c>
      <c r="CT519" s="1" t="s">
        <v>2736</v>
      </c>
      <c r="CU519" s="1"/>
      <c r="CV519" s="1" t="s">
        <v>2737</v>
      </c>
      <c r="CW519" s="1"/>
      <c r="CX519" s="1" t="s">
        <v>2732</v>
      </c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>
        <v>407697</v>
      </c>
      <c r="DU519" s="1"/>
      <c r="DV519" s="1" t="s">
        <v>277</v>
      </c>
      <c r="DW519" s="1" t="s">
        <v>2605</v>
      </c>
      <c r="DX519" s="1">
        <v>4</v>
      </c>
      <c r="DY519" s="1"/>
      <c r="DZ519" s="1">
        <v>1</v>
      </c>
      <c r="EA519" s="1">
        <v>1</v>
      </c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 t="s">
        <v>208</v>
      </c>
      <c r="EP519" s="1" t="s">
        <v>209</v>
      </c>
      <c r="EQ519" s="1" t="s">
        <v>209</v>
      </c>
      <c r="ER519" s="1" t="s">
        <v>209</v>
      </c>
      <c r="ES519" s="1" t="s">
        <v>209</v>
      </c>
      <c r="ET519" s="1">
        <v>2</v>
      </c>
      <c r="EU519" s="1"/>
      <c r="EV519" s="1"/>
      <c r="EW519" s="1"/>
      <c r="EX519" s="1">
        <v>0</v>
      </c>
      <c r="EY519" s="1">
        <v>0</v>
      </c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 t="s">
        <v>222</v>
      </c>
      <c r="GK519" s="1" t="s">
        <v>201</v>
      </c>
      <c r="GL519" s="1">
        <v>999999999</v>
      </c>
      <c r="GM519" s="1"/>
      <c r="GN519" s="1"/>
      <c r="GO519" s="1"/>
      <c r="GP519" s="1">
        <v>1</v>
      </c>
      <c r="GQ519" s="1"/>
    </row>
    <row r="520" spans="1:199" ht="28" customHeight="1">
      <c r="A520" s="1" t="s">
        <v>2738</v>
      </c>
      <c r="B520" s="1" t="s">
        <v>2739</v>
      </c>
      <c r="C520" s="1" t="s">
        <v>2738</v>
      </c>
      <c r="D520" s="1" t="s">
        <v>201</v>
      </c>
      <c r="E520" s="1" t="s">
        <v>2739</v>
      </c>
      <c r="F520" s="1"/>
      <c r="G520" s="1">
        <v>3990</v>
      </c>
      <c r="H520" s="1"/>
      <c r="I520" s="1">
        <v>0</v>
      </c>
      <c r="J520" s="1">
        <v>1</v>
      </c>
      <c r="K520" s="1"/>
      <c r="L520" s="1"/>
      <c r="M520" s="1"/>
      <c r="N520" s="1"/>
      <c r="O520" s="1"/>
      <c r="P520" s="1" t="s">
        <v>2740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 t="s">
        <v>2741</v>
      </c>
      <c r="AJ520" s="1"/>
      <c r="AK520" s="1"/>
      <c r="AL520" s="1"/>
      <c r="AM520" s="1"/>
      <c r="AN520" s="1"/>
      <c r="AO520" s="1"/>
      <c r="AP520" s="1"/>
      <c r="AQ520" s="1"/>
      <c r="AR520" s="1"/>
      <c r="AS520" s="1">
        <v>1</v>
      </c>
      <c r="AT520" s="1">
        <v>1</v>
      </c>
      <c r="AU520" s="1">
        <v>0</v>
      </c>
      <c r="AV520" s="1">
        <v>1</v>
      </c>
      <c r="AW520" s="1">
        <v>0</v>
      </c>
      <c r="AX520" s="1">
        <v>0</v>
      </c>
      <c r="AY520" s="1"/>
      <c r="AZ520" s="1"/>
      <c r="BA520" s="1"/>
      <c r="BB520" s="1">
        <v>-1</v>
      </c>
      <c r="BC520" s="1">
        <v>0</v>
      </c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>
        <v>0</v>
      </c>
      <c r="CT520" s="1" t="s">
        <v>2742</v>
      </c>
      <c r="CU520" s="1"/>
      <c r="CV520" s="1" t="s">
        <v>2743</v>
      </c>
      <c r="CW520" s="1"/>
      <c r="CX520" s="1" t="s">
        <v>2738</v>
      </c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>
        <v>407697</v>
      </c>
      <c r="DU520" s="1"/>
      <c r="DV520" s="1" t="s">
        <v>277</v>
      </c>
      <c r="DW520" s="1" t="s">
        <v>2605</v>
      </c>
      <c r="DX520" s="1">
        <v>4</v>
      </c>
      <c r="DY520" s="1"/>
      <c r="DZ520" s="1">
        <v>1</v>
      </c>
      <c r="EA520" s="1">
        <v>1</v>
      </c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 t="s">
        <v>208</v>
      </c>
      <c r="EP520" s="1" t="s">
        <v>209</v>
      </c>
      <c r="EQ520" s="1" t="s">
        <v>209</v>
      </c>
      <c r="ER520" s="1" t="s">
        <v>209</v>
      </c>
      <c r="ES520" s="1" t="s">
        <v>209</v>
      </c>
      <c r="ET520" s="1">
        <v>2</v>
      </c>
      <c r="EU520" s="1"/>
      <c r="EV520" s="1"/>
      <c r="EW520" s="1"/>
      <c r="EX520" s="1">
        <v>0</v>
      </c>
      <c r="EY520" s="1">
        <v>0</v>
      </c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 t="s">
        <v>222</v>
      </c>
      <c r="GK520" s="1" t="s">
        <v>201</v>
      </c>
      <c r="GL520" s="1">
        <v>999999999</v>
      </c>
      <c r="GM520" s="1"/>
      <c r="GN520" s="1"/>
      <c r="GO520" s="1"/>
      <c r="GP520" s="1">
        <v>1</v>
      </c>
      <c r="GQ520" s="1"/>
    </row>
    <row r="521" spans="1:199" ht="28" customHeight="1">
      <c r="A521" s="1" t="s">
        <v>2744</v>
      </c>
      <c r="B521" s="1" t="s">
        <v>2745</v>
      </c>
      <c r="C521" s="1" t="s">
        <v>2744</v>
      </c>
      <c r="D521" s="1" t="s">
        <v>201</v>
      </c>
      <c r="E521" s="1" t="s">
        <v>2745</v>
      </c>
      <c r="F521" s="1"/>
      <c r="G521" s="1">
        <v>3308</v>
      </c>
      <c r="H521" s="1"/>
      <c r="I521" s="1">
        <v>0</v>
      </c>
      <c r="J521" s="1">
        <v>1</v>
      </c>
      <c r="K521" s="1"/>
      <c r="L521" s="1"/>
      <c r="M521" s="1"/>
      <c r="N521" s="1"/>
      <c r="O521" s="1"/>
      <c r="P521" s="1" t="s">
        <v>2746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 t="s">
        <v>2747</v>
      </c>
      <c r="AJ521" s="1"/>
      <c r="AK521" s="1"/>
      <c r="AL521" s="1"/>
      <c r="AM521" s="1"/>
      <c r="AN521" s="1"/>
      <c r="AO521" s="1"/>
      <c r="AP521" s="1"/>
      <c r="AQ521" s="1"/>
      <c r="AR521" s="1"/>
      <c r="AS521" s="1">
        <v>1</v>
      </c>
      <c r="AT521" s="1">
        <v>1</v>
      </c>
      <c r="AU521" s="1">
        <v>0</v>
      </c>
      <c r="AV521" s="1">
        <v>1</v>
      </c>
      <c r="AW521" s="1">
        <v>0</v>
      </c>
      <c r="AX521" s="1">
        <v>0</v>
      </c>
      <c r="AY521" s="1"/>
      <c r="AZ521" s="1"/>
      <c r="BA521" s="1"/>
      <c r="BB521" s="1">
        <v>-1</v>
      </c>
      <c r="BC521" s="1">
        <v>0</v>
      </c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>
        <v>0</v>
      </c>
      <c r="CT521" s="1" t="s">
        <v>2748</v>
      </c>
      <c r="CU521" s="1"/>
      <c r="CV521" s="1" t="s">
        <v>2749</v>
      </c>
      <c r="CW521" s="1"/>
      <c r="CX521" s="1" t="s">
        <v>2744</v>
      </c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>
        <v>407697</v>
      </c>
      <c r="DU521" s="1"/>
      <c r="DV521" s="1" t="s">
        <v>277</v>
      </c>
      <c r="DW521" s="1" t="s">
        <v>2605</v>
      </c>
      <c r="DX521" s="1">
        <v>4</v>
      </c>
      <c r="DY521" s="1"/>
      <c r="DZ521" s="1">
        <v>1</v>
      </c>
      <c r="EA521" s="1">
        <v>1</v>
      </c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 t="s">
        <v>208</v>
      </c>
      <c r="EP521" s="1" t="s">
        <v>209</v>
      </c>
      <c r="EQ521" s="1" t="s">
        <v>209</v>
      </c>
      <c r="ER521" s="1" t="s">
        <v>209</v>
      </c>
      <c r="ES521" s="1" t="s">
        <v>209</v>
      </c>
      <c r="ET521" s="1">
        <v>2</v>
      </c>
      <c r="EU521" s="1"/>
      <c r="EV521" s="1"/>
      <c r="EW521" s="1"/>
      <c r="EX521" s="1">
        <v>0</v>
      </c>
      <c r="EY521" s="1">
        <v>0</v>
      </c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 t="s">
        <v>222</v>
      </c>
      <c r="GK521" s="1" t="s">
        <v>201</v>
      </c>
      <c r="GL521" s="1">
        <v>999999999</v>
      </c>
      <c r="GM521" s="1"/>
      <c r="GN521" s="1"/>
      <c r="GO521" s="1"/>
      <c r="GP521" s="1">
        <v>1</v>
      </c>
      <c r="GQ521" s="1"/>
    </row>
    <row r="522" spans="1:199" ht="28" customHeight="1">
      <c r="A522" s="1" t="s">
        <v>2750</v>
      </c>
      <c r="B522" s="1" t="s">
        <v>2751</v>
      </c>
      <c r="C522" s="1" t="s">
        <v>2750</v>
      </c>
      <c r="D522" s="1" t="s">
        <v>201</v>
      </c>
      <c r="E522" s="1" t="s">
        <v>2751</v>
      </c>
      <c r="F522" s="1"/>
      <c r="G522" s="1">
        <v>3990</v>
      </c>
      <c r="H522" s="1"/>
      <c r="I522" s="1">
        <v>0</v>
      </c>
      <c r="J522" s="1">
        <v>1</v>
      </c>
      <c r="K522" s="1"/>
      <c r="L522" s="1"/>
      <c r="M522" s="1"/>
      <c r="N522" s="1"/>
      <c r="O522" s="1"/>
      <c r="P522" s="1" t="s">
        <v>2752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 t="s">
        <v>2753</v>
      </c>
      <c r="AJ522" s="1"/>
      <c r="AK522" s="1"/>
      <c r="AL522" s="1"/>
      <c r="AM522" s="1"/>
      <c r="AN522" s="1"/>
      <c r="AO522" s="1"/>
      <c r="AP522" s="1"/>
      <c r="AQ522" s="1"/>
      <c r="AR522" s="1"/>
      <c r="AS522" s="1">
        <v>1</v>
      </c>
      <c r="AT522" s="1">
        <v>1</v>
      </c>
      <c r="AU522" s="1">
        <v>0</v>
      </c>
      <c r="AV522" s="1">
        <v>1</v>
      </c>
      <c r="AW522" s="1">
        <v>0</v>
      </c>
      <c r="AX522" s="1">
        <v>0</v>
      </c>
      <c r="AY522" s="1"/>
      <c r="AZ522" s="1"/>
      <c r="BA522" s="1"/>
      <c r="BB522" s="1">
        <v>-1</v>
      </c>
      <c r="BC522" s="1">
        <v>0</v>
      </c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>
        <v>0</v>
      </c>
      <c r="CT522" s="1" t="s">
        <v>2754</v>
      </c>
      <c r="CU522" s="1"/>
      <c r="CV522" s="1" t="s">
        <v>2755</v>
      </c>
      <c r="CW522" s="1"/>
      <c r="CX522" s="1" t="s">
        <v>2750</v>
      </c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>
        <v>563161</v>
      </c>
      <c r="DU522" s="1"/>
      <c r="DV522" s="1" t="s">
        <v>316</v>
      </c>
      <c r="DW522" s="1" t="s">
        <v>2605</v>
      </c>
      <c r="DX522" s="1">
        <v>4</v>
      </c>
      <c r="DY522" s="1"/>
      <c r="DZ522" s="1">
        <v>1</v>
      </c>
      <c r="EA522" s="1">
        <v>1</v>
      </c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 t="s">
        <v>208</v>
      </c>
      <c r="EP522" s="1" t="s">
        <v>209</v>
      </c>
      <c r="EQ522" s="1" t="s">
        <v>209</v>
      </c>
      <c r="ER522" s="1" t="s">
        <v>209</v>
      </c>
      <c r="ES522" s="1" t="s">
        <v>209</v>
      </c>
      <c r="ET522" s="1">
        <v>2</v>
      </c>
      <c r="EU522" s="1"/>
      <c r="EV522" s="1"/>
      <c r="EW522" s="1"/>
      <c r="EX522" s="1">
        <v>0</v>
      </c>
      <c r="EY522" s="1">
        <v>0</v>
      </c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 t="s">
        <v>222</v>
      </c>
      <c r="GK522" s="1" t="s">
        <v>201</v>
      </c>
      <c r="GL522" s="1">
        <v>999999999</v>
      </c>
      <c r="GM522" s="1"/>
      <c r="GN522" s="1"/>
      <c r="GO522" s="1"/>
      <c r="GP522" s="1">
        <v>1</v>
      </c>
      <c r="GQ522" s="1"/>
    </row>
    <row r="523" spans="1:199" ht="28" customHeight="1">
      <c r="A523" s="1" t="s">
        <v>2756</v>
      </c>
      <c r="B523" s="1" t="s">
        <v>2757</v>
      </c>
      <c r="C523" s="1" t="s">
        <v>2756</v>
      </c>
      <c r="D523" s="1" t="s">
        <v>201</v>
      </c>
      <c r="E523" s="1" t="s">
        <v>2757</v>
      </c>
      <c r="F523" s="1"/>
      <c r="G523" s="1">
        <v>3990</v>
      </c>
      <c r="H523" s="1"/>
      <c r="I523" s="1">
        <v>0</v>
      </c>
      <c r="J523" s="1">
        <v>1</v>
      </c>
      <c r="K523" s="1"/>
      <c r="L523" s="1"/>
      <c r="M523" s="1"/>
      <c r="N523" s="1"/>
      <c r="O523" s="1"/>
      <c r="P523" s="1" t="s">
        <v>2758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 t="s">
        <v>2759</v>
      </c>
      <c r="AJ523" s="1"/>
      <c r="AK523" s="1"/>
      <c r="AL523" s="1"/>
      <c r="AM523" s="1"/>
      <c r="AN523" s="1"/>
      <c r="AO523" s="1"/>
      <c r="AP523" s="1"/>
      <c r="AQ523" s="1"/>
      <c r="AR523" s="1"/>
      <c r="AS523" s="1">
        <v>1</v>
      </c>
      <c r="AT523" s="1">
        <v>1</v>
      </c>
      <c r="AU523" s="1">
        <v>0</v>
      </c>
      <c r="AV523" s="1">
        <v>1</v>
      </c>
      <c r="AW523" s="1">
        <v>0</v>
      </c>
      <c r="AX523" s="1">
        <v>0</v>
      </c>
      <c r="AY523" s="1"/>
      <c r="AZ523" s="1"/>
      <c r="BA523" s="1"/>
      <c r="BB523" s="1">
        <v>-1</v>
      </c>
      <c r="BC523" s="1">
        <v>0</v>
      </c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>
        <v>0</v>
      </c>
      <c r="CT523" s="1" t="s">
        <v>2760</v>
      </c>
      <c r="CU523" s="1"/>
      <c r="CV523" s="1" t="s">
        <v>2761</v>
      </c>
      <c r="CW523" s="1"/>
      <c r="CX523" s="1" t="s">
        <v>2756</v>
      </c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>
        <v>563161</v>
      </c>
      <c r="DU523" s="1"/>
      <c r="DV523" s="1" t="s">
        <v>316</v>
      </c>
      <c r="DW523" s="1" t="s">
        <v>2605</v>
      </c>
      <c r="DX523" s="1">
        <v>4</v>
      </c>
      <c r="DY523" s="1"/>
      <c r="DZ523" s="1">
        <v>1</v>
      </c>
      <c r="EA523" s="1">
        <v>1</v>
      </c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 t="s">
        <v>208</v>
      </c>
      <c r="EP523" s="1" t="s">
        <v>209</v>
      </c>
      <c r="EQ523" s="1" t="s">
        <v>209</v>
      </c>
      <c r="ER523" s="1" t="s">
        <v>209</v>
      </c>
      <c r="ES523" s="1" t="s">
        <v>209</v>
      </c>
      <c r="ET523" s="1">
        <v>2</v>
      </c>
      <c r="EU523" s="1"/>
      <c r="EV523" s="1"/>
      <c r="EW523" s="1"/>
      <c r="EX523" s="1">
        <v>0</v>
      </c>
      <c r="EY523" s="1">
        <v>0</v>
      </c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 t="s">
        <v>222</v>
      </c>
      <c r="GK523" s="1" t="s">
        <v>201</v>
      </c>
      <c r="GL523" s="1">
        <v>999999999</v>
      </c>
      <c r="GM523" s="1"/>
      <c r="GN523" s="1"/>
      <c r="GO523" s="1"/>
      <c r="GP523" s="1">
        <v>1</v>
      </c>
      <c r="GQ523" s="1"/>
    </row>
    <row r="524" spans="1:199" ht="28" customHeight="1">
      <c r="A524" s="1" t="s">
        <v>2762</v>
      </c>
      <c r="B524" s="1" t="s">
        <v>2763</v>
      </c>
      <c r="C524" s="1" t="s">
        <v>2762</v>
      </c>
      <c r="D524" s="1" t="s">
        <v>201</v>
      </c>
      <c r="E524" s="1" t="s">
        <v>2763</v>
      </c>
      <c r="F524" s="1"/>
      <c r="G524" s="1">
        <v>5460</v>
      </c>
      <c r="H524" s="1"/>
      <c r="I524" s="1">
        <v>0</v>
      </c>
      <c r="J524" s="1">
        <v>1</v>
      </c>
      <c r="K524" s="1"/>
      <c r="L524" s="1"/>
      <c r="M524" s="1"/>
      <c r="N524" s="1"/>
      <c r="O524" s="1"/>
      <c r="P524" s="1" t="s">
        <v>2764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 t="s">
        <v>2765</v>
      </c>
      <c r="AJ524" s="1"/>
      <c r="AK524" s="1"/>
      <c r="AL524" s="1"/>
      <c r="AM524" s="1"/>
      <c r="AN524" s="1"/>
      <c r="AO524" s="1"/>
      <c r="AP524" s="1"/>
      <c r="AQ524" s="1"/>
      <c r="AR524" s="1"/>
      <c r="AS524" s="1">
        <v>1</v>
      </c>
      <c r="AT524" s="1">
        <v>1</v>
      </c>
      <c r="AU524" s="1">
        <v>0</v>
      </c>
      <c r="AV524" s="1">
        <v>1</v>
      </c>
      <c r="AW524" s="1">
        <v>0</v>
      </c>
      <c r="AX524" s="1">
        <v>0</v>
      </c>
      <c r="AY524" s="1"/>
      <c r="AZ524" s="1"/>
      <c r="BA524" s="1"/>
      <c r="BB524" s="1">
        <v>-1</v>
      </c>
      <c r="BC524" s="1">
        <v>0</v>
      </c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>
        <v>0</v>
      </c>
      <c r="CT524" s="1" t="s">
        <v>2766</v>
      </c>
      <c r="CU524" s="1"/>
      <c r="CV524" s="1" t="s">
        <v>2767</v>
      </c>
      <c r="CW524" s="1"/>
      <c r="CX524" s="1" t="s">
        <v>2762</v>
      </c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>
        <v>563161</v>
      </c>
      <c r="DU524" s="1"/>
      <c r="DV524" s="1" t="s">
        <v>316</v>
      </c>
      <c r="DW524" s="1" t="s">
        <v>2605</v>
      </c>
      <c r="DX524" s="1">
        <v>4</v>
      </c>
      <c r="DY524" s="1"/>
      <c r="DZ524" s="1">
        <v>1</v>
      </c>
      <c r="EA524" s="1">
        <v>1</v>
      </c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 t="s">
        <v>208</v>
      </c>
      <c r="EP524" s="1" t="s">
        <v>209</v>
      </c>
      <c r="EQ524" s="1" t="s">
        <v>209</v>
      </c>
      <c r="ER524" s="1" t="s">
        <v>209</v>
      </c>
      <c r="ES524" s="1" t="s">
        <v>209</v>
      </c>
      <c r="ET524" s="1">
        <v>2</v>
      </c>
      <c r="EU524" s="1"/>
      <c r="EV524" s="1"/>
      <c r="EW524" s="1"/>
      <c r="EX524" s="1">
        <v>0</v>
      </c>
      <c r="EY524" s="1">
        <v>0</v>
      </c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 t="s">
        <v>222</v>
      </c>
      <c r="GK524" s="1" t="s">
        <v>201</v>
      </c>
      <c r="GL524" s="1">
        <v>999999999</v>
      </c>
      <c r="GM524" s="1"/>
      <c r="GN524" s="1"/>
      <c r="GO524" s="1"/>
      <c r="GP524" s="1">
        <v>1</v>
      </c>
      <c r="GQ524" s="1"/>
    </row>
    <row r="525" spans="1:199" ht="28" customHeight="1">
      <c r="A525" s="1" t="s">
        <v>2768</v>
      </c>
      <c r="B525" s="1" t="s">
        <v>2769</v>
      </c>
      <c r="C525" s="1" t="s">
        <v>2768</v>
      </c>
      <c r="D525" s="1" t="s">
        <v>201</v>
      </c>
      <c r="E525" s="1" t="s">
        <v>2769</v>
      </c>
      <c r="F525" s="1"/>
      <c r="G525" s="1">
        <v>2625</v>
      </c>
      <c r="H525" s="1"/>
      <c r="I525" s="1">
        <v>0</v>
      </c>
      <c r="J525" s="1">
        <v>1</v>
      </c>
      <c r="K525" s="1"/>
      <c r="L525" s="1"/>
      <c r="M525" s="1"/>
      <c r="N525" s="1"/>
      <c r="O525" s="1"/>
      <c r="P525" s="1" t="s">
        <v>2770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 t="s">
        <v>2771</v>
      </c>
      <c r="AJ525" s="1"/>
      <c r="AK525" s="1"/>
      <c r="AL525" s="1"/>
      <c r="AM525" s="1"/>
      <c r="AN525" s="1"/>
      <c r="AO525" s="1"/>
      <c r="AP525" s="1"/>
      <c r="AQ525" s="1"/>
      <c r="AR525" s="1"/>
      <c r="AS525" s="1">
        <v>1</v>
      </c>
      <c r="AT525" s="1">
        <v>1</v>
      </c>
      <c r="AU525" s="1">
        <v>0</v>
      </c>
      <c r="AV525" s="1">
        <v>1</v>
      </c>
      <c r="AW525" s="1">
        <v>0</v>
      </c>
      <c r="AX525" s="1">
        <v>0</v>
      </c>
      <c r="AY525" s="1"/>
      <c r="AZ525" s="1"/>
      <c r="BA525" s="1"/>
      <c r="BB525" s="1">
        <v>-1</v>
      </c>
      <c r="BC525" s="1">
        <v>0</v>
      </c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>
        <v>0</v>
      </c>
      <c r="CT525" s="1" t="s">
        <v>2772</v>
      </c>
      <c r="CU525" s="1"/>
      <c r="CV525" s="1" t="s">
        <v>2773</v>
      </c>
      <c r="CW525" s="1"/>
      <c r="CX525" s="1" t="s">
        <v>2768</v>
      </c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>
        <v>563161</v>
      </c>
      <c r="DU525" s="1"/>
      <c r="DV525" s="1" t="s">
        <v>316</v>
      </c>
      <c r="DW525" s="1" t="s">
        <v>2605</v>
      </c>
      <c r="DX525" s="1">
        <v>4</v>
      </c>
      <c r="DY525" s="1"/>
      <c r="DZ525" s="1">
        <v>1</v>
      </c>
      <c r="EA525" s="1">
        <v>1</v>
      </c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 t="s">
        <v>208</v>
      </c>
      <c r="EP525" s="1" t="s">
        <v>209</v>
      </c>
      <c r="EQ525" s="1" t="s">
        <v>209</v>
      </c>
      <c r="ER525" s="1" t="s">
        <v>209</v>
      </c>
      <c r="ES525" s="1" t="s">
        <v>209</v>
      </c>
      <c r="ET525" s="1">
        <v>2</v>
      </c>
      <c r="EU525" s="1"/>
      <c r="EV525" s="1"/>
      <c r="EW525" s="1"/>
      <c r="EX525" s="1">
        <v>0</v>
      </c>
      <c r="EY525" s="1">
        <v>0</v>
      </c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 t="s">
        <v>222</v>
      </c>
      <c r="GK525" s="1" t="s">
        <v>201</v>
      </c>
      <c r="GL525" s="1">
        <v>999999999</v>
      </c>
      <c r="GM525" s="1"/>
      <c r="GN525" s="1"/>
      <c r="GO525" s="1"/>
      <c r="GP525" s="1">
        <v>1</v>
      </c>
      <c r="GQ525" s="1"/>
    </row>
    <row r="526" spans="1:199" ht="28" customHeight="1">
      <c r="A526" s="1" t="s">
        <v>2774</v>
      </c>
      <c r="B526" s="1" t="s">
        <v>2775</v>
      </c>
      <c r="C526" s="1" t="s">
        <v>2774</v>
      </c>
      <c r="D526" s="1" t="s">
        <v>201</v>
      </c>
      <c r="E526" s="1" t="s">
        <v>2775</v>
      </c>
      <c r="F526" s="1"/>
      <c r="G526" s="1">
        <v>3990</v>
      </c>
      <c r="H526" s="1"/>
      <c r="I526" s="1">
        <v>0</v>
      </c>
      <c r="J526" s="1">
        <v>1</v>
      </c>
      <c r="K526" s="1"/>
      <c r="L526" s="1"/>
      <c r="M526" s="1"/>
      <c r="N526" s="1"/>
      <c r="O526" s="1"/>
      <c r="P526" s="1" t="s">
        <v>2776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 t="s">
        <v>2777</v>
      </c>
      <c r="AJ526" s="1"/>
      <c r="AK526" s="1"/>
      <c r="AL526" s="1"/>
      <c r="AM526" s="1"/>
      <c r="AN526" s="1"/>
      <c r="AO526" s="1"/>
      <c r="AP526" s="1"/>
      <c r="AQ526" s="1"/>
      <c r="AR526" s="1"/>
      <c r="AS526" s="1">
        <v>1</v>
      </c>
      <c r="AT526" s="1">
        <v>1</v>
      </c>
      <c r="AU526" s="1">
        <v>0</v>
      </c>
      <c r="AV526" s="1">
        <v>1</v>
      </c>
      <c r="AW526" s="1">
        <v>0</v>
      </c>
      <c r="AX526" s="1">
        <v>0</v>
      </c>
      <c r="AY526" s="1"/>
      <c r="AZ526" s="1"/>
      <c r="BA526" s="1"/>
      <c r="BB526" s="1">
        <v>-1</v>
      </c>
      <c r="BC526" s="1">
        <v>0</v>
      </c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>
        <v>0</v>
      </c>
      <c r="CT526" s="1" t="s">
        <v>2778</v>
      </c>
      <c r="CU526" s="1"/>
      <c r="CV526" s="1" t="s">
        <v>2779</v>
      </c>
      <c r="CW526" s="1"/>
      <c r="CX526" s="1" t="s">
        <v>2774</v>
      </c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>
        <v>563161</v>
      </c>
      <c r="DU526" s="1"/>
      <c r="DV526" s="1" t="s">
        <v>547</v>
      </c>
      <c r="DW526" s="1" t="s">
        <v>2605</v>
      </c>
      <c r="DX526" s="1">
        <v>4</v>
      </c>
      <c r="DY526" s="1"/>
      <c r="DZ526" s="1">
        <v>1</v>
      </c>
      <c r="EA526" s="1">
        <v>1</v>
      </c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 t="s">
        <v>208</v>
      </c>
      <c r="EP526" s="1" t="s">
        <v>209</v>
      </c>
      <c r="EQ526" s="1" t="s">
        <v>209</v>
      </c>
      <c r="ER526" s="1" t="s">
        <v>209</v>
      </c>
      <c r="ES526" s="1" t="s">
        <v>209</v>
      </c>
      <c r="ET526" s="1">
        <v>2</v>
      </c>
      <c r="EU526" s="1"/>
      <c r="EV526" s="1"/>
      <c r="EW526" s="1"/>
      <c r="EX526" s="1">
        <v>0</v>
      </c>
      <c r="EY526" s="1">
        <v>0</v>
      </c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 t="s">
        <v>222</v>
      </c>
      <c r="GK526" s="1" t="s">
        <v>201</v>
      </c>
      <c r="GL526" s="1">
        <v>999999999</v>
      </c>
      <c r="GM526" s="1"/>
      <c r="GN526" s="1"/>
      <c r="GO526" s="1"/>
      <c r="GP526" s="1">
        <v>1</v>
      </c>
      <c r="GQ526" s="1"/>
    </row>
    <row r="527" spans="1:199" ht="28" customHeight="1">
      <c r="A527" s="1" t="s">
        <v>2780</v>
      </c>
      <c r="B527" s="1" t="s">
        <v>2781</v>
      </c>
      <c r="C527" s="1" t="s">
        <v>2780</v>
      </c>
      <c r="D527" s="1" t="s">
        <v>201</v>
      </c>
      <c r="E527" s="1" t="s">
        <v>2781</v>
      </c>
      <c r="F527" s="1"/>
      <c r="G527" s="1">
        <v>3570</v>
      </c>
      <c r="H527" s="1"/>
      <c r="I527" s="1">
        <v>0</v>
      </c>
      <c r="J527" s="1">
        <v>1</v>
      </c>
      <c r="K527" s="1"/>
      <c r="L527" s="1"/>
      <c r="M527" s="1"/>
      <c r="N527" s="1"/>
      <c r="O527" s="1"/>
      <c r="P527" s="1" t="s">
        <v>2782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 t="s">
        <v>2783</v>
      </c>
      <c r="AJ527" s="1"/>
      <c r="AK527" s="1"/>
      <c r="AL527" s="1"/>
      <c r="AM527" s="1"/>
      <c r="AN527" s="1"/>
      <c r="AO527" s="1"/>
      <c r="AP527" s="1"/>
      <c r="AQ527" s="1"/>
      <c r="AR527" s="1"/>
      <c r="AS527" s="1">
        <v>1</v>
      </c>
      <c r="AT527" s="1">
        <v>1</v>
      </c>
      <c r="AU527" s="1">
        <v>0</v>
      </c>
      <c r="AV527" s="1">
        <v>1</v>
      </c>
      <c r="AW527" s="1">
        <v>0</v>
      </c>
      <c r="AX527" s="1">
        <v>0</v>
      </c>
      <c r="AY527" s="1"/>
      <c r="AZ527" s="1"/>
      <c r="BA527" s="1"/>
      <c r="BB527" s="1">
        <v>-1</v>
      </c>
      <c r="BC527" s="1">
        <v>0</v>
      </c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>
        <v>0</v>
      </c>
      <c r="CT527" s="1" t="s">
        <v>2784</v>
      </c>
      <c r="CU527" s="1"/>
      <c r="CV527" s="1" t="s">
        <v>2785</v>
      </c>
      <c r="CW527" s="1"/>
      <c r="CX527" s="1" t="s">
        <v>2780</v>
      </c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>
        <v>563161</v>
      </c>
      <c r="DU527" s="1"/>
      <c r="DV527" s="1" t="s">
        <v>547</v>
      </c>
      <c r="DW527" s="1" t="s">
        <v>2605</v>
      </c>
      <c r="DX527" s="1">
        <v>4</v>
      </c>
      <c r="DY527" s="1"/>
      <c r="DZ527" s="1">
        <v>1</v>
      </c>
      <c r="EA527" s="1">
        <v>1</v>
      </c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 t="s">
        <v>208</v>
      </c>
      <c r="EP527" s="1" t="s">
        <v>209</v>
      </c>
      <c r="EQ527" s="1" t="s">
        <v>209</v>
      </c>
      <c r="ER527" s="1" t="s">
        <v>209</v>
      </c>
      <c r="ES527" s="1" t="s">
        <v>209</v>
      </c>
      <c r="ET527" s="1">
        <v>2</v>
      </c>
      <c r="EU527" s="1"/>
      <c r="EV527" s="1"/>
      <c r="EW527" s="1"/>
      <c r="EX527" s="1">
        <v>0</v>
      </c>
      <c r="EY527" s="1">
        <v>0</v>
      </c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 t="s">
        <v>222</v>
      </c>
      <c r="GK527" s="1" t="s">
        <v>201</v>
      </c>
      <c r="GL527" s="1">
        <v>999999999</v>
      </c>
      <c r="GM527" s="1"/>
      <c r="GN527" s="1"/>
      <c r="GO527" s="1"/>
      <c r="GP527" s="1">
        <v>1</v>
      </c>
      <c r="GQ527" s="1"/>
    </row>
    <row r="528" spans="1:199" ht="28" customHeight="1">
      <c r="A528" s="1" t="s">
        <v>2786</v>
      </c>
      <c r="B528" s="1" t="s">
        <v>2787</v>
      </c>
      <c r="C528" s="1" t="s">
        <v>2786</v>
      </c>
      <c r="D528" s="1" t="s">
        <v>201</v>
      </c>
      <c r="E528" s="1" t="s">
        <v>2787</v>
      </c>
      <c r="F528" s="1"/>
      <c r="G528" s="1">
        <v>3990</v>
      </c>
      <c r="H528" s="1"/>
      <c r="I528" s="1">
        <v>0</v>
      </c>
      <c r="J528" s="1">
        <v>1</v>
      </c>
      <c r="K528" s="1"/>
      <c r="L528" s="1"/>
      <c r="M528" s="1"/>
      <c r="N528" s="1"/>
      <c r="O528" s="1"/>
      <c r="P528" s="1" t="s">
        <v>2788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 t="s">
        <v>2789</v>
      </c>
      <c r="AJ528" s="1"/>
      <c r="AK528" s="1"/>
      <c r="AL528" s="1"/>
      <c r="AM528" s="1"/>
      <c r="AN528" s="1"/>
      <c r="AO528" s="1"/>
      <c r="AP528" s="1"/>
      <c r="AQ528" s="1"/>
      <c r="AR528" s="1"/>
      <c r="AS528" s="1">
        <v>1</v>
      </c>
      <c r="AT528" s="1">
        <v>1</v>
      </c>
      <c r="AU528" s="1">
        <v>0</v>
      </c>
      <c r="AV528" s="1">
        <v>1</v>
      </c>
      <c r="AW528" s="1">
        <v>0</v>
      </c>
      <c r="AX528" s="1">
        <v>0</v>
      </c>
      <c r="AY528" s="1"/>
      <c r="AZ528" s="1"/>
      <c r="BA528" s="1"/>
      <c r="BB528" s="1">
        <v>-1</v>
      </c>
      <c r="BC528" s="1">
        <v>0</v>
      </c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>
        <v>0</v>
      </c>
      <c r="CT528" s="1" t="s">
        <v>2790</v>
      </c>
      <c r="CU528" s="1"/>
      <c r="CV528" s="1" t="s">
        <v>2791</v>
      </c>
      <c r="CW528" s="1"/>
      <c r="CX528" s="1" t="s">
        <v>2786</v>
      </c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>
        <v>563161</v>
      </c>
      <c r="DU528" s="1"/>
      <c r="DV528" s="1" t="s">
        <v>547</v>
      </c>
      <c r="DW528" s="1" t="s">
        <v>2605</v>
      </c>
      <c r="DX528" s="1">
        <v>4</v>
      </c>
      <c r="DY528" s="1"/>
      <c r="DZ528" s="1">
        <v>1</v>
      </c>
      <c r="EA528" s="1">
        <v>1</v>
      </c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 t="s">
        <v>208</v>
      </c>
      <c r="EP528" s="1" t="s">
        <v>209</v>
      </c>
      <c r="EQ528" s="1" t="s">
        <v>209</v>
      </c>
      <c r="ER528" s="1" t="s">
        <v>209</v>
      </c>
      <c r="ES528" s="1" t="s">
        <v>209</v>
      </c>
      <c r="ET528" s="1">
        <v>2</v>
      </c>
      <c r="EU528" s="1"/>
      <c r="EV528" s="1"/>
      <c r="EW528" s="1"/>
      <c r="EX528" s="1">
        <v>0</v>
      </c>
      <c r="EY528" s="1">
        <v>0</v>
      </c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 t="s">
        <v>222</v>
      </c>
      <c r="GK528" s="1" t="s">
        <v>201</v>
      </c>
      <c r="GL528" s="1">
        <v>999999999</v>
      </c>
      <c r="GM528" s="1"/>
      <c r="GN528" s="1"/>
      <c r="GO528" s="1"/>
      <c r="GP528" s="1">
        <v>1</v>
      </c>
      <c r="GQ528" s="1"/>
    </row>
    <row r="529" spans="1:199" ht="28" customHeight="1">
      <c r="A529" s="1" t="s">
        <v>2792</v>
      </c>
      <c r="B529" s="1" t="s">
        <v>2793</v>
      </c>
      <c r="C529" s="1" t="s">
        <v>2792</v>
      </c>
      <c r="D529" s="1" t="s">
        <v>201</v>
      </c>
      <c r="E529" s="1" t="s">
        <v>2793</v>
      </c>
      <c r="F529" s="1"/>
      <c r="G529" s="1">
        <v>1995</v>
      </c>
      <c r="H529" s="1"/>
      <c r="I529" s="1">
        <v>0</v>
      </c>
      <c r="J529" s="1">
        <v>1</v>
      </c>
      <c r="K529" s="1"/>
      <c r="L529" s="1"/>
      <c r="M529" s="1"/>
      <c r="N529" s="1"/>
      <c r="O529" s="1"/>
      <c r="P529" s="1" t="s">
        <v>2794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 t="s">
        <v>2795</v>
      </c>
      <c r="AJ529" s="1"/>
      <c r="AK529" s="1"/>
      <c r="AL529" s="1"/>
      <c r="AM529" s="1"/>
      <c r="AN529" s="1"/>
      <c r="AO529" s="1"/>
      <c r="AP529" s="1"/>
      <c r="AQ529" s="1"/>
      <c r="AR529" s="1"/>
      <c r="AS529" s="1">
        <v>1</v>
      </c>
      <c r="AT529" s="1">
        <v>1</v>
      </c>
      <c r="AU529" s="1">
        <v>0</v>
      </c>
      <c r="AV529" s="1">
        <v>1</v>
      </c>
      <c r="AW529" s="1">
        <v>0</v>
      </c>
      <c r="AX529" s="1">
        <v>0</v>
      </c>
      <c r="AY529" s="1"/>
      <c r="AZ529" s="1"/>
      <c r="BA529" s="1"/>
      <c r="BB529" s="1">
        <v>-1</v>
      </c>
      <c r="BC529" s="1">
        <v>0</v>
      </c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>
        <v>0</v>
      </c>
      <c r="CT529" s="1" t="s">
        <v>2796</v>
      </c>
      <c r="CU529" s="1"/>
      <c r="CV529" s="1" t="s">
        <v>2797</v>
      </c>
      <c r="CW529" s="1"/>
      <c r="CX529" s="1" t="s">
        <v>2792</v>
      </c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>
        <v>563161</v>
      </c>
      <c r="DU529" s="1"/>
      <c r="DV529" s="1" t="s">
        <v>547</v>
      </c>
      <c r="DW529" s="1" t="s">
        <v>2605</v>
      </c>
      <c r="DX529" s="1">
        <v>4</v>
      </c>
      <c r="DY529" s="1"/>
      <c r="DZ529" s="1">
        <v>1</v>
      </c>
      <c r="EA529" s="1">
        <v>1</v>
      </c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 t="s">
        <v>208</v>
      </c>
      <c r="EP529" s="1" t="s">
        <v>209</v>
      </c>
      <c r="EQ529" s="1" t="s">
        <v>209</v>
      </c>
      <c r="ER529" s="1" t="s">
        <v>209</v>
      </c>
      <c r="ES529" s="1" t="s">
        <v>209</v>
      </c>
      <c r="ET529" s="1">
        <v>2</v>
      </c>
      <c r="EU529" s="1"/>
      <c r="EV529" s="1"/>
      <c r="EW529" s="1"/>
      <c r="EX529" s="1">
        <v>0</v>
      </c>
      <c r="EY529" s="1">
        <v>0</v>
      </c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 t="s">
        <v>222</v>
      </c>
      <c r="GK529" s="1" t="s">
        <v>201</v>
      </c>
      <c r="GL529" s="1">
        <v>999999999</v>
      </c>
      <c r="GM529" s="1"/>
      <c r="GN529" s="1"/>
      <c r="GO529" s="1"/>
      <c r="GP529" s="1">
        <v>1</v>
      </c>
      <c r="GQ529" s="1"/>
    </row>
    <row r="530" spans="1:199" ht="28" customHeight="1">
      <c r="A530" s="1" t="s">
        <v>2798</v>
      </c>
      <c r="B530" s="1" t="s">
        <v>2799</v>
      </c>
      <c r="C530" s="1" t="s">
        <v>2798</v>
      </c>
      <c r="D530" s="1" t="s">
        <v>201</v>
      </c>
      <c r="E530" s="1" t="s">
        <v>2799</v>
      </c>
      <c r="F530" s="1"/>
      <c r="G530" s="1">
        <v>3150</v>
      </c>
      <c r="H530" s="1"/>
      <c r="I530" s="1">
        <v>0</v>
      </c>
      <c r="J530" s="1">
        <v>1</v>
      </c>
      <c r="K530" s="1"/>
      <c r="L530" s="1"/>
      <c r="M530" s="1"/>
      <c r="N530" s="1"/>
      <c r="O530" s="1"/>
      <c r="P530" s="1" t="s">
        <v>2800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 t="s">
        <v>2801</v>
      </c>
      <c r="AJ530" s="1"/>
      <c r="AK530" s="1"/>
      <c r="AL530" s="1"/>
      <c r="AM530" s="1"/>
      <c r="AN530" s="1"/>
      <c r="AO530" s="1"/>
      <c r="AP530" s="1"/>
      <c r="AQ530" s="1"/>
      <c r="AR530" s="1"/>
      <c r="AS530" s="1">
        <v>1</v>
      </c>
      <c r="AT530" s="1">
        <v>1</v>
      </c>
      <c r="AU530" s="1">
        <v>0</v>
      </c>
      <c r="AV530" s="1">
        <v>1</v>
      </c>
      <c r="AW530" s="1">
        <v>0</v>
      </c>
      <c r="AX530" s="1">
        <v>0</v>
      </c>
      <c r="AY530" s="1"/>
      <c r="AZ530" s="1"/>
      <c r="BA530" s="1"/>
      <c r="BB530" s="1">
        <v>-1</v>
      </c>
      <c r="BC530" s="1">
        <v>0</v>
      </c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>
        <v>0</v>
      </c>
      <c r="CT530" s="1" t="s">
        <v>2802</v>
      </c>
      <c r="CU530" s="1"/>
      <c r="CV530" s="1" t="s">
        <v>2803</v>
      </c>
      <c r="CW530" s="1"/>
      <c r="CX530" s="1" t="s">
        <v>2798</v>
      </c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>
        <v>563161</v>
      </c>
      <c r="DU530" s="1"/>
      <c r="DV530" s="1" t="s">
        <v>547</v>
      </c>
      <c r="DW530" s="1" t="s">
        <v>2605</v>
      </c>
      <c r="DX530" s="1">
        <v>4</v>
      </c>
      <c r="DY530" s="1"/>
      <c r="DZ530" s="1">
        <v>1</v>
      </c>
      <c r="EA530" s="1">
        <v>1</v>
      </c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 t="s">
        <v>208</v>
      </c>
      <c r="EP530" s="1" t="s">
        <v>209</v>
      </c>
      <c r="EQ530" s="1" t="s">
        <v>209</v>
      </c>
      <c r="ER530" s="1" t="s">
        <v>209</v>
      </c>
      <c r="ES530" s="1" t="s">
        <v>209</v>
      </c>
      <c r="ET530" s="1">
        <v>2</v>
      </c>
      <c r="EU530" s="1"/>
      <c r="EV530" s="1"/>
      <c r="EW530" s="1"/>
      <c r="EX530" s="1">
        <v>0</v>
      </c>
      <c r="EY530" s="1">
        <v>0</v>
      </c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 t="s">
        <v>222</v>
      </c>
      <c r="GK530" s="1" t="s">
        <v>201</v>
      </c>
      <c r="GL530" s="1">
        <v>999999999</v>
      </c>
      <c r="GM530" s="1"/>
      <c r="GN530" s="1"/>
      <c r="GO530" s="1"/>
      <c r="GP530" s="1">
        <v>1</v>
      </c>
      <c r="GQ530" s="1"/>
    </row>
    <row r="531" spans="1:199" ht="28" customHeight="1">
      <c r="A531" s="1" t="s">
        <v>2804</v>
      </c>
      <c r="B531" s="1" t="s">
        <v>2805</v>
      </c>
      <c r="C531" s="1" t="s">
        <v>2804</v>
      </c>
      <c r="D531" s="1" t="s">
        <v>201</v>
      </c>
      <c r="E531" s="1" t="s">
        <v>2805</v>
      </c>
      <c r="F531" s="1"/>
      <c r="G531" s="1">
        <v>1575</v>
      </c>
      <c r="H531" s="1"/>
      <c r="I531" s="1">
        <v>0</v>
      </c>
      <c r="J531" s="1">
        <v>1</v>
      </c>
      <c r="K531" s="1"/>
      <c r="L531" s="1"/>
      <c r="M531" s="1"/>
      <c r="N531" s="1"/>
      <c r="O531" s="1"/>
      <c r="P531" s="1" t="s">
        <v>2806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 t="s">
        <v>2807</v>
      </c>
      <c r="AJ531" s="1"/>
      <c r="AK531" s="1"/>
      <c r="AL531" s="1"/>
      <c r="AM531" s="1"/>
      <c r="AN531" s="1"/>
      <c r="AO531" s="1"/>
      <c r="AP531" s="1"/>
      <c r="AQ531" s="1"/>
      <c r="AR531" s="1"/>
      <c r="AS531" s="1">
        <v>1</v>
      </c>
      <c r="AT531" s="1">
        <v>1</v>
      </c>
      <c r="AU531" s="1">
        <v>0</v>
      </c>
      <c r="AV531" s="1">
        <v>1</v>
      </c>
      <c r="AW531" s="1">
        <v>0</v>
      </c>
      <c r="AX531" s="1">
        <v>0</v>
      </c>
      <c r="AY531" s="1"/>
      <c r="AZ531" s="1"/>
      <c r="BA531" s="1"/>
      <c r="BB531" s="1">
        <v>-1</v>
      </c>
      <c r="BC531" s="1">
        <v>0</v>
      </c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>
        <v>0</v>
      </c>
      <c r="CT531" s="1" t="s">
        <v>2808</v>
      </c>
      <c r="CU531" s="1"/>
      <c r="CV531" s="1" t="s">
        <v>2809</v>
      </c>
      <c r="CW531" s="1"/>
      <c r="CX531" s="1" t="s">
        <v>2804</v>
      </c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>
        <v>563161</v>
      </c>
      <c r="DU531" s="1"/>
      <c r="DV531" s="1" t="s">
        <v>547</v>
      </c>
      <c r="DW531" s="1" t="s">
        <v>2605</v>
      </c>
      <c r="DX531" s="1">
        <v>4</v>
      </c>
      <c r="DY531" s="1"/>
      <c r="DZ531" s="1">
        <v>1</v>
      </c>
      <c r="EA531" s="1">
        <v>1</v>
      </c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 t="s">
        <v>208</v>
      </c>
      <c r="EP531" s="1" t="s">
        <v>209</v>
      </c>
      <c r="EQ531" s="1" t="s">
        <v>209</v>
      </c>
      <c r="ER531" s="1" t="s">
        <v>209</v>
      </c>
      <c r="ES531" s="1" t="s">
        <v>209</v>
      </c>
      <c r="ET531" s="1">
        <v>2</v>
      </c>
      <c r="EU531" s="1"/>
      <c r="EV531" s="1"/>
      <c r="EW531" s="1"/>
      <c r="EX531" s="1">
        <v>0</v>
      </c>
      <c r="EY531" s="1">
        <v>0</v>
      </c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 t="s">
        <v>222</v>
      </c>
      <c r="GK531" s="1" t="s">
        <v>201</v>
      </c>
      <c r="GL531" s="1">
        <v>999999999</v>
      </c>
      <c r="GM531" s="1"/>
      <c r="GN531" s="1"/>
      <c r="GO531" s="1"/>
      <c r="GP531" s="1">
        <v>1</v>
      </c>
      <c r="GQ531" s="1"/>
    </row>
    <row r="532" spans="1:199" ht="28" customHeight="1">
      <c r="A532" s="1" t="s">
        <v>2810</v>
      </c>
      <c r="B532" s="1" t="s">
        <v>2811</v>
      </c>
      <c r="C532" s="1" t="s">
        <v>2810</v>
      </c>
      <c r="D532" s="1" t="s">
        <v>201</v>
      </c>
      <c r="E532" s="1" t="s">
        <v>2811</v>
      </c>
      <c r="F532" s="1"/>
      <c r="G532" s="1">
        <v>3990</v>
      </c>
      <c r="H532" s="1"/>
      <c r="I532" s="1">
        <v>0</v>
      </c>
      <c r="J532" s="1">
        <v>1</v>
      </c>
      <c r="K532" s="1"/>
      <c r="L532" s="1"/>
      <c r="M532" s="1"/>
      <c r="N532" s="1"/>
      <c r="O532" s="1"/>
      <c r="P532" s="1" t="s">
        <v>2812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 t="s">
        <v>2813</v>
      </c>
      <c r="AJ532" s="1"/>
      <c r="AK532" s="1"/>
      <c r="AL532" s="1"/>
      <c r="AM532" s="1"/>
      <c r="AN532" s="1"/>
      <c r="AO532" s="1"/>
      <c r="AP532" s="1"/>
      <c r="AQ532" s="1"/>
      <c r="AR532" s="1"/>
      <c r="AS532" s="1">
        <v>1</v>
      </c>
      <c r="AT532" s="1">
        <v>1</v>
      </c>
      <c r="AU532" s="1">
        <v>0</v>
      </c>
      <c r="AV532" s="1">
        <v>1</v>
      </c>
      <c r="AW532" s="1">
        <v>0</v>
      </c>
      <c r="AX532" s="1">
        <v>0</v>
      </c>
      <c r="AY532" s="1"/>
      <c r="AZ532" s="1"/>
      <c r="BA532" s="1"/>
      <c r="BB532" s="1">
        <v>-1</v>
      </c>
      <c r="BC532" s="1">
        <v>0</v>
      </c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>
        <v>0</v>
      </c>
      <c r="CT532" s="1" t="s">
        <v>2814</v>
      </c>
      <c r="CU532" s="1"/>
      <c r="CV532" s="1" t="s">
        <v>2815</v>
      </c>
      <c r="CW532" s="1"/>
      <c r="CX532" s="1" t="s">
        <v>2810</v>
      </c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>
        <v>563161</v>
      </c>
      <c r="DU532" s="1"/>
      <c r="DV532" s="1" t="s">
        <v>322</v>
      </c>
      <c r="DW532" s="1" t="s">
        <v>2605</v>
      </c>
      <c r="DX532" s="1">
        <v>4</v>
      </c>
      <c r="DY532" s="1"/>
      <c r="DZ532" s="1">
        <v>1</v>
      </c>
      <c r="EA532" s="1">
        <v>1</v>
      </c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 t="s">
        <v>208</v>
      </c>
      <c r="EP532" s="1" t="s">
        <v>209</v>
      </c>
      <c r="EQ532" s="1" t="s">
        <v>209</v>
      </c>
      <c r="ER532" s="1" t="s">
        <v>209</v>
      </c>
      <c r="ES532" s="1" t="s">
        <v>209</v>
      </c>
      <c r="ET532" s="1">
        <v>2</v>
      </c>
      <c r="EU532" s="1"/>
      <c r="EV532" s="1"/>
      <c r="EW532" s="1"/>
      <c r="EX532" s="1">
        <v>0</v>
      </c>
      <c r="EY532" s="1">
        <v>0</v>
      </c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 t="s">
        <v>222</v>
      </c>
      <c r="GK532" s="1" t="s">
        <v>201</v>
      </c>
      <c r="GL532" s="1">
        <v>999999999</v>
      </c>
      <c r="GM532" s="1"/>
      <c r="GN532" s="1"/>
      <c r="GO532" s="1"/>
      <c r="GP532" s="1">
        <v>1</v>
      </c>
      <c r="GQ532" s="1"/>
    </row>
    <row r="533" spans="1:199" ht="28" customHeight="1">
      <c r="A533" s="1" t="s">
        <v>2816</v>
      </c>
      <c r="B533" s="1" t="s">
        <v>2817</v>
      </c>
      <c r="C533" s="1" t="s">
        <v>2816</v>
      </c>
      <c r="D533" s="1" t="s">
        <v>201</v>
      </c>
      <c r="E533" s="1" t="s">
        <v>2817</v>
      </c>
      <c r="F533" s="1"/>
      <c r="G533" s="1">
        <v>945</v>
      </c>
      <c r="H533" s="1"/>
      <c r="I533" s="1">
        <v>0</v>
      </c>
      <c r="J533" s="1">
        <v>1</v>
      </c>
      <c r="K533" s="1"/>
      <c r="L533" s="1"/>
      <c r="M533" s="1"/>
      <c r="N533" s="1"/>
      <c r="O533" s="1"/>
      <c r="P533" s="1" t="s">
        <v>2818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 t="s">
        <v>2819</v>
      </c>
      <c r="AJ533" s="1"/>
      <c r="AK533" s="1"/>
      <c r="AL533" s="1"/>
      <c r="AM533" s="1"/>
      <c r="AN533" s="1"/>
      <c r="AO533" s="1"/>
      <c r="AP533" s="1"/>
      <c r="AQ533" s="1"/>
      <c r="AR533" s="1"/>
      <c r="AS533" s="1">
        <v>1</v>
      </c>
      <c r="AT533" s="1">
        <v>1</v>
      </c>
      <c r="AU533" s="1">
        <v>0</v>
      </c>
      <c r="AV533" s="1">
        <v>1</v>
      </c>
      <c r="AW533" s="1">
        <v>0</v>
      </c>
      <c r="AX533" s="1">
        <v>0</v>
      </c>
      <c r="AY533" s="1"/>
      <c r="AZ533" s="1"/>
      <c r="BA533" s="1"/>
      <c r="BB533" s="1">
        <v>-1</v>
      </c>
      <c r="BC533" s="1">
        <v>0</v>
      </c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>
        <v>0</v>
      </c>
      <c r="CT533" s="1" t="s">
        <v>2820</v>
      </c>
      <c r="CU533" s="1"/>
      <c r="CV533" s="1" t="s">
        <v>2821</v>
      </c>
      <c r="CW533" s="1"/>
      <c r="CX533" s="1" t="s">
        <v>2816</v>
      </c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>
        <v>563161</v>
      </c>
      <c r="DU533" s="1"/>
      <c r="DV533" s="1" t="s">
        <v>322</v>
      </c>
      <c r="DW533" s="1" t="s">
        <v>2605</v>
      </c>
      <c r="DX533" s="1">
        <v>4</v>
      </c>
      <c r="DY533" s="1"/>
      <c r="DZ533" s="1">
        <v>1</v>
      </c>
      <c r="EA533" s="1">
        <v>1</v>
      </c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 t="s">
        <v>208</v>
      </c>
      <c r="EP533" s="1" t="s">
        <v>209</v>
      </c>
      <c r="EQ533" s="1" t="s">
        <v>209</v>
      </c>
      <c r="ER533" s="1" t="s">
        <v>209</v>
      </c>
      <c r="ES533" s="1" t="s">
        <v>209</v>
      </c>
      <c r="ET533" s="1">
        <v>2</v>
      </c>
      <c r="EU533" s="1"/>
      <c r="EV533" s="1"/>
      <c r="EW533" s="1"/>
      <c r="EX533" s="1">
        <v>0</v>
      </c>
      <c r="EY533" s="1">
        <v>0</v>
      </c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 t="s">
        <v>222</v>
      </c>
      <c r="GK533" s="1" t="s">
        <v>201</v>
      </c>
      <c r="GL533" s="1">
        <v>999999999</v>
      </c>
      <c r="GM533" s="1"/>
      <c r="GN533" s="1"/>
      <c r="GO533" s="1"/>
      <c r="GP533" s="1">
        <v>1</v>
      </c>
      <c r="GQ533" s="1"/>
    </row>
    <row r="534" spans="1:199" ht="28" customHeight="1">
      <c r="A534" s="1" t="s">
        <v>2822</v>
      </c>
      <c r="B534" s="1" t="s">
        <v>2823</v>
      </c>
      <c r="C534" s="1" t="s">
        <v>2822</v>
      </c>
      <c r="D534" s="1" t="s">
        <v>201</v>
      </c>
      <c r="E534" s="1" t="s">
        <v>2823</v>
      </c>
      <c r="F534" s="1"/>
      <c r="G534" s="1">
        <v>3465</v>
      </c>
      <c r="H534" s="1"/>
      <c r="I534" s="1">
        <v>0</v>
      </c>
      <c r="J534" s="1">
        <v>1</v>
      </c>
      <c r="K534" s="1"/>
      <c r="L534" s="1"/>
      <c r="M534" s="1"/>
      <c r="N534" s="1"/>
      <c r="O534" s="1"/>
      <c r="P534" s="1" t="s">
        <v>2824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 t="s">
        <v>2825</v>
      </c>
      <c r="AJ534" s="1"/>
      <c r="AK534" s="1"/>
      <c r="AL534" s="1"/>
      <c r="AM534" s="1"/>
      <c r="AN534" s="1"/>
      <c r="AO534" s="1"/>
      <c r="AP534" s="1"/>
      <c r="AQ534" s="1"/>
      <c r="AR534" s="1"/>
      <c r="AS534" s="1">
        <v>1</v>
      </c>
      <c r="AT534" s="1">
        <v>1</v>
      </c>
      <c r="AU534" s="1">
        <v>0</v>
      </c>
      <c r="AV534" s="1">
        <v>1</v>
      </c>
      <c r="AW534" s="1">
        <v>0</v>
      </c>
      <c r="AX534" s="1">
        <v>0</v>
      </c>
      <c r="AY534" s="1"/>
      <c r="AZ534" s="1"/>
      <c r="BA534" s="1"/>
      <c r="BB534" s="1">
        <v>-1</v>
      </c>
      <c r="BC534" s="1">
        <v>0</v>
      </c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>
        <v>0</v>
      </c>
      <c r="CT534" s="1" t="s">
        <v>2826</v>
      </c>
      <c r="CU534" s="1"/>
      <c r="CV534" s="1" t="s">
        <v>2827</v>
      </c>
      <c r="CW534" s="1"/>
      <c r="CX534" s="1" t="s">
        <v>2822</v>
      </c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>
        <v>563161</v>
      </c>
      <c r="DU534" s="1"/>
      <c r="DV534" s="1" t="s">
        <v>322</v>
      </c>
      <c r="DW534" s="1" t="s">
        <v>2605</v>
      </c>
      <c r="DX534" s="1">
        <v>4</v>
      </c>
      <c r="DY534" s="1"/>
      <c r="DZ534" s="1">
        <v>1</v>
      </c>
      <c r="EA534" s="1">
        <v>1</v>
      </c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 t="s">
        <v>208</v>
      </c>
      <c r="EP534" s="1" t="s">
        <v>209</v>
      </c>
      <c r="EQ534" s="1" t="s">
        <v>209</v>
      </c>
      <c r="ER534" s="1" t="s">
        <v>209</v>
      </c>
      <c r="ES534" s="1" t="s">
        <v>209</v>
      </c>
      <c r="ET534" s="1">
        <v>2</v>
      </c>
      <c r="EU534" s="1"/>
      <c r="EV534" s="1"/>
      <c r="EW534" s="1"/>
      <c r="EX534" s="1">
        <v>0</v>
      </c>
      <c r="EY534" s="1">
        <v>0</v>
      </c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 t="s">
        <v>222</v>
      </c>
      <c r="GK534" s="1" t="s">
        <v>201</v>
      </c>
      <c r="GL534" s="1">
        <v>999999999</v>
      </c>
      <c r="GM534" s="1"/>
      <c r="GN534" s="1"/>
      <c r="GO534" s="1"/>
      <c r="GP534" s="1">
        <v>1</v>
      </c>
      <c r="GQ534" s="1"/>
    </row>
    <row r="535" spans="1:199" ht="28" customHeight="1">
      <c r="A535" s="1" t="s">
        <v>2828</v>
      </c>
      <c r="B535" s="1" t="s">
        <v>2829</v>
      </c>
      <c r="C535" s="1" t="s">
        <v>2828</v>
      </c>
      <c r="D535" s="1" t="s">
        <v>201</v>
      </c>
      <c r="E535" s="1" t="s">
        <v>2829</v>
      </c>
      <c r="F535" s="1"/>
      <c r="G535" s="1">
        <v>4095</v>
      </c>
      <c r="H535" s="1"/>
      <c r="I535" s="1">
        <v>0</v>
      </c>
      <c r="J535" s="1">
        <v>1</v>
      </c>
      <c r="K535" s="1"/>
      <c r="L535" s="1"/>
      <c r="M535" s="1"/>
      <c r="N535" s="1"/>
      <c r="O535" s="1"/>
      <c r="P535" s="1" t="s">
        <v>2830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 t="s">
        <v>2831</v>
      </c>
      <c r="AJ535" s="1"/>
      <c r="AK535" s="1"/>
      <c r="AL535" s="1"/>
      <c r="AM535" s="1"/>
      <c r="AN535" s="1"/>
      <c r="AO535" s="1"/>
      <c r="AP535" s="1"/>
      <c r="AQ535" s="1"/>
      <c r="AR535" s="1"/>
      <c r="AS535" s="1">
        <v>1</v>
      </c>
      <c r="AT535" s="1">
        <v>1</v>
      </c>
      <c r="AU535" s="1">
        <v>0</v>
      </c>
      <c r="AV535" s="1">
        <v>1</v>
      </c>
      <c r="AW535" s="1">
        <v>0</v>
      </c>
      <c r="AX535" s="1">
        <v>0</v>
      </c>
      <c r="AY535" s="1"/>
      <c r="AZ535" s="1"/>
      <c r="BA535" s="1"/>
      <c r="BB535" s="1">
        <v>-1</v>
      </c>
      <c r="BC535" s="1">
        <v>0</v>
      </c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>
        <v>0</v>
      </c>
      <c r="CT535" s="1" t="s">
        <v>2832</v>
      </c>
      <c r="CU535" s="1"/>
      <c r="CV535" s="1" t="s">
        <v>2833</v>
      </c>
      <c r="CW535" s="1"/>
      <c r="CX535" s="1" t="s">
        <v>2828</v>
      </c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>
        <v>563161</v>
      </c>
      <c r="DU535" s="1"/>
      <c r="DV535" s="1" t="s">
        <v>322</v>
      </c>
      <c r="DW535" s="1" t="s">
        <v>2605</v>
      </c>
      <c r="DX535" s="1">
        <v>4</v>
      </c>
      <c r="DY535" s="1"/>
      <c r="DZ535" s="1">
        <v>1</v>
      </c>
      <c r="EA535" s="1">
        <v>1</v>
      </c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 t="s">
        <v>208</v>
      </c>
      <c r="EP535" s="1" t="s">
        <v>209</v>
      </c>
      <c r="EQ535" s="1" t="s">
        <v>209</v>
      </c>
      <c r="ER535" s="1" t="s">
        <v>209</v>
      </c>
      <c r="ES535" s="1" t="s">
        <v>209</v>
      </c>
      <c r="ET535" s="1">
        <v>2</v>
      </c>
      <c r="EU535" s="1"/>
      <c r="EV535" s="1"/>
      <c r="EW535" s="1"/>
      <c r="EX535" s="1">
        <v>0</v>
      </c>
      <c r="EY535" s="1">
        <v>0</v>
      </c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 t="s">
        <v>222</v>
      </c>
      <c r="GK535" s="1" t="s">
        <v>201</v>
      </c>
      <c r="GL535" s="1">
        <v>999999999</v>
      </c>
      <c r="GM535" s="1"/>
      <c r="GN535" s="1"/>
      <c r="GO535" s="1"/>
      <c r="GP535" s="1">
        <v>1</v>
      </c>
      <c r="GQ535" s="1"/>
    </row>
    <row r="536" spans="1:199" ht="28" customHeight="1">
      <c r="A536" s="1" t="s">
        <v>2834</v>
      </c>
      <c r="B536" s="1" t="s">
        <v>2835</v>
      </c>
      <c r="C536" s="1" t="s">
        <v>2834</v>
      </c>
      <c r="D536" s="1" t="s">
        <v>201</v>
      </c>
      <c r="E536" s="1" t="s">
        <v>2835</v>
      </c>
      <c r="F536" s="1"/>
      <c r="G536" s="1">
        <v>11550</v>
      </c>
      <c r="H536" s="1"/>
      <c r="I536" s="1">
        <v>0</v>
      </c>
      <c r="J536" s="1">
        <v>1</v>
      </c>
      <c r="K536" s="1"/>
      <c r="L536" s="1"/>
      <c r="M536" s="1"/>
      <c r="N536" s="1"/>
      <c r="O536" s="1"/>
      <c r="P536" s="1" t="s">
        <v>2836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 t="s">
        <v>2837</v>
      </c>
      <c r="AJ536" s="1"/>
      <c r="AK536" s="1"/>
      <c r="AL536" s="1"/>
      <c r="AM536" s="1"/>
      <c r="AN536" s="1"/>
      <c r="AO536" s="1"/>
      <c r="AP536" s="1"/>
      <c r="AQ536" s="1"/>
      <c r="AR536" s="1"/>
      <c r="AS536" s="1">
        <v>1</v>
      </c>
      <c r="AT536" s="1">
        <v>1</v>
      </c>
      <c r="AU536" s="1">
        <v>0</v>
      </c>
      <c r="AV536" s="1">
        <v>1</v>
      </c>
      <c r="AW536" s="1">
        <v>0</v>
      </c>
      <c r="AX536" s="1">
        <v>0</v>
      </c>
      <c r="AY536" s="1"/>
      <c r="AZ536" s="1"/>
      <c r="BA536" s="1"/>
      <c r="BB536" s="1">
        <v>-1</v>
      </c>
      <c r="BC536" s="1">
        <v>0</v>
      </c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>
        <v>0</v>
      </c>
      <c r="CT536" s="1" t="s">
        <v>2838</v>
      </c>
      <c r="CU536" s="1"/>
      <c r="CV536" s="1" t="s">
        <v>2839</v>
      </c>
      <c r="CW536" s="1"/>
      <c r="CX536" s="1" t="s">
        <v>2834</v>
      </c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>
        <v>563161</v>
      </c>
      <c r="DU536" s="1"/>
      <c r="DV536" s="1" t="s">
        <v>322</v>
      </c>
      <c r="DW536" s="1" t="s">
        <v>2605</v>
      </c>
      <c r="DX536" s="1">
        <v>4</v>
      </c>
      <c r="DY536" s="1"/>
      <c r="DZ536" s="1">
        <v>1</v>
      </c>
      <c r="EA536" s="1">
        <v>1</v>
      </c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 t="s">
        <v>208</v>
      </c>
      <c r="EP536" s="1" t="s">
        <v>209</v>
      </c>
      <c r="EQ536" s="1" t="s">
        <v>209</v>
      </c>
      <c r="ER536" s="1" t="s">
        <v>209</v>
      </c>
      <c r="ES536" s="1" t="s">
        <v>209</v>
      </c>
      <c r="ET536" s="1">
        <v>2</v>
      </c>
      <c r="EU536" s="1"/>
      <c r="EV536" s="1"/>
      <c r="EW536" s="1"/>
      <c r="EX536" s="1">
        <v>0</v>
      </c>
      <c r="EY536" s="1">
        <v>0</v>
      </c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 t="s">
        <v>222</v>
      </c>
      <c r="GK536" s="1" t="s">
        <v>201</v>
      </c>
      <c r="GL536" s="1">
        <v>999999999</v>
      </c>
      <c r="GM536" s="1"/>
      <c r="GN536" s="1"/>
      <c r="GO536" s="1"/>
      <c r="GP536" s="1">
        <v>1</v>
      </c>
      <c r="GQ536" s="1"/>
    </row>
    <row r="537" spans="1:199" ht="28" customHeight="1">
      <c r="A537" s="1" t="s">
        <v>2840</v>
      </c>
      <c r="B537" s="1" t="s">
        <v>2841</v>
      </c>
      <c r="C537" s="1" t="s">
        <v>2840</v>
      </c>
      <c r="D537" s="1" t="s">
        <v>201</v>
      </c>
      <c r="E537" s="1" t="s">
        <v>2841</v>
      </c>
      <c r="F537" s="1"/>
      <c r="G537" s="1">
        <v>3780</v>
      </c>
      <c r="H537" s="1"/>
      <c r="I537" s="1">
        <v>0</v>
      </c>
      <c r="J537" s="1">
        <v>1</v>
      </c>
      <c r="K537" s="1"/>
      <c r="L537" s="1"/>
      <c r="M537" s="1"/>
      <c r="N537" s="1"/>
      <c r="O537" s="1"/>
      <c r="P537" s="1" t="s">
        <v>2842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 t="s">
        <v>2843</v>
      </c>
      <c r="AJ537" s="1"/>
      <c r="AK537" s="1"/>
      <c r="AL537" s="1"/>
      <c r="AM537" s="1"/>
      <c r="AN537" s="1"/>
      <c r="AO537" s="1"/>
      <c r="AP537" s="1"/>
      <c r="AQ537" s="1"/>
      <c r="AR537" s="1"/>
      <c r="AS537" s="1">
        <v>1</v>
      </c>
      <c r="AT537" s="1">
        <v>1</v>
      </c>
      <c r="AU537" s="1">
        <v>0</v>
      </c>
      <c r="AV537" s="1">
        <v>1</v>
      </c>
      <c r="AW537" s="1">
        <v>0</v>
      </c>
      <c r="AX537" s="1">
        <v>0</v>
      </c>
      <c r="AY537" s="1"/>
      <c r="AZ537" s="1"/>
      <c r="BA537" s="1"/>
      <c r="BB537" s="1">
        <v>-1</v>
      </c>
      <c r="BC537" s="1">
        <v>0</v>
      </c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>
        <v>0</v>
      </c>
      <c r="CT537" s="1" t="s">
        <v>2844</v>
      </c>
      <c r="CU537" s="1"/>
      <c r="CV537" s="1" t="s">
        <v>2845</v>
      </c>
      <c r="CW537" s="1"/>
      <c r="CX537" s="1" t="s">
        <v>2840</v>
      </c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>
        <v>563161</v>
      </c>
      <c r="DU537" s="1"/>
      <c r="DV537" s="1" t="s">
        <v>322</v>
      </c>
      <c r="DW537" s="1" t="s">
        <v>2605</v>
      </c>
      <c r="DX537" s="1">
        <v>4</v>
      </c>
      <c r="DY537" s="1"/>
      <c r="DZ537" s="1">
        <v>1</v>
      </c>
      <c r="EA537" s="1">
        <v>1</v>
      </c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 t="s">
        <v>208</v>
      </c>
      <c r="EP537" s="1" t="s">
        <v>209</v>
      </c>
      <c r="EQ537" s="1" t="s">
        <v>209</v>
      </c>
      <c r="ER537" s="1" t="s">
        <v>209</v>
      </c>
      <c r="ES537" s="1" t="s">
        <v>209</v>
      </c>
      <c r="ET537" s="1">
        <v>2</v>
      </c>
      <c r="EU537" s="1"/>
      <c r="EV537" s="1"/>
      <c r="EW537" s="1"/>
      <c r="EX537" s="1">
        <v>0</v>
      </c>
      <c r="EY537" s="1">
        <v>0</v>
      </c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 t="s">
        <v>222</v>
      </c>
      <c r="GK537" s="1" t="s">
        <v>201</v>
      </c>
      <c r="GL537" s="1">
        <v>999999999</v>
      </c>
      <c r="GM537" s="1"/>
      <c r="GN537" s="1"/>
      <c r="GO537" s="1"/>
      <c r="GP537" s="1">
        <v>1</v>
      </c>
      <c r="GQ537" s="1"/>
    </row>
    <row r="538" spans="1:199" ht="28" customHeight="1">
      <c r="A538" s="1" t="s">
        <v>2846</v>
      </c>
      <c r="B538" s="1" t="s">
        <v>2847</v>
      </c>
      <c r="C538" s="1" t="s">
        <v>2846</v>
      </c>
      <c r="D538" s="1" t="s">
        <v>201</v>
      </c>
      <c r="E538" s="1" t="s">
        <v>2847</v>
      </c>
      <c r="F538" s="1"/>
      <c r="G538" s="1">
        <v>1575</v>
      </c>
      <c r="H538" s="1"/>
      <c r="I538" s="1">
        <v>0</v>
      </c>
      <c r="J538" s="1">
        <v>1</v>
      </c>
      <c r="K538" s="1"/>
      <c r="L538" s="1"/>
      <c r="M538" s="1"/>
      <c r="N538" s="1"/>
      <c r="O538" s="1"/>
      <c r="P538" s="1" t="s">
        <v>2848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 t="s">
        <v>2849</v>
      </c>
      <c r="AJ538" s="1"/>
      <c r="AK538" s="1"/>
      <c r="AL538" s="1"/>
      <c r="AM538" s="1"/>
      <c r="AN538" s="1"/>
      <c r="AO538" s="1"/>
      <c r="AP538" s="1"/>
      <c r="AQ538" s="1"/>
      <c r="AR538" s="1"/>
      <c r="AS538" s="1">
        <v>1</v>
      </c>
      <c r="AT538" s="1">
        <v>1</v>
      </c>
      <c r="AU538" s="1">
        <v>0</v>
      </c>
      <c r="AV538" s="1">
        <v>1</v>
      </c>
      <c r="AW538" s="1">
        <v>0</v>
      </c>
      <c r="AX538" s="1">
        <v>0</v>
      </c>
      <c r="AY538" s="1"/>
      <c r="AZ538" s="1"/>
      <c r="BA538" s="1"/>
      <c r="BB538" s="1">
        <v>-1</v>
      </c>
      <c r="BC538" s="1">
        <v>0</v>
      </c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>
        <v>0</v>
      </c>
      <c r="CT538" s="1" t="s">
        <v>2850</v>
      </c>
      <c r="CU538" s="1"/>
      <c r="CV538" s="1" t="s">
        <v>2851</v>
      </c>
      <c r="CW538" s="1"/>
      <c r="CX538" s="1" t="s">
        <v>2846</v>
      </c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>
        <v>563161</v>
      </c>
      <c r="DU538" s="1"/>
      <c r="DV538" s="1" t="s">
        <v>241</v>
      </c>
      <c r="DW538" s="1" t="s">
        <v>2605</v>
      </c>
      <c r="DX538" s="1">
        <v>4</v>
      </c>
      <c r="DY538" s="1"/>
      <c r="DZ538" s="1">
        <v>1</v>
      </c>
      <c r="EA538" s="1">
        <v>1</v>
      </c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 t="s">
        <v>208</v>
      </c>
      <c r="EP538" s="1" t="s">
        <v>209</v>
      </c>
      <c r="EQ538" s="1" t="s">
        <v>209</v>
      </c>
      <c r="ER538" s="1" t="s">
        <v>209</v>
      </c>
      <c r="ES538" s="1" t="s">
        <v>209</v>
      </c>
      <c r="ET538" s="1">
        <v>2</v>
      </c>
      <c r="EU538" s="1"/>
      <c r="EV538" s="1"/>
      <c r="EW538" s="1"/>
      <c r="EX538" s="1">
        <v>0</v>
      </c>
      <c r="EY538" s="1">
        <v>0</v>
      </c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 t="s">
        <v>222</v>
      </c>
      <c r="GK538" s="1" t="s">
        <v>201</v>
      </c>
      <c r="GL538" s="1">
        <v>999999999</v>
      </c>
      <c r="GM538" s="1"/>
      <c r="GN538" s="1"/>
      <c r="GO538" s="1"/>
      <c r="GP538" s="1">
        <v>1</v>
      </c>
      <c r="GQ538" s="1"/>
    </row>
    <row r="539" spans="1:199" ht="28" customHeight="1">
      <c r="A539" s="1" t="s">
        <v>2852</v>
      </c>
      <c r="B539" s="1" t="s">
        <v>2853</v>
      </c>
      <c r="C539" s="1" t="s">
        <v>2852</v>
      </c>
      <c r="D539" s="1" t="s">
        <v>201</v>
      </c>
      <c r="E539" s="1" t="s">
        <v>2853</v>
      </c>
      <c r="F539" s="1"/>
      <c r="G539" s="1">
        <v>4515</v>
      </c>
      <c r="H539" s="1"/>
      <c r="I539" s="1">
        <v>0</v>
      </c>
      <c r="J539" s="1">
        <v>1</v>
      </c>
      <c r="K539" s="1"/>
      <c r="L539" s="1"/>
      <c r="M539" s="1"/>
      <c r="N539" s="1"/>
      <c r="O539" s="1"/>
      <c r="P539" s="1" t="s">
        <v>2854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 t="s">
        <v>2855</v>
      </c>
      <c r="AJ539" s="1"/>
      <c r="AK539" s="1"/>
      <c r="AL539" s="1"/>
      <c r="AM539" s="1"/>
      <c r="AN539" s="1"/>
      <c r="AO539" s="1"/>
      <c r="AP539" s="1"/>
      <c r="AQ539" s="1"/>
      <c r="AR539" s="1"/>
      <c r="AS539" s="1">
        <v>1</v>
      </c>
      <c r="AT539" s="1">
        <v>1</v>
      </c>
      <c r="AU539" s="1">
        <v>0</v>
      </c>
      <c r="AV539" s="1">
        <v>1</v>
      </c>
      <c r="AW539" s="1">
        <v>0</v>
      </c>
      <c r="AX539" s="1">
        <v>0</v>
      </c>
      <c r="AY539" s="1"/>
      <c r="AZ539" s="1"/>
      <c r="BA539" s="1"/>
      <c r="BB539" s="1">
        <v>-1</v>
      </c>
      <c r="BC539" s="1">
        <v>0</v>
      </c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>
        <v>0</v>
      </c>
      <c r="CT539" s="1" t="s">
        <v>2856</v>
      </c>
      <c r="CU539" s="1"/>
      <c r="CV539" s="1" t="s">
        <v>2857</v>
      </c>
      <c r="CW539" s="1"/>
      <c r="CX539" s="1" t="s">
        <v>2852</v>
      </c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>
        <v>563161</v>
      </c>
      <c r="DU539" s="1"/>
      <c r="DV539" s="1" t="s">
        <v>322</v>
      </c>
      <c r="DW539" s="1" t="s">
        <v>2605</v>
      </c>
      <c r="DX539" s="1">
        <v>4</v>
      </c>
      <c r="DY539" s="1"/>
      <c r="DZ539" s="1">
        <v>1</v>
      </c>
      <c r="EA539" s="1">
        <v>1</v>
      </c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 t="s">
        <v>208</v>
      </c>
      <c r="EP539" s="1" t="s">
        <v>209</v>
      </c>
      <c r="EQ539" s="1" t="s">
        <v>209</v>
      </c>
      <c r="ER539" s="1" t="s">
        <v>209</v>
      </c>
      <c r="ES539" s="1" t="s">
        <v>209</v>
      </c>
      <c r="ET539" s="1">
        <v>2</v>
      </c>
      <c r="EU539" s="1"/>
      <c r="EV539" s="1"/>
      <c r="EW539" s="1"/>
      <c r="EX539" s="1">
        <v>0</v>
      </c>
      <c r="EY539" s="1">
        <v>0</v>
      </c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 t="s">
        <v>222</v>
      </c>
      <c r="GK539" s="1" t="s">
        <v>201</v>
      </c>
      <c r="GL539" s="1">
        <v>999999999</v>
      </c>
      <c r="GM539" s="1"/>
      <c r="GN539" s="1"/>
      <c r="GO539" s="1"/>
      <c r="GP539" s="1">
        <v>1</v>
      </c>
      <c r="GQ539" s="1"/>
    </row>
    <row r="540" spans="1:199" ht="28" customHeight="1">
      <c r="A540" s="1" t="s">
        <v>2858</v>
      </c>
      <c r="B540" s="1" t="s">
        <v>2859</v>
      </c>
      <c r="C540" s="1" t="s">
        <v>2858</v>
      </c>
      <c r="D540" s="1" t="s">
        <v>201</v>
      </c>
      <c r="E540" s="1" t="s">
        <v>2859</v>
      </c>
      <c r="F540" s="1"/>
      <c r="G540" s="1">
        <v>3150</v>
      </c>
      <c r="H540" s="1"/>
      <c r="I540" s="1">
        <v>0</v>
      </c>
      <c r="J540" s="1">
        <v>1</v>
      </c>
      <c r="K540" s="1"/>
      <c r="L540" s="1"/>
      <c r="M540" s="1"/>
      <c r="N540" s="1"/>
      <c r="O540" s="1"/>
      <c r="P540" s="1" t="s">
        <v>2860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 t="s">
        <v>2861</v>
      </c>
      <c r="AJ540" s="1"/>
      <c r="AK540" s="1"/>
      <c r="AL540" s="1"/>
      <c r="AM540" s="1"/>
      <c r="AN540" s="1"/>
      <c r="AO540" s="1"/>
      <c r="AP540" s="1"/>
      <c r="AQ540" s="1"/>
      <c r="AR540" s="1"/>
      <c r="AS540" s="1">
        <v>1</v>
      </c>
      <c r="AT540" s="1">
        <v>1</v>
      </c>
      <c r="AU540" s="1">
        <v>0</v>
      </c>
      <c r="AV540" s="1">
        <v>1</v>
      </c>
      <c r="AW540" s="1">
        <v>0</v>
      </c>
      <c r="AX540" s="1">
        <v>0</v>
      </c>
      <c r="AY540" s="1"/>
      <c r="AZ540" s="1"/>
      <c r="BA540" s="1"/>
      <c r="BB540" s="1">
        <v>-1</v>
      </c>
      <c r="BC540" s="1">
        <v>0</v>
      </c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>
        <v>0</v>
      </c>
      <c r="CT540" s="1" t="s">
        <v>2862</v>
      </c>
      <c r="CU540" s="1"/>
      <c r="CV540" s="1" t="s">
        <v>2863</v>
      </c>
      <c r="CW540" s="1"/>
      <c r="CX540" s="1" t="s">
        <v>2858</v>
      </c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>
        <v>563161</v>
      </c>
      <c r="DU540" s="1"/>
      <c r="DV540" s="1" t="s">
        <v>322</v>
      </c>
      <c r="DW540" s="1" t="s">
        <v>2605</v>
      </c>
      <c r="DX540" s="1">
        <v>4</v>
      </c>
      <c r="DY540" s="1"/>
      <c r="DZ540" s="1">
        <v>1</v>
      </c>
      <c r="EA540" s="1">
        <v>1</v>
      </c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 t="s">
        <v>208</v>
      </c>
      <c r="EP540" s="1" t="s">
        <v>209</v>
      </c>
      <c r="EQ540" s="1" t="s">
        <v>209</v>
      </c>
      <c r="ER540" s="1" t="s">
        <v>209</v>
      </c>
      <c r="ES540" s="1" t="s">
        <v>209</v>
      </c>
      <c r="ET540" s="1">
        <v>2</v>
      </c>
      <c r="EU540" s="1"/>
      <c r="EV540" s="1"/>
      <c r="EW540" s="1"/>
      <c r="EX540" s="1">
        <v>0</v>
      </c>
      <c r="EY540" s="1">
        <v>0</v>
      </c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 t="s">
        <v>222</v>
      </c>
      <c r="GK540" s="1" t="s">
        <v>201</v>
      </c>
      <c r="GL540" s="1">
        <v>999999999</v>
      </c>
      <c r="GM540" s="1"/>
      <c r="GN540" s="1"/>
      <c r="GO540" s="1"/>
      <c r="GP540" s="1">
        <v>1</v>
      </c>
      <c r="GQ540" s="1"/>
    </row>
    <row r="541" spans="1:199" ht="28" customHeight="1">
      <c r="A541" s="1" t="s">
        <v>2864</v>
      </c>
      <c r="B541" s="1" t="s">
        <v>2865</v>
      </c>
      <c r="C541" s="1" t="s">
        <v>2864</v>
      </c>
      <c r="D541" s="1" t="s">
        <v>201</v>
      </c>
      <c r="E541" s="1" t="s">
        <v>2865</v>
      </c>
      <c r="F541" s="1"/>
      <c r="G541" s="1">
        <v>73500</v>
      </c>
      <c r="H541" s="1"/>
      <c r="I541" s="1">
        <v>0</v>
      </c>
      <c r="J541" s="1">
        <v>1</v>
      </c>
      <c r="K541" s="1"/>
      <c r="L541" s="1"/>
      <c r="M541" s="1" t="s">
        <v>340</v>
      </c>
      <c r="N541" s="1"/>
      <c r="O541" s="1"/>
      <c r="P541" s="1" t="s">
        <v>2866</v>
      </c>
      <c r="Q541" s="1"/>
      <c r="R541" s="1" t="s">
        <v>2866</v>
      </c>
      <c r="S541" s="1"/>
      <c r="T541" s="1" t="s">
        <v>2866</v>
      </c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 t="s">
        <v>2867</v>
      </c>
      <c r="AJ541" s="1" t="s">
        <v>2868</v>
      </c>
      <c r="AK541" s="1" t="s">
        <v>2869</v>
      </c>
      <c r="AL541" s="1"/>
      <c r="AM541" s="1"/>
      <c r="AN541" s="1"/>
      <c r="AO541" s="1"/>
      <c r="AP541" s="1"/>
      <c r="AQ541" s="1"/>
      <c r="AR541" s="1"/>
      <c r="AS541" s="1">
        <v>1</v>
      </c>
      <c r="AT541" s="1">
        <v>1</v>
      </c>
      <c r="AU541" s="1">
        <v>0</v>
      </c>
      <c r="AV541" s="1">
        <v>1</v>
      </c>
      <c r="AW541" s="1">
        <v>0</v>
      </c>
      <c r="AX541" s="1">
        <v>0</v>
      </c>
      <c r="AY541" s="1"/>
      <c r="AZ541" s="1"/>
      <c r="BA541" s="1"/>
      <c r="BB541" s="1">
        <v>-1</v>
      </c>
      <c r="BC541" s="1">
        <v>2</v>
      </c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>
        <v>0</v>
      </c>
      <c r="CT541" s="1" t="s">
        <v>2870</v>
      </c>
      <c r="CU541" s="1"/>
      <c r="CV541" s="1" t="s">
        <v>2871</v>
      </c>
      <c r="CW541" s="1"/>
      <c r="CX541" s="1" t="s">
        <v>2872</v>
      </c>
      <c r="CY541" s="1">
        <v>1</v>
      </c>
      <c r="CZ541" s="1"/>
      <c r="DA541" s="1"/>
      <c r="DB541" s="1"/>
      <c r="DC541" s="1"/>
      <c r="DD541" s="1" t="s">
        <v>201</v>
      </c>
      <c r="DE541" s="1" t="s">
        <v>1477</v>
      </c>
      <c r="DF541" s="1" t="s">
        <v>1477</v>
      </c>
      <c r="DG541" s="1"/>
      <c r="DH541" s="1"/>
      <c r="DI541" s="1">
        <v>100</v>
      </c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>
        <v>101158</v>
      </c>
      <c r="DU541" s="1"/>
      <c r="DV541" s="1" t="s">
        <v>347</v>
      </c>
      <c r="DW541" s="1" t="s">
        <v>1446</v>
      </c>
      <c r="DX541" s="1">
        <v>1</v>
      </c>
      <c r="DY541" s="1"/>
      <c r="DZ541" s="1">
        <v>1</v>
      </c>
      <c r="EA541" s="1">
        <v>1</v>
      </c>
      <c r="EB541" s="1"/>
      <c r="EC541" s="1"/>
      <c r="ED541" s="1"/>
      <c r="EE541" s="1">
        <v>0</v>
      </c>
      <c r="EF541" s="1"/>
      <c r="EG541" s="1"/>
      <c r="EH541" s="1"/>
      <c r="EI541" s="1"/>
      <c r="EJ541" s="1"/>
      <c r="EK541" s="1"/>
      <c r="EL541" s="1"/>
      <c r="EM541" s="1"/>
      <c r="EN541" s="1"/>
      <c r="EO541" s="1" t="s">
        <v>208</v>
      </c>
      <c r="EP541" s="1" t="s">
        <v>209</v>
      </c>
      <c r="EQ541" s="1" t="s">
        <v>209</v>
      </c>
      <c r="ER541" s="1" t="s">
        <v>209</v>
      </c>
      <c r="ES541" s="1" t="s">
        <v>209</v>
      </c>
      <c r="ET541" s="1">
        <v>2</v>
      </c>
      <c r="EU541" s="1"/>
      <c r="EV541" s="1"/>
      <c r="EW541" s="1"/>
      <c r="EX541" s="1">
        <v>0</v>
      </c>
      <c r="EY541" s="1">
        <v>0</v>
      </c>
      <c r="EZ541" s="1"/>
      <c r="FA541" s="1"/>
      <c r="FB541" s="1">
        <v>1</v>
      </c>
      <c r="FC541" s="1">
        <v>0</v>
      </c>
      <c r="FD541" s="1">
        <v>0</v>
      </c>
      <c r="FE541" s="1">
        <v>1</v>
      </c>
      <c r="FF541" s="1">
        <v>1</v>
      </c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 t="s">
        <v>2873</v>
      </c>
      <c r="GK541" s="1" t="s">
        <v>350</v>
      </c>
      <c r="GL541" s="1" t="s">
        <v>2874</v>
      </c>
      <c r="GM541" s="1" t="s">
        <v>352</v>
      </c>
      <c r="GN541" s="1" t="s">
        <v>352</v>
      </c>
      <c r="GO541" s="1" t="s">
        <v>352</v>
      </c>
      <c r="GP541" s="1">
        <v>1</v>
      </c>
      <c r="GQ541" s="1"/>
    </row>
    <row r="542" spans="1:199" ht="28" customHeight="1">
      <c r="A542" s="1" t="s">
        <v>2864</v>
      </c>
      <c r="B542" s="1" t="s">
        <v>2865</v>
      </c>
      <c r="C542" s="1" t="s">
        <v>2864</v>
      </c>
      <c r="D542" s="1" t="s">
        <v>201</v>
      </c>
      <c r="E542" s="1" t="s">
        <v>2865</v>
      </c>
      <c r="F542" s="1"/>
      <c r="G542" s="1">
        <v>73500</v>
      </c>
      <c r="H542" s="1"/>
      <c r="I542" s="1">
        <v>0</v>
      </c>
      <c r="J542" s="1">
        <v>1</v>
      </c>
      <c r="K542" s="1"/>
      <c r="L542" s="1"/>
      <c r="M542" s="1" t="s">
        <v>340</v>
      </c>
      <c r="N542" s="1"/>
      <c r="O542" s="1"/>
      <c r="P542" s="1" t="s">
        <v>2866</v>
      </c>
      <c r="Q542" s="1"/>
      <c r="R542" s="1" t="s">
        <v>2866</v>
      </c>
      <c r="S542" s="1"/>
      <c r="T542" s="1" t="s">
        <v>2866</v>
      </c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 t="s">
        <v>2867</v>
      </c>
      <c r="AJ542" s="1" t="s">
        <v>2868</v>
      </c>
      <c r="AK542" s="1" t="s">
        <v>2869</v>
      </c>
      <c r="AL542" s="1"/>
      <c r="AM542" s="1"/>
      <c r="AN542" s="1"/>
      <c r="AO542" s="1"/>
      <c r="AP542" s="1"/>
      <c r="AQ542" s="1"/>
      <c r="AR542" s="1"/>
      <c r="AS542" s="1">
        <v>1</v>
      </c>
      <c r="AT542" s="1">
        <v>1</v>
      </c>
      <c r="AU542" s="1">
        <v>0</v>
      </c>
      <c r="AV542" s="1">
        <v>1</v>
      </c>
      <c r="AW542" s="1">
        <v>0</v>
      </c>
      <c r="AX542" s="1">
        <v>0</v>
      </c>
      <c r="AY542" s="1"/>
      <c r="AZ542" s="1"/>
      <c r="BA542" s="1"/>
      <c r="BB542" s="1">
        <v>-1</v>
      </c>
      <c r="BC542" s="1">
        <v>2</v>
      </c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>
        <v>0</v>
      </c>
      <c r="CT542" s="1" t="s">
        <v>2870</v>
      </c>
      <c r="CU542" s="1"/>
      <c r="CV542" s="1" t="s">
        <v>2871</v>
      </c>
      <c r="CW542" s="1"/>
      <c r="CX542" s="1" t="s">
        <v>2875</v>
      </c>
      <c r="CY542" s="1">
        <v>2</v>
      </c>
      <c r="CZ542" s="1"/>
      <c r="DA542" s="1"/>
      <c r="DB542" s="1"/>
      <c r="DC542" s="1"/>
      <c r="DD542" s="1" t="s">
        <v>201</v>
      </c>
      <c r="DE542" s="1" t="s">
        <v>1479</v>
      </c>
      <c r="DF542" s="1" t="s">
        <v>1479</v>
      </c>
      <c r="DG542" s="1"/>
      <c r="DH542" s="1"/>
      <c r="DI542" s="1">
        <v>99</v>
      </c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>
        <v>101158</v>
      </c>
      <c r="DU542" s="1"/>
      <c r="DV542" s="1" t="s">
        <v>347</v>
      </c>
      <c r="DW542" s="1" t="s">
        <v>1446</v>
      </c>
      <c r="DX542" s="1">
        <v>1</v>
      </c>
      <c r="DY542" s="1"/>
      <c r="DZ542" s="1">
        <v>1</v>
      </c>
      <c r="EA542" s="1">
        <v>1</v>
      </c>
      <c r="EB542" s="1"/>
      <c r="EC542" s="1"/>
      <c r="ED542" s="1"/>
      <c r="EE542" s="1">
        <v>0</v>
      </c>
      <c r="EF542" s="1"/>
      <c r="EG542" s="1"/>
      <c r="EH542" s="1"/>
      <c r="EI542" s="1"/>
      <c r="EJ542" s="1"/>
      <c r="EK542" s="1"/>
      <c r="EL542" s="1"/>
      <c r="EM542" s="1"/>
      <c r="EN542" s="1"/>
      <c r="EO542" s="1" t="s">
        <v>208</v>
      </c>
      <c r="EP542" s="1" t="s">
        <v>209</v>
      </c>
      <c r="EQ542" s="1" t="s">
        <v>209</v>
      </c>
      <c r="ER542" s="1" t="s">
        <v>209</v>
      </c>
      <c r="ES542" s="1" t="s">
        <v>209</v>
      </c>
      <c r="ET542" s="1">
        <v>2</v>
      </c>
      <c r="EU542" s="1"/>
      <c r="EV542" s="1"/>
      <c r="EW542" s="1"/>
      <c r="EX542" s="1">
        <v>0</v>
      </c>
      <c r="EY542" s="1">
        <v>0</v>
      </c>
      <c r="EZ542" s="1"/>
      <c r="FA542" s="1"/>
      <c r="FB542" s="1">
        <v>1</v>
      </c>
      <c r="FC542" s="1">
        <v>0</v>
      </c>
      <c r="FD542" s="1">
        <v>0</v>
      </c>
      <c r="FE542" s="1">
        <v>1</v>
      </c>
      <c r="FF542" s="1">
        <v>1</v>
      </c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>
        <v>1</v>
      </c>
      <c r="GQ542" s="1"/>
    </row>
    <row r="543" spans="1:199" ht="28" customHeight="1">
      <c r="A543" s="1" t="s">
        <v>2864</v>
      </c>
      <c r="B543" s="1" t="s">
        <v>2865</v>
      </c>
      <c r="C543" s="1" t="s">
        <v>2864</v>
      </c>
      <c r="D543" s="1" t="s">
        <v>201</v>
      </c>
      <c r="E543" s="1" t="s">
        <v>2865</v>
      </c>
      <c r="F543" s="1"/>
      <c r="G543" s="1">
        <v>73500</v>
      </c>
      <c r="H543" s="1"/>
      <c r="I543" s="1">
        <v>0</v>
      </c>
      <c r="J543" s="1">
        <v>1</v>
      </c>
      <c r="K543" s="1"/>
      <c r="L543" s="1"/>
      <c r="M543" s="1" t="s">
        <v>340</v>
      </c>
      <c r="N543" s="1"/>
      <c r="O543" s="1"/>
      <c r="P543" s="1" t="s">
        <v>2866</v>
      </c>
      <c r="Q543" s="1"/>
      <c r="R543" s="1" t="s">
        <v>2866</v>
      </c>
      <c r="S543" s="1"/>
      <c r="T543" s="1" t="s">
        <v>2866</v>
      </c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 t="s">
        <v>2867</v>
      </c>
      <c r="AJ543" s="1" t="s">
        <v>2868</v>
      </c>
      <c r="AK543" s="1" t="s">
        <v>2869</v>
      </c>
      <c r="AL543" s="1"/>
      <c r="AM543" s="1"/>
      <c r="AN543" s="1"/>
      <c r="AO543" s="1"/>
      <c r="AP543" s="1"/>
      <c r="AQ543" s="1"/>
      <c r="AR543" s="1"/>
      <c r="AS543" s="1">
        <v>1</v>
      </c>
      <c r="AT543" s="1">
        <v>1</v>
      </c>
      <c r="AU543" s="1">
        <v>0</v>
      </c>
      <c r="AV543" s="1">
        <v>1</v>
      </c>
      <c r="AW543" s="1">
        <v>0</v>
      </c>
      <c r="AX543" s="1">
        <v>0</v>
      </c>
      <c r="AY543" s="1"/>
      <c r="AZ543" s="1"/>
      <c r="BA543" s="1"/>
      <c r="BB543" s="1">
        <v>-1</v>
      </c>
      <c r="BC543" s="1">
        <v>2</v>
      </c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>
        <v>0</v>
      </c>
      <c r="CT543" s="1" t="s">
        <v>2870</v>
      </c>
      <c r="CU543" s="1"/>
      <c r="CV543" s="1" t="s">
        <v>2871</v>
      </c>
      <c r="CW543" s="1"/>
      <c r="CX543" s="1" t="s">
        <v>2876</v>
      </c>
      <c r="CY543" s="1">
        <v>3</v>
      </c>
      <c r="CZ543" s="1"/>
      <c r="DA543" s="1"/>
      <c r="DB543" s="1"/>
      <c r="DC543" s="1"/>
      <c r="DD543" s="1" t="s">
        <v>201</v>
      </c>
      <c r="DE543" s="1" t="s">
        <v>2877</v>
      </c>
      <c r="DF543" s="1" t="s">
        <v>2877</v>
      </c>
      <c r="DG543" s="1"/>
      <c r="DH543" s="1"/>
      <c r="DI543" s="1">
        <v>99</v>
      </c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>
        <v>101158</v>
      </c>
      <c r="DU543" s="1"/>
      <c r="DV543" s="1" t="s">
        <v>347</v>
      </c>
      <c r="DW543" s="1" t="s">
        <v>1446</v>
      </c>
      <c r="DX543" s="1">
        <v>1</v>
      </c>
      <c r="DY543" s="1"/>
      <c r="DZ543" s="1">
        <v>1</v>
      </c>
      <c r="EA543" s="1">
        <v>1</v>
      </c>
      <c r="EB543" s="1"/>
      <c r="EC543" s="1"/>
      <c r="ED543" s="1"/>
      <c r="EE543" s="1">
        <v>0</v>
      </c>
      <c r="EF543" s="1"/>
      <c r="EG543" s="1"/>
      <c r="EH543" s="1"/>
      <c r="EI543" s="1"/>
      <c r="EJ543" s="1"/>
      <c r="EK543" s="1"/>
      <c r="EL543" s="1"/>
      <c r="EM543" s="1"/>
      <c r="EN543" s="1"/>
      <c r="EO543" s="1" t="s">
        <v>208</v>
      </c>
      <c r="EP543" s="1" t="s">
        <v>209</v>
      </c>
      <c r="EQ543" s="1" t="s">
        <v>209</v>
      </c>
      <c r="ER543" s="1" t="s">
        <v>209</v>
      </c>
      <c r="ES543" s="1" t="s">
        <v>209</v>
      </c>
      <c r="ET543" s="1">
        <v>2</v>
      </c>
      <c r="EU543" s="1"/>
      <c r="EV543" s="1"/>
      <c r="EW543" s="1"/>
      <c r="EX543" s="1">
        <v>0</v>
      </c>
      <c r="EY543" s="1">
        <v>0</v>
      </c>
      <c r="EZ543" s="1"/>
      <c r="FA543" s="1"/>
      <c r="FB543" s="1">
        <v>1</v>
      </c>
      <c r="FC543" s="1">
        <v>0</v>
      </c>
      <c r="FD543" s="1">
        <v>0</v>
      </c>
      <c r="FE543" s="1">
        <v>1</v>
      </c>
      <c r="FF543" s="1">
        <v>1</v>
      </c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>
        <v>1</v>
      </c>
      <c r="GQ543" s="1"/>
    </row>
    <row r="544" spans="1:199" ht="28" customHeight="1">
      <c r="A544" s="1" t="s">
        <v>2864</v>
      </c>
      <c r="B544" s="1" t="s">
        <v>2865</v>
      </c>
      <c r="C544" s="1" t="s">
        <v>2864</v>
      </c>
      <c r="D544" s="1" t="s">
        <v>201</v>
      </c>
      <c r="E544" s="1" t="s">
        <v>2865</v>
      </c>
      <c r="F544" s="1"/>
      <c r="G544" s="1">
        <v>73500</v>
      </c>
      <c r="H544" s="1"/>
      <c r="I544" s="1">
        <v>0</v>
      </c>
      <c r="J544" s="1">
        <v>1</v>
      </c>
      <c r="K544" s="1"/>
      <c r="L544" s="1"/>
      <c r="M544" s="1" t="s">
        <v>340</v>
      </c>
      <c r="N544" s="1"/>
      <c r="O544" s="1"/>
      <c r="P544" s="1" t="s">
        <v>2866</v>
      </c>
      <c r="Q544" s="1"/>
      <c r="R544" s="1" t="s">
        <v>2866</v>
      </c>
      <c r="S544" s="1"/>
      <c r="T544" s="1" t="s">
        <v>2866</v>
      </c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 t="s">
        <v>2867</v>
      </c>
      <c r="AJ544" s="1" t="s">
        <v>2868</v>
      </c>
      <c r="AK544" s="1" t="s">
        <v>2869</v>
      </c>
      <c r="AL544" s="1"/>
      <c r="AM544" s="1"/>
      <c r="AN544" s="1"/>
      <c r="AO544" s="1"/>
      <c r="AP544" s="1"/>
      <c r="AQ544" s="1"/>
      <c r="AR544" s="1"/>
      <c r="AS544" s="1">
        <v>1</v>
      </c>
      <c r="AT544" s="1">
        <v>1</v>
      </c>
      <c r="AU544" s="1">
        <v>0</v>
      </c>
      <c r="AV544" s="1">
        <v>1</v>
      </c>
      <c r="AW544" s="1">
        <v>0</v>
      </c>
      <c r="AX544" s="1">
        <v>0</v>
      </c>
      <c r="AY544" s="1"/>
      <c r="AZ544" s="1"/>
      <c r="BA544" s="1"/>
      <c r="BB544" s="1">
        <v>-1</v>
      </c>
      <c r="BC544" s="1">
        <v>2</v>
      </c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>
        <v>0</v>
      </c>
      <c r="CT544" s="1" t="s">
        <v>2870</v>
      </c>
      <c r="CU544" s="1"/>
      <c r="CV544" s="1" t="s">
        <v>2871</v>
      </c>
      <c r="CW544" s="1"/>
      <c r="CX544" s="1" t="s">
        <v>2878</v>
      </c>
      <c r="CY544" s="1">
        <v>4</v>
      </c>
      <c r="CZ544" s="1"/>
      <c r="DA544" s="1"/>
      <c r="DB544" s="1"/>
      <c r="DC544" s="1"/>
      <c r="DD544" s="1" t="s">
        <v>201</v>
      </c>
      <c r="DE544" s="1" t="s">
        <v>2879</v>
      </c>
      <c r="DF544" s="1" t="s">
        <v>2879</v>
      </c>
      <c r="DG544" s="1"/>
      <c r="DH544" s="1"/>
      <c r="DI544" s="1">
        <v>100</v>
      </c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>
        <v>101158</v>
      </c>
      <c r="DU544" s="1"/>
      <c r="DV544" s="1" t="s">
        <v>347</v>
      </c>
      <c r="DW544" s="1" t="s">
        <v>1446</v>
      </c>
      <c r="DX544" s="1">
        <v>1</v>
      </c>
      <c r="DY544" s="1"/>
      <c r="DZ544" s="1">
        <v>1</v>
      </c>
      <c r="EA544" s="1">
        <v>1</v>
      </c>
      <c r="EB544" s="1"/>
      <c r="EC544" s="1"/>
      <c r="ED544" s="1"/>
      <c r="EE544" s="1">
        <v>0</v>
      </c>
      <c r="EF544" s="1"/>
      <c r="EG544" s="1"/>
      <c r="EH544" s="1"/>
      <c r="EI544" s="1"/>
      <c r="EJ544" s="1"/>
      <c r="EK544" s="1"/>
      <c r="EL544" s="1"/>
      <c r="EM544" s="1"/>
      <c r="EN544" s="1"/>
      <c r="EO544" s="1" t="s">
        <v>208</v>
      </c>
      <c r="EP544" s="1" t="s">
        <v>209</v>
      </c>
      <c r="EQ544" s="1" t="s">
        <v>209</v>
      </c>
      <c r="ER544" s="1" t="s">
        <v>209</v>
      </c>
      <c r="ES544" s="1" t="s">
        <v>209</v>
      </c>
      <c r="ET544" s="1">
        <v>2</v>
      </c>
      <c r="EU544" s="1"/>
      <c r="EV544" s="1"/>
      <c r="EW544" s="1"/>
      <c r="EX544" s="1">
        <v>0</v>
      </c>
      <c r="EY544" s="1">
        <v>0</v>
      </c>
      <c r="EZ544" s="1"/>
      <c r="FA544" s="1"/>
      <c r="FB544" s="1">
        <v>1</v>
      </c>
      <c r="FC544" s="1">
        <v>0</v>
      </c>
      <c r="FD544" s="1">
        <v>0</v>
      </c>
      <c r="FE544" s="1">
        <v>1</v>
      </c>
      <c r="FF544" s="1">
        <v>1</v>
      </c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>
        <v>1</v>
      </c>
      <c r="GQ544" s="1"/>
    </row>
    <row r="545" spans="1:199" ht="28" customHeight="1">
      <c r="A545" s="1" t="s">
        <v>2880</v>
      </c>
      <c r="B545" s="1" t="s">
        <v>2881</v>
      </c>
      <c r="C545" s="1" t="s">
        <v>2880</v>
      </c>
      <c r="D545" s="1" t="s">
        <v>201</v>
      </c>
      <c r="E545" s="1" t="s">
        <v>2881</v>
      </c>
      <c r="F545" s="1"/>
      <c r="G545" s="1">
        <v>73500</v>
      </c>
      <c r="H545" s="1"/>
      <c r="I545" s="1">
        <v>0</v>
      </c>
      <c r="J545" s="1">
        <v>1</v>
      </c>
      <c r="K545" s="1"/>
      <c r="L545" s="1"/>
      <c r="M545" s="1" t="s">
        <v>340</v>
      </c>
      <c r="N545" s="1"/>
      <c r="O545" s="1"/>
      <c r="P545" s="1" t="s">
        <v>2882</v>
      </c>
      <c r="Q545" s="1"/>
      <c r="R545" s="1" t="s">
        <v>2882</v>
      </c>
      <c r="S545" s="1"/>
      <c r="T545" s="1" t="s">
        <v>2882</v>
      </c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 t="s">
        <v>2883</v>
      </c>
      <c r="AJ545" s="1" t="s">
        <v>2884</v>
      </c>
      <c r="AK545" s="1" t="s">
        <v>2885</v>
      </c>
      <c r="AL545" s="1"/>
      <c r="AM545" s="1"/>
      <c r="AN545" s="1"/>
      <c r="AO545" s="1"/>
      <c r="AP545" s="1"/>
      <c r="AQ545" s="1"/>
      <c r="AR545" s="1"/>
      <c r="AS545" s="1">
        <v>1</v>
      </c>
      <c r="AT545" s="1">
        <v>1</v>
      </c>
      <c r="AU545" s="1">
        <v>0</v>
      </c>
      <c r="AV545" s="1">
        <v>1</v>
      </c>
      <c r="AW545" s="1">
        <v>0</v>
      </c>
      <c r="AX545" s="1">
        <v>0</v>
      </c>
      <c r="AY545" s="1"/>
      <c r="AZ545" s="1"/>
      <c r="BA545" s="1"/>
      <c r="BB545" s="1">
        <v>-1</v>
      </c>
      <c r="BC545" s="1">
        <v>2</v>
      </c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>
        <v>0</v>
      </c>
      <c r="CT545" s="1" t="s">
        <v>2886</v>
      </c>
      <c r="CU545" s="1"/>
      <c r="CV545" s="1" t="s">
        <v>2887</v>
      </c>
      <c r="CW545" s="1"/>
      <c r="CX545" s="1" t="s">
        <v>2888</v>
      </c>
      <c r="CY545" s="1">
        <v>1</v>
      </c>
      <c r="CZ545" s="1"/>
      <c r="DA545" s="1"/>
      <c r="DB545" s="1"/>
      <c r="DC545" s="1"/>
      <c r="DD545" s="1" t="s">
        <v>201</v>
      </c>
      <c r="DE545" s="1" t="s">
        <v>1477</v>
      </c>
      <c r="DF545" s="1" t="s">
        <v>1477</v>
      </c>
      <c r="DG545" s="1"/>
      <c r="DH545" s="1"/>
      <c r="DI545" s="1">
        <v>99</v>
      </c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>
        <v>101158</v>
      </c>
      <c r="DU545" s="1"/>
      <c r="DV545" s="1" t="s">
        <v>347</v>
      </c>
      <c r="DW545" s="1" t="s">
        <v>1446</v>
      </c>
      <c r="DX545" s="1">
        <v>1</v>
      </c>
      <c r="DY545" s="1"/>
      <c r="DZ545" s="1">
        <v>1</v>
      </c>
      <c r="EA545" s="1">
        <v>1</v>
      </c>
      <c r="EB545" s="1"/>
      <c r="EC545" s="1"/>
      <c r="ED545" s="1"/>
      <c r="EE545" s="1">
        <v>0</v>
      </c>
      <c r="EF545" s="1"/>
      <c r="EG545" s="1"/>
      <c r="EH545" s="1"/>
      <c r="EI545" s="1"/>
      <c r="EJ545" s="1"/>
      <c r="EK545" s="1"/>
      <c r="EL545" s="1"/>
      <c r="EM545" s="1"/>
      <c r="EN545" s="1"/>
      <c r="EO545" s="1" t="s">
        <v>208</v>
      </c>
      <c r="EP545" s="1" t="s">
        <v>209</v>
      </c>
      <c r="EQ545" s="1" t="s">
        <v>209</v>
      </c>
      <c r="ER545" s="1" t="s">
        <v>209</v>
      </c>
      <c r="ES545" s="1" t="s">
        <v>209</v>
      </c>
      <c r="ET545" s="1">
        <v>2</v>
      </c>
      <c r="EU545" s="1"/>
      <c r="EV545" s="1"/>
      <c r="EW545" s="1"/>
      <c r="EX545" s="1">
        <v>0</v>
      </c>
      <c r="EY545" s="1">
        <v>0</v>
      </c>
      <c r="EZ545" s="1"/>
      <c r="FA545" s="1"/>
      <c r="FB545" s="1">
        <v>1</v>
      </c>
      <c r="FC545" s="1">
        <v>0</v>
      </c>
      <c r="FD545" s="1">
        <v>0</v>
      </c>
      <c r="FE545" s="1">
        <v>1</v>
      </c>
      <c r="FF545" s="1">
        <v>1</v>
      </c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 t="s">
        <v>2873</v>
      </c>
      <c r="GK545" s="1" t="s">
        <v>350</v>
      </c>
      <c r="GL545" s="1" t="s">
        <v>2874</v>
      </c>
      <c r="GM545" s="1" t="s">
        <v>352</v>
      </c>
      <c r="GN545" s="1" t="s">
        <v>352</v>
      </c>
      <c r="GO545" s="1" t="s">
        <v>352</v>
      </c>
      <c r="GP545" s="1">
        <v>1</v>
      </c>
      <c r="GQ545" s="1"/>
    </row>
    <row r="546" spans="1:199" ht="28" customHeight="1">
      <c r="A546" s="1" t="s">
        <v>2880</v>
      </c>
      <c r="B546" s="1" t="s">
        <v>2881</v>
      </c>
      <c r="C546" s="1" t="s">
        <v>2880</v>
      </c>
      <c r="D546" s="1" t="s">
        <v>201</v>
      </c>
      <c r="E546" s="1" t="s">
        <v>2881</v>
      </c>
      <c r="F546" s="1"/>
      <c r="G546" s="1">
        <v>73500</v>
      </c>
      <c r="H546" s="1"/>
      <c r="I546" s="1">
        <v>0</v>
      </c>
      <c r="J546" s="1">
        <v>1</v>
      </c>
      <c r="K546" s="1"/>
      <c r="L546" s="1"/>
      <c r="M546" s="1" t="s">
        <v>340</v>
      </c>
      <c r="N546" s="1"/>
      <c r="O546" s="1"/>
      <c r="P546" s="1" t="s">
        <v>2882</v>
      </c>
      <c r="Q546" s="1"/>
      <c r="R546" s="1" t="s">
        <v>2882</v>
      </c>
      <c r="S546" s="1"/>
      <c r="T546" s="1" t="s">
        <v>2882</v>
      </c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 t="s">
        <v>2883</v>
      </c>
      <c r="AJ546" s="1" t="s">
        <v>2884</v>
      </c>
      <c r="AK546" s="1" t="s">
        <v>2885</v>
      </c>
      <c r="AL546" s="1"/>
      <c r="AM546" s="1"/>
      <c r="AN546" s="1"/>
      <c r="AO546" s="1"/>
      <c r="AP546" s="1"/>
      <c r="AQ546" s="1"/>
      <c r="AR546" s="1"/>
      <c r="AS546" s="1">
        <v>1</v>
      </c>
      <c r="AT546" s="1">
        <v>1</v>
      </c>
      <c r="AU546" s="1">
        <v>0</v>
      </c>
      <c r="AV546" s="1">
        <v>1</v>
      </c>
      <c r="AW546" s="1">
        <v>0</v>
      </c>
      <c r="AX546" s="1">
        <v>0</v>
      </c>
      <c r="AY546" s="1"/>
      <c r="AZ546" s="1"/>
      <c r="BA546" s="1"/>
      <c r="BB546" s="1">
        <v>-1</v>
      </c>
      <c r="BC546" s="1">
        <v>2</v>
      </c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>
        <v>0</v>
      </c>
      <c r="CT546" s="1" t="s">
        <v>2886</v>
      </c>
      <c r="CU546" s="1"/>
      <c r="CV546" s="1" t="s">
        <v>2887</v>
      </c>
      <c r="CW546" s="1"/>
      <c r="CX546" s="1" t="s">
        <v>2889</v>
      </c>
      <c r="CY546" s="1">
        <v>2</v>
      </c>
      <c r="CZ546" s="1"/>
      <c r="DA546" s="1"/>
      <c r="DB546" s="1"/>
      <c r="DC546" s="1"/>
      <c r="DD546" s="1" t="s">
        <v>201</v>
      </c>
      <c r="DE546" s="1" t="s">
        <v>1479</v>
      </c>
      <c r="DF546" s="1" t="s">
        <v>1479</v>
      </c>
      <c r="DG546" s="1"/>
      <c r="DH546" s="1"/>
      <c r="DI546" s="1">
        <v>99</v>
      </c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>
        <v>101158</v>
      </c>
      <c r="DU546" s="1"/>
      <c r="DV546" s="1" t="s">
        <v>347</v>
      </c>
      <c r="DW546" s="1" t="s">
        <v>1446</v>
      </c>
      <c r="DX546" s="1">
        <v>1</v>
      </c>
      <c r="DY546" s="1"/>
      <c r="DZ546" s="1">
        <v>1</v>
      </c>
      <c r="EA546" s="1">
        <v>1</v>
      </c>
      <c r="EB546" s="1"/>
      <c r="EC546" s="1"/>
      <c r="ED546" s="1"/>
      <c r="EE546" s="1">
        <v>0</v>
      </c>
      <c r="EF546" s="1"/>
      <c r="EG546" s="1"/>
      <c r="EH546" s="1"/>
      <c r="EI546" s="1"/>
      <c r="EJ546" s="1"/>
      <c r="EK546" s="1"/>
      <c r="EL546" s="1"/>
      <c r="EM546" s="1"/>
      <c r="EN546" s="1"/>
      <c r="EO546" s="1" t="s">
        <v>208</v>
      </c>
      <c r="EP546" s="1" t="s">
        <v>209</v>
      </c>
      <c r="EQ546" s="1" t="s">
        <v>209</v>
      </c>
      <c r="ER546" s="1" t="s">
        <v>209</v>
      </c>
      <c r="ES546" s="1" t="s">
        <v>209</v>
      </c>
      <c r="ET546" s="1">
        <v>2</v>
      </c>
      <c r="EU546" s="1"/>
      <c r="EV546" s="1"/>
      <c r="EW546" s="1"/>
      <c r="EX546" s="1">
        <v>0</v>
      </c>
      <c r="EY546" s="1">
        <v>0</v>
      </c>
      <c r="EZ546" s="1"/>
      <c r="FA546" s="1"/>
      <c r="FB546" s="1">
        <v>1</v>
      </c>
      <c r="FC546" s="1">
        <v>0</v>
      </c>
      <c r="FD546" s="1">
        <v>0</v>
      </c>
      <c r="FE546" s="1">
        <v>1</v>
      </c>
      <c r="FF546" s="1">
        <v>1</v>
      </c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>
        <v>1</v>
      </c>
      <c r="GQ546" s="1"/>
    </row>
    <row r="547" spans="1:199" ht="28" customHeight="1">
      <c r="A547" s="1" t="s">
        <v>2880</v>
      </c>
      <c r="B547" s="1" t="s">
        <v>2881</v>
      </c>
      <c r="C547" s="1" t="s">
        <v>2880</v>
      </c>
      <c r="D547" s="1" t="s">
        <v>201</v>
      </c>
      <c r="E547" s="1" t="s">
        <v>2881</v>
      </c>
      <c r="F547" s="1"/>
      <c r="G547" s="1">
        <v>73500</v>
      </c>
      <c r="H547" s="1"/>
      <c r="I547" s="1">
        <v>0</v>
      </c>
      <c r="J547" s="1">
        <v>1</v>
      </c>
      <c r="K547" s="1"/>
      <c r="L547" s="1"/>
      <c r="M547" s="1" t="s">
        <v>340</v>
      </c>
      <c r="N547" s="1"/>
      <c r="O547" s="1"/>
      <c r="P547" s="1" t="s">
        <v>2882</v>
      </c>
      <c r="Q547" s="1"/>
      <c r="R547" s="1" t="s">
        <v>2882</v>
      </c>
      <c r="S547" s="1"/>
      <c r="T547" s="1" t="s">
        <v>2882</v>
      </c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 t="s">
        <v>2883</v>
      </c>
      <c r="AJ547" s="1" t="s">
        <v>2884</v>
      </c>
      <c r="AK547" s="1" t="s">
        <v>2885</v>
      </c>
      <c r="AL547" s="1"/>
      <c r="AM547" s="1"/>
      <c r="AN547" s="1"/>
      <c r="AO547" s="1"/>
      <c r="AP547" s="1"/>
      <c r="AQ547" s="1"/>
      <c r="AR547" s="1"/>
      <c r="AS547" s="1">
        <v>1</v>
      </c>
      <c r="AT547" s="1">
        <v>1</v>
      </c>
      <c r="AU547" s="1">
        <v>0</v>
      </c>
      <c r="AV547" s="1">
        <v>1</v>
      </c>
      <c r="AW547" s="1">
        <v>0</v>
      </c>
      <c r="AX547" s="1">
        <v>0</v>
      </c>
      <c r="AY547" s="1"/>
      <c r="AZ547" s="1"/>
      <c r="BA547" s="1"/>
      <c r="BB547" s="1">
        <v>-1</v>
      </c>
      <c r="BC547" s="1">
        <v>2</v>
      </c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>
        <v>0</v>
      </c>
      <c r="CT547" s="1" t="s">
        <v>2886</v>
      </c>
      <c r="CU547" s="1"/>
      <c r="CV547" s="1" t="s">
        <v>2887</v>
      </c>
      <c r="CW547" s="1"/>
      <c r="CX547" s="1" t="s">
        <v>2890</v>
      </c>
      <c r="CY547" s="1">
        <v>3</v>
      </c>
      <c r="CZ547" s="1"/>
      <c r="DA547" s="1"/>
      <c r="DB547" s="1"/>
      <c r="DC547" s="1"/>
      <c r="DD547" s="1" t="s">
        <v>201</v>
      </c>
      <c r="DE547" s="1" t="s">
        <v>2877</v>
      </c>
      <c r="DF547" s="1" t="s">
        <v>2877</v>
      </c>
      <c r="DG547" s="1"/>
      <c r="DH547" s="1"/>
      <c r="DI547" s="1">
        <v>100</v>
      </c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>
        <v>101158</v>
      </c>
      <c r="DU547" s="1"/>
      <c r="DV547" s="1" t="s">
        <v>347</v>
      </c>
      <c r="DW547" s="1" t="s">
        <v>1446</v>
      </c>
      <c r="DX547" s="1">
        <v>1</v>
      </c>
      <c r="DY547" s="1"/>
      <c r="DZ547" s="1">
        <v>1</v>
      </c>
      <c r="EA547" s="1">
        <v>1</v>
      </c>
      <c r="EB547" s="1"/>
      <c r="EC547" s="1"/>
      <c r="ED547" s="1"/>
      <c r="EE547" s="1">
        <v>0</v>
      </c>
      <c r="EF547" s="1"/>
      <c r="EG547" s="1"/>
      <c r="EH547" s="1"/>
      <c r="EI547" s="1"/>
      <c r="EJ547" s="1"/>
      <c r="EK547" s="1"/>
      <c r="EL547" s="1"/>
      <c r="EM547" s="1"/>
      <c r="EN547" s="1"/>
      <c r="EO547" s="1" t="s">
        <v>208</v>
      </c>
      <c r="EP547" s="1" t="s">
        <v>209</v>
      </c>
      <c r="EQ547" s="1" t="s">
        <v>209</v>
      </c>
      <c r="ER547" s="1" t="s">
        <v>209</v>
      </c>
      <c r="ES547" s="1" t="s">
        <v>209</v>
      </c>
      <c r="ET547" s="1">
        <v>2</v>
      </c>
      <c r="EU547" s="1"/>
      <c r="EV547" s="1"/>
      <c r="EW547" s="1"/>
      <c r="EX547" s="1">
        <v>0</v>
      </c>
      <c r="EY547" s="1">
        <v>0</v>
      </c>
      <c r="EZ547" s="1"/>
      <c r="FA547" s="1"/>
      <c r="FB547" s="1">
        <v>1</v>
      </c>
      <c r="FC547" s="1">
        <v>0</v>
      </c>
      <c r="FD547" s="1">
        <v>0</v>
      </c>
      <c r="FE547" s="1">
        <v>1</v>
      </c>
      <c r="FF547" s="1">
        <v>1</v>
      </c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>
        <v>1</v>
      </c>
      <c r="GQ547" s="1"/>
    </row>
    <row r="548" spans="1:199" ht="28" customHeight="1">
      <c r="A548" s="1" t="s">
        <v>2880</v>
      </c>
      <c r="B548" s="1" t="s">
        <v>2881</v>
      </c>
      <c r="C548" s="1" t="s">
        <v>2880</v>
      </c>
      <c r="D548" s="1" t="s">
        <v>201</v>
      </c>
      <c r="E548" s="1" t="s">
        <v>2881</v>
      </c>
      <c r="F548" s="1"/>
      <c r="G548" s="1">
        <v>73500</v>
      </c>
      <c r="H548" s="1"/>
      <c r="I548" s="1">
        <v>0</v>
      </c>
      <c r="J548" s="1">
        <v>1</v>
      </c>
      <c r="K548" s="1"/>
      <c r="L548" s="1"/>
      <c r="M548" s="1" t="s">
        <v>340</v>
      </c>
      <c r="N548" s="1"/>
      <c r="O548" s="1"/>
      <c r="P548" s="1" t="s">
        <v>2882</v>
      </c>
      <c r="Q548" s="1"/>
      <c r="R548" s="1" t="s">
        <v>2882</v>
      </c>
      <c r="S548" s="1"/>
      <c r="T548" s="1" t="s">
        <v>2882</v>
      </c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 t="s">
        <v>2883</v>
      </c>
      <c r="AJ548" s="1" t="s">
        <v>2884</v>
      </c>
      <c r="AK548" s="1" t="s">
        <v>2885</v>
      </c>
      <c r="AL548" s="1"/>
      <c r="AM548" s="1"/>
      <c r="AN548" s="1"/>
      <c r="AO548" s="1"/>
      <c r="AP548" s="1"/>
      <c r="AQ548" s="1"/>
      <c r="AR548" s="1"/>
      <c r="AS548" s="1">
        <v>1</v>
      </c>
      <c r="AT548" s="1">
        <v>1</v>
      </c>
      <c r="AU548" s="1">
        <v>0</v>
      </c>
      <c r="AV548" s="1">
        <v>1</v>
      </c>
      <c r="AW548" s="1">
        <v>0</v>
      </c>
      <c r="AX548" s="1">
        <v>0</v>
      </c>
      <c r="AY548" s="1"/>
      <c r="AZ548" s="1"/>
      <c r="BA548" s="1"/>
      <c r="BB548" s="1">
        <v>-1</v>
      </c>
      <c r="BC548" s="1">
        <v>2</v>
      </c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>
        <v>0</v>
      </c>
      <c r="CT548" s="1" t="s">
        <v>2886</v>
      </c>
      <c r="CU548" s="1"/>
      <c r="CV548" s="1" t="s">
        <v>2887</v>
      </c>
      <c r="CW548" s="1"/>
      <c r="CX548" s="1" t="s">
        <v>2891</v>
      </c>
      <c r="CY548" s="1">
        <v>4</v>
      </c>
      <c r="CZ548" s="1"/>
      <c r="DA548" s="1"/>
      <c r="DB548" s="1"/>
      <c r="DC548" s="1"/>
      <c r="DD548" s="1" t="s">
        <v>201</v>
      </c>
      <c r="DE548" s="1" t="s">
        <v>2879</v>
      </c>
      <c r="DF548" s="1" t="s">
        <v>2879</v>
      </c>
      <c r="DG548" s="1"/>
      <c r="DH548" s="1"/>
      <c r="DI548" s="1">
        <v>100</v>
      </c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>
        <v>101158</v>
      </c>
      <c r="DU548" s="1"/>
      <c r="DV548" s="1" t="s">
        <v>347</v>
      </c>
      <c r="DW548" s="1" t="s">
        <v>1446</v>
      </c>
      <c r="DX548" s="1">
        <v>1</v>
      </c>
      <c r="DY548" s="1"/>
      <c r="DZ548" s="1">
        <v>1</v>
      </c>
      <c r="EA548" s="1">
        <v>1</v>
      </c>
      <c r="EB548" s="1"/>
      <c r="EC548" s="1"/>
      <c r="ED548" s="1"/>
      <c r="EE548" s="1">
        <v>0</v>
      </c>
      <c r="EF548" s="1"/>
      <c r="EG548" s="1"/>
      <c r="EH548" s="1"/>
      <c r="EI548" s="1"/>
      <c r="EJ548" s="1"/>
      <c r="EK548" s="1"/>
      <c r="EL548" s="1"/>
      <c r="EM548" s="1"/>
      <c r="EN548" s="1"/>
      <c r="EO548" s="1" t="s">
        <v>208</v>
      </c>
      <c r="EP548" s="1" t="s">
        <v>209</v>
      </c>
      <c r="EQ548" s="1" t="s">
        <v>209</v>
      </c>
      <c r="ER548" s="1" t="s">
        <v>209</v>
      </c>
      <c r="ES548" s="1" t="s">
        <v>209</v>
      </c>
      <c r="ET548" s="1">
        <v>2</v>
      </c>
      <c r="EU548" s="1"/>
      <c r="EV548" s="1"/>
      <c r="EW548" s="1"/>
      <c r="EX548" s="1">
        <v>0</v>
      </c>
      <c r="EY548" s="1">
        <v>0</v>
      </c>
      <c r="EZ548" s="1"/>
      <c r="FA548" s="1"/>
      <c r="FB548" s="1">
        <v>1</v>
      </c>
      <c r="FC548" s="1">
        <v>0</v>
      </c>
      <c r="FD548" s="1">
        <v>0</v>
      </c>
      <c r="FE548" s="1">
        <v>1</v>
      </c>
      <c r="FF548" s="1">
        <v>1</v>
      </c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>
        <v>1</v>
      </c>
      <c r="GQ548" s="1"/>
    </row>
    <row r="549" spans="1:199" ht="28" customHeight="1">
      <c r="A549" s="1" t="s">
        <v>2892</v>
      </c>
      <c r="B549" s="1" t="s">
        <v>2893</v>
      </c>
      <c r="C549" s="1" t="s">
        <v>2892</v>
      </c>
      <c r="D549" s="1" t="s">
        <v>201</v>
      </c>
      <c r="E549" s="1" t="s">
        <v>2893</v>
      </c>
      <c r="F549" s="1"/>
      <c r="G549" s="1">
        <v>73500</v>
      </c>
      <c r="H549" s="1"/>
      <c r="I549" s="1">
        <v>0</v>
      </c>
      <c r="J549" s="1">
        <v>1</v>
      </c>
      <c r="K549" s="1"/>
      <c r="L549" s="1"/>
      <c r="M549" s="1" t="s">
        <v>340</v>
      </c>
      <c r="N549" s="1"/>
      <c r="O549" s="1"/>
      <c r="P549" s="1" t="s">
        <v>2894</v>
      </c>
      <c r="Q549" s="1"/>
      <c r="R549" s="1" t="s">
        <v>2894</v>
      </c>
      <c r="S549" s="1"/>
      <c r="T549" s="1" t="s">
        <v>2894</v>
      </c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 t="s">
        <v>2895</v>
      </c>
      <c r="AJ549" s="1" t="s">
        <v>2896</v>
      </c>
      <c r="AK549" s="1" t="s">
        <v>2897</v>
      </c>
      <c r="AL549" s="1"/>
      <c r="AM549" s="1"/>
      <c r="AN549" s="1"/>
      <c r="AO549" s="1"/>
      <c r="AP549" s="1"/>
      <c r="AQ549" s="1"/>
      <c r="AR549" s="1"/>
      <c r="AS549" s="1">
        <v>1</v>
      </c>
      <c r="AT549" s="1">
        <v>1</v>
      </c>
      <c r="AU549" s="1">
        <v>0</v>
      </c>
      <c r="AV549" s="1">
        <v>1</v>
      </c>
      <c r="AW549" s="1">
        <v>0</v>
      </c>
      <c r="AX549" s="1">
        <v>0</v>
      </c>
      <c r="AY549" s="1"/>
      <c r="AZ549" s="1"/>
      <c r="BA549" s="1"/>
      <c r="BB549" s="1">
        <v>-1</v>
      </c>
      <c r="BC549" s="1">
        <v>2</v>
      </c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>
        <v>0</v>
      </c>
      <c r="CT549" s="1" t="s">
        <v>2898</v>
      </c>
      <c r="CU549" s="1"/>
      <c r="CV549" s="1" t="s">
        <v>2899</v>
      </c>
      <c r="CW549" s="1"/>
      <c r="CX549" s="1" t="s">
        <v>2900</v>
      </c>
      <c r="CY549" s="1">
        <v>1</v>
      </c>
      <c r="CZ549" s="1"/>
      <c r="DA549" s="1"/>
      <c r="DB549" s="1"/>
      <c r="DC549" s="1"/>
      <c r="DD549" s="1" t="s">
        <v>201</v>
      </c>
      <c r="DE549" s="1" t="s">
        <v>1477</v>
      </c>
      <c r="DF549" s="1" t="s">
        <v>1477</v>
      </c>
      <c r="DG549" s="1"/>
      <c r="DH549" s="1"/>
      <c r="DI549" s="1">
        <v>99</v>
      </c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>
        <v>101158</v>
      </c>
      <c r="DU549" s="1"/>
      <c r="DV549" s="1" t="s">
        <v>347</v>
      </c>
      <c r="DW549" s="1" t="s">
        <v>1446</v>
      </c>
      <c r="DX549" s="1">
        <v>1</v>
      </c>
      <c r="DY549" s="1"/>
      <c r="DZ549" s="1">
        <v>1</v>
      </c>
      <c r="EA549" s="1">
        <v>1</v>
      </c>
      <c r="EB549" s="1"/>
      <c r="EC549" s="1"/>
      <c r="ED549" s="1"/>
      <c r="EE549" s="1">
        <v>0</v>
      </c>
      <c r="EF549" s="1"/>
      <c r="EG549" s="1"/>
      <c r="EH549" s="1"/>
      <c r="EI549" s="1"/>
      <c r="EJ549" s="1"/>
      <c r="EK549" s="1"/>
      <c r="EL549" s="1"/>
      <c r="EM549" s="1"/>
      <c r="EN549" s="1"/>
      <c r="EO549" s="1" t="s">
        <v>208</v>
      </c>
      <c r="EP549" s="1" t="s">
        <v>209</v>
      </c>
      <c r="EQ549" s="1" t="s">
        <v>209</v>
      </c>
      <c r="ER549" s="1" t="s">
        <v>209</v>
      </c>
      <c r="ES549" s="1" t="s">
        <v>209</v>
      </c>
      <c r="ET549" s="1">
        <v>2</v>
      </c>
      <c r="EU549" s="1"/>
      <c r="EV549" s="1"/>
      <c r="EW549" s="1"/>
      <c r="EX549" s="1">
        <v>0</v>
      </c>
      <c r="EY549" s="1">
        <v>0</v>
      </c>
      <c r="EZ549" s="1"/>
      <c r="FA549" s="1"/>
      <c r="FB549" s="1">
        <v>1</v>
      </c>
      <c r="FC549" s="1">
        <v>0</v>
      </c>
      <c r="FD549" s="1">
        <v>0</v>
      </c>
      <c r="FE549" s="1">
        <v>1</v>
      </c>
      <c r="FF549" s="1">
        <v>1</v>
      </c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 t="s">
        <v>2873</v>
      </c>
      <c r="GK549" s="1" t="s">
        <v>350</v>
      </c>
      <c r="GL549" s="1" t="s">
        <v>2874</v>
      </c>
      <c r="GM549" s="1" t="s">
        <v>352</v>
      </c>
      <c r="GN549" s="1" t="s">
        <v>352</v>
      </c>
      <c r="GO549" s="1" t="s">
        <v>352</v>
      </c>
      <c r="GP549" s="1">
        <v>1</v>
      </c>
      <c r="GQ549" s="1"/>
    </row>
    <row r="550" spans="1:199" ht="28" customHeight="1">
      <c r="A550" s="1" t="s">
        <v>2892</v>
      </c>
      <c r="B550" s="1" t="s">
        <v>2893</v>
      </c>
      <c r="C550" s="1" t="s">
        <v>2892</v>
      </c>
      <c r="D550" s="1" t="s">
        <v>201</v>
      </c>
      <c r="E550" s="1" t="s">
        <v>2893</v>
      </c>
      <c r="F550" s="1"/>
      <c r="G550" s="1">
        <v>73500</v>
      </c>
      <c r="H550" s="1"/>
      <c r="I550" s="1">
        <v>0</v>
      </c>
      <c r="J550" s="1">
        <v>1</v>
      </c>
      <c r="K550" s="1"/>
      <c r="L550" s="1"/>
      <c r="M550" s="1" t="s">
        <v>340</v>
      </c>
      <c r="N550" s="1"/>
      <c r="O550" s="1"/>
      <c r="P550" s="1" t="s">
        <v>2894</v>
      </c>
      <c r="Q550" s="1"/>
      <c r="R550" s="1" t="s">
        <v>2894</v>
      </c>
      <c r="S550" s="1"/>
      <c r="T550" s="1" t="s">
        <v>2894</v>
      </c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 t="s">
        <v>2895</v>
      </c>
      <c r="AJ550" s="1" t="s">
        <v>2896</v>
      </c>
      <c r="AK550" s="1" t="s">
        <v>2897</v>
      </c>
      <c r="AL550" s="1"/>
      <c r="AM550" s="1"/>
      <c r="AN550" s="1"/>
      <c r="AO550" s="1"/>
      <c r="AP550" s="1"/>
      <c r="AQ550" s="1"/>
      <c r="AR550" s="1"/>
      <c r="AS550" s="1">
        <v>1</v>
      </c>
      <c r="AT550" s="1">
        <v>1</v>
      </c>
      <c r="AU550" s="1">
        <v>0</v>
      </c>
      <c r="AV550" s="1">
        <v>1</v>
      </c>
      <c r="AW550" s="1">
        <v>0</v>
      </c>
      <c r="AX550" s="1">
        <v>0</v>
      </c>
      <c r="AY550" s="1"/>
      <c r="AZ550" s="1"/>
      <c r="BA550" s="1"/>
      <c r="BB550" s="1">
        <v>-1</v>
      </c>
      <c r="BC550" s="1">
        <v>2</v>
      </c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>
        <v>0</v>
      </c>
      <c r="CT550" s="1" t="s">
        <v>2898</v>
      </c>
      <c r="CU550" s="1"/>
      <c r="CV550" s="1" t="s">
        <v>2899</v>
      </c>
      <c r="CW550" s="1"/>
      <c r="CX550" s="1" t="s">
        <v>2901</v>
      </c>
      <c r="CY550" s="1">
        <v>2</v>
      </c>
      <c r="CZ550" s="1"/>
      <c r="DA550" s="1"/>
      <c r="DB550" s="1"/>
      <c r="DC550" s="1"/>
      <c r="DD550" s="1" t="s">
        <v>201</v>
      </c>
      <c r="DE550" s="1" t="s">
        <v>1479</v>
      </c>
      <c r="DF550" s="1" t="s">
        <v>1479</v>
      </c>
      <c r="DG550" s="1"/>
      <c r="DH550" s="1"/>
      <c r="DI550" s="1">
        <v>100</v>
      </c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>
        <v>101158</v>
      </c>
      <c r="DU550" s="1"/>
      <c r="DV550" s="1" t="s">
        <v>347</v>
      </c>
      <c r="DW550" s="1" t="s">
        <v>1446</v>
      </c>
      <c r="DX550" s="1">
        <v>1</v>
      </c>
      <c r="DY550" s="1"/>
      <c r="DZ550" s="1">
        <v>1</v>
      </c>
      <c r="EA550" s="1">
        <v>1</v>
      </c>
      <c r="EB550" s="1"/>
      <c r="EC550" s="1"/>
      <c r="ED550" s="1"/>
      <c r="EE550" s="1">
        <v>0</v>
      </c>
      <c r="EF550" s="1"/>
      <c r="EG550" s="1"/>
      <c r="EH550" s="1"/>
      <c r="EI550" s="1"/>
      <c r="EJ550" s="1"/>
      <c r="EK550" s="1"/>
      <c r="EL550" s="1"/>
      <c r="EM550" s="1"/>
      <c r="EN550" s="1"/>
      <c r="EO550" s="1" t="s">
        <v>208</v>
      </c>
      <c r="EP550" s="1" t="s">
        <v>209</v>
      </c>
      <c r="EQ550" s="1" t="s">
        <v>209</v>
      </c>
      <c r="ER550" s="1" t="s">
        <v>209</v>
      </c>
      <c r="ES550" s="1" t="s">
        <v>209</v>
      </c>
      <c r="ET550" s="1">
        <v>2</v>
      </c>
      <c r="EU550" s="1"/>
      <c r="EV550" s="1"/>
      <c r="EW550" s="1"/>
      <c r="EX550" s="1">
        <v>0</v>
      </c>
      <c r="EY550" s="1">
        <v>0</v>
      </c>
      <c r="EZ550" s="1"/>
      <c r="FA550" s="1"/>
      <c r="FB550" s="1">
        <v>1</v>
      </c>
      <c r="FC550" s="1">
        <v>0</v>
      </c>
      <c r="FD550" s="1">
        <v>0</v>
      </c>
      <c r="FE550" s="1">
        <v>1</v>
      </c>
      <c r="FF550" s="1">
        <v>1</v>
      </c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>
        <v>1</v>
      </c>
      <c r="GQ550" s="1"/>
    </row>
    <row r="551" spans="1:199" ht="28" customHeight="1">
      <c r="A551" s="1" t="s">
        <v>2892</v>
      </c>
      <c r="B551" s="1" t="s">
        <v>2893</v>
      </c>
      <c r="C551" s="1" t="s">
        <v>2892</v>
      </c>
      <c r="D551" s="1" t="s">
        <v>201</v>
      </c>
      <c r="E551" s="1" t="s">
        <v>2893</v>
      </c>
      <c r="F551" s="1"/>
      <c r="G551" s="1">
        <v>73500</v>
      </c>
      <c r="H551" s="1"/>
      <c r="I551" s="1">
        <v>0</v>
      </c>
      <c r="J551" s="1">
        <v>1</v>
      </c>
      <c r="K551" s="1"/>
      <c r="L551" s="1"/>
      <c r="M551" s="1" t="s">
        <v>340</v>
      </c>
      <c r="N551" s="1"/>
      <c r="O551" s="1"/>
      <c r="P551" s="1" t="s">
        <v>2894</v>
      </c>
      <c r="Q551" s="1"/>
      <c r="R551" s="1" t="s">
        <v>2894</v>
      </c>
      <c r="S551" s="1"/>
      <c r="T551" s="1" t="s">
        <v>2894</v>
      </c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 t="s">
        <v>2895</v>
      </c>
      <c r="AJ551" s="1" t="s">
        <v>2896</v>
      </c>
      <c r="AK551" s="1" t="s">
        <v>2897</v>
      </c>
      <c r="AL551" s="1"/>
      <c r="AM551" s="1"/>
      <c r="AN551" s="1"/>
      <c r="AO551" s="1"/>
      <c r="AP551" s="1"/>
      <c r="AQ551" s="1"/>
      <c r="AR551" s="1"/>
      <c r="AS551" s="1">
        <v>1</v>
      </c>
      <c r="AT551" s="1">
        <v>1</v>
      </c>
      <c r="AU551" s="1">
        <v>0</v>
      </c>
      <c r="AV551" s="1">
        <v>1</v>
      </c>
      <c r="AW551" s="1">
        <v>0</v>
      </c>
      <c r="AX551" s="1">
        <v>0</v>
      </c>
      <c r="AY551" s="1"/>
      <c r="AZ551" s="1"/>
      <c r="BA551" s="1"/>
      <c r="BB551" s="1">
        <v>-1</v>
      </c>
      <c r="BC551" s="1">
        <v>2</v>
      </c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>
        <v>0</v>
      </c>
      <c r="CT551" s="1" t="s">
        <v>2898</v>
      </c>
      <c r="CU551" s="1"/>
      <c r="CV551" s="1" t="s">
        <v>2899</v>
      </c>
      <c r="CW551" s="1"/>
      <c r="CX551" s="1" t="s">
        <v>2902</v>
      </c>
      <c r="CY551" s="1">
        <v>3</v>
      </c>
      <c r="CZ551" s="1"/>
      <c r="DA551" s="1"/>
      <c r="DB551" s="1"/>
      <c r="DC551" s="1"/>
      <c r="DD551" s="1" t="s">
        <v>201</v>
      </c>
      <c r="DE551" s="1" t="s">
        <v>2877</v>
      </c>
      <c r="DF551" s="1" t="s">
        <v>2877</v>
      </c>
      <c r="DG551" s="1"/>
      <c r="DH551" s="1"/>
      <c r="DI551" s="1">
        <v>100</v>
      </c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>
        <v>101158</v>
      </c>
      <c r="DU551" s="1"/>
      <c r="DV551" s="1" t="s">
        <v>347</v>
      </c>
      <c r="DW551" s="1" t="s">
        <v>1446</v>
      </c>
      <c r="DX551" s="1">
        <v>1</v>
      </c>
      <c r="DY551" s="1"/>
      <c r="DZ551" s="1">
        <v>1</v>
      </c>
      <c r="EA551" s="1">
        <v>1</v>
      </c>
      <c r="EB551" s="1"/>
      <c r="EC551" s="1"/>
      <c r="ED551" s="1"/>
      <c r="EE551" s="1">
        <v>0</v>
      </c>
      <c r="EF551" s="1"/>
      <c r="EG551" s="1"/>
      <c r="EH551" s="1"/>
      <c r="EI551" s="1"/>
      <c r="EJ551" s="1"/>
      <c r="EK551" s="1"/>
      <c r="EL551" s="1"/>
      <c r="EM551" s="1"/>
      <c r="EN551" s="1"/>
      <c r="EO551" s="1" t="s">
        <v>208</v>
      </c>
      <c r="EP551" s="1" t="s">
        <v>209</v>
      </c>
      <c r="EQ551" s="1" t="s">
        <v>209</v>
      </c>
      <c r="ER551" s="1" t="s">
        <v>209</v>
      </c>
      <c r="ES551" s="1" t="s">
        <v>209</v>
      </c>
      <c r="ET551" s="1">
        <v>2</v>
      </c>
      <c r="EU551" s="1"/>
      <c r="EV551" s="1"/>
      <c r="EW551" s="1"/>
      <c r="EX551" s="1">
        <v>0</v>
      </c>
      <c r="EY551" s="1">
        <v>0</v>
      </c>
      <c r="EZ551" s="1"/>
      <c r="FA551" s="1"/>
      <c r="FB551" s="1">
        <v>1</v>
      </c>
      <c r="FC551" s="1">
        <v>0</v>
      </c>
      <c r="FD551" s="1">
        <v>0</v>
      </c>
      <c r="FE551" s="1">
        <v>1</v>
      </c>
      <c r="FF551" s="1">
        <v>1</v>
      </c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>
        <v>1</v>
      </c>
      <c r="GQ551" s="1"/>
    </row>
    <row r="552" spans="1:199" ht="28" customHeight="1">
      <c r="A552" s="1" t="s">
        <v>2892</v>
      </c>
      <c r="B552" s="1" t="s">
        <v>2893</v>
      </c>
      <c r="C552" s="1" t="s">
        <v>2892</v>
      </c>
      <c r="D552" s="1" t="s">
        <v>201</v>
      </c>
      <c r="E552" s="1" t="s">
        <v>2893</v>
      </c>
      <c r="F552" s="1"/>
      <c r="G552" s="1">
        <v>73500</v>
      </c>
      <c r="H552" s="1"/>
      <c r="I552" s="1">
        <v>0</v>
      </c>
      <c r="J552" s="1">
        <v>1</v>
      </c>
      <c r="K552" s="1"/>
      <c r="L552" s="1"/>
      <c r="M552" s="1" t="s">
        <v>340</v>
      </c>
      <c r="N552" s="1"/>
      <c r="O552" s="1"/>
      <c r="P552" s="1" t="s">
        <v>2894</v>
      </c>
      <c r="Q552" s="1"/>
      <c r="R552" s="1" t="s">
        <v>2894</v>
      </c>
      <c r="S552" s="1"/>
      <c r="T552" s="1" t="s">
        <v>2894</v>
      </c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 t="s">
        <v>2895</v>
      </c>
      <c r="AJ552" s="1" t="s">
        <v>2896</v>
      </c>
      <c r="AK552" s="1" t="s">
        <v>2897</v>
      </c>
      <c r="AL552" s="1"/>
      <c r="AM552" s="1"/>
      <c r="AN552" s="1"/>
      <c r="AO552" s="1"/>
      <c r="AP552" s="1"/>
      <c r="AQ552" s="1"/>
      <c r="AR552" s="1"/>
      <c r="AS552" s="1">
        <v>1</v>
      </c>
      <c r="AT552" s="1">
        <v>1</v>
      </c>
      <c r="AU552" s="1">
        <v>0</v>
      </c>
      <c r="AV552" s="1">
        <v>1</v>
      </c>
      <c r="AW552" s="1">
        <v>0</v>
      </c>
      <c r="AX552" s="1">
        <v>0</v>
      </c>
      <c r="AY552" s="1"/>
      <c r="AZ552" s="1"/>
      <c r="BA552" s="1"/>
      <c r="BB552" s="1">
        <v>-1</v>
      </c>
      <c r="BC552" s="1">
        <v>2</v>
      </c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>
        <v>0</v>
      </c>
      <c r="CT552" s="1" t="s">
        <v>2898</v>
      </c>
      <c r="CU552" s="1"/>
      <c r="CV552" s="1" t="s">
        <v>2899</v>
      </c>
      <c r="CW552" s="1"/>
      <c r="CX552" s="1" t="s">
        <v>2903</v>
      </c>
      <c r="CY552" s="1">
        <v>4</v>
      </c>
      <c r="CZ552" s="1"/>
      <c r="DA552" s="1"/>
      <c r="DB552" s="1"/>
      <c r="DC552" s="1"/>
      <c r="DD552" s="1" t="s">
        <v>201</v>
      </c>
      <c r="DE552" s="1" t="s">
        <v>2879</v>
      </c>
      <c r="DF552" s="1" t="s">
        <v>2879</v>
      </c>
      <c r="DG552" s="1"/>
      <c r="DH552" s="1"/>
      <c r="DI552" s="1">
        <v>100</v>
      </c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>
        <v>101158</v>
      </c>
      <c r="DU552" s="1"/>
      <c r="DV552" s="1" t="s">
        <v>347</v>
      </c>
      <c r="DW552" s="1" t="s">
        <v>1446</v>
      </c>
      <c r="DX552" s="1">
        <v>1</v>
      </c>
      <c r="DY552" s="1"/>
      <c r="DZ552" s="1">
        <v>1</v>
      </c>
      <c r="EA552" s="1">
        <v>1</v>
      </c>
      <c r="EB552" s="1"/>
      <c r="EC552" s="1"/>
      <c r="ED552" s="1"/>
      <c r="EE552" s="1">
        <v>0</v>
      </c>
      <c r="EF552" s="1"/>
      <c r="EG552" s="1"/>
      <c r="EH552" s="1"/>
      <c r="EI552" s="1"/>
      <c r="EJ552" s="1"/>
      <c r="EK552" s="1"/>
      <c r="EL552" s="1"/>
      <c r="EM552" s="1"/>
      <c r="EN552" s="1"/>
      <c r="EO552" s="1" t="s">
        <v>208</v>
      </c>
      <c r="EP552" s="1" t="s">
        <v>209</v>
      </c>
      <c r="EQ552" s="1" t="s">
        <v>209</v>
      </c>
      <c r="ER552" s="1" t="s">
        <v>209</v>
      </c>
      <c r="ES552" s="1" t="s">
        <v>209</v>
      </c>
      <c r="ET552" s="1">
        <v>2</v>
      </c>
      <c r="EU552" s="1"/>
      <c r="EV552" s="1"/>
      <c r="EW552" s="1"/>
      <c r="EX552" s="1">
        <v>0</v>
      </c>
      <c r="EY552" s="1">
        <v>0</v>
      </c>
      <c r="EZ552" s="1"/>
      <c r="FA552" s="1"/>
      <c r="FB552" s="1">
        <v>1</v>
      </c>
      <c r="FC552" s="1">
        <v>0</v>
      </c>
      <c r="FD552" s="1">
        <v>0</v>
      </c>
      <c r="FE552" s="1">
        <v>1</v>
      </c>
      <c r="FF552" s="1">
        <v>1</v>
      </c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>
        <v>1</v>
      </c>
      <c r="GQ552" s="1"/>
    </row>
    <row r="553" spans="1:199" ht="28" customHeight="1">
      <c r="A553" s="1" t="s">
        <v>2904</v>
      </c>
      <c r="B553" s="1" t="s">
        <v>2905</v>
      </c>
      <c r="C553" s="1" t="s">
        <v>2904</v>
      </c>
      <c r="D553" s="1" t="s">
        <v>201</v>
      </c>
      <c r="E553" s="1" t="s">
        <v>2905</v>
      </c>
      <c r="F553" s="1"/>
      <c r="G553" s="1">
        <v>24150</v>
      </c>
      <c r="H553" s="1"/>
      <c r="I553" s="1">
        <v>0</v>
      </c>
      <c r="J553" s="1">
        <v>1</v>
      </c>
      <c r="K553" s="1"/>
      <c r="L553" s="1"/>
      <c r="M553" s="1"/>
      <c r="N553" s="1"/>
      <c r="O553" s="1"/>
      <c r="P553" s="1" t="s">
        <v>2906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 t="s">
        <v>2907</v>
      </c>
      <c r="AJ553" s="1"/>
      <c r="AK553" s="1"/>
      <c r="AL553" s="1"/>
      <c r="AM553" s="1"/>
      <c r="AN553" s="1"/>
      <c r="AO553" s="1"/>
      <c r="AP553" s="1"/>
      <c r="AQ553" s="1"/>
      <c r="AR553" s="1"/>
      <c r="AS553" s="1">
        <v>1</v>
      </c>
      <c r="AT553" s="1">
        <v>1</v>
      </c>
      <c r="AU553" s="1">
        <v>0</v>
      </c>
      <c r="AV553" s="1">
        <v>1</v>
      </c>
      <c r="AW553" s="1">
        <v>0</v>
      </c>
      <c r="AX553" s="1">
        <v>0</v>
      </c>
      <c r="AY553" s="1"/>
      <c r="AZ553" s="1"/>
      <c r="BA553" s="1"/>
      <c r="BB553" s="1">
        <v>-1</v>
      </c>
      <c r="BC553" s="1">
        <v>0</v>
      </c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>
        <v>0</v>
      </c>
      <c r="CT553" s="1" t="s">
        <v>2908</v>
      </c>
      <c r="CU553" s="1"/>
      <c r="CV553" s="1" t="s">
        <v>2909</v>
      </c>
      <c r="CW553" s="1"/>
      <c r="CX553" s="1" t="s">
        <v>2904</v>
      </c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>
        <v>407699</v>
      </c>
      <c r="DU553" s="1"/>
      <c r="DV553" s="1" t="s">
        <v>253</v>
      </c>
      <c r="DW553" s="1" t="s">
        <v>2910</v>
      </c>
      <c r="DX553" s="1">
        <v>4</v>
      </c>
      <c r="DY553" s="1"/>
      <c r="DZ553" s="1">
        <v>1</v>
      </c>
      <c r="EA553" s="1">
        <v>1</v>
      </c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 t="s">
        <v>208</v>
      </c>
      <c r="EP553" s="1" t="s">
        <v>209</v>
      </c>
      <c r="EQ553" s="1" t="s">
        <v>209</v>
      </c>
      <c r="ER553" s="1" t="s">
        <v>209</v>
      </c>
      <c r="ES553" s="1" t="s">
        <v>209</v>
      </c>
      <c r="ET553" s="1">
        <v>2</v>
      </c>
      <c r="EU553" s="1"/>
      <c r="EV553" s="1"/>
      <c r="EW553" s="1"/>
      <c r="EX553" s="1">
        <v>0</v>
      </c>
      <c r="EY553" s="1">
        <v>0</v>
      </c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 t="s">
        <v>2911</v>
      </c>
      <c r="GK553" s="1" t="s">
        <v>350</v>
      </c>
      <c r="GL553" s="1" t="s">
        <v>351</v>
      </c>
      <c r="GM553" s="1" t="s">
        <v>352</v>
      </c>
      <c r="GN553" s="1" t="s">
        <v>352</v>
      </c>
      <c r="GO553" s="1" t="s">
        <v>352</v>
      </c>
      <c r="GP553" s="1">
        <v>1</v>
      </c>
      <c r="GQ553" s="1"/>
    </row>
    <row r="554" spans="1:199" ht="28" customHeight="1">
      <c r="A554" s="1" t="s">
        <v>2912</v>
      </c>
      <c r="B554" s="1" t="s">
        <v>2913</v>
      </c>
      <c r="C554" s="1" t="s">
        <v>2912</v>
      </c>
      <c r="D554" s="1" t="s">
        <v>201</v>
      </c>
      <c r="E554" s="1" t="s">
        <v>2913</v>
      </c>
      <c r="F554" s="1"/>
      <c r="G554" s="1">
        <v>7875</v>
      </c>
      <c r="H554" s="1"/>
      <c r="I554" s="1">
        <v>0</v>
      </c>
      <c r="J554" s="1">
        <v>1</v>
      </c>
      <c r="K554" s="1"/>
      <c r="L554" s="1"/>
      <c r="M554" s="1"/>
      <c r="N554" s="1"/>
      <c r="O554" s="1"/>
      <c r="P554" s="1" t="s">
        <v>2914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 t="s">
        <v>2915</v>
      </c>
      <c r="AJ554" s="1"/>
      <c r="AK554" s="1"/>
      <c r="AL554" s="1"/>
      <c r="AM554" s="1"/>
      <c r="AN554" s="1"/>
      <c r="AO554" s="1"/>
      <c r="AP554" s="1"/>
      <c r="AQ554" s="1"/>
      <c r="AR554" s="1"/>
      <c r="AS554" s="1">
        <v>1</v>
      </c>
      <c r="AT554" s="1">
        <v>1</v>
      </c>
      <c r="AU554" s="1">
        <v>0</v>
      </c>
      <c r="AV554" s="1">
        <v>1</v>
      </c>
      <c r="AW554" s="1">
        <v>0</v>
      </c>
      <c r="AX554" s="1">
        <v>0</v>
      </c>
      <c r="AY554" s="1"/>
      <c r="AZ554" s="1"/>
      <c r="BA554" s="1"/>
      <c r="BB554" s="1">
        <v>-1</v>
      </c>
      <c r="BC554" s="1">
        <v>0</v>
      </c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>
        <v>0</v>
      </c>
      <c r="CT554" s="1" t="s">
        <v>2916</v>
      </c>
      <c r="CU554" s="1"/>
      <c r="CV554" s="1" t="s">
        <v>2917</v>
      </c>
      <c r="CW554" s="1"/>
      <c r="CX554" s="1" t="s">
        <v>2912</v>
      </c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>
        <v>407713</v>
      </c>
      <c r="DU554" s="1"/>
      <c r="DV554" s="1" t="s">
        <v>561</v>
      </c>
      <c r="DW554" s="1" t="s">
        <v>562</v>
      </c>
      <c r="DX554" s="1">
        <v>2</v>
      </c>
      <c r="DY554" s="1"/>
      <c r="DZ554" s="1">
        <v>1</v>
      </c>
      <c r="EA554" s="1">
        <v>1</v>
      </c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 t="s">
        <v>208</v>
      </c>
      <c r="EP554" s="1" t="s">
        <v>209</v>
      </c>
      <c r="EQ554" s="1" t="s">
        <v>209</v>
      </c>
      <c r="ER554" s="1" t="s">
        <v>209</v>
      </c>
      <c r="ES554" s="1" t="s">
        <v>209</v>
      </c>
      <c r="ET554" s="1">
        <v>2</v>
      </c>
      <c r="EU554" s="1"/>
      <c r="EV554" s="1"/>
      <c r="EW554" s="1"/>
      <c r="EX554" s="1">
        <v>0</v>
      </c>
      <c r="EY554" s="1">
        <v>0</v>
      </c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 t="s">
        <v>563</v>
      </c>
      <c r="GK554" s="1" t="s">
        <v>211</v>
      </c>
      <c r="GL554" s="1" t="s">
        <v>212</v>
      </c>
      <c r="GM554" s="1" t="s">
        <v>213</v>
      </c>
      <c r="GN554" s="1" t="s">
        <v>213</v>
      </c>
      <c r="GO554" s="1" t="s">
        <v>213</v>
      </c>
      <c r="GP554" s="1">
        <v>1</v>
      </c>
      <c r="GQ554" s="1"/>
    </row>
    <row r="555" spans="1:199" ht="28" customHeight="1">
      <c r="A555" s="1" t="s">
        <v>2918</v>
      </c>
      <c r="B555" s="1" t="s">
        <v>2919</v>
      </c>
      <c r="C555" s="1" t="s">
        <v>2918</v>
      </c>
      <c r="D555" s="1" t="s">
        <v>201</v>
      </c>
      <c r="E555" s="1" t="s">
        <v>2919</v>
      </c>
      <c r="F555" s="1"/>
      <c r="G555" s="1">
        <v>7875</v>
      </c>
      <c r="H555" s="1"/>
      <c r="I555" s="1">
        <v>0</v>
      </c>
      <c r="J555" s="1">
        <v>1</v>
      </c>
      <c r="K555" s="1"/>
      <c r="L555" s="1"/>
      <c r="M555" s="1"/>
      <c r="N555" s="1"/>
      <c r="O555" s="1"/>
      <c r="P555" s="1" t="s">
        <v>2920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 t="s">
        <v>2921</v>
      </c>
      <c r="AJ555" s="1"/>
      <c r="AK555" s="1"/>
      <c r="AL555" s="1"/>
      <c r="AM555" s="1"/>
      <c r="AN555" s="1"/>
      <c r="AO555" s="1"/>
      <c r="AP555" s="1"/>
      <c r="AQ555" s="1"/>
      <c r="AR555" s="1"/>
      <c r="AS555" s="1">
        <v>1</v>
      </c>
      <c r="AT555" s="1">
        <v>1</v>
      </c>
      <c r="AU555" s="1">
        <v>0</v>
      </c>
      <c r="AV555" s="1">
        <v>1</v>
      </c>
      <c r="AW555" s="1">
        <v>0</v>
      </c>
      <c r="AX555" s="1">
        <v>0</v>
      </c>
      <c r="AY555" s="1"/>
      <c r="AZ555" s="1"/>
      <c r="BA555" s="1"/>
      <c r="BB555" s="1">
        <v>-1</v>
      </c>
      <c r="BC555" s="1">
        <v>0</v>
      </c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>
        <v>0</v>
      </c>
      <c r="CT555" s="1" t="s">
        <v>2922</v>
      </c>
      <c r="CU555" s="1"/>
      <c r="CV555" s="1" t="s">
        <v>2923</v>
      </c>
      <c r="CW555" s="1"/>
      <c r="CX555" s="1" t="s">
        <v>2918</v>
      </c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>
        <v>407713</v>
      </c>
      <c r="DU555" s="1"/>
      <c r="DV555" s="1" t="s">
        <v>561</v>
      </c>
      <c r="DW555" s="1" t="s">
        <v>562</v>
      </c>
      <c r="DX555" s="1">
        <v>2</v>
      </c>
      <c r="DY555" s="1"/>
      <c r="DZ555" s="1">
        <v>1</v>
      </c>
      <c r="EA555" s="1">
        <v>1</v>
      </c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 t="s">
        <v>208</v>
      </c>
      <c r="EP555" s="1" t="s">
        <v>209</v>
      </c>
      <c r="EQ555" s="1" t="s">
        <v>209</v>
      </c>
      <c r="ER555" s="1" t="s">
        <v>209</v>
      </c>
      <c r="ES555" s="1" t="s">
        <v>209</v>
      </c>
      <c r="ET555" s="1">
        <v>2</v>
      </c>
      <c r="EU555" s="1"/>
      <c r="EV555" s="1"/>
      <c r="EW555" s="1"/>
      <c r="EX555" s="1">
        <v>0</v>
      </c>
      <c r="EY555" s="1">
        <v>0</v>
      </c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 t="s">
        <v>563</v>
      </c>
      <c r="GK555" s="1" t="s">
        <v>211</v>
      </c>
      <c r="GL555" s="1" t="s">
        <v>212</v>
      </c>
      <c r="GM555" s="1" t="s">
        <v>213</v>
      </c>
      <c r="GN555" s="1" t="s">
        <v>213</v>
      </c>
      <c r="GO555" s="1" t="s">
        <v>213</v>
      </c>
      <c r="GP555" s="1">
        <v>1</v>
      </c>
      <c r="GQ555" s="1"/>
    </row>
    <row r="556" spans="1:199" ht="28" customHeight="1">
      <c r="A556" s="1" t="s">
        <v>2924</v>
      </c>
      <c r="B556" s="1" t="s">
        <v>2925</v>
      </c>
      <c r="C556" s="1" t="s">
        <v>2924</v>
      </c>
      <c r="D556" s="1" t="s">
        <v>201</v>
      </c>
      <c r="E556" s="1" t="s">
        <v>2925</v>
      </c>
      <c r="F556" s="1"/>
      <c r="G556" s="1">
        <v>7875</v>
      </c>
      <c r="H556" s="1"/>
      <c r="I556" s="1">
        <v>0</v>
      </c>
      <c r="J556" s="1">
        <v>1</v>
      </c>
      <c r="K556" s="1"/>
      <c r="L556" s="1"/>
      <c r="M556" s="1"/>
      <c r="N556" s="1"/>
      <c r="O556" s="1"/>
      <c r="P556" s="1" t="s">
        <v>2926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 t="s">
        <v>2927</v>
      </c>
      <c r="AJ556" s="1"/>
      <c r="AK556" s="1"/>
      <c r="AL556" s="1"/>
      <c r="AM556" s="1"/>
      <c r="AN556" s="1"/>
      <c r="AO556" s="1"/>
      <c r="AP556" s="1"/>
      <c r="AQ556" s="1"/>
      <c r="AR556" s="1"/>
      <c r="AS556" s="1">
        <v>1</v>
      </c>
      <c r="AT556" s="1">
        <v>1</v>
      </c>
      <c r="AU556" s="1">
        <v>0</v>
      </c>
      <c r="AV556" s="1">
        <v>1</v>
      </c>
      <c r="AW556" s="1">
        <v>0</v>
      </c>
      <c r="AX556" s="1">
        <v>0</v>
      </c>
      <c r="AY556" s="1"/>
      <c r="AZ556" s="1"/>
      <c r="BA556" s="1"/>
      <c r="BB556" s="1">
        <v>-1</v>
      </c>
      <c r="BC556" s="1">
        <v>0</v>
      </c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>
        <v>0</v>
      </c>
      <c r="CT556" s="1" t="s">
        <v>2928</v>
      </c>
      <c r="CU556" s="1"/>
      <c r="CV556" s="1" t="s">
        <v>2929</v>
      </c>
      <c r="CW556" s="1"/>
      <c r="CX556" s="1" t="s">
        <v>2924</v>
      </c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>
        <v>407713</v>
      </c>
      <c r="DU556" s="1"/>
      <c r="DV556" s="1" t="s">
        <v>561</v>
      </c>
      <c r="DW556" s="1" t="s">
        <v>562</v>
      </c>
      <c r="DX556" s="1">
        <v>2</v>
      </c>
      <c r="DY556" s="1"/>
      <c r="DZ556" s="1">
        <v>1</v>
      </c>
      <c r="EA556" s="1">
        <v>1</v>
      </c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 t="s">
        <v>208</v>
      </c>
      <c r="EP556" s="1" t="s">
        <v>209</v>
      </c>
      <c r="EQ556" s="1" t="s">
        <v>209</v>
      </c>
      <c r="ER556" s="1" t="s">
        <v>209</v>
      </c>
      <c r="ES556" s="1" t="s">
        <v>209</v>
      </c>
      <c r="ET556" s="1">
        <v>2</v>
      </c>
      <c r="EU556" s="1"/>
      <c r="EV556" s="1"/>
      <c r="EW556" s="1"/>
      <c r="EX556" s="1">
        <v>0</v>
      </c>
      <c r="EY556" s="1">
        <v>0</v>
      </c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 t="s">
        <v>563</v>
      </c>
      <c r="GK556" s="1" t="s">
        <v>211</v>
      </c>
      <c r="GL556" s="1" t="s">
        <v>212</v>
      </c>
      <c r="GM556" s="1" t="s">
        <v>213</v>
      </c>
      <c r="GN556" s="1" t="s">
        <v>213</v>
      </c>
      <c r="GO556" s="1" t="s">
        <v>213</v>
      </c>
      <c r="GP556" s="1">
        <v>1</v>
      </c>
      <c r="GQ556" s="1"/>
    </row>
    <row r="557" spans="1:199" ht="28" customHeight="1">
      <c r="A557" s="1" t="s">
        <v>2930</v>
      </c>
      <c r="B557" s="1" t="s">
        <v>2931</v>
      </c>
      <c r="C557" s="1" t="s">
        <v>2930</v>
      </c>
      <c r="D557" s="1" t="s">
        <v>201</v>
      </c>
      <c r="E557" s="1" t="s">
        <v>2931</v>
      </c>
      <c r="F557" s="1"/>
      <c r="G557" s="1">
        <v>7875</v>
      </c>
      <c r="H557" s="1"/>
      <c r="I557" s="1">
        <v>0</v>
      </c>
      <c r="J557" s="1">
        <v>1</v>
      </c>
      <c r="K557" s="1"/>
      <c r="L557" s="1"/>
      <c r="M557" s="1"/>
      <c r="N557" s="1"/>
      <c r="O557" s="1"/>
      <c r="P557" s="1" t="s">
        <v>2932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 t="s">
        <v>2933</v>
      </c>
      <c r="AJ557" s="1"/>
      <c r="AK557" s="1"/>
      <c r="AL557" s="1"/>
      <c r="AM557" s="1"/>
      <c r="AN557" s="1"/>
      <c r="AO557" s="1"/>
      <c r="AP557" s="1"/>
      <c r="AQ557" s="1"/>
      <c r="AR557" s="1"/>
      <c r="AS557" s="1">
        <v>1</v>
      </c>
      <c r="AT557" s="1">
        <v>1</v>
      </c>
      <c r="AU557" s="1">
        <v>0</v>
      </c>
      <c r="AV557" s="1">
        <v>1</v>
      </c>
      <c r="AW557" s="1">
        <v>0</v>
      </c>
      <c r="AX557" s="1">
        <v>0</v>
      </c>
      <c r="AY557" s="1"/>
      <c r="AZ557" s="1"/>
      <c r="BA557" s="1"/>
      <c r="BB557" s="1">
        <v>-1</v>
      </c>
      <c r="BC557" s="1">
        <v>0</v>
      </c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>
        <v>0</v>
      </c>
      <c r="CT557" s="1" t="s">
        <v>2934</v>
      </c>
      <c r="CU557" s="1"/>
      <c r="CV557" s="1" t="s">
        <v>2935</v>
      </c>
      <c r="CW557" s="1"/>
      <c r="CX557" s="1" t="s">
        <v>2930</v>
      </c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>
        <v>407713</v>
      </c>
      <c r="DU557" s="1"/>
      <c r="DV557" s="1" t="s">
        <v>561</v>
      </c>
      <c r="DW557" s="1" t="s">
        <v>562</v>
      </c>
      <c r="DX557" s="1">
        <v>2</v>
      </c>
      <c r="DY557" s="1"/>
      <c r="DZ557" s="1">
        <v>1</v>
      </c>
      <c r="EA557" s="1">
        <v>1</v>
      </c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 t="s">
        <v>208</v>
      </c>
      <c r="EP557" s="1" t="s">
        <v>209</v>
      </c>
      <c r="EQ557" s="1" t="s">
        <v>209</v>
      </c>
      <c r="ER557" s="1" t="s">
        <v>209</v>
      </c>
      <c r="ES557" s="1" t="s">
        <v>209</v>
      </c>
      <c r="ET557" s="1">
        <v>2</v>
      </c>
      <c r="EU557" s="1"/>
      <c r="EV557" s="1"/>
      <c r="EW557" s="1"/>
      <c r="EX557" s="1">
        <v>0</v>
      </c>
      <c r="EY557" s="1">
        <v>0</v>
      </c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 t="s">
        <v>563</v>
      </c>
      <c r="GK557" s="1" t="s">
        <v>211</v>
      </c>
      <c r="GL557" s="1" t="s">
        <v>212</v>
      </c>
      <c r="GM557" s="1" t="s">
        <v>213</v>
      </c>
      <c r="GN557" s="1" t="s">
        <v>213</v>
      </c>
      <c r="GO557" s="1" t="s">
        <v>213</v>
      </c>
      <c r="GP557" s="1">
        <v>1</v>
      </c>
      <c r="GQ557" s="1"/>
    </row>
    <row r="558" spans="1:199" ht="28" customHeight="1">
      <c r="A558" s="1" t="s">
        <v>2936</v>
      </c>
      <c r="B558" s="1" t="s">
        <v>2937</v>
      </c>
      <c r="C558" s="1" t="s">
        <v>2936</v>
      </c>
      <c r="D558" s="1" t="s">
        <v>201</v>
      </c>
      <c r="E558" s="1" t="s">
        <v>2937</v>
      </c>
      <c r="F558" s="1"/>
      <c r="G558" s="1">
        <v>7875</v>
      </c>
      <c r="H558" s="1"/>
      <c r="I558" s="1">
        <v>0</v>
      </c>
      <c r="J558" s="1">
        <v>1</v>
      </c>
      <c r="K558" s="1"/>
      <c r="L558" s="1"/>
      <c r="M558" s="1"/>
      <c r="N558" s="1"/>
      <c r="O558" s="1"/>
      <c r="P558" s="1" t="s">
        <v>2938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 t="s">
        <v>2939</v>
      </c>
      <c r="AJ558" s="1"/>
      <c r="AK558" s="1"/>
      <c r="AL558" s="1"/>
      <c r="AM558" s="1"/>
      <c r="AN558" s="1"/>
      <c r="AO558" s="1"/>
      <c r="AP558" s="1"/>
      <c r="AQ558" s="1"/>
      <c r="AR558" s="1"/>
      <c r="AS558" s="1">
        <v>1</v>
      </c>
      <c r="AT558" s="1">
        <v>1</v>
      </c>
      <c r="AU558" s="1">
        <v>0</v>
      </c>
      <c r="AV558" s="1">
        <v>1</v>
      </c>
      <c r="AW558" s="1">
        <v>0</v>
      </c>
      <c r="AX558" s="1">
        <v>0</v>
      </c>
      <c r="AY558" s="1"/>
      <c r="AZ558" s="1"/>
      <c r="BA558" s="1"/>
      <c r="BB558" s="1">
        <v>-1</v>
      </c>
      <c r="BC558" s="1">
        <v>0</v>
      </c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>
        <v>0</v>
      </c>
      <c r="CT558" s="1" t="s">
        <v>2940</v>
      </c>
      <c r="CU558" s="1"/>
      <c r="CV558" s="1" t="s">
        <v>2941</v>
      </c>
      <c r="CW558" s="1"/>
      <c r="CX558" s="1" t="s">
        <v>2936</v>
      </c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>
        <v>407713</v>
      </c>
      <c r="DU558" s="1"/>
      <c r="DV558" s="1" t="s">
        <v>561</v>
      </c>
      <c r="DW558" s="1" t="s">
        <v>562</v>
      </c>
      <c r="DX558" s="1">
        <v>2</v>
      </c>
      <c r="DY558" s="1"/>
      <c r="DZ558" s="1">
        <v>1</v>
      </c>
      <c r="EA558" s="1">
        <v>1</v>
      </c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 t="s">
        <v>208</v>
      </c>
      <c r="EP558" s="1" t="s">
        <v>209</v>
      </c>
      <c r="EQ558" s="1" t="s">
        <v>209</v>
      </c>
      <c r="ER558" s="1" t="s">
        <v>209</v>
      </c>
      <c r="ES558" s="1" t="s">
        <v>209</v>
      </c>
      <c r="ET558" s="1">
        <v>2</v>
      </c>
      <c r="EU558" s="1"/>
      <c r="EV558" s="1"/>
      <c r="EW558" s="1"/>
      <c r="EX558" s="1">
        <v>0</v>
      </c>
      <c r="EY558" s="1">
        <v>0</v>
      </c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 t="s">
        <v>563</v>
      </c>
      <c r="GK558" s="1" t="s">
        <v>211</v>
      </c>
      <c r="GL558" s="1" t="s">
        <v>212</v>
      </c>
      <c r="GM558" s="1" t="s">
        <v>213</v>
      </c>
      <c r="GN558" s="1" t="s">
        <v>213</v>
      </c>
      <c r="GO558" s="1" t="s">
        <v>213</v>
      </c>
      <c r="GP558" s="1">
        <v>1</v>
      </c>
      <c r="GQ558" s="1"/>
    </row>
    <row r="559" spans="1:199" ht="28" customHeight="1">
      <c r="A559" s="1" t="s">
        <v>2942</v>
      </c>
      <c r="B559" s="1" t="s">
        <v>2943</v>
      </c>
      <c r="C559" s="1" t="s">
        <v>2942</v>
      </c>
      <c r="D559" s="1" t="s">
        <v>201</v>
      </c>
      <c r="E559" s="1" t="s">
        <v>2943</v>
      </c>
      <c r="F559" s="1"/>
      <c r="G559" s="1">
        <v>7875</v>
      </c>
      <c r="H559" s="1"/>
      <c r="I559" s="1">
        <v>0</v>
      </c>
      <c r="J559" s="1">
        <v>1</v>
      </c>
      <c r="K559" s="1"/>
      <c r="L559" s="1"/>
      <c r="M559" s="1"/>
      <c r="N559" s="1"/>
      <c r="O559" s="1"/>
      <c r="P559" s="1" t="s">
        <v>2944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 t="s">
        <v>2945</v>
      </c>
      <c r="AJ559" s="1"/>
      <c r="AK559" s="1"/>
      <c r="AL559" s="1"/>
      <c r="AM559" s="1"/>
      <c r="AN559" s="1"/>
      <c r="AO559" s="1"/>
      <c r="AP559" s="1"/>
      <c r="AQ559" s="1"/>
      <c r="AR559" s="1"/>
      <c r="AS559" s="1">
        <v>1</v>
      </c>
      <c r="AT559" s="1">
        <v>1</v>
      </c>
      <c r="AU559" s="1">
        <v>0</v>
      </c>
      <c r="AV559" s="1">
        <v>1</v>
      </c>
      <c r="AW559" s="1">
        <v>0</v>
      </c>
      <c r="AX559" s="1">
        <v>0</v>
      </c>
      <c r="AY559" s="1"/>
      <c r="AZ559" s="1"/>
      <c r="BA559" s="1"/>
      <c r="BB559" s="1">
        <v>-1</v>
      </c>
      <c r="BC559" s="1">
        <v>0</v>
      </c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>
        <v>0</v>
      </c>
      <c r="CT559" s="1" t="s">
        <v>2946</v>
      </c>
      <c r="CU559" s="1"/>
      <c r="CV559" s="1" t="s">
        <v>2947</v>
      </c>
      <c r="CW559" s="1"/>
      <c r="CX559" s="1" t="s">
        <v>2942</v>
      </c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>
        <v>407713</v>
      </c>
      <c r="DU559" s="1"/>
      <c r="DV559" s="1" t="s">
        <v>561</v>
      </c>
      <c r="DW559" s="1" t="s">
        <v>562</v>
      </c>
      <c r="DX559" s="1">
        <v>2</v>
      </c>
      <c r="DY559" s="1"/>
      <c r="DZ559" s="1">
        <v>1</v>
      </c>
      <c r="EA559" s="1">
        <v>1</v>
      </c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 t="s">
        <v>208</v>
      </c>
      <c r="EP559" s="1" t="s">
        <v>209</v>
      </c>
      <c r="EQ559" s="1" t="s">
        <v>209</v>
      </c>
      <c r="ER559" s="1" t="s">
        <v>209</v>
      </c>
      <c r="ES559" s="1" t="s">
        <v>209</v>
      </c>
      <c r="ET559" s="1">
        <v>2</v>
      </c>
      <c r="EU559" s="1"/>
      <c r="EV559" s="1"/>
      <c r="EW559" s="1"/>
      <c r="EX559" s="1">
        <v>0</v>
      </c>
      <c r="EY559" s="1">
        <v>0</v>
      </c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 t="s">
        <v>563</v>
      </c>
      <c r="GK559" s="1" t="s">
        <v>211</v>
      </c>
      <c r="GL559" s="1" t="s">
        <v>212</v>
      </c>
      <c r="GM559" s="1" t="s">
        <v>213</v>
      </c>
      <c r="GN559" s="1" t="s">
        <v>213</v>
      </c>
      <c r="GO559" s="1" t="s">
        <v>213</v>
      </c>
      <c r="GP559" s="1">
        <v>1</v>
      </c>
      <c r="GQ559" s="1"/>
    </row>
    <row r="560" spans="1:199" ht="28" customHeight="1">
      <c r="A560" s="1" t="s">
        <v>2948</v>
      </c>
      <c r="B560" s="1" t="s">
        <v>2949</v>
      </c>
      <c r="C560" s="1" t="s">
        <v>2948</v>
      </c>
      <c r="D560" s="1" t="s">
        <v>201</v>
      </c>
      <c r="E560" s="1" t="s">
        <v>2949</v>
      </c>
      <c r="F560" s="1"/>
      <c r="G560" s="1">
        <v>7875</v>
      </c>
      <c r="H560" s="1"/>
      <c r="I560" s="1">
        <v>0</v>
      </c>
      <c r="J560" s="1">
        <v>1</v>
      </c>
      <c r="K560" s="1"/>
      <c r="L560" s="1"/>
      <c r="M560" s="1"/>
      <c r="N560" s="1"/>
      <c r="O560" s="1"/>
      <c r="P560" s="1" t="s">
        <v>2950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 t="s">
        <v>2951</v>
      </c>
      <c r="AJ560" s="1"/>
      <c r="AK560" s="1"/>
      <c r="AL560" s="1"/>
      <c r="AM560" s="1"/>
      <c r="AN560" s="1"/>
      <c r="AO560" s="1"/>
      <c r="AP560" s="1"/>
      <c r="AQ560" s="1"/>
      <c r="AR560" s="1"/>
      <c r="AS560" s="1">
        <v>1</v>
      </c>
      <c r="AT560" s="1">
        <v>1</v>
      </c>
      <c r="AU560" s="1">
        <v>0</v>
      </c>
      <c r="AV560" s="1">
        <v>1</v>
      </c>
      <c r="AW560" s="1">
        <v>0</v>
      </c>
      <c r="AX560" s="1">
        <v>0</v>
      </c>
      <c r="AY560" s="1"/>
      <c r="AZ560" s="1"/>
      <c r="BA560" s="1"/>
      <c r="BB560" s="1">
        <v>-1</v>
      </c>
      <c r="BC560" s="1">
        <v>0</v>
      </c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>
        <v>0</v>
      </c>
      <c r="CT560" s="1" t="s">
        <v>2952</v>
      </c>
      <c r="CU560" s="1"/>
      <c r="CV560" s="1" t="s">
        <v>2953</v>
      </c>
      <c r="CW560" s="1"/>
      <c r="CX560" s="1" t="s">
        <v>2948</v>
      </c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>
        <v>407713</v>
      </c>
      <c r="DU560" s="1"/>
      <c r="DV560" s="1" t="s">
        <v>561</v>
      </c>
      <c r="DW560" s="1" t="s">
        <v>562</v>
      </c>
      <c r="DX560" s="1">
        <v>2</v>
      </c>
      <c r="DY560" s="1"/>
      <c r="DZ560" s="1">
        <v>1</v>
      </c>
      <c r="EA560" s="1">
        <v>1</v>
      </c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 t="s">
        <v>208</v>
      </c>
      <c r="EP560" s="1" t="s">
        <v>209</v>
      </c>
      <c r="EQ560" s="1" t="s">
        <v>209</v>
      </c>
      <c r="ER560" s="1" t="s">
        <v>209</v>
      </c>
      <c r="ES560" s="1" t="s">
        <v>209</v>
      </c>
      <c r="ET560" s="1">
        <v>2</v>
      </c>
      <c r="EU560" s="1"/>
      <c r="EV560" s="1"/>
      <c r="EW560" s="1"/>
      <c r="EX560" s="1">
        <v>0</v>
      </c>
      <c r="EY560" s="1">
        <v>0</v>
      </c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 t="s">
        <v>563</v>
      </c>
      <c r="GK560" s="1" t="s">
        <v>211</v>
      </c>
      <c r="GL560" s="1" t="s">
        <v>212</v>
      </c>
      <c r="GM560" s="1" t="s">
        <v>213</v>
      </c>
      <c r="GN560" s="1" t="s">
        <v>213</v>
      </c>
      <c r="GO560" s="1" t="s">
        <v>213</v>
      </c>
      <c r="GP560" s="1">
        <v>1</v>
      </c>
      <c r="GQ560" s="1"/>
    </row>
    <row r="561" spans="1:199" ht="28" customHeight="1">
      <c r="A561" s="1" t="s">
        <v>2954</v>
      </c>
      <c r="B561" s="1" t="s">
        <v>2955</v>
      </c>
      <c r="C561" s="1" t="s">
        <v>2954</v>
      </c>
      <c r="D561" s="1" t="s">
        <v>201</v>
      </c>
      <c r="E561" s="1" t="s">
        <v>2955</v>
      </c>
      <c r="F561" s="1"/>
      <c r="G561" s="1">
        <v>13650</v>
      </c>
      <c r="H561" s="1"/>
      <c r="I561" s="1">
        <v>0</v>
      </c>
      <c r="J561" s="1">
        <v>1</v>
      </c>
      <c r="K561" s="1"/>
      <c r="L561" s="1"/>
      <c r="M561" s="1"/>
      <c r="N561" s="1"/>
      <c r="O561" s="1"/>
      <c r="P561" s="1" t="s">
        <v>2956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 t="s">
        <v>2957</v>
      </c>
      <c r="AJ561" s="1"/>
      <c r="AK561" s="1"/>
      <c r="AL561" s="1"/>
      <c r="AM561" s="1"/>
      <c r="AN561" s="1"/>
      <c r="AO561" s="1"/>
      <c r="AP561" s="1"/>
      <c r="AQ561" s="1"/>
      <c r="AR561" s="1"/>
      <c r="AS561" s="1">
        <v>1</v>
      </c>
      <c r="AT561" s="1">
        <v>1</v>
      </c>
      <c r="AU561" s="1">
        <v>0</v>
      </c>
      <c r="AV561" s="1">
        <v>1</v>
      </c>
      <c r="AW561" s="1">
        <v>0</v>
      </c>
      <c r="AX561" s="1">
        <v>0</v>
      </c>
      <c r="AY561" s="1"/>
      <c r="AZ561" s="1"/>
      <c r="BA561" s="1"/>
      <c r="BB561" s="1">
        <v>-1</v>
      </c>
      <c r="BC561" s="1">
        <v>0</v>
      </c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>
        <v>0</v>
      </c>
      <c r="CT561" s="1" t="s">
        <v>2958</v>
      </c>
      <c r="CU561" s="1"/>
      <c r="CV561" s="1" t="s">
        <v>2959</v>
      </c>
      <c r="CW561" s="1"/>
      <c r="CX561" s="1" t="s">
        <v>2954</v>
      </c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>
        <v>407713</v>
      </c>
      <c r="DU561" s="1"/>
      <c r="DV561" s="1" t="s">
        <v>561</v>
      </c>
      <c r="DW561" s="1" t="s">
        <v>1096</v>
      </c>
      <c r="DX561" s="1">
        <v>2</v>
      </c>
      <c r="DY561" s="1"/>
      <c r="DZ561" s="1">
        <v>1</v>
      </c>
      <c r="EA561" s="1">
        <v>1</v>
      </c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 t="s">
        <v>208</v>
      </c>
      <c r="EP561" s="1" t="s">
        <v>209</v>
      </c>
      <c r="EQ561" s="1" t="s">
        <v>209</v>
      </c>
      <c r="ER561" s="1" t="s">
        <v>209</v>
      </c>
      <c r="ES561" s="1" t="s">
        <v>209</v>
      </c>
      <c r="ET561" s="1">
        <v>2</v>
      </c>
      <c r="EU561" s="1"/>
      <c r="EV561" s="1"/>
      <c r="EW561" s="1"/>
      <c r="EX561" s="1">
        <v>0</v>
      </c>
      <c r="EY561" s="1">
        <v>0</v>
      </c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 t="s">
        <v>2960</v>
      </c>
      <c r="GK561" s="1" t="s">
        <v>211</v>
      </c>
      <c r="GL561" s="1" t="s">
        <v>212</v>
      </c>
      <c r="GM561" s="1" t="s">
        <v>213</v>
      </c>
      <c r="GN561" s="1" t="s">
        <v>213</v>
      </c>
      <c r="GO561" s="1" t="s">
        <v>213</v>
      </c>
      <c r="GP561" s="1">
        <v>1</v>
      </c>
      <c r="GQ561" s="1"/>
    </row>
    <row r="562" spans="1:199" ht="28" customHeight="1">
      <c r="A562" s="1" t="s">
        <v>2961</v>
      </c>
      <c r="B562" s="1" t="s">
        <v>2962</v>
      </c>
      <c r="C562" s="1" t="s">
        <v>2961</v>
      </c>
      <c r="D562" s="1" t="s">
        <v>201</v>
      </c>
      <c r="E562" s="1" t="s">
        <v>2962</v>
      </c>
      <c r="F562" s="1"/>
      <c r="G562" s="1">
        <v>14700</v>
      </c>
      <c r="H562" s="1"/>
      <c r="I562" s="1">
        <v>0</v>
      </c>
      <c r="J562" s="1">
        <v>1</v>
      </c>
      <c r="K562" s="1"/>
      <c r="L562" s="1"/>
      <c r="M562" s="1"/>
      <c r="N562" s="1"/>
      <c r="O562" s="1"/>
      <c r="P562" s="1" t="s">
        <v>2963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 t="s">
        <v>2964</v>
      </c>
      <c r="AJ562" s="1"/>
      <c r="AK562" s="1"/>
      <c r="AL562" s="1"/>
      <c r="AM562" s="1"/>
      <c r="AN562" s="1"/>
      <c r="AO562" s="1"/>
      <c r="AP562" s="1"/>
      <c r="AQ562" s="1"/>
      <c r="AR562" s="1"/>
      <c r="AS562" s="1">
        <v>1</v>
      </c>
      <c r="AT562" s="1">
        <v>1</v>
      </c>
      <c r="AU562" s="1">
        <v>0</v>
      </c>
      <c r="AV562" s="1">
        <v>1</v>
      </c>
      <c r="AW562" s="1">
        <v>0</v>
      </c>
      <c r="AX562" s="1">
        <v>0</v>
      </c>
      <c r="AY562" s="1"/>
      <c r="AZ562" s="1"/>
      <c r="BA562" s="1"/>
      <c r="BB562" s="1">
        <v>-1</v>
      </c>
      <c r="BC562" s="1">
        <v>0</v>
      </c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>
        <v>0</v>
      </c>
      <c r="CT562" s="1" t="s">
        <v>2965</v>
      </c>
      <c r="CU562" s="1"/>
      <c r="CV562" s="1" t="s">
        <v>2966</v>
      </c>
      <c r="CW562" s="1"/>
      <c r="CX562" s="1" t="s">
        <v>2961</v>
      </c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>
        <v>407713</v>
      </c>
      <c r="DU562" s="1"/>
      <c r="DV562" s="1" t="s">
        <v>561</v>
      </c>
      <c r="DW562" s="1" t="s">
        <v>1096</v>
      </c>
      <c r="DX562" s="1">
        <v>2</v>
      </c>
      <c r="DY562" s="1"/>
      <c r="DZ562" s="1">
        <v>1</v>
      </c>
      <c r="EA562" s="1">
        <v>1</v>
      </c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 t="s">
        <v>208</v>
      </c>
      <c r="EP562" s="1" t="s">
        <v>209</v>
      </c>
      <c r="EQ562" s="1" t="s">
        <v>209</v>
      </c>
      <c r="ER562" s="1" t="s">
        <v>209</v>
      </c>
      <c r="ES562" s="1" t="s">
        <v>209</v>
      </c>
      <c r="ET562" s="1">
        <v>2</v>
      </c>
      <c r="EU562" s="1"/>
      <c r="EV562" s="1"/>
      <c r="EW562" s="1"/>
      <c r="EX562" s="1">
        <v>0</v>
      </c>
      <c r="EY562" s="1">
        <v>0</v>
      </c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 t="s">
        <v>2960</v>
      </c>
      <c r="GK562" s="1" t="s">
        <v>211</v>
      </c>
      <c r="GL562" s="1" t="s">
        <v>212</v>
      </c>
      <c r="GM562" s="1" t="s">
        <v>213</v>
      </c>
      <c r="GN562" s="1" t="s">
        <v>213</v>
      </c>
      <c r="GO562" s="1" t="s">
        <v>213</v>
      </c>
      <c r="GP562" s="1">
        <v>1</v>
      </c>
      <c r="GQ562" s="1"/>
    </row>
    <row r="563" spans="1:199" ht="28" customHeight="1">
      <c r="A563" s="1" t="s">
        <v>2967</v>
      </c>
      <c r="B563" s="1" t="s">
        <v>2968</v>
      </c>
      <c r="C563" s="1" t="s">
        <v>2967</v>
      </c>
      <c r="D563" s="1" t="s">
        <v>201</v>
      </c>
      <c r="E563" s="1" t="s">
        <v>2968</v>
      </c>
      <c r="F563" s="1"/>
      <c r="G563" s="1">
        <v>27300</v>
      </c>
      <c r="H563" s="1"/>
      <c r="I563" s="1">
        <v>0</v>
      </c>
      <c r="J563" s="1">
        <v>1</v>
      </c>
      <c r="K563" s="1"/>
      <c r="L563" s="1"/>
      <c r="M563" s="1"/>
      <c r="N563" s="1"/>
      <c r="O563" s="1"/>
      <c r="P563" s="1" t="s">
        <v>2969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 t="s">
        <v>2970</v>
      </c>
      <c r="AJ563" s="1"/>
      <c r="AK563" s="1"/>
      <c r="AL563" s="1"/>
      <c r="AM563" s="1"/>
      <c r="AN563" s="1"/>
      <c r="AO563" s="1"/>
      <c r="AP563" s="1"/>
      <c r="AQ563" s="1"/>
      <c r="AR563" s="1"/>
      <c r="AS563" s="1">
        <v>1</v>
      </c>
      <c r="AT563" s="1">
        <v>1</v>
      </c>
      <c r="AU563" s="1">
        <v>0</v>
      </c>
      <c r="AV563" s="1">
        <v>1</v>
      </c>
      <c r="AW563" s="1">
        <v>0</v>
      </c>
      <c r="AX563" s="1">
        <v>0</v>
      </c>
      <c r="AY563" s="1"/>
      <c r="AZ563" s="1"/>
      <c r="BA563" s="1"/>
      <c r="BB563" s="1">
        <v>-1</v>
      </c>
      <c r="BC563" s="1">
        <v>0</v>
      </c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>
        <v>0</v>
      </c>
      <c r="CT563" s="1" t="s">
        <v>2971</v>
      </c>
      <c r="CU563" s="1"/>
      <c r="CV563" s="1" t="s">
        <v>2972</v>
      </c>
      <c r="CW563" s="1"/>
      <c r="CX563" s="1" t="s">
        <v>2967</v>
      </c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>
        <v>407713</v>
      </c>
      <c r="DU563" s="1"/>
      <c r="DV563" s="1" t="s">
        <v>561</v>
      </c>
      <c r="DW563" s="1" t="s">
        <v>1096</v>
      </c>
      <c r="DX563" s="1">
        <v>2</v>
      </c>
      <c r="DY563" s="1"/>
      <c r="DZ563" s="1">
        <v>1</v>
      </c>
      <c r="EA563" s="1">
        <v>1</v>
      </c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 t="s">
        <v>208</v>
      </c>
      <c r="EP563" s="1" t="s">
        <v>209</v>
      </c>
      <c r="EQ563" s="1" t="s">
        <v>209</v>
      </c>
      <c r="ER563" s="1" t="s">
        <v>209</v>
      </c>
      <c r="ES563" s="1" t="s">
        <v>209</v>
      </c>
      <c r="ET563" s="1">
        <v>2</v>
      </c>
      <c r="EU563" s="1"/>
      <c r="EV563" s="1"/>
      <c r="EW563" s="1"/>
      <c r="EX563" s="1">
        <v>0</v>
      </c>
      <c r="EY563" s="1">
        <v>0</v>
      </c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 t="s">
        <v>2960</v>
      </c>
      <c r="GK563" s="1" t="s">
        <v>211</v>
      </c>
      <c r="GL563" s="1" t="s">
        <v>212</v>
      </c>
      <c r="GM563" s="1" t="s">
        <v>213</v>
      </c>
      <c r="GN563" s="1" t="s">
        <v>213</v>
      </c>
      <c r="GO563" s="1" t="s">
        <v>213</v>
      </c>
      <c r="GP563" s="1">
        <v>1</v>
      </c>
      <c r="GQ563" s="1"/>
    </row>
    <row r="564" spans="1:199" ht="28" customHeight="1">
      <c r="A564" s="1" t="s">
        <v>2973</v>
      </c>
      <c r="B564" s="1" t="s">
        <v>2974</v>
      </c>
      <c r="C564" s="1" t="s">
        <v>2973</v>
      </c>
      <c r="D564" s="1" t="s">
        <v>201</v>
      </c>
      <c r="E564" s="1" t="s">
        <v>2974</v>
      </c>
      <c r="F564" s="1"/>
      <c r="G564" s="1">
        <v>13650</v>
      </c>
      <c r="H564" s="1"/>
      <c r="I564" s="1">
        <v>0</v>
      </c>
      <c r="J564" s="1">
        <v>1</v>
      </c>
      <c r="K564" s="1"/>
      <c r="L564" s="1"/>
      <c r="M564" s="1"/>
      <c r="N564" s="1"/>
      <c r="O564" s="1"/>
      <c r="P564" s="1" t="s">
        <v>2975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 t="s">
        <v>2976</v>
      </c>
      <c r="AJ564" s="1"/>
      <c r="AK564" s="1"/>
      <c r="AL564" s="1"/>
      <c r="AM564" s="1"/>
      <c r="AN564" s="1"/>
      <c r="AO564" s="1"/>
      <c r="AP564" s="1"/>
      <c r="AQ564" s="1"/>
      <c r="AR564" s="1"/>
      <c r="AS564" s="1">
        <v>1</v>
      </c>
      <c r="AT564" s="1">
        <v>1</v>
      </c>
      <c r="AU564" s="1">
        <v>0</v>
      </c>
      <c r="AV564" s="1">
        <v>1</v>
      </c>
      <c r="AW564" s="1">
        <v>0</v>
      </c>
      <c r="AX564" s="1">
        <v>0</v>
      </c>
      <c r="AY564" s="1"/>
      <c r="AZ564" s="1"/>
      <c r="BA564" s="1"/>
      <c r="BB564" s="1">
        <v>-1</v>
      </c>
      <c r="BC564" s="1">
        <v>0</v>
      </c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>
        <v>0</v>
      </c>
      <c r="CT564" s="1" t="s">
        <v>2977</v>
      </c>
      <c r="CU564" s="1"/>
      <c r="CV564" s="1" t="s">
        <v>2978</v>
      </c>
      <c r="CW564" s="1"/>
      <c r="CX564" s="1" t="s">
        <v>2973</v>
      </c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>
        <v>407713</v>
      </c>
      <c r="DU564" s="1"/>
      <c r="DV564" s="1" t="s">
        <v>561</v>
      </c>
      <c r="DW564" s="1" t="s">
        <v>1096</v>
      </c>
      <c r="DX564" s="1">
        <v>2</v>
      </c>
      <c r="DY564" s="1"/>
      <c r="DZ564" s="1">
        <v>1</v>
      </c>
      <c r="EA564" s="1">
        <v>1</v>
      </c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 t="s">
        <v>208</v>
      </c>
      <c r="EP564" s="1" t="s">
        <v>209</v>
      </c>
      <c r="EQ564" s="1" t="s">
        <v>209</v>
      </c>
      <c r="ER564" s="1" t="s">
        <v>209</v>
      </c>
      <c r="ES564" s="1" t="s">
        <v>209</v>
      </c>
      <c r="ET564" s="1">
        <v>2</v>
      </c>
      <c r="EU564" s="1"/>
      <c r="EV564" s="1"/>
      <c r="EW564" s="1"/>
      <c r="EX564" s="1">
        <v>0</v>
      </c>
      <c r="EY564" s="1">
        <v>0</v>
      </c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 t="s">
        <v>2960</v>
      </c>
      <c r="GK564" s="1" t="s">
        <v>211</v>
      </c>
      <c r="GL564" s="1" t="s">
        <v>212</v>
      </c>
      <c r="GM564" s="1" t="s">
        <v>213</v>
      </c>
      <c r="GN564" s="1" t="s">
        <v>213</v>
      </c>
      <c r="GO564" s="1" t="s">
        <v>213</v>
      </c>
      <c r="GP564" s="1">
        <v>1</v>
      </c>
      <c r="GQ564" s="1"/>
    </row>
    <row r="565" spans="1:199" ht="28" customHeight="1">
      <c r="A565" s="1" t="s">
        <v>2979</v>
      </c>
      <c r="B565" s="1" t="s">
        <v>2980</v>
      </c>
      <c r="C565" s="1" t="s">
        <v>2979</v>
      </c>
      <c r="D565" s="1" t="s">
        <v>201</v>
      </c>
      <c r="E565" s="1" t="s">
        <v>2980</v>
      </c>
      <c r="F565" s="1"/>
      <c r="G565" s="1">
        <v>14700</v>
      </c>
      <c r="H565" s="1"/>
      <c r="I565" s="1">
        <v>0</v>
      </c>
      <c r="J565" s="1">
        <v>1</v>
      </c>
      <c r="K565" s="1"/>
      <c r="L565" s="1"/>
      <c r="M565" s="1"/>
      <c r="N565" s="1"/>
      <c r="O565" s="1"/>
      <c r="P565" s="1" t="s">
        <v>2981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 t="s">
        <v>2982</v>
      </c>
      <c r="AJ565" s="1"/>
      <c r="AK565" s="1"/>
      <c r="AL565" s="1"/>
      <c r="AM565" s="1"/>
      <c r="AN565" s="1"/>
      <c r="AO565" s="1"/>
      <c r="AP565" s="1"/>
      <c r="AQ565" s="1"/>
      <c r="AR565" s="1"/>
      <c r="AS565" s="1">
        <v>1</v>
      </c>
      <c r="AT565" s="1">
        <v>1</v>
      </c>
      <c r="AU565" s="1">
        <v>0</v>
      </c>
      <c r="AV565" s="1">
        <v>1</v>
      </c>
      <c r="AW565" s="1">
        <v>0</v>
      </c>
      <c r="AX565" s="1">
        <v>0</v>
      </c>
      <c r="AY565" s="1"/>
      <c r="AZ565" s="1"/>
      <c r="BA565" s="1"/>
      <c r="BB565" s="1">
        <v>-1</v>
      </c>
      <c r="BC565" s="1">
        <v>0</v>
      </c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>
        <v>0</v>
      </c>
      <c r="CT565" s="1" t="s">
        <v>2983</v>
      </c>
      <c r="CU565" s="1"/>
      <c r="CV565" s="1" t="s">
        <v>2984</v>
      </c>
      <c r="CW565" s="1"/>
      <c r="CX565" s="1" t="s">
        <v>2979</v>
      </c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>
        <v>407713</v>
      </c>
      <c r="DU565" s="1"/>
      <c r="DV565" s="1" t="s">
        <v>561</v>
      </c>
      <c r="DW565" s="1" t="s">
        <v>1096</v>
      </c>
      <c r="DX565" s="1">
        <v>2</v>
      </c>
      <c r="DY565" s="1"/>
      <c r="DZ565" s="1">
        <v>1</v>
      </c>
      <c r="EA565" s="1">
        <v>1</v>
      </c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 t="s">
        <v>208</v>
      </c>
      <c r="EP565" s="1" t="s">
        <v>209</v>
      </c>
      <c r="EQ565" s="1" t="s">
        <v>209</v>
      </c>
      <c r="ER565" s="1" t="s">
        <v>209</v>
      </c>
      <c r="ES565" s="1" t="s">
        <v>209</v>
      </c>
      <c r="ET565" s="1">
        <v>2</v>
      </c>
      <c r="EU565" s="1"/>
      <c r="EV565" s="1"/>
      <c r="EW565" s="1"/>
      <c r="EX565" s="1">
        <v>0</v>
      </c>
      <c r="EY565" s="1">
        <v>0</v>
      </c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 t="s">
        <v>2960</v>
      </c>
      <c r="GK565" s="1" t="s">
        <v>211</v>
      </c>
      <c r="GL565" s="1" t="s">
        <v>212</v>
      </c>
      <c r="GM565" s="1" t="s">
        <v>213</v>
      </c>
      <c r="GN565" s="1" t="s">
        <v>213</v>
      </c>
      <c r="GO565" s="1" t="s">
        <v>213</v>
      </c>
      <c r="GP565" s="1">
        <v>1</v>
      </c>
      <c r="GQ565" s="1"/>
    </row>
    <row r="566" spans="1:199" ht="28" customHeight="1">
      <c r="A566" s="1" t="s">
        <v>2985</v>
      </c>
      <c r="B566" s="1" t="s">
        <v>2986</v>
      </c>
      <c r="C566" s="1" t="s">
        <v>2985</v>
      </c>
      <c r="D566" s="1" t="s">
        <v>201</v>
      </c>
      <c r="E566" s="1" t="s">
        <v>2986</v>
      </c>
      <c r="F566" s="1"/>
      <c r="G566" s="1">
        <v>27300</v>
      </c>
      <c r="H566" s="1"/>
      <c r="I566" s="1">
        <v>0</v>
      </c>
      <c r="J566" s="1">
        <v>1</v>
      </c>
      <c r="K566" s="1"/>
      <c r="L566" s="1"/>
      <c r="M566" s="1"/>
      <c r="N566" s="1"/>
      <c r="O566" s="1"/>
      <c r="P566" s="1" t="s">
        <v>2987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 t="s">
        <v>2988</v>
      </c>
      <c r="AJ566" s="1"/>
      <c r="AK566" s="1"/>
      <c r="AL566" s="1"/>
      <c r="AM566" s="1"/>
      <c r="AN566" s="1"/>
      <c r="AO566" s="1"/>
      <c r="AP566" s="1"/>
      <c r="AQ566" s="1"/>
      <c r="AR566" s="1"/>
      <c r="AS566" s="1">
        <v>1</v>
      </c>
      <c r="AT566" s="1">
        <v>1</v>
      </c>
      <c r="AU566" s="1">
        <v>0</v>
      </c>
      <c r="AV566" s="1">
        <v>1</v>
      </c>
      <c r="AW566" s="1">
        <v>0</v>
      </c>
      <c r="AX566" s="1">
        <v>0</v>
      </c>
      <c r="AY566" s="1"/>
      <c r="AZ566" s="1"/>
      <c r="BA566" s="1"/>
      <c r="BB566" s="1">
        <v>-1</v>
      </c>
      <c r="BC566" s="1">
        <v>0</v>
      </c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>
        <v>0</v>
      </c>
      <c r="CT566" s="1" t="s">
        <v>2989</v>
      </c>
      <c r="CU566" s="1"/>
      <c r="CV566" s="1" t="s">
        <v>2990</v>
      </c>
      <c r="CW566" s="1"/>
      <c r="CX566" s="1" t="s">
        <v>2985</v>
      </c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>
        <v>407713</v>
      </c>
      <c r="DU566" s="1"/>
      <c r="DV566" s="1" t="s">
        <v>561</v>
      </c>
      <c r="DW566" s="1" t="s">
        <v>1096</v>
      </c>
      <c r="DX566" s="1">
        <v>2</v>
      </c>
      <c r="DY566" s="1"/>
      <c r="DZ566" s="1">
        <v>1</v>
      </c>
      <c r="EA566" s="1">
        <v>1</v>
      </c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 t="s">
        <v>208</v>
      </c>
      <c r="EP566" s="1" t="s">
        <v>209</v>
      </c>
      <c r="EQ566" s="1" t="s">
        <v>209</v>
      </c>
      <c r="ER566" s="1" t="s">
        <v>209</v>
      </c>
      <c r="ES566" s="1" t="s">
        <v>209</v>
      </c>
      <c r="ET566" s="1">
        <v>2</v>
      </c>
      <c r="EU566" s="1"/>
      <c r="EV566" s="1"/>
      <c r="EW566" s="1"/>
      <c r="EX566" s="1">
        <v>0</v>
      </c>
      <c r="EY566" s="1">
        <v>0</v>
      </c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 t="s">
        <v>2960</v>
      </c>
      <c r="GK566" s="1" t="s">
        <v>211</v>
      </c>
      <c r="GL566" s="1" t="s">
        <v>212</v>
      </c>
      <c r="GM566" s="1" t="s">
        <v>213</v>
      </c>
      <c r="GN566" s="1" t="s">
        <v>213</v>
      </c>
      <c r="GO566" s="1" t="s">
        <v>213</v>
      </c>
      <c r="GP566" s="1">
        <v>1</v>
      </c>
      <c r="GQ566" s="1"/>
    </row>
    <row r="567" spans="1:199" ht="28" customHeight="1">
      <c r="A567" s="1" t="s">
        <v>2991</v>
      </c>
      <c r="B567" s="1" t="s">
        <v>2992</v>
      </c>
      <c r="C567" s="1" t="s">
        <v>2991</v>
      </c>
      <c r="D567" s="1" t="s">
        <v>201</v>
      </c>
      <c r="E567" s="1" t="s">
        <v>2992</v>
      </c>
      <c r="F567" s="1"/>
      <c r="G567" s="1">
        <v>11550</v>
      </c>
      <c r="H567" s="1"/>
      <c r="I567" s="1">
        <v>0</v>
      </c>
      <c r="J567" s="1">
        <v>1</v>
      </c>
      <c r="K567" s="1"/>
      <c r="L567" s="1"/>
      <c r="M567" s="1"/>
      <c r="N567" s="1"/>
      <c r="O567" s="1"/>
      <c r="P567" s="1" t="s">
        <v>2993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 t="s">
        <v>2994</v>
      </c>
      <c r="AJ567" s="1"/>
      <c r="AK567" s="1"/>
      <c r="AL567" s="1"/>
      <c r="AM567" s="1"/>
      <c r="AN567" s="1"/>
      <c r="AO567" s="1"/>
      <c r="AP567" s="1"/>
      <c r="AQ567" s="1"/>
      <c r="AR567" s="1"/>
      <c r="AS567" s="1">
        <v>1</v>
      </c>
      <c r="AT567" s="1">
        <v>1</v>
      </c>
      <c r="AU567" s="1">
        <v>0</v>
      </c>
      <c r="AV567" s="1">
        <v>1</v>
      </c>
      <c r="AW567" s="1">
        <v>0</v>
      </c>
      <c r="AX567" s="1">
        <v>0</v>
      </c>
      <c r="AY567" s="1"/>
      <c r="AZ567" s="1"/>
      <c r="BA567" s="1"/>
      <c r="BB567" s="1">
        <v>-1</v>
      </c>
      <c r="BC567" s="1">
        <v>0</v>
      </c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>
        <v>0</v>
      </c>
      <c r="CT567" s="1" t="s">
        <v>2995</v>
      </c>
      <c r="CU567" s="1"/>
      <c r="CV567" s="1" t="s">
        <v>2996</v>
      </c>
      <c r="CW567" s="1"/>
      <c r="CX567" s="1" t="s">
        <v>2991</v>
      </c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>
        <v>407712</v>
      </c>
      <c r="DU567" s="1"/>
      <c r="DV567" s="1" t="s">
        <v>1104</v>
      </c>
      <c r="DW567" s="1" t="s">
        <v>2997</v>
      </c>
      <c r="DX567" s="1">
        <v>4</v>
      </c>
      <c r="DY567" s="1"/>
      <c r="DZ567" s="1">
        <v>1</v>
      </c>
      <c r="EA567" s="1">
        <v>1</v>
      </c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 t="s">
        <v>208</v>
      </c>
      <c r="EP567" s="1" t="s">
        <v>209</v>
      </c>
      <c r="EQ567" s="1" t="s">
        <v>209</v>
      </c>
      <c r="ER567" s="1" t="s">
        <v>209</v>
      </c>
      <c r="ES567" s="1" t="s">
        <v>209</v>
      </c>
      <c r="ET567" s="1">
        <v>2</v>
      </c>
      <c r="EU567" s="1"/>
      <c r="EV567" s="1"/>
      <c r="EW567" s="1"/>
      <c r="EX567" s="1">
        <v>0</v>
      </c>
      <c r="EY567" s="1">
        <v>0</v>
      </c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 t="s">
        <v>2998</v>
      </c>
      <c r="GK567" s="1" t="s">
        <v>211</v>
      </c>
      <c r="GL567" s="1" t="s">
        <v>212</v>
      </c>
      <c r="GM567" s="1" t="s">
        <v>213</v>
      </c>
      <c r="GN567" s="1" t="s">
        <v>213</v>
      </c>
      <c r="GO567" s="1" t="s">
        <v>213</v>
      </c>
      <c r="GP567" s="1">
        <v>1</v>
      </c>
      <c r="GQ567" s="1"/>
    </row>
    <row r="568" spans="1:199" ht="28" customHeight="1">
      <c r="A568" s="1" t="s">
        <v>2999</v>
      </c>
      <c r="B568" s="1" t="s">
        <v>3000</v>
      </c>
      <c r="C568" s="1" t="s">
        <v>2999</v>
      </c>
      <c r="D568" s="1" t="s">
        <v>201</v>
      </c>
      <c r="E568" s="1" t="s">
        <v>3000</v>
      </c>
      <c r="F568" s="1"/>
      <c r="G568" s="1">
        <v>11550</v>
      </c>
      <c r="H568" s="1"/>
      <c r="I568" s="1">
        <v>0</v>
      </c>
      <c r="J568" s="1">
        <v>1</v>
      </c>
      <c r="K568" s="1"/>
      <c r="L568" s="1"/>
      <c r="M568" s="1"/>
      <c r="N568" s="1"/>
      <c r="O568" s="1"/>
      <c r="P568" s="1" t="s">
        <v>3001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 t="s">
        <v>3002</v>
      </c>
      <c r="AJ568" s="1"/>
      <c r="AK568" s="1"/>
      <c r="AL568" s="1"/>
      <c r="AM568" s="1"/>
      <c r="AN568" s="1"/>
      <c r="AO568" s="1"/>
      <c r="AP568" s="1"/>
      <c r="AQ568" s="1"/>
      <c r="AR568" s="1"/>
      <c r="AS568" s="1">
        <v>1</v>
      </c>
      <c r="AT568" s="1">
        <v>1</v>
      </c>
      <c r="AU568" s="1">
        <v>0</v>
      </c>
      <c r="AV568" s="1">
        <v>1</v>
      </c>
      <c r="AW568" s="1">
        <v>0</v>
      </c>
      <c r="AX568" s="1">
        <v>0</v>
      </c>
      <c r="AY568" s="1"/>
      <c r="AZ568" s="1"/>
      <c r="BA568" s="1"/>
      <c r="BB568" s="1">
        <v>-1</v>
      </c>
      <c r="BC568" s="1">
        <v>0</v>
      </c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>
        <v>0</v>
      </c>
      <c r="CT568" s="1" t="s">
        <v>3003</v>
      </c>
      <c r="CU568" s="1"/>
      <c r="CV568" s="1" t="s">
        <v>3004</v>
      </c>
      <c r="CW568" s="1"/>
      <c r="CX568" s="1" t="s">
        <v>2999</v>
      </c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>
        <v>407712</v>
      </c>
      <c r="DU568" s="1"/>
      <c r="DV568" s="1" t="s">
        <v>1104</v>
      </c>
      <c r="DW568" s="1" t="s">
        <v>2997</v>
      </c>
      <c r="DX568" s="1">
        <v>4</v>
      </c>
      <c r="DY568" s="1"/>
      <c r="DZ568" s="1">
        <v>1</v>
      </c>
      <c r="EA568" s="1">
        <v>1</v>
      </c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 t="s">
        <v>208</v>
      </c>
      <c r="EP568" s="1" t="s">
        <v>209</v>
      </c>
      <c r="EQ568" s="1" t="s">
        <v>209</v>
      </c>
      <c r="ER568" s="1" t="s">
        <v>209</v>
      </c>
      <c r="ES568" s="1" t="s">
        <v>209</v>
      </c>
      <c r="ET568" s="1">
        <v>2</v>
      </c>
      <c r="EU568" s="1"/>
      <c r="EV568" s="1"/>
      <c r="EW568" s="1"/>
      <c r="EX568" s="1">
        <v>0</v>
      </c>
      <c r="EY568" s="1">
        <v>0</v>
      </c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 t="s">
        <v>2998</v>
      </c>
      <c r="GK568" s="1" t="s">
        <v>211</v>
      </c>
      <c r="GL568" s="1" t="s">
        <v>212</v>
      </c>
      <c r="GM568" s="1" t="s">
        <v>213</v>
      </c>
      <c r="GN568" s="1" t="s">
        <v>213</v>
      </c>
      <c r="GO568" s="1" t="s">
        <v>213</v>
      </c>
      <c r="GP568" s="1">
        <v>1</v>
      </c>
      <c r="GQ568" s="1"/>
    </row>
    <row r="569" spans="1:199" ht="28" customHeight="1">
      <c r="A569" s="1" t="s">
        <v>3005</v>
      </c>
      <c r="B569" s="1" t="s">
        <v>3006</v>
      </c>
      <c r="C569" s="1" t="s">
        <v>3005</v>
      </c>
      <c r="D569" s="1" t="s">
        <v>201</v>
      </c>
      <c r="E569" s="1" t="s">
        <v>3006</v>
      </c>
      <c r="F569" s="1"/>
      <c r="G569" s="1">
        <v>8400</v>
      </c>
      <c r="H569" s="1"/>
      <c r="I569" s="1">
        <v>0</v>
      </c>
      <c r="J569" s="1">
        <v>1</v>
      </c>
      <c r="K569" s="1"/>
      <c r="L569" s="1"/>
      <c r="M569" s="1"/>
      <c r="N569" s="1"/>
      <c r="O569" s="1"/>
      <c r="P569" s="1" t="s">
        <v>3007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 t="s">
        <v>3008</v>
      </c>
      <c r="AJ569" s="1"/>
      <c r="AK569" s="1"/>
      <c r="AL569" s="1"/>
      <c r="AM569" s="1"/>
      <c r="AN569" s="1"/>
      <c r="AO569" s="1"/>
      <c r="AP569" s="1"/>
      <c r="AQ569" s="1"/>
      <c r="AR569" s="1"/>
      <c r="AS569" s="1">
        <v>1</v>
      </c>
      <c r="AT569" s="1">
        <v>1</v>
      </c>
      <c r="AU569" s="1">
        <v>0</v>
      </c>
      <c r="AV569" s="1">
        <v>1</v>
      </c>
      <c r="AW569" s="1">
        <v>0</v>
      </c>
      <c r="AX569" s="1">
        <v>0</v>
      </c>
      <c r="AY569" s="1"/>
      <c r="AZ569" s="1"/>
      <c r="BA569" s="1"/>
      <c r="BB569" s="1">
        <v>-1</v>
      </c>
      <c r="BC569" s="1">
        <v>0</v>
      </c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>
        <v>0</v>
      </c>
      <c r="CT569" s="1" t="s">
        <v>3009</v>
      </c>
      <c r="CU569" s="1"/>
      <c r="CV569" s="1" t="s">
        <v>3010</v>
      </c>
      <c r="CW569" s="1"/>
      <c r="CX569" s="1" t="s">
        <v>3005</v>
      </c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>
        <v>563161</v>
      </c>
      <c r="DU569" s="1"/>
      <c r="DV569" s="1" t="s">
        <v>322</v>
      </c>
      <c r="DW569" s="1" t="s">
        <v>1347</v>
      </c>
      <c r="DX569" s="1">
        <v>4</v>
      </c>
      <c r="DY569" s="1"/>
      <c r="DZ569" s="1">
        <v>1</v>
      </c>
      <c r="EA569" s="1">
        <v>1</v>
      </c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 t="s">
        <v>208</v>
      </c>
      <c r="EP569" s="1" t="s">
        <v>209</v>
      </c>
      <c r="EQ569" s="1" t="s">
        <v>209</v>
      </c>
      <c r="ER569" s="1" t="s">
        <v>209</v>
      </c>
      <c r="ES569" s="1" t="s">
        <v>209</v>
      </c>
      <c r="ET569" s="1">
        <v>2</v>
      </c>
      <c r="EU569" s="1"/>
      <c r="EV569" s="1"/>
      <c r="EW569" s="1"/>
      <c r="EX569" s="1">
        <v>0</v>
      </c>
      <c r="EY569" s="1">
        <v>0</v>
      </c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 t="s">
        <v>1348</v>
      </c>
      <c r="GK569" s="1" t="s">
        <v>211</v>
      </c>
      <c r="GL569" s="1" t="s">
        <v>212</v>
      </c>
      <c r="GM569" s="1" t="s">
        <v>213</v>
      </c>
      <c r="GN569" s="1" t="s">
        <v>213</v>
      </c>
      <c r="GO569" s="1" t="s">
        <v>213</v>
      </c>
      <c r="GP569" s="1">
        <v>1</v>
      </c>
      <c r="GQ569" s="1"/>
    </row>
    <row r="570" spans="1:199" ht="28" customHeight="1">
      <c r="A570" s="1" t="s">
        <v>3011</v>
      </c>
      <c r="B570" s="1" t="s">
        <v>3012</v>
      </c>
      <c r="C570" s="1" t="s">
        <v>3011</v>
      </c>
      <c r="D570" s="1" t="s">
        <v>201</v>
      </c>
      <c r="E570" s="1" t="s">
        <v>3012</v>
      </c>
      <c r="F570" s="1"/>
      <c r="G570" s="1">
        <v>8400</v>
      </c>
      <c r="H570" s="1"/>
      <c r="I570" s="1">
        <v>0</v>
      </c>
      <c r="J570" s="1">
        <v>1</v>
      </c>
      <c r="K570" s="1"/>
      <c r="L570" s="1"/>
      <c r="M570" s="1"/>
      <c r="N570" s="1"/>
      <c r="O570" s="1"/>
      <c r="P570" s="1" t="s">
        <v>3013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 t="s">
        <v>3014</v>
      </c>
      <c r="AJ570" s="1"/>
      <c r="AK570" s="1"/>
      <c r="AL570" s="1"/>
      <c r="AM570" s="1"/>
      <c r="AN570" s="1"/>
      <c r="AO570" s="1"/>
      <c r="AP570" s="1"/>
      <c r="AQ570" s="1"/>
      <c r="AR570" s="1"/>
      <c r="AS570" s="1">
        <v>1</v>
      </c>
      <c r="AT570" s="1">
        <v>1</v>
      </c>
      <c r="AU570" s="1">
        <v>0</v>
      </c>
      <c r="AV570" s="1">
        <v>1</v>
      </c>
      <c r="AW570" s="1">
        <v>0</v>
      </c>
      <c r="AX570" s="1">
        <v>0</v>
      </c>
      <c r="AY570" s="1"/>
      <c r="AZ570" s="1"/>
      <c r="BA570" s="1"/>
      <c r="BB570" s="1">
        <v>-1</v>
      </c>
      <c r="BC570" s="1">
        <v>0</v>
      </c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>
        <v>0</v>
      </c>
      <c r="CT570" s="1" t="s">
        <v>3015</v>
      </c>
      <c r="CU570" s="1"/>
      <c r="CV570" s="1" t="s">
        <v>3016</v>
      </c>
      <c r="CW570" s="1"/>
      <c r="CX570" s="1" t="s">
        <v>3011</v>
      </c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>
        <v>563161</v>
      </c>
      <c r="DU570" s="1"/>
      <c r="DV570" s="1" t="s">
        <v>322</v>
      </c>
      <c r="DW570" s="1" t="s">
        <v>1347</v>
      </c>
      <c r="DX570" s="1">
        <v>4</v>
      </c>
      <c r="DY570" s="1"/>
      <c r="DZ570" s="1">
        <v>1</v>
      </c>
      <c r="EA570" s="1">
        <v>1</v>
      </c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 t="s">
        <v>208</v>
      </c>
      <c r="EP570" s="1" t="s">
        <v>209</v>
      </c>
      <c r="EQ570" s="1" t="s">
        <v>209</v>
      </c>
      <c r="ER570" s="1" t="s">
        <v>209</v>
      </c>
      <c r="ES570" s="1" t="s">
        <v>209</v>
      </c>
      <c r="ET570" s="1">
        <v>2</v>
      </c>
      <c r="EU570" s="1"/>
      <c r="EV570" s="1"/>
      <c r="EW570" s="1"/>
      <c r="EX570" s="1">
        <v>0</v>
      </c>
      <c r="EY570" s="1">
        <v>0</v>
      </c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 t="s">
        <v>1348</v>
      </c>
      <c r="GK570" s="1" t="s">
        <v>211</v>
      </c>
      <c r="GL570" s="1" t="s">
        <v>212</v>
      </c>
      <c r="GM570" s="1" t="s">
        <v>213</v>
      </c>
      <c r="GN570" s="1" t="s">
        <v>213</v>
      </c>
      <c r="GO570" s="1" t="s">
        <v>213</v>
      </c>
      <c r="GP570" s="1">
        <v>1</v>
      </c>
      <c r="GQ570" s="1"/>
    </row>
    <row r="571" spans="1:199" ht="28" customHeight="1">
      <c r="A571" s="1" t="s">
        <v>3017</v>
      </c>
      <c r="B571" s="1" t="s">
        <v>3018</v>
      </c>
      <c r="C571" s="1" t="s">
        <v>3017</v>
      </c>
      <c r="D571" s="1" t="s">
        <v>201</v>
      </c>
      <c r="E571" s="1" t="s">
        <v>3018</v>
      </c>
      <c r="F571" s="1"/>
      <c r="G571" s="1">
        <v>8400</v>
      </c>
      <c r="H571" s="1"/>
      <c r="I571" s="1">
        <v>0</v>
      </c>
      <c r="J571" s="1">
        <v>1</v>
      </c>
      <c r="K571" s="1"/>
      <c r="L571" s="1"/>
      <c r="M571" s="1"/>
      <c r="N571" s="1"/>
      <c r="O571" s="1"/>
      <c r="P571" s="1" t="s">
        <v>3019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 t="s">
        <v>3020</v>
      </c>
      <c r="AJ571" s="1"/>
      <c r="AK571" s="1"/>
      <c r="AL571" s="1"/>
      <c r="AM571" s="1"/>
      <c r="AN571" s="1"/>
      <c r="AO571" s="1"/>
      <c r="AP571" s="1"/>
      <c r="AQ571" s="1"/>
      <c r="AR571" s="1"/>
      <c r="AS571" s="1">
        <v>1</v>
      </c>
      <c r="AT571" s="1">
        <v>1</v>
      </c>
      <c r="AU571" s="1">
        <v>0</v>
      </c>
      <c r="AV571" s="1">
        <v>1</v>
      </c>
      <c r="AW571" s="1">
        <v>0</v>
      </c>
      <c r="AX571" s="1">
        <v>0</v>
      </c>
      <c r="AY571" s="1"/>
      <c r="AZ571" s="1"/>
      <c r="BA571" s="1"/>
      <c r="BB571" s="1">
        <v>-1</v>
      </c>
      <c r="BC571" s="1">
        <v>0</v>
      </c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>
        <v>0</v>
      </c>
      <c r="CT571" s="1" t="s">
        <v>3021</v>
      </c>
      <c r="CU571" s="1"/>
      <c r="CV571" s="1" t="s">
        <v>3022</v>
      </c>
      <c r="CW571" s="1"/>
      <c r="CX571" s="1" t="s">
        <v>3017</v>
      </c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>
        <v>563161</v>
      </c>
      <c r="DU571" s="1"/>
      <c r="DV571" s="1" t="s">
        <v>322</v>
      </c>
      <c r="DW571" s="1" t="s">
        <v>1347</v>
      </c>
      <c r="DX571" s="1">
        <v>4</v>
      </c>
      <c r="DY571" s="1"/>
      <c r="DZ571" s="1">
        <v>1</v>
      </c>
      <c r="EA571" s="1">
        <v>1</v>
      </c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 t="s">
        <v>208</v>
      </c>
      <c r="EP571" s="1" t="s">
        <v>209</v>
      </c>
      <c r="EQ571" s="1" t="s">
        <v>209</v>
      </c>
      <c r="ER571" s="1" t="s">
        <v>209</v>
      </c>
      <c r="ES571" s="1" t="s">
        <v>209</v>
      </c>
      <c r="ET571" s="1">
        <v>2</v>
      </c>
      <c r="EU571" s="1"/>
      <c r="EV571" s="1"/>
      <c r="EW571" s="1"/>
      <c r="EX571" s="1">
        <v>0</v>
      </c>
      <c r="EY571" s="1">
        <v>0</v>
      </c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 t="s">
        <v>1348</v>
      </c>
      <c r="GK571" s="1" t="s">
        <v>211</v>
      </c>
      <c r="GL571" s="1" t="s">
        <v>212</v>
      </c>
      <c r="GM571" s="1" t="s">
        <v>213</v>
      </c>
      <c r="GN571" s="1" t="s">
        <v>213</v>
      </c>
      <c r="GO571" s="1" t="s">
        <v>213</v>
      </c>
      <c r="GP571" s="1">
        <v>1</v>
      </c>
      <c r="GQ571" s="1"/>
    </row>
    <row r="572" spans="1:199" ht="28" customHeight="1">
      <c r="A572" s="1" t="s">
        <v>3023</v>
      </c>
      <c r="B572" s="1" t="s">
        <v>3024</v>
      </c>
      <c r="C572" s="1" t="s">
        <v>3023</v>
      </c>
      <c r="D572" s="1" t="s">
        <v>201</v>
      </c>
      <c r="E572" s="1" t="s">
        <v>3024</v>
      </c>
      <c r="F572" s="1"/>
      <c r="G572" s="1">
        <v>8400</v>
      </c>
      <c r="H572" s="1"/>
      <c r="I572" s="1">
        <v>0</v>
      </c>
      <c r="J572" s="1">
        <v>1</v>
      </c>
      <c r="K572" s="1"/>
      <c r="L572" s="1"/>
      <c r="M572" s="1"/>
      <c r="N572" s="1"/>
      <c r="O572" s="1"/>
      <c r="P572" s="1" t="s">
        <v>3025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 t="s">
        <v>3026</v>
      </c>
      <c r="AJ572" s="1"/>
      <c r="AK572" s="1"/>
      <c r="AL572" s="1"/>
      <c r="AM572" s="1"/>
      <c r="AN572" s="1"/>
      <c r="AO572" s="1"/>
      <c r="AP572" s="1"/>
      <c r="AQ572" s="1"/>
      <c r="AR572" s="1"/>
      <c r="AS572" s="1">
        <v>1</v>
      </c>
      <c r="AT572" s="1">
        <v>1</v>
      </c>
      <c r="AU572" s="1">
        <v>0</v>
      </c>
      <c r="AV572" s="1">
        <v>1</v>
      </c>
      <c r="AW572" s="1">
        <v>0</v>
      </c>
      <c r="AX572" s="1">
        <v>0</v>
      </c>
      <c r="AY572" s="1"/>
      <c r="AZ572" s="1"/>
      <c r="BA572" s="1"/>
      <c r="BB572" s="1">
        <v>-1</v>
      </c>
      <c r="BC572" s="1">
        <v>0</v>
      </c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>
        <v>0</v>
      </c>
      <c r="CT572" s="1" t="s">
        <v>3027</v>
      </c>
      <c r="CU572" s="1"/>
      <c r="CV572" s="1" t="s">
        <v>3028</v>
      </c>
      <c r="CW572" s="1"/>
      <c r="CX572" s="1" t="s">
        <v>3023</v>
      </c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>
        <v>563161</v>
      </c>
      <c r="DU572" s="1"/>
      <c r="DV572" s="1" t="s">
        <v>322</v>
      </c>
      <c r="DW572" s="1" t="s">
        <v>1347</v>
      </c>
      <c r="DX572" s="1">
        <v>4</v>
      </c>
      <c r="DY572" s="1"/>
      <c r="DZ572" s="1">
        <v>1</v>
      </c>
      <c r="EA572" s="1">
        <v>1</v>
      </c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 t="s">
        <v>208</v>
      </c>
      <c r="EP572" s="1" t="s">
        <v>209</v>
      </c>
      <c r="EQ572" s="1" t="s">
        <v>209</v>
      </c>
      <c r="ER572" s="1" t="s">
        <v>209</v>
      </c>
      <c r="ES572" s="1" t="s">
        <v>209</v>
      </c>
      <c r="ET572" s="1">
        <v>2</v>
      </c>
      <c r="EU572" s="1"/>
      <c r="EV572" s="1"/>
      <c r="EW572" s="1"/>
      <c r="EX572" s="1">
        <v>0</v>
      </c>
      <c r="EY572" s="1">
        <v>0</v>
      </c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 t="s">
        <v>1348</v>
      </c>
      <c r="GK572" s="1" t="s">
        <v>211</v>
      </c>
      <c r="GL572" s="1" t="s">
        <v>212</v>
      </c>
      <c r="GM572" s="1" t="s">
        <v>213</v>
      </c>
      <c r="GN572" s="1" t="s">
        <v>213</v>
      </c>
      <c r="GO572" s="1" t="s">
        <v>213</v>
      </c>
      <c r="GP572" s="1">
        <v>1</v>
      </c>
      <c r="GQ572" s="1"/>
    </row>
    <row r="573" spans="1:199" ht="28" customHeight="1">
      <c r="A573" s="1" t="s">
        <v>3029</v>
      </c>
      <c r="B573" s="1" t="s">
        <v>3030</v>
      </c>
      <c r="C573" s="1" t="s">
        <v>3029</v>
      </c>
      <c r="D573" s="1" t="s">
        <v>201</v>
      </c>
      <c r="E573" s="1" t="s">
        <v>3030</v>
      </c>
      <c r="F573" s="1"/>
      <c r="G573" s="1">
        <v>8400</v>
      </c>
      <c r="H573" s="1"/>
      <c r="I573" s="1">
        <v>0</v>
      </c>
      <c r="J573" s="1">
        <v>1</v>
      </c>
      <c r="K573" s="1"/>
      <c r="L573" s="1"/>
      <c r="M573" s="1"/>
      <c r="N573" s="1"/>
      <c r="O573" s="1"/>
      <c r="P573" s="1" t="s">
        <v>3031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 t="s">
        <v>3032</v>
      </c>
      <c r="AJ573" s="1"/>
      <c r="AK573" s="1"/>
      <c r="AL573" s="1"/>
      <c r="AM573" s="1"/>
      <c r="AN573" s="1"/>
      <c r="AO573" s="1"/>
      <c r="AP573" s="1"/>
      <c r="AQ573" s="1"/>
      <c r="AR573" s="1"/>
      <c r="AS573" s="1">
        <v>1</v>
      </c>
      <c r="AT573" s="1">
        <v>1</v>
      </c>
      <c r="AU573" s="1">
        <v>0</v>
      </c>
      <c r="AV573" s="1">
        <v>1</v>
      </c>
      <c r="AW573" s="1">
        <v>0</v>
      </c>
      <c r="AX573" s="1">
        <v>0</v>
      </c>
      <c r="AY573" s="1"/>
      <c r="AZ573" s="1"/>
      <c r="BA573" s="1"/>
      <c r="BB573" s="1">
        <v>-1</v>
      </c>
      <c r="BC573" s="1">
        <v>0</v>
      </c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>
        <v>0</v>
      </c>
      <c r="CT573" s="1" t="s">
        <v>3033</v>
      </c>
      <c r="CU573" s="1"/>
      <c r="CV573" s="1" t="s">
        <v>3034</v>
      </c>
      <c r="CW573" s="1"/>
      <c r="CX573" s="1" t="s">
        <v>3029</v>
      </c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>
        <v>563161</v>
      </c>
      <c r="DU573" s="1"/>
      <c r="DV573" s="1" t="s">
        <v>322</v>
      </c>
      <c r="DW573" s="1" t="s">
        <v>1347</v>
      </c>
      <c r="DX573" s="1">
        <v>4</v>
      </c>
      <c r="DY573" s="1"/>
      <c r="DZ573" s="1">
        <v>1</v>
      </c>
      <c r="EA573" s="1">
        <v>1</v>
      </c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 t="s">
        <v>208</v>
      </c>
      <c r="EP573" s="1" t="s">
        <v>209</v>
      </c>
      <c r="EQ573" s="1" t="s">
        <v>209</v>
      </c>
      <c r="ER573" s="1" t="s">
        <v>209</v>
      </c>
      <c r="ES573" s="1" t="s">
        <v>209</v>
      </c>
      <c r="ET573" s="1">
        <v>2</v>
      </c>
      <c r="EU573" s="1"/>
      <c r="EV573" s="1"/>
      <c r="EW573" s="1"/>
      <c r="EX573" s="1">
        <v>0</v>
      </c>
      <c r="EY573" s="1">
        <v>0</v>
      </c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 t="s">
        <v>1348</v>
      </c>
      <c r="GK573" s="1" t="s">
        <v>211</v>
      </c>
      <c r="GL573" s="1" t="s">
        <v>212</v>
      </c>
      <c r="GM573" s="1" t="s">
        <v>213</v>
      </c>
      <c r="GN573" s="1" t="s">
        <v>213</v>
      </c>
      <c r="GO573" s="1" t="s">
        <v>213</v>
      </c>
      <c r="GP573" s="1">
        <v>1</v>
      </c>
      <c r="GQ573" s="1"/>
    </row>
    <row r="574" spans="1:199" ht="28" customHeight="1">
      <c r="A574" s="1" t="s">
        <v>3035</v>
      </c>
      <c r="B574" s="1" t="s">
        <v>3036</v>
      </c>
      <c r="C574" s="1" t="s">
        <v>3035</v>
      </c>
      <c r="D574" s="1" t="s">
        <v>201</v>
      </c>
      <c r="E574" s="1" t="s">
        <v>3036</v>
      </c>
      <c r="F574" s="1"/>
      <c r="G574" s="1">
        <v>8400</v>
      </c>
      <c r="H574" s="1"/>
      <c r="I574" s="1">
        <v>0</v>
      </c>
      <c r="J574" s="1">
        <v>1</v>
      </c>
      <c r="K574" s="1"/>
      <c r="L574" s="1"/>
      <c r="M574" s="1"/>
      <c r="N574" s="1"/>
      <c r="O574" s="1"/>
      <c r="P574" s="1" t="s">
        <v>3037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 t="s">
        <v>3038</v>
      </c>
      <c r="AJ574" s="1"/>
      <c r="AK574" s="1"/>
      <c r="AL574" s="1"/>
      <c r="AM574" s="1"/>
      <c r="AN574" s="1"/>
      <c r="AO574" s="1"/>
      <c r="AP574" s="1"/>
      <c r="AQ574" s="1"/>
      <c r="AR574" s="1"/>
      <c r="AS574" s="1">
        <v>1</v>
      </c>
      <c r="AT574" s="1">
        <v>1</v>
      </c>
      <c r="AU574" s="1">
        <v>0</v>
      </c>
      <c r="AV574" s="1">
        <v>1</v>
      </c>
      <c r="AW574" s="1">
        <v>0</v>
      </c>
      <c r="AX574" s="1">
        <v>0</v>
      </c>
      <c r="AY574" s="1"/>
      <c r="AZ574" s="1"/>
      <c r="BA574" s="1"/>
      <c r="BB574" s="1">
        <v>-1</v>
      </c>
      <c r="BC574" s="1">
        <v>0</v>
      </c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>
        <v>0</v>
      </c>
      <c r="CT574" s="1" t="e">
        <v>#REF!</v>
      </c>
      <c r="CU574" s="1"/>
      <c r="CV574" s="1" t="s">
        <v>3039</v>
      </c>
      <c r="CW574" s="1"/>
      <c r="CX574" s="1" t="s">
        <v>3035</v>
      </c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>
        <v>563161</v>
      </c>
      <c r="DU574" s="1"/>
      <c r="DV574" s="1" t="s">
        <v>322</v>
      </c>
      <c r="DW574" s="1" t="s">
        <v>1347</v>
      </c>
      <c r="DX574" s="1">
        <v>4</v>
      </c>
      <c r="DY574" s="1"/>
      <c r="DZ574" s="1">
        <v>1</v>
      </c>
      <c r="EA574" s="1">
        <v>1</v>
      </c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 t="s">
        <v>208</v>
      </c>
      <c r="EP574" s="1" t="s">
        <v>209</v>
      </c>
      <c r="EQ574" s="1" t="s">
        <v>209</v>
      </c>
      <c r="ER574" s="1" t="s">
        <v>209</v>
      </c>
      <c r="ES574" s="1" t="s">
        <v>209</v>
      </c>
      <c r="ET574" s="1">
        <v>2</v>
      </c>
      <c r="EU574" s="1"/>
      <c r="EV574" s="1"/>
      <c r="EW574" s="1"/>
      <c r="EX574" s="1">
        <v>0</v>
      </c>
      <c r="EY574" s="1">
        <v>0</v>
      </c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 t="s">
        <v>1348</v>
      </c>
      <c r="GK574" s="1" t="s">
        <v>211</v>
      </c>
      <c r="GL574" s="1" t="s">
        <v>212</v>
      </c>
      <c r="GM574" s="1" t="s">
        <v>213</v>
      </c>
      <c r="GN574" s="1" t="s">
        <v>213</v>
      </c>
      <c r="GO574" s="1" t="s">
        <v>213</v>
      </c>
      <c r="GP574" s="1">
        <v>1</v>
      </c>
      <c r="GQ574" s="1"/>
    </row>
    <row r="575" spans="1:199" ht="28" customHeight="1">
      <c r="A575" s="1" t="s">
        <v>3040</v>
      </c>
      <c r="B575" s="1" t="s">
        <v>3041</v>
      </c>
      <c r="C575" s="1" t="s">
        <v>3040</v>
      </c>
      <c r="D575" s="1" t="s">
        <v>201</v>
      </c>
      <c r="E575" s="1" t="s">
        <v>3041</v>
      </c>
      <c r="F575" s="1"/>
      <c r="G575" s="1">
        <v>33810</v>
      </c>
      <c r="H575" s="1"/>
      <c r="I575" s="1">
        <v>0</v>
      </c>
      <c r="J575" s="1">
        <v>1</v>
      </c>
      <c r="K575" s="1"/>
      <c r="L575" s="1"/>
      <c r="M575" s="1"/>
      <c r="N575" s="1"/>
      <c r="O575" s="1"/>
      <c r="P575" s="1" t="s">
        <v>3042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 t="s">
        <v>3043</v>
      </c>
      <c r="AJ575" s="1"/>
      <c r="AK575" s="1"/>
      <c r="AL575" s="1"/>
      <c r="AM575" s="1"/>
      <c r="AN575" s="1"/>
      <c r="AO575" s="1"/>
      <c r="AP575" s="1"/>
      <c r="AQ575" s="1"/>
      <c r="AR575" s="1"/>
      <c r="AS575" s="1">
        <v>1</v>
      </c>
      <c r="AT575" s="1">
        <v>1</v>
      </c>
      <c r="AU575" s="1">
        <v>0</v>
      </c>
      <c r="AV575" s="1">
        <v>1</v>
      </c>
      <c r="AW575" s="1">
        <v>0</v>
      </c>
      <c r="AX575" s="1">
        <v>0</v>
      </c>
      <c r="AY575" s="1"/>
      <c r="AZ575" s="1"/>
      <c r="BA575" s="1"/>
      <c r="BB575" s="1">
        <v>-1</v>
      </c>
      <c r="BC575" s="1">
        <v>0</v>
      </c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>
        <v>0</v>
      </c>
      <c r="CT575" s="1" t="s">
        <v>3044</v>
      </c>
      <c r="CU575" s="1"/>
      <c r="CV575" s="1" t="s">
        <v>3045</v>
      </c>
      <c r="CW575" s="1"/>
      <c r="CX575" s="1" t="s">
        <v>3040</v>
      </c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>
        <v>563161</v>
      </c>
      <c r="DU575" s="1"/>
      <c r="DV575" s="1" t="s">
        <v>1319</v>
      </c>
      <c r="DW575" s="1" t="s">
        <v>1320</v>
      </c>
      <c r="DX575" s="1">
        <v>4</v>
      </c>
      <c r="DY575" s="1"/>
      <c r="DZ575" s="1">
        <v>1</v>
      </c>
      <c r="EA575" s="1">
        <v>1</v>
      </c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 t="s">
        <v>208</v>
      </c>
      <c r="EP575" s="1" t="s">
        <v>209</v>
      </c>
      <c r="EQ575" s="1" t="s">
        <v>209</v>
      </c>
      <c r="ER575" s="1" t="s">
        <v>209</v>
      </c>
      <c r="ES575" s="1" t="s">
        <v>209</v>
      </c>
      <c r="ET575" s="1">
        <v>2</v>
      </c>
      <c r="EU575" s="1"/>
      <c r="EV575" s="1"/>
      <c r="EW575" s="1"/>
      <c r="EX575" s="1">
        <v>0</v>
      </c>
      <c r="EY575" s="1">
        <v>0</v>
      </c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 t="s">
        <v>222</v>
      </c>
      <c r="GK575" s="1" t="s">
        <v>201</v>
      </c>
      <c r="GL575" s="1">
        <v>999999999</v>
      </c>
      <c r="GM575" s="1"/>
      <c r="GN575" s="1"/>
      <c r="GO575" s="1"/>
      <c r="GP575" s="1">
        <v>1</v>
      </c>
      <c r="GQ575" s="1"/>
    </row>
    <row r="576" spans="1:199" ht="28" customHeight="1">
      <c r="A576" s="1" t="s">
        <v>3046</v>
      </c>
      <c r="B576" s="1" t="s">
        <v>3041</v>
      </c>
      <c r="C576" s="1" t="s">
        <v>3046</v>
      </c>
      <c r="D576" s="1" t="s">
        <v>201</v>
      </c>
      <c r="E576" s="1" t="s">
        <v>3041</v>
      </c>
      <c r="F576" s="1"/>
      <c r="G576" s="1">
        <v>33810</v>
      </c>
      <c r="H576" s="1"/>
      <c r="I576" s="1">
        <v>0</v>
      </c>
      <c r="J576" s="1">
        <v>1</v>
      </c>
      <c r="K576" s="1"/>
      <c r="L576" s="1"/>
      <c r="M576" s="1"/>
      <c r="N576" s="1"/>
      <c r="O576" s="1"/>
      <c r="P576" s="1" t="s">
        <v>3047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 t="s">
        <v>3048</v>
      </c>
      <c r="AJ576" s="1"/>
      <c r="AK576" s="1"/>
      <c r="AL576" s="1"/>
      <c r="AM576" s="1"/>
      <c r="AN576" s="1"/>
      <c r="AO576" s="1"/>
      <c r="AP576" s="1"/>
      <c r="AQ576" s="1"/>
      <c r="AR576" s="1"/>
      <c r="AS576" s="1">
        <v>1</v>
      </c>
      <c r="AT576" s="1">
        <v>1</v>
      </c>
      <c r="AU576" s="1">
        <v>0</v>
      </c>
      <c r="AV576" s="1">
        <v>1</v>
      </c>
      <c r="AW576" s="1">
        <v>0</v>
      </c>
      <c r="AX576" s="1">
        <v>0</v>
      </c>
      <c r="AY576" s="1"/>
      <c r="AZ576" s="1"/>
      <c r="BA576" s="1"/>
      <c r="BB576" s="1">
        <v>-1</v>
      </c>
      <c r="BC576" s="1">
        <v>0</v>
      </c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>
        <v>0</v>
      </c>
      <c r="CT576" s="1" t="s">
        <v>3049</v>
      </c>
      <c r="CU576" s="1"/>
      <c r="CV576" s="1" t="s">
        <v>3050</v>
      </c>
      <c r="CW576" s="1"/>
      <c r="CX576" s="1" t="s">
        <v>3046</v>
      </c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>
        <v>563161</v>
      </c>
      <c r="DU576" s="1"/>
      <c r="DV576" s="1" t="s">
        <v>1319</v>
      </c>
      <c r="DW576" s="1" t="s">
        <v>1320</v>
      </c>
      <c r="DX576" s="1">
        <v>4</v>
      </c>
      <c r="DY576" s="1"/>
      <c r="DZ576" s="1">
        <v>1</v>
      </c>
      <c r="EA576" s="1">
        <v>1</v>
      </c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 t="s">
        <v>208</v>
      </c>
      <c r="EP576" s="1" t="s">
        <v>209</v>
      </c>
      <c r="EQ576" s="1" t="s">
        <v>209</v>
      </c>
      <c r="ER576" s="1" t="s">
        <v>209</v>
      </c>
      <c r="ES576" s="1" t="s">
        <v>209</v>
      </c>
      <c r="ET576" s="1">
        <v>2</v>
      </c>
      <c r="EU576" s="1"/>
      <c r="EV576" s="1"/>
      <c r="EW576" s="1"/>
      <c r="EX576" s="1">
        <v>0</v>
      </c>
      <c r="EY576" s="1">
        <v>0</v>
      </c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 t="s">
        <v>222</v>
      </c>
      <c r="GK576" s="1" t="s">
        <v>201</v>
      </c>
      <c r="GL576" s="1">
        <v>999999999</v>
      </c>
      <c r="GM576" s="1"/>
      <c r="GN576" s="1"/>
      <c r="GO576" s="1"/>
      <c r="GP576" s="1">
        <v>1</v>
      </c>
      <c r="GQ576" s="1"/>
    </row>
    <row r="577" spans="1:199" ht="28" customHeight="1">
      <c r="A577" s="1" t="s">
        <v>3051</v>
      </c>
      <c r="B577" s="1" t="s">
        <v>3041</v>
      </c>
      <c r="C577" s="1" t="s">
        <v>3051</v>
      </c>
      <c r="D577" s="1" t="s">
        <v>201</v>
      </c>
      <c r="E577" s="1" t="s">
        <v>3041</v>
      </c>
      <c r="F577" s="1"/>
      <c r="G577" s="1">
        <v>33810</v>
      </c>
      <c r="H577" s="1"/>
      <c r="I577" s="1">
        <v>0</v>
      </c>
      <c r="J577" s="1">
        <v>1</v>
      </c>
      <c r="K577" s="1"/>
      <c r="L577" s="1"/>
      <c r="M577" s="1"/>
      <c r="N577" s="1"/>
      <c r="O577" s="1"/>
      <c r="P577" s="1" t="s">
        <v>3052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 t="s">
        <v>3053</v>
      </c>
      <c r="AJ577" s="1"/>
      <c r="AK577" s="1"/>
      <c r="AL577" s="1"/>
      <c r="AM577" s="1"/>
      <c r="AN577" s="1"/>
      <c r="AO577" s="1"/>
      <c r="AP577" s="1"/>
      <c r="AQ577" s="1"/>
      <c r="AR577" s="1"/>
      <c r="AS577" s="1">
        <v>1</v>
      </c>
      <c r="AT577" s="1">
        <v>1</v>
      </c>
      <c r="AU577" s="1">
        <v>0</v>
      </c>
      <c r="AV577" s="1">
        <v>1</v>
      </c>
      <c r="AW577" s="1">
        <v>0</v>
      </c>
      <c r="AX577" s="1">
        <v>0</v>
      </c>
      <c r="AY577" s="1"/>
      <c r="AZ577" s="1"/>
      <c r="BA577" s="1"/>
      <c r="BB577" s="1">
        <v>-1</v>
      </c>
      <c r="BC577" s="1">
        <v>0</v>
      </c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>
        <v>0</v>
      </c>
      <c r="CT577" s="1" t="s">
        <v>3054</v>
      </c>
      <c r="CU577" s="1"/>
      <c r="CV577" s="1" t="s">
        <v>3055</v>
      </c>
      <c r="CW577" s="1"/>
      <c r="CX577" s="1" t="s">
        <v>3051</v>
      </c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>
        <v>563161</v>
      </c>
      <c r="DU577" s="1"/>
      <c r="DV577" s="1" t="s">
        <v>1319</v>
      </c>
      <c r="DW577" s="1" t="s">
        <v>1320</v>
      </c>
      <c r="DX577" s="1">
        <v>4</v>
      </c>
      <c r="DY577" s="1"/>
      <c r="DZ577" s="1">
        <v>1</v>
      </c>
      <c r="EA577" s="1">
        <v>1</v>
      </c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 t="s">
        <v>208</v>
      </c>
      <c r="EP577" s="1" t="s">
        <v>209</v>
      </c>
      <c r="EQ577" s="1" t="s">
        <v>209</v>
      </c>
      <c r="ER577" s="1" t="s">
        <v>209</v>
      </c>
      <c r="ES577" s="1" t="s">
        <v>209</v>
      </c>
      <c r="ET577" s="1">
        <v>2</v>
      </c>
      <c r="EU577" s="1"/>
      <c r="EV577" s="1"/>
      <c r="EW577" s="1"/>
      <c r="EX577" s="1">
        <v>0</v>
      </c>
      <c r="EY577" s="1">
        <v>0</v>
      </c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 t="s">
        <v>222</v>
      </c>
      <c r="GK577" s="1" t="s">
        <v>201</v>
      </c>
      <c r="GL577" s="1">
        <v>999999999</v>
      </c>
      <c r="GM577" s="1"/>
      <c r="GN577" s="1"/>
      <c r="GO577" s="1"/>
      <c r="GP577" s="1">
        <v>1</v>
      </c>
      <c r="GQ577" s="1"/>
    </row>
    <row r="578" spans="1:199" ht="28" customHeight="1">
      <c r="A578" s="1" t="s">
        <v>3056</v>
      </c>
      <c r="B578" s="1" t="s">
        <v>3057</v>
      </c>
      <c r="C578" s="1" t="s">
        <v>3056</v>
      </c>
      <c r="D578" s="1" t="s">
        <v>201</v>
      </c>
      <c r="E578" s="1" t="s">
        <v>3057</v>
      </c>
      <c r="F578" s="1"/>
      <c r="G578" s="1">
        <v>5145</v>
      </c>
      <c r="H578" s="1"/>
      <c r="I578" s="1">
        <v>0</v>
      </c>
      <c r="J578" s="1">
        <v>1</v>
      </c>
      <c r="K578" s="1"/>
      <c r="L578" s="1"/>
      <c r="M578" s="1"/>
      <c r="N578" s="1"/>
      <c r="O578" s="1"/>
      <c r="P578" s="1" t="s">
        <v>3058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 t="s">
        <v>3059</v>
      </c>
      <c r="AJ578" s="1"/>
      <c r="AK578" s="1"/>
      <c r="AL578" s="1"/>
      <c r="AM578" s="1"/>
      <c r="AN578" s="1"/>
      <c r="AO578" s="1"/>
      <c r="AP578" s="1"/>
      <c r="AQ578" s="1"/>
      <c r="AR578" s="1"/>
      <c r="AS578" s="1">
        <v>1</v>
      </c>
      <c r="AT578" s="1">
        <v>1</v>
      </c>
      <c r="AU578" s="1">
        <v>0</v>
      </c>
      <c r="AV578" s="1">
        <v>1</v>
      </c>
      <c r="AW578" s="1">
        <v>0</v>
      </c>
      <c r="AX578" s="1">
        <v>0</v>
      </c>
      <c r="AY578" s="1"/>
      <c r="AZ578" s="1"/>
      <c r="BA578" s="1"/>
      <c r="BB578" s="1">
        <v>-1</v>
      </c>
      <c r="BC578" s="1">
        <v>0</v>
      </c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>
        <v>0</v>
      </c>
      <c r="CT578" s="1" t="s">
        <v>3060</v>
      </c>
      <c r="CU578" s="1"/>
      <c r="CV578" s="1" t="s">
        <v>3061</v>
      </c>
      <c r="CW578" s="1"/>
      <c r="CX578" s="1" t="s">
        <v>3056</v>
      </c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>
        <v>407713</v>
      </c>
      <c r="DU578" s="1"/>
      <c r="DV578" s="1" t="s">
        <v>561</v>
      </c>
      <c r="DW578" s="1" t="s">
        <v>3062</v>
      </c>
      <c r="DX578" s="1">
        <v>2</v>
      </c>
      <c r="DY578" s="1"/>
      <c r="DZ578" s="1">
        <v>1</v>
      </c>
      <c r="EA578" s="1">
        <v>1</v>
      </c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 t="s">
        <v>208</v>
      </c>
      <c r="EP578" s="1" t="s">
        <v>209</v>
      </c>
      <c r="EQ578" s="1" t="s">
        <v>209</v>
      </c>
      <c r="ER578" s="1" t="s">
        <v>209</v>
      </c>
      <c r="ES578" s="1" t="s">
        <v>209</v>
      </c>
      <c r="ET578" s="1">
        <v>2</v>
      </c>
      <c r="EU578" s="1"/>
      <c r="EV578" s="1"/>
      <c r="EW578" s="1"/>
      <c r="EX578" s="1">
        <v>0</v>
      </c>
      <c r="EY578" s="1">
        <v>0</v>
      </c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 t="s">
        <v>222</v>
      </c>
      <c r="GK578" s="1" t="s">
        <v>201</v>
      </c>
      <c r="GL578" s="1">
        <v>999999999</v>
      </c>
      <c r="GM578" s="1"/>
      <c r="GN578" s="1"/>
      <c r="GO578" s="1"/>
      <c r="GP578" s="1">
        <v>1</v>
      </c>
      <c r="GQ578" s="1"/>
    </row>
    <row r="579" spans="1:199" ht="28" customHeight="1">
      <c r="A579" s="1" t="s">
        <v>3063</v>
      </c>
      <c r="B579" s="1" t="s">
        <v>3064</v>
      </c>
      <c r="C579" s="1" t="s">
        <v>3063</v>
      </c>
      <c r="D579" s="1" t="s">
        <v>201</v>
      </c>
      <c r="E579" s="1" t="s">
        <v>3064</v>
      </c>
      <c r="F579" s="1"/>
      <c r="G579" s="1">
        <v>4095</v>
      </c>
      <c r="H579" s="1"/>
      <c r="I579" s="1">
        <v>0</v>
      </c>
      <c r="J579" s="1">
        <v>1</v>
      </c>
      <c r="K579" s="1"/>
      <c r="L579" s="1"/>
      <c r="M579" s="1"/>
      <c r="N579" s="1"/>
      <c r="O579" s="1"/>
      <c r="P579" s="1" t="s">
        <v>3065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 t="s">
        <v>3066</v>
      </c>
      <c r="AJ579" s="1"/>
      <c r="AK579" s="1"/>
      <c r="AL579" s="1"/>
      <c r="AM579" s="1"/>
      <c r="AN579" s="1"/>
      <c r="AO579" s="1"/>
      <c r="AP579" s="1"/>
      <c r="AQ579" s="1"/>
      <c r="AR579" s="1"/>
      <c r="AS579" s="1">
        <v>1</v>
      </c>
      <c r="AT579" s="1">
        <v>1</v>
      </c>
      <c r="AU579" s="1">
        <v>0</v>
      </c>
      <c r="AV579" s="1">
        <v>1</v>
      </c>
      <c r="AW579" s="1">
        <v>0</v>
      </c>
      <c r="AX579" s="1">
        <v>0</v>
      </c>
      <c r="AY579" s="1"/>
      <c r="AZ579" s="1"/>
      <c r="BA579" s="1"/>
      <c r="BB579" s="1">
        <v>-1</v>
      </c>
      <c r="BC579" s="1">
        <v>0</v>
      </c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>
        <v>0</v>
      </c>
      <c r="CT579" s="1" t="s">
        <v>3067</v>
      </c>
      <c r="CU579" s="1"/>
      <c r="CV579" s="1" t="s">
        <v>3068</v>
      </c>
      <c r="CW579" s="1"/>
      <c r="CX579" s="1" t="s">
        <v>3063</v>
      </c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>
        <v>407713</v>
      </c>
      <c r="DU579" s="1"/>
      <c r="DV579" s="1" t="s">
        <v>561</v>
      </c>
      <c r="DW579" s="1" t="s">
        <v>3062</v>
      </c>
      <c r="DX579" s="1">
        <v>2</v>
      </c>
      <c r="DY579" s="1"/>
      <c r="DZ579" s="1">
        <v>1</v>
      </c>
      <c r="EA579" s="1">
        <v>1</v>
      </c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 t="s">
        <v>208</v>
      </c>
      <c r="EP579" s="1" t="s">
        <v>209</v>
      </c>
      <c r="EQ579" s="1" t="s">
        <v>209</v>
      </c>
      <c r="ER579" s="1" t="s">
        <v>209</v>
      </c>
      <c r="ES579" s="1" t="s">
        <v>209</v>
      </c>
      <c r="ET579" s="1">
        <v>2</v>
      </c>
      <c r="EU579" s="1"/>
      <c r="EV579" s="1"/>
      <c r="EW579" s="1"/>
      <c r="EX579" s="1">
        <v>0</v>
      </c>
      <c r="EY579" s="1">
        <v>0</v>
      </c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 t="s">
        <v>222</v>
      </c>
      <c r="GK579" s="1" t="s">
        <v>201</v>
      </c>
      <c r="GL579" s="1">
        <v>999999999</v>
      </c>
      <c r="GM579" s="1"/>
      <c r="GN579" s="1"/>
      <c r="GO579" s="1"/>
      <c r="GP579" s="1">
        <v>1</v>
      </c>
      <c r="GQ579" s="1"/>
    </row>
    <row r="580" spans="1:199" ht="28" customHeight="1">
      <c r="A580" s="1" t="s">
        <v>3069</v>
      </c>
      <c r="B580" s="1" t="s">
        <v>3070</v>
      </c>
      <c r="C580" s="1" t="s">
        <v>3069</v>
      </c>
      <c r="D580" s="1" t="s">
        <v>201</v>
      </c>
      <c r="E580" s="1" t="s">
        <v>3070</v>
      </c>
      <c r="F580" s="1"/>
      <c r="G580" s="1">
        <v>10290</v>
      </c>
      <c r="H580" s="1"/>
      <c r="I580" s="1">
        <v>0</v>
      </c>
      <c r="J580" s="1">
        <v>1</v>
      </c>
      <c r="K580" s="1"/>
      <c r="L580" s="1"/>
      <c r="M580" s="1"/>
      <c r="N580" s="1"/>
      <c r="O580" s="1"/>
      <c r="P580" s="1" t="s">
        <v>3071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 t="s">
        <v>3072</v>
      </c>
      <c r="AJ580" s="1"/>
      <c r="AK580" s="1"/>
      <c r="AL580" s="1"/>
      <c r="AM580" s="1"/>
      <c r="AN580" s="1"/>
      <c r="AO580" s="1"/>
      <c r="AP580" s="1"/>
      <c r="AQ580" s="1"/>
      <c r="AR580" s="1"/>
      <c r="AS580" s="1">
        <v>1</v>
      </c>
      <c r="AT580" s="1">
        <v>1</v>
      </c>
      <c r="AU580" s="1">
        <v>0</v>
      </c>
      <c r="AV580" s="1">
        <v>1</v>
      </c>
      <c r="AW580" s="1">
        <v>0</v>
      </c>
      <c r="AX580" s="1">
        <v>0</v>
      </c>
      <c r="AY580" s="1"/>
      <c r="AZ580" s="1"/>
      <c r="BA580" s="1"/>
      <c r="BB580" s="1">
        <v>-1</v>
      </c>
      <c r="BC580" s="1">
        <v>0</v>
      </c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>
        <v>0</v>
      </c>
      <c r="CT580" s="1" t="s">
        <v>3073</v>
      </c>
      <c r="CU580" s="1"/>
      <c r="CV580" s="1" t="s">
        <v>3074</v>
      </c>
      <c r="CW580" s="1"/>
      <c r="CX580" s="1" t="s">
        <v>3069</v>
      </c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>
        <v>407713</v>
      </c>
      <c r="DU580" s="1"/>
      <c r="DV580" s="1" t="s">
        <v>561</v>
      </c>
      <c r="DW580" s="1" t="s">
        <v>3062</v>
      </c>
      <c r="DX580" s="1">
        <v>2</v>
      </c>
      <c r="DY580" s="1"/>
      <c r="DZ580" s="1">
        <v>1</v>
      </c>
      <c r="EA580" s="1">
        <v>1</v>
      </c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 t="s">
        <v>208</v>
      </c>
      <c r="EP580" s="1" t="s">
        <v>209</v>
      </c>
      <c r="EQ580" s="1" t="s">
        <v>209</v>
      </c>
      <c r="ER580" s="1" t="s">
        <v>209</v>
      </c>
      <c r="ES580" s="1" t="s">
        <v>209</v>
      </c>
      <c r="ET580" s="1">
        <v>2</v>
      </c>
      <c r="EU580" s="1"/>
      <c r="EV580" s="1"/>
      <c r="EW580" s="1"/>
      <c r="EX580" s="1">
        <v>0</v>
      </c>
      <c r="EY580" s="1">
        <v>0</v>
      </c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 t="s">
        <v>222</v>
      </c>
      <c r="GK580" s="1" t="s">
        <v>201</v>
      </c>
      <c r="GL580" s="1">
        <v>999999999</v>
      </c>
      <c r="GM580" s="1"/>
      <c r="GN580" s="1"/>
      <c r="GO580" s="1"/>
      <c r="GP580" s="1">
        <v>1</v>
      </c>
      <c r="GQ580" s="1"/>
    </row>
    <row r="581" spans="1:199" ht="28" customHeight="1">
      <c r="A581" s="1" t="s">
        <v>3075</v>
      </c>
      <c r="B581" s="1" t="s">
        <v>3076</v>
      </c>
      <c r="C581" s="1" t="s">
        <v>3075</v>
      </c>
      <c r="D581" s="1" t="s">
        <v>201</v>
      </c>
      <c r="E581" s="1" t="s">
        <v>3076</v>
      </c>
      <c r="F581" s="1"/>
      <c r="G581" s="1">
        <v>11340</v>
      </c>
      <c r="H581" s="1"/>
      <c r="I581" s="1">
        <v>0</v>
      </c>
      <c r="J581" s="1">
        <v>1</v>
      </c>
      <c r="K581" s="1"/>
      <c r="L581" s="1"/>
      <c r="M581" s="1"/>
      <c r="N581" s="1"/>
      <c r="O581" s="1"/>
      <c r="P581" s="1" t="s">
        <v>3077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 t="s">
        <v>3078</v>
      </c>
      <c r="AJ581" s="1"/>
      <c r="AK581" s="1"/>
      <c r="AL581" s="1"/>
      <c r="AM581" s="1"/>
      <c r="AN581" s="1"/>
      <c r="AO581" s="1"/>
      <c r="AP581" s="1"/>
      <c r="AQ581" s="1"/>
      <c r="AR581" s="1"/>
      <c r="AS581" s="1">
        <v>1</v>
      </c>
      <c r="AT581" s="1">
        <v>1</v>
      </c>
      <c r="AU581" s="1">
        <v>0</v>
      </c>
      <c r="AV581" s="1">
        <v>1</v>
      </c>
      <c r="AW581" s="1">
        <v>0</v>
      </c>
      <c r="AX581" s="1">
        <v>0</v>
      </c>
      <c r="AY581" s="1"/>
      <c r="AZ581" s="1"/>
      <c r="BA581" s="1"/>
      <c r="BB581" s="1">
        <v>-1</v>
      </c>
      <c r="BC581" s="1">
        <v>0</v>
      </c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>
        <v>0</v>
      </c>
      <c r="CT581" s="1" t="s">
        <v>3079</v>
      </c>
      <c r="CU581" s="1"/>
      <c r="CV581" s="1" t="s">
        <v>3080</v>
      </c>
      <c r="CW581" s="1"/>
      <c r="CX581" s="1" t="s">
        <v>3075</v>
      </c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>
        <v>407713</v>
      </c>
      <c r="DU581" s="1"/>
      <c r="DV581" s="1" t="s">
        <v>561</v>
      </c>
      <c r="DW581" s="1" t="s">
        <v>3062</v>
      </c>
      <c r="DX581" s="1">
        <v>2</v>
      </c>
      <c r="DY581" s="1"/>
      <c r="DZ581" s="1">
        <v>1</v>
      </c>
      <c r="EA581" s="1">
        <v>1</v>
      </c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 t="s">
        <v>208</v>
      </c>
      <c r="EP581" s="1" t="s">
        <v>209</v>
      </c>
      <c r="EQ581" s="1" t="s">
        <v>209</v>
      </c>
      <c r="ER581" s="1" t="s">
        <v>209</v>
      </c>
      <c r="ES581" s="1" t="s">
        <v>209</v>
      </c>
      <c r="ET581" s="1">
        <v>2</v>
      </c>
      <c r="EU581" s="1"/>
      <c r="EV581" s="1"/>
      <c r="EW581" s="1"/>
      <c r="EX581" s="1">
        <v>0</v>
      </c>
      <c r="EY581" s="1">
        <v>0</v>
      </c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 t="s">
        <v>222</v>
      </c>
      <c r="GK581" s="1" t="s">
        <v>201</v>
      </c>
      <c r="GL581" s="1">
        <v>999999999</v>
      </c>
      <c r="GM581" s="1"/>
      <c r="GN581" s="1"/>
      <c r="GO581" s="1"/>
      <c r="GP581" s="1">
        <v>1</v>
      </c>
      <c r="GQ581" s="1"/>
    </row>
    <row r="582" spans="1:199" ht="28" customHeight="1">
      <c r="A582" s="1" t="s">
        <v>3081</v>
      </c>
      <c r="B582" s="1" t="s">
        <v>3082</v>
      </c>
      <c r="C582" s="1" t="s">
        <v>3081</v>
      </c>
      <c r="D582" s="1" t="s">
        <v>201</v>
      </c>
      <c r="E582" s="1" t="s">
        <v>3082</v>
      </c>
      <c r="F582" s="1"/>
      <c r="G582" s="1">
        <v>4150</v>
      </c>
      <c r="H582" s="1"/>
      <c r="I582" s="1">
        <v>0</v>
      </c>
      <c r="J582" s="1">
        <v>1</v>
      </c>
      <c r="K582" s="1"/>
      <c r="L582" s="1"/>
      <c r="M582" s="1"/>
      <c r="N582" s="1"/>
      <c r="O582" s="1"/>
      <c r="P582" s="1" t="s">
        <v>3083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 t="s">
        <v>3084</v>
      </c>
      <c r="AJ582" s="1"/>
      <c r="AK582" s="1"/>
      <c r="AL582" s="1"/>
      <c r="AM582" s="1"/>
      <c r="AN582" s="1"/>
      <c r="AO582" s="1"/>
      <c r="AP582" s="1"/>
      <c r="AQ582" s="1"/>
      <c r="AR582" s="1"/>
      <c r="AS582" s="1">
        <v>1</v>
      </c>
      <c r="AT582" s="1">
        <v>1</v>
      </c>
      <c r="AU582" s="1">
        <v>0</v>
      </c>
      <c r="AV582" s="1">
        <v>1</v>
      </c>
      <c r="AW582" s="1">
        <v>0</v>
      </c>
      <c r="AX582" s="1">
        <v>0</v>
      </c>
      <c r="AY582" s="1"/>
      <c r="AZ582" s="1"/>
      <c r="BA582" s="1"/>
      <c r="BB582" s="1">
        <v>-1</v>
      </c>
      <c r="BC582" s="1">
        <v>0</v>
      </c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>
        <v>0</v>
      </c>
      <c r="CT582" s="1" t="s">
        <v>3085</v>
      </c>
      <c r="CU582" s="1"/>
      <c r="CV582" s="1" t="s">
        <v>3086</v>
      </c>
      <c r="CW582" s="1"/>
      <c r="CX582" s="1" t="s">
        <v>3081</v>
      </c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>
        <v>407697</v>
      </c>
      <c r="DU582" s="1"/>
      <c r="DV582" s="1" t="s">
        <v>277</v>
      </c>
      <c r="DW582" s="1" t="s">
        <v>1308</v>
      </c>
      <c r="DX582" s="1">
        <v>4</v>
      </c>
      <c r="DY582" s="1"/>
      <c r="DZ582" s="1">
        <v>1</v>
      </c>
      <c r="EA582" s="1">
        <v>1</v>
      </c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 t="s">
        <v>208</v>
      </c>
      <c r="EP582" s="1" t="s">
        <v>209</v>
      </c>
      <c r="EQ582" s="1" t="s">
        <v>209</v>
      </c>
      <c r="ER582" s="1" t="s">
        <v>209</v>
      </c>
      <c r="ES582" s="1" t="s">
        <v>209</v>
      </c>
      <c r="ET582" s="1">
        <v>2</v>
      </c>
      <c r="EU582" s="1"/>
      <c r="EV582" s="1"/>
      <c r="EW582" s="1"/>
      <c r="EX582" s="1">
        <v>0</v>
      </c>
      <c r="EY582" s="1">
        <v>0</v>
      </c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 t="s">
        <v>222</v>
      </c>
      <c r="GK582" s="1" t="s">
        <v>201</v>
      </c>
      <c r="GL582" s="1">
        <v>999999999</v>
      </c>
      <c r="GM582" s="1"/>
      <c r="GN582" s="1"/>
      <c r="GO582" s="1"/>
      <c r="GP582" s="1">
        <v>1</v>
      </c>
      <c r="GQ582" s="1"/>
    </row>
    <row r="583" spans="1:199" ht="28" customHeight="1">
      <c r="A583" s="1" t="s">
        <v>3087</v>
      </c>
      <c r="B583" s="1" t="s">
        <v>3088</v>
      </c>
      <c r="C583" s="1" t="s">
        <v>3087</v>
      </c>
      <c r="D583" s="1" t="s">
        <v>201</v>
      </c>
      <c r="E583" s="1" t="s">
        <v>3088</v>
      </c>
      <c r="F583" s="1"/>
      <c r="G583" s="1">
        <v>2200</v>
      </c>
      <c r="H583" s="1"/>
      <c r="I583" s="1">
        <v>0</v>
      </c>
      <c r="J583" s="1">
        <v>1</v>
      </c>
      <c r="K583" s="1"/>
      <c r="L583" s="1"/>
      <c r="M583" s="1"/>
      <c r="N583" s="1"/>
      <c r="O583" s="1"/>
      <c r="P583" s="1" t="s">
        <v>3089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 t="s">
        <v>3090</v>
      </c>
      <c r="AJ583" s="1"/>
      <c r="AK583" s="1"/>
      <c r="AL583" s="1"/>
      <c r="AM583" s="1"/>
      <c r="AN583" s="1"/>
      <c r="AO583" s="1"/>
      <c r="AP583" s="1"/>
      <c r="AQ583" s="1"/>
      <c r="AR583" s="1"/>
      <c r="AS583" s="1">
        <v>1</v>
      </c>
      <c r="AT583" s="1">
        <v>1</v>
      </c>
      <c r="AU583" s="1">
        <v>0</v>
      </c>
      <c r="AV583" s="1">
        <v>1</v>
      </c>
      <c r="AW583" s="1">
        <v>0</v>
      </c>
      <c r="AX583" s="1">
        <v>0</v>
      </c>
      <c r="AY583" s="1"/>
      <c r="AZ583" s="1"/>
      <c r="BA583" s="1"/>
      <c r="BB583" s="1">
        <v>-1</v>
      </c>
      <c r="BC583" s="1">
        <v>0</v>
      </c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>
        <v>0</v>
      </c>
      <c r="CT583" s="1" t="s">
        <v>3091</v>
      </c>
      <c r="CU583" s="1"/>
      <c r="CV583" s="1" t="s">
        <v>3092</v>
      </c>
      <c r="CW583" s="1"/>
      <c r="CX583" s="1" t="s">
        <v>3087</v>
      </c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>
        <v>407697</v>
      </c>
      <c r="DU583" s="1"/>
      <c r="DV583" s="1" t="s">
        <v>277</v>
      </c>
      <c r="DW583" s="1" t="s">
        <v>1308</v>
      </c>
      <c r="DX583" s="1">
        <v>4</v>
      </c>
      <c r="DY583" s="1"/>
      <c r="DZ583" s="1">
        <v>1</v>
      </c>
      <c r="EA583" s="1">
        <v>1</v>
      </c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 t="s">
        <v>208</v>
      </c>
      <c r="EP583" s="1" t="s">
        <v>209</v>
      </c>
      <c r="EQ583" s="1" t="s">
        <v>209</v>
      </c>
      <c r="ER583" s="1" t="s">
        <v>209</v>
      </c>
      <c r="ES583" s="1" t="s">
        <v>209</v>
      </c>
      <c r="ET583" s="1">
        <v>2</v>
      </c>
      <c r="EU583" s="1"/>
      <c r="EV583" s="1"/>
      <c r="EW583" s="1"/>
      <c r="EX583" s="1">
        <v>0</v>
      </c>
      <c r="EY583" s="1">
        <v>0</v>
      </c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 t="s">
        <v>222</v>
      </c>
      <c r="GK583" s="1" t="s">
        <v>201</v>
      </c>
      <c r="GL583" s="1">
        <v>999999999</v>
      </c>
      <c r="GM583" s="1"/>
      <c r="GN583" s="1"/>
      <c r="GO583" s="1"/>
      <c r="GP583" s="1">
        <v>1</v>
      </c>
      <c r="GQ583" s="1"/>
    </row>
    <row r="584" spans="1:199" ht="28" customHeight="1">
      <c r="A584" s="1" t="s">
        <v>3093</v>
      </c>
      <c r="B584" s="1" t="s">
        <v>3094</v>
      </c>
      <c r="C584" s="1" t="s">
        <v>3093</v>
      </c>
      <c r="D584" s="1" t="s">
        <v>201</v>
      </c>
      <c r="E584" s="1" t="s">
        <v>3094</v>
      </c>
      <c r="F584" s="1"/>
      <c r="G584" s="1">
        <v>8925</v>
      </c>
      <c r="H584" s="1"/>
      <c r="I584" s="1">
        <v>0</v>
      </c>
      <c r="J584" s="1">
        <v>1</v>
      </c>
      <c r="K584" s="1"/>
      <c r="L584" s="1"/>
      <c r="M584" s="1"/>
      <c r="N584" s="1"/>
      <c r="O584" s="1"/>
      <c r="P584" s="1" t="s">
        <v>3095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 t="s">
        <v>3096</v>
      </c>
      <c r="AJ584" s="1"/>
      <c r="AK584" s="1"/>
      <c r="AL584" s="1"/>
      <c r="AM584" s="1"/>
      <c r="AN584" s="1"/>
      <c r="AO584" s="1"/>
      <c r="AP584" s="1"/>
      <c r="AQ584" s="1"/>
      <c r="AR584" s="1"/>
      <c r="AS584" s="1">
        <v>1</v>
      </c>
      <c r="AT584" s="1">
        <v>1</v>
      </c>
      <c r="AU584" s="1">
        <v>0</v>
      </c>
      <c r="AV584" s="1">
        <v>1</v>
      </c>
      <c r="AW584" s="1">
        <v>0</v>
      </c>
      <c r="AX584" s="1">
        <v>0</v>
      </c>
      <c r="AY584" s="1"/>
      <c r="AZ584" s="1"/>
      <c r="BA584" s="1"/>
      <c r="BB584" s="1">
        <v>-1</v>
      </c>
      <c r="BC584" s="1">
        <v>0</v>
      </c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>
        <v>0</v>
      </c>
      <c r="CT584" s="1" t="s">
        <v>3097</v>
      </c>
      <c r="CU584" s="1"/>
      <c r="CV584" s="1" t="s">
        <v>3098</v>
      </c>
      <c r="CW584" s="1"/>
      <c r="CX584" s="1" t="s">
        <v>3093</v>
      </c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>
        <v>563161</v>
      </c>
      <c r="DU584" s="1"/>
      <c r="DV584" s="1" t="s">
        <v>241</v>
      </c>
      <c r="DW584" s="1" t="s">
        <v>554</v>
      </c>
      <c r="DX584" s="1">
        <v>4</v>
      </c>
      <c r="DY584" s="1"/>
      <c r="DZ584" s="1">
        <v>1</v>
      </c>
      <c r="EA584" s="1">
        <v>1</v>
      </c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 t="s">
        <v>208</v>
      </c>
      <c r="EP584" s="1" t="s">
        <v>209</v>
      </c>
      <c r="EQ584" s="1" t="s">
        <v>209</v>
      </c>
      <c r="ER584" s="1" t="s">
        <v>209</v>
      </c>
      <c r="ES584" s="1" t="s">
        <v>209</v>
      </c>
      <c r="ET584" s="1">
        <v>2</v>
      </c>
      <c r="EU584" s="1"/>
      <c r="EV584" s="1"/>
      <c r="EW584" s="1"/>
      <c r="EX584" s="1">
        <v>0</v>
      </c>
      <c r="EY584" s="1">
        <v>0</v>
      </c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 t="s">
        <v>222</v>
      </c>
      <c r="GK584" s="1" t="s">
        <v>201</v>
      </c>
      <c r="GL584" s="1">
        <v>999999999</v>
      </c>
      <c r="GM584" s="1"/>
      <c r="GN584" s="1"/>
      <c r="GO584" s="1"/>
      <c r="GP584" s="1">
        <v>1</v>
      </c>
      <c r="GQ584" s="1"/>
    </row>
    <row r="585" spans="1:199" ht="28" customHeight="1">
      <c r="A585" s="1" t="s">
        <v>3099</v>
      </c>
      <c r="B585" s="1" t="s">
        <v>3100</v>
      </c>
      <c r="C585" s="1" t="s">
        <v>3099</v>
      </c>
      <c r="D585" s="1" t="s">
        <v>201</v>
      </c>
      <c r="E585" s="1" t="s">
        <v>3100</v>
      </c>
      <c r="F585" s="1"/>
      <c r="G585" s="1">
        <v>8925</v>
      </c>
      <c r="H585" s="1"/>
      <c r="I585" s="1">
        <v>0</v>
      </c>
      <c r="J585" s="1">
        <v>1</v>
      </c>
      <c r="K585" s="1"/>
      <c r="L585" s="1"/>
      <c r="M585" s="1"/>
      <c r="N585" s="1"/>
      <c r="O585" s="1"/>
      <c r="P585" s="1" t="s">
        <v>3101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 t="s">
        <v>3102</v>
      </c>
      <c r="AJ585" s="1"/>
      <c r="AK585" s="1"/>
      <c r="AL585" s="1"/>
      <c r="AM585" s="1"/>
      <c r="AN585" s="1"/>
      <c r="AO585" s="1"/>
      <c r="AP585" s="1"/>
      <c r="AQ585" s="1"/>
      <c r="AR585" s="1"/>
      <c r="AS585" s="1">
        <v>1</v>
      </c>
      <c r="AT585" s="1">
        <v>1</v>
      </c>
      <c r="AU585" s="1">
        <v>0</v>
      </c>
      <c r="AV585" s="1">
        <v>1</v>
      </c>
      <c r="AW585" s="1">
        <v>0</v>
      </c>
      <c r="AX585" s="1">
        <v>0</v>
      </c>
      <c r="AY585" s="1"/>
      <c r="AZ585" s="1"/>
      <c r="BA585" s="1"/>
      <c r="BB585" s="1">
        <v>-1</v>
      </c>
      <c r="BC585" s="1">
        <v>0</v>
      </c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>
        <v>0</v>
      </c>
      <c r="CT585" s="1" t="s">
        <v>3103</v>
      </c>
      <c r="CU585" s="1"/>
      <c r="CV585" s="1" t="s">
        <v>3104</v>
      </c>
      <c r="CW585" s="1"/>
      <c r="CX585" s="1" t="s">
        <v>3099</v>
      </c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>
        <v>563161</v>
      </c>
      <c r="DU585" s="1"/>
      <c r="DV585" s="1" t="s">
        <v>241</v>
      </c>
      <c r="DW585" s="1" t="s">
        <v>554</v>
      </c>
      <c r="DX585" s="1">
        <v>4</v>
      </c>
      <c r="DY585" s="1"/>
      <c r="DZ585" s="1">
        <v>1</v>
      </c>
      <c r="EA585" s="1">
        <v>1</v>
      </c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 t="s">
        <v>208</v>
      </c>
      <c r="EP585" s="1" t="s">
        <v>209</v>
      </c>
      <c r="EQ585" s="1" t="s">
        <v>209</v>
      </c>
      <c r="ER585" s="1" t="s">
        <v>209</v>
      </c>
      <c r="ES585" s="1" t="s">
        <v>209</v>
      </c>
      <c r="ET585" s="1">
        <v>2</v>
      </c>
      <c r="EU585" s="1"/>
      <c r="EV585" s="1"/>
      <c r="EW585" s="1"/>
      <c r="EX585" s="1">
        <v>0</v>
      </c>
      <c r="EY585" s="1">
        <v>0</v>
      </c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 t="s">
        <v>222</v>
      </c>
      <c r="GK585" s="1" t="s">
        <v>201</v>
      </c>
      <c r="GL585" s="1">
        <v>999999999</v>
      </c>
      <c r="GM585" s="1"/>
      <c r="GN585" s="1"/>
      <c r="GO585" s="1"/>
      <c r="GP585" s="1">
        <v>1</v>
      </c>
      <c r="GQ585" s="1"/>
    </row>
    <row r="586" spans="1:199" ht="28" customHeight="1">
      <c r="A586" s="1" t="s">
        <v>3105</v>
      </c>
      <c r="B586" s="1" t="s">
        <v>3106</v>
      </c>
      <c r="C586" s="1" t="s">
        <v>3105</v>
      </c>
      <c r="D586" s="1" t="s">
        <v>201</v>
      </c>
      <c r="E586" s="1" t="s">
        <v>3106</v>
      </c>
      <c r="F586" s="1"/>
      <c r="G586" s="1">
        <v>15433</v>
      </c>
      <c r="H586" s="1"/>
      <c r="I586" s="1">
        <v>0</v>
      </c>
      <c r="J586" s="1">
        <v>1</v>
      </c>
      <c r="K586" s="1"/>
      <c r="L586" s="1"/>
      <c r="M586" s="1"/>
      <c r="N586" s="1"/>
      <c r="O586" s="1"/>
      <c r="P586" s="1" t="s">
        <v>3107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 t="s">
        <v>3108</v>
      </c>
      <c r="AJ586" s="1"/>
      <c r="AK586" s="1"/>
      <c r="AL586" s="1"/>
      <c r="AM586" s="1"/>
      <c r="AN586" s="1"/>
      <c r="AO586" s="1"/>
      <c r="AP586" s="1"/>
      <c r="AQ586" s="1"/>
      <c r="AR586" s="1"/>
      <c r="AS586" s="1">
        <v>1</v>
      </c>
      <c r="AT586" s="1">
        <v>1</v>
      </c>
      <c r="AU586" s="1">
        <v>0</v>
      </c>
      <c r="AV586" s="1">
        <v>1</v>
      </c>
      <c r="AW586" s="1">
        <v>0</v>
      </c>
      <c r="AX586" s="1">
        <v>0</v>
      </c>
      <c r="AY586" s="1"/>
      <c r="AZ586" s="1"/>
      <c r="BA586" s="1"/>
      <c r="BB586" s="1">
        <v>-1</v>
      </c>
      <c r="BC586" s="1">
        <v>0</v>
      </c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>
        <v>0</v>
      </c>
      <c r="CT586" s="1" t="s">
        <v>3109</v>
      </c>
      <c r="CU586" s="1"/>
      <c r="CV586" s="1" t="s">
        <v>3110</v>
      </c>
      <c r="CW586" s="1"/>
      <c r="CX586" s="1" t="s">
        <v>3105</v>
      </c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>
        <v>563161</v>
      </c>
      <c r="DU586" s="1"/>
      <c r="DV586" s="1" t="s">
        <v>316</v>
      </c>
      <c r="DW586" s="1" t="s">
        <v>1295</v>
      </c>
      <c r="DX586" s="1">
        <v>4</v>
      </c>
      <c r="DY586" s="1"/>
      <c r="DZ586" s="1">
        <v>1</v>
      </c>
      <c r="EA586" s="1">
        <v>1</v>
      </c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 t="s">
        <v>208</v>
      </c>
      <c r="EP586" s="1" t="s">
        <v>209</v>
      </c>
      <c r="EQ586" s="1" t="s">
        <v>209</v>
      </c>
      <c r="ER586" s="1" t="s">
        <v>209</v>
      </c>
      <c r="ES586" s="1" t="s">
        <v>209</v>
      </c>
      <c r="ET586" s="1">
        <v>2</v>
      </c>
      <c r="EU586" s="1"/>
      <c r="EV586" s="1"/>
      <c r="EW586" s="1"/>
      <c r="EX586" s="1">
        <v>0</v>
      </c>
      <c r="EY586" s="1">
        <v>0</v>
      </c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 t="s">
        <v>1296</v>
      </c>
      <c r="GK586" s="1" t="s">
        <v>211</v>
      </c>
      <c r="GL586" s="1" t="s">
        <v>212</v>
      </c>
      <c r="GM586" s="1" t="s">
        <v>213</v>
      </c>
      <c r="GN586" s="1" t="s">
        <v>213</v>
      </c>
      <c r="GO586" s="1" t="s">
        <v>213</v>
      </c>
      <c r="GP586" s="1">
        <v>1</v>
      </c>
      <c r="GQ586" s="1"/>
    </row>
    <row r="587" spans="1:199" ht="28" customHeight="1">
      <c r="A587" s="1" t="s">
        <v>3111</v>
      </c>
      <c r="B587" s="1" t="s">
        <v>3112</v>
      </c>
      <c r="C587" s="1" t="s">
        <v>3111</v>
      </c>
      <c r="D587" s="1" t="s">
        <v>201</v>
      </c>
      <c r="E587" s="1" t="s">
        <v>3112</v>
      </c>
      <c r="F587" s="1"/>
      <c r="G587" s="1">
        <v>18469</v>
      </c>
      <c r="H587" s="1"/>
      <c r="I587" s="1">
        <v>0</v>
      </c>
      <c r="J587" s="1">
        <v>1</v>
      </c>
      <c r="K587" s="1"/>
      <c r="L587" s="1"/>
      <c r="M587" s="1"/>
      <c r="N587" s="1"/>
      <c r="O587" s="1"/>
      <c r="P587" s="1" t="s">
        <v>3113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 t="s">
        <v>3114</v>
      </c>
      <c r="AJ587" s="1"/>
      <c r="AK587" s="1"/>
      <c r="AL587" s="1"/>
      <c r="AM587" s="1"/>
      <c r="AN587" s="1"/>
      <c r="AO587" s="1"/>
      <c r="AP587" s="1"/>
      <c r="AQ587" s="1"/>
      <c r="AR587" s="1"/>
      <c r="AS587" s="1">
        <v>1</v>
      </c>
      <c r="AT587" s="1">
        <v>1</v>
      </c>
      <c r="AU587" s="1">
        <v>0</v>
      </c>
      <c r="AV587" s="1">
        <v>1</v>
      </c>
      <c r="AW587" s="1">
        <v>0</v>
      </c>
      <c r="AX587" s="1">
        <v>0</v>
      </c>
      <c r="AY587" s="1"/>
      <c r="AZ587" s="1"/>
      <c r="BA587" s="1"/>
      <c r="BB587" s="1">
        <v>-1</v>
      </c>
      <c r="BC587" s="1">
        <v>0</v>
      </c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>
        <v>0</v>
      </c>
      <c r="CT587" s="1" t="s">
        <v>3115</v>
      </c>
      <c r="CU587" s="1"/>
      <c r="CV587" s="1" t="s">
        <v>3116</v>
      </c>
      <c r="CW587" s="1"/>
      <c r="CX587" s="1" t="s">
        <v>3111</v>
      </c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>
        <v>563161</v>
      </c>
      <c r="DU587" s="1"/>
      <c r="DV587" s="1" t="s">
        <v>316</v>
      </c>
      <c r="DW587" s="1" t="s">
        <v>1295</v>
      </c>
      <c r="DX587" s="1">
        <v>4</v>
      </c>
      <c r="DY587" s="1"/>
      <c r="DZ587" s="1">
        <v>1</v>
      </c>
      <c r="EA587" s="1">
        <v>1</v>
      </c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 t="s">
        <v>208</v>
      </c>
      <c r="EP587" s="1" t="s">
        <v>209</v>
      </c>
      <c r="EQ587" s="1" t="s">
        <v>209</v>
      </c>
      <c r="ER587" s="1" t="s">
        <v>209</v>
      </c>
      <c r="ES587" s="1" t="s">
        <v>209</v>
      </c>
      <c r="ET587" s="1">
        <v>2</v>
      </c>
      <c r="EU587" s="1"/>
      <c r="EV587" s="1"/>
      <c r="EW587" s="1"/>
      <c r="EX587" s="1">
        <v>0</v>
      </c>
      <c r="EY587" s="1">
        <v>0</v>
      </c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 t="s">
        <v>1296</v>
      </c>
      <c r="GK587" s="1" t="s">
        <v>211</v>
      </c>
      <c r="GL587" s="1" t="s">
        <v>212</v>
      </c>
      <c r="GM587" s="1" t="s">
        <v>213</v>
      </c>
      <c r="GN587" s="1" t="s">
        <v>213</v>
      </c>
      <c r="GO587" s="1" t="s">
        <v>213</v>
      </c>
      <c r="GP587" s="1">
        <v>1</v>
      </c>
      <c r="GQ587" s="1"/>
    </row>
    <row r="588" spans="1:199" ht="28" customHeight="1">
      <c r="A588" s="1" t="s">
        <v>3117</v>
      </c>
      <c r="B588" s="1" t="s">
        <v>3118</v>
      </c>
      <c r="C588" s="1" t="s">
        <v>3117</v>
      </c>
      <c r="D588" s="1" t="s">
        <v>201</v>
      </c>
      <c r="E588" s="1" t="s">
        <v>3118</v>
      </c>
      <c r="F588" s="1"/>
      <c r="G588" s="1">
        <v>18469</v>
      </c>
      <c r="H588" s="1"/>
      <c r="I588" s="1">
        <v>0</v>
      </c>
      <c r="J588" s="1">
        <v>1</v>
      </c>
      <c r="K588" s="1"/>
      <c r="L588" s="1"/>
      <c r="M588" s="1"/>
      <c r="N588" s="1"/>
      <c r="O588" s="1"/>
      <c r="P588" s="1" t="s">
        <v>3119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 t="s">
        <v>3120</v>
      </c>
      <c r="AJ588" s="1"/>
      <c r="AK588" s="1"/>
      <c r="AL588" s="1"/>
      <c r="AM588" s="1"/>
      <c r="AN588" s="1"/>
      <c r="AO588" s="1"/>
      <c r="AP588" s="1"/>
      <c r="AQ588" s="1"/>
      <c r="AR588" s="1"/>
      <c r="AS588" s="1">
        <v>1</v>
      </c>
      <c r="AT588" s="1">
        <v>1</v>
      </c>
      <c r="AU588" s="1">
        <v>0</v>
      </c>
      <c r="AV588" s="1">
        <v>1</v>
      </c>
      <c r="AW588" s="1">
        <v>0</v>
      </c>
      <c r="AX588" s="1">
        <v>0</v>
      </c>
      <c r="AY588" s="1"/>
      <c r="AZ588" s="1"/>
      <c r="BA588" s="1"/>
      <c r="BB588" s="1">
        <v>-1</v>
      </c>
      <c r="BC588" s="1">
        <v>0</v>
      </c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>
        <v>0</v>
      </c>
      <c r="CT588" s="1" t="s">
        <v>3121</v>
      </c>
      <c r="CU588" s="1"/>
      <c r="CV588" s="1" t="s">
        <v>3122</v>
      </c>
      <c r="CW588" s="1"/>
      <c r="CX588" s="1" t="s">
        <v>3117</v>
      </c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>
        <v>563161</v>
      </c>
      <c r="DU588" s="1"/>
      <c r="DV588" s="1" t="s">
        <v>316</v>
      </c>
      <c r="DW588" s="1" t="s">
        <v>1295</v>
      </c>
      <c r="DX588" s="1">
        <v>4</v>
      </c>
      <c r="DY588" s="1"/>
      <c r="DZ588" s="1">
        <v>1</v>
      </c>
      <c r="EA588" s="1">
        <v>1</v>
      </c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 t="s">
        <v>208</v>
      </c>
      <c r="EP588" s="1" t="s">
        <v>209</v>
      </c>
      <c r="EQ588" s="1" t="s">
        <v>209</v>
      </c>
      <c r="ER588" s="1" t="s">
        <v>209</v>
      </c>
      <c r="ES588" s="1" t="s">
        <v>209</v>
      </c>
      <c r="ET588" s="1">
        <v>2</v>
      </c>
      <c r="EU588" s="1"/>
      <c r="EV588" s="1"/>
      <c r="EW588" s="1"/>
      <c r="EX588" s="1">
        <v>0</v>
      </c>
      <c r="EY588" s="1">
        <v>0</v>
      </c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 t="s">
        <v>1296</v>
      </c>
      <c r="GK588" s="1" t="s">
        <v>211</v>
      </c>
      <c r="GL588" s="1" t="s">
        <v>212</v>
      </c>
      <c r="GM588" s="1" t="s">
        <v>213</v>
      </c>
      <c r="GN588" s="1" t="s">
        <v>213</v>
      </c>
      <c r="GO588" s="1" t="s">
        <v>213</v>
      </c>
      <c r="GP588" s="1">
        <v>1</v>
      </c>
      <c r="GQ588" s="1"/>
    </row>
    <row r="589" spans="1:199" ht="28" customHeight="1">
      <c r="A589" s="1" t="s">
        <v>3123</v>
      </c>
      <c r="B589" s="1" t="s">
        <v>3124</v>
      </c>
      <c r="C589" s="1" t="s">
        <v>3123</v>
      </c>
      <c r="D589" s="1" t="s">
        <v>201</v>
      </c>
      <c r="E589" s="1" t="s">
        <v>3124</v>
      </c>
      <c r="F589" s="1"/>
      <c r="G589" s="1">
        <v>20240</v>
      </c>
      <c r="H589" s="1"/>
      <c r="I589" s="1">
        <v>0</v>
      </c>
      <c r="J589" s="1">
        <v>1</v>
      </c>
      <c r="K589" s="1"/>
      <c r="L589" s="1"/>
      <c r="M589" s="1"/>
      <c r="N589" s="1"/>
      <c r="O589" s="1"/>
      <c r="P589" s="1" t="s">
        <v>3125</v>
      </c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 t="s">
        <v>3126</v>
      </c>
      <c r="AJ589" s="1"/>
      <c r="AK589" s="1"/>
      <c r="AL589" s="1"/>
      <c r="AM589" s="1"/>
      <c r="AN589" s="1"/>
      <c r="AO589" s="1"/>
      <c r="AP589" s="1"/>
      <c r="AQ589" s="1"/>
      <c r="AR589" s="1"/>
      <c r="AS589" s="1">
        <v>1</v>
      </c>
      <c r="AT589" s="1">
        <v>1</v>
      </c>
      <c r="AU589" s="1">
        <v>0</v>
      </c>
      <c r="AV589" s="1">
        <v>1</v>
      </c>
      <c r="AW589" s="1">
        <v>0</v>
      </c>
      <c r="AX589" s="1">
        <v>0</v>
      </c>
      <c r="AY589" s="1"/>
      <c r="AZ589" s="1"/>
      <c r="BA589" s="1"/>
      <c r="BB589" s="1">
        <v>-1</v>
      </c>
      <c r="BC589" s="1">
        <v>0</v>
      </c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>
        <v>0</v>
      </c>
      <c r="CT589" s="1" t="s">
        <v>3127</v>
      </c>
      <c r="CU589" s="1"/>
      <c r="CV589" s="1" t="s">
        <v>3128</v>
      </c>
      <c r="CW589" s="1"/>
      <c r="CX589" s="1" t="s">
        <v>3123</v>
      </c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>
        <v>563161</v>
      </c>
      <c r="DU589" s="1"/>
      <c r="DV589" s="1" t="s">
        <v>316</v>
      </c>
      <c r="DW589" s="1" t="s">
        <v>1295</v>
      </c>
      <c r="DX589" s="1">
        <v>4</v>
      </c>
      <c r="DY589" s="1"/>
      <c r="DZ589" s="1">
        <v>1</v>
      </c>
      <c r="EA589" s="1">
        <v>1</v>
      </c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 t="s">
        <v>208</v>
      </c>
      <c r="EP589" s="1" t="s">
        <v>209</v>
      </c>
      <c r="EQ589" s="1" t="s">
        <v>209</v>
      </c>
      <c r="ER589" s="1" t="s">
        <v>209</v>
      </c>
      <c r="ES589" s="1" t="s">
        <v>209</v>
      </c>
      <c r="ET589" s="1">
        <v>2</v>
      </c>
      <c r="EU589" s="1"/>
      <c r="EV589" s="1"/>
      <c r="EW589" s="1"/>
      <c r="EX589" s="1">
        <v>0</v>
      </c>
      <c r="EY589" s="1">
        <v>0</v>
      </c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 t="s">
        <v>1296</v>
      </c>
      <c r="GK589" s="1" t="s">
        <v>211</v>
      </c>
      <c r="GL589" s="1" t="s">
        <v>212</v>
      </c>
      <c r="GM589" s="1" t="s">
        <v>213</v>
      </c>
      <c r="GN589" s="1" t="s">
        <v>213</v>
      </c>
      <c r="GO589" s="1" t="s">
        <v>213</v>
      </c>
      <c r="GP589" s="1">
        <v>1</v>
      </c>
      <c r="GQ589" s="1"/>
    </row>
    <row r="590" spans="1:199" ht="28" customHeight="1">
      <c r="A590" s="1" t="s">
        <v>3129</v>
      </c>
      <c r="B590" s="1" t="s">
        <v>3130</v>
      </c>
      <c r="C590" s="1" t="s">
        <v>3129</v>
      </c>
      <c r="D590" s="1" t="s">
        <v>201</v>
      </c>
      <c r="E590" s="1" t="s">
        <v>3130</v>
      </c>
      <c r="F590" s="1"/>
      <c r="G590" s="1">
        <v>20240</v>
      </c>
      <c r="H590" s="1"/>
      <c r="I590" s="1">
        <v>0</v>
      </c>
      <c r="J590" s="1">
        <v>1</v>
      </c>
      <c r="K590" s="1"/>
      <c r="L590" s="1"/>
      <c r="M590" s="1"/>
      <c r="N590" s="1"/>
      <c r="O590" s="1"/>
      <c r="P590" s="1" t="s">
        <v>3131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 t="s">
        <v>3132</v>
      </c>
      <c r="AJ590" s="1"/>
      <c r="AK590" s="1"/>
      <c r="AL590" s="1"/>
      <c r="AM590" s="1"/>
      <c r="AN590" s="1"/>
      <c r="AO590" s="1"/>
      <c r="AP590" s="1"/>
      <c r="AQ590" s="1"/>
      <c r="AR590" s="1"/>
      <c r="AS590" s="1">
        <v>1</v>
      </c>
      <c r="AT590" s="1">
        <v>1</v>
      </c>
      <c r="AU590" s="1">
        <v>0</v>
      </c>
      <c r="AV590" s="1">
        <v>1</v>
      </c>
      <c r="AW590" s="1">
        <v>0</v>
      </c>
      <c r="AX590" s="1">
        <v>0</v>
      </c>
      <c r="AY590" s="1"/>
      <c r="AZ590" s="1"/>
      <c r="BA590" s="1"/>
      <c r="BB590" s="1">
        <v>-1</v>
      </c>
      <c r="BC590" s="1">
        <v>0</v>
      </c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>
        <v>0</v>
      </c>
      <c r="CT590" s="1" t="s">
        <v>3133</v>
      </c>
      <c r="CU590" s="1"/>
      <c r="CV590" s="1" t="s">
        <v>3134</v>
      </c>
      <c r="CW590" s="1"/>
      <c r="CX590" s="1" t="s">
        <v>3129</v>
      </c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>
        <v>563161</v>
      </c>
      <c r="DU590" s="1"/>
      <c r="DV590" s="1" t="s">
        <v>316</v>
      </c>
      <c r="DW590" s="1" t="s">
        <v>1295</v>
      </c>
      <c r="DX590" s="1">
        <v>4</v>
      </c>
      <c r="DY590" s="1"/>
      <c r="DZ590" s="1">
        <v>1</v>
      </c>
      <c r="EA590" s="1">
        <v>1</v>
      </c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 t="s">
        <v>208</v>
      </c>
      <c r="EP590" s="1" t="s">
        <v>209</v>
      </c>
      <c r="EQ590" s="1" t="s">
        <v>209</v>
      </c>
      <c r="ER590" s="1" t="s">
        <v>209</v>
      </c>
      <c r="ES590" s="1" t="s">
        <v>209</v>
      </c>
      <c r="ET590" s="1">
        <v>2</v>
      </c>
      <c r="EU590" s="1"/>
      <c r="EV590" s="1"/>
      <c r="EW590" s="1"/>
      <c r="EX590" s="1">
        <v>0</v>
      </c>
      <c r="EY590" s="1">
        <v>0</v>
      </c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 t="s">
        <v>1296</v>
      </c>
      <c r="GK590" s="1" t="s">
        <v>211</v>
      </c>
      <c r="GL590" s="1" t="s">
        <v>212</v>
      </c>
      <c r="GM590" s="1" t="s">
        <v>213</v>
      </c>
      <c r="GN590" s="1" t="s">
        <v>213</v>
      </c>
      <c r="GO590" s="1" t="s">
        <v>213</v>
      </c>
      <c r="GP590" s="1">
        <v>1</v>
      </c>
      <c r="GQ590" s="1"/>
    </row>
    <row r="591" spans="1:199" ht="28" customHeight="1">
      <c r="A591" s="1" t="s">
        <v>3135</v>
      </c>
      <c r="B591" s="1" t="s">
        <v>3136</v>
      </c>
      <c r="C591" s="1" t="s">
        <v>3135</v>
      </c>
      <c r="D591" s="1" t="s">
        <v>201</v>
      </c>
      <c r="E591" s="1" t="s">
        <v>3136</v>
      </c>
      <c r="F591" s="1"/>
      <c r="G591" s="1">
        <v>20240</v>
      </c>
      <c r="H591" s="1"/>
      <c r="I591" s="1">
        <v>0</v>
      </c>
      <c r="J591" s="1">
        <v>1</v>
      </c>
      <c r="K591" s="1"/>
      <c r="L591" s="1"/>
      <c r="M591" s="1"/>
      <c r="N591" s="1"/>
      <c r="O591" s="1"/>
      <c r="P591" s="1" t="s">
        <v>3137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 t="s">
        <v>3138</v>
      </c>
      <c r="AJ591" s="1"/>
      <c r="AK591" s="1"/>
      <c r="AL591" s="1"/>
      <c r="AM591" s="1"/>
      <c r="AN591" s="1"/>
      <c r="AO591" s="1"/>
      <c r="AP591" s="1"/>
      <c r="AQ591" s="1"/>
      <c r="AR591" s="1"/>
      <c r="AS591" s="1">
        <v>1</v>
      </c>
      <c r="AT591" s="1">
        <v>1</v>
      </c>
      <c r="AU591" s="1">
        <v>0</v>
      </c>
      <c r="AV591" s="1">
        <v>1</v>
      </c>
      <c r="AW591" s="1">
        <v>0</v>
      </c>
      <c r="AX591" s="1">
        <v>0</v>
      </c>
      <c r="AY591" s="1"/>
      <c r="AZ591" s="1"/>
      <c r="BA591" s="1"/>
      <c r="BB591" s="1">
        <v>-1</v>
      </c>
      <c r="BC591" s="1">
        <v>0</v>
      </c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>
        <v>0</v>
      </c>
      <c r="CT591" s="1" t="s">
        <v>3139</v>
      </c>
      <c r="CU591" s="1"/>
      <c r="CV591" s="1" t="s">
        <v>3140</v>
      </c>
      <c r="CW591" s="1"/>
      <c r="CX591" s="1" t="s">
        <v>3135</v>
      </c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>
        <v>563161</v>
      </c>
      <c r="DU591" s="1"/>
      <c r="DV591" s="1" t="s">
        <v>316</v>
      </c>
      <c r="DW591" s="1" t="s">
        <v>1295</v>
      </c>
      <c r="DX591" s="1">
        <v>4</v>
      </c>
      <c r="DY591" s="1"/>
      <c r="DZ591" s="1">
        <v>1</v>
      </c>
      <c r="EA591" s="1">
        <v>1</v>
      </c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 t="s">
        <v>208</v>
      </c>
      <c r="EP591" s="1" t="s">
        <v>209</v>
      </c>
      <c r="EQ591" s="1" t="s">
        <v>209</v>
      </c>
      <c r="ER591" s="1" t="s">
        <v>209</v>
      </c>
      <c r="ES591" s="1" t="s">
        <v>209</v>
      </c>
      <c r="ET591" s="1">
        <v>2</v>
      </c>
      <c r="EU591" s="1"/>
      <c r="EV591" s="1"/>
      <c r="EW591" s="1"/>
      <c r="EX591" s="1">
        <v>0</v>
      </c>
      <c r="EY591" s="1">
        <v>0</v>
      </c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 t="s">
        <v>1296</v>
      </c>
      <c r="GK591" s="1" t="s">
        <v>211</v>
      </c>
      <c r="GL591" s="1" t="s">
        <v>212</v>
      </c>
      <c r="GM591" s="1" t="s">
        <v>213</v>
      </c>
      <c r="GN591" s="1" t="s">
        <v>213</v>
      </c>
      <c r="GO591" s="1" t="s">
        <v>213</v>
      </c>
      <c r="GP591" s="1">
        <v>1</v>
      </c>
      <c r="GQ591" s="1"/>
    </row>
    <row r="592" spans="1:199" ht="28" customHeight="1">
      <c r="A592" s="1" t="s">
        <v>3141</v>
      </c>
      <c r="B592" s="1" t="s">
        <v>3142</v>
      </c>
      <c r="C592" s="1" t="s">
        <v>3141</v>
      </c>
      <c r="D592" s="1" t="s">
        <v>201</v>
      </c>
      <c r="E592" s="1" t="s">
        <v>3142</v>
      </c>
      <c r="F592" s="1"/>
      <c r="G592" s="1">
        <v>17850</v>
      </c>
      <c r="H592" s="1"/>
      <c r="I592" s="1">
        <v>0</v>
      </c>
      <c r="J592" s="1">
        <v>1</v>
      </c>
      <c r="K592" s="1"/>
      <c r="L592" s="1"/>
      <c r="M592" s="1"/>
      <c r="N592" s="1"/>
      <c r="O592" s="1"/>
      <c r="P592" s="1" t="s">
        <v>3143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 t="s">
        <v>3144</v>
      </c>
      <c r="AJ592" s="1"/>
      <c r="AK592" s="1"/>
      <c r="AL592" s="1"/>
      <c r="AM592" s="1"/>
      <c r="AN592" s="1"/>
      <c r="AO592" s="1"/>
      <c r="AP592" s="1"/>
      <c r="AQ592" s="1"/>
      <c r="AR592" s="1"/>
      <c r="AS592" s="1">
        <v>1</v>
      </c>
      <c r="AT592" s="1">
        <v>1</v>
      </c>
      <c r="AU592" s="1">
        <v>0</v>
      </c>
      <c r="AV592" s="1">
        <v>1</v>
      </c>
      <c r="AW592" s="1">
        <v>0</v>
      </c>
      <c r="AX592" s="1">
        <v>0</v>
      </c>
      <c r="AY592" s="1"/>
      <c r="AZ592" s="1"/>
      <c r="BA592" s="1"/>
      <c r="BB592" s="1">
        <v>-1</v>
      </c>
      <c r="BC592" s="1">
        <v>0</v>
      </c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>
        <v>0</v>
      </c>
      <c r="CT592" s="1" t="s">
        <v>3145</v>
      </c>
      <c r="CU592" s="1"/>
      <c r="CV592" s="1" t="s">
        <v>3146</v>
      </c>
      <c r="CW592" s="1"/>
      <c r="CX592" s="1" t="s">
        <v>3141</v>
      </c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>
        <v>563161</v>
      </c>
      <c r="DU592" s="1"/>
      <c r="DV592" s="1" t="s">
        <v>316</v>
      </c>
      <c r="DW592" s="1" t="s">
        <v>1295</v>
      </c>
      <c r="DX592" s="1">
        <v>4</v>
      </c>
      <c r="DY592" s="1"/>
      <c r="DZ592" s="1">
        <v>1</v>
      </c>
      <c r="EA592" s="1">
        <v>1</v>
      </c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 t="s">
        <v>208</v>
      </c>
      <c r="EP592" s="1" t="s">
        <v>209</v>
      </c>
      <c r="EQ592" s="1" t="s">
        <v>209</v>
      </c>
      <c r="ER592" s="1" t="s">
        <v>209</v>
      </c>
      <c r="ES592" s="1" t="s">
        <v>209</v>
      </c>
      <c r="ET592" s="1">
        <v>2</v>
      </c>
      <c r="EU592" s="1"/>
      <c r="EV592" s="1"/>
      <c r="EW592" s="1"/>
      <c r="EX592" s="1">
        <v>0</v>
      </c>
      <c r="EY592" s="1">
        <v>0</v>
      </c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 t="s">
        <v>1296</v>
      </c>
      <c r="GK592" s="1" t="s">
        <v>211</v>
      </c>
      <c r="GL592" s="1" t="s">
        <v>212</v>
      </c>
      <c r="GM592" s="1" t="s">
        <v>213</v>
      </c>
      <c r="GN592" s="1" t="s">
        <v>213</v>
      </c>
      <c r="GO592" s="1" t="s">
        <v>213</v>
      </c>
      <c r="GP592" s="1">
        <v>1</v>
      </c>
      <c r="GQ592" s="1"/>
    </row>
    <row r="593" spans="1:199" ht="28" customHeight="1">
      <c r="A593" s="1" t="s">
        <v>3147</v>
      </c>
      <c r="B593" s="1" t="s">
        <v>3148</v>
      </c>
      <c r="C593" s="1" t="s">
        <v>3147</v>
      </c>
      <c r="D593" s="1" t="s">
        <v>201</v>
      </c>
      <c r="E593" s="1" t="s">
        <v>3148</v>
      </c>
      <c r="F593" s="1"/>
      <c r="G593" s="1">
        <v>17850</v>
      </c>
      <c r="H593" s="1"/>
      <c r="I593" s="1">
        <v>0</v>
      </c>
      <c r="J593" s="1">
        <v>1</v>
      </c>
      <c r="K593" s="1"/>
      <c r="L593" s="1"/>
      <c r="M593" s="1"/>
      <c r="N593" s="1"/>
      <c r="O593" s="1"/>
      <c r="P593" s="1" t="s">
        <v>3149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 t="s">
        <v>3150</v>
      </c>
      <c r="AJ593" s="1"/>
      <c r="AK593" s="1"/>
      <c r="AL593" s="1"/>
      <c r="AM593" s="1"/>
      <c r="AN593" s="1"/>
      <c r="AO593" s="1"/>
      <c r="AP593" s="1"/>
      <c r="AQ593" s="1"/>
      <c r="AR593" s="1"/>
      <c r="AS593" s="1">
        <v>1</v>
      </c>
      <c r="AT593" s="1">
        <v>1</v>
      </c>
      <c r="AU593" s="1">
        <v>0</v>
      </c>
      <c r="AV593" s="1">
        <v>1</v>
      </c>
      <c r="AW593" s="1">
        <v>0</v>
      </c>
      <c r="AX593" s="1">
        <v>0</v>
      </c>
      <c r="AY593" s="1"/>
      <c r="AZ593" s="1"/>
      <c r="BA593" s="1"/>
      <c r="BB593" s="1">
        <v>-1</v>
      </c>
      <c r="BC593" s="1">
        <v>0</v>
      </c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>
        <v>0</v>
      </c>
      <c r="CT593" s="1" t="s">
        <v>3151</v>
      </c>
      <c r="CU593" s="1"/>
      <c r="CV593" s="1" t="s">
        <v>3152</v>
      </c>
      <c r="CW593" s="1"/>
      <c r="CX593" s="1" t="s">
        <v>3147</v>
      </c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>
        <v>563161</v>
      </c>
      <c r="DU593" s="1"/>
      <c r="DV593" s="1" t="s">
        <v>316</v>
      </c>
      <c r="DW593" s="1" t="s">
        <v>1295</v>
      </c>
      <c r="DX593" s="1">
        <v>4</v>
      </c>
      <c r="DY593" s="1"/>
      <c r="DZ593" s="1">
        <v>1</v>
      </c>
      <c r="EA593" s="1">
        <v>1</v>
      </c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 t="s">
        <v>208</v>
      </c>
      <c r="EP593" s="1" t="s">
        <v>209</v>
      </c>
      <c r="EQ593" s="1" t="s">
        <v>209</v>
      </c>
      <c r="ER593" s="1" t="s">
        <v>209</v>
      </c>
      <c r="ES593" s="1" t="s">
        <v>209</v>
      </c>
      <c r="ET593" s="1">
        <v>2</v>
      </c>
      <c r="EU593" s="1"/>
      <c r="EV593" s="1"/>
      <c r="EW593" s="1"/>
      <c r="EX593" s="1">
        <v>0</v>
      </c>
      <c r="EY593" s="1">
        <v>0</v>
      </c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 t="s">
        <v>1296</v>
      </c>
      <c r="GK593" s="1" t="s">
        <v>211</v>
      </c>
      <c r="GL593" s="1" t="s">
        <v>212</v>
      </c>
      <c r="GM593" s="1" t="s">
        <v>213</v>
      </c>
      <c r="GN593" s="1" t="s">
        <v>213</v>
      </c>
      <c r="GO593" s="1" t="s">
        <v>213</v>
      </c>
      <c r="GP593" s="1">
        <v>1</v>
      </c>
      <c r="GQ593" s="1"/>
    </row>
    <row r="594" spans="1:199" ht="28" customHeight="1">
      <c r="A594" s="1" t="s">
        <v>3153</v>
      </c>
      <c r="B594" s="1" t="s">
        <v>3154</v>
      </c>
      <c r="C594" s="1" t="s">
        <v>3153</v>
      </c>
      <c r="D594" s="1" t="s">
        <v>201</v>
      </c>
      <c r="E594" s="1" t="s">
        <v>3154</v>
      </c>
      <c r="F594" s="1"/>
      <c r="G594" s="1">
        <v>22770</v>
      </c>
      <c r="H594" s="1"/>
      <c r="I594" s="1">
        <v>0</v>
      </c>
      <c r="J594" s="1">
        <v>1</v>
      </c>
      <c r="K594" s="1"/>
      <c r="L594" s="1"/>
      <c r="M594" s="1"/>
      <c r="N594" s="1"/>
      <c r="O594" s="1"/>
      <c r="P594" s="1" t="s">
        <v>3155</v>
      </c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 t="s">
        <v>3156</v>
      </c>
      <c r="AJ594" s="1"/>
      <c r="AK594" s="1"/>
      <c r="AL594" s="1"/>
      <c r="AM594" s="1"/>
      <c r="AN594" s="1"/>
      <c r="AO594" s="1"/>
      <c r="AP594" s="1"/>
      <c r="AQ594" s="1"/>
      <c r="AR594" s="1"/>
      <c r="AS594" s="1">
        <v>1</v>
      </c>
      <c r="AT594" s="1">
        <v>1</v>
      </c>
      <c r="AU594" s="1">
        <v>0</v>
      </c>
      <c r="AV594" s="1">
        <v>1</v>
      </c>
      <c r="AW594" s="1">
        <v>0</v>
      </c>
      <c r="AX594" s="1">
        <v>0</v>
      </c>
      <c r="AY594" s="1"/>
      <c r="AZ594" s="1"/>
      <c r="BA594" s="1"/>
      <c r="BB594" s="1">
        <v>-1</v>
      </c>
      <c r="BC594" s="1">
        <v>0</v>
      </c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>
        <v>0</v>
      </c>
      <c r="CT594" s="1" t="s">
        <v>3157</v>
      </c>
      <c r="CU594" s="1"/>
      <c r="CV594" s="1" t="s">
        <v>3158</v>
      </c>
      <c r="CW594" s="1"/>
      <c r="CX594" s="1" t="s">
        <v>3153</v>
      </c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>
        <v>563161</v>
      </c>
      <c r="DU594" s="1"/>
      <c r="DV594" s="1" t="s">
        <v>316</v>
      </c>
      <c r="DW594" s="1" t="s">
        <v>1295</v>
      </c>
      <c r="DX594" s="1">
        <v>4</v>
      </c>
      <c r="DY594" s="1"/>
      <c r="DZ594" s="1">
        <v>1</v>
      </c>
      <c r="EA594" s="1">
        <v>1</v>
      </c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 t="s">
        <v>208</v>
      </c>
      <c r="EP594" s="1" t="s">
        <v>209</v>
      </c>
      <c r="EQ594" s="1" t="s">
        <v>209</v>
      </c>
      <c r="ER594" s="1" t="s">
        <v>209</v>
      </c>
      <c r="ES594" s="1" t="s">
        <v>209</v>
      </c>
      <c r="ET594" s="1">
        <v>2</v>
      </c>
      <c r="EU594" s="1"/>
      <c r="EV594" s="1"/>
      <c r="EW594" s="1"/>
      <c r="EX594" s="1">
        <v>0</v>
      </c>
      <c r="EY594" s="1">
        <v>0</v>
      </c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 t="s">
        <v>1296</v>
      </c>
      <c r="GK594" s="1" t="s">
        <v>211</v>
      </c>
      <c r="GL594" s="1" t="s">
        <v>212</v>
      </c>
      <c r="GM594" s="1" t="s">
        <v>213</v>
      </c>
      <c r="GN594" s="1" t="s">
        <v>213</v>
      </c>
      <c r="GO594" s="1" t="s">
        <v>213</v>
      </c>
      <c r="GP594" s="1">
        <v>1</v>
      </c>
      <c r="GQ594" s="1"/>
    </row>
    <row r="595" spans="1:199" ht="28" customHeight="1">
      <c r="A595" s="1" t="s">
        <v>3159</v>
      </c>
      <c r="B595" s="1" t="s">
        <v>3160</v>
      </c>
      <c r="C595" s="1" t="s">
        <v>3159</v>
      </c>
      <c r="D595" s="1" t="s">
        <v>201</v>
      </c>
      <c r="E595" s="1" t="s">
        <v>3160</v>
      </c>
      <c r="F595" s="1"/>
      <c r="G595" s="1">
        <v>18469</v>
      </c>
      <c r="H595" s="1"/>
      <c r="I595" s="1">
        <v>0</v>
      </c>
      <c r="J595" s="1">
        <v>1</v>
      </c>
      <c r="K595" s="1"/>
      <c r="L595" s="1"/>
      <c r="M595" s="1"/>
      <c r="N595" s="1"/>
      <c r="O595" s="1"/>
      <c r="P595" s="1" t="s">
        <v>3161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 t="s">
        <v>3162</v>
      </c>
      <c r="AJ595" s="1"/>
      <c r="AK595" s="1"/>
      <c r="AL595" s="1"/>
      <c r="AM595" s="1"/>
      <c r="AN595" s="1"/>
      <c r="AO595" s="1"/>
      <c r="AP595" s="1"/>
      <c r="AQ595" s="1"/>
      <c r="AR595" s="1"/>
      <c r="AS595" s="1">
        <v>1</v>
      </c>
      <c r="AT595" s="1">
        <v>1</v>
      </c>
      <c r="AU595" s="1">
        <v>0</v>
      </c>
      <c r="AV595" s="1">
        <v>1</v>
      </c>
      <c r="AW595" s="1">
        <v>0</v>
      </c>
      <c r="AX595" s="1">
        <v>0</v>
      </c>
      <c r="AY595" s="1"/>
      <c r="AZ595" s="1"/>
      <c r="BA595" s="1"/>
      <c r="BB595" s="1">
        <v>-1</v>
      </c>
      <c r="BC595" s="1">
        <v>0</v>
      </c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>
        <v>0</v>
      </c>
      <c r="CT595" s="1" t="s">
        <v>3163</v>
      </c>
      <c r="CU595" s="1"/>
      <c r="CV595" s="1" t="s">
        <v>3164</v>
      </c>
      <c r="CW595" s="1"/>
      <c r="CX595" s="1" t="s">
        <v>3159</v>
      </c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>
        <v>563161</v>
      </c>
      <c r="DU595" s="1"/>
      <c r="DV595" s="1" t="s">
        <v>316</v>
      </c>
      <c r="DW595" s="1" t="s">
        <v>1295</v>
      </c>
      <c r="DX595" s="1">
        <v>4</v>
      </c>
      <c r="DY595" s="1"/>
      <c r="DZ595" s="1">
        <v>1</v>
      </c>
      <c r="EA595" s="1">
        <v>1</v>
      </c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 t="s">
        <v>208</v>
      </c>
      <c r="EP595" s="1" t="s">
        <v>209</v>
      </c>
      <c r="EQ595" s="1" t="s">
        <v>209</v>
      </c>
      <c r="ER595" s="1" t="s">
        <v>209</v>
      </c>
      <c r="ES595" s="1" t="s">
        <v>209</v>
      </c>
      <c r="ET595" s="1">
        <v>2</v>
      </c>
      <c r="EU595" s="1"/>
      <c r="EV595" s="1"/>
      <c r="EW595" s="1"/>
      <c r="EX595" s="1">
        <v>0</v>
      </c>
      <c r="EY595" s="1">
        <v>0</v>
      </c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 t="s">
        <v>1296</v>
      </c>
      <c r="GK595" s="1" t="s">
        <v>211</v>
      </c>
      <c r="GL595" s="1" t="s">
        <v>212</v>
      </c>
      <c r="GM595" s="1" t="s">
        <v>213</v>
      </c>
      <c r="GN595" s="1" t="s">
        <v>213</v>
      </c>
      <c r="GO595" s="1" t="s">
        <v>213</v>
      </c>
      <c r="GP595" s="1">
        <v>1</v>
      </c>
      <c r="GQ595" s="1"/>
    </row>
    <row r="596" spans="1:199" ht="28" customHeight="1">
      <c r="A596" s="1" t="s">
        <v>3165</v>
      </c>
      <c r="B596" s="1" t="s">
        <v>3166</v>
      </c>
      <c r="C596" s="1" t="s">
        <v>3165</v>
      </c>
      <c r="D596" s="1" t="s">
        <v>201</v>
      </c>
      <c r="E596" s="1" t="s">
        <v>3166</v>
      </c>
      <c r="F596" s="1"/>
      <c r="G596" s="1">
        <v>17850</v>
      </c>
      <c r="H596" s="1"/>
      <c r="I596" s="1">
        <v>0</v>
      </c>
      <c r="J596" s="1">
        <v>1</v>
      </c>
      <c r="K596" s="1"/>
      <c r="L596" s="1"/>
      <c r="M596" s="1"/>
      <c r="N596" s="1"/>
      <c r="O596" s="1"/>
      <c r="P596" s="1" t="s">
        <v>3167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 t="s">
        <v>3168</v>
      </c>
      <c r="AJ596" s="1"/>
      <c r="AK596" s="1"/>
      <c r="AL596" s="1"/>
      <c r="AM596" s="1"/>
      <c r="AN596" s="1"/>
      <c r="AO596" s="1"/>
      <c r="AP596" s="1"/>
      <c r="AQ596" s="1"/>
      <c r="AR596" s="1"/>
      <c r="AS596" s="1">
        <v>1</v>
      </c>
      <c r="AT596" s="1">
        <v>1</v>
      </c>
      <c r="AU596" s="1">
        <v>0</v>
      </c>
      <c r="AV596" s="1">
        <v>1</v>
      </c>
      <c r="AW596" s="1">
        <v>0</v>
      </c>
      <c r="AX596" s="1">
        <v>0</v>
      </c>
      <c r="AY596" s="1"/>
      <c r="AZ596" s="1"/>
      <c r="BA596" s="1"/>
      <c r="BB596" s="1">
        <v>-1</v>
      </c>
      <c r="BC596" s="1">
        <v>0</v>
      </c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>
        <v>0</v>
      </c>
      <c r="CT596" s="1" t="s">
        <v>3169</v>
      </c>
      <c r="CU596" s="1"/>
      <c r="CV596" s="1" t="s">
        <v>3170</v>
      </c>
      <c r="CW596" s="1"/>
      <c r="CX596" s="1" t="s">
        <v>3165</v>
      </c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>
        <v>563161</v>
      </c>
      <c r="DU596" s="1"/>
      <c r="DV596" s="1" t="s">
        <v>316</v>
      </c>
      <c r="DW596" s="1" t="s">
        <v>1295</v>
      </c>
      <c r="DX596" s="1">
        <v>4</v>
      </c>
      <c r="DY596" s="1"/>
      <c r="DZ596" s="1">
        <v>1</v>
      </c>
      <c r="EA596" s="1">
        <v>1</v>
      </c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 t="s">
        <v>208</v>
      </c>
      <c r="EP596" s="1" t="s">
        <v>209</v>
      </c>
      <c r="EQ596" s="1" t="s">
        <v>209</v>
      </c>
      <c r="ER596" s="1" t="s">
        <v>209</v>
      </c>
      <c r="ES596" s="1" t="s">
        <v>209</v>
      </c>
      <c r="ET596" s="1">
        <v>2</v>
      </c>
      <c r="EU596" s="1"/>
      <c r="EV596" s="1"/>
      <c r="EW596" s="1"/>
      <c r="EX596" s="1">
        <v>0</v>
      </c>
      <c r="EY596" s="1">
        <v>0</v>
      </c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 t="s">
        <v>1296</v>
      </c>
      <c r="GK596" s="1" t="s">
        <v>211</v>
      </c>
      <c r="GL596" s="1" t="s">
        <v>212</v>
      </c>
      <c r="GM596" s="1" t="s">
        <v>213</v>
      </c>
      <c r="GN596" s="1" t="s">
        <v>213</v>
      </c>
      <c r="GO596" s="1" t="s">
        <v>213</v>
      </c>
      <c r="GP596" s="1">
        <v>1</v>
      </c>
      <c r="GQ596" s="1"/>
    </row>
    <row r="597" spans="1:199" ht="28" customHeight="1">
      <c r="A597" s="1" t="s">
        <v>3171</v>
      </c>
      <c r="B597" s="1" t="s">
        <v>3172</v>
      </c>
      <c r="C597" s="1" t="s">
        <v>3171</v>
      </c>
      <c r="D597" s="1" t="s">
        <v>201</v>
      </c>
      <c r="E597" s="1" t="s">
        <v>3172</v>
      </c>
      <c r="F597" s="1"/>
      <c r="G597" s="1">
        <v>18350</v>
      </c>
      <c r="H597" s="1"/>
      <c r="I597" s="1">
        <v>0</v>
      </c>
      <c r="J597" s="1">
        <v>1</v>
      </c>
      <c r="K597" s="1"/>
      <c r="L597" s="1"/>
      <c r="M597" s="1"/>
      <c r="N597" s="1"/>
      <c r="O597" s="1"/>
      <c r="P597" s="1" t="s">
        <v>3173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 t="s">
        <v>3174</v>
      </c>
      <c r="AJ597" s="1"/>
      <c r="AK597" s="1"/>
      <c r="AL597" s="1"/>
      <c r="AM597" s="1"/>
      <c r="AN597" s="1"/>
      <c r="AO597" s="1"/>
      <c r="AP597" s="1"/>
      <c r="AQ597" s="1"/>
      <c r="AR597" s="1"/>
      <c r="AS597" s="1">
        <v>1</v>
      </c>
      <c r="AT597" s="1">
        <v>1</v>
      </c>
      <c r="AU597" s="1">
        <v>0</v>
      </c>
      <c r="AV597" s="1">
        <v>1</v>
      </c>
      <c r="AW597" s="1">
        <v>0</v>
      </c>
      <c r="AX597" s="1">
        <v>0</v>
      </c>
      <c r="AY597" s="1"/>
      <c r="AZ597" s="1"/>
      <c r="BA597" s="1"/>
      <c r="BB597" s="1">
        <v>-1</v>
      </c>
      <c r="BC597" s="1">
        <v>0</v>
      </c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>
        <v>0</v>
      </c>
      <c r="CT597" s="1" t="s">
        <v>3175</v>
      </c>
      <c r="CU597" s="1"/>
      <c r="CV597" s="1" t="s">
        <v>3176</v>
      </c>
      <c r="CW597" s="1"/>
      <c r="CX597" s="1" t="s">
        <v>3171</v>
      </c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>
        <v>563161</v>
      </c>
      <c r="DU597" s="1"/>
      <c r="DV597" s="1" t="s">
        <v>316</v>
      </c>
      <c r="DW597" s="1" t="s">
        <v>1295</v>
      </c>
      <c r="DX597" s="1">
        <v>4</v>
      </c>
      <c r="DY597" s="1"/>
      <c r="DZ597" s="1">
        <v>1</v>
      </c>
      <c r="EA597" s="1">
        <v>1</v>
      </c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 t="s">
        <v>208</v>
      </c>
      <c r="EP597" s="1" t="s">
        <v>209</v>
      </c>
      <c r="EQ597" s="1" t="s">
        <v>209</v>
      </c>
      <c r="ER597" s="1" t="s">
        <v>209</v>
      </c>
      <c r="ES597" s="1" t="s">
        <v>209</v>
      </c>
      <c r="ET597" s="1">
        <v>2</v>
      </c>
      <c r="EU597" s="1"/>
      <c r="EV597" s="1"/>
      <c r="EW597" s="1"/>
      <c r="EX597" s="1">
        <v>0</v>
      </c>
      <c r="EY597" s="1">
        <v>0</v>
      </c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 t="s">
        <v>1296</v>
      </c>
      <c r="GK597" s="1" t="s">
        <v>211</v>
      </c>
      <c r="GL597" s="1" t="s">
        <v>212</v>
      </c>
      <c r="GM597" s="1" t="s">
        <v>213</v>
      </c>
      <c r="GN597" s="1" t="s">
        <v>213</v>
      </c>
      <c r="GO597" s="1" t="s">
        <v>213</v>
      </c>
      <c r="GP597" s="1">
        <v>1</v>
      </c>
      <c r="GQ597" s="1"/>
    </row>
    <row r="598" spans="1:199" ht="28" customHeight="1">
      <c r="A598" s="1" t="s">
        <v>3177</v>
      </c>
      <c r="B598" s="1" t="s">
        <v>3178</v>
      </c>
      <c r="C598" s="1" t="s">
        <v>3177</v>
      </c>
      <c r="D598" s="1" t="s">
        <v>201</v>
      </c>
      <c r="E598" s="1" t="s">
        <v>3178</v>
      </c>
      <c r="F598" s="1"/>
      <c r="G598" s="1">
        <v>18350</v>
      </c>
      <c r="H598" s="1"/>
      <c r="I598" s="1">
        <v>0</v>
      </c>
      <c r="J598" s="1">
        <v>1</v>
      </c>
      <c r="K598" s="1"/>
      <c r="L598" s="1"/>
      <c r="M598" s="1"/>
      <c r="N598" s="1"/>
      <c r="O598" s="1"/>
      <c r="P598" s="1" t="s">
        <v>3179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 t="s">
        <v>3180</v>
      </c>
      <c r="AJ598" s="1"/>
      <c r="AK598" s="1"/>
      <c r="AL598" s="1"/>
      <c r="AM598" s="1"/>
      <c r="AN598" s="1"/>
      <c r="AO598" s="1"/>
      <c r="AP598" s="1"/>
      <c r="AQ598" s="1"/>
      <c r="AR598" s="1"/>
      <c r="AS598" s="1">
        <v>1</v>
      </c>
      <c r="AT598" s="1">
        <v>1</v>
      </c>
      <c r="AU598" s="1">
        <v>0</v>
      </c>
      <c r="AV598" s="1">
        <v>1</v>
      </c>
      <c r="AW598" s="1">
        <v>0</v>
      </c>
      <c r="AX598" s="1">
        <v>0</v>
      </c>
      <c r="AY598" s="1"/>
      <c r="AZ598" s="1"/>
      <c r="BA598" s="1"/>
      <c r="BB598" s="1">
        <v>-1</v>
      </c>
      <c r="BC598" s="1">
        <v>0</v>
      </c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>
        <v>0</v>
      </c>
      <c r="CT598" s="1" t="s">
        <v>3181</v>
      </c>
      <c r="CU598" s="1"/>
      <c r="CV598" s="1" t="s">
        <v>3182</v>
      </c>
      <c r="CW598" s="1"/>
      <c r="CX598" s="1" t="s">
        <v>3177</v>
      </c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>
        <v>563161</v>
      </c>
      <c r="DU598" s="1"/>
      <c r="DV598" s="1" t="s">
        <v>316</v>
      </c>
      <c r="DW598" s="1" t="s">
        <v>1295</v>
      </c>
      <c r="DX598" s="1">
        <v>4</v>
      </c>
      <c r="DY598" s="1"/>
      <c r="DZ598" s="1">
        <v>1</v>
      </c>
      <c r="EA598" s="1">
        <v>1</v>
      </c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 t="s">
        <v>208</v>
      </c>
      <c r="EP598" s="1" t="s">
        <v>209</v>
      </c>
      <c r="EQ598" s="1" t="s">
        <v>209</v>
      </c>
      <c r="ER598" s="1" t="s">
        <v>209</v>
      </c>
      <c r="ES598" s="1" t="s">
        <v>209</v>
      </c>
      <c r="ET598" s="1">
        <v>2</v>
      </c>
      <c r="EU598" s="1"/>
      <c r="EV598" s="1"/>
      <c r="EW598" s="1"/>
      <c r="EX598" s="1">
        <v>0</v>
      </c>
      <c r="EY598" s="1">
        <v>0</v>
      </c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 t="s">
        <v>1296</v>
      </c>
      <c r="GK598" s="1" t="s">
        <v>211</v>
      </c>
      <c r="GL598" s="1" t="s">
        <v>212</v>
      </c>
      <c r="GM598" s="1" t="s">
        <v>213</v>
      </c>
      <c r="GN598" s="1" t="s">
        <v>213</v>
      </c>
      <c r="GO598" s="1" t="s">
        <v>213</v>
      </c>
      <c r="GP598" s="1">
        <v>1</v>
      </c>
      <c r="GQ598" s="1"/>
    </row>
    <row r="599" spans="1:199" ht="28" customHeight="1">
      <c r="A599" s="1" t="s">
        <v>3183</v>
      </c>
      <c r="B599" s="1" t="s">
        <v>3184</v>
      </c>
      <c r="C599" s="1" t="s">
        <v>3183</v>
      </c>
      <c r="D599" s="1" t="s">
        <v>201</v>
      </c>
      <c r="E599" s="1" t="s">
        <v>3184</v>
      </c>
      <c r="F599" s="1"/>
      <c r="G599" s="1">
        <v>17850</v>
      </c>
      <c r="H599" s="1"/>
      <c r="I599" s="1">
        <v>0</v>
      </c>
      <c r="J599" s="1">
        <v>1</v>
      </c>
      <c r="K599" s="1"/>
      <c r="L599" s="1"/>
      <c r="M599" s="1"/>
      <c r="N599" s="1"/>
      <c r="O599" s="1"/>
      <c r="P599" s="1" t="s">
        <v>3185</v>
      </c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 t="s">
        <v>3186</v>
      </c>
      <c r="AJ599" s="1"/>
      <c r="AK599" s="1"/>
      <c r="AL599" s="1"/>
      <c r="AM599" s="1"/>
      <c r="AN599" s="1"/>
      <c r="AO599" s="1"/>
      <c r="AP599" s="1"/>
      <c r="AQ599" s="1"/>
      <c r="AR599" s="1"/>
      <c r="AS599" s="1">
        <v>1</v>
      </c>
      <c r="AT599" s="1">
        <v>1</v>
      </c>
      <c r="AU599" s="1">
        <v>0</v>
      </c>
      <c r="AV599" s="1">
        <v>1</v>
      </c>
      <c r="AW599" s="1">
        <v>0</v>
      </c>
      <c r="AX599" s="1">
        <v>0</v>
      </c>
      <c r="AY599" s="1"/>
      <c r="AZ599" s="1"/>
      <c r="BA599" s="1"/>
      <c r="BB599" s="1">
        <v>-1</v>
      </c>
      <c r="BC599" s="1">
        <v>0</v>
      </c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>
        <v>0</v>
      </c>
      <c r="CT599" s="1" t="s">
        <v>3187</v>
      </c>
      <c r="CU599" s="1"/>
      <c r="CV599" s="1" t="s">
        <v>3188</v>
      </c>
      <c r="CW599" s="1"/>
      <c r="CX599" s="1" t="s">
        <v>3183</v>
      </c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>
        <v>563161</v>
      </c>
      <c r="DU599" s="1"/>
      <c r="DV599" s="1" t="s">
        <v>316</v>
      </c>
      <c r="DW599" s="1" t="s">
        <v>1295</v>
      </c>
      <c r="DX599" s="1">
        <v>4</v>
      </c>
      <c r="DY599" s="1"/>
      <c r="DZ599" s="1">
        <v>1</v>
      </c>
      <c r="EA599" s="1">
        <v>1</v>
      </c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 t="s">
        <v>208</v>
      </c>
      <c r="EP599" s="1" t="s">
        <v>209</v>
      </c>
      <c r="EQ599" s="1" t="s">
        <v>209</v>
      </c>
      <c r="ER599" s="1" t="s">
        <v>209</v>
      </c>
      <c r="ES599" s="1" t="s">
        <v>209</v>
      </c>
      <c r="ET599" s="1">
        <v>2</v>
      </c>
      <c r="EU599" s="1"/>
      <c r="EV599" s="1"/>
      <c r="EW599" s="1"/>
      <c r="EX599" s="1">
        <v>0</v>
      </c>
      <c r="EY599" s="1">
        <v>0</v>
      </c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 t="s">
        <v>1296</v>
      </c>
      <c r="GK599" s="1" t="s">
        <v>211</v>
      </c>
      <c r="GL599" s="1" t="s">
        <v>212</v>
      </c>
      <c r="GM599" s="1" t="s">
        <v>213</v>
      </c>
      <c r="GN599" s="1" t="s">
        <v>213</v>
      </c>
      <c r="GO599" s="1" t="s">
        <v>213</v>
      </c>
      <c r="GP599" s="1">
        <v>1</v>
      </c>
      <c r="GQ599" s="1"/>
    </row>
    <row r="600" spans="1:199" ht="28" customHeight="1">
      <c r="A600" s="1" t="s">
        <v>3189</v>
      </c>
      <c r="B600" s="1" t="s">
        <v>3190</v>
      </c>
      <c r="C600" s="1" t="s">
        <v>3189</v>
      </c>
      <c r="D600" s="1" t="s">
        <v>201</v>
      </c>
      <c r="E600" s="1" t="s">
        <v>3190</v>
      </c>
      <c r="F600" s="1"/>
      <c r="G600" s="1">
        <v>25200</v>
      </c>
      <c r="H600" s="1"/>
      <c r="I600" s="1">
        <v>0</v>
      </c>
      <c r="J600" s="1">
        <v>1</v>
      </c>
      <c r="K600" s="1"/>
      <c r="L600" s="1"/>
      <c r="M600" s="1"/>
      <c r="N600" s="1"/>
      <c r="O600" s="1"/>
      <c r="P600" s="1" t="s">
        <v>3191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 t="s">
        <v>3192</v>
      </c>
      <c r="AJ600" s="1"/>
      <c r="AK600" s="1"/>
      <c r="AL600" s="1"/>
      <c r="AM600" s="1"/>
      <c r="AN600" s="1"/>
      <c r="AO600" s="1"/>
      <c r="AP600" s="1"/>
      <c r="AQ600" s="1"/>
      <c r="AR600" s="1"/>
      <c r="AS600" s="1">
        <v>1</v>
      </c>
      <c r="AT600" s="1">
        <v>1</v>
      </c>
      <c r="AU600" s="1">
        <v>0</v>
      </c>
      <c r="AV600" s="1">
        <v>1</v>
      </c>
      <c r="AW600" s="1">
        <v>0</v>
      </c>
      <c r="AX600" s="1">
        <v>0</v>
      </c>
      <c r="AY600" s="1"/>
      <c r="AZ600" s="1"/>
      <c r="BA600" s="1"/>
      <c r="BB600" s="1">
        <v>-1</v>
      </c>
      <c r="BC600" s="1">
        <v>0</v>
      </c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>
        <v>0</v>
      </c>
      <c r="CT600" s="1" t="s">
        <v>3193</v>
      </c>
      <c r="CU600" s="1"/>
      <c r="CV600" s="1" t="s">
        <v>3194</v>
      </c>
      <c r="CW600" s="1"/>
      <c r="CX600" s="1" t="s">
        <v>3189</v>
      </c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>
        <v>563158</v>
      </c>
      <c r="DU600" s="1"/>
      <c r="DV600" s="1" t="s">
        <v>234</v>
      </c>
      <c r="DW600" s="1" t="s">
        <v>427</v>
      </c>
      <c r="DX600" s="1">
        <v>4</v>
      </c>
      <c r="DY600" s="1"/>
      <c r="DZ600" s="1">
        <v>1</v>
      </c>
      <c r="EA600" s="1">
        <v>1</v>
      </c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 t="s">
        <v>428</v>
      </c>
      <c r="EP600" s="1" t="s">
        <v>429</v>
      </c>
      <c r="EQ600" s="1" t="s">
        <v>429</v>
      </c>
      <c r="ER600" s="1" t="s">
        <v>209</v>
      </c>
      <c r="ES600" s="1" t="s">
        <v>430</v>
      </c>
      <c r="ET600" s="1">
        <v>2</v>
      </c>
      <c r="EU600" s="1"/>
      <c r="EV600" s="1"/>
      <c r="EW600" s="1"/>
      <c r="EX600" s="1">
        <v>0</v>
      </c>
      <c r="EY600" s="1">
        <v>0</v>
      </c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 t="s">
        <v>3195</v>
      </c>
      <c r="GK600" s="1" t="s">
        <v>211</v>
      </c>
      <c r="GL600" s="1" t="s">
        <v>212</v>
      </c>
      <c r="GM600" s="1" t="s">
        <v>213</v>
      </c>
      <c r="GN600" s="1" t="s">
        <v>213</v>
      </c>
      <c r="GO600" s="1" t="s">
        <v>213</v>
      </c>
      <c r="GP600" s="1">
        <v>1</v>
      </c>
      <c r="GQ600" s="1"/>
    </row>
    <row r="601" spans="1:199" ht="28" customHeight="1">
      <c r="A601" s="1" t="s">
        <v>3196</v>
      </c>
      <c r="B601" s="1" t="s">
        <v>3197</v>
      </c>
      <c r="C601" s="1" t="s">
        <v>3196</v>
      </c>
      <c r="D601" s="1" t="s">
        <v>201</v>
      </c>
      <c r="E601" s="1" t="s">
        <v>3197</v>
      </c>
      <c r="F601" s="1"/>
      <c r="G601" s="1">
        <v>25200</v>
      </c>
      <c r="H601" s="1"/>
      <c r="I601" s="1">
        <v>0</v>
      </c>
      <c r="J601" s="1">
        <v>1</v>
      </c>
      <c r="K601" s="1"/>
      <c r="L601" s="1"/>
      <c r="M601" s="1"/>
      <c r="N601" s="1"/>
      <c r="O601" s="1"/>
      <c r="P601" s="1" t="s">
        <v>3198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 t="s">
        <v>3192</v>
      </c>
      <c r="AJ601" s="1"/>
      <c r="AK601" s="1"/>
      <c r="AL601" s="1"/>
      <c r="AM601" s="1"/>
      <c r="AN601" s="1"/>
      <c r="AO601" s="1"/>
      <c r="AP601" s="1"/>
      <c r="AQ601" s="1"/>
      <c r="AR601" s="1"/>
      <c r="AS601" s="1">
        <v>1</v>
      </c>
      <c r="AT601" s="1">
        <v>1</v>
      </c>
      <c r="AU601" s="1">
        <v>0</v>
      </c>
      <c r="AV601" s="1">
        <v>1</v>
      </c>
      <c r="AW601" s="1">
        <v>0</v>
      </c>
      <c r="AX601" s="1">
        <v>0</v>
      </c>
      <c r="AY601" s="1"/>
      <c r="AZ601" s="1"/>
      <c r="BA601" s="1"/>
      <c r="BB601" s="1">
        <v>-1</v>
      </c>
      <c r="BC601" s="1">
        <v>0</v>
      </c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>
        <v>0</v>
      </c>
      <c r="CT601" s="1" t="s">
        <v>3199</v>
      </c>
      <c r="CU601" s="1"/>
      <c r="CV601" s="1" t="s">
        <v>3200</v>
      </c>
      <c r="CW601" s="1"/>
      <c r="CX601" s="1" t="s">
        <v>3196</v>
      </c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>
        <v>563158</v>
      </c>
      <c r="DU601" s="1"/>
      <c r="DV601" s="1" t="s">
        <v>234</v>
      </c>
      <c r="DW601" s="1" t="s">
        <v>427</v>
      </c>
      <c r="DX601" s="1">
        <v>4</v>
      </c>
      <c r="DY601" s="1"/>
      <c r="DZ601" s="1">
        <v>1</v>
      </c>
      <c r="EA601" s="1">
        <v>1</v>
      </c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 t="s">
        <v>428</v>
      </c>
      <c r="EP601" s="1" t="s">
        <v>429</v>
      </c>
      <c r="EQ601" s="1" t="s">
        <v>429</v>
      </c>
      <c r="ER601" s="1" t="s">
        <v>209</v>
      </c>
      <c r="ES601" s="1" t="s">
        <v>430</v>
      </c>
      <c r="ET601" s="1">
        <v>2</v>
      </c>
      <c r="EU601" s="1"/>
      <c r="EV601" s="1"/>
      <c r="EW601" s="1"/>
      <c r="EX601" s="1">
        <v>0</v>
      </c>
      <c r="EY601" s="1">
        <v>0</v>
      </c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 t="s">
        <v>3195</v>
      </c>
      <c r="GK601" s="1" t="s">
        <v>211</v>
      </c>
      <c r="GL601" s="1" t="s">
        <v>212</v>
      </c>
      <c r="GM601" s="1" t="s">
        <v>213</v>
      </c>
      <c r="GN601" s="1" t="s">
        <v>213</v>
      </c>
      <c r="GO601" s="1" t="s">
        <v>213</v>
      </c>
      <c r="GP601" s="1">
        <v>1</v>
      </c>
      <c r="GQ601" s="1"/>
    </row>
    <row r="602" spans="1:199" ht="28" customHeight="1">
      <c r="A602" s="1" t="s">
        <v>3201</v>
      </c>
      <c r="B602" s="1" t="s">
        <v>3202</v>
      </c>
      <c r="C602" s="1" t="s">
        <v>3201</v>
      </c>
      <c r="D602" s="1" t="s">
        <v>201</v>
      </c>
      <c r="E602" s="1" t="s">
        <v>3202</v>
      </c>
      <c r="F602" s="1"/>
      <c r="G602" s="1">
        <v>17850</v>
      </c>
      <c r="H602" s="1"/>
      <c r="I602" s="1">
        <v>0</v>
      </c>
      <c r="J602" s="1">
        <v>1</v>
      </c>
      <c r="K602" s="1"/>
      <c r="L602" s="1"/>
      <c r="M602" s="1"/>
      <c r="N602" s="1"/>
      <c r="O602" s="1"/>
      <c r="P602" s="1" t="s">
        <v>3203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 t="s">
        <v>3204</v>
      </c>
      <c r="AJ602" s="1"/>
      <c r="AK602" s="1"/>
      <c r="AL602" s="1"/>
      <c r="AM602" s="1"/>
      <c r="AN602" s="1"/>
      <c r="AO602" s="1"/>
      <c r="AP602" s="1"/>
      <c r="AQ602" s="1"/>
      <c r="AR602" s="1"/>
      <c r="AS602" s="1">
        <v>1</v>
      </c>
      <c r="AT602" s="1">
        <v>1</v>
      </c>
      <c r="AU602" s="1">
        <v>0</v>
      </c>
      <c r="AV602" s="1">
        <v>1</v>
      </c>
      <c r="AW602" s="1">
        <v>0</v>
      </c>
      <c r="AX602" s="1">
        <v>0</v>
      </c>
      <c r="AY602" s="1"/>
      <c r="AZ602" s="1"/>
      <c r="BA602" s="1"/>
      <c r="BB602" s="1">
        <v>-1</v>
      </c>
      <c r="BC602" s="1">
        <v>0</v>
      </c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>
        <v>0</v>
      </c>
      <c r="CT602" s="1" t="s">
        <v>3205</v>
      </c>
      <c r="CU602" s="1"/>
      <c r="CV602" s="1" t="s">
        <v>3206</v>
      </c>
      <c r="CW602" s="1"/>
      <c r="CX602" s="1" t="s">
        <v>3201</v>
      </c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>
        <v>563158</v>
      </c>
      <c r="DU602" s="1"/>
      <c r="DV602" s="1" t="s">
        <v>234</v>
      </c>
      <c r="DW602" s="1" t="s">
        <v>427</v>
      </c>
      <c r="DX602" s="1">
        <v>4</v>
      </c>
      <c r="DY602" s="1"/>
      <c r="DZ602" s="1">
        <v>1</v>
      </c>
      <c r="EA602" s="1">
        <v>1</v>
      </c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 t="s">
        <v>428</v>
      </c>
      <c r="EP602" s="1" t="s">
        <v>429</v>
      </c>
      <c r="EQ602" s="1" t="s">
        <v>429</v>
      </c>
      <c r="ER602" s="1" t="s">
        <v>209</v>
      </c>
      <c r="ES602" s="1" t="s">
        <v>430</v>
      </c>
      <c r="ET602" s="1">
        <v>2</v>
      </c>
      <c r="EU602" s="1"/>
      <c r="EV602" s="1"/>
      <c r="EW602" s="1"/>
      <c r="EX602" s="1">
        <v>0</v>
      </c>
      <c r="EY602" s="1">
        <v>0</v>
      </c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 t="s">
        <v>3195</v>
      </c>
      <c r="GK602" s="1" t="s">
        <v>211</v>
      </c>
      <c r="GL602" s="1" t="s">
        <v>212</v>
      </c>
      <c r="GM602" s="1" t="s">
        <v>213</v>
      </c>
      <c r="GN602" s="1" t="s">
        <v>213</v>
      </c>
      <c r="GO602" s="1" t="s">
        <v>213</v>
      </c>
      <c r="GP602" s="1">
        <v>1</v>
      </c>
      <c r="GQ602" s="1"/>
    </row>
    <row r="603" spans="1:199" ht="28" customHeight="1">
      <c r="A603" s="1" t="s">
        <v>3207</v>
      </c>
      <c r="B603" s="1" t="s">
        <v>3208</v>
      </c>
      <c r="C603" s="1" t="s">
        <v>3207</v>
      </c>
      <c r="D603" s="1" t="s">
        <v>201</v>
      </c>
      <c r="E603" s="1" t="s">
        <v>3208</v>
      </c>
      <c r="F603" s="1"/>
      <c r="G603" s="1">
        <v>17850</v>
      </c>
      <c r="H603" s="1"/>
      <c r="I603" s="1">
        <v>0</v>
      </c>
      <c r="J603" s="1">
        <v>1</v>
      </c>
      <c r="K603" s="1"/>
      <c r="L603" s="1"/>
      <c r="M603" s="1"/>
      <c r="N603" s="1"/>
      <c r="O603" s="1"/>
      <c r="P603" s="1" t="s">
        <v>3209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 t="s">
        <v>3210</v>
      </c>
      <c r="AJ603" s="1"/>
      <c r="AK603" s="1"/>
      <c r="AL603" s="1"/>
      <c r="AM603" s="1"/>
      <c r="AN603" s="1"/>
      <c r="AO603" s="1"/>
      <c r="AP603" s="1"/>
      <c r="AQ603" s="1"/>
      <c r="AR603" s="1"/>
      <c r="AS603" s="1">
        <v>1</v>
      </c>
      <c r="AT603" s="1">
        <v>1</v>
      </c>
      <c r="AU603" s="1">
        <v>0</v>
      </c>
      <c r="AV603" s="1">
        <v>1</v>
      </c>
      <c r="AW603" s="1">
        <v>0</v>
      </c>
      <c r="AX603" s="1">
        <v>0</v>
      </c>
      <c r="AY603" s="1"/>
      <c r="AZ603" s="1"/>
      <c r="BA603" s="1"/>
      <c r="BB603" s="1">
        <v>-1</v>
      </c>
      <c r="BC603" s="1">
        <v>0</v>
      </c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>
        <v>0</v>
      </c>
      <c r="CT603" s="1" t="s">
        <v>3211</v>
      </c>
      <c r="CU603" s="1"/>
      <c r="CV603" s="1" t="s">
        <v>3212</v>
      </c>
      <c r="CW603" s="1"/>
      <c r="CX603" s="1" t="s">
        <v>3207</v>
      </c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>
        <v>563158</v>
      </c>
      <c r="DU603" s="1"/>
      <c r="DV603" s="1" t="s">
        <v>234</v>
      </c>
      <c r="DW603" s="1" t="s">
        <v>427</v>
      </c>
      <c r="DX603" s="1">
        <v>4</v>
      </c>
      <c r="DY603" s="1"/>
      <c r="DZ603" s="1">
        <v>1</v>
      </c>
      <c r="EA603" s="1">
        <v>1</v>
      </c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 t="s">
        <v>428</v>
      </c>
      <c r="EP603" s="1" t="s">
        <v>429</v>
      </c>
      <c r="EQ603" s="1" t="s">
        <v>429</v>
      </c>
      <c r="ER603" s="1" t="s">
        <v>209</v>
      </c>
      <c r="ES603" s="1" t="s">
        <v>430</v>
      </c>
      <c r="ET603" s="1">
        <v>2</v>
      </c>
      <c r="EU603" s="1"/>
      <c r="EV603" s="1"/>
      <c r="EW603" s="1"/>
      <c r="EX603" s="1">
        <v>0</v>
      </c>
      <c r="EY603" s="1">
        <v>0</v>
      </c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 t="s">
        <v>3195</v>
      </c>
      <c r="GK603" s="1" t="s">
        <v>211</v>
      </c>
      <c r="GL603" s="1" t="s">
        <v>212</v>
      </c>
      <c r="GM603" s="1" t="s">
        <v>213</v>
      </c>
      <c r="GN603" s="1" t="s">
        <v>213</v>
      </c>
      <c r="GO603" s="1" t="s">
        <v>213</v>
      </c>
      <c r="GP603" s="1">
        <v>1</v>
      </c>
      <c r="GQ603" s="1"/>
    </row>
    <row r="604" spans="1:199" ht="28" customHeight="1">
      <c r="A604" s="1" t="s">
        <v>3213</v>
      </c>
      <c r="B604" s="1" t="s">
        <v>3214</v>
      </c>
      <c r="C604" s="1" t="s">
        <v>3213</v>
      </c>
      <c r="D604" s="1" t="s">
        <v>201</v>
      </c>
      <c r="E604" s="1" t="s">
        <v>3214</v>
      </c>
      <c r="F604" s="1"/>
      <c r="G604" s="1">
        <v>39900</v>
      </c>
      <c r="H604" s="1"/>
      <c r="I604" s="1">
        <v>0</v>
      </c>
      <c r="J604" s="1">
        <v>1</v>
      </c>
      <c r="K604" s="1"/>
      <c r="L604" s="1"/>
      <c r="M604" s="1"/>
      <c r="N604" s="1"/>
      <c r="O604" s="1"/>
      <c r="P604" s="1" t="s">
        <v>3215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 t="s">
        <v>3216</v>
      </c>
      <c r="AJ604" s="1"/>
      <c r="AK604" s="1"/>
      <c r="AL604" s="1"/>
      <c r="AM604" s="1"/>
      <c r="AN604" s="1"/>
      <c r="AO604" s="1"/>
      <c r="AP604" s="1"/>
      <c r="AQ604" s="1"/>
      <c r="AR604" s="1"/>
      <c r="AS604" s="1">
        <v>1</v>
      </c>
      <c r="AT604" s="1">
        <v>1</v>
      </c>
      <c r="AU604" s="1">
        <v>0</v>
      </c>
      <c r="AV604" s="1">
        <v>1</v>
      </c>
      <c r="AW604" s="1">
        <v>0</v>
      </c>
      <c r="AX604" s="1">
        <v>0</v>
      </c>
      <c r="AY604" s="1"/>
      <c r="AZ604" s="1"/>
      <c r="BA604" s="1"/>
      <c r="BB604" s="1">
        <v>-1</v>
      </c>
      <c r="BC604" s="1">
        <v>0</v>
      </c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>
        <v>0</v>
      </c>
      <c r="CT604" s="1" t="s">
        <v>3217</v>
      </c>
      <c r="CU604" s="1"/>
      <c r="CV604" s="1" t="s">
        <v>3218</v>
      </c>
      <c r="CW604" s="1"/>
      <c r="CX604" s="1" t="s">
        <v>3213</v>
      </c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>
        <v>563158</v>
      </c>
      <c r="DU604" s="1"/>
      <c r="DV604" s="1" t="s">
        <v>234</v>
      </c>
      <c r="DW604" s="1" t="s">
        <v>427</v>
      </c>
      <c r="DX604" s="1">
        <v>4</v>
      </c>
      <c r="DY604" s="1"/>
      <c r="DZ604" s="1">
        <v>1</v>
      </c>
      <c r="EA604" s="1">
        <v>1</v>
      </c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 t="s">
        <v>428</v>
      </c>
      <c r="EP604" s="1" t="s">
        <v>429</v>
      </c>
      <c r="EQ604" s="1" t="s">
        <v>429</v>
      </c>
      <c r="ER604" s="1" t="s">
        <v>209</v>
      </c>
      <c r="ES604" s="1" t="s">
        <v>430</v>
      </c>
      <c r="ET604" s="1">
        <v>2</v>
      </c>
      <c r="EU604" s="1"/>
      <c r="EV604" s="1"/>
      <c r="EW604" s="1"/>
      <c r="EX604" s="1">
        <v>0</v>
      </c>
      <c r="EY604" s="1">
        <v>0</v>
      </c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 t="s">
        <v>3195</v>
      </c>
      <c r="GK604" s="1" t="s">
        <v>211</v>
      </c>
      <c r="GL604" s="1" t="s">
        <v>212</v>
      </c>
      <c r="GM604" s="1" t="s">
        <v>213</v>
      </c>
      <c r="GN604" s="1" t="s">
        <v>213</v>
      </c>
      <c r="GO604" s="1" t="s">
        <v>213</v>
      </c>
      <c r="GP604" s="1">
        <v>1</v>
      </c>
      <c r="GQ604" s="1"/>
    </row>
    <row r="605" spans="1:199" ht="28" customHeight="1">
      <c r="A605" s="1" t="s">
        <v>3219</v>
      </c>
      <c r="B605" s="1" t="s">
        <v>3220</v>
      </c>
      <c r="C605" s="1" t="s">
        <v>3219</v>
      </c>
      <c r="D605" s="1" t="s">
        <v>201</v>
      </c>
      <c r="E605" s="1" t="s">
        <v>3220</v>
      </c>
      <c r="F605" s="1"/>
      <c r="G605" s="1">
        <v>39900</v>
      </c>
      <c r="H605" s="1"/>
      <c r="I605" s="1">
        <v>0</v>
      </c>
      <c r="J605" s="1">
        <v>1</v>
      </c>
      <c r="K605" s="1"/>
      <c r="L605" s="1"/>
      <c r="M605" s="1"/>
      <c r="N605" s="1"/>
      <c r="O605" s="1"/>
      <c r="P605" s="1" t="s">
        <v>3221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 t="s">
        <v>3222</v>
      </c>
      <c r="AJ605" s="1"/>
      <c r="AK605" s="1"/>
      <c r="AL605" s="1"/>
      <c r="AM605" s="1"/>
      <c r="AN605" s="1"/>
      <c r="AO605" s="1"/>
      <c r="AP605" s="1"/>
      <c r="AQ605" s="1"/>
      <c r="AR605" s="1"/>
      <c r="AS605" s="1">
        <v>1</v>
      </c>
      <c r="AT605" s="1">
        <v>1</v>
      </c>
      <c r="AU605" s="1">
        <v>0</v>
      </c>
      <c r="AV605" s="1">
        <v>1</v>
      </c>
      <c r="AW605" s="1">
        <v>0</v>
      </c>
      <c r="AX605" s="1">
        <v>0</v>
      </c>
      <c r="AY605" s="1"/>
      <c r="AZ605" s="1"/>
      <c r="BA605" s="1"/>
      <c r="BB605" s="1">
        <v>-1</v>
      </c>
      <c r="BC605" s="1">
        <v>0</v>
      </c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>
        <v>0</v>
      </c>
      <c r="CT605" s="1" t="s">
        <v>3223</v>
      </c>
      <c r="CU605" s="1"/>
      <c r="CV605" s="1" t="s">
        <v>3224</v>
      </c>
      <c r="CW605" s="1"/>
      <c r="CX605" s="1" t="s">
        <v>3219</v>
      </c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>
        <v>563158</v>
      </c>
      <c r="DU605" s="1"/>
      <c r="DV605" s="1" t="s">
        <v>234</v>
      </c>
      <c r="DW605" s="1" t="s">
        <v>427</v>
      </c>
      <c r="DX605" s="1">
        <v>4</v>
      </c>
      <c r="DY605" s="1"/>
      <c r="DZ605" s="1">
        <v>1</v>
      </c>
      <c r="EA605" s="1">
        <v>1</v>
      </c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 t="s">
        <v>428</v>
      </c>
      <c r="EP605" s="1" t="s">
        <v>429</v>
      </c>
      <c r="EQ605" s="1" t="s">
        <v>429</v>
      </c>
      <c r="ER605" s="1" t="s">
        <v>209</v>
      </c>
      <c r="ES605" s="1" t="s">
        <v>430</v>
      </c>
      <c r="ET605" s="1">
        <v>2</v>
      </c>
      <c r="EU605" s="1"/>
      <c r="EV605" s="1"/>
      <c r="EW605" s="1"/>
      <c r="EX605" s="1">
        <v>0</v>
      </c>
      <c r="EY605" s="1">
        <v>0</v>
      </c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 t="s">
        <v>3195</v>
      </c>
      <c r="GK605" s="1" t="s">
        <v>211</v>
      </c>
      <c r="GL605" s="1" t="s">
        <v>212</v>
      </c>
      <c r="GM605" s="1" t="s">
        <v>213</v>
      </c>
      <c r="GN605" s="1" t="s">
        <v>213</v>
      </c>
      <c r="GO605" s="1" t="s">
        <v>213</v>
      </c>
      <c r="GP605" s="1">
        <v>1</v>
      </c>
      <c r="GQ605" s="1"/>
    </row>
    <row r="606" spans="1:199" ht="28" customHeight="1">
      <c r="A606" s="1" t="s">
        <v>3225</v>
      </c>
      <c r="B606" s="1" t="s">
        <v>3226</v>
      </c>
      <c r="C606" s="1" t="s">
        <v>3225</v>
      </c>
      <c r="D606" s="1" t="s">
        <v>201</v>
      </c>
      <c r="E606" s="1" t="s">
        <v>3226</v>
      </c>
      <c r="F606" s="1"/>
      <c r="G606" s="1">
        <v>17850</v>
      </c>
      <c r="H606" s="1"/>
      <c r="I606" s="1">
        <v>0</v>
      </c>
      <c r="J606" s="1">
        <v>1</v>
      </c>
      <c r="K606" s="1"/>
      <c r="L606" s="1"/>
      <c r="M606" s="1"/>
      <c r="N606" s="1"/>
      <c r="O606" s="1"/>
      <c r="P606" s="1" t="s">
        <v>3227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 t="s">
        <v>3228</v>
      </c>
      <c r="AJ606" s="1"/>
      <c r="AK606" s="1"/>
      <c r="AL606" s="1"/>
      <c r="AM606" s="1"/>
      <c r="AN606" s="1"/>
      <c r="AO606" s="1"/>
      <c r="AP606" s="1"/>
      <c r="AQ606" s="1"/>
      <c r="AR606" s="1"/>
      <c r="AS606" s="1">
        <v>1</v>
      </c>
      <c r="AT606" s="1">
        <v>1</v>
      </c>
      <c r="AU606" s="1">
        <v>0</v>
      </c>
      <c r="AV606" s="1">
        <v>1</v>
      </c>
      <c r="AW606" s="1">
        <v>0</v>
      </c>
      <c r="AX606" s="1">
        <v>0</v>
      </c>
      <c r="AY606" s="1"/>
      <c r="AZ606" s="1"/>
      <c r="BA606" s="1"/>
      <c r="BB606" s="1">
        <v>-1</v>
      </c>
      <c r="BC606" s="1">
        <v>0</v>
      </c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>
        <v>0</v>
      </c>
      <c r="CT606" s="1" t="s">
        <v>3229</v>
      </c>
      <c r="CU606" s="1"/>
      <c r="CV606" s="1" t="s">
        <v>3230</v>
      </c>
      <c r="CW606" s="1"/>
      <c r="CX606" s="1" t="s">
        <v>3225</v>
      </c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>
        <v>563158</v>
      </c>
      <c r="DU606" s="1"/>
      <c r="DV606" s="1" t="s">
        <v>234</v>
      </c>
      <c r="DW606" s="1" t="s">
        <v>427</v>
      </c>
      <c r="DX606" s="1">
        <v>4</v>
      </c>
      <c r="DY606" s="1"/>
      <c r="DZ606" s="1">
        <v>1</v>
      </c>
      <c r="EA606" s="1">
        <v>1</v>
      </c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 t="s">
        <v>428</v>
      </c>
      <c r="EP606" s="1" t="s">
        <v>429</v>
      </c>
      <c r="EQ606" s="1" t="s">
        <v>429</v>
      </c>
      <c r="ER606" s="1" t="s">
        <v>209</v>
      </c>
      <c r="ES606" s="1" t="s">
        <v>430</v>
      </c>
      <c r="ET606" s="1">
        <v>2</v>
      </c>
      <c r="EU606" s="1"/>
      <c r="EV606" s="1"/>
      <c r="EW606" s="1"/>
      <c r="EX606" s="1">
        <v>0</v>
      </c>
      <c r="EY606" s="1">
        <v>0</v>
      </c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 t="s">
        <v>3195</v>
      </c>
      <c r="GK606" s="1" t="s">
        <v>211</v>
      </c>
      <c r="GL606" s="1" t="s">
        <v>212</v>
      </c>
      <c r="GM606" s="1" t="s">
        <v>213</v>
      </c>
      <c r="GN606" s="1" t="s">
        <v>213</v>
      </c>
      <c r="GO606" s="1" t="s">
        <v>213</v>
      </c>
      <c r="GP606" s="1">
        <v>1</v>
      </c>
      <c r="GQ606" s="1"/>
    </row>
    <row r="607" spans="1:199" ht="28" customHeight="1">
      <c r="A607" s="1" t="s">
        <v>3231</v>
      </c>
      <c r="B607" s="1" t="s">
        <v>3232</v>
      </c>
      <c r="C607" s="1" t="s">
        <v>3231</v>
      </c>
      <c r="D607" s="1" t="s">
        <v>201</v>
      </c>
      <c r="E607" s="1" t="s">
        <v>3232</v>
      </c>
      <c r="F607" s="1"/>
      <c r="G607" s="1">
        <v>17850</v>
      </c>
      <c r="H607" s="1"/>
      <c r="I607" s="1">
        <v>0</v>
      </c>
      <c r="J607" s="1">
        <v>1</v>
      </c>
      <c r="K607" s="1"/>
      <c r="L607" s="1"/>
      <c r="M607" s="1"/>
      <c r="N607" s="1"/>
      <c r="O607" s="1"/>
      <c r="P607" s="1" t="s">
        <v>3233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 t="s">
        <v>3234</v>
      </c>
      <c r="AJ607" s="1"/>
      <c r="AK607" s="1"/>
      <c r="AL607" s="1"/>
      <c r="AM607" s="1"/>
      <c r="AN607" s="1"/>
      <c r="AO607" s="1"/>
      <c r="AP607" s="1"/>
      <c r="AQ607" s="1"/>
      <c r="AR607" s="1"/>
      <c r="AS607" s="1">
        <v>1</v>
      </c>
      <c r="AT607" s="1">
        <v>1</v>
      </c>
      <c r="AU607" s="1">
        <v>0</v>
      </c>
      <c r="AV607" s="1">
        <v>1</v>
      </c>
      <c r="AW607" s="1">
        <v>0</v>
      </c>
      <c r="AX607" s="1">
        <v>0</v>
      </c>
      <c r="AY607" s="1"/>
      <c r="AZ607" s="1"/>
      <c r="BA607" s="1"/>
      <c r="BB607" s="1">
        <v>-1</v>
      </c>
      <c r="BC607" s="1">
        <v>0</v>
      </c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>
        <v>0</v>
      </c>
      <c r="CT607" s="1" t="s">
        <v>3235</v>
      </c>
      <c r="CU607" s="1"/>
      <c r="CV607" s="1" t="s">
        <v>3236</v>
      </c>
      <c r="CW607" s="1"/>
      <c r="CX607" s="1" t="s">
        <v>3231</v>
      </c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>
        <v>563158</v>
      </c>
      <c r="DU607" s="1"/>
      <c r="DV607" s="1" t="s">
        <v>234</v>
      </c>
      <c r="DW607" s="1" t="s">
        <v>427</v>
      </c>
      <c r="DX607" s="1">
        <v>4</v>
      </c>
      <c r="DY607" s="1"/>
      <c r="DZ607" s="1">
        <v>1</v>
      </c>
      <c r="EA607" s="1">
        <v>1</v>
      </c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 t="s">
        <v>428</v>
      </c>
      <c r="EP607" s="1" t="s">
        <v>429</v>
      </c>
      <c r="EQ607" s="1" t="s">
        <v>429</v>
      </c>
      <c r="ER607" s="1" t="s">
        <v>209</v>
      </c>
      <c r="ES607" s="1" t="s">
        <v>430</v>
      </c>
      <c r="ET607" s="1">
        <v>2</v>
      </c>
      <c r="EU607" s="1"/>
      <c r="EV607" s="1"/>
      <c r="EW607" s="1"/>
      <c r="EX607" s="1">
        <v>0</v>
      </c>
      <c r="EY607" s="1">
        <v>0</v>
      </c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 t="s">
        <v>3195</v>
      </c>
      <c r="GK607" s="1" t="s">
        <v>211</v>
      </c>
      <c r="GL607" s="1" t="s">
        <v>212</v>
      </c>
      <c r="GM607" s="1" t="s">
        <v>213</v>
      </c>
      <c r="GN607" s="1" t="s">
        <v>213</v>
      </c>
      <c r="GO607" s="1" t="s">
        <v>213</v>
      </c>
      <c r="GP607" s="1">
        <v>1</v>
      </c>
      <c r="GQ607" s="1"/>
    </row>
    <row r="608" spans="1:199" ht="28" customHeight="1">
      <c r="A608" s="1" t="s">
        <v>3237</v>
      </c>
      <c r="B608" s="1" t="s">
        <v>3238</v>
      </c>
      <c r="C608" s="1" t="s">
        <v>3237</v>
      </c>
      <c r="D608" s="1" t="s">
        <v>201</v>
      </c>
      <c r="E608" s="1" t="s">
        <v>3238</v>
      </c>
      <c r="F608" s="1"/>
      <c r="G608" s="1">
        <v>25200</v>
      </c>
      <c r="H608" s="1"/>
      <c r="I608" s="1">
        <v>0</v>
      </c>
      <c r="J608" s="1">
        <v>1</v>
      </c>
      <c r="K608" s="1"/>
      <c r="L608" s="1"/>
      <c r="M608" s="1"/>
      <c r="N608" s="1"/>
      <c r="O608" s="1"/>
      <c r="P608" s="1" t="s">
        <v>3239</v>
      </c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 t="s">
        <v>3240</v>
      </c>
      <c r="AJ608" s="1"/>
      <c r="AK608" s="1"/>
      <c r="AL608" s="1"/>
      <c r="AM608" s="1"/>
      <c r="AN608" s="1"/>
      <c r="AO608" s="1"/>
      <c r="AP608" s="1"/>
      <c r="AQ608" s="1"/>
      <c r="AR608" s="1"/>
      <c r="AS608" s="1">
        <v>1</v>
      </c>
      <c r="AT608" s="1">
        <v>1</v>
      </c>
      <c r="AU608" s="1">
        <v>0</v>
      </c>
      <c r="AV608" s="1">
        <v>1</v>
      </c>
      <c r="AW608" s="1">
        <v>0</v>
      </c>
      <c r="AX608" s="1">
        <v>0</v>
      </c>
      <c r="AY608" s="1"/>
      <c r="AZ608" s="1"/>
      <c r="BA608" s="1"/>
      <c r="BB608" s="1">
        <v>-1</v>
      </c>
      <c r="BC608" s="1">
        <v>0</v>
      </c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>
        <v>0</v>
      </c>
      <c r="CT608" s="1" t="s">
        <v>3241</v>
      </c>
      <c r="CU608" s="1"/>
      <c r="CV608" s="1" t="s">
        <v>3242</v>
      </c>
      <c r="CW608" s="1"/>
      <c r="CX608" s="1" t="s">
        <v>3237</v>
      </c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>
        <v>563158</v>
      </c>
      <c r="DU608" s="1"/>
      <c r="DV608" s="1" t="s">
        <v>234</v>
      </c>
      <c r="DW608" s="1" t="s">
        <v>427</v>
      </c>
      <c r="DX608" s="1">
        <v>4</v>
      </c>
      <c r="DY608" s="1"/>
      <c r="DZ608" s="1">
        <v>1</v>
      </c>
      <c r="EA608" s="1">
        <v>1</v>
      </c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 t="s">
        <v>428</v>
      </c>
      <c r="EP608" s="1" t="s">
        <v>429</v>
      </c>
      <c r="EQ608" s="1" t="s">
        <v>429</v>
      </c>
      <c r="ER608" s="1" t="s">
        <v>209</v>
      </c>
      <c r="ES608" s="1" t="s">
        <v>430</v>
      </c>
      <c r="ET608" s="1">
        <v>2</v>
      </c>
      <c r="EU608" s="1"/>
      <c r="EV608" s="1"/>
      <c r="EW608" s="1"/>
      <c r="EX608" s="1">
        <v>0</v>
      </c>
      <c r="EY608" s="1">
        <v>0</v>
      </c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 t="s">
        <v>3195</v>
      </c>
      <c r="GK608" s="1" t="s">
        <v>211</v>
      </c>
      <c r="GL608" s="1" t="s">
        <v>212</v>
      </c>
      <c r="GM608" s="1" t="s">
        <v>213</v>
      </c>
      <c r="GN608" s="1" t="s">
        <v>213</v>
      </c>
      <c r="GO608" s="1" t="s">
        <v>213</v>
      </c>
      <c r="GP608" s="1">
        <v>1</v>
      </c>
      <c r="GQ608" s="1"/>
    </row>
    <row r="609" spans="1:199" ht="28" customHeight="1">
      <c r="A609" s="1" t="s">
        <v>3243</v>
      </c>
      <c r="B609" s="1" t="s">
        <v>3244</v>
      </c>
      <c r="C609" s="1" t="s">
        <v>3243</v>
      </c>
      <c r="D609" s="1" t="s">
        <v>201</v>
      </c>
      <c r="E609" s="1" t="s">
        <v>3244</v>
      </c>
      <c r="F609" s="1"/>
      <c r="G609" s="1">
        <v>25200</v>
      </c>
      <c r="H609" s="1"/>
      <c r="I609" s="1">
        <v>0</v>
      </c>
      <c r="J609" s="1">
        <v>1</v>
      </c>
      <c r="K609" s="1"/>
      <c r="L609" s="1"/>
      <c r="M609" s="1"/>
      <c r="N609" s="1"/>
      <c r="O609" s="1"/>
      <c r="P609" s="1" t="s">
        <v>3245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 t="s">
        <v>3246</v>
      </c>
      <c r="AJ609" s="1"/>
      <c r="AK609" s="1"/>
      <c r="AL609" s="1"/>
      <c r="AM609" s="1"/>
      <c r="AN609" s="1"/>
      <c r="AO609" s="1"/>
      <c r="AP609" s="1"/>
      <c r="AQ609" s="1"/>
      <c r="AR609" s="1"/>
      <c r="AS609" s="1">
        <v>1</v>
      </c>
      <c r="AT609" s="1">
        <v>1</v>
      </c>
      <c r="AU609" s="1">
        <v>0</v>
      </c>
      <c r="AV609" s="1">
        <v>1</v>
      </c>
      <c r="AW609" s="1">
        <v>0</v>
      </c>
      <c r="AX609" s="1">
        <v>0</v>
      </c>
      <c r="AY609" s="1"/>
      <c r="AZ609" s="1"/>
      <c r="BA609" s="1"/>
      <c r="BB609" s="1">
        <v>-1</v>
      </c>
      <c r="BC609" s="1">
        <v>0</v>
      </c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>
        <v>0</v>
      </c>
      <c r="CT609" s="1" t="s">
        <v>3247</v>
      </c>
      <c r="CU609" s="1"/>
      <c r="CV609" s="1" t="s">
        <v>3248</v>
      </c>
      <c r="CW609" s="1"/>
      <c r="CX609" s="1" t="s">
        <v>3243</v>
      </c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>
        <v>563158</v>
      </c>
      <c r="DU609" s="1"/>
      <c r="DV609" s="1" t="s">
        <v>234</v>
      </c>
      <c r="DW609" s="1" t="s">
        <v>427</v>
      </c>
      <c r="DX609" s="1">
        <v>4</v>
      </c>
      <c r="DY609" s="1"/>
      <c r="DZ609" s="1">
        <v>1</v>
      </c>
      <c r="EA609" s="1">
        <v>1</v>
      </c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 t="s">
        <v>428</v>
      </c>
      <c r="EP609" s="1" t="s">
        <v>429</v>
      </c>
      <c r="EQ609" s="1" t="s">
        <v>429</v>
      </c>
      <c r="ER609" s="1" t="s">
        <v>209</v>
      </c>
      <c r="ES609" s="1" t="s">
        <v>430</v>
      </c>
      <c r="ET609" s="1">
        <v>2</v>
      </c>
      <c r="EU609" s="1"/>
      <c r="EV609" s="1"/>
      <c r="EW609" s="1"/>
      <c r="EX609" s="1">
        <v>0</v>
      </c>
      <c r="EY609" s="1">
        <v>0</v>
      </c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 t="s">
        <v>3195</v>
      </c>
      <c r="GK609" s="1" t="s">
        <v>211</v>
      </c>
      <c r="GL609" s="1" t="s">
        <v>212</v>
      </c>
      <c r="GM609" s="1" t="s">
        <v>213</v>
      </c>
      <c r="GN609" s="1" t="s">
        <v>213</v>
      </c>
      <c r="GO609" s="1" t="s">
        <v>213</v>
      </c>
      <c r="GP609" s="1">
        <v>1</v>
      </c>
      <c r="GQ609" s="1"/>
    </row>
    <row r="610" spans="1:199" ht="28" customHeight="1">
      <c r="A610" s="1" t="s">
        <v>3249</v>
      </c>
      <c r="B610" s="1" t="s">
        <v>3250</v>
      </c>
      <c r="C610" s="1" t="s">
        <v>3249</v>
      </c>
      <c r="D610" s="1" t="s">
        <v>201</v>
      </c>
      <c r="E610" s="1" t="s">
        <v>3250</v>
      </c>
      <c r="F610" s="1"/>
      <c r="G610" s="1">
        <v>43050</v>
      </c>
      <c r="H610" s="1"/>
      <c r="I610" s="1">
        <v>0</v>
      </c>
      <c r="J610" s="1">
        <v>1</v>
      </c>
      <c r="K610" s="1"/>
      <c r="L610" s="1"/>
      <c r="M610" s="1" t="s">
        <v>340</v>
      </c>
      <c r="N610" s="1"/>
      <c r="O610" s="1"/>
      <c r="P610" s="1" t="s">
        <v>3251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 t="s">
        <v>3252</v>
      </c>
      <c r="AJ610" s="1"/>
      <c r="AK610" s="1"/>
      <c r="AL610" s="1"/>
      <c r="AM610" s="1"/>
      <c r="AN610" s="1"/>
      <c r="AO610" s="1"/>
      <c r="AP610" s="1"/>
      <c r="AQ610" s="1"/>
      <c r="AR610" s="1"/>
      <c r="AS610" s="1">
        <v>1</v>
      </c>
      <c r="AT610" s="1">
        <v>1</v>
      </c>
      <c r="AU610" s="1">
        <v>0</v>
      </c>
      <c r="AV610" s="1">
        <v>1</v>
      </c>
      <c r="AW610" s="1">
        <v>0</v>
      </c>
      <c r="AX610" s="1">
        <v>0</v>
      </c>
      <c r="AY610" s="1"/>
      <c r="AZ610" s="1"/>
      <c r="BA610" s="1"/>
      <c r="BB610" s="1">
        <v>-1</v>
      </c>
      <c r="BC610" s="1">
        <v>2</v>
      </c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>
        <v>0</v>
      </c>
      <c r="CT610" s="1" t="s">
        <v>3253</v>
      </c>
      <c r="CU610" s="1"/>
      <c r="CV610" s="1" t="s">
        <v>3254</v>
      </c>
      <c r="CW610" s="1"/>
      <c r="CX610" s="1" t="s">
        <v>3255</v>
      </c>
      <c r="CY610" s="1">
        <v>1</v>
      </c>
      <c r="CZ610" s="1"/>
      <c r="DA610" s="1"/>
      <c r="DB610" s="1"/>
      <c r="DC610" s="1"/>
      <c r="DD610" s="1" t="s">
        <v>201</v>
      </c>
      <c r="DE610" s="1" t="s">
        <v>1535</v>
      </c>
      <c r="DF610" s="1" t="s">
        <v>1535</v>
      </c>
      <c r="DG610" s="1"/>
      <c r="DH610" s="1"/>
      <c r="DI610" s="1">
        <v>100</v>
      </c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>
        <v>563157</v>
      </c>
      <c r="DU610" s="1"/>
      <c r="DV610" s="1" t="s">
        <v>2459</v>
      </c>
      <c r="DW610" s="1" t="s">
        <v>427</v>
      </c>
      <c r="DX610" s="1">
        <v>2</v>
      </c>
      <c r="DY610" s="1"/>
      <c r="DZ610" s="1">
        <v>1</v>
      </c>
      <c r="EA610" s="1">
        <v>1</v>
      </c>
      <c r="EB610" s="1"/>
      <c r="EC610" s="1"/>
      <c r="ED610" s="1"/>
      <c r="EE610" s="1">
        <v>0</v>
      </c>
      <c r="EF610" s="1"/>
      <c r="EG610" s="1"/>
      <c r="EH610" s="1"/>
      <c r="EI610" s="1"/>
      <c r="EJ610" s="1"/>
      <c r="EK610" s="1"/>
      <c r="EL610" s="1"/>
      <c r="EM610" s="1"/>
      <c r="EN610" s="1"/>
      <c r="EO610" s="1" t="s">
        <v>1470</v>
      </c>
      <c r="EP610" s="1" t="s">
        <v>429</v>
      </c>
      <c r="EQ610" s="1" t="s">
        <v>429</v>
      </c>
      <c r="ER610" s="1" t="s">
        <v>209</v>
      </c>
      <c r="ES610" s="1" t="s">
        <v>1471</v>
      </c>
      <c r="ET610" s="1">
        <v>2</v>
      </c>
      <c r="EU610" s="1"/>
      <c r="EV610" s="1"/>
      <c r="EW610" s="1"/>
      <c r="EX610" s="1">
        <v>0</v>
      </c>
      <c r="EY610" s="1">
        <v>0</v>
      </c>
      <c r="EZ610" s="1"/>
      <c r="FA610" s="1"/>
      <c r="FB610" s="1">
        <v>1</v>
      </c>
      <c r="FC610" s="1">
        <v>0</v>
      </c>
      <c r="FD610" s="1">
        <v>0</v>
      </c>
      <c r="FE610" s="1">
        <v>1</v>
      </c>
      <c r="FF610" s="1">
        <v>1</v>
      </c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 t="s">
        <v>3256</v>
      </c>
      <c r="GK610" s="1" t="s">
        <v>211</v>
      </c>
      <c r="GL610" s="1" t="s">
        <v>212</v>
      </c>
      <c r="GM610" s="1" t="s">
        <v>213</v>
      </c>
      <c r="GN610" s="1" t="s">
        <v>213</v>
      </c>
      <c r="GO610" s="1" t="s">
        <v>213</v>
      </c>
      <c r="GP610" s="1">
        <v>1</v>
      </c>
      <c r="GQ610" s="1"/>
    </row>
    <row r="611" spans="1:199" ht="28" customHeight="1">
      <c r="A611" s="1" t="s">
        <v>3249</v>
      </c>
      <c r="B611" s="1" t="s">
        <v>3250</v>
      </c>
      <c r="C611" s="1" t="s">
        <v>3249</v>
      </c>
      <c r="D611" s="1" t="s">
        <v>201</v>
      </c>
      <c r="E611" s="1" t="s">
        <v>3250</v>
      </c>
      <c r="F611" s="1"/>
      <c r="G611" s="1">
        <v>43050</v>
      </c>
      <c r="H611" s="1"/>
      <c r="I611" s="1">
        <v>0</v>
      </c>
      <c r="J611" s="1">
        <v>1</v>
      </c>
      <c r="K611" s="1"/>
      <c r="L611" s="1"/>
      <c r="M611" s="1" t="s">
        <v>340</v>
      </c>
      <c r="N611" s="1"/>
      <c r="O611" s="1"/>
      <c r="P611" s="1" t="s">
        <v>3251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 t="s">
        <v>3252</v>
      </c>
      <c r="AJ611" s="1"/>
      <c r="AK611" s="1"/>
      <c r="AL611" s="1"/>
      <c r="AM611" s="1"/>
      <c r="AN611" s="1"/>
      <c r="AO611" s="1"/>
      <c r="AP611" s="1"/>
      <c r="AQ611" s="1"/>
      <c r="AR611" s="1"/>
      <c r="AS611" s="1">
        <v>1</v>
      </c>
      <c r="AT611" s="1">
        <v>1</v>
      </c>
      <c r="AU611" s="1">
        <v>0</v>
      </c>
      <c r="AV611" s="1">
        <v>1</v>
      </c>
      <c r="AW611" s="1">
        <v>0</v>
      </c>
      <c r="AX611" s="1">
        <v>0</v>
      </c>
      <c r="AY611" s="1"/>
      <c r="AZ611" s="1"/>
      <c r="BA611" s="1"/>
      <c r="BB611" s="1">
        <v>-1</v>
      </c>
      <c r="BC611" s="1">
        <v>2</v>
      </c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>
        <v>0</v>
      </c>
      <c r="CT611" s="1" t="s">
        <v>3253</v>
      </c>
      <c r="CU611" s="1"/>
      <c r="CV611" s="1" t="s">
        <v>3254</v>
      </c>
      <c r="CW611" s="1"/>
      <c r="CX611" s="1" t="s">
        <v>3257</v>
      </c>
      <c r="CY611" s="1">
        <v>2</v>
      </c>
      <c r="CZ611" s="1"/>
      <c r="DA611" s="1"/>
      <c r="DB611" s="1"/>
      <c r="DC611" s="1"/>
      <c r="DD611" s="1" t="s">
        <v>201</v>
      </c>
      <c r="DE611" s="1" t="s">
        <v>1538</v>
      </c>
      <c r="DF611" s="1" t="s">
        <v>1538</v>
      </c>
      <c r="DG611" s="1"/>
      <c r="DH611" s="1"/>
      <c r="DI611" s="1">
        <v>100</v>
      </c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>
        <v>563157</v>
      </c>
      <c r="DU611" s="1"/>
      <c r="DV611" s="1" t="s">
        <v>2459</v>
      </c>
      <c r="DW611" s="1" t="s">
        <v>427</v>
      </c>
      <c r="DX611" s="1">
        <v>2</v>
      </c>
      <c r="DY611" s="1"/>
      <c r="DZ611" s="1">
        <v>1</v>
      </c>
      <c r="EA611" s="1">
        <v>1</v>
      </c>
      <c r="EB611" s="1"/>
      <c r="EC611" s="1"/>
      <c r="ED611" s="1"/>
      <c r="EE611" s="1">
        <v>0</v>
      </c>
      <c r="EF611" s="1"/>
      <c r="EG611" s="1"/>
      <c r="EH611" s="1"/>
      <c r="EI611" s="1"/>
      <c r="EJ611" s="1"/>
      <c r="EK611" s="1"/>
      <c r="EL611" s="1"/>
      <c r="EM611" s="1"/>
      <c r="EN611" s="1"/>
      <c r="EO611" s="1" t="s">
        <v>1470</v>
      </c>
      <c r="EP611" s="1" t="s">
        <v>429</v>
      </c>
      <c r="EQ611" s="1" t="s">
        <v>429</v>
      </c>
      <c r="ER611" s="1" t="s">
        <v>209</v>
      </c>
      <c r="ES611" s="1" t="s">
        <v>1471</v>
      </c>
      <c r="ET611" s="1">
        <v>2</v>
      </c>
      <c r="EU611" s="1"/>
      <c r="EV611" s="1"/>
      <c r="EW611" s="1"/>
      <c r="EX611" s="1">
        <v>0</v>
      </c>
      <c r="EY611" s="1">
        <v>0</v>
      </c>
      <c r="EZ611" s="1"/>
      <c r="FA611" s="1"/>
      <c r="FB611" s="1">
        <v>1</v>
      </c>
      <c r="FC611" s="1">
        <v>0</v>
      </c>
      <c r="FD611" s="1">
        <v>0</v>
      </c>
      <c r="FE611" s="1">
        <v>1</v>
      </c>
      <c r="FF611" s="1">
        <v>1</v>
      </c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>
        <v>1</v>
      </c>
      <c r="GQ611" s="1"/>
    </row>
    <row r="612" spans="1:199" ht="28" customHeight="1">
      <c r="A612" s="1" t="s">
        <v>3249</v>
      </c>
      <c r="B612" s="1" t="s">
        <v>3250</v>
      </c>
      <c r="C612" s="1" t="s">
        <v>3249</v>
      </c>
      <c r="D612" s="1" t="s">
        <v>201</v>
      </c>
      <c r="E612" s="1" t="s">
        <v>3250</v>
      </c>
      <c r="F612" s="1"/>
      <c r="G612" s="1">
        <v>43050</v>
      </c>
      <c r="H612" s="1"/>
      <c r="I612" s="1">
        <v>0</v>
      </c>
      <c r="J612" s="1">
        <v>1</v>
      </c>
      <c r="K612" s="1"/>
      <c r="L612" s="1"/>
      <c r="M612" s="1" t="s">
        <v>340</v>
      </c>
      <c r="N612" s="1"/>
      <c r="O612" s="1"/>
      <c r="P612" s="1" t="s">
        <v>3251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 t="s">
        <v>3252</v>
      </c>
      <c r="AJ612" s="1"/>
      <c r="AK612" s="1"/>
      <c r="AL612" s="1"/>
      <c r="AM612" s="1"/>
      <c r="AN612" s="1"/>
      <c r="AO612" s="1"/>
      <c r="AP612" s="1"/>
      <c r="AQ612" s="1"/>
      <c r="AR612" s="1"/>
      <c r="AS612" s="1">
        <v>1</v>
      </c>
      <c r="AT612" s="1">
        <v>1</v>
      </c>
      <c r="AU612" s="1">
        <v>0</v>
      </c>
      <c r="AV612" s="1">
        <v>1</v>
      </c>
      <c r="AW612" s="1">
        <v>0</v>
      </c>
      <c r="AX612" s="1">
        <v>0</v>
      </c>
      <c r="AY612" s="1"/>
      <c r="AZ612" s="1"/>
      <c r="BA612" s="1"/>
      <c r="BB612" s="1">
        <v>-1</v>
      </c>
      <c r="BC612" s="1">
        <v>2</v>
      </c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>
        <v>0</v>
      </c>
      <c r="CT612" s="1" t="s">
        <v>3253</v>
      </c>
      <c r="CU612" s="1"/>
      <c r="CV612" s="1" t="s">
        <v>3254</v>
      </c>
      <c r="CW612" s="1"/>
      <c r="CX612" s="1" t="s">
        <v>3258</v>
      </c>
      <c r="CY612" s="1">
        <v>3</v>
      </c>
      <c r="CZ612" s="1"/>
      <c r="DA612" s="1"/>
      <c r="DB612" s="1"/>
      <c r="DC612" s="1"/>
      <c r="DD612" s="1" t="s">
        <v>201</v>
      </c>
      <c r="DE612" s="1" t="s">
        <v>1540</v>
      </c>
      <c r="DF612" s="1" t="s">
        <v>1540</v>
      </c>
      <c r="DG612" s="1"/>
      <c r="DH612" s="1"/>
      <c r="DI612" s="1">
        <v>100</v>
      </c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>
        <v>563157</v>
      </c>
      <c r="DU612" s="1"/>
      <c r="DV612" s="1" t="s">
        <v>2459</v>
      </c>
      <c r="DW612" s="1" t="s">
        <v>427</v>
      </c>
      <c r="DX612" s="1">
        <v>2</v>
      </c>
      <c r="DY612" s="1"/>
      <c r="DZ612" s="1">
        <v>1</v>
      </c>
      <c r="EA612" s="1">
        <v>1</v>
      </c>
      <c r="EB612" s="1"/>
      <c r="EC612" s="1"/>
      <c r="ED612" s="1"/>
      <c r="EE612" s="1">
        <v>0</v>
      </c>
      <c r="EF612" s="1"/>
      <c r="EG612" s="1"/>
      <c r="EH612" s="1"/>
      <c r="EI612" s="1"/>
      <c r="EJ612" s="1"/>
      <c r="EK612" s="1"/>
      <c r="EL612" s="1"/>
      <c r="EM612" s="1"/>
      <c r="EN612" s="1"/>
      <c r="EO612" s="1" t="s">
        <v>1470</v>
      </c>
      <c r="EP612" s="1" t="s">
        <v>429</v>
      </c>
      <c r="EQ612" s="1" t="s">
        <v>429</v>
      </c>
      <c r="ER612" s="1" t="s">
        <v>209</v>
      </c>
      <c r="ES612" s="1" t="s">
        <v>1471</v>
      </c>
      <c r="ET612" s="1">
        <v>2</v>
      </c>
      <c r="EU612" s="1"/>
      <c r="EV612" s="1"/>
      <c r="EW612" s="1"/>
      <c r="EX612" s="1">
        <v>0</v>
      </c>
      <c r="EY612" s="1">
        <v>0</v>
      </c>
      <c r="EZ612" s="1"/>
      <c r="FA612" s="1"/>
      <c r="FB612" s="1">
        <v>1</v>
      </c>
      <c r="FC612" s="1">
        <v>0</v>
      </c>
      <c r="FD612" s="1">
        <v>0</v>
      </c>
      <c r="FE612" s="1">
        <v>1</v>
      </c>
      <c r="FF612" s="1">
        <v>1</v>
      </c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>
        <v>1</v>
      </c>
      <c r="GQ612" s="1"/>
    </row>
    <row r="613" spans="1:199" ht="28" customHeight="1">
      <c r="A613" s="1" t="s">
        <v>3259</v>
      </c>
      <c r="B613" s="1" t="s">
        <v>3260</v>
      </c>
      <c r="C613" s="1" t="s">
        <v>3259</v>
      </c>
      <c r="D613" s="1" t="s">
        <v>201</v>
      </c>
      <c r="E613" s="1" t="s">
        <v>3260</v>
      </c>
      <c r="F613" s="1"/>
      <c r="G613" s="1">
        <v>43050</v>
      </c>
      <c r="H613" s="1"/>
      <c r="I613" s="1">
        <v>0</v>
      </c>
      <c r="J613" s="1">
        <v>1</v>
      </c>
      <c r="K613" s="1"/>
      <c r="L613" s="1"/>
      <c r="M613" s="1" t="s">
        <v>340</v>
      </c>
      <c r="N613" s="1"/>
      <c r="O613" s="1"/>
      <c r="P613" s="1" t="s">
        <v>3261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 t="s">
        <v>3262</v>
      </c>
      <c r="AJ613" s="1"/>
      <c r="AK613" s="1"/>
      <c r="AL613" s="1"/>
      <c r="AM613" s="1"/>
      <c r="AN613" s="1"/>
      <c r="AO613" s="1"/>
      <c r="AP613" s="1"/>
      <c r="AQ613" s="1"/>
      <c r="AR613" s="1"/>
      <c r="AS613" s="1">
        <v>1</v>
      </c>
      <c r="AT613" s="1">
        <v>1</v>
      </c>
      <c r="AU613" s="1">
        <v>0</v>
      </c>
      <c r="AV613" s="1">
        <v>1</v>
      </c>
      <c r="AW613" s="1">
        <v>0</v>
      </c>
      <c r="AX613" s="1">
        <v>0</v>
      </c>
      <c r="AY613" s="1"/>
      <c r="AZ613" s="1"/>
      <c r="BA613" s="1"/>
      <c r="BB613" s="1">
        <v>-1</v>
      </c>
      <c r="BC613" s="1">
        <v>2</v>
      </c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>
        <v>0</v>
      </c>
      <c r="CT613" s="1" t="s">
        <v>3263</v>
      </c>
      <c r="CU613" s="1"/>
      <c r="CV613" s="1" t="s">
        <v>3264</v>
      </c>
      <c r="CW613" s="1"/>
      <c r="CX613" s="1" t="s">
        <v>3265</v>
      </c>
      <c r="CY613" s="1">
        <v>1</v>
      </c>
      <c r="CZ613" s="1"/>
      <c r="DA613" s="1"/>
      <c r="DB613" s="1"/>
      <c r="DC613" s="1"/>
      <c r="DD613" s="1" t="s">
        <v>201</v>
      </c>
      <c r="DE613" s="1" t="s">
        <v>1535</v>
      </c>
      <c r="DF613" s="1" t="s">
        <v>1535</v>
      </c>
      <c r="DG613" s="1"/>
      <c r="DH613" s="1"/>
      <c r="DI613" s="1">
        <v>100</v>
      </c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>
        <v>563157</v>
      </c>
      <c r="DU613" s="1"/>
      <c r="DV613" s="1" t="s">
        <v>2459</v>
      </c>
      <c r="DW613" s="1" t="s">
        <v>427</v>
      </c>
      <c r="DX613" s="1">
        <v>2</v>
      </c>
      <c r="DY613" s="1"/>
      <c r="DZ613" s="1">
        <v>1</v>
      </c>
      <c r="EA613" s="1">
        <v>1</v>
      </c>
      <c r="EB613" s="1"/>
      <c r="EC613" s="1"/>
      <c r="ED613" s="1"/>
      <c r="EE613" s="1">
        <v>0</v>
      </c>
      <c r="EF613" s="1"/>
      <c r="EG613" s="1"/>
      <c r="EH613" s="1"/>
      <c r="EI613" s="1"/>
      <c r="EJ613" s="1"/>
      <c r="EK613" s="1"/>
      <c r="EL613" s="1"/>
      <c r="EM613" s="1"/>
      <c r="EN613" s="1"/>
      <c r="EO613" s="1" t="s">
        <v>1470</v>
      </c>
      <c r="EP613" s="1" t="s">
        <v>429</v>
      </c>
      <c r="EQ613" s="1" t="s">
        <v>429</v>
      </c>
      <c r="ER613" s="1" t="s">
        <v>209</v>
      </c>
      <c r="ES613" s="1" t="s">
        <v>1471</v>
      </c>
      <c r="ET613" s="1">
        <v>2</v>
      </c>
      <c r="EU613" s="1"/>
      <c r="EV613" s="1"/>
      <c r="EW613" s="1"/>
      <c r="EX613" s="1">
        <v>0</v>
      </c>
      <c r="EY613" s="1">
        <v>0</v>
      </c>
      <c r="EZ613" s="1"/>
      <c r="FA613" s="1"/>
      <c r="FB613" s="1">
        <v>1</v>
      </c>
      <c r="FC613" s="1">
        <v>0</v>
      </c>
      <c r="FD613" s="1">
        <v>0</v>
      </c>
      <c r="FE613" s="1">
        <v>1</v>
      </c>
      <c r="FF613" s="1">
        <v>1</v>
      </c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 t="s">
        <v>3256</v>
      </c>
      <c r="GK613" s="1" t="s">
        <v>211</v>
      </c>
      <c r="GL613" s="1" t="s">
        <v>212</v>
      </c>
      <c r="GM613" s="1" t="s">
        <v>213</v>
      </c>
      <c r="GN613" s="1" t="s">
        <v>213</v>
      </c>
      <c r="GO613" s="1" t="s">
        <v>213</v>
      </c>
      <c r="GP613" s="1">
        <v>1</v>
      </c>
      <c r="GQ613" s="1"/>
    </row>
    <row r="614" spans="1:199" ht="28" customHeight="1">
      <c r="A614" s="1" t="s">
        <v>3259</v>
      </c>
      <c r="B614" s="1" t="s">
        <v>3260</v>
      </c>
      <c r="C614" s="1" t="s">
        <v>3259</v>
      </c>
      <c r="D614" s="1" t="s">
        <v>201</v>
      </c>
      <c r="E614" s="1" t="s">
        <v>3260</v>
      </c>
      <c r="F614" s="1"/>
      <c r="G614" s="1">
        <v>43050</v>
      </c>
      <c r="H614" s="1"/>
      <c r="I614" s="1">
        <v>0</v>
      </c>
      <c r="J614" s="1">
        <v>1</v>
      </c>
      <c r="K614" s="1"/>
      <c r="L614" s="1"/>
      <c r="M614" s="1" t="s">
        <v>340</v>
      </c>
      <c r="N614" s="1"/>
      <c r="O614" s="1"/>
      <c r="P614" s="1" t="s">
        <v>3261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 t="s">
        <v>3262</v>
      </c>
      <c r="AJ614" s="1"/>
      <c r="AK614" s="1"/>
      <c r="AL614" s="1"/>
      <c r="AM614" s="1"/>
      <c r="AN614" s="1"/>
      <c r="AO614" s="1"/>
      <c r="AP614" s="1"/>
      <c r="AQ614" s="1"/>
      <c r="AR614" s="1"/>
      <c r="AS614" s="1">
        <v>1</v>
      </c>
      <c r="AT614" s="1">
        <v>1</v>
      </c>
      <c r="AU614" s="1">
        <v>0</v>
      </c>
      <c r="AV614" s="1">
        <v>1</v>
      </c>
      <c r="AW614" s="1">
        <v>0</v>
      </c>
      <c r="AX614" s="1">
        <v>0</v>
      </c>
      <c r="AY614" s="1"/>
      <c r="AZ614" s="1"/>
      <c r="BA614" s="1"/>
      <c r="BB614" s="1">
        <v>-1</v>
      </c>
      <c r="BC614" s="1">
        <v>2</v>
      </c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>
        <v>0</v>
      </c>
      <c r="CT614" s="1" t="s">
        <v>3263</v>
      </c>
      <c r="CU614" s="1"/>
      <c r="CV614" s="1" t="s">
        <v>3264</v>
      </c>
      <c r="CW614" s="1"/>
      <c r="CX614" s="1" t="s">
        <v>3266</v>
      </c>
      <c r="CY614" s="1">
        <v>2</v>
      </c>
      <c r="CZ614" s="1"/>
      <c r="DA614" s="1"/>
      <c r="DB614" s="1"/>
      <c r="DC614" s="1"/>
      <c r="DD614" s="1" t="s">
        <v>201</v>
      </c>
      <c r="DE614" s="1" t="s">
        <v>1538</v>
      </c>
      <c r="DF614" s="1" t="s">
        <v>1538</v>
      </c>
      <c r="DG614" s="1"/>
      <c r="DH614" s="1"/>
      <c r="DI614" s="1">
        <v>100</v>
      </c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>
        <v>563157</v>
      </c>
      <c r="DU614" s="1"/>
      <c r="DV614" s="1" t="s">
        <v>2459</v>
      </c>
      <c r="DW614" s="1" t="s">
        <v>427</v>
      </c>
      <c r="DX614" s="1">
        <v>2</v>
      </c>
      <c r="DY614" s="1"/>
      <c r="DZ614" s="1">
        <v>1</v>
      </c>
      <c r="EA614" s="1">
        <v>1</v>
      </c>
      <c r="EB614" s="1"/>
      <c r="EC614" s="1"/>
      <c r="ED614" s="1"/>
      <c r="EE614" s="1">
        <v>0</v>
      </c>
      <c r="EF614" s="1"/>
      <c r="EG614" s="1"/>
      <c r="EH614" s="1"/>
      <c r="EI614" s="1"/>
      <c r="EJ614" s="1"/>
      <c r="EK614" s="1"/>
      <c r="EL614" s="1"/>
      <c r="EM614" s="1"/>
      <c r="EN614" s="1"/>
      <c r="EO614" s="1" t="s">
        <v>1470</v>
      </c>
      <c r="EP614" s="1" t="s">
        <v>429</v>
      </c>
      <c r="EQ614" s="1" t="s">
        <v>429</v>
      </c>
      <c r="ER614" s="1" t="s">
        <v>209</v>
      </c>
      <c r="ES614" s="1" t="s">
        <v>1471</v>
      </c>
      <c r="ET614" s="1">
        <v>2</v>
      </c>
      <c r="EU614" s="1"/>
      <c r="EV614" s="1"/>
      <c r="EW614" s="1"/>
      <c r="EX614" s="1">
        <v>0</v>
      </c>
      <c r="EY614" s="1">
        <v>0</v>
      </c>
      <c r="EZ614" s="1"/>
      <c r="FA614" s="1"/>
      <c r="FB614" s="1">
        <v>1</v>
      </c>
      <c r="FC614" s="1">
        <v>0</v>
      </c>
      <c r="FD614" s="1">
        <v>0</v>
      </c>
      <c r="FE614" s="1">
        <v>1</v>
      </c>
      <c r="FF614" s="1">
        <v>1</v>
      </c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>
        <v>1</v>
      </c>
      <c r="GQ614" s="1"/>
    </row>
    <row r="615" spans="1:199" ht="28" customHeight="1">
      <c r="A615" s="1" t="s">
        <v>3259</v>
      </c>
      <c r="B615" s="1" t="s">
        <v>3260</v>
      </c>
      <c r="C615" s="1" t="s">
        <v>3259</v>
      </c>
      <c r="D615" s="1" t="s">
        <v>201</v>
      </c>
      <c r="E615" s="1" t="s">
        <v>3260</v>
      </c>
      <c r="F615" s="1"/>
      <c r="G615" s="1">
        <v>43050</v>
      </c>
      <c r="H615" s="1"/>
      <c r="I615" s="1">
        <v>0</v>
      </c>
      <c r="J615" s="1">
        <v>1</v>
      </c>
      <c r="K615" s="1"/>
      <c r="L615" s="1"/>
      <c r="M615" s="1" t="s">
        <v>340</v>
      </c>
      <c r="N615" s="1"/>
      <c r="O615" s="1"/>
      <c r="P615" s="1" t="s">
        <v>3261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 t="s">
        <v>3262</v>
      </c>
      <c r="AJ615" s="1"/>
      <c r="AK615" s="1"/>
      <c r="AL615" s="1"/>
      <c r="AM615" s="1"/>
      <c r="AN615" s="1"/>
      <c r="AO615" s="1"/>
      <c r="AP615" s="1"/>
      <c r="AQ615" s="1"/>
      <c r="AR615" s="1"/>
      <c r="AS615" s="1">
        <v>1</v>
      </c>
      <c r="AT615" s="1">
        <v>1</v>
      </c>
      <c r="AU615" s="1">
        <v>0</v>
      </c>
      <c r="AV615" s="1">
        <v>1</v>
      </c>
      <c r="AW615" s="1">
        <v>0</v>
      </c>
      <c r="AX615" s="1">
        <v>0</v>
      </c>
      <c r="AY615" s="1"/>
      <c r="AZ615" s="1"/>
      <c r="BA615" s="1"/>
      <c r="BB615" s="1">
        <v>-1</v>
      </c>
      <c r="BC615" s="1">
        <v>2</v>
      </c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>
        <v>0</v>
      </c>
      <c r="CT615" s="1" t="s">
        <v>3263</v>
      </c>
      <c r="CU615" s="1"/>
      <c r="CV615" s="1" t="s">
        <v>3264</v>
      </c>
      <c r="CW615" s="1"/>
      <c r="CX615" s="1" t="s">
        <v>3267</v>
      </c>
      <c r="CY615" s="1">
        <v>3</v>
      </c>
      <c r="CZ615" s="1"/>
      <c r="DA615" s="1"/>
      <c r="DB615" s="1"/>
      <c r="DC615" s="1"/>
      <c r="DD615" s="1" t="s">
        <v>201</v>
      </c>
      <c r="DE615" s="1" t="s">
        <v>1540</v>
      </c>
      <c r="DF615" s="1" t="s">
        <v>1540</v>
      </c>
      <c r="DG615" s="1"/>
      <c r="DH615" s="1"/>
      <c r="DI615" s="1">
        <v>100</v>
      </c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>
        <v>563157</v>
      </c>
      <c r="DU615" s="1"/>
      <c r="DV615" s="1" t="s">
        <v>2459</v>
      </c>
      <c r="DW615" s="1" t="s">
        <v>427</v>
      </c>
      <c r="DX615" s="1">
        <v>2</v>
      </c>
      <c r="DY615" s="1"/>
      <c r="DZ615" s="1">
        <v>1</v>
      </c>
      <c r="EA615" s="1">
        <v>1</v>
      </c>
      <c r="EB615" s="1"/>
      <c r="EC615" s="1"/>
      <c r="ED615" s="1"/>
      <c r="EE615" s="1">
        <v>0</v>
      </c>
      <c r="EF615" s="1"/>
      <c r="EG615" s="1"/>
      <c r="EH615" s="1"/>
      <c r="EI615" s="1"/>
      <c r="EJ615" s="1"/>
      <c r="EK615" s="1"/>
      <c r="EL615" s="1"/>
      <c r="EM615" s="1"/>
      <c r="EN615" s="1"/>
      <c r="EO615" s="1" t="s">
        <v>1470</v>
      </c>
      <c r="EP615" s="1" t="s">
        <v>429</v>
      </c>
      <c r="EQ615" s="1" t="s">
        <v>429</v>
      </c>
      <c r="ER615" s="1" t="s">
        <v>209</v>
      </c>
      <c r="ES615" s="1" t="s">
        <v>1471</v>
      </c>
      <c r="ET615" s="1">
        <v>2</v>
      </c>
      <c r="EU615" s="1"/>
      <c r="EV615" s="1"/>
      <c r="EW615" s="1"/>
      <c r="EX615" s="1">
        <v>0</v>
      </c>
      <c r="EY615" s="1">
        <v>0</v>
      </c>
      <c r="EZ615" s="1"/>
      <c r="FA615" s="1"/>
      <c r="FB615" s="1">
        <v>1</v>
      </c>
      <c r="FC615" s="1">
        <v>0</v>
      </c>
      <c r="FD615" s="1">
        <v>0</v>
      </c>
      <c r="FE615" s="1">
        <v>1</v>
      </c>
      <c r="FF615" s="1">
        <v>1</v>
      </c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>
        <v>1</v>
      </c>
      <c r="GQ615" s="1"/>
    </row>
    <row r="616" spans="1:199" ht="28" customHeight="1">
      <c r="A616" s="1" t="s">
        <v>3268</v>
      </c>
      <c r="B616" s="1" t="s">
        <v>3269</v>
      </c>
      <c r="C616" s="1" t="s">
        <v>3268</v>
      </c>
      <c r="D616" s="1" t="s">
        <v>201</v>
      </c>
      <c r="E616" s="1" t="s">
        <v>3269</v>
      </c>
      <c r="F616" s="1"/>
      <c r="G616" s="1">
        <v>43050</v>
      </c>
      <c r="H616" s="1"/>
      <c r="I616" s="1">
        <v>0</v>
      </c>
      <c r="J616" s="1">
        <v>1</v>
      </c>
      <c r="K616" s="1"/>
      <c r="L616" s="1"/>
      <c r="M616" s="1" t="s">
        <v>340</v>
      </c>
      <c r="N616" s="1"/>
      <c r="O616" s="1"/>
      <c r="P616" s="1" t="s">
        <v>3270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 t="s">
        <v>3271</v>
      </c>
      <c r="AJ616" s="1"/>
      <c r="AK616" s="1"/>
      <c r="AL616" s="1"/>
      <c r="AM616" s="1"/>
      <c r="AN616" s="1"/>
      <c r="AO616" s="1"/>
      <c r="AP616" s="1"/>
      <c r="AQ616" s="1"/>
      <c r="AR616" s="1"/>
      <c r="AS616" s="1">
        <v>1</v>
      </c>
      <c r="AT616" s="1">
        <v>1</v>
      </c>
      <c r="AU616" s="1">
        <v>0</v>
      </c>
      <c r="AV616" s="1">
        <v>1</v>
      </c>
      <c r="AW616" s="1">
        <v>0</v>
      </c>
      <c r="AX616" s="1">
        <v>0</v>
      </c>
      <c r="AY616" s="1"/>
      <c r="AZ616" s="1"/>
      <c r="BA616" s="1"/>
      <c r="BB616" s="1">
        <v>-1</v>
      </c>
      <c r="BC616" s="1">
        <v>2</v>
      </c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>
        <v>0</v>
      </c>
      <c r="CT616" s="1" t="s">
        <v>3272</v>
      </c>
      <c r="CU616" s="1"/>
      <c r="CV616" s="1" t="s">
        <v>3273</v>
      </c>
      <c r="CW616" s="1"/>
      <c r="CX616" s="1" t="s">
        <v>3274</v>
      </c>
      <c r="CY616" s="1">
        <v>1</v>
      </c>
      <c r="CZ616" s="1"/>
      <c r="DA616" s="1"/>
      <c r="DB616" s="1"/>
      <c r="DC616" s="1"/>
      <c r="DD616" s="1" t="s">
        <v>201</v>
      </c>
      <c r="DE616" s="1" t="s">
        <v>1535</v>
      </c>
      <c r="DF616" s="1" t="s">
        <v>1535</v>
      </c>
      <c r="DG616" s="1"/>
      <c r="DH616" s="1"/>
      <c r="DI616" s="1">
        <v>100</v>
      </c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>
        <v>563157</v>
      </c>
      <c r="DU616" s="1"/>
      <c r="DV616" s="1" t="s">
        <v>2459</v>
      </c>
      <c r="DW616" s="1" t="s">
        <v>427</v>
      </c>
      <c r="DX616" s="1">
        <v>2</v>
      </c>
      <c r="DY616" s="1"/>
      <c r="DZ616" s="1">
        <v>1</v>
      </c>
      <c r="EA616" s="1">
        <v>1</v>
      </c>
      <c r="EB616" s="1"/>
      <c r="EC616" s="1"/>
      <c r="ED616" s="1"/>
      <c r="EE616" s="1">
        <v>0</v>
      </c>
      <c r="EF616" s="1"/>
      <c r="EG616" s="1"/>
      <c r="EH616" s="1"/>
      <c r="EI616" s="1"/>
      <c r="EJ616" s="1"/>
      <c r="EK616" s="1"/>
      <c r="EL616" s="1"/>
      <c r="EM616" s="1"/>
      <c r="EN616" s="1"/>
      <c r="EO616" s="1" t="s">
        <v>1470</v>
      </c>
      <c r="EP616" s="1" t="s">
        <v>429</v>
      </c>
      <c r="EQ616" s="1" t="s">
        <v>429</v>
      </c>
      <c r="ER616" s="1" t="s">
        <v>209</v>
      </c>
      <c r="ES616" s="1" t="s">
        <v>1471</v>
      </c>
      <c r="ET616" s="1">
        <v>2</v>
      </c>
      <c r="EU616" s="1"/>
      <c r="EV616" s="1"/>
      <c r="EW616" s="1"/>
      <c r="EX616" s="1">
        <v>0</v>
      </c>
      <c r="EY616" s="1">
        <v>0</v>
      </c>
      <c r="EZ616" s="1"/>
      <c r="FA616" s="1"/>
      <c r="FB616" s="1">
        <v>1</v>
      </c>
      <c r="FC616" s="1">
        <v>0</v>
      </c>
      <c r="FD616" s="1">
        <v>0</v>
      </c>
      <c r="FE616" s="1">
        <v>1</v>
      </c>
      <c r="FF616" s="1">
        <v>1</v>
      </c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 t="s">
        <v>3256</v>
      </c>
      <c r="GK616" s="1" t="s">
        <v>211</v>
      </c>
      <c r="GL616" s="1" t="s">
        <v>212</v>
      </c>
      <c r="GM616" s="1" t="s">
        <v>213</v>
      </c>
      <c r="GN616" s="1" t="s">
        <v>213</v>
      </c>
      <c r="GO616" s="1" t="s">
        <v>213</v>
      </c>
      <c r="GP616" s="1">
        <v>1</v>
      </c>
      <c r="GQ616" s="1"/>
    </row>
    <row r="617" spans="1:199" ht="28" customHeight="1">
      <c r="A617" s="1" t="s">
        <v>3268</v>
      </c>
      <c r="B617" s="1" t="s">
        <v>3269</v>
      </c>
      <c r="C617" s="1" t="s">
        <v>3268</v>
      </c>
      <c r="D617" s="1" t="s">
        <v>201</v>
      </c>
      <c r="E617" s="1" t="s">
        <v>3269</v>
      </c>
      <c r="F617" s="1"/>
      <c r="G617" s="1">
        <v>43050</v>
      </c>
      <c r="H617" s="1"/>
      <c r="I617" s="1">
        <v>0</v>
      </c>
      <c r="J617" s="1">
        <v>1</v>
      </c>
      <c r="K617" s="1"/>
      <c r="L617" s="1"/>
      <c r="M617" s="1" t="s">
        <v>340</v>
      </c>
      <c r="N617" s="1"/>
      <c r="O617" s="1"/>
      <c r="P617" s="1" t="s">
        <v>3270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 t="s">
        <v>3271</v>
      </c>
      <c r="AJ617" s="1"/>
      <c r="AK617" s="1"/>
      <c r="AL617" s="1"/>
      <c r="AM617" s="1"/>
      <c r="AN617" s="1"/>
      <c r="AO617" s="1"/>
      <c r="AP617" s="1"/>
      <c r="AQ617" s="1"/>
      <c r="AR617" s="1"/>
      <c r="AS617" s="1">
        <v>1</v>
      </c>
      <c r="AT617" s="1">
        <v>1</v>
      </c>
      <c r="AU617" s="1">
        <v>0</v>
      </c>
      <c r="AV617" s="1">
        <v>1</v>
      </c>
      <c r="AW617" s="1">
        <v>0</v>
      </c>
      <c r="AX617" s="1">
        <v>0</v>
      </c>
      <c r="AY617" s="1"/>
      <c r="AZ617" s="1"/>
      <c r="BA617" s="1"/>
      <c r="BB617" s="1">
        <v>-1</v>
      </c>
      <c r="BC617" s="1">
        <v>2</v>
      </c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>
        <v>0</v>
      </c>
      <c r="CT617" s="1" t="s">
        <v>3272</v>
      </c>
      <c r="CU617" s="1"/>
      <c r="CV617" s="1" t="s">
        <v>3273</v>
      </c>
      <c r="CW617" s="1"/>
      <c r="CX617" s="1" t="s">
        <v>3275</v>
      </c>
      <c r="CY617" s="1">
        <v>2</v>
      </c>
      <c r="CZ617" s="1"/>
      <c r="DA617" s="1"/>
      <c r="DB617" s="1"/>
      <c r="DC617" s="1"/>
      <c r="DD617" s="1" t="s">
        <v>201</v>
      </c>
      <c r="DE617" s="1" t="s">
        <v>1538</v>
      </c>
      <c r="DF617" s="1" t="s">
        <v>1538</v>
      </c>
      <c r="DG617" s="1"/>
      <c r="DH617" s="1"/>
      <c r="DI617" s="1">
        <v>99</v>
      </c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>
        <v>563157</v>
      </c>
      <c r="DU617" s="1"/>
      <c r="DV617" s="1" t="s">
        <v>2459</v>
      </c>
      <c r="DW617" s="1" t="s">
        <v>427</v>
      </c>
      <c r="DX617" s="1">
        <v>2</v>
      </c>
      <c r="DY617" s="1"/>
      <c r="DZ617" s="1">
        <v>1</v>
      </c>
      <c r="EA617" s="1">
        <v>1</v>
      </c>
      <c r="EB617" s="1"/>
      <c r="EC617" s="1"/>
      <c r="ED617" s="1"/>
      <c r="EE617" s="1">
        <v>0</v>
      </c>
      <c r="EF617" s="1"/>
      <c r="EG617" s="1"/>
      <c r="EH617" s="1"/>
      <c r="EI617" s="1"/>
      <c r="EJ617" s="1"/>
      <c r="EK617" s="1"/>
      <c r="EL617" s="1"/>
      <c r="EM617" s="1"/>
      <c r="EN617" s="1"/>
      <c r="EO617" s="1" t="s">
        <v>1470</v>
      </c>
      <c r="EP617" s="1" t="s">
        <v>429</v>
      </c>
      <c r="EQ617" s="1" t="s">
        <v>429</v>
      </c>
      <c r="ER617" s="1" t="s">
        <v>209</v>
      </c>
      <c r="ES617" s="1" t="s">
        <v>1471</v>
      </c>
      <c r="ET617" s="1">
        <v>2</v>
      </c>
      <c r="EU617" s="1"/>
      <c r="EV617" s="1"/>
      <c r="EW617" s="1"/>
      <c r="EX617" s="1">
        <v>0</v>
      </c>
      <c r="EY617" s="1">
        <v>0</v>
      </c>
      <c r="EZ617" s="1"/>
      <c r="FA617" s="1"/>
      <c r="FB617" s="1">
        <v>1</v>
      </c>
      <c r="FC617" s="1">
        <v>0</v>
      </c>
      <c r="FD617" s="1">
        <v>0</v>
      </c>
      <c r="FE617" s="1">
        <v>1</v>
      </c>
      <c r="FF617" s="1">
        <v>1</v>
      </c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>
        <v>1</v>
      </c>
      <c r="GQ617" s="1"/>
    </row>
    <row r="618" spans="1:199" ht="28" customHeight="1">
      <c r="A618" s="1" t="s">
        <v>3268</v>
      </c>
      <c r="B618" s="1" t="s">
        <v>3269</v>
      </c>
      <c r="C618" s="1" t="s">
        <v>3268</v>
      </c>
      <c r="D618" s="1" t="s">
        <v>201</v>
      </c>
      <c r="E618" s="1" t="s">
        <v>3269</v>
      </c>
      <c r="F618" s="1"/>
      <c r="G618" s="1">
        <v>43050</v>
      </c>
      <c r="H618" s="1"/>
      <c r="I618" s="1">
        <v>0</v>
      </c>
      <c r="J618" s="1">
        <v>1</v>
      </c>
      <c r="K618" s="1"/>
      <c r="L618" s="1"/>
      <c r="M618" s="1" t="s">
        <v>340</v>
      </c>
      <c r="N618" s="1"/>
      <c r="O618" s="1"/>
      <c r="P618" s="1" t="s">
        <v>3270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 t="s">
        <v>3271</v>
      </c>
      <c r="AJ618" s="1"/>
      <c r="AK618" s="1"/>
      <c r="AL618" s="1"/>
      <c r="AM618" s="1"/>
      <c r="AN618" s="1"/>
      <c r="AO618" s="1"/>
      <c r="AP618" s="1"/>
      <c r="AQ618" s="1"/>
      <c r="AR618" s="1"/>
      <c r="AS618" s="1">
        <v>1</v>
      </c>
      <c r="AT618" s="1">
        <v>1</v>
      </c>
      <c r="AU618" s="1">
        <v>0</v>
      </c>
      <c r="AV618" s="1">
        <v>1</v>
      </c>
      <c r="AW618" s="1">
        <v>0</v>
      </c>
      <c r="AX618" s="1">
        <v>0</v>
      </c>
      <c r="AY618" s="1"/>
      <c r="AZ618" s="1"/>
      <c r="BA618" s="1"/>
      <c r="BB618" s="1">
        <v>-1</v>
      </c>
      <c r="BC618" s="1">
        <v>2</v>
      </c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>
        <v>0</v>
      </c>
      <c r="CT618" s="1" t="s">
        <v>3272</v>
      </c>
      <c r="CU618" s="1"/>
      <c r="CV618" s="1" t="s">
        <v>3273</v>
      </c>
      <c r="CW618" s="1"/>
      <c r="CX618" s="1" t="s">
        <v>3276</v>
      </c>
      <c r="CY618" s="1">
        <v>3</v>
      </c>
      <c r="CZ618" s="1"/>
      <c r="DA618" s="1"/>
      <c r="DB618" s="1"/>
      <c r="DC618" s="1"/>
      <c r="DD618" s="1" t="s">
        <v>201</v>
      </c>
      <c r="DE618" s="1" t="s">
        <v>1540</v>
      </c>
      <c r="DF618" s="1" t="s">
        <v>1540</v>
      </c>
      <c r="DG618" s="1"/>
      <c r="DH618" s="1"/>
      <c r="DI618" s="1">
        <v>100</v>
      </c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>
        <v>563157</v>
      </c>
      <c r="DU618" s="1"/>
      <c r="DV618" s="1" t="s">
        <v>2459</v>
      </c>
      <c r="DW618" s="1" t="s">
        <v>427</v>
      </c>
      <c r="DX618" s="1">
        <v>2</v>
      </c>
      <c r="DY618" s="1"/>
      <c r="DZ618" s="1">
        <v>1</v>
      </c>
      <c r="EA618" s="1">
        <v>1</v>
      </c>
      <c r="EB618" s="1"/>
      <c r="EC618" s="1"/>
      <c r="ED618" s="1"/>
      <c r="EE618" s="1">
        <v>0</v>
      </c>
      <c r="EF618" s="1"/>
      <c r="EG618" s="1"/>
      <c r="EH618" s="1"/>
      <c r="EI618" s="1"/>
      <c r="EJ618" s="1"/>
      <c r="EK618" s="1"/>
      <c r="EL618" s="1"/>
      <c r="EM618" s="1"/>
      <c r="EN618" s="1"/>
      <c r="EO618" s="1" t="s">
        <v>1470</v>
      </c>
      <c r="EP618" s="1" t="s">
        <v>429</v>
      </c>
      <c r="EQ618" s="1" t="s">
        <v>429</v>
      </c>
      <c r="ER618" s="1" t="s">
        <v>209</v>
      </c>
      <c r="ES618" s="1" t="s">
        <v>1471</v>
      </c>
      <c r="ET618" s="1">
        <v>2</v>
      </c>
      <c r="EU618" s="1"/>
      <c r="EV618" s="1"/>
      <c r="EW618" s="1"/>
      <c r="EX618" s="1">
        <v>0</v>
      </c>
      <c r="EY618" s="1">
        <v>0</v>
      </c>
      <c r="EZ618" s="1"/>
      <c r="FA618" s="1"/>
      <c r="FB618" s="1">
        <v>1</v>
      </c>
      <c r="FC618" s="1">
        <v>0</v>
      </c>
      <c r="FD618" s="1">
        <v>0</v>
      </c>
      <c r="FE618" s="1">
        <v>1</v>
      </c>
      <c r="FF618" s="1">
        <v>1</v>
      </c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>
        <v>1</v>
      </c>
      <c r="GQ618" s="1"/>
    </row>
    <row r="619" spans="1:199" ht="28" customHeight="1">
      <c r="A619" s="1" t="s">
        <v>3277</v>
      </c>
      <c r="B619" s="1" t="s">
        <v>3278</v>
      </c>
      <c r="C619" s="1" t="s">
        <v>3277</v>
      </c>
      <c r="D619" s="1" t="s">
        <v>201</v>
      </c>
      <c r="E619" s="1" t="s">
        <v>3278</v>
      </c>
      <c r="F619" s="1"/>
      <c r="G619" s="1">
        <v>47250</v>
      </c>
      <c r="H619" s="1"/>
      <c r="I619" s="1">
        <v>0</v>
      </c>
      <c r="J619" s="1">
        <v>1</v>
      </c>
      <c r="K619" s="1"/>
      <c r="L619" s="1"/>
      <c r="M619" s="1" t="s">
        <v>340</v>
      </c>
      <c r="N619" s="1"/>
      <c r="O619" s="1"/>
      <c r="P619" s="1" t="s">
        <v>3279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 t="s">
        <v>3280</v>
      </c>
      <c r="AJ619" s="1"/>
      <c r="AK619" s="1"/>
      <c r="AL619" s="1"/>
      <c r="AM619" s="1"/>
      <c r="AN619" s="1"/>
      <c r="AO619" s="1"/>
      <c r="AP619" s="1"/>
      <c r="AQ619" s="1"/>
      <c r="AR619" s="1"/>
      <c r="AS619" s="1">
        <v>1</v>
      </c>
      <c r="AT619" s="1">
        <v>1</v>
      </c>
      <c r="AU619" s="1">
        <v>0</v>
      </c>
      <c r="AV619" s="1">
        <v>1</v>
      </c>
      <c r="AW619" s="1">
        <v>0</v>
      </c>
      <c r="AX619" s="1">
        <v>0</v>
      </c>
      <c r="AY619" s="1"/>
      <c r="AZ619" s="1"/>
      <c r="BA619" s="1"/>
      <c r="BB619" s="1">
        <v>-1</v>
      </c>
      <c r="BC619" s="1">
        <v>2</v>
      </c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>
        <v>0</v>
      </c>
      <c r="CT619" s="1" t="s">
        <v>3281</v>
      </c>
      <c r="CU619" s="1"/>
      <c r="CV619" s="1" t="s">
        <v>3282</v>
      </c>
      <c r="CW619" s="1"/>
      <c r="CX619" s="1" t="s">
        <v>3283</v>
      </c>
      <c r="CY619" s="1">
        <v>1</v>
      </c>
      <c r="CZ619" s="1"/>
      <c r="DA619" s="1"/>
      <c r="DB619" s="1"/>
      <c r="DC619" s="1"/>
      <c r="DD619" s="1" t="s">
        <v>201</v>
      </c>
      <c r="DE619" s="1" t="s">
        <v>1508</v>
      </c>
      <c r="DF619" s="1" t="s">
        <v>1508</v>
      </c>
      <c r="DG619" s="1"/>
      <c r="DH619" s="1"/>
      <c r="DI619" s="1">
        <v>99</v>
      </c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>
        <v>563157</v>
      </c>
      <c r="DU619" s="1"/>
      <c r="DV619" s="1" t="s">
        <v>2459</v>
      </c>
      <c r="DW619" s="1" t="s">
        <v>427</v>
      </c>
      <c r="DX619" s="1">
        <v>2</v>
      </c>
      <c r="DY619" s="1"/>
      <c r="DZ619" s="1">
        <v>1</v>
      </c>
      <c r="EA619" s="1">
        <v>1</v>
      </c>
      <c r="EB619" s="1"/>
      <c r="EC619" s="1"/>
      <c r="ED619" s="1"/>
      <c r="EE619" s="1">
        <v>0</v>
      </c>
      <c r="EF619" s="1"/>
      <c r="EG619" s="1"/>
      <c r="EH619" s="1"/>
      <c r="EI619" s="1"/>
      <c r="EJ619" s="1"/>
      <c r="EK619" s="1"/>
      <c r="EL619" s="1"/>
      <c r="EM619" s="1"/>
      <c r="EN619" s="1"/>
      <c r="EO619" s="1" t="s">
        <v>1470</v>
      </c>
      <c r="EP619" s="1" t="s">
        <v>429</v>
      </c>
      <c r="EQ619" s="1" t="s">
        <v>429</v>
      </c>
      <c r="ER619" s="1" t="s">
        <v>209</v>
      </c>
      <c r="ES619" s="1" t="s">
        <v>1471</v>
      </c>
      <c r="ET619" s="1">
        <v>2</v>
      </c>
      <c r="EU619" s="1"/>
      <c r="EV619" s="1"/>
      <c r="EW619" s="1"/>
      <c r="EX619" s="1">
        <v>0</v>
      </c>
      <c r="EY619" s="1">
        <v>0</v>
      </c>
      <c r="EZ619" s="1"/>
      <c r="FA619" s="1"/>
      <c r="FB619" s="1">
        <v>1</v>
      </c>
      <c r="FC619" s="1">
        <v>0</v>
      </c>
      <c r="FD619" s="1">
        <v>0</v>
      </c>
      <c r="FE619" s="1">
        <v>3</v>
      </c>
      <c r="FF619" s="1">
        <v>3</v>
      </c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 t="s">
        <v>3256</v>
      </c>
      <c r="GK619" s="1" t="s">
        <v>211</v>
      </c>
      <c r="GL619" s="1" t="s">
        <v>212</v>
      </c>
      <c r="GM619" s="1" t="s">
        <v>213</v>
      </c>
      <c r="GN619" s="1" t="s">
        <v>213</v>
      </c>
      <c r="GO619" s="1" t="s">
        <v>213</v>
      </c>
      <c r="GP619" s="1">
        <v>1</v>
      </c>
      <c r="GQ619" s="1"/>
    </row>
    <row r="620" spans="1:199" ht="28" customHeight="1">
      <c r="A620" s="1" t="s">
        <v>3277</v>
      </c>
      <c r="B620" s="1" t="s">
        <v>3278</v>
      </c>
      <c r="C620" s="1" t="s">
        <v>3277</v>
      </c>
      <c r="D620" s="1" t="s">
        <v>201</v>
      </c>
      <c r="E620" s="1" t="s">
        <v>3278</v>
      </c>
      <c r="F620" s="1"/>
      <c r="G620" s="1">
        <v>47250</v>
      </c>
      <c r="H620" s="1"/>
      <c r="I620" s="1">
        <v>0</v>
      </c>
      <c r="J620" s="1">
        <v>1</v>
      </c>
      <c r="K620" s="1"/>
      <c r="L620" s="1"/>
      <c r="M620" s="1" t="s">
        <v>340</v>
      </c>
      <c r="N620" s="1"/>
      <c r="O620" s="1"/>
      <c r="P620" s="1" t="s">
        <v>3279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 t="s">
        <v>3280</v>
      </c>
      <c r="AJ620" s="1"/>
      <c r="AK620" s="1"/>
      <c r="AL620" s="1"/>
      <c r="AM620" s="1"/>
      <c r="AN620" s="1"/>
      <c r="AO620" s="1"/>
      <c r="AP620" s="1"/>
      <c r="AQ620" s="1"/>
      <c r="AR620" s="1"/>
      <c r="AS620" s="1">
        <v>1</v>
      </c>
      <c r="AT620" s="1">
        <v>1</v>
      </c>
      <c r="AU620" s="1">
        <v>0</v>
      </c>
      <c r="AV620" s="1">
        <v>1</v>
      </c>
      <c r="AW620" s="1">
        <v>0</v>
      </c>
      <c r="AX620" s="1">
        <v>0</v>
      </c>
      <c r="AY620" s="1"/>
      <c r="AZ620" s="1"/>
      <c r="BA620" s="1"/>
      <c r="BB620" s="1">
        <v>-1</v>
      </c>
      <c r="BC620" s="1">
        <v>2</v>
      </c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>
        <v>0</v>
      </c>
      <c r="CT620" s="1" t="s">
        <v>3281</v>
      </c>
      <c r="CU620" s="1"/>
      <c r="CV620" s="1" t="s">
        <v>3282</v>
      </c>
      <c r="CW620" s="1"/>
      <c r="CX620" s="1" t="s">
        <v>3284</v>
      </c>
      <c r="CY620" s="1">
        <v>2</v>
      </c>
      <c r="CZ620" s="1"/>
      <c r="DA620" s="1"/>
      <c r="DB620" s="1"/>
      <c r="DC620" s="1"/>
      <c r="DD620" s="1" t="s">
        <v>201</v>
      </c>
      <c r="DE620" s="1" t="s">
        <v>1510</v>
      </c>
      <c r="DF620" s="1" t="s">
        <v>1510</v>
      </c>
      <c r="DG620" s="1"/>
      <c r="DH620" s="1"/>
      <c r="DI620" s="1">
        <v>100</v>
      </c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>
        <v>563157</v>
      </c>
      <c r="DU620" s="1"/>
      <c r="DV620" s="1" t="s">
        <v>2459</v>
      </c>
      <c r="DW620" s="1" t="s">
        <v>427</v>
      </c>
      <c r="DX620" s="1">
        <v>2</v>
      </c>
      <c r="DY620" s="1"/>
      <c r="DZ620" s="1">
        <v>1</v>
      </c>
      <c r="EA620" s="1">
        <v>1</v>
      </c>
      <c r="EB620" s="1"/>
      <c r="EC620" s="1"/>
      <c r="ED620" s="1"/>
      <c r="EE620" s="1">
        <v>0</v>
      </c>
      <c r="EF620" s="1"/>
      <c r="EG620" s="1"/>
      <c r="EH620" s="1"/>
      <c r="EI620" s="1"/>
      <c r="EJ620" s="1"/>
      <c r="EK620" s="1"/>
      <c r="EL620" s="1"/>
      <c r="EM620" s="1"/>
      <c r="EN620" s="1"/>
      <c r="EO620" s="1" t="s">
        <v>1470</v>
      </c>
      <c r="EP620" s="1" t="s">
        <v>429</v>
      </c>
      <c r="EQ620" s="1" t="s">
        <v>429</v>
      </c>
      <c r="ER620" s="1" t="s">
        <v>209</v>
      </c>
      <c r="ES620" s="1" t="s">
        <v>1471</v>
      </c>
      <c r="ET620" s="1">
        <v>2</v>
      </c>
      <c r="EU620" s="1"/>
      <c r="EV620" s="1"/>
      <c r="EW620" s="1"/>
      <c r="EX620" s="1">
        <v>0</v>
      </c>
      <c r="EY620" s="1">
        <v>0</v>
      </c>
      <c r="EZ620" s="1"/>
      <c r="FA620" s="1"/>
      <c r="FB620" s="1">
        <v>1</v>
      </c>
      <c r="FC620" s="1">
        <v>0</v>
      </c>
      <c r="FD620" s="1">
        <v>0</v>
      </c>
      <c r="FE620" s="1">
        <v>3</v>
      </c>
      <c r="FF620" s="1">
        <v>3</v>
      </c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>
        <v>1</v>
      </c>
      <c r="GQ620" s="1"/>
    </row>
    <row r="621" spans="1:199" ht="28" customHeight="1">
      <c r="A621" s="1" t="s">
        <v>3277</v>
      </c>
      <c r="B621" s="1" t="s">
        <v>3278</v>
      </c>
      <c r="C621" s="1" t="s">
        <v>3277</v>
      </c>
      <c r="D621" s="1" t="s">
        <v>201</v>
      </c>
      <c r="E621" s="1" t="s">
        <v>3278</v>
      </c>
      <c r="F621" s="1"/>
      <c r="G621" s="1">
        <v>47250</v>
      </c>
      <c r="H621" s="1"/>
      <c r="I621" s="1">
        <v>0</v>
      </c>
      <c r="J621" s="1">
        <v>1</v>
      </c>
      <c r="K621" s="1"/>
      <c r="L621" s="1"/>
      <c r="M621" s="1" t="s">
        <v>340</v>
      </c>
      <c r="N621" s="1"/>
      <c r="O621" s="1"/>
      <c r="P621" s="1" t="s">
        <v>3279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 t="s">
        <v>3280</v>
      </c>
      <c r="AJ621" s="1"/>
      <c r="AK621" s="1"/>
      <c r="AL621" s="1"/>
      <c r="AM621" s="1"/>
      <c r="AN621" s="1"/>
      <c r="AO621" s="1"/>
      <c r="AP621" s="1"/>
      <c r="AQ621" s="1"/>
      <c r="AR621" s="1"/>
      <c r="AS621" s="1">
        <v>1</v>
      </c>
      <c r="AT621" s="1">
        <v>1</v>
      </c>
      <c r="AU621" s="1">
        <v>0</v>
      </c>
      <c r="AV621" s="1">
        <v>1</v>
      </c>
      <c r="AW621" s="1">
        <v>0</v>
      </c>
      <c r="AX621" s="1">
        <v>0</v>
      </c>
      <c r="AY621" s="1"/>
      <c r="AZ621" s="1"/>
      <c r="BA621" s="1"/>
      <c r="BB621" s="1">
        <v>-1</v>
      </c>
      <c r="BC621" s="1">
        <v>2</v>
      </c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>
        <v>0</v>
      </c>
      <c r="CT621" s="1" t="s">
        <v>3281</v>
      </c>
      <c r="CU621" s="1"/>
      <c r="CV621" s="1" t="s">
        <v>3282</v>
      </c>
      <c r="CW621" s="1"/>
      <c r="CX621" s="1" t="s">
        <v>3285</v>
      </c>
      <c r="CY621" s="1">
        <v>3</v>
      </c>
      <c r="CZ621" s="1"/>
      <c r="DA621" s="1"/>
      <c r="DB621" s="1"/>
      <c r="DC621" s="1"/>
      <c r="DD621" s="1" t="s">
        <v>201</v>
      </c>
      <c r="DE621" s="1" t="s">
        <v>1512</v>
      </c>
      <c r="DF621" s="1" t="s">
        <v>1512</v>
      </c>
      <c r="DG621" s="1"/>
      <c r="DH621" s="1"/>
      <c r="DI621" s="1">
        <v>100</v>
      </c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>
        <v>563157</v>
      </c>
      <c r="DU621" s="1"/>
      <c r="DV621" s="1" t="s">
        <v>2459</v>
      </c>
      <c r="DW621" s="1" t="s">
        <v>427</v>
      </c>
      <c r="DX621" s="1">
        <v>2</v>
      </c>
      <c r="DY621" s="1"/>
      <c r="DZ621" s="1">
        <v>1</v>
      </c>
      <c r="EA621" s="1">
        <v>1</v>
      </c>
      <c r="EB621" s="1"/>
      <c r="EC621" s="1"/>
      <c r="ED621" s="1"/>
      <c r="EE621" s="1">
        <v>0</v>
      </c>
      <c r="EF621" s="1"/>
      <c r="EG621" s="1"/>
      <c r="EH621" s="1"/>
      <c r="EI621" s="1"/>
      <c r="EJ621" s="1"/>
      <c r="EK621" s="1"/>
      <c r="EL621" s="1"/>
      <c r="EM621" s="1"/>
      <c r="EN621" s="1"/>
      <c r="EO621" s="1" t="s">
        <v>1470</v>
      </c>
      <c r="EP621" s="1" t="s">
        <v>429</v>
      </c>
      <c r="EQ621" s="1" t="s">
        <v>429</v>
      </c>
      <c r="ER621" s="1" t="s">
        <v>209</v>
      </c>
      <c r="ES621" s="1" t="s">
        <v>1471</v>
      </c>
      <c r="ET621" s="1">
        <v>2</v>
      </c>
      <c r="EU621" s="1"/>
      <c r="EV621" s="1"/>
      <c r="EW621" s="1"/>
      <c r="EX621" s="1">
        <v>0</v>
      </c>
      <c r="EY621" s="1">
        <v>0</v>
      </c>
      <c r="EZ621" s="1"/>
      <c r="FA621" s="1"/>
      <c r="FB621" s="1">
        <v>1</v>
      </c>
      <c r="FC621" s="1">
        <v>0</v>
      </c>
      <c r="FD621" s="1">
        <v>0</v>
      </c>
      <c r="FE621" s="1">
        <v>3</v>
      </c>
      <c r="FF621" s="1">
        <v>3</v>
      </c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>
        <v>1</v>
      </c>
      <c r="GQ621" s="1"/>
    </row>
    <row r="622" spans="1:199" ht="28" customHeight="1">
      <c r="A622" s="1" t="s">
        <v>3277</v>
      </c>
      <c r="B622" s="1" t="s">
        <v>3278</v>
      </c>
      <c r="C622" s="1" t="s">
        <v>3277</v>
      </c>
      <c r="D622" s="1" t="s">
        <v>201</v>
      </c>
      <c r="E622" s="1" t="s">
        <v>3278</v>
      </c>
      <c r="F622" s="1"/>
      <c r="G622" s="1">
        <v>47250</v>
      </c>
      <c r="H622" s="1"/>
      <c r="I622" s="1">
        <v>0</v>
      </c>
      <c r="J622" s="1">
        <v>1</v>
      </c>
      <c r="K622" s="1"/>
      <c r="L622" s="1"/>
      <c r="M622" s="1" t="s">
        <v>340</v>
      </c>
      <c r="N622" s="1"/>
      <c r="O622" s="1"/>
      <c r="P622" s="1" t="s">
        <v>3279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 t="s">
        <v>3280</v>
      </c>
      <c r="AJ622" s="1"/>
      <c r="AK622" s="1"/>
      <c r="AL622" s="1"/>
      <c r="AM622" s="1"/>
      <c r="AN622" s="1"/>
      <c r="AO622" s="1"/>
      <c r="AP622" s="1"/>
      <c r="AQ622" s="1"/>
      <c r="AR622" s="1"/>
      <c r="AS622" s="1">
        <v>1</v>
      </c>
      <c r="AT622" s="1">
        <v>1</v>
      </c>
      <c r="AU622" s="1">
        <v>0</v>
      </c>
      <c r="AV622" s="1">
        <v>1</v>
      </c>
      <c r="AW622" s="1">
        <v>0</v>
      </c>
      <c r="AX622" s="1">
        <v>0</v>
      </c>
      <c r="AY622" s="1"/>
      <c r="AZ622" s="1"/>
      <c r="BA622" s="1"/>
      <c r="BB622" s="1">
        <v>-1</v>
      </c>
      <c r="BC622" s="1">
        <v>2</v>
      </c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>
        <v>0</v>
      </c>
      <c r="CT622" s="1" t="s">
        <v>3281</v>
      </c>
      <c r="CU622" s="1"/>
      <c r="CV622" s="1" t="s">
        <v>3282</v>
      </c>
      <c r="CW622" s="1"/>
      <c r="CX622" s="1" t="s">
        <v>3286</v>
      </c>
      <c r="CY622" s="1">
        <v>4</v>
      </c>
      <c r="CZ622" s="1"/>
      <c r="DA622" s="1"/>
      <c r="DB622" s="1"/>
      <c r="DC622" s="1"/>
      <c r="DD622" s="1" t="s">
        <v>201</v>
      </c>
      <c r="DE622" s="1" t="s">
        <v>1514</v>
      </c>
      <c r="DF622" s="1" t="s">
        <v>1514</v>
      </c>
      <c r="DG622" s="1"/>
      <c r="DH622" s="1"/>
      <c r="DI622" s="1">
        <v>100</v>
      </c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>
        <v>563157</v>
      </c>
      <c r="DU622" s="1"/>
      <c r="DV622" s="1" t="s">
        <v>2459</v>
      </c>
      <c r="DW622" s="1" t="s">
        <v>427</v>
      </c>
      <c r="DX622" s="1">
        <v>2</v>
      </c>
      <c r="DY622" s="1"/>
      <c r="DZ622" s="1">
        <v>1</v>
      </c>
      <c r="EA622" s="1">
        <v>1</v>
      </c>
      <c r="EB622" s="1"/>
      <c r="EC622" s="1"/>
      <c r="ED622" s="1"/>
      <c r="EE622" s="1">
        <v>0</v>
      </c>
      <c r="EF622" s="1"/>
      <c r="EG622" s="1"/>
      <c r="EH622" s="1"/>
      <c r="EI622" s="1"/>
      <c r="EJ622" s="1"/>
      <c r="EK622" s="1"/>
      <c r="EL622" s="1"/>
      <c r="EM622" s="1"/>
      <c r="EN622" s="1"/>
      <c r="EO622" s="1" t="s">
        <v>1470</v>
      </c>
      <c r="EP622" s="1" t="s">
        <v>429</v>
      </c>
      <c r="EQ622" s="1" t="s">
        <v>429</v>
      </c>
      <c r="ER622" s="1" t="s">
        <v>209</v>
      </c>
      <c r="ES622" s="1" t="s">
        <v>1471</v>
      </c>
      <c r="ET622" s="1">
        <v>2</v>
      </c>
      <c r="EU622" s="1"/>
      <c r="EV622" s="1"/>
      <c r="EW622" s="1"/>
      <c r="EX622" s="1">
        <v>0</v>
      </c>
      <c r="EY622" s="1">
        <v>0</v>
      </c>
      <c r="EZ622" s="1"/>
      <c r="FA622" s="1"/>
      <c r="FB622" s="1">
        <v>1</v>
      </c>
      <c r="FC622" s="1">
        <v>0</v>
      </c>
      <c r="FD622" s="1">
        <v>0</v>
      </c>
      <c r="FE622" s="1">
        <v>3</v>
      </c>
      <c r="FF622" s="1">
        <v>3</v>
      </c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>
        <v>1</v>
      </c>
      <c r="GQ622" s="1"/>
    </row>
    <row r="623" spans="1:199" ht="28" customHeight="1">
      <c r="A623" s="1" t="s">
        <v>3277</v>
      </c>
      <c r="B623" s="1" t="s">
        <v>3278</v>
      </c>
      <c r="C623" s="1" t="s">
        <v>3277</v>
      </c>
      <c r="D623" s="1" t="s">
        <v>201</v>
      </c>
      <c r="E623" s="1" t="s">
        <v>3278</v>
      </c>
      <c r="F623" s="1"/>
      <c r="G623" s="1">
        <v>47250</v>
      </c>
      <c r="H623" s="1"/>
      <c r="I623" s="1">
        <v>0</v>
      </c>
      <c r="J623" s="1">
        <v>1</v>
      </c>
      <c r="K623" s="1"/>
      <c r="L623" s="1"/>
      <c r="M623" s="1" t="s">
        <v>340</v>
      </c>
      <c r="N623" s="1"/>
      <c r="O623" s="1"/>
      <c r="P623" s="1" t="s">
        <v>3279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 t="s">
        <v>3280</v>
      </c>
      <c r="AJ623" s="1"/>
      <c r="AK623" s="1"/>
      <c r="AL623" s="1"/>
      <c r="AM623" s="1"/>
      <c r="AN623" s="1"/>
      <c r="AO623" s="1"/>
      <c r="AP623" s="1"/>
      <c r="AQ623" s="1"/>
      <c r="AR623" s="1"/>
      <c r="AS623" s="1">
        <v>1</v>
      </c>
      <c r="AT623" s="1">
        <v>1</v>
      </c>
      <c r="AU623" s="1">
        <v>0</v>
      </c>
      <c r="AV623" s="1">
        <v>1</v>
      </c>
      <c r="AW623" s="1">
        <v>0</v>
      </c>
      <c r="AX623" s="1">
        <v>0</v>
      </c>
      <c r="AY623" s="1"/>
      <c r="AZ623" s="1"/>
      <c r="BA623" s="1"/>
      <c r="BB623" s="1">
        <v>-1</v>
      </c>
      <c r="BC623" s="1">
        <v>2</v>
      </c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>
        <v>0</v>
      </c>
      <c r="CT623" s="1" t="s">
        <v>3281</v>
      </c>
      <c r="CU623" s="1"/>
      <c r="CV623" s="1" t="s">
        <v>3282</v>
      </c>
      <c r="CW623" s="1"/>
      <c r="CX623" s="1" t="s">
        <v>3287</v>
      </c>
      <c r="CY623" s="1">
        <v>5</v>
      </c>
      <c r="CZ623" s="1"/>
      <c r="DA623" s="1"/>
      <c r="DB623" s="1"/>
      <c r="DC623" s="1"/>
      <c r="DD623" s="1" t="s">
        <v>201</v>
      </c>
      <c r="DE623" s="1" t="s">
        <v>1516</v>
      </c>
      <c r="DF623" s="1" t="s">
        <v>1516</v>
      </c>
      <c r="DG623" s="1"/>
      <c r="DH623" s="1"/>
      <c r="DI623" s="1">
        <v>100</v>
      </c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>
        <v>563157</v>
      </c>
      <c r="DU623" s="1"/>
      <c r="DV623" s="1" t="s">
        <v>2459</v>
      </c>
      <c r="DW623" s="1" t="s">
        <v>427</v>
      </c>
      <c r="DX623" s="1">
        <v>2</v>
      </c>
      <c r="DY623" s="1"/>
      <c r="DZ623" s="1">
        <v>1</v>
      </c>
      <c r="EA623" s="1">
        <v>1</v>
      </c>
      <c r="EB623" s="1"/>
      <c r="EC623" s="1"/>
      <c r="ED623" s="1"/>
      <c r="EE623" s="1">
        <v>0</v>
      </c>
      <c r="EF623" s="1"/>
      <c r="EG623" s="1"/>
      <c r="EH623" s="1"/>
      <c r="EI623" s="1"/>
      <c r="EJ623" s="1"/>
      <c r="EK623" s="1"/>
      <c r="EL623" s="1"/>
      <c r="EM623" s="1"/>
      <c r="EN623" s="1"/>
      <c r="EO623" s="1" t="s">
        <v>1470</v>
      </c>
      <c r="EP623" s="1" t="s">
        <v>429</v>
      </c>
      <c r="EQ623" s="1" t="s">
        <v>429</v>
      </c>
      <c r="ER623" s="1" t="s">
        <v>209</v>
      </c>
      <c r="ES623" s="1" t="s">
        <v>1471</v>
      </c>
      <c r="ET623" s="1">
        <v>2</v>
      </c>
      <c r="EU623" s="1"/>
      <c r="EV623" s="1"/>
      <c r="EW623" s="1"/>
      <c r="EX623" s="1">
        <v>0</v>
      </c>
      <c r="EY623" s="1">
        <v>0</v>
      </c>
      <c r="EZ623" s="1"/>
      <c r="FA623" s="1"/>
      <c r="FB623" s="1">
        <v>1</v>
      </c>
      <c r="FC623" s="1">
        <v>0</v>
      </c>
      <c r="FD623" s="1">
        <v>0</v>
      </c>
      <c r="FE623" s="1">
        <v>3</v>
      </c>
      <c r="FF623" s="1">
        <v>3</v>
      </c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>
        <v>1</v>
      </c>
      <c r="GQ623" s="1"/>
    </row>
    <row r="624" spans="1:199" ht="28" customHeight="1">
      <c r="A624" s="1" t="s">
        <v>3288</v>
      </c>
      <c r="B624" s="1" t="s">
        <v>3289</v>
      </c>
      <c r="C624" s="1" t="s">
        <v>3288</v>
      </c>
      <c r="D624" s="1" t="s">
        <v>201</v>
      </c>
      <c r="E624" s="1" t="s">
        <v>3289</v>
      </c>
      <c r="F624" s="1"/>
      <c r="G624" s="1">
        <v>47250</v>
      </c>
      <c r="H624" s="1"/>
      <c r="I624" s="1">
        <v>0</v>
      </c>
      <c r="J624" s="1">
        <v>1</v>
      </c>
      <c r="K624" s="1"/>
      <c r="L624" s="1"/>
      <c r="M624" s="1" t="s">
        <v>340</v>
      </c>
      <c r="N624" s="1"/>
      <c r="O624" s="1"/>
      <c r="P624" s="1" t="s">
        <v>3290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 t="s">
        <v>3291</v>
      </c>
      <c r="AJ624" s="1"/>
      <c r="AK624" s="1"/>
      <c r="AL624" s="1"/>
      <c r="AM624" s="1"/>
      <c r="AN624" s="1"/>
      <c r="AO624" s="1"/>
      <c r="AP624" s="1"/>
      <c r="AQ624" s="1"/>
      <c r="AR624" s="1"/>
      <c r="AS624" s="1">
        <v>1</v>
      </c>
      <c r="AT624" s="1">
        <v>1</v>
      </c>
      <c r="AU624" s="1">
        <v>0</v>
      </c>
      <c r="AV624" s="1">
        <v>1</v>
      </c>
      <c r="AW624" s="1">
        <v>0</v>
      </c>
      <c r="AX624" s="1">
        <v>0</v>
      </c>
      <c r="AY624" s="1"/>
      <c r="AZ624" s="1"/>
      <c r="BA624" s="1"/>
      <c r="BB624" s="1">
        <v>-1</v>
      </c>
      <c r="BC624" s="1">
        <v>2</v>
      </c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>
        <v>0</v>
      </c>
      <c r="CT624" s="1" t="s">
        <v>3292</v>
      </c>
      <c r="CU624" s="1"/>
      <c r="CV624" s="1" t="s">
        <v>3293</v>
      </c>
      <c r="CW624" s="1"/>
      <c r="CX624" s="1" t="s">
        <v>3294</v>
      </c>
      <c r="CY624" s="1">
        <v>1</v>
      </c>
      <c r="CZ624" s="1"/>
      <c r="DA624" s="1"/>
      <c r="DB624" s="1"/>
      <c r="DC624" s="1"/>
      <c r="DD624" s="1" t="s">
        <v>201</v>
      </c>
      <c r="DE624" s="1" t="s">
        <v>1508</v>
      </c>
      <c r="DF624" s="1" t="s">
        <v>1508</v>
      </c>
      <c r="DG624" s="1"/>
      <c r="DH624" s="1"/>
      <c r="DI624" s="1">
        <v>100</v>
      </c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>
        <v>563157</v>
      </c>
      <c r="DU624" s="1"/>
      <c r="DV624" s="1" t="s">
        <v>2459</v>
      </c>
      <c r="DW624" s="1" t="s">
        <v>427</v>
      </c>
      <c r="DX624" s="1">
        <v>2</v>
      </c>
      <c r="DY624" s="1"/>
      <c r="DZ624" s="1">
        <v>1</v>
      </c>
      <c r="EA624" s="1">
        <v>1</v>
      </c>
      <c r="EB624" s="1"/>
      <c r="EC624" s="1"/>
      <c r="ED624" s="1"/>
      <c r="EE624" s="1">
        <v>0</v>
      </c>
      <c r="EF624" s="1"/>
      <c r="EG624" s="1"/>
      <c r="EH624" s="1"/>
      <c r="EI624" s="1"/>
      <c r="EJ624" s="1"/>
      <c r="EK624" s="1"/>
      <c r="EL624" s="1"/>
      <c r="EM624" s="1"/>
      <c r="EN624" s="1"/>
      <c r="EO624" s="1" t="s">
        <v>1470</v>
      </c>
      <c r="EP624" s="1" t="s">
        <v>429</v>
      </c>
      <c r="EQ624" s="1" t="s">
        <v>429</v>
      </c>
      <c r="ER624" s="1" t="s">
        <v>209</v>
      </c>
      <c r="ES624" s="1" t="s">
        <v>1471</v>
      </c>
      <c r="ET624" s="1">
        <v>2</v>
      </c>
      <c r="EU624" s="1"/>
      <c r="EV624" s="1"/>
      <c r="EW624" s="1"/>
      <c r="EX624" s="1">
        <v>0</v>
      </c>
      <c r="EY624" s="1">
        <v>0</v>
      </c>
      <c r="EZ624" s="1"/>
      <c r="FA624" s="1"/>
      <c r="FB624" s="1">
        <v>1</v>
      </c>
      <c r="FC624" s="1">
        <v>0</v>
      </c>
      <c r="FD624" s="1">
        <v>0</v>
      </c>
      <c r="FE624" s="1">
        <v>3</v>
      </c>
      <c r="FF624" s="1">
        <v>3</v>
      </c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 t="s">
        <v>3256</v>
      </c>
      <c r="GK624" s="1" t="s">
        <v>211</v>
      </c>
      <c r="GL624" s="1" t="s">
        <v>212</v>
      </c>
      <c r="GM624" s="1" t="s">
        <v>213</v>
      </c>
      <c r="GN624" s="1" t="s">
        <v>213</v>
      </c>
      <c r="GO624" s="1" t="s">
        <v>213</v>
      </c>
      <c r="GP624" s="1">
        <v>1</v>
      </c>
      <c r="GQ624" s="1"/>
    </row>
    <row r="625" spans="1:199" ht="28" customHeight="1">
      <c r="A625" s="1" t="s">
        <v>3288</v>
      </c>
      <c r="B625" s="1" t="s">
        <v>3289</v>
      </c>
      <c r="C625" s="1" t="s">
        <v>3288</v>
      </c>
      <c r="D625" s="1" t="s">
        <v>201</v>
      </c>
      <c r="E625" s="1" t="s">
        <v>3289</v>
      </c>
      <c r="F625" s="1"/>
      <c r="G625" s="1">
        <v>47250</v>
      </c>
      <c r="H625" s="1"/>
      <c r="I625" s="1">
        <v>0</v>
      </c>
      <c r="J625" s="1">
        <v>1</v>
      </c>
      <c r="K625" s="1"/>
      <c r="L625" s="1"/>
      <c r="M625" s="1" t="s">
        <v>340</v>
      </c>
      <c r="N625" s="1"/>
      <c r="O625" s="1"/>
      <c r="P625" s="1" t="s">
        <v>3290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 t="s">
        <v>3291</v>
      </c>
      <c r="AJ625" s="1"/>
      <c r="AK625" s="1"/>
      <c r="AL625" s="1"/>
      <c r="AM625" s="1"/>
      <c r="AN625" s="1"/>
      <c r="AO625" s="1"/>
      <c r="AP625" s="1"/>
      <c r="AQ625" s="1"/>
      <c r="AR625" s="1"/>
      <c r="AS625" s="1">
        <v>1</v>
      </c>
      <c r="AT625" s="1">
        <v>1</v>
      </c>
      <c r="AU625" s="1">
        <v>0</v>
      </c>
      <c r="AV625" s="1">
        <v>1</v>
      </c>
      <c r="AW625" s="1">
        <v>0</v>
      </c>
      <c r="AX625" s="1">
        <v>0</v>
      </c>
      <c r="AY625" s="1"/>
      <c r="AZ625" s="1"/>
      <c r="BA625" s="1"/>
      <c r="BB625" s="1">
        <v>-1</v>
      </c>
      <c r="BC625" s="1">
        <v>2</v>
      </c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>
        <v>0</v>
      </c>
      <c r="CT625" s="1" t="s">
        <v>3292</v>
      </c>
      <c r="CU625" s="1"/>
      <c r="CV625" s="1" t="s">
        <v>3293</v>
      </c>
      <c r="CW625" s="1"/>
      <c r="CX625" s="1" t="s">
        <v>3295</v>
      </c>
      <c r="CY625" s="1">
        <v>2</v>
      </c>
      <c r="CZ625" s="1"/>
      <c r="DA625" s="1"/>
      <c r="DB625" s="1"/>
      <c r="DC625" s="1"/>
      <c r="DD625" s="1" t="s">
        <v>201</v>
      </c>
      <c r="DE625" s="1" t="s">
        <v>1510</v>
      </c>
      <c r="DF625" s="1" t="s">
        <v>1510</v>
      </c>
      <c r="DG625" s="1"/>
      <c r="DH625" s="1"/>
      <c r="DI625" s="1">
        <v>100</v>
      </c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>
        <v>563157</v>
      </c>
      <c r="DU625" s="1"/>
      <c r="DV625" s="1" t="s">
        <v>2459</v>
      </c>
      <c r="DW625" s="1" t="s">
        <v>427</v>
      </c>
      <c r="DX625" s="1">
        <v>2</v>
      </c>
      <c r="DY625" s="1"/>
      <c r="DZ625" s="1">
        <v>1</v>
      </c>
      <c r="EA625" s="1">
        <v>1</v>
      </c>
      <c r="EB625" s="1"/>
      <c r="EC625" s="1"/>
      <c r="ED625" s="1"/>
      <c r="EE625" s="1">
        <v>0</v>
      </c>
      <c r="EF625" s="1"/>
      <c r="EG625" s="1"/>
      <c r="EH625" s="1"/>
      <c r="EI625" s="1"/>
      <c r="EJ625" s="1"/>
      <c r="EK625" s="1"/>
      <c r="EL625" s="1"/>
      <c r="EM625" s="1"/>
      <c r="EN625" s="1"/>
      <c r="EO625" s="1" t="s">
        <v>1470</v>
      </c>
      <c r="EP625" s="1" t="s">
        <v>429</v>
      </c>
      <c r="EQ625" s="1" t="s">
        <v>429</v>
      </c>
      <c r="ER625" s="1" t="s">
        <v>209</v>
      </c>
      <c r="ES625" s="1" t="s">
        <v>1471</v>
      </c>
      <c r="ET625" s="1">
        <v>2</v>
      </c>
      <c r="EU625" s="1"/>
      <c r="EV625" s="1"/>
      <c r="EW625" s="1"/>
      <c r="EX625" s="1">
        <v>0</v>
      </c>
      <c r="EY625" s="1">
        <v>0</v>
      </c>
      <c r="EZ625" s="1"/>
      <c r="FA625" s="1"/>
      <c r="FB625" s="1">
        <v>1</v>
      </c>
      <c r="FC625" s="1">
        <v>0</v>
      </c>
      <c r="FD625" s="1">
        <v>0</v>
      </c>
      <c r="FE625" s="1">
        <v>3</v>
      </c>
      <c r="FF625" s="1">
        <v>3</v>
      </c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>
        <v>1</v>
      </c>
      <c r="GQ625" s="1"/>
    </row>
    <row r="626" spans="1:199" ht="28" customHeight="1">
      <c r="A626" s="1" t="s">
        <v>3288</v>
      </c>
      <c r="B626" s="1" t="s">
        <v>3289</v>
      </c>
      <c r="C626" s="1" t="s">
        <v>3288</v>
      </c>
      <c r="D626" s="1" t="s">
        <v>201</v>
      </c>
      <c r="E626" s="1" t="s">
        <v>3289</v>
      </c>
      <c r="F626" s="1"/>
      <c r="G626" s="1">
        <v>47250</v>
      </c>
      <c r="H626" s="1"/>
      <c r="I626" s="1">
        <v>0</v>
      </c>
      <c r="J626" s="1">
        <v>1</v>
      </c>
      <c r="K626" s="1"/>
      <c r="L626" s="1"/>
      <c r="M626" s="1" t="s">
        <v>340</v>
      </c>
      <c r="N626" s="1"/>
      <c r="O626" s="1"/>
      <c r="P626" s="1" t="s">
        <v>3290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 t="s">
        <v>3291</v>
      </c>
      <c r="AJ626" s="1"/>
      <c r="AK626" s="1"/>
      <c r="AL626" s="1"/>
      <c r="AM626" s="1"/>
      <c r="AN626" s="1"/>
      <c r="AO626" s="1"/>
      <c r="AP626" s="1"/>
      <c r="AQ626" s="1"/>
      <c r="AR626" s="1"/>
      <c r="AS626" s="1">
        <v>1</v>
      </c>
      <c r="AT626" s="1">
        <v>1</v>
      </c>
      <c r="AU626" s="1">
        <v>0</v>
      </c>
      <c r="AV626" s="1">
        <v>1</v>
      </c>
      <c r="AW626" s="1">
        <v>0</v>
      </c>
      <c r="AX626" s="1">
        <v>0</v>
      </c>
      <c r="AY626" s="1"/>
      <c r="AZ626" s="1"/>
      <c r="BA626" s="1"/>
      <c r="BB626" s="1">
        <v>-1</v>
      </c>
      <c r="BC626" s="1">
        <v>2</v>
      </c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>
        <v>0</v>
      </c>
      <c r="CT626" s="1" t="s">
        <v>3292</v>
      </c>
      <c r="CU626" s="1"/>
      <c r="CV626" s="1" t="s">
        <v>3293</v>
      </c>
      <c r="CW626" s="1"/>
      <c r="CX626" s="1" t="s">
        <v>3296</v>
      </c>
      <c r="CY626" s="1">
        <v>3</v>
      </c>
      <c r="CZ626" s="1"/>
      <c r="DA626" s="1"/>
      <c r="DB626" s="1"/>
      <c r="DC626" s="1"/>
      <c r="DD626" s="1" t="s">
        <v>201</v>
      </c>
      <c r="DE626" s="1" t="s">
        <v>1512</v>
      </c>
      <c r="DF626" s="1" t="s">
        <v>1512</v>
      </c>
      <c r="DG626" s="1"/>
      <c r="DH626" s="1"/>
      <c r="DI626" s="1">
        <v>100</v>
      </c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>
        <v>563157</v>
      </c>
      <c r="DU626" s="1"/>
      <c r="DV626" s="1" t="s">
        <v>2459</v>
      </c>
      <c r="DW626" s="1" t="s">
        <v>427</v>
      </c>
      <c r="DX626" s="1">
        <v>2</v>
      </c>
      <c r="DY626" s="1"/>
      <c r="DZ626" s="1">
        <v>1</v>
      </c>
      <c r="EA626" s="1">
        <v>1</v>
      </c>
      <c r="EB626" s="1"/>
      <c r="EC626" s="1"/>
      <c r="ED626" s="1"/>
      <c r="EE626" s="1">
        <v>0</v>
      </c>
      <c r="EF626" s="1"/>
      <c r="EG626" s="1"/>
      <c r="EH626" s="1"/>
      <c r="EI626" s="1"/>
      <c r="EJ626" s="1"/>
      <c r="EK626" s="1"/>
      <c r="EL626" s="1"/>
      <c r="EM626" s="1"/>
      <c r="EN626" s="1"/>
      <c r="EO626" s="1" t="s">
        <v>1470</v>
      </c>
      <c r="EP626" s="1" t="s">
        <v>429</v>
      </c>
      <c r="EQ626" s="1" t="s">
        <v>429</v>
      </c>
      <c r="ER626" s="1" t="s">
        <v>209</v>
      </c>
      <c r="ES626" s="1" t="s">
        <v>1471</v>
      </c>
      <c r="ET626" s="1">
        <v>2</v>
      </c>
      <c r="EU626" s="1"/>
      <c r="EV626" s="1"/>
      <c r="EW626" s="1"/>
      <c r="EX626" s="1">
        <v>0</v>
      </c>
      <c r="EY626" s="1">
        <v>0</v>
      </c>
      <c r="EZ626" s="1"/>
      <c r="FA626" s="1"/>
      <c r="FB626" s="1">
        <v>1</v>
      </c>
      <c r="FC626" s="1">
        <v>0</v>
      </c>
      <c r="FD626" s="1">
        <v>0</v>
      </c>
      <c r="FE626" s="1">
        <v>3</v>
      </c>
      <c r="FF626" s="1">
        <v>3</v>
      </c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>
        <v>1</v>
      </c>
      <c r="GQ626" s="1"/>
    </row>
    <row r="627" spans="1:199" ht="28" customHeight="1">
      <c r="A627" s="1" t="s">
        <v>3288</v>
      </c>
      <c r="B627" s="1" t="s">
        <v>3289</v>
      </c>
      <c r="C627" s="1" t="s">
        <v>3288</v>
      </c>
      <c r="D627" s="1" t="s">
        <v>201</v>
      </c>
      <c r="E627" s="1" t="s">
        <v>3289</v>
      </c>
      <c r="F627" s="1"/>
      <c r="G627" s="1">
        <v>47250</v>
      </c>
      <c r="H627" s="1"/>
      <c r="I627" s="1">
        <v>0</v>
      </c>
      <c r="J627" s="1">
        <v>1</v>
      </c>
      <c r="K627" s="1"/>
      <c r="L627" s="1"/>
      <c r="M627" s="1" t="s">
        <v>340</v>
      </c>
      <c r="N627" s="1"/>
      <c r="O627" s="1"/>
      <c r="P627" s="1" t="s">
        <v>3290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 t="s">
        <v>3291</v>
      </c>
      <c r="AJ627" s="1"/>
      <c r="AK627" s="1"/>
      <c r="AL627" s="1"/>
      <c r="AM627" s="1"/>
      <c r="AN627" s="1"/>
      <c r="AO627" s="1"/>
      <c r="AP627" s="1"/>
      <c r="AQ627" s="1"/>
      <c r="AR627" s="1"/>
      <c r="AS627" s="1">
        <v>1</v>
      </c>
      <c r="AT627" s="1">
        <v>1</v>
      </c>
      <c r="AU627" s="1">
        <v>0</v>
      </c>
      <c r="AV627" s="1">
        <v>1</v>
      </c>
      <c r="AW627" s="1">
        <v>0</v>
      </c>
      <c r="AX627" s="1">
        <v>0</v>
      </c>
      <c r="AY627" s="1"/>
      <c r="AZ627" s="1"/>
      <c r="BA627" s="1"/>
      <c r="BB627" s="1">
        <v>-1</v>
      </c>
      <c r="BC627" s="1">
        <v>2</v>
      </c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>
        <v>0</v>
      </c>
      <c r="CT627" s="1" t="s">
        <v>3292</v>
      </c>
      <c r="CU627" s="1"/>
      <c r="CV627" s="1" t="s">
        <v>3293</v>
      </c>
      <c r="CW627" s="1"/>
      <c r="CX627" s="1" t="s">
        <v>3297</v>
      </c>
      <c r="CY627" s="1">
        <v>4</v>
      </c>
      <c r="CZ627" s="1"/>
      <c r="DA627" s="1"/>
      <c r="DB627" s="1"/>
      <c r="DC627" s="1"/>
      <c r="DD627" s="1" t="s">
        <v>201</v>
      </c>
      <c r="DE627" s="1" t="s">
        <v>1514</v>
      </c>
      <c r="DF627" s="1" t="s">
        <v>1514</v>
      </c>
      <c r="DG627" s="1"/>
      <c r="DH627" s="1"/>
      <c r="DI627" s="1">
        <v>100</v>
      </c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>
        <v>563157</v>
      </c>
      <c r="DU627" s="1"/>
      <c r="DV627" s="1" t="s">
        <v>2459</v>
      </c>
      <c r="DW627" s="1" t="s">
        <v>427</v>
      </c>
      <c r="DX627" s="1">
        <v>2</v>
      </c>
      <c r="DY627" s="1"/>
      <c r="DZ627" s="1">
        <v>1</v>
      </c>
      <c r="EA627" s="1">
        <v>1</v>
      </c>
      <c r="EB627" s="1"/>
      <c r="EC627" s="1"/>
      <c r="ED627" s="1"/>
      <c r="EE627" s="1">
        <v>0</v>
      </c>
      <c r="EF627" s="1"/>
      <c r="EG627" s="1"/>
      <c r="EH627" s="1"/>
      <c r="EI627" s="1"/>
      <c r="EJ627" s="1"/>
      <c r="EK627" s="1"/>
      <c r="EL627" s="1"/>
      <c r="EM627" s="1"/>
      <c r="EN627" s="1"/>
      <c r="EO627" s="1" t="s">
        <v>1470</v>
      </c>
      <c r="EP627" s="1" t="s">
        <v>429</v>
      </c>
      <c r="EQ627" s="1" t="s">
        <v>429</v>
      </c>
      <c r="ER627" s="1" t="s">
        <v>209</v>
      </c>
      <c r="ES627" s="1" t="s">
        <v>1471</v>
      </c>
      <c r="ET627" s="1">
        <v>2</v>
      </c>
      <c r="EU627" s="1"/>
      <c r="EV627" s="1"/>
      <c r="EW627" s="1"/>
      <c r="EX627" s="1">
        <v>0</v>
      </c>
      <c r="EY627" s="1">
        <v>0</v>
      </c>
      <c r="EZ627" s="1"/>
      <c r="FA627" s="1"/>
      <c r="FB627" s="1">
        <v>1</v>
      </c>
      <c r="FC627" s="1">
        <v>0</v>
      </c>
      <c r="FD627" s="1">
        <v>0</v>
      </c>
      <c r="FE627" s="1">
        <v>3</v>
      </c>
      <c r="FF627" s="1">
        <v>3</v>
      </c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>
        <v>1</v>
      </c>
      <c r="GQ627" s="1"/>
    </row>
    <row r="628" spans="1:199" ht="28" customHeight="1">
      <c r="A628" s="1" t="s">
        <v>3288</v>
      </c>
      <c r="B628" s="1" t="s">
        <v>3289</v>
      </c>
      <c r="C628" s="1" t="s">
        <v>3288</v>
      </c>
      <c r="D628" s="1" t="s">
        <v>201</v>
      </c>
      <c r="E628" s="1" t="s">
        <v>3289</v>
      </c>
      <c r="F628" s="1"/>
      <c r="G628" s="1">
        <v>47250</v>
      </c>
      <c r="H628" s="1"/>
      <c r="I628" s="1">
        <v>0</v>
      </c>
      <c r="J628" s="1">
        <v>1</v>
      </c>
      <c r="K628" s="1"/>
      <c r="L628" s="1"/>
      <c r="M628" s="1" t="s">
        <v>340</v>
      </c>
      <c r="N628" s="1"/>
      <c r="O628" s="1"/>
      <c r="P628" s="1" t="s">
        <v>3290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 t="s">
        <v>3291</v>
      </c>
      <c r="AJ628" s="1"/>
      <c r="AK628" s="1"/>
      <c r="AL628" s="1"/>
      <c r="AM628" s="1"/>
      <c r="AN628" s="1"/>
      <c r="AO628" s="1"/>
      <c r="AP628" s="1"/>
      <c r="AQ628" s="1"/>
      <c r="AR628" s="1"/>
      <c r="AS628" s="1">
        <v>1</v>
      </c>
      <c r="AT628" s="1">
        <v>1</v>
      </c>
      <c r="AU628" s="1">
        <v>0</v>
      </c>
      <c r="AV628" s="1">
        <v>1</v>
      </c>
      <c r="AW628" s="1">
        <v>0</v>
      </c>
      <c r="AX628" s="1">
        <v>0</v>
      </c>
      <c r="AY628" s="1"/>
      <c r="AZ628" s="1"/>
      <c r="BA628" s="1"/>
      <c r="BB628" s="1">
        <v>-1</v>
      </c>
      <c r="BC628" s="1">
        <v>2</v>
      </c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>
        <v>0</v>
      </c>
      <c r="CT628" s="1" t="s">
        <v>3292</v>
      </c>
      <c r="CU628" s="1"/>
      <c r="CV628" s="1" t="s">
        <v>3293</v>
      </c>
      <c r="CW628" s="1"/>
      <c r="CX628" s="1" t="s">
        <v>3298</v>
      </c>
      <c r="CY628" s="1">
        <v>5</v>
      </c>
      <c r="CZ628" s="1"/>
      <c r="DA628" s="1"/>
      <c r="DB628" s="1"/>
      <c r="DC628" s="1"/>
      <c r="DD628" s="1" t="s">
        <v>201</v>
      </c>
      <c r="DE628" s="1" t="s">
        <v>1516</v>
      </c>
      <c r="DF628" s="1" t="s">
        <v>1516</v>
      </c>
      <c r="DG628" s="1"/>
      <c r="DH628" s="1"/>
      <c r="DI628" s="1">
        <v>100</v>
      </c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>
        <v>563157</v>
      </c>
      <c r="DU628" s="1"/>
      <c r="DV628" s="1" t="s">
        <v>2459</v>
      </c>
      <c r="DW628" s="1" t="s">
        <v>427</v>
      </c>
      <c r="DX628" s="1">
        <v>2</v>
      </c>
      <c r="DY628" s="1"/>
      <c r="DZ628" s="1">
        <v>1</v>
      </c>
      <c r="EA628" s="1">
        <v>1</v>
      </c>
      <c r="EB628" s="1"/>
      <c r="EC628" s="1"/>
      <c r="ED628" s="1"/>
      <c r="EE628" s="1">
        <v>0</v>
      </c>
      <c r="EF628" s="1"/>
      <c r="EG628" s="1"/>
      <c r="EH628" s="1"/>
      <c r="EI628" s="1"/>
      <c r="EJ628" s="1"/>
      <c r="EK628" s="1"/>
      <c r="EL628" s="1"/>
      <c r="EM628" s="1"/>
      <c r="EN628" s="1"/>
      <c r="EO628" s="1" t="s">
        <v>1470</v>
      </c>
      <c r="EP628" s="1" t="s">
        <v>429</v>
      </c>
      <c r="EQ628" s="1" t="s">
        <v>429</v>
      </c>
      <c r="ER628" s="1" t="s">
        <v>209</v>
      </c>
      <c r="ES628" s="1" t="s">
        <v>1471</v>
      </c>
      <c r="ET628" s="1">
        <v>2</v>
      </c>
      <c r="EU628" s="1"/>
      <c r="EV628" s="1"/>
      <c r="EW628" s="1"/>
      <c r="EX628" s="1">
        <v>0</v>
      </c>
      <c r="EY628" s="1">
        <v>0</v>
      </c>
      <c r="EZ628" s="1"/>
      <c r="FA628" s="1"/>
      <c r="FB628" s="1">
        <v>1</v>
      </c>
      <c r="FC628" s="1">
        <v>0</v>
      </c>
      <c r="FD628" s="1">
        <v>0</v>
      </c>
      <c r="FE628" s="1">
        <v>3</v>
      </c>
      <c r="FF628" s="1">
        <v>3</v>
      </c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>
        <v>1</v>
      </c>
      <c r="GQ628" s="1"/>
    </row>
    <row r="629" spans="1:199" ht="28" customHeight="1">
      <c r="A629" s="1" t="s">
        <v>3299</v>
      </c>
      <c r="B629" s="1" t="s">
        <v>3300</v>
      </c>
      <c r="C629" s="1" t="s">
        <v>3299</v>
      </c>
      <c r="D629" s="1" t="s">
        <v>201</v>
      </c>
      <c r="E629" s="1" t="s">
        <v>3300</v>
      </c>
      <c r="F629" s="1"/>
      <c r="G629" s="1">
        <v>57750</v>
      </c>
      <c r="H629" s="1"/>
      <c r="I629" s="1">
        <v>0</v>
      </c>
      <c r="J629" s="1">
        <v>1</v>
      </c>
      <c r="K629" s="1"/>
      <c r="L629" s="1"/>
      <c r="M629" s="1" t="s">
        <v>340</v>
      </c>
      <c r="N629" s="1"/>
      <c r="O629" s="1"/>
      <c r="P629" s="1" t="s">
        <v>3301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 t="s">
        <v>3302</v>
      </c>
      <c r="AJ629" s="1"/>
      <c r="AK629" s="1"/>
      <c r="AL629" s="1"/>
      <c r="AM629" s="1"/>
      <c r="AN629" s="1"/>
      <c r="AO629" s="1"/>
      <c r="AP629" s="1"/>
      <c r="AQ629" s="1"/>
      <c r="AR629" s="1"/>
      <c r="AS629" s="1">
        <v>1</v>
      </c>
      <c r="AT629" s="1">
        <v>1</v>
      </c>
      <c r="AU629" s="1">
        <v>0</v>
      </c>
      <c r="AV629" s="1">
        <v>1</v>
      </c>
      <c r="AW629" s="1">
        <v>0</v>
      </c>
      <c r="AX629" s="1">
        <v>0</v>
      </c>
      <c r="AY629" s="1"/>
      <c r="AZ629" s="1"/>
      <c r="BA629" s="1"/>
      <c r="BB629" s="1">
        <v>-1</v>
      </c>
      <c r="BC629" s="1">
        <v>2</v>
      </c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>
        <v>0</v>
      </c>
      <c r="CT629" s="1" t="s">
        <v>3303</v>
      </c>
      <c r="CU629" s="1"/>
      <c r="CV629" s="1" t="s">
        <v>3304</v>
      </c>
      <c r="CW629" s="1"/>
      <c r="CX629" s="1" t="s">
        <v>3305</v>
      </c>
      <c r="CY629" s="1">
        <v>1</v>
      </c>
      <c r="CZ629" s="1"/>
      <c r="DA629" s="1"/>
      <c r="DB629" s="1"/>
      <c r="DC629" s="1"/>
      <c r="DD629" s="1" t="s">
        <v>201</v>
      </c>
      <c r="DE629" s="1" t="s">
        <v>1510</v>
      </c>
      <c r="DF629" s="1" t="s">
        <v>1510</v>
      </c>
      <c r="DG629" s="1"/>
      <c r="DH629" s="1"/>
      <c r="DI629" s="1">
        <v>100</v>
      </c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>
        <v>563157</v>
      </c>
      <c r="DU629" s="1"/>
      <c r="DV629" s="1" t="s">
        <v>2459</v>
      </c>
      <c r="DW629" s="1" t="s">
        <v>427</v>
      </c>
      <c r="DX629" s="1">
        <v>2</v>
      </c>
      <c r="DY629" s="1"/>
      <c r="DZ629" s="1">
        <v>1</v>
      </c>
      <c r="EA629" s="1">
        <v>1</v>
      </c>
      <c r="EB629" s="1"/>
      <c r="EC629" s="1"/>
      <c r="ED629" s="1"/>
      <c r="EE629" s="1">
        <v>0</v>
      </c>
      <c r="EF629" s="1"/>
      <c r="EG629" s="1"/>
      <c r="EH629" s="1"/>
      <c r="EI629" s="1"/>
      <c r="EJ629" s="1"/>
      <c r="EK629" s="1"/>
      <c r="EL629" s="1"/>
      <c r="EM629" s="1"/>
      <c r="EN629" s="1"/>
      <c r="EO629" s="1" t="s">
        <v>1470</v>
      </c>
      <c r="EP629" s="1" t="s">
        <v>429</v>
      </c>
      <c r="EQ629" s="1" t="s">
        <v>429</v>
      </c>
      <c r="ER629" s="1" t="s">
        <v>209</v>
      </c>
      <c r="ES629" s="1" t="s">
        <v>1471</v>
      </c>
      <c r="ET629" s="1">
        <v>2</v>
      </c>
      <c r="EU629" s="1"/>
      <c r="EV629" s="1"/>
      <c r="EW629" s="1"/>
      <c r="EX629" s="1">
        <v>0</v>
      </c>
      <c r="EY629" s="1">
        <v>0</v>
      </c>
      <c r="EZ629" s="1"/>
      <c r="FA629" s="1"/>
      <c r="FB629" s="1">
        <v>1</v>
      </c>
      <c r="FC629" s="1">
        <v>0</v>
      </c>
      <c r="FD629" s="1">
        <v>0</v>
      </c>
      <c r="FE629" s="1">
        <v>1</v>
      </c>
      <c r="FF629" s="1">
        <v>1</v>
      </c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 t="s">
        <v>3256</v>
      </c>
      <c r="GK629" s="1" t="s">
        <v>211</v>
      </c>
      <c r="GL629" s="1" t="s">
        <v>212</v>
      </c>
      <c r="GM629" s="1" t="s">
        <v>213</v>
      </c>
      <c r="GN629" s="1" t="s">
        <v>213</v>
      </c>
      <c r="GO629" s="1" t="s">
        <v>213</v>
      </c>
      <c r="GP629" s="1">
        <v>1</v>
      </c>
      <c r="GQ629" s="1"/>
    </row>
    <row r="630" spans="1:199" ht="28" customHeight="1">
      <c r="A630" s="1" t="s">
        <v>3299</v>
      </c>
      <c r="B630" s="1" t="s">
        <v>3300</v>
      </c>
      <c r="C630" s="1" t="s">
        <v>3299</v>
      </c>
      <c r="D630" s="1" t="s">
        <v>201</v>
      </c>
      <c r="E630" s="1" t="s">
        <v>3300</v>
      </c>
      <c r="F630" s="1"/>
      <c r="G630" s="1">
        <v>57750</v>
      </c>
      <c r="H630" s="1"/>
      <c r="I630" s="1">
        <v>0</v>
      </c>
      <c r="J630" s="1">
        <v>1</v>
      </c>
      <c r="K630" s="1"/>
      <c r="L630" s="1"/>
      <c r="M630" s="1" t="s">
        <v>340</v>
      </c>
      <c r="N630" s="1"/>
      <c r="O630" s="1"/>
      <c r="P630" s="1" t="s">
        <v>3301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 t="s">
        <v>3302</v>
      </c>
      <c r="AJ630" s="1"/>
      <c r="AK630" s="1"/>
      <c r="AL630" s="1"/>
      <c r="AM630" s="1"/>
      <c r="AN630" s="1"/>
      <c r="AO630" s="1"/>
      <c r="AP630" s="1"/>
      <c r="AQ630" s="1"/>
      <c r="AR630" s="1"/>
      <c r="AS630" s="1">
        <v>1</v>
      </c>
      <c r="AT630" s="1">
        <v>1</v>
      </c>
      <c r="AU630" s="1">
        <v>0</v>
      </c>
      <c r="AV630" s="1">
        <v>1</v>
      </c>
      <c r="AW630" s="1">
        <v>0</v>
      </c>
      <c r="AX630" s="1">
        <v>0</v>
      </c>
      <c r="AY630" s="1"/>
      <c r="AZ630" s="1"/>
      <c r="BA630" s="1"/>
      <c r="BB630" s="1">
        <v>-1</v>
      </c>
      <c r="BC630" s="1">
        <v>2</v>
      </c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>
        <v>0</v>
      </c>
      <c r="CT630" s="1" t="s">
        <v>3303</v>
      </c>
      <c r="CU630" s="1"/>
      <c r="CV630" s="1" t="s">
        <v>3304</v>
      </c>
      <c r="CW630" s="1"/>
      <c r="CX630" s="1" t="s">
        <v>3306</v>
      </c>
      <c r="CY630" s="1">
        <v>2</v>
      </c>
      <c r="CZ630" s="1"/>
      <c r="DA630" s="1"/>
      <c r="DB630" s="1"/>
      <c r="DC630" s="1"/>
      <c r="DD630" s="1" t="s">
        <v>201</v>
      </c>
      <c r="DE630" s="1" t="s">
        <v>1512</v>
      </c>
      <c r="DF630" s="1" t="s">
        <v>1512</v>
      </c>
      <c r="DG630" s="1"/>
      <c r="DH630" s="1"/>
      <c r="DI630" s="1">
        <v>100</v>
      </c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>
        <v>563157</v>
      </c>
      <c r="DU630" s="1"/>
      <c r="DV630" s="1" t="s">
        <v>2459</v>
      </c>
      <c r="DW630" s="1" t="s">
        <v>427</v>
      </c>
      <c r="DX630" s="1">
        <v>2</v>
      </c>
      <c r="DY630" s="1"/>
      <c r="DZ630" s="1">
        <v>1</v>
      </c>
      <c r="EA630" s="1">
        <v>1</v>
      </c>
      <c r="EB630" s="1"/>
      <c r="EC630" s="1"/>
      <c r="ED630" s="1"/>
      <c r="EE630" s="1">
        <v>0</v>
      </c>
      <c r="EF630" s="1"/>
      <c r="EG630" s="1"/>
      <c r="EH630" s="1"/>
      <c r="EI630" s="1"/>
      <c r="EJ630" s="1"/>
      <c r="EK630" s="1"/>
      <c r="EL630" s="1"/>
      <c r="EM630" s="1"/>
      <c r="EN630" s="1"/>
      <c r="EO630" s="1" t="s">
        <v>1470</v>
      </c>
      <c r="EP630" s="1" t="s">
        <v>429</v>
      </c>
      <c r="EQ630" s="1" t="s">
        <v>429</v>
      </c>
      <c r="ER630" s="1" t="s">
        <v>209</v>
      </c>
      <c r="ES630" s="1" t="s">
        <v>1471</v>
      </c>
      <c r="ET630" s="1">
        <v>2</v>
      </c>
      <c r="EU630" s="1"/>
      <c r="EV630" s="1"/>
      <c r="EW630" s="1"/>
      <c r="EX630" s="1">
        <v>0</v>
      </c>
      <c r="EY630" s="1">
        <v>0</v>
      </c>
      <c r="EZ630" s="1"/>
      <c r="FA630" s="1"/>
      <c r="FB630" s="1">
        <v>1</v>
      </c>
      <c r="FC630" s="1">
        <v>0</v>
      </c>
      <c r="FD630" s="1">
        <v>0</v>
      </c>
      <c r="FE630" s="1">
        <v>1</v>
      </c>
      <c r="FF630" s="1">
        <v>1</v>
      </c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>
        <v>1</v>
      </c>
      <c r="GQ630" s="1"/>
    </row>
    <row r="631" spans="1:199" ht="28" customHeight="1">
      <c r="A631" s="1" t="s">
        <v>3299</v>
      </c>
      <c r="B631" s="1" t="s">
        <v>3300</v>
      </c>
      <c r="C631" s="1" t="s">
        <v>3299</v>
      </c>
      <c r="D631" s="1" t="s">
        <v>201</v>
      </c>
      <c r="E631" s="1" t="s">
        <v>3300</v>
      </c>
      <c r="F631" s="1"/>
      <c r="G631" s="1">
        <v>57750</v>
      </c>
      <c r="H631" s="1"/>
      <c r="I631" s="1">
        <v>0</v>
      </c>
      <c r="J631" s="1">
        <v>1</v>
      </c>
      <c r="K631" s="1"/>
      <c r="L631" s="1"/>
      <c r="M631" s="1" t="s">
        <v>340</v>
      </c>
      <c r="N631" s="1"/>
      <c r="O631" s="1"/>
      <c r="P631" s="1" t="s">
        <v>3301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 t="s">
        <v>3302</v>
      </c>
      <c r="AJ631" s="1"/>
      <c r="AK631" s="1"/>
      <c r="AL631" s="1"/>
      <c r="AM631" s="1"/>
      <c r="AN631" s="1"/>
      <c r="AO631" s="1"/>
      <c r="AP631" s="1"/>
      <c r="AQ631" s="1"/>
      <c r="AR631" s="1"/>
      <c r="AS631" s="1">
        <v>1</v>
      </c>
      <c r="AT631" s="1">
        <v>1</v>
      </c>
      <c r="AU631" s="1">
        <v>0</v>
      </c>
      <c r="AV631" s="1">
        <v>1</v>
      </c>
      <c r="AW631" s="1">
        <v>0</v>
      </c>
      <c r="AX631" s="1">
        <v>0</v>
      </c>
      <c r="AY631" s="1"/>
      <c r="AZ631" s="1"/>
      <c r="BA631" s="1"/>
      <c r="BB631" s="1">
        <v>-1</v>
      </c>
      <c r="BC631" s="1">
        <v>2</v>
      </c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>
        <v>0</v>
      </c>
      <c r="CT631" s="1" t="s">
        <v>3303</v>
      </c>
      <c r="CU631" s="1"/>
      <c r="CV631" s="1" t="s">
        <v>3304</v>
      </c>
      <c r="CW631" s="1"/>
      <c r="CX631" s="1" t="s">
        <v>3307</v>
      </c>
      <c r="CY631" s="1">
        <v>3</v>
      </c>
      <c r="CZ631" s="1"/>
      <c r="DA631" s="1"/>
      <c r="DB631" s="1"/>
      <c r="DC631" s="1"/>
      <c r="DD631" s="1" t="s">
        <v>201</v>
      </c>
      <c r="DE631" s="1" t="s">
        <v>1514</v>
      </c>
      <c r="DF631" s="1" t="s">
        <v>1514</v>
      </c>
      <c r="DG631" s="1"/>
      <c r="DH631" s="1"/>
      <c r="DI631" s="1">
        <v>100</v>
      </c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>
        <v>563157</v>
      </c>
      <c r="DU631" s="1"/>
      <c r="DV631" s="1" t="s">
        <v>2459</v>
      </c>
      <c r="DW631" s="1" t="s">
        <v>427</v>
      </c>
      <c r="DX631" s="1">
        <v>2</v>
      </c>
      <c r="DY631" s="1"/>
      <c r="DZ631" s="1">
        <v>1</v>
      </c>
      <c r="EA631" s="1">
        <v>1</v>
      </c>
      <c r="EB631" s="1"/>
      <c r="EC631" s="1"/>
      <c r="ED631" s="1"/>
      <c r="EE631" s="1">
        <v>0</v>
      </c>
      <c r="EF631" s="1"/>
      <c r="EG631" s="1"/>
      <c r="EH631" s="1"/>
      <c r="EI631" s="1"/>
      <c r="EJ631" s="1"/>
      <c r="EK631" s="1"/>
      <c r="EL631" s="1"/>
      <c r="EM631" s="1"/>
      <c r="EN631" s="1"/>
      <c r="EO631" s="1" t="s">
        <v>1470</v>
      </c>
      <c r="EP631" s="1" t="s">
        <v>429</v>
      </c>
      <c r="EQ631" s="1" t="s">
        <v>429</v>
      </c>
      <c r="ER631" s="1" t="s">
        <v>209</v>
      </c>
      <c r="ES631" s="1" t="s">
        <v>1471</v>
      </c>
      <c r="ET631" s="1">
        <v>2</v>
      </c>
      <c r="EU631" s="1"/>
      <c r="EV631" s="1"/>
      <c r="EW631" s="1"/>
      <c r="EX631" s="1">
        <v>0</v>
      </c>
      <c r="EY631" s="1">
        <v>0</v>
      </c>
      <c r="EZ631" s="1"/>
      <c r="FA631" s="1"/>
      <c r="FB631" s="1">
        <v>1</v>
      </c>
      <c r="FC631" s="1">
        <v>0</v>
      </c>
      <c r="FD631" s="1">
        <v>0</v>
      </c>
      <c r="FE631" s="1">
        <v>1</v>
      </c>
      <c r="FF631" s="1">
        <v>1</v>
      </c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>
        <v>1</v>
      </c>
      <c r="GQ631" s="1"/>
    </row>
    <row r="632" spans="1:199" ht="28" customHeight="1">
      <c r="A632" s="1" t="s">
        <v>3299</v>
      </c>
      <c r="B632" s="1" t="s">
        <v>3300</v>
      </c>
      <c r="C632" s="1" t="s">
        <v>3299</v>
      </c>
      <c r="D632" s="1" t="s">
        <v>201</v>
      </c>
      <c r="E632" s="1" t="s">
        <v>3300</v>
      </c>
      <c r="F632" s="1"/>
      <c r="G632" s="1">
        <v>57750</v>
      </c>
      <c r="H632" s="1"/>
      <c r="I632" s="1">
        <v>0</v>
      </c>
      <c r="J632" s="1">
        <v>1</v>
      </c>
      <c r="K632" s="1"/>
      <c r="L632" s="1"/>
      <c r="M632" s="1" t="s">
        <v>340</v>
      </c>
      <c r="N632" s="1"/>
      <c r="O632" s="1"/>
      <c r="P632" s="1" t="s">
        <v>3301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 t="s">
        <v>3302</v>
      </c>
      <c r="AJ632" s="1"/>
      <c r="AK632" s="1"/>
      <c r="AL632" s="1"/>
      <c r="AM632" s="1"/>
      <c r="AN632" s="1"/>
      <c r="AO632" s="1"/>
      <c r="AP632" s="1"/>
      <c r="AQ632" s="1"/>
      <c r="AR632" s="1"/>
      <c r="AS632" s="1">
        <v>1</v>
      </c>
      <c r="AT632" s="1">
        <v>1</v>
      </c>
      <c r="AU632" s="1">
        <v>0</v>
      </c>
      <c r="AV632" s="1">
        <v>1</v>
      </c>
      <c r="AW632" s="1">
        <v>0</v>
      </c>
      <c r="AX632" s="1">
        <v>0</v>
      </c>
      <c r="AY632" s="1"/>
      <c r="AZ632" s="1"/>
      <c r="BA632" s="1"/>
      <c r="BB632" s="1">
        <v>-1</v>
      </c>
      <c r="BC632" s="1">
        <v>2</v>
      </c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>
        <v>0</v>
      </c>
      <c r="CT632" s="1" t="s">
        <v>3303</v>
      </c>
      <c r="CU632" s="1"/>
      <c r="CV632" s="1" t="s">
        <v>3304</v>
      </c>
      <c r="CW632" s="1"/>
      <c r="CX632" s="1" t="s">
        <v>3308</v>
      </c>
      <c r="CY632" s="1">
        <v>4</v>
      </c>
      <c r="CZ632" s="1"/>
      <c r="DA632" s="1"/>
      <c r="DB632" s="1"/>
      <c r="DC632" s="1"/>
      <c r="DD632" s="1" t="s">
        <v>201</v>
      </c>
      <c r="DE632" s="1" t="s">
        <v>1516</v>
      </c>
      <c r="DF632" s="1" t="s">
        <v>1516</v>
      </c>
      <c r="DG632" s="1"/>
      <c r="DH632" s="1"/>
      <c r="DI632" s="1">
        <v>100</v>
      </c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>
        <v>563157</v>
      </c>
      <c r="DU632" s="1"/>
      <c r="DV632" s="1" t="s">
        <v>2459</v>
      </c>
      <c r="DW632" s="1" t="s">
        <v>427</v>
      </c>
      <c r="DX632" s="1">
        <v>2</v>
      </c>
      <c r="DY632" s="1"/>
      <c r="DZ632" s="1">
        <v>1</v>
      </c>
      <c r="EA632" s="1">
        <v>1</v>
      </c>
      <c r="EB632" s="1"/>
      <c r="EC632" s="1"/>
      <c r="ED632" s="1"/>
      <c r="EE632" s="1">
        <v>0</v>
      </c>
      <c r="EF632" s="1"/>
      <c r="EG632" s="1"/>
      <c r="EH632" s="1"/>
      <c r="EI632" s="1"/>
      <c r="EJ632" s="1"/>
      <c r="EK632" s="1"/>
      <c r="EL632" s="1"/>
      <c r="EM632" s="1"/>
      <c r="EN632" s="1"/>
      <c r="EO632" s="1" t="s">
        <v>1470</v>
      </c>
      <c r="EP632" s="1" t="s">
        <v>429</v>
      </c>
      <c r="EQ632" s="1" t="s">
        <v>429</v>
      </c>
      <c r="ER632" s="1" t="s">
        <v>209</v>
      </c>
      <c r="ES632" s="1" t="s">
        <v>1471</v>
      </c>
      <c r="ET632" s="1">
        <v>2</v>
      </c>
      <c r="EU632" s="1"/>
      <c r="EV632" s="1"/>
      <c r="EW632" s="1"/>
      <c r="EX632" s="1">
        <v>0</v>
      </c>
      <c r="EY632" s="1">
        <v>0</v>
      </c>
      <c r="EZ632" s="1"/>
      <c r="FA632" s="1"/>
      <c r="FB632" s="1">
        <v>1</v>
      </c>
      <c r="FC632" s="1">
        <v>0</v>
      </c>
      <c r="FD632" s="1">
        <v>0</v>
      </c>
      <c r="FE632" s="1">
        <v>1</v>
      </c>
      <c r="FF632" s="1">
        <v>1</v>
      </c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>
        <v>1</v>
      </c>
      <c r="GQ632" s="1"/>
    </row>
    <row r="633" spans="1:199" ht="28" customHeight="1">
      <c r="A633" s="1" t="s">
        <v>3309</v>
      </c>
      <c r="B633" s="1" t="s">
        <v>3310</v>
      </c>
      <c r="C633" s="1" t="s">
        <v>3309</v>
      </c>
      <c r="D633" s="1" t="s">
        <v>201</v>
      </c>
      <c r="E633" s="1" t="s">
        <v>3310</v>
      </c>
      <c r="F633" s="1"/>
      <c r="G633" s="1">
        <v>57750</v>
      </c>
      <c r="H633" s="1"/>
      <c r="I633" s="1">
        <v>0</v>
      </c>
      <c r="J633" s="1">
        <v>1</v>
      </c>
      <c r="K633" s="1"/>
      <c r="L633" s="1"/>
      <c r="M633" s="1" t="s">
        <v>340</v>
      </c>
      <c r="N633" s="1"/>
      <c r="O633" s="1"/>
      <c r="P633" s="1" t="s">
        <v>3311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 t="s">
        <v>3302</v>
      </c>
      <c r="AJ633" s="1"/>
      <c r="AK633" s="1"/>
      <c r="AL633" s="1"/>
      <c r="AM633" s="1"/>
      <c r="AN633" s="1"/>
      <c r="AO633" s="1"/>
      <c r="AP633" s="1"/>
      <c r="AQ633" s="1"/>
      <c r="AR633" s="1"/>
      <c r="AS633" s="1">
        <v>1</v>
      </c>
      <c r="AT633" s="1">
        <v>1</v>
      </c>
      <c r="AU633" s="1">
        <v>0</v>
      </c>
      <c r="AV633" s="1">
        <v>1</v>
      </c>
      <c r="AW633" s="1">
        <v>0</v>
      </c>
      <c r="AX633" s="1">
        <v>0</v>
      </c>
      <c r="AY633" s="1"/>
      <c r="AZ633" s="1"/>
      <c r="BA633" s="1"/>
      <c r="BB633" s="1">
        <v>-1</v>
      </c>
      <c r="BC633" s="1">
        <v>2</v>
      </c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>
        <v>0</v>
      </c>
      <c r="CT633" s="1" t="s">
        <v>3312</v>
      </c>
      <c r="CU633" s="1"/>
      <c r="CV633" s="1" t="s">
        <v>3313</v>
      </c>
      <c r="CW633" s="1"/>
      <c r="CX633" s="1" t="s">
        <v>3314</v>
      </c>
      <c r="CY633" s="1">
        <v>1</v>
      </c>
      <c r="CZ633" s="1"/>
      <c r="DA633" s="1"/>
      <c r="DB633" s="1"/>
      <c r="DC633" s="1"/>
      <c r="DD633" s="1" t="s">
        <v>201</v>
      </c>
      <c r="DE633" s="1" t="s">
        <v>1510</v>
      </c>
      <c r="DF633" s="1" t="s">
        <v>1510</v>
      </c>
      <c r="DG633" s="1"/>
      <c r="DH633" s="1"/>
      <c r="DI633" s="1">
        <v>100</v>
      </c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>
        <v>563157</v>
      </c>
      <c r="DU633" s="1"/>
      <c r="DV633" s="1" t="s">
        <v>2459</v>
      </c>
      <c r="DW633" s="1" t="s">
        <v>427</v>
      </c>
      <c r="DX633" s="1">
        <v>2</v>
      </c>
      <c r="DY633" s="1"/>
      <c r="DZ633" s="1">
        <v>1</v>
      </c>
      <c r="EA633" s="1">
        <v>1</v>
      </c>
      <c r="EB633" s="1"/>
      <c r="EC633" s="1"/>
      <c r="ED633" s="1"/>
      <c r="EE633" s="1">
        <v>0</v>
      </c>
      <c r="EF633" s="1"/>
      <c r="EG633" s="1"/>
      <c r="EH633" s="1"/>
      <c r="EI633" s="1"/>
      <c r="EJ633" s="1"/>
      <c r="EK633" s="1"/>
      <c r="EL633" s="1"/>
      <c r="EM633" s="1"/>
      <c r="EN633" s="1"/>
      <c r="EO633" s="1" t="s">
        <v>1470</v>
      </c>
      <c r="EP633" s="1" t="s">
        <v>429</v>
      </c>
      <c r="EQ633" s="1" t="s">
        <v>429</v>
      </c>
      <c r="ER633" s="1" t="s">
        <v>209</v>
      </c>
      <c r="ES633" s="1" t="s">
        <v>1471</v>
      </c>
      <c r="ET633" s="1">
        <v>2</v>
      </c>
      <c r="EU633" s="1"/>
      <c r="EV633" s="1"/>
      <c r="EW633" s="1"/>
      <c r="EX633" s="1">
        <v>0</v>
      </c>
      <c r="EY633" s="1">
        <v>0</v>
      </c>
      <c r="EZ633" s="1"/>
      <c r="FA633" s="1"/>
      <c r="FB633" s="1">
        <v>1</v>
      </c>
      <c r="FC633" s="1">
        <v>0</v>
      </c>
      <c r="FD633" s="1">
        <v>0</v>
      </c>
      <c r="FE633" s="1">
        <v>1</v>
      </c>
      <c r="FF633" s="1">
        <v>1</v>
      </c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 t="s">
        <v>3256</v>
      </c>
      <c r="GK633" s="1" t="s">
        <v>211</v>
      </c>
      <c r="GL633" s="1" t="s">
        <v>212</v>
      </c>
      <c r="GM633" s="1" t="s">
        <v>213</v>
      </c>
      <c r="GN633" s="1" t="s">
        <v>213</v>
      </c>
      <c r="GO633" s="1" t="s">
        <v>213</v>
      </c>
      <c r="GP633" s="1">
        <v>1</v>
      </c>
      <c r="GQ633" s="1"/>
    </row>
    <row r="634" spans="1:199" ht="28" customHeight="1">
      <c r="A634" s="1" t="s">
        <v>3309</v>
      </c>
      <c r="B634" s="1" t="s">
        <v>3310</v>
      </c>
      <c r="C634" s="1" t="s">
        <v>3309</v>
      </c>
      <c r="D634" s="1" t="s">
        <v>201</v>
      </c>
      <c r="E634" s="1" t="s">
        <v>3310</v>
      </c>
      <c r="F634" s="1"/>
      <c r="G634" s="1">
        <v>57750</v>
      </c>
      <c r="H634" s="1"/>
      <c r="I634" s="1">
        <v>0</v>
      </c>
      <c r="J634" s="1">
        <v>1</v>
      </c>
      <c r="K634" s="1"/>
      <c r="L634" s="1"/>
      <c r="M634" s="1" t="s">
        <v>340</v>
      </c>
      <c r="N634" s="1"/>
      <c r="O634" s="1"/>
      <c r="P634" s="1" t="s">
        <v>3311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 t="s">
        <v>3302</v>
      </c>
      <c r="AJ634" s="1"/>
      <c r="AK634" s="1"/>
      <c r="AL634" s="1"/>
      <c r="AM634" s="1"/>
      <c r="AN634" s="1"/>
      <c r="AO634" s="1"/>
      <c r="AP634" s="1"/>
      <c r="AQ634" s="1"/>
      <c r="AR634" s="1"/>
      <c r="AS634" s="1">
        <v>1</v>
      </c>
      <c r="AT634" s="1">
        <v>1</v>
      </c>
      <c r="AU634" s="1">
        <v>0</v>
      </c>
      <c r="AV634" s="1">
        <v>1</v>
      </c>
      <c r="AW634" s="1">
        <v>0</v>
      </c>
      <c r="AX634" s="1">
        <v>0</v>
      </c>
      <c r="AY634" s="1"/>
      <c r="AZ634" s="1"/>
      <c r="BA634" s="1"/>
      <c r="BB634" s="1">
        <v>-1</v>
      </c>
      <c r="BC634" s="1">
        <v>2</v>
      </c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>
        <v>0</v>
      </c>
      <c r="CT634" s="1" t="s">
        <v>3312</v>
      </c>
      <c r="CU634" s="1"/>
      <c r="CV634" s="1" t="s">
        <v>3313</v>
      </c>
      <c r="CW634" s="1"/>
      <c r="CX634" s="1" t="s">
        <v>3315</v>
      </c>
      <c r="CY634" s="1">
        <v>2</v>
      </c>
      <c r="CZ634" s="1"/>
      <c r="DA634" s="1"/>
      <c r="DB634" s="1"/>
      <c r="DC634" s="1"/>
      <c r="DD634" s="1" t="s">
        <v>201</v>
      </c>
      <c r="DE634" s="1" t="s">
        <v>1512</v>
      </c>
      <c r="DF634" s="1" t="s">
        <v>1512</v>
      </c>
      <c r="DG634" s="1"/>
      <c r="DH634" s="1"/>
      <c r="DI634" s="1">
        <v>100</v>
      </c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>
        <v>563157</v>
      </c>
      <c r="DU634" s="1"/>
      <c r="DV634" s="1" t="s">
        <v>2459</v>
      </c>
      <c r="DW634" s="1" t="s">
        <v>427</v>
      </c>
      <c r="DX634" s="1">
        <v>2</v>
      </c>
      <c r="DY634" s="1"/>
      <c r="DZ634" s="1">
        <v>1</v>
      </c>
      <c r="EA634" s="1">
        <v>1</v>
      </c>
      <c r="EB634" s="1"/>
      <c r="EC634" s="1"/>
      <c r="ED634" s="1"/>
      <c r="EE634" s="1">
        <v>0</v>
      </c>
      <c r="EF634" s="1"/>
      <c r="EG634" s="1"/>
      <c r="EH634" s="1"/>
      <c r="EI634" s="1"/>
      <c r="EJ634" s="1"/>
      <c r="EK634" s="1"/>
      <c r="EL634" s="1"/>
      <c r="EM634" s="1"/>
      <c r="EN634" s="1"/>
      <c r="EO634" s="1" t="s">
        <v>1470</v>
      </c>
      <c r="EP634" s="1" t="s">
        <v>429</v>
      </c>
      <c r="EQ634" s="1" t="s">
        <v>429</v>
      </c>
      <c r="ER634" s="1" t="s">
        <v>209</v>
      </c>
      <c r="ES634" s="1" t="s">
        <v>1471</v>
      </c>
      <c r="ET634" s="1">
        <v>2</v>
      </c>
      <c r="EU634" s="1"/>
      <c r="EV634" s="1"/>
      <c r="EW634" s="1"/>
      <c r="EX634" s="1">
        <v>0</v>
      </c>
      <c r="EY634" s="1">
        <v>0</v>
      </c>
      <c r="EZ634" s="1"/>
      <c r="FA634" s="1"/>
      <c r="FB634" s="1">
        <v>1</v>
      </c>
      <c r="FC634" s="1">
        <v>0</v>
      </c>
      <c r="FD634" s="1">
        <v>0</v>
      </c>
      <c r="FE634" s="1">
        <v>1</v>
      </c>
      <c r="FF634" s="1">
        <v>1</v>
      </c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>
        <v>1</v>
      </c>
      <c r="GQ634" s="1"/>
    </row>
    <row r="635" spans="1:199" ht="28" customHeight="1">
      <c r="A635" s="1" t="s">
        <v>3309</v>
      </c>
      <c r="B635" s="1" t="s">
        <v>3310</v>
      </c>
      <c r="C635" s="1" t="s">
        <v>3309</v>
      </c>
      <c r="D635" s="1" t="s">
        <v>201</v>
      </c>
      <c r="E635" s="1" t="s">
        <v>3310</v>
      </c>
      <c r="F635" s="1"/>
      <c r="G635" s="1">
        <v>57750</v>
      </c>
      <c r="H635" s="1"/>
      <c r="I635" s="1">
        <v>0</v>
      </c>
      <c r="J635" s="1">
        <v>1</v>
      </c>
      <c r="K635" s="1"/>
      <c r="L635" s="1"/>
      <c r="M635" s="1" t="s">
        <v>340</v>
      </c>
      <c r="N635" s="1"/>
      <c r="O635" s="1"/>
      <c r="P635" s="1" t="s">
        <v>3311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 t="s">
        <v>3302</v>
      </c>
      <c r="AJ635" s="1"/>
      <c r="AK635" s="1"/>
      <c r="AL635" s="1"/>
      <c r="AM635" s="1"/>
      <c r="AN635" s="1"/>
      <c r="AO635" s="1"/>
      <c r="AP635" s="1"/>
      <c r="AQ635" s="1"/>
      <c r="AR635" s="1"/>
      <c r="AS635" s="1">
        <v>1</v>
      </c>
      <c r="AT635" s="1">
        <v>1</v>
      </c>
      <c r="AU635" s="1">
        <v>0</v>
      </c>
      <c r="AV635" s="1">
        <v>1</v>
      </c>
      <c r="AW635" s="1">
        <v>0</v>
      </c>
      <c r="AX635" s="1">
        <v>0</v>
      </c>
      <c r="AY635" s="1"/>
      <c r="AZ635" s="1"/>
      <c r="BA635" s="1"/>
      <c r="BB635" s="1">
        <v>-1</v>
      </c>
      <c r="BC635" s="1">
        <v>2</v>
      </c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>
        <v>0</v>
      </c>
      <c r="CT635" s="1" t="s">
        <v>3312</v>
      </c>
      <c r="CU635" s="1"/>
      <c r="CV635" s="1" t="s">
        <v>3313</v>
      </c>
      <c r="CW635" s="1"/>
      <c r="CX635" s="1" t="s">
        <v>3316</v>
      </c>
      <c r="CY635" s="1">
        <v>3</v>
      </c>
      <c r="CZ635" s="1"/>
      <c r="DA635" s="1"/>
      <c r="DB635" s="1"/>
      <c r="DC635" s="1"/>
      <c r="DD635" s="1" t="s">
        <v>201</v>
      </c>
      <c r="DE635" s="1" t="s">
        <v>1514</v>
      </c>
      <c r="DF635" s="1" t="s">
        <v>1514</v>
      </c>
      <c r="DG635" s="1"/>
      <c r="DH635" s="1"/>
      <c r="DI635" s="1">
        <v>100</v>
      </c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>
        <v>563157</v>
      </c>
      <c r="DU635" s="1"/>
      <c r="DV635" s="1" t="s">
        <v>2459</v>
      </c>
      <c r="DW635" s="1" t="s">
        <v>427</v>
      </c>
      <c r="DX635" s="1">
        <v>2</v>
      </c>
      <c r="DY635" s="1"/>
      <c r="DZ635" s="1">
        <v>1</v>
      </c>
      <c r="EA635" s="1">
        <v>1</v>
      </c>
      <c r="EB635" s="1"/>
      <c r="EC635" s="1"/>
      <c r="ED635" s="1"/>
      <c r="EE635" s="1">
        <v>0</v>
      </c>
      <c r="EF635" s="1"/>
      <c r="EG635" s="1"/>
      <c r="EH635" s="1"/>
      <c r="EI635" s="1"/>
      <c r="EJ635" s="1"/>
      <c r="EK635" s="1"/>
      <c r="EL635" s="1"/>
      <c r="EM635" s="1"/>
      <c r="EN635" s="1"/>
      <c r="EO635" s="1" t="s">
        <v>1470</v>
      </c>
      <c r="EP635" s="1" t="s">
        <v>429</v>
      </c>
      <c r="EQ635" s="1" t="s">
        <v>429</v>
      </c>
      <c r="ER635" s="1" t="s">
        <v>209</v>
      </c>
      <c r="ES635" s="1" t="s">
        <v>1471</v>
      </c>
      <c r="ET635" s="1">
        <v>2</v>
      </c>
      <c r="EU635" s="1"/>
      <c r="EV635" s="1"/>
      <c r="EW635" s="1"/>
      <c r="EX635" s="1">
        <v>0</v>
      </c>
      <c r="EY635" s="1">
        <v>0</v>
      </c>
      <c r="EZ635" s="1"/>
      <c r="FA635" s="1"/>
      <c r="FB635" s="1">
        <v>1</v>
      </c>
      <c r="FC635" s="1">
        <v>0</v>
      </c>
      <c r="FD635" s="1">
        <v>0</v>
      </c>
      <c r="FE635" s="1">
        <v>1</v>
      </c>
      <c r="FF635" s="1">
        <v>1</v>
      </c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>
        <v>1</v>
      </c>
      <c r="GQ635" s="1"/>
    </row>
    <row r="636" spans="1:199" ht="28" customHeight="1">
      <c r="A636" s="1" t="s">
        <v>3309</v>
      </c>
      <c r="B636" s="1" t="s">
        <v>3310</v>
      </c>
      <c r="C636" s="1" t="s">
        <v>3309</v>
      </c>
      <c r="D636" s="1" t="s">
        <v>201</v>
      </c>
      <c r="E636" s="1" t="s">
        <v>3310</v>
      </c>
      <c r="F636" s="1"/>
      <c r="G636" s="1">
        <v>57750</v>
      </c>
      <c r="H636" s="1"/>
      <c r="I636" s="1">
        <v>0</v>
      </c>
      <c r="J636" s="1">
        <v>1</v>
      </c>
      <c r="K636" s="1"/>
      <c r="L636" s="1"/>
      <c r="M636" s="1" t="s">
        <v>340</v>
      </c>
      <c r="N636" s="1"/>
      <c r="O636" s="1"/>
      <c r="P636" s="1" t="s">
        <v>3311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 t="s">
        <v>3302</v>
      </c>
      <c r="AJ636" s="1"/>
      <c r="AK636" s="1"/>
      <c r="AL636" s="1"/>
      <c r="AM636" s="1"/>
      <c r="AN636" s="1"/>
      <c r="AO636" s="1"/>
      <c r="AP636" s="1"/>
      <c r="AQ636" s="1"/>
      <c r="AR636" s="1"/>
      <c r="AS636" s="1">
        <v>1</v>
      </c>
      <c r="AT636" s="1">
        <v>1</v>
      </c>
      <c r="AU636" s="1">
        <v>0</v>
      </c>
      <c r="AV636" s="1">
        <v>1</v>
      </c>
      <c r="AW636" s="1">
        <v>0</v>
      </c>
      <c r="AX636" s="1">
        <v>0</v>
      </c>
      <c r="AY636" s="1"/>
      <c r="AZ636" s="1"/>
      <c r="BA636" s="1"/>
      <c r="BB636" s="1">
        <v>-1</v>
      </c>
      <c r="BC636" s="1">
        <v>2</v>
      </c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>
        <v>0</v>
      </c>
      <c r="CT636" s="1" t="s">
        <v>3312</v>
      </c>
      <c r="CU636" s="1"/>
      <c r="CV636" s="1" t="s">
        <v>3313</v>
      </c>
      <c r="CW636" s="1"/>
      <c r="CX636" s="1" t="s">
        <v>3317</v>
      </c>
      <c r="CY636" s="1">
        <v>4</v>
      </c>
      <c r="CZ636" s="1"/>
      <c r="DA636" s="1"/>
      <c r="DB636" s="1"/>
      <c r="DC636" s="1"/>
      <c r="DD636" s="1" t="s">
        <v>201</v>
      </c>
      <c r="DE636" s="1" t="s">
        <v>1516</v>
      </c>
      <c r="DF636" s="1" t="s">
        <v>1516</v>
      </c>
      <c r="DG636" s="1"/>
      <c r="DH636" s="1"/>
      <c r="DI636" s="1">
        <v>100</v>
      </c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>
        <v>563157</v>
      </c>
      <c r="DU636" s="1"/>
      <c r="DV636" s="1" t="s">
        <v>2459</v>
      </c>
      <c r="DW636" s="1" t="s">
        <v>427</v>
      </c>
      <c r="DX636" s="1">
        <v>2</v>
      </c>
      <c r="DY636" s="1"/>
      <c r="DZ636" s="1">
        <v>1</v>
      </c>
      <c r="EA636" s="1">
        <v>1</v>
      </c>
      <c r="EB636" s="1"/>
      <c r="EC636" s="1"/>
      <c r="ED636" s="1"/>
      <c r="EE636" s="1">
        <v>0</v>
      </c>
      <c r="EF636" s="1"/>
      <c r="EG636" s="1"/>
      <c r="EH636" s="1"/>
      <c r="EI636" s="1"/>
      <c r="EJ636" s="1"/>
      <c r="EK636" s="1"/>
      <c r="EL636" s="1"/>
      <c r="EM636" s="1"/>
      <c r="EN636" s="1"/>
      <c r="EO636" s="1" t="s">
        <v>1470</v>
      </c>
      <c r="EP636" s="1" t="s">
        <v>429</v>
      </c>
      <c r="EQ636" s="1" t="s">
        <v>429</v>
      </c>
      <c r="ER636" s="1" t="s">
        <v>209</v>
      </c>
      <c r="ES636" s="1" t="s">
        <v>1471</v>
      </c>
      <c r="ET636" s="1">
        <v>2</v>
      </c>
      <c r="EU636" s="1"/>
      <c r="EV636" s="1"/>
      <c r="EW636" s="1"/>
      <c r="EX636" s="1">
        <v>0</v>
      </c>
      <c r="EY636" s="1">
        <v>0</v>
      </c>
      <c r="EZ636" s="1"/>
      <c r="FA636" s="1"/>
      <c r="FB636" s="1">
        <v>1</v>
      </c>
      <c r="FC636" s="1">
        <v>0</v>
      </c>
      <c r="FD636" s="1">
        <v>0</v>
      </c>
      <c r="FE636" s="1">
        <v>1</v>
      </c>
      <c r="FF636" s="1">
        <v>1</v>
      </c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>
        <v>1</v>
      </c>
      <c r="GQ636" s="1"/>
    </row>
    <row r="637" spans="1:199" ht="28" customHeight="1">
      <c r="A637" s="1" t="s">
        <v>3318</v>
      </c>
      <c r="B637" s="1" t="s">
        <v>3319</v>
      </c>
      <c r="C637" s="1" t="s">
        <v>3318</v>
      </c>
      <c r="D637" s="1" t="s">
        <v>201</v>
      </c>
      <c r="E637" s="1" t="s">
        <v>3319</v>
      </c>
      <c r="F637" s="1"/>
      <c r="G637" s="1">
        <v>168000</v>
      </c>
      <c r="H637" s="1"/>
      <c r="I637" s="1">
        <v>0</v>
      </c>
      <c r="J637" s="1">
        <v>1</v>
      </c>
      <c r="K637" s="1"/>
      <c r="L637" s="1"/>
      <c r="M637" s="1" t="s">
        <v>340</v>
      </c>
      <c r="N637" s="1"/>
      <c r="O637" s="1"/>
      <c r="P637" s="1" t="s">
        <v>3320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 t="s">
        <v>3321</v>
      </c>
      <c r="AJ637" s="1"/>
      <c r="AK637" s="1"/>
      <c r="AL637" s="1"/>
      <c r="AM637" s="1"/>
      <c r="AN637" s="1"/>
      <c r="AO637" s="1"/>
      <c r="AP637" s="1"/>
      <c r="AQ637" s="1"/>
      <c r="AR637" s="1"/>
      <c r="AS637" s="1">
        <v>1</v>
      </c>
      <c r="AT637" s="1">
        <v>1</v>
      </c>
      <c r="AU637" s="1">
        <v>0</v>
      </c>
      <c r="AV637" s="1">
        <v>1</v>
      </c>
      <c r="AW637" s="1">
        <v>0</v>
      </c>
      <c r="AX637" s="1">
        <v>0</v>
      </c>
      <c r="AY637" s="1"/>
      <c r="AZ637" s="1"/>
      <c r="BA637" s="1"/>
      <c r="BB637" s="1">
        <v>-1</v>
      </c>
      <c r="BC637" s="1">
        <v>2</v>
      </c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>
        <v>0</v>
      </c>
      <c r="CT637" s="1" t="s">
        <v>3322</v>
      </c>
      <c r="CU637" s="1"/>
      <c r="CV637" s="1" t="s">
        <v>3323</v>
      </c>
      <c r="CW637" s="1"/>
      <c r="CX637" s="1" t="s">
        <v>3324</v>
      </c>
      <c r="CY637" s="1">
        <v>1</v>
      </c>
      <c r="CZ637" s="1"/>
      <c r="DA637" s="1"/>
      <c r="DB637" s="1"/>
      <c r="DC637" s="1"/>
      <c r="DD637" s="1" t="s">
        <v>201</v>
      </c>
      <c r="DE637" s="1" t="s">
        <v>1629</v>
      </c>
      <c r="DF637" s="1" t="s">
        <v>1629</v>
      </c>
      <c r="DG637" s="1"/>
      <c r="DH637" s="1"/>
      <c r="DI637" s="1">
        <v>100</v>
      </c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>
        <v>563157</v>
      </c>
      <c r="DU637" s="1"/>
      <c r="DV637" s="1" t="s">
        <v>2459</v>
      </c>
      <c r="DW637" s="1" t="s">
        <v>427</v>
      </c>
      <c r="DX637" s="1">
        <v>2</v>
      </c>
      <c r="DY637" s="1"/>
      <c r="DZ637" s="1">
        <v>1</v>
      </c>
      <c r="EA637" s="1">
        <v>1</v>
      </c>
      <c r="EB637" s="1"/>
      <c r="EC637" s="1"/>
      <c r="ED637" s="1"/>
      <c r="EE637" s="1">
        <v>0</v>
      </c>
      <c r="EF637" s="1"/>
      <c r="EG637" s="1"/>
      <c r="EH637" s="1"/>
      <c r="EI637" s="1"/>
      <c r="EJ637" s="1"/>
      <c r="EK637" s="1"/>
      <c r="EL637" s="1"/>
      <c r="EM637" s="1"/>
      <c r="EN637" s="1"/>
      <c r="EO637" s="1" t="s">
        <v>1470</v>
      </c>
      <c r="EP637" s="1" t="s">
        <v>429</v>
      </c>
      <c r="EQ637" s="1" t="s">
        <v>429</v>
      </c>
      <c r="ER637" s="1" t="s">
        <v>209</v>
      </c>
      <c r="ES637" s="1" t="s">
        <v>1471</v>
      </c>
      <c r="ET637" s="1">
        <v>2</v>
      </c>
      <c r="EU637" s="1"/>
      <c r="EV637" s="1"/>
      <c r="EW637" s="1"/>
      <c r="EX637" s="1">
        <v>0</v>
      </c>
      <c r="EY637" s="1">
        <v>0</v>
      </c>
      <c r="EZ637" s="1"/>
      <c r="FA637" s="1"/>
      <c r="FB637" s="1">
        <v>0</v>
      </c>
      <c r="FC637" s="1">
        <v>0</v>
      </c>
      <c r="FD637" s="1">
        <v>0</v>
      </c>
      <c r="FE637" s="1">
        <v>3</v>
      </c>
      <c r="FF637" s="1">
        <v>3</v>
      </c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 t="s">
        <v>222</v>
      </c>
      <c r="GK637" s="1" t="s">
        <v>201</v>
      </c>
      <c r="GL637" s="1">
        <v>999999999</v>
      </c>
      <c r="GM637" s="1"/>
      <c r="GN637" s="1"/>
      <c r="GO637" s="1"/>
      <c r="GP637" s="1">
        <v>1</v>
      </c>
      <c r="GQ637" s="1"/>
    </row>
    <row r="638" spans="1:199" ht="28" customHeight="1">
      <c r="A638" s="1" t="s">
        <v>3318</v>
      </c>
      <c r="B638" s="1" t="s">
        <v>3319</v>
      </c>
      <c r="C638" s="1" t="s">
        <v>3318</v>
      </c>
      <c r="D638" s="1" t="s">
        <v>201</v>
      </c>
      <c r="E638" s="1" t="s">
        <v>3319</v>
      </c>
      <c r="F638" s="1"/>
      <c r="G638" s="1">
        <v>168000</v>
      </c>
      <c r="H638" s="1"/>
      <c r="I638" s="1">
        <v>0</v>
      </c>
      <c r="J638" s="1">
        <v>1</v>
      </c>
      <c r="K638" s="1"/>
      <c r="L638" s="1"/>
      <c r="M638" s="1" t="s">
        <v>340</v>
      </c>
      <c r="N638" s="1"/>
      <c r="O638" s="1"/>
      <c r="P638" s="1" t="s">
        <v>3320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 t="s">
        <v>3321</v>
      </c>
      <c r="AJ638" s="1"/>
      <c r="AK638" s="1"/>
      <c r="AL638" s="1"/>
      <c r="AM638" s="1"/>
      <c r="AN638" s="1"/>
      <c r="AO638" s="1"/>
      <c r="AP638" s="1"/>
      <c r="AQ638" s="1"/>
      <c r="AR638" s="1"/>
      <c r="AS638" s="1">
        <v>1</v>
      </c>
      <c r="AT638" s="1">
        <v>1</v>
      </c>
      <c r="AU638" s="1">
        <v>0</v>
      </c>
      <c r="AV638" s="1">
        <v>1</v>
      </c>
      <c r="AW638" s="1">
        <v>0</v>
      </c>
      <c r="AX638" s="1">
        <v>0</v>
      </c>
      <c r="AY638" s="1"/>
      <c r="AZ638" s="1"/>
      <c r="BA638" s="1"/>
      <c r="BB638" s="1">
        <v>-1</v>
      </c>
      <c r="BC638" s="1">
        <v>2</v>
      </c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>
        <v>0</v>
      </c>
      <c r="CT638" s="1" t="s">
        <v>3322</v>
      </c>
      <c r="CU638" s="1"/>
      <c r="CV638" s="1" t="s">
        <v>3323</v>
      </c>
      <c r="CW638" s="1"/>
      <c r="CX638" s="1" t="s">
        <v>3325</v>
      </c>
      <c r="CY638" s="1">
        <v>2</v>
      </c>
      <c r="CZ638" s="1"/>
      <c r="DA638" s="1"/>
      <c r="DB638" s="1"/>
      <c r="DC638" s="1"/>
      <c r="DD638" s="1" t="s">
        <v>201</v>
      </c>
      <c r="DE638" s="1" t="s">
        <v>1631</v>
      </c>
      <c r="DF638" s="1" t="s">
        <v>1631</v>
      </c>
      <c r="DG638" s="1"/>
      <c r="DH638" s="1"/>
      <c r="DI638" s="1">
        <v>100</v>
      </c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>
        <v>563157</v>
      </c>
      <c r="DU638" s="1"/>
      <c r="DV638" s="1" t="s">
        <v>2459</v>
      </c>
      <c r="DW638" s="1" t="s">
        <v>427</v>
      </c>
      <c r="DX638" s="1">
        <v>2</v>
      </c>
      <c r="DY638" s="1"/>
      <c r="DZ638" s="1">
        <v>1</v>
      </c>
      <c r="EA638" s="1">
        <v>1</v>
      </c>
      <c r="EB638" s="1"/>
      <c r="EC638" s="1"/>
      <c r="ED638" s="1"/>
      <c r="EE638" s="1">
        <v>0</v>
      </c>
      <c r="EF638" s="1"/>
      <c r="EG638" s="1"/>
      <c r="EH638" s="1"/>
      <c r="EI638" s="1"/>
      <c r="EJ638" s="1"/>
      <c r="EK638" s="1"/>
      <c r="EL638" s="1"/>
      <c r="EM638" s="1"/>
      <c r="EN638" s="1"/>
      <c r="EO638" s="1" t="s">
        <v>1470</v>
      </c>
      <c r="EP638" s="1" t="s">
        <v>429</v>
      </c>
      <c r="EQ638" s="1" t="s">
        <v>429</v>
      </c>
      <c r="ER638" s="1" t="s">
        <v>209</v>
      </c>
      <c r="ES638" s="1" t="s">
        <v>1471</v>
      </c>
      <c r="ET638" s="1">
        <v>2</v>
      </c>
      <c r="EU638" s="1"/>
      <c r="EV638" s="1"/>
      <c r="EW638" s="1"/>
      <c r="EX638" s="1">
        <v>0</v>
      </c>
      <c r="EY638" s="1">
        <v>0</v>
      </c>
      <c r="EZ638" s="1"/>
      <c r="FA638" s="1"/>
      <c r="FB638" s="1">
        <v>0</v>
      </c>
      <c r="FC638" s="1">
        <v>0</v>
      </c>
      <c r="FD638" s="1">
        <v>0</v>
      </c>
      <c r="FE638" s="1">
        <v>3</v>
      </c>
      <c r="FF638" s="1">
        <v>3</v>
      </c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>
        <v>1</v>
      </c>
      <c r="GQ638" s="1"/>
    </row>
    <row r="639" spans="1:199" ht="28" customHeight="1">
      <c r="A639" s="1" t="s">
        <v>3318</v>
      </c>
      <c r="B639" s="1" t="s">
        <v>3319</v>
      </c>
      <c r="C639" s="1" t="s">
        <v>3318</v>
      </c>
      <c r="D639" s="1" t="s">
        <v>201</v>
      </c>
      <c r="E639" s="1" t="s">
        <v>3319</v>
      </c>
      <c r="F639" s="1"/>
      <c r="G639" s="1">
        <v>168000</v>
      </c>
      <c r="H639" s="1"/>
      <c r="I639" s="1">
        <v>0</v>
      </c>
      <c r="J639" s="1">
        <v>1</v>
      </c>
      <c r="K639" s="1"/>
      <c r="L639" s="1"/>
      <c r="M639" s="1" t="s">
        <v>340</v>
      </c>
      <c r="N639" s="1"/>
      <c r="O639" s="1"/>
      <c r="P639" s="1" t="s">
        <v>3320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 t="s">
        <v>3321</v>
      </c>
      <c r="AJ639" s="1"/>
      <c r="AK639" s="1"/>
      <c r="AL639" s="1"/>
      <c r="AM639" s="1"/>
      <c r="AN639" s="1"/>
      <c r="AO639" s="1"/>
      <c r="AP639" s="1"/>
      <c r="AQ639" s="1"/>
      <c r="AR639" s="1"/>
      <c r="AS639" s="1">
        <v>1</v>
      </c>
      <c r="AT639" s="1">
        <v>1</v>
      </c>
      <c r="AU639" s="1">
        <v>0</v>
      </c>
      <c r="AV639" s="1">
        <v>1</v>
      </c>
      <c r="AW639" s="1">
        <v>0</v>
      </c>
      <c r="AX639" s="1">
        <v>0</v>
      </c>
      <c r="AY639" s="1"/>
      <c r="AZ639" s="1"/>
      <c r="BA639" s="1"/>
      <c r="BB639" s="1">
        <v>-1</v>
      </c>
      <c r="BC639" s="1">
        <v>2</v>
      </c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>
        <v>0</v>
      </c>
      <c r="CT639" s="1" t="s">
        <v>3322</v>
      </c>
      <c r="CU639" s="1"/>
      <c r="CV639" s="1" t="s">
        <v>3323</v>
      </c>
      <c r="CW639" s="1"/>
      <c r="CX639" s="1" t="s">
        <v>3326</v>
      </c>
      <c r="CY639" s="1">
        <v>3</v>
      </c>
      <c r="CZ639" s="1"/>
      <c r="DA639" s="1"/>
      <c r="DB639" s="1"/>
      <c r="DC639" s="1"/>
      <c r="DD639" s="1" t="s">
        <v>201</v>
      </c>
      <c r="DE639" s="1" t="s">
        <v>354</v>
      </c>
      <c r="DF639" s="1" t="s">
        <v>354</v>
      </c>
      <c r="DG639" s="1"/>
      <c r="DH639" s="1"/>
      <c r="DI639" s="1">
        <v>100</v>
      </c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>
        <v>563157</v>
      </c>
      <c r="DU639" s="1"/>
      <c r="DV639" s="1" t="s">
        <v>2459</v>
      </c>
      <c r="DW639" s="1" t="s">
        <v>427</v>
      </c>
      <c r="DX639" s="1">
        <v>2</v>
      </c>
      <c r="DY639" s="1"/>
      <c r="DZ639" s="1">
        <v>1</v>
      </c>
      <c r="EA639" s="1">
        <v>1</v>
      </c>
      <c r="EB639" s="1"/>
      <c r="EC639" s="1"/>
      <c r="ED639" s="1"/>
      <c r="EE639" s="1">
        <v>0</v>
      </c>
      <c r="EF639" s="1"/>
      <c r="EG639" s="1"/>
      <c r="EH639" s="1"/>
      <c r="EI639" s="1"/>
      <c r="EJ639" s="1"/>
      <c r="EK639" s="1"/>
      <c r="EL639" s="1"/>
      <c r="EM639" s="1"/>
      <c r="EN639" s="1"/>
      <c r="EO639" s="1" t="s">
        <v>1470</v>
      </c>
      <c r="EP639" s="1" t="s">
        <v>429</v>
      </c>
      <c r="EQ639" s="1" t="s">
        <v>429</v>
      </c>
      <c r="ER639" s="1" t="s">
        <v>209</v>
      </c>
      <c r="ES639" s="1" t="s">
        <v>1471</v>
      </c>
      <c r="ET639" s="1">
        <v>2</v>
      </c>
      <c r="EU639" s="1"/>
      <c r="EV639" s="1"/>
      <c r="EW639" s="1"/>
      <c r="EX639" s="1">
        <v>0</v>
      </c>
      <c r="EY639" s="1">
        <v>0</v>
      </c>
      <c r="EZ639" s="1"/>
      <c r="FA639" s="1"/>
      <c r="FB639" s="1">
        <v>0</v>
      </c>
      <c r="FC639" s="1">
        <v>0</v>
      </c>
      <c r="FD639" s="1">
        <v>0</v>
      </c>
      <c r="FE639" s="1">
        <v>3</v>
      </c>
      <c r="FF639" s="1">
        <v>3</v>
      </c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>
        <v>1</v>
      </c>
      <c r="GQ639" s="1"/>
    </row>
    <row r="640" spans="1:199" ht="28" customHeight="1">
      <c r="A640" s="1" t="s">
        <v>3318</v>
      </c>
      <c r="B640" s="1" t="s">
        <v>3319</v>
      </c>
      <c r="C640" s="1" t="s">
        <v>3318</v>
      </c>
      <c r="D640" s="1" t="s">
        <v>201</v>
      </c>
      <c r="E640" s="1" t="s">
        <v>3319</v>
      </c>
      <c r="F640" s="1"/>
      <c r="G640" s="1">
        <v>168000</v>
      </c>
      <c r="H640" s="1"/>
      <c r="I640" s="1">
        <v>0</v>
      </c>
      <c r="J640" s="1">
        <v>1</v>
      </c>
      <c r="K640" s="1"/>
      <c r="L640" s="1"/>
      <c r="M640" s="1" t="s">
        <v>340</v>
      </c>
      <c r="N640" s="1"/>
      <c r="O640" s="1"/>
      <c r="P640" s="1" t="s">
        <v>3320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 t="s">
        <v>3321</v>
      </c>
      <c r="AJ640" s="1"/>
      <c r="AK640" s="1"/>
      <c r="AL640" s="1"/>
      <c r="AM640" s="1"/>
      <c r="AN640" s="1"/>
      <c r="AO640" s="1"/>
      <c r="AP640" s="1"/>
      <c r="AQ640" s="1"/>
      <c r="AR640" s="1"/>
      <c r="AS640" s="1">
        <v>1</v>
      </c>
      <c r="AT640" s="1">
        <v>1</v>
      </c>
      <c r="AU640" s="1">
        <v>0</v>
      </c>
      <c r="AV640" s="1">
        <v>1</v>
      </c>
      <c r="AW640" s="1">
        <v>0</v>
      </c>
      <c r="AX640" s="1">
        <v>0</v>
      </c>
      <c r="AY640" s="1"/>
      <c r="AZ640" s="1"/>
      <c r="BA640" s="1"/>
      <c r="BB640" s="1">
        <v>-1</v>
      </c>
      <c r="BC640" s="1">
        <v>2</v>
      </c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>
        <v>0</v>
      </c>
      <c r="CT640" s="1" t="s">
        <v>3322</v>
      </c>
      <c r="CU640" s="1"/>
      <c r="CV640" s="1" t="s">
        <v>3323</v>
      </c>
      <c r="CW640" s="1"/>
      <c r="CX640" s="1" t="s">
        <v>3327</v>
      </c>
      <c r="CY640" s="1">
        <v>4</v>
      </c>
      <c r="CZ640" s="1"/>
      <c r="DA640" s="1"/>
      <c r="DB640" s="1"/>
      <c r="DC640" s="1"/>
      <c r="DD640" s="1" t="s">
        <v>201</v>
      </c>
      <c r="DE640" s="1" t="s">
        <v>1634</v>
      </c>
      <c r="DF640" s="1" t="s">
        <v>1634</v>
      </c>
      <c r="DG640" s="1"/>
      <c r="DH640" s="1"/>
      <c r="DI640" s="1">
        <v>100</v>
      </c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>
        <v>563157</v>
      </c>
      <c r="DU640" s="1"/>
      <c r="DV640" s="1" t="s">
        <v>2459</v>
      </c>
      <c r="DW640" s="1" t="s">
        <v>427</v>
      </c>
      <c r="DX640" s="1">
        <v>2</v>
      </c>
      <c r="DY640" s="1"/>
      <c r="DZ640" s="1">
        <v>1</v>
      </c>
      <c r="EA640" s="1">
        <v>1</v>
      </c>
      <c r="EB640" s="1"/>
      <c r="EC640" s="1"/>
      <c r="ED640" s="1"/>
      <c r="EE640" s="1">
        <v>0</v>
      </c>
      <c r="EF640" s="1"/>
      <c r="EG640" s="1"/>
      <c r="EH640" s="1"/>
      <c r="EI640" s="1"/>
      <c r="EJ640" s="1"/>
      <c r="EK640" s="1"/>
      <c r="EL640" s="1"/>
      <c r="EM640" s="1"/>
      <c r="EN640" s="1"/>
      <c r="EO640" s="1" t="s">
        <v>1470</v>
      </c>
      <c r="EP640" s="1" t="s">
        <v>429</v>
      </c>
      <c r="EQ640" s="1" t="s">
        <v>429</v>
      </c>
      <c r="ER640" s="1" t="s">
        <v>209</v>
      </c>
      <c r="ES640" s="1" t="s">
        <v>1471</v>
      </c>
      <c r="ET640" s="1">
        <v>2</v>
      </c>
      <c r="EU640" s="1"/>
      <c r="EV640" s="1"/>
      <c r="EW640" s="1"/>
      <c r="EX640" s="1">
        <v>0</v>
      </c>
      <c r="EY640" s="1">
        <v>0</v>
      </c>
      <c r="EZ640" s="1"/>
      <c r="FA640" s="1"/>
      <c r="FB640" s="1">
        <v>0</v>
      </c>
      <c r="FC640" s="1">
        <v>0</v>
      </c>
      <c r="FD640" s="1">
        <v>0</v>
      </c>
      <c r="FE640" s="1">
        <v>3</v>
      </c>
      <c r="FF640" s="1">
        <v>3</v>
      </c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>
        <v>1</v>
      </c>
      <c r="GQ640" s="1"/>
    </row>
    <row r="641" spans="1:199" ht="28" customHeight="1">
      <c r="A641" s="1" t="s">
        <v>3318</v>
      </c>
      <c r="B641" s="1" t="s">
        <v>3319</v>
      </c>
      <c r="C641" s="1" t="s">
        <v>3318</v>
      </c>
      <c r="D641" s="1" t="s">
        <v>201</v>
      </c>
      <c r="E641" s="1" t="s">
        <v>3319</v>
      </c>
      <c r="F641" s="1"/>
      <c r="G641" s="1">
        <v>168000</v>
      </c>
      <c r="H641" s="1"/>
      <c r="I641" s="1">
        <v>0</v>
      </c>
      <c r="J641" s="1">
        <v>1</v>
      </c>
      <c r="K641" s="1"/>
      <c r="L641" s="1"/>
      <c r="M641" s="1" t="s">
        <v>340</v>
      </c>
      <c r="N641" s="1"/>
      <c r="O641" s="1"/>
      <c r="P641" s="1" t="s">
        <v>3320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 t="s">
        <v>3321</v>
      </c>
      <c r="AJ641" s="1"/>
      <c r="AK641" s="1"/>
      <c r="AL641" s="1"/>
      <c r="AM641" s="1"/>
      <c r="AN641" s="1"/>
      <c r="AO641" s="1"/>
      <c r="AP641" s="1"/>
      <c r="AQ641" s="1"/>
      <c r="AR641" s="1"/>
      <c r="AS641" s="1">
        <v>1</v>
      </c>
      <c r="AT641" s="1">
        <v>1</v>
      </c>
      <c r="AU641" s="1">
        <v>0</v>
      </c>
      <c r="AV641" s="1">
        <v>1</v>
      </c>
      <c r="AW641" s="1">
        <v>0</v>
      </c>
      <c r="AX641" s="1">
        <v>0</v>
      </c>
      <c r="AY641" s="1"/>
      <c r="AZ641" s="1"/>
      <c r="BA641" s="1"/>
      <c r="BB641" s="1">
        <v>-1</v>
      </c>
      <c r="BC641" s="1">
        <v>2</v>
      </c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>
        <v>0</v>
      </c>
      <c r="CT641" s="1" t="s">
        <v>3322</v>
      </c>
      <c r="CU641" s="1"/>
      <c r="CV641" s="1" t="s">
        <v>3323</v>
      </c>
      <c r="CW641" s="1"/>
      <c r="CX641" s="1" t="s">
        <v>3328</v>
      </c>
      <c r="CY641" s="1">
        <v>5</v>
      </c>
      <c r="CZ641" s="1"/>
      <c r="DA641" s="1"/>
      <c r="DB641" s="1"/>
      <c r="DC641" s="1"/>
      <c r="DD641" s="1" t="s">
        <v>201</v>
      </c>
      <c r="DE641" s="1" t="s">
        <v>1483</v>
      </c>
      <c r="DF641" s="1" t="s">
        <v>1483</v>
      </c>
      <c r="DG641" s="1"/>
      <c r="DH641" s="1"/>
      <c r="DI641" s="1">
        <v>100</v>
      </c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>
        <v>563157</v>
      </c>
      <c r="DU641" s="1"/>
      <c r="DV641" s="1" t="s">
        <v>2459</v>
      </c>
      <c r="DW641" s="1" t="s">
        <v>427</v>
      </c>
      <c r="DX641" s="1">
        <v>2</v>
      </c>
      <c r="DY641" s="1"/>
      <c r="DZ641" s="1">
        <v>1</v>
      </c>
      <c r="EA641" s="1">
        <v>1</v>
      </c>
      <c r="EB641" s="1"/>
      <c r="EC641" s="1"/>
      <c r="ED641" s="1"/>
      <c r="EE641" s="1">
        <v>0</v>
      </c>
      <c r="EF641" s="1"/>
      <c r="EG641" s="1"/>
      <c r="EH641" s="1"/>
      <c r="EI641" s="1"/>
      <c r="EJ641" s="1"/>
      <c r="EK641" s="1"/>
      <c r="EL641" s="1"/>
      <c r="EM641" s="1"/>
      <c r="EN641" s="1"/>
      <c r="EO641" s="1" t="s">
        <v>1470</v>
      </c>
      <c r="EP641" s="1" t="s">
        <v>429</v>
      </c>
      <c r="EQ641" s="1" t="s">
        <v>429</v>
      </c>
      <c r="ER641" s="1" t="s">
        <v>209</v>
      </c>
      <c r="ES641" s="1" t="s">
        <v>1471</v>
      </c>
      <c r="ET641" s="1">
        <v>2</v>
      </c>
      <c r="EU641" s="1"/>
      <c r="EV641" s="1"/>
      <c r="EW641" s="1"/>
      <c r="EX641" s="1">
        <v>0</v>
      </c>
      <c r="EY641" s="1">
        <v>0</v>
      </c>
      <c r="EZ641" s="1"/>
      <c r="FA641" s="1"/>
      <c r="FB641" s="1">
        <v>0</v>
      </c>
      <c r="FC641" s="1">
        <v>0</v>
      </c>
      <c r="FD641" s="1">
        <v>0</v>
      </c>
      <c r="FE641" s="1">
        <v>3</v>
      </c>
      <c r="FF641" s="1">
        <v>3</v>
      </c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>
        <v>1</v>
      </c>
      <c r="GQ641" s="1"/>
    </row>
    <row r="642" spans="1:199" ht="28" customHeight="1">
      <c r="A642" s="1" t="s">
        <v>3318</v>
      </c>
      <c r="B642" s="1" t="s">
        <v>3319</v>
      </c>
      <c r="C642" s="1" t="s">
        <v>3318</v>
      </c>
      <c r="D642" s="1" t="s">
        <v>201</v>
      </c>
      <c r="E642" s="1" t="s">
        <v>3319</v>
      </c>
      <c r="F642" s="1"/>
      <c r="G642" s="1">
        <v>168000</v>
      </c>
      <c r="H642" s="1"/>
      <c r="I642" s="1">
        <v>0</v>
      </c>
      <c r="J642" s="1">
        <v>1</v>
      </c>
      <c r="K642" s="1"/>
      <c r="L642" s="1"/>
      <c r="M642" s="1" t="s">
        <v>340</v>
      </c>
      <c r="N642" s="1"/>
      <c r="O642" s="1"/>
      <c r="P642" s="1" t="s">
        <v>3320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 t="s">
        <v>3321</v>
      </c>
      <c r="AJ642" s="1"/>
      <c r="AK642" s="1"/>
      <c r="AL642" s="1"/>
      <c r="AM642" s="1"/>
      <c r="AN642" s="1"/>
      <c r="AO642" s="1"/>
      <c r="AP642" s="1"/>
      <c r="AQ642" s="1"/>
      <c r="AR642" s="1"/>
      <c r="AS642" s="1">
        <v>1</v>
      </c>
      <c r="AT642" s="1">
        <v>1</v>
      </c>
      <c r="AU642" s="1">
        <v>0</v>
      </c>
      <c r="AV642" s="1">
        <v>1</v>
      </c>
      <c r="AW642" s="1">
        <v>0</v>
      </c>
      <c r="AX642" s="1">
        <v>0</v>
      </c>
      <c r="AY642" s="1"/>
      <c r="AZ642" s="1"/>
      <c r="BA642" s="1"/>
      <c r="BB642" s="1">
        <v>-1</v>
      </c>
      <c r="BC642" s="1">
        <v>2</v>
      </c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>
        <v>0</v>
      </c>
      <c r="CT642" s="1" t="s">
        <v>3322</v>
      </c>
      <c r="CU642" s="1"/>
      <c r="CV642" s="1" t="s">
        <v>3323</v>
      </c>
      <c r="CW642" s="1"/>
      <c r="CX642" s="1" t="s">
        <v>3329</v>
      </c>
      <c r="CY642" s="1">
        <v>6</v>
      </c>
      <c r="CZ642" s="1"/>
      <c r="DA642" s="1"/>
      <c r="DB642" s="1"/>
      <c r="DC642" s="1"/>
      <c r="DD642" s="1" t="s">
        <v>201</v>
      </c>
      <c r="DE642" s="1" t="s">
        <v>2879</v>
      </c>
      <c r="DF642" s="1" t="s">
        <v>2879</v>
      </c>
      <c r="DG642" s="1"/>
      <c r="DH642" s="1"/>
      <c r="DI642" s="1">
        <v>100</v>
      </c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>
        <v>563157</v>
      </c>
      <c r="DU642" s="1"/>
      <c r="DV642" s="1" t="s">
        <v>2459</v>
      </c>
      <c r="DW642" s="1" t="s">
        <v>427</v>
      </c>
      <c r="DX642" s="1">
        <v>2</v>
      </c>
      <c r="DY642" s="1"/>
      <c r="DZ642" s="1">
        <v>1</v>
      </c>
      <c r="EA642" s="1">
        <v>1</v>
      </c>
      <c r="EB642" s="1"/>
      <c r="EC642" s="1"/>
      <c r="ED642" s="1"/>
      <c r="EE642" s="1">
        <v>0</v>
      </c>
      <c r="EF642" s="1"/>
      <c r="EG642" s="1"/>
      <c r="EH642" s="1"/>
      <c r="EI642" s="1"/>
      <c r="EJ642" s="1"/>
      <c r="EK642" s="1"/>
      <c r="EL642" s="1"/>
      <c r="EM642" s="1"/>
      <c r="EN642" s="1"/>
      <c r="EO642" s="1" t="s">
        <v>1470</v>
      </c>
      <c r="EP642" s="1" t="s">
        <v>429</v>
      </c>
      <c r="EQ642" s="1" t="s">
        <v>429</v>
      </c>
      <c r="ER642" s="1" t="s">
        <v>209</v>
      </c>
      <c r="ES642" s="1" t="s">
        <v>1471</v>
      </c>
      <c r="ET642" s="1">
        <v>2</v>
      </c>
      <c r="EU642" s="1"/>
      <c r="EV642" s="1"/>
      <c r="EW642" s="1"/>
      <c r="EX642" s="1">
        <v>0</v>
      </c>
      <c r="EY642" s="1">
        <v>0</v>
      </c>
      <c r="EZ642" s="1"/>
      <c r="FA642" s="1"/>
      <c r="FB642" s="1">
        <v>0</v>
      </c>
      <c r="FC642" s="1">
        <v>0</v>
      </c>
      <c r="FD642" s="1">
        <v>0</v>
      </c>
      <c r="FE642" s="1">
        <v>3</v>
      </c>
      <c r="FF642" s="1">
        <v>3</v>
      </c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>
        <v>1</v>
      </c>
      <c r="GQ642" s="1"/>
    </row>
    <row r="643" spans="1:199" ht="28" customHeight="1">
      <c r="A643" s="1" t="s">
        <v>3330</v>
      </c>
      <c r="B643" s="1" t="s">
        <v>3331</v>
      </c>
      <c r="C643" s="1" t="s">
        <v>3330</v>
      </c>
      <c r="D643" s="1" t="s">
        <v>201</v>
      </c>
      <c r="E643" s="1" t="s">
        <v>3331</v>
      </c>
      <c r="F643" s="1"/>
      <c r="G643" s="1">
        <v>43050</v>
      </c>
      <c r="H643" s="1"/>
      <c r="I643" s="1">
        <v>0</v>
      </c>
      <c r="J643" s="1">
        <v>1</v>
      </c>
      <c r="K643" s="1"/>
      <c r="L643" s="1"/>
      <c r="M643" s="1" t="s">
        <v>340</v>
      </c>
      <c r="N643" s="1"/>
      <c r="O643" s="1"/>
      <c r="P643" s="1" t="s">
        <v>3332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 t="s">
        <v>3333</v>
      </c>
      <c r="AJ643" s="1"/>
      <c r="AK643" s="1"/>
      <c r="AL643" s="1"/>
      <c r="AM643" s="1"/>
      <c r="AN643" s="1"/>
      <c r="AO643" s="1"/>
      <c r="AP643" s="1"/>
      <c r="AQ643" s="1"/>
      <c r="AR643" s="1"/>
      <c r="AS643" s="1">
        <v>1</v>
      </c>
      <c r="AT643" s="1">
        <v>1</v>
      </c>
      <c r="AU643" s="1">
        <v>0</v>
      </c>
      <c r="AV643" s="1">
        <v>1</v>
      </c>
      <c r="AW643" s="1">
        <v>0</v>
      </c>
      <c r="AX643" s="1">
        <v>0</v>
      </c>
      <c r="AY643" s="1"/>
      <c r="AZ643" s="1"/>
      <c r="BA643" s="1"/>
      <c r="BB643" s="1">
        <v>-1</v>
      </c>
      <c r="BC643" s="1">
        <v>2</v>
      </c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>
        <v>0</v>
      </c>
      <c r="CT643" s="1" t="s">
        <v>3334</v>
      </c>
      <c r="CU643" s="1"/>
      <c r="CV643" s="1" t="s">
        <v>3335</v>
      </c>
      <c r="CW643" s="1"/>
      <c r="CX643" s="1" t="s">
        <v>3336</v>
      </c>
      <c r="CY643" s="1">
        <v>1</v>
      </c>
      <c r="CZ643" s="1"/>
      <c r="DA643" s="1"/>
      <c r="DB643" s="1"/>
      <c r="DC643" s="1"/>
      <c r="DD643" s="1" t="s">
        <v>201</v>
      </c>
      <c r="DE643" s="1" t="s">
        <v>1535</v>
      </c>
      <c r="DF643" s="1" t="s">
        <v>1535</v>
      </c>
      <c r="DG643" s="1"/>
      <c r="DH643" s="1"/>
      <c r="DI643" s="1">
        <v>100</v>
      </c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>
        <v>563157</v>
      </c>
      <c r="DU643" s="1"/>
      <c r="DV643" s="1" t="s">
        <v>2459</v>
      </c>
      <c r="DW643" s="1" t="s">
        <v>427</v>
      </c>
      <c r="DX643" s="1">
        <v>2</v>
      </c>
      <c r="DY643" s="1"/>
      <c r="DZ643" s="1">
        <v>1</v>
      </c>
      <c r="EA643" s="1">
        <v>1</v>
      </c>
      <c r="EB643" s="1"/>
      <c r="EC643" s="1"/>
      <c r="ED643" s="1"/>
      <c r="EE643" s="1">
        <v>0</v>
      </c>
      <c r="EF643" s="1"/>
      <c r="EG643" s="1"/>
      <c r="EH643" s="1"/>
      <c r="EI643" s="1"/>
      <c r="EJ643" s="1"/>
      <c r="EK643" s="1"/>
      <c r="EL643" s="1"/>
      <c r="EM643" s="1"/>
      <c r="EN643" s="1"/>
      <c r="EO643" s="1" t="s">
        <v>1470</v>
      </c>
      <c r="EP643" s="1" t="s">
        <v>429</v>
      </c>
      <c r="EQ643" s="1" t="s">
        <v>429</v>
      </c>
      <c r="ER643" s="1" t="s">
        <v>209</v>
      </c>
      <c r="ES643" s="1" t="s">
        <v>1471</v>
      </c>
      <c r="ET643" s="1">
        <v>2</v>
      </c>
      <c r="EU643" s="1"/>
      <c r="EV643" s="1"/>
      <c r="EW643" s="1"/>
      <c r="EX643" s="1">
        <v>0</v>
      </c>
      <c r="EY643" s="1">
        <v>0</v>
      </c>
      <c r="EZ643" s="1"/>
      <c r="FA643" s="1"/>
      <c r="FB643" s="1">
        <v>1</v>
      </c>
      <c r="FC643" s="1">
        <v>0</v>
      </c>
      <c r="FD643" s="1">
        <v>0</v>
      </c>
      <c r="FE643" s="1">
        <v>1</v>
      </c>
      <c r="FF643" s="1">
        <v>1</v>
      </c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 t="s">
        <v>3256</v>
      </c>
      <c r="GK643" s="1" t="s">
        <v>211</v>
      </c>
      <c r="GL643" s="1" t="s">
        <v>212</v>
      </c>
      <c r="GM643" s="1" t="s">
        <v>213</v>
      </c>
      <c r="GN643" s="1" t="s">
        <v>213</v>
      </c>
      <c r="GO643" s="1" t="s">
        <v>213</v>
      </c>
      <c r="GP643" s="1">
        <v>1</v>
      </c>
      <c r="GQ643" s="1"/>
    </row>
    <row r="644" spans="1:199" ht="28" customHeight="1">
      <c r="A644" s="1" t="s">
        <v>3330</v>
      </c>
      <c r="B644" s="1" t="s">
        <v>3331</v>
      </c>
      <c r="C644" s="1" t="s">
        <v>3330</v>
      </c>
      <c r="D644" s="1" t="s">
        <v>201</v>
      </c>
      <c r="E644" s="1" t="s">
        <v>3331</v>
      </c>
      <c r="F644" s="1"/>
      <c r="G644" s="1">
        <v>43050</v>
      </c>
      <c r="H644" s="1"/>
      <c r="I644" s="1">
        <v>0</v>
      </c>
      <c r="J644" s="1">
        <v>1</v>
      </c>
      <c r="K644" s="1"/>
      <c r="L644" s="1"/>
      <c r="M644" s="1" t="s">
        <v>340</v>
      </c>
      <c r="N644" s="1"/>
      <c r="O644" s="1"/>
      <c r="P644" s="1" t="s">
        <v>3332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 t="s">
        <v>3333</v>
      </c>
      <c r="AJ644" s="1"/>
      <c r="AK644" s="1"/>
      <c r="AL644" s="1"/>
      <c r="AM644" s="1"/>
      <c r="AN644" s="1"/>
      <c r="AO644" s="1"/>
      <c r="AP644" s="1"/>
      <c r="AQ644" s="1"/>
      <c r="AR644" s="1"/>
      <c r="AS644" s="1">
        <v>1</v>
      </c>
      <c r="AT644" s="1">
        <v>1</v>
      </c>
      <c r="AU644" s="1">
        <v>0</v>
      </c>
      <c r="AV644" s="1">
        <v>1</v>
      </c>
      <c r="AW644" s="1">
        <v>0</v>
      </c>
      <c r="AX644" s="1">
        <v>0</v>
      </c>
      <c r="AY644" s="1"/>
      <c r="AZ644" s="1"/>
      <c r="BA644" s="1"/>
      <c r="BB644" s="1">
        <v>-1</v>
      </c>
      <c r="BC644" s="1">
        <v>2</v>
      </c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>
        <v>0</v>
      </c>
      <c r="CT644" s="1" t="s">
        <v>3334</v>
      </c>
      <c r="CU644" s="1"/>
      <c r="CV644" s="1" t="s">
        <v>3335</v>
      </c>
      <c r="CW644" s="1"/>
      <c r="CX644" s="1" t="s">
        <v>3337</v>
      </c>
      <c r="CY644" s="1">
        <v>2</v>
      </c>
      <c r="CZ644" s="1"/>
      <c r="DA644" s="1"/>
      <c r="DB644" s="1"/>
      <c r="DC644" s="1"/>
      <c r="DD644" s="1" t="s">
        <v>201</v>
      </c>
      <c r="DE644" s="1" t="s">
        <v>1538</v>
      </c>
      <c r="DF644" s="1" t="s">
        <v>1538</v>
      </c>
      <c r="DG644" s="1"/>
      <c r="DH644" s="1"/>
      <c r="DI644" s="1">
        <v>100</v>
      </c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>
        <v>563157</v>
      </c>
      <c r="DU644" s="1"/>
      <c r="DV644" s="1" t="s">
        <v>2459</v>
      </c>
      <c r="DW644" s="1" t="s">
        <v>427</v>
      </c>
      <c r="DX644" s="1">
        <v>2</v>
      </c>
      <c r="DY644" s="1"/>
      <c r="DZ644" s="1">
        <v>1</v>
      </c>
      <c r="EA644" s="1">
        <v>1</v>
      </c>
      <c r="EB644" s="1"/>
      <c r="EC644" s="1"/>
      <c r="ED644" s="1"/>
      <c r="EE644" s="1">
        <v>0</v>
      </c>
      <c r="EF644" s="1"/>
      <c r="EG644" s="1"/>
      <c r="EH644" s="1"/>
      <c r="EI644" s="1"/>
      <c r="EJ644" s="1"/>
      <c r="EK644" s="1"/>
      <c r="EL644" s="1"/>
      <c r="EM644" s="1"/>
      <c r="EN644" s="1"/>
      <c r="EO644" s="1" t="s">
        <v>1470</v>
      </c>
      <c r="EP644" s="1" t="s">
        <v>429</v>
      </c>
      <c r="EQ644" s="1" t="s">
        <v>429</v>
      </c>
      <c r="ER644" s="1" t="s">
        <v>209</v>
      </c>
      <c r="ES644" s="1" t="s">
        <v>1471</v>
      </c>
      <c r="ET644" s="1">
        <v>2</v>
      </c>
      <c r="EU644" s="1"/>
      <c r="EV644" s="1"/>
      <c r="EW644" s="1"/>
      <c r="EX644" s="1">
        <v>0</v>
      </c>
      <c r="EY644" s="1">
        <v>0</v>
      </c>
      <c r="EZ644" s="1"/>
      <c r="FA644" s="1"/>
      <c r="FB644" s="1">
        <v>1</v>
      </c>
      <c r="FC644" s="1">
        <v>0</v>
      </c>
      <c r="FD644" s="1">
        <v>0</v>
      </c>
      <c r="FE644" s="1">
        <v>1</v>
      </c>
      <c r="FF644" s="1">
        <v>1</v>
      </c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>
        <v>1</v>
      </c>
      <c r="GQ644" s="1"/>
    </row>
    <row r="645" spans="1:199" ht="28" customHeight="1">
      <c r="A645" s="1" t="s">
        <v>3330</v>
      </c>
      <c r="B645" s="1" t="s">
        <v>3331</v>
      </c>
      <c r="C645" s="1" t="s">
        <v>3330</v>
      </c>
      <c r="D645" s="1" t="s">
        <v>201</v>
      </c>
      <c r="E645" s="1" t="s">
        <v>3331</v>
      </c>
      <c r="F645" s="1"/>
      <c r="G645" s="1">
        <v>43050</v>
      </c>
      <c r="H645" s="1"/>
      <c r="I645" s="1">
        <v>0</v>
      </c>
      <c r="J645" s="1">
        <v>1</v>
      </c>
      <c r="K645" s="1"/>
      <c r="L645" s="1"/>
      <c r="M645" s="1" t="s">
        <v>340</v>
      </c>
      <c r="N645" s="1"/>
      <c r="O645" s="1"/>
      <c r="P645" s="1" t="s">
        <v>3332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 t="s">
        <v>3333</v>
      </c>
      <c r="AJ645" s="1"/>
      <c r="AK645" s="1"/>
      <c r="AL645" s="1"/>
      <c r="AM645" s="1"/>
      <c r="AN645" s="1"/>
      <c r="AO645" s="1"/>
      <c r="AP645" s="1"/>
      <c r="AQ645" s="1"/>
      <c r="AR645" s="1"/>
      <c r="AS645" s="1">
        <v>1</v>
      </c>
      <c r="AT645" s="1">
        <v>1</v>
      </c>
      <c r="AU645" s="1">
        <v>0</v>
      </c>
      <c r="AV645" s="1">
        <v>1</v>
      </c>
      <c r="AW645" s="1">
        <v>0</v>
      </c>
      <c r="AX645" s="1">
        <v>0</v>
      </c>
      <c r="AY645" s="1"/>
      <c r="AZ645" s="1"/>
      <c r="BA645" s="1"/>
      <c r="BB645" s="1">
        <v>-1</v>
      </c>
      <c r="BC645" s="1">
        <v>2</v>
      </c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>
        <v>0</v>
      </c>
      <c r="CT645" s="1" t="s">
        <v>3334</v>
      </c>
      <c r="CU645" s="1"/>
      <c r="CV645" s="1" t="s">
        <v>3335</v>
      </c>
      <c r="CW645" s="1"/>
      <c r="CX645" s="1" t="s">
        <v>3338</v>
      </c>
      <c r="CY645" s="1">
        <v>3</v>
      </c>
      <c r="CZ645" s="1"/>
      <c r="DA645" s="1"/>
      <c r="DB645" s="1"/>
      <c r="DC645" s="1"/>
      <c r="DD645" s="1" t="s">
        <v>201</v>
      </c>
      <c r="DE645" s="1" t="s">
        <v>1540</v>
      </c>
      <c r="DF645" s="1" t="s">
        <v>1540</v>
      </c>
      <c r="DG645" s="1"/>
      <c r="DH645" s="1"/>
      <c r="DI645" s="1">
        <v>100</v>
      </c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>
        <v>563157</v>
      </c>
      <c r="DU645" s="1"/>
      <c r="DV645" s="1" t="s">
        <v>2459</v>
      </c>
      <c r="DW645" s="1" t="s">
        <v>427</v>
      </c>
      <c r="DX645" s="1">
        <v>2</v>
      </c>
      <c r="DY645" s="1"/>
      <c r="DZ645" s="1">
        <v>1</v>
      </c>
      <c r="EA645" s="1">
        <v>1</v>
      </c>
      <c r="EB645" s="1"/>
      <c r="EC645" s="1"/>
      <c r="ED645" s="1"/>
      <c r="EE645" s="1">
        <v>0</v>
      </c>
      <c r="EF645" s="1"/>
      <c r="EG645" s="1"/>
      <c r="EH645" s="1"/>
      <c r="EI645" s="1"/>
      <c r="EJ645" s="1"/>
      <c r="EK645" s="1"/>
      <c r="EL645" s="1"/>
      <c r="EM645" s="1"/>
      <c r="EN645" s="1"/>
      <c r="EO645" s="1" t="s">
        <v>1470</v>
      </c>
      <c r="EP645" s="1" t="s">
        <v>429</v>
      </c>
      <c r="EQ645" s="1" t="s">
        <v>429</v>
      </c>
      <c r="ER645" s="1" t="s">
        <v>209</v>
      </c>
      <c r="ES645" s="1" t="s">
        <v>1471</v>
      </c>
      <c r="ET645" s="1">
        <v>2</v>
      </c>
      <c r="EU645" s="1"/>
      <c r="EV645" s="1"/>
      <c r="EW645" s="1"/>
      <c r="EX645" s="1">
        <v>0</v>
      </c>
      <c r="EY645" s="1">
        <v>0</v>
      </c>
      <c r="EZ645" s="1"/>
      <c r="FA645" s="1"/>
      <c r="FB645" s="1">
        <v>1</v>
      </c>
      <c r="FC645" s="1">
        <v>0</v>
      </c>
      <c r="FD645" s="1">
        <v>0</v>
      </c>
      <c r="FE645" s="1">
        <v>1</v>
      </c>
      <c r="FF645" s="1">
        <v>1</v>
      </c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>
        <v>1</v>
      </c>
      <c r="GQ645" s="1"/>
    </row>
    <row r="646" spans="1:199" ht="28" customHeight="1">
      <c r="A646" s="1" t="s">
        <v>3339</v>
      </c>
      <c r="B646" s="1" t="s">
        <v>3340</v>
      </c>
      <c r="C646" s="1" t="s">
        <v>3339</v>
      </c>
      <c r="D646" s="1" t="s">
        <v>201</v>
      </c>
      <c r="E646" s="1" t="s">
        <v>3340</v>
      </c>
      <c r="F646" s="1"/>
      <c r="G646" s="1">
        <v>43050</v>
      </c>
      <c r="H646" s="1"/>
      <c r="I646" s="1">
        <v>0</v>
      </c>
      <c r="J646" s="1">
        <v>1</v>
      </c>
      <c r="K646" s="1"/>
      <c r="L646" s="1"/>
      <c r="M646" s="1" t="s">
        <v>340</v>
      </c>
      <c r="N646" s="1"/>
      <c r="O646" s="1"/>
      <c r="P646" s="1" t="s">
        <v>3341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 t="s">
        <v>3342</v>
      </c>
      <c r="AJ646" s="1"/>
      <c r="AK646" s="1"/>
      <c r="AL646" s="1"/>
      <c r="AM646" s="1"/>
      <c r="AN646" s="1"/>
      <c r="AO646" s="1"/>
      <c r="AP646" s="1"/>
      <c r="AQ646" s="1"/>
      <c r="AR646" s="1"/>
      <c r="AS646" s="1">
        <v>1</v>
      </c>
      <c r="AT646" s="1">
        <v>1</v>
      </c>
      <c r="AU646" s="1">
        <v>0</v>
      </c>
      <c r="AV646" s="1">
        <v>1</v>
      </c>
      <c r="AW646" s="1">
        <v>0</v>
      </c>
      <c r="AX646" s="1">
        <v>0</v>
      </c>
      <c r="AY646" s="1"/>
      <c r="AZ646" s="1"/>
      <c r="BA646" s="1"/>
      <c r="BB646" s="1">
        <v>-1</v>
      </c>
      <c r="BC646" s="1">
        <v>2</v>
      </c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>
        <v>0</v>
      </c>
      <c r="CT646" s="1" t="s">
        <v>3343</v>
      </c>
      <c r="CU646" s="1"/>
      <c r="CV646" s="1" t="s">
        <v>3344</v>
      </c>
      <c r="CW646" s="1"/>
      <c r="CX646" s="1" t="s">
        <v>3345</v>
      </c>
      <c r="CY646" s="1">
        <v>1</v>
      </c>
      <c r="CZ646" s="1"/>
      <c r="DA646" s="1"/>
      <c r="DB646" s="1"/>
      <c r="DC646" s="1"/>
      <c r="DD646" s="1" t="s">
        <v>201</v>
      </c>
      <c r="DE646" s="1" t="s">
        <v>1535</v>
      </c>
      <c r="DF646" s="1" t="s">
        <v>1535</v>
      </c>
      <c r="DG646" s="1"/>
      <c r="DH646" s="1"/>
      <c r="DI646" s="1">
        <v>100</v>
      </c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>
        <v>563157</v>
      </c>
      <c r="DU646" s="1"/>
      <c r="DV646" s="1" t="s">
        <v>2459</v>
      </c>
      <c r="DW646" s="1" t="s">
        <v>427</v>
      </c>
      <c r="DX646" s="1">
        <v>2</v>
      </c>
      <c r="DY646" s="1"/>
      <c r="DZ646" s="1">
        <v>1</v>
      </c>
      <c r="EA646" s="1">
        <v>1</v>
      </c>
      <c r="EB646" s="1"/>
      <c r="EC646" s="1"/>
      <c r="ED646" s="1"/>
      <c r="EE646" s="1">
        <v>0</v>
      </c>
      <c r="EF646" s="1"/>
      <c r="EG646" s="1"/>
      <c r="EH646" s="1"/>
      <c r="EI646" s="1"/>
      <c r="EJ646" s="1"/>
      <c r="EK646" s="1"/>
      <c r="EL646" s="1"/>
      <c r="EM646" s="1"/>
      <c r="EN646" s="1"/>
      <c r="EO646" s="1" t="s">
        <v>1470</v>
      </c>
      <c r="EP646" s="1" t="s">
        <v>429</v>
      </c>
      <c r="EQ646" s="1" t="s">
        <v>429</v>
      </c>
      <c r="ER646" s="1" t="s">
        <v>209</v>
      </c>
      <c r="ES646" s="1" t="s">
        <v>1471</v>
      </c>
      <c r="ET646" s="1">
        <v>2</v>
      </c>
      <c r="EU646" s="1"/>
      <c r="EV646" s="1"/>
      <c r="EW646" s="1"/>
      <c r="EX646" s="1">
        <v>0</v>
      </c>
      <c r="EY646" s="1">
        <v>0</v>
      </c>
      <c r="EZ646" s="1"/>
      <c r="FA646" s="1"/>
      <c r="FB646" s="1">
        <v>1</v>
      </c>
      <c r="FC646" s="1">
        <v>0</v>
      </c>
      <c r="FD646" s="1">
        <v>0</v>
      </c>
      <c r="FE646" s="1">
        <v>1</v>
      </c>
      <c r="FF646" s="1">
        <v>1</v>
      </c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 t="s">
        <v>3256</v>
      </c>
      <c r="GK646" s="1" t="s">
        <v>211</v>
      </c>
      <c r="GL646" s="1" t="s">
        <v>212</v>
      </c>
      <c r="GM646" s="1" t="s">
        <v>213</v>
      </c>
      <c r="GN646" s="1" t="s">
        <v>213</v>
      </c>
      <c r="GO646" s="1" t="s">
        <v>213</v>
      </c>
      <c r="GP646" s="1">
        <v>1</v>
      </c>
      <c r="GQ646" s="1"/>
    </row>
    <row r="647" spans="1:199" ht="28" customHeight="1">
      <c r="A647" s="1" t="s">
        <v>3339</v>
      </c>
      <c r="B647" s="1" t="s">
        <v>3340</v>
      </c>
      <c r="C647" s="1" t="s">
        <v>3339</v>
      </c>
      <c r="D647" s="1" t="s">
        <v>201</v>
      </c>
      <c r="E647" s="1" t="s">
        <v>3340</v>
      </c>
      <c r="F647" s="1"/>
      <c r="G647" s="1">
        <v>43050</v>
      </c>
      <c r="H647" s="1"/>
      <c r="I647" s="1">
        <v>0</v>
      </c>
      <c r="J647" s="1">
        <v>1</v>
      </c>
      <c r="K647" s="1"/>
      <c r="L647" s="1"/>
      <c r="M647" s="1" t="s">
        <v>340</v>
      </c>
      <c r="N647" s="1"/>
      <c r="O647" s="1"/>
      <c r="P647" s="1" t="s">
        <v>3341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 t="s">
        <v>3342</v>
      </c>
      <c r="AJ647" s="1"/>
      <c r="AK647" s="1"/>
      <c r="AL647" s="1"/>
      <c r="AM647" s="1"/>
      <c r="AN647" s="1"/>
      <c r="AO647" s="1"/>
      <c r="AP647" s="1"/>
      <c r="AQ647" s="1"/>
      <c r="AR647" s="1"/>
      <c r="AS647" s="1">
        <v>1</v>
      </c>
      <c r="AT647" s="1">
        <v>1</v>
      </c>
      <c r="AU647" s="1">
        <v>0</v>
      </c>
      <c r="AV647" s="1">
        <v>1</v>
      </c>
      <c r="AW647" s="1">
        <v>0</v>
      </c>
      <c r="AX647" s="1">
        <v>0</v>
      </c>
      <c r="AY647" s="1"/>
      <c r="AZ647" s="1"/>
      <c r="BA647" s="1"/>
      <c r="BB647" s="1">
        <v>-1</v>
      </c>
      <c r="BC647" s="1">
        <v>2</v>
      </c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>
        <v>0</v>
      </c>
      <c r="CT647" s="1" t="s">
        <v>3343</v>
      </c>
      <c r="CU647" s="1"/>
      <c r="CV647" s="1" t="s">
        <v>3344</v>
      </c>
      <c r="CW647" s="1"/>
      <c r="CX647" s="1" t="s">
        <v>3346</v>
      </c>
      <c r="CY647" s="1">
        <v>2</v>
      </c>
      <c r="CZ647" s="1"/>
      <c r="DA647" s="1"/>
      <c r="DB647" s="1"/>
      <c r="DC647" s="1"/>
      <c r="DD647" s="1" t="s">
        <v>201</v>
      </c>
      <c r="DE647" s="1" t="s">
        <v>1538</v>
      </c>
      <c r="DF647" s="1" t="s">
        <v>1538</v>
      </c>
      <c r="DG647" s="1"/>
      <c r="DH647" s="1"/>
      <c r="DI647" s="1">
        <v>100</v>
      </c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>
        <v>563157</v>
      </c>
      <c r="DU647" s="1"/>
      <c r="DV647" s="1" t="s">
        <v>2459</v>
      </c>
      <c r="DW647" s="1" t="s">
        <v>427</v>
      </c>
      <c r="DX647" s="1">
        <v>2</v>
      </c>
      <c r="DY647" s="1"/>
      <c r="DZ647" s="1">
        <v>1</v>
      </c>
      <c r="EA647" s="1">
        <v>1</v>
      </c>
      <c r="EB647" s="1"/>
      <c r="EC647" s="1"/>
      <c r="ED647" s="1"/>
      <c r="EE647" s="1">
        <v>0</v>
      </c>
      <c r="EF647" s="1"/>
      <c r="EG647" s="1"/>
      <c r="EH647" s="1"/>
      <c r="EI647" s="1"/>
      <c r="EJ647" s="1"/>
      <c r="EK647" s="1"/>
      <c r="EL647" s="1"/>
      <c r="EM647" s="1"/>
      <c r="EN647" s="1"/>
      <c r="EO647" s="1" t="s">
        <v>1470</v>
      </c>
      <c r="EP647" s="1" t="s">
        <v>429</v>
      </c>
      <c r="EQ647" s="1" t="s">
        <v>429</v>
      </c>
      <c r="ER647" s="1" t="s">
        <v>209</v>
      </c>
      <c r="ES647" s="1" t="s">
        <v>1471</v>
      </c>
      <c r="ET647" s="1">
        <v>2</v>
      </c>
      <c r="EU647" s="1"/>
      <c r="EV647" s="1"/>
      <c r="EW647" s="1"/>
      <c r="EX647" s="1">
        <v>0</v>
      </c>
      <c r="EY647" s="1">
        <v>0</v>
      </c>
      <c r="EZ647" s="1"/>
      <c r="FA647" s="1"/>
      <c r="FB647" s="1">
        <v>1</v>
      </c>
      <c r="FC647" s="1">
        <v>0</v>
      </c>
      <c r="FD647" s="1">
        <v>0</v>
      </c>
      <c r="FE647" s="1">
        <v>1</v>
      </c>
      <c r="FF647" s="1">
        <v>1</v>
      </c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>
        <v>1</v>
      </c>
      <c r="GQ647" s="1"/>
    </row>
    <row r="648" spans="1:199" ht="28" customHeight="1">
      <c r="A648" s="1" t="s">
        <v>3339</v>
      </c>
      <c r="B648" s="1" t="s">
        <v>3340</v>
      </c>
      <c r="C648" s="1" t="s">
        <v>3339</v>
      </c>
      <c r="D648" s="1" t="s">
        <v>201</v>
      </c>
      <c r="E648" s="1" t="s">
        <v>3340</v>
      </c>
      <c r="F648" s="1"/>
      <c r="G648" s="1">
        <v>43050</v>
      </c>
      <c r="H648" s="1"/>
      <c r="I648" s="1">
        <v>0</v>
      </c>
      <c r="J648" s="1">
        <v>1</v>
      </c>
      <c r="K648" s="1"/>
      <c r="L648" s="1"/>
      <c r="M648" s="1" t="s">
        <v>340</v>
      </c>
      <c r="N648" s="1"/>
      <c r="O648" s="1"/>
      <c r="P648" s="1" t="s">
        <v>3341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 t="s">
        <v>3342</v>
      </c>
      <c r="AJ648" s="1"/>
      <c r="AK648" s="1"/>
      <c r="AL648" s="1"/>
      <c r="AM648" s="1"/>
      <c r="AN648" s="1"/>
      <c r="AO648" s="1"/>
      <c r="AP648" s="1"/>
      <c r="AQ648" s="1"/>
      <c r="AR648" s="1"/>
      <c r="AS648" s="1">
        <v>1</v>
      </c>
      <c r="AT648" s="1">
        <v>1</v>
      </c>
      <c r="AU648" s="1">
        <v>0</v>
      </c>
      <c r="AV648" s="1">
        <v>1</v>
      </c>
      <c r="AW648" s="1">
        <v>0</v>
      </c>
      <c r="AX648" s="1">
        <v>0</v>
      </c>
      <c r="AY648" s="1"/>
      <c r="AZ648" s="1"/>
      <c r="BA648" s="1"/>
      <c r="BB648" s="1">
        <v>-1</v>
      </c>
      <c r="BC648" s="1">
        <v>2</v>
      </c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>
        <v>0</v>
      </c>
      <c r="CT648" s="1" t="s">
        <v>3343</v>
      </c>
      <c r="CU648" s="1"/>
      <c r="CV648" s="1" t="s">
        <v>3344</v>
      </c>
      <c r="CW648" s="1"/>
      <c r="CX648" s="1" t="s">
        <v>3347</v>
      </c>
      <c r="CY648" s="1">
        <v>3</v>
      </c>
      <c r="CZ648" s="1"/>
      <c r="DA648" s="1"/>
      <c r="DB648" s="1"/>
      <c r="DC648" s="1"/>
      <c r="DD648" s="1" t="s">
        <v>201</v>
      </c>
      <c r="DE648" s="1" t="s">
        <v>1540</v>
      </c>
      <c r="DF648" s="1" t="s">
        <v>1540</v>
      </c>
      <c r="DG648" s="1"/>
      <c r="DH648" s="1"/>
      <c r="DI648" s="1">
        <v>100</v>
      </c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>
        <v>563157</v>
      </c>
      <c r="DU648" s="1"/>
      <c r="DV648" s="1" t="s">
        <v>2459</v>
      </c>
      <c r="DW648" s="1" t="s">
        <v>427</v>
      </c>
      <c r="DX648" s="1">
        <v>2</v>
      </c>
      <c r="DY648" s="1"/>
      <c r="DZ648" s="1">
        <v>1</v>
      </c>
      <c r="EA648" s="1">
        <v>1</v>
      </c>
      <c r="EB648" s="1"/>
      <c r="EC648" s="1"/>
      <c r="ED648" s="1"/>
      <c r="EE648" s="1">
        <v>0</v>
      </c>
      <c r="EF648" s="1"/>
      <c r="EG648" s="1"/>
      <c r="EH648" s="1"/>
      <c r="EI648" s="1"/>
      <c r="EJ648" s="1"/>
      <c r="EK648" s="1"/>
      <c r="EL648" s="1"/>
      <c r="EM648" s="1"/>
      <c r="EN648" s="1"/>
      <c r="EO648" s="1" t="s">
        <v>1470</v>
      </c>
      <c r="EP648" s="1" t="s">
        <v>429</v>
      </c>
      <c r="EQ648" s="1" t="s">
        <v>429</v>
      </c>
      <c r="ER648" s="1" t="s">
        <v>209</v>
      </c>
      <c r="ES648" s="1" t="s">
        <v>1471</v>
      </c>
      <c r="ET648" s="1">
        <v>2</v>
      </c>
      <c r="EU648" s="1"/>
      <c r="EV648" s="1"/>
      <c r="EW648" s="1"/>
      <c r="EX648" s="1">
        <v>0</v>
      </c>
      <c r="EY648" s="1">
        <v>0</v>
      </c>
      <c r="EZ648" s="1"/>
      <c r="FA648" s="1"/>
      <c r="FB648" s="1">
        <v>1</v>
      </c>
      <c r="FC648" s="1">
        <v>0</v>
      </c>
      <c r="FD648" s="1">
        <v>0</v>
      </c>
      <c r="FE648" s="1">
        <v>1</v>
      </c>
      <c r="FF648" s="1">
        <v>1</v>
      </c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>
        <v>1</v>
      </c>
      <c r="GQ648" s="1"/>
    </row>
    <row r="649" spans="1:199" ht="28" customHeight="1">
      <c r="A649" s="1" t="s">
        <v>3348</v>
      </c>
      <c r="B649" s="1" t="s">
        <v>3349</v>
      </c>
      <c r="C649" s="1" t="s">
        <v>3348</v>
      </c>
      <c r="D649" s="1" t="s">
        <v>201</v>
      </c>
      <c r="E649" s="1" t="s">
        <v>3349</v>
      </c>
      <c r="F649" s="1"/>
      <c r="G649" s="1">
        <v>47250</v>
      </c>
      <c r="H649" s="1"/>
      <c r="I649" s="1">
        <v>0</v>
      </c>
      <c r="J649" s="1">
        <v>1</v>
      </c>
      <c r="K649" s="1"/>
      <c r="L649" s="1"/>
      <c r="M649" s="1" t="s">
        <v>340</v>
      </c>
      <c r="N649" s="1"/>
      <c r="O649" s="1"/>
      <c r="P649" s="1" t="s">
        <v>3350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 t="s">
        <v>3351</v>
      </c>
      <c r="AJ649" s="1"/>
      <c r="AK649" s="1"/>
      <c r="AL649" s="1"/>
      <c r="AM649" s="1"/>
      <c r="AN649" s="1"/>
      <c r="AO649" s="1"/>
      <c r="AP649" s="1"/>
      <c r="AQ649" s="1"/>
      <c r="AR649" s="1"/>
      <c r="AS649" s="1">
        <v>1</v>
      </c>
      <c r="AT649" s="1">
        <v>1</v>
      </c>
      <c r="AU649" s="1">
        <v>0</v>
      </c>
      <c r="AV649" s="1">
        <v>1</v>
      </c>
      <c r="AW649" s="1">
        <v>0</v>
      </c>
      <c r="AX649" s="1">
        <v>0</v>
      </c>
      <c r="AY649" s="1"/>
      <c r="AZ649" s="1"/>
      <c r="BA649" s="1"/>
      <c r="BB649" s="1">
        <v>-1</v>
      </c>
      <c r="BC649" s="1">
        <v>2</v>
      </c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>
        <v>0</v>
      </c>
      <c r="CT649" s="1" t="s">
        <v>3352</v>
      </c>
      <c r="CU649" s="1"/>
      <c r="CV649" s="1" t="s">
        <v>3353</v>
      </c>
      <c r="CW649" s="1"/>
      <c r="CX649" s="1" t="s">
        <v>3354</v>
      </c>
      <c r="CY649" s="1">
        <v>1</v>
      </c>
      <c r="CZ649" s="1"/>
      <c r="DA649" s="1"/>
      <c r="DB649" s="1"/>
      <c r="DC649" s="1"/>
      <c r="DD649" s="1" t="s">
        <v>201</v>
      </c>
      <c r="DE649" s="1" t="s">
        <v>3355</v>
      </c>
      <c r="DF649" s="1" t="s">
        <v>3355</v>
      </c>
      <c r="DG649" s="1"/>
      <c r="DH649" s="1"/>
      <c r="DI649" s="1">
        <v>100</v>
      </c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>
        <v>563157</v>
      </c>
      <c r="DU649" s="1"/>
      <c r="DV649" s="1" t="s">
        <v>2459</v>
      </c>
      <c r="DW649" s="1" t="s">
        <v>427</v>
      </c>
      <c r="DX649" s="1">
        <v>2</v>
      </c>
      <c r="DY649" s="1"/>
      <c r="DZ649" s="1">
        <v>1</v>
      </c>
      <c r="EA649" s="1">
        <v>1</v>
      </c>
      <c r="EB649" s="1"/>
      <c r="EC649" s="1"/>
      <c r="ED649" s="1"/>
      <c r="EE649" s="1">
        <v>0</v>
      </c>
      <c r="EF649" s="1"/>
      <c r="EG649" s="1"/>
      <c r="EH649" s="1"/>
      <c r="EI649" s="1"/>
      <c r="EJ649" s="1"/>
      <c r="EK649" s="1"/>
      <c r="EL649" s="1"/>
      <c r="EM649" s="1"/>
      <c r="EN649" s="1"/>
      <c r="EO649" s="1" t="s">
        <v>3356</v>
      </c>
      <c r="EP649" s="1" t="s">
        <v>209</v>
      </c>
      <c r="EQ649" s="1" t="s">
        <v>209</v>
      </c>
      <c r="ER649" s="1" t="s">
        <v>209</v>
      </c>
      <c r="ES649" s="1" t="s">
        <v>427</v>
      </c>
      <c r="ET649" s="1">
        <v>2</v>
      </c>
      <c r="EU649" s="1"/>
      <c r="EV649" s="1"/>
      <c r="EW649" s="1"/>
      <c r="EX649" s="1">
        <v>0</v>
      </c>
      <c r="EY649" s="1">
        <v>0</v>
      </c>
      <c r="EZ649" s="1"/>
      <c r="FA649" s="1"/>
      <c r="FB649" s="1">
        <v>1</v>
      </c>
      <c r="FC649" s="1">
        <v>0</v>
      </c>
      <c r="FD649" s="1">
        <v>0</v>
      </c>
      <c r="FE649" s="1">
        <v>1</v>
      </c>
      <c r="FF649" s="1">
        <v>1</v>
      </c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 t="s">
        <v>3256</v>
      </c>
      <c r="GK649" s="1" t="s">
        <v>211</v>
      </c>
      <c r="GL649" s="1" t="s">
        <v>212</v>
      </c>
      <c r="GM649" s="1" t="s">
        <v>213</v>
      </c>
      <c r="GN649" s="1" t="s">
        <v>213</v>
      </c>
      <c r="GO649" s="1" t="s">
        <v>213</v>
      </c>
      <c r="GP649" s="1">
        <v>1</v>
      </c>
      <c r="GQ649" s="1"/>
    </row>
    <row r="650" spans="1:199" ht="28" customHeight="1">
      <c r="A650" s="1" t="s">
        <v>3348</v>
      </c>
      <c r="B650" s="1" t="s">
        <v>3349</v>
      </c>
      <c r="C650" s="1" t="s">
        <v>3348</v>
      </c>
      <c r="D650" s="1" t="s">
        <v>201</v>
      </c>
      <c r="E650" s="1" t="s">
        <v>3349</v>
      </c>
      <c r="F650" s="1"/>
      <c r="G650" s="1">
        <v>47250</v>
      </c>
      <c r="H650" s="1"/>
      <c r="I650" s="1">
        <v>0</v>
      </c>
      <c r="J650" s="1">
        <v>1</v>
      </c>
      <c r="K650" s="1"/>
      <c r="L650" s="1"/>
      <c r="M650" s="1" t="s">
        <v>340</v>
      </c>
      <c r="N650" s="1"/>
      <c r="O650" s="1"/>
      <c r="P650" s="1" t="s">
        <v>3350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 t="s">
        <v>3351</v>
      </c>
      <c r="AJ650" s="1"/>
      <c r="AK650" s="1"/>
      <c r="AL650" s="1"/>
      <c r="AM650" s="1"/>
      <c r="AN650" s="1"/>
      <c r="AO650" s="1"/>
      <c r="AP650" s="1"/>
      <c r="AQ650" s="1"/>
      <c r="AR650" s="1"/>
      <c r="AS650" s="1">
        <v>1</v>
      </c>
      <c r="AT650" s="1">
        <v>1</v>
      </c>
      <c r="AU650" s="1">
        <v>0</v>
      </c>
      <c r="AV650" s="1">
        <v>1</v>
      </c>
      <c r="AW650" s="1">
        <v>0</v>
      </c>
      <c r="AX650" s="1">
        <v>0</v>
      </c>
      <c r="AY650" s="1"/>
      <c r="AZ650" s="1"/>
      <c r="BA650" s="1"/>
      <c r="BB650" s="1">
        <v>-1</v>
      </c>
      <c r="BC650" s="1">
        <v>2</v>
      </c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>
        <v>0</v>
      </c>
      <c r="CT650" s="1" t="s">
        <v>3352</v>
      </c>
      <c r="CU650" s="1"/>
      <c r="CV650" s="1" t="s">
        <v>3353</v>
      </c>
      <c r="CW650" s="1"/>
      <c r="CX650" s="1" t="s">
        <v>3357</v>
      </c>
      <c r="CY650" s="1">
        <v>2</v>
      </c>
      <c r="CZ650" s="1"/>
      <c r="DA650" s="1"/>
      <c r="DB650" s="1"/>
      <c r="DC650" s="1"/>
      <c r="DD650" s="1" t="s">
        <v>201</v>
      </c>
      <c r="DE650" s="1" t="s">
        <v>3358</v>
      </c>
      <c r="DF650" s="1" t="s">
        <v>3358</v>
      </c>
      <c r="DG650" s="1"/>
      <c r="DH650" s="1"/>
      <c r="DI650" s="1">
        <v>100</v>
      </c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>
        <v>563157</v>
      </c>
      <c r="DU650" s="1"/>
      <c r="DV650" s="1" t="s">
        <v>2459</v>
      </c>
      <c r="DW650" s="1" t="s">
        <v>427</v>
      </c>
      <c r="DX650" s="1">
        <v>2</v>
      </c>
      <c r="DY650" s="1"/>
      <c r="DZ650" s="1">
        <v>1</v>
      </c>
      <c r="EA650" s="1">
        <v>1</v>
      </c>
      <c r="EB650" s="1"/>
      <c r="EC650" s="1"/>
      <c r="ED650" s="1"/>
      <c r="EE650" s="1">
        <v>0</v>
      </c>
      <c r="EF650" s="1"/>
      <c r="EG650" s="1"/>
      <c r="EH650" s="1"/>
      <c r="EI650" s="1"/>
      <c r="EJ650" s="1"/>
      <c r="EK650" s="1"/>
      <c r="EL650" s="1"/>
      <c r="EM650" s="1"/>
      <c r="EN650" s="1"/>
      <c r="EO650" s="1" t="s">
        <v>3356</v>
      </c>
      <c r="EP650" s="1" t="s">
        <v>209</v>
      </c>
      <c r="EQ650" s="1" t="s">
        <v>209</v>
      </c>
      <c r="ER650" s="1" t="s">
        <v>209</v>
      </c>
      <c r="ES650" s="1" t="s">
        <v>427</v>
      </c>
      <c r="ET650" s="1">
        <v>2</v>
      </c>
      <c r="EU650" s="1"/>
      <c r="EV650" s="1"/>
      <c r="EW650" s="1"/>
      <c r="EX650" s="1">
        <v>0</v>
      </c>
      <c r="EY650" s="1">
        <v>0</v>
      </c>
      <c r="EZ650" s="1"/>
      <c r="FA650" s="1"/>
      <c r="FB650" s="1">
        <v>1</v>
      </c>
      <c r="FC650" s="1">
        <v>0</v>
      </c>
      <c r="FD650" s="1">
        <v>0</v>
      </c>
      <c r="FE650" s="1">
        <v>1</v>
      </c>
      <c r="FF650" s="1">
        <v>1</v>
      </c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>
        <v>1</v>
      </c>
      <c r="GQ650" s="1"/>
    </row>
    <row r="651" spans="1:199" ht="28" customHeight="1">
      <c r="A651" s="1" t="s">
        <v>3359</v>
      </c>
      <c r="B651" s="1" t="s">
        <v>3360</v>
      </c>
      <c r="C651" s="1" t="s">
        <v>3359</v>
      </c>
      <c r="D651" s="1" t="s">
        <v>201</v>
      </c>
      <c r="E651" s="1" t="s">
        <v>3360</v>
      </c>
      <c r="F651" s="1"/>
      <c r="G651" s="1">
        <v>48300</v>
      </c>
      <c r="H651" s="1"/>
      <c r="I651" s="1">
        <v>0</v>
      </c>
      <c r="J651" s="1">
        <v>1</v>
      </c>
      <c r="K651" s="1"/>
      <c r="L651" s="1"/>
      <c r="M651" s="1" t="s">
        <v>340</v>
      </c>
      <c r="N651" s="1"/>
      <c r="O651" s="1"/>
      <c r="P651" s="1" t="s">
        <v>3361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 t="s">
        <v>3362</v>
      </c>
      <c r="AJ651" s="1"/>
      <c r="AK651" s="1"/>
      <c r="AL651" s="1"/>
      <c r="AM651" s="1"/>
      <c r="AN651" s="1"/>
      <c r="AO651" s="1"/>
      <c r="AP651" s="1"/>
      <c r="AQ651" s="1"/>
      <c r="AR651" s="1"/>
      <c r="AS651" s="1">
        <v>1</v>
      </c>
      <c r="AT651" s="1">
        <v>1</v>
      </c>
      <c r="AU651" s="1">
        <v>0</v>
      </c>
      <c r="AV651" s="1">
        <v>1</v>
      </c>
      <c r="AW651" s="1">
        <v>0</v>
      </c>
      <c r="AX651" s="1">
        <v>0</v>
      </c>
      <c r="AY651" s="1"/>
      <c r="AZ651" s="1"/>
      <c r="BA651" s="1"/>
      <c r="BB651" s="1">
        <v>-1</v>
      </c>
      <c r="BC651" s="1">
        <v>2</v>
      </c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>
        <v>0</v>
      </c>
      <c r="CT651" s="1" t="s">
        <v>3363</v>
      </c>
      <c r="CU651" s="1"/>
      <c r="CV651" s="1" t="s">
        <v>3364</v>
      </c>
      <c r="CW651" s="1"/>
      <c r="CX651" s="1" t="s">
        <v>3365</v>
      </c>
      <c r="CY651" s="1">
        <v>1</v>
      </c>
      <c r="CZ651" s="1"/>
      <c r="DA651" s="1"/>
      <c r="DB651" s="1"/>
      <c r="DC651" s="1"/>
      <c r="DD651" s="1" t="s">
        <v>201</v>
      </c>
      <c r="DE651" s="1" t="s">
        <v>3355</v>
      </c>
      <c r="DF651" s="1" t="s">
        <v>3355</v>
      </c>
      <c r="DG651" s="1"/>
      <c r="DH651" s="1"/>
      <c r="DI651" s="1">
        <v>100</v>
      </c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>
        <v>563157</v>
      </c>
      <c r="DU651" s="1"/>
      <c r="DV651" s="1" t="s">
        <v>2459</v>
      </c>
      <c r="DW651" s="1" t="s">
        <v>427</v>
      </c>
      <c r="DX651" s="1">
        <v>2</v>
      </c>
      <c r="DY651" s="1"/>
      <c r="DZ651" s="1">
        <v>1</v>
      </c>
      <c r="EA651" s="1">
        <v>1</v>
      </c>
      <c r="EB651" s="1"/>
      <c r="EC651" s="1"/>
      <c r="ED651" s="1"/>
      <c r="EE651" s="1">
        <v>0</v>
      </c>
      <c r="EF651" s="1"/>
      <c r="EG651" s="1"/>
      <c r="EH651" s="1"/>
      <c r="EI651" s="1"/>
      <c r="EJ651" s="1"/>
      <c r="EK651" s="1"/>
      <c r="EL651" s="1"/>
      <c r="EM651" s="1"/>
      <c r="EN651" s="1"/>
      <c r="EO651" s="1" t="s">
        <v>3356</v>
      </c>
      <c r="EP651" s="1" t="s">
        <v>209</v>
      </c>
      <c r="EQ651" s="1" t="s">
        <v>209</v>
      </c>
      <c r="ER651" s="1" t="s">
        <v>209</v>
      </c>
      <c r="ES651" s="1" t="s">
        <v>427</v>
      </c>
      <c r="ET651" s="1">
        <v>2</v>
      </c>
      <c r="EU651" s="1"/>
      <c r="EV651" s="1"/>
      <c r="EW651" s="1"/>
      <c r="EX651" s="1">
        <v>0</v>
      </c>
      <c r="EY651" s="1">
        <v>0</v>
      </c>
      <c r="EZ651" s="1"/>
      <c r="FA651" s="1"/>
      <c r="FB651" s="1">
        <v>1</v>
      </c>
      <c r="FC651" s="1">
        <v>0</v>
      </c>
      <c r="FD651" s="1">
        <v>0</v>
      </c>
      <c r="FE651" s="1">
        <v>1</v>
      </c>
      <c r="FF651" s="1">
        <v>1</v>
      </c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 t="s">
        <v>3256</v>
      </c>
      <c r="GK651" s="1" t="s">
        <v>211</v>
      </c>
      <c r="GL651" s="1" t="s">
        <v>212</v>
      </c>
      <c r="GM651" s="1" t="s">
        <v>213</v>
      </c>
      <c r="GN651" s="1" t="s">
        <v>213</v>
      </c>
      <c r="GO651" s="1" t="s">
        <v>213</v>
      </c>
      <c r="GP651" s="1">
        <v>1</v>
      </c>
      <c r="GQ651" s="1"/>
    </row>
    <row r="652" spans="1:199" ht="28" customHeight="1">
      <c r="A652" s="1" t="s">
        <v>3359</v>
      </c>
      <c r="B652" s="1" t="s">
        <v>3360</v>
      </c>
      <c r="C652" s="1" t="s">
        <v>3359</v>
      </c>
      <c r="D652" s="1" t="s">
        <v>201</v>
      </c>
      <c r="E652" s="1" t="s">
        <v>3360</v>
      </c>
      <c r="F652" s="1"/>
      <c r="G652" s="1">
        <v>48300</v>
      </c>
      <c r="H652" s="1"/>
      <c r="I652" s="1">
        <v>0</v>
      </c>
      <c r="J652" s="1">
        <v>1</v>
      </c>
      <c r="K652" s="1"/>
      <c r="L652" s="1"/>
      <c r="M652" s="1" t="s">
        <v>340</v>
      </c>
      <c r="N652" s="1"/>
      <c r="O652" s="1"/>
      <c r="P652" s="1" t="s">
        <v>3361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 t="s">
        <v>3362</v>
      </c>
      <c r="AJ652" s="1"/>
      <c r="AK652" s="1"/>
      <c r="AL652" s="1"/>
      <c r="AM652" s="1"/>
      <c r="AN652" s="1"/>
      <c r="AO652" s="1"/>
      <c r="AP652" s="1"/>
      <c r="AQ652" s="1"/>
      <c r="AR652" s="1"/>
      <c r="AS652" s="1">
        <v>1</v>
      </c>
      <c r="AT652" s="1">
        <v>1</v>
      </c>
      <c r="AU652" s="1">
        <v>0</v>
      </c>
      <c r="AV652" s="1">
        <v>1</v>
      </c>
      <c r="AW652" s="1">
        <v>0</v>
      </c>
      <c r="AX652" s="1">
        <v>0</v>
      </c>
      <c r="AY652" s="1"/>
      <c r="AZ652" s="1"/>
      <c r="BA652" s="1"/>
      <c r="BB652" s="1">
        <v>-1</v>
      </c>
      <c r="BC652" s="1">
        <v>2</v>
      </c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>
        <v>0</v>
      </c>
      <c r="CT652" s="1" t="s">
        <v>3363</v>
      </c>
      <c r="CU652" s="1"/>
      <c r="CV652" s="1" t="s">
        <v>3364</v>
      </c>
      <c r="CW652" s="1"/>
      <c r="CX652" s="1" t="s">
        <v>3366</v>
      </c>
      <c r="CY652" s="1">
        <v>2</v>
      </c>
      <c r="CZ652" s="1"/>
      <c r="DA652" s="1"/>
      <c r="DB652" s="1"/>
      <c r="DC652" s="1"/>
      <c r="DD652" s="1" t="s">
        <v>201</v>
      </c>
      <c r="DE652" s="1" t="s">
        <v>3358</v>
      </c>
      <c r="DF652" s="1" t="s">
        <v>3358</v>
      </c>
      <c r="DG652" s="1"/>
      <c r="DH652" s="1"/>
      <c r="DI652" s="1">
        <v>100</v>
      </c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>
        <v>563157</v>
      </c>
      <c r="DU652" s="1"/>
      <c r="DV652" s="1" t="s">
        <v>2459</v>
      </c>
      <c r="DW652" s="1" t="s">
        <v>427</v>
      </c>
      <c r="DX652" s="1">
        <v>2</v>
      </c>
      <c r="DY652" s="1"/>
      <c r="DZ652" s="1">
        <v>1</v>
      </c>
      <c r="EA652" s="1">
        <v>1</v>
      </c>
      <c r="EB652" s="1"/>
      <c r="EC652" s="1"/>
      <c r="ED652" s="1"/>
      <c r="EE652" s="1">
        <v>0</v>
      </c>
      <c r="EF652" s="1"/>
      <c r="EG652" s="1"/>
      <c r="EH652" s="1"/>
      <c r="EI652" s="1"/>
      <c r="EJ652" s="1"/>
      <c r="EK652" s="1"/>
      <c r="EL652" s="1"/>
      <c r="EM652" s="1"/>
      <c r="EN652" s="1"/>
      <c r="EO652" s="1" t="s">
        <v>3356</v>
      </c>
      <c r="EP652" s="1" t="s">
        <v>209</v>
      </c>
      <c r="EQ652" s="1" t="s">
        <v>209</v>
      </c>
      <c r="ER652" s="1" t="s">
        <v>209</v>
      </c>
      <c r="ES652" s="1" t="s">
        <v>427</v>
      </c>
      <c r="ET652" s="1">
        <v>2</v>
      </c>
      <c r="EU652" s="1"/>
      <c r="EV652" s="1"/>
      <c r="EW652" s="1"/>
      <c r="EX652" s="1">
        <v>0</v>
      </c>
      <c r="EY652" s="1">
        <v>0</v>
      </c>
      <c r="EZ652" s="1"/>
      <c r="FA652" s="1"/>
      <c r="FB652" s="1">
        <v>1</v>
      </c>
      <c r="FC652" s="1">
        <v>0</v>
      </c>
      <c r="FD652" s="1">
        <v>0</v>
      </c>
      <c r="FE652" s="1">
        <v>1</v>
      </c>
      <c r="FF652" s="1">
        <v>1</v>
      </c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>
        <v>1</v>
      </c>
      <c r="GQ652" s="1"/>
    </row>
    <row r="653" spans="1:199" ht="28" customHeight="1">
      <c r="A653" s="1" t="s">
        <v>3367</v>
      </c>
      <c r="B653" s="1" t="s">
        <v>3368</v>
      </c>
      <c r="C653" s="1" t="s">
        <v>3367</v>
      </c>
      <c r="D653" s="1" t="s">
        <v>201</v>
      </c>
      <c r="E653" s="1" t="s">
        <v>3368</v>
      </c>
      <c r="F653" s="1"/>
      <c r="G653" s="1">
        <v>92400</v>
      </c>
      <c r="H653" s="1"/>
      <c r="I653" s="1">
        <v>0</v>
      </c>
      <c r="J653" s="1">
        <v>1</v>
      </c>
      <c r="K653" s="1"/>
      <c r="L653" s="1"/>
      <c r="M653" s="1" t="s">
        <v>340</v>
      </c>
      <c r="N653" s="1"/>
      <c r="O653" s="1"/>
      <c r="P653" s="1" t="s">
        <v>3369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 t="s">
        <v>3370</v>
      </c>
      <c r="AJ653" s="1"/>
      <c r="AK653" s="1"/>
      <c r="AL653" s="1"/>
      <c r="AM653" s="1"/>
      <c r="AN653" s="1"/>
      <c r="AO653" s="1"/>
      <c r="AP653" s="1"/>
      <c r="AQ653" s="1"/>
      <c r="AR653" s="1"/>
      <c r="AS653" s="1">
        <v>1</v>
      </c>
      <c r="AT653" s="1">
        <v>1</v>
      </c>
      <c r="AU653" s="1">
        <v>0</v>
      </c>
      <c r="AV653" s="1">
        <v>1</v>
      </c>
      <c r="AW653" s="1">
        <v>0</v>
      </c>
      <c r="AX653" s="1">
        <v>0</v>
      </c>
      <c r="AY653" s="1"/>
      <c r="AZ653" s="1"/>
      <c r="BA653" s="1"/>
      <c r="BB653" s="1">
        <v>-1</v>
      </c>
      <c r="BC653" s="1">
        <v>2</v>
      </c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>
        <v>0</v>
      </c>
      <c r="CT653" s="1" t="s">
        <v>3371</v>
      </c>
      <c r="CU653" s="1"/>
      <c r="CV653" s="1" t="s">
        <v>3372</v>
      </c>
      <c r="CW653" s="1"/>
      <c r="CX653" s="1" t="s">
        <v>3373</v>
      </c>
      <c r="CY653" s="1">
        <v>1</v>
      </c>
      <c r="CZ653" s="1"/>
      <c r="DA653" s="1"/>
      <c r="DB653" s="1"/>
      <c r="DC653" s="1"/>
      <c r="DD653" s="1" t="s">
        <v>201</v>
      </c>
      <c r="DE653" s="1" t="s">
        <v>1535</v>
      </c>
      <c r="DF653" s="1" t="s">
        <v>1535</v>
      </c>
      <c r="DG653" s="1"/>
      <c r="DH653" s="1"/>
      <c r="DI653" s="1">
        <v>100</v>
      </c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>
        <v>563157</v>
      </c>
      <c r="DU653" s="1"/>
      <c r="DV653" s="1" t="s">
        <v>2459</v>
      </c>
      <c r="DW653" s="1" t="s">
        <v>427</v>
      </c>
      <c r="DX653" s="1">
        <v>2</v>
      </c>
      <c r="DY653" s="1"/>
      <c r="DZ653" s="1">
        <v>1</v>
      </c>
      <c r="EA653" s="1">
        <v>1</v>
      </c>
      <c r="EB653" s="1"/>
      <c r="EC653" s="1"/>
      <c r="ED653" s="1"/>
      <c r="EE653" s="1">
        <v>0</v>
      </c>
      <c r="EF653" s="1"/>
      <c r="EG653" s="1"/>
      <c r="EH653" s="1"/>
      <c r="EI653" s="1"/>
      <c r="EJ653" s="1"/>
      <c r="EK653" s="1"/>
      <c r="EL653" s="1"/>
      <c r="EM653" s="1"/>
      <c r="EN653" s="1"/>
      <c r="EO653" s="1" t="s">
        <v>1470</v>
      </c>
      <c r="EP653" s="1" t="s">
        <v>429</v>
      </c>
      <c r="EQ653" s="1" t="s">
        <v>429</v>
      </c>
      <c r="ER653" s="1" t="s">
        <v>209</v>
      </c>
      <c r="ES653" s="1" t="s">
        <v>1471</v>
      </c>
      <c r="ET653" s="1">
        <v>2</v>
      </c>
      <c r="EU653" s="1"/>
      <c r="EV653" s="1"/>
      <c r="EW653" s="1"/>
      <c r="EX653" s="1">
        <v>0</v>
      </c>
      <c r="EY653" s="1">
        <v>0</v>
      </c>
      <c r="EZ653" s="1"/>
      <c r="FA653" s="1"/>
      <c r="FB653" s="1">
        <v>1</v>
      </c>
      <c r="FC653" s="1">
        <v>0</v>
      </c>
      <c r="FD653" s="1">
        <v>0</v>
      </c>
      <c r="FE653" s="1">
        <v>3</v>
      </c>
      <c r="FF653" s="1">
        <v>3</v>
      </c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 t="s">
        <v>3374</v>
      </c>
      <c r="GK653" s="1" t="s">
        <v>201</v>
      </c>
      <c r="GL653" s="1">
        <v>9999</v>
      </c>
      <c r="GM653" s="1"/>
      <c r="GN653" s="1"/>
      <c r="GO653" s="1"/>
      <c r="GP653" s="1">
        <v>1</v>
      </c>
      <c r="GQ653" s="1"/>
    </row>
    <row r="654" spans="1:199" ht="28" customHeight="1">
      <c r="A654" s="1" t="s">
        <v>3367</v>
      </c>
      <c r="B654" s="1" t="s">
        <v>3368</v>
      </c>
      <c r="C654" s="1" t="s">
        <v>3367</v>
      </c>
      <c r="D654" s="1" t="s">
        <v>201</v>
      </c>
      <c r="E654" s="1" t="s">
        <v>3368</v>
      </c>
      <c r="F654" s="1"/>
      <c r="G654" s="1">
        <v>92400</v>
      </c>
      <c r="H654" s="1"/>
      <c r="I654" s="1">
        <v>0</v>
      </c>
      <c r="J654" s="1">
        <v>1</v>
      </c>
      <c r="K654" s="1"/>
      <c r="L654" s="1"/>
      <c r="M654" s="1" t="s">
        <v>340</v>
      </c>
      <c r="N654" s="1"/>
      <c r="O654" s="1"/>
      <c r="P654" s="1" t="s">
        <v>3369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 t="s">
        <v>3370</v>
      </c>
      <c r="AJ654" s="1"/>
      <c r="AK654" s="1"/>
      <c r="AL654" s="1"/>
      <c r="AM654" s="1"/>
      <c r="AN654" s="1"/>
      <c r="AO654" s="1"/>
      <c r="AP654" s="1"/>
      <c r="AQ654" s="1"/>
      <c r="AR654" s="1"/>
      <c r="AS654" s="1">
        <v>1</v>
      </c>
      <c r="AT654" s="1">
        <v>1</v>
      </c>
      <c r="AU654" s="1">
        <v>0</v>
      </c>
      <c r="AV654" s="1">
        <v>1</v>
      </c>
      <c r="AW654" s="1">
        <v>0</v>
      </c>
      <c r="AX654" s="1">
        <v>0</v>
      </c>
      <c r="AY654" s="1"/>
      <c r="AZ654" s="1"/>
      <c r="BA654" s="1"/>
      <c r="BB654" s="1">
        <v>-1</v>
      </c>
      <c r="BC654" s="1">
        <v>2</v>
      </c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>
        <v>0</v>
      </c>
      <c r="CT654" s="1" t="s">
        <v>3371</v>
      </c>
      <c r="CU654" s="1"/>
      <c r="CV654" s="1" t="s">
        <v>3372</v>
      </c>
      <c r="CW654" s="1"/>
      <c r="CX654" s="1" t="s">
        <v>3375</v>
      </c>
      <c r="CY654" s="1">
        <v>2</v>
      </c>
      <c r="CZ654" s="1"/>
      <c r="DA654" s="1"/>
      <c r="DB654" s="1"/>
      <c r="DC654" s="1"/>
      <c r="DD654" s="1" t="s">
        <v>201</v>
      </c>
      <c r="DE654" s="1" t="s">
        <v>1538</v>
      </c>
      <c r="DF654" s="1" t="s">
        <v>1538</v>
      </c>
      <c r="DG654" s="1"/>
      <c r="DH654" s="1"/>
      <c r="DI654" s="1">
        <v>99</v>
      </c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>
        <v>563157</v>
      </c>
      <c r="DU654" s="1"/>
      <c r="DV654" s="1" t="s">
        <v>2459</v>
      </c>
      <c r="DW654" s="1" t="s">
        <v>427</v>
      </c>
      <c r="DX654" s="1">
        <v>2</v>
      </c>
      <c r="DY654" s="1"/>
      <c r="DZ654" s="1">
        <v>1</v>
      </c>
      <c r="EA654" s="1">
        <v>1</v>
      </c>
      <c r="EB654" s="1"/>
      <c r="EC654" s="1"/>
      <c r="ED654" s="1"/>
      <c r="EE654" s="1">
        <v>0</v>
      </c>
      <c r="EF654" s="1"/>
      <c r="EG654" s="1"/>
      <c r="EH654" s="1"/>
      <c r="EI654" s="1"/>
      <c r="EJ654" s="1"/>
      <c r="EK654" s="1"/>
      <c r="EL654" s="1"/>
      <c r="EM654" s="1"/>
      <c r="EN654" s="1"/>
      <c r="EO654" s="1" t="s">
        <v>1470</v>
      </c>
      <c r="EP654" s="1" t="s">
        <v>429</v>
      </c>
      <c r="EQ654" s="1" t="s">
        <v>429</v>
      </c>
      <c r="ER654" s="1" t="s">
        <v>209</v>
      </c>
      <c r="ES654" s="1" t="s">
        <v>1471</v>
      </c>
      <c r="ET654" s="1">
        <v>2</v>
      </c>
      <c r="EU654" s="1"/>
      <c r="EV654" s="1"/>
      <c r="EW654" s="1"/>
      <c r="EX654" s="1">
        <v>0</v>
      </c>
      <c r="EY654" s="1">
        <v>0</v>
      </c>
      <c r="EZ654" s="1"/>
      <c r="FA654" s="1"/>
      <c r="FB654" s="1">
        <v>1</v>
      </c>
      <c r="FC654" s="1">
        <v>0</v>
      </c>
      <c r="FD654" s="1">
        <v>0</v>
      </c>
      <c r="FE654" s="1">
        <v>3</v>
      </c>
      <c r="FF654" s="1">
        <v>3</v>
      </c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>
        <v>1</v>
      </c>
      <c r="GQ654" s="1"/>
    </row>
    <row r="655" spans="1:199" ht="28" customHeight="1">
      <c r="A655" s="1" t="s">
        <v>3367</v>
      </c>
      <c r="B655" s="1" t="s">
        <v>3368</v>
      </c>
      <c r="C655" s="1" t="s">
        <v>3367</v>
      </c>
      <c r="D655" s="1" t="s">
        <v>201</v>
      </c>
      <c r="E655" s="1" t="s">
        <v>3368</v>
      </c>
      <c r="F655" s="1"/>
      <c r="G655" s="1">
        <v>92400</v>
      </c>
      <c r="H655" s="1"/>
      <c r="I655" s="1">
        <v>0</v>
      </c>
      <c r="J655" s="1">
        <v>1</v>
      </c>
      <c r="K655" s="1"/>
      <c r="L655" s="1"/>
      <c r="M655" s="1" t="s">
        <v>340</v>
      </c>
      <c r="N655" s="1"/>
      <c r="O655" s="1"/>
      <c r="P655" s="1" t="s">
        <v>3369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 t="s">
        <v>3370</v>
      </c>
      <c r="AJ655" s="1"/>
      <c r="AK655" s="1"/>
      <c r="AL655" s="1"/>
      <c r="AM655" s="1"/>
      <c r="AN655" s="1"/>
      <c r="AO655" s="1"/>
      <c r="AP655" s="1"/>
      <c r="AQ655" s="1"/>
      <c r="AR655" s="1"/>
      <c r="AS655" s="1">
        <v>1</v>
      </c>
      <c r="AT655" s="1">
        <v>1</v>
      </c>
      <c r="AU655" s="1">
        <v>0</v>
      </c>
      <c r="AV655" s="1">
        <v>1</v>
      </c>
      <c r="AW655" s="1">
        <v>0</v>
      </c>
      <c r="AX655" s="1">
        <v>0</v>
      </c>
      <c r="AY655" s="1"/>
      <c r="AZ655" s="1"/>
      <c r="BA655" s="1"/>
      <c r="BB655" s="1">
        <v>-1</v>
      </c>
      <c r="BC655" s="1">
        <v>2</v>
      </c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>
        <v>0</v>
      </c>
      <c r="CT655" s="1" t="s">
        <v>3371</v>
      </c>
      <c r="CU655" s="1"/>
      <c r="CV655" s="1" t="s">
        <v>3372</v>
      </c>
      <c r="CW655" s="1"/>
      <c r="CX655" s="1" t="s">
        <v>3376</v>
      </c>
      <c r="CY655" s="1">
        <v>3</v>
      </c>
      <c r="CZ655" s="1"/>
      <c r="DA655" s="1"/>
      <c r="DB655" s="1"/>
      <c r="DC655" s="1"/>
      <c r="DD655" s="1" t="s">
        <v>201</v>
      </c>
      <c r="DE655" s="1" t="s">
        <v>1540</v>
      </c>
      <c r="DF655" s="1" t="s">
        <v>1540</v>
      </c>
      <c r="DG655" s="1"/>
      <c r="DH655" s="1"/>
      <c r="DI655" s="1">
        <v>100</v>
      </c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>
        <v>563157</v>
      </c>
      <c r="DU655" s="1"/>
      <c r="DV655" s="1" t="s">
        <v>2459</v>
      </c>
      <c r="DW655" s="1" t="s">
        <v>427</v>
      </c>
      <c r="DX655" s="1">
        <v>2</v>
      </c>
      <c r="DY655" s="1"/>
      <c r="DZ655" s="1">
        <v>1</v>
      </c>
      <c r="EA655" s="1">
        <v>1</v>
      </c>
      <c r="EB655" s="1"/>
      <c r="EC655" s="1"/>
      <c r="ED655" s="1"/>
      <c r="EE655" s="1">
        <v>0</v>
      </c>
      <c r="EF655" s="1"/>
      <c r="EG655" s="1"/>
      <c r="EH655" s="1"/>
      <c r="EI655" s="1"/>
      <c r="EJ655" s="1"/>
      <c r="EK655" s="1"/>
      <c r="EL655" s="1"/>
      <c r="EM655" s="1"/>
      <c r="EN655" s="1"/>
      <c r="EO655" s="1" t="s">
        <v>1470</v>
      </c>
      <c r="EP655" s="1" t="s">
        <v>429</v>
      </c>
      <c r="EQ655" s="1" t="s">
        <v>429</v>
      </c>
      <c r="ER655" s="1" t="s">
        <v>209</v>
      </c>
      <c r="ES655" s="1" t="s">
        <v>1471</v>
      </c>
      <c r="ET655" s="1">
        <v>2</v>
      </c>
      <c r="EU655" s="1"/>
      <c r="EV655" s="1"/>
      <c r="EW655" s="1"/>
      <c r="EX655" s="1">
        <v>0</v>
      </c>
      <c r="EY655" s="1">
        <v>0</v>
      </c>
      <c r="EZ655" s="1"/>
      <c r="FA655" s="1"/>
      <c r="FB655" s="1">
        <v>1</v>
      </c>
      <c r="FC655" s="1">
        <v>0</v>
      </c>
      <c r="FD655" s="1">
        <v>0</v>
      </c>
      <c r="FE655" s="1">
        <v>3</v>
      </c>
      <c r="FF655" s="1">
        <v>3</v>
      </c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>
        <v>1</v>
      </c>
      <c r="GQ655" s="1"/>
    </row>
    <row r="656" spans="1:199" ht="28" customHeight="1">
      <c r="A656" s="1" t="s">
        <v>3377</v>
      </c>
      <c r="B656" s="1" t="s">
        <v>3378</v>
      </c>
      <c r="C656" s="1" t="s">
        <v>3377</v>
      </c>
      <c r="D656" s="1" t="s">
        <v>201</v>
      </c>
      <c r="E656" s="1" t="s">
        <v>3378</v>
      </c>
      <c r="F656" s="1"/>
      <c r="G656" s="1">
        <v>92400</v>
      </c>
      <c r="H656" s="1"/>
      <c r="I656" s="1">
        <v>0</v>
      </c>
      <c r="J656" s="1">
        <v>1</v>
      </c>
      <c r="K656" s="1"/>
      <c r="L656" s="1"/>
      <c r="M656" s="1" t="s">
        <v>340</v>
      </c>
      <c r="N656" s="1"/>
      <c r="O656" s="1"/>
      <c r="P656" s="1" t="s">
        <v>2387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 t="s">
        <v>3379</v>
      </c>
      <c r="AJ656" s="1"/>
      <c r="AK656" s="1"/>
      <c r="AL656" s="1"/>
      <c r="AM656" s="1"/>
      <c r="AN656" s="1"/>
      <c r="AO656" s="1"/>
      <c r="AP656" s="1"/>
      <c r="AQ656" s="1"/>
      <c r="AR656" s="1"/>
      <c r="AS656" s="1">
        <v>1</v>
      </c>
      <c r="AT656" s="1">
        <v>1</v>
      </c>
      <c r="AU656" s="1">
        <v>0</v>
      </c>
      <c r="AV656" s="1">
        <v>1</v>
      </c>
      <c r="AW656" s="1">
        <v>0</v>
      </c>
      <c r="AX656" s="1">
        <v>0</v>
      </c>
      <c r="AY656" s="1"/>
      <c r="AZ656" s="1"/>
      <c r="BA656" s="1"/>
      <c r="BB656" s="1">
        <v>-1</v>
      </c>
      <c r="BC656" s="1">
        <v>2</v>
      </c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>
        <v>0</v>
      </c>
      <c r="CT656" s="1" t="s">
        <v>3380</v>
      </c>
      <c r="CU656" s="1"/>
      <c r="CV656" s="1" t="s">
        <v>3381</v>
      </c>
      <c r="CW656" s="1"/>
      <c r="CX656" s="1" t="s">
        <v>3382</v>
      </c>
      <c r="CY656" s="1">
        <v>1</v>
      </c>
      <c r="CZ656" s="1"/>
      <c r="DA656" s="1"/>
      <c r="DB656" s="1"/>
      <c r="DC656" s="1"/>
      <c r="DD656" s="1" t="s">
        <v>201</v>
      </c>
      <c r="DE656" s="1" t="s">
        <v>1535</v>
      </c>
      <c r="DF656" s="1" t="s">
        <v>1535</v>
      </c>
      <c r="DG656" s="1"/>
      <c r="DH656" s="1"/>
      <c r="DI656" s="1">
        <v>99</v>
      </c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>
        <v>563157</v>
      </c>
      <c r="DU656" s="1"/>
      <c r="DV656" s="1" t="s">
        <v>2459</v>
      </c>
      <c r="DW656" s="1" t="s">
        <v>427</v>
      </c>
      <c r="DX656" s="1">
        <v>2</v>
      </c>
      <c r="DY656" s="1"/>
      <c r="DZ656" s="1">
        <v>1</v>
      </c>
      <c r="EA656" s="1">
        <v>1</v>
      </c>
      <c r="EB656" s="1"/>
      <c r="EC656" s="1"/>
      <c r="ED656" s="1"/>
      <c r="EE656" s="1">
        <v>0</v>
      </c>
      <c r="EF656" s="1"/>
      <c r="EG656" s="1"/>
      <c r="EH656" s="1"/>
      <c r="EI656" s="1"/>
      <c r="EJ656" s="1"/>
      <c r="EK656" s="1"/>
      <c r="EL656" s="1"/>
      <c r="EM656" s="1"/>
      <c r="EN656" s="1"/>
      <c r="EO656" s="1" t="s">
        <v>1470</v>
      </c>
      <c r="EP656" s="1" t="s">
        <v>429</v>
      </c>
      <c r="EQ656" s="1" t="s">
        <v>429</v>
      </c>
      <c r="ER656" s="1" t="s">
        <v>209</v>
      </c>
      <c r="ES656" s="1" t="s">
        <v>1471</v>
      </c>
      <c r="ET656" s="1">
        <v>2</v>
      </c>
      <c r="EU656" s="1"/>
      <c r="EV656" s="1"/>
      <c r="EW656" s="1"/>
      <c r="EX656" s="1">
        <v>0</v>
      </c>
      <c r="EY656" s="1">
        <v>0</v>
      </c>
      <c r="EZ656" s="1"/>
      <c r="FA656" s="1"/>
      <c r="FB656" s="1">
        <v>1</v>
      </c>
      <c r="FC656" s="1">
        <v>0</v>
      </c>
      <c r="FD656" s="1">
        <v>0</v>
      </c>
      <c r="FE656" s="1">
        <v>3</v>
      </c>
      <c r="FF656" s="1">
        <v>3</v>
      </c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 t="s">
        <v>3374</v>
      </c>
      <c r="GK656" s="1" t="s">
        <v>201</v>
      </c>
      <c r="GL656" s="1">
        <v>9999</v>
      </c>
      <c r="GM656" s="1"/>
      <c r="GN656" s="1"/>
      <c r="GO656" s="1"/>
      <c r="GP656" s="1">
        <v>1</v>
      </c>
      <c r="GQ656" s="1"/>
    </row>
    <row r="657" spans="1:199" ht="28" customHeight="1">
      <c r="A657" s="1" t="s">
        <v>3377</v>
      </c>
      <c r="B657" s="1" t="s">
        <v>3378</v>
      </c>
      <c r="C657" s="1" t="s">
        <v>3377</v>
      </c>
      <c r="D657" s="1" t="s">
        <v>201</v>
      </c>
      <c r="E657" s="1" t="s">
        <v>3378</v>
      </c>
      <c r="F657" s="1"/>
      <c r="G657" s="1">
        <v>92400</v>
      </c>
      <c r="H657" s="1"/>
      <c r="I657" s="1">
        <v>0</v>
      </c>
      <c r="J657" s="1">
        <v>1</v>
      </c>
      <c r="K657" s="1"/>
      <c r="L657" s="1"/>
      <c r="M657" s="1" t="s">
        <v>340</v>
      </c>
      <c r="N657" s="1"/>
      <c r="O657" s="1"/>
      <c r="P657" s="1" t="s">
        <v>2387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 t="s">
        <v>3379</v>
      </c>
      <c r="AJ657" s="1"/>
      <c r="AK657" s="1"/>
      <c r="AL657" s="1"/>
      <c r="AM657" s="1"/>
      <c r="AN657" s="1"/>
      <c r="AO657" s="1"/>
      <c r="AP657" s="1"/>
      <c r="AQ657" s="1"/>
      <c r="AR657" s="1"/>
      <c r="AS657" s="1">
        <v>1</v>
      </c>
      <c r="AT657" s="1">
        <v>1</v>
      </c>
      <c r="AU657" s="1">
        <v>0</v>
      </c>
      <c r="AV657" s="1">
        <v>1</v>
      </c>
      <c r="AW657" s="1">
        <v>0</v>
      </c>
      <c r="AX657" s="1">
        <v>0</v>
      </c>
      <c r="AY657" s="1"/>
      <c r="AZ657" s="1"/>
      <c r="BA657" s="1"/>
      <c r="BB657" s="1">
        <v>-1</v>
      </c>
      <c r="BC657" s="1">
        <v>2</v>
      </c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>
        <v>0</v>
      </c>
      <c r="CT657" s="1" t="s">
        <v>3380</v>
      </c>
      <c r="CU657" s="1"/>
      <c r="CV657" s="1" t="s">
        <v>3381</v>
      </c>
      <c r="CW657" s="1"/>
      <c r="CX657" s="1" t="s">
        <v>3383</v>
      </c>
      <c r="CY657" s="1">
        <v>2</v>
      </c>
      <c r="CZ657" s="1"/>
      <c r="DA657" s="1"/>
      <c r="DB657" s="1"/>
      <c r="DC657" s="1"/>
      <c r="DD657" s="1" t="s">
        <v>201</v>
      </c>
      <c r="DE657" s="1" t="s">
        <v>1538</v>
      </c>
      <c r="DF657" s="1" t="s">
        <v>1538</v>
      </c>
      <c r="DG657" s="1"/>
      <c r="DH657" s="1"/>
      <c r="DI657" s="1">
        <v>99</v>
      </c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>
        <v>563157</v>
      </c>
      <c r="DU657" s="1"/>
      <c r="DV657" s="1" t="s">
        <v>2459</v>
      </c>
      <c r="DW657" s="1" t="s">
        <v>427</v>
      </c>
      <c r="DX657" s="1">
        <v>2</v>
      </c>
      <c r="DY657" s="1"/>
      <c r="DZ657" s="1">
        <v>1</v>
      </c>
      <c r="EA657" s="1">
        <v>1</v>
      </c>
      <c r="EB657" s="1"/>
      <c r="EC657" s="1"/>
      <c r="ED657" s="1"/>
      <c r="EE657" s="1">
        <v>0</v>
      </c>
      <c r="EF657" s="1"/>
      <c r="EG657" s="1"/>
      <c r="EH657" s="1"/>
      <c r="EI657" s="1"/>
      <c r="EJ657" s="1"/>
      <c r="EK657" s="1"/>
      <c r="EL657" s="1"/>
      <c r="EM657" s="1"/>
      <c r="EN657" s="1"/>
      <c r="EO657" s="1" t="s">
        <v>1470</v>
      </c>
      <c r="EP657" s="1" t="s">
        <v>429</v>
      </c>
      <c r="EQ657" s="1" t="s">
        <v>429</v>
      </c>
      <c r="ER657" s="1" t="s">
        <v>209</v>
      </c>
      <c r="ES657" s="1" t="s">
        <v>1471</v>
      </c>
      <c r="ET657" s="1">
        <v>2</v>
      </c>
      <c r="EU657" s="1"/>
      <c r="EV657" s="1"/>
      <c r="EW657" s="1"/>
      <c r="EX657" s="1">
        <v>0</v>
      </c>
      <c r="EY657" s="1">
        <v>0</v>
      </c>
      <c r="EZ657" s="1"/>
      <c r="FA657" s="1"/>
      <c r="FB657" s="1">
        <v>1</v>
      </c>
      <c r="FC657" s="1">
        <v>0</v>
      </c>
      <c r="FD657" s="1">
        <v>0</v>
      </c>
      <c r="FE657" s="1">
        <v>3</v>
      </c>
      <c r="FF657" s="1">
        <v>3</v>
      </c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>
        <v>1</v>
      </c>
      <c r="GQ657" s="1"/>
    </row>
    <row r="658" spans="1:199" ht="28" customHeight="1">
      <c r="A658" s="1" t="s">
        <v>3377</v>
      </c>
      <c r="B658" s="1" t="s">
        <v>3378</v>
      </c>
      <c r="C658" s="1" t="s">
        <v>3377</v>
      </c>
      <c r="D658" s="1" t="s">
        <v>201</v>
      </c>
      <c r="E658" s="1" t="s">
        <v>3378</v>
      </c>
      <c r="F658" s="1"/>
      <c r="G658" s="1">
        <v>92400</v>
      </c>
      <c r="H658" s="1"/>
      <c r="I658" s="1">
        <v>0</v>
      </c>
      <c r="J658" s="1">
        <v>1</v>
      </c>
      <c r="K658" s="1"/>
      <c r="L658" s="1"/>
      <c r="M658" s="1" t="s">
        <v>340</v>
      </c>
      <c r="N658" s="1"/>
      <c r="O658" s="1"/>
      <c r="P658" s="1" t="s">
        <v>2387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 t="s">
        <v>3379</v>
      </c>
      <c r="AJ658" s="1"/>
      <c r="AK658" s="1"/>
      <c r="AL658" s="1"/>
      <c r="AM658" s="1"/>
      <c r="AN658" s="1"/>
      <c r="AO658" s="1"/>
      <c r="AP658" s="1"/>
      <c r="AQ658" s="1"/>
      <c r="AR658" s="1"/>
      <c r="AS658" s="1">
        <v>1</v>
      </c>
      <c r="AT658" s="1">
        <v>1</v>
      </c>
      <c r="AU658" s="1">
        <v>0</v>
      </c>
      <c r="AV658" s="1">
        <v>1</v>
      </c>
      <c r="AW658" s="1">
        <v>0</v>
      </c>
      <c r="AX658" s="1">
        <v>0</v>
      </c>
      <c r="AY658" s="1"/>
      <c r="AZ658" s="1"/>
      <c r="BA658" s="1"/>
      <c r="BB658" s="1">
        <v>-1</v>
      </c>
      <c r="BC658" s="1">
        <v>2</v>
      </c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>
        <v>0</v>
      </c>
      <c r="CT658" s="1" t="s">
        <v>3380</v>
      </c>
      <c r="CU658" s="1"/>
      <c r="CV658" s="1" t="s">
        <v>3381</v>
      </c>
      <c r="CW658" s="1"/>
      <c r="CX658" s="1" t="s">
        <v>3384</v>
      </c>
      <c r="CY658" s="1">
        <v>3</v>
      </c>
      <c r="CZ658" s="1"/>
      <c r="DA658" s="1"/>
      <c r="DB658" s="1"/>
      <c r="DC658" s="1"/>
      <c r="DD658" s="1" t="s">
        <v>201</v>
      </c>
      <c r="DE658" s="1" t="s">
        <v>1540</v>
      </c>
      <c r="DF658" s="1" t="s">
        <v>1540</v>
      </c>
      <c r="DG658" s="1"/>
      <c r="DH658" s="1"/>
      <c r="DI658" s="1">
        <v>100</v>
      </c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>
        <v>563157</v>
      </c>
      <c r="DU658" s="1"/>
      <c r="DV658" s="1" t="s">
        <v>2459</v>
      </c>
      <c r="DW658" s="1" t="s">
        <v>427</v>
      </c>
      <c r="DX658" s="1">
        <v>2</v>
      </c>
      <c r="DY658" s="1"/>
      <c r="DZ658" s="1">
        <v>1</v>
      </c>
      <c r="EA658" s="1">
        <v>1</v>
      </c>
      <c r="EB658" s="1"/>
      <c r="EC658" s="1"/>
      <c r="ED658" s="1"/>
      <c r="EE658" s="1">
        <v>0</v>
      </c>
      <c r="EF658" s="1"/>
      <c r="EG658" s="1"/>
      <c r="EH658" s="1"/>
      <c r="EI658" s="1"/>
      <c r="EJ658" s="1"/>
      <c r="EK658" s="1"/>
      <c r="EL658" s="1"/>
      <c r="EM658" s="1"/>
      <c r="EN658" s="1"/>
      <c r="EO658" s="1" t="s">
        <v>1470</v>
      </c>
      <c r="EP658" s="1" t="s">
        <v>429</v>
      </c>
      <c r="EQ658" s="1" t="s">
        <v>429</v>
      </c>
      <c r="ER658" s="1" t="s">
        <v>209</v>
      </c>
      <c r="ES658" s="1" t="s">
        <v>1471</v>
      </c>
      <c r="ET658" s="1">
        <v>2</v>
      </c>
      <c r="EU658" s="1"/>
      <c r="EV658" s="1"/>
      <c r="EW658" s="1"/>
      <c r="EX658" s="1">
        <v>0</v>
      </c>
      <c r="EY658" s="1">
        <v>0</v>
      </c>
      <c r="EZ658" s="1"/>
      <c r="FA658" s="1"/>
      <c r="FB658" s="1">
        <v>1</v>
      </c>
      <c r="FC658" s="1">
        <v>0</v>
      </c>
      <c r="FD658" s="1">
        <v>0</v>
      </c>
      <c r="FE658" s="1">
        <v>3</v>
      </c>
      <c r="FF658" s="1">
        <v>3</v>
      </c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>
        <v>1</v>
      </c>
      <c r="GQ658" s="1"/>
    </row>
    <row r="659" spans="1:199" ht="28" customHeight="1">
      <c r="A659" s="1" t="s">
        <v>3385</v>
      </c>
      <c r="B659" s="1" t="s">
        <v>3386</v>
      </c>
      <c r="C659" s="1" t="s">
        <v>3385</v>
      </c>
      <c r="D659" s="1" t="s">
        <v>201</v>
      </c>
      <c r="E659" s="1" t="s">
        <v>3386</v>
      </c>
      <c r="F659" s="1"/>
      <c r="G659" s="1">
        <v>47250</v>
      </c>
      <c r="H659" s="1"/>
      <c r="I659" s="1">
        <v>0</v>
      </c>
      <c r="J659" s="1">
        <v>1</v>
      </c>
      <c r="K659" s="1"/>
      <c r="L659" s="1"/>
      <c r="M659" s="1" t="s">
        <v>340</v>
      </c>
      <c r="N659" s="1"/>
      <c r="O659" s="1"/>
      <c r="P659" s="1" t="s">
        <v>3387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 t="s">
        <v>3388</v>
      </c>
      <c r="AJ659" s="1"/>
      <c r="AK659" s="1"/>
      <c r="AL659" s="1"/>
      <c r="AM659" s="1"/>
      <c r="AN659" s="1"/>
      <c r="AO659" s="1"/>
      <c r="AP659" s="1"/>
      <c r="AQ659" s="1"/>
      <c r="AR659" s="1"/>
      <c r="AS659" s="1">
        <v>1</v>
      </c>
      <c r="AT659" s="1">
        <v>1</v>
      </c>
      <c r="AU659" s="1">
        <v>0</v>
      </c>
      <c r="AV659" s="1">
        <v>1</v>
      </c>
      <c r="AW659" s="1">
        <v>0</v>
      </c>
      <c r="AX659" s="1">
        <v>0</v>
      </c>
      <c r="AY659" s="1"/>
      <c r="AZ659" s="1"/>
      <c r="BA659" s="1"/>
      <c r="BB659" s="1">
        <v>-1</v>
      </c>
      <c r="BC659" s="1">
        <v>2</v>
      </c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>
        <v>0</v>
      </c>
      <c r="CT659" s="1" t="s">
        <v>3389</v>
      </c>
      <c r="CU659" s="1"/>
      <c r="CV659" s="1" t="s">
        <v>3390</v>
      </c>
      <c r="CW659" s="1"/>
      <c r="CX659" s="1" t="s">
        <v>3391</v>
      </c>
      <c r="CY659" s="1">
        <v>1</v>
      </c>
      <c r="CZ659" s="1"/>
      <c r="DA659" s="1"/>
      <c r="DB659" s="1"/>
      <c r="DC659" s="1"/>
      <c r="DD659" s="1" t="s">
        <v>201</v>
      </c>
      <c r="DE659" s="1" t="s">
        <v>3392</v>
      </c>
      <c r="DF659" s="1" t="s">
        <v>3392</v>
      </c>
      <c r="DG659" s="1"/>
      <c r="DH659" s="1"/>
      <c r="DI659" s="1">
        <v>100</v>
      </c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>
        <v>563157</v>
      </c>
      <c r="DU659" s="1"/>
      <c r="DV659" s="1" t="s">
        <v>2459</v>
      </c>
      <c r="DW659" s="1" t="s">
        <v>427</v>
      </c>
      <c r="DX659" s="1">
        <v>2</v>
      </c>
      <c r="DY659" s="1"/>
      <c r="DZ659" s="1">
        <v>1</v>
      </c>
      <c r="EA659" s="1">
        <v>1</v>
      </c>
      <c r="EB659" s="1"/>
      <c r="EC659" s="1"/>
      <c r="ED659" s="1"/>
      <c r="EE659" s="1">
        <v>0</v>
      </c>
      <c r="EF659" s="1"/>
      <c r="EG659" s="1"/>
      <c r="EH659" s="1"/>
      <c r="EI659" s="1"/>
      <c r="EJ659" s="1"/>
      <c r="EK659" s="1"/>
      <c r="EL659" s="1"/>
      <c r="EM659" s="1"/>
      <c r="EN659" s="1"/>
      <c r="EO659" s="1" t="s">
        <v>1470</v>
      </c>
      <c r="EP659" s="1" t="s">
        <v>429</v>
      </c>
      <c r="EQ659" s="1" t="s">
        <v>429</v>
      </c>
      <c r="ER659" s="1" t="s">
        <v>209</v>
      </c>
      <c r="ES659" s="1" t="s">
        <v>1471</v>
      </c>
      <c r="ET659" s="1">
        <v>2</v>
      </c>
      <c r="EU659" s="1"/>
      <c r="EV659" s="1"/>
      <c r="EW659" s="1"/>
      <c r="EX659" s="1">
        <v>0</v>
      </c>
      <c r="EY659" s="1">
        <v>0</v>
      </c>
      <c r="EZ659" s="1"/>
      <c r="FA659" s="1"/>
      <c r="FB659" s="1">
        <v>1</v>
      </c>
      <c r="FC659" s="1">
        <v>0</v>
      </c>
      <c r="FD659" s="1">
        <v>0</v>
      </c>
      <c r="FE659" s="1">
        <v>1</v>
      </c>
      <c r="FF659" s="1">
        <v>1</v>
      </c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 t="s">
        <v>3256</v>
      </c>
      <c r="GK659" s="1" t="s">
        <v>211</v>
      </c>
      <c r="GL659" s="1" t="s">
        <v>212</v>
      </c>
      <c r="GM659" s="1" t="s">
        <v>213</v>
      </c>
      <c r="GN659" s="1" t="s">
        <v>213</v>
      </c>
      <c r="GO659" s="1" t="s">
        <v>213</v>
      </c>
      <c r="GP659" s="1">
        <v>1</v>
      </c>
      <c r="GQ659" s="1"/>
    </row>
    <row r="660" spans="1:199" ht="28" customHeight="1">
      <c r="A660" s="1" t="s">
        <v>3385</v>
      </c>
      <c r="B660" s="1" t="s">
        <v>3386</v>
      </c>
      <c r="C660" s="1" t="s">
        <v>3385</v>
      </c>
      <c r="D660" s="1" t="s">
        <v>201</v>
      </c>
      <c r="E660" s="1" t="s">
        <v>3386</v>
      </c>
      <c r="F660" s="1"/>
      <c r="G660" s="1">
        <v>47250</v>
      </c>
      <c r="H660" s="1"/>
      <c r="I660" s="1">
        <v>0</v>
      </c>
      <c r="J660" s="1">
        <v>1</v>
      </c>
      <c r="K660" s="1"/>
      <c r="L660" s="1"/>
      <c r="M660" s="1" t="s">
        <v>340</v>
      </c>
      <c r="N660" s="1"/>
      <c r="O660" s="1"/>
      <c r="P660" s="1" t="s">
        <v>3387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 t="s">
        <v>3388</v>
      </c>
      <c r="AJ660" s="1"/>
      <c r="AK660" s="1"/>
      <c r="AL660" s="1"/>
      <c r="AM660" s="1"/>
      <c r="AN660" s="1"/>
      <c r="AO660" s="1"/>
      <c r="AP660" s="1"/>
      <c r="AQ660" s="1"/>
      <c r="AR660" s="1"/>
      <c r="AS660" s="1">
        <v>1</v>
      </c>
      <c r="AT660" s="1">
        <v>1</v>
      </c>
      <c r="AU660" s="1">
        <v>0</v>
      </c>
      <c r="AV660" s="1">
        <v>1</v>
      </c>
      <c r="AW660" s="1">
        <v>0</v>
      </c>
      <c r="AX660" s="1">
        <v>0</v>
      </c>
      <c r="AY660" s="1"/>
      <c r="AZ660" s="1"/>
      <c r="BA660" s="1"/>
      <c r="BB660" s="1">
        <v>-1</v>
      </c>
      <c r="BC660" s="1">
        <v>2</v>
      </c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>
        <v>0</v>
      </c>
      <c r="CT660" s="1" t="s">
        <v>3389</v>
      </c>
      <c r="CU660" s="1"/>
      <c r="CV660" s="1" t="s">
        <v>3390</v>
      </c>
      <c r="CW660" s="1"/>
      <c r="CX660" s="1" t="s">
        <v>3393</v>
      </c>
      <c r="CY660" s="1">
        <v>2</v>
      </c>
      <c r="CZ660" s="1"/>
      <c r="DA660" s="1"/>
      <c r="DB660" s="1"/>
      <c r="DC660" s="1"/>
      <c r="DD660" s="1" t="s">
        <v>201</v>
      </c>
      <c r="DE660" s="1" t="s">
        <v>3394</v>
      </c>
      <c r="DF660" s="1" t="s">
        <v>3394</v>
      </c>
      <c r="DG660" s="1"/>
      <c r="DH660" s="1"/>
      <c r="DI660" s="1">
        <v>100</v>
      </c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>
        <v>563157</v>
      </c>
      <c r="DU660" s="1"/>
      <c r="DV660" s="1" t="s">
        <v>2459</v>
      </c>
      <c r="DW660" s="1" t="s">
        <v>427</v>
      </c>
      <c r="DX660" s="1">
        <v>2</v>
      </c>
      <c r="DY660" s="1"/>
      <c r="DZ660" s="1">
        <v>1</v>
      </c>
      <c r="EA660" s="1">
        <v>1</v>
      </c>
      <c r="EB660" s="1"/>
      <c r="EC660" s="1"/>
      <c r="ED660" s="1"/>
      <c r="EE660" s="1">
        <v>0</v>
      </c>
      <c r="EF660" s="1"/>
      <c r="EG660" s="1"/>
      <c r="EH660" s="1"/>
      <c r="EI660" s="1"/>
      <c r="EJ660" s="1"/>
      <c r="EK660" s="1"/>
      <c r="EL660" s="1"/>
      <c r="EM660" s="1"/>
      <c r="EN660" s="1"/>
      <c r="EO660" s="1" t="s">
        <v>1470</v>
      </c>
      <c r="EP660" s="1" t="s">
        <v>429</v>
      </c>
      <c r="EQ660" s="1" t="s">
        <v>429</v>
      </c>
      <c r="ER660" s="1" t="s">
        <v>209</v>
      </c>
      <c r="ES660" s="1" t="s">
        <v>1471</v>
      </c>
      <c r="ET660" s="1">
        <v>2</v>
      </c>
      <c r="EU660" s="1"/>
      <c r="EV660" s="1"/>
      <c r="EW660" s="1"/>
      <c r="EX660" s="1">
        <v>0</v>
      </c>
      <c r="EY660" s="1">
        <v>0</v>
      </c>
      <c r="EZ660" s="1"/>
      <c r="FA660" s="1"/>
      <c r="FB660" s="1">
        <v>1</v>
      </c>
      <c r="FC660" s="1">
        <v>0</v>
      </c>
      <c r="FD660" s="1">
        <v>0</v>
      </c>
      <c r="FE660" s="1">
        <v>1</v>
      </c>
      <c r="FF660" s="1">
        <v>1</v>
      </c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>
        <v>1</v>
      </c>
      <c r="GQ660" s="1"/>
    </row>
    <row r="661" spans="1:199" ht="28" customHeight="1">
      <c r="A661" s="1" t="s">
        <v>3395</v>
      </c>
      <c r="B661" s="1" t="s">
        <v>3396</v>
      </c>
      <c r="C661" s="1" t="s">
        <v>3395</v>
      </c>
      <c r="D661" s="1" t="s">
        <v>201</v>
      </c>
      <c r="E661" s="1" t="s">
        <v>3396</v>
      </c>
      <c r="F661" s="1"/>
      <c r="G661" s="1">
        <v>47250</v>
      </c>
      <c r="H661" s="1"/>
      <c r="I661" s="1">
        <v>0</v>
      </c>
      <c r="J661" s="1">
        <v>1</v>
      </c>
      <c r="K661" s="1"/>
      <c r="L661" s="1"/>
      <c r="M661" s="1" t="s">
        <v>340</v>
      </c>
      <c r="N661" s="1"/>
      <c r="O661" s="1"/>
      <c r="P661" s="1" t="s">
        <v>3397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 t="s">
        <v>3398</v>
      </c>
      <c r="AJ661" s="1"/>
      <c r="AK661" s="1"/>
      <c r="AL661" s="1"/>
      <c r="AM661" s="1"/>
      <c r="AN661" s="1"/>
      <c r="AO661" s="1"/>
      <c r="AP661" s="1"/>
      <c r="AQ661" s="1"/>
      <c r="AR661" s="1"/>
      <c r="AS661" s="1">
        <v>1</v>
      </c>
      <c r="AT661" s="1">
        <v>1</v>
      </c>
      <c r="AU661" s="1">
        <v>0</v>
      </c>
      <c r="AV661" s="1">
        <v>1</v>
      </c>
      <c r="AW661" s="1">
        <v>0</v>
      </c>
      <c r="AX661" s="1">
        <v>0</v>
      </c>
      <c r="AY661" s="1"/>
      <c r="AZ661" s="1"/>
      <c r="BA661" s="1"/>
      <c r="BB661" s="1">
        <v>-1</v>
      </c>
      <c r="BC661" s="1">
        <v>2</v>
      </c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>
        <v>0</v>
      </c>
      <c r="CT661" s="1" t="s">
        <v>3399</v>
      </c>
      <c r="CU661" s="1"/>
      <c r="CV661" s="1" t="s">
        <v>3400</v>
      </c>
      <c r="CW661" s="1"/>
      <c r="CX661" s="1" t="s">
        <v>3401</v>
      </c>
      <c r="CY661" s="1">
        <v>1</v>
      </c>
      <c r="CZ661" s="1"/>
      <c r="DA661" s="1"/>
      <c r="DB661" s="1"/>
      <c r="DC661" s="1"/>
      <c r="DD661" s="1" t="s">
        <v>201</v>
      </c>
      <c r="DE661" s="1" t="s">
        <v>3392</v>
      </c>
      <c r="DF661" s="1" t="s">
        <v>3392</v>
      </c>
      <c r="DG661" s="1"/>
      <c r="DH661" s="1"/>
      <c r="DI661" s="1">
        <v>100</v>
      </c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>
        <v>563157</v>
      </c>
      <c r="DU661" s="1"/>
      <c r="DV661" s="1" t="s">
        <v>2459</v>
      </c>
      <c r="DW661" s="1" t="s">
        <v>427</v>
      </c>
      <c r="DX661" s="1">
        <v>2</v>
      </c>
      <c r="DY661" s="1"/>
      <c r="DZ661" s="1">
        <v>1</v>
      </c>
      <c r="EA661" s="1">
        <v>1</v>
      </c>
      <c r="EB661" s="1"/>
      <c r="EC661" s="1"/>
      <c r="ED661" s="1"/>
      <c r="EE661" s="1">
        <v>0</v>
      </c>
      <c r="EF661" s="1"/>
      <c r="EG661" s="1"/>
      <c r="EH661" s="1"/>
      <c r="EI661" s="1"/>
      <c r="EJ661" s="1"/>
      <c r="EK661" s="1"/>
      <c r="EL661" s="1"/>
      <c r="EM661" s="1"/>
      <c r="EN661" s="1"/>
      <c r="EO661" s="1" t="s">
        <v>1470</v>
      </c>
      <c r="EP661" s="1" t="s">
        <v>429</v>
      </c>
      <c r="EQ661" s="1" t="s">
        <v>429</v>
      </c>
      <c r="ER661" s="1" t="s">
        <v>209</v>
      </c>
      <c r="ES661" s="1" t="s">
        <v>1471</v>
      </c>
      <c r="ET661" s="1">
        <v>2</v>
      </c>
      <c r="EU661" s="1"/>
      <c r="EV661" s="1"/>
      <c r="EW661" s="1"/>
      <c r="EX661" s="1">
        <v>0</v>
      </c>
      <c r="EY661" s="1">
        <v>0</v>
      </c>
      <c r="EZ661" s="1"/>
      <c r="FA661" s="1"/>
      <c r="FB661" s="1">
        <v>1</v>
      </c>
      <c r="FC661" s="1">
        <v>0</v>
      </c>
      <c r="FD661" s="1">
        <v>0</v>
      </c>
      <c r="FE661" s="1">
        <v>1</v>
      </c>
      <c r="FF661" s="1">
        <v>1</v>
      </c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 t="s">
        <v>3256</v>
      </c>
      <c r="GK661" s="1" t="s">
        <v>211</v>
      </c>
      <c r="GL661" s="1" t="s">
        <v>212</v>
      </c>
      <c r="GM661" s="1" t="s">
        <v>213</v>
      </c>
      <c r="GN661" s="1" t="s">
        <v>213</v>
      </c>
      <c r="GO661" s="1" t="s">
        <v>213</v>
      </c>
      <c r="GP661" s="1">
        <v>1</v>
      </c>
      <c r="GQ661" s="1"/>
    </row>
    <row r="662" spans="1:199" ht="28" customHeight="1">
      <c r="A662" s="1" t="s">
        <v>3395</v>
      </c>
      <c r="B662" s="1" t="s">
        <v>3396</v>
      </c>
      <c r="C662" s="1" t="s">
        <v>3395</v>
      </c>
      <c r="D662" s="1" t="s">
        <v>201</v>
      </c>
      <c r="E662" s="1" t="s">
        <v>3396</v>
      </c>
      <c r="F662" s="1"/>
      <c r="G662" s="1">
        <v>47250</v>
      </c>
      <c r="H662" s="1"/>
      <c r="I662" s="1">
        <v>0</v>
      </c>
      <c r="J662" s="1">
        <v>1</v>
      </c>
      <c r="K662" s="1"/>
      <c r="L662" s="1"/>
      <c r="M662" s="1" t="s">
        <v>340</v>
      </c>
      <c r="N662" s="1"/>
      <c r="O662" s="1"/>
      <c r="P662" s="1" t="s">
        <v>3397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 t="s">
        <v>3398</v>
      </c>
      <c r="AJ662" s="1"/>
      <c r="AK662" s="1"/>
      <c r="AL662" s="1"/>
      <c r="AM662" s="1"/>
      <c r="AN662" s="1"/>
      <c r="AO662" s="1"/>
      <c r="AP662" s="1"/>
      <c r="AQ662" s="1"/>
      <c r="AR662" s="1"/>
      <c r="AS662" s="1">
        <v>1</v>
      </c>
      <c r="AT662" s="1">
        <v>1</v>
      </c>
      <c r="AU662" s="1">
        <v>0</v>
      </c>
      <c r="AV662" s="1">
        <v>1</v>
      </c>
      <c r="AW662" s="1">
        <v>0</v>
      </c>
      <c r="AX662" s="1">
        <v>0</v>
      </c>
      <c r="AY662" s="1"/>
      <c r="AZ662" s="1"/>
      <c r="BA662" s="1"/>
      <c r="BB662" s="1">
        <v>-1</v>
      </c>
      <c r="BC662" s="1">
        <v>2</v>
      </c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>
        <v>0</v>
      </c>
      <c r="CT662" s="1" t="s">
        <v>3399</v>
      </c>
      <c r="CU662" s="1"/>
      <c r="CV662" s="1" t="s">
        <v>3400</v>
      </c>
      <c r="CW662" s="1"/>
      <c r="CX662" s="1" t="s">
        <v>3402</v>
      </c>
      <c r="CY662" s="1">
        <v>2</v>
      </c>
      <c r="CZ662" s="1"/>
      <c r="DA662" s="1"/>
      <c r="DB662" s="1"/>
      <c r="DC662" s="1"/>
      <c r="DD662" s="1" t="s">
        <v>201</v>
      </c>
      <c r="DE662" s="1" t="s">
        <v>3394</v>
      </c>
      <c r="DF662" s="1" t="s">
        <v>3394</v>
      </c>
      <c r="DG662" s="1"/>
      <c r="DH662" s="1"/>
      <c r="DI662" s="1">
        <v>100</v>
      </c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>
        <v>563157</v>
      </c>
      <c r="DU662" s="1"/>
      <c r="DV662" s="1" t="s">
        <v>2459</v>
      </c>
      <c r="DW662" s="1" t="s">
        <v>427</v>
      </c>
      <c r="DX662" s="1">
        <v>2</v>
      </c>
      <c r="DY662" s="1"/>
      <c r="DZ662" s="1">
        <v>1</v>
      </c>
      <c r="EA662" s="1">
        <v>1</v>
      </c>
      <c r="EB662" s="1"/>
      <c r="EC662" s="1"/>
      <c r="ED662" s="1"/>
      <c r="EE662" s="1">
        <v>0</v>
      </c>
      <c r="EF662" s="1"/>
      <c r="EG662" s="1"/>
      <c r="EH662" s="1"/>
      <c r="EI662" s="1"/>
      <c r="EJ662" s="1"/>
      <c r="EK662" s="1"/>
      <c r="EL662" s="1"/>
      <c r="EM662" s="1"/>
      <c r="EN662" s="1"/>
      <c r="EO662" s="1" t="s">
        <v>1470</v>
      </c>
      <c r="EP662" s="1" t="s">
        <v>429</v>
      </c>
      <c r="EQ662" s="1" t="s">
        <v>429</v>
      </c>
      <c r="ER662" s="1" t="s">
        <v>209</v>
      </c>
      <c r="ES662" s="1" t="s">
        <v>1471</v>
      </c>
      <c r="ET662" s="1">
        <v>2</v>
      </c>
      <c r="EU662" s="1"/>
      <c r="EV662" s="1"/>
      <c r="EW662" s="1"/>
      <c r="EX662" s="1">
        <v>0</v>
      </c>
      <c r="EY662" s="1">
        <v>0</v>
      </c>
      <c r="EZ662" s="1"/>
      <c r="FA662" s="1"/>
      <c r="FB662" s="1">
        <v>1</v>
      </c>
      <c r="FC662" s="1">
        <v>0</v>
      </c>
      <c r="FD662" s="1">
        <v>0</v>
      </c>
      <c r="FE662" s="1">
        <v>1</v>
      </c>
      <c r="FF662" s="1">
        <v>1</v>
      </c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>
        <v>1</v>
      </c>
      <c r="GQ662" s="1"/>
    </row>
    <row r="663" spans="1:199" ht="28" customHeight="1">
      <c r="A663" s="1" t="s">
        <v>3403</v>
      </c>
      <c r="B663" s="1" t="s">
        <v>3404</v>
      </c>
      <c r="C663" s="1" t="s">
        <v>3403</v>
      </c>
      <c r="D663" s="1" t="s">
        <v>201</v>
      </c>
      <c r="E663" s="1" t="s">
        <v>3404</v>
      </c>
      <c r="F663" s="1"/>
      <c r="G663" s="1">
        <v>48300</v>
      </c>
      <c r="H663" s="1"/>
      <c r="I663" s="1">
        <v>0</v>
      </c>
      <c r="J663" s="1">
        <v>1</v>
      </c>
      <c r="K663" s="1"/>
      <c r="L663" s="1"/>
      <c r="M663" s="1" t="s">
        <v>340</v>
      </c>
      <c r="N663" s="1"/>
      <c r="O663" s="1"/>
      <c r="P663" s="1" t="s">
        <v>3405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 t="s">
        <v>3406</v>
      </c>
      <c r="AJ663" s="1"/>
      <c r="AK663" s="1"/>
      <c r="AL663" s="1"/>
      <c r="AM663" s="1"/>
      <c r="AN663" s="1"/>
      <c r="AO663" s="1"/>
      <c r="AP663" s="1"/>
      <c r="AQ663" s="1"/>
      <c r="AR663" s="1"/>
      <c r="AS663" s="1">
        <v>1</v>
      </c>
      <c r="AT663" s="1">
        <v>1</v>
      </c>
      <c r="AU663" s="1">
        <v>0</v>
      </c>
      <c r="AV663" s="1">
        <v>1</v>
      </c>
      <c r="AW663" s="1">
        <v>0</v>
      </c>
      <c r="AX663" s="1">
        <v>0</v>
      </c>
      <c r="AY663" s="1"/>
      <c r="AZ663" s="1"/>
      <c r="BA663" s="1"/>
      <c r="BB663" s="1">
        <v>-1</v>
      </c>
      <c r="BC663" s="1">
        <v>2</v>
      </c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>
        <v>0</v>
      </c>
      <c r="CT663" s="1" t="s">
        <v>3407</v>
      </c>
      <c r="CU663" s="1"/>
      <c r="CV663" s="1" t="s">
        <v>3408</v>
      </c>
      <c r="CW663" s="1"/>
      <c r="CX663" s="1" t="s">
        <v>3409</v>
      </c>
      <c r="CY663" s="1">
        <v>1</v>
      </c>
      <c r="CZ663" s="1"/>
      <c r="DA663" s="1"/>
      <c r="DB663" s="1"/>
      <c r="DC663" s="1"/>
      <c r="DD663" s="1" t="s">
        <v>201</v>
      </c>
      <c r="DE663" s="1" t="s">
        <v>3392</v>
      </c>
      <c r="DF663" s="1" t="s">
        <v>3392</v>
      </c>
      <c r="DG663" s="1"/>
      <c r="DH663" s="1"/>
      <c r="DI663" s="1">
        <v>100</v>
      </c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>
        <v>563157</v>
      </c>
      <c r="DU663" s="1"/>
      <c r="DV663" s="1" t="s">
        <v>2459</v>
      </c>
      <c r="DW663" s="1" t="s">
        <v>427</v>
      </c>
      <c r="DX663" s="1">
        <v>2</v>
      </c>
      <c r="DY663" s="1"/>
      <c r="DZ663" s="1">
        <v>1</v>
      </c>
      <c r="EA663" s="1">
        <v>1</v>
      </c>
      <c r="EB663" s="1"/>
      <c r="EC663" s="1"/>
      <c r="ED663" s="1"/>
      <c r="EE663" s="1">
        <v>0</v>
      </c>
      <c r="EF663" s="1"/>
      <c r="EG663" s="1"/>
      <c r="EH663" s="1"/>
      <c r="EI663" s="1"/>
      <c r="EJ663" s="1"/>
      <c r="EK663" s="1"/>
      <c r="EL663" s="1"/>
      <c r="EM663" s="1"/>
      <c r="EN663" s="1"/>
      <c r="EO663" s="1" t="s">
        <v>1470</v>
      </c>
      <c r="EP663" s="1" t="s">
        <v>429</v>
      </c>
      <c r="EQ663" s="1" t="s">
        <v>429</v>
      </c>
      <c r="ER663" s="1" t="s">
        <v>209</v>
      </c>
      <c r="ES663" s="1" t="s">
        <v>1471</v>
      </c>
      <c r="ET663" s="1">
        <v>2</v>
      </c>
      <c r="EU663" s="1"/>
      <c r="EV663" s="1"/>
      <c r="EW663" s="1"/>
      <c r="EX663" s="1">
        <v>0</v>
      </c>
      <c r="EY663" s="1">
        <v>0</v>
      </c>
      <c r="EZ663" s="1"/>
      <c r="FA663" s="1"/>
      <c r="FB663" s="1">
        <v>1</v>
      </c>
      <c r="FC663" s="1">
        <v>0</v>
      </c>
      <c r="FD663" s="1">
        <v>0</v>
      </c>
      <c r="FE663" s="1">
        <v>1</v>
      </c>
      <c r="FF663" s="1">
        <v>1</v>
      </c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 t="s">
        <v>3256</v>
      </c>
      <c r="GK663" s="1" t="s">
        <v>211</v>
      </c>
      <c r="GL663" s="1" t="s">
        <v>212</v>
      </c>
      <c r="GM663" s="1" t="s">
        <v>213</v>
      </c>
      <c r="GN663" s="1" t="s">
        <v>213</v>
      </c>
      <c r="GO663" s="1" t="s">
        <v>213</v>
      </c>
      <c r="GP663" s="1">
        <v>1</v>
      </c>
      <c r="GQ663" s="1"/>
    </row>
    <row r="664" spans="1:199" ht="28" customHeight="1">
      <c r="A664" s="1" t="s">
        <v>3403</v>
      </c>
      <c r="B664" s="1" t="s">
        <v>3404</v>
      </c>
      <c r="C664" s="1" t="s">
        <v>3403</v>
      </c>
      <c r="D664" s="1" t="s">
        <v>201</v>
      </c>
      <c r="E664" s="1" t="s">
        <v>3404</v>
      </c>
      <c r="F664" s="1"/>
      <c r="G664" s="1">
        <v>48300</v>
      </c>
      <c r="H664" s="1"/>
      <c r="I664" s="1">
        <v>0</v>
      </c>
      <c r="J664" s="1">
        <v>1</v>
      </c>
      <c r="K664" s="1"/>
      <c r="L664" s="1"/>
      <c r="M664" s="1" t="s">
        <v>340</v>
      </c>
      <c r="N664" s="1"/>
      <c r="O664" s="1"/>
      <c r="P664" s="1" t="s">
        <v>3405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 t="s">
        <v>3406</v>
      </c>
      <c r="AJ664" s="1"/>
      <c r="AK664" s="1"/>
      <c r="AL664" s="1"/>
      <c r="AM664" s="1"/>
      <c r="AN664" s="1"/>
      <c r="AO664" s="1"/>
      <c r="AP664" s="1"/>
      <c r="AQ664" s="1"/>
      <c r="AR664" s="1"/>
      <c r="AS664" s="1">
        <v>1</v>
      </c>
      <c r="AT664" s="1">
        <v>1</v>
      </c>
      <c r="AU664" s="1">
        <v>0</v>
      </c>
      <c r="AV664" s="1">
        <v>1</v>
      </c>
      <c r="AW664" s="1">
        <v>0</v>
      </c>
      <c r="AX664" s="1">
        <v>0</v>
      </c>
      <c r="AY664" s="1"/>
      <c r="AZ664" s="1"/>
      <c r="BA664" s="1"/>
      <c r="BB664" s="1">
        <v>-1</v>
      </c>
      <c r="BC664" s="1">
        <v>2</v>
      </c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>
        <v>0</v>
      </c>
      <c r="CT664" s="1" t="s">
        <v>3407</v>
      </c>
      <c r="CU664" s="1"/>
      <c r="CV664" s="1" t="s">
        <v>3408</v>
      </c>
      <c r="CW664" s="1"/>
      <c r="CX664" s="1" t="s">
        <v>3410</v>
      </c>
      <c r="CY664" s="1">
        <v>2</v>
      </c>
      <c r="CZ664" s="1"/>
      <c r="DA664" s="1"/>
      <c r="DB664" s="1"/>
      <c r="DC664" s="1"/>
      <c r="DD664" s="1" t="s">
        <v>201</v>
      </c>
      <c r="DE664" s="1" t="s">
        <v>3394</v>
      </c>
      <c r="DF664" s="1" t="s">
        <v>3394</v>
      </c>
      <c r="DG664" s="1"/>
      <c r="DH664" s="1"/>
      <c r="DI664" s="1">
        <v>100</v>
      </c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>
        <v>563157</v>
      </c>
      <c r="DU664" s="1"/>
      <c r="DV664" s="1" t="s">
        <v>2459</v>
      </c>
      <c r="DW664" s="1" t="s">
        <v>427</v>
      </c>
      <c r="DX664" s="1">
        <v>2</v>
      </c>
      <c r="DY664" s="1"/>
      <c r="DZ664" s="1">
        <v>1</v>
      </c>
      <c r="EA664" s="1">
        <v>1</v>
      </c>
      <c r="EB664" s="1"/>
      <c r="EC664" s="1"/>
      <c r="ED664" s="1"/>
      <c r="EE664" s="1">
        <v>0</v>
      </c>
      <c r="EF664" s="1"/>
      <c r="EG664" s="1"/>
      <c r="EH664" s="1"/>
      <c r="EI664" s="1"/>
      <c r="EJ664" s="1"/>
      <c r="EK664" s="1"/>
      <c r="EL664" s="1"/>
      <c r="EM664" s="1"/>
      <c r="EN664" s="1"/>
      <c r="EO664" s="1" t="s">
        <v>1470</v>
      </c>
      <c r="EP664" s="1" t="s">
        <v>429</v>
      </c>
      <c r="EQ664" s="1" t="s">
        <v>429</v>
      </c>
      <c r="ER664" s="1" t="s">
        <v>209</v>
      </c>
      <c r="ES664" s="1" t="s">
        <v>1471</v>
      </c>
      <c r="ET664" s="1">
        <v>2</v>
      </c>
      <c r="EU664" s="1"/>
      <c r="EV664" s="1"/>
      <c r="EW664" s="1"/>
      <c r="EX664" s="1">
        <v>0</v>
      </c>
      <c r="EY664" s="1">
        <v>0</v>
      </c>
      <c r="EZ664" s="1"/>
      <c r="FA664" s="1"/>
      <c r="FB664" s="1">
        <v>1</v>
      </c>
      <c r="FC664" s="1">
        <v>0</v>
      </c>
      <c r="FD664" s="1">
        <v>0</v>
      </c>
      <c r="FE664" s="1">
        <v>1</v>
      </c>
      <c r="FF664" s="1">
        <v>1</v>
      </c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>
        <v>1</v>
      </c>
      <c r="GQ664" s="1"/>
    </row>
    <row r="665" spans="1:199" ht="28" customHeight="1">
      <c r="A665" s="1" t="s">
        <v>3411</v>
      </c>
      <c r="B665" s="1" t="s">
        <v>3412</v>
      </c>
      <c r="C665" s="1" t="s">
        <v>3411</v>
      </c>
      <c r="D665" s="1" t="s">
        <v>201</v>
      </c>
      <c r="E665" s="1" t="s">
        <v>3412</v>
      </c>
      <c r="F665" s="1"/>
      <c r="G665" s="1">
        <v>92400</v>
      </c>
      <c r="H665" s="1"/>
      <c r="I665" s="1">
        <v>0</v>
      </c>
      <c r="J665" s="1">
        <v>1</v>
      </c>
      <c r="K665" s="1"/>
      <c r="L665" s="1"/>
      <c r="M665" s="1" t="s">
        <v>340</v>
      </c>
      <c r="N665" s="1"/>
      <c r="O665" s="1"/>
      <c r="P665" s="1" t="s">
        <v>3413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 t="s">
        <v>3414</v>
      </c>
      <c r="AJ665" s="1"/>
      <c r="AK665" s="1"/>
      <c r="AL665" s="1"/>
      <c r="AM665" s="1"/>
      <c r="AN665" s="1"/>
      <c r="AO665" s="1"/>
      <c r="AP665" s="1"/>
      <c r="AQ665" s="1"/>
      <c r="AR665" s="1"/>
      <c r="AS665" s="1">
        <v>1</v>
      </c>
      <c r="AT665" s="1">
        <v>1</v>
      </c>
      <c r="AU665" s="1">
        <v>0</v>
      </c>
      <c r="AV665" s="1">
        <v>1</v>
      </c>
      <c r="AW665" s="1">
        <v>0</v>
      </c>
      <c r="AX665" s="1">
        <v>0</v>
      </c>
      <c r="AY665" s="1"/>
      <c r="AZ665" s="1"/>
      <c r="BA665" s="1"/>
      <c r="BB665" s="1">
        <v>-1</v>
      </c>
      <c r="BC665" s="1">
        <v>2</v>
      </c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>
        <v>0</v>
      </c>
      <c r="CT665" s="1" t="s">
        <v>3415</v>
      </c>
      <c r="CU665" s="1"/>
      <c r="CV665" s="1" t="s">
        <v>3416</v>
      </c>
      <c r="CW665" s="1"/>
      <c r="CX665" s="1" t="s">
        <v>3417</v>
      </c>
      <c r="CY665" s="1">
        <v>1</v>
      </c>
      <c r="CZ665" s="1"/>
      <c r="DA665" s="1"/>
      <c r="DB665" s="1"/>
      <c r="DC665" s="1"/>
      <c r="DD665" s="1" t="s">
        <v>201</v>
      </c>
      <c r="DE665" s="1" t="s">
        <v>1629</v>
      </c>
      <c r="DF665" s="1" t="s">
        <v>1629</v>
      </c>
      <c r="DG665" s="1"/>
      <c r="DH665" s="1"/>
      <c r="DI665" s="1">
        <v>100</v>
      </c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>
        <v>563157</v>
      </c>
      <c r="DU665" s="1"/>
      <c r="DV665" s="1" t="s">
        <v>2459</v>
      </c>
      <c r="DW665" s="1" t="s">
        <v>427</v>
      </c>
      <c r="DX665" s="1">
        <v>2</v>
      </c>
      <c r="DY665" s="1"/>
      <c r="DZ665" s="1">
        <v>1</v>
      </c>
      <c r="EA665" s="1">
        <v>1</v>
      </c>
      <c r="EB665" s="1"/>
      <c r="EC665" s="1"/>
      <c r="ED665" s="1"/>
      <c r="EE665" s="1">
        <v>0</v>
      </c>
      <c r="EF665" s="1"/>
      <c r="EG665" s="1"/>
      <c r="EH665" s="1"/>
      <c r="EI665" s="1"/>
      <c r="EJ665" s="1"/>
      <c r="EK665" s="1"/>
      <c r="EL665" s="1"/>
      <c r="EM665" s="1"/>
      <c r="EN665" s="1"/>
      <c r="EO665" s="1" t="s">
        <v>1470</v>
      </c>
      <c r="EP665" s="1" t="s">
        <v>429</v>
      </c>
      <c r="EQ665" s="1" t="s">
        <v>429</v>
      </c>
      <c r="ER665" s="1" t="s">
        <v>209</v>
      </c>
      <c r="ES665" s="1" t="s">
        <v>1471</v>
      </c>
      <c r="ET665" s="1">
        <v>2</v>
      </c>
      <c r="EU665" s="1"/>
      <c r="EV665" s="1"/>
      <c r="EW665" s="1"/>
      <c r="EX665" s="1">
        <v>0</v>
      </c>
      <c r="EY665" s="1">
        <v>0</v>
      </c>
      <c r="EZ665" s="1"/>
      <c r="FA665" s="1"/>
      <c r="FB665" s="1">
        <v>0</v>
      </c>
      <c r="FC665" s="1">
        <v>0</v>
      </c>
      <c r="FD665" s="1">
        <v>0</v>
      </c>
      <c r="FE665" s="1">
        <v>3</v>
      </c>
      <c r="FF665" s="1">
        <v>3</v>
      </c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 t="s">
        <v>222</v>
      </c>
      <c r="GK665" s="1" t="s">
        <v>201</v>
      </c>
      <c r="GL665" s="1">
        <v>999999999</v>
      </c>
      <c r="GM665" s="1"/>
      <c r="GN665" s="1"/>
      <c r="GO665" s="1"/>
      <c r="GP665" s="1">
        <v>1</v>
      </c>
      <c r="GQ665" s="1"/>
    </row>
    <row r="666" spans="1:199" ht="28" customHeight="1">
      <c r="A666" s="1" t="s">
        <v>3411</v>
      </c>
      <c r="B666" s="1" t="s">
        <v>3412</v>
      </c>
      <c r="C666" s="1" t="s">
        <v>3411</v>
      </c>
      <c r="D666" s="1" t="s">
        <v>201</v>
      </c>
      <c r="E666" s="1" t="s">
        <v>3412</v>
      </c>
      <c r="F666" s="1"/>
      <c r="G666" s="1">
        <v>92400</v>
      </c>
      <c r="H666" s="1"/>
      <c r="I666" s="1">
        <v>0</v>
      </c>
      <c r="J666" s="1">
        <v>1</v>
      </c>
      <c r="K666" s="1"/>
      <c r="L666" s="1"/>
      <c r="M666" s="1" t="s">
        <v>340</v>
      </c>
      <c r="N666" s="1"/>
      <c r="O666" s="1"/>
      <c r="P666" s="1" t="s">
        <v>3413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 t="s">
        <v>3414</v>
      </c>
      <c r="AJ666" s="1"/>
      <c r="AK666" s="1"/>
      <c r="AL666" s="1"/>
      <c r="AM666" s="1"/>
      <c r="AN666" s="1"/>
      <c r="AO666" s="1"/>
      <c r="AP666" s="1"/>
      <c r="AQ666" s="1"/>
      <c r="AR666" s="1"/>
      <c r="AS666" s="1">
        <v>1</v>
      </c>
      <c r="AT666" s="1">
        <v>1</v>
      </c>
      <c r="AU666" s="1">
        <v>0</v>
      </c>
      <c r="AV666" s="1">
        <v>1</v>
      </c>
      <c r="AW666" s="1">
        <v>0</v>
      </c>
      <c r="AX666" s="1">
        <v>0</v>
      </c>
      <c r="AY666" s="1"/>
      <c r="AZ666" s="1"/>
      <c r="BA666" s="1"/>
      <c r="BB666" s="1">
        <v>-1</v>
      </c>
      <c r="BC666" s="1">
        <v>2</v>
      </c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>
        <v>0</v>
      </c>
      <c r="CT666" s="1" t="s">
        <v>3415</v>
      </c>
      <c r="CU666" s="1"/>
      <c r="CV666" s="1" t="s">
        <v>3416</v>
      </c>
      <c r="CW666" s="1"/>
      <c r="CX666" s="1" t="s">
        <v>3418</v>
      </c>
      <c r="CY666" s="1">
        <v>2</v>
      </c>
      <c r="CZ666" s="1"/>
      <c r="DA666" s="1"/>
      <c r="DB666" s="1"/>
      <c r="DC666" s="1"/>
      <c r="DD666" s="1" t="s">
        <v>201</v>
      </c>
      <c r="DE666" s="1" t="s">
        <v>1631</v>
      </c>
      <c r="DF666" s="1" t="s">
        <v>1631</v>
      </c>
      <c r="DG666" s="1"/>
      <c r="DH666" s="1"/>
      <c r="DI666" s="1">
        <v>100</v>
      </c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>
        <v>563157</v>
      </c>
      <c r="DU666" s="1"/>
      <c r="DV666" s="1" t="s">
        <v>2459</v>
      </c>
      <c r="DW666" s="1" t="s">
        <v>427</v>
      </c>
      <c r="DX666" s="1">
        <v>2</v>
      </c>
      <c r="DY666" s="1"/>
      <c r="DZ666" s="1">
        <v>1</v>
      </c>
      <c r="EA666" s="1">
        <v>1</v>
      </c>
      <c r="EB666" s="1"/>
      <c r="EC666" s="1"/>
      <c r="ED666" s="1"/>
      <c r="EE666" s="1">
        <v>0</v>
      </c>
      <c r="EF666" s="1"/>
      <c r="EG666" s="1"/>
      <c r="EH666" s="1"/>
      <c r="EI666" s="1"/>
      <c r="EJ666" s="1"/>
      <c r="EK666" s="1"/>
      <c r="EL666" s="1"/>
      <c r="EM666" s="1"/>
      <c r="EN666" s="1"/>
      <c r="EO666" s="1" t="s">
        <v>1470</v>
      </c>
      <c r="EP666" s="1" t="s">
        <v>429</v>
      </c>
      <c r="EQ666" s="1" t="s">
        <v>429</v>
      </c>
      <c r="ER666" s="1" t="s">
        <v>209</v>
      </c>
      <c r="ES666" s="1" t="s">
        <v>1471</v>
      </c>
      <c r="ET666" s="1">
        <v>2</v>
      </c>
      <c r="EU666" s="1"/>
      <c r="EV666" s="1"/>
      <c r="EW666" s="1"/>
      <c r="EX666" s="1">
        <v>0</v>
      </c>
      <c r="EY666" s="1">
        <v>0</v>
      </c>
      <c r="EZ666" s="1"/>
      <c r="FA666" s="1"/>
      <c r="FB666" s="1">
        <v>0</v>
      </c>
      <c r="FC666" s="1">
        <v>0</v>
      </c>
      <c r="FD666" s="1">
        <v>0</v>
      </c>
      <c r="FE666" s="1">
        <v>3</v>
      </c>
      <c r="FF666" s="1">
        <v>3</v>
      </c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>
        <v>1</v>
      </c>
      <c r="GQ666" s="1"/>
    </row>
    <row r="667" spans="1:199" ht="28" customHeight="1">
      <c r="A667" s="1" t="s">
        <v>3411</v>
      </c>
      <c r="B667" s="1" t="s">
        <v>3412</v>
      </c>
      <c r="C667" s="1" t="s">
        <v>3411</v>
      </c>
      <c r="D667" s="1" t="s">
        <v>201</v>
      </c>
      <c r="E667" s="1" t="s">
        <v>3412</v>
      </c>
      <c r="F667" s="1"/>
      <c r="G667" s="1">
        <v>92400</v>
      </c>
      <c r="H667" s="1"/>
      <c r="I667" s="1">
        <v>0</v>
      </c>
      <c r="J667" s="1">
        <v>1</v>
      </c>
      <c r="K667" s="1"/>
      <c r="L667" s="1"/>
      <c r="M667" s="1" t="s">
        <v>340</v>
      </c>
      <c r="N667" s="1"/>
      <c r="O667" s="1"/>
      <c r="P667" s="1" t="s">
        <v>3413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 t="s">
        <v>3414</v>
      </c>
      <c r="AJ667" s="1"/>
      <c r="AK667" s="1"/>
      <c r="AL667" s="1"/>
      <c r="AM667" s="1"/>
      <c r="AN667" s="1"/>
      <c r="AO667" s="1"/>
      <c r="AP667" s="1"/>
      <c r="AQ667" s="1"/>
      <c r="AR667" s="1"/>
      <c r="AS667" s="1">
        <v>1</v>
      </c>
      <c r="AT667" s="1">
        <v>1</v>
      </c>
      <c r="AU667" s="1">
        <v>0</v>
      </c>
      <c r="AV667" s="1">
        <v>1</v>
      </c>
      <c r="AW667" s="1">
        <v>0</v>
      </c>
      <c r="AX667" s="1">
        <v>0</v>
      </c>
      <c r="AY667" s="1"/>
      <c r="AZ667" s="1"/>
      <c r="BA667" s="1"/>
      <c r="BB667" s="1">
        <v>-1</v>
      </c>
      <c r="BC667" s="1">
        <v>2</v>
      </c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>
        <v>0</v>
      </c>
      <c r="CT667" s="1" t="s">
        <v>3415</v>
      </c>
      <c r="CU667" s="1"/>
      <c r="CV667" s="1" t="s">
        <v>3416</v>
      </c>
      <c r="CW667" s="1"/>
      <c r="CX667" s="1" t="s">
        <v>3419</v>
      </c>
      <c r="CY667" s="1">
        <v>3</v>
      </c>
      <c r="CZ667" s="1"/>
      <c r="DA667" s="1"/>
      <c r="DB667" s="1"/>
      <c r="DC667" s="1"/>
      <c r="DD667" s="1" t="s">
        <v>201</v>
      </c>
      <c r="DE667" s="1" t="s">
        <v>354</v>
      </c>
      <c r="DF667" s="1" t="s">
        <v>354</v>
      </c>
      <c r="DG667" s="1"/>
      <c r="DH667" s="1"/>
      <c r="DI667" s="1">
        <v>100</v>
      </c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>
        <v>563157</v>
      </c>
      <c r="DU667" s="1"/>
      <c r="DV667" s="1" t="s">
        <v>2459</v>
      </c>
      <c r="DW667" s="1" t="s">
        <v>427</v>
      </c>
      <c r="DX667" s="1">
        <v>2</v>
      </c>
      <c r="DY667" s="1"/>
      <c r="DZ667" s="1">
        <v>1</v>
      </c>
      <c r="EA667" s="1">
        <v>1</v>
      </c>
      <c r="EB667" s="1"/>
      <c r="EC667" s="1"/>
      <c r="ED667" s="1"/>
      <c r="EE667" s="1">
        <v>0</v>
      </c>
      <c r="EF667" s="1"/>
      <c r="EG667" s="1"/>
      <c r="EH667" s="1"/>
      <c r="EI667" s="1"/>
      <c r="EJ667" s="1"/>
      <c r="EK667" s="1"/>
      <c r="EL667" s="1"/>
      <c r="EM667" s="1"/>
      <c r="EN667" s="1"/>
      <c r="EO667" s="1" t="s">
        <v>1470</v>
      </c>
      <c r="EP667" s="1" t="s">
        <v>429</v>
      </c>
      <c r="EQ667" s="1" t="s">
        <v>429</v>
      </c>
      <c r="ER667" s="1" t="s">
        <v>209</v>
      </c>
      <c r="ES667" s="1" t="s">
        <v>1471</v>
      </c>
      <c r="ET667" s="1">
        <v>2</v>
      </c>
      <c r="EU667" s="1"/>
      <c r="EV667" s="1"/>
      <c r="EW667" s="1"/>
      <c r="EX667" s="1">
        <v>0</v>
      </c>
      <c r="EY667" s="1">
        <v>0</v>
      </c>
      <c r="EZ667" s="1"/>
      <c r="FA667" s="1"/>
      <c r="FB667" s="1">
        <v>0</v>
      </c>
      <c r="FC667" s="1">
        <v>0</v>
      </c>
      <c r="FD667" s="1">
        <v>0</v>
      </c>
      <c r="FE667" s="1">
        <v>3</v>
      </c>
      <c r="FF667" s="1">
        <v>3</v>
      </c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>
        <v>1</v>
      </c>
      <c r="GQ667" s="1"/>
    </row>
    <row r="668" spans="1:199" ht="28" customHeight="1">
      <c r="A668" s="1" t="s">
        <v>3411</v>
      </c>
      <c r="B668" s="1" t="s">
        <v>3412</v>
      </c>
      <c r="C668" s="1" t="s">
        <v>3411</v>
      </c>
      <c r="D668" s="1" t="s">
        <v>201</v>
      </c>
      <c r="E668" s="1" t="s">
        <v>3412</v>
      </c>
      <c r="F668" s="1"/>
      <c r="G668" s="1">
        <v>92400</v>
      </c>
      <c r="H668" s="1"/>
      <c r="I668" s="1">
        <v>0</v>
      </c>
      <c r="J668" s="1">
        <v>1</v>
      </c>
      <c r="K668" s="1"/>
      <c r="L668" s="1"/>
      <c r="M668" s="1" t="s">
        <v>340</v>
      </c>
      <c r="N668" s="1"/>
      <c r="O668" s="1"/>
      <c r="P668" s="1" t="s">
        <v>3413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 t="s">
        <v>3414</v>
      </c>
      <c r="AJ668" s="1"/>
      <c r="AK668" s="1"/>
      <c r="AL668" s="1"/>
      <c r="AM668" s="1"/>
      <c r="AN668" s="1"/>
      <c r="AO668" s="1"/>
      <c r="AP668" s="1"/>
      <c r="AQ668" s="1"/>
      <c r="AR668" s="1"/>
      <c r="AS668" s="1">
        <v>1</v>
      </c>
      <c r="AT668" s="1">
        <v>1</v>
      </c>
      <c r="AU668" s="1">
        <v>0</v>
      </c>
      <c r="AV668" s="1">
        <v>1</v>
      </c>
      <c r="AW668" s="1">
        <v>0</v>
      </c>
      <c r="AX668" s="1">
        <v>0</v>
      </c>
      <c r="AY668" s="1"/>
      <c r="AZ668" s="1"/>
      <c r="BA668" s="1"/>
      <c r="BB668" s="1">
        <v>-1</v>
      </c>
      <c r="BC668" s="1">
        <v>2</v>
      </c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>
        <v>0</v>
      </c>
      <c r="CT668" s="1" t="s">
        <v>3415</v>
      </c>
      <c r="CU668" s="1"/>
      <c r="CV668" s="1" t="s">
        <v>3416</v>
      </c>
      <c r="CW668" s="1"/>
      <c r="CX668" s="1" t="s">
        <v>3420</v>
      </c>
      <c r="CY668" s="1">
        <v>4</v>
      </c>
      <c r="CZ668" s="1"/>
      <c r="DA668" s="1"/>
      <c r="DB668" s="1"/>
      <c r="DC668" s="1"/>
      <c r="DD668" s="1" t="s">
        <v>201</v>
      </c>
      <c r="DE668" s="1" t="s">
        <v>1634</v>
      </c>
      <c r="DF668" s="1" t="s">
        <v>1634</v>
      </c>
      <c r="DG668" s="1"/>
      <c r="DH668" s="1"/>
      <c r="DI668" s="1">
        <v>100</v>
      </c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>
        <v>563157</v>
      </c>
      <c r="DU668" s="1"/>
      <c r="DV668" s="1" t="s">
        <v>2459</v>
      </c>
      <c r="DW668" s="1" t="s">
        <v>427</v>
      </c>
      <c r="DX668" s="1">
        <v>2</v>
      </c>
      <c r="DY668" s="1"/>
      <c r="DZ668" s="1">
        <v>1</v>
      </c>
      <c r="EA668" s="1">
        <v>1</v>
      </c>
      <c r="EB668" s="1"/>
      <c r="EC668" s="1"/>
      <c r="ED668" s="1"/>
      <c r="EE668" s="1">
        <v>0</v>
      </c>
      <c r="EF668" s="1"/>
      <c r="EG668" s="1"/>
      <c r="EH668" s="1"/>
      <c r="EI668" s="1"/>
      <c r="EJ668" s="1"/>
      <c r="EK668" s="1"/>
      <c r="EL668" s="1"/>
      <c r="EM668" s="1"/>
      <c r="EN668" s="1"/>
      <c r="EO668" s="1" t="s">
        <v>1470</v>
      </c>
      <c r="EP668" s="1" t="s">
        <v>429</v>
      </c>
      <c r="EQ668" s="1" t="s">
        <v>429</v>
      </c>
      <c r="ER668" s="1" t="s">
        <v>209</v>
      </c>
      <c r="ES668" s="1" t="s">
        <v>1471</v>
      </c>
      <c r="ET668" s="1">
        <v>2</v>
      </c>
      <c r="EU668" s="1"/>
      <c r="EV668" s="1"/>
      <c r="EW668" s="1"/>
      <c r="EX668" s="1">
        <v>0</v>
      </c>
      <c r="EY668" s="1">
        <v>0</v>
      </c>
      <c r="EZ668" s="1"/>
      <c r="FA668" s="1"/>
      <c r="FB668" s="1">
        <v>0</v>
      </c>
      <c r="FC668" s="1">
        <v>0</v>
      </c>
      <c r="FD668" s="1">
        <v>0</v>
      </c>
      <c r="FE668" s="1">
        <v>3</v>
      </c>
      <c r="FF668" s="1">
        <v>3</v>
      </c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>
        <v>1</v>
      </c>
      <c r="GQ668" s="1"/>
    </row>
    <row r="669" spans="1:199" ht="28" customHeight="1">
      <c r="A669" s="1" t="s">
        <v>3411</v>
      </c>
      <c r="B669" s="1" t="s">
        <v>3412</v>
      </c>
      <c r="C669" s="1" t="s">
        <v>3411</v>
      </c>
      <c r="D669" s="1" t="s">
        <v>201</v>
      </c>
      <c r="E669" s="1" t="s">
        <v>3412</v>
      </c>
      <c r="F669" s="1"/>
      <c r="G669" s="1">
        <v>92400</v>
      </c>
      <c r="H669" s="1"/>
      <c r="I669" s="1">
        <v>0</v>
      </c>
      <c r="J669" s="1">
        <v>1</v>
      </c>
      <c r="K669" s="1"/>
      <c r="L669" s="1"/>
      <c r="M669" s="1" t="s">
        <v>340</v>
      </c>
      <c r="N669" s="1"/>
      <c r="O669" s="1"/>
      <c r="P669" s="1" t="s">
        <v>3413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 t="s">
        <v>3414</v>
      </c>
      <c r="AJ669" s="1"/>
      <c r="AK669" s="1"/>
      <c r="AL669" s="1"/>
      <c r="AM669" s="1"/>
      <c r="AN669" s="1"/>
      <c r="AO669" s="1"/>
      <c r="AP669" s="1"/>
      <c r="AQ669" s="1"/>
      <c r="AR669" s="1"/>
      <c r="AS669" s="1">
        <v>1</v>
      </c>
      <c r="AT669" s="1">
        <v>1</v>
      </c>
      <c r="AU669" s="1">
        <v>0</v>
      </c>
      <c r="AV669" s="1">
        <v>1</v>
      </c>
      <c r="AW669" s="1">
        <v>0</v>
      </c>
      <c r="AX669" s="1">
        <v>0</v>
      </c>
      <c r="AY669" s="1"/>
      <c r="AZ669" s="1"/>
      <c r="BA669" s="1"/>
      <c r="BB669" s="1">
        <v>-1</v>
      </c>
      <c r="BC669" s="1">
        <v>2</v>
      </c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>
        <v>0</v>
      </c>
      <c r="CT669" s="1" t="s">
        <v>3415</v>
      </c>
      <c r="CU669" s="1"/>
      <c r="CV669" s="1" t="s">
        <v>3416</v>
      </c>
      <c r="CW669" s="1"/>
      <c r="CX669" s="1" t="s">
        <v>3421</v>
      </c>
      <c r="CY669" s="1">
        <v>5</v>
      </c>
      <c r="CZ669" s="1"/>
      <c r="DA669" s="1"/>
      <c r="DB669" s="1"/>
      <c r="DC669" s="1"/>
      <c r="DD669" s="1" t="s">
        <v>201</v>
      </c>
      <c r="DE669" s="1" t="s">
        <v>1483</v>
      </c>
      <c r="DF669" s="1" t="s">
        <v>1483</v>
      </c>
      <c r="DG669" s="1"/>
      <c r="DH669" s="1"/>
      <c r="DI669" s="1">
        <v>100</v>
      </c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>
        <v>563157</v>
      </c>
      <c r="DU669" s="1"/>
      <c r="DV669" s="1" t="s">
        <v>2459</v>
      </c>
      <c r="DW669" s="1" t="s">
        <v>427</v>
      </c>
      <c r="DX669" s="1">
        <v>2</v>
      </c>
      <c r="DY669" s="1"/>
      <c r="DZ669" s="1">
        <v>1</v>
      </c>
      <c r="EA669" s="1">
        <v>1</v>
      </c>
      <c r="EB669" s="1"/>
      <c r="EC669" s="1"/>
      <c r="ED669" s="1"/>
      <c r="EE669" s="1">
        <v>0</v>
      </c>
      <c r="EF669" s="1"/>
      <c r="EG669" s="1"/>
      <c r="EH669" s="1"/>
      <c r="EI669" s="1"/>
      <c r="EJ669" s="1"/>
      <c r="EK669" s="1"/>
      <c r="EL669" s="1"/>
      <c r="EM669" s="1"/>
      <c r="EN669" s="1"/>
      <c r="EO669" s="1" t="s">
        <v>1470</v>
      </c>
      <c r="EP669" s="1" t="s">
        <v>429</v>
      </c>
      <c r="EQ669" s="1" t="s">
        <v>429</v>
      </c>
      <c r="ER669" s="1" t="s">
        <v>209</v>
      </c>
      <c r="ES669" s="1" t="s">
        <v>1471</v>
      </c>
      <c r="ET669" s="1">
        <v>2</v>
      </c>
      <c r="EU669" s="1"/>
      <c r="EV669" s="1"/>
      <c r="EW669" s="1"/>
      <c r="EX669" s="1">
        <v>0</v>
      </c>
      <c r="EY669" s="1">
        <v>0</v>
      </c>
      <c r="EZ669" s="1"/>
      <c r="FA669" s="1"/>
      <c r="FB669" s="1">
        <v>0</v>
      </c>
      <c r="FC669" s="1">
        <v>0</v>
      </c>
      <c r="FD669" s="1">
        <v>0</v>
      </c>
      <c r="FE669" s="1">
        <v>3</v>
      </c>
      <c r="FF669" s="1">
        <v>3</v>
      </c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>
        <v>1</v>
      </c>
      <c r="GQ669" s="1"/>
    </row>
    <row r="670" spans="1:199" ht="28" customHeight="1">
      <c r="A670" s="1" t="s">
        <v>3411</v>
      </c>
      <c r="B670" s="1" t="s">
        <v>3412</v>
      </c>
      <c r="C670" s="1" t="s">
        <v>3411</v>
      </c>
      <c r="D670" s="1" t="s">
        <v>201</v>
      </c>
      <c r="E670" s="1" t="s">
        <v>3412</v>
      </c>
      <c r="F670" s="1"/>
      <c r="G670" s="1">
        <v>92400</v>
      </c>
      <c r="H670" s="1"/>
      <c r="I670" s="1">
        <v>0</v>
      </c>
      <c r="J670" s="1">
        <v>1</v>
      </c>
      <c r="K670" s="1"/>
      <c r="L670" s="1"/>
      <c r="M670" s="1" t="s">
        <v>340</v>
      </c>
      <c r="N670" s="1"/>
      <c r="O670" s="1"/>
      <c r="P670" s="1" t="s">
        <v>3413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 t="s">
        <v>3414</v>
      </c>
      <c r="AJ670" s="1"/>
      <c r="AK670" s="1"/>
      <c r="AL670" s="1"/>
      <c r="AM670" s="1"/>
      <c r="AN670" s="1"/>
      <c r="AO670" s="1"/>
      <c r="AP670" s="1"/>
      <c r="AQ670" s="1"/>
      <c r="AR670" s="1"/>
      <c r="AS670" s="1">
        <v>1</v>
      </c>
      <c r="AT670" s="1">
        <v>1</v>
      </c>
      <c r="AU670" s="1">
        <v>0</v>
      </c>
      <c r="AV670" s="1">
        <v>1</v>
      </c>
      <c r="AW670" s="1">
        <v>0</v>
      </c>
      <c r="AX670" s="1">
        <v>0</v>
      </c>
      <c r="AY670" s="1"/>
      <c r="AZ670" s="1"/>
      <c r="BA670" s="1"/>
      <c r="BB670" s="1">
        <v>-1</v>
      </c>
      <c r="BC670" s="1">
        <v>2</v>
      </c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>
        <v>0</v>
      </c>
      <c r="CT670" s="1" t="s">
        <v>3415</v>
      </c>
      <c r="CU670" s="1"/>
      <c r="CV670" s="1" t="s">
        <v>3416</v>
      </c>
      <c r="CW670" s="1"/>
      <c r="CX670" s="1" t="s">
        <v>3422</v>
      </c>
      <c r="CY670" s="1">
        <v>6</v>
      </c>
      <c r="CZ670" s="1"/>
      <c r="DA670" s="1"/>
      <c r="DB670" s="1"/>
      <c r="DC670" s="1"/>
      <c r="DD670" s="1" t="s">
        <v>201</v>
      </c>
      <c r="DE670" s="1">
        <v>60</v>
      </c>
      <c r="DF670" s="1">
        <v>60</v>
      </c>
      <c r="DG670" s="1"/>
      <c r="DH670" s="1"/>
      <c r="DI670" s="1">
        <v>100</v>
      </c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>
        <v>563157</v>
      </c>
      <c r="DU670" s="1"/>
      <c r="DV670" s="1" t="s">
        <v>2459</v>
      </c>
      <c r="DW670" s="1" t="s">
        <v>427</v>
      </c>
      <c r="DX670" s="1">
        <v>2</v>
      </c>
      <c r="DY670" s="1"/>
      <c r="DZ670" s="1">
        <v>1</v>
      </c>
      <c r="EA670" s="1">
        <v>1</v>
      </c>
      <c r="EB670" s="1"/>
      <c r="EC670" s="1"/>
      <c r="ED670" s="1"/>
      <c r="EE670" s="1">
        <v>0</v>
      </c>
      <c r="EF670" s="1"/>
      <c r="EG670" s="1"/>
      <c r="EH670" s="1"/>
      <c r="EI670" s="1"/>
      <c r="EJ670" s="1"/>
      <c r="EK670" s="1"/>
      <c r="EL670" s="1"/>
      <c r="EM670" s="1"/>
      <c r="EN670" s="1"/>
      <c r="EO670" s="1" t="s">
        <v>1470</v>
      </c>
      <c r="EP670" s="1" t="s">
        <v>429</v>
      </c>
      <c r="EQ670" s="1" t="s">
        <v>429</v>
      </c>
      <c r="ER670" s="1" t="s">
        <v>209</v>
      </c>
      <c r="ES670" s="1" t="s">
        <v>1471</v>
      </c>
      <c r="ET670" s="1">
        <v>2</v>
      </c>
      <c r="EU670" s="1"/>
      <c r="EV670" s="1"/>
      <c r="EW670" s="1"/>
      <c r="EX670" s="1">
        <v>0</v>
      </c>
      <c r="EY670" s="1">
        <v>0</v>
      </c>
      <c r="EZ670" s="1"/>
      <c r="FA670" s="1"/>
      <c r="FB670" s="1">
        <v>0</v>
      </c>
      <c r="FC670" s="1">
        <v>0</v>
      </c>
      <c r="FD670" s="1">
        <v>0</v>
      </c>
      <c r="FE670" s="1">
        <v>3</v>
      </c>
      <c r="FF670" s="1">
        <v>3</v>
      </c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>
        <v>1</v>
      </c>
      <c r="GQ670" s="1"/>
    </row>
    <row r="671" spans="1:199" ht="28" customHeight="1">
      <c r="A671" s="1" t="s">
        <v>3423</v>
      </c>
      <c r="B671" s="1" t="s">
        <v>3424</v>
      </c>
      <c r="C671" s="1" t="s">
        <v>3423</v>
      </c>
      <c r="D671" s="1" t="s">
        <v>201</v>
      </c>
      <c r="E671" s="1" t="s">
        <v>3424</v>
      </c>
      <c r="F671" s="1"/>
      <c r="G671" s="1">
        <v>2173</v>
      </c>
      <c r="H671" s="1"/>
      <c r="I671" s="1">
        <v>0</v>
      </c>
      <c r="J671" s="1">
        <v>1</v>
      </c>
      <c r="K671" s="1"/>
      <c r="L671" s="1"/>
      <c r="M671" s="1"/>
      <c r="N671" s="1"/>
      <c r="O671" s="1"/>
      <c r="P671" s="1" t="s">
        <v>3425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 t="s">
        <v>3426</v>
      </c>
      <c r="AJ671" s="1"/>
      <c r="AK671" s="1"/>
      <c r="AL671" s="1"/>
      <c r="AM671" s="1"/>
      <c r="AN671" s="1"/>
      <c r="AO671" s="1"/>
      <c r="AP671" s="1"/>
      <c r="AQ671" s="1"/>
      <c r="AR671" s="1"/>
      <c r="AS671" s="1">
        <v>1</v>
      </c>
      <c r="AT671" s="1">
        <v>1</v>
      </c>
      <c r="AU671" s="1">
        <v>0</v>
      </c>
      <c r="AV671" s="1">
        <v>1</v>
      </c>
      <c r="AW671" s="1">
        <v>0</v>
      </c>
      <c r="AX671" s="1">
        <v>0</v>
      </c>
      <c r="AY671" s="1"/>
      <c r="AZ671" s="1"/>
      <c r="BA671" s="1"/>
      <c r="BB671" s="1">
        <v>-1</v>
      </c>
      <c r="BC671" s="1">
        <v>0</v>
      </c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>
        <v>0</v>
      </c>
      <c r="CT671" s="1" t="s">
        <v>3427</v>
      </c>
      <c r="CU671" s="1"/>
      <c r="CV671" s="1" t="s">
        <v>3428</v>
      </c>
      <c r="CW671" s="1"/>
      <c r="CX671" s="1" t="s">
        <v>3423</v>
      </c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>
        <v>563161</v>
      </c>
      <c r="DU671" s="1"/>
      <c r="DV671" s="1" t="s">
        <v>547</v>
      </c>
      <c r="DW671" s="1" t="s">
        <v>614</v>
      </c>
      <c r="DX671" s="1">
        <v>4</v>
      </c>
      <c r="DY671" s="1"/>
      <c r="DZ671" s="1">
        <v>1</v>
      </c>
      <c r="EA671" s="1">
        <v>1</v>
      </c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 t="s">
        <v>208</v>
      </c>
      <c r="EP671" s="1" t="s">
        <v>209</v>
      </c>
      <c r="EQ671" s="1" t="s">
        <v>209</v>
      </c>
      <c r="ER671" s="1" t="s">
        <v>209</v>
      </c>
      <c r="ES671" s="1" t="s">
        <v>209</v>
      </c>
      <c r="ET671" s="1">
        <v>2</v>
      </c>
      <c r="EU671" s="1"/>
      <c r="EV671" s="1"/>
      <c r="EW671" s="1"/>
      <c r="EX671" s="1">
        <v>0</v>
      </c>
      <c r="EY671" s="1">
        <v>0</v>
      </c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 t="s">
        <v>222</v>
      </c>
      <c r="GK671" s="1" t="s">
        <v>201</v>
      </c>
      <c r="GL671" s="1">
        <v>999999999</v>
      </c>
      <c r="GM671" s="1"/>
      <c r="GN671" s="1"/>
      <c r="GO671" s="1"/>
      <c r="GP671" s="1">
        <v>1</v>
      </c>
      <c r="GQ671" s="1"/>
    </row>
    <row r="672" spans="1:199" ht="28" customHeight="1">
      <c r="A672" s="1" t="s">
        <v>3429</v>
      </c>
      <c r="B672" s="1" t="s">
        <v>3430</v>
      </c>
      <c r="C672" s="1" t="s">
        <v>3429</v>
      </c>
      <c r="D672" s="1" t="s">
        <v>201</v>
      </c>
      <c r="E672" s="1" t="s">
        <v>3430</v>
      </c>
      <c r="F672" s="1"/>
      <c r="G672" s="1">
        <v>19950</v>
      </c>
      <c r="H672" s="1"/>
      <c r="I672" s="1">
        <v>0</v>
      </c>
      <c r="J672" s="1">
        <v>1</v>
      </c>
      <c r="K672" s="1"/>
      <c r="L672" s="1"/>
      <c r="M672" s="1"/>
      <c r="N672" s="1"/>
      <c r="O672" s="1"/>
      <c r="P672" s="1" t="s">
        <v>3431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 t="s">
        <v>3432</v>
      </c>
      <c r="AJ672" s="1"/>
      <c r="AK672" s="1"/>
      <c r="AL672" s="1"/>
      <c r="AM672" s="1"/>
      <c r="AN672" s="1"/>
      <c r="AO672" s="1"/>
      <c r="AP672" s="1"/>
      <c r="AQ672" s="1"/>
      <c r="AR672" s="1"/>
      <c r="AS672" s="1">
        <v>1</v>
      </c>
      <c r="AT672" s="1">
        <v>1</v>
      </c>
      <c r="AU672" s="1">
        <v>0</v>
      </c>
      <c r="AV672" s="1">
        <v>1</v>
      </c>
      <c r="AW672" s="1">
        <v>0</v>
      </c>
      <c r="AX672" s="1">
        <v>0</v>
      </c>
      <c r="AY672" s="1"/>
      <c r="AZ672" s="1"/>
      <c r="BA672" s="1"/>
      <c r="BB672" s="1">
        <v>-1</v>
      </c>
      <c r="BC672" s="1">
        <v>0</v>
      </c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>
        <v>0</v>
      </c>
      <c r="CT672" s="1" t="s">
        <v>3433</v>
      </c>
      <c r="CU672" s="1"/>
      <c r="CV672" s="1" t="s">
        <v>3434</v>
      </c>
      <c r="CW672" s="1"/>
      <c r="CX672" s="1" t="s">
        <v>3429</v>
      </c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>
        <v>563161</v>
      </c>
      <c r="DU672" s="1"/>
      <c r="DV672" s="1" t="s">
        <v>1319</v>
      </c>
      <c r="DW672" s="1" t="s">
        <v>1320</v>
      </c>
      <c r="DX672" s="1">
        <v>4</v>
      </c>
      <c r="DY672" s="1"/>
      <c r="DZ672" s="1">
        <v>1</v>
      </c>
      <c r="EA672" s="1">
        <v>1</v>
      </c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 t="s">
        <v>208</v>
      </c>
      <c r="EP672" s="1" t="s">
        <v>209</v>
      </c>
      <c r="EQ672" s="1" t="s">
        <v>209</v>
      </c>
      <c r="ER672" s="1" t="s">
        <v>209</v>
      </c>
      <c r="ES672" s="1" t="s">
        <v>209</v>
      </c>
      <c r="ET672" s="1">
        <v>2</v>
      </c>
      <c r="EU672" s="1"/>
      <c r="EV672" s="1"/>
      <c r="EW672" s="1"/>
      <c r="EX672" s="1">
        <v>0</v>
      </c>
      <c r="EY672" s="1">
        <v>0</v>
      </c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 t="s">
        <v>222</v>
      </c>
      <c r="GK672" s="1" t="s">
        <v>201</v>
      </c>
      <c r="GL672" s="1">
        <v>999999999</v>
      </c>
      <c r="GM672" s="1"/>
      <c r="GN672" s="1"/>
      <c r="GO672" s="1"/>
      <c r="GP672" s="1">
        <v>1</v>
      </c>
      <c r="GQ672" s="1"/>
    </row>
    <row r="673" spans="1:199" ht="28" customHeight="1">
      <c r="A673" s="1" t="s">
        <v>3435</v>
      </c>
      <c r="B673" s="1" t="s">
        <v>3436</v>
      </c>
      <c r="C673" s="1" t="s">
        <v>3435</v>
      </c>
      <c r="D673" s="1" t="s">
        <v>201</v>
      </c>
      <c r="E673" s="1" t="s">
        <v>3436</v>
      </c>
      <c r="F673" s="1"/>
      <c r="G673" s="1">
        <v>19950</v>
      </c>
      <c r="H673" s="1"/>
      <c r="I673" s="1">
        <v>0</v>
      </c>
      <c r="J673" s="1">
        <v>1</v>
      </c>
      <c r="K673" s="1"/>
      <c r="L673" s="1"/>
      <c r="M673" s="1"/>
      <c r="N673" s="1"/>
      <c r="O673" s="1"/>
      <c r="P673" s="1" t="s">
        <v>3437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 t="s">
        <v>3438</v>
      </c>
      <c r="AJ673" s="1"/>
      <c r="AK673" s="1"/>
      <c r="AL673" s="1"/>
      <c r="AM673" s="1"/>
      <c r="AN673" s="1"/>
      <c r="AO673" s="1"/>
      <c r="AP673" s="1"/>
      <c r="AQ673" s="1"/>
      <c r="AR673" s="1"/>
      <c r="AS673" s="1">
        <v>1</v>
      </c>
      <c r="AT673" s="1">
        <v>1</v>
      </c>
      <c r="AU673" s="1">
        <v>0</v>
      </c>
      <c r="AV673" s="1">
        <v>1</v>
      </c>
      <c r="AW673" s="1">
        <v>0</v>
      </c>
      <c r="AX673" s="1">
        <v>0</v>
      </c>
      <c r="AY673" s="1"/>
      <c r="AZ673" s="1"/>
      <c r="BA673" s="1"/>
      <c r="BB673" s="1">
        <v>-1</v>
      </c>
      <c r="BC673" s="1">
        <v>0</v>
      </c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>
        <v>0</v>
      </c>
      <c r="CT673" s="1" t="s">
        <v>3439</v>
      </c>
      <c r="CU673" s="1"/>
      <c r="CV673" s="1" t="s">
        <v>3440</v>
      </c>
      <c r="CW673" s="1"/>
      <c r="CX673" s="1" t="s">
        <v>3435</v>
      </c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>
        <v>563161</v>
      </c>
      <c r="DU673" s="1"/>
      <c r="DV673" s="1" t="s">
        <v>1319</v>
      </c>
      <c r="DW673" s="1" t="s">
        <v>1320</v>
      </c>
      <c r="DX673" s="1">
        <v>4</v>
      </c>
      <c r="DY673" s="1"/>
      <c r="DZ673" s="1">
        <v>1</v>
      </c>
      <c r="EA673" s="1">
        <v>1</v>
      </c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 t="s">
        <v>208</v>
      </c>
      <c r="EP673" s="1" t="s">
        <v>209</v>
      </c>
      <c r="EQ673" s="1" t="s">
        <v>209</v>
      </c>
      <c r="ER673" s="1" t="s">
        <v>209</v>
      </c>
      <c r="ES673" s="1" t="s">
        <v>209</v>
      </c>
      <c r="ET673" s="1">
        <v>2</v>
      </c>
      <c r="EU673" s="1"/>
      <c r="EV673" s="1"/>
      <c r="EW673" s="1"/>
      <c r="EX673" s="1">
        <v>0</v>
      </c>
      <c r="EY673" s="1">
        <v>0</v>
      </c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 t="s">
        <v>222</v>
      </c>
      <c r="GK673" s="1" t="s">
        <v>201</v>
      </c>
      <c r="GL673" s="1">
        <v>999999999</v>
      </c>
      <c r="GM673" s="1"/>
      <c r="GN673" s="1"/>
      <c r="GO673" s="1"/>
      <c r="GP673" s="1">
        <v>1</v>
      </c>
      <c r="GQ673" s="1"/>
    </row>
    <row r="674" spans="1:199" ht="28" customHeight="1">
      <c r="A674" s="1" t="s">
        <v>3441</v>
      </c>
      <c r="B674" s="1" t="s">
        <v>3442</v>
      </c>
      <c r="C674" s="1" t="s">
        <v>3441</v>
      </c>
      <c r="D674" s="1" t="s">
        <v>201</v>
      </c>
      <c r="E674" s="1" t="s">
        <v>3442</v>
      </c>
      <c r="F674" s="1"/>
      <c r="G674" s="1">
        <v>19950</v>
      </c>
      <c r="H674" s="1"/>
      <c r="I674" s="1">
        <v>0</v>
      </c>
      <c r="J674" s="1">
        <v>1</v>
      </c>
      <c r="K674" s="1"/>
      <c r="L674" s="1"/>
      <c r="M674" s="1"/>
      <c r="N674" s="1"/>
      <c r="O674" s="1"/>
      <c r="P674" s="1" t="s">
        <v>3443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 t="s">
        <v>3444</v>
      </c>
      <c r="AJ674" s="1"/>
      <c r="AK674" s="1"/>
      <c r="AL674" s="1"/>
      <c r="AM674" s="1"/>
      <c r="AN674" s="1"/>
      <c r="AO674" s="1"/>
      <c r="AP674" s="1"/>
      <c r="AQ674" s="1"/>
      <c r="AR674" s="1"/>
      <c r="AS674" s="1">
        <v>1</v>
      </c>
      <c r="AT674" s="1">
        <v>1</v>
      </c>
      <c r="AU674" s="1">
        <v>0</v>
      </c>
      <c r="AV674" s="1">
        <v>1</v>
      </c>
      <c r="AW674" s="1">
        <v>0</v>
      </c>
      <c r="AX674" s="1">
        <v>0</v>
      </c>
      <c r="AY674" s="1"/>
      <c r="AZ674" s="1"/>
      <c r="BA674" s="1"/>
      <c r="BB674" s="1">
        <v>-1</v>
      </c>
      <c r="BC674" s="1">
        <v>0</v>
      </c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>
        <v>0</v>
      </c>
      <c r="CT674" s="1" t="s">
        <v>3445</v>
      </c>
      <c r="CU674" s="1"/>
      <c r="CV674" s="1" t="s">
        <v>3446</v>
      </c>
      <c r="CW674" s="1"/>
      <c r="CX674" s="1" t="s">
        <v>3441</v>
      </c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>
        <v>563161</v>
      </c>
      <c r="DU674" s="1"/>
      <c r="DV674" s="1" t="s">
        <v>1319</v>
      </c>
      <c r="DW674" s="1" t="s">
        <v>1320</v>
      </c>
      <c r="DX674" s="1">
        <v>4</v>
      </c>
      <c r="DY674" s="1"/>
      <c r="DZ674" s="1">
        <v>1</v>
      </c>
      <c r="EA674" s="1">
        <v>1</v>
      </c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 t="s">
        <v>208</v>
      </c>
      <c r="EP674" s="1" t="s">
        <v>209</v>
      </c>
      <c r="EQ674" s="1" t="s">
        <v>209</v>
      </c>
      <c r="ER674" s="1" t="s">
        <v>209</v>
      </c>
      <c r="ES674" s="1" t="s">
        <v>209</v>
      </c>
      <c r="ET674" s="1">
        <v>2</v>
      </c>
      <c r="EU674" s="1"/>
      <c r="EV674" s="1"/>
      <c r="EW674" s="1"/>
      <c r="EX674" s="1">
        <v>0</v>
      </c>
      <c r="EY674" s="1">
        <v>0</v>
      </c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 t="s">
        <v>222</v>
      </c>
      <c r="GK674" s="1" t="s">
        <v>201</v>
      </c>
      <c r="GL674" s="1">
        <v>999999999</v>
      </c>
      <c r="GM674" s="1"/>
      <c r="GN674" s="1"/>
      <c r="GO674" s="1"/>
      <c r="GP674" s="1">
        <v>1</v>
      </c>
      <c r="GQ674" s="1"/>
    </row>
    <row r="675" spans="1:199" ht="28" customHeight="1">
      <c r="A675" s="1" t="s">
        <v>3447</v>
      </c>
      <c r="B675" s="1" t="s">
        <v>3448</v>
      </c>
      <c r="C675" s="1" t="s">
        <v>3447</v>
      </c>
      <c r="D675" s="1" t="s">
        <v>201</v>
      </c>
      <c r="E675" s="1" t="s">
        <v>3448</v>
      </c>
      <c r="F675" s="1"/>
      <c r="G675" s="1">
        <v>19950</v>
      </c>
      <c r="H675" s="1"/>
      <c r="I675" s="1">
        <v>0</v>
      </c>
      <c r="J675" s="1">
        <v>1</v>
      </c>
      <c r="K675" s="1"/>
      <c r="L675" s="1"/>
      <c r="M675" s="1"/>
      <c r="N675" s="1"/>
      <c r="O675" s="1"/>
      <c r="P675" s="1" t="s">
        <v>3449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 t="s">
        <v>3450</v>
      </c>
      <c r="AJ675" s="1"/>
      <c r="AK675" s="1"/>
      <c r="AL675" s="1"/>
      <c r="AM675" s="1"/>
      <c r="AN675" s="1"/>
      <c r="AO675" s="1"/>
      <c r="AP675" s="1"/>
      <c r="AQ675" s="1"/>
      <c r="AR675" s="1"/>
      <c r="AS675" s="1">
        <v>1</v>
      </c>
      <c r="AT675" s="1">
        <v>1</v>
      </c>
      <c r="AU675" s="1">
        <v>0</v>
      </c>
      <c r="AV675" s="1">
        <v>1</v>
      </c>
      <c r="AW675" s="1">
        <v>0</v>
      </c>
      <c r="AX675" s="1">
        <v>0</v>
      </c>
      <c r="AY675" s="1"/>
      <c r="AZ675" s="1"/>
      <c r="BA675" s="1"/>
      <c r="BB675" s="1">
        <v>-1</v>
      </c>
      <c r="BC675" s="1">
        <v>0</v>
      </c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>
        <v>0</v>
      </c>
      <c r="CT675" s="1" t="s">
        <v>3451</v>
      </c>
      <c r="CU675" s="1"/>
      <c r="CV675" s="1" t="s">
        <v>3452</v>
      </c>
      <c r="CW675" s="1"/>
      <c r="CX675" s="1" t="s">
        <v>3447</v>
      </c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>
        <v>563161</v>
      </c>
      <c r="DU675" s="1"/>
      <c r="DV675" s="1" t="s">
        <v>1319</v>
      </c>
      <c r="DW675" s="1" t="s">
        <v>1320</v>
      </c>
      <c r="DX675" s="1">
        <v>4</v>
      </c>
      <c r="DY675" s="1"/>
      <c r="DZ675" s="1">
        <v>1</v>
      </c>
      <c r="EA675" s="1">
        <v>1</v>
      </c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 t="s">
        <v>208</v>
      </c>
      <c r="EP675" s="1" t="s">
        <v>209</v>
      </c>
      <c r="EQ675" s="1" t="s">
        <v>209</v>
      </c>
      <c r="ER675" s="1" t="s">
        <v>209</v>
      </c>
      <c r="ES675" s="1" t="s">
        <v>209</v>
      </c>
      <c r="ET675" s="1">
        <v>2</v>
      </c>
      <c r="EU675" s="1"/>
      <c r="EV675" s="1"/>
      <c r="EW675" s="1"/>
      <c r="EX675" s="1">
        <v>0</v>
      </c>
      <c r="EY675" s="1">
        <v>0</v>
      </c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 t="s">
        <v>222</v>
      </c>
      <c r="GK675" s="1" t="s">
        <v>201</v>
      </c>
      <c r="GL675" s="1">
        <v>999999999</v>
      </c>
      <c r="GM675" s="1"/>
      <c r="GN675" s="1"/>
      <c r="GO675" s="1"/>
      <c r="GP675" s="1">
        <v>1</v>
      </c>
      <c r="GQ675" s="1"/>
    </row>
    <row r="676" spans="1:199" ht="28" customHeight="1">
      <c r="A676" s="1" t="s">
        <v>3453</v>
      </c>
      <c r="B676" s="1" t="s">
        <v>3430</v>
      </c>
      <c r="C676" s="1" t="s">
        <v>3453</v>
      </c>
      <c r="D676" s="1" t="s">
        <v>201</v>
      </c>
      <c r="E676" s="1" t="s">
        <v>3430</v>
      </c>
      <c r="F676" s="1"/>
      <c r="G676" s="1">
        <v>20580</v>
      </c>
      <c r="H676" s="1"/>
      <c r="I676" s="1">
        <v>0</v>
      </c>
      <c r="J676" s="1">
        <v>1</v>
      </c>
      <c r="K676" s="1"/>
      <c r="L676" s="1"/>
      <c r="M676" s="1"/>
      <c r="N676" s="1"/>
      <c r="O676" s="1"/>
      <c r="P676" s="1" t="s">
        <v>3454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 t="s">
        <v>3455</v>
      </c>
      <c r="AJ676" s="1"/>
      <c r="AK676" s="1"/>
      <c r="AL676" s="1"/>
      <c r="AM676" s="1"/>
      <c r="AN676" s="1"/>
      <c r="AO676" s="1"/>
      <c r="AP676" s="1"/>
      <c r="AQ676" s="1"/>
      <c r="AR676" s="1"/>
      <c r="AS676" s="1">
        <v>1</v>
      </c>
      <c r="AT676" s="1">
        <v>1</v>
      </c>
      <c r="AU676" s="1">
        <v>0</v>
      </c>
      <c r="AV676" s="1">
        <v>1</v>
      </c>
      <c r="AW676" s="1">
        <v>0</v>
      </c>
      <c r="AX676" s="1">
        <v>0</v>
      </c>
      <c r="AY676" s="1"/>
      <c r="AZ676" s="1"/>
      <c r="BA676" s="1"/>
      <c r="BB676" s="1">
        <v>-1</v>
      </c>
      <c r="BC676" s="1">
        <v>0</v>
      </c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>
        <v>0</v>
      </c>
      <c r="CT676" s="1" t="s">
        <v>3456</v>
      </c>
      <c r="CU676" s="1"/>
      <c r="CV676" s="1" t="s">
        <v>3457</v>
      </c>
      <c r="CW676" s="1"/>
      <c r="CX676" s="1" t="s">
        <v>3453</v>
      </c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>
        <v>563161</v>
      </c>
      <c r="DU676" s="1"/>
      <c r="DV676" s="1" t="s">
        <v>1319</v>
      </c>
      <c r="DW676" s="1" t="s">
        <v>1320</v>
      </c>
      <c r="DX676" s="1">
        <v>4</v>
      </c>
      <c r="DY676" s="1"/>
      <c r="DZ676" s="1">
        <v>1</v>
      </c>
      <c r="EA676" s="1">
        <v>1</v>
      </c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 t="s">
        <v>208</v>
      </c>
      <c r="EP676" s="1" t="s">
        <v>209</v>
      </c>
      <c r="EQ676" s="1" t="s">
        <v>209</v>
      </c>
      <c r="ER676" s="1" t="s">
        <v>209</v>
      </c>
      <c r="ES676" s="1" t="s">
        <v>209</v>
      </c>
      <c r="ET676" s="1">
        <v>2</v>
      </c>
      <c r="EU676" s="1"/>
      <c r="EV676" s="1"/>
      <c r="EW676" s="1"/>
      <c r="EX676" s="1">
        <v>0</v>
      </c>
      <c r="EY676" s="1">
        <v>0</v>
      </c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 t="s">
        <v>222</v>
      </c>
      <c r="GK676" s="1" t="s">
        <v>201</v>
      </c>
      <c r="GL676" s="1">
        <v>999999999</v>
      </c>
      <c r="GM676" s="1"/>
      <c r="GN676" s="1"/>
      <c r="GO676" s="1"/>
      <c r="GP676" s="1">
        <v>1</v>
      </c>
      <c r="GQ676" s="1"/>
    </row>
    <row r="677" spans="1:199" ht="28" customHeight="1">
      <c r="A677" s="1" t="s">
        <v>3458</v>
      </c>
      <c r="B677" s="1" t="s">
        <v>3436</v>
      </c>
      <c r="C677" s="1" t="s">
        <v>3458</v>
      </c>
      <c r="D677" s="1" t="s">
        <v>201</v>
      </c>
      <c r="E677" s="1" t="s">
        <v>3436</v>
      </c>
      <c r="F677" s="1"/>
      <c r="G677" s="1">
        <v>20580</v>
      </c>
      <c r="H677" s="1"/>
      <c r="I677" s="1">
        <v>0</v>
      </c>
      <c r="J677" s="1">
        <v>1</v>
      </c>
      <c r="K677" s="1"/>
      <c r="L677" s="1"/>
      <c r="M677" s="1"/>
      <c r="N677" s="1"/>
      <c r="O677" s="1"/>
      <c r="P677" s="1" t="s">
        <v>3459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 t="s">
        <v>3460</v>
      </c>
      <c r="AJ677" s="1"/>
      <c r="AK677" s="1"/>
      <c r="AL677" s="1"/>
      <c r="AM677" s="1"/>
      <c r="AN677" s="1"/>
      <c r="AO677" s="1"/>
      <c r="AP677" s="1"/>
      <c r="AQ677" s="1"/>
      <c r="AR677" s="1"/>
      <c r="AS677" s="1">
        <v>1</v>
      </c>
      <c r="AT677" s="1">
        <v>1</v>
      </c>
      <c r="AU677" s="1">
        <v>0</v>
      </c>
      <c r="AV677" s="1">
        <v>1</v>
      </c>
      <c r="AW677" s="1">
        <v>0</v>
      </c>
      <c r="AX677" s="1">
        <v>0</v>
      </c>
      <c r="AY677" s="1"/>
      <c r="AZ677" s="1"/>
      <c r="BA677" s="1"/>
      <c r="BB677" s="1">
        <v>-1</v>
      </c>
      <c r="BC677" s="1">
        <v>0</v>
      </c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>
        <v>0</v>
      </c>
      <c r="CT677" s="1" t="s">
        <v>3461</v>
      </c>
      <c r="CU677" s="1"/>
      <c r="CV677" s="1" t="s">
        <v>3462</v>
      </c>
      <c r="CW677" s="1"/>
      <c r="CX677" s="1" t="s">
        <v>3458</v>
      </c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>
        <v>563161</v>
      </c>
      <c r="DU677" s="1"/>
      <c r="DV677" s="1" t="s">
        <v>1319</v>
      </c>
      <c r="DW677" s="1" t="s">
        <v>1320</v>
      </c>
      <c r="DX677" s="1">
        <v>4</v>
      </c>
      <c r="DY677" s="1"/>
      <c r="DZ677" s="1">
        <v>1</v>
      </c>
      <c r="EA677" s="1">
        <v>1</v>
      </c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 t="s">
        <v>208</v>
      </c>
      <c r="EP677" s="1" t="s">
        <v>209</v>
      </c>
      <c r="EQ677" s="1" t="s">
        <v>209</v>
      </c>
      <c r="ER677" s="1" t="s">
        <v>209</v>
      </c>
      <c r="ES677" s="1" t="s">
        <v>209</v>
      </c>
      <c r="ET677" s="1">
        <v>2</v>
      </c>
      <c r="EU677" s="1"/>
      <c r="EV677" s="1"/>
      <c r="EW677" s="1"/>
      <c r="EX677" s="1">
        <v>0</v>
      </c>
      <c r="EY677" s="1">
        <v>0</v>
      </c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 t="s">
        <v>222</v>
      </c>
      <c r="GK677" s="1" t="s">
        <v>201</v>
      </c>
      <c r="GL677" s="1">
        <v>999999999</v>
      </c>
      <c r="GM677" s="1"/>
      <c r="GN677" s="1"/>
      <c r="GO677" s="1"/>
      <c r="GP677" s="1">
        <v>1</v>
      </c>
      <c r="GQ677" s="1"/>
    </row>
    <row r="678" spans="1:199" ht="28" customHeight="1">
      <c r="A678" s="1" t="s">
        <v>3463</v>
      </c>
      <c r="B678" s="1" t="s">
        <v>3442</v>
      </c>
      <c r="C678" s="1" t="s">
        <v>3463</v>
      </c>
      <c r="D678" s="1" t="s">
        <v>201</v>
      </c>
      <c r="E678" s="1" t="s">
        <v>3442</v>
      </c>
      <c r="F678" s="1"/>
      <c r="G678" s="1">
        <v>20580</v>
      </c>
      <c r="H678" s="1"/>
      <c r="I678" s="1">
        <v>0</v>
      </c>
      <c r="J678" s="1">
        <v>1</v>
      </c>
      <c r="K678" s="1"/>
      <c r="L678" s="1"/>
      <c r="M678" s="1"/>
      <c r="N678" s="1"/>
      <c r="O678" s="1"/>
      <c r="P678" s="1" t="s">
        <v>3464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 t="s">
        <v>3465</v>
      </c>
      <c r="AJ678" s="1"/>
      <c r="AK678" s="1"/>
      <c r="AL678" s="1"/>
      <c r="AM678" s="1"/>
      <c r="AN678" s="1"/>
      <c r="AO678" s="1"/>
      <c r="AP678" s="1"/>
      <c r="AQ678" s="1"/>
      <c r="AR678" s="1"/>
      <c r="AS678" s="1">
        <v>1</v>
      </c>
      <c r="AT678" s="1">
        <v>1</v>
      </c>
      <c r="AU678" s="1">
        <v>0</v>
      </c>
      <c r="AV678" s="1">
        <v>1</v>
      </c>
      <c r="AW678" s="1">
        <v>0</v>
      </c>
      <c r="AX678" s="1">
        <v>0</v>
      </c>
      <c r="AY678" s="1"/>
      <c r="AZ678" s="1"/>
      <c r="BA678" s="1"/>
      <c r="BB678" s="1">
        <v>-1</v>
      </c>
      <c r="BC678" s="1">
        <v>0</v>
      </c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>
        <v>0</v>
      </c>
      <c r="CT678" s="1" t="s">
        <v>3466</v>
      </c>
      <c r="CU678" s="1"/>
      <c r="CV678" s="1" t="s">
        <v>3467</v>
      </c>
      <c r="CW678" s="1"/>
      <c r="CX678" s="1" t="s">
        <v>3463</v>
      </c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>
        <v>563161</v>
      </c>
      <c r="DU678" s="1"/>
      <c r="DV678" s="1" t="s">
        <v>1319</v>
      </c>
      <c r="DW678" s="1" t="s">
        <v>1320</v>
      </c>
      <c r="DX678" s="1">
        <v>4</v>
      </c>
      <c r="DY678" s="1"/>
      <c r="DZ678" s="1">
        <v>1</v>
      </c>
      <c r="EA678" s="1">
        <v>1</v>
      </c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 t="s">
        <v>208</v>
      </c>
      <c r="EP678" s="1" t="s">
        <v>209</v>
      </c>
      <c r="EQ678" s="1" t="s">
        <v>209</v>
      </c>
      <c r="ER678" s="1" t="s">
        <v>209</v>
      </c>
      <c r="ES678" s="1" t="s">
        <v>209</v>
      </c>
      <c r="ET678" s="1">
        <v>2</v>
      </c>
      <c r="EU678" s="1"/>
      <c r="EV678" s="1"/>
      <c r="EW678" s="1"/>
      <c r="EX678" s="1">
        <v>0</v>
      </c>
      <c r="EY678" s="1">
        <v>0</v>
      </c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 t="s">
        <v>222</v>
      </c>
      <c r="GK678" s="1" t="s">
        <v>201</v>
      </c>
      <c r="GL678" s="1">
        <v>999999999</v>
      </c>
      <c r="GM678" s="1"/>
      <c r="GN678" s="1"/>
      <c r="GO678" s="1"/>
      <c r="GP678" s="1">
        <v>1</v>
      </c>
      <c r="GQ678" s="1"/>
    </row>
    <row r="679" spans="1:199" ht="28" customHeight="1">
      <c r="A679" s="1" t="s">
        <v>3468</v>
      </c>
      <c r="B679" s="1" t="s">
        <v>3436</v>
      </c>
      <c r="C679" s="1" t="s">
        <v>3468</v>
      </c>
      <c r="D679" s="1" t="s">
        <v>201</v>
      </c>
      <c r="E679" s="1" t="s">
        <v>3436</v>
      </c>
      <c r="F679" s="1"/>
      <c r="G679" s="1">
        <v>20580</v>
      </c>
      <c r="H679" s="1"/>
      <c r="I679" s="1">
        <v>0</v>
      </c>
      <c r="J679" s="1">
        <v>1</v>
      </c>
      <c r="K679" s="1"/>
      <c r="L679" s="1"/>
      <c r="M679" s="1"/>
      <c r="N679" s="1"/>
      <c r="O679" s="1"/>
      <c r="P679" s="1" t="s">
        <v>3469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 t="s">
        <v>3470</v>
      </c>
      <c r="AJ679" s="1"/>
      <c r="AK679" s="1"/>
      <c r="AL679" s="1"/>
      <c r="AM679" s="1"/>
      <c r="AN679" s="1"/>
      <c r="AO679" s="1"/>
      <c r="AP679" s="1"/>
      <c r="AQ679" s="1"/>
      <c r="AR679" s="1"/>
      <c r="AS679" s="1">
        <v>1</v>
      </c>
      <c r="AT679" s="1">
        <v>1</v>
      </c>
      <c r="AU679" s="1">
        <v>0</v>
      </c>
      <c r="AV679" s="1">
        <v>1</v>
      </c>
      <c r="AW679" s="1">
        <v>0</v>
      </c>
      <c r="AX679" s="1">
        <v>0</v>
      </c>
      <c r="AY679" s="1"/>
      <c r="AZ679" s="1"/>
      <c r="BA679" s="1"/>
      <c r="BB679" s="1">
        <v>-1</v>
      </c>
      <c r="BC679" s="1">
        <v>0</v>
      </c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>
        <v>0</v>
      </c>
      <c r="CT679" s="1" t="s">
        <v>3471</v>
      </c>
      <c r="CU679" s="1"/>
      <c r="CV679" s="1" t="s">
        <v>3472</v>
      </c>
      <c r="CW679" s="1"/>
      <c r="CX679" s="1" t="s">
        <v>3468</v>
      </c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>
        <v>563161</v>
      </c>
      <c r="DU679" s="1"/>
      <c r="DV679" s="1" t="s">
        <v>1319</v>
      </c>
      <c r="DW679" s="1" t="s">
        <v>1320</v>
      </c>
      <c r="DX679" s="1">
        <v>4</v>
      </c>
      <c r="DY679" s="1"/>
      <c r="DZ679" s="1">
        <v>1</v>
      </c>
      <c r="EA679" s="1">
        <v>1</v>
      </c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 t="s">
        <v>208</v>
      </c>
      <c r="EP679" s="1" t="s">
        <v>209</v>
      </c>
      <c r="EQ679" s="1" t="s">
        <v>209</v>
      </c>
      <c r="ER679" s="1" t="s">
        <v>209</v>
      </c>
      <c r="ES679" s="1" t="s">
        <v>209</v>
      </c>
      <c r="ET679" s="1">
        <v>2</v>
      </c>
      <c r="EU679" s="1"/>
      <c r="EV679" s="1"/>
      <c r="EW679" s="1"/>
      <c r="EX679" s="1">
        <v>0</v>
      </c>
      <c r="EY679" s="1">
        <v>0</v>
      </c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 t="s">
        <v>222</v>
      </c>
      <c r="GK679" s="1" t="s">
        <v>201</v>
      </c>
      <c r="GL679" s="1">
        <v>999999999</v>
      </c>
      <c r="GM679" s="1"/>
      <c r="GN679" s="1"/>
      <c r="GO679" s="1"/>
      <c r="GP679" s="1">
        <v>1</v>
      </c>
      <c r="GQ679" s="1"/>
    </row>
    <row r="680" spans="1:199" ht="28" customHeight="1">
      <c r="A680" s="1" t="s">
        <v>3473</v>
      </c>
      <c r="B680" s="1" t="s">
        <v>3474</v>
      </c>
      <c r="C680" s="1" t="s">
        <v>3473</v>
      </c>
      <c r="D680" s="1" t="s">
        <v>201</v>
      </c>
      <c r="E680" s="1" t="s">
        <v>3474</v>
      </c>
      <c r="F680" s="1"/>
      <c r="G680" s="1">
        <v>32665</v>
      </c>
      <c r="H680" s="1"/>
      <c r="I680" s="1">
        <v>0</v>
      </c>
      <c r="J680" s="1">
        <v>1</v>
      </c>
      <c r="K680" s="1"/>
      <c r="L680" s="1"/>
      <c r="M680" s="1"/>
      <c r="N680" s="1"/>
      <c r="O680" s="1"/>
      <c r="P680" s="1" t="s">
        <v>3475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 t="s">
        <v>3476</v>
      </c>
      <c r="AJ680" s="1"/>
      <c r="AK680" s="1"/>
      <c r="AL680" s="1"/>
      <c r="AM680" s="1"/>
      <c r="AN680" s="1"/>
      <c r="AO680" s="1"/>
      <c r="AP680" s="1"/>
      <c r="AQ680" s="1"/>
      <c r="AR680" s="1"/>
      <c r="AS680" s="1">
        <v>1</v>
      </c>
      <c r="AT680" s="1">
        <v>1</v>
      </c>
      <c r="AU680" s="1">
        <v>0</v>
      </c>
      <c r="AV680" s="1">
        <v>1</v>
      </c>
      <c r="AW680" s="1">
        <v>0</v>
      </c>
      <c r="AX680" s="1">
        <v>0</v>
      </c>
      <c r="AY680" s="1"/>
      <c r="AZ680" s="1"/>
      <c r="BA680" s="1"/>
      <c r="BB680" s="1">
        <v>-1</v>
      </c>
      <c r="BC680" s="1">
        <v>0</v>
      </c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>
        <v>0</v>
      </c>
      <c r="CT680" s="1" t="s">
        <v>3477</v>
      </c>
      <c r="CU680" s="1"/>
      <c r="CV680" s="1" t="s">
        <v>3478</v>
      </c>
      <c r="CW680" s="1"/>
      <c r="CX680" s="1" t="s">
        <v>3473</v>
      </c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>
        <v>563161</v>
      </c>
      <c r="DU680" s="1"/>
      <c r="DV680" s="1" t="s">
        <v>1319</v>
      </c>
      <c r="DW680" s="1" t="s">
        <v>1320</v>
      </c>
      <c r="DX680" s="1">
        <v>4</v>
      </c>
      <c r="DY680" s="1"/>
      <c r="DZ680" s="1">
        <v>1</v>
      </c>
      <c r="EA680" s="1">
        <v>1</v>
      </c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 t="s">
        <v>208</v>
      </c>
      <c r="EP680" s="1" t="s">
        <v>209</v>
      </c>
      <c r="EQ680" s="1" t="s">
        <v>209</v>
      </c>
      <c r="ER680" s="1" t="s">
        <v>209</v>
      </c>
      <c r="ES680" s="1" t="s">
        <v>209</v>
      </c>
      <c r="ET680" s="1">
        <v>2</v>
      </c>
      <c r="EU680" s="1"/>
      <c r="EV680" s="1"/>
      <c r="EW680" s="1"/>
      <c r="EX680" s="1">
        <v>0</v>
      </c>
      <c r="EY680" s="1">
        <v>0</v>
      </c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 t="s">
        <v>222</v>
      </c>
      <c r="GK680" s="1" t="s">
        <v>201</v>
      </c>
      <c r="GL680" s="1">
        <v>999999999</v>
      </c>
      <c r="GM680" s="1"/>
      <c r="GN680" s="1"/>
      <c r="GO680" s="1"/>
      <c r="GP680" s="1">
        <v>1</v>
      </c>
      <c r="GQ680" s="1"/>
    </row>
    <row r="681" spans="1:199" ht="28" customHeight="1">
      <c r="A681" s="1" t="s">
        <v>3479</v>
      </c>
      <c r="B681" s="1" t="s">
        <v>3474</v>
      </c>
      <c r="C681" s="1" t="s">
        <v>3479</v>
      </c>
      <c r="D681" s="1" t="s">
        <v>201</v>
      </c>
      <c r="E681" s="1" t="s">
        <v>3474</v>
      </c>
      <c r="F681" s="1"/>
      <c r="G681" s="1">
        <v>32025</v>
      </c>
      <c r="H681" s="1"/>
      <c r="I681" s="1">
        <v>0</v>
      </c>
      <c r="J681" s="1">
        <v>1</v>
      </c>
      <c r="K681" s="1"/>
      <c r="L681" s="1"/>
      <c r="M681" s="1"/>
      <c r="N681" s="1"/>
      <c r="O681" s="1"/>
      <c r="P681" s="1" t="s">
        <v>3480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 t="s">
        <v>3481</v>
      </c>
      <c r="AJ681" s="1"/>
      <c r="AK681" s="1"/>
      <c r="AL681" s="1"/>
      <c r="AM681" s="1"/>
      <c r="AN681" s="1"/>
      <c r="AO681" s="1"/>
      <c r="AP681" s="1"/>
      <c r="AQ681" s="1"/>
      <c r="AR681" s="1"/>
      <c r="AS681" s="1">
        <v>1</v>
      </c>
      <c r="AT681" s="1">
        <v>1</v>
      </c>
      <c r="AU681" s="1">
        <v>0</v>
      </c>
      <c r="AV681" s="1">
        <v>1</v>
      </c>
      <c r="AW681" s="1">
        <v>0</v>
      </c>
      <c r="AX681" s="1">
        <v>0</v>
      </c>
      <c r="AY681" s="1"/>
      <c r="AZ681" s="1"/>
      <c r="BA681" s="1"/>
      <c r="BB681" s="1">
        <v>-1</v>
      </c>
      <c r="BC681" s="1">
        <v>0</v>
      </c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>
        <v>0</v>
      </c>
      <c r="CT681" s="1" t="s">
        <v>3482</v>
      </c>
      <c r="CU681" s="1"/>
      <c r="CV681" s="1" t="s">
        <v>3483</v>
      </c>
      <c r="CW681" s="1"/>
      <c r="CX681" s="1" t="s">
        <v>3479</v>
      </c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>
        <v>563161</v>
      </c>
      <c r="DU681" s="1"/>
      <c r="DV681" s="1" t="s">
        <v>1319</v>
      </c>
      <c r="DW681" s="1" t="s">
        <v>1320</v>
      </c>
      <c r="DX681" s="1">
        <v>4</v>
      </c>
      <c r="DY681" s="1"/>
      <c r="DZ681" s="1">
        <v>1</v>
      </c>
      <c r="EA681" s="1">
        <v>1</v>
      </c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 t="s">
        <v>208</v>
      </c>
      <c r="EP681" s="1" t="s">
        <v>209</v>
      </c>
      <c r="EQ681" s="1" t="s">
        <v>209</v>
      </c>
      <c r="ER681" s="1" t="s">
        <v>209</v>
      </c>
      <c r="ES681" s="1" t="s">
        <v>209</v>
      </c>
      <c r="ET681" s="1">
        <v>2</v>
      </c>
      <c r="EU681" s="1"/>
      <c r="EV681" s="1"/>
      <c r="EW681" s="1"/>
      <c r="EX681" s="1">
        <v>0</v>
      </c>
      <c r="EY681" s="1">
        <v>0</v>
      </c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 t="s">
        <v>222</v>
      </c>
      <c r="GK681" s="1" t="s">
        <v>201</v>
      </c>
      <c r="GL681" s="1">
        <v>999999999</v>
      </c>
      <c r="GM681" s="1"/>
      <c r="GN681" s="1"/>
      <c r="GO681" s="1"/>
      <c r="GP681" s="1">
        <v>1</v>
      </c>
      <c r="GQ681" s="1"/>
    </row>
    <row r="682" spans="1:199" ht="28" customHeight="1">
      <c r="A682" s="1" t="s">
        <v>3484</v>
      </c>
      <c r="B682" s="1" t="s">
        <v>3485</v>
      </c>
      <c r="C682" s="1" t="s">
        <v>3484</v>
      </c>
      <c r="D682" s="1" t="s">
        <v>201</v>
      </c>
      <c r="E682" s="1" t="s">
        <v>3485</v>
      </c>
      <c r="F682" s="1"/>
      <c r="G682" s="1">
        <v>13282</v>
      </c>
      <c r="H682" s="1"/>
      <c r="I682" s="1">
        <v>0</v>
      </c>
      <c r="J682" s="1">
        <v>1</v>
      </c>
      <c r="K682" s="1"/>
      <c r="L682" s="1"/>
      <c r="M682" s="1"/>
      <c r="N682" s="1"/>
      <c r="O682" s="1"/>
      <c r="P682" s="1" t="s">
        <v>3486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 t="s">
        <v>3487</v>
      </c>
      <c r="AJ682" s="1"/>
      <c r="AK682" s="1"/>
      <c r="AL682" s="1"/>
      <c r="AM682" s="1"/>
      <c r="AN682" s="1"/>
      <c r="AO682" s="1"/>
      <c r="AP682" s="1"/>
      <c r="AQ682" s="1"/>
      <c r="AR682" s="1"/>
      <c r="AS682" s="1">
        <v>1</v>
      </c>
      <c r="AT682" s="1">
        <v>1</v>
      </c>
      <c r="AU682" s="1">
        <v>0</v>
      </c>
      <c r="AV682" s="1">
        <v>1</v>
      </c>
      <c r="AW682" s="1">
        <v>0</v>
      </c>
      <c r="AX682" s="1">
        <v>0</v>
      </c>
      <c r="AY682" s="1"/>
      <c r="AZ682" s="1"/>
      <c r="BA682" s="1"/>
      <c r="BB682" s="1">
        <v>-1</v>
      </c>
      <c r="BC682" s="1">
        <v>0</v>
      </c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>
        <v>0</v>
      </c>
      <c r="CT682" s="1" t="s">
        <v>3488</v>
      </c>
      <c r="CU682" s="1"/>
      <c r="CV682" s="1" t="s">
        <v>3489</v>
      </c>
      <c r="CW682" s="1"/>
      <c r="CX682" s="1" t="s">
        <v>3484</v>
      </c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>
        <v>563161</v>
      </c>
      <c r="DU682" s="1"/>
      <c r="DV682" s="1" t="s">
        <v>206</v>
      </c>
      <c r="DW682" s="1" t="s">
        <v>2502</v>
      </c>
      <c r="DX682" s="1">
        <v>4</v>
      </c>
      <c r="DY682" s="1"/>
      <c r="DZ682" s="1">
        <v>1</v>
      </c>
      <c r="EA682" s="1">
        <v>1</v>
      </c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 t="s">
        <v>208</v>
      </c>
      <c r="EP682" s="1" t="s">
        <v>209</v>
      </c>
      <c r="EQ682" s="1" t="s">
        <v>209</v>
      </c>
      <c r="ER682" s="1" t="s">
        <v>209</v>
      </c>
      <c r="ES682" s="1" t="s">
        <v>209</v>
      </c>
      <c r="ET682" s="1">
        <v>2</v>
      </c>
      <c r="EU682" s="1"/>
      <c r="EV682" s="1"/>
      <c r="EW682" s="1"/>
      <c r="EX682" s="1">
        <v>0</v>
      </c>
      <c r="EY682" s="1">
        <v>0</v>
      </c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 t="s">
        <v>2503</v>
      </c>
      <c r="GK682" s="1" t="s">
        <v>211</v>
      </c>
      <c r="GL682" s="1" t="s">
        <v>212</v>
      </c>
      <c r="GM682" s="1" t="s">
        <v>213</v>
      </c>
      <c r="GN682" s="1" t="s">
        <v>213</v>
      </c>
      <c r="GO682" s="1" t="s">
        <v>213</v>
      </c>
      <c r="GP682" s="1">
        <v>1</v>
      </c>
      <c r="GQ682" s="1"/>
    </row>
    <row r="683" spans="1:199" ht="28" customHeight="1">
      <c r="A683" s="1" t="s">
        <v>3490</v>
      </c>
      <c r="B683" s="1" t="s">
        <v>3491</v>
      </c>
      <c r="C683" s="1" t="s">
        <v>3490</v>
      </c>
      <c r="D683" s="1" t="s">
        <v>201</v>
      </c>
      <c r="E683" s="1" t="s">
        <v>3491</v>
      </c>
      <c r="F683" s="1"/>
      <c r="G683" s="1">
        <v>525</v>
      </c>
      <c r="H683" s="1"/>
      <c r="I683" s="1">
        <v>0</v>
      </c>
      <c r="J683" s="1">
        <v>1</v>
      </c>
      <c r="K683" s="1"/>
      <c r="L683" s="1"/>
      <c r="M683" s="1"/>
      <c r="N683" s="1"/>
      <c r="O683" s="1"/>
      <c r="P683" s="1" t="s">
        <v>3492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 t="s">
        <v>3493</v>
      </c>
      <c r="AJ683" s="1"/>
      <c r="AK683" s="1"/>
      <c r="AL683" s="1"/>
      <c r="AM683" s="1"/>
      <c r="AN683" s="1"/>
      <c r="AO683" s="1"/>
      <c r="AP683" s="1"/>
      <c r="AQ683" s="1"/>
      <c r="AR683" s="1"/>
      <c r="AS683" s="1">
        <v>1</v>
      </c>
      <c r="AT683" s="1">
        <v>1</v>
      </c>
      <c r="AU683" s="1">
        <v>0</v>
      </c>
      <c r="AV683" s="1">
        <v>1</v>
      </c>
      <c r="AW683" s="1">
        <v>0</v>
      </c>
      <c r="AX683" s="1">
        <v>0</v>
      </c>
      <c r="AY683" s="1"/>
      <c r="AZ683" s="1"/>
      <c r="BA683" s="1"/>
      <c r="BB683" s="1">
        <v>-1</v>
      </c>
      <c r="BC683" s="1">
        <v>0</v>
      </c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>
        <v>0</v>
      </c>
      <c r="CT683" s="1" t="s">
        <v>3494</v>
      </c>
      <c r="CU683" s="1"/>
      <c r="CV683" s="1" t="s">
        <v>3495</v>
      </c>
      <c r="CW683" s="1"/>
      <c r="CX683" s="1" t="s">
        <v>3490</v>
      </c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>
        <v>563161</v>
      </c>
      <c r="DU683" s="1"/>
      <c r="DV683" s="1" t="s">
        <v>241</v>
      </c>
      <c r="DW683" s="1" t="s">
        <v>438</v>
      </c>
      <c r="DX683" s="1">
        <v>4</v>
      </c>
      <c r="DY683" s="1"/>
      <c r="DZ683" s="1">
        <v>1</v>
      </c>
      <c r="EA683" s="1">
        <v>1</v>
      </c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 t="s">
        <v>208</v>
      </c>
      <c r="EP683" s="1" t="s">
        <v>209</v>
      </c>
      <c r="EQ683" s="1" t="s">
        <v>209</v>
      </c>
      <c r="ER683" s="1" t="s">
        <v>209</v>
      </c>
      <c r="ES683" s="1" t="s">
        <v>209</v>
      </c>
      <c r="ET683" s="1">
        <v>2</v>
      </c>
      <c r="EU683" s="1"/>
      <c r="EV683" s="1"/>
      <c r="EW683" s="1"/>
      <c r="EX683" s="1">
        <v>0</v>
      </c>
      <c r="EY683" s="1">
        <v>0</v>
      </c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 t="s">
        <v>222</v>
      </c>
      <c r="GK683" s="1" t="s">
        <v>201</v>
      </c>
      <c r="GL683" s="1">
        <v>999999999</v>
      </c>
      <c r="GM683" s="1"/>
      <c r="GN683" s="1"/>
      <c r="GO683" s="1"/>
      <c r="GP683" s="1">
        <v>1</v>
      </c>
      <c r="GQ683" s="1"/>
    </row>
    <row r="684" spans="1:199" ht="28" customHeight="1">
      <c r="A684" s="1" t="s">
        <v>3496</v>
      </c>
      <c r="B684" s="1" t="s">
        <v>3497</v>
      </c>
      <c r="C684" s="1" t="s">
        <v>3496</v>
      </c>
      <c r="D684" s="1" t="s">
        <v>201</v>
      </c>
      <c r="E684" s="1" t="s">
        <v>3497</v>
      </c>
      <c r="F684" s="1"/>
      <c r="G684" s="1">
        <v>1470</v>
      </c>
      <c r="H684" s="1"/>
      <c r="I684" s="1">
        <v>0</v>
      </c>
      <c r="J684" s="1">
        <v>1</v>
      </c>
      <c r="K684" s="1"/>
      <c r="L684" s="1"/>
      <c r="M684" s="1"/>
      <c r="N684" s="1"/>
      <c r="O684" s="1"/>
      <c r="P684" s="1" t="s">
        <v>3498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 t="s">
        <v>3499</v>
      </c>
      <c r="AJ684" s="1"/>
      <c r="AK684" s="1"/>
      <c r="AL684" s="1"/>
      <c r="AM684" s="1"/>
      <c r="AN684" s="1"/>
      <c r="AO684" s="1"/>
      <c r="AP684" s="1"/>
      <c r="AQ684" s="1"/>
      <c r="AR684" s="1"/>
      <c r="AS684" s="1">
        <v>1</v>
      </c>
      <c r="AT684" s="1">
        <v>1</v>
      </c>
      <c r="AU684" s="1">
        <v>0</v>
      </c>
      <c r="AV684" s="1">
        <v>1</v>
      </c>
      <c r="AW684" s="1">
        <v>0</v>
      </c>
      <c r="AX684" s="1">
        <v>0</v>
      </c>
      <c r="AY684" s="1"/>
      <c r="AZ684" s="1"/>
      <c r="BA684" s="1"/>
      <c r="BB684" s="1">
        <v>-1</v>
      </c>
      <c r="BC684" s="1">
        <v>0</v>
      </c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>
        <v>0</v>
      </c>
      <c r="CT684" s="1" t="s">
        <v>3500</v>
      </c>
      <c r="CU684" s="1"/>
      <c r="CV684" s="1" t="s">
        <v>3501</v>
      </c>
      <c r="CW684" s="1"/>
      <c r="CX684" s="1" t="s">
        <v>3496</v>
      </c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>
        <v>563161</v>
      </c>
      <c r="DU684" s="1"/>
      <c r="DV684" s="1" t="s">
        <v>241</v>
      </c>
      <c r="DW684" s="1" t="s">
        <v>741</v>
      </c>
      <c r="DX684" s="1">
        <v>4</v>
      </c>
      <c r="DY684" s="1"/>
      <c r="DZ684" s="1">
        <v>1</v>
      </c>
      <c r="EA684" s="1">
        <v>1</v>
      </c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 t="s">
        <v>208</v>
      </c>
      <c r="EP684" s="1" t="s">
        <v>209</v>
      </c>
      <c r="EQ684" s="1" t="s">
        <v>209</v>
      </c>
      <c r="ER684" s="1" t="s">
        <v>209</v>
      </c>
      <c r="ES684" s="1" t="s">
        <v>209</v>
      </c>
      <c r="ET684" s="1">
        <v>2</v>
      </c>
      <c r="EU684" s="1"/>
      <c r="EV684" s="1"/>
      <c r="EW684" s="1"/>
      <c r="EX684" s="1">
        <v>0</v>
      </c>
      <c r="EY684" s="1">
        <v>0</v>
      </c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 t="s">
        <v>222</v>
      </c>
      <c r="GK684" s="1" t="s">
        <v>201</v>
      </c>
      <c r="GL684" s="1">
        <v>999999999</v>
      </c>
      <c r="GM684" s="1"/>
      <c r="GN684" s="1"/>
      <c r="GO684" s="1"/>
      <c r="GP684" s="1">
        <v>1</v>
      </c>
      <c r="GQ684" s="1"/>
    </row>
    <row r="685" spans="1:199" ht="28" customHeight="1">
      <c r="A685" s="1" t="s">
        <v>3502</v>
      </c>
      <c r="B685" s="1" t="s">
        <v>3503</v>
      </c>
      <c r="C685" s="1" t="s">
        <v>3502</v>
      </c>
      <c r="D685" s="1" t="s">
        <v>201</v>
      </c>
      <c r="E685" s="1" t="s">
        <v>3503</v>
      </c>
      <c r="F685" s="1"/>
      <c r="G685" s="1">
        <v>2310</v>
      </c>
      <c r="H685" s="1"/>
      <c r="I685" s="1">
        <v>0</v>
      </c>
      <c r="J685" s="1">
        <v>1</v>
      </c>
      <c r="K685" s="1"/>
      <c r="L685" s="1"/>
      <c r="M685" s="1"/>
      <c r="N685" s="1"/>
      <c r="O685" s="1"/>
      <c r="P685" s="1" t="s">
        <v>3504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 t="s">
        <v>3505</v>
      </c>
      <c r="AJ685" s="1"/>
      <c r="AK685" s="1"/>
      <c r="AL685" s="1"/>
      <c r="AM685" s="1"/>
      <c r="AN685" s="1"/>
      <c r="AO685" s="1"/>
      <c r="AP685" s="1"/>
      <c r="AQ685" s="1"/>
      <c r="AR685" s="1"/>
      <c r="AS685" s="1">
        <v>1</v>
      </c>
      <c r="AT685" s="1">
        <v>1</v>
      </c>
      <c r="AU685" s="1">
        <v>0</v>
      </c>
      <c r="AV685" s="1">
        <v>1</v>
      </c>
      <c r="AW685" s="1">
        <v>0</v>
      </c>
      <c r="AX685" s="1">
        <v>0</v>
      </c>
      <c r="AY685" s="1"/>
      <c r="AZ685" s="1"/>
      <c r="BA685" s="1"/>
      <c r="BB685" s="1">
        <v>-1</v>
      </c>
      <c r="BC685" s="1">
        <v>0</v>
      </c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>
        <v>0</v>
      </c>
      <c r="CT685" s="1" t="s">
        <v>3506</v>
      </c>
      <c r="CU685" s="1"/>
      <c r="CV685" s="1" t="s">
        <v>3507</v>
      </c>
      <c r="CW685" s="1"/>
      <c r="CX685" s="1" t="s">
        <v>3502</v>
      </c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>
        <v>563161</v>
      </c>
      <c r="DU685" s="1"/>
      <c r="DV685" s="1" t="s">
        <v>241</v>
      </c>
      <c r="DW685" s="1" t="s">
        <v>741</v>
      </c>
      <c r="DX685" s="1">
        <v>4</v>
      </c>
      <c r="DY685" s="1"/>
      <c r="DZ685" s="1">
        <v>1</v>
      </c>
      <c r="EA685" s="1">
        <v>1</v>
      </c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 t="s">
        <v>208</v>
      </c>
      <c r="EP685" s="1" t="s">
        <v>209</v>
      </c>
      <c r="EQ685" s="1" t="s">
        <v>209</v>
      </c>
      <c r="ER685" s="1" t="s">
        <v>209</v>
      </c>
      <c r="ES685" s="1" t="s">
        <v>209</v>
      </c>
      <c r="ET685" s="1">
        <v>2</v>
      </c>
      <c r="EU685" s="1"/>
      <c r="EV685" s="1"/>
      <c r="EW685" s="1"/>
      <c r="EX685" s="1">
        <v>0</v>
      </c>
      <c r="EY685" s="1">
        <v>0</v>
      </c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 t="s">
        <v>222</v>
      </c>
      <c r="GK685" s="1" t="s">
        <v>201</v>
      </c>
      <c r="GL685" s="1">
        <v>999999999</v>
      </c>
      <c r="GM685" s="1"/>
      <c r="GN685" s="1"/>
      <c r="GO685" s="1"/>
      <c r="GP685" s="1">
        <v>1</v>
      </c>
      <c r="GQ685" s="1"/>
    </row>
    <row r="686" spans="1:199" ht="28" customHeight="1">
      <c r="A686" s="1" t="s">
        <v>3508</v>
      </c>
      <c r="B686" s="1" t="s">
        <v>3509</v>
      </c>
      <c r="C686" s="1" t="s">
        <v>3508</v>
      </c>
      <c r="D686" s="1" t="s">
        <v>201</v>
      </c>
      <c r="E686" s="1" t="s">
        <v>3509</v>
      </c>
      <c r="F686" s="1"/>
      <c r="G686" s="1">
        <v>1260</v>
      </c>
      <c r="H686" s="1"/>
      <c r="I686" s="1">
        <v>0</v>
      </c>
      <c r="J686" s="1">
        <v>1</v>
      </c>
      <c r="K686" s="1"/>
      <c r="L686" s="1"/>
      <c r="M686" s="1"/>
      <c r="N686" s="1"/>
      <c r="O686" s="1"/>
      <c r="P686" s="1" t="s">
        <v>3510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 t="s">
        <v>3511</v>
      </c>
      <c r="AJ686" s="1"/>
      <c r="AK686" s="1"/>
      <c r="AL686" s="1"/>
      <c r="AM686" s="1"/>
      <c r="AN686" s="1"/>
      <c r="AO686" s="1"/>
      <c r="AP686" s="1"/>
      <c r="AQ686" s="1"/>
      <c r="AR686" s="1"/>
      <c r="AS686" s="1">
        <v>1</v>
      </c>
      <c r="AT686" s="1">
        <v>1</v>
      </c>
      <c r="AU686" s="1">
        <v>0</v>
      </c>
      <c r="AV686" s="1">
        <v>1</v>
      </c>
      <c r="AW686" s="1">
        <v>0</v>
      </c>
      <c r="AX686" s="1">
        <v>0</v>
      </c>
      <c r="AY686" s="1"/>
      <c r="AZ686" s="1"/>
      <c r="BA686" s="1"/>
      <c r="BB686" s="1">
        <v>-1</v>
      </c>
      <c r="BC686" s="1">
        <v>0</v>
      </c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>
        <v>0</v>
      </c>
      <c r="CT686" s="1" t="s">
        <v>3512</v>
      </c>
      <c r="CU686" s="1"/>
      <c r="CV686" s="1" t="s">
        <v>3513</v>
      </c>
      <c r="CW686" s="1"/>
      <c r="CX686" s="1" t="s">
        <v>3508</v>
      </c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>
        <v>563161</v>
      </c>
      <c r="DU686" s="1"/>
      <c r="DV686" s="1" t="s">
        <v>241</v>
      </c>
      <c r="DW686" s="1" t="s">
        <v>741</v>
      </c>
      <c r="DX686" s="1">
        <v>4</v>
      </c>
      <c r="DY686" s="1"/>
      <c r="DZ686" s="1">
        <v>1</v>
      </c>
      <c r="EA686" s="1">
        <v>1</v>
      </c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 t="s">
        <v>208</v>
      </c>
      <c r="EP686" s="1" t="s">
        <v>209</v>
      </c>
      <c r="EQ686" s="1" t="s">
        <v>209</v>
      </c>
      <c r="ER686" s="1" t="s">
        <v>209</v>
      </c>
      <c r="ES686" s="1" t="s">
        <v>209</v>
      </c>
      <c r="ET686" s="1">
        <v>2</v>
      </c>
      <c r="EU686" s="1"/>
      <c r="EV686" s="1"/>
      <c r="EW686" s="1"/>
      <c r="EX686" s="1">
        <v>0</v>
      </c>
      <c r="EY686" s="1">
        <v>0</v>
      </c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 t="s">
        <v>222</v>
      </c>
      <c r="GK686" s="1" t="s">
        <v>201</v>
      </c>
      <c r="GL686" s="1">
        <v>999999999</v>
      </c>
      <c r="GM686" s="1"/>
      <c r="GN686" s="1"/>
      <c r="GO686" s="1"/>
      <c r="GP686" s="1">
        <v>1</v>
      </c>
      <c r="GQ686" s="1"/>
    </row>
    <row r="687" spans="1:199" ht="28" customHeight="1">
      <c r="A687" s="1" t="s">
        <v>3514</v>
      </c>
      <c r="B687" s="1" t="s">
        <v>3515</v>
      </c>
      <c r="C687" s="1" t="s">
        <v>3514</v>
      </c>
      <c r="D687" s="1" t="s">
        <v>201</v>
      </c>
      <c r="E687" s="1" t="s">
        <v>3515</v>
      </c>
      <c r="F687" s="1"/>
      <c r="G687" s="1">
        <v>945</v>
      </c>
      <c r="H687" s="1"/>
      <c r="I687" s="1">
        <v>0</v>
      </c>
      <c r="J687" s="1">
        <v>1</v>
      </c>
      <c r="K687" s="1"/>
      <c r="L687" s="1"/>
      <c r="M687" s="1"/>
      <c r="N687" s="1"/>
      <c r="O687" s="1"/>
      <c r="P687" s="1" t="s">
        <v>3516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 t="s">
        <v>3517</v>
      </c>
      <c r="AJ687" s="1"/>
      <c r="AK687" s="1"/>
      <c r="AL687" s="1"/>
      <c r="AM687" s="1"/>
      <c r="AN687" s="1"/>
      <c r="AO687" s="1"/>
      <c r="AP687" s="1"/>
      <c r="AQ687" s="1"/>
      <c r="AR687" s="1"/>
      <c r="AS687" s="1">
        <v>1</v>
      </c>
      <c r="AT687" s="1">
        <v>1</v>
      </c>
      <c r="AU687" s="1">
        <v>0</v>
      </c>
      <c r="AV687" s="1">
        <v>1</v>
      </c>
      <c r="AW687" s="1">
        <v>0</v>
      </c>
      <c r="AX687" s="1">
        <v>0</v>
      </c>
      <c r="AY687" s="1"/>
      <c r="AZ687" s="1"/>
      <c r="BA687" s="1"/>
      <c r="BB687" s="1">
        <v>-1</v>
      </c>
      <c r="BC687" s="1">
        <v>0</v>
      </c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>
        <v>0</v>
      </c>
      <c r="CT687" s="1" t="s">
        <v>3518</v>
      </c>
      <c r="CU687" s="1"/>
      <c r="CV687" s="1" t="s">
        <v>3519</v>
      </c>
      <c r="CW687" s="1"/>
      <c r="CX687" s="1" t="s">
        <v>3514</v>
      </c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>
        <v>563161</v>
      </c>
      <c r="DU687" s="1"/>
      <c r="DV687" s="1" t="s">
        <v>241</v>
      </c>
      <c r="DW687" s="1" t="s">
        <v>457</v>
      </c>
      <c r="DX687" s="1">
        <v>4</v>
      </c>
      <c r="DY687" s="1"/>
      <c r="DZ687" s="1">
        <v>1</v>
      </c>
      <c r="EA687" s="1">
        <v>1</v>
      </c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 t="s">
        <v>208</v>
      </c>
      <c r="EP687" s="1" t="s">
        <v>209</v>
      </c>
      <c r="EQ687" s="1" t="s">
        <v>209</v>
      </c>
      <c r="ER687" s="1" t="s">
        <v>209</v>
      </c>
      <c r="ES687" s="1" t="s">
        <v>209</v>
      </c>
      <c r="ET687" s="1">
        <v>2</v>
      </c>
      <c r="EU687" s="1"/>
      <c r="EV687" s="1"/>
      <c r="EW687" s="1"/>
      <c r="EX687" s="1">
        <v>0</v>
      </c>
      <c r="EY687" s="1">
        <v>0</v>
      </c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 t="s">
        <v>222</v>
      </c>
      <c r="GK687" s="1" t="s">
        <v>201</v>
      </c>
      <c r="GL687" s="1">
        <v>999999999</v>
      </c>
      <c r="GM687" s="1"/>
      <c r="GN687" s="1"/>
      <c r="GO687" s="1"/>
      <c r="GP687" s="1">
        <v>1</v>
      </c>
      <c r="GQ687" s="1"/>
    </row>
    <row r="688" spans="1:199" ht="28" customHeight="1">
      <c r="A688" s="1" t="s">
        <v>3520</v>
      </c>
      <c r="B688" s="1" t="s">
        <v>3521</v>
      </c>
      <c r="C688" s="1" t="s">
        <v>3520</v>
      </c>
      <c r="D688" s="1" t="s">
        <v>201</v>
      </c>
      <c r="E688" s="1" t="s">
        <v>3521</v>
      </c>
      <c r="F688" s="1"/>
      <c r="G688" s="1">
        <v>2625</v>
      </c>
      <c r="H688" s="1"/>
      <c r="I688" s="1">
        <v>0</v>
      </c>
      <c r="J688" s="1">
        <v>1</v>
      </c>
      <c r="K688" s="1"/>
      <c r="L688" s="1"/>
      <c r="M688" s="1"/>
      <c r="N688" s="1"/>
      <c r="O688" s="1"/>
      <c r="P688" s="1" t="s">
        <v>3522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 t="s">
        <v>3523</v>
      </c>
      <c r="AJ688" s="1"/>
      <c r="AK688" s="1"/>
      <c r="AL688" s="1"/>
      <c r="AM688" s="1"/>
      <c r="AN688" s="1"/>
      <c r="AO688" s="1"/>
      <c r="AP688" s="1"/>
      <c r="AQ688" s="1"/>
      <c r="AR688" s="1"/>
      <c r="AS688" s="1">
        <v>1</v>
      </c>
      <c r="AT688" s="1">
        <v>1</v>
      </c>
      <c r="AU688" s="1">
        <v>0</v>
      </c>
      <c r="AV688" s="1">
        <v>1</v>
      </c>
      <c r="AW688" s="1">
        <v>0</v>
      </c>
      <c r="AX688" s="1">
        <v>0</v>
      </c>
      <c r="AY688" s="1"/>
      <c r="AZ688" s="1"/>
      <c r="BA688" s="1"/>
      <c r="BB688" s="1">
        <v>-1</v>
      </c>
      <c r="BC688" s="1">
        <v>0</v>
      </c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>
        <v>0</v>
      </c>
      <c r="CT688" s="1" t="s">
        <v>3524</v>
      </c>
      <c r="CU688" s="1"/>
      <c r="CV688" s="1" t="s">
        <v>3525</v>
      </c>
      <c r="CW688" s="1"/>
      <c r="CX688" s="1" t="s">
        <v>3520</v>
      </c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>
        <v>563161</v>
      </c>
      <c r="DU688" s="1"/>
      <c r="DV688" s="1" t="s">
        <v>241</v>
      </c>
      <c r="DW688" s="1" t="s">
        <v>242</v>
      </c>
      <c r="DX688" s="1">
        <v>4</v>
      </c>
      <c r="DY688" s="1"/>
      <c r="DZ688" s="1">
        <v>1</v>
      </c>
      <c r="EA688" s="1">
        <v>1</v>
      </c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 t="s">
        <v>208</v>
      </c>
      <c r="EP688" s="1" t="s">
        <v>209</v>
      </c>
      <c r="EQ688" s="1" t="s">
        <v>209</v>
      </c>
      <c r="ER688" s="1" t="s">
        <v>209</v>
      </c>
      <c r="ES688" s="1" t="s">
        <v>209</v>
      </c>
      <c r="ET688" s="1">
        <v>2</v>
      </c>
      <c r="EU688" s="1"/>
      <c r="EV688" s="1"/>
      <c r="EW688" s="1"/>
      <c r="EX688" s="1">
        <v>0</v>
      </c>
      <c r="EY688" s="1">
        <v>0</v>
      </c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 t="s">
        <v>222</v>
      </c>
      <c r="GK688" s="1" t="s">
        <v>201</v>
      </c>
      <c r="GL688" s="1">
        <v>999999999</v>
      </c>
      <c r="GM688" s="1"/>
      <c r="GN688" s="1"/>
      <c r="GO688" s="1"/>
      <c r="GP688" s="1">
        <v>1</v>
      </c>
      <c r="GQ688" s="1"/>
    </row>
    <row r="689" spans="1:199" ht="28" customHeight="1">
      <c r="A689" s="1" t="s">
        <v>3526</v>
      </c>
      <c r="B689" s="1" t="s">
        <v>3527</v>
      </c>
      <c r="C689" s="1" t="s">
        <v>3526</v>
      </c>
      <c r="D689" s="1" t="s">
        <v>201</v>
      </c>
      <c r="E689" s="1" t="s">
        <v>3527</v>
      </c>
      <c r="F689" s="1"/>
      <c r="G689" s="1">
        <v>840</v>
      </c>
      <c r="H689" s="1"/>
      <c r="I689" s="1">
        <v>0</v>
      </c>
      <c r="J689" s="1">
        <v>1</v>
      </c>
      <c r="K689" s="1"/>
      <c r="L689" s="1"/>
      <c r="M689" s="1"/>
      <c r="N689" s="1"/>
      <c r="O689" s="1"/>
      <c r="P689" s="1" t="s">
        <v>3528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 t="s">
        <v>3529</v>
      </c>
      <c r="AJ689" s="1"/>
      <c r="AK689" s="1"/>
      <c r="AL689" s="1"/>
      <c r="AM689" s="1"/>
      <c r="AN689" s="1"/>
      <c r="AO689" s="1"/>
      <c r="AP689" s="1"/>
      <c r="AQ689" s="1"/>
      <c r="AR689" s="1"/>
      <c r="AS689" s="1">
        <v>1</v>
      </c>
      <c r="AT689" s="1">
        <v>1</v>
      </c>
      <c r="AU689" s="1">
        <v>0</v>
      </c>
      <c r="AV689" s="1">
        <v>1</v>
      </c>
      <c r="AW689" s="1">
        <v>0</v>
      </c>
      <c r="AX689" s="1">
        <v>0</v>
      </c>
      <c r="AY689" s="1"/>
      <c r="AZ689" s="1"/>
      <c r="BA689" s="1"/>
      <c r="BB689" s="1">
        <v>-1</v>
      </c>
      <c r="BC689" s="1">
        <v>0</v>
      </c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>
        <v>0</v>
      </c>
      <c r="CT689" s="1" t="s">
        <v>3530</v>
      </c>
      <c r="CU689" s="1"/>
      <c r="CV689" s="1" t="s">
        <v>3531</v>
      </c>
      <c r="CW689" s="1"/>
      <c r="CX689" s="1" t="s">
        <v>3526</v>
      </c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>
        <v>563161</v>
      </c>
      <c r="DU689" s="1"/>
      <c r="DV689" s="1" t="s">
        <v>241</v>
      </c>
      <c r="DW689" s="1" t="s">
        <v>438</v>
      </c>
      <c r="DX689" s="1">
        <v>4</v>
      </c>
      <c r="DY689" s="1"/>
      <c r="DZ689" s="1">
        <v>1</v>
      </c>
      <c r="EA689" s="1">
        <v>1</v>
      </c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 t="s">
        <v>208</v>
      </c>
      <c r="EP689" s="1" t="s">
        <v>209</v>
      </c>
      <c r="EQ689" s="1" t="s">
        <v>209</v>
      </c>
      <c r="ER689" s="1" t="s">
        <v>209</v>
      </c>
      <c r="ES689" s="1" t="s">
        <v>209</v>
      </c>
      <c r="ET689" s="1">
        <v>2</v>
      </c>
      <c r="EU689" s="1"/>
      <c r="EV689" s="1"/>
      <c r="EW689" s="1"/>
      <c r="EX689" s="1">
        <v>0</v>
      </c>
      <c r="EY689" s="1">
        <v>0</v>
      </c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 t="s">
        <v>222</v>
      </c>
      <c r="GK689" s="1" t="s">
        <v>201</v>
      </c>
      <c r="GL689" s="1">
        <v>999999999</v>
      </c>
      <c r="GM689" s="1"/>
      <c r="GN689" s="1"/>
      <c r="GO689" s="1"/>
      <c r="GP689" s="1">
        <v>1</v>
      </c>
      <c r="GQ689" s="1"/>
    </row>
    <row r="690" spans="1:199" ht="28" customHeight="1">
      <c r="A690" s="1" t="s">
        <v>3532</v>
      </c>
      <c r="B690" s="1" t="s">
        <v>3533</v>
      </c>
      <c r="C690" s="1" t="s">
        <v>3532</v>
      </c>
      <c r="D690" s="1" t="s">
        <v>201</v>
      </c>
      <c r="E690" s="1" t="s">
        <v>3533</v>
      </c>
      <c r="F690" s="1"/>
      <c r="G690" s="1">
        <v>1995</v>
      </c>
      <c r="H690" s="1"/>
      <c r="I690" s="1">
        <v>0</v>
      </c>
      <c r="J690" s="1">
        <v>1</v>
      </c>
      <c r="K690" s="1"/>
      <c r="L690" s="1"/>
      <c r="M690" s="1"/>
      <c r="N690" s="1"/>
      <c r="O690" s="1"/>
      <c r="P690" s="1" t="s">
        <v>3534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 t="s">
        <v>3535</v>
      </c>
      <c r="AJ690" s="1"/>
      <c r="AK690" s="1"/>
      <c r="AL690" s="1"/>
      <c r="AM690" s="1"/>
      <c r="AN690" s="1"/>
      <c r="AO690" s="1"/>
      <c r="AP690" s="1"/>
      <c r="AQ690" s="1"/>
      <c r="AR690" s="1"/>
      <c r="AS690" s="1">
        <v>1</v>
      </c>
      <c r="AT690" s="1">
        <v>1</v>
      </c>
      <c r="AU690" s="1">
        <v>0</v>
      </c>
      <c r="AV690" s="1">
        <v>1</v>
      </c>
      <c r="AW690" s="1">
        <v>0</v>
      </c>
      <c r="AX690" s="1">
        <v>0</v>
      </c>
      <c r="AY690" s="1"/>
      <c r="AZ690" s="1"/>
      <c r="BA690" s="1"/>
      <c r="BB690" s="1">
        <v>-1</v>
      </c>
      <c r="BC690" s="1">
        <v>0</v>
      </c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>
        <v>0</v>
      </c>
      <c r="CT690" s="1" t="s">
        <v>3536</v>
      </c>
      <c r="CU690" s="1"/>
      <c r="CV690" s="1" t="s">
        <v>3537</v>
      </c>
      <c r="CW690" s="1"/>
      <c r="CX690" s="1" t="s">
        <v>3532</v>
      </c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>
        <v>563161</v>
      </c>
      <c r="DU690" s="1"/>
      <c r="DV690" s="1" t="s">
        <v>241</v>
      </c>
      <c r="DW690" s="1" t="s">
        <v>438</v>
      </c>
      <c r="DX690" s="1">
        <v>4</v>
      </c>
      <c r="DY690" s="1"/>
      <c r="DZ690" s="1">
        <v>1</v>
      </c>
      <c r="EA690" s="1">
        <v>1</v>
      </c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 t="s">
        <v>208</v>
      </c>
      <c r="EP690" s="1" t="s">
        <v>209</v>
      </c>
      <c r="EQ690" s="1" t="s">
        <v>209</v>
      </c>
      <c r="ER690" s="1" t="s">
        <v>209</v>
      </c>
      <c r="ES690" s="1" t="s">
        <v>209</v>
      </c>
      <c r="ET690" s="1">
        <v>2</v>
      </c>
      <c r="EU690" s="1"/>
      <c r="EV690" s="1"/>
      <c r="EW690" s="1"/>
      <c r="EX690" s="1">
        <v>0</v>
      </c>
      <c r="EY690" s="1">
        <v>0</v>
      </c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 t="s">
        <v>222</v>
      </c>
      <c r="GK690" s="1" t="s">
        <v>201</v>
      </c>
      <c r="GL690" s="1">
        <v>999999999</v>
      </c>
      <c r="GM690" s="1"/>
      <c r="GN690" s="1"/>
      <c r="GO690" s="1"/>
      <c r="GP690" s="1">
        <v>1</v>
      </c>
      <c r="GQ690" s="1"/>
    </row>
    <row r="691" spans="1:199" ht="28" customHeight="1">
      <c r="A691" s="1" t="s">
        <v>3538</v>
      </c>
      <c r="B691" s="1" t="s">
        <v>3539</v>
      </c>
      <c r="C691" s="1" t="s">
        <v>3538</v>
      </c>
      <c r="D691" s="1" t="s">
        <v>201</v>
      </c>
      <c r="E691" s="1" t="s">
        <v>3539</v>
      </c>
      <c r="F691" s="1"/>
      <c r="G691" s="1">
        <v>1260</v>
      </c>
      <c r="H691" s="1"/>
      <c r="I691" s="1">
        <v>0</v>
      </c>
      <c r="J691" s="1">
        <v>1</v>
      </c>
      <c r="K691" s="1"/>
      <c r="L691" s="1"/>
      <c r="M691" s="1"/>
      <c r="N691" s="1"/>
      <c r="O691" s="1"/>
      <c r="P691" s="1" t="s">
        <v>3540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 t="s">
        <v>3541</v>
      </c>
      <c r="AJ691" s="1"/>
      <c r="AK691" s="1"/>
      <c r="AL691" s="1"/>
      <c r="AM691" s="1"/>
      <c r="AN691" s="1"/>
      <c r="AO691" s="1"/>
      <c r="AP691" s="1"/>
      <c r="AQ691" s="1"/>
      <c r="AR691" s="1"/>
      <c r="AS691" s="1">
        <v>1</v>
      </c>
      <c r="AT691" s="1">
        <v>1</v>
      </c>
      <c r="AU691" s="1">
        <v>0</v>
      </c>
      <c r="AV691" s="1">
        <v>1</v>
      </c>
      <c r="AW691" s="1">
        <v>0</v>
      </c>
      <c r="AX691" s="1">
        <v>0</v>
      </c>
      <c r="AY691" s="1"/>
      <c r="AZ691" s="1"/>
      <c r="BA691" s="1"/>
      <c r="BB691" s="1">
        <v>-1</v>
      </c>
      <c r="BC691" s="1">
        <v>0</v>
      </c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>
        <v>0</v>
      </c>
      <c r="CT691" s="1" t="s">
        <v>3542</v>
      </c>
      <c r="CU691" s="1"/>
      <c r="CV691" s="1" t="s">
        <v>3543</v>
      </c>
      <c r="CW691" s="1"/>
      <c r="CX691" s="1" t="s">
        <v>3538</v>
      </c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>
        <v>563161</v>
      </c>
      <c r="DU691" s="1"/>
      <c r="DV691" s="1" t="s">
        <v>241</v>
      </c>
      <c r="DW691" s="1" t="s">
        <v>438</v>
      </c>
      <c r="DX691" s="1">
        <v>4</v>
      </c>
      <c r="DY691" s="1"/>
      <c r="DZ691" s="1">
        <v>1</v>
      </c>
      <c r="EA691" s="1">
        <v>1</v>
      </c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 t="s">
        <v>208</v>
      </c>
      <c r="EP691" s="1" t="s">
        <v>209</v>
      </c>
      <c r="EQ691" s="1" t="s">
        <v>209</v>
      </c>
      <c r="ER691" s="1" t="s">
        <v>209</v>
      </c>
      <c r="ES691" s="1" t="s">
        <v>209</v>
      </c>
      <c r="ET691" s="1">
        <v>2</v>
      </c>
      <c r="EU691" s="1"/>
      <c r="EV691" s="1"/>
      <c r="EW691" s="1"/>
      <c r="EX691" s="1">
        <v>0</v>
      </c>
      <c r="EY691" s="1">
        <v>0</v>
      </c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 t="s">
        <v>222</v>
      </c>
      <c r="GK691" s="1" t="s">
        <v>201</v>
      </c>
      <c r="GL691" s="1">
        <v>999999999</v>
      </c>
      <c r="GM691" s="1"/>
      <c r="GN691" s="1"/>
      <c r="GO691" s="1"/>
      <c r="GP691" s="1">
        <v>1</v>
      </c>
      <c r="GQ691" s="1"/>
    </row>
    <row r="692" spans="1:199" ht="28" customHeight="1">
      <c r="A692" s="1" t="s">
        <v>3544</v>
      </c>
      <c r="B692" s="1" t="s">
        <v>3545</v>
      </c>
      <c r="C692" s="1" t="s">
        <v>3544</v>
      </c>
      <c r="D692" s="1" t="s">
        <v>201</v>
      </c>
      <c r="E692" s="1" t="s">
        <v>3545</v>
      </c>
      <c r="F692" s="1"/>
      <c r="G692" s="1">
        <v>1470</v>
      </c>
      <c r="H692" s="1"/>
      <c r="I692" s="1">
        <v>0</v>
      </c>
      <c r="J692" s="1">
        <v>1</v>
      </c>
      <c r="K692" s="1"/>
      <c r="L692" s="1"/>
      <c r="M692" s="1"/>
      <c r="N692" s="1"/>
      <c r="O692" s="1"/>
      <c r="P692" s="1" t="s">
        <v>3546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 t="s">
        <v>3547</v>
      </c>
      <c r="AJ692" s="1"/>
      <c r="AK692" s="1"/>
      <c r="AL692" s="1"/>
      <c r="AM692" s="1"/>
      <c r="AN692" s="1"/>
      <c r="AO692" s="1"/>
      <c r="AP692" s="1"/>
      <c r="AQ692" s="1"/>
      <c r="AR692" s="1"/>
      <c r="AS692" s="1">
        <v>1</v>
      </c>
      <c r="AT692" s="1">
        <v>1</v>
      </c>
      <c r="AU692" s="1">
        <v>0</v>
      </c>
      <c r="AV692" s="1">
        <v>1</v>
      </c>
      <c r="AW692" s="1">
        <v>0</v>
      </c>
      <c r="AX692" s="1">
        <v>0</v>
      </c>
      <c r="AY692" s="1"/>
      <c r="AZ692" s="1"/>
      <c r="BA692" s="1"/>
      <c r="BB692" s="1">
        <v>-1</v>
      </c>
      <c r="BC692" s="1">
        <v>0</v>
      </c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>
        <v>0</v>
      </c>
      <c r="CT692" s="1" t="s">
        <v>3548</v>
      </c>
      <c r="CU692" s="1"/>
      <c r="CV692" s="1" t="s">
        <v>3549</v>
      </c>
      <c r="CW692" s="1"/>
      <c r="CX692" s="1" t="s">
        <v>3544</v>
      </c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>
        <v>563161</v>
      </c>
      <c r="DU692" s="1"/>
      <c r="DV692" s="1" t="s">
        <v>241</v>
      </c>
      <c r="DW692" s="1" t="s">
        <v>438</v>
      </c>
      <c r="DX692" s="1">
        <v>4</v>
      </c>
      <c r="DY692" s="1"/>
      <c r="DZ692" s="1">
        <v>1</v>
      </c>
      <c r="EA692" s="1">
        <v>1</v>
      </c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 t="s">
        <v>208</v>
      </c>
      <c r="EP692" s="1" t="s">
        <v>209</v>
      </c>
      <c r="EQ692" s="1" t="s">
        <v>209</v>
      </c>
      <c r="ER692" s="1" t="s">
        <v>209</v>
      </c>
      <c r="ES692" s="1" t="s">
        <v>209</v>
      </c>
      <c r="ET692" s="1">
        <v>2</v>
      </c>
      <c r="EU692" s="1"/>
      <c r="EV692" s="1"/>
      <c r="EW692" s="1"/>
      <c r="EX692" s="1">
        <v>0</v>
      </c>
      <c r="EY692" s="1">
        <v>0</v>
      </c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 t="s">
        <v>222</v>
      </c>
      <c r="GK692" s="1" t="s">
        <v>201</v>
      </c>
      <c r="GL692" s="1">
        <v>999999999</v>
      </c>
      <c r="GM692" s="1"/>
      <c r="GN692" s="1"/>
      <c r="GO692" s="1"/>
      <c r="GP692" s="1">
        <v>1</v>
      </c>
      <c r="GQ692" s="1"/>
    </row>
    <row r="693" spans="1:199" ht="28" customHeight="1">
      <c r="A693" s="1" t="s">
        <v>3550</v>
      </c>
      <c r="B693" s="1" t="s">
        <v>3551</v>
      </c>
      <c r="C693" s="1" t="s">
        <v>3550</v>
      </c>
      <c r="D693" s="1" t="s">
        <v>201</v>
      </c>
      <c r="E693" s="1" t="s">
        <v>3551</v>
      </c>
      <c r="F693" s="1"/>
      <c r="G693" s="1">
        <v>1995</v>
      </c>
      <c r="H693" s="1"/>
      <c r="I693" s="1">
        <v>0</v>
      </c>
      <c r="J693" s="1">
        <v>1</v>
      </c>
      <c r="K693" s="1"/>
      <c r="L693" s="1"/>
      <c r="M693" s="1"/>
      <c r="N693" s="1"/>
      <c r="O693" s="1"/>
      <c r="P693" s="1" t="s">
        <v>3552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 t="s">
        <v>3553</v>
      </c>
      <c r="AJ693" s="1"/>
      <c r="AK693" s="1"/>
      <c r="AL693" s="1"/>
      <c r="AM693" s="1"/>
      <c r="AN693" s="1"/>
      <c r="AO693" s="1"/>
      <c r="AP693" s="1"/>
      <c r="AQ693" s="1"/>
      <c r="AR693" s="1"/>
      <c r="AS693" s="1">
        <v>1</v>
      </c>
      <c r="AT693" s="1">
        <v>1</v>
      </c>
      <c r="AU693" s="1">
        <v>0</v>
      </c>
      <c r="AV693" s="1">
        <v>1</v>
      </c>
      <c r="AW693" s="1">
        <v>0</v>
      </c>
      <c r="AX693" s="1">
        <v>0</v>
      </c>
      <c r="AY693" s="1"/>
      <c r="AZ693" s="1"/>
      <c r="BA693" s="1"/>
      <c r="BB693" s="1">
        <v>-1</v>
      </c>
      <c r="BC693" s="1">
        <v>0</v>
      </c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>
        <v>0</v>
      </c>
      <c r="CT693" s="1" t="s">
        <v>3554</v>
      </c>
      <c r="CU693" s="1"/>
      <c r="CV693" s="1" t="s">
        <v>3555</v>
      </c>
      <c r="CW693" s="1"/>
      <c r="CX693" s="1" t="s">
        <v>3550</v>
      </c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>
        <v>563161</v>
      </c>
      <c r="DU693" s="1"/>
      <c r="DV693" s="1" t="s">
        <v>241</v>
      </c>
      <c r="DW693" s="1" t="s">
        <v>438</v>
      </c>
      <c r="DX693" s="1">
        <v>4</v>
      </c>
      <c r="DY693" s="1"/>
      <c r="DZ693" s="1">
        <v>1</v>
      </c>
      <c r="EA693" s="1">
        <v>1</v>
      </c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 t="s">
        <v>208</v>
      </c>
      <c r="EP693" s="1" t="s">
        <v>209</v>
      </c>
      <c r="EQ693" s="1" t="s">
        <v>209</v>
      </c>
      <c r="ER693" s="1" t="s">
        <v>209</v>
      </c>
      <c r="ES693" s="1" t="s">
        <v>209</v>
      </c>
      <c r="ET693" s="1">
        <v>2</v>
      </c>
      <c r="EU693" s="1"/>
      <c r="EV693" s="1"/>
      <c r="EW693" s="1"/>
      <c r="EX693" s="1">
        <v>0</v>
      </c>
      <c r="EY693" s="1">
        <v>0</v>
      </c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 t="s">
        <v>222</v>
      </c>
      <c r="GK693" s="1" t="s">
        <v>201</v>
      </c>
      <c r="GL693" s="1">
        <v>999999999</v>
      </c>
      <c r="GM693" s="1"/>
      <c r="GN693" s="1"/>
      <c r="GO693" s="1"/>
      <c r="GP693" s="1">
        <v>1</v>
      </c>
      <c r="GQ693" s="1"/>
    </row>
    <row r="694" spans="1:199" ht="28" customHeight="1">
      <c r="A694" s="1" t="s">
        <v>3556</v>
      </c>
      <c r="B694" s="1" t="s">
        <v>3557</v>
      </c>
      <c r="C694" s="1" t="s">
        <v>3556</v>
      </c>
      <c r="D694" s="1" t="s">
        <v>201</v>
      </c>
      <c r="E694" s="1" t="s">
        <v>3557</v>
      </c>
      <c r="F694" s="1"/>
      <c r="G694" s="1">
        <v>2310</v>
      </c>
      <c r="H694" s="1"/>
      <c r="I694" s="1">
        <v>0</v>
      </c>
      <c r="J694" s="1">
        <v>1</v>
      </c>
      <c r="K694" s="1"/>
      <c r="L694" s="1"/>
      <c r="M694" s="1"/>
      <c r="N694" s="1"/>
      <c r="O694" s="1"/>
      <c r="P694" s="1" t="s">
        <v>3558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 t="s">
        <v>3559</v>
      </c>
      <c r="AJ694" s="1"/>
      <c r="AK694" s="1"/>
      <c r="AL694" s="1"/>
      <c r="AM694" s="1"/>
      <c r="AN694" s="1"/>
      <c r="AO694" s="1"/>
      <c r="AP694" s="1"/>
      <c r="AQ694" s="1"/>
      <c r="AR694" s="1"/>
      <c r="AS694" s="1">
        <v>1</v>
      </c>
      <c r="AT694" s="1">
        <v>1</v>
      </c>
      <c r="AU694" s="1">
        <v>0</v>
      </c>
      <c r="AV694" s="1">
        <v>1</v>
      </c>
      <c r="AW694" s="1">
        <v>0</v>
      </c>
      <c r="AX694" s="1">
        <v>0</v>
      </c>
      <c r="AY694" s="1"/>
      <c r="AZ694" s="1"/>
      <c r="BA694" s="1"/>
      <c r="BB694" s="1">
        <v>-1</v>
      </c>
      <c r="BC694" s="1">
        <v>0</v>
      </c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>
        <v>0</v>
      </c>
      <c r="CT694" s="1" t="s">
        <v>3560</v>
      </c>
      <c r="CU694" s="1"/>
      <c r="CV694" s="1" t="s">
        <v>3561</v>
      </c>
      <c r="CW694" s="1"/>
      <c r="CX694" s="1" t="s">
        <v>3556</v>
      </c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>
        <v>563161</v>
      </c>
      <c r="DU694" s="1"/>
      <c r="DV694" s="1" t="s">
        <v>241</v>
      </c>
      <c r="DW694" s="1" t="s">
        <v>741</v>
      </c>
      <c r="DX694" s="1">
        <v>4</v>
      </c>
      <c r="DY694" s="1"/>
      <c r="DZ694" s="1">
        <v>1</v>
      </c>
      <c r="EA694" s="1">
        <v>1</v>
      </c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 t="s">
        <v>208</v>
      </c>
      <c r="EP694" s="1" t="s">
        <v>209</v>
      </c>
      <c r="EQ694" s="1" t="s">
        <v>209</v>
      </c>
      <c r="ER694" s="1" t="s">
        <v>209</v>
      </c>
      <c r="ES694" s="1" t="s">
        <v>209</v>
      </c>
      <c r="ET694" s="1">
        <v>2</v>
      </c>
      <c r="EU694" s="1"/>
      <c r="EV694" s="1"/>
      <c r="EW694" s="1"/>
      <c r="EX694" s="1">
        <v>0</v>
      </c>
      <c r="EY694" s="1">
        <v>0</v>
      </c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 t="s">
        <v>222</v>
      </c>
      <c r="GK694" s="1" t="s">
        <v>201</v>
      </c>
      <c r="GL694" s="1">
        <v>999999999</v>
      </c>
      <c r="GM694" s="1"/>
      <c r="GN694" s="1"/>
      <c r="GO694" s="1"/>
      <c r="GP694" s="1">
        <v>1</v>
      </c>
      <c r="GQ694" s="1"/>
    </row>
    <row r="695" spans="1:199" ht="28" customHeight="1">
      <c r="A695" s="1" t="s">
        <v>3562</v>
      </c>
      <c r="B695" s="1" t="s">
        <v>3563</v>
      </c>
      <c r="C695" s="1" t="s">
        <v>3562</v>
      </c>
      <c r="D695" s="1" t="s">
        <v>201</v>
      </c>
      <c r="E695" s="1" t="s">
        <v>3563</v>
      </c>
      <c r="F695" s="1"/>
      <c r="G695" s="1">
        <v>1680</v>
      </c>
      <c r="H695" s="1"/>
      <c r="I695" s="1">
        <v>0</v>
      </c>
      <c r="J695" s="1">
        <v>1</v>
      </c>
      <c r="K695" s="1"/>
      <c r="L695" s="1"/>
      <c r="M695" s="1"/>
      <c r="N695" s="1"/>
      <c r="O695" s="1"/>
      <c r="P695" s="1" t="s">
        <v>3564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 t="s">
        <v>3565</v>
      </c>
      <c r="AJ695" s="1"/>
      <c r="AK695" s="1"/>
      <c r="AL695" s="1"/>
      <c r="AM695" s="1"/>
      <c r="AN695" s="1"/>
      <c r="AO695" s="1"/>
      <c r="AP695" s="1"/>
      <c r="AQ695" s="1"/>
      <c r="AR695" s="1"/>
      <c r="AS695" s="1">
        <v>1</v>
      </c>
      <c r="AT695" s="1">
        <v>1</v>
      </c>
      <c r="AU695" s="1">
        <v>0</v>
      </c>
      <c r="AV695" s="1">
        <v>1</v>
      </c>
      <c r="AW695" s="1">
        <v>0</v>
      </c>
      <c r="AX695" s="1">
        <v>0</v>
      </c>
      <c r="AY695" s="1"/>
      <c r="AZ695" s="1"/>
      <c r="BA695" s="1"/>
      <c r="BB695" s="1">
        <v>-1</v>
      </c>
      <c r="BC695" s="1">
        <v>0</v>
      </c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>
        <v>0</v>
      </c>
      <c r="CT695" s="1" t="s">
        <v>3566</v>
      </c>
      <c r="CU695" s="1"/>
      <c r="CV695" s="1" t="s">
        <v>3567</v>
      </c>
      <c r="CW695" s="1"/>
      <c r="CX695" s="1" t="s">
        <v>3562</v>
      </c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>
        <v>563161</v>
      </c>
      <c r="DU695" s="1"/>
      <c r="DV695" s="1" t="s">
        <v>241</v>
      </c>
      <c r="DW695" s="1" t="s">
        <v>747</v>
      </c>
      <c r="DX695" s="1">
        <v>4</v>
      </c>
      <c r="DY695" s="1"/>
      <c r="DZ695" s="1">
        <v>1</v>
      </c>
      <c r="EA695" s="1">
        <v>1</v>
      </c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 t="s">
        <v>208</v>
      </c>
      <c r="EP695" s="1" t="s">
        <v>209</v>
      </c>
      <c r="EQ695" s="1" t="s">
        <v>209</v>
      </c>
      <c r="ER695" s="1" t="s">
        <v>209</v>
      </c>
      <c r="ES695" s="1" t="s">
        <v>209</v>
      </c>
      <c r="ET695" s="1">
        <v>2</v>
      </c>
      <c r="EU695" s="1"/>
      <c r="EV695" s="1"/>
      <c r="EW695" s="1"/>
      <c r="EX695" s="1">
        <v>0</v>
      </c>
      <c r="EY695" s="1">
        <v>0</v>
      </c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 t="s">
        <v>222</v>
      </c>
      <c r="GK695" s="1" t="s">
        <v>201</v>
      </c>
      <c r="GL695" s="1">
        <v>999999999</v>
      </c>
      <c r="GM695" s="1"/>
      <c r="GN695" s="1"/>
      <c r="GO695" s="1"/>
      <c r="GP695" s="1">
        <v>1</v>
      </c>
      <c r="GQ695" s="1"/>
    </row>
    <row r="696" spans="1:199" ht="28" customHeight="1">
      <c r="A696" s="1" t="s">
        <v>3568</v>
      </c>
      <c r="B696" s="1" t="s">
        <v>3569</v>
      </c>
      <c r="C696" s="1" t="s">
        <v>3568</v>
      </c>
      <c r="D696" s="1" t="s">
        <v>201</v>
      </c>
      <c r="E696" s="1" t="s">
        <v>3569</v>
      </c>
      <c r="F696" s="1"/>
      <c r="G696" s="1">
        <v>840</v>
      </c>
      <c r="H696" s="1"/>
      <c r="I696" s="1">
        <v>0</v>
      </c>
      <c r="J696" s="1">
        <v>1</v>
      </c>
      <c r="K696" s="1"/>
      <c r="L696" s="1"/>
      <c r="M696" s="1"/>
      <c r="N696" s="1"/>
      <c r="O696" s="1"/>
      <c r="P696" s="1" t="s">
        <v>3570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 t="s">
        <v>3571</v>
      </c>
      <c r="AJ696" s="1"/>
      <c r="AK696" s="1"/>
      <c r="AL696" s="1"/>
      <c r="AM696" s="1"/>
      <c r="AN696" s="1"/>
      <c r="AO696" s="1"/>
      <c r="AP696" s="1"/>
      <c r="AQ696" s="1"/>
      <c r="AR696" s="1"/>
      <c r="AS696" s="1">
        <v>1</v>
      </c>
      <c r="AT696" s="1">
        <v>1</v>
      </c>
      <c r="AU696" s="1">
        <v>0</v>
      </c>
      <c r="AV696" s="1">
        <v>1</v>
      </c>
      <c r="AW696" s="1">
        <v>0</v>
      </c>
      <c r="AX696" s="1">
        <v>0</v>
      </c>
      <c r="AY696" s="1"/>
      <c r="AZ696" s="1"/>
      <c r="BA696" s="1"/>
      <c r="BB696" s="1">
        <v>-1</v>
      </c>
      <c r="BC696" s="1">
        <v>0</v>
      </c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>
        <v>0</v>
      </c>
      <c r="CT696" s="1" t="s">
        <v>3572</v>
      </c>
      <c r="CU696" s="1"/>
      <c r="CV696" s="1" t="s">
        <v>3573</v>
      </c>
      <c r="CW696" s="1"/>
      <c r="CX696" s="1" t="s">
        <v>3568</v>
      </c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>
        <v>563161</v>
      </c>
      <c r="DU696" s="1"/>
      <c r="DV696" s="1" t="s">
        <v>241</v>
      </c>
      <c r="DW696" s="1" t="s">
        <v>741</v>
      </c>
      <c r="DX696" s="1">
        <v>4</v>
      </c>
      <c r="DY696" s="1"/>
      <c r="DZ696" s="1">
        <v>1</v>
      </c>
      <c r="EA696" s="1">
        <v>1</v>
      </c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 t="s">
        <v>208</v>
      </c>
      <c r="EP696" s="1" t="s">
        <v>209</v>
      </c>
      <c r="EQ696" s="1" t="s">
        <v>209</v>
      </c>
      <c r="ER696" s="1" t="s">
        <v>209</v>
      </c>
      <c r="ES696" s="1" t="s">
        <v>209</v>
      </c>
      <c r="ET696" s="1">
        <v>2</v>
      </c>
      <c r="EU696" s="1"/>
      <c r="EV696" s="1"/>
      <c r="EW696" s="1"/>
      <c r="EX696" s="1">
        <v>0</v>
      </c>
      <c r="EY696" s="1">
        <v>0</v>
      </c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 t="s">
        <v>222</v>
      </c>
      <c r="GK696" s="1" t="s">
        <v>201</v>
      </c>
      <c r="GL696" s="1">
        <v>999999999</v>
      </c>
      <c r="GM696" s="1"/>
      <c r="GN696" s="1"/>
      <c r="GO696" s="1"/>
      <c r="GP696" s="1">
        <v>1</v>
      </c>
      <c r="GQ696" s="1"/>
    </row>
    <row r="697" spans="1:199" ht="28" customHeight="1">
      <c r="A697" s="1" t="s">
        <v>3586</v>
      </c>
      <c r="B697" s="1" t="s">
        <v>3587</v>
      </c>
      <c r="C697" s="1" t="s">
        <v>3586</v>
      </c>
      <c r="D697" s="1" t="s">
        <v>201</v>
      </c>
      <c r="E697" s="1" t="s">
        <v>3587</v>
      </c>
      <c r="F697" s="1"/>
      <c r="G697" s="1">
        <v>1050</v>
      </c>
      <c r="H697" s="1"/>
      <c r="I697" s="1">
        <v>0</v>
      </c>
      <c r="J697" s="1">
        <v>1</v>
      </c>
      <c r="K697" s="1"/>
      <c r="L697" s="1"/>
      <c r="M697" s="1"/>
      <c r="N697" s="1"/>
      <c r="O697" s="1"/>
      <c r="P697" s="1" t="s">
        <v>3588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 t="s">
        <v>3589</v>
      </c>
      <c r="AJ697" s="1"/>
      <c r="AK697" s="1"/>
      <c r="AL697" s="1"/>
      <c r="AM697" s="1"/>
      <c r="AN697" s="1"/>
      <c r="AO697" s="1"/>
      <c r="AP697" s="1"/>
      <c r="AQ697" s="1"/>
      <c r="AR697" s="1"/>
      <c r="AS697" s="1">
        <v>1</v>
      </c>
      <c r="AT697" s="1">
        <v>1</v>
      </c>
      <c r="AU697" s="1">
        <v>0</v>
      </c>
      <c r="AV697" s="1">
        <v>1</v>
      </c>
      <c r="AW697" s="1">
        <v>0</v>
      </c>
      <c r="AX697" s="1">
        <v>0</v>
      </c>
      <c r="AY697" s="1"/>
      <c r="AZ697" s="1"/>
      <c r="BA697" s="1"/>
      <c r="BB697" s="1">
        <v>-1</v>
      </c>
      <c r="BC697" s="1">
        <v>0</v>
      </c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>
        <v>0</v>
      </c>
      <c r="CT697" s="1" t="s">
        <v>3590</v>
      </c>
      <c r="CU697" s="1"/>
      <c r="CV697" s="1" t="s">
        <v>3591</v>
      </c>
      <c r="CW697" s="1"/>
      <c r="CX697" s="1" t="s">
        <v>3586</v>
      </c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>
        <v>563161</v>
      </c>
      <c r="DU697" s="1"/>
      <c r="DV697" s="1" t="s">
        <v>241</v>
      </c>
      <c r="DW697" s="1" t="s">
        <v>741</v>
      </c>
      <c r="DX697" s="1">
        <v>4</v>
      </c>
      <c r="DY697" s="1"/>
      <c r="DZ697" s="1">
        <v>1</v>
      </c>
      <c r="EA697" s="1">
        <v>1</v>
      </c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 t="s">
        <v>208</v>
      </c>
      <c r="EP697" s="1" t="s">
        <v>209</v>
      </c>
      <c r="EQ697" s="1" t="s">
        <v>209</v>
      </c>
      <c r="ER697" s="1" t="s">
        <v>209</v>
      </c>
      <c r="ES697" s="1" t="s">
        <v>209</v>
      </c>
      <c r="ET697" s="1">
        <v>2</v>
      </c>
      <c r="EU697" s="1"/>
      <c r="EV697" s="1"/>
      <c r="EW697" s="1"/>
      <c r="EX697" s="1">
        <v>0</v>
      </c>
      <c r="EY697" s="1">
        <v>0</v>
      </c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 t="s">
        <v>222</v>
      </c>
      <c r="GK697" s="1" t="s">
        <v>201</v>
      </c>
      <c r="GL697" s="1">
        <v>999999999</v>
      </c>
      <c r="GM697" s="1"/>
      <c r="GN697" s="1"/>
      <c r="GO697" s="1"/>
      <c r="GP697" s="1">
        <v>1</v>
      </c>
      <c r="GQ697" s="1"/>
    </row>
    <row r="698" spans="1:199" ht="28" customHeight="1">
      <c r="A698" s="1" t="s">
        <v>3574</v>
      </c>
      <c r="B698" s="1" t="s">
        <v>3575</v>
      </c>
      <c r="C698" s="1" t="s">
        <v>3574</v>
      </c>
      <c r="D698" s="1" t="s">
        <v>201</v>
      </c>
      <c r="E698" s="1" t="s">
        <v>3575</v>
      </c>
      <c r="F698" s="1"/>
      <c r="G698" s="1">
        <v>945</v>
      </c>
      <c r="H698" s="1"/>
      <c r="I698" s="1">
        <v>0</v>
      </c>
      <c r="J698" s="1">
        <v>1</v>
      </c>
      <c r="K698" s="1"/>
      <c r="L698" s="1"/>
      <c r="M698" s="1"/>
      <c r="N698" s="1"/>
      <c r="O698" s="1"/>
      <c r="P698" s="1" t="s">
        <v>3576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 t="s">
        <v>3577</v>
      </c>
      <c r="AJ698" s="1"/>
      <c r="AK698" s="1"/>
      <c r="AL698" s="1"/>
      <c r="AM698" s="1"/>
      <c r="AN698" s="1"/>
      <c r="AO698" s="1"/>
      <c r="AP698" s="1"/>
      <c r="AQ698" s="1"/>
      <c r="AR698" s="1"/>
      <c r="AS698" s="1">
        <v>1</v>
      </c>
      <c r="AT698" s="1">
        <v>1</v>
      </c>
      <c r="AU698" s="1">
        <v>0</v>
      </c>
      <c r="AV698" s="1">
        <v>1</v>
      </c>
      <c r="AW698" s="1">
        <v>0</v>
      </c>
      <c r="AX698" s="1">
        <v>0</v>
      </c>
      <c r="AY698" s="1"/>
      <c r="AZ698" s="1"/>
      <c r="BA698" s="1"/>
      <c r="BB698" s="1">
        <v>-1</v>
      </c>
      <c r="BC698" s="1">
        <v>0</v>
      </c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>
        <v>0</v>
      </c>
      <c r="CT698" s="1" t="s">
        <v>3578</v>
      </c>
      <c r="CU698" s="1"/>
      <c r="CV698" s="1" t="s">
        <v>3579</v>
      </c>
      <c r="CW698" s="1"/>
      <c r="CX698" s="1" t="s">
        <v>3574</v>
      </c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>
        <v>563161</v>
      </c>
      <c r="DU698" s="1"/>
      <c r="DV698" s="1" t="s">
        <v>241</v>
      </c>
      <c r="DW698" s="1" t="s">
        <v>741</v>
      </c>
      <c r="DX698" s="1">
        <v>4</v>
      </c>
      <c r="DY698" s="1"/>
      <c r="DZ698" s="1">
        <v>1</v>
      </c>
      <c r="EA698" s="1">
        <v>1</v>
      </c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 t="s">
        <v>208</v>
      </c>
      <c r="EP698" s="1" t="s">
        <v>209</v>
      </c>
      <c r="EQ698" s="1" t="s">
        <v>209</v>
      </c>
      <c r="ER698" s="1" t="s">
        <v>209</v>
      </c>
      <c r="ES698" s="1" t="s">
        <v>209</v>
      </c>
      <c r="ET698" s="1">
        <v>2</v>
      </c>
      <c r="EU698" s="1"/>
      <c r="EV698" s="1"/>
      <c r="EW698" s="1"/>
      <c r="EX698" s="1">
        <v>0</v>
      </c>
      <c r="EY698" s="1">
        <v>0</v>
      </c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 t="s">
        <v>222</v>
      </c>
      <c r="GK698" s="1" t="s">
        <v>201</v>
      </c>
      <c r="GL698" s="1">
        <v>999999999</v>
      </c>
      <c r="GM698" s="1"/>
      <c r="GN698" s="1"/>
      <c r="GO698" s="1"/>
      <c r="GP698" s="1">
        <v>1</v>
      </c>
      <c r="GQ698" s="1"/>
    </row>
    <row r="699" spans="1:199" ht="28" customHeight="1">
      <c r="A699" s="1" t="s">
        <v>3580</v>
      </c>
      <c r="B699" s="1" t="s">
        <v>3581</v>
      </c>
      <c r="C699" s="1" t="s">
        <v>3580</v>
      </c>
      <c r="D699" s="1" t="s">
        <v>201</v>
      </c>
      <c r="E699" s="1" t="s">
        <v>3581</v>
      </c>
      <c r="F699" s="1"/>
      <c r="G699" s="1">
        <v>945</v>
      </c>
      <c r="H699" s="1"/>
      <c r="I699" s="1">
        <v>0</v>
      </c>
      <c r="J699" s="1">
        <v>1</v>
      </c>
      <c r="K699" s="1"/>
      <c r="L699" s="1"/>
      <c r="M699" s="1"/>
      <c r="N699" s="1"/>
      <c r="O699" s="1"/>
      <c r="P699" s="1" t="s">
        <v>3582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 t="s">
        <v>3583</v>
      </c>
      <c r="AJ699" s="1"/>
      <c r="AK699" s="1"/>
      <c r="AL699" s="1"/>
      <c r="AM699" s="1"/>
      <c r="AN699" s="1"/>
      <c r="AO699" s="1"/>
      <c r="AP699" s="1"/>
      <c r="AQ699" s="1"/>
      <c r="AR699" s="1"/>
      <c r="AS699" s="1">
        <v>1</v>
      </c>
      <c r="AT699" s="1">
        <v>1</v>
      </c>
      <c r="AU699" s="1">
        <v>0</v>
      </c>
      <c r="AV699" s="1">
        <v>1</v>
      </c>
      <c r="AW699" s="1">
        <v>0</v>
      </c>
      <c r="AX699" s="1">
        <v>0</v>
      </c>
      <c r="AY699" s="1"/>
      <c r="AZ699" s="1"/>
      <c r="BA699" s="1"/>
      <c r="BB699" s="1">
        <v>-1</v>
      </c>
      <c r="BC699" s="1">
        <v>0</v>
      </c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>
        <v>0</v>
      </c>
      <c r="CT699" s="1" t="s">
        <v>3584</v>
      </c>
      <c r="CU699" s="1"/>
      <c r="CV699" s="1" t="s">
        <v>3585</v>
      </c>
      <c r="CW699" s="1"/>
      <c r="CX699" s="1" t="s">
        <v>3580</v>
      </c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>
        <v>563161</v>
      </c>
      <c r="DU699" s="1"/>
      <c r="DV699" s="1" t="s">
        <v>241</v>
      </c>
      <c r="DW699" s="1" t="s">
        <v>741</v>
      </c>
      <c r="DX699" s="1">
        <v>4</v>
      </c>
      <c r="DY699" s="1"/>
      <c r="DZ699" s="1">
        <v>1</v>
      </c>
      <c r="EA699" s="1">
        <v>1</v>
      </c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 t="s">
        <v>208</v>
      </c>
      <c r="EP699" s="1" t="s">
        <v>209</v>
      </c>
      <c r="EQ699" s="1" t="s">
        <v>209</v>
      </c>
      <c r="ER699" s="1" t="s">
        <v>209</v>
      </c>
      <c r="ES699" s="1" t="s">
        <v>209</v>
      </c>
      <c r="ET699" s="1">
        <v>2</v>
      </c>
      <c r="EU699" s="1"/>
      <c r="EV699" s="1"/>
      <c r="EW699" s="1"/>
      <c r="EX699" s="1">
        <v>0</v>
      </c>
      <c r="EY699" s="1">
        <v>0</v>
      </c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 t="s">
        <v>222</v>
      </c>
      <c r="GK699" s="1" t="s">
        <v>201</v>
      </c>
      <c r="GL699" s="1">
        <v>999999999</v>
      </c>
      <c r="GM699" s="1"/>
      <c r="GN699" s="1"/>
      <c r="GO699" s="1"/>
      <c r="GP699" s="1">
        <v>1</v>
      </c>
      <c r="GQ699" s="1"/>
    </row>
    <row r="700" spans="1:199" ht="28" customHeight="1">
      <c r="A700" s="1" t="s">
        <v>3592</v>
      </c>
      <c r="B700" s="1" t="s">
        <v>3593</v>
      </c>
      <c r="C700" s="1" t="s">
        <v>3592</v>
      </c>
      <c r="D700" s="1" t="s">
        <v>201</v>
      </c>
      <c r="E700" s="1" t="s">
        <v>3593</v>
      </c>
      <c r="F700" s="1"/>
      <c r="G700" s="1">
        <v>1050</v>
      </c>
      <c r="H700" s="1"/>
      <c r="I700" s="1">
        <v>0</v>
      </c>
      <c r="J700" s="1">
        <v>1</v>
      </c>
      <c r="K700" s="1"/>
      <c r="L700" s="1"/>
      <c r="M700" s="1"/>
      <c r="N700" s="1"/>
      <c r="O700" s="1"/>
      <c r="P700" s="1" t="s">
        <v>3594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 t="s">
        <v>3595</v>
      </c>
      <c r="AJ700" s="1"/>
      <c r="AK700" s="1"/>
      <c r="AL700" s="1"/>
      <c r="AM700" s="1"/>
      <c r="AN700" s="1"/>
      <c r="AO700" s="1"/>
      <c r="AP700" s="1"/>
      <c r="AQ700" s="1"/>
      <c r="AR700" s="1"/>
      <c r="AS700" s="1">
        <v>1</v>
      </c>
      <c r="AT700" s="1">
        <v>1</v>
      </c>
      <c r="AU700" s="1">
        <v>0</v>
      </c>
      <c r="AV700" s="1">
        <v>1</v>
      </c>
      <c r="AW700" s="1">
        <v>0</v>
      </c>
      <c r="AX700" s="1">
        <v>0</v>
      </c>
      <c r="AY700" s="1"/>
      <c r="AZ700" s="1"/>
      <c r="BA700" s="1"/>
      <c r="BB700" s="1">
        <v>-1</v>
      </c>
      <c r="BC700" s="1">
        <v>0</v>
      </c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>
        <v>0</v>
      </c>
      <c r="CT700" s="1" t="s">
        <v>3596</v>
      </c>
      <c r="CU700" s="1"/>
      <c r="CV700" s="1" t="s">
        <v>3597</v>
      </c>
      <c r="CW700" s="1"/>
      <c r="CX700" s="1" t="s">
        <v>3592</v>
      </c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>
        <v>563161</v>
      </c>
      <c r="DU700" s="1"/>
      <c r="DV700" s="1" t="s">
        <v>241</v>
      </c>
      <c r="DW700" s="1" t="s">
        <v>741</v>
      </c>
      <c r="DX700" s="1">
        <v>4</v>
      </c>
      <c r="DY700" s="1"/>
      <c r="DZ700" s="1">
        <v>1</v>
      </c>
      <c r="EA700" s="1">
        <v>1</v>
      </c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 t="s">
        <v>208</v>
      </c>
      <c r="EP700" s="1" t="s">
        <v>209</v>
      </c>
      <c r="EQ700" s="1" t="s">
        <v>209</v>
      </c>
      <c r="ER700" s="1" t="s">
        <v>209</v>
      </c>
      <c r="ES700" s="1" t="s">
        <v>209</v>
      </c>
      <c r="ET700" s="1">
        <v>2</v>
      </c>
      <c r="EU700" s="1"/>
      <c r="EV700" s="1"/>
      <c r="EW700" s="1"/>
      <c r="EX700" s="1">
        <v>0</v>
      </c>
      <c r="EY700" s="1">
        <v>0</v>
      </c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 t="s">
        <v>222</v>
      </c>
      <c r="GK700" s="1" t="s">
        <v>201</v>
      </c>
      <c r="GL700" s="1">
        <v>999999999</v>
      </c>
      <c r="GM700" s="1"/>
      <c r="GN700" s="1"/>
      <c r="GO700" s="1"/>
      <c r="GP700" s="1">
        <v>1</v>
      </c>
      <c r="GQ700" s="1"/>
    </row>
    <row r="701" spans="1:199" ht="28" customHeight="1">
      <c r="A701" s="1" t="s">
        <v>3598</v>
      </c>
      <c r="B701" s="1" t="s">
        <v>3599</v>
      </c>
      <c r="C701" s="1" t="s">
        <v>3598</v>
      </c>
      <c r="D701" s="1" t="s">
        <v>201</v>
      </c>
      <c r="E701" s="1" t="s">
        <v>3599</v>
      </c>
      <c r="F701" s="1"/>
      <c r="G701" s="1">
        <v>1050</v>
      </c>
      <c r="H701" s="1"/>
      <c r="I701" s="1">
        <v>0</v>
      </c>
      <c r="J701" s="1">
        <v>1</v>
      </c>
      <c r="K701" s="1"/>
      <c r="L701" s="1"/>
      <c r="M701" s="1"/>
      <c r="N701" s="1"/>
      <c r="O701" s="1"/>
      <c r="P701" s="1" t="s">
        <v>3600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 t="s">
        <v>3601</v>
      </c>
      <c r="AJ701" s="1"/>
      <c r="AK701" s="1"/>
      <c r="AL701" s="1"/>
      <c r="AM701" s="1"/>
      <c r="AN701" s="1"/>
      <c r="AO701" s="1"/>
      <c r="AP701" s="1"/>
      <c r="AQ701" s="1"/>
      <c r="AR701" s="1"/>
      <c r="AS701" s="1">
        <v>1</v>
      </c>
      <c r="AT701" s="1">
        <v>1</v>
      </c>
      <c r="AU701" s="1">
        <v>0</v>
      </c>
      <c r="AV701" s="1">
        <v>1</v>
      </c>
      <c r="AW701" s="1">
        <v>0</v>
      </c>
      <c r="AX701" s="1">
        <v>0</v>
      </c>
      <c r="AY701" s="1"/>
      <c r="AZ701" s="1"/>
      <c r="BA701" s="1"/>
      <c r="BB701" s="1">
        <v>-1</v>
      </c>
      <c r="BC701" s="1">
        <v>0</v>
      </c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>
        <v>0</v>
      </c>
      <c r="CT701" s="1" t="s">
        <v>3602</v>
      </c>
      <c r="CU701" s="1"/>
      <c r="CV701" s="1" t="s">
        <v>3603</v>
      </c>
      <c r="CW701" s="1"/>
      <c r="CX701" s="1" t="s">
        <v>3598</v>
      </c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>
        <v>563161</v>
      </c>
      <c r="DU701" s="1"/>
      <c r="DV701" s="1" t="s">
        <v>241</v>
      </c>
      <c r="DW701" s="1" t="s">
        <v>741</v>
      </c>
      <c r="DX701" s="1">
        <v>4</v>
      </c>
      <c r="DY701" s="1"/>
      <c r="DZ701" s="1">
        <v>1</v>
      </c>
      <c r="EA701" s="1">
        <v>1</v>
      </c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 t="s">
        <v>208</v>
      </c>
      <c r="EP701" s="1" t="s">
        <v>209</v>
      </c>
      <c r="EQ701" s="1" t="s">
        <v>209</v>
      </c>
      <c r="ER701" s="1" t="s">
        <v>209</v>
      </c>
      <c r="ES701" s="1" t="s">
        <v>209</v>
      </c>
      <c r="ET701" s="1">
        <v>2</v>
      </c>
      <c r="EU701" s="1"/>
      <c r="EV701" s="1"/>
      <c r="EW701" s="1"/>
      <c r="EX701" s="1">
        <v>0</v>
      </c>
      <c r="EY701" s="1">
        <v>0</v>
      </c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 t="s">
        <v>222</v>
      </c>
      <c r="GK701" s="1" t="s">
        <v>201</v>
      </c>
      <c r="GL701" s="1">
        <v>999999999</v>
      </c>
      <c r="GM701" s="1"/>
      <c r="GN701" s="1"/>
      <c r="GO701" s="1"/>
      <c r="GP701" s="1">
        <v>1</v>
      </c>
      <c r="GQ701" s="1"/>
    </row>
    <row r="702" spans="1:199" ht="28" customHeight="1">
      <c r="A702" s="1" t="s">
        <v>3604</v>
      </c>
      <c r="B702" s="1" t="s">
        <v>3605</v>
      </c>
      <c r="C702" s="1" t="s">
        <v>3604</v>
      </c>
      <c r="D702" s="1" t="s">
        <v>201</v>
      </c>
      <c r="E702" s="1" t="s">
        <v>3605</v>
      </c>
      <c r="F702" s="1"/>
      <c r="G702" s="1">
        <v>1050</v>
      </c>
      <c r="H702" s="1"/>
      <c r="I702" s="1">
        <v>0</v>
      </c>
      <c r="J702" s="1">
        <v>1</v>
      </c>
      <c r="K702" s="1"/>
      <c r="L702" s="1"/>
      <c r="M702" s="1"/>
      <c r="N702" s="1"/>
      <c r="O702" s="1"/>
      <c r="P702" s="1" t="s">
        <v>3606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 t="s">
        <v>3607</v>
      </c>
      <c r="AJ702" s="1"/>
      <c r="AK702" s="1"/>
      <c r="AL702" s="1"/>
      <c r="AM702" s="1"/>
      <c r="AN702" s="1"/>
      <c r="AO702" s="1"/>
      <c r="AP702" s="1"/>
      <c r="AQ702" s="1"/>
      <c r="AR702" s="1"/>
      <c r="AS702" s="1">
        <v>1</v>
      </c>
      <c r="AT702" s="1">
        <v>1</v>
      </c>
      <c r="AU702" s="1">
        <v>0</v>
      </c>
      <c r="AV702" s="1">
        <v>1</v>
      </c>
      <c r="AW702" s="1">
        <v>0</v>
      </c>
      <c r="AX702" s="1">
        <v>0</v>
      </c>
      <c r="AY702" s="1"/>
      <c r="AZ702" s="1"/>
      <c r="BA702" s="1"/>
      <c r="BB702" s="1">
        <v>-1</v>
      </c>
      <c r="BC702" s="1">
        <v>0</v>
      </c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>
        <v>0</v>
      </c>
      <c r="CT702" s="1" t="s">
        <v>3608</v>
      </c>
      <c r="CU702" s="1"/>
      <c r="CV702" s="1" t="s">
        <v>3609</v>
      </c>
      <c r="CW702" s="1"/>
      <c r="CX702" s="1" t="s">
        <v>3604</v>
      </c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>
        <v>563161</v>
      </c>
      <c r="DU702" s="1"/>
      <c r="DV702" s="1" t="s">
        <v>241</v>
      </c>
      <c r="DW702" s="1" t="s">
        <v>741</v>
      </c>
      <c r="DX702" s="1">
        <v>4</v>
      </c>
      <c r="DY702" s="1"/>
      <c r="DZ702" s="1">
        <v>1</v>
      </c>
      <c r="EA702" s="1">
        <v>1</v>
      </c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 t="s">
        <v>208</v>
      </c>
      <c r="EP702" s="1" t="s">
        <v>209</v>
      </c>
      <c r="EQ702" s="1" t="s">
        <v>209</v>
      </c>
      <c r="ER702" s="1" t="s">
        <v>209</v>
      </c>
      <c r="ES702" s="1" t="s">
        <v>209</v>
      </c>
      <c r="ET702" s="1">
        <v>2</v>
      </c>
      <c r="EU702" s="1"/>
      <c r="EV702" s="1"/>
      <c r="EW702" s="1"/>
      <c r="EX702" s="1">
        <v>0</v>
      </c>
      <c r="EY702" s="1">
        <v>0</v>
      </c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 t="s">
        <v>222</v>
      </c>
      <c r="GK702" s="1" t="s">
        <v>201</v>
      </c>
      <c r="GL702" s="1">
        <v>999999999</v>
      </c>
      <c r="GM702" s="1"/>
      <c r="GN702" s="1"/>
      <c r="GO702" s="1"/>
      <c r="GP702" s="1">
        <v>1</v>
      </c>
      <c r="GQ702" s="1"/>
    </row>
    <row r="703" spans="1:199" ht="28" customHeight="1">
      <c r="A703" s="1" t="s">
        <v>3610</v>
      </c>
      <c r="B703" s="1" t="s">
        <v>3611</v>
      </c>
      <c r="C703" s="1" t="s">
        <v>3610</v>
      </c>
      <c r="D703" s="1" t="s">
        <v>201</v>
      </c>
      <c r="E703" s="1" t="s">
        <v>3611</v>
      </c>
      <c r="F703" s="1"/>
      <c r="G703" s="1">
        <v>3150</v>
      </c>
      <c r="H703" s="1"/>
      <c r="I703" s="1">
        <v>0</v>
      </c>
      <c r="J703" s="1">
        <v>1</v>
      </c>
      <c r="K703" s="1"/>
      <c r="L703" s="1"/>
      <c r="M703" s="1"/>
      <c r="N703" s="1"/>
      <c r="O703" s="1"/>
      <c r="P703" s="1" t="s">
        <v>3612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 t="s">
        <v>3613</v>
      </c>
      <c r="AJ703" s="1"/>
      <c r="AK703" s="1"/>
      <c r="AL703" s="1"/>
      <c r="AM703" s="1"/>
      <c r="AN703" s="1"/>
      <c r="AO703" s="1"/>
      <c r="AP703" s="1"/>
      <c r="AQ703" s="1"/>
      <c r="AR703" s="1"/>
      <c r="AS703" s="1">
        <v>1</v>
      </c>
      <c r="AT703" s="1">
        <v>1</v>
      </c>
      <c r="AU703" s="1">
        <v>0</v>
      </c>
      <c r="AV703" s="1">
        <v>1</v>
      </c>
      <c r="AW703" s="1">
        <v>0</v>
      </c>
      <c r="AX703" s="1">
        <v>0</v>
      </c>
      <c r="AY703" s="1"/>
      <c r="AZ703" s="1"/>
      <c r="BA703" s="1"/>
      <c r="BB703" s="1">
        <v>-1</v>
      </c>
      <c r="BC703" s="1">
        <v>0</v>
      </c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>
        <v>0</v>
      </c>
      <c r="CT703" s="1" t="s">
        <v>3614</v>
      </c>
      <c r="CU703" s="1"/>
      <c r="CV703" s="1" t="s">
        <v>3615</v>
      </c>
      <c r="CW703" s="1"/>
      <c r="CX703" s="1" t="s">
        <v>3610</v>
      </c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>
        <v>563161</v>
      </c>
      <c r="DU703" s="1"/>
      <c r="DV703" s="1" t="s">
        <v>241</v>
      </c>
      <c r="DW703" s="1" t="s">
        <v>741</v>
      </c>
      <c r="DX703" s="1">
        <v>4</v>
      </c>
      <c r="DY703" s="1"/>
      <c r="DZ703" s="1">
        <v>1</v>
      </c>
      <c r="EA703" s="1">
        <v>1</v>
      </c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 t="s">
        <v>208</v>
      </c>
      <c r="EP703" s="1" t="s">
        <v>209</v>
      </c>
      <c r="EQ703" s="1" t="s">
        <v>209</v>
      </c>
      <c r="ER703" s="1" t="s">
        <v>209</v>
      </c>
      <c r="ES703" s="1" t="s">
        <v>209</v>
      </c>
      <c r="ET703" s="1">
        <v>2</v>
      </c>
      <c r="EU703" s="1"/>
      <c r="EV703" s="1"/>
      <c r="EW703" s="1"/>
      <c r="EX703" s="1">
        <v>0</v>
      </c>
      <c r="EY703" s="1">
        <v>0</v>
      </c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 t="s">
        <v>222</v>
      </c>
      <c r="GK703" s="1" t="s">
        <v>201</v>
      </c>
      <c r="GL703" s="1">
        <v>999999999</v>
      </c>
      <c r="GM703" s="1"/>
      <c r="GN703" s="1"/>
      <c r="GO703" s="1"/>
      <c r="GP703" s="1">
        <v>1</v>
      </c>
      <c r="GQ703" s="1"/>
    </row>
    <row r="704" spans="1:199" ht="28" customHeight="1">
      <c r="A704" s="1" t="s">
        <v>3616</v>
      </c>
      <c r="B704" s="1" t="s">
        <v>3617</v>
      </c>
      <c r="C704" s="1" t="s">
        <v>3616</v>
      </c>
      <c r="D704" s="1" t="s">
        <v>201</v>
      </c>
      <c r="E704" s="1" t="s">
        <v>3617</v>
      </c>
      <c r="F704" s="1"/>
      <c r="G704" s="1">
        <v>3150</v>
      </c>
      <c r="H704" s="1"/>
      <c r="I704" s="1">
        <v>0</v>
      </c>
      <c r="J704" s="1">
        <v>1</v>
      </c>
      <c r="K704" s="1"/>
      <c r="L704" s="1"/>
      <c r="M704" s="1"/>
      <c r="N704" s="1"/>
      <c r="O704" s="1"/>
      <c r="P704" s="1" t="s">
        <v>3618</v>
      </c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 t="s">
        <v>3619</v>
      </c>
      <c r="AJ704" s="1"/>
      <c r="AK704" s="1"/>
      <c r="AL704" s="1"/>
      <c r="AM704" s="1"/>
      <c r="AN704" s="1"/>
      <c r="AO704" s="1"/>
      <c r="AP704" s="1"/>
      <c r="AQ704" s="1"/>
      <c r="AR704" s="1"/>
      <c r="AS704" s="1">
        <v>1</v>
      </c>
      <c r="AT704" s="1">
        <v>1</v>
      </c>
      <c r="AU704" s="1">
        <v>0</v>
      </c>
      <c r="AV704" s="1">
        <v>1</v>
      </c>
      <c r="AW704" s="1">
        <v>0</v>
      </c>
      <c r="AX704" s="1">
        <v>0</v>
      </c>
      <c r="AY704" s="1"/>
      <c r="AZ704" s="1"/>
      <c r="BA704" s="1"/>
      <c r="BB704" s="1">
        <v>-1</v>
      </c>
      <c r="BC704" s="1">
        <v>0</v>
      </c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>
        <v>0</v>
      </c>
      <c r="CT704" s="1" t="s">
        <v>3620</v>
      </c>
      <c r="CU704" s="1"/>
      <c r="CV704" s="1" t="s">
        <v>3621</v>
      </c>
      <c r="CW704" s="1"/>
      <c r="CX704" s="1" t="s">
        <v>3616</v>
      </c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>
        <v>563161</v>
      </c>
      <c r="DU704" s="1"/>
      <c r="DV704" s="1" t="s">
        <v>241</v>
      </c>
      <c r="DW704" s="1" t="s">
        <v>741</v>
      </c>
      <c r="DX704" s="1">
        <v>4</v>
      </c>
      <c r="DY704" s="1"/>
      <c r="DZ704" s="1">
        <v>1</v>
      </c>
      <c r="EA704" s="1">
        <v>1</v>
      </c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 t="s">
        <v>208</v>
      </c>
      <c r="EP704" s="1" t="s">
        <v>209</v>
      </c>
      <c r="EQ704" s="1" t="s">
        <v>209</v>
      </c>
      <c r="ER704" s="1" t="s">
        <v>209</v>
      </c>
      <c r="ES704" s="1" t="s">
        <v>209</v>
      </c>
      <c r="ET704" s="1">
        <v>2</v>
      </c>
      <c r="EU704" s="1"/>
      <c r="EV704" s="1"/>
      <c r="EW704" s="1"/>
      <c r="EX704" s="1">
        <v>0</v>
      </c>
      <c r="EY704" s="1">
        <v>0</v>
      </c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 t="s">
        <v>222</v>
      </c>
      <c r="GK704" s="1" t="s">
        <v>201</v>
      </c>
      <c r="GL704" s="1">
        <v>999999999</v>
      </c>
      <c r="GM704" s="1"/>
      <c r="GN704" s="1"/>
      <c r="GO704" s="1"/>
      <c r="GP704" s="1">
        <v>1</v>
      </c>
      <c r="GQ704" s="1"/>
    </row>
    <row r="705" spans="1:199" ht="28" customHeight="1">
      <c r="A705" s="1" t="s">
        <v>3622</v>
      </c>
      <c r="B705" s="1" t="s">
        <v>3623</v>
      </c>
      <c r="C705" s="1" t="s">
        <v>3622</v>
      </c>
      <c r="D705" s="1" t="s">
        <v>201</v>
      </c>
      <c r="E705" s="1" t="s">
        <v>3623</v>
      </c>
      <c r="F705" s="1"/>
      <c r="G705" s="1">
        <v>1260</v>
      </c>
      <c r="H705" s="1"/>
      <c r="I705" s="1">
        <v>0</v>
      </c>
      <c r="J705" s="1">
        <v>1</v>
      </c>
      <c r="K705" s="1"/>
      <c r="L705" s="1"/>
      <c r="M705" s="1"/>
      <c r="N705" s="1"/>
      <c r="O705" s="1"/>
      <c r="P705" s="1" t="s">
        <v>3624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 t="s">
        <v>3625</v>
      </c>
      <c r="AJ705" s="1"/>
      <c r="AK705" s="1"/>
      <c r="AL705" s="1"/>
      <c r="AM705" s="1"/>
      <c r="AN705" s="1"/>
      <c r="AO705" s="1"/>
      <c r="AP705" s="1"/>
      <c r="AQ705" s="1"/>
      <c r="AR705" s="1"/>
      <c r="AS705" s="1">
        <v>1</v>
      </c>
      <c r="AT705" s="1">
        <v>1</v>
      </c>
      <c r="AU705" s="1">
        <v>0</v>
      </c>
      <c r="AV705" s="1">
        <v>1</v>
      </c>
      <c r="AW705" s="1">
        <v>0</v>
      </c>
      <c r="AX705" s="1">
        <v>0</v>
      </c>
      <c r="AY705" s="1"/>
      <c r="AZ705" s="1"/>
      <c r="BA705" s="1"/>
      <c r="BB705" s="1">
        <v>-1</v>
      </c>
      <c r="BC705" s="1">
        <v>0</v>
      </c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>
        <v>0</v>
      </c>
      <c r="CT705" s="1" t="s">
        <v>3626</v>
      </c>
      <c r="CU705" s="1"/>
      <c r="CV705" s="1" t="s">
        <v>3627</v>
      </c>
      <c r="CW705" s="1"/>
      <c r="CX705" s="1" t="s">
        <v>3622</v>
      </c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>
        <v>563161</v>
      </c>
      <c r="DU705" s="1"/>
      <c r="DV705" s="1" t="s">
        <v>241</v>
      </c>
      <c r="DW705" s="1" t="s">
        <v>741</v>
      </c>
      <c r="DX705" s="1">
        <v>4</v>
      </c>
      <c r="DY705" s="1"/>
      <c r="DZ705" s="1">
        <v>1</v>
      </c>
      <c r="EA705" s="1">
        <v>1</v>
      </c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 t="s">
        <v>208</v>
      </c>
      <c r="EP705" s="1" t="s">
        <v>209</v>
      </c>
      <c r="EQ705" s="1" t="s">
        <v>209</v>
      </c>
      <c r="ER705" s="1" t="s">
        <v>209</v>
      </c>
      <c r="ES705" s="1" t="s">
        <v>209</v>
      </c>
      <c r="ET705" s="1">
        <v>2</v>
      </c>
      <c r="EU705" s="1"/>
      <c r="EV705" s="1"/>
      <c r="EW705" s="1"/>
      <c r="EX705" s="1">
        <v>0</v>
      </c>
      <c r="EY705" s="1">
        <v>0</v>
      </c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 t="s">
        <v>222</v>
      </c>
      <c r="GK705" s="1" t="s">
        <v>201</v>
      </c>
      <c r="GL705" s="1">
        <v>999999999</v>
      </c>
      <c r="GM705" s="1"/>
      <c r="GN705" s="1"/>
      <c r="GO705" s="1"/>
      <c r="GP705" s="1">
        <v>1</v>
      </c>
      <c r="GQ705" s="1"/>
    </row>
    <row r="706" spans="1:199" ht="28" customHeight="1">
      <c r="A706" s="1" t="s">
        <v>3628</v>
      </c>
      <c r="B706" s="1" t="s">
        <v>3629</v>
      </c>
      <c r="C706" s="1" t="s">
        <v>3628</v>
      </c>
      <c r="D706" s="1" t="s">
        <v>201</v>
      </c>
      <c r="E706" s="1" t="s">
        <v>3629</v>
      </c>
      <c r="F706" s="1"/>
      <c r="G706" s="1">
        <v>2520</v>
      </c>
      <c r="H706" s="1"/>
      <c r="I706" s="1">
        <v>0</v>
      </c>
      <c r="J706" s="1">
        <v>1</v>
      </c>
      <c r="K706" s="1"/>
      <c r="L706" s="1"/>
      <c r="M706" s="1"/>
      <c r="N706" s="1"/>
      <c r="O706" s="1"/>
      <c r="P706" s="1" t="s">
        <v>3630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 t="s">
        <v>3631</v>
      </c>
      <c r="AJ706" s="1"/>
      <c r="AK706" s="1"/>
      <c r="AL706" s="1"/>
      <c r="AM706" s="1"/>
      <c r="AN706" s="1"/>
      <c r="AO706" s="1"/>
      <c r="AP706" s="1"/>
      <c r="AQ706" s="1"/>
      <c r="AR706" s="1"/>
      <c r="AS706" s="1">
        <v>1</v>
      </c>
      <c r="AT706" s="1">
        <v>1</v>
      </c>
      <c r="AU706" s="1">
        <v>0</v>
      </c>
      <c r="AV706" s="1">
        <v>1</v>
      </c>
      <c r="AW706" s="1">
        <v>0</v>
      </c>
      <c r="AX706" s="1">
        <v>0</v>
      </c>
      <c r="AY706" s="1"/>
      <c r="AZ706" s="1"/>
      <c r="BA706" s="1"/>
      <c r="BB706" s="1">
        <v>-1</v>
      </c>
      <c r="BC706" s="1">
        <v>0</v>
      </c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>
        <v>0</v>
      </c>
      <c r="CT706" s="1" t="s">
        <v>3632</v>
      </c>
      <c r="CU706" s="1"/>
      <c r="CV706" s="1" t="s">
        <v>3633</v>
      </c>
      <c r="CW706" s="1"/>
      <c r="CX706" s="1" t="s">
        <v>3628</v>
      </c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>
        <v>563161</v>
      </c>
      <c r="DU706" s="1"/>
      <c r="DV706" s="1" t="s">
        <v>206</v>
      </c>
      <c r="DW706" s="1" t="s">
        <v>438</v>
      </c>
      <c r="DX706" s="1">
        <v>4</v>
      </c>
      <c r="DY706" s="1"/>
      <c r="DZ706" s="1">
        <v>1</v>
      </c>
      <c r="EA706" s="1">
        <v>1</v>
      </c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 t="s">
        <v>208</v>
      </c>
      <c r="EP706" s="1" t="s">
        <v>209</v>
      </c>
      <c r="EQ706" s="1" t="s">
        <v>209</v>
      </c>
      <c r="ER706" s="1" t="s">
        <v>209</v>
      </c>
      <c r="ES706" s="1" t="s">
        <v>209</v>
      </c>
      <c r="ET706" s="1">
        <v>2</v>
      </c>
      <c r="EU706" s="1"/>
      <c r="EV706" s="1"/>
      <c r="EW706" s="1"/>
      <c r="EX706" s="1">
        <v>0</v>
      </c>
      <c r="EY706" s="1">
        <v>0</v>
      </c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 t="s">
        <v>222</v>
      </c>
      <c r="GK706" s="1" t="s">
        <v>201</v>
      </c>
      <c r="GL706" s="1">
        <v>999999999</v>
      </c>
      <c r="GM706" s="1"/>
      <c r="GN706" s="1"/>
      <c r="GO706" s="1"/>
      <c r="GP706" s="1">
        <v>1</v>
      </c>
      <c r="GQ706" s="1"/>
    </row>
    <row r="707" spans="1:199" ht="28" customHeight="1">
      <c r="A707" s="1" t="s">
        <v>3634</v>
      </c>
      <c r="B707" s="1" t="s">
        <v>3635</v>
      </c>
      <c r="C707" s="1" t="s">
        <v>3634</v>
      </c>
      <c r="D707" s="1" t="s">
        <v>201</v>
      </c>
      <c r="E707" s="1" t="s">
        <v>3635</v>
      </c>
      <c r="F707" s="1"/>
      <c r="G707" s="1">
        <v>158125</v>
      </c>
      <c r="H707" s="1"/>
      <c r="I707" s="1">
        <v>0</v>
      </c>
      <c r="J707" s="1">
        <v>1</v>
      </c>
      <c r="K707" s="1"/>
      <c r="L707" s="1"/>
      <c r="M707" s="1"/>
      <c r="N707" s="1"/>
      <c r="O707" s="1"/>
      <c r="P707" s="1" t="s">
        <v>3636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 t="s">
        <v>3637</v>
      </c>
      <c r="AJ707" s="1"/>
      <c r="AK707" s="1"/>
      <c r="AL707" s="1"/>
      <c r="AM707" s="1"/>
      <c r="AN707" s="1"/>
      <c r="AO707" s="1"/>
      <c r="AP707" s="1"/>
      <c r="AQ707" s="1"/>
      <c r="AR707" s="1"/>
      <c r="AS707" s="1">
        <v>1</v>
      </c>
      <c r="AT707" s="1">
        <v>1</v>
      </c>
      <c r="AU707" s="1">
        <v>0</v>
      </c>
      <c r="AV707" s="1">
        <v>1</v>
      </c>
      <c r="AW707" s="1">
        <v>0</v>
      </c>
      <c r="AX707" s="1">
        <v>0</v>
      </c>
      <c r="AY707" s="1"/>
      <c r="AZ707" s="1"/>
      <c r="BA707" s="1"/>
      <c r="BB707" s="1">
        <v>-1</v>
      </c>
      <c r="BC707" s="1">
        <v>0</v>
      </c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>
        <v>0</v>
      </c>
      <c r="CT707" s="1" t="s">
        <v>3638</v>
      </c>
      <c r="CU707" s="1"/>
      <c r="CV707" s="1" t="s">
        <v>3639</v>
      </c>
      <c r="CW707" s="1"/>
      <c r="CX707" s="1" t="s">
        <v>3634</v>
      </c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>
        <v>407713</v>
      </c>
      <c r="DU707" s="1"/>
      <c r="DV707" s="1" t="s">
        <v>561</v>
      </c>
      <c r="DW707" s="1" t="s">
        <v>3640</v>
      </c>
      <c r="DX707" s="1">
        <v>2</v>
      </c>
      <c r="DY707" s="1"/>
      <c r="DZ707" s="1">
        <v>1</v>
      </c>
      <c r="EA707" s="1">
        <v>1</v>
      </c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 t="s">
        <v>208</v>
      </c>
      <c r="EP707" s="1" t="s">
        <v>209</v>
      </c>
      <c r="EQ707" s="1" t="s">
        <v>209</v>
      </c>
      <c r="ER707" s="1" t="s">
        <v>209</v>
      </c>
      <c r="ES707" s="1" t="s">
        <v>209</v>
      </c>
      <c r="ET707" s="1">
        <v>2</v>
      </c>
      <c r="EU707" s="1"/>
      <c r="EV707" s="1"/>
      <c r="EW707" s="1"/>
      <c r="EX707" s="1">
        <v>0</v>
      </c>
      <c r="EY707" s="1">
        <v>0</v>
      </c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 t="s">
        <v>3641</v>
      </c>
      <c r="GK707" s="1" t="s">
        <v>211</v>
      </c>
      <c r="GL707" s="1" t="s">
        <v>212</v>
      </c>
      <c r="GM707" s="1" t="s">
        <v>213</v>
      </c>
      <c r="GN707" s="1" t="s">
        <v>213</v>
      </c>
      <c r="GO707" s="1" t="s">
        <v>213</v>
      </c>
      <c r="GP707" s="1">
        <v>1</v>
      </c>
      <c r="GQ707" s="1"/>
    </row>
    <row r="708" spans="1:199" ht="28" customHeight="1">
      <c r="A708" s="1" t="s">
        <v>3642</v>
      </c>
      <c r="B708" s="1" t="s">
        <v>3643</v>
      </c>
      <c r="C708" s="1" t="s">
        <v>3642</v>
      </c>
      <c r="D708" s="1" t="s">
        <v>201</v>
      </c>
      <c r="E708" s="1" t="s">
        <v>3643</v>
      </c>
      <c r="F708" s="1"/>
      <c r="G708" s="1">
        <v>172500</v>
      </c>
      <c r="H708" s="1"/>
      <c r="I708" s="1">
        <v>0</v>
      </c>
      <c r="J708" s="1">
        <v>1</v>
      </c>
      <c r="K708" s="1"/>
      <c r="L708" s="1"/>
      <c r="M708" s="1"/>
      <c r="N708" s="1"/>
      <c r="O708" s="1"/>
      <c r="P708" s="1" t="s">
        <v>3644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 t="s">
        <v>3645</v>
      </c>
      <c r="AJ708" s="1"/>
      <c r="AK708" s="1"/>
      <c r="AL708" s="1"/>
      <c r="AM708" s="1"/>
      <c r="AN708" s="1"/>
      <c r="AO708" s="1"/>
      <c r="AP708" s="1"/>
      <c r="AQ708" s="1"/>
      <c r="AR708" s="1"/>
      <c r="AS708" s="1">
        <v>1</v>
      </c>
      <c r="AT708" s="1">
        <v>1</v>
      </c>
      <c r="AU708" s="1">
        <v>0</v>
      </c>
      <c r="AV708" s="1">
        <v>1</v>
      </c>
      <c r="AW708" s="1">
        <v>0</v>
      </c>
      <c r="AX708" s="1">
        <v>0</v>
      </c>
      <c r="AY708" s="1"/>
      <c r="AZ708" s="1"/>
      <c r="BA708" s="1"/>
      <c r="BB708" s="1">
        <v>-1</v>
      </c>
      <c r="BC708" s="1">
        <v>0</v>
      </c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>
        <v>0</v>
      </c>
      <c r="CT708" s="1" t="s">
        <v>3646</v>
      </c>
      <c r="CU708" s="1"/>
      <c r="CV708" s="1" t="s">
        <v>3647</v>
      </c>
      <c r="CW708" s="1"/>
      <c r="CX708" s="1" t="s">
        <v>3642</v>
      </c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>
        <v>407713</v>
      </c>
      <c r="DU708" s="1"/>
      <c r="DV708" s="1" t="s">
        <v>561</v>
      </c>
      <c r="DW708" s="1" t="s">
        <v>3640</v>
      </c>
      <c r="DX708" s="1">
        <v>2</v>
      </c>
      <c r="DY708" s="1"/>
      <c r="DZ708" s="1">
        <v>1</v>
      </c>
      <c r="EA708" s="1">
        <v>1</v>
      </c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 t="s">
        <v>208</v>
      </c>
      <c r="EP708" s="1" t="s">
        <v>209</v>
      </c>
      <c r="EQ708" s="1" t="s">
        <v>209</v>
      </c>
      <c r="ER708" s="1" t="s">
        <v>209</v>
      </c>
      <c r="ES708" s="1" t="s">
        <v>209</v>
      </c>
      <c r="ET708" s="1">
        <v>2</v>
      </c>
      <c r="EU708" s="1"/>
      <c r="EV708" s="1"/>
      <c r="EW708" s="1"/>
      <c r="EX708" s="1">
        <v>0</v>
      </c>
      <c r="EY708" s="1">
        <v>0</v>
      </c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 t="s">
        <v>3641</v>
      </c>
      <c r="GK708" s="1" t="s">
        <v>211</v>
      </c>
      <c r="GL708" s="1" t="s">
        <v>212</v>
      </c>
      <c r="GM708" s="1" t="s">
        <v>213</v>
      </c>
      <c r="GN708" s="1" t="s">
        <v>213</v>
      </c>
      <c r="GO708" s="1" t="s">
        <v>213</v>
      </c>
      <c r="GP708" s="1">
        <v>1</v>
      </c>
      <c r="GQ708" s="1"/>
    </row>
    <row r="709" spans="1:199" ht="28" customHeight="1">
      <c r="A709" s="1" t="s">
        <v>3648</v>
      </c>
      <c r="B709" s="1" t="s">
        <v>3649</v>
      </c>
      <c r="C709" s="1" t="s">
        <v>3648</v>
      </c>
      <c r="D709" s="1" t="s">
        <v>201</v>
      </c>
      <c r="E709" s="1" t="s">
        <v>3649</v>
      </c>
      <c r="F709" s="1"/>
      <c r="G709" s="1">
        <v>158125</v>
      </c>
      <c r="H709" s="1"/>
      <c r="I709" s="1">
        <v>0</v>
      </c>
      <c r="J709" s="1">
        <v>1</v>
      </c>
      <c r="K709" s="1"/>
      <c r="L709" s="1"/>
      <c r="M709" s="1"/>
      <c r="N709" s="1"/>
      <c r="O709" s="1"/>
      <c r="P709" s="1" t="s">
        <v>3650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 t="s">
        <v>3651</v>
      </c>
      <c r="AJ709" s="1"/>
      <c r="AK709" s="1"/>
      <c r="AL709" s="1"/>
      <c r="AM709" s="1"/>
      <c r="AN709" s="1"/>
      <c r="AO709" s="1"/>
      <c r="AP709" s="1"/>
      <c r="AQ709" s="1"/>
      <c r="AR709" s="1"/>
      <c r="AS709" s="1">
        <v>1</v>
      </c>
      <c r="AT709" s="1">
        <v>1</v>
      </c>
      <c r="AU709" s="1">
        <v>0</v>
      </c>
      <c r="AV709" s="1">
        <v>1</v>
      </c>
      <c r="AW709" s="1">
        <v>0</v>
      </c>
      <c r="AX709" s="1">
        <v>0</v>
      </c>
      <c r="AY709" s="1"/>
      <c r="AZ709" s="1"/>
      <c r="BA709" s="1"/>
      <c r="BB709" s="1">
        <v>-1</v>
      </c>
      <c r="BC709" s="1">
        <v>0</v>
      </c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>
        <v>0</v>
      </c>
      <c r="CT709" s="1" t="s">
        <v>3652</v>
      </c>
      <c r="CU709" s="1"/>
      <c r="CV709" s="1" t="s">
        <v>3653</v>
      </c>
      <c r="CW709" s="1"/>
      <c r="CX709" s="1" t="s">
        <v>3648</v>
      </c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>
        <v>407713</v>
      </c>
      <c r="DU709" s="1"/>
      <c r="DV709" s="1" t="s">
        <v>561</v>
      </c>
      <c r="DW709" s="1" t="s">
        <v>3640</v>
      </c>
      <c r="DX709" s="1">
        <v>2</v>
      </c>
      <c r="DY709" s="1"/>
      <c r="DZ709" s="1">
        <v>1</v>
      </c>
      <c r="EA709" s="1">
        <v>1</v>
      </c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 t="s">
        <v>208</v>
      </c>
      <c r="EP709" s="1" t="s">
        <v>209</v>
      </c>
      <c r="EQ709" s="1" t="s">
        <v>209</v>
      </c>
      <c r="ER709" s="1" t="s">
        <v>209</v>
      </c>
      <c r="ES709" s="1" t="s">
        <v>209</v>
      </c>
      <c r="ET709" s="1">
        <v>2</v>
      </c>
      <c r="EU709" s="1"/>
      <c r="EV709" s="1"/>
      <c r="EW709" s="1"/>
      <c r="EX709" s="1">
        <v>0</v>
      </c>
      <c r="EY709" s="1">
        <v>0</v>
      </c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 t="s">
        <v>3641</v>
      </c>
      <c r="GK709" s="1" t="s">
        <v>211</v>
      </c>
      <c r="GL709" s="1" t="s">
        <v>212</v>
      </c>
      <c r="GM709" s="1" t="s">
        <v>213</v>
      </c>
      <c r="GN709" s="1" t="s">
        <v>213</v>
      </c>
      <c r="GO709" s="1" t="s">
        <v>213</v>
      </c>
      <c r="GP709" s="1">
        <v>1</v>
      </c>
      <c r="GQ709" s="1"/>
    </row>
    <row r="710" spans="1:199" ht="28" customHeight="1">
      <c r="A710" s="1" t="s">
        <v>3654</v>
      </c>
      <c r="B710" s="1" t="s">
        <v>3655</v>
      </c>
      <c r="C710" s="1" t="s">
        <v>3654</v>
      </c>
      <c r="D710" s="1" t="s">
        <v>201</v>
      </c>
      <c r="E710" s="1" t="s">
        <v>3655</v>
      </c>
      <c r="F710" s="1"/>
      <c r="G710" s="1">
        <v>158125</v>
      </c>
      <c r="H710" s="1"/>
      <c r="I710" s="1">
        <v>0</v>
      </c>
      <c r="J710" s="1">
        <v>1</v>
      </c>
      <c r="K710" s="1"/>
      <c r="L710" s="1"/>
      <c r="M710" s="1"/>
      <c r="N710" s="1"/>
      <c r="O710" s="1"/>
      <c r="P710" s="1" t="s">
        <v>3656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 t="s">
        <v>3657</v>
      </c>
      <c r="AJ710" s="1"/>
      <c r="AK710" s="1"/>
      <c r="AL710" s="1"/>
      <c r="AM710" s="1"/>
      <c r="AN710" s="1"/>
      <c r="AO710" s="1"/>
      <c r="AP710" s="1"/>
      <c r="AQ710" s="1"/>
      <c r="AR710" s="1"/>
      <c r="AS710" s="1">
        <v>1</v>
      </c>
      <c r="AT710" s="1">
        <v>1</v>
      </c>
      <c r="AU710" s="1">
        <v>0</v>
      </c>
      <c r="AV710" s="1">
        <v>1</v>
      </c>
      <c r="AW710" s="1">
        <v>0</v>
      </c>
      <c r="AX710" s="1">
        <v>0</v>
      </c>
      <c r="AY710" s="1"/>
      <c r="AZ710" s="1"/>
      <c r="BA710" s="1"/>
      <c r="BB710" s="1">
        <v>-1</v>
      </c>
      <c r="BC710" s="1">
        <v>0</v>
      </c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>
        <v>0</v>
      </c>
      <c r="CT710" s="1" t="s">
        <v>3658</v>
      </c>
      <c r="CU710" s="1"/>
      <c r="CV710" s="1" t="s">
        <v>3659</v>
      </c>
      <c r="CW710" s="1"/>
      <c r="CX710" s="1" t="s">
        <v>3654</v>
      </c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>
        <v>407713</v>
      </c>
      <c r="DU710" s="1"/>
      <c r="DV710" s="1" t="s">
        <v>561</v>
      </c>
      <c r="DW710" s="1" t="s">
        <v>3640</v>
      </c>
      <c r="DX710" s="1">
        <v>2</v>
      </c>
      <c r="DY710" s="1"/>
      <c r="DZ710" s="1">
        <v>1</v>
      </c>
      <c r="EA710" s="1">
        <v>1</v>
      </c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 t="s">
        <v>208</v>
      </c>
      <c r="EP710" s="1" t="s">
        <v>209</v>
      </c>
      <c r="EQ710" s="1" t="s">
        <v>209</v>
      </c>
      <c r="ER710" s="1" t="s">
        <v>209</v>
      </c>
      <c r="ES710" s="1" t="s">
        <v>209</v>
      </c>
      <c r="ET710" s="1">
        <v>2</v>
      </c>
      <c r="EU710" s="1"/>
      <c r="EV710" s="1"/>
      <c r="EW710" s="1"/>
      <c r="EX710" s="1">
        <v>0</v>
      </c>
      <c r="EY710" s="1">
        <v>0</v>
      </c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 t="s">
        <v>3641</v>
      </c>
      <c r="GK710" s="1" t="s">
        <v>211</v>
      </c>
      <c r="GL710" s="1" t="s">
        <v>212</v>
      </c>
      <c r="GM710" s="1" t="s">
        <v>213</v>
      </c>
      <c r="GN710" s="1" t="s">
        <v>213</v>
      </c>
      <c r="GO710" s="1" t="s">
        <v>213</v>
      </c>
      <c r="GP710" s="1">
        <v>1</v>
      </c>
      <c r="GQ710" s="1"/>
    </row>
    <row r="711" spans="1:199" ht="28" customHeight="1">
      <c r="A711" s="1" t="s">
        <v>3660</v>
      </c>
      <c r="B711" s="1" t="s">
        <v>3661</v>
      </c>
      <c r="C711" s="1" t="s">
        <v>3660</v>
      </c>
      <c r="D711" s="1" t="s">
        <v>201</v>
      </c>
      <c r="E711" s="1" t="s">
        <v>3661</v>
      </c>
      <c r="F711" s="1"/>
      <c r="G711" s="1">
        <v>31500</v>
      </c>
      <c r="H711" s="1"/>
      <c r="I711" s="1">
        <v>0</v>
      </c>
      <c r="J711" s="1">
        <v>1</v>
      </c>
      <c r="K711" s="1"/>
      <c r="L711" s="1"/>
      <c r="M711" s="1"/>
      <c r="N711" s="1"/>
      <c r="O711" s="1"/>
      <c r="P711" s="1" t="s">
        <v>3662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 t="s">
        <v>3663</v>
      </c>
      <c r="AJ711" s="1"/>
      <c r="AK711" s="1"/>
      <c r="AL711" s="1"/>
      <c r="AM711" s="1"/>
      <c r="AN711" s="1"/>
      <c r="AO711" s="1"/>
      <c r="AP711" s="1"/>
      <c r="AQ711" s="1"/>
      <c r="AR711" s="1"/>
      <c r="AS711" s="1">
        <v>1</v>
      </c>
      <c r="AT711" s="1">
        <v>1</v>
      </c>
      <c r="AU711" s="1">
        <v>0</v>
      </c>
      <c r="AV711" s="1">
        <v>1</v>
      </c>
      <c r="AW711" s="1">
        <v>0</v>
      </c>
      <c r="AX711" s="1">
        <v>0</v>
      </c>
      <c r="AY711" s="1"/>
      <c r="AZ711" s="1"/>
      <c r="BA711" s="1"/>
      <c r="BB711" s="1">
        <v>-1</v>
      </c>
      <c r="BC711" s="1">
        <v>0</v>
      </c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>
        <v>0</v>
      </c>
      <c r="CT711" s="1" t="s">
        <v>3664</v>
      </c>
      <c r="CU711" s="1"/>
      <c r="CV711" s="1" t="s">
        <v>3665</v>
      </c>
      <c r="CW711" s="1"/>
      <c r="CX711" s="1" t="s">
        <v>3660</v>
      </c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>
        <v>407699</v>
      </c>
      <c r="DU711" s="1"/>
      <c r="DV711" s="1" t="s">
        <v>253</v>
      </c>
      <c r="DW711" s="1" t="s">
        <v>1096</v>
      </c>
      <c r="DX711" s="1">
        <v>4</v>
      </c>
      <c r="DY711" s="1"/>
      <c r="DZ711" s="1">
        <v>1</v>
      </c>
      <c r="EA711" s="1">
        <v>1</v>
      </c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 t="s">
        <v>208</v>
      </c>
      <c r="EP711" s="1" t="s">
        <v>209</v>
      </c>
      <c r="EQ711" s="1" t="s">
        <v>209</v>
      </c>
      <c r="ER711" s="1" t="s">
        <v>209</v>
      </c>
      <c r="ES711" s="1" t="s">
        <v>209</v>
      </c>
      <c r="ET711" s="1">
        <v>2</v>
      </c>
      <c r="EU711" s="1"/>
      <c r="EV711" s="1"/>
      <c r="EW711" s="1"/>
      <c r="EX711" s="1">
        <v>0</v>
      </c>
      <c r="EY711" s="1">
        <v>0</v>
      </c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 t="s">
        <v>3666</v>
      </c>
      <c r="GK711" s="1" t="s">
        <v>350</v>
      </c>
      <c r="GL711" s="1" t="s">
        <v>351</v>
      </c>
      <c r="GM711" s="1" t="s">
        <v>352</v>
      </c>
      <c r="GN711" s="1" t="s">
        <v>352</v>
      </c>
      <c r="GO711" s="1" t="s">
        <v>352</v>
      </c>
      <c r="GP711" s="1">
        <v>1</v>
      </c>
      <c r="GQ711" s="1"/>
    </row>
    <row r="712" spans="1:199" ht="28" customHeight="1">
      <c r="A712" s="1" t="s">
        <v>3667</v>
      </c>
      <c r="B712" s="1" t="s">
        <v>3668</v>
      </c>
      <c r="C712" s="1" t="s">
        <v>3667</v>
      </c>
      <c r="D712" s="1" t="s">
        <v>201</v>
      </c>
      <c r="E712" s="1" t="s">
        <v>3668</v>
      </c>
      <c r="F712" s="1"/>
      <c r="G712" s="1">
        <v>7350</v>
      </c>
      <c r="H712" s="1"/>
      <c r="I712" s="1">
        <v>0</v>
      </c>
      <c r="J712" s="1">
        <v>1</v>
      </c>
      <c r="K712" s="1"/>
      <c r="L712" s="1"/>
      <c r="M712" s="1"/>
      <c r="N712" s="1"/>
      <c r="O712" s="1"/>
      <c r="P712" s="1" t="s">
        <v>3669</v>
      </c>
      <c r="Q712" s="1"/>
      <c r="R712" s="1" t="s">
        <v>3669</v>
      </c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 t="s">
        <v>3670</v>
      </c>
      <c r="AJ712" s="1" t="s">
        <v>3671</v>
      </c>
      <c r="AK712" s="1"/>
      <c r="AL712" s="1"/>
      <c r="AM712" s="1"/>
      <c r="AN712" s="1"/>
      <c r="AO712" s="1"/>
      <c r="AP712" s="1"/>
      <c r="AQ712" s="1"/>
      <c r="AR712" s="1"/>
      <c r="AS712" s="1">
        <v>1</v>
      </c>
      <c r="AT712" s="1">
        <v>1</v>
      </c>
      <c r="AU712" s="1">
        <v>0</v>
      </c>
      <c r="AV712" s="1">
        <v>1</v>
      </c>
      <c r="AW712" s="1">
        <v>0</v>
      </c>
      <c r="AX712" s="1">
        <v>0</v>
      </c>
      <c r="AY712" s="1"/>
      <c r="AZ712" s="1"/>
      <c r="BA712" s="1"/>
      <c r="BB712" s="1">
        <v>-1</v>
      </c>
      <c r="BC712" s="1">
        <v>0</v>
      </c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>
        <v>0</v>
      </c>
      <c r="CT712" s="1" t="s">
        <v>3672</v>
      </c>
      <c r="CU712" s="1"/>
      <c r="CV712" s="1" t="s">
        <v>3673</v>
      </c>
      <c r="CW712" s="1"/>
      <c r="CX712" s="1" t="s">
        <v>3667</v>
      </c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>
        <v>563151</v>
      </c>
      <c r="DU712" s="1"/>
      <c r="DV712" s="1" t="s">
        <v>253</v>
      </c>
      <c r="DW712" s="1" t="s">
        <v>427</v>
      </c>
      <c r="DX712" s="1">
        <v>4</v>
      </c>
      <c r="DY712" s="1"/>
      <c r="DZ712" s="1">
        <v>1</v>
      </c>
      <c r="EA712" s="1">
        <v>1</v>
      </c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 t="s">
        <v>428</v>
      </c>
      <c r="EP712" s="1" t="s">
        <v>429</v>
      </c>
      <c r="EQ712" s="1" t="s">
        <v>429</v>
      </c>
      <c r="ER712" s="1" t="s">
        <v>209</v>
      </c>
      <c r="ES712" s="1" t="s">
        <v>430</v>
      </c>
      <c r="ET712" s="1">
        <v>2</v>
      </c>
      <c r="EU712" s="1"/>
      <c r="EV712" s="1"/>
      <c r="EW712" s="1"/>
      <c r="EX712" s="1">
        <v>0</v>
      </c>
      <c r="EY712" s="1">
        <v>0</v>
      </c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 t="s">
        <v>3674</v>
      </c>
      <c r="GK712" s="1" t="s">
        <v>211</v>
      </c>
      <c r="GL712" s="1" t="s">
        <v>212</v>
      </c>
      <c r="GM712" s="1" t="s">
        <v>213</v>
      </c>
      <c r="GN712" s="1" t="s">
        <v>213</v>
      </c>
      <c r="GO712" s="1" t="s">
        <v>213</v>
      </c>
      <c r="GP712" s="1">
        <v>1</v>
      </c>
      <c r="GQ712" s="1"/>
    </row>
    <row r="713" spans="1:199" ht="28" customHeight="1">
      <c r="A713" s="1" t="s">
        <v>3675</v>
      </c>
      <c r="B713" s="1" t="s">
        <v>3676</v>
      </c>
      <c r="C713" s="1" t="s">
        <v>3675</v>
      </c>
      <c r="D713" s="1" t="s">
        <v>201</v>
      </c>
      <c r="E713" s="1" t="s">
        <v>3676</v>
      </c>
      <c r="F713" s="1"/>
      <c r="G713" s="1">
        <v>7350</v>
      </c>
      <c r="H713" s="1"/>
      <c r="I713" s="1">
        <v>0</v>
      </c>
      <c r="J713" s="1">
        <v>1</v>
      </c>
      <c r="K713" s="1"/>
      <c r="L713" s="1"/>
      <c r="M713" s="1"/>
      <c r="N713" s="1"/>
      <c r="O713" s="1"/>
      <c r="P713" s="1" t="s">
        <v>3677</v>
      </c>
      <c r="Q713" s="1"/>
      <c r="R713" s="1" t="s">
        <v>3677</v>
      </c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 t="s">
        <v>3678</v>
      </c>
      <c r="AJ713" s="1" t="s">
        <v>3679</v>
      </c>
      <c r="AK713" s="1"/>
      <c r="AL713" s="1"/>
      <c r="AM713" s="1"/>
      <c r="AN713" s="1"/>
      <c r="AO713" s="1"/>
      <c r="AP713" s="1"/>
      <c r="AQ713" s="1"/>
      <c r="AR713" s="1"/>
      <c r="AS713" s="1">
        <v>1</v>
      </c>
      <c r="AT713" s="1">
        <v>1</v>
      </c>
      <c r="AU713" s="1">
        <v>0</v>
      </c>
      <c r="AV713" s="1">
        <v>1</v>
      </c>
      <c r="AW713" s="1">
        <v>0</v>
      </c>
      <c r="AX713" s="1">
        <v>0</v>
      </c>
      <c r="AY713" s="1"/>
      <c r="AZ713" s="1"/>
      <c r="BA713" s="1"/>
      <c r="BB713" s="1">
        <v>-1</v>
      </c>
      <c r="BC713" s="1">
        <v>0</v>
      </c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>
        <v>0</v>
      </c>
      <c r="CT713" s="1" t="s">
        <v>3680</v>
      </c>
      <c r="CU713" s="1"/>
      <c r="CV713" s="1" t="s">
        <v>3681</v>
      </c>
      <c r="CW713" s="1"/>
      <c r="CX713" s="1" t="s">
        <v>3675</v>
      </c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>
        <v>563151</v>
      </c>
      <c r="DU713" s="1"/>
      <c r="DV713" s="1" t="s">
        <v>253</v>
      </c>
      <c r="DW713" s="1" t="s">
        <v>427</v>
      </c>
      <c r="DX713" s="1">
        <v>4</v>
      </c>
      <c r="DY713" s="1"/>
      <c r="DZ713" s="1">
        <v>1</v>
      </c>
      <c r="EA713" s="1">
        <v>1</v>
      </c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 t="s">
        <v>428</v>
      </c>
      <c r="EP713" s="1" t="s">
        <v>429</v>
      </c>
      <c r="EQ713" s="1" t="s">
        <v>429</v>
      </c>
      <c r="ER713" s="1" t="s">
        <v>209</v>
      </c>
      <c r="ES713" s="1" t="s">
        <v>430</v>
      </c>
      <c r="ET713" s="1">
        <v>2</v>
      </c>
      <c r="EU713" s="1"/>
      <c r="EV713" s="1"/>
      <c r="EW713" s="1"/>
      <c r="EX713" s="1">
        <v>0</v>
      </c>
      <c r="EY713" s="1">
        <v>0</v>
      </c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 t="s">
        <v>3674</v>
      </c>
      <c r="GK713" s="1" t="s">
        <v>211</v>
      </c>
      <c r="GL713" s="1" t="s">
        <v>212</v>
      </c>
      <c r="GM713" s="1" t="s">
        <v>213</v>
      </c>
      <c r="GN713" s="1" t="s">
        <v>213</v>
      </c>
      <c r="GO713" s="1" t="s">
        <v>213</v>
      </c>
      <c r="GP713" s="1">
        <v>1</v>
      </c>
      <c r="GQ713" s="1"/>
    </row>
    <row r="714" spans="1:199" ht="28" customHeight="1">
      <c r="A714" s="1" t="s">
        <v>3682</v>
      </c>
      <c r="B714" s="1" t="s">
        <v>3683</v>
      </c>
      <c r="C714" s="1" t="s">
        <v>3682</v>
      </c>
      <c r="D714" s="1" t="s">
        <v>201</v>
      </c>
      <c r="E714" s="1" t="s">
        <v>3683</v>
      </c>
      <c r="F714" s="1"/>
      <c r="G714" s="1">
        <v>6300</v>
      </c>
      <c r="H714" s="1"/>
      <c r="I714" s="1">
        <v>0</v>
      </c>
      <c r="J714" s="1">
        <v>1</v>
      </c>
      <c r="K714" s="1"/>
      <c r="L714" s="1"/>
      <c r="M714" s="1"/>
      <c r="N714" s="1"/>
      <c r="O714" s="1"/>
      <c r="P714" s="1" t="s">
        <v>3684</v>
      </c>
      <c r="Q714" s="1"/>
      <c r="R714" s="1" t="s">
        <v>3684</v>
      </c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 t="s">
        <v>3685</v>
      </c>
      <c r="AJ714" s="1" t="s">
        <v>3686</v>
      </c>
      <c r="AK714" s="1"/>
      <c r="AL714" s="1"/>
      <c r="AM714" s="1"/>
      <c r="AN714" s="1"/>
      <c r="AO714" s="1"/>
      <c r="AP714" s="1"/>
      <c r="AQ714" s="1"/>
      <c r="AR714" s="1"/>
      <c r="AS714" s="1">
        <v>1</v>
      </c>
      <c r="AT714" s="1">
        <v>1</v>
      </c>
      <c r="AU714" s="1">
        <v>0</v>
      </c>
      <c r="AV714" s="1">
        <v>1</v>
      </c>
      <c r="AW714" s="1">
        <v>0</v>
      </c>
      <c r="AX714" s="1">
        <v>0</v>
      </c>
      <c r="AY714" s="1"/>
      <c r="AZ714" s="1"/>
      <c r="BA714" s="1"/>
      <c r="BB714" s="1">
        <v>-1</v>
      </c>
      <c r="BC714" s="1">
        <v>0</v>
      </c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>
        <v>0</v>
      </c>
      <c r="CT714" s="1" t="s">
        <v>3687</v>
      </c>
      <c r="CU714" s="1"/>
      <c r="CV714" s="1" t="s">
        <v>3688</v>
      </c>
      <c r="CW714" s="1"/>
      <c r="CX714" s="1" t="s">
        <v>3682</v>
      </c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>
        <v>563151</v>
      </c>
      <c r="DU714" s="1"/>
      <c r="DV714" s="1" t="s">
        <v>253</v>
      </c>
      <c r="DW714" s="1" t="s">
        <v>427</v>
      </c>
      <c r="DX714" s="1">
        <v>4</v>
      </c>
      <c r="DY714" s="1"/>
      <c r="DZ714" s="1">
        <v>1</v>
      </c>
      <c r="EA714" s="1">
        <v>1</v>
      </c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 t="s">
        <v>428</v>
      </c>
      <c r="EP714" s="1" t="s">
        <v>429</v>
      </c>
      <c r="EQ714" s="1" t="s">
        <v>429</v>
      </c>
      <c r="ER714" s="1" t="s">
        <v>209</v>
      </c>
      <c r="ES714" s="1" t="s">
        <v>430</v>
      </c>
      <c r="ET714" s="1">
        <v>2</v>
      </c>
      <c r="EU714" s="1"/>
      <c r="EV714" s="1"/>
      <c r="EW714" s="1"/>
      <c r="EX714" s="1">
        <v>0</v>
      </c>
      <c r="EY714" s="1">
        <v>0</v>
      </c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 t="s">
        <v>3674</v>
      </c>
      <c r="GK714" s="1" t="s">
        <v>211</v>
      </c>
      <c r="GL714" s="1" t="s">
        <v>212</v>
      </c>
      <c r="GM714" s="1" t="s">
        <v>213</v>
      </c>
      <c r="GN714" s="1" t="s">
        <v>213</v>
      </c>
      <c r="GO714" s="1" t="s">
        <v>213</v>
      </c>
      <c r="GP714" s="1">
        <v>1</v>
      </c>
      <c r="GQ714" s="1"/>
    </row>
    <row r="715" spans="1:199" ht="28" customHeight="1">
      <c r="A715" s="1" t="s">
        <v>3689</v>
      </c>
      <c r="B715" s="1" t="s">
        <v>3690</v>
      </c>
      <c r="C715" s="1" t="s">
        <v>3689</v>
      </c>
      <c r="D715" s="1" t="s">
        <v>201</v>
      </c>
      <c r="E715" s="1" t="s">
        <v>3690</v>
      </c>
      <c r="F715" s="1"/>
      <c r="G715" s="1">
        <v>6300</v>
      </c>
      <c r="H715" s="1"/>
      <c r="I715" s="1">
        <v>0</v>
      </c>
      <c r="J715" s="1">
        <v>1</v>
      </c>
      <c r="K715" s="1"/>
      <c r="L715" s="1"/>
      <c r="M715" s="1"/>
      <c r="N715" s="1"/>
      <c r="O715" s="1"/>
      <c r="P715" s="1" t="s">
        <v>3691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 t="s">
        <v>3692</v>
      </c>
      <c r="AJ715" s="1"/>
      <c r="AK715" s="1"/>
      <c r="AL715" s="1"/>
      <c r="AM715" s="1"/>
      <c r="AN715" s="1"/>
      <c r="AO715" s="1"/>
      <c r="AP715" s="1"/>
      <c r="AQ715" s="1"/>
      <c r="AR715" s="1"/>
      <c r="AS715" s="1">
        <v>1</v>
      </c>
      <c r="AT715" s="1">
        <v>1</v>
      </c>
      <c r="AU715" s="1">
        <v>0</v>
      </c>
      <c r="AV715" s="1">
        <v>1</v>
      </c>
      <c r="AW715" s="1">
        <v>0</v>
      </c>
      <c r="AX715" s="1">
        <v>0</v>
      </c>
      <c r="AY715" s="1"/>
      <c r="AZ715" s="1"/>
      <c r="BA715" s="1"/>
      <c r="BB715" s="1">
        <v>-1</v>
      </c>
      <c r="BC715" s="1">
        <v>0</v>
      </c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>
        <v>0</v>
      </c>
      <c r="CT715" s="1" t="s">
        <v>3693</v>
      </c>
      <c r="CU715" s="1"/>
      <c r="CV715" s="1" t="s">
        <v>3694</v>
      </c>
      <c r="CW715" s="1"/>
      <c r="CX715" s="1" t="s">
        <v>3689</v>
      </c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>
        <v>563151</v>
      </c>
      <c r="DU715" s="1"/>
      <c r="DV715" s="1" t="s">
        <v>253</v>
      </c>
      <c r="DW715" s="1" t="s">
        <v>427</v>
      </c>
      <c r="DX715" s="1">
        <v>4</v>
      </c>
      <c r="DY715" s="1"/>
      <c r="DZ715" s="1">
        <v>1</v>
      </c>
      <c r="EA715" s="1">
        <v>1</v>
      </c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 t="s">
        <v>428</v>
      </c>
      <c r="EP715" s="1" t="s">
        <v>429</v>
      </c>
      <c r="EQ715" s="1" t="s">
        <v>429</v>
      </c>
      <c r="ER715" s="1" t="s">
        <v>209</v>
      </c>
      <c r="ES715" s="1" t="s">
        <v>430</v>
      </c>
      <c r="ET715" s="1">
        <v>2</v>
      </c>
      <c r="EU715" s="1"/>
      <c r="EV715" s="1"/>
      <c r="EW715" s="1"/>
      <c r="EX715" s="1">
        <v>0</v>
      </c>
      <c r="EY715" s="1">
        <v>0</v>
      </c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 t="s">
        <v>3674</v>
      </c>
      <c r="GK715" s="1" t="s">
        <v>211</v>
      </c>
      <c r="GL715" s="1" t="s">
        <v>212</v>
      </c>
      <c r="GM715" s="1" t="s">
        <v>213</v>
      </c>
      <c r="GN715" s="1" t="s">
        <v>213</v>
      </c>
      <c r="GO715" s="1" t="s">
        <v>213</v>
      </c>
      <c r="GP715" s="1">
        <v>1</v>
      </c>
      <c r="GQ715" s="1"/>
    </row>
    <row r="716" spans="1:199" ht="28" customHeight="1">
      <c r="A716" s="1" t="s">
        <v>3695</v>
      </c>
      <c r="B716" s="1" t="s">
        <v>3696</v>
      </c>
      <c r="C716" s="1" t="s">
        <v>3695</v>
      </c>
      <c r="D716" s="1" t="s">
        <v>201</v>
      </c>
      <c r="E716" s="1" t="s">
        <v>3696</v>
      </c>
      <c r="F716" s="1"/>
      <c r="G716" s="1">
        <v>4410</v>
      </c>
      <c r="H716" s="1"/>
      <c r="I716" s="1">
        <v>0</v>
      </c>
      <c r="J716" s="1">
        <v>1</v>
      </c>
      <c r="K716" s="1"/>
      <c r="L716" s="1"/>
      <c r="M716" s="1"/>
      <c r="N716" s="1"/>
      <c r="O716" s="1"/>
      <c r="P716" s="1" t="s">
        <v>3697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 t="s">
        <v>3698</v>
      </c>
      <c r="AJ716" s="1"/>
      <c r="AK716" s="1"/>
      <c r="AL716" s="1"/>
      <c r="AM716" s="1"/>
      <c r="AN716" s="1"/>
      <c r="AO716" s="1"/>
      <c r="AP716" s="1"/>
      <c r="AQ716" s="1"/>
      <c r="AR716" s="1"/>
      <c r="AS716" s="1">
        <v>1</v>
      </c>
      <c r="AT716" s="1">
        <v>1</v>
      </c>
      <c r="AU716" s="1">
        <v>0</v>
      </c>
      <c r="AV716" s="1">
        <v>1</v>
      </c>
      <c r="AW716" s="1">
        <v>0</v>
      </c>
      <c r="AX716" s="1">
        <v>0</v>
      </c>
      <c r="AY716" s="1"/>
      <c r="AZ716" s="1"/>
      <c r="BA716" s="1"/>
      <c r="BB716" s="1">
        <v>-1</v>
      </c>
      <c r="BC716" s="1">
        <v>0</v>
      </c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>
        <v>0</v>
      </c>
      <c r="CT716" s="1" t="s">
        <v>3699</v>
      </c>
      <c r="CU716" s="1"/>
      <c r="CV716" s="1" t="s">
        <v>3700</v>
      </c>
      <c r="CW716" s="1"/>
      <c r="CX716" s="1" t="s">
        <v>3695</v>
      </c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>
        <v>563151</v>
      </c>
      <c r="DU716" s="1"/>
      <c r="DV716" s="1" t="s">
        <v>253</v>
      </c>
      <c r="DW716" s="1" t="s">
        <v>427</v>
      </c>
      <c r="DX716" s="1">
        <v>4</v>
      </c>
      <c r="DY716" s="1"/>
      <c r="DZ716" s="1">
        <v>1</v>
      </c>
      <c r="EA716" s="1">
        <v>1</v>
      </c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 t="s">
        <v>428</v>
      </c>
      <c r="EP716" s="1" t="s">
        <v>429</v>
      </c>
      <c r="EQ716" s="1" t="s">
        <v>429</v>
      </c>
      <c r="ER716" s="1" t="s">
        <v>209</v>
      </c>
      <c r="ES716" s="1" t="s">
        <v>430</v>
      </c>
      <c r="ET716" s="1">
        <v>2</v>
      </c>
      <c r="EU716" s="1"/>
      <c r="EV716" s="1"/>
      <c r="EW716" s="1"/>
      <c r="EX716" s="1">
        <v>0</v>
      </c>
      <c r="EY716" s="1">
        <v>0</v>
      </c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 t="s">
        <v>3674</v>
      </c>
      <c r="GK716" s="1" t="s">
        <v>211</v>
      </c>
      <c r="GL716" s="1" t="s">
        <v>212</v>
      </c>
      <c r="GM716" s="1" t="s">
        <v>213</v>
      </c>
      <c r="GN716" s="1" t="s">
        <v>213</v>
      </c>
      <c r="GO716" s="1" t="s">
        <v>213</v>
      </c>
      <c r="GP716" s="1">
        <v>1</v>
      </c>
      <c r="GQ716" s="1"/>
    </row>
    <row r="717" spans="1:199" ht="28" customHeight="1">
      <c r="A717" s="1" t="s">
        <v>3701</v>
      </c>
      <c r="B717" s="1" t="s">
        <v>3702</v>
      </c>
      <c r="C717" s="1" t="s">
        <v>3701</v>
      </c>
      <c r="D717" s="1" t="s">
        <v>201</v>
      </c>
      <c r="E717" s="1" t="s">
        <v>3702</v>
      </c>
      <c r="F717" s="1"/>
      <c r="G717" s="1">
        <v>4410</v>
      </c>
      <c r="H717" s="1"/>
      <c r="I717" s="1">
        <v>0</v>
      </c>
      <c r="J717" s="1">
        <v>1</v>
      </c>
      <c r="K717" s="1"/>
      <c r="L717" s="1"/>
      <c r="M717" s="1"/>
      <c r="N717" s="1"/>
      <c r="O717" s="1"/>
      <c r="P717" s="1" t="s">
        <v>3703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 t="s">
        <v>3704</v>
      </c>
      <c r="AJ717" s="1"/>
      <c r="AK717" s="1"/>
      <c r="AL717" s="1"/>
      <c r="AM717" s="1"/>
      <c r="AN717" s="1"/>
      <c r="AO717" s="1"/>
      <c r="AP717" s="1"/>
      <c r="AQ717" s="1"/>
      <c r="AR717" s="1"/>
      <c r="AS717" s="1">
        <v>1</v>
      </c>
      <c r="AT717" s="1">
        <v>1</v>
      </c>
      <c r="AU717" s="1">
        <v>0</v>
      </c>
      <c r="AV717" s="1">
        <v>1</v>
      </c>
      <c r="AW717" s="1">
        <v>0</v>
      </c>
      <c r="AX717" s="1">
        <v>0</v>
      </c>
      <c r="AY717" s="1"/>
      <c r="AZ717" s="1"/>
      <c r="BA717" s="1"/>
      <c r="BB717" s="1">
        <v>-1</v>
      </c>
      <c r="BC717" s="1">
        <v>0</v>
      </c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>
        <v>0</v>
      </c>
      <c r="CT717" s="1" t="s">
        <v>3705</v>
      </c>
      <c r="CU717" s="1"/>
      <c r="CV717" s="1" t="s">
        <v>3706</v>
      </c>
      <c r="CW717" s="1"/>
      <c r="CX717" s="1" t="s">
        <v>3701</v>
      </c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>
        <v>563151</v>
      </c>
      <c r="DU717" s="1"/>
      <c r="DV717" s="1" t="s">
        <v>253</v>
      </c>
      <c r="DW717" s="1" t="s">
        <v>427</v>
      </c>
      <c r="DX717" s="1">
        <v>4</v>
      </c>
      <c r="DY717" s="1"/>
      <c r="DZ717" s="1">
        <v>1</v>
      </c>
      <c r="EA717" s="1">
        <v>1</v>
      </c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 t="s">
        <v>428</v>
      </c>
      <c r="EP717" s="1" t="s">
        <v>429</v>
      </c>
      <c r="EQ717" s="1" t="s">
        <v>429</v>
      </c>
      <c r="ER717" s="1" t="s">
        <v>209</v>
      </c>
      <c r="ES717" s="1" t="s">
        <v>430</v>
      </c>
      <c r="ET717" s="1">
        <v>2</v>
      </c>
      <c r="EU717" s="1"/>
      <c r="EV717" s="1"/>
      <c r="EW717" s="1"/>
      <c r="EX717" s="1">
        <v>0</v>
      </c>
      <c r="EY717" s="1">
        <v>0</v>
      </c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 t="s">
        <v>3674</v>
      </c>
      <c r="GK717" s="1" t="s">
        <v>211</v>
      </c>
      <c r="GL717" s="1" t="s">
        <v>212</v>
      </c>
      <c r="GM717" s="1" t="s">
        <v>213</v>
      </c>
      <c r="GN717" s="1" t="s">
        <v>213</v>
      </c>
      <c r="GO717" s="1" t="s">
        <v>213</v>
      </c>
      <c r="GP717" s="1">
        <v>1</v>
      </c>
      <c r="GQ717" s="1"/>
    </row>
    <row r="718" spans="1:199" ht="28" customHeight="1">
      <c r="A718" s="1" t="s">
        <v>3707</v>
      </c>
      <c r="B718" s="1" t="s">
        <v>3708</v>
      </c>
      <c r="C718" s="1" t="s">
        <v>3707</v>
      </c>
      <c r="D718" s="1" t="s">
        <v>201</v>
      </c>
      <c r="E718" s="1" t="s">
        <v>3708</v>
      </c>
      <c r="F718" s="1"/>
      <c r="G718" s="1">
        <v>12908</v>
      </c>
      <c r="H718" s="1"/>
      <c r="I718" s="1">
        <v>0</v>
      </c>
      <c r="J718" s="1">
        <v>1</v>
      </c>
      <c r="K718" s="1"/>
      <c r="L718" s="1"/>
      <c r="M718" s="1"/>
      <c r="N718" s="1"/>
      <c r="O718" s="1"/>
      <c r="P718" s="1" t="s">
        <v>3709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 t="s">
        <v>3710</v>
      </c>
      <c r="AJ718" s="1"/>
      <c r="AK718" s="1"/>
      <c r="AL718" s="1"/>
      <c r="AM718" s="1"/>
      <c r="AN718" s="1"/>
      <c r="AO718" s="1"/>
      <c r="AP718" s="1"/>
      <c r="AQ718" s="1"/>
      <c r="AR718" s="1"/>
      <c r="AS718" s="1">
        <v>1</v>
      </c>
      <c r="AT718" s="1">
        <v>1</v>
      </c>
      <c r="AU718" s="1">
        <v>0</v>
      </c>
      <c r="AV718" s="1">
        <v>1</v>
      </c>
      <c r="AW718" s="1">
        <v>0</v>
      </c>
      <c r="AX718" s="1">
        <v>0</v>
      </c>
      <c r="AY718" s="1"/>
      <c r="AZ718" s="1"/>
      <c r="BA718" s="1"/>
      <c r="BB718" s="1">
        <v>-1</v>
      </c>
      <c r="BC718" s="1">
        <v>0</v>
      </c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>
        <v>0</v>
      </c>
      <c r="CT718" s="1" t="s">
        <v>3711</v>
      </c>
      <c r="CU718" s="1"/>
      <c r="CV718" s="1" t="s">
        <v>3712</v>
      </c>
      <c r="CW718" s="1"/>
      <c r="CX718" s="1" t="s">
        <v>3707</v>
      </c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>
        <v>563161</v>
      </c>
      <c r="DU718" s="1"/>
      <c r="DV718" s="1" t="s">
        <v>322</v>
      </c>
      <c r="DW718" s="1" t="s">
        <v>1053</v>
      </c>
      <c r="DX718" s="1">
        <v>4</v>
      </c>
      <c r="DY718" s="1"/>
      <c r="DZ718" s="1">
        <v>1</v>
      </c>
      <c r="EA718" s="1">
        <v>1</v>
      </c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 t="s">
        <v>208</v>
      </c>
      <c r="EP718" s="1" t="s">
        <v>209</v>
      </c>
      <c r="EQ718" s="1" t="s">
        <v>209</v>
      </c>
      <c r="ER718" s="1" t="s">
        <v>209</v>
      </c>
      <c r="ES718" s="1" t="s">
        <v>209</v>
      </c>
      <c r="ET718" s="1">
        <v>2</v>
      </c>
      <c r="EU718" s="1"/>
      <c r="EV718" s="1"/>
      <c r="EW718" s="1"/>
      <c r="EX718" s="1">
        <v>0</v>
      </c>
      <c r="EY718" s="1">
        <v>0</v>
      </c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 t="s">
        <v>3713</v>
      </c>
      <c r="GK718" s="1" t="s">
        <v>211</v>
      </c>
      <c r="GL718" s="1" t="s">
        <v>212</v>
      </c>
      <c r="GM718" s="1" t="s">
        <v>213</v>
      </c>
      <c r="GN718" s="1" t="s">
        <v>213</v>
      </c>
      <c r="GO718" s="1" t="s">
        <v>213</v>
      </c>
      <c r="GP718" s="1">
        <v>1</v>
      </c>
      <c r="GQ718" s="1"/>
    </row>
    <row r="719" spans="1:199" ht="28" customHeight="1">
      <c r="A719" s="1" t="s">
        <v>3714</v>
      </c>
      <c r="B719" s="1" t="s">
        <v>3715</v>
      </c>
      <c r="C719" s="1" t="s">
        <v>3714</v>
      </c>
      <c r="D719" s="1" t="s">
        <v>201</v>
      </c>
      <c r="E719" s="1" t="s">
        <v>3715</v>
      </c>
      <c r="F719" s="1"/>
      <c r="G719" s="1">
        <v>12470</v>
      </c>
      <c r="H719" s="1"/>
      <c r="I719" s="1">
        <v>0</v>
      </c>
      <c r="J719" s="1">
        <v>1</v>
      </c>
      <c r="K719" s="1"/>
      <c r="L719" s="1"/>
      <c r="M719" s="1"/>
      <c r="N719" s="1"/>
      <c r="O719" s="1"/>
      <c r="P719" s="1" t="s">
        <v>3716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 t="s">
        <v>3717</v>
      </c>
      <c r="AJ719" s="1"/>
      <c r="AK719" s="1"/>
      <c r="AL719" s="1"/>
      <c r="AM719" s="1"/>
      <c r="AN719" s="1"/>
      <c r="AO719" s="1"/>
      <c r="AP719" s="1"/>
      <c r="AQ719" s="1"/>
      <c r="AR719" s="1"/>
      <c r="AS719" s="1">
        <v>1</v>
      </c>
      <c r="AT719" s="1">
        <v>1</v>
      </c>
      <c r="AU719" s="1">
        <v>0</v>
      </c>
      <c r="AV719" s="1">
        <v>1</v>
      </c>
      <c r="AW719" s="1">
        <v>0</v>
      </c>
      <c r="AX719" s="1">
        <v>0</v>
      </c>
      <c r="AY719" s="1"/>
      <c r="AZ719" s="1"/>
      <c r="BA719" s="1"/>
      <c r="BB719" s="1">
        <v>-1</v>
      </c>
      <c r="BC719" s="1">
        <v>0</v>
      </c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>
        <v>0</v>
      </c>
      <c r="CT719" s="1" t="s">
        <v>3718</v>
      </c>
      <c r="CU719" s="1"/>
      <c r="CV719" s="1" t="s">
        <v>3719</v>
      </c>
      <c r="CW719" s="1"/>
      <c r="CX719" s="1" t="s">
        <v>3714</v>
      </c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>
        <v>407699</v>
      </c>
      <c r="DU719" s="1"/>
      <c r="DV719" s="1" t="s">
        <v>253</v>
      </c>
      <c r="DW719" s="1" t="s">
        <v>1053</v>
      </c>
      <c r="DX719" s="1">
        <v>4</v>
      </c>
      <c r="DY719" s="1"/>
      <c r="DZ719" s="1">
        <v>1</v>
      </c>
      <c r="EA719" s="1">
        <v>1</v>
      </c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 t="s">
        <v>208</v>
      </c>
      <c r="EP719" s="1" t="s">
        <v>209</v>
      </c>
      <c r="EQ719" s="1" t="s">
        <v>209</v>
      </c>
      <c r="ER719" s="1" t="s">
        <v>209</v>
      </c>
      <c r="ES719" s="1" t="s">
        <v>209</v>
      </c>
      <c r="ET719" s="1">
        <v>2</v>
      </c>
      <c r="EU719" s="1"/>
      <c r="EV719" s="1"/>
      <c r="EW719" s="1"/>
      <c r="EX719" s="1">
        <v>0</v>
      </c>
      <c r="EY719" s="1">
        <v>0</v>
      </c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 t="s">
        <v>3720</v>
      </c>
      <c r="GK719" s="1" t="s">
        <v>211</v>
      </c>
      <c r="GL719" s="1" t="s">
        <v>212</v>
      </c>
      <c r="GM719" s="1" t="s">
        <v>213</v>
      </c>
      <c r="GN719" s="1" t="s">
        <v>213</v>
      </c>
      <c r="GO719" s="1" t="s">
        <v>213</v>
      </c>
      <c r="GP719" s="1">
        <v>1</v>
      </c>
      <c r="GQ719" s="1"/>
    </row>
    <row r="720" spans="1:199" ht="28" customHeight="1">
      <c r="A720" s="1" t="s">
        <v>3721</v>
      </c>
      <c r="B720" s="1" t="s">
        <v>3722</v>
      </c>
      <c r="C720" s="1" t="s">
        <v>3721</v>
      </c>
      <c r="D720" s="1" t="s">
        <v>201</v>
      </c>
      <c r="E720" s="1" t="s">
        <v>3722</v>
      </c>
      <c r="F720" s="1"/>
      <c r="G720" s="1">
        <v>15323</v>
      </c>
      <c r="H720" s="1"/>
      <c r="I720" s="1">
        <v>0</v>
      </c>
      <c r="J720" s="1">
        <v>1</v>
      </c>
      <c r="K720" s="1"/>
      <c r="L720" s="1"/>
      <c r="M720" s="1"/>
      <c r="N720" s="1"/>
      <c r="O720" s="1"/>
      <c r="P720" s="1" t="s">
        <v>3723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 t="s">
        <v>3724</v>
      </c>
      <c r="AJ720" s="1"/>
      <c r="AK720" s="1"/>
      <c r="AL720" s="1"/>
      <c r="AM720" s="1"/>
      <c r="AN720" s="1"/>
      <c r="AO720" s="1"/>
      <c r="AP720" s="1"/>
      <c r="AQ720" s="1"/>
      <c r="AR720" s="1"/>
      <c r="AS720" s="1">
        <v>1</v>
      </c>
      <c r="AT720" s="1">
        <v>1</v>
      </c>
      <c r="AU720" s="1">
        <v>0</v>
      </c>
      <c r="AV720" s="1">
        <v>1</v>
      </c>
      <c r="AW720" s="1">
        <v>0</v>
      </c>
      <c r="AX720" s="1">
        <v>0</v>
      </c>
      <c r="AY720" s="1"/>
      <c r="AZ720" s="1"/>
      <c r="BA720" s="1"/>
      <c r="BB720" s="1">
        <v>-1</v>
      </c>
      <c r="BC720" s="1">
        <v>0</v>
      </c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>
        <v>0</v>
      </c>
      <c r="CT720" s="1" t="s">
        <v>3725</v>
      </c>
      <c r="CU720" s="1"/>
      <c r="CV720" s="1" t="s">
        <v>3726</v>
      </c>
      <c r="CW720" s="1"/>
      <c r="CX720" s="1" t="s">
        <v>3721</v>
      </c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>
        <v>407699</v>
      </c>
      <c r="DU720" s="1"/>
      <c r="DV720" s="1" t="s">
        <v>253</v>
      </c>
      <c r="DW720" s="1" t="s">
        <v>1053</v>
      </c>
      <c r="DX720" s="1">
        <v>4</v>
      </c>
      <c r="DY720" s="1"/>
      <c r="DZ720" s="1">
        <v>1</v>
      </c>
      <c r="EA720" s="1">
        <v>1</v>
      </c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 t="s">
        <v>208</v>
      </c>
      <c r="EP720" s="1" t="s">
        <v>209</v>
      </c>
      <c r="EQ720" s="1" t="s">
        <v>209</v>
      </c>
      <c r="ER720" s="1" t="s">
        <v>209</v>
      </c>
      <c r="ES720" s="1" t="s">
        <v>209</v>
      </c>
      <c r="ET720" s="1">
        <v>2</v>
      </c>
      <c r="EU720" s="1"/>
      <c r="EV720" s="1"/>
      <c r="EW720" s="1"/>
      <c r="EX720" s="1">
        <v>0</v>
      </c>
      <c r="EY720" s="1">
        <v>0</v>
      </c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 t="s">
        <v>3720</v>
      </c>
      <c r="GK720" s="1" t="s">
        <v>211</v>
      </c>
      <c r="GL720" s="1" t="s">
        <v>212</v>
      </c>
      <c r="GM720" s="1" t="s">
        <v>213</v>
      </c>
      <c r="GN720" s="1" t="s">
        <v>213</v>
      </c>
      <c r="GO720" s="1" t="s">
        <v>213</v>
      </c>
      <c r="GP720" s="1">
        <v>1</v>
      </c>
      <c r="GQ720" s="1"/>
    </row>
    <row r="721" spans="1:199" ht="28" customHeight="1">
      <c r="A721" s="1" t="s">
        <v>3727</v>
      </c>
      <c r="B721" s="1" t="s">
        <v>3728</v>
      </c>
      <c r="C721" s="1" t="s">
        <v>3727</v>
      </c>
      <c r="D721" s="1" t="s">
        <v>201</v>
      </c>
      <c r="E721" s="1" t="s">
        <v>3728</v>
      </c>
      <c r="F721" s="1"/>
      <c r="G721" s="1">
        <v>1569</v>
      </c>
      <c r="H721" s="1"/>
      <c r="I721" s="1">
        <v>0</v>
      </c>
      <c r="J721" s="1">
        <v>1</v>
      </c>
      <c r="K721" s="1"/>
      <c r="L721" s="1"/>
      <c r="M721" s="1"/>
      <c r="N721" s="1"/>
      <c r="O721" s="1"/>
      <c r="P721" s="1" t="s">
        <v>3729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 t="s">
        <v>3730</v>
      </c>
      <c r="AJ721" s="1"/>
      <c r="AK721" s="1"/>
      <c r="AL721" s="1"/>
      <c r="AM721" s="1"/>
      <c r="AN721" s="1"/>
      <c r="AO721" s="1"/>
      <c r="AP721" s="1"/>
      <c r="AQ721" s="1"/>
      <c r="AR721" s="1"/>
      <c r="AS721" s="1">
        <v>1</v>
      </c>
      <c r="AT721" s="1">
        <v>1</v>
      </c>
      <c r="AU721" s="1">
        <v>0</v>
      </c>
      <c r="AV721" s="1">
        <v>1</v>
      </c>
      <c r="AW721" s="1">
        <v>0</v>
      </c>
      <c r="AX721" s="1">
        <v>0</v>
      </c>
      <c r="AY721" s="1"/>
      <c r="AZ721" s="1"/>
      <c r="BA721" s="1"/>
      <c r="BB721" s="1">
        <v>-1</v>
      </c>
      <c r="BC721" s="1">
        <v>0</v>
      </c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>
        <v>0</v>
      </c>
      <c r="CT721" s="1" t="s">
        <v>3731</v>
      </c>
      <c r="CU721" s="1"/>
      <c r="CV721" s="1" t="s">
        <v>3732</v>
      </c>
      <c r="CW721" s="1"/>
      <c r="CX721" s="1" t="s">
        <v>3727</v>
      </c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>
        <v>101161</v>
      </c>
      <c r="DU721" s="1"/>
      <c r="DV721" s="1" t="s">
        <v>426</v>
      </c>
      <c r="DW721" s="1" t="s">
        <v>1053</v>
      </c>
      <c r="DX721" s="1">
        <v>4</v>
      </c>
      <c r="DY721" s="1"/>
      <c r="DZ721" s="1">
        <v>1</v>
      </c>
      <c r="EA721" s="1">
        <v>1</v>
      </c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 t="s">
        <v>208</v>
      </c>
      <c r="EP721" s="1" t="s">
        <v>209</v>
      </c>
      <c r="EQ721" s="1" t="s">
        <v>209</v>
      </c>
      <c r="ER721" s="1" t="s">
        <v>209</v>
      </c>
      <c r="ES721" s="1" t="s">
        <v>209</v>
      </c>
      <c r="ET721" s="1">
        <v>2</v>
      </c>
      <c r="EU721" s="1"/>
      <c r="EV721" s="1"/>
      <c r="EW721" s="1"/>
      <c r="EX721" s="1">
        <v>0</v>
      </c>
      <c r="EY721" s="1">
        <v>0</v>
      </c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 t="s">
        <v>1054</v>
      </c>
      <c r="GK721" s="1" t="s">
        <v>211</v>
      </c>
      <c r="GL721" s="1" t="s">
        <v>212</v>
      </c>
      <c r="GM721" s="1" t="s">
        <v>213</v>
      </c>
      <c r="GN721" s="1" t="s">
        <v>213</v>
      </c>
      <c r="GO721" s="1" t="s">
        <v>213</v>
      </c>
      <c r="GP721" s="1">
        <v>1</v>
      </c>
      <c r="GQ721" s="1"/>
    </row>
    <row r="722" spans="1:199" ht="28" customHeight="1">
      <c r="A722" s="1" t="s">
        <v>3733</v>
      </c>
      <c r="B722" s="1" t="s">
        <v>3734</v>
      </c>
      <c r="C722" s="1" t="s">
        <v>3733</v>
      </c>
      <c r="D722" s="1" t="s">
        <v>201</v>
      </c>
      <c r="E722" s="1" t="s">
        <v>3734</v>
      </c>
      <c r="F722" s="1"/>
      <c r="G722" s="1">
        <v>1890</v>
      </c>
      <c r="H722" s="1"/>
      <c r="I722" s="1">
        <v>0</v>
      </c>
      <c r="J722" s="1">
        <v>1</v>
      </c>
      <c r="K722" s="1"/>
      <c r="L722" s="1"/>
      <c r="M722" s="1"/>
      <c r="N722" s="1"/>
      <c r="O722" s="1"/>
      <c r="P722" s="1" t="s">
        <v>3735</v>
      </c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 t="s">
        <v>3736</v>
      </c>
      <c r="AJ722" s="1"/>
      <c r="AK722" s="1"/>
      <c r="AL722" s="1"/>
      <c r="AM722" s="1"/>
      <c r="AN722" s="1"/>
      <c r="AO722" s="1"/>
      <c r="AP722" s="1"/>
      <c r="AQ722" s="1"/>
      <c r="AR722" s="1"/>
      <c r="AS722" s="1">
        <v>1</v>
      </c>
      <c r="AT722" s="1">
        <v>1</v>
      </c>
      <c r="AU722" s="1">
        <v>0</v>
      </c>
      <c r="AV722" s="1">
        <v>1</v>
      </c>
      <c r="AW722" s="1">
        <v>0</v>
      </c>
      <c r="AX722" s="1">
        <v>0</v>
      </c>
      <c r="AY722" s="1"/>
      <c r="AZ722" s="1"/>
      <c r="BA722" s="1"/>
      <c r="BB722" s="1">
        <v>-1</v>
      </c>
      <c r="BC722" s="1">
        <v>0</v>
      </c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>
        <v>0</v>
      </c>
      <c r="CT722" s="1" t="s">
        <v>3737</v>
      </c>
      <c r="CU722" s="1"/>
      <c r="CV722" s="1" t="s">
        <v>3738</v>
      </c>
      <c r="CW722" s="1"/>
      <c r="CX722" s="1" t="s">
        <v>3733</v>
      </c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>
        <v>563156</v>
      </c>
      <c r="DU722" s="1"/>
      <c r="DV722" s="1" t="s">
        <v>264</v>
      </c>
      <c r="DW722" s="1" t="s">
        <v>457</v>
      </c>
      <c r="DX722" s="1">
        <v>4</v>
      </c>
      <c r="DY722" s="1"/>
      <c r="DZ722" s="1">
        <v>1</v>
      </c>
      <c r="EA722" s="1">
        <v>1</v>
      </c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 t="s">
        <v>208</v>
      </c>
      <c r="EP722" s="1" t="s">
        <v>209</v>
      </c>
      <c r="EQ722" s="1" t="s">
        <v>209</v>
      </c>
      <c r="ER722" s="1" t="s">
        <v>209</v>
      </c>
      <c r="ES722" s="1" t="s">
        <v>209</v>
      </c>
      <c r="ET722" s="1">
        <v>2</v>
      </c>
      <c r="EU722" s="1"/>
      <c r="EV722" s="1"/>
      <c r="EW722" s="1"/>
      <c r="EX722" s="1">
        <v>0</v>
      </c>
      <c r="EY722" s="1">
        <v>0</v>
      </c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 t="s">
        <v>222</v>
      </c>
      <c r="GK722" s="1" t="s">
        <v>201</v>
      </c>
      <c r="GL722" s="1">
        <v>999999999</v>
      </c>
      <c r="GM722" s="1"/>
      <c r="GN722" s="1"/>
      <c r="GO722" s="1"/>
      <c r="GP722" s="1">
        <v>1</v>
      </c>
      <c r="GQ722" s="1"/>
    </row>
    <row r="723" spans="1:199" ht="28" customHeight="1">
      <c r="A723" s="1" t="s">
        <v>3739</v>
      </c>
      <c r="B723" s="1" t="s">
        <v>3740</v>
      </c>
      <c r="C723" s="1" t="s">
        <v>3739</v>
      </c>
      <c r="D723" s="1" t="s">
        <v>201</v>
      </c>
      <c r="E723" s="1" t="s">
        <v>3740</v>
      </c>
      <c r="F723" s="1"/>
      <c r="G723" s="1">
        <v>231</v>
      </c>
      <c r="H723" s="1"/>
      <c r="I723" s="1">
        <v>0</v>
      </c>
      <c r="J723" s="1">
        <v>1</v>
      </c>
      <c r="K723" s="1"/>
      <c r="L723" s="1"/>
      <c r="M723" s="1"/>
      <c r="N723" s="1"/>
      <c r="O723" s="1"/>
      <c r="P723" s="1" t="s">
        <v>3741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 t="s">
        <v>3742</v>
      </c>
      <c r="AJ723" s="1"/>
      <c r="AK723" s="1"/>
      <c r="AL723" s="1"/>
      <c r="AM723" s="1"/>
      <c r="AN723" s="1"/>
      <c r="AO723" s="1"/>
      <c r="AP723" s="1"/>
      <c r="AQ723" s="1"/>
      <c r="AR723" s="1"/>
      <c r="AS723" s="1">
        <v>1</v>
      </c>
      <c r="AT723" s="1">
        <v>1</v>
      </c>
      <c r="AU723" s="1">
        <v>0</v>
      </c>
      <c r="AV723" s="1">
        <v>1</v>
      </c>
      <c r="AW723" s="1">
        <v>0</v>
      </c>
      <c r="AX723" s="1">
        <v>0</v>
      </c>
      <c r="AY723" s="1"/>
      <c r="AZ723" s="1"/>
      <c r="BA723" s="1"/>
      <c r="BB723" s="1">
        <v>-1</v>
      </c>
      <c r="BC723" s="1">
        <v>0</v>
      </c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>
        <v>0</v>
      </c>
      <c r="CT723" s="1" t="s">
        <v>3743</v>
      </c>
      <c r="CU723" s="1"/>
      <c r="CV723" s="1" t="s">
        <v>3744</v>
      </c>
      <c r="CW723" s="1"/>
      <c r="CX723" s="1" t="s">
        <v>3739</v>
      </c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>
        <v>563156</v>
      </c>
      <c r="DU723" s="1"/>
      <c r="DV723" s="1" t="s">
        <v>264</v>
      </c>
      <c r="DW723" s="1" t="s">
        <v>1146</v>
      </c>
      <c r="DX723" s="1">
        <v>4</v>
      </c>
      <c r="DY723" s="1"/>
      <c r="DZ723" s="1">
        <v>1</v>
      </c>
      <c r="EA723" s="1">
        <v>1</v>
      </c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 t="s">
        <v>208</v>
      </c>
      <c r="EP723" s="1" t="s">
        <v>209</v>
      </c>
      <c r="EQ723" s="1" t="s">
        <v>209</v>
      </c>
      <c r="ER723" s="1" t="s">
        <v>209</v>
      </c>
      <c r="ES723" s="1" t="s">
        <v>209</v>
      </c>
      <c r="ET723" s="1">
        <v>2</v>
      </c>
      <c r="EU723" s="1"/>
      <c r="EV723" s="1"/>
      <c r="EW723" s="1"/>
      <c r="EX723" s="1">
        <v>0</v>
      </c>
      <c r="EY723" s="1">
        <v>0</v>
      </c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 t="s">
        <v>222</v>
      </c>
      <c r="GK723" s="1" t="s">
        <v>201</v>
      </c>
      <c r="GL723" s="1">
        <v>999999999</v>
      </c>
      <c r="GM723" s="1"/>
      <c r="GN723" s="1"/>
      <c r="GO723" s="1"/>
      <c r="GP723" s="1">
        <v>1</v>
      </c>
      <c r="GQ723" s="1"/>
    </row>
    <row r="724" spans="1:199" ht="28" customHeight="1">
      <c r="A724" s="1" t="s">
        <v>3745</v>
      </c>
      <c r="B724" s="1" t="s">
        <v>3746</v>
      </c>
      <c r="C724" s="1" t="s">
        <v>3745</v>
      </c>
      <c r="D724" s="1" t="s">
        <v>201</v>
      </c>
      <c r="E724" s="1" t="s">
        <v>3746</v>
      </c>
      <c r="F724" s="1"/>
      <c r="G724" s="1">
        <v>231</v>
      </c>
      <c r="H724" s="1"/>
      <c r="I724" s="1">
        <v>0</v>
      </c>
      <c r="J724" s="1">
        <v>1</v>
      </c>
      <c r="K724" s="1"/>
      <c r="L724" s="1"/>
      <c r="M724" s="1"/>
      <c r="N724" s="1"/>
      <c r="O724" s="1"/>
      <c r="P724" s="1" t="s">
        <v>3747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 t="s">
        <v>3748</v>
      </c>
      <c r="AJ724" s="1"/>
      <c r="AK724" s="1"/>
      <c r="AL724" s="1"/>
      <c r="AM724" s="1"/>
      <c r="AN724" s="1"/>
      <c r="AO724" s="1"/>
      <c r="AP724" s="1"/>
      <c r="AQ724" s="1"/>
      <c r="AR724" s="1"/>
      <c r="AS724" s="1">
        <v>1</v>
      </c>
      <c r="AT724" s="1">
        <v>1</v>
      </c>
      <c r="AU724" s="1">
        <v>0</v>
      </c>
      <c r="AV724" s="1">
        <v>1</v>
      </c>
      <c r="AW724" s="1">
        <v>0</v>
      </c>
      <c r="AX724" s="1">
        <v>0</v>
      </c>
      <c r="AY724" s="1"/>
      <c r="AZ724" s="1"/>
      <c r="BA724" s="1"/>
      <c r="BB724" s="1">
        <v>-1</v>
      </c>
      <c r="BC724" s="1">
        <v>0</v>
      </c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>
        <v>0</v>
      </c>
      <c r="CT724" s="1" t="s">
        <v>3749</v>
      </c>
      <c r="CU724" s="1"/>
      <c r="CV724" s="1" t="s">
        <v>3750</v>
      </c>
      <c r="CW724" s="1"/>
      <c r="CX724" s="1" t="s">
        <v>3745</v>
      </c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>
        <v>563156</v>
      </c>
      <c r="DU724" s="1"/>
      <c r="DV724" s="1" t="s">
        <v>264</v>
      </c>
      <c r="DW724" s="1" t="s">
        <v>1146</v>
      </c>
      <c r="DX724" s="1">
        <v>4</v>
      </c>
      <c r="DY724" s="1"/>
      <c r="DZ724" s="1">
        <v>1</v>
      </c>
      <c r="EA724" s="1">
        <v>1</v>
      </c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 t="s">
        <v>208</v>
      </c>
      <c r="EP724" s="1" t="s">
        <v>209</v>
      </c>
      <c r="EQ724" s="1" t="s">
        <v>209</v>
      </c>
      <c r="ER724" s="1" t="s">
        <v>209</v>
      </c>
      <c r="ES724" s="1" t="s">
        <v>209</v>
      </c>
      <c r="ET724" s="1">
        <v>2</v>
      </c>
      <c r="EU724" s="1"/>
      <c r="EV724" s="1"/>
      <c r="EW724" s="1"/>
      <c r="EX724" s="1">
        <v>0</v>
      </c>
      <c r="EY724" s="1">
        <v>0</v>
      </c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 t="s">
        <v>222</v>
      </c>
      <c r="GK724" s="1" t="s">
        <v>201</v>
      </c>
      <c r="GL724" s="1">
        <v>999999999</v>
      </c>
      <c r="GM724" s="1"/>
      <c r="GN724" s="1"/>
      <c r="GO724" s="1"/>
      <c r="GP724" s="1">
        <v>1</v>
      </c>
      <c r="GQ724" s="1"/>
    </row>
    <row r="725" spans="1:199" ht="28" customHeight="1">
      <c r="A725" s="1" t="s">
        <v>3751</v>
      </c>
      <c r="B725" s="1" t="s">
        <v>3752</v>
      </c>
      <c r="C725" s="1" t="s">
        <v>3751</v>
      </c>
      <c r="D725" s="1" t="s">
        <v>201</v>
      </c>
      <c r="E725" s="1" t="s">
        <v>3752</v>
      </c>
      <c r="F725" s="1"/>
      <c r="G725" s="1">
        <v>12600</v>
      </c>
      <c r="H725" s="1"/>
      <c r="I725" s="1">
        <v>0</v>
      </c>
      <c r="J725" s="1">
        <v>1</v>
      </c>
      <c r="K725" s="1"/>
      <c r="L725" s="1"/>
      <c r="M725" s="1"/>
      <c r="N725" s="1"/>
      <c r="O725" s="1"/>
      <c r="P725" s="1" t="s">
        <v>3753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 t="s">
        <v>3754</v>
      </c>
      <c r="AJ725" s="1"/>
      <c r="AK725" s="1"/>
      <c r="AL725" s="1"/>
      <c r="AM725" s="1"/>
      <c r="AN725" s="1"/>
      <c r="AO725" s="1"/>
      <c r="AP725" s="1"/>
      <c r="AQ725" s="1"/>
      <c r="AR725" s="1"/>
      <c r="AS725" s="1">
        <v>1</v>
      </c>
      <c r="AT725" s="1">
        <v>1</v>
      </c>
      <c r="AU725" s="1">
        <v>0</v>
      </c>
      <c r="AV725" s="1">
        <v>1</v>
      </c>
      <c r="AW725" s="1">
        <v>0</v>
      </c>
      <c r="AX725" s="1">
        <v>0</v>
      </c>
      <c r="AY725" s="1"/>
      <c r="AZ725" s="1"/>
      <c r="BA725" s="1"/>
      <c r="BB725" s="1">
        <v>-1</v>
      </c>
      <c r="BC725" s="1">
        <v>0</v>
      </c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>
        <v>0</v>
      </c>
      <c r="CT725" s="1" t="s">
        <v>3755</v>
      </c>
      <c r="CU725" s="1"/>
      <c r="CV725" s="1" t="s">
        <v>3756</v>
      </c>
      <c r="CW725" s="1"/>
      <c r="CX725" s="1" t="s">
        <v>3751</v>
      </c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>
        <v>563156</v>
      </c>
      <c r="DU725" s="1"/>
      <c r="DV725" s="1" t="s">
        <v>264</v>
      </c>
      <c r="DW725" s="1" t="s">
        <v>741</v>
      </c>
      <c r="DX725" s="1">
        <v>4</v>
      </c>
      <c r="DY725" s="1"/>
      <c r="DZ725" s="1">
        <v>1</v>
      </c>
      <c r="EA725" s="1">
        <v>1</v>
      </c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 t="s">
        <v>208</v>
      </c>
      <c r="EP725" s="1" t="s">
        <v>209</v>
      </c>
      <c r="EQ725" s="1" t="s">
        <v>209</v>
      </c>
      <c r="ER725" s="1" t="s">
        <v>209</v>
      </c>
      <c r="ES725" s="1" t="s">
        <v>209</v>
      </c>
      <c r="ET725" s="1">
        <v>2</v>
      </c>
      <c r="EU725" s="1"/>
      <c r="EV725" s="1"/>
      <c r="EW725" s="1"/>
      <c r="EX725" s="1">
        <v>0</v>
      </c>
      <c r="EY725" s="1">
        <v>0</v>
      </c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 t="s">
        <v>222</v>
      </c>
      <c r="GK725" s="1" t="s">
        <v>201</v>
      </c>
      <c r="GL725" s="1">
        <v>999999999</v>
      </c>
      <c r="GM725" s="1"/>
      <c r="GN725" s="1"/>
      <c r="GO725" s="1"/>
      <c r="GP725" s="1">
        <v>1</v>
      </c>
      <c r="GQ725" s="1"/>
    </row>
    <row r="726" spans="1:199" ht="28" customHeight="1">
      <c r="A726" s="1" t="s">
        <v>3757</v>
      </c>
      <c r="B726" s="1" t="s">
        <v>3758</v>
      </c>
      <c r="C726" s="1" t="s">
        <v>3757</v>
      </c>
      <c r="D726" s="1" t="s">
        <v>201</v>
      </c>
      <c r="E726" s="1" t="s">
        <v>3758</v>
      </c>
      <c r="F726" s="1"/>
      <c r="G726" s="1">
        <v>273</v>
      </c>
      <c r="H726" s="1"/>
      <c r="I726" s="1">
        <v>0</v>
      </c>
      <c r="J726" s="1">
        <v>1</v>
      </c>
      <c r="K726" s="1"/>
      <c r="L726" s="1"/>
      <c r="M726" s="1"/>
      <c r="N726" s="1"/>
      <c r="O726" s="1"/>
      <c r="P726" s="1" t="s">
        <v>3759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 t="s">
        <v>3760</v>
      </c>
      <c r="AJ726" s="1"/>
      <c r="AK726" s="1"/>
      <c r="AL726" s="1"/>
      <c r="AM726" s="1"/>
      <c r="AN726" s="1"/>
      <c r="AO726" s="1"/>
      <c r="AP726" s="1"/>
      <c r="AQ726" s="1"/>
      <c r="AR726" s="1"/>
      <c r="AS726" s="1">
        <v>1</v>
      </c>
      <c r="AT726" s="1">
        <v>1</v>
      </c>
      <c r="AU726" s="1">
        <v>0</v>
      </c>
      <c r="AV726" s="1">
        <v>1</v>
      </c>
      <c r="AW726" s="1">
        <v>0</v>
      </c>
      <c r="AX726" s="1">
        <v>0</v>
      </c>
      <c r="AY726" s="1"/>
      <c r="AZ726" s="1"/>
      <c r="BA726" s="1"/>
      <c r="BB726" s="1">
        <v>-1</v>
      </c>
      <c r="BC726" s="1">
        <v>0</v>
      </c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>
        <v>0</v>
      </c>
      <c r="CT726" s="1" t="s">
        <v>3761</v>
      </c>
      <c r="CU726" s="1"/>
      <c r="CV726" s="1" t="s">
        <v>3762</v>
      </c>
      <c r="CW726" s="1"/>
      <c r="CX726" s="1" t="s">
        <v>3757</v>
      </c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>
        <v>563156</v>
      </c>
      <c r="DU726" s="1"/>
      <c r="DV726" s="1" t="s">
        <v>264</v>
      </c>
      <c r="DW726" s="1" t="s">
        <v>1146</v>
      </c>
      <c r="DX726" s="1">
        <v>4</v>
      </c>
      <c r="DY726" s="1"/>
      <c r="DZ726" s="1">
        <v>1</v>
      </c>
      <c r="EA726" s="1">
        <v>1</v>
      </c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 t="s">
        <v>208</v>
      </c>
      <c r="EP726" s="1" t="s">
        <v>209</v>
      </c>
      <c r="EQ726" s="1" t="s">
        <v>209</v>
      </c>
      <c r="ER726" s="1" t="s">
        <v>209</v>
      </c>
      <c r="ES726" s="1" t="s">
        <v>209</v>
      </c>
      <c r="ET726" s="1">
        <v>2</v>
      </c>
      <c r="EU726" s="1"/>
      <c r="EV726" s="1"/>
      <c r="EW726" s="1"/>
      <c r="EX726" s="1">
        <v>0</v>
      </c>
      <c r="EY726" s="1">
        <v>0</v>
      </c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 t="s">
        <v>222</v>
      </c>
      <c r="GK726" s="1" t="s">
        <v>201</v>
      </c>
      <c r="GL726" s="1">
        <v>999999999</v>
      </c>
      <c r="GM726" s="1"/>
      <c r="GN726" s="1"/>
      <c r="GO726" s="1"/>
      <c r="GP726" s="1">
        <v>1</v>
      </c>
      <c r="GQ726" s="1"/>
    </row>
    <row r="727" spans="1:199" ht="28" customHeight="1">
      <c r="A727" s="1" t="s">
        <v>3763</v>
      </c>
      <c r="B727" s="1" t="s">
        <v>3764</v>
      </c>
      <c r="C727" s="1" t="s">
        <v>3763</v>
      </c>
      <c r="D727" s="1" t="s">
        <v>201</v>
      </c>
      <c r="E727" s="1" t="s">
        <v>3764</v>
      </c>
      <c r="F727" s="1"/>
      <c r="G727" s="1">
        <v>399</v>
      </c>
      <c r="H727" s="1"/>
      <c r="I727" s="1">
        <v>0</v>
      </c>
      <c r="J727" s="1">
        <v>1</v>
      </c>
      <c r="K727" s="1"/>
      <c r="L727" s="1"/>
      <c r="M727" s="1"/>
      <c r="N727" s="1"/>
      <c r="O727" s="1"/>
      <c r="P727" s="1" t="s">
        <v>3765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 t="s">
        <v>3766</v>
      </c>
      <c r="AJ727" s="1"/>
      <c r="AK727" s="1"/>
      <c r="AL727" s="1"/>
      <c r="AM727" s="1"/>
      <c r="AN727" s="1"/>
      <c r="AO727" s="1"/>
      <c r="AP727" s="1"/>
      <c r="AQ727" s="1"/>
      <c r="AR727" s="1"/>
      <c r="AS727" s="1">
        <v>1</v>
      </c>
      <c r="AT727" s="1">
        <v>1</v>
      </c>
      <c r="AU727" s="1">
        <v>0</v>
      </c>
      <c r="AV727" s="1">
        <v>1</v>
      </c>
      <c r="AW727" s="1">
        <v>0</v>
      </c>
      <c r="AX727" s="1">
        <v>0</v>
      </c>
      <c r="AY727" s="1"/>
      <c r="AZ727" s="1"/>
      <c r="BA727" s="1"/>
      <c r="BB727" s="1">
        <v>-1</v>
      </c>
      <c r="BC727" s="1">
        <v>0</v>
      </c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>
        <v>0</v>
      </c>
      <c r="CT727" s="1" t="s">
        <v>3767</v>
      </c>
      <c r="CU727" s="1"/>
      <c r="CV727" s="1" t="s">
        <v>3768</v>
      </c>
      <c r="CW727" s="1"/>
      <c r="CX727" s="1" t="s">
        <v>3763</v>
      </c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>
        <v>563156</v>
      </c>
      <c r="DU727" s="1"/>
      <c r="DV727" s="1" t="s">
        <v>264</v>
      </c>
      <c r="DW727" s="1" t="s">
        <v>450</v>
      </c>
      <c r="DX727" s="1">
        <v>4</v>
      </c>
      <c r="DY727" s="1"/>
      <c r="DZ727" s="1">
        <v>1</v>
      </c>
      <c r="EA727" s="1">
        <v>1</v>
      </c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 t="s">
        <v>208</v>
      </c>
      <c r="EP727" s="1" t="s">
        <v>209</v>
      </c>
      <c r="EQ727" s="1" t="s">
        <v>209</v>
      </c>
      <c r="ER727" s="1" t="s">
        <v>209</v>
      </c>
      <c r="ES727" s="1" t="s">
        <v>209</v>
      </c>
      <c r="ET727" s="1">
        <v>2</v>
      </c>
      <c r="EU727" s="1"/>
      <c r="EV727" s="1"/>
      <c r="EW727" s="1"/>
      <c r="EX727" s="1">
        <v>0</v>
      </c>
      <c r="EY727" s="1">
        <v>0</v>
      </c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 t="s">
        <v>222</v>
      </c>
      <c r="GK727" s="1" t="s">
        <v>201</v>
      </c>
      <c r="GL727" s="1">
        <v>999999999</v>
      </c>
      <c r="GM727" s="1"/>
      <c r="GN727" s="1"/>
      <c r="GO727" s="1"/>
      <c r="GP727" s="1">
        <v>1</v>
      </c>
      <c r="GQ727" s="1"/>
    </row>
    <row r="728" spans="1:199" ht="28" customHeight="1">
      <c r="A728" s="1" t="s">
        <v>3769</v>
      </c>
      <c r="B728" s="1" t="s">
        <v>3770</v>
      </c>
      <c r="C728" s="1" t="s">
        <v>3769</v>
      </c>
      <c r="D728" s="1" t="s">
        <v>201</v>
      </c>
      <c r="E728" s="1" t="s">
        <v>3770</v>
      </c>
      <c r="F728" s="1"/>
      <c r="G728" s="1">
        <v>3990</v>
      </c>
      <c r="H728" s="1"/>
      <c r="I728" s="1">
        <v>0</v>
      </c>
      <c r="J728" s="1">
        <v>1</v>
      </c>
      <c r="K728" s="1"/>
      <c r="L728" s="1"/>
      <c r="M728" s="1"/>
      <c r="N728" s="1"/>
      <c r="O728" s="1"/>
      <c r="P728" s="1" t="s">
        <v>3771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 t="s">
        <v>3772</v>
      </c>
      <c r="AJ728" s="1"/>
      <c r="AK728" s="1"/>
      <c r="AL728" s="1"/>
      <c r="AM728" s="1"/>
      <c r="AN728" s="1"/>
      <c r="AO728" s="1"/>
      <c r="AP728" s="1"/>
      <c r="AQ728" s="1"/>
      <c r="AR728" s="1"/>
      <c r="AS728" s="1">
        <v>1</v>
      </c>
      <c r="AT728" s="1">
        <v>1</v>
      </c>
      <c r="AU728" s="1">
        <v>0</v>
      </c>
      <c r="AV728" s="1">
        <v>1</v>
      </c>
      <c r="AW728" s="1">
        <v>0</v>
      </c>
      <c r="AX728" s="1">
        <v>0</v>
      </c>
      <c r="AY728" s="1"/>
      <c r="AZ728" s="1"/>
      <c r="BA728" s="1"/>
      <c r="BB728" s="1">
        <v>-1</v>
      </c>
      <c r="BC728" s="1">
        <v>0</v>
      </c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>
        <v>0</v>
      </c>
      <c r="CT728" s="1" t="s">
        <v>3773</v>
      </c>
      <c r="CU728" s="1"/>
      <c r="CV728" s="1" t="s">
        <v>3774</v>
      </c>
      <c r="CW728" s="1"/>
      <c r="CX728" s="1" t="s">
        <v>3769</v>
      </c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>
        <v>563156</v>
      </c>
      <c r="DU728" s="1"/>
      <c r="DV728" s="1" t="s">
        <v>264</v>
      </c>
      <c r="DW728" s="1" t="s">
        <v>1026</v>
      </c>
      <c r="DX728" s="1">
        <v>4</v>
      </c>
      <c r="DY728" s="1"/>
      <c r="DZ728" s="1">
        <v>1</v>
      </c>
      <c r="EA728" s="1">
        <v>1</v>
      </c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 t="s">
        <v>208</v>
      </c>
      <c r="EP728" s="1" t="s">
        <v>209</v>
      </c>
      <c r="EQ728" s="1" t="s">
        <v>209</v>
      </c>
      <c r="ER728" s="1" t="s">
        <v>209</v>
      </c>
      <c r="ES728" s="1" t="s">
        <v>209</v>
      </c>
      <c r="ET728" s="1">
        <v>2</v>
      </c>
      <c r="EU728" s="1"/>
      <c r="EV728" s="1"/>
      <c r="EW728" s="1"/>
      <c r="EX728" s="1">
        <v>0</v>
      </c>
      <c r="EY728" s="1">
        <v>0</v>
      </c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 t="s">
        <v>222</v>
      </c>
      <c r="GK728" s="1" t="s">
        <v>201</v>
      </c>
      <c r="GL728" s="1">
        <v>999999999</v>
      </c>
      <c r="GM728" s="1"/>
      <c r="GN728" s="1"/>
      <c r="GO728" s="1"/>
      <c r="GP728" s="1">
        <v>1</v>
      </c>
      <c r="GQ728" s="1"/>
    </row>
    <row r="729" spans="1:199" ht="28" customHeight="1">
      <c r="A729" s="1" t="s">
        <v>3775</v>
      </c>
      <c r="B729" s="1" t="s">
        <v>3776</v>
      </c>
      <c r="C729" s="1" t="s">
        <v>3775</v>
      </c>
      <c r="D729" s="1" t="s">
        <v>201</v>
      </c>
      <c r="E729" s="1" t="s">
        <v>3776</v>
      </c>
      <c r="F729" s="1"/>
      <c r="G729" s="1">
        <v>4935</v>
      </c>
      <c r="H729" s="1"/>
      <c r="I729" s="1">
        <v>0</v>
      </c>
      <c r="J729" s="1">
        <v>1</v>
      </c>
      <c r="K729" s="1"/>
      <c r="L729" s="1"/>
      <c r="M729" s="1"/>
      <c r="N729" s="1"/>
      <c r="O729" s="1"/>
      <c r="P729" s="1" t="s">
        <v>3777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 t="s">
        <v>3778</v>
      </c>
      <c r="AJ729" s="1"/>
      <c r="AK729" s="1"/>
      <c r="AL729" s="1"/>
      <c r="AM729" s="1"/>
      <c r="AN729" s="1"/>
      <c r="AO729" s="1"/>
      <c r="AP729" s="1"/>
      <c r="AQ729" s="1"/>
      <c r="AR729" s="1"/>
      <c r="AS729" s="1">
        <v>1</v>
      </c>
      <c r="AT729" s="1">
        <v>1</v>
      </c>
      <c r="AU729" s="1">
        <v>0</v>
      </c>
      <c r="AV729" s="1">
        <v>1</v>
      </c>
      <c r="AW729" s="1">
        <v>0</v>
      </c>
      <c r="AX729" s="1">
        <v>0</v>
      </c>
      <c r="AY729" s="1"/>
      <c r="AZ729" s="1"/>
      <c r="BA729" s="1"/>
      <c r="BB729" s="1">
        <v>-1</v>
      </c>
      <c r="BC729" s="1">
        <v>0</v>
      </c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>
        <v>0</v>
      </c>
      <c r="CT729" s="1" t="s">
        <v>3779</v>
      </c>
      <c r="CU729" s="1"/>
      <c r="CV729" s="1" t="s">
        <v>3780</v>
      </c>
      <c r="CW729" s="1"/>
      <c r="CX729" s="1" t="s">
        <v>3775</v>
      </c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>
        <v>563156</v>
      </c>
      <c r="DU729" s="1"/>
      <c r="DV729" s="1" t="s">
        <v>264</v>
      </c>
      <c r="DW729" s="1" t="s">
        <v>1026</v>
      </c>
      <c r="DX729" s="1">
        <v>4</v>
      </c>
      <c r="DY729" s="1"/>
      <c r="DZ729" s="1">
        <v>1</v>
      </c>
      <c r="EA729" s="1">
        <v>1</v>
      </c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 t="s">
        <v>208</v>
      </c>
      <c r="EP729" s="1" t="s">
        <v>209</v>
      </c>
      <c r="EQ729" s="1" t="s">
        <v>209</v>
      </c>
      <c r="ER729" s="1" t="s">
        <v>209</v>
      </c>
      <c r="ES729" s="1" t="s">
        <v>209</v>
      </c>
      <c r="ET729" s="1">
        <v>2</v>
      </c>
      <c r="EU729" s="1"/>
      <c r="EV729" s="1"/>
      <c r="EW729" s="1"/>
      <c r="EX729" s="1">
        <v>0</v>
      </c>
      <c r="EY729" s="1">
        <v>0</v>
      </c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 t="s">
        <v>222</v>
      </c>
      <c r="GK729" s="1" t="s">
        <v>201</v>
      </c>
      <c r="GL729" s="1">
        <v>999999999</v>
      </c>
      <c r="GM729" s="1"/>
      <c r="GN729" s="1"/>
      <c r="GO729" s="1"/>
      <c r="GP729" s="1">
        <v>1</v>
      </c>
      <c r="GQ729" s="1"/>
    </row>
    <row r="730" spans="1:199" ht="28" customHeight="1">
      <c r="A730" s="1" t="s">
        <v>3781</v>
      </c>
      <c r="B730" s="1" t="s">
        <v>3782</v>
      </c>
      <c r="C730" s="1" t="s">
        <v>3781</v>
      </c>
      <c r="D730" s="1" t="s">
        <v>201</v>
      </c>
      <c r="E730" s="1" t="s">
        <v>3782</v>
      </c>
      <c r="F730" s="1"/>
      <c r="G730" s="1">
        <v>189</v>
      </c>
      <c r="H730" s="1"/>
      <c r="I730" s="1">
        <v>0</v>
      </c>
      <c r="J730" s="1">
        <v>1</v>
      </c>
      <c r="K730" s="1"/>
      <c r="L730" s="1"/>
      <c r="M730" s="1"/>
      <c r="N730" s="1"/>
      <c r="O730" s="1"/>
      <c r="P730" s="1" t="s">
        <v>3783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 t="s">
        <v>3784</v>
      </c>
      <c r="AJ730" s="1"/>
      <c r="AK730" s="1"/>
      <c r="AL730" s="1"/>
      <c r="AM730" s="1"/>
      <c r="AN730" s="1"/>
      <c r="AO730" s="1"/>
      <c r="AP730" s="1"/>
      <c r="AQ730" s="1"/>
      <c r="AR730" s="1"/>
      <c r="AS730" s="1">
        <v>1</v>
      </c>
      <c r="AT730" s="1">
        <v>1</v>
      </c>
      <c r="AU730" s="1">
        <v>0</v>
      </c>
      <c r="AV730" s="1">
        <v>1</v>
      </c>
      <c r="AW730" s="1">
        <v>0</v>
      </c>
      <c r="AX730" s="1">
        <v>0</v>
      </c>
      <c r="AY730" s="1"/>
      <c r="AZ730" s="1"/>
      <c r="BA730" s="1"/>
      <c r="BB730" s="1">
        <v>-1</v>
      </c>
      <c r="BC730" s="1">
        <v>0</v>
      </c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>
        <v>0</v>
      </c>
      <c r="CT730" s="1" t="s">
        <v>3785</v>
      </c>
      <c r="CU730" s="1"/>
      <c r="CV730" s="1" t="s">
        <v>3786</v>
      </c>
      <c r="CW730" s="1"/>
      <c r="CX730" s="1" t="s">
        <v>3781</v>
      </c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>
        <v>563156</v>
      </c>
      <c r="DU730" s="1"/>
      <c r="DV730" s="1" t="s">
        <v>264</v>
      </c>
      <c r="DW730" s="1" t="s">
        <v>457</v>
      </c>
      <c r="DX730" s="1">
        <v>4</v>
      </c>
      <c r="DY730" s="1"/>
      <c r="DZ730" s="1">
        <v>1</v>
      </c>
      <c r="EA730" s="1">
        <v>1</v>
      </c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 t="s">
        <v>208</v>
      </c>
      <c r="EP730" s="1" t="s">
        <v>209</v>
      </c>
      <c r="EQ730" s="1" t="s">
        <v>209</v>
      </c>
      <c r="ER730" s="1" t="s">
        <v>209</v>
      </c>
      <c r="ES730" s="1" t="s">
        <v>209</v>
      </c>
      <c r="ET730" s="1">
        <v>2</v>
      </c>
      <c r="EU730" s="1"/>
      <c r="EV730" s="1"/>
      <c r="EW730" s="1"/>
      <c r="EX730" s="1">
        <v>0</v>
      </c>
      <c r="EY730" s="1">
        <v>0</v>
      </c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 t="s">
        <v>222</v>
      </c>
      <c r="GK730" s="1" t="s">
        <v>201</v>
      </c>
      <c r="GL730" s="1">
        <v>999999999</v>
      </c>
      <c r="GM730" s="1"/>
      <c r="GN730" s="1"/>
      <c r="GO730" s="1"/>
      <c r="GP730" s="1">
        <v>1</v>
      </c>
      <c r="GQ730" s="1"/>
    </row>
    <row r="731" spans="1:199" ht="28" customHeight="1">
      <c r="A731" s="1" t="s">
        <v>3787</v>
      </c>
      <c r="B731" s="1" t="s">
        <v>3788</v>
      </c>
      <c r="C731" s="1" t="s">
        <v>3787</v>
      </c>
      <c r="D731" s="1" t="s">
        <v>201</v>
      </c>
      <c r="E731" s="1" t="s">
        <v>3788</v>
      </c>
      <c r="F731" s="1"/>
      <c r="G731" s="1">
        <v>252</v>
      </c>
      <c r="H731" s="1"/>
      <c r="I731" s="1">
        <v>0</v>
      </c>
      <c r="J731" s="1">
        <v>1</v>
      </c>
      <c r="K731" s="1"/>
      <c r="L731" s="1"/>
      <c r="M731" s="1"/>
      <c r="N731" s="1"/>
      <c r="O731" s="1"/>
      <c r="P731" s="1" t="s">
        <v>3789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 t="s">
        <v>3790</v>
      </c>
      <c r="AJ731" s="1"/>
      <c r="AK731" s="1"/>
      <c r="AL731" s="1"/>
      <c r="AM731" s="1"/>
      <c r="AN731" s="1"/>
      <c r="AO731" s="1"/>
      <c r="AP731" s="1"/>
      <c r="AQ731" s="1"/>
      <c r="AR731" s="1"/>
      <c r="AS731" s="1">
        <v>1</v>
      </c>
      <c r="AT731" s="1">
        <v>1</v>
      </c>
      <c r="AU731" s="1">
        <v>0</v>
      </c>
      <c r="AV731" s="1">
        <v>1</v>
      </c>
      <c r="AW731" s="1">
        <v>0</v>
      </c>
      <c r="AX731" s="1">
        <v>0</v>
      </c>
      <c r="AY731" s="1"/>
      <c r="AZ731" s="1"/>
      <c r="BA731" s="1"/>
      <c r="BB731" s="1">
        <v>-1</v>
      </c>
      <c r="BC731" s="1">
        <v>0</v>
      </c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>
        <v>0</v>
      </c>
      <c r="CT731" s="1" t="s">
        <v>3791</v>
      </c>
      <c r="CU731" s="1"/>
      <c r="CV731" s="1" t="s">
        <v>3792</v>
      </c>
      <c r="CW731" s="1"/>
      <c r="CX731" s="1" t="s">
        <v>3787</v>
      </c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>
        <v>563156</v>
      </c>
      <c r="DU731" s="1"/>
      <c r="DV731" s="1" t="s">
        <v>264</v>
      </c>
      <c r="DW731" s="1" t="s">
        <v>457</v>
      </c>
      <c r="DX731" s="1">
        <v>4</v>
      </c>
      <c r="DY731" s="1"/>
      <c r="DZ731" s="1">
        <v>1</v>
      </c>
      <c r="EA731" s="1">
        <v>1</v>
      </c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 t="s">
        <v>208</v>
      </c>
      <c r="EP731" s="1" t="s">
        <v>209</v>
      </c>
      <c r="EQ731" s="1" t="s">
        <v>209</v>
      </c>
      <c r="ER731" s="1" t="s">
        <v>209</v>
      </c>
      <c r="ES731" s="1" t="s">
        <v>209</v>
      </c>
      <c r="ET731" s="1">
        <v>2</v>
      </c>
      <c r="EU731" s="1"/>
      <c r="EV731" s="1"/>
      <c r="EW731" s="1"/>
      <c r="EX731" s="1">
        <v>0</v>
      </c>
      <c r="EY731" s="1">
        <v>0</v>
      </c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 t="s">
        <v>222</v>
      </c>
      <c r="GK731" s="1" t="s">
        <v>201</v>
      </c>
      <c r="GL731" s="1">
        <v>999999999</v>
      </c>
      <c r="GM731" s="1"/>
      <c r="GN731" s="1"/>
      <c r="GO731" s="1"/>
      <c r="GP731" s="1">
        <v>1</v>
      </c>
      <c r="GQ731" s="1"/>
    </row>
    <row r="732" spans="1:199" ht="28" customHeight="1">
      <c r="A732" s="1" t="s">
        <v>3793</v>
      </c>
      <c r="B732" s="1" t="s">
        <v>3794</v>
      </c>
      <c r="C732" s="1" t="s">
        <v>3793</v>
      </c>
      <c r="D732" s="1" t="s">
        <v>201</v>
      </c>
      <c r="E732" s="1" t="s">
        <v>3794</v>
      </c>
      <c r="F732" s="1"/>
      <c r="G732" s="1">
        <v>4830</v>
      </c>
      <c r="H732" s="1"/>
      <c r="I732" s="1">
        <v>0</v>
      </c>
      <c r="J732" s="1">
        <v>1</v>
      </c>
      <c r="K732" s="1"/>
      <c r="L732" s="1"/>
      <c r="M732" s="1"/>
      <c r="N732" s="1"/>
      <c r="O732" s="1"/>
      <c r="P732" s="1" t="s">
        <v>3795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 t="s">
        <v>3796</v>
      </c>
      <c r="AJ732" s="1"/>
      <c r="AK732" s="1"/>
      <c r="AL732" s="1"/>
      <c r="AM732" s="1"/>
      <c r="AN732" s="1"/>
      <c r="AO732" s="1"/>
      <c r="AP732" s="1"/>
      <c r="AQ732" s="1"/>
      <c r="AR732" s="1"/>
      <c r="AS732" s="1">
        <v>1</v>
      </c>
      <c r="AT732" s="1">
        <v>1</v>
      </c>
      <c r="AU732" s="1">
        <v>0</v>
      </c>
      <c r="AV732" s="1">
        <v>1</v>
      </c>
      <c r="AW732" s="1">
        <v>0</v>
      </c>
      <c r="AX732" s="1">
        <v>0</v>
      </c>
      <c r="AY732" s="1"/>
      <c r="AZ732" s="1"/>
      <c r="BA732" s="1"/>
      <c r="BB732" s="1">
        <v>-1</v>
      </c>
      <c r="BC732" s="1">
        <v>0</v>
      </c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>
        <v>0</v>
      </c>
      <c r="CT732" s="1" t="s">
        <v>3797</v>
      </c>
      <c r="CU732" s="1"/>
      <c r="CV732" s="1" t="s">
        <v>3798</v>
      </c>
      <c r="CW732" s="1"/>
      <c r="CX732" s="1" t="s">
        <v>3793</v>
      </c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>
        <v>563156</v>
      </c>
      <c r="DU732" s="1"/>
      <c r="DV732" s="1" t="s">
        <v>264</v>
      </c>
      <c r="DW732" s="1" t="s">
        <v>457</v>
      </c>
      <c r="DX732" s="1">
        <v>4</v>
      </c>
      <c r="DY732" s="1"/>
      <c r="DZ732" s="1">
        <v>1</v>
      </c>
      <c r="EA732" s="1">
        <v>1</v>
      </c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 t="s">
        <v>208</v>
      </c>
      <c r="EP732" s="1" t="s">
        <v>209</v>
      </c>
      <c r="EQ732" s="1" t="s">
        <v>209</v>
      </c>
      <c r="ER732" s="1" t="s">
        <v>209</v>
      </c>
      <c r="ES732" s="1" t="s">
        <v>209</v>
      </c>
      <c r="ET732" s="1">
        <v>2</v>
      </c>
      <c r="EU732" s="1"/>
      <c r="EV732" s="1"/>
      <c r="EW732" s="1"/>
      <c r="EX732" s="1">
        <v>0</v>
      </c>
      <c r="EY732" s="1">
        <v>0</v>
      </c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 t="s">
        <v>222</v>
      </c>
      <c r="GK732" s="1" t="s">
        <v>201</v>
      </c>
      <c r="GL732" s="1">
        <v>999999999</v>
      </c>
      <c r="GM732" s="1"/>
      <c r="GN732" s="1"/>
      <c r="GO732" s="1"/>
      <c r="GP732" s="1">
        <v>1</v>
      </c>
      <c r="GQ732" s="1"/>
    </row>
    <row r="733" spans="1:199" ht="28" customHeight="1">
      <c r="A733" s="1" t="s">
        <v>3799</v>
      </c>
      <c r="B733" s="1" t="s">
        <v>3800</v>
      </c>
      <c r="C733" s="1" t="s">
        <v>3799</v>
      </c>
      <c r="D733" s="1" t="s">
        <v>201</v>
      </c>
      <c r="E733" s="1" t="s">
        <v>3800</v>
      </c>
      <c r="F733" s="1"/>
      <c r="G733" s="1">
        <v>6090</v>
      </c>
      <c r="H733" s="1"/>
      <c r="I733" s="1">
        <v>0</v>
      </c>
      <c r="J733" s="1">
        <v>1</v>
      </c>
      <c r="K733" s="1"/>
      <c r="L733" s="1"/>
      <c r="M733" s="1"/>
      <c r="N733" s="1"/>
      <c r="O733" s="1"/>
      <c r="P733" s="1" t="s">
        <v>3801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 t="s">
        <v>3802</v>
      </c>
      <c r="AJ733" s="1"/>
      <c r="AK733" s="1"/>
      <c r="AL733" s="1"/>
      <c r="AM733" s="1"/>
      <c r="AN733" s="1"/>
      <c r="AO733" s="1"/>
      <c r="AP733" s="1"/>
      <c r="AQ733" s="1"/>
      <c r="AR733" s="1"/>
      <c r="AS733" s="1">
        <v>1</v>
      </c>
      <c r="AT733" s="1">
        <v>1</v>
      </c>
      <c r="AU733" s="1">
        <v>0</v>
      </c>
      <c r="AV733" s="1">
        <v>1</v>
      </c>
      <c r="AW733" s="1">
        <v>0</v>
      </c>
      <c r="AX733" s="1">
        <v>0</v>
      </c>
      <c r="AY733" s="1"/>
      <c r="AZ733" s="1"/>
      <c r="BA733" s="1"/>
      <c r="BB733" s="1">
        <v>-1</v>
      </c>
      <c r="BC733" s="1">
        <v>0</v>
      </c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>
        <v>0</v>
      </c>
      <c r="CT733" s="1" t="s">
        <v>3803</v>
      </c>
      <c r="CU733" s="1"/>
      <c r="CV733" s="1" t="s">
        <v>3804</v>
      </c>
      <c r="CW733" s="1"/>
      <c r="CX733" s="1" t="s">
        <v>3799</v>
      </c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>
        <v>563156</v>
      </c>
      <c r="DU733" s="1"/>
      <c r="DV733" s="1" t="s">
        <v>264</v>
      </c>
      <c r="DW733" s="1" t="s">
        <v>457</v>
      </c>
      <c r="DX733" s="1">
        <v>4</v>
      </c>
      <c r="DY733" s="1"/>
      <c r="DZ733" s="1">
        <v>1</v>
      </c>
      <c r="EA733" s="1">
        <v>1</v>
      </c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 t="s">
        <v>208</v>
      </c>
      <c r="EP733" s="1" t="s">
        <v>209</v>
      </c>
      <c r="EQ733" s="1" t="s">
        <v>209</v>
      </c>
      <c r="ER733" s="1" t="s">
        <v>209</v>
      </c>
      <c r="ES733" s="1" t="s">
        <v>209</v>
      </c>
      <c r="ET733" s="1">
        <v>2</v>
      </c>
      <c r="EU733" s="1"/>
      <c r="EV733" s="1"/>
      <c r="EW733" s="1"/>
      <c r="EX733" s="1">
        <v>0</v>
      </c>
      <c r="EY733" s="1">
        <v>0</v>
      </c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 t="s">
        <v>222</v>
      </c>
      <c r="GK733" s="1" t="s">
        <v>201</v>
      </c>
      <c r="GL733" s="1">
        <v>999999999</v>
      </c>
      <c r="GM733" s="1"/>
      <c r="GN733" s="1"/>
      <c r="GO733" s="1"/>
      <c r="GP733" s="1">
        <v>1</v>
      </c>
      <c r="GQ733" s="1"/>
    </row>
    <row r="734" spans="1:199" ht="28" customHeight="1">
      <c r="A734" s="1" t="s">
        <v>3805</v>
      </c>
      <c r="B734" s="1" t="s">
        <v>3806</v>
      </c>
      <c r="C734" s="1" t="s">
        <v>3805</v>
      </c>
      <c r="D734" s="1" t="s">
        <v>201</v>
      </c>
      <c r="E734" s="1" t="s">
        <v>3806</v>
      </c>
      <c r="F734" s="1"/>
      <c r="G734" s="1">
        <v>5040</v>
      </c>
      <c r="H734" s="1"/>
      <c r="I734" s="1">
        <v>0</v>
      </c>
      <c r="J734" s="1">
        <v>1</v>
      </c>
      <c r="K734" s="1"/>
      <c r="L734" s="1"/>
      <c r="M734" s="1"/>
      <c r="N734" s="1"/>
      <c r="O734" s="1"/>
      <c r="P734" s="1" t="s">
        <v>3807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 t="s">
        <v>3808</v>
      </c>
      <c r="AJ734" s="1"/>
      <c r="AK734" s="1"/>
      <c r="AL734" s="1"/>
      <c r="AM734" s="1"/>
      <c r="AN734" s="1"/>
      <c r="AO734" s="1"/>
      <c r="AP734" s="1"/>
      <c r="AQ734" s="1"/>
      <c r="AR734" s="1"/>
      <c r="AS734" s="1">
        <v>1</v>
      </c>
      <c r="AT734" s="1">
        <v>1</v>
      </c>
      <c r="AU734" s="1">
        <v>0</v>
      </c>
      <c r="AV734" s="1">
        <v>1</v>
      </c>
      <c r="AW734" s="1">
        <v>0</v>
      </c>
      <c r="AX734" s="1">
        <v>0</v>
      </c>
      <c r="AY734" s="1"/>
      <c r="AZ734" s="1"/>
      <c r="BA734" s="1"/>
      <c r="BB734" s="1">
        <v>-1</v>
      </c>
      <c r="BC734" s="1">
        <v>0</v>
      </c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>
        <v>0</v>
      </c>
      <c r="CT734" s="1" t="s">
        <v>3809</v>
      </c>
      <c r="CU734" s="1"/>
      <c r="CV734" s="1" t="s">
        <v>3810</v>
      </c>
      <c r="CW734" s="1"/>
      <c r="CX734" s="1" t="s">
        <v>3805</v>
      </c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>
        <v>563156</v>
      </c>
      <c r="DU734" s="1"/>
      <c r="DV734" s="1" t="s">
        <v>264</v>
      </c>
      <c r="DW734" s="1" t="s">
        <v>457</v>
      </c>
      <c r="DX734" s="1">
        <v>4</v>
      </c>
      <c r="DY734" s="1"/>
      <c r="DZ734" s="1">
        <v>1</v>
      </c>
      <c r="EA734" s="1">
        <v>1</v>
      </c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 t="s">
        <v>208</v>
      </c>
      <c r="EP734" s="1" t="s">
        <v>209</v>
      </c>
      <c r="EQ734" s="1" t="s">
        <v>209</v>
      </c>
      <c r="ER734" s="1" t="s">
        <v>209</v>
      </c>
      <c r="ES734" s="1" t="s">
        <v>209</v>
      </c>
      <c r="ET734" s="1">
        <v>2</v>
      </c>
      <c r="EU734" s="1"/>
      <c r="EV734" s="1"/>
      <c r="EW734" s="1"/>
      <c r="EX734" s="1">
        <v>0</v>
      </c>
      <c r="EY734" s="1">
        <v>0</v>
      </c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 t="s">
        <v>222</v>
      </c>
      <c r="GK734" s="1" t="s">
        <v>201</v>
      </c>
      <c r="GL734" s="1">
        <v>999999999</v>
      </c>
      <c r="GM734" s="1"/>
      <c r="GN734" s="1"/>
      <c r="GO734" s="1"/>
      <c r="GP734" s="1">
        <v>1</v>
      </c>
      <c r="GQ734" s="1"/>
    </row>
    <row r="735" spans="1:199" ht="28" customHeight="1">
      <c r="A735" s="1" t="s">
        <v>3811</v>
      </c>
      <c r="B735" s="1" t="s">
        <v>3812</v>
      </c>
      <c r="C735" s="1" t="s">
        <v>3811</v>
      </c>
      <c r="D735" s="1" t="s">
        <v>201</v>
      </c>
      <c r="E735" s="1" t="s">
        <v>3812</v>
      </c>
      <c r="F735" s="1"/>
      <c r="G735" s="1">
        <v>48300</v>
      </c>
      <c r="H735" s="1"/>
      <c r="I735" s="1">
        <v>0</v>
      </c>
      <c r="J735" s="1">
        <v>1</v>
      </c>
      <c r="K735" s="1"/>
      <c r="L735" s="1"/>
      <c r="M735" s="1"/>
      <c r="N735" s="1"/>
      <c r="O735" s="1"/>
      <c r="P735" s="1" t="s">
        <v>3813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 t="s">
        <v>3814</v>
      </c>
      <c r="AJ735" s="1"/>
      <c r="AK735" s="1"/>
      <c r="AL735" s="1"/>
      <c r="AM735" s="1"/>
      <c r="AN735" s="1"/>
      <c r="AO735" s="1"/>
      <c r="AP735" s="1"/>
      <c r="AQ735" s="1"/>
      <c r="AR735" s="1"/>
      <c r="AS735" s="1">
        <v>1</v>
      </c>
      <c r="AT735" s="1">
        <v>1</v>
      </c>
      <c r="AU735" s="1">
        <v>0</v>
      </c>
      <c r="AV735" s="1">
        <v>1</v>
      </c>
      <c r="AW735" s="1">
        <v>0</v>
      </c>
      <c r="AX735" s="1">
        <v>0</v>
      </c>
      <c r="AY735" s="1"/>
      <c r="AZ735" s="1"/>
      <c r="BA735" s="1"/>
      <c r="BB735" s="1">
        <v>-1</v>
      </c>
      <c r="BC735" s="1">
        <v>0</v>
      </c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>
        <v>0</v>
      </c>
      <c r="CT735" s="1" t="s">
        <v>3815</v>
      </c>
      <c r="CU735" s="1"/>
      <c r="CV735" s="1" t="s">
        <v>3816</v>
      </c>
      <c r="CW735" s="1"/>
      <c r="CX735" s="1" t="s">
        <v>3811</v>
      </c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>
        <v>563156</v>
      </c>
      <c r="DU735" s="1"/>
      <c r="DV735" s="1" t="s">
        <v>264</v>
      </c>
      <c r="DW735" s="1" t="s">
        <v>457</v>
      </c>
      <c r="DX735" s="1">
        <v>4</v>
      </c>
      <c r="DY735" s="1"/>
      <c r="DZ735" s="1">
        <v>1</v>
      </c>
      <c r="EA735" s="1">
        <v>1</v>
      </c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 t="s">
        <v>208</v>
      </c>
      <c r="EP735" s="1" t="s">
        <v>209</v>
      </c>
      <c r="EQ735" s="1" t="s">
        <v>209</v>
      </c>
      <c r="ER735" s="1" t="s">
        <v>209</v>
      </c>
      <c r="ES735" s="1" t="s">
        <v>209</v>
      </c>
      <c r="ET735" s="1">
        <v>2</v>
      </c>
      <c r="EU735" s="1"/>
      <c r="EV735" s="1"/>
      <c r="EW735" s="1"/>
      <c r="EX735" s="1">
        <v>0</v>
      </c>
      <c r="EY735" s="1">
        <v>0</v>
      </c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 t="s">
        <v>222</v>
      </c>
      <c r="GK735" s="1" t="s">
        <v>201</v>
      </c>
      <c r="GL735" s="1">
        <v>999999999</v>
      </c>
      <c r="GM735" s="1"/>
      <c r="GN735" s="1"/>
      <c r="GO735" s="1"/>
      <c r="GP735" s="1">
        <v>1</v>
      </c>
      <c r="GQ735" s="1"/>
    </row>
    <row r="736" spans="1:199" ht="28" customHeight="1">
      <c r="A736" s="1" t="s">
        <v>3817</v>
      </c>
      <c r="B736" s="1" t="s">
        <v>3818</v>
      </c>
      <c r="C736" s="1" t="s">
        <v>3817</v>
      </c>
      <c r="D736" s="1" t="s">
        <v>201</v>
      </c>
      <c r="E736" s="1" t="s">
        <v>3818</v>
      </c>
      <c r="F736" s="1"/>
      <c r="G736" s="1">
        <v>48300</v>
      </c>
      <c r="H736" s="1"/>
      <c r="I736" s="1">
        <v>0</v>
      </c>
      <c r="J736" s="1">
        <v>1</v>
      </c>
      <c r="K736" s="1"/>
      <c r="L736" s="1"/>
      <c r="M736" s="1"/>
      <c r="N736" s="1"/>
      <c r="O736" s="1"/>
      <c r="P736" s="1" t="s">
        <v>3819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 t="s">
        <v>3820</v>
      </c>
      <c r="AJ736" s="1"/>
      <c r="AK736" s="1"/>
      <c r="AL736" s="1"/>
      <c r="AM736" s="1"/>
      <c r="AN736" s="1"/>
      <c r="AO736" s="1"/>
      <c r="AP736" s="1"/>
      <c r="AQ736" s="1"/>
      <c r="AR736" s="1"/>
      <c r="AS736" s="1">
        <v>1</v>
      </c>
      <c r="AT736" s="1">
        <v>1</v>
      </c>
      <c r="AU736" s="1">
        <v>0</v>
      </c>
      <c r="AV736" s="1">
        <v>1</v>
      </c>
      <c r="AW736" s="1">
        <v>0</v>
      </c>
      <c r="AX736" s="1">
        <v>0</v>
      </c>
      <c r="AY736" s="1"/>
      <c r="AZ736" s="1"/>
      <c r="BA736" s="1"/>
      <c r="BB736" s="1">
        <v>-1</v>
      </c>
      <c r="BC736" s="1">
        <v>0</v>
      </c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>
        <v>0</v>
      </c>
      <c r="CT736" s="1" t="s">
        <v>3821</v>
      </c>
      <c r="CU736" s="1"/>
      <c r="CV736" s="1" t="s">
        <v>3822</v>
      </c>
      <c r="CW736" s="1"/>
      <c r="CX736" s="1" t="s">
        <v>3817</v>
      </c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>
        <v>563156</v>
      </c>
      <c r="DU736" s="1"/>
      <c r="DV736" s="1" t="s">
        <v>264</v>
      </c>
      <c r="DW736" s="1" t="s">
        <v>457</v>
      </c>
      <c r="DX736" s="1">
        <v>4</v>
      </c>
      <c r="DY736" s="1"/>
      <c r="DZ736" s="1">
        <v>1</v>
      </c>
      <c r="EA736" s="1">
        <v>1</v>
      </c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 t="s">
        <v>208</v>
      </c>
      <c r="EP736" s="1" t="s">
        <v>209</v>
      </c>
      <c r="EQ736" s="1" t="s">
        <v>209</v>
      </c>
      <c r="ER736" s="1" t="s">
        <v>209</v>
      </c>
      <c r="ES736" s="1" t="s">
        <v>209</v>
      </c>
      <c r="ET736" s="1">
        <v>2</v>
      </c>
      <c r="EU736" s="1"/>
      <c r="EV736" s="1"/>
      <c r="EW736" s="1"/>
      <c r="EX736" s="1">
        <v>0</v>
      </c>
      <c r="EY736" s="1">
        <v>0</v>
      </c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 t="s">
        <v>222</v>
      </c>
      <c r="GK736" s="1" t="s">
        <v>201</v>
      </c>
      <c r="GL736" s="1">
        <v>999999999</v>
      </c>
      <c r="GM736" s="1"/>
      <c r="GN736" s="1"/>
      <c r="GO736" s="1"/>
      <c r="GP736" s="1">
        <v>1</v>
      </c>
      <c r="GQ736" s="1"/>
    </row>
    <row r="737" spans="1:199" ht="28" customHeight="1">
      <c r="A737" s="1" t="s">
        <v>3823</v>
      </c>
      <c r="B737" s="1" t="s">
        <v>3824</v>
      </c>
      <c r="C737" s="1" t="s">
        <v>3823</v>
      </c>
      <c r="D737" s="1" t="s">
        <v>201</v>
      </c>
      <c r="E737" s="1" t="s">
        <v>3824</v>
      </c>
      <c r="F737" s="1"/>
      <c r="G737" s="1">
        <v>48300</v>
      </c>
      <c r="H737" s="1"/>
      <c r="I737" s="1">
        <v>0</v>
      </c>
      <c r="J737" s="1">
        <v>1</v>
      </c>
      <c r="K737" s="1"/>
      <c r="L737" s="1"/>
      <c r="M737" s="1"/>
      <c r="N737" s="1"/>
      <c r="O737" s="1"/>
      <c r="P737" s="1" t="s">
        <v>3825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 t="s">
        <v>3826</v>
      </c>
      <c r="AJ737" s="1"/>
      <c r="AK737" s="1"/>
      <c r="AL737" s="1"/>
      <c r="AM737" s="1"/>
      <c r="AN737" s="1"/>
      <c r="AO737" s="1"/>
      <c r="AP737" s="1"/>
      <c r="AQ737" s="1"/>
      <c r="AR737" s="1"/>
      <c r="AS737" s="1">
        <v>1</v>
      </c>
      <c r="AT737" s="1">
        <v>1</v>
      </c>
      <c r="AU737" s="1">
        <v>0</v>
      </c>
      <c r="AV737" s="1">
        <v>1</v>
      </c>
      <c r="AW737" s="1">
        <v>0</v>
      </c>
      <c r="AX737" s="1">
        <v>0</v>
      </c>
      <c r="AY737" s="1"/>
      <c r="AZ737" s="1"/>
      <c r="BA737" s="1"/>
      <c r="BB737" s="1">
        <v>-1</v>
      </c>
      <c r="BC737" s="1">
        <v>0</v>
      </c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>
        <v>0</v>
      </c>
      <c r="CT737" s="1" t="s">
        <v>3827</v>
      </c>
      <c r="CU737" s="1"/>
      <c r="CV737" s="1" t="s">
        <v>3828</v>
      </c>
      <c r="CW737" s="1"/>
      <c r="CX737" s="1" t="s">
        <v>3823</v>
      </c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>
        <v>563156</v>
      </c>
      <c r="DU737" s="1"/>
      <c r="DV737" s="1" t="s">
        <v>264</v>
      </c>
      <c r="DW737" s="1" t="s">
        <v>457</v>
      </c>
      <c r="DX737" s="1">
        <v>4</v>
      </c>
      <c r="DY737" s="1"/>
      <c r="DZ737" s="1">
        <v>1</v>
      </c>
      <c r="EA737" s="1">
        <v>1</v>
      </c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 t="s">
        <v>208</v>
      </c>
      <c r="EP737" s="1" t="s">
        <v>209</v>
      </c>
      <c r="EQ737" s="1" t="s">
        <v>209</v>
      </c>
      <c r="ER737" s="1" t="s">
        <v>209</v>
      </c>
      <c r="ES737" s="1" t="s">
        <v>209</v>
      </c>
      <c r="ET737" s="1">
        <v>2</v>
      </c>
      <c r="EU737" s="1"/>
      <c r="EV737" s="1"/>
      <c r="EW737" s="1"/>
      <c r="EX737" s="1">
        <v>0</v>
      </c>
      <c r="EY737" s="1">
        <v>0</v>
      </c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 t="s">
        <v>222</v>
      </c>
      <c r="GK737" s="1" t="s">
        <v>201</v>
      </c>
      <c r="GL737" s="1">
        <v>999999999</v>
      </c>
      <c r="GM737" s="1"/>
      <c r="GN737" s="1"/>
      <c r="GO737" s="1"/>
      <c r="GP737" s="1">
        <v>1</v>
      </c>
      <c r="GQ737" s="1"/>
    </row>
    <row r="738" spans="1:199" ht="28" customHeight="1">
      <c r="A738" s="1" t="s">
        <v>3829</v>
      </c>
      <c r="B738" s="1" t="s">
        <v>3830</v>
      </c>
      <c r="C738" s="1" t="s">
        <v>3829</v>
      </c>
      <c r="D738" s="1" t="s">
        <v>201</v>
      </c>
      <c r="E738" s="1" t="s">
        <v>3830</v>
      </c>
      <c r="F738" s="1"/>
      <c r="G738" s="1">
        <v>12600</v>
      </c>
      <c r="H738" s="1"/>
      <c r="I738" s="1">
        <v>0</v>
      </c>
      <c r="J738" s="1">
        <v>1</v>
      </c>
      <c r="K738" s="1"/>
      <c r="L738" s="1"/>
      <c r="M738" s="1"/>
      <c r="N738" s="1"/>
      <c r="O738" s="1"/>
      <c r="P738" s="1" t="s">
        <v>3831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 t="s">
        <v>3832</v>
      </c>
      <c r="AJ738" s="1"/>
      <c r="AK738" s="1"/>
      <c r="AL738" s="1"/>
      <c r="AM738" s="1"/>
      <c r="AN738" s="1"/>
      <c r="AO738" s="1"/>
      <c r="AP738" s="1"/>
      <c r="AQ738" s="1"/>
      <c r="AR738" s="1"/>
      <c r="AS738" s="1">
        <v>1</v>
      </c>
      <c r="AT738" s="1">
        <v>1</v>
      </c>
      <c r="AU738" s="1">
        <v>0</v>
      </c>
      <c r="AV738" s="1">
        <v>1</v>
      </c>
      <c r="AW738" s="1">
        <v>0</v>
      </c>
      <c r="AX738" s="1">
        <v>0</v>
      </c>
      <c r="AY738" s="1"/>
      <c r="AZ738" s="1"/>
      <c r="BA738" s="1"/>
      <c r="BB738" s="1">
        <v>-1</v>
      </c>
      <c r="BC738" s="1">
        <v>0</v>
      </c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>
        <v>0</v>
      </c>
      <c r="CT738" s="1" t="s">
        <v>3833</v>
      </c>
      <c r="CU738" s="1"/>
      <c r="CV738" s="1" t="s">
        <v>3834</v>
      </c>
      <c r="CW738" s="1"/>
      <c r="CX738" s="1" t="s">
        <v>3829</v>
      </c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>
        <v>563156</v>
      </c>
      <c r="DU738" s="1"/>
      <c r="DV738" s="1" t="s">
        <v>264</v>
      </c>
      <c r="DW738" s="1" t="s">
        <v>457</v>
      </c>
      <c r="DX738" s="1">
        <v>4</v>
      </c>
      <c r="DY738" s="1"/>
      <c r="DZ738" s="1">
        <v>1</v>
      </c>
      <c r="EA738" s="1">
        <v>1</v>
      </c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 t="s">
        <v>208</v>
      </c>
      <c r="EP738" s="1" t="s">
        <v>209</v>
      </c>
      <c r="EQ738" s="1" t="s">
        <v>209</v>
      </c>
      <c r="ER738" s="1" t="s">
        <v>209</v>
      </c>
      <c r="ES738" s="1" t="s">
        <v>209</v>
      </c>
      <c r="ET738" s="1">
        <v>2</v>
      </c>
      <c r="EU738" s="1"/>
      <c r="EV738" s="1"/>
      <c r="EW738" s="1"/>
      <c r="EX738" s="1">
        <v>0</v>
      </c>
      <c r="EY738" s="1">
        <v>0</v>
      </c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 t="s">
        <v>222</v>
      </c>
      <c r="GK738" s="1" t="s">
        <v>201</v>
      </c>
      <c r="GL738" s="1">
        <v>999999999</v>
      </c>
      <c r="GM738" s="1"/>
      <c r="GN738" s="1"/>
      <c r="GO738" s="1"/>
      <c r="GP738" s="1">
        <v>1</v>
      </c>
      <c r="GQ738" s="1"/>
    </row>
    <row r="739" spans="1:199" ht="28" customHeight="1">
      <c r="A739" s="1" t="s">
        <v>3835</v>
      </c>
      <c r="B739" s="1" t="s">
        <v>3836</v>
      </c>
      <c r="C739" s="1" t="s">
        <v>3835</v>
      </c>
      <c r="D739" s="1" t="s">
        <v>201</v>
      </c>
      <c r="E739" s="1" t="s">
        <v>3836</v>
      </c>
      <c r="F739" s="1"/>
      <c r="G739" s="1">
        <v>15540</v>
      </c>
      <c r="H739" s="1"/>
      <c r="I739" s="1">
        <v>0</v>
      </c>
      <c r="J739" s="1">
        <v>1</v>
      </c>
      <c r="K739" s="1"/>
      <c r="L739" s="1"/>
      <c r="M739" s="1"/>
      <c r="N739" s="1"/>
      <c r="O739" s="1"/>
      <c r="P739" s="1" t="s">
        <v>3837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 t="s">
        <v>3838</v>
      </c>
      <c r="AJ739" s="1"/>
      <c r="AK739" s="1"/>
      <c r="AL739" s="1"/>
      <c r="AM739" s="1"/>
      <c r="AN739" s="1"/>
      <c r="AO739" s="1"/>
      <c r="AP739" s="1"/>
      <c r="AQ739" s="1"/>
      <c r="AR739" s="1"/>
      <c r="AS739" s="1">
        <v>1</v>
      </c>
      <c r="AT739" s="1">
        <v>1</v>
      </c>
      <c r="AU739" s="1">
        <v>0</v>
      </c>
      <c r="AV739" s="1">
        <v>1</v>
      </c>
      <c r="AW739" s="1">
        <v>0</v>
      </c>
      <c r="AX739" s="1">
        <v>0</v>
      </c>
      <c r="AY739" s="1"/>
      <c r="AZ739" s="1"/>
      <c r="BA739" s="1"/>
      <c r="BB739" s="1">
        <v>-1</v>
      </c>
      <c r="BC739" s="1">
        <v>0</v>
      </c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>
        <v>0</v>
      </c>
      <c r="CT739" s="1" t="s">
        <v>3839</v>
      </c>
      <c r="CU739" s="1"/>
      <c r="CV739" s="1" t="s">
        <v>3840</v>
      </c>
      <c r="CW739" s="1"/>
      <c r="CX739" s="1" t="s">
        <v>3835</v>
      </c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>
        <v>563156</v>
      </c>
      <c r="DU739" s="1"/>
      <c r="DV739" s="1" t="s">
        <v>264</v>
      </c>
      <c r="DW739" s="1" t="s">
        <v>457</v>
      </c>
      <c r="DX739" s="1">
        <v>4</v>
      </c>
      <c r="DY739" s="1"/>
      <c r="DZ739" s="1">
        <v>1</v>
      </c>
      <c r="EA739" s="1">
        <v>1</v>
      </c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 t="s">
        <v>208</v>
      </c>
      <c r="EP739" s="1" t="s">
        <v>209</v>
      </c>
      <c r="EQ739" s="1" t="s">
        <v>209</v>
      </c>
      <c r="ER739" s="1" t="s">
        <v>209</v>
      </c>
      <c r="ES739" s="1" t="s">
        <v>209</v>
      </c>
      <c r="ET739" s="1">
        <v>2</v>
      </c>
      <c r="EU739" s="1"/>
      <c r="EV739" s="1"/>
      <c r="EW739" s="1"/>
      <c r="EX739" s="1">
        <v>0</v>
      </c>
      <c r="EY739" s="1">
        <v>0</v>
      </c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 t="s">
        <v>222</v>
      </c>
      <c r="GK739" s="1" t="s">
        <v>201</v>
      </c>
      <c r="GL739" s="1">
        <v>999999999</v>
      </c>
      <c r="GM739" s="1"/>
      <c r="GN739" s="1"/>
      <c r="GO739" s="1"/>
      <c r="GP739" s="1">
        <v>1</v>
      </c>
      <c r="GQ739" s="1"/>
    </row>
    <row r="740" spans="1:199" ht="28" customHeight="1">
      <c r="A740" s="1" t="s">
        <v>3841</v>
      </c>
      <c r="B740" s="1" t="s">
        <v>3842</v>
      </c>
      <c r="C740" s="1" t="s">
        <v>3841</v>
      </c>
      <c r="D740" s="1" t="s">
        <v>201</v>
      </c>
      <c r="E740" s="1" t="s">
        <v>3842</v>
      </c>
      <c r="F740" s="1"/>
      <c r="G740" s="1">
        <v>14700</v>
      </c>
      <c r="H740" s="1"/>
      <c r="I740" s="1">
        <v>0</v>
      </c>
      <c r="J740" s="1">
        <v>1</v>
      </c>
      <c r="K740" s="1"/>
      <c r="L740" s="1"/>
      <c r="M740" s="1"/>
      <c r="N740" s="1"/>
      <c r="O740" s="1"/>
      <c r="P740" s="1" t="s">
        <v>3843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 t="s">
        <v>3844</v>
      </c>
      <c r="AJ740" s="1"/>
      <c r="AK740" s="1"/>
      <c r="AL740" s="1"/>
      <c r="AM740" s="1"/>
      <c r="AN740" s="1"/>
      <c r="AO740" s="1"/>
      <c r="AP740" s="1"/>
      <c r="AQ740" s="1"/>
      <c r="AR740" s="1"/>
      <c r="AS740" s="1">
        <v>1</v>
      </c>
      <c r="AT740" s="1">
        <v>1</v>
      </c>
      <c r="AU740" s="1">
        <v>0</v>
      </c>
      <c r="AV740" s="1">
        <v>1</v>
      </c>
      <c r="AW740" s="1">
        <v>0</v>
      </c>
      <c r="AX740" s="1">
        <v>0</v>
      </c>
      <c r="AY740" s="1"/>
      <c r="AZ740" s="1"/>
      <c r="BA740" s="1"/>
      <c r="BB740" s="1">
        <v>-1</v>
      </c>
      <c r="BC740" s="1">
        <v>0</v>
      </c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>
        <v>0</v>
      </c>
      <c r="CT740" s="1" t="s">
        <v>3845</v>
      </c>
      <c r="CU740" s="1"/>
      <c r="CV740" s="1" t="s">
        <v>3846</v>
      </c>
      <c r="CW740" s="1"/>
      <c r="CX740" s="1" t="s">
        <v>3841</v>
      </c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>
        <v>563156</v>
      </c>
      <c r="DU740" s="1"/>
      <c r="DV740" s="1" t="s">
        <v>264</v>
      </c>
      <c r="DW740" s="1" t="s">
        <v>457</v>
      </c>
      <c r="DX740" s="1">
        <v>4</v>
      </c>
      <c r="DY740" s="1"/>
      <c r="DZ740" s="1">
        <v>1</v>
      </c>
      <c r="EA740" s="1">
        <v>1</v>
      </c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 t="s">
        <v>208</v>
      </c>
      <c r="EP740" s="1" t="s">
        <v>209</v>
      </c>
      <c r="EQ740" s="1" t="s">
        <v>209</v>
      </c>
      <c r="ER740" s="1" t="s">
        <v>209</v>
      </c>
      <c r="ES740" s="1" t="s">
        <v>209</v>
      </c>
      <c r="ET740" s="1">
        <v>2</v>
      </c>
      <c r="EU740" s="1"/>
      <c r="EV740" s="1"/>
      <c r="EW740" s="1"/>
      <c r="EX740" s="1">
        <v>0</v>
      </c>
      <c r="EY740" s="1">
        <v>0</v>
      </c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 t="s">
        <v>222</v>
      </c>
      <c r="GK740" s="1" t="s">
        <v>201</v>
      </c>
      <c r="GL740" s="1">
        <v>999999999</v>
      </c>
      <c r="GM740" s="1"/>
      <c r="GN740" s="1"/>
      <c r="GO740" s="1"/>
      <c r="GP740" s="1">
        <v>1</v>
      </c>
      <c r="GQ740" s="1"/>
    </row>
    <row r="741" spans="1:199" ht="28" customHeight="1">
      <c r="A741" s="1" t="s">
        <v>3847</v>
      </c>
      <c r="B741" s="1" t="s">
        <v>3848</v>
      </c>
      <c r="C741" s="1" t="s">
        <v>3847</v>
      </c>
      <c r="D741" s="1" t="s">
        <v>201</v>
      </c>
      <c r="E741" s="1" t="s">
        <v>3848</v>
      </c>
      <c r="F741" s="1"/>
      <c r="G741" s="1">
        <v>18900</v>
      </c>
      <c r="H741" s="1"/>
      <c r="I741" s="1">
        <v>0</v>
      </c>
      <c r="J741" s="1">
        <v>1</v>
      </c>
      <c r="K741" s="1"/>
      <c r="L741" s="1"/>
      <c r="M741" s="1"/>
      <c r="N741" s="1"/>
      <c r="O741" s="1"/>
      <c r="P741" s="1" t="s">
        <v>3849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 t="s">
        <v>3850</v>
      </c>
      <c r="AJ741" s="1"/>
      <c r="AK741" s="1"/>
      <c r="AL741" s="1"/>
      <c r="AM741" s="1"/>
      <c r="AN741" s="1"/>
      <c r="AO741" s="1"/>
      <c r="AP741" s="1"/>
      <c r="AQ741" s="1"/>
      <c r="AR741" s="1"/>
      <c r="AS741" s="1">
        <v>1</v>
      </c>
      <c r="AT741" s="1">
        <v>1</v>
      </c>
      <c r="AU741" s="1">
        <v>0</v>
      </c>
      <c r="AV741" s="1">
        <v>1</v>
      </c>
      <c r="AW741" s="1">
        <v>0</v>
      </c>
      <c r="AX741" s="1">
        <v>0</v>
      </c>
      <c r="AY741" s="1"/>
      <c r="AZ741" s="1"/>
      <c r="BA741" s="1"/>
      <c r="BB741" s="1">
        <v>-1</v>
      </c>
      <c r="BC741" s="1">
        <v>0</v>
      </c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>
        <v>0</v>
      </c>
      <c r="CT741" s="1" t="s">
        <v>3851</v>
      </c>
      <c r="CU741" s="1"/>
      <c r="CV741" s="1" t="s">
        <v>3852</v>
      </c>
      <c r="CW741" s="1"/>
      <c r="CX741" s="1" t="s">
        <v>3847</v>
      </c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>
        <v>563156</v>
      </c>
      <c r="DU741" s="1"/>
      <c r="DV741" s="1" t="s">
        <v>264</v>
      </c>
      <c r="DW741" s="1" t="s">
        <v>457</v>
      </c>
      <c r="DX741" s="1">
        <v>4</v>
      </c>
      <c r="DY741" s="1"/>
      <c r="DZ741" s="1">
        <v>1</v>
      </c>
      <c r="EA741" s="1">
        <v>1</v>
      </c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 t="s">
        <v>208</v>
      </c>
      <c r="EP741" s="1" t="s">
        <v>209</v>
      </c>
      <c r="EQ741" s="1" t="s">
        <v>209</v>
      </c>
      <c r="ER741" s="1" t="s">
        <v>209</v>
      </c>
      <c r="ES741" s="1" t="s">
        <v>209</v>
      </c>
      <c r="ET741" s="1">
        <v>2</v>
      </c>
      <c r="EU741" s="1"/>
      <c r="EV741" s="1"/>
      <c r="EW741" s="1"/>
      <c r="EX741" s="1">
        <v>0</v>
      </c>
      <c r="EY741" s="1">
        <v>0</v>
      </c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 t="s">
        <v>222</v>
      </c>
      <c r="GK741" s="1" t="s">
        <v>201</v>
      </c>
      <c r="GL741" s="1">
        <v>999999999</v>
      </c>
      <c r="GM741" s="1"/>
      <c r="GN741" s="1"/>
      <c r="GO741" s="1"/>
      <c r="GP741" s="1">
        <v>1</v>
      </c>
      <c r="GQ741" s="1"/>
    </row>
    <row r="742" spans="1:199" ht="28" customHeight="1">
      <c r="A742" s="1" t="s">
        <v>3853</v>
      </c>
      <c r="B742" s="1" t="s">
        <v>3854</v>
      </c>
      <c r="C742" s="1" t="s">
        <v>3853</v>
      </c>
      <c r="D742" s="1" t="s">
        <v>201</v>
      </c>
      <c r="E742" s="1" t="s">
        <v>3854</v>
      </c>
      <c r="F742" s="1"/>
      <c r="G742" s="1">
        <v>2310</v>
      </c>
      <c r="H742" s="1"/>
      <c r="I742" s="1">
        <v>0</v>
      </c>
      <c r="J742" s="1">
        <v>1</v>
      </c>
      <c r="K742" s="1"/>
      <c r="L742" s="1"/>
      <c r="M742" s="1"/>
      <c r="N742" s="1"/>
      <c r="O742" s="1"/>
      <c r="P742" s="1" t="s">
        <v>3855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 t="s">
        <v>3856</v>
      </c>
      <c r="AJ742" s="1"/>
      <c r="AK742" s="1"/>
      <c r="AL742" s="1"/>
      <c r="AM742" s="1"/>
      <c r="AN742" s="1"/>
      <c r="AO742" s="1"/>
      <c r="AP742" s="1"/>
      <c r="AQ742" s="1"/>
      <c r="AR742" s="1"/>
      <c r="AS742" s="1">
        <v>1</v>
      </c>
      <c r="AT742" s="1">
        <v>1</v>
      </c>
      <c r="AU742" s="1">
        <v>0</v>
      </c>
      <c r="AV742" s="1">
        <v>1</v>
      </c>
      <c r="AW742" s="1">
        <v>0</v>
      </c>
      <c r="AX742" s="1">
        <v>0</v>
      </c>
      <c r="AY742" s="1"/>
      <c r="AZ742" s="1"/>
      <c r="BA742" s="1"/>
      <c r="BB742" s="1">
        <v>-1</v>
      </c>
      <c r="BC742" s="1">
        <v>0</v>
      </c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>
        <v>0</v>
      </c>
      <c r="CT742" s="1" t="s">
        <v>3857</v>
      </c>
      <c r="CU742" s="1"/>
      <c r="CV742" s="1" t="s">
        <v>3858</v>
      </c>
      <c r="CW742" s="1"/>
      <c r="CX742" s="1" t="s">
        <v>3853</v>
      </c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>
        <v>563156</v>
      </c>
      <c r="DU742" s="1"/>
      <c r="DV742" s="1" t="s">
        <v>264</v>
      </c>
      <c r="DW742" s="1" t="s">
        <v>1026</v>
      </c>
      <c r="DX742" s="1">
        <v>4</v>
      </c>
      <c r="DY742" s="1"/>
      <c r="DZ742" s="1">
        <v>1</v>
      </c>
      <c r="EA742" s="1">
        <v>1</v>
      </c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 t="s">
        <v>208</v>
      </c>
      <c r="EP742" s="1" t="s">
        <v>209</v>
      </c>
      <c r="EQ742" s="1" t="s">
        <v>209</v>
      </c>
      <c r="ER742" s="1" t="s">
        <v>209</v>
      </c>
      <c r="ES742" s="1" t="s">
        <v>209</v>
      </c>
      <c r="ET742" s="1">
        <v>2</v>
      </c>
      <c r="EU742" s="1"/>
      <c r="EV742" s="1"/>
      <c r="EW742" s="1"/>
      <c r="EX742" s="1">
        <v>0</v>
      </c>
      <c r="EY742" s="1">
        <v>0</v>
      </c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 t="s">
        <v>222</v>
      </c>
      <c r="GK742" s="1" t="s">
        <v>201</v>
      </c>
      <c r="GL742" s="1">
        <v>999999999</v>
      </c>
      <c r="GM742" s="1"/>
      <c r="GN742" s="1"/>
      <c r="GO742" s="1"/>
      <c r="GP742" s="1">
        <v>1</v>
      </c>
      <c r="GQ742" s="1"/>
    </row>
    <row r="743" spans="1:199" ht="28" customHeight="1">
      <c r="A743" s="1" t="s">
        <v>3859</v>
      </c>
      <c r="B743" s="1" t="s">
        <v>3860</v>
      </c>
      <c r="C743" s="1" t="s">
        <v>3859</v>
      </c>
      <c r="D743" s="1" t="s">
        <v>201</v>
      </c>
      <c r="E743" s="1" t="s">
        <v>3860</v>
      </c>
      <c r="F743" s="1"/>
      <c r="G743" s="1">
        <v>5040</v>
      </c>
      <c r="H743" s="1"/>
      <c r="I743" s="1">
        <v>0</v>
      </c>
      <c r="J743" s="1">
        <v>1</v>
      </c>
      <c r="K743" s="1"/>
      <c r="L743" s="1"/>
      <c r="M743" s="1"/>
      <c r="N743" s="1"/>
      <c r="O743" s="1"/>
      <c r="P743" s="1" t="s">
        <v>3861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 t="s">
        <v>3862</v>
      </c>
      <c r="AJ743" s="1"/>
      <c r="AK743" s="1"/>
      <c r="AL743" s="1"/>
      <c r="AM743" s="1"/>
      <c r="AN743" s="1"/>
      <c r="AO743" s="1"/>
      <c r="AP743" s="1"/>
      <c r="AQ743" s="1"/>
      <c r="AR743" s="1"/>
      <c r="AS743" s="1">
        <v>1</v>
      </c>
      <c r="AT743" s="1">
        <v>1</v>
      </c>
      <c r="AU743" s="1">
        <v>0</v>
      </c>
      <c r="AV743" s="1">
        <v>1</v>
      </c>
      <c r="AW743" s="1">
        <v>0</v>
      </c>
      <c r="AX743" s="1">
        <v>0</v>
      </c>
      <c r="AY743" s="1"/>
      <c r="AZ743" s="1"/>
      <c r="BA743" s="1"/>
      <c r="BB743" s="1">
        <v>-1</v>
      </c>
      <c r="BC743" s="1">
        <v>0</v>
      </c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>
        <v>0</v>
      </c>
      <c r="CT743" s="1" t="s">
        <v>3863</v>
      </c>
      <c r="CU743" s="1"/>
      <c r="CV743" s="1" t="s">
        <v>3864</v>
      </c>
      <c r="CW743" s="1"/>
      <c r="CX743" s="1" t="s">
        <v>3859</v>
      </c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>
        <v>563156</v>
      </c>
      <c r="DU743" s="1"/>
      <c r="DV743" s="1" t="s">
        <v>264</v>
      </c>
      <c r="DW743" s="1" t="s">
        <v>1026</v>
      </c>
      <c r="DX743" s="1">
        <v>4</v>
      </c>
      <c r="DY743" s="1"/>
      <c r="DZ743" s="1">
        <v>1</v>
      </c>
      <c r="EA743" s="1">
        <v>1</v>
      </c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 t="s">
        <v>208</v>
      </c>
      <c r="EP743" s="1" t="s">
        <v>209</v>
      </c>
      <c r="EQ743" s="1" t="s">
        <v>209</v>
      </c>
      <c r="ER743" s="1" t="s">
        <v>209</v>
      </c>
      <c r="ES743" s="1" t="s">
        <v>209</v>
      </c>
      <c r="ET743" s="1">
        <v>2</v>
      </c>
      <c r="EU743" s="1"/>
      <c r="EV743" s="1"/>
      <c r="EW743" s="1"/>
      <c r="EX743" s="1">
        <v>0</v>
      </c>
      <c r="EY743" s="1">
        <v>0</v>
      </c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 t="s">
        <v>222</v>
      </c>
      <c r="GK743" s="1" t="s">
        <v>201</v>
      </c>
      <c r="GL743" s="1">
        <v>999999999</v>
      </c>
      <c r="GM743" s="1"/>
      <c r="GN743" s="1"/>
      <c r="GO743" s="1"/>
      <c r="GP743" s="1">
        <v>1</v>
      </c>
      <c r="GQ743" s="1"/>
    </row>
    <row r="744" spans="1:199" ht="28" customHeight="1">
      <c r="A744" s="1" t="s">
        <v>3865</v>
      </c>
      <c r="B744" s="1" t="s">
        <v>3866</v>
      </c>
      <c r="C744" s="1" t="s">
        <v>3865</v>
      </c>
      <c r="D744" s="1" t="s">
        <v>201</v>
      </c>
      <c r="E744" s="1" t="s">
        <v>3866</v>
      </c>
      <c r="F744" s="1"/>
      <c r="G744" s="1">
        <v>9188</v>
      </c>
      <c r="H744" s="1"/>
      <c r="I744" s="1">
        <v>0</v>
      </c>
      <c r="J744" s="1">
        <v>1</v>
      </c>
      <c r="K744" s="1"/>
      <c r="L744" s="1"/>
      <c r="M744" s="1"/>
      <c r="N744" s="1"/>
      <c r="O744" s="1"/>
      <c r="P744" s="1" t="s">
        <v>3867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 t="s">
        <v>3868</v>
      </c>
      <c r="AJ744" s="1"/>
      <c r="AK744" s="1"/>
      <c r="AL744" s="1"/>
      <c r="AM744" s="1"/>
      <c r="AN744" s="1"/>
      <c r="AO744" s="1"/>
      <c r="AP744" s="1"/>
      <c r="AQ744" s="1"/>
      <c r="AR744" s="1"/>
      <c r="AS744" s="1">
        <v>1</v>
      </c>
      <c r="AT744" s="1">
        <v>1</v>
      </c>
      <c r="AU744" s="1">
        <v>0</v>
      </c>
      <c r="AV744" s="1">
        <v>1</v>
      </c>
      <c r="AW744" s="1">
        <v>0</v>
      </c>
      <c r="AX744" s="1">
        <v>0</v>
      </c>
      <c r="AY744" s="1"/>
      <c r="AZ744" s="1"/>
      <c r="BA744" s="1"/>
      <c r="BB744" s="1">
        <v>-1</v>
      </c>
      <c r="BC744" s="1">
        <v>0</v>
      </c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>
        <v>0</v>
      </c>
      <c r="CT744" s="1" t="s">
        <v>3869</v>
      </c>
      <c r="CU744" s="1"/>
      <c r="CV744" s="1" t="s">
        <v>3870</v>
      </c>
      <c r="CW744" s="1"/>
      <c r="CX744" s="1" t="s">
        <v>3865</v>
      </c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>
        <v>563156</v>
      </c>
      <c r="DU744" s="1"/>
      <c r="DV744" s="1" t="s">
        <v>264</v>
      </c>
      <c r="DW744" s="1" t="s">
        <v>741</v>
      </c>
      <c r="DX744" s="1">
        <v>4</v>
      </c>
      <c r="DY744" s="1"/>
      <c r="DZ744" s="1">
        <v>1</v>
      </c>
      <c r="EA744" s="1">
        <v>1</v>
      </c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 t="s">
        <v>208</v>
      </c>
      <c r="EP744" s="1" t="s">
        <v>209</v>
      </c>
      <c r="EQ744" s="1" t="s">
        <v>209</v>
      </c>
      <c r="ER744" s="1" t="s">
        <v>209</v>
      </c>
      <c r="ES744" s="1" t="s">
        <v>209</v>
      </c>
      <c r="ET744" s="1">
        <v>2</v>
      </c>
      <c r="EU744" s="1"/>
      <c r="EV744" s="1"/>
      <c r="EW744" s="1"/>
      <c r="EX744" s="1">
        <v>0</v>
      </c>
      <c r="EY744" s="1">
        <v>0</v>
      </c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 t="s">
        <v>222</v>
      </c>
      <c r="GK744" s="1" t="s">
        <v>201</v>
      </c>
      <c r="GL744" s="1">
        <v>999999999</v>
      </c>
      <c r="GM744" s="1"/>
      <c r="GN744" s="1"/>
      <c r="GO744" s="1"/>
      <c r="GP744" s="1">
        <v>1</v>
      </c>
      <c r="GQ744" s="1"/>
    </row>
    <row r="745" spans="1:199" ht="28" customHeight="1">
      <c r="A745" s="1" t="s">
        <v>3871</v>
      </c>
      <c r="B745" s="1" t="s">
        <v>3872</v>
      </c>
      <c r="C745" s="1" t="s">
        <v>3871</v>
      </c>
      <c r="D745" s="1" t="s">
        <v>201</v>
      </c>
      <c r="E745" s="1" t="s">
        <v>3872</v>
      </c>
      <c r="F745" s="1"/>
      <c r="G745" s="1">
        <v>3150</v>
      </c>
      <c r="H745" s="1"/>
      <c r="I745" s="1">
        <v>0</v>
      </c>
      <c r="J745" s="1">
        <v>1</v>
      </c>
      <c r="K745" s="1"/>
      <c r="L745" s="1"/>
      <c r="M745" s="1"/>
      <c r="N745" s="1"/>
      <c r="O745" s="1"/>
      <c r="P745" s="1" t="s">
        <v>3873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 t="s">
        <v>3874</v>
      </c>
      <c r="AJ745" s="1"/>
      <c r="AK745" s="1"/>
      <c r="AL745" s="1"/>
      <c r="AM745" s="1"/>
      <c r="AN745" s="1"/>
      <c r="AO745" s="1"/>
      <c r="AP745" s="1"/>
      <c r="AQ745" s="1"/>
      <c r="AR745" s="1"/>
      <c r="AS745" s="1">
        <v>1</v>
      </c>
      <c r="AT745" s="1">
        <v>1</v>
      </c>
      <c r="AU745" s="1">
        <v>0</v>
      </c>
      <c r="AV745" s="1">
        <v>1</v>
      </c>
      <c r="AW745" s="1">
        <v>0</v>
      </c>
      <c r="AX745" s="1">
        <v>0</v>
      </c>
      <c r="AY745" s="1"/>
      <c r="AZ745" s="1"/>
      <c r="BA745" s="1"/>
      <c r="BB745" s="1">
        <v>-1</v>
      </c>
      <c r="BC745" s="1">
        <v>0</v>
      </c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>
        <v>0</v>
      </c>
      <c r="CT745" s="1" t="s">
        <v>3875</v>
      </c>
      <c r="CU745" s="1"/>
      <c r="CV745" s="1" t="s">
        <v>3876</v>
      </c>
      <c r="CW745" s="1"/>
      <c r="CX745" s="1" t="s">
        <v>3871</v>
      </c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>
        <v>563156</v>
      </c>
      <c r="DU745" s="1"/>
      <c r="DV745" s="1" t="s">
        <v>264</v>
      </c>
      <c r="DW745" s="1" t="s">
        <v>741</v>
      </c>
      <c r="DX745" s="1">
        <v>4</v>
      </c>
      <c r="DY745" s="1"/>
      <c r="DZ745" s="1">
        <v>1</v>
      </c>
      <c r="EA745" s="1">
        <v>1</v>
      </c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 t="s">
        <v>208</v>
      </c>
      <c r="EP745" s="1" t="s">
        <v>209</v>
      </c>
      <c r="EQ745" s="1" t="s">
        <v>209</v>
      </c>
      <c r="ER745" s="1" t="s">
        <v>209</v>
      </c>
      <c r="ES745" s="1" t="s">
        <v>209</v>
      </c>
      <c r="ET745" s="1">
        <v>2</v>
      </c>
      <c r="EU745" s="1"/>
      <c r="EV745" s="1"/>
      <c r="EW745" s="1"/>
      <c r="EX745" s="1">
        <v>0</v>
      </c>
      <c r="EY745" s="1">
        <v>0</v>
      </c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 t="s">
        <v>222</v>
      </c>
      <c r="GK745" s="1" t="s">
        <v>201</v>
      </c>
      <c r="GL745" s="1">
        <v>999999999</v>
      </c>
      <c r="GM745" s="1"/>
      <c r="GN745" s="1"/>
      <c r="GO745" s="1"/>
      <c r="GP745" s="1">
        <v>1</v>
      </c>
      <c r="GQ745" s="1"/>
    </row>
    <row r="746" spans="1:199" ht="28" customHeight="1">
      <c r="A746" s="1" t="s">
        <v>3877</v>
      </c>
      <c r="B746" s="1" t="s">
        <v>3878</v>
      </c>
      <c r="C746" s="1" t="s">
        <v>3877</v>
      </c>
      <c r="D746" s="1" t="s">
        <v>201</v>
      </c>
      <c r="E746" s="1" t="s">
        <v>3878</v>
      </c>
      <c r="F746" s="1"/>
      <c r="G746" s="1">
        <v>4200</v>
      </c>
      <c r="H746" s="1"/>
      <c r="I746" s="1">
        <v>0</v>
      </c>
      <c r="J746" s="1">
        <v>1</v>
      </c>
      <c r="K746" s="1"/>
      <c r="L746" s="1"/>
      <c r="M746" s="1"/>
      <c r="N746" s="1"/>
      <c r="O746" s="1"/>
      <c r="P746" s="1" t="s">
        <v>3879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 t="s">
        <v>3880</v>
      </c>
      <c r="AJ746" s="1"/>
      <c r="AK746" s="1"/>
      <c r="AL746" s="1"/>
      <c r="AM746" s="1"/>
      <c r="AN746" s="1"/>
      <c r="AO746" s="1"/>
      <c r="AP746" s="1"/>
      <c r="AQ746" s="1"/>
      <c r="AR746" s="1"/>
      <c r="AS746" s="1">
        <v>1</v>
      </c>
      <c r="AT746" s="1">
        <v>1</v>
      </c>
      <c r="AU746" s="1">
        <v>0</v>
      </c>
      <c r="AV746" s="1">
        <v>1</v>
      </c>
      <c r="AW746" s="1">
        <v>0</v>
      </c>
      <c r="AX746" s="1">
        <v>0</v>
      </c>
      <c r="AY746" s="1"/>
      <c r="AZ746" s="1"/>
      <c r="BA746" s="1"/>
      <c r="BB746" s="1">
        <v>-1</v>
      </c>
      <c r="BC746" s="1">
        <v>0</v>
      </c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>
        <v>0</v>
      </c>
      <c r="CT746" s="1" t="s">
        <v>3881</v>
      </c>
      <c r="CU746" s="1"/>
      <c r="CV746" s="1" t="s">
        <v>3882</v>
      </c>
      <c r="CW746" s="1"/>
      <c r="CX746" s="1" t="s">
        <v>3877</v>
      </c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>
        <v>563161</v>
      </c>
      <c r="DU746" s="1"/>
      <c r="DV746" s="1" t="s">
        <v>322</v>
      </c>
      <c r="DW746" s="1" t="s">
        <v>450</v>
      </c>
      <c r="DX746" s="1">
        <v>4</v>
      </c>
      <c r="DY746" s="1"/>
      <c r="DZ746" s="1">
        <v>1</v>
      </c>
      <c r="EA746" s="1">
        <v>1</v>
      </c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 t="s">
        <v>208</v>
      </c>
      <c r="EP746" s="1" t="s">
        <v>209</v>
      </c>
      <c r="EQ746" s="1" t="s">
        <v>209</v>
      </c>
      <c r="ER746" s="1" t="s">
        <v>209</v>
      </c>
      <c r="ES746" s="1" t="s">
        <v>209</v>
      </c>
      <c r="ET746" s="1">
        <v>2</v>
      </c>
      <c r="EU746" s="1"/>
      <c r="EV746" s="1"/>
      <c r="EW746" s="1"/>
      <c r="EX746" s="1">
        <v>0</v>
      </c>
      <c r="EY746" s="1">
        <v>0</v>
      </c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 t="s">
        <v>222</v>
      </c>
      <c r="GK746" s="1" t="s">
        <v>201</v>
      </c>
      <c r="GL746" s="1">
        <v>999999999</v>
      </c>
      <c r="GM746" s="1"/>
      <c r="GN746" s="1"/>
      <c r="GO746" s="1"/>
      <c r="GP746" s="1">
        <v>1</v>
      </c>
      <c r="GQ746" s="1"/>
    </row>
    <row r="747" spans="1:199" ht="28" customHeight="1">
      <c r="A747" s="1" t="s">
        <v>3883</v>
      </c>
      <c r="B747" s="1" t="s">
        <v>3884</v>
      </c>
      <c r="C747" s="1" t="s">
        <v>3883</v>
      </c>
      <c r="D747" s="1" t="s">
        <v>201</v>
      </c>
      <c r="E747" s="1" t="s">
        <v>3884</v>
      </c>
      <c r="F747" s="1"/>
      <c r="G747" s="1">
        <v>4463</v>
      </c>
      <c r="H747" s="1"/>
      <c r="I747" s="1">
        <v>0</v>
      </c>
      <c r="J747" s="1">
        <v>1</v>
      </c>
      <c r="K747" s="1"/>
      <c r="L747" s="1"/>
      <c r="M747" s="1"/>
      <c r="N747" s="1"/>
      <c r="O747" s="1"/>
      <c r="P747" s="1" t="s">
        <v>3885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 t="s">
        <v>3886</v>
      </c>
      <c r="AJ747" s="1"/>
      <c r="AK747" s="1"/>
      <c r="AL747" s="1"/>
      <c r="AM747" s="1"/>
      <c r="AN747" s="1"/>
      <c r="AO747" s="1"/>
      <c r="AP747" s="1"/>
      <c r="AQ747" s="1"/>
      <c r="AR747" s="1"/>
      <c r="AS747" s="1">
        <v>1</v>
      </c>
      <c r="AT747" s="1">
        <v>1</v>
      </c>
      <c r="AU747" s="1">
        <v>0</v>
      </c>
      <c r="AV747" s="1">
        <v>1</v>
      </c>
      <c r="AW747" s="1">
        <v>0</v>
      </c>
      <c r="AX747" s="1">
        <v>0</v>
      </c>
      <c r="AY747" s="1"/>
      <c r="AZ747" s="1"/>
      <c r="BA747" s="1"/>
      <c r="BB747" s="1">
        <v>-1</v>
      </c>
      <c r="BC747" s="1">
        <v>0</v>
      </c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>
        <v>0</v>
      </c>
      <c r="CT747" s="1" t="s">
        <v>3887</v>
      </c>
      <c r="CU747" s="1"/>
      <c r="CV747" s="1" t="s">
        <v>3888</v>
      </c>
      <c r="CW747" s="1"/>
      <c r="CX747" s="1" t="s">
        <v>3883</v>
      </c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>
        <v>563161</v>
      </c>
      <c r="DU747" s="1"/>
      <c r="DV747" s="1" t="s">
        <v>322</v>
      </c>
      <c r="DW747" s="1" t="s">
        <v>450</v>
      </c>
      <c r="DX747" s="1">
        <v>4</v>
      </c>
      <c r="DY747" s="1"/>
      <c r="DZ747" s="1">
        <v>1</v>
      </c>
      <c r="EA747" s="1">
        <v>1</v>
      </c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 t="s">
        <v>208</v>
      </c>
      <c r="EP747" s="1" t="s">
        <v>209</v>
      </c>
      <c r="EQ747" s="1" t="s">
        <v>209</v>
      </c>
      <c r="ER747" s="1" t="s">
        <v>209</v>
      </c>
      <c r="ES747" s="1" t="s">
        <v>209</v>
      </c>
      <c r="ET747" s="1">
        <v>2</v>
      </c>
      <c r="EU747" s="1"/>
      <c r="EV747" s="1"/>
      <c r="EW747" s="1"/>
      <c r="EX747" s="1">
        <v>0</v>
      </c>
      <c r="EY747" s="1">
        <v>0</v>
      </c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 t="s">
        <v>222</v>
      </c>
      <c r="GK747" s="1" t="s">
        <v>201</v>
      </c>
      <c r="GL747" s="1">
        <v>999999999</v>
      </c>
      <c r="GM747" s="1"/>
      <c r="GN747" s="1"/>
      <c r="GO747" s="1"/>
      <c r="GP747" s="1">
        <v>1</v>
      </c>
      <c r="GQ747" s="1"/>
    </row>
    <row r="748" spans="1:199" ht="28" customHeight="1">
      <c r="A748" s="1" t="s">
        <v>3889</v>
      </c>
      <c r="B748" s="1" t="s">
        <v>3890</v>
      </c>
      <c r="C748" s="1" t="s">
        <v>3889</v>
      </c>
      <c r="D748" s="1" t="s">
        <v>201</v>
      </c>
      <c r="E748" s="1" t="s">
        <v>3890</v>
      </c>
      <c r="F748" s="1"/>
      <c r="G748" s="1">
        <v>3150</v>
      </c>
      <c r="H748" s="1"/>
      <c r="I748" s="1">
        <v>0</v>
      </c>
      <c r="J748" s="1">
        <v>1</v>
      </c>
      <c r="K748" s="1"/>
      <c r="L748" s="1"/>
      <c r="M748" s="1"/>
      <c r="N748" s="1"/>
      <c r="O748" s="1"/>
      <c r="P748" s="1" t="s">
        <v>3891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 t="s">
        <v>3892</v>
      </c>
      <c r="AJ748" s="1"/>
      <c r="AK748" s="1"/>
      <c r="AL748" s="1"/>
      <c r="AM748" s="1"/>
      <c r="AN748" s="1"/>
      <c r="AO748" s="1"/>
      <c r="AP748" s="1"/>
      <c r="AQ748" s="1"/>
      <c r="AR748" s="1"/>
      <c r="AS748" s="1">
        <v>1</v>
      </c>
      <c r="AT748" s="1">
        <v>1</v>
      </c>
      <c r="AU748" s="1">
        <v>0</v>
      </c>
      <c r="AV748" s="1">
        <v>1</v>
      </c>
      <c r="AW748" s="1">
        <v>0</v>
      </c>
      <c r="AX748" s="1">
        <v>0</v>
      </c>
      <c r="AY748" s="1"/>
      <c r="AZ748" s="1"/>
      <c r="BA748" s="1"/>
      <c r="BB748" s="1">
        <v>-1</v>
      </c>
      <c r="BC748" s="1">
        <v>0</v>
      </c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>
        <v>0</v>
      </c>
      <c r="CT748" s="1" t="s">
        <v>3893</v>
      </c>
      <c r="CU748" s="1"/>
      <c r="CV748" s="1" t="s">
        <v>3894</v>
      </c>
      <c r="CW748" s="1"/>
      <c r="CX748" s="1" t="s">
        <v>3889</v>
      </c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>
        <v>563156</v>
      </c>
      <c r="DU748" s="1"/>
      <c r="DV748" s="1" t="s">
        <v>264</v>
      </c>
      <c r="DW748" s="1" t="s">
        <v>1026</v>
      </c>
      <c r="DX748" s="1">
        <v>4</v>
      </c>
      <c r="DY748" s="1"/>
      <c r="DZ748" s="1">
        <v>1</v>
      </c>
      <c r="EA748" s="1">
        <v>1</v>
      </c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 t="s">
        <v>208</v>
      </c>
      <c r="EP748" s="1" t="s">
        <v>209</v>
      </c>
      <c r="EQ748" s="1" t="s">
        <v>209</v>
      </c>
      <c r="ER748" s="1" t="s">
        <v>209</v>
      </c>
      <c r="ES748" s="1" t="s">
        <v>209</v>
      </c>
      <c r="ET748" s="1">
        <v>2</v>
      </c>
      <c r="EU748" s="1"/>
      <c r="EV748" s="1"/>
      <c r="EW748" s="1"/>
      <c r="EX748" s="1">
        <v>0</v>
      </c>
      <c r="EY748" s="1">
        <v>0</v>
      </c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 t="s">
        <v>222</v>
      </c>
      <c r="GK748" s="1" t="s">
        <v>201</v>
      </c>
      <c r="GL748" s="1">
        <v>999999999</v>
      </c>
      <c r="GM748" s="1"/>
      <c r="GN748" s="1"/>
      <c r="GO748" s="1"/>
      <c r="GP748" s="1">
        <v>1</v>
      </c>
      <c r="GQ748" s="1"/>
    </row>
    <row r="749" spans="1:199" ht="28" customHeight="1">
      <c r="A749" s="1" t="s">
        <v>3895</v>
      </c>
      <c r="B749" s="1" t="s">
        <v>3896</v>
      </c>
      <c r="C749" s="1" t="s">
        <v>3895</v>
      </c>
      <c r="D749" s="1" t="s">
        <v>201</v>
      </c>
      <c r="E749" s="1" t="s">
        <v>3896</v>
      </c>
      <c r="F749" s="1"/>
      <c r="G749" s="1">
        <v>3150</v>
      </c>
      <c r="H749" s="1"/>
      <c r="I749" s="1">
        <v>0</v>
      </c>
      <c r="J749" s="1">
        <v>1</v>
      </c>
      <c r="K749" s="1"/>
      <c r="L749" s="1"/>
      <c r="M749" s="1"/>
      <c r="N749" s="1"/>
      <c r="O749" s="1"/>
      <c r="P749" s="1" t="s">
        <v>3897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 t="s">
        <v>3898</v>
      </c>
      <c r="AJ749" s="1"/>
      <c r="AK749" s="1"/>
      <c r="AL749" s="1"/>
      <c r="AM749" s="1"/>
      <c r="AN749" s="1"/>
      <c r="AO749" s="1"/>
      <c r="AP749" s="1"/>
      <c r="AQ749" s="1"/>
      <c r="AR749" s="1"/>
      <c r="AS749" s="1">
        <v>1</v>
      </c>
      <c r="AT749" s="1">
        <v>1</v>
      </c>
      <c r="AU749" s="1">
        <v>0</v>
      </c>
      <c r="AV749" s="1">
        <v>1</v>
      </c>
      <c r="AW749" s="1">
        <v>0</v>
      </c>
      <c r="AX749" s="1">
        <v>0</v>
      </c>
      <c r="AY749" s="1"/>
      <c r="AZ749" s="1"/>
      <c r="BA749" s="1"/>
      <c r="BB749" s="1">
        <v>-1</v>
      </c>
      <c r="BC749" s="1">
        <v>0</v>
      </c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>
        <v>0</v>
      </c>
      <c r="CT749" s="1" t="s">
        <v>3899</v>
      </c>
      <c r="CU749" s="1"/>
      <c r="CV749" s="1" t="s">
        <v>3900</v>
      </c>
      <c r="CW749" s="1"/>
      <c r="CX749" s="1" t="s">
        <v>3895</v>
      </c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>
        <v>563156</v>
      </c>
      <c r="DU749" s="1"/>
      <c r="DV749" s="1" t="s">
        <v>264</v>
      </c>
      <c r="DW749" s="1" t="s">
        <v>1026</v>
      </c>
      <c r="DX749" s="1">
        <v>4</v>
      </c>
      <c r="DY749" s="1"/>
      <c r="DZ749" s="1">
        <v>1</v>
      </c>
      <c r="EA749" s="1">
        <v>1</v>
      </c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 t="s">
        <v>208</v>
      </c>
      <c r="EP749" s="1" t="s">
        <v>209</v>
      </c>
      <c r="EQ749" s="1" t="s">
        <v>209</v>
      </c>
      <c r="ER749" s="1" t="s">
        <v>209</v>
      </c>
      <c r="ES749" s="1" t="s">
        <v>209</v>
      </c>
      <c r="ET749" s="1">
        <v>2</v>
      </c>
      <c r="EU749" s="1"/>
      <c r="EV749" s="1"/>
      <c r="EW749" s="1"/>
      <c r="EX749" s="1">
        <v>0</v>
      </c>
      <c r="EY749" s="1">
        <v>0</v>
      </c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 t="s">
        <v>222</v>
      </c>
      <c r="GK749" s="1" t="s">
        <v>201</v>
      </c>
      <c r="GL749" s="1">
        <v>999999999</v>
      </c>
      <c r="GM749" s="1"/>
      <c r="GN749" s="1"/>
      <c r="GO749" s="1"/>
      <c r="GP749" s="1">
        <v>1</v>
      </c>
      <c r="GQ749" s="1"/>
    </row>
    <row r="750" spans="1:199" ht="28" customHeight="1">
      <c r="A750" s="1" t="s">
        <v>3901</v>
      </c>
      <c r="B750" s="1" t="s">
        <v>3902</v>
      </c>
      <c r="C750" s="1" t="s">
        <v>3901</v>
      </c>
      <c r="D750" s="1" t="s">
        <v>201</v>
      </c>
      <c r="E750" s="1" t="s">
        <v>3902</v>
      </c>
      <c r="F750" s="1"/>
      <c r="G750" s="1">
        <v>8400</v>
      </c>
      <c r="H750" s="1"/>
      <c r="I750" s="1">
        <v>0</v>
      </c>
      <c r="J750" s="1">
        <v>1</v>
      </c>
      <c r="K750" s="1"/>
      <c r="L750" s="1"/>
      <c r="M750" s="1"/>
      <c r="N750" s="1"/>
      <c r="O750" s="1"/>
      <c r="P750" s="1" t="s">
        <v>3903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 t="s">
        <v>3904</v>
      </c>
      <c r="AJ750" s="1"/>
      <c r="AK750" s="1"/>
      <c r="AL750" s="1"/>
      <c r="AM750" s="1"/>
      <c r="AN750" s="1"/>
      <c r="AO750" s="1"/>
      <c r="AP750" s="1"/>
      <c r="AQ750" s="1"/>
      <c r="AR750" s="1"/>
      <c r="AS750" s="1">
        <v>1</v>
      </c>
      <c r="AT750" s="1">
        <v>1</v>
      </c>
      <c r="AU750" s="1">
        <v>0</v>
      </c>
      <c r="AV750" s="1">
        <v>1</v>
      </c>
      <c r="AW750" s="1">
        <v>0</v>
      </c>
      <c r="AX750" s="1">
        <v>0</v>
      </c>
      <c r="AY750" s="1"/>
      <c r="AZ750" s="1"/>
      <c r="BA750" s="1"/>
      <c r="BB750" s="1">
        <v>-1</v>
      </c>
      <c r="BC750" s="1">
        <v>0</v>
      </c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>
        <v>0</v>
      </c>
      <c r="CT750" s="1" t="s">
        <v>3905</v>
      </c>
      <c r="CU750" s="1"/>
      <c r="CV750" s="1" t="s">
        <v>3906</v>
      </c>
      <c r="CW750" s="1"/>
      <c r="CX750" s="1" t="s">
        <v>3901</v>
      </c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>
        <v>563156</v>
      </c>
      <c r="DU750" s="1"/>
      <c r="DV750" s="1" t="s">
        <v>264</v>
      </c>
      <c r="DW750" s="1" t="s">
        <v>741</v>
      </c>
      <c r="DX750" s="1">
        <v>4</v>
      </c>
      <c r="DY750" s="1"/>
      <c r="DZ750" s="1">
        <v>1</v>
      </c>
      <c r="EA750" s="1">
        <v>1</v>
      </c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 t="s">
        <v>208</v>
      </c>
      <c r="EP750" s="1" t="s">
        <v>209</v>
      </c>
      <c r="EQ750" s="1" t="s">
        <v>209</v>
      </c>
      <c r="ER750" s="1" t="s">
        <v>209</v>
      </c>
      <c r="ES750" s="1" t="s">
        <v>209</v>
      </c>
      <c r="ET750" s="1">
        <v>2</v>
      </c>
      <c r="EU750" s="1"/>
      <c r="EV750" s="1"/>
      <c r="EW750" s="1"/>
      <c r="EX750" s="1">
        <v>0</v>
      </c>
      <c r="EY750" s="1">
        <v>0</v>
      </c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 t="s">
        <v>222</v>
      </c>
      <c r="GK750" s="1" t="s">
        <v>201</v>
      </c>
      <c r="GL750" s="1">
        <v>999999999</v>
      </c>
      <c r="GM750" s="1"/>
      <c r="GN750" s="1"/>
      <c r="GO750" s="1"/>
      <c r="GP750" s="1">
        <v>1</v>
      </c>
      <c r="GQ750" s="1"/>
    </row>
    <row r="751" spans="1:199" ht="28" customHeight="1">
      <c r="A751" s="1" t="s">
        <v>3907</v>
      </c>
      <c r="B751" s="1" t="s">
        <v>3908</v>
      </c>
      <c r="C751" s="1" t="s">
        <v>3907</v>
      </c>
      <c r="D751" s="1" t="s">
        <v>201</v>
      </c>
      <c r="E751" s="1" t="s">
        <v>3908</v>
      </c>
      <c r="F751" s="1"/>
      <c r="G751" s="1">
        <v>4410</v>
      </c>
      <c r="H751" s="1"/>
      <c r="I751" s="1">
        <v>0</v>
      </c>
      <c r="J751" s="1">
        <v>1</v>
      </c>
      <c r="K751" s="1"/>
      <c r="L751" s="1"/>
      <c r="M751" s="1"/>
      <c r="N751" s="1"/>
      <c r="O751" s="1"/>
      <c r="P751" s="1" t="s">
        <v>3909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 t="s">
        <v>3910</v>
      </c>
      <c r="AJ751" s="1"/>
      <c r="AK751" s="1"/>
      <c r="AL751" s="1"/>
      <c r="AM751" s="1"/>
      <c r="AN751" s="1"/>
      <c r="AO751" s="1"/>
      <c r="AP751" s="1"/>
      <c r="AQ751" s="1"/>
      <c r="AR751" s="1"/>
      <c r="AS751" s="1">
        <v>1</v>
      </c>
      <c r="AT751" s="1">
        <v>1</v>
      </c>
      <c r="AU751" s="1">
        <v>0</v>
      </c>
      <c r="AV751" s="1">
        <v>1</v>
      </c>
      <c r="AW751" s="1">
        <v>0</v>
      </c>
      <c r="AX751" s="1">
        <v>0</v>
      </c>
      <c r="AY751" s="1"/>
      <c r="AZ751" s="1"/>
      <c r="BA751" s="1"/>
      <c r="BB751" s="1">
        <v>-1</v>
      </c>
      <c r="BC751" s="1">
        <v>0</v>
      </c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>
        <v>0</v>
      </c>
      <c r="CT751" s="1" t="s">
        <v>3911</v>
      </c>
      <c r="CU751" s="1"/>
      <c r="CV751" s="1" t="s">
        <v>3912</v>
      </c>
      <c r="CW751" s="1"/>
      <c r="CX751" s="1" t="s">
        <v>3907</v>
      </c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>
        <v>563156</v>
      </c>
      <c r="DU751" s="1"/>
      <c r="DV751" s="1" t="s">
        <v>264</v>
      </c>
      <c r="DW751" s="1" t="s">
        <v>457</v>
      </c>
      <c r="DX751" s="1">
        <v>4</v>
      </c>
      <c r="DY751" s="1"/>
      <c r="DZ751" s="1">
        <v>1</v>
      </c>
      <c r="EA751" s="1">
        <v>1</v>
      </c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 t="s">
        <v>208</v>
      </c>
      <c r="EP751" s="1" t="s">
        <v>209</v>
      </c>
      <c r="EQ751" s="1" t="s">
        <v>209</v>
      </c>
      <c r="ER751" s="1" t="s">
        <v>209</v>
      </c>
      <c r="ES751" s="1" t="s">
        <v>209</v>
      </c>
      <c r="ET751" s="1">
        <v>2</v>
      </c>
      <c r="EU751" s="1"/>
      <c r="EV751" s="1"/>
      <c r="EW751" s="1"/>
      <c r="EX751" s="1">
        <v>0</v>
      </c>
      <c r="EY751" s="1">
        <v>0</v>
      </c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 t="s">
        <v>222</v>
      </c>
      <c r="GK751" s="1" t="s">
        <v>201</v>
      </c>
      <c r="GL751" s="1">
        <v>999999999</v>
      </c>
      <c r="GM751" s="1"/>
      <c r="GN751" s="1"/>
      <c r="GO751" s="1"/>
      <c r="GP751" s="1">
        <v>1</v>
      </c>
      <c r="GQ751" s="1"/>
    </row>
    <row r="752" spans="1:199" ht="28" customHeight="1">
      <c r="A752" s="1" t="s">
        <v>3913</v>
      </c>
      <c r="B752" s="1" t="s">
        <v>3914</v>
      </c>
      <c r="C752" s="1" t="s">
        <v>3913</v>
      </c>
      <c r="D752" s="1" t="s">
        <v>201</v>
      </c>
      <c r="E752" s="1" t="s">
        <v>3914</v>
      </c>
      <c r="F752" s="1"/>
      <c r="G752" s="1">
        <v>1260</v>
      </c>
      <c r="H752" s="1"/>
      <c r="I752" s="1">
        <v>0</v>
      </c>
      <c r="J752" s="1">
        <v>1</v>
      </c>
      <c r="K752" s="1"/>
      <c r="L752" s="1"/>
      <c r="M752" s="1"/>
      <c r="N752" s="1"/>
      <c r="O752" s="1"/>
      <c r="P752" s="1" t="s">
        <v>3915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 t="s">
        <v>3916</v>
      </c>
      <c r="AJ752" s="1"/>
      <c r="AK752" s="1"/>
      <c r="AL752" s="1"/>
      <c r="AM752" s="1"/>
      <c r="AN752" s="1"/>
      <c r="AO752" s="1"/>
      <c r="AP752" s="1"/>
      <c r="AQ752" s="1"/>
      <c r="AR752" s="1"/>
      <c r="AS752" s="1">
        <v>1</v>
      </c>
      <c r="AT752" s="1">
        <v>1</v>
      </c>
      <c r="AU752" s="1">
        <v>0</v>
      </c>
      <c r="AV752" s="1">
        <v>1</v>
      </c>
      <c r="AW752" s="1">
        <v>0</v>
      </c>
      <c r="AX752" s="1">
        <v>0</v>
      </c>
      <c r="AY752" s="1"/>
      <c r="AZ752" s="1"/>
      <c r="BA752" s="1"/>
      <c r="BB752" s="1">
        <v>-1</v>
      </c>
      <c r="BC752" s="1">
        <v>0</v>
      </c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>
        <v>0</v>
      </c>
      <c r="CT752" s="1" t="s">
        <v>3917</v>
      </c>
      <c r="CU752" s="1"/>
      <c r="CV752" s="1" t="s">
        <v>3918</v>
      </c>
      <c r="CW752" s="1"/>
      <c r="CX752" s="1" t="s">
        <v>3913</v>
      </c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>
        <v>563156</v>
      </c>
      <c r="DU752" s="1"/>
      <c r="DV752" s="1" t="s">
        <v>264</v>
      </c>
      <c r="DW752" s="1" t="s">
        <v>1026</v>
      </c>
      <c r="DX752" s="1">
        <v>4</v>
      </c>
      <c r="DY752" s="1"/>
      <c r="DZ752" s="1">
        <v>1</v>
      </c>
      <c r="EA752" s="1">
        <v>1</v>
      </c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 t="s">
        <v>208</v>
      </c>
      <c r="EP752" s="1" t="s">
        <v>209</v>
      </c>
      <c r="EQ752" s="1" t="s">
        <v>209</v>
      </c>
      <c r="ER752" s="1" t="s">
        <v>209</v>
      </c>
      <c r="ES752" s="1" t="s">
        <v>209</v>
      </c>
      <c r="ET752" s="1">
        <v>2</v>
      </c>
      <c r="EU752" s="1"/>
      <c r="EV752" s="1"/>
      <c r="EW752" s="1"/>
      <c r="EX752" s="1">
        <v>0</v>
      </c>
      <c r="EY752" s="1">
        <v>0</v>
      </c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 t="s">
        <v>222</v>
      </c>
      <c r="GK752" s="1" t="s">
        <v>201</v>
      </c>
      <c r="GL752" s="1">
        <v>999999999</v>
      </c>
      <c r="GM752" s="1"/>
      <c r="GN752" s="1"/>
      <c r="GO752" s="1"/>
      <c r="GP752" s="1">
        <v>1</v>
      </c>
      <c r="GQ752" s="1"/>
    </row>
    <row r="753" spans="1:199" ht="28" customHeight="1">
      <c r="A753" s="1" t="s">
        <v>3919</v>
      </c>
      <c r="B753" s="1" t="s">
        <v>3920</v>
      </c>
      <c r="C753" s="1" t="s">
        <v>3919</v>
      </c>
      <c r="D753" s="1" t="s">
        <v>201</v>
      </c>
      <c r="E753" s="1" t="s">
        <v>3920</v>
      </c>
      <c r="F753" s="1"/>
      <c r="G753" s="1">
        <v>3360</v>
      </c>
      <c r="H753" s="1"/>
      <c r="I753" s="1">
        <v>0</v>
      </c>
      <c r="J753" s="1">
        <v>1</v>
      </c>
      <c r="K753" s="1"/>
      <c r="L753" s="1"/>
      <c r="M753" s="1"/>
      <c r="N753" s="1"/>
      <c r="O753" s="1"/>
      <c r="P753" s="1" t="s">
        <v>3921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 t="s">
        <v>3922</v>
      </c>
      <c r="AJ753" s="1"/>
      <c r="AK753" s="1"/>
      <c r="AL753" s="1"/>
      <c r="AM753" s="1"/>
      <c r="AN753" s="1"/>
      <c r="AO753" s="1"/>
      <c r="AP753" s="1"/>
      <c r="AQ753" s="1"/>
      <c r="AR753" s="1"/>
      <c r="AS753" s="1">
        <v>1</v>
      </c>
      <c r="AT753" s="1">
        <v>1</v>
      </c>
      <c r="AU753" s="1">
        <v>0</v>
      </c>
      <c r="AV753" s="1">
        <v>1</v>
      </c>
      <c r="AW753" s="1">
        <v>0</v>
      </c>
      <c r="AX753" s="1">
        <v>0</v>
      </c>
      <c r="AY753" s="1"/>
      <c r="AZ753" s="1"/>
      <c r="BA753" s="1"/>
      <c r="BB753" s="1">
        <v>-1</v>
      </c>
      <c r="BC753" s="1">
        <v>0</v>
      </c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>
        <v>0</v>
      </c>
      <c r="CT753" s="1" t="s">
        <v>3923</v>
      </c>
      <c r="CU753" s="1"/>
      <c r="CV753" s="1" t="s">
        <v>3924</v>
      </c>
      <c r="CW753" s="1"/>
      <c r="CX753" s="1" t="s">
        <v>3919</v>
      </c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>
        <v>563156</v>
      </c>
      <c r="DU753" s="1"/>
      <c r="DV753" s="1" t="s">
        <v>264</v>
      </c>
      <c r="DW753" s="1" t="s">
        <v>457</v>
      </c>
      <c r="DX753" s="1">
        <v>4</v>
      </c>
      <c r="DY753" s="1"/>
      <c r="DZ753" s="1">
        <v>1</v>
      </c>
      <c r="EA753" s="1">
        <v>1</v>
      </c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 t="s">
        <v>208</v>
      </c>
      <c r="EP753" s="1" t="s">
        <v>209</v>
      </c>
      <c r="EQ753" s="1" t="s">
        <v>209</v>
      </c>
      <c r="ER753" s="1" t="s">
        <v>209</v>
      </c>
      <c r="ES753" s="1" t="s">
        <v>209</v>
      </c>
      <c r="ET753" s="1">
        <v>2</v>
      </c>
      <c r="EU753" s="1"/>
      <c r="EV753" s="1"/>
      <c r="EW753" s="1"/>
      <c r="EX753" s="1">
        <v>0</v>
      </c>
      <c r="EY753" s="1">
        <v>0</v>
      </c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 t="s">
        <v>222</v>
      </c>
      <c r="GK753" s="1" t="s">
        <v>201</v>
      </c>
      <c r="GL753" s="1">
        <v>999999999</v>
      </c>
      <c r="GM753" s="1"/>
      <c r="GN753" s="1"/>
      <c r="GO753" s="1"/>
      <c r="GP753" s="1">
        <v>1</v>
      </c>
      <c r="GQ753" s="1"/>
    </row>
    <row r="754" spans="1:199" ht="28" customHeight="1">
      <c r="A754" s="1" t="s">
        <v>3925</v>
      </c>
      <c r="B754" s="1" t="s">
        <v>3926</v>
      </c>
      <c r="C754" s="1" t="s">
        <v>3925</v>
      </c>
      <c r="D754" s="1" t="s">
        <v>201</v>
      </c>
      <c r="E754" s="1" t="s">
        <v>3926</v>
      </c>
      <c r="F754" s="1"/>
      <c r="G754" s="1">
        <v>3570</v>
      </c>
      <c r="H754" s="1"/>
      <c r="I754" s="1">
        <v>0</v>
      </c>
      <c r="J754" s="1">
        <v>1</v>
      </c>
      <c r="K754" s="1"/>
      <c r="L754" s="1"/>
      <c r="M754" s="1"/>
      <c r="N754" s="1"/>
      <c r="O754" s="1"/>
      <c r="P754" s="1" t="s">
        <v>3927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 t="s">
        <v>3928</v>
      </c>
      <c r="AJ754" s="1"/>
      <c r="AK754" s="1"/>
      <c r="AL754" s="1"/>
      <c r="AM754" s="1"/>
      <c r="AN754" s="1"/>
      <c r="AO754" s="1"/>
      <c r="AP754" s="1"/>
      <c r="AQ754" s="1"/>
      <c r="AR754" s="1"/>
      <c r="AS754" s="1">
        <v>1</v>
      </c>
      <c r="AT754" s="1">
        <v>1</v>
      </c>
      <c r="AU754" s="1">
        <v>0</v>
      </c>
      <c r="AV754" s="1">
        <v>1</v>
      </c>
      <c r="AW754" s="1">
        <v>0</v>
      </c>
      <c r="AX754" s="1">
        <v>0</v>
      </c>
      <c r="AY754" s="1"/>
      <c r="AZ754" s="1"/>
      <c r="BA754" s="1"/>
      <c r="BB754" s="1">
        <v>-1</v>
      </c>
      <c r="BC754" s="1">
        <v>0</v>
      </c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>
        <v>0</v>
      </c>
      <c r="CT754" s="1" t="s">
        <v>3929</v>
      </c>
      <c r="CU754" s="1"/>
      <c r="CV754" s="1" t="s">
        <v>3930</v>
      </c>
      <c r="CW754" s="1"/>
      <c r="CX754" s="1" t="s">
        <v>3925</v>
      </c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>
        <v>563156</v>
      </c>
      <c r="DU754" s="1"/>
      <c r="DV754" s="1" t="s">
        <v>264</v>
      </c>
      <c r="DW754" s="1" t="s">
        <v>457</v>
      </c>
      <c r="DX754" s="1">
        <v>4</v>
      </c>
      <c r="DY754" s="1"/>
      <c r="DZ754" s="1">
        <v>1</v>
      </c>
      <c r="EA754" s="1">
        <v>1</v>
      </c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 t="s">
        <v>208</v>
      </c>
      <c r="EP754" s="1" t="s">
        <v>209</v>
      </c>
      <c r="EQ754" s="1" t="s">
        <v>209</v>
      </c>
      <c r="ER754" s="1" t="s">
        <v>209</v>
      </c>
      <c r="ES754" s="1" t="s">
        <v>209</v>
      </c>
      <c r="ET754" s="1">
        <v>2</v>
      </c>
      <c r="EU754" s="1"/>
      <c r="EV754" s="1"/>
      <c r="EW754" s="1"/>
      <c r="EX754" s="1">
        <v>0</v>
      </c>
      <c r="EY754" s="1">
        <v>0</v>
      </c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 t="s">
        <v>222</v>
      </c>
      <c r="GK754" s="1" t="s">
        <v>201</v>
      </c>
      <c r="GL754" s="1">
        <v>999999999</v>
      </c>
      <c r="GM754" s="1"/>
      <c r="GN754" s="1"/>
      <c r="GO754" s="1"/>
      <c r="GP754" s="1">
        <v>1</v>
      </c>
      <c r="GQ754" s="1"/>
    </row>
    <row r="755" spans="1:199" ht="28" customHeight="1">
      <c r="A755" s="1" t="s">
        <v>3931</v>
      </c>
      <c r="B755" s="1" t="s">
        <v>3932</v>
      </c>
      <c r="C755" s="1" t="s">
        <v>3931</v>
      </c>
      <c r="D755" s="1" t="s">
        <v>201</v>
      </c>
      <c r="E755" s="1" t="s">
        <v>3932</v>
      </c>
      <c r="F755" s="1"/>
      <c r="G755" s="1">
        <v>3570</v>
      </c>
      <c r="H755" s="1"/>
      <c r="I755" s="1">
        <v>0</v>
      </c>
      <c r="J755" s="1">
        <v>1</v>
      </c>
      <c r="K755" s="1"/>
      <c r="L755" s="1"/>
      <c r="M755" s="1"/>
      <c r="N755" s="1"/>
      <c r="O755" s="1"/>
      <c r="P755" s="1" t="s">
        <v>3933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 t="s">
        <v>3934</v>
      </c>
      <c r="AJ755" s="1"/>
      <c r="AK755" s="1"/>
      <c r="AL755" s="1"/>
      <c r="AM755" s="1"/>
      <c r="AN755" s="1"/>
      <c r="AO755" s="1"/>
      <c r="AP755" s="1"/>
      <c r="AQ755" s="1"/>
      <c r="AR755" s="1"/>
      <c r="AS755" s="1">
        <v>1</v>
      </c>
      <c r="AT755" s="1">
        <v>1</v>
      </c>
      <c r="AU755" s="1">
        <v>0</v>
      </c>
      <c r="AV755" s="1">
        <v>1</v>
      </c>
      <c r="AW755" s="1">
        <v>0</v>
      </c>
      <c r="AX755" s="1">
        <v>0</v>
      </c>
      <c r="AY755" s="1"/>
      <c r="AZ755" s="1"/>
      <c r="BA755" s="1"/>
      <c r="BB755" s="1">
        <v>-1</v>
      </c>
      <c r="BC755" s="1">
        <v>0</v>
      </c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>
        <v>0</v>
      </c>
      <c r="CT755" s="1" t="s">
        <v>3935</v>
      </c>
      <c r="CU755" s="1"/>
      <c r="CV755" s="1" t="s">
        <v>3936</v>
      </c>
      <c r="CW755" s="1"/>
      <c r="CX755" s="1" t="s">
        <v>3931</v>
      </c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>
        <v>563156</v>
      </c>
      <c r="DU755" s="1"/>
      <c r="DV755" s="1" t="s">
        <v>264</v>
      </c>
      <c r="DW755" s="1" t="s">
        <v>457</v>
      </c>
      <c r="DX755" s="1">
        <v>4</v>
      </c>
      <c r="DY755" s="1"/>
      <c r="DZ755" s="1">
        <v>1</v>
      </c>
      <c r="EA755" s="1">
        <v>1</v>
      </c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 t="s">
        <v>208</v>
      </c>
      <c r="EP755" s="1" t="s">
        <v>209</v>
      </c>
      <c r="EQ755" s="1" t="s">
        <v>209</v>
      </c>
      <c r="ER755" s="1" t="s">
        <v>209</v>
      </c>
      <c r="ES755" s="1" t="s">
        <v>209</v>
      </c>
      <c r="ET755" s="1">
        <v>2</v>
      </c>
      <c r="EU755" s="1"/>
      <c r="EV755" s="1"/>
      <c r="EW755" s="1"/>
      <c r="EX755" s="1">
        <v>0</v>
      </c>
      <c r="EY755" s="1">
        <v>0</v>
      </c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 t="s">
        <v>222</v>
      </c>
      <c r="GK755" s="1" t="s">
        <v>201</v>
      </c>
      <c r="GL755" s="1">
        <v>999999999</v>
      </c>
      <c r="GM755" s="1"/>
      <c r="GN755" s="1"/>
      <c r="GO755" s="1"/>
      <c r="GP755" s="1">
        <v>1</v>
      </c>
      <c r="GQ755" s="1"/>
    </row>
    <row r="756" spans="1:199" ht="28" customHeight="1">
      <c r="A756" s="1" t="s">
        <v>3937</v>
      </c>
      <c r="B756" s="1" t="s">
        <v>3938</v>
      </c>
      <c r="C756" s="1" t="s">
        <v>3937</v>
      </c>
      <c r="D756" s="1" t="s">
        <v>201</v>
      </c>
      <c r="E756" s="1" t="s">
        <v>3938</v>
      </c>
      <c r="F756" s="1"/>
      <c r="G756" s="1">
        <v>420</v>
      </c>
      <c r="H756" s="1"/>
      <c r="I756" s="1">
        <v>0</v>
      </c>
      <c r="J756" s="1">
        <v>1</v>
      </c>
      <c r="K756" s="1"/>
      <c r="L756" s="1"/>
      <c r="M756" s="1"/>
      <c r="N756" s="1"/>
      <c r="O756" s="1"/>
      <c r="P756" s="1" t="s">
        <v>3939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 t="s">
        <v>3940</v>
      </c>
      <c r="AJ756" s="1"/>
      <c r="AK756" s="1"/>
      <c r="AL756" s="1"/>
      <c r="AM756" s="1"/>
      <c r="AN756" s="1"/>
      <c r="AO756" s="1"/>
      <c r="AP756" s="1"/>
      <c r="AQ756" s="1"/>
      <c r="AR756" s="1"/>
      <c r="AS756" s="1">
        <v>1</v>
      </c>
      <c r="AT756" s="1">
        <v>1</v>
      </c>
      <c r="AU756" s="1">
        <v>0</v>
      </c>
      <c r="AV756" s="1">
        <v>1</v>
      </c>
      <c r="AW756" s="1">
        <v>0</v>
      </c>
      <c r="AX756" s="1">
        <v>0</v>
      </c>
      <c r="AY756" s="1"/>
      <c r="AZ756" s="1"/>
      <c r="BA756" s="1"/>
      <c r="BB756" s="1">
        <v>-1</v>
      </c>
      <c r="BC756" s="1">
        <v>0</v>
      </c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>
        <v>0</v>
      </c>
      <c r="CT756" s="1" t="s">
        <v>3941</v>
      </c>
      <c r="CU756" s="1"/>
      <c r="CV756" s="1" t="s">
        <v>3942</v>
      </c>
      <c r="CW756" s="1"/>
      <c r="CX756" s="1" t="s">
        <v>3937</v>
      </c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>
        <v>563156</v>
      </c>
      <c r="DU756" s="1"/>
      <c r="DV756" s="1" t="s">
        <v>264</v>
      </c>
      <c r="DW756" s="1" t="s">
        <v>457</v>
      </c>
      <c r="DX756" s="1">
        <v>4</v>
      </c>
      <c r="DY756" s="1"/>
      <c r="DZ756" s="1">
        <v>1</v>
      </c>
      <c r="EA756" s="1">
        <v>1</v>
      </c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 t="s">
        <v>208</v>
      </c>
      <c r="EP756" s="1" t="s">
        <v>209</v>
      </c>
      <c r="EQ756" s="1" t="s">
        <v>209</v>
      </c>
      <c r="ER756" s="1" t="s">
        <v>209</v>
      </c>
      <c r="ES756" s="1" t="s">
        <v>209</v>
      </c>
      <c r="ET756" s="1">
        <v>2</v>
      </c>
      <c r="EU756" s="1"/>
      <c r="EV756" s="1"/>
      <c r="EW756" s="1"/>
      <c r="EX756" s="1">
        <v>0</v>
      </c>
      <c r="EY756" s="1">
        <v>0</v>
      </c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 t="s">
        <v>222</v>
      </c>
      <c r="GK756" s="1" t="s">
        <v>201</v>
      </c>
      <c r="GL756" s="1">
        <v>999999999</v>
      </c>
      <c r="GM756" s="1"/>
      <c r="GN756" s="1"/>
      <c r="GO756" s="1"/>
      <c r="GP756" s="1">
        <v>1</v>
      </c>
      <c r="GQ756" s="1"/>
    </row>
    <row r="757" spans="1:199" ht="28" customHeight="1">
      <c r="A757" s="1" t="s">
        <v>3943</v>
      </c>
      <c r="B757" s="1" t="s">
        <v>3944</v>
      </c>
      <c r="C757" s="1" t="s">
        <v>3943</v>
      </c>
      <c r="D757" s="1" t="s">
        <v>201</v>
      </c>
      <c r="E757" s="1" t="s">
        <v>3944</v>
      </c>
      <c r="F757" s="1"/>
      <c r="G757" s="1">
        <v>315</v>
      </c>
      <c r="H757" s="1"/>
      <c r="I757" s="1">
        <v>0</v>
      </c>
      <c r="J757" s="1">
        <v>1</v>
      </c>
      <c r="K757" s="1"/>
      <c r="L757" s="1"/>
      <c r="M757" s="1"/>
      <c r="N757" s="1"/>
      <c r="O757" s="1"/>
      <c r="P757" s="1" t="s">
        <v>3945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 t="s">
        <v>3946</v>
      </c>
      <c r="AJ757" s="1"/>
      <c r="AK757" s="1"/>
      <c r="AL757" s="1"/>
      <c r="AM757" s="1"/>
      <c r="AN757" s="1"/>
      <c r="AO757" s="1"/>
      <c r="AP757" s="1"/>
      <c r="AQ757" s="1"/>
      <c r="AR757" s="1"/>
      <c r="AS757" s="1">
        <v>1</v>
      </c>
      <c r="AT757" s="1">
        <v>1</v>
      </c>
      <c r="AU757" s="1">
        <v>0</v>
      </c>
      <c r="AV757" s="1">
        <v>1</v>
      </c>
      <c r="AW757" s="1">
        <v>0</v>
      </c>
      <c r="AX757" s="1">
        <v>0</v>
      </c>
      <c r="AY757" s="1"/>
      <c r="AZ757" s="1"/>
      <c r="BA757" s="1"/>
      <c r="BB757" s="1">
        <v>-1</v>
      </c>
      <c r="BC757" s="1">
        <v>0</v>
      </c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>
        <v>0</v>
      </c>
      <c r="CT757" s="1" t="s">
        <v>3947</v>
      </c>
      <c r="CU757" s="1"/>
      <c r="CV757" s="1" t="s">
        <v>3948</v>
      </c>
      <c r="CW757" s="1"/>
      <c r="CX757" s="1" t="s">
        <v>3943</v>
      </c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>
        <v>563156</v>
      </c>
      <c r="DU757" s="1"/>
      <c r="DV757" s="1" t="s">
        <v>264</v>
      </c>
      <c r="DW757" s="1" t="s">
        <v>457</v>
      </c>
      <c r="DX757" s="1">
        <v>4</v>
      </c>
      <c r="DY757" s="1"/>
      <c r="DZ757" s="1">
        <v>1</v>
      </c>
      <c r="EA757" s="1">
        <v>1</v>
      </c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 t="s">
        <v>208</v>
      </c>
      <c r="EP757" s="1" t="s">
        <v>209</v>
      </c>
      <c r="EQ757" s="1" t="s">
        <v>209</v>
      </c>
      <c r="ER757" s="1" t="s">
        <v>209</v>
      </c>
      <c r="ES757" s="1" t="s">
        <v>209</v>
      </c>
      <c r="ET757" s="1">
        <v>2</v>
      </c>
      <c r="EU757" s="1"/>
      <c r="EV757" s="1"/>
      <c r="EW757" s="1"/>
      <c r="EX757" s="1">
        <v>0</v>
      </c>
      <c r="EY757" s="1">
        <v>0</v>
      </c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 t="s">
        <v>222</v>
      </c>
      <c r="GK757" s="1" t="s">
        <v>201</v>
      </c>
      <c r="GL757" s="1">
        <v>999999999</v>
      </c>
      <c r="GM757" s="1"/>
      <c r="GN757" s="1"/>
      <c r="GO757" s="1"/>
      <c r="GP757" s="1">
        <v>1</v>
      </c>
      <c r="GQ757" s="1"/>
    </row>
    <row r="758" spans="1:199" ht="28" customHeight="1">
      <c r="A758" s="1" t="s">
        <v>3949</v>
      </c>
      <c r="B758" s="1" t="s">
        <v>3950</v>
      </c>
      <c r="C758" s="1" t="s">
        <v>3949</v>
      </c>
      <c r="D758" s="1" t="s">
        <v>201</v>
      </c>
      <c r="E758" s="1" t="s">
        <v>3950</v>
      </c>
      <c r="F758" s="1"/>
      <c r="G758" s="1">
        <v>1260</v>
      </c>
      <c r="H758" s="1"/>
      <c r="I758" s="1">
        <v>0</v>
      </c>
      <c r="J758" s="1">
        <v>1</v>
      </c>
      <c r="K758" s="1"/>
      <c r="L758" s="1"/>
      <c r="M758" s="1"/>
      <c r="N758" s="1"/>
      <c r="O758" s="1"/>
      <c r="P758" s="1" t="s">
        <v>3951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 t="s">
        <v>3952</v>
      </c>
      <c r="AJ758" s="1"/>
      <c r="AK758" s="1"/>
      <c r="AL758" s="1"/>
      <c r="AM758" s="1"/>
      <c r="AN758" s="1"/>
      <c r="AO758" s="1"/>
      <c r="AP758" s="1"/>
      <c r="AQ758" s="1"/>
      <c r="AR758" s="1"/>
      <c r="AS758" s="1">
        <v>1</v>
      </c>
      <c r="AT758" s="1">
        <v>1</v>
      </c>
      <c r="AU758" s="1">
        <v>0</v>
      </c>
      <c r="AV758" s="1">
        <v>1</v>
      </c>
      <c r="AW758" s="1">
        <v>0</v>
      </c>
      <c r="AX758" s="1">
        <v>0</v>
      </c>
      <c r="AY758" s="1"/>
      <c r="AZ758" s="1"/>
      <c r="BA758" s="1"/>
      <c r="BB758" s="1">
        <v>-1</v>
      </c>
      <c r="BC758" s="1">
        <v>0</v>
      </c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>
        <v>0</v>
      </c>
      <c r="CT758" s="1" t="s">
        <v>3953</v>
      </c>
      <c r="CU758" s="1"/>
      <c r="CV758" s="1" t="s">
        <v>3954</v>
      </c>
      <c r="CW758" s="1"/>
      <c r="CX758" s="1" t="s">
        <v>3949</v>
      </c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>
        <v>563156</v>
      </c>
      <c r="DU758" s="1"/>
      <c r="DV758" s="1" t="s">
        <v>264</v>
      </c>
      <c r="DW758" s="1" t="s">
        <v>457</v>
      </c>
      <c r="DX758" s="1">
        <v>4</v>
      </c>
      <c r="DY758" s="1"/>
      <c r="DZ758" s="1">
        <v>1</v>
      </c>
      <c r="EA758" s="1">
        <v>1</v>
      </c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 t="s">
        <v>208</v>
      </c>
      <c r="EP758" s="1" t="s">
        <v>209</v>
      </c>
      <c r="EQ758" s="1" t="s">
        <v>209</v>
      </c>
      <c r="ER758" s="1" t="s">
        <v>209</v>
      </c>
      <c r="ES758" s="1" t="s">
        <v>209</v>
      </c>
      <c r="ET758" s="1">
        <v>2</v>
      </c>
      <c r="EU758" s="1"/>
      <c r="EV758" s="1"/>
      <c r="EW758" s="1"/>
      <c r="EX758" s="1">
        <v>0</v>
      </c>
      <c r="EY758" s="1">
        <v>0</v>
      </c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 t="s">
        <v>222</v>
      </c>
      <c r="GK758" s="1" t="s">
        <v>201</v>
      </c>
      <c r="GL758" s="1">
        <v>999999999</v>
      </c>
      <c r="GM758" s="1"/>
      <c r="GN758" s="1"/>
      <c r="GO758" s="1"/>
      <c r="GP758" s="1">
        <v>1</v>
      </c>
      <c r="GQ758" s="1"/>
    </row>
    <row r="759" spans="1:199" ht="28" customHeight="1">
      <c r="A759" s="1" t="s">
        <v>3955</v>
      </c>
      <c r="B759" s="1" t="s">
        <v>3956</v>
      </c>
      <c r="C759" s="1" t="s">
        <v>3955</v>
      </c>
      <c r="D759" s="1" t="s">
        <v>201</v>
      </c>
      <c r="E759" s="1" t="s">
        <v>3956</v>
      </c>
      <c r="F759" s="1"/>
      <c r="G759" s="1">
        <v>1680</v>
      </c>
      <c r="H759" s="1"/>
      <c r="I759" s="1">
        <v>0</v>
      </c>
      <c r="J759" s="1">
        <v>1</v>
      </c>
      <c r="K759" s="1"/>
      <c r="L759" s="1"/>
      <c r="M759" s="1"/>
      <c r="N759" s="1"/>
      <c r="O759" s="1"/>
      <c r="P759" s="1" t="s">
        <v>3957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 t="s">
        <v>3958</v>
      </c>
      <c r="AJ759" s="1"/>
      <c r="AK759" s="1"/>
      <c r="AL759" s="1"/>
      <c r="AM759" s="1"/>
      <c r="AN759" s="1"/>
      <c r="AO759" s="1"/>
      <c r="AP759" s="1"/>
      <c r="AQ759" s="1"/>
      <c r="AR759" s="1"/>
      <c r="AS759" s="1">
        <v>1</v>
      </c>
      <c r="AT759" s="1">
        <v>1</v>
      </c>
      <c r="AU759" s="1">
        <v>0</v>
      </c>
      <c r="AV759" s="1">
        <v>1</v>
      </c>
      <c r="AW759" s="1">
        <v>0</v>
      </c>
      <c r="AX759" s="1">
        <v>0</v>
      </c>
      <c r="AY759" s="1"/>
      <c r="AZ759" s="1"/>
      <c r="BA759" s="1"/>
      <c r="BB759" s="1">
        <v>-1</v>
      </c>
      <c r="BC759" s="1">
        <v>0</v>
      </c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>
        <v>0</v>
      </c>
      <c r="CT759" s="1" t="s">
        <v>3959</v>
      </c>
      <c r="CU759" s="1"/>
      <c r="CV759" s="1" t="s">
        <v>3960</v>
      </c>
      <c r="CW759" s="1"/>
      <c r="CX759" s="1" t="s">
        <v>3955</v>
      </c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>
        <v>563156</v>
      </c>
      <c r="DU759" s="1"/>
      <c r="DV759" s="1" t="s">
        <v>264</v>
      </c>
      <c r="DW759" s="1" t="s">
        <v>457</v>
      </c>
      <c r="DX759" s="1">
        <v>4</v>
      </c>
      <c r="DY759" s="1"/>
      <c r="DZ759" s="1">
        <v>1</v>
      </c>
      <c r="EA759" s="1">
        <v>1</v>
      </c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 t="s">
        <v>208</v>
      </c>
      <c r="EP759" s="1" t="s">
        <v>209</v>
      </c>
      <c r="EQ759" s="1" t="s">
        <v>209</v>
      </c>
      <c r="ER759" s="1" t="s">
        <v>209</v>
      </c>
      <c r="ES759" s="1" t="s">
        <v>209</v>
      </c>
      <c r="ET759" s="1">
        <v>2</v>
      </c>
      <c r="EU759" s="1"/>
      <c r="EV759" s="1"/>
      <c r="EW759" s="1"/>
      <c r="EX759" s="1">
        <v>0</v>
      </c>
      <c r="EY759" s="1">
        <v>0</v>
      </c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 t="s">
        <v>222</v>
      </c>
      <c r="GK759" s="1" t="s">
        <v>201</v>
      </c>
      <c r="GL759" s="1">
        <v>999999999</v>
      </c>
      <c r="GM759" s="1"/>
      <c r="GN759" s="1"/>
      <c r="GO759" s="1"/>
      <c r="GP759" s="1">
        <v>1</v>
      </c>
      <c r="GQ759" s="1"/>
    </row>
    <row r="760" spans="1:199" ht="28" customHeight="1">
      <c r="A760" s="1" t="s">
        <v>3961</v>
      </c>
      <c r="B760" s="1" t="s">
        <v>3962</v>
      </c>
      <c r="C760" s="1" t="s">
        <v>3961</v>
      </c>
      <c r="D760" s="1" t="s">
        <v>201</v>
      </c>
      <c r="E760" s="1" t="s">
        <v>3962</v>
      </c>
      <c r="F760" s="1"/>
      <c r="G760" s="1">
        <v>735</v>
      </c>
      <c r="H760" s="1"/>
      <c r="I760" s="1">
        <v>0</v>
      </c>
      <c r="J760" s="1">
        <v>1</v>
      </c>
      <c r="K760" s="1"/>
      <c r="L760" s="1"/>
      <c r="M760" s="1"/>
      <c r="N760" s="1"/>
      <c r="O760" s="1"/>
      <c r="P760" s="1" t="s">
        <v>3963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 t="s">
        <v>3964</v>
      </c>
      <c r="AJ760" s="1"/>
      <c r="AK760" s="1"/>
      <c r="AL760" s="1"/>
      <c r="AM760" s="1"/>
      <c r="AN760" s="1"/>
      <c r="AO760" s="1"/>
      <c r="AP760" s="1"/>
      <c r="AQ760" s="1"/>
      <c r="AR760" s="1"/>
      <c r="AS760" s="1">
        <v>1</v>
      </c>
      <c r="AT760" s="1">
        <v>1</v>
      </c>
      <c r="AU760" s="1">
        <v>0</v>
      </c>
      <c r="AV760" s="1">
        <v>1</v>
      </c>
      <c r="AW760" s="1">
        <v>0</v>
      </c>
      <c r="AX760" s="1">
        <v>0</v>
      </c>
      <c r="AY760" s="1"/>
      <c r="AZ760" s="1"/>
      <c r="BA760" s="1"/>
      <c r="BB760" s="1">
        <v>-1</v>
      </c>
      <c r="BC760" s="1">
        <v>0</v>
      </c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>
        <v>0</v>
      </c>
      <c r="CT760" s="1" t="s">
        <v>3965</v>
      </c>
      <c r="CU760" s="1"/>
      <c r="CV760" s="1" t="s">
        <v>3966</v>
      </c>
      <c r="CW760" s="1"/>
      <c r="CX760" s="1" t="s">
        <v>3961</v>
      </c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>
        <v>563156</v>
      </c>
      <c r="DU760" s="1"/>
      <c r="DV760" s="1" t="s">
        <v>264</v>
      </c>
      <c r="DW760" s="1" t="s">
        <v>1026</v>
      </c>
      <c r="DX760" s="1">
        <v>4</v>
      </c>
      <c r="DY760" s="1"/>
      <c r="DZ760" s="1">
        <v>1</v>
      </c>
      <c r="EA760" s="1">
        <v>1</v>
      </c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 t="s">
        <v>208</v>
      </c>
      <c r="EP760" s="1" t="s">
        <v>209</v>
      </c>
      <c r="EQ760" s="1" t="s">
        <v>209</v>
      </c>
      <c r="ER760" s="1" t="s">
        <v>209</v>
      </c>
      <c r="ES760" s="1" t="s">
        <v>209</v>
      </c>
      <c r="ET760" s="1">
        <v>2</v>
      </c>
      <c r="EU760" s="1"/>
      <c r="EV760" s="1"/>
      <c r="EW760" s="1"/>
      <c r="EX760" s="1">
        <v>0</v>
      </c>
      <c r="EY760" s="1">
        <v>0</v>
      </c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 t="s">
        <v>222</v>
      </c>
      <c r="GK760" s="1" t="s">
        <v>201</v>
      </c>
      <c r="GL760" s="1">
        <v>999999999</v>
      </c>
      <c r="GM760" s="1"/>
      <c r="GN760" s="1"/>
      <c r="GO760" s="1"/>
      <c r="GP760" s="1">
        <v>1</v>
      </c>
      <c r="GQ760" s="1"/>
    </row>
    <row r="761" spans="1:199" ht="28" customHeight="1">
      <c r="A761" s="1" t="s">
        <v>3967</v>
      </c>
      <c r="B761" s="1" t="s">
        <v>3968</v>
      </c>
      <c r="C761" s="1" t="s">
        <v>3967</v>
      </c>
      <c r="D761" s="1" t="s">
        <v>201</v>
      </c>
      <c r="E761" s="1" t="s">
        <v>3968</v>
      </c>
      <c r="F761" s="1"/>
      <c r="G761" s="1">
        <v>525</v>
      </c>
      <c r="H761" s="1"/>
      <c r="I761" s="1">
        <v>0</v>
      </c>
      <c r="J761" s="1">
        <v>1</v>
      </c>
      <c r="K761" s="1"/>
      <c r="L761" s="1"/>
      <c r="M761" s="1"/>
      <c r="N761" s="1"/>
      <c r="O761" s="1"/>
      <c r="P761" s="1" t="s">
        <v>3969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 t="s">
        <v>3970</v>
      </c>
      <c r="AJ761" s="1"/>
      <c r="AK761" s="1"/>
      <c r="AL761" s="1"/>
      <c r="AM761" s="1"/>
      <c r="AN761" s="1"/>
      <c r="AO761" s="1"/>
      <c r="AP761" s="1"/>
      <c r="AQ761" s="1"/>
      <c r="AR761" s="1"/>
      <c r="AS761" s="1">
        <v>1</v>
      </c>
      <c r="AT761" s="1">
        <v>1</v>
      </c>
      <c r="AU761" s="1">
        <v>0</v>
      </c>
      <c r="AV761" s="1">
        <v>1</v>
      </c>
      <c r="AW761" s="1">
        <v>0</v>
      </c>
      <c r="AX761" s="1">
        <v>0</v>
      </c>
      <c r="AY761" s="1"/>
      <c r="AZ761" s="1"/>
      <c r="BA761" s="1"/>
      <c r="BB761" s="1">
        <v>-1</v>
      </c>
      <c r="BC761" s="1">
        <v>0</v>
      </c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>
        <v>0</v>
      </c>
      <c r="CT761" s="1" t="s">
        <v>3971</v>
      </c>
      <c r="CU761" s="1"/>
      <c r="CV761" s="1" t="s">
        <v>3972</v>
      </c>
      <c r="CW761" s="1"/>
      <c r="CX761" s="1" t="s">
        <v>3967</v>
      </c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>
        <v>563156</v>
      </c>
      <c r="DU761" s="1"/>
      <c r="DV761" s="1" t="s">
        <v>264</v>
      </c>
      <c r="DW761" s="1" t="s">
        <v>1026</v>
      </c>
      <c r="DX761" s="1">
        <v>4</v>
      </c>
      <c r="DY761" s="1"/>
      <c r="DZ761" s="1">
        <v>1</v>
      </c>
      <c r="EA761" s="1">
        <v>1</v>
      </c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 t="s">
        <v>208</v>
      </c>
      <c r="EP761" s="1" t="s">
        <v>209</v>
      </c>
      <c r="EQ761" s="1" t="s">
        <v>209</v>
      </c>
      <c r="ER761" s="1" t="s">
        <v>209</v>
      </c>
      <c r="ES761" s="1" t="s">
        <v>209</v>
      </c>
      <c r="ET761" s="1">
        <v>2</v>
      </c>
      <c r="EU761" s="1"/>
      <c r="EV761" s="1"/>
      <c r="EW761" s="1"/>
      <c r="EX761" s="1">
        <v>0</v>
      </c>
      <c r="EY761" s="1">
        <v>0</v>
      </c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 t="s">
        <v>222</v>
      </c>
      <c r="GK761" s="1" t="s">
        <v>201</v>
      </c>
      <c r="GL761" s="1">
        <v>999999999</v>
      </c>
      <c r="GM761" s="1"/>
      <c r="GN761" s="1"/>
      <c r="GO761" s="1"/>
      <c r="GP761" s="1">
        <v>1</v>
      </c>
      <c r="GQ761" s="1"/>
    </row>
    <row r="762" spans="1:199" ht="28" customHeight="1">
      <c r="A762" s="1" t="s">
        <v>3973</v>
      </c>
      <c r="B762" s="1" t="s">
        <v>3974</v>
      </c>
      <c r="C762" s="1" t="s">
        <v>3973</v>
      </c>
      <c r="D762" s="1" t="s">
        <v>201</v>
      </c>
      <c r="E762" s="1" t="s">
        <v>3974</v>
      </c>
      <c r="F762" s="1"/>
      <c r="G762" s="1">
        <v>8400</v>
      </c>
      <c r="H762" s="1"/>
      <c r="I762" s="1">
        <v>0</v>
      </c>
      <c r="J762" s="1">
        <v>1</v>
      </c>
      <c r="K762" s="1"/>
      <c r="L762" s="1"/>
      <c r="M762" s="1"/>
      <c r="N762" s="1"/>
      <c r="O762" s="1"/>
      <c r="P762" s="1" t="s">
        <v>3975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 t="s">
        <v>3976</v>
      </c>
      <c r="AJ762" s="1"/>
      <c r="AK762" s="1"/>
      <c r="AL762" s="1"/>
      <c r="AM762" s="1"/>
      <c r="AN762" s="1"/>
      <c r="AO762" s="1"/>
      <c r="AP762" s="1"/>
      <c r="AQ762" s="1"/>
      <c r="AR762" s="1"/>
      <c r="AS762" s="1">
        <v>1</v>
      </c>
      <c r="AT762" s="1">
        <v>1</v>
      </c>
      <c r="AU762" s="1">
        <v>0</v>
      </c>
      <c r="AV762" s="1">
        <v>1</v>
      </c>
      <c r="AW762" s="1">
        <v>0</v>
      </c>
      <c r="AX762" s="1">
        <v>0</v>
      </c>
      <c r="AY762" s="1"/>
      <c r="AZ762" s="1"/>
      <c r="BA762" s="1"/>
      <c r="BB762" s="1">
        <v>-1</v>
      </c>
      <c r="BC762" s="1">
        <v>0</v>
      </c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>
        <v>0</v>
      </c>
      <c r="CT762" s="1" t="s">
        <v>3977</v>
      </c>
      <c r="CU762" s="1"/>
      <c r="CV762" s="1" t="s">
        <v>3978</v>
      </c>
      <c r="CW762" s="1"/>
      <c r="CX762" s="1" t="s">
        <v>3973</v>
      </c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>
        <v>563156</v>
      </c>
      <c r="DU762" s="1"/>
      <c r="DV762" s="1" t="s">
        <v>264</v>
      </c>
      <c r="DW762" s="1" t="s">
        <v>741</v>
      </c>
      <c r="DX762" s="1">
        <v>4</v>
      </c>
      <c r="DY762" s="1"/>
      <c r="DZ762" s="1">
        <v>1</v>
      </c>
      <c r="EA762" s="1">
        <v>1</v>
      </c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 t="s">
        <v>208</v>
      </c>
      <c r="EP762" s="1" t="s">
        <v>209</v>
      </c>
      <c r="EQ762" s="1" t="s">
        <v>209</v>
      </c>
      <c r="ER762" s="1" t="s">
        <v>209</v>
      </c>
      <c r="ES762" s="1" t="s">
        <v>209</v>
      </c>
      <c r="ET762" s="1">
        <v>2</v>
      </c>
      <c r="EU762" s="1"/>
      <c r="EV762" s="1"/>
      <c r="EW762" s="1"/>
      <c r="EX762" s="1">
        <v>0</v>
      </c>
      <c r="EY762" s="1">
        <v>0</v>
      </c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 t="s">
        <v>222</v>
      </c>
      <c r="GK762" s="1" t="s">
        <v>201</v>
      </c>
      <c r="GL762" s="1">
        <v>999999999</v>
      </c>
      <c r="GM762" s="1"/>
      <c r="GN762" s="1"/>
      <c r="GO762" s="1"/>
      <c r="GP762" s="1">
        <v>1</v>
      </c>
      <c r="GQ762" s="1"/>
    </row>
    <row r="763" spans="1:199" ht="28" customHeight="1">
      <c r="A763" s="1" t="s">
        <v>3979</v>
      </c>
      <c r="B763" s="1" t="s">
        <v>3980</v>
      </c>
      <c r="C763" s="1" t="s">
        <v>3979</v>
      </c>
      <c r="D763" s="1" t="s">
        <v>201</v>
      </c>
      <c r="E763" s="1" t="s">
        <v>3980</v>
      </c>
      <c r="F763" s="1"/>
      <c r="G763" s="1">
        <v>2730</v>
      </c>
      <c r="H763" s="1"/>
      <c r="I763" s="1">
        <v>0</v>
      </c>
      <c r="J763" s="1">
        <v>1</v>
      </c>
      <c r="K763" s="1"/>
      <c r="L763" s="1"/>
      <c r="M763" s="1"/>
      <c r="N763" s="1"/>
      <c r="O763" s="1"/>
      <c r="P763" s="1" t="s">
        <v>3981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 t="s">
        <v>3982</v>
      </c>
      <c r="AJ763" s="1"/>
      <c r="AK763" s="1"/>
      <c r="AL763" s="1"/>
      <c r="AM763" s="1"/>
      <c r="AN763" s="1"/>
      <c r="AO763" s="1"/>
      <c r="AP763" s="1"/>
      <c r="AQ763" s="1"/>
      <c r="AR763" s="1"/>
      <c r="AS763" s="1">
        <v>1</v>
      </c>
      <c r="AT763" s="1">
        <v>1</v>
      </c>
      <c r="AU763" s="1">
        <v>0</v>
      </c>
      <c r="AV763" s="1">
        <v>1</v>
      </c>
      <c r="AW763" s="1">
        <v>0</v>
      </c>
      <c r="AX763" s="1">
        <v>0</v>
      </c>
      <c r="AY763" s="1"/>
      <c r="AZ763" s="1"/>
      <c r="BA763" s="1"/>
      <c r="BB763" s="1">
        <v>-1</v>
      </c>
      <c r="BC763" s="1">
        <v>0</v>
      </c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>
        <v>0</v>
      </c>
      <c r="CT763" s="1" t="s">
        <v>3983</v>
      </c>
      <c r="CU763" s="1"/>
      <c r="CV763" s="1" t="s">
        <v>3984</v>
      </c>
      <c r="CW763" s="1"/>
      <c r="CX763" s="1" t="s">
        <v>3979</v>
      </c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>
        <v>563156</v>
      </c>
      <c r="DU763" s="1"/>
      <c r="DV763" s="1" t="s">
        <v>264</v>
      </c>
      <c r="DW763" s="1" t="s">
        <v>1026</v>
      </c>
      <c r="DX763" s="1">
        <v>4</v>
      </c>
      <c r="DY763" s="1"/>
      <c r="DZ763" s="1">
        <v>1</v>
      </c>
      <c r="EA763" s="1">
        <v>1</v>
      </c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 t="s">
        <v>208</v>
      </c>
      <c r="EP763" s="1" t="s">
        <v>209</v>
      </c>
      <c r="EQ763" s="1" t="s">
        <v>209</v>
      </c>
      <c r="ER763" s="1" t="s">
        <v>209</v>
      </c>
      <c r="ES763" s="1" t="s">
        <v>209</v>
      </c>
      <c r="ET763" s="1">
        <v>2</v>
      </c>
      <c r="EU763" s="1"/>
      <c r="EV763" s="1"/>
      <c r="EW763" s="1"/>
      <c r="EX763" s="1">
        <v>0</v>
      </c>
      <c r="EY763" s="1">
        <v>0</v>
      </c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 t="s">
        <v>222</v>
      </c>
      <c r="GK763" s="1" t="s">
        <v>201</v>
      </c>
      <c r="GL763" s="1">
        <v>999999999</v>
      </c>
      <c r="GM763" s="1"/>
      <c r="GN763" s="1"/>
      <c r="GO763" s="1"/>
      <c r="GP763" s="1">
        <v>1</v>
      </c>
      <c r="GQ763" s="1"/>
    </row>
    <row r="764" spans="1:199" ht="28" customHeight="1">
      <c r="A764" s="1" t="s">
        <v>3985</v>
      </c>
      <c r="B764" s="1" t="s">
        <v>3986</v>
      </c>
      <c r="C764" s="1" t="s">
        <v>3985</v>
      </c>
      <c r="D764" s="1" t="s">
        <v>201</v>
      </c>
      <c r="E764" s="1" t="s">
        <v>3986</v>
      </c>
      <c r="F764" s="1"/>
      <c r="G764" s="1">
        <v>2940</v>
      </c>
      <c r="H764" s="1"/>
      <c r="I764" s="1">
        <v>0</v>
      </c>
      <c r="J764" s="1">
        <v>1</v>
      </c>
      <c r="K764" s="1"/>
      <c r="L764" s="1"/>
      <c r="M764" s="1"/>
      <c r="N764" s="1"/>
      <c r="O764" s="1"/>
      <c r="P764" s="1" t="s">
        <v>3987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 t="s">
        <v>3988</v>
      </c>
      <c r="AJ764" s="1"/>
      <c r="AK764" s="1"/>
      <c r="AL764" s="1"/>
      <c r="AM764" s="1"/>
      <c r="AN764" s="1"/>
      <c r="AO764" s="1"/>
      <c r="AP764" s="1"/>
      <c r="AQ764" s="1"/>
      <c r="AR764" s="1"/>
      <c r="AS764" s="1">
        <v>1</v>
      </c>
      <c r="AT764" s="1">
        <v>1</v>
      </c>
      <c r="AU764" s="1">
        <v>0</v>
      </c>
      <c r="AV764" s="1">
        <v>1</v>
      </c>
      <c r="AW764" s="1">
        <v>0</v>
      </c>
      <c r="AX764" s="1">
        <v>0</v>
      </c>
      <c r="AY764" s="1"/>
      <c r="AZ764" s="1"/>
      <c r="BA764" s="1"/>
      <c r="BB764" s="1">
        <v>-1</v>
      </c>
      <c r="BC764" s="1">
        <v>0</v>
      </c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>
        <v>0</v>
      </c>
      <c r="CT764" s="1" t="s">
        <v>3989</v>
      </c>
      <c r="CU764" s="1"/>
      <c r="CV764" s="1" t="s">
        <v>3990</v>
      </c>
      <c r="CW764" s="1"/>
      <c r="CX764" s="1" t="s">
        <v>3985</v>
      </c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>
        <v>563156</v>
      </c>
      <c r="DU764" s="1"/>
      <c r="DV764" s="1" t="s">
        <v>264</v>
      </c>
      <c r="DW764" s="1" t="s">
        <v>1026</v>
      </c>
      <c r="DX764" s="1">
        <v>4</v>
      </c>
      <c r="DY764" s="1"/>
      <c r="DZ764" s="1">
        <v>1</v>
      </c>
      <c r="EA764" s="1">
        <v>1</v>
      </c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 t="s">
        <v>208</v>
      </c>
      <c r="EP764" s="1" t="s">
        <v>209</v>
      </c>
      <c r="EQ764" s="1" t="s">
        <v>209</v>
      </c>
      <c r="ER764" s="1" t="s">
        <v>209</v>
      </c>
      <c r="ES764" s="1" t="s">
        <v>209</v>
      </c>
      <c r="ET764" s="1">
        <v>2</v>
      </c>
      <c r="EU764" s="1"/>
      <c r="EV764" s="1"/>
      <c r="EW764" s="1"/>
      <c r="EX764" s="1">
        <v>0</v>
      </c>
      <c r="EY764" s="1">
        <v>0</v>
      </c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 t="s">
        <v>222</v>
      </c>
      <c r="GK764" s="1" t="s">
        <v>201</v>
      </c>
      <c r="GL764" s="1">
        <v>999999999</v>
      </c>
      <c r="GM764" s="1"/>
      <c r="GN764" s="1"/>
      <c r="GO764" s="1"/>
      <c r="GP764" s="1">
        <v>1</v>
      </c>
      <c r="GQ764" s="1"/>
    </row>
    <row r="765" spans="1:199" ht="28" customHeight="1">
      <c r="A765" s="1" t="s">
        <v>3991</v>
      </c>
      <c r="B765" s="1" t="s">
        <v>3992</v>
      </c>
      <c r="C765" s="1" t="s">
        <v>3991</v>
      </c>
      <c r="D765" s="1" t="s">
        <v>201</v>
      </c>
      <c r="E765" s="1" t="s">
        <v>3992</v>
      </c>
      <c r="F765" s="1"/>
      <c r="G765" s="1">
        <v>1523</v>
      </c>
      <c r="H765" s="1"/>
      <c r="I765" s="1">
        <v>0</v>
      </c>
      <c r="J765" s="1">
        <v>1</v>
      </c>
      <c r="K765" s="1"/>
      <c r="L765" s="1"/>
      <c r="M765" s="1"/>
      <c r="N765" s="1"/>
      <c r="O765" s="1"/>
      <c r="P765" s="1" t="s">
        <v>3993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 t="s">
        <v>3994</v>
      </c>
      <c r="AJ765" s="1"/>
      <c r="AK765" s="1"/>
      <c r="AL765" s="1"/>
      <c r="AM765" s="1"/>
      <c r="AN765" s="1"/>
      <c r="AO765" s="1"/>
      <c r="AP765" s="1"/>
      <c r="AQ765" s="1"/>
      <c r="AR765" s="1"/>
      <c r="AS765" s="1">
        <v>1</v>
      </c>
      <c r="AT765" s="1">
        <v>1</v>
      </c>
      <c r="AU765" s="1">
        <v>0</v>
      </c>
      <c r="AV765" s="1">
        <v>1</v>
      </c>
      <c r="AW765" s="1">
        <v>0</v>
      </c>
      <c r="AX765" s="1">
        <v>0</v>
      </c>
      <c r="AY765" s="1"/>
      <c r="AZ765" s="1"/>
      <c r="BA765" s="1"/>
      <c r="BB765" s="1">
        <v>-1</v>
      </c>
      <c r="BC765" s="1">
        <v>0</v>
      </c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>
        <v>0</v>
      </c>
      <c r="CT765" s="1" t="s">
        <v>3995</v>
      </c>
      <c r="CU765" s="1"/>
      <c r="CV765" s="1" t="s">
        <v>3996</v>
      </c>
      <c r="CW765" s="1"/>
      <c r="CX765" s="1" t="s">
        <v>3991</v>
      </c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>
        <v>563156</v>
      </c>
      <c r="DU765" s="1"/>
      <c r="DV765" s="1" t="s">
        <v>264</v>
      </c>
      <c r="DW765" s="1" t="s">
        <v>1026</v>
      </c>
      <c r="DX765" s="1">
        <v>4</v>
      </c>
      <c r="DY765" s="1"/>
      <c r="DZ765" s="1">
        <v>1</v>
      </c>
      <c r="EA765" s="1">
        <v>1</v>
      </c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 t="s">
        <v>208</v>
      </c>
      <c r="EP765" s="1" t="s">
        <v>209</v>
      </c>
      <c r="EQ765" s="1" t="s">
        <v>209</v>
      </c>
      <c r="ER765" s="1" t="s">
        <v>209</v>
      </c>
      <c r="ES765" s="1" t="s">
        <v>209</v>
      </c>
      <c r="ET765" s="1">
        <v>2</v>
      </c>
      <c r="EU765" s="1"/>
      <c r="EV765" s="1"/>
      <c r="EW765" s="1"/>
      <c r="EX765" s="1">
        <v>0</v>
      </c>
      <c r="EY765" s="1">
        <v>0</v>
      </c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 t="s">
        <v>222</v>
      </c>
      <c r="GK765" s="1" t="s">
        <v>201</v>
      </c>
      <c r="GL765" s="1">
        <v>999999999</v>
      </c>
      <c r="GM765" s="1"/>
      <c r="GN765" s="1"/>
      <c r="GO765" s="1"/>
      <c r="GP765" s="1">
        <v>1</v>
      </c>
      <c r="GQ765" s="1"/>
    </row>
    <row r="766" spans="1:199" ht="28" customHeight="1">
      <c r="A766" s="1" t="s">
        <v>3997</v>
      </c>
      <c r="B766" s="1" t="s">
        <v>3998</v>
      </c>
      <c r="C766" s="1" t="s">
        <v>3997</v>
      </c>
      <c r="D766" s="1" t="s">
        <v>201</v>
      </c>
      <c r="E766" s="1" t="s">
        <v>3998</v>
      </c>
      <c r="F766" s="1"/>
      <c r="G766" s="1">
        <v>5775</v>
      </c>
      <c r="H766" s="1"/>
      <c r="I766" s="1">
        <v>0</v>
      </c>
      <c r="J766" s="1">
        <v>1</v>
      </c>
      <c r="K766" s="1"/>
      <c r="L766" s="1"/>
      <c r="M766" s="1"/>
      <c r="N766" s="1"/>
      <c r="O766" s="1"/>
      <c r="P766" s="1" t="s">
        <v>3999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 t="s">
        <v>4000</v>
      </c>
      <c r="AJ766" s="1"/>
      <c r="AK766" s="1"/>
      <c r="AL766" s="1"/>
      <c r="AM766" s="1"/>
      <c r="AN766" s="1"/>
      <c r="AO766" s="1"/>
      <c r="AP766" s="1"/>
      <c r="AQ766" s="1"/>
      <c r="AR766" s="1"/>
      <c r="AS766" s="1">
        <v>1</v>
      </c>
      <c r="AT766" s="1">
        <v>1</v>
      </c>
      <c r="AU766" s="1">
        <v>0</v>
      </c>
      <c r="AV766" s="1">
        <v>1</v>
      </c>
      <c r="AW766" s="1">
        <v>0</v>
      </c>
      <c r="AX766" s="1">
        <v>0</v>
      </c>
      <c r="AY766" s="1"/>
      <c r="AZ766" s="1"/>
      <c r="BA766" s="1"/>
      <c r="BB766" s="1">
        <v>-1</v>
      </c>
      <c r="BC766" s="1">
        <v>0</v>
      </c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>
        <v>0</v>
      </c>
      <c r="CT766" s="1" t="s">
        <v>4001</v>
      </c>
      <c r="CU766" s="1"/>
      <c r="CV766" s="1" t="s">
        <v>4002</v>
      </c>
      <c r="CW766" s="1"/>
      <c r="CX766" s="1" t="s">
        <v>3997</v>
      </c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>
        <v>563156</v>
      </c>
      <c r="DU766" s="1"/>
      <c r="DV766" s="1" t="s">
        <v>264</v>
      </c>
      <c r="DW766" s="1" t="s">
        <v>1026</v>
      </c>
      <c r="DX766" s="1">
        <v>4</v>
      </c>
      <c r="DY766" s="1"/>
      <c r="DZ766" s="1">
        <v>1</v>
      </c>
      <c r="EA766" s="1">
        <v>1</v>
      </c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 t="s">
        <v>208</v>
      </c>
      <c r="EP766" s="1" t="s">
        <v>209</v>
      </c>
      <c r="EQ766" s="1" t="s">
        <v>209</v>
      </c>
      <c r="ER766" s="1" t="s">
        <v>209</v>
      </c>
      <c r="ES766" s="1" t="s">
        <v>209</v>
      </c>
      <c r="ET766" s="1">
        <v>2</v>
      </c>
      <c r="EU766" s="1"/>
      <c r="EV766" s="1"/>
      <c r="EW766" s="1"/>
      <c r="EX766" s="1">
        <v>0</v>
      </c>
      <c r="EY766" s="1">
        <v>0</v>
      </c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 t="s">
        <v>222</v>
      </c>
      <c r="GK766" s="1" t="s">
        <v>201</v>
      </c>
      <c r="GL766" s="1">
        <v>999999999</v>
      </c>
      <c r="GM766" s="1"/>
      <c r="GN766" s="1"/>
      <c r="GO766" s="1"/>
      <c r="GP766" s="1">
        <v>1</v>
      </c>
      <c r="GQ766" s="1"/>
    </row>
    <row r="767" spans="1:199" ht="28" customHeight="1">
      <c r="A767" s="1" t="s">
        <v>4003</v>
      </c>
      <c r="B767" s="1" t="s">
        <v>4004</v>
      </c>
      <c r="C767" s="1" t="s">
        <v>4003</v>
      </c>
      <c r="D767" s="1" t="s">
        <v>201</v>
      </c>
      <c r="E767" s="1" t="s">
        <v>4004</v>
      </c>
      <c r="F767" s="1"/>
      <c r="G767" s="1">
        <v>5775</v>
      </c>
      <c r="H767" s="1"/>
      <c r="I767" s="1">
        <v>0</v>
      </c>
      <c r="J767" s="1">
        <v>1</v>
      </c>
      <c r="K767" s="1"/>
      <c r="L767" s="1"/>
      <c r="M767" s="1"/>
      <c r="N767" s="1"/>
      <c r="O767" s="1"/>
      <c r="P767" s="1" t="s">
        <v>4005</v>
      </c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 t="s">
        <v>4006</v>
      </c>
      <c r="AJ767" s="1"/>
      <c r="AK767" s="1"/>
      <c r="AL767" s="1"/>
      <c r="AM767" s="1"/>
      <c r="AN767" s="1"/>
      <c r="AO767" s="1"/>
      <c r="AP767" s="1"/>
      <c r="AQ767" s="1"/>
      <c r="AR767" s="1"/>
      <c r="AS767" s="1">
        <v>1</v>
      </c>
      <c r="AT767" s="1">
        <v>1</v>
      </c>
      <c r="AU767" s="1">
        <v>0</v>
      </c>
      <c r="AV767" s="1">
        <v>1</v>
      </c>
      <c r="AW767" s="1">
        <v>0</v>
      </c>
      <c r="AX767" s="1">
        <v>0</v>
      </c>
      <c r="AY767" s="1"/>
      <c r="AZ767" s="1"/>
      <c r="BA767" s="1"/>
      <c r="BB767" s="1">
        <v>-1</v>
      </c>
      <c r="BC767" s="1">
        <v>0</v>
      </c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>
        <v>0</v>
      </c>
      <c r="CT767" s="1" t="s">
        <v>4007</v>
      </c>
      <c r="CU767" s="1"/>
      <c r="CV767" s="1" t="s">
        <v>4008</v>
      </c>
      <c r="CW767" s="1"/>
      <c r="CX767" s="1" t="s">
        <v>4003</v>
      </c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>
        <v>563156</v>
      </c>
      <c r="DU767" s="1"/>
      <c r="DV767" s="1" t="s">
        <v>264</v>
      </c>
      <c r="DW767" s="1" t="s">
        <v>1026</v>
      </c>
      <c r="DX767" s="1">
        <v>4</v>
      </c>
      <c r="DY767" s="1"/>
      <c r="DZ767" s="1">
        <v>1</v>
      </c>
      <c r="EA767" s="1">
        <v>1</v>
      </c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 t="s">
        <v>208</v>
      </c>
      <c r="EP767" s="1" t="s">
        <v>209</v>
      </c>
      <c r="EQ767" s="1" t="s">
        <v>209</v>
      </c>
      <c r="ER767" s="1" t="s">
        <v>209</v>
      </c>
      <c r="ES767" s="1" t="s">
        <v>209</v>
      </c>
      <c r="ET767" s="1">
        <v>2</v>
      </c>
      <c r="EU767" s="1"/>
      <c r="EV767" s="1"/>
      <c r="EW767" s="1"/>
      <c r="EX767" s="1">
        <v>0</v>
      </c>
      <c r="EY767" s="1">
        <v>0</v>
      </c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 t="s">
        <v>222</v>
      </c>
      <c r="GK767" s="1" t="s">
        <v>201</v>
      </c>
      <c r="GL767" s="1">
        <v>999999999</v>
      </c>
      <c r="GM767" s="1"/>
      <c r="GN767" s="1"/>
      <c r="GO767" s="1"/>
      <c r="GP767" s="1">
        <v>1</v>
      </c>
      <c r="GQ767" s="1"/>
    </row>
    <row r="768" spans="1:199" ht="28" customHeight="1">
      <c r="A768" s="1" t="s">
        <v>4009</v>
      </c>
      <c r="B768" s="1" t="s">
        <v>4010</v>
      </c>
      <c r="C768" s="1" t="s">
        <v>4009</v>
      </c>
      <c r="D768" s="1" t="s">
        <v>201</v>
      </c>
      <c r="E768" s="1" t="s">
        <v>4010</v>
      </c>
      <c r="F768" s="1"/>
      <c r="G768" s="1">
        <v>3990</v>
      </c>
      <c r="H768" s="1"/>
      <c r="I768" s="1">
        <v>0</v>
      </c>
      <c r="J768" s="1">
        <v>1</v>
      </c>
      <c r="K768" s="1"/>
      <c r="L768" s="1"/>
      <c r="M768" s="1"/>
      <c r="N768" s="1"/>
      <c r="O768" s="1"/>
      <c r="P768" s="1" t="s">
        <v>4011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 t="s">
        <v>4012</v>
      </c>
      <c r="AJ768" s="1"/>
      <c r="AK768" s="1"/>
      <c r="AL768" s="1"/>
      <c r="AM768" s="1"/>
      <c r="AN768" s="1"/>
      <c r="AO768" s="1"/>
      <c r="AP768" s="1"/>
      <c r="AQ768" s="1"/>
      <c r="AR768" s="1"/>
      <c r="AS768" s="1">
        <v>1</v>
      </c>
      <c r="AT768" s="1">
        <v>1</v>
      </c>
      <c r="AU768" s="1">
        <v>0</v>
      </c>
      <c r="AV768" s="1">
        <v>1</v>
      </c>
      <c r="AW768" s="1">
        <v>0</v>
      </c>
      <c r="AX768" s="1">
        <v>0</v>
      </c>
      <c r="AY768" s="1"/>
      <c r="AZ768" s="1"/>
      <c r="BA768" s="1"/>
      <c r="BB768" s="1">
        <v>-1</v>
      </c>
      <c r="BC768" s="1">
        <v>0</v>
      </c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>
        <v>0</v>
      </c>
      <c r="CT768" s="1" t="s">
        <v>4013</v>
      </c>
      <c r="CU768" s="1"/>
      <c r="CV768" s="1" t="s">
        <v>4014</v>
      </c>
      <c r="CW768" s="1"/>
      <c r="CX768" s="1" t="s">
        <v>4009</v>
      </c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>
        <v>563156</v>
      </c>
      <c r="DU768" s="1"/>
      <c r="DV768" s="1" t="s">
        <v>264</v>
      </c>
      <c r="DW768" s="1" t="s">
        <v>1026</v>
      </c>
      <c r="DX768" s="1">
        <v>4</v>
      </c>
      <c r="DY768" s="1"/>
      <c r="DZ768" s="1">
        <v>1</v>
      </c>
      <c r="EA768" s="1">
        <v>1</v>
      </c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 t="s">
        <v>208</v>
      </c>
      <c r="EP768" s="1" t="s">
        <v>209</v>
      </c>
      <c r="EQ768" s="1" t="s">
        <v>209</v>
      </c>
      <c r="ER768" s="1" t="s">
        <v>209</v>
      </c>
      <c r="ES768" s="1" t="s">
        <v>209</v>
      </c>
      <c r="ET768" s="1">
        <v>2</v>
      </c>
      <c r="EU768" s="1"/>
      <c r="EV768" s="1"/>
      <c r="EW768" s="1"/>
      <c r="EX768" s="1">
        <v>0</v>
      </c>
      <c r="EY768" s="1">
        <v>0</v>
      </c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 t="s">
        <v>222</v>
      </c>
      <c r="GK768" s="1" t="s">
        <v>201</v>
      </c>
      <c r="GL768" s="1">
        <v>999999999</v>
      </c>
      <c r="GM768" s="1"/>
      <c r="GN768" s="1"/>
      <c r="GO768" s="1"/>
      <c r="GP768" s="1">
        <v>1</v>
      </c>
      <c r="GQ768" s="1"/>
    </row>
    <row r="769" spans="1:199" ht="28" customHeight="1">
      <c r="A769" s="1" t="s">
        <v>4015</v>
      </c>
      <c r="B769" s="1" t="s">
        <v>4016</v>
      </c>
      <c r="C769" s="1" t="s">
        <v>4015</v>
      </c>
      <c r="D769" s="1" t="s">
        <v>201</v>
      </c>
      <c r="E769" s="1" t="s">
        <v>4016</v>
      </c>
      <c r="F769" s="1"/>
      <c r="G769" s="1">
        <v>13650</v>
      </c>
      <c r="H769" s="1"/>
      <c r="I769" s="1">
        <v>0</v>
      </c>
      <c r="J769" s="1">
        <v>1</v>
      </c>
      <c r="K769" s="1"/>
      <c r="L769" s="1"/>
      <c r="M769" s="1"/>
      <c r="N769" s="1"/>
      <c r="O769" s="1"/>
      <c r="P769" s="1" t="s">
        <v>4017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 t="s">
        <v>4018</v>
      </c>
      <c r="AJ769" s="1"/>
      <c r="AK769" s="1"/>
      <c r="AL769" s="1"/>
      <c r="AM769" s="1"/>
      <c r="AN769" s="1"/>
      <c r="AO769" s="1"/>
      <c r="AP769" s="1"/>
      <c r="AQ769" s="1"/>
      <c r="AR769" s="1"/>
      <c r="AS769" s="1">
        <v>1</v>
      </c>
      <c r="AT769" s="1">
        <v>1</v>
      </c>
      <c r="AU769" s="1">
        <v>0</v>
      </c>
      <c r="AV769" s="1">
        <v>1</v>
      </c>
      <c r="AW769" s="1">
        <v>0</v>
      </c>
      <c r="AX769" s="1">
        <v>0</v>
      </c>
      <c r="AY769" s="1"/>
      <c r="AZ769" s="1"/>
      <c r="BA769" s="1"/>
      <c r="BB769" s="1">
        <v>-1</v>
      </c>
      <c r="BC769" s="1">
        <v>0</v>
      </c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>
        <v>0</v>
      </c>
      <c r="CT769" s="1" t="s">
        <v>4019</v>
      </c>
      <c r="CU769" s="1"/>
      <c r="CV769" s="1" t="s">
        <v>4020</v>
      </c>
      <c r="CW769" s="1"/>
      <c r="CX769" s="1" t="s">
        <v>4015</v>
      </c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>
        <v>563156</v>
      </c>
      <c r="DU769" s="1"/>
      <c r="DV769" s="1" t="s">
        <v>264</v>
      </c>
      <c r="DW769" s="1" t="s">
        <v>1026</v>
      </c>
      <c r="DX769" s="1">
        <v>4</v>
      </c>
      <c r="DY769" s="1"/>
      <c r="DZ769" s="1">
        <v>1</v>
      </c>
      <c r="EA769" s="1">
        <v>1</v>
      </c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 t="s">
        <v>208</v>
      </c>
      <c r="EP769" s="1" t="s">
        <v>209</v>
      </c>
      <c r="EQ769" s="1" t="s">
        <v>209</v>
      </c>
      <c r="ER769" s="1" t="s">
        <v>209</v>
      </c>
      <c r="ES769" s="1" t="s">
        <v>209</v>
      </c>
      <c r="ET769" s="1">
        <v>2</v>
      </c>
      <c r="EU769" s="1"/>
      <c r="EV769" s="1"/>
      <c r="EW769" s="1"/>
      <c r="EX769" s="1">
        <v>0</v>
      </c>
      <c r="EY769" s="1">
        <v>0</v>
      </c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 t="s">
        <v>222</v>
      </c>
      <c r="GK769" s="1" t="s">
        <v>201</v>
      </c>
      <c r="GL769" s="1">
        <v>999999999</v>
      </c>
      <c r="GM769" s="1"/>
      <c r="GN769" s="1"/>
      <c r="GO769" s="1"/>
      <c r="GP769" s="1">
        <v>1</v>
      </c>
      <c r="GQ769" s="1"/>
    </row>
    <row r="770" spans="1:199" ht="28" customHeight="1">
      <c r="A770" s="1" t="s">
        <v>4021</v>
      </c>
      <c r="B770" s="1" t="s">
        <v>4022</v>
      </c>
      <c r="C770" s="1" t="s">
        <v>4021</v>
      </c>
      <c r="D770" s="1" t="s">
        <v>201</v>
      </c>
      <c r="E770" s="1" t="s">
        <v>4022</v>
      </c>
      <c r="F770" s="1"/>
      <c r="G770" s="1">
        <v>15750</v>
      </c>
      <c r="H770" s="1"/>
      <c r="I770" s="1">
        <v>0</v>
      </c>
      <c r="J770" s="1">
        <v>1</v>
      </c>
      <c r="K770" s="1"/>
      <c r="L770" s="1"/>
      <c r="M770" s="1"/>
      <c r="N770" s="1"/>
      <c r="O770" s="1"/>
      <c r="P770" s="1" t="s">
        <v>4023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 t="s">
        <v>4024</v>
      </c>
      <c r="AJ770" s="1"/>
      <c r="AK770" s="1"/>
      <c r="AL770" s="1"/>
      <c r="AM770" s="1"/>
      <c r="AN770" s="1"/>
      <c r="AO770" s="1"/>
      <c r="AP770" s="1"/>
      <c r="AQ770" s="1"/>
      <c r="AR770" s="1"/>
      <c r="AS770" s="1">
        <v>1</v>
      </c>
      <c r="AT770" s="1">
        <v>1</v>
      </c>
      <c r="AU770" s="1">
        <v>0</v>
      </c>
      <c r="AV770" s="1">
        <v>1</v>
      </c>
      <c r="AW770" s="1">
        <v>0</v>
      </c>
      <c r="AX770" s="1">
        <v>0</v>
      </c>
      <c r="AY770" s="1"/>
      <c r="AZ770" s="1"/>
      <c r="BA770" s="1"/>
      <c r="BB770" s="1">
        <v>-1</v>
      </c>
      <c r="BC770" s="1">
        <v>0</v>
      </c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>
        <v>0</v>
      </c>
      <c r="CT770" s="1" t="s">
        <v>4025</v>
      </c>
      <c r="CU770" s="1"/>
      <c r="CV770" s="1" t="s">
        <v>4026</v>
      </c>
      <c r="CW770" s="1"/>
      <c r="CX770" s="1" t="s">
        <v>4021</v>
      </c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>
        <v>563156</v>
      </c>
      <c r="DU770" s="1"/>
      <c r="DV770" s="1" t="s">
        <v>264</v>
      </c>
      <c r="DW770" s="1" t="s">
        <v>1026</v>
      </c>
      <c r="DX770" s="1">
        <v>4</v>
      </c>
      <c r="DY770" s="1"/>
      <c r="DZ770" s="1">
        <v>1</v>
      </c>
      <c r="EA770" s="1">
        <v>1</v>
      </c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 t="s">
        <v>208</v>
      </c>
      <c r="EP770" s="1" t="s">
        <v>209</v>
      </c>
      <c r="EQ770" s="1" t="s">
        <v>209</v>
      </c>
      <c r="ER770" s="1" t="s">
        <v>209</v>
      </c>
      <c r="ES770" s="1" t="s">
        <v>209</v>
      </c>
      <c r="ET770" s="1">
        <v>2</v>
      </c>
      <c r="EU770" s="1"/>
      <c r="EV770" s="1"/>
      <c r="EW770" s="1"/>
      <c r="EX770" s="1">
        <v>0</v>
      </c>
      <c r="EY770" s="1">
        <v>0</v>
      </c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 t="s">
        <v>222</v>
      </c>
      <c r="GK770" s="1" t="s">
        <v>201</v>
      </c>
      <c r="GL770" s="1">
        <v>999999999</v>
      </c>
      <c r="GM770" s="1"/>
      <c r="GN770" s="1"/>
      <c r="GO770" s="1"/>
      <c r="GP770" s="1">
        <v>1</v>
      </c>
      <c r="GQ770" s="1"/>
    </row>
    <row r="771" spans="1:199" ht="28" customHeight="1">
      <c r="A771" s="1" t="s">
        <v>4027</v>
      </c>
      <c r="B771" s="1" t="s">
        <v>4028</v>
      </c>
      <c r="C771" s="1" t="s">
        <v>4027</v>
      </c>
      <c r="D771" s="1" t="s">
        <v>201</v>
      </c>
      <c r="E771" s="1" t="s">
        <v>4028</v>
      </c>
      <c r="F771" s="1"/>
      <c r="G771" s="1">
        <v>7350</v>
      </c>
      <c r="H771" s="1"/>
      <c r="I771" s="1">
        <v>0</v>
      </c>
      <c r="J771" s="1">
        <v>1</v>
      </c>
      <c r="K771" s="1"/>
      <c r="L771" s="1"/>
      <c r="M771" s="1"/>
      <c r="N771" s="1"/>
      <c r="O771" s="1"/>
      <c r="P771" s="1" t="s">
        <v>4029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 t="s">
        <v>4030</v>
      </c>
      <c r="AJ771" s="1"/>
      <c r="AK771" s="1"/>
      <c r="AL771" s="1"/>
      <c r="AM771" s="1"/>
      <c r="AN771" s="1"/>
      <c r="AO771" s="1"/>
      <c r="AP771" s="1"/>
      <c r="AQ771" s="1"/>
      <c r="AR771" s="1"/>
      <c r="AS771" s="1">
        <v>1</v>
      </c>
      <c r="AT771" s="1">
        <v>1</v>
      </c>
      <c r="AU771" s="1">
        <v>0</v>
      </c>
      <c r="AV771" s="1">
        <v>1</v>
      </c>
      <c r="AW771" s="1">
        <v>0</v>
      </c>
      <c r="AX771" s="1">
        <v>0</v>
      </c>
      <c r="AY771" s="1"/>
      <c r="AZ771" s="1"/>
      <c r="BA771" s="1"/>
      <c r="BB771" s="1">
        <v>-1</v>
      </c>
      <c r="BC771" s="1">
        <v>0</v>
      </c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>
        <v>0</v>
      </c>
      <c r="CT771" s="1" t="s">
        <v>4031</v>
      </c>
      <c r="CU771" s="1"/>
      <c r="CV771" s="1" t="s">
        <v>4032</v>
      </c>
      <c r="CW771" s="1"/>
      <c r="CX771" s="1" t="s">
        <v>4027</v>
      </c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>
        <v>563156</v>
      </c>
      <c r="DU771" s="1"/>
      <c r="DV771" s="1" t="s">
        <v>264</v>
      </c>
      <c r="DW771" s="1" t="s">
        <v>1026</v>
      </c>
      <c r="DX771" s="1">
        <v>4</v>
      </c>
      <c r="DY771" s="1"/>
      <c r="DZ771" s="1">
        <v>1</v>
      </c>
      <c r="EA771" s="1">
        <v>1</v>
      </c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 t="s">
        <v>208</v>
      </c>
      <c r="EP771" s="1" t="s">
        <v>209</v>
      </c>
      <c r="EQ771" s="1" t="s">
        <v>209</v>
      </c>
      <c r="ER771" s="1" t="s">
        <v>209</v>
      </c>
      <c r="ES771" s="1" t="s">
        <v>209</v>
      </c>
      <c r="ET771" s="1">
        <v>2</v>
      </c>
      <c r="EU771" s="1"/>
      <c r="EV771" s="1"/>
      <c r="EW771" s="1"/>
      <c r="EX771" s="1">
        <v>0</v>
      </c>
      <c r="EY771" s="1">
        <v>0</v>
      </c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 t="s">
        <v>222</v>
      </c>
      <c r="GK771" s="1" t="s">
        <v>201</v>
      </c>
      <c r="GL771" s="1">
        <v>999999999</v>
      </c>
      <c r="GM771" s="1"/>
      <c r="GN771" s="1"/>
      <c r="GO771" s="1"/>
      <c r="GP771" s="1">
        <v>1</v>
      </c>
      <c r="GQ771" s="1"/>
    </row>
    <row r="772" spans="1:199" ht="28" customHeight="1">
      <c r="A772" s="1" t="s">
        <v>4033</v>
      </c>
      <c r="B772" s="1" t="s">
        <v>4034</v>
      </c>
      <c r="C772" s="1" t="s">
        <v>4033</v>
      </c>
      <c r="D772" s="1" t="s">
        <v>201</v>
      </c>
      <c r="E772" s="1" t="s">
        <v>4034</v>
      </c>
      <c r="F772" s="1"/>
      <c r="G772" s="1">
        <v>3780</v>
      </c>
      <c r="H772" s="1"/>
      <c r="I772" s="1">
        <v>0</v>
      </c>
      <c r="J772" s="1">
        <v>1</v>
      </c>
      <c r="K772" s="1"/>
      <c r="L772" s="1"/>
      <c r="M772" s="1"/>
      <c r="N772" s="1"/>
      <c r="O772" s="1"/>
      <c r="P772" s="1" t="s">
        <v>4035</v>
      </c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 t="s">
        <v>4036</v>
      </c>
      <c r="AJ772" s="1"/>
      <c r="AK772" s="1"/>
      <c r="AL772" s="1"/>
      <c r="AM772" s="1"/>
      <c r="AN772" s="1"/>
      <c r="AO772" s="1"/>
      <c r="AP772" s="1"/>
      <c r="AQ772" s="1"/>
      <c r="AR772" s="1"/>
      <c r="AS772" s="1">
        <v>1</v>
      </c>
      <c r="AT772" s="1">
        <v>1</v>
      </c>
      <c r="AU772" s="1">
        <v>0</v>
      </c>
      <c r="AV772" s="1">
        <v>1</v>
      </c>
      <c r="AW772" s="1">
        <v>0</v>
      </c>
      <c r="AX772" s="1">
        <v>0</v>
      </c>
      <c r="AY772" s="1"/>
      <c r="AZ772" s="1"/>
      <c r="BA772" s="1"/>
      <c r="BB772" s="1">
        <v>-1</v>
      </c>
      <c r="BC772" s="1">
        <v>0</v>
      </c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>
        <v>0</v>
      </c>
      <c r="CT772" s="1" t="s">
        <v>4037</v>
      </c>
      <c r="CU772" s="1"/>
      <c r="CV772" s="1" t="s">
        <v>4038</v>
      </c>
      <c r="CW772" s="1"/>
      <c r="CX772" s="1" t="s">
        <v>4033</v>
      </c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>
        <v>563156</v>
      </c>
      <c r="DU772" s="1"/>
      <c r="DV772" s="1" t="s">
        <v>264</v>
      </c>
      <c r="DW772" s="1" t="s">
        <v>1026</v>
      </c>
      <c r="DX772" s="1">
        <v>4</v>
      </c>
      <c r="DY772" s="1"/>
      <c r="DZ772" s="1">
        <v>1</v>
      </c>
      <c r="EA772" s="1">
        <v>1</v>
      </c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 t="s">
        <v>208</v>
      </c>
      <c r="EP772" s="1" t="s">
        <v>209</v>
      </c>
      <c r="EQ772" s="1" t="s">
        <v>209</v>
      </c>
      <c r="ER772" s="1" t="s">
        <v>209</v>
      </c>
      <c r="ES772" s="1" t="s">
        <v>209</v>
      </c>
      <c r="ET772" s="1">
        <v>2</v>
      </c>
      <c r="EU772" s="1"/>
      <c r="EV772" s="1"/>
      <c r="EW772" s="1"/>
      <c r="EX772" s="1">
        <v>0</v>
      </c>
      <c r="EY772" s="1">
        <v>0</v>
      </c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 t="s">
        <v>222</v>
      </c>
      <c r="GK772" s="1" t="s">
        <v>201</v>
      </c>
      <c r="GL772" s="1">
        <v>999999999</v>
      </c>
      <c r="GM772" s="1"/>
      <c r="GN772" s="1"/>
      <c r="GO772" s="1"/>
      <c r="GP772" s="1">
        <v>1</v>
      </c>
      <c r="GQ772" s="1"/>
    </row>
    <row r="773" spans="1:199" ht="28" customHeight="1">
      <c r="A773" s="1" t="s">
        <v>4045</v>
      </c>
      <c r="B773" s="1" t="s">
        <v>4046</v>
      </c>
      <c r="C773" s="1" t="s">
        <v>4045</v>
      </c>
      <c r="D773" s="1" t="s">
        <v>201</v>
      </c>
      <c r="E773" s="1" t="s">
        <v>4046</v>
      </c>
      <c r="F773" s="1"/>
      <c r="G773" s="1">
        <v>1470</v>
      </c>
      <c r="H773" s="1"/>
      <c r="I773" s="1">
        <v>0</v>
      </c>
      <c r="J773" s="1">
        <v>1</v>
      </c>
      <c r="K773" s="1"/>
      <c r="L773" s="1"/>
      <c r="M773" s="1"/>
      <c r="N773" s="1"/>
      <c r="O773" s="1"/>
      <c r="P773" s="1" t="s">
        <v>4047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 t="s">
        <v>4048</v>
      </c>
      <c r="AJ773" s="1"/>
      <c r="AK773" s="1"/>
      <c r="AL773" s="1"/>
      <c r="AM773" s="1"/>
      <c r="AN773" s="1"/>
      <c r="AO773" s="1"/>
      <c r="AP773" s="1"/>
      <c r="AQ773" s="1"/>
      <c r="AR773" s="1"/>
      <c r="AS773" s="1">
        <v>1</v>
      </c>
      <c r="AT773" s="1">
        <v>1</v>
      </c>
      <c r="AU773" s="1">
        <v>0</v>
      </c>
      <c r="AV773" s="1">
        <v>1</v>
      </c>
      <c r="AW773" s="1">
        <v>0</v>
      </c>
      <c r="AX773" s="1">
        <v>0</v>
      </c>
      <c r="AY773" s="1"/>
      <c r="AZ773" s="1"/>
      <c r="BA773" s="1"/>
      <c r="BB773" s="1">
        <v>-1</v>
      </c>
      <c r="BC773" s="1">
        <v>0</v>
      </c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>
        <v>0</v>
      </c>
      <c r="CT773" s="1" t="s">
        <v>4049</v>
      </c>
      <c r="CU773" s="1"/>
      <c r="CV773" s="1" t="s">
        <v>4050</v>
      </c>
      <c r="CW773" s="1"/>
      <c r="CX773" s="1" t="s">
        <v>4045</v>
      </c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>
        <v>563156</v>
      </c>
      <c r="DU773" s="1"/>
      <c r="DV773" s="1" t="s">
        <v>264</v>
      </c>
      <c r="DW773" s="1" t="s">
        <v>1026</v>
      </c>
      <c r="DX773" s="1">
        <v>4</v>
      </c>
      <c r="DY773" s="1"/>
      <c r="DZ773" s="1">
        <v>1</v>
      </c>
      <c r="EA773" s="1">
        <v>1</v>
      </c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 t="s">
        <v>208</v>
      </c>
      <c r="EP773" s="1" t="s">
        <v>209</v>
      </c>
      <c r="EQ773" s="1" t="s">
        <v>209</v>
      </c>
      <c r="ER773" s="1" t="s">
        <v>209</v>
      </c>
      <c r="ES773" s="1" t="s">
        <v>209</v>
      </c>
      <c r="ET773" s="1">
        <v>2</v>
      </c>
      <c r="EU773" s="1"/>
      <c r="EV773" s="1"/>
      <c r="EW773" s="1"/>
      <c r="EX773" s="1">
        <v>0</v>
      </c>
      <c r="EY773" s="1">
        <v>0</v>
      </c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 t="s">
        <v>222</v>
      </c>
      <c r="GK773" s="1" t="s">
        <v>201</v>
      </c>
      <c r="GL773" s="1">
        <v>999999999</v>
      </c>
      <c r="GM773" s="1"/>
      <c r="GN773" s="1"/>
      <c r="GO773" s="1"/>
      <c r="GP773" s="1">
        <v>1</v>
      </c>
      <c r="GQ773" s="1"/>
    </row>
    <row r="774" spans="1:199" ht="28" customHeight="1">
      <c r="A774" s="1" t="s">
        <v>4039</v>
      </c>
      <c r="B774" s="1" t="s">
        <v>4040</v>
      </c>
      <c r="C774" s="1" t="s">
        <v>4039</v>
      </c>
      <c r="D774" s="1" t="s">
        <v>201</v>
      </c>
      <c r="E774" s="1" t="s">
        <v>4040</v>
      </c>
      <c r="F774" s="1"/>
      <c r="G774" s="1">
        <v>3990</v>
      </c>
      <c r="H774" s="1"/>
      <c r="I774" s="1">
        <v>0</v>
      </c>
      <c r="J774" s="1">
        <v>1</v>
      </c>
      <c r="K774" s="1"/>
      <c r="L774" s="1"/>
      <c r="M774" s="1"/>
      <c r="N774" s="1"/>
      <c r="O774" s="1"/>
      <c r="P774" s="1" t="s">
        <v>4041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 t="s">
        <v>4042</v>
      </c>
      <c r="AJ774" s="1"/>
      <c r="AK774" s="1"/>
      <c r="AL774" s="1"/>
      <c r="AM774" s="1"/>
      <c r="AN774" s="1"/>
      <c r="AO774" s="1"/>
      <c r="AP774" s="1"/>
      <c r="AQ774" s="1"/>
      <c r="AR774" s="1"/>
      <c r="AS774" s="1">
        <v>1</v>
      </c>
      <c r="AT774" s="1">
        <v>1</v>
      </c>
      <c r="AU774" s="1">
        <v>0</v>
      </c>
      <c r="AV774" s="1">
        <v>1</v>
      </c>
      <c r="AW774" s="1">
        <v>0</v>
      </c>
      <c r="AX774" s="1">
        <v>0</v>
      </c>
      <c r="AY774" s="1"/>
      <c r="AZ774" s="1"/>
      <c r="BA774" s="1"/>
      <c r="BB774" s="1">
        <v>-1</v>
      </c>
      <c r="BC774" s="1">
        <v>0</v>
      </c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>
        <v>0</v>
      </c>
      <c r="CT774" s="1" t="s">
        <v>4043</v>
      </c>
      <c r="CU774" s="1"/>
      <c r="CV774" s="1" t="s">
        <v>4044</v>
      </c>
      <c r="CW774" s="1"/>
      <c r="CX774" s="1" t="s">
        <v>4039</v>
      </c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>
        <v>563156</v>
      </c>
      <c r="DU774" s="1"/>
      <c r="DV774" s="1" t="s">
        <v>264</v>
      </c>
      <c r="DW774" s="1" t="s">
        <v>1026</v>
      </c>
      <c r="DX774" s="1">
        <v>4</v>
      </c>
      <c r="DY774" s="1"/>
      <c r="DZ774" s="1">
        <v>1</v>
      </c>
      <c r="EA774" s="1">
        <v>1</v>
      </c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 t="s">
        <v>208</v>
      </c>
      <c r="EP774" s="1" t="s">
        <v>209</v>
      </c>
      <c r="EQ774" s="1" t="s">
        <v>209</v>
      </c>
      <c r="ER774" s="1" t="s">
        <v>209</v>
      </c>
      <c r="ES774" s="1" t="s">
        <v>209</v>
      </c>
      <c r="ET774" s="1">
        <v>2</v>
      </c>
      <c r="EU774" s="1"/>
      <c r="EV774" s="1"/>
      <c r="EW774" s="1"/>
      <c r="EX774" s="1">
        <v>0</v>
      </c>
      <c r="EY774" s="1">
        <v>0</v>
      </c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 t="s">
        <v>222</v>
      </c>
      <c r="GK774" s="1" t="s">
        <v>201</v>
      </c>
      <c r="GL774" s="1">
        <v>999999999</v>
      </c>
      <c r="GM774" s="1"/>
      <c r="GN774" s="1"/>
      <c r="GO774" s="1"/>
      <c r="GP774" s="1">
        <v>1</v>
      </c>
      <c r="GQ774" s="1"/>
    </row>
    <row r="775" spans="1:199" ht="28" customHeight="1">
      <c r="A775" s="1" t="s">
        <v>4051</v>
      </c>
      <c r="B775" s="1" t="s">
        <v>4052</v>
      </c>
      <c r="C775" s="1" t="s">
        <v>4051</v>
      </c>
      <c r="D775" s="1" t="s">
        <v>201</v>
      </c>
      <c r="E775" s="1" t="s">
        <v>4052</v>
      </c>
      <c r="F775" s="1"/>
      <c r="G775" s="1">
        <v>4410</v>
      </c>
      <c r="H775" s="1"/>
      <c r="I775" s="1">
        <v>0</v>
      </c>
      <c r="J775" s="1">
        <v>1</v>
      </c>
      <c r="K775" s="1"/>
      <c r="L775" s="1"/>
      <c r="M775" s="1"/>
      <c r="N775" s="1"/>
      <c r="O775" s="1"/>
      <c r="P775" s="1" t="s">
        <v>4053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 t="s">
        <v>4054</v>
      </c>
      <c r="AJ775" s="1"/>
      <c r="AK775" s="1"/>
      <c r="AL775" s="1"/>
      <c r="AM775" s="1"/>
      <c r="AN775" s="1"/>
      <c r="AO775" s="1"/>
      <c r="AP775" s="1"/>
      <c r="AQ775" s="1"/>
      <c r="AR775" s="1"/>
      <c r="AS775" s="1">
        <v>1</v>
      </c>
      <c r="AT775" s="1">
        <v>1</v>
      </c>
      <c r="AU775" s="1">
        <v>0</v>
      </c>
      <c r="AV775" s="1">
        <v>1</v>
      </c>
      <c r="AW775" s="1">
        <v>0</v>
      </c>
      <c r="AX775" s="1">
        <v>0</v>
      </c>
      <c r="AY775" s="1"/>
      <c r="AZ775" s="1"/>
      <c r="BA775" s="1"/>
      <c r="BB775" s="1">
        <v>-1</v>
      </c>
      <c r="BC775" s="1">
        <v>0</v>
      </c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>
        <v>0</v>
      </c>
      <c r="CT775" s="1" t="s">
        <v>4055</v>
      </c>
      <c r="CU775" s="1"/>
      <c r="CV775" s="1" t="s">
        <v>4056</v>
      </c>
      <c r="CW775" s="1"/>
      <c r="CX775" s="1" t="s">
        <v>4051</v>
      </c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>
        <v>563156</v>
      </c>
      <c r="DU775" s="1"/>
      <c r="DV775" s="1" t="s">
        <v>264</v>
      </c>
      <c r="DW775" s="1" t="s">
        <v>1026</v>
      </c>
      <c r="DX775" s="1">
        <v>4</v>
      </c>
      <c r="DY775" s="1"/>
      <c r="DZ775" s="1">
        <v>1</v>
      </c>
      <c r="EA775" s="1">
        <v>1</v>
      </c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 t="s">
        <v>208</v>
      </c>
      <c r="EP775" s="1" t="s">
        <v>209</v>
      </c>
      <c r="EQ775" s="1" t="s">
        <v>209</v>
      </c>
      <c r="ER775" s="1" t="s">
        <v>209</v>
      </c>
      <c r="ES775" s="1" t="s">
        <v>209</v>
      </c>
      <c r="ET775" s="1">
        <v>2</v>
      </c>
      <c r="EU775" s="1"/>
      <c r="EV775" s="1"/>
      <c r="EW775" s="1"/>
      <c r="EX775" s="1">
        <v>0</v>
      </c>
      <c r="EY775" s="1">
        <v>0</v>
      </c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 t="s">
        <v>222</v>
      </c>
      <c r="GK775" s="1" t="s">
        <v>201</v>
      </c>
      <c r="GL775" s="1">
        <v>999999999</v>
      </c>
      <c r="GM775" s="1"/>
      <c r="GN775" s="1"/>
      <c r="GO775" s="1"/>
      <c r="GP775" s="1">
        <v>1</v>
      </c>
      <c r="GQ775" s="1"/>
    </row>
    <row r="776" spans="1:199" ht="28" customHeight="1">
      <c r="A776" s="1" t="s">
        <v>4057</v>
      </c>
      <c r="B776" s="1" t="s">
        <v>4058</v>
      </c>
      <c r="C776" s="1" t="s">
        <v>4057</v>
      </c>
      <c r="D776" s="1" t="s">
        <v>201</v>
      </c>
      <c r="E776" s="1" t="s">
        <v>4058</v>
      </c>
      <c r="F776" s="1"/>
      <c r="G776" s="1">
        <v>4935</v>
      </c>
      <c r="H776" s="1"/>
      <c r="I776" s="1">
        <v>0</v>
      </c>
      <c r="J776" s="1">
        <v>1</v>
      </c>
      <c r="K776" s="1"/>
      <c r="L776" s="1"/>
      <c r="M776" s="1"/>
      <c r="N776" s="1"/>
      <c r="O776" s="1"/>
      <c r="P776" s="1" t="s">
        <v>4059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 t="s">
        <v>4060</v>
      </c>
      <c r="AJ776" s="1"/>
      <c r="AK776" s="1"/>
      <c r="AL776" s="1"/>
      <c r="AM776" s="1"/>
      <c r="AN776" s="1"/>
      <c r="AO776" s="1"/>
      <c r="AP776" s="1"/>
      <c r="AQ776" s="1"/>
      <c r="AR776" s="1"/>
      <c r="AS776" s="1">
        <v>1</v>
      </c>
      <c r="AT776" s="1">
        <v>1</v>
      </c>
      <c r="AU776" s="1">
        <v>0</v>
      </c>
      <c r="AV776" s="1">
        <v>1</v>
      </c>
      <c r="AW776" s="1">
        <v>0</v>
      </c>
      <c r="AX776" s="1">
        <v>0</v>
      </c>
      <c r="AY776" s="1"/>
      <c r="AZ776" s="1"/>
      <c r="BA776" s="1"/>
      <c r="BB776" s="1">
        <v>-1</v>
      </c>
      <c r="BC776" s="1">
        <v>0</v>
      </c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>
        <v>0</v>
      </c>
      <c r="CT776" s="1" t="s">
        <v>4061</v>
      </c>
      <c r="CU776" s="1"/>
      <c r="CV776" s="1" t="s">
        <v>4062</v>
      </c>
      <c r="CW776" s="1"/>
      <c r="CX776" s="1" t="s">
        <v>4057</v>
      </c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>
        <v>563156</v>
      </c>
      <c r="DU776" s="1"/>
      <c r="DV776" s="1" t="s">
        <v>264</v>
      </c>
      <c r="DW776" s="1" t="s">
        <v>1026</v>
      </c>
      <c r="DX776" s="1">
        <v>4</v>
      </c>
      <c r="DY776" s="1"/>
      <c r="DZ776" s="1">
        <v>1</v>
      </c>
      <c r="EA776" s="1">
        <v>1</v>
      </c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 t="s">
        <v>208</v>
      </c>
      <c r="EP776" s="1" t="s">
        <v>209</v>
      </c>
      <c r="EQ776" s="1" t="s">
        <v>209</v>
      </c>
      <c r="ER776" s="1" t="s">
        <v>209</v>
      </c>
      <c r="ES776" s="1" t="s">
        <v>209</v>
      </c>
      <c r="ET776" s="1">
        <v>2</v>
      </c>
      <c r="EU776" s="1"/>
      <c r="EV776" s="1"/>
      <c r="EW776" s="1"/>
      <c r="EX776" s="1">
        <v>0</v>
      </c>
      <c r="EY776" s="1">
        <v>0</v>
      </c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 t="s">
        <v>222</v>
      </c>
      <c r="GK776" s="1" t="s">
        <v>201</v>
      </c>
      <c r="GL776" s="1">
        <v>999999999</v>
      </c>
      <c r="GM776" s="1"/>
      <c r="GN776" s="1"/>
      <c r="GO776" s="1"/>
      <c r="GP776" s="1">
        <v>1</v>
      </c>
      <c r="GQ776" s="1"/>
    </row>
    <row r="777" spans="1:199" ht="28" customHeight="1">
      <c r="A777" s="1" t="s">
        <v>4063</v>
      </c>
      <c r="B777" s="1" t="s">
        <v>4064</v>
      </c>
      <c r="C777" s="1" t="s">
        <v>4063</v>
      </c>
      <c r="D777" s="1" t="s">
        <v>201</v>
      </c>
      <c r="E777" s="1" t="s">
        <v>4064</v>
      </c>
      <c r="F777" s="1"/>
      <c r="G777" s="1">
        <v>4725</v>
      </c>
      <c r="H777" s="1"/>
      <c r="I777" s="1">
        <v>0</v>
      </c>
      <c r="J777" s="1">
        <v>1</v>
      </c>
      <c r="K777" s="1"/>
      <c r="L777" s="1"/>
      <c r="M777" s="1"/>
      <c r="N777" s="1"/>
      <c r="O777" s="1"/>
      <c r="P777" s="1" t="s">
        <v>4065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 t="s">
        <v>4066</v>
      </c>
      <c r="AJ777" s="1"/>
      <c r="AK777" s="1"/>
      <c r="AL777" s="1"/>
      <c r="AM777" s="1"/>
      <c r="AN777" s="1"/>
      <c r="AO777" s="1"/>
      <c r="AP777" s="1"/>
      <c r="AQ777" s="1"/>
      <c r="AR777" s="1"/>
      <c r="AS777" s="1">
        <v>1</v>
      </c>
      <c r="AT777" s="1">
        <v>1</v>
      </c>
      <c r="AU777" s="1">
        <v>0</v>
      </c>
      <c r="AV777" s="1">
        <v>1</v>
      </c>
      <c r="AW777" s="1">
        <v>0</v>
      </c>
      <c r="AX777" s="1">
        <v>0</v>
      </c>
      <c r="AY777" s="1"/>
      <c r="AZ777" s="1"/>
      <c r="BA777" s="1"/>
      <c r="BB777" s="1">
        <v>-1</v>
      </c>
      <c r="BC777" s="1">
        <v>0</v>
      </c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>
        <v>0</v>
      </c>
      <c r="CT777" s="1" t="s">
        <v>4067</v>
      </c>
      <c r="CU777" s="1"/>
      <c r="CV777" s="1" t="s">
        <v>4068</v>
      </c>
      <c r="CW777" s="1"/>
      <c r="CX777" s="1" t="s">
        <v>4063</v>
      </c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>
        <v>563156</v>
      </c>
      <c r="DU777" s="1"/>
      <c r="DV777" s="1" t="s">
        <v>264</v>
      </c>
      <c r="DW777" s="1" t="s">
        <v>1026</v>
      </c>
      <c r="DX777" s="1">
        <v>4</v>
      </c>
      <c r="DY777" s="1"/>
      <c r="DZ777" s="1">
        <v>1</v>
      </c>
      <c r="EA777" s="1">
        <v>1</v>
      </c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 t="s">
        <v>208</v>
      </c>
      <c r="EP777" s="1" t="s">
        <v>209</v>
      </c>
      <c r="EQ777" s="1" t="s">
        <v>209</v>
      </c>
      <c r="ER777" s="1" t="s">
        <v>209</v>
      </c>
      <c r="ES777" s="1" t="s">
        <v>209</v>
      </c>
      <c r="ET777" s="1">
        <v>2</v>
      </c>
      <c r="EU777" s="1"/>
      <c r="EV777" s="1"/>
      <c r="EW777" s="1"/>
      <c r="EX777" s="1">
        <v>0</v>
      </c>
      <c r="EY777" s="1">
        <v>0</v>
      </c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 t="s">
        <v>222</v>
      </c>
      <c r="GK777" s="1" t="s">
        <v>201</v>
      </c>
      <c r="GL777" s="1">
        <v>999999999</v>
      </c>
      <c r="GM777" s="1"/>
      <c r="GN777" s="1"/>
      <c r="GO777" s="1"/>
      <c r="GP777" s="1">
        <v>1</v>
      </c>
      <c r="GQ777" s="1"/>
    </row>
    <row r="778" spans="1:199" ht="28" customHeight="1">
      <c r="A778" s="1" t="s">
        <v>4069</v>
      </c>
      <c r="B778" s="1" t="s">
        <v>4070</v>
      </c>
      <c r="C778" s="1" t="s">
        <v>4069</v>
      </c>
      <c r="D778" s="1" t="s">
        <v>201</v>
      </c>
      <c r="E778" s="1" t="s">
        <v>4070</v>
      </c>
      <c r="F778" s="1"/>
      <c r="G778" s="1">
        <v>15750</v>
      </c>
      <c r="H778" s="1"/>
      <c r="I778" s="1">
        <v>0</v>
      </c>
      <c r="J778" s="1">
        <v>1</v>
      </c>
      <c r="K778" s="1"/>
      <c r="L778" s="1"/>
      <c r="M778" s="1"/>
      <c r="N778" s="1"/>
      <c r="O778" s="1"/>
      <c r="P778" s="1" t="s">
        <v>4071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 t="s">
        <v>4072</v>
      </c>
      <c r="AJ778" s="1"/>
      <c r="AK778" s="1"/>
      <c r="AL778" s="1"/>
      <c r="AM778" s="1"/>
      <c r="AN778" s="1"/>
      <c r="AO778" s="1"/>
      <c r="AP778" s="1"/>
      <c r="AQ778" s="1"/>
      <c r="AR778" s="1"/>
      <c r="AS778" s="1">
        <v>1</v>
      </c>
      <c r="AT778" s="1">
        <v>1</v>
      </c>
      <c r="AU778" s="1">
        <v>0</v>
      </c>
      <c r="AV778" s="1">
        <v>1</v>
      </c>
      <c r="AW778" s="1">
        <v>0</v>
      </c>
      <c r="AX778" s="1">
        <v>0</v>
      </c>
      <c r="AY778" s="1"/>
      <c r="AZ778" s="1"/>
      <c r="BA778" s="1"/>
      <c r="BB778" s="1">
        <v>-1</v>
      </c>
      <c r="BC778" s="1">
        <v>0</v>
      </c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>
        <v>0</v>
      </c>
      <c r="CT778" s="1" t="s">
        <v>4073</v>
      </c>
      <c r="CU778" s="1"/>
      <c r="CV778" s="1" t="s">
        <v>4074</v>
      </c>
      <c r="CW778" s="1"/>
      <c r="CX778" s="1" t="s">
        <v>4069</v>
      </c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>
        <v>563156</v>
      </c>
      <c r="DU778" s="1"/>
      <c r="DV778" s="1" t="s">
        <v>264</v>
      </c>
      <c r="DW778" s="1" t="s">
        <v>1026</v>
      </c>
      <c r="DX778" s="1">
        <v>4</v>
      </c>
      <c r="DY778" s="1"/>
      <c r="DZ778" s="1">
        <v>1</v>
      </c>
      <c r="EA778" s="1">
        <v>1</v>
      </c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 t="s">
        <v>208</v>
      </c>
      <c r="EP778" s="1" t="s">
        <v>209</v>
      </c>
      <c r="EQ778" s="1" t="s">
        <v>209</v>
      </c>
      <c r="ER778" s="1" t="s">
        <v>209</v>
      </c>
      <c r="ES778" s="1" t="s">
        <v>209</v>
      </c>
      <c r="ET778" s="1">
        <v>2</v>
      </c>
      <c r="EU778" s="1"/>
      <c r="EV778" s="1"/>
      <c r="EW778" s="1"/>
      <c r="EX778" s="1">
        <v>0</v>
      </c>
      <c r="EY778" s="1">
        <v>0</v>
      </c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 t="s">
        <v>222</v>
      </c>
      <c r="GK778" s="1" t="s">
        <v>201</v>
      </c>
      <c r="GL778" s="1">
        <v>999999999</v>
      </c>
      <c r="GM778" s="1"/>
      <c r="GN778" s="1"/>
      <c r="GO778" s="1"/>
      <c r="GP778" s="1">
        <v>1</v>
      </c>
      <c r="GQ778" s="1"/>
    </row>
    <row r="779" spans="1:199" ht="28" customHeight="1">
      <c r="A779" s="1" t="s">
        <v>4075</v>
      </c>
      <c r="B779" s="1" t="s">
        <v>4076</v>
      </c>
      <c r="C779" s="1" t="s">
        <v>4075</v>
      </c>
      <c r="D779" s="1" t="s">
        <v>201</v>
      </c>
      <c r="E779" s="1" t="s">
        <v>4076</v>
      </c>
      <c r="F779" s="1"/>
      <c r="G779" s="1">
        <v>5775</v>
      </c>
      <c r="H779" s="1"/>
      <c r="I779" s="1">
        <v>0</v>
      </c>
      <c r="J779" s="1">
        <v>1</v>
      </c>
      <c r="K779" s="1"/>
      <c r="L779" s="1"/>
      <c r="M779" s="1"/>
      <c r="N779" s="1"/>
      <c r="O779" s="1"/>
      <c r="P779" s="1" t="s">
        <v>4077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 t="s">
        <v>4078</v>
      </c>
      <c r="AJ779" s="1"/>
      <c r="AK779" s="1"/>
      <c r="AL779" s="1"/>
      <c r="AM779" s="1"/>
      <c r="AN779" s="1"/>
      <c r="AO779" s="1"/>
      <c r="AP779" s="1"/>
      <c r="AQ779" s="1"/>
      <c r="AR779" s="1"/>
      <c r="AS779" s="1">
        <v>1</v>
      </c>
      <c r="AT779" s="1">
        <v>1</v>
      </c>
      <c r="AU779" s="1">
        <v>0</v>
      </c>
      <c r="AV779" s="1">
        <v>1</v>
      </c>
      <c r="AW779" s="1">
        <v>0</v>
      </c>
      <c r="AX779" s="1">
        <v>0</v>
      </c>
      <c r="AY779" s="1"/>
      <c r="AZ779" s="1"/>
      <c r="BA779" s="1"/>
      <c r="BB779" s="1">
        <v>-1</v>
      </c>
      <c r="BC779" s="1">
        <v>0</v>
      </c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>
        <v>0</v>
      </c>
      <c r="CT779" s="1" t="s">
        <v>4079</v>
      </c>
      <c r="CU779" s="1"/>
      <c r="CV779" s="1" t="s">
        <v>4080</v>
      </c>
      <c r="CW779" s="1"/>
      <c r="CX779" s="1" t="s">
        <v>4075</v>
      </c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>
        <v>563156</v>
      </c>
      <c r="DU779" s="1"/>
      <c r="DV779" s="1" t="s">
        <v>264</v>
      </c>
      <c r="DW779" s="1" t="s">
        <v>1026</v>
      </c>
      <c r="DX779" s="1">
        <v>4</v>
      </c>
      <c r="DY779" s="1"/>
      <c r="DZ779" s="1">
        <v>1</v>
      </c>
      <c r="EA779" s="1">
        <v>1</v>
      </c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 t="s">
        <v>208</v>
      </c>
      <c r="EP779" s="1" t="s">
        <v>209</v>
      </c>
      <c r="EQ779" s="1" t="s">
        <v>209</v>
      </c>
      <c r="ER779" s="1" t="s">
        <v>209</v>
      </c>
      <c r="ES779" s="1" t="s">
        <v>209</v>
      </c>
      <c r="ET779" s="1">
        <v>2</v>
      </c>
      <c r="EU779" s="1"/>
      <c r="EV779" s="1"/>
      <c r="EW779" s="1"/>
      <c r="EX779" s="1">
        <v>0</v>
      </c>
      <c r="EY779" s="1">
        <v>0</v>
      </c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 t="s">
        <v>222</v>
      </c>
      <c r="GK779" s="1" t="s">
        <v>201</v>
      </c>
      <c r="GL779" s="1">
        <v>999999999</v>
      </c>
      <c r="GM779" s="1"/>
      <c r="GN779" s="1"/>
      <c r="GO779" s="1"/>
      <c r="GP779" s="1">
        <v>1</v>
      </c>
      <c r="GQ779" s="1"/>
    </row>
    <row r="780" spans="1:199" ht="28" customHeight="1">
      <c r="A780" s="1" t="s">
        <v>4081</v>
      </c>
      <c r="B780" s="1" t="s">
        <v>4082</v>
      </c>
      <c r="C780" s="1" t="s">
        <v>4081</v>
      </c>
      <c r="D780" s="1" t="s">
        <v>201</v>
      </c>
      <c r="E780" s="1" t="s">
        <v>4082</v>
      </c>
      <c r="F780" s="1"/>
      <c r="G780" s="1">
        <v>1470</v>
      </c>
      <c r="H780" s="1"/>
      <c r="I780" s="1">
        <v>0</v>
      </c>
      <c r="J780" s="1">
        <v>1</v>
      </c>
      <c r="K780" s="1"/>
      <c r="L780" s="1"/>
      <c r="M780" s="1"/>
      <c r="N780" s="1"/>
      <c r="O780" s="1"/>
      <c r="P780" s="1" t="s">
        <v>4083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 t="s">
        <v>4084</v>
      </c>
      <c r="AJ780" s="1"/>
      <c r="AK780" s="1"/>
      <c r="AL780" s="1"/>
      <c r="AM780" s="1"/>
      <c r="AN780" s="1"/>
      <c r="AO780" s="1"/>
      <c r="AP780" s="1"/>
      <c r="AQ780" s="1"/>
      <c r="AR780" s="1"/>
      <c r="AS780" s="1">
        <v>1</v>
      </c>
      <c r="AT780" s="1">
        <v>1</v>
      </c>
      <c r="AU780" s="1">
        <v>0</v>
      </c>
      <c r="AV780" s="1">
        <v>1</v>
      </c>
      <c r="AW780" s="1">
        <v>0</v>
      </c>
      <c r="AX780" s="1">
        <v>0</v>
      </c>
      <c r="AY780" s="1"/>
      <c r="AZ780" s="1"/>
      <c r="BA780" s="1"/>
      <c r="BB780" s="1">
        <v>-1</v>
      </c>
      <c r="BC780" s="1">
        <v>0</v>
      </c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>
        <v>0</v>
      </c>
      <c r="CT780" s="1" t="s">
        <v>4085</v>
      </c>
      <c r="CU780" s="1"/>
      <c r="CV780" s="1" t="s">
        <v>4086</v>
      </c>
      <c r="CW780" s="1"/>
      <c r="CX780" s="1" t="s">
        <v>4081</v>
      </c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>
        <v>563156</v>
      </c>
      <c r="DU780" s="1"/>
      <c r="DV780" s="1" t="s">
        <v>264</v>
      </c>
      <c r="DW780" s="1" t="s">
        <v>1026</v>
      </c>
      <c r="DX780" s="1">
        <v>4</v>
      </c>
      <c r="DY780" s="1"/>
      <c r="DZ780" s="1">
        <v>1</v>
      </c>
      <c r="EA780" s="1">
        <v>1</v>
      </c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 t="s">
        <v>208</v>
      </c>
      <c r="EP780" s="1" t="s">
        <v>209</v>
      </c>
      <c r="EQ780" s="1" t="s">
        <v>209</v>
      </c>
      <c r="ER780" s="1" t="s">
        <v>209</v>
      </c>
      <c r="ES780" s="1" t="s">
        <v>209</v>
      </c>
      <c r="ET780" s="1">
        <v>2</v>
      </c>
      <c r="EU780" s="1"/>
      <c r="EV780" s="1"/>
      <c r="EW780" s="1"/>
      <c r="EX780" s="1">
        <v>0</v>
      </c>
      <c r="EY780" s="1">
        <v>0</v>
      </c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 t="s">
        <v>222</v>
      </c>
      <c r="GK780" s="1" t="s">
        <v>201</v>
      </c>
      <c r="GL780" s="1">
        <v>999999999</v>
      </c>
      <c r="GM780" s="1"/>
      <c r="GN780" s="1"/>
      <c r="GO780" s="1"/>
      <c r="GP780" s="1">
        <v>1</v>
      </c>
      <c r="GQ780" s="1"/>
    </row>
    <row r="781" spans="1:199" ht="28" customHeight="1">
      <c r="A781" s="1" t="s">
        <v>4087</v>
      </c>
      <c r="B781" s="1" t="s">
        <v>4088</v>
      </c>
      <c r="C781" s="1" t="s">
        <v>4087</v>
      </c>
      <c r="D781" s="1" t="s">
        <v>201</v>
      </c>
      <c r="E781" s="1" t="s">
        <v>4088</v>
      </c>
      <c r="F781" s="1"/>
      <c r="G781" s="1">
        <v>6300</v>
      </c>
      <c r="H781" s="1"/>
      <c r="I781" s="1">
        <v>0</v>
      </c>
      <c r="J781" s="1">
        <v>1</v>
      </c>
      <c r="K781" s="1"/>
      <c r="L781" s="1"/>
      <c r="M781" s="1"/>
      <c r="N781" s="1"/>
      <c r="O781" s="1"/>
      <c r="P781" s="1" t="s">
        <v>4089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 t="s">
        <v>4090</v>
      </c>
      <c r="AJ781" s="1"/>
      <c r="AK781" s="1"/>
      <c r="AL781" s="1"/>
      <c r="AM781" s="1"/>
      <c r="AN781" s="1"/>
      <c r="AO781" s="1"/>
      <c r="AP781" s="1"/>
      <c r="AQ781" s="1"/>
      <c r="AR781" s="1"/>
      <c r="AS781" s="1">
        <v>1</v>
      </c>
      <c r="AT781" s="1">
        <v>1</v>
      </c>
      <c r="AU781" s="1">
        <v>0</v>
      </c>
      <c r="AV781" s="1">
        <v>1</v>
      </c>
      <c r="AW781" s="1">
        <v>0</v>
      </c>
      <c r="AX781" s="1">
        <v>0</v>
      </c>
      <c r="AY781" s="1"/>
      <c r="AZ781" s="1"/>
      <c r="BA781" s="1"/>
      <c r="BB781" s="1">
        <v>-1</v>
      </c>
      <c r="BC781" s="1">
        <v>0</v>
      </c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>
        <v>0</v>
      </c>
      <c r="CT781" s="1" t="s">
        <v>4091</v>
      </c>
      <c r="CU781" s="1"/>
      <c r="CV781" s="1" t="s">
        <v>4092</v>
      </c>
      <c r="CW781" s="1"/>
      <c r="CX781" s="1" t="s">
        <v>4087</v>
      </c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>
        <v>563156</v>
      </c>
      <c r="DU781" s="1"/>
      <c r="DV781" s="1" t="s">
        <v>264</v>
      </c>
      <c r="DW781" s="1" t="s">
        <v>1026</v>
      </c>
      <c r="DX781" s="1">
        <v>4</v>
      </c>
      <c r="DY781" s="1"/>
      <c r="DZ781" s="1">
        <v>1</v>
      </c>
      <c r="EA781" s="1">
        <v>1</v>
      </c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 t="s">
        <v>208</v>
      </c>
      <c r="EP781" s="1" t="s">
        <v>209</v>
      </c>
      <c r="EQ781" s="1" t="s">
        <v>209</v>
      </c>
      <c r="ER781" s="1" t="s">
        <v>209</v>
      </c>
      <c r="ES781" s="1" t="s">
        <v>209</v>
      </c>
      <c r="ET781" s="1">
        <v>2</v>
      </c>
      <c r="EU781" s="1"/>
      <c r="EV781" s="1"/>
      <c r="EW781" s="1"/>
      <c r="EX781" s="1">
        <v>0</v>
      </c>
      <c r="EY781" s="1">
        <v>0</v>
      </c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 t="s">
        <v>222</v>
      </c>
      <c r="GK781" s="1" t="s">
        <v>201</v>
      </c>
      <c r="GL781" s="1">
        <v>999999999</v>
      </c>
      <c r="GM781" s="1"/>
      <c r="GN781" s="1"/>
      <c r="GO781" s="1"/>
      <c r="GP781" s="1">
        <v>1</v>
      </c>
      <c r="GQ781" s="1"/>
    </row>
    <row r="782" spans="1:199" ht="28" customHeight="1">
      <c r="A782" s="1" t="s">
        <v>4093</v>
      </c>
      <c r="B782" s="1" t="s">
        <v>4094</v>
      </c>
      <c r="C782" s="1" t="s">
        <v>4093</v>
      </c>
      <c r="D782" s="1" t="s">
        <v>201</v>
      </c>
      <c r="E782" s="1" t="s">
        <v>4094</v>
      </c>
      <c r="F782" s="1"/>
      <c r="G782" s="1">
        <v>2415</v>
      </c>
      <c r="H782" s="1"/>
      <c r="I782" s="1">
        <v>0</v>
      </c>
      <c r="J782" s="1">
        <v>1</v>
      </c>
      <c r="K782" s="1"/>
      <c r="L782" s="1"/>
      <c r="M782" s="1"/>
      <c r="N782" s="1"/>
      <c r="O782" s="1"/>
      <c r="P782" s="1" t="s">
        <v>4095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 t="s">
        <v>4096</v>
      </c>
      <c r="AJ782" s="1"/>
      <c r="AK782" s="1"/>
      <c r="AL782" s="1"/>
      <c r="AM782" s="1"/>
      <c r="AN782" s="1"/>
      <c r="AO782" s="1"/>
      <c r="AP782" s="1"/>
      <c r="AQ782" s="1"/>
      <c r="AR782" s="1"/>
      <c r="AS782" s="1">
        <v>1</v>
      </c>
      <c r="AT782" s="1">
        <v>1</v>
      </c>
      <c r="AU782" s="1">
        <v>0</v>
      </c>
      <c r="AV782" s="1">
        <v>1</v>
      </c>
      <c r="AW782" s="1">
        <v>0</v>
      </c>
      <c r="AX782" s="1">
        <v>0</v>
      </c>
      <c r="AY782" s="1"/>
      <c r="AZ782" s="1"/>
      <c r="BA782" s="1"/>
      <c r="BB782" s="1">
        <v>-1</v>
      </c>
      <c r="BC782" s="1">
        <v>0</v>
      </c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>
        <v>0</v>
      </c>
      <c r="CT782" s="1" t="s">
        <v>4097</v>
      </c>
      <c r="CU782" s="1"/>
      <c r="CV782" s="1" t="s">
        <v>4098</v>
      </c>
      <c r="CW782" s="1"/>
      <c r="CX782" s="1" t="s">
        <v>4093</v>
      </c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>
        <v>563156</v>
      </c>
      <c r="DU782" s="1"/>
      <c r="DV782" s="1" t="s">
        <v>264</v>
      </c>
      <c r="DW782" s="1" t="s">
        <v>1026</v>
      </c>
      <c r="DX782" s="1">
        <v>4</v>
      </c>
      <c r="DY782" s="1"/>
      <c r="DZ782" s="1">
        <v>1</v>
      </c>
      <c r="EA782" s="1">
        <v>1</v>
      </c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 t="s">
        <v>208</v>
      </c>
      <c r="EP782" s="1" t="s">
        <v>209</v>
      </c>
      <c r="EQ782" s="1" t="s">
        <v>209</v>
      </c>
      <c r="ER782" s="1" t="s">
        <v>209</v>
      </c>
      <c r="ES782" s="1" t="s">
        <v>209</v>
      </c>
      <c r="ET782" s="1">
        <v>2</v>
      </c>
      <c r="EU782" s="1"/>
      <c r="EV782" s="1"/>
      <c r="EW782" s="1"/>
      <c r="EX782" s="1">
        <v>0</v>
      </c>
      <c r="EY782" s="1">
        <v>0</v>
      </c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 t="s">
        <v>222</v>
      </c>
      <c r="GK782" s="1" t="s">
        <v>201</v>
      </c>
      <c r="GL782" s="1">
        <v>999999999</v>
      </c>
      <c r="GM782" s="1"/>
      <c r="GN782" s="1"/>
      <c r="GO782" s="1"/>
      <c r="GP782" s="1">
        <v>1</v>
      </c>
      <c r="GQ782" s="1"/>
    </row>
    <row r="783" spans="1:199" ht="28" customHeight="1">
      <c r="A783" s="1" t="s">
        <v>4099</v>
      </c>
      <c r="B783" s="1" t="s">
        <v>4100</v>
      </c>
      <c r="C783" s="1" t="s">
        <v>4099</v>
      </c>
      <c r="D783" s="1" t="s">
        <v>201</v>
      </c>
      <c r="E783" s="1" t="s">
        <v>4100</v>
      </c>
      <c r="F783" s="1"/>
      <c r="G783" s="1">
        <v>3675</v>
      </c>
      <c r="H783" s="1"/>
      <c r="I783" s="1">
        <v>0</v>
      </c>
      <c r="J783" s="1">
        <v>1</v>
      </c>
      <c r="K783" s="1"/>
      <c r="L783" s="1"/>
      <c r="M783" s="1"/>
      <c r="N783" s="1"/>
      <c r="O783" s="1"/>
      <c r="P783" s="1" t="s">
        <v>4101</v>
      </c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 t="s">
        <v>4102</v>
      </c>
      <c r="AJ783" s="1"/>
      <c r="AK783" s="1"/>
      <c r="AL783" s="1"/>
      <c r="AM783" s="1"/>
      <c r="AN783" s="1"/>
      <c r="AO783" s="1"/>
      <c r="AP783" s="1"/>
      <c r="AQ783" s="1"/>
      <c r="AR783" s="1"/>
      <c r="AS783" s="1">
        <v>1</v>
      </c>
      <c r="AT783" s="1">
        <v>1</v>
      </c>
      <c r="AU783" s="1">
        <v>0</v>
      </c>
      <c r="AV783" s="1">
        <v>1</v>
      </c>
      <c r="AW783" s="1">
        <v>0</v>
      </c>
      <c r="AX783" s="1">
        <v>0</v>
      </c>
      <c r="AY783" s="1"/>
      <c r="AZ783" s="1"/>
      <c r="BA783" s="1"/>
      <c r="BB783" s="1">
        <v>-1</v>
      </c>
      <c r="BC783" s="1">
        <v>0</v>
      </c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>
        <v>0</v>
      </c>
      <c r="CT783" s="1" t="s">
        <v>4103</v>
      </c>
      <c r="CU783" s="1"/>
      <c r="CV783" s="1" t="s">
        <v>4104</v>
      </c>
      <c r="CW783" s="1"/>
      <c r="CX783" s="1" t="s">
        <v>4099</v>
      </c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>
        <v>563156</v>
      </c>
      <c r="DU783" s="1"/>
      <c r="DV783" s="1" t="s">
        <v>264</v>
      </c>
      <c r="DW783" s="1" t="s">
        <v>1026</v>
      </c>
      <c r="DX783" s="1">
        <v>4</v>
      </c>
      <c r="DY783" s="1"/>
      <c r="DZ783" s="1">
        <v>1</v>
      </c>
      <c r="EA783" s="1">
        <v>1</v>
      </c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 t="s">
        <v>208</v>
      </c>
      <c r="EP783" s="1" t="s">
        <v>209</v>
      </c>
      <c r="EQ783" s="1" t="s">
        <v>209</v>
      </c>
      <c r="ER783" s="1" t="s">
        <v>209</v>
      </c>
      <c r="ES783" s="1" t="s">
        <v>209</v>
      </c>
      <c r="ET783" s="1">
        <v>2</v>
      </c>
      <c r="EU783" s="1"/>
      <c r="EV783" s="1"/>
      <c r="EW783" s="1"/>
      <c r="EX783" s="1">
        <v>0</v>
      </c>
      <c r="EY783" s="1">
        <v>0</v>
      </c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 t="s">
        <v>222</v>
      </c>
      <c r="GK783" s="1" t="s">
        <v>201</v>
      </c>
      <c r="GL783" s="1">
        <v>999999999</v>
      </c>
      <c r="GM783" s="1"/>
      <c r="GN783" s="1"/>
      <c r="GO783" s="1"/>
      <c r="GP783" s="1">
        <v>1</v>
      </c>
      <c r="GQ783" s="1"/>
    </row>
    <row r="784" spans="1:199" ht="28" customHeight="1">
      <c r="A784" s="1" t="s">
        <v>4105</v>
      </c>
      <c r="B784" s="1" t="s">
        <v>4106</v>
      </c>
      <c r="C784" s="1" t="s">
        <v>4105</v>
      </c>
      <c r="D784" s="1" t="s">
        <v>201</v>
      </c>
      <c r="E784" s="1" t="s">
        <v>4106</v>
      </c>
      <c r="F784" s="1"/>
      <c r="G784" s="1">
        <v>21420</v>
      </c>
      <c r="H784" s="1"/>
      <c r="I784" s="1">
        <v>0</v>
      </c>
      <c r="J784" s="1">
        <v>1</v>
      </c>
      <c r="K784" s="1"/>
      <c r="L784" s="1"/>
      <c r="M784" s="1"/>
      <c r="N784" s="1"/>
      <c r="O784" s="1"/>
      <c r="P784" s="1" t="s">
        <v>4107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 t="s">
        <v>4108</v>
      </c>
      <c r="AJ784" s="1"/>
      <c r="AK784" s="1"/>
      <c r="AL784" s="1"/>
      <c r="AM784" s="1"/>
      <c r="AN784" s="1"/>
      <c r="AO784" s="1"/>
      <c r="AP784" s="1"/>
      <c r="AQ784" s="1"/>
      <c r="AR784" s="1"/>
      <c r="AS784" s="1">
        <v>1</v>
      </c>
      <c r="AT784" s="1">
        <v>1</v>
      </c>
      <c r="AU784" s="1">
        <v>0</v>
      </c>
      <c r="AV784" s="1">
        <v>1</v>
      </c>
      <c r="AW784" s="1">
        <v>0</v>
      </c>
      <c r="AX784" s="1">
        <v>0</v>
      </c>
      <c r="AY784" s="1"/>
      <c r="AZ784" s="1"/>
      <c r="BA784" s="1"/>
      <c r="BB784" s="1">
        <v>-1</v>
      </c>
      <c r="BC784" s="1">
        <v>0</v>
      </c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>
        <v>0</v>
      </c>
      <c r="CT784" s="1" t="s">
        <v>4109</v>
      </c>
      <c r="CU784" s="1"/>
      <c r="CV784" s="1" t="s">
        <v>4110</v>
      </c>
      <c r="CW784" s="1"/>
      <c r="CX784" s="1" t="s">
        <v>4105</v>
      </c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>
        <v>407713</v>
      </c>
      <c r="DU784" s="1"/>
      <c r="DV784" s="1" t="s">
        <v>4111</v>
      </c>
      <c r="DW784" s="1" t="s">
        <v>1008</v>
      </c>
      <c r="DX784" s="1">
        <v>4</v>
      </c>
      <c r="DY784" s="1"/>
      <c r="DZ784" s="1">
        <v>1</v>
      </c>
      <c r="EA784" s="1">
        <v>1</v>
      </c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 t="s">
        <v>208</v>
      </c>
      <c r="EP784" s="1" t="s">
        <v>209</v>
      </c>
      <c r="EQ784" s="1" t="s">
        <v>209</v>
      </c>
      <c r="ER784" s="1" t="s">
        <v>209</v>
      </c>
      <c r="ES784" s="1" t="s">
        <v>209</v>
      </c>
      <c r="ET784" s="1">
        <v>2</v>
      </c>
      <c r="EU784" s="1"/>
      <c r="EV784" s="1"/>
      <c r="EW784" s="1"/>
      <c r="EX784" s="1">
        <v>0</v>
      </c>
      <c r="EY784" s="1">
        <v>0</v>
      </c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 t="s">
        <v>4112</v>
      </c>
      <c r="GK784" s="1" t="s">
        <v>211</v>
      </c>
      <c r="GL784" s="1" t="s">
        <v>212</v>
      </c>
      <c r="GM784" s="1" t="s">
        <v>213</v>
      </c>
      <c r="GN784" s="1" t="s">
        <v>213</v>
      </c>
      <c r="GO784" s="1" t="s">
        <v>213</v>
      </c>
      <c r="GP784" s="1">
        <v>1</v>
      </c>
      <c r="GQ784" s="1"/>
    </row>
    <row r="785" spans="1:199" ht="28" customHeight="1">
      <c r="A785" s="1" t="s">
        <v>4113</v>
      </c>
      <c r="B785" s="1" t="s">
        <v>4114</v>
      </c>
      <c r="C785" s="1" t="s">
        <v>4113</v>
      </c>
      <c r="D785" s="1" t="s">
        <v>201</v>
      </c>
      <c r="E785" s="1" t="s">
        <v>4114</v>
      </c>
      <c r="F785" s="1"/>
      <c r="G785" s="1">
        <v>22470</v>
      </c>
      <c r="H785" s="1"/>
      <c r="I785" s="1">
        <v>0</v>
      </c>
      <c r="J785" s="1">
        <v>1</v>
      </c>
      <c r="K785" s="1"/>
      <c r="L785" s="1"/>
      <c r="M785" s="1"/>
      <c r="N785" s="1"/>
      <c r="O785" s="1"/>
      <c r="P785" s="1" t="s">
        <v>4115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 t="s">
        <v>4116</v>
      </c>
      <c r="AJ785" s="1"/>
      <c r="AK785" s="1"/>
      <c r="AL785" s="1"/>
      <c r="AM785" s="1"/>
      <c r="AN785" s="1"/>
      <c r="AO785" s="1"/>
      <c r="AP785" s="1"/>
      <c r="AQ785" s="1"/>
      <c r="AR785" s="1"/>
      <c r="AS785" s="1">
        <v>1</v>
      </c>
      <c r="AT785" s="1">
        <v>1</v>
      </c>
      <c r="AU785" s="1">
        <v>0</v>
      </c>
      <c r="AV785" s="1">
        <v>1</v>
      </c>
      <c r="AW785" s="1">
        <v>0</v>
      </c>
      <c r="AX785" s="1">
        <v>0</v>
      </c>
      <c r="AY785" s="1"/>
      <c r="AZ785" s="1"/>
      <c r="BA785" s="1"/>
      <c r="BB785" s="1">
        <v>-1</v>
      </c>
      <c r="BC785" s="1">
        <v>0</v>
      </c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>
        <v>0</v>
      </c>
      <c r="CT785" s="1" t="s">
        <v>4117</v>
      </c>
      <c r="CU785" s="1"/>
      <c r="CV785" s="1" t="s">
        <v>4118</v>
      </c>
      <c r="CW785" s="1"/>
      <c r="CX785" s="1" t="s">
        <v>4113</v>
      </c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>
        <v>407713</v>
      </c>
      <c r="DU785" s="1"/>
      <c r="DV785" s="1" t="s">
        <v>4111</v>
      </c>
      <c r="DW785" s="1" t="s">
        <v>1008</v>
      </c>
      <c r="DX785" s="1">
        <v>4</v>
      </c>
      <c r="DY785" s="1"/>
      <c r="DZ785" s="1">
        <v>1</v>
      </c>
      <c r="EA785" s="1">
        <v>1</v>
      </c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 t="s">
        <v>208</v>
      </c>
      <c r="EP785" s="1" t="s">
        <v>209</v>
      </c>
      <c r="EQ785" s="1" t="s">
        <v>209</v>
      </c>
      <c r="ER785" s="1" t="s">
        <v>209</v>
      </c>
      <c r="ES785" s="1" t="s">
        <v>209</v>
      </c>
      <c r="ET785" s="1">
        <v>2</v>
      </c>
      <c r="EU785" s="1"/>
      <c r="EV785" s="1"/>
      <c r="EW785" s="1"/>
      <c r="EX785" s="1">
        <v>0</v>
      </c>
      <c r="EY785" s="1">
        <v>0</v>
      </c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 t="s">
        <v>4112</v>
      </c>
      <c r="GK785" s="1" t="s">
        <v>211</v>
      </c>
      <c r="GL785" s="1" t="s">
        <v>212</v>
      </c>
      <c r="GM785" s="1" t="s">
        <v>213</v>
      </c>
      <c r="GN785" s="1" t="s">
        <v>213</v>
      </c>
      <c r="GO785" s="1" t="s">
        <v>213</v>
      </c>
      <c r="GP785" s="1">
        <v>1</v>
      </c>
      <c r="GQ785" s="1"/>
    </row>
    <row r="786" spans="1:199" ht="28" customHeight="1">
      <c r="A786" s="1" t="s">
        <v>4119</v>
      </c>
      <c r="B786" s="1" t="s">
        <v>4120</v>
      </c>
      <c r="C786" s="1" t="s">
        <v>4119</v>
      </c>
      <c r="D786" s="1" t="s">
        <v>201</v>
      </c>
      <c r="E786" s="1" t="s">
        <v>4120</v>
      </c>
      <c r="F786" s="1"/>
      <c r="G786" s="1">
        <v>21420</v>
      </c>
      <c r="H786" s="1"/>
      <c r="I786" s="1">
        <v>0</v>
      </c>
      <c r="J786" s="1">
        <v>1</v>
      </c>
      <c r="K786" s="1"/>
      <c r="L786" s="1"/>
      <c r="M786" s="1"/>
      <c r="N786" s="1"/>
      <c r="O786" s="1"/>
      <c r="P786" s="1" t="s">
        <v>4121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 t="s">
        <v>4122</v>
      </c>
      <c r="AJ786" s="1"/>
      <c r="AK786" s="1"/>
      <c r="AL786" s="1"/>
      <c r="AM786" s="1"/>
      <c r="AN786" s="1"/>
      <c r="AO786" s="1"/>
      <c r="AP786" s="1"/>
      <c r="AQ786" s="1"/>
      <c r="AR786" s="1"/>
      <c r="AS786" s="1">
        <v>1</v>
      </c>
      <c r="AT786" s="1">
        <v>1</v>
      </c>
      <c r="AU786" s="1">
        <v>0</v>
      </c>
      <c r="AV786" s="1">
        <v>1</v>
      </c>
      <c r="AW786" s="1">
        <v>0</v>
      </c>
      <c r="AX786" s="1">
        <v>0</v>
      </c>
      <c r="AY786" s="1"/>
      <c r="AZ786" s="1"/>
      <c r="BA786" s="1"/>
      <c r="BB786" s="1">
        <v>-1</v>
      </c>
      <c r="BC786" s="1">
        <v>0</v>
      </c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>
        <v>0</v>
      </c>
      <c r="CT786" s="1" t="s">
        <v>4123</v>
      </c>
      <c r="CU786" s="1"/>
      <c r="CV786" s="1" t="s">
        <v>4124</v>
      </c>
      <c r="CW786" s="1"/>
      <c r="CX786" s="1" t="s">
        <v>4119</v>
      </c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>
        <v>407713</v>
      </c>
      <c r="DU786" s="1"/>
      <c r="DV786" s="1" t="s">
        <v>4111</v>
      </c>
      <c r="DW786" s="1" t="s">
        <v>1008</v>
      </c>
      <c r="DX786" s="1">
        <v>4</v>
      </c>
      <c r="DY786" s="1"/>
      <c r="DZ786" s="1">
        <v>1</v>
      </c>
      <c r="EA786" s="1">
        <v>1</v>
      </c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 t="s">
        <v>208</v>
      </c>
      <c r="EP786" s="1" t="s">
        <v>209</v>
      </c>
      <c r="EQ786" s="1" t="s">
        <v>209</v>
      </c>
      <c r="ER786" s="1" t="s">
        <v>209</v>
      </c>
      <c r="ES786" s="1" t="s">
        <v>209</v>
      </c>
      <c r="ET786" s="1">
        <v>2</v>
      </c>
      <c r="EU786" s="1"/>
      <c r="EV786" s="1"/>
      <c r="EW786" s="1"/>
      <c r="EX786" s="1">
        <v>0</v>
      </c>
      <c r="EY786" s="1">
        <v>0</v>
      </c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 t="s">
        <v>4112</v>
      </c>
      <c r="GK786" s="1" t="s">
        <v>211</v>
      </c>
      <c r="GL786" s="1" t="s">
        <v>212</v>
      </c>
      <c r="GM786" s="1" t="s">
        <v>213</v>
      </c>
      <c r="GN786" s="1" t="s">
        <v>213</v>
      </c>
      <c r="GO786" s="1" t="s">
        <v>213</v>
      </c>
      <c r="GP786" s="1">
        <v>1</v>
      </c>
      <c r="GQ786" s="1"/>
    </row>
    <row r="787" spans="1:199" ht="28" customHeight="1">
      <c r="A787" s="1" t="s">
        <v>4125</v>
      </c>
      <c r="B787" s="1" t="s">
        <v>4126</v>
      </c>
      <c r="C787" s="1" t="s">
        <v>4125</v>
      </c>
      <c r="D787" s="1" t="s">
        <v>201</v>
      </c>
      <c r="E787" s="1" t="s">
        <v>4126</v>
      </c>
      <c r="F787" s="1"/>
      <c r="G787" s="1">
        <v>22470</v>
      </c>
      <c r="H787" s="1"/>
      <c r="I787" s="1">
        <v>0</v>
      </c>
      <c r="J787" s="1">
        <v>1</v>
      </c>
      <c r="K787" s="1"/>
      <c r="L787" s="1"/>
      <c r="M787" s="1"/>
      <c r="N787" s="1"/>
      <c r="O787" s="1"/>
      <c r="P787" s="1" t="s">
        <v>4127</v>
      </c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 t="s">
        <v>4128</v>
      </c>
      <c r="AJ787" s="1"/>
      <c r="AK787" s="1"/>
      <c r="AL787" s="1"/>
      <c r="AM787" s="1"/>
      <c r="AN787" s="1"/>
      <c r="AO787" s="1"/>
      <c r="AP787" s="1"/>
      <c r="AQ787" s="1"/>
      <c r="AR787" s="1"/>
      <c r="AS787" s="1">
        <v>1</v>
      </c>
      <c r="AT787" s="1">
        <v>1</v>
      </c>
      <c r="AU787" s="1">
        <v>0</v>
      </c>
      <c r="AV787" s="1">
        <v>1</v>
      </c>
      <c r="AW787" s="1">
        <v>0</v>
      </c>
      <c r="AX787" s="1">
        <v>0</v>
      </c>
      <c r="AY787" s="1"/>
      <c r="AZ787" s="1"/>
      <c r="BA787" s="1"/>
      <c r="BB787" s="1">
        <v>-1</v>
      </c>
      <c r="BC787" s="1">
        <v>0</v>
      </c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>
        <v>0</v>
      </c>
      <c r="CT787" s="1" t="s">
        <v>4129</v>
      </c>
      <c r="CU787" s="1"/>
      <c r="CV787" s="1" t="s">
        <v>4130</v>
      </c>
      <c r="CW787" s="1"/>
      <c r="CX787" s="1" t="s">
        <v>4125</v>
      </c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>
        <v>407713</v>
      </c>
      <c r="DU787" s="1"/>
      <c r="DV787" s="1" t="s">
        <v>4111</v>
      </c>
      <c r="DW787" s="1" t="s">
        <v>1008</v>
      </c>
      <c r="DX787" s="1">
        <v>4</v>
      </c>
      <c r="DY787" s="1"/>
      <c r="DZ787" s="1">
        <v>1</v>
      </c>
      <c r="EA787" s="1">
        <v>1</v>
      </c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 t="s">
        <v>208</v>
      </c>
      <c r="EP787" s="1" t="s">
        <v>209</v>
      </c>
      <c r="EQ787" s="1" t="s">
        <v>209</v>
      </c>
      <c r="ER787" s="1" t="s">
        <v>209</v>
      </c>
      <c r="ES787" s="1" t="s">
        <v>209</v>
      </c>
      <c r="ET787" s="1">
        <v>2</v>
      </c>
      <c r="EU787" s="1"/>
      <c r="EV787" s="1"/>
      <c r="EW787" s="1"/>
      <c r="EX787" s="1">
        <v>0</v>
      </c>
      <c r="EY787" s="1">
        <v>0</v>
      </c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 t="s">
        <v>4112</v>
      </c>
      <c r="GK787" s="1" t="s">
        <v>211</v>
      </c>
      <c r="GL787" s="1" t="s">
        <v>212</v>
      </c>
      <c r="GM787" s="1" t="s">
        <v>213</v>
      </c>
      <c r="GN787" s="1" t="s">
        <v>213</v>
      </c>
      <c r="GO787" s="1" t="s">
        <v>213</v>
      </c>
      <c r="GP787" s="1">
        <v>1</v>
      </c>
      <c r="GQ787" s="1"/>
    </row>
    <row r="788" spans="1:199" ht="28" customHeight="1">
      <c r="A788" s="1" t="s">
        <v>4131</v>
      </c>
      <c r="B788" s="1" t="s">
        <v>4132</v>
      </c>
      <c r="C788" s="1" t="s">
        <v>4131</v>
      </c>
      <c r="D788" s="1" t="s">
        <v>201</v>
      </c>
      <c r="E788" s="1" t="s">
        <v>4132</v>
      </c>
      <c r="F788" s="1"/>
      <c r="G788" s="1">
        <v>21420</v>
      </c>
      <c r="H788" s="1"/>
      <c r="I788" s="1">
        <v>0</v>
      </c>
      <c r="J788" s="1">
        <v>1</v>
      </c>
      <c r="K788" s="1"/>
      <c r="L788" s="1"/>
      <c r="M788" s="1"/>
      <c r="N788" s="1"/>
      <c r="O788" s="1"/>
      <c r="P788" s="1" t="s">
        <v>4133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 t="s">
        <v>4134</v>
      </c>
      <c r="AJ788" s="1"/>
      <c r="AK788" s="1"/>
      <c r="AL788" s="1"/>
      <c r="AM788" s="1"/>
      <c r="AN788" s="1"/>
      <c r="AO788" s="1"/>
      <c r="AP788" s="1"/>
      <c r="AQ788" s="1"/>
      <c r="AR788" s="1"/>
      <c r="AS788" s="1">
        <v>1</v>
      </c>
      <c r="AT788" s="1">
        <v>1</v>
      </c>
      <c r="AU788" s="1">
        <v>0</v>
      </c>
      <c r="AV788" s="1">
        <v>1</v>
      </c>
      <c r="AW788" s="1">
        <v>0</v>
      </c>
      <c r="AX788" s="1">
        <v>0</v>
      </c>
      <c r="AY788" s="1"/>
      <c r="AZ788" s="1"/>
      <c r="BA788" s="1"/>
      <c r="BB788" s="1">
        <v>-1</v>
      </c>
      <c r="BC788" s="1">
        <v>0</v>
      </c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>
        <v>0</v>
      </c>
      <c r="CT788" s="1" t="s">
        <v>4135</v>
      </c>
      <c r="CU788" s="1"/>
      <c r="CV788" s="1" t="s">
        <v>4136</v>
      </c>
      <c r="CW788" s="1"/>
      <c r="CX788" s="1" t="s">
        <v>4131</v>
      </c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>
        <v>407713</v>
      </c>
      <c r="DU788" s="1"/>
      <c r="DV788" s="1" t="s">
        <v>4111</v>
      </c>
      <c r="DW788" s="1" t="s">
        <v>1008</v>
      </c>
      <c r="DX788" s="1">
        <v>4</v>
      </c>
      <c r="DY788" s="1"/>
      <c r="DZ788" s="1">
        <v>1</v>
      </c>
      <c r="EA788" s="1">
        <v>1</v>
      </c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 t="s">
        <v>208</v>
      </c>
      <c r="EP788" s="1" t="s">
        <v>209</v>
      </c>
      <c r="EQ788" s="1" t="s">
        <v>209</v>
      </c>
      <c r="ER788" s="1" t="s">
        <v>209</v>
      </c>
      <c r="ES788" s="1" t="s">
        <v>209</v>
      </c>
      <c r="ET788" s="1">
        <v>2</v>
      </c>
      <c r="EU788" s="1"/>
      <c r="EV788" s="1"/>
      <c r="EW788" s="1"/>
      <c r="EX788" s="1">
        <v>0</v>
      </c>
      <c r="EY788" s="1">
        <v>0</v>
      </c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 t="s">
        <v>4112</v>
      </c>
      <c r="GK788" s="1" t="s">
        <v>211</v>
      </c>
      <c r="GL788" s="1" t="s">
        <v>212</v>
      </c>
      <c r="GM788" s="1" t="s">
        <v>213</v>
      </c>
      <c r="GN788" s="1" t="s">
        <v>213</v>
      </c>
      <c r="GO788" s="1" t="s">
        <v>213</v>
      </c>
      <c r="GP788" s="1">
        <v>1</v>
      </c>
      <c r="GQ788" s="1"/>
    </row>
    <row r="789" spans="1:199" ht="28" customHeight="1">
      <c r="A789" s="1" t="s">
        <v>4137</v>
      </c>
      <c r="B789" s="1" t="s">
        <v>4138</v>
      </c>
      <c r="C789" s="1" t="s">
        <v>4137</v>
      </c>
      <c r="D789" s="1" t="s">
        <v>201</v>
      </c>
      <c r="E789" s="1" t="s">
        <v>4138</v>
      </c>
      <c r="F789" s="1"/>
      <c r="G789" s="1">
        <v>22470</v>
      </c>
      <c r="H789" s="1"/>
      <c r="I789" s="1">
        <v>0</v>
      </c>
      <c r="J789" s="1">
        <v>1</v>
      </c>
      <c r="K789" s="1"/>
      <c r="L789" s="1"/>
      <c r="M789" s="1"/>
      <c r="N789" s="1"/>
      <c r="O789" s="1"/>
      <c r="P789" s="1" t="s">
        <v>4139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 t="s">
        <v>4140</v>
      </c>
      <c r="AJ789" s="1"/>
      <c r="AK789" s="1"/>
      <c r="AL789" s="1"/>
      <c r="AM789" s="1"/>
      <c r="AN789" s="1"/>
      <c r="AO789" s="1"/>
      <c r="AP789" s="1"/>
      <c r="AQ789" s="1"/>
      <c r="AR789" s="1"/>
      <c r="AS789" s="1">
        <v>1</v>
      </c>
      <c r="AT789" s="1">
        <v>1</v>
      </c>
      <c r="AU789" s="1">
        <v>0</v>
      </c>
      <c r="AV789" s="1">
        <v>1</v>
      </c>
      <c r="AW789" s="1">
        <v>0</v>
      </c>
      <c r="AX789" s="1">
        <v>0</v>
      </c>
      <c r="AY789" s="1"/>
      <c r="AZ789" s="1"/>
      <c r="BA789" s="1"/>
      <c r="BB789" s="1">
        <v>-1</v>
      </c>
      <c r="BC789" s="1">
        <v>0</v>
      </c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>
        <v>0</v>
      </c>
      <c r="CT789" s="1" t="s">
        <v>4141</v>
      </c>
      <c r="CU789" s="1"/>
      <c r="CV789" s="1" t="s">
        <v>4142</v>
      </c>
      <c r="CW789" s="1"/>
      <c r="CX789" s="1" t="s">
        <v>4137</v>
      </c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>
        <v>407713</v>
      </c>
      <c r="DU789" s="1"/>
      <c r="DV789" s="1" t="s">
        <v>4111</v>
      </c>
      <c r="DW789" s="1" t="s">
        <v>1008</v>
      </c>
      <c r="DX789" s="1">
        <v>4</v>
      </c>
      <c r="DY789" s="1"/>
      <c r="DZ789" s="1">
        <v>1</v>
      </c>
      <c r="EA789" s="1">
        <v>1</v>
      </c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 t="s">
        <v>208</v>
      </c>
      <c r="EP789" s="1" t="s">
        <v>209</v>
      </c>
      <c r="EQ789" s="1" t="s">
        <v>209</v>
      </c>
      <c r="ER789" s="1" t="s">
        <v>209</v>
      </c>
      <c r="ES789" s="1" t="s">
        <v>209</v>
      </c>
      <c r="ET789" s="1">
        <v>2</v>
      </c>
      <c r="EU789" s="1"/>
      <c r="EV789" s="1"/>
      <c r="EW789" s="1"/>
      <c r="EX789" s="1">
        <v>0</v>
      </c>
      <c r="EY789" s="1">
        <v>0</v>
      </c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 t="s">
        <v>4112</v>
      </c>
      <c r="GK789" s="1" t="s">
        <v>211</v>
      </c>
      <c r="GL789" s="1" t="s">
        <v>212</v>
      </c>
      <c r="GM789" s="1" t="s">
        <v>213</v>
      </c>
      <c r="GN789" s="1" t="s">
        <v>213</v>
      </c>
      <c r="GO789" s="1" t="s">
        <v>213</v>
      </c>
      <c r="GP789" s="1">
        <v>1</v>
      </c>
      <c r="GQ789" s="1"/>
    </row>
    <row r="790" spans="1:199" ht="28" customHeight="1">
      <c r="A790" s="1" t="s">
        <v>4143</v>
      </c>
      <c r="B790" s="1" t="s">
        <v>4144</v>
      </c>
      <c r="C790" s="1" t="s">
        <v>4143</v>
      </c>
      <c r="D790" s="1" t="s">
        <v>201</v>
      </c>
      <c r="E790" s="1" t="s">
        <v>4144</v>
      </c>
      <c r="F790" s="1"/>
      <c r="G790" s="1">
        <v>21420</v>
      </c>
      <c r="H790" s="1"/>
      <c r="I790" s="1">
        <v>0</v>
      </c>
      <c r="J790" s="1">
        <v>1</v>
      </c>
      <c r="K790" s="1"/>
      <c r="L790" s="1"/>
      <c r="M790" s="1"/>
      <c r="N790" s="1"/>
      <c r="O790" s="1"/>
      <c r="P790" s="1" t="s">
        <v>4145</v>
      </c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 t="s">
        <v>4146</v>
      </c>
      <c r="AJ790" s="1"/>
      <c r="AK790" s="1"/>
      <c r="AL790" s="1"/>
      <c r="AM790" s="1"/>
      <c r="AN790" s="1"/>
      <c r="AO790" s="1"/>
      <c r="AP790" s="1"/>
      <c r="AQ790" s="1"/>
      <c r="AR790" s="1"/>
      <c r="AS790" s="1">
        <v>1</v>
      </c>
      <c r="AT790" s="1">
        <v>1</v>
      </c>
      <c r="AU790" s="1">
        <v>0</v>
      </c>
      <c r="AV790" s="1">
        <v>1</v>
      </c>
      <c r="AW790" s="1">
        <v>0</v>
      </c>
      <c r="AX790" s="1">
        <v>0</v>
      </c>
      <c r="AY790" s="1"/>
      <c r="AZ790" s="1"/>
      <c r="BA790" s="1"/>
      <c r="BB790" s="1">
        <v>-1</v>
      </c>
      <c r="BC790" s="1">
        <v>0</v>
      </c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>
        <v>0</v>
      </c>
      <c r="CT790" s="1" t="s">
        <v>4147</v>
      </c>
      <c r="CU790" s="1"/>
      <c r="CV790" s="1" t="s">
        <v>4148</v>
      </c>
      <c r="CW790" s="1"/>
      <c r="CX790" s="1" t="s">
        <v>4143</v>
      </c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>
        <v>407713</v>
      </c>
      <c r="DU790" s="1"/>
      <c r="DV790" s="1" t="s">
        <v>4111</v>
      </c>
      <c r="DW790" s="1" t="s">
        <v>1008</v>
      </c>
      <c r="DX790" s="1">
        <v>4</v>
      </c>
      <c r="DY790" s="1"/>
      <c r="DZ790" s="1">
        <v>1</v>
      </c>
      <c r="EA790" s="1">
        <v>1</v>
      </c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 t="s">
        <v>208</v>
      </c>
      <c r="EP790" s="1" t="s">
        <v>209</v>
      </c>
      <c r="EQ790" s="1" t="s">
        <v>209</v>
      </c>
      <c r="ER790" s="1" t="s">
        <v>209</v>
      </c>
      <c r="ES790" s="1" t="s">
        <v>209</v>
      </c>
      <c r="ET790" s="1">
        <v>2</v>
      </c>
      <c r="EU790" s="1"/>
      <c r="EV790" s="1"/>
      <c r="EW790" s="1"/>
      <c r="EX790" s="1">
        <v>0</v>
      </c>
      <c r="EY790" s="1">
        <v>0</v>
      </c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 t="s">
        <v>4112</v>
      </c>
      <c r="GK790" s="1" t="s">
        <v>211</v>
      </c>
      <c r="GL790" s="1" t="s">
        <v>212</v>
      </c>
      <c r="GM790" s="1" t="s">
        <v>213</v>
      </c>
      <c r="GN790" s="1" t="s">
        <v>213</v>
      </c>
      <c r="GO790" s="1" t="s">
        <v>213</v>
      </c>
      <c r="GP790" s="1">
        <v>1</v>
      </c>
      <c r="GQ790" s="1"/>
    </row>
    <row r="791" spans="1:199" ht="28" customHeight="1">
      <c r="A791" s="1" t="s">
        <v>4149</v>
      </c>
      <c r="B791" s="1" t="s">
        <v>4150</v>
      </c>
      <c r="C791" s="1" t="s">
        <v>4149</v>
      </c>
      <c r="D791" s="1" t="s">
        <v>201</v>
      </c>
      <c r="E791" s="1" t="s">
        <v>4150</v>
      </c>
      <c r="F791" s="1"/>
      <c r="G791" s="1">
        <v>22470</v>
      </c>
      <c r="H791" s="1"/>
      <c r="I791" s="1">
        <v>0</v>
      </c>
      <c r="J791" s="1">
        <v>1</v>
      </c>
      <c r="K791" s="1"/>
      <c r="L791" s="1"/>
      <c r="M791" s="1"/>
      <c r="N791" s="1"/>
      <c r="O791" s="1"/>
      <c r="P791" s="1" t="s">
        <v>4151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 t="s">
        <v>4152</v>
      </c>
      <c r="AJ791" s="1"/>
      <c r="AK791" s="1"/>
      <c r="AL791" s="1"/>
      <c r="AM791" s="1"/>
      <c r="AN791" s="1"/>
      <c r="AO791" s="1"/>
      <c r="AP791" s="1"/>
      <c r="AQ791" s="1"/>
      <c r="AR791" s="1"/>
      <c r="AS791" s="1">
        <v>1</v>
      </c>
      <c r="AT791" s="1">
        <v>1</v>
      </c>
      <c r="AU791" s="1">
        <v>0</v>
      </c>
      <c r="AV791" s="1">
        <v>1</v>
      </c>
      <c r="AW791" s="1">
        <v>0</v>
      </c>
      <c r="AX791" s="1">
        <v>0</v>
      </c>
      <c r="AY791" s="1"/>
      <c r="AZ791" s="1"/>
      <c r="BA791" s="1"/>
      <c r="BB791" s="1">
        <v>-1</v>
      </c>
      <c r="BC791" s="1">
        <v>0</v>
      </c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>
        <v>0</v>
      </c>
      <c r="CT791" s="1" t="s">
        <v>4153</v>
      </c>
      <c r="CU791" s="1"/>
      <c r="CV791" s="1" t="s">
        <v>4154</v>
      </c>
      <c r="CW791" s="1"/>
      <c r="CX791" s="1" t="s">
        <v>4149</v>
      </c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>
        <v>407713</v>
      </c>
      <c r="DU791" s="1"/>
      <c r="DV791" s="1" t="s">
        <v>4111</v>
      </c>
      <c r="DW791" s="1" t="s">
        <v>1008</v>
      </c>
      <c r="DX791" s="1">
        <v>4</v>
      </c>
      <c r="DY791" s="1"/>
      <c r="DZ791" s="1">
        <v>1</v>
      </c>
      <c r="EA791" s="1">
        <v>1</v>
      </c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 t="s">
        <v>208</v>
      </c>
      <c r="EP791" s="1" t="s">
        <v>209</v>
      </c>
      <c r="EQ791" s="1" t="s">
        <v>209</v>
      </c>
      <c r="ER791" s="1" t="s">
        <v>209</v>
      </c>
      <c r="ES791" s="1" t="s">
        <v>209</v>
      </c>
      <c r="ET791" s="1">
        <v>2</v>
      </c>
      <c r="EU791" s="1"/>
      <c r="EV791" s="1"/>
      <c r="EW791" s="1"/>
      <c r="EX791" s="1">
        <v>0</v>
      </c>
      <c r="EY791" s="1">
        <v>0</v>
      </c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 t="s">
        <v>4112</v>
      </c>
      <c r="GK791" s="1" t="s">
        <v>211</v>
      </c>
      <c r="GL791" s="1" t="s">
        <v>212</v>
      </c>
      <c r="GM791" s="1" t="s">
        <v>213</v>
      </c>
      <c r="GN791" s="1" t="s">
        <v>213</v>
      </c>
      <c r="GO791" s="1" t="s">
        <v>213</v>
      </c>
      <c r="GP791" s="1">
        <v>1</v>
      </c>
      <c r="GQ791" s="1"/>
    </row>
    <row r="792" spans="1:199" ht="28" customHeight="1">
      <c r="A792" s="1" t="s">
        <v>4155</v>
      </c>
      <c r="B792" s="1" t="s">
        <v>4156</v>
      </c>
      <c r="C792" s="1" t="s">
        <v>4155</v>
      </c>
      <c r="D792" s="1" t="s">
        <v>201</v>
      </c>
      <c r="E792" s="1" t="s">
        <v>4156</v>
      </c>
      <c r="F792" s="1"/>
      <c r="G792" s="1">
        <v>21420</v>
      </c>
      <c r="H792" s="1"/>
      <c r="I792" s="1">
        <v>0</v>
      </c>
      <c r="J792" s="1">
        <v>1</v>
      </c>
      <c r="K792" s="1"/>
      <c r="L792" s="1"/>
      <c r="M792" s="1"/>
      <c r="N792" s="1"/>
      <c r="O792" s="1"/>
      <c r="P792" s="1" t="s">
        <v>4157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 t="s">
        <v>4158</v>
      </c>
      <c r="AJ792" s="1"/>
      <c r="AK792" s="1"/>
      <c r="AL792" s="1"/>
      <c r="AM792" s="1"/>
      <c r="AN792" s="1"/>
      <c r="AO792" s="1"/>
      <c r="AP792" s="1"/>
      <c r="AQ792" s="1"/>
      <c r="AR792" s="1"/>
      <c r="AS792" s="1">
        <v>1</v>
      </c>
      <c r="AT792" s="1">
        <v>1</v>
      </c>
      <c r="AU792" s="1">
        <v>0</v>
      </c>
      <c r="AV792" s="1">
        <v>1</v>
      </c>
      <c r="AW792" s="1">
        <v>0</v>
      </c>
      <c r="AX792" s="1">
        <v>0</v>
      </c>
      <c r="AY792" s="1"/>
      <c r="AZ792" s="1"/>
      <c r="BA792" s="1"/>
      <c r="BB792" s="1">
        <v>-1</v>
      </c>
      <c r="BC792" s="1">
        <v>0</v>
      </c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>
        <v>0</v>
      </c>
      <c r="CT792" s="1" t="s">
        <v>4159</v>
      </c>
      <c r="CU792" s="1"/>
      <c r="CV792" s="1" t="s">
        <v>4160</v>
      </c>
      <c r="CW792" s="1"/>
      <c r="CX792" s="1" t="s">
        <v>4155</v>
      </c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>
        <v>407713</v>
      </c>
      <c r="DU792" s="1"/>
      <c r="DV792" s="1" t="s">
        <v>4111</v>
      </c>
      <c r="DW792" s="1" t="s">
        <v>1008</v>
      </c>
      <c r="DX792" s="1">
        <v>4</v>
      </c>
      <c r="DY792" s="1"/>
      <c r="DZ792" s="1">
        <v>1</v>
      </c>
      <c r="EA792" s="1">
        <v>1</v>
      </c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 t="s">
        <v>208</v>
      </c>
      <c r="EP792" s="1" t="s">
        <v>209</v>
      </c>
      <c r="EQ792" s="1" t="s">
        <v>209</v>
      </c>
      <c r="ER792" s="1" t="s">
        <v>209</v>
      </c>
      <c r="ES792" s="1" t="s">
        <v>209</v>
      </c>
      <c r="ET792" s="1">
        <v>2</v>
      </c>
      <c r="EU792" s="1"/>
      <c r="EV792" s="1"/>
      <c r="EW792" s="1"/>
      <c r="EX792" s="1">
        <v>0</v>
      </c>
      <c r="EY792" s="1">
        <v>0</v>
      </c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 t="s">
        <v>4112</v>
      </c>
      <c r="GK792" s="1" t="s">
        <v>211</v>
      </c>
      <c r="GL792" s="1" t="s">
        <v>212</v>
      </c>
      <c r="GM792" s="1" t="s">
        <v>213</v>
      </c>
      <c r="GN792" s="1" t="s">
        <v>213</v>
      </c>
      <c r="GO792" s="1" t="s">
        <v>213</v>
      </c>
      <c r="GP792" s="1">
        <v>1</v>
      </c>
      <c r="GQ792" s="1"/>
    </row>
    <row r="793" spans="1:199" ht="28" customHeight="1">
      <c r="A793" s="1" t="s">
        <v>4161</v>
      </c>
      <c r="B793" s="1" t="s">
        <v>4162</v>
      </c>
      <c r="C793" s="1" t="s">
        <v>4161</v>
      </c>
      <c r="D793" s="1" t="s">
        <v>201</v>
      </c>
      <c r="E793" s="1" t="s">
        <v>4162</v>
      </c>
      <c r="F793" s="1"/>
      <c r="G793" s="1">
        <v>22470</v>
      </c>
      <c r="H793" s="1"/>
      <c r="I793" s="1">
        <v>0</v>
      </c>
      <c r="J793" s="1">
        <v>1</v>
      </c>
      <c r="K793" s="1"/>
      <c r="L793" s="1"/>
      <c r="M793" s="1"/>
      <c r="N793" s="1"/>
      <c r="O793" s="1"/>
      <c r="P793" s="1" t="s">
        <v>4163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 t="s">
        <v>4164</v>
      </c>
      <c r="AJ793" s="1"/>
      <c r="AK793" s="1"/>
      <c r="AL793" s="1"/>
      <c r="AM793" s="1"/>
      <c r="AN793" s="1"/>
      <c r="AO793" s="1"/>
      <c r="AP793" s="1"/>
      <c r="AQ793" s="1"/>
      <c r="AR793" s="1"/>
      <c r="AS793" s="1">
        <v>1</v>
      </c>
      <c r="AT793" s="1">
        <v>1</v>
      </c>
      <c r="AU793" s="1">
        <v>0</v>
      </c>
      <c r="AV793" s="1">
        <v>1</v>
      </c>
      <c r="AW793" s="1">
        <v>0</v>
      </c>
      <c r="AX793" s="1">
        <v>0</v>
      </c>
      <c r="AY793" s="1"/>
      <c r="AZ793" s="1"/>
      <c r="BA793" s="1"/>
      <c r="BB793" s="1">
        <v>-1</v>
      </c>
      <c r="BC793" s="1">
        <v>0</v>
      </c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>
        <v>0</v>
      </c>
      <c r="CT793" s="1" t="s">
        <v>4165</v>
      </c>
      <c r="CU793" s="1"/>
      <c r="CV793" s="1" t="s">
        <v>4166</v>
      </c>
      <c r="CW793" s="1"/>
      <c r="CX793" s="1" t="s">
        <v>4161</v>
      </c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>
        <v>407713</v>
      </c>
      <c r="DU793" s="1"/>
      <c r="DV793" s="1" t="s">
        <v>4111</v>
      </c>
      <c r="DW793" s="1" t="s">
        <v>1008</v>
      </c>
      <c r="DX793" s="1">
        <v>4</v>
      </c>
      <c r="DY793" s="1"/>
      <c r="DZ793" s="1">
        <v>1</v>
      </c>
      <c r="EA793" s="1">
        <v>1</v>
      </c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 t="s">
        <v>208</v>
      </c>
      <c r="EP793" s="1" t="s">
        <v>209</v>
      </c>
      <c r="EQ793" s="1" t="s">
        <v>209</v>
      </c>
      <c r="ER793" s="1" t="s">
        <v>209</v>
      </c>
      <c r="ES793" s="1" t="s">
        <v>209</v>
      </c>
      <c r="ET793" s="1">
        <v>2</v>
      </c>
      <c r="EU793" s="1"/>
      <c r="EV793" s="1"/>
      <c r="EW793" s="1"/>
      <c r="EX793" s="1">
        <v>0</v>
      </c>
      <c r="EY793" s="1">
        <v>0</v>
      </c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 t="s">
        <v>4112</v>
      </c>
      <c r="GK793" s="1" t="s">
        <v>211</v>
      </c>
      <c r="GL793" s="1" t="s">
        <v>212</v>
      </c>
      <c r="GM793" s="1" t="s">
        <v>213</v>
      </c>
      <c r="GN793" s="1" t="s">
        <v>213</v>
      </c>
      <c r="GO793" s="1" t="s">
        <v>213</v>
      </c>
      <c r="GP793" s="1">
        <v>1</v>
      </c>
      <c r="GQ793" s="1"/>
    </row>
    <row r="794" spans="1:199" ht="28" customHeight="1">
      <c r="A794" s="1" t="s">
        <v>4167</v>
      </c>
      <c r="B794" s="1" t="s">
        <v>4168</v>
      </c>
      <c r="C794" s="1" t="s">
        <v>4167</v>
      </c>
      <c r="D794" s="1" t="s">
        <v>201</v>
      </c>
      <c r="E794" s="1" t="s">
        <v>4168</v>
      </c>
      <c r="F794" s="1"/>
      <c r="G794" s="1">
        <v>21420</v>
      </c>
      <c r="H794" s="1"/>
      <c r="I794" s="1">
        <v>0</v>
      </c>
      <c r="J794" s="1">
        <v>1</v>
      </c>
      <c r="K794" s="1"/>
      <c r="L794" s="1"/>
      <c r="M794" s="1"/>
      <c r="N794" s="1"/>
      <c r="O794" s="1"/>
      <c r="P794" s="1" t="s">
        <v>4169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 t="s">
        <v>4170</v>
      </c>
      <c r="AJ794" s="1"/>
      <c r="AK794" s="1"/>
      <c r="AL794" s="1"/>
      <c r="AM794" s="1"/>
      <c r="AN794" s="1"/>
      <c r="AO794" s="1"/>
      <c r="AP794" s="1"/>
      <c r="AQ794" s="1"/>
      <c r="AR794" s="1"/>
      <c r="AS794" s="1">
        <v>1</v>
      </c>
      <c r="AT794" s="1">
        <v>1</v>
      </c>
      <c r="AU794" s="1">
        <v>0</v>
      </c>
      <c r="AV794" s="1">
        <v>1</v>
      </c>
      <c r="AW794" s="1">
        <v>0</v>
      </c>
      <c r="AX794" s="1">
        <v>0</v>
      </c>
      <c r="AY794" s="1"/>
      <c r="AZ794" s="1"/>
      <c r="BA794" s="1"/>
      <c r="BB794" s="1">
        <v>-1</v>
      </c>
      <c r="BC794" s="1">
        <v>0</v>
      </c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>
        <v>0</v>
      </c>
      <c r="CT794" s="1" t="s">
        <v>4171</v>
      </c>
      <c r="CU794" s="1"/>
      <c r="CV794" s="1" t="s">
        <v>4172</v>
      </c>
      <c r="CW794" s="1"/>
      <c r="CX794" s="1" t="s">
        <v>4167</v>
      </c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>
        <v>407713</v>
      </c>
      <c r="DU794" s="1"/>
      <c r="DV794" s="1" t="s">
        <v>4111</v>
      </c>
      <c r="DW794" s="1" t="s">
        <v>1008</v>
      </c>
      <c r="DX794" s="1">
        <v>4</v>
      </c>
      <c r="DY794" s="1"/>
      <c r="DZ794" s="1">
        <v>1</v>
      </c>
      <c r="EA794" s="1">
        <v>1</v>
      </c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 t="s">
        <v>208</v>
      </c>
      <c r="EP794" s="1" t="s">
        <v>209</v>
      </c>
      <c r="EQ794" s="1" t="s">
        <v>209</v>
      </c>
      <c r="ER794" s="1" t="s">
        <v>209</v>
      </c>
      <c r="ES794" s="1" t="s">
        <v>209</v>
      </c>
      <c r="ET794" s="1">
        <v>2</v>
      </c>
      <c r="EU794" s="1"/>
      <c r="EV794" s="1"/>
      <c r="EW794" s="1"/>
      <c r="EX794" s="1">
        <v>0</v>
      </c>
      <c r="EY794" s="1">
        <v>0</v>
      </c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 t="s">
        <v>4112</v>
      </c>
      <c r="GK794" s="1" t="s">
        <v>211</v>
      </c>
      <c r="GL794" s="1" t="s">
        <v>212</v>
      </c>
      <c r="GM794" s="1" t="s">
        <v>213</v>
      </c>
      <c r="GN794" s="1" t="s">
        <v>213</v>
      </c>
      <c r="GO794" s="1" t="s">
        <v>213</v>
      </c>
      <c r="GP794" s="1">
        <v>1</v>
      </c>
      <c r="GQ794" s="1"/>
    </row>
    <row r="795" spans="1:199" ht="28" customHeight="1">
      <c r="A795" s="1" t="s">
        <v>4173</v>
      </c>
      <c r="B795" s="1" t="s">
        <v>4174</v>
      </c>
      <c r="C795" s="1" t="s">
        <v>4173</v>
      </c>
      <c r="D795" s="1" t="s">
        <v>201</v>
      </c>
      <c r="E795" s="1" t="s">
        <v>4174</v>
      </c>
      <c r="F795" s="1"/>
      <c r="G795" s="1">
        <v>22470</v>
      </c>
      <c r="H795" s="1"/>
      <c r="I795" s="1">
        <v>0</v>
      </c>
      <c r="J795" s="1">
        <v>1</v>
      </c>
      <c r="K795" s="1"/>
      <c r="L795" s="1"/>
      <c r="M795" s="1"/>
      <c r="N795" s="1"/>
      <c r="O795" s="1"/>
      <c r="P795" s="1" t="s">
        <v>4175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 t="s">
        <v>4176</v>
      </c>
      <c r="AJ795" s="1"/>
      <c r="AK795" s="1"/>
      <c r="AL795" s="1"/>
      <c r="AM795" s="1"/>
      <c r="AN795" s="1"/>
      <c r="AO795" s="1"/>
      <c r="AP795" s="1"/>
      <c r="AQ795" s="1"/>
      <c r="AR795" s="1"/>
      <c r="AS795" s="1">
        <v>1</v>
      </c>
      <c r="AT795" s="1">
        <v>1</v>
      </c>
      <c r="AU795" s="1">
        <v>0</v>
      </c>
      <c r="AV795" s="1">
        <v>1</v>
      </c>
      <c r="AW795" s="1">
        <v>0</v>
      </c>
      <c r="AX795" s="1">
        <v>0</v>
      </c>
      <c r="AY795" s="1"/>
      <c r="AZ795" s="1"/>
      <c r="BA795" s="1"/>
      <c r="BB795" s="1">
        <v>-1</v>
      </c>
      <c r="BC795" s="1">
        <v>0</v>
      </c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>
        <v>0</v>
      </c>
      <c r="CT795" s="1" t="s">
        <v>4177</v>
      </c>
      <c r="CU795" s="1"/>
      <c r="CV795" s="1" t="s">
        <v>4178</v>
      </c>
      <c r="CW795" s="1"/>
      <c r="CX795" s="1" t="s">
        <v>4173</v>
      </c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>
        <v>407713</v>
      </c>
      <c r="DU795" s="1"/>
      <c r="DV795" s="1" t="s">
        <v>4111</v>
      </c>
      <c r="DW795" s="1" t="s">
        <v>1008</v>
      </c>
      <c r="DX795" s="1">
        <v>4</v>
      </c>
      <c r="DY795" s="1"/>
      <c r="DZ795" s="1">
        <v>1</v>
      </c>
      <c r="EA795" s="1">
        <v>1</v>
      </c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 t="s">
        <v>208</v>
      </c>
      <c r="EP795" s="1" t="s">
        <v>209</v>
      </c>
      <c r="EQ795" s="1" t="s">
        <v>209</v>
      </c>
      <c r="ER795" s="1" t="s">
        <v>209</v>
      </c>
      <c r="ES795" s="1" t="s">
        <v>209</v>
      </c>
      <c r="ET795" s="1">
        <v>2</v>
      </c>
      <c r="EU795" s="1"/>
      <c r="EV795" s="1"/>
      <c r="EW795" s="1"/>
      <c r="EX795" s="1">
        <v>0</v>
      </c>
      <c r="EY795" s="1">
        <v>0</v>
      </c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 t="s">
        <v>4112</v>
      </c>
      <c r="GK795" s="1" t="s">
        <v>211</v>
      </c>
      <c r="GL795" s="1" t="s">
        <v>212</v>
      </c>
      <c r="GM795" s="1" t="s">
        <v>213</v>
      </c>
      <c r="GN795" s="1" t="s">
        <v>213</v>
      </c>
      <c r="GO795" s="1" t="s">
        <v>213</v>
      </c>
      <c r="GP795" s="1">
        <v>1</v>
      </c>
      <c r="GQ795" s="1"/>
    </row>
    <row r="796" spans="1:199" ht="28" customHeight="1">
      <c r="A796" s="1" t="s">
        <v>4179</v>
      </c>
      <c r="B796" s="1" t="s">
        <v>4180</v>
      </c>
      <c r="C796" s="1" t="s">
        <v>4179</v>
      </c>
      <c r="D796" s="1" t="s">
        <v>201</v>
      </c>
      <c r="E796" s="1" t="s">
        <v>4180</v>
      </c>
      <c r="F796" s="1"/>
      <c r="G796" s="1">
        <v>21420</v>
      </c>
      <c r="H796" s="1"/>
      <c r="I796" s="1">
        <v>0</v>
      </c>
      <c r="J796" s="1">
        <v>1</v>
      </c>
      <c r="K796" s="1"/>
      <c r="L796" s="1"/>
      <c r="M796" s="1"/>
      <c r="N796" s="1"/>
      <c r="O796" s="1"/>
      <c r="P796" s="1" t="s">
        <v>4181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 t="s">
        <v>4182</v>
      </c>
      <c r="AJ796" s="1"/>
      <c r="AK796" s="1"/>
      <c r="AL796" s="1"/>
      <c r="AM796" s="1"/>
      <c r="AN796" s="1"/>
      <c r="AO796" s="1"/>
      <c r="AP796" s="1"/>
      <c r="AQ796" s="1"/>
      <c r="AR796" s="1"/>
      <c r="AS796" s="1">
        <v>1</v>
      </c>
      <c r="AT796" s="1">
        <v>1</v>
      </c>
      <c r="AU796" s="1">
        <v>0</v>
      </c>
      <c r="AV796" s="1">
        <v>1</v>
      </c>
      <c r="AW796" s="1">
        <v>0</v>
      </c>
      <c r="AX796" s="1">
        <v>0</v>
      </c>
      <c r="AY796" s="1"/>
      <c r="AZ796" s="1"/>
      <c r="BA796" s="1"/>
      <c r="BB796" s="1">
        <v>-1</v>
      </c>
      <c r="BC796" s="1">
        <v>0</v>
      </c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>
        <v>0</v>
      </c>
      <c r="CT796" s="1" t="s">
        <v>4183</v>
      </c>
      <c r="CU796" s="1"/>
      <c r="CV796" s="1" t="s">
        <v>4184</v>
      </c>
      <c r="CW796" s="1"/>
      <c r="CX796" s="1" t="s">
        <v>4179</v>
      </c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>
        <v>407713</v>
      </c>
      <c r="DU796" s="1"/>
      <c r="DV796" s="1" t="s">
        <v>4111</v>
      </c>
      <c r="DW796" s="1" t="s">
        <v>1008</v>
      </c>
      <c r="DX796" s="1">
        <v>4</v>
      </c>
      <c r="DY796" s="1"/>
      <c r="DZ796" s="1">
        <v>1</v>
      </c>
      <c r="EA796" s="1">
        <v>1</v>
      </c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 t="s">
        <v>208</v>
      </c>
      <c r="EP796" s="1" t="s">
        <v>209</v>
      </c>
      <c r="EQ796" s="1" t="s">
        <v>209</v>
      </c>
      <c r="ER796" s="1" t="s">
        <v>209</v>
      </c>
      <c r="ES796" s="1" t="s">
        <v>209</v>
      </c>
      <c r="ET796" s="1">
        <v>2</v>
      </c>
      <c r="EU796" s="1"/>
      <c r="EV796" s="1"/>
      <c r="EW796" s="1"/>
      <c r="EX796" s="1">
        <v>0</v>
      </c>
      <c r="EY796" s="1">
        <v>0</v>
      </c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 t="s">
        <v>4112</v>
      </c>
      <c r="GK796" s="1" t="s">
        <v>211</v>
      </c>
      <c r="GL796" s="1" t="s">
        <v>212</v>
      </c>
      <c r="GM796" s="1" t="s">
        <v>213</v>
      </c>
      <c r="GN796" s="1" t="s">
        <v>213</v>
      </c>
      <c r="GO796" s="1" t="s">
        <v>213</v>
      </c>
      <c r="GP796" s="1">
        <v>1</v>
      </c>
      <c r="GQ796" s="1"/>
    </row>
    <row r="797" spans="1:199" ht="28" customHeight="1">
      <c r="A797" s="1" t="s">
        <v>4185</v>
      </c>
      <c r="B797" s="1" t="s">
        <v>4186</v>
      </c>
      <c r="C797" s="1" t="s">
        <v>4185</v>
      </c>
      <c r="D797" s="1" t="s">
        <v>201</v>
      </c>
      <c r="E797" s="1" t="s">
        <v>4186</v>
      </c>
      <c r="F797" s="1"/>
      <c r="G797" s="1">
        <v>22470</v>
      </c>
      <c r="H797" s="1"/>
      <c r="I797" s="1">
        <v>0</v>
      </c>
      <c r="J797" s="1">
        <v>1</v>
      </c>
      <c r="K797" s="1"/>
      <c r="L797" s="1"/>
      <c r="M797" s="1"/>
      <c r="N797" s="1"/>
      <c r="O797" s="1"/>
      <c r="P797" s="1" t="s">
        <v>4187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 t="s">
        <v>4188</v>
      </c>
      <c r="AJ797" s="1"/>
      <c r="AK797" s="1"/>
      <c r="AL797" s="1"/>
      <c r="AM797" s="1"/>
      <c r="AN797" s="1"/>
      <c r="AO797" s="1"/>
      <c r="AP797" s="1"/>
      <c r="AQ797" s="1"/>
      <c r="AR797" s="1"/>
      <c r="AS797" s="1">
        <v>1</v>
      </c>
      <c r="AT797" s="1">
        <v>1</v>
      </c>
      <c r="AU797" s="1">
        <v>0</v>
      </c>
      <c r="AV797" s="1">
        <v>1</v>
      </c>
      <c r="AW797" s="1">
        <v>0</v>
      </c>
      <c r="AX797" s="1">
        <v>0</v>
      </c>
      <c r="AY797" s="1"/>
      <c r="AZ797" s="1"/>
      <c r="BA797" s="1"/>
      <c r="BB797" s="1">
        <v>-1</v>
      </c>
      <c r="BC797" s="1">
        <v>0</v>
      </c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>
        <v>0</v>
      </c>
      <c r="CT797" s="1" t="s">
        <v>4189</v>
      </c>
      <c r="CU797" s="1"/>
      <c r="CV797" s="1" t="s">
        <v>4190</v>
      </c>
      <c r="CW797" s="1"/>
      <c r="CX797" s="1" t="s">
        <v>4185</v>
      </c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>
        <v>407713</v>
      </c>
      <c r="DU797" s="1"/>
      <c r="DV797" s="1" t="s">
        <v>4111</v>
      </c>
      <c r="DW797" s="1" t="s">
        <v>1008</v>
      </c>
      <c r="DX797" s="1">
        <v>4</v>
      </c>
      <c r="DY797" s="1"/>
      <c r="DZ797" s="1">
        <v>1</v>
      </c>
      <c r="EA797" s="1">
        <v>1</v>
      </c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 t="s">
        <v>208</v>
      </c>
      <c r="EP797" s="1" t="s">
        <v>209</v>
      </c>
      <c r="EQ797" s="1" t="s">
        <v>209</v>
      </c>
      <c r="ER797" s="1" t="s">
        <v>209</v>
      </c>
      <c r="ES797" s="1" t="s">
        <v>209</v>
      </c>
      <c r="ET797" s="1">
        <v>2</v>
      </c>
      <c r="EU797" s="1"/>
      <c r="EV797" s="1"/>
      <c r="EW797" s="1"/>
      <c r="EX797" s="1">
        <v>0</v>
      </c>
      <c r="EY797" s="1">
        <v>0</v>
      </c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 t="s">
        <v>4112</v>
      </c>
      <c r="GK797" s="1" t="s">
        <v>211</v>
      </c>
      <c r="GL797" s="1" t="s">
        <v>212</v>
      </c>
      <c r="GM797" s="1" t="s">
        <v>213</v>
      </c>
      <c r="GN797" s="1" t="s">
        <v>213</v>
      </c>
      <c r="GO797" s="1" t="s">
        <v>213</v>
      </c>
      <c r="GP797" s="1">
        <v>1</v>
      </c>
      <c r="GQ797" s="1"/>
    </row>
    <row r="798" spans="1:199" ht="28" customHeight="1">
      <c r="A798" s="1" t="s">
        <v>4191</v>
      </c>
      <c r="B798" s="1" t="s">
        <v>4192</v>
      </c>
      <c r="C798" s="1" t="s">
        <v>4191</v>
      </c>
      <c r="D798" s="1" t="s">
        <v>201</v>
      </c>
      <c r="E798" s="1" t="s">
        <v>4192</v>
      </c>
      <c r="F798" s="1"/>
      <c r="G798" s="1">
        <v>21420</v>
      </c>
      <c r="H798" s="1"/>
      <c r="I798" s="1">
        <v>0</v>
      </c>
      <c r="J798" s="1">
        <v>1</v>
      </c>
      <c r="K798" s="1"/>
      <c r="L798" s="1"/>
      <c r="M798" s="1"/>
      <c r="N798" s="1"/>
      <c r="O798" s="1"/>
      <c r="P798" s="1" t="s">
        <v>4193</v>
      </c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 t="s">
        <v>4194</v>
      </c>
      <c r="AJ798" s="1"/>
      <c r="AK798" s="1"/>
      <c r="AL798" s="1"/>
      <c r="AM798" s="1"/>
      <c r="AN798" s="1"/>
      <c r="AO798" s="1"/>
      <c r="AP798" s="1"/>
      <c r="AQ798" s="1"/>
      <c r="AR798" s="1"/>
      <c r="AS798" s="1">
        <v>1</v>
      </c>
      <c r="AT798" s="1">
        <v>1</v>
      </c>
      <c r="AU798" s="1">
        <v>0</v>
      </c>
      <c r="AV798" s="1">
        <v>1</v>
      </c>
      <c r="AW798" s="1">
        <v>0</v>
      </c>
      <c r="AX798" s="1">
        <v>0</v>
      </c>
      <c r="AY798" s="1"/>
      <c r="AZ798" s="1"/>
      <c r="BA798" s="1"/>
      <c r="BB798" s="1">
        <v>-1</v>
      </c>
      <c r="BC798" s="1">
        <v>0</v>
      </c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>
        <v>0</v>
      </c>
      <c r="CT798" s="1" t="s">
        <v>4195</v>
      </c>
      <c r="CU798" s="1"/>
      <c r="CV798" s="1" t="s">
        <v>4196</v>
      </c>
      <c r="CW798" s="1"/>
      <c r="CX798" s="1" t="s">
        <v>4191</v>
      </c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>
        <v>407713</v>
      </c>
      <c r="DU798" s="1"/>
      <c r="DV798" s="1" t="s">
        <v>4111</v>
      </c>
      <c r="DW798" s="1" t="s">
        <v>1008</v>
      </c>
      <c r="DX798" s="1">
        <v>4</v>
      </c>
      <c r="DY798" s="1"/>
      <c r="DZ798" s="1">
        <v>1</v>
      </c>
      <c r="EA798" s="1">
        <v>1</v>
      </c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 t="s">
        <v>208</v>
      </c>
      <c r="EP798" s="1" t="s">
        <v>209</v>
      </c>
      <c r="EQ798" s="1" t="s">
        <v>209</v>
      </c>
      <c r="ER798" s="1" t="s">
        <v>209</v>
      </c>
      <c r="ES798" s="1" t="s">
        <v>209</v>
      </c>
      <c r="ET798" s="1">
        <v>2</v>
      </c>
      <c r="EU798" s="1"/>
      <c r="EV798" s="1"/>
      <c r="EW798" s="1"/>
      <c r="EX798" s="1">
        <v>0</v>
      </c>
      <c r="EY798" s="1">
        <v>0</v>
      </c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 t="s">
        <v>4112</v>
      </c>
      <c r="GK798" s="1" t="s">
        <v>211</v>
      </c>
      <c r="GL798" s="1" t="s">
        <v>212</v>
      </c>
      <c r="GM798" s="1" t="s">
        <v>213</v>
      </c>
      <c r="GN798" s="1" t="s">
        <v>213</v>
      </c>
      <c r="GO798" s="1" t="s">
        <v>213</v>
      </c>
      <c r="GP798" s="1">
        <v>1</v>
      </c>
      <c r="GQ798" s="1"/>
    </row>
    <row r="799" spans="1:199" ht="28" customHeight="1">
      <c r="A799" s="1" t="s">
        <v>4197</v>
      </c>
      <c r="B799" s="1" t="s">
        <v>4198</v>
      </c>
      <c r="C799" s="1" t="s">
        <v>4197</v>
      </c>
      <c r="D799" s="1" t="s">
        <v>201</v>
      </c>
      <c r="E799" s="1" t="s">
        <v>4198</v>
      </c>
      <c r="F799" s="1"/>
      <c r="G799" s="1">
        <v>22470</v>
      </c>
      <c r="H799" s="1"/>
      <c r="I799" s="1">
        <v>0</v>
      </c>
      <c r="J799" s="1">
        <v>1</v>
      </c>
      <c r="K799" s="1"/>
      <c r="L799" s="1"/>
      <c r="M799" s="1"/>
      <c r="N799" s="1"/>
      <c r="O799" s="1"/>
      <c r="P799" s="1" t="s">
        <v>4199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 t="s">
        <v>4200</v>
      </c>
      <c r="AJ799" s="1"/>
      <c r="AK799" s="1"/>
      <c r="AL799" s="1"/>
      <c r="AM799" s="1"/>
      <c r="AN799" s="1"/>
      <c r="AO799" s="1"/>
      <c r="AP799" s="1"/>
      <c r="AQ799" s="1"/>
      <c r="AR799" s="1"/>
      <c r="AS799" s="1">
        <v>1</v>
      </c>
      <c r="AT799" s="1">
        <v>1</v>
      </c>
      <c r="AU799" s="1">
        <v>0</v>
      </c>
      <c r="AV799" s="1">
        <v>1</v>
      </c>
      <c r="AW799" s="1">
        <v>0</v>
      </c>
      <c r="AX799" s="1">
        <v>0</v>
      </c>
      <c r="AY799" s="1"/>
      <c r="AZ799" s="1"/>
      <c r="BA799" s="1"/>
      <c r="BB799" s="1">
        <v>-1</v>
      </c>
      <c r="BC799" s="1">
        <v>0</v>
      </c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>
        <v>0</v>
      </c>
      <c r="CT799" s="1" t="s">
        <v>4201</v>
      </c>
      <c r="CU799" s="1"/>
      <c r="CV799" s="1" t="s">
        <v>4202</v>
      </c>
      <c r="CW799" s="1"/>
      <c r="CX799" s="1" t="s">
        <v>4197</v>
      </c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>
        <v>407713</v>
      </c>
      <c r="DU799" s="1"/>
      <c r="DV799" s="1" t="s">
        <v>4111</v>
      </c>
      <c r="DW799" s="1" t="s">
        <v>1008</v>
      </c>
      <c r="DX799" s="1">
        <v>4</v>
      </c>
      <c r="DY799" s="1"/>
      <c r="DZ799" s="1">
        <v>1</v>
      </c>
      <c r="EA799" s="1">
        <v>1</v>
      </c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 t="s">
        <v>208</v>
      </c>
      <c r="EP799" s="1" t="s">
        <v>209</v>
      </c>
      <c r="EQ799" s="1" t="s">
        <v>209</v>
      </c>
      <c r="ER799" s="1" t="s">
        <v>209</v>
      </c>
      <c r="ES799" s="1" t="s">
        <v>209</v>
      </c>
      <c r="ET799" s="1">
        <v>2</v>
      </c>
      <c r="EU799" s="1"/>
      <c r="EV799" s="1"/>
      <c r="EW799" s="1"/>
      <c r="EX799" s="1">
        <v>0</v>
      </c>
      <c r="EY799" s="1">
        <v>0</v>
      </c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 t="s">
        <v>4112</v>
      </c>
      <c r="GK799" s="1" t="s">
        <v>211</v>
      </c>
      <c r="GL799" s="1" t="s">
        <v>212</v>
      </c>
      <c r="GM799" s="1" t="s">
        <v>213</v>
      </c>
      <c r="GN799" s="1" t="s">
        <v>213</v>
      </c>
      <c r="GO799" s="1" t="s">
        <v>213</v>
      </c>
      <c r="GP799" s="1">
        <v>1</v>
      </c>
      <c r="GQ799" s="1"/>
    </row>
    <row r="800" spans="1:199" ht="28" customHeight="1">
      <c r="A800" s="1" t="s">
        <v>4203</v>
      </c>
      <c r="B800" s="1" t="s">
        <v>4204</v>
      </c>
      <c r="C800" s="1" t="s">
        <v>4203</v>
      </c>
      <c r="D800" s="1" t="s">
        <v>201</v>
      </c>
      <c r="E800" s="1" t="s">
        <v>4204</v>
      </c>
      <c r="F800" s="1"/>
      <c r="G800" s="1">
        <v>9713</v>
      </c>
      <c r="H800" s="1"/>
      <c r="I800" s="1">
        <v>0</v>
      </c>
      <c r="J800" s="1">
        <v>1</v>
      </c>
      <c r="K800" s="1"/>
      <c r="L800" s="1"/>
      <c r="M800" s="1"/>
      <c r="N800" s="1"/>
      <c r="O800" s="1"/>
      <c r="P800" s="1" t="s">
        <v>703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 t="s">
        <v>4205</v>
      </c>
      <c r="AJ800" s="1"/>
      <c r="AK800" s="1"/>
      <c r="AL800" s="1"/>
      <c r="AM800" s="1"/>
      <c r="AN800" s="1"/>
      <c r="AO800" s="1"/>
      <c r="AP800" s="1"/>
      <c r="AQ800" s="1"/>
      <c r="AR800" s="1"/>
      <c r="AS800" s="1">
        <v>1</v>
      </c>
      <c r="AT800" s="1">
        <v>1</v>
      </c>
      <c r="AU800" s="1">
        <v>0</v>
      </c>
      <c r="AV800" s="1">
        <v>1</v>
      </c>
      <c r="AW800" s="1">
        <v>0</v>
      </c>
      <c r="AX800" s="1">
        <v>0</v>
      </c>
      <c r="AY800" s="1"/>
      <c r="AZ800" s="1"/>
      <c r="BA800" s="1"/>
      <c r="BB800" s="1">
        <v>-1</v>
      </c>
      <c r="BC800" s="1">
        <v>0</v>
      </c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>
        <v>0</v>
      </c>
      <c r="CT800" s="1" t="s">
        <v>4206</v>
      </c>
      <c r="CU800" s="1"/>
      <c r="CV800" s="1" t="s">
        <v>4207</v>
      </c>
      <c r="CW800" s="1"/>
      <c r="CX800" s="1" t="s">
        <v>4203</v>
      </c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>
        <v>407699</v>
      </c>
      <c r="DU800" s="1"/>
      <c r="DV800" s="1" t="s">
        <v>253</v>
      </c>
      <c r="DW800" s="1" t="s">
        <v>450</v>
      </c>
      <c r="DX800" s="1">
        <v>4</v>
      </c>
      <c r="DY800" s="1"/>
      <c r="DZ800" s="1">
        <v>1</v>
      </c>
      <c r="EA800" s="1">
        <v>1</v>
      </c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 t="s">
        <v>208</v>
      </c>
      <c r="EP800" s="1" t="s">
        <v>209</v>
      </c>
      <c r="EQ800" s="1" t="s">
        <v>209</v>
      </c>
      <c r="ER800" s="1" t="s">
        <v>209</v>
      </c>
      <c r="ES800" s="1" t="s">
        <v>209</v>
      </c>
      <c r="ET800" s="1">
        <v>2</v>
      </c>
      <c r="EU800" s="1"/>
      <c r="EV800" s="1"/>
      <c r="EW800" s="1"/>
      <c r="EX800" s="1">
        <v>0</v>
      </c>
      <c r="EY800" s="1">
        <v>0</v>
      </c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 t="s">
        <v>222</v>
      </c>
      <c r="GK800" s="1" t="s">
        <v>201</v>
      </c>
      <c r="GL800" s="1">
        <v>999999999</v>
      </c>
      <c r="GM800" s="1"/>
      <c r="GN800" s="1"/>
      <c r="GO800" s="1"/>
      <c r="GP800" s="1">
        <v>1</v>
      </c>
      <c r="GQ800" s="1"/>
    </row>
    <row r="801" spans="1:199" ht="28" customHeight="1">
      <c r="A801" s="1" t="s">
        <v>4208</v>
      </c>
      <c r="B801" s="1" t="s">
        <v>4209</v>
      </c>
      <c r="C801" s="1" t="s">
        <v>4208</v>
      </c>
      <c r="D801" s="1" t="s">
        <v>201</v>
      </c>
      <c r="E801" s="1" t="s">
        <v>4209</v>
      </c>
      <c r="F801" s="1"/>
      <c r="G801" s="1">
        <v>7350</v>
      </c>
      <c r="H801" s="1"/>
      <c r="I801" s="1">
        <v>0</v>
      </c>
      <c r="J801" s="1">
        <v>1</v>
      </c>
      <c r="K801" s="1"/>
      <c r="L801" s="1"/>
      <c r="M801" s="1"/>
      <c r="N801" s="1"/>
      <c r="O801" s="1"/>
      <c r="P801" s="1" t="s">
        <v>4210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 t="s">
        <v>4211</v>
      </c>
      <c r="AJ801" s="1"/>
      <c r="AK801" s="1"/>
      <c r="AL801" s="1"/>
      <c r="AM801" s="1"/>
      <c r="AN801" s="1"/>
      <c r="AO801" s="1"/>
      <c r="AP801" s="1"/>
      <c r="AQ801" s="1"/>
      <c r="AR801" s="1"/>
      <c r="AS801" s="1">
        <v>1</v>
      </c>
      <c r="AT801" s="1">
        <v>1</v>
      </c>
      <c r="AU801" s="1">
        <v>0</v>
      </c>
      <c r="AV801" s="1">
        <v>1</v>
      </c>
      <c r="AW801" s="1">
        <v>0</v>
      </c>
      <c r="AX801" s="1">
        <v>0</v>
      </c>
      <c r="AY801" s="1"/>
      <c r="AZ801" s="1"/>
      <c r="BA801" s="1"/>
      <c r="BB801" s="1">
        <v>-1</v>
      </c>
      <c r="BC801" s="1">
        <v>0</v>
      </c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>
        <v>0</v>
      </c>
      <c r="CT801" s="1" t="s">
        <v>4212</v>
      </c>
      <c r="CU801" s="1"/>
      <c r="CV801" s="1" t="s">
        <v>4213</v>
      </c>
      <c r="CW801" s="1"/>
      <c r="CX801" s="1" t="s">
        <v>4208</v>
      </c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>
        <v>407699</v>
      </c>
      <c r="DU801" s="1"/>
      <c r="DV801" s="1" t="s">
        <v>253</v>
      </c>
      <c r="DW801" s="1" t="s">
        <v>450</v>
      </c>
      <c r="DX801" s="1">
        <v>4</v>
      </c>
      <c r="DY801" s="1"/>
      <c r="DZ801" s="1">
        <v>1</v>
      </c>
      <c r="EA801" s="1">
        <v>1</v>
      </c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 t="s">
        <v>208</v>
      </c>
      <c r="EP801" s="1" t="s">
        <v>209</v>
      </c>
      <c r="EQ801" s="1" t="s">
        <v>209</v>
      </c>
      <c r="ER801" s="1" t="s">
        <v>209</v>
      </c>
      <c r="ES801" s="1" t="s">
        <v>209</v>
      </c>
      <c r="ET801" s="1">
        <v>2</v>
      </c>
      <c r="EU801" s="1"/>
      <c r="EV801" s="1"/>
      <c r="EW801" s="1"/>
      <c r="EX801" s="1">
        <v>0</v>
      </c>
      <c r="EY801" s="1">
        <v>0</v>
      </c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 t="s">
        <v>222</v>
      </c>
      <c r="GK801" s="1" t="s">
        <v>201</v>
      </c>
      <c r="GL801" s="1">
        <v>999999999</v>
      </c>
      <c r="GM801" s="1"/>
      <c r="GN801" s="1"/>
      <c r="GO801" s="1"/>
      <c r="GP801" s="1">
        <v>1</v>
      </c>
      <c r="GQ801" s="1"/>
    </row>
    <row r="802" spans="1:199" ht="28" customHeight="1">
      <c r="A802" s="1" t="s">
        <v>4214</v>
      </c>
      <c r="B802" s="1" t="s">
        <v>4215</v>
      </c>
      <c r="C802" s="1" t="s">
        <v>4214</v>
      </c>
      <c r="D802" s="1" t="s">
        <v>201</v>
      </c>
      <c r="E802" s="1" t="s">
        <v>4215</v>
      </c>
      <c r="F802" s="1"/>
      <c r="G802" s="1">
        <v>4463</v>
      </c>
      <c r="H802" s="1"/>
      <c r="I802" s="1">
        <v>0</v>
      </c>
      <c r="J802" s="1">
        <v>1</v>
      </c>
      <c r="K802" s="1"/>
      <c r="L802" s="1"/>
      <c r="M802" s="1"/>
      <c r="N802" s="1"/>
      <c r="O802" s="1"/>
      <c r="P802" s="1" t="s">
        <v>4216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 t="s">
        <v>4217</v>
      </c>
      <c r="AJ802" s="1"/>
      <c r="AK802" s="1"/>
      <c r="AL802" s="1"/>
      <c r="AM802" s="1"/>
      <c r="AN802" s="1"/>
      <c r="AO802" s="1"/>
      <c r="AP802" s="1"/>
      <c r="AQ802" s="1"/>
      <c r="AR802" s="1"/>
      <c r="AS802" s="1">
        <v>1</v>
      </c>
      <c r="AT802" s="1">
        <v>1</v>
      </c>
      <c r="AU802" s="1">
        <v>0</v>
      </c>
      <c r="AV802" s="1">
        <v>1</v>
      </c>
      <c r="AW802" s="1">
        <v>0</v>
      </c>
      <c r="AX802" s="1">
        <v>0</v>
      </c>
      <c r="AY802" s="1"/>
      <c r="AZ802" s="1"/>
      <c r="BA802" s="1"/>
      <c r="BB802" s="1">
        <v>-1</v>
      </c>
      <c r="BC802" s="1">
        <v>0</v>
      </c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>
        <v>0</v>
      </c>
      <c r="CT802" s="1" t="s">
        <v>4218</v>
      </c>
      <c r="CU802" s="1"/>
      <c r="CV802" s="1" t="s">
        <v>4219</v>
      </c>
      <c r="CW802" s="1"/>
      <c r="CX802" s="1" t="s">
        <v>4214</v>
      </c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>
        <v>407699</v>
      </c>
      <c r="DU802" s="1"/>
      <c r="DV802" s="1" t="s">
        <v>253</v>
      </c>
      <c r="DW802" s="1" t="s">
        <v>450</v>
      </c>
      <c r="DX802" s="1">
        <v>4</v>
      </c>
      <c r="DY802" s="1"/>
      <c r="DZ802" s="1">
        <v>1</v>
      </c>
      <c r="EA802" s="1">
        <v>1</v>
      </c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 t="s">
        <v>208</v>
      </c>
      <c r="EP802" s="1" t="s">
        <v>209</v>
      </c>
      <c r="EQ802" s="1" t="s">
        <v>209</v>
      </c>
      <c r="ER802" s="1" t="s">
        <v>209</v>
      </c>
      <c r="ES802" s="1" t="s">
        <v>209</v>
      </c>
      <c r="ET802" s="1">
        <v>2</v>
      </c>
      <c r="EU802" s="1"/>
      <c r="EV802" s="1"/>
      <c r="EW802" s="1"/>
      <c r="EX802" s="1">
        <v>0</v>
      </c>
      <c r="EY802" s="1">
        <v>0</v>
      </c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 t="s">
        <v>222</v>
      </c>
      <c r="GK802" s="1" t="s">
        <v>201</v>
      </c>
      <c r="GL802" s="1">
        <v>999999999</v>
      </c>
      <c r="GM802" s="1"/>
      <c r="GN802" s="1"/>
      <c r="GO802" s="1"/>
      <c r="GP802" s="1">
        <v>1</v>
      </c>
      <c r="GQ802" s="1"/>
    </row>
    <row r="803" spans="1:199" ht="28" customHeight="1">
      <c r="A803" s="1" t="s">
        <v>4220</v>
      </c>
      <c r="B803" s="1" t="s">
        <v>4221</v>
      </c>
      <c r="C803" s="1" t="s">
        <v>4220</v>
      </c>
      <c r="D803" s="1" t="s">
        <v>201</v>
      </c>
      <c r="E803" s="1" t="s">
        <v>4221</v>
      </c>
      <c r="F803" s="1"/>
      <c r="G803" s="1">
        <v>4463</v>
      </c>
      <c r="H803" s="1"/>
      <c r="I803" s="1">
        <v>0</v>
      </c>
      <c r="J803" s="1">
        <v>1</v>
      </c>
      <c r="K803" s="1"/>
      <c r="L803" s="1"/>
      <c r="M803" s="1"/>
      <c r="N803" s="1"/>
      <c r="O803" s="1"/>
      <c r="P803" s="1" t="s">
        <v>4222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 t="s">
        <v>4223</v>
      </c>
      <c r="AJ803" s="1"/>
      <c r="AK803" s="1"/>
      <c r="AL803" s="1"/>
      <c r="AM803" s="1"/>
      <c r="AN803" s="1"/>
      <c r="AO803" s="1"/>
      <c r="AP803" s="1"/>
      <c r="AQ803" s="1"/>
      <c r="AR803" s="1"/>
      <c r="AS803" s="1">
        <v>1</v>
      </c>
      <c r="AT803" s="1">
        <v>1</v>
      </c>
      <c r="AU803" s="1">
        <v>0</v>
      </c>
      <c r="AV803" s="1">
        <v>1</v>
      </c>
      <c r="AW803" s="1">
        <v>0</v>
      </c>
      <c r="AX803" s="1">
        <v>0</v>
      </c>
      <c r="AY803" s="1"/>
      <c r="AZ803" s="1"/>
      <c r="BA803" s="1"/>
      <c r="BB803" s="1">
        <v>-1</v>
      </c>
      <c r="BC803" s="1">
        <v>0</v>
      </c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>
        <v>0</v>
      </c>
      <c r="CT803" s="1" t="s">
        <v>4224</v>
      </c>
      <c r="CU803" s="1"/>
      <c r="CV803" s="1" t="s">
        <v>4225</v>
      </c>
      <c r="CW803" s="1"/>
      <c r="CX803" s="1" t="s">
        <v>4220</v>
      </c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>
        <v>407699</v>
      </c>
      <c r="DU803" s="1"/>
      <c r="DV803" s="1" t="s">
        <v>253</v>
      </c>
      <c r="DW803" s="1" t="s">
        <v>450</v>
      </c>
      <c r="DX803" s="1">
        <v>4</v>
      </c>
      <c r="DY803" s="1"/>
      <c r="DZ803" s="1">
        <v>1</v>
      </c>
      <c r="EA803" s="1">
        <v>1</v>
      </c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 t="s">
        <v>208</v>
      </c>
      <c r="EP803" s="1" t="s">
        <v>209</v>
      </c>
      <c r="EQ803" s="1" t="s">
        <v>209</v>
      </c>
      <c r="ER803" s="1" t="s">
        <v>209</v>
      </c>
      <c r="ES803" s="1" t="s">
        <v>209</v>
      </c>
      <c r="ET803" s="1">
        <v>2</v>
      </c>
      <c r="EU803" s="1"/>
      <c r="EV803" s="1"/>
      <c r="EW803" s="1"/>
      <c r="EX803" s="1">
        <v>0</v>
      </c>
      <c r="EY803" s="1">
        <v>0</v>
      </c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 t="s">
        <v>222</v>
      </c>
      <c r="GK803" s="1" t="s">
        <v>201</v>
      </c>
      <c r="GL803" s="1">
        <v>999999999</v>
      </c>
      <c r="GM803" s="1"/>
      <c r="GN803" s="1"/>
      <c r="GO803" s="1"/>
      <c r="GP803" s="1">
        <v>1</v>
      </c>
      <c r="GQ803" s="1"/>
    </row>
    <row r="804" spans="1:199" ht="28" customHeight="1">
      <c r="A804" s="1" t="s">
        <v>4226</v>
      </c>
      <c r="B804" s="1" t="s">
        <v>4227</v>
      </c>
      <c r="C804" s="1" t="s">
        <v>4226</v>
      </c>
      <c r="D804" s="1" t="s">
        <v>201</v>
      </c>
      <c r="E804" s="1" t="s">
        <v>4227</v>
      </c>
      <c r="F804" s="1"/>
      <c r="G804" s="1">
        <v>3675</v>
      </c>
      <c r="H804" s="1"/>
      <c r="I804" s="1">
        <v>0</v>
      </c>
      <c r="J804" s="1">
        <v>1</v>
      </c>
      <c r="K804" s="1"/>
      <c r="L804" s="1"/>
      <c r="M804" s="1"/>
      <c r="N804" s="1"/>
      <c r="O804" s="1"/>
      <c r="P804" s="1" t="s">
        <v>4228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 t="s">
        <v>4229</v>
      </c>
      <c r="AJ804" s="1"/>
      <c r="AK804" s="1"/>
      <c r="AL804" s="1"/>
      <c r="AM804" s="1"/>
      <c r="AN804" s="1"/>
      <c r="AO804" s="1"/>
      <c r="AP804" s="1"/>
      <c r="AQ804" s="1"/>
      <c r="AR804" s="1"/>
      <c r="AS804" s="1">
        <v>1</v>
      </c>
      <c r="AT804" s="1">
        <v>1</v>
      </c>
      <c r="AU804" s="1">
        <v>0</v>
      </c>
      <c r="AV804" s="1">
        <v>1</v>
      </c>
      <c r="AW804" s="1">
        <v>0</v>
      </c>
      <c r="AX804" s="1">
        <v>0</v>
      </c>
      <c r="AY804" s="1"/>
      <c r="AZ804" s="1"/>
      <c r="BA804" s="1"/>
      <c r="BB804" s="1">
        <v>-1</v>
      </c>
      <c r="BC804" s="1">
        <v>0</v>
      </c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>
        <v>0</v>
      </c>
      <c r="CT804" s="1" t="s">
        <v>4230</v>
      </c>
      <c r="CU804" s="1"/>
      <c r="CV804" s="1" t="s">
        <v>4231</v>
      </c>
      <c r="CW804" s="1"/>
      <c r="CX804" s="1" t="s">
        <v>4226</v>
      </c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>
        <v>407699</v>
      </c>
      <c r="DU804" s="1"/>
      <c r="DV804" s="1" t="s">
        <v>253</v>
      </c>
      <c r="DW804" s="1" t="s">
        <v>450</v>
      </c>
      <c r="DX804" s="1">
        <v>4</v>
      </c>
      <c r="DY804" s="1"/>
      <c r="DZ804" s="1">
        <v>1</v>
      </c>
      <c r="EA804" s="1">
        <v>1</v>
      </c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 t="s">
        <v>208</v>
      </c>
      <c r="EP804" s="1" t="s">
        <v>209</v>
      </c>
      <c r="EQ804" s="1" t="s">
        <v>209</v>
      </c>
      <c r="ER804" s="1" t="s">
        <v>209</v>
      </c>
      <c r="ES804" s="1" t="s">
        <v>209</v>
      </c>
      <c r="ET804" s="1">
        <v>2</v>
      </c>
      <c r="EU804" s="1"/>
      <c r="EV804" s="1"/>
      <c r="EW804" s="1"/>
      <c r="EX804" s="1">
        <v>0</v>
      </c>
      <c r="EY804" s="1">
        <v>0</v>
      </c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 t="s">
        <v>222</v>
      </c>
      <c r="GK804" s="1" t="s">
        <v>201</v>
      </c>
      <c r="GL804" s="1">
        <v>999999999</v>
      </c>
      <c r="GM804" s="1"/>
      <c r="GN804" s="1"/>
      <c r="GO804" s="1"/>
      <c r="GP804" s="1">
        <v>1</v>
      </c>
      <c r="GQ804" s="1"/>
    </row>
    <row r="805" spans="1:199" ht="28" customHeight="1">
      <c r="A805" s="1" t="s">
        <v>4232</v>
      </c>
      <c r="B805" s="1" t="s">
        <v>4233</v>
      </c>
      <c r="C805" s="1" t="s">
        <v>4232</v>
      </c>
      <c r="D805" s="1" t="s">
        <v>201</v>
      </c>
      <c r="E805" s="1" t="s">
        <v>4233</v>
      </c>
      <c r="F805" s="1"/>
      <c r="G805" s="1">
        <v>4095</v>
      </c>
      <c r="H805" s="1"/>
      <c r="I805" s="1">
        <v>0</v>
      </c>
      <c r="J805" s="1">
        <v>1</v>
      </c>
      <c r="K805" s="1"/>
      <c r="L805" s="1"/>
      <c r="M805" s="1"/>
      <c r="N805" s="1"/>
      <c r="O805" s="1"/>
      <c r="P805" s="1" t="s">
        <v>4234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 t="s">
        <v>4235</v>
      </c>
      <c r="AJ805" s="1"/>
      <c r="AK805" s="1"/>
      <c r="AL805" s="1"/>
      <c r="AM805" s="1"/>
      <c r="AN805" s="1"/>
      <c r="AO805" s="1"/>
      <c r="AP805" s="1"/>
      <c r="AQ805" s="1"/>
      <c r="AR805" s="1"/>
      <c r="AS805" s="1">
        <v>1</v>
      </c>
      <c r="AT805" s="1">
        <v>1</v>
      </c>
      <c r="AU805" s="1">
        <v>0</v>
      </c>
      <c r="AV805" s="1">
        <v>1</v>
      </c>
      <c r="AW805" s="1">
        <v>0</v>
      </c>
      <c r="AX805" s="1">
        <v>0</v>
      </c>
      <c r="AY805" s="1"/>
      <c r="AZ805" s="1"/>
      <c r="BA805" s="1"/>
      <c r="BB805" s="1">
        <v>-1</v>
      </c>
      <c r="BC805" s="1">
        <v>0</v>
      </c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>
        <v>0</v>
      </c>
      <c r="CT805" s="1" t="s">
        <v>4236</v>
      </c>
      <c r="CU805" s="1"/>
      <c r="CV805" s="1" t="s">
        <v>4237</v>
      </c>
      <c r="CW805" s="1"/>
      <c r="CX805" s="1" t="s">
        <v>4232</v>
      </c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>
        <v>407699</v>
      </c>
      <c r="DU805" s="1"/>
      <c r="DV805" s="1" t="s">
        <v>253</v>
      </c>
      <c r="DW805" s="1" t="s">
        <v>450</v>
      </c>
      <c r="DX805" s="1">
        <v>4</v>
      </c>
      <c r="DY805" s="1"/>
      <c r="DZ805" s="1">
        <v>1</v>
      </c>
      <c r="EA805" s="1">
        <v>1</v>
      </c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 t="s">
        <v>208</v>
      </c>
      <c r="EP805" s="1" t="s">
        <v>209</v>
      </c>
      <c r="EQ805" s="1" t="s">
        <v>209</v>
      </c>
      <c r="ER805" s="1" t="s">
        <v>209</v>
      </c>
      <c r="ES805" s="1" t="s">
        <v>209</v>
      </c>
      <c r="ET805" s="1">
        <v>2</v>
      </c>
      <c r="EU805" s="1"/>
      <c r="EV805" s="1"/>
      <c r="EW805" s="1"/>
      <c r="EX805" s="1">
        <v>0</v>
      </c>
      <c r="EY805" s="1">
        <v>0</v>
      </c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 t="s">
        <v>222</v>
      </c>
      <c r="GK805" s="1" t="s">
        <v>201</v>
      </c>
      <c r="GL805" s="1">
        <v>999999999</v>
      </c>
      <c r="GM805" s="1"/>
      <c r="GN805" s="1"/>
      <c r="GO805" s="1"/>
      <c r="GP805" s="1">
        <v>1</v>
      </c>
      <c r="GQ805" s="1"/>
    </row>
    <row r="806" spans="1:199" ht="28" customHeight="1">
      <c r="A806" s="1" t="s">
        <v>4238</v>
      </c>
      <c r="B806" s="1" t="s">
        <v>4239</v>
      </c>
      <c r="C806" s="1" t="s">
        <v>4238</v>
      </c>
      <c r="D806" s="1" t="s">
        <v>201</v>
      </c>
      <c r="E806" s="1" t="s">
        <v>4239</v>
      </c>
      <c r="F806" s="1"/>
      <c r="G806" s="1">
        <v>4095</v>
      </c>
      <c r="H806" s="1"/>
      <c r="I806" s="1">
        <v>0</v>
      </c>
      <c r="J806" s="1">
        <v>1</v>
      </c>
      <c r="K806" s="1"/>
      <c r="L806" s="1"/>
      <c r="M806" s="1"/>
      <c r="N806" s="1"/>
      <c r="O806" s="1"/>
      <c r="P806" s="1" t="s">
        <v>4240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 t="s">
        <v>4241</v>
      </c>
      <c r="AJ806" s="1"/>
      <c r="AK806" s="1"/>
      <c r="AL806" s="1"/>
      <c r="AM806" s="1"/>
      <c r="AN806" s="1"/>
      <c r="AO806" s="1"/>
      <c r="AP806" s="1"/>
      <c r="AQ806" s="1"/>
      <c r="AR806" s="1"/>
      <c r="AS806" s="1">
        <v>1</v>
      </c>
      <c r="AT806" s="1">
        <v>1</v>
      </c>
      <c r="AU806" s="1">
        <v>0</v>
      </c>
      <c r="AV806" s="1">
        <v>1</v>
      </c>
      <c r="AW806" s="1">
        <v>0</v>
      </c>
      <c r="AX806" s="1">
        <v>0</v>
      </c>
      <c r="AY806" s="1"/>
      <c r="AZ806" s="1"/>
      <c r="BA806" s="1"/>
      <c r="BB806" s="1">
        <v>-1</v>
      </c>
      <c r="BC806" s="1">
        <v>0</v>
      </c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>
        <v>0</v>
      </c>
      <c r="CT806" s="1" t="s">
        <v>4242</v>
      </c>
      <c r="CU806" s="1"/>
      <c r="CV806" s="1" t="s">
        <v>4243</v>
      </c>
      <c r="CW806" s="1"/>
      <c r="CX806" s="1" t="s">
        <v>4238</v>
      </c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>
        <v>407699</v>
      </c>
      <c r="DU806" s="1"/>
      <c r="DV806" s="1" t="s">
        <v>253</v>
      </c>
      <c r="DW806" s="1" t="s">
        <v>450</v>
      </c>
      <c r="DX806" s="1">
        <v>4</v>
      </c>
      <c r="DY806" s="1"/>
      <c r="DZ806" s="1">
        <v>1</v>
      </c>
      <c r="EA806" s="1">
        <v>1</v>
      </c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 t="s">
        <v>208</v>
      </c>
      <c r="EP806" s="1" t="s">
        <v>209</v>
      </c>
      <c r="EQ806" s="1" t="s">
        <v>209</v>
      </c>
      <c r="ER806" s="1" t="s">
        <v>209</v>
      </c>
      <c r="ES806" s="1" t="s">
        <v>209</v>
      </c>
      <c r="ET806" s="1">
        <v>2</v>
      </c>
      <c r="EU806" s="1"/>
      <c r="EV806" s="1"/>
      <c r="EW806" s="1"/>
      <c r="EX806" s="1">
        <v>0</v>
      </c>
      <c r="EY806" s="1">
        <v>0</v>
      </c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 t="s">
        <v>222</v>
      </c>
      <c r="GK806" s="1" t="s">
        <v>201</v>
      </c>
      <c r="GL806" s="1">
        <v>999999999</v>
      </c>
      <c r="GM806" s="1"/>
      <c r="GN806" s="1"/>
      <c r="GO806" s="1"/>
      <c r="GP806" s="1">
        <v>1</v>
      </c>
      <c r="GQ806" s="1"/>
    </row>
    <row r="807" spans="1:199" ht="28" customHeight="1">
      <c r="A807" s="1" t="s">
        <v>4244</v>
      </c>
      <c r="B807" s="1" t="s">
        <v>4245</v>
      </c>
      <c r="C807" s="1" t="s">
        <v>4244</v>
      </c>
      <c r="D807" s="1" t="s">
        <v>201</v>
      </c>
      <c r="E807" s="1" t="s">
        <v>4245</v>
      </c>
      <c r="F807" s="1"/>
      <c r="G807" s="1">
        <v>3150</v>
      </c>
      <c r="H807" s="1"/>
      <c r="I807" s="1">
        <v>0</v>
      </c>
      <c r="J807" s="1">
        <v>1</v>
      </c>
      <c r="K807" s="1"/>
      <c r="L807" s="1"/>
      <c r="M807" s="1"/>
      <c r="N807" s="1"/>
      <c r="O807" s="1"/>
      <c r="P807" s="1" t="s">
        <v>4246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 t="s">
        <v>4247</v>
      </c>
      <c r="AJ807" s="1"/>
      <c r="AK807" s="1"/>
      <c r="AL807" s="1"/>
      <c r="AM807" s="1"/>
      <c r="AN807" s="1"/>
      <c r="AO807" s="1"/>
      <c r="AP807" s="1"/>
      <c r="AQ807" s="1"/>
      <c r="AR807" s="1"/>
      <c r="AS807" s="1">
        <v>1</v>
      </c>
      <c r="AT807" s="1">
        <v>1</v>
      </c>
      <c r="AU807" s="1">
        <v>0</v>
      </c>
      <c r="AV807" s="1">
        <v>1</v>
      </c>
      <c r="AW807" s="1">
        <v>0</v>
      </c>
      <c r="AX807" s="1">
        <v>0</v>
      </c>
      <c r="AY807" s="1"/>
      <c r="AZ807" s="1"/>
      <c r="BA807" s="1"/>
      <c r="BB807" s="1">
        <v>-1</v>
      </c>
      <c r="BC807" s="1">
        <v>0</v>
      </c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>
        <v>0</v>
      </c>
      <c r="CT807" s="1" t="s">
        <v>4248</v>
      </c>
      <c r="CU807" s="1"/>
      <c r="CV807" s="1" t="s">
        <v>4249</v>
      </c>
      <c r="CW807" s="1"/>
      <c r="CX807" s="1" t="s">
        <v>4244</v>
      </c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>
        <v>407699</v>
      </c>
      <c r="DU807" s="1"/>
      <c r="DV807" s="1" t="s">
        <v>253</v>
      </c>
      <c r="DW807" s="1" t="s">
        <v>450</v>
      </c>
      <c r="DX807" s="1">
        <v>4</v>
      </c>
      <c r="DY807" s="1"/>
      <c r="DZ807" s="1">
        <v>1</v>
      </c>
      <c r="EA807" s="1">
        <v>1</v>
      </c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 t="s">
        <v>208</v>
      </c>
      <c r="EP807" s="1" t="s">
        <v>209</v>
      </c>
      <c r="EQ807" s="1" t="s">
        <v>209</v>
      </c>
      <c r="ER807" s="1" t="s">
        <v>209</v>
      </c>
      <c r="ES807" s="1" t="s">
        <v>209</v>
      </c>
      <c r="ET807" s="1">
        <v>2</v>
      </c>
      <c r="EU807" s="1"/>
      <c r="EV807" s="1"/>
      <c r="EW807" s="1"/>
      <c r="EX807" s="1">
        <v>0</v>
      </c>
      <c r="EY807" s="1">
        <v>0</v>
      </c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 t="s">
        <v>222</v>
      </c>
      <c r="GK807" s="1" t="s">
        <v>201</v>
      </c>
      <c r="GL807" s="1">
        <v>999999999</v>
      </c>
      <c r="GM807" s="1"/>
      <c r="GN807" s="1"/>
      <c r="GO807" s="1"/>
      <c r="GP807" s="1">
        <v>1</v>
      </c>
      <c r="GQ807" s="1"/>
    </row>
    <row r="808" spans="1:199" ht="28" customHeight="1">
      <c r="A808" s="1" t="s">
        <v>4250</v>
      </c>
      <c r="B808" s="1" t="s">
        <v>4251</v>
      </c>
      <c r="C808" s="1" t="s">
        <v>4250</v>
      </c>
      <c r="D808" s="1" t="s">
        <v>201</v>
      </c>
      <c r="E808" s="1" t="s">
        <v>4251</v>
      </c>
      <c r="F808" s="1"/>
      <c r="G808" s="1">
        <v>4200</v>
      </c>
      <c r="H808" s="1"/>
      <c r="I808" s="1">
        <v>0</v>
      </c>
      <c r="J808" s="1">
        <v>1</v>
      </c>
      <c r="K808" s="1"/>
      <c r="L808" s="1"/>
      <c r="M808" s="1"/>
      <c r="N808" s="1"/>
      <c r="O808" s="1"/>
      <c r="P808" s="1" t="s">
        <v>4252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 t="s">
        <v>4253</v>
      </c>
      <c r="AJ808" s="1"/>
      <c r="AK808" s="1"/>
      <c r="AL808" s="1"/>
      <c r="AM808" s="1"/>
      <c r="AN808" s="1"/>
      <c r="AO808" s="1"/>
      <c r="AP808" s="1"/>
      <c r="AQ808" s="1"/>
      <c r="AR808" s="1"/>
      <c r="AS808" s="1">
        <v>1</v>
      </c>
      <c r="AT808" s="1">
        <v>1</v>
      </c>
      <c r="AU808" s="1">
        <v>0</v>
      </c>
      <c r="AV808" s="1">
        <v>1</v>
      </c>
      <c r="AW808" s="1">
        <v>0</v>
      </c>
      <c r="AX808" s="1">
        <v>0</v>
      </c>
      <c r="AY808" s="1"/>
      <c r="AZ808" s="1"/>
      <c r="BA808" s="1"/>
      <c r="BB808" s="1">
        <v>-1</v>
      </c>
      <c r="BC808" s="1">
        <v>0</v>
      </c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>
        <v>0</v>
      </c>
      <c r="CT808" s="1" t="s">
        <v>4254</v>
      </c>
      <c r="CU808" s="1"/>
      <c r="CV808" s="1" t="s">
        <v>4255</v>
      </c>
      <c r="CW808" s="1"/>
      <c r="CX808" s="1" t="s">
        <v>4250</v>
      </c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>
        <v>407699</v>
      </c>
      <c r="DU808" s="1"/>
      <c r="DV808" s="1" t="s">
        <v>253</v>
      </c>
      <c r="DW808" s="1" t="s">
        <v>450</v>
      </c>
      <c r="DX808" s="1">
        <v>4</v>
      </c>
      <c r="DY808" s="1"/>
      <c r="DZ808" s="1">
        <v>1</v>
      </c>
      <c r="EA808" s="1">
        <v>1</v>
      </c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 t="s">
        <v>208</v>
      </c>
      <c r="EP808" s="1" t="s">
        <v>209</v>
      </c>
      <c r="EQ808" s="1" t="s">
        <v>209</v>
      </c>
      <c r="ER808" s="1" t="s">
        <v>209</v>
      </c>
      <c r="ES808" s="1" t="s">
        <v>209</v>
      </c>
      <c r="ET808" s="1">
        <v>2</v>
      </c>
      <c r="EU808" s="1"/>
      <c r="EV808" s="1"/>
      <c r="EW808" s="1"/>
      <c r="EX808" s="1">
        <v>0</v>
      </c>
      <c r="EY808" s="1">
        <v>0</v>
      </c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 t="s">
        <v>222</v>
      </c>
      <c r="GK808" s="1" t="s">
        <v>201</v>
      </c>
      <c r="GL808" s="1">
        <v>999999999</v>
      </c>
      <c r="GM808" s="1"/>
      <c r="GN808" s="1"/>
      <c r="GO808" s="1"/>
      <c r="GP808" s="1">
        <v>1</v>
      </c>
      <c r="GQ808" s="1"/>
    </row>
    <row r="809" spans="1:199" ht="28" customHeight="1">
      <c r="A809" s="1" t="s">
        <v>4256</v>
      </c>
      <c r="B809" s="1" t="s">
        <v>4257</v>
      </c>
      <c r="C809" s="1" t="s">
        <v>4256</v>
      </c>
      <c r="D809" s="1" t="s">
        <v>201</v>
      </c>
      <c r="E809" s="1" t="s">
        <v>4257</v>
      </c>
      <c r="F809" s="1"/>
      <c r="G809" s="1">
        <v>4547</v>
      </c>
      <c r="H809" s="1"/>
      <c r="I809" s="1">
        <v>0</v>
      </c>
      <c r="J809" s="1">
        <v>1</v>
      </c>
      <c r="K809" s="1"/>
      <c r="L809" s="1"/>
      <c r="M809" s="1"/>
      <c r="N809" s="1"/>
      <c r="O809" s="1"/>
      <c r="P809" s="1" t="s">
        <v>4258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 t="s">
        <v>4259</v>
      </c>
      <c r="AJ809" s="1"/>
      <c r="AK809" s="1"/>
      <c r="AL809" s="1"/>
      <c r="AM809" s="1"/>
      <c r="AN809" s="1"/>
      <c r="AO809" s="1"/>
      <c r="AP809" s="1"/>
      <c r="AQ809" s="1"/>
      <c r="AR809" s="1"/>
      <c r="AS809" s="1">
        <v>1</v>
      </c>
      <c r="AT809" s="1">
        <v>1</v>
      </c>
      <c r="AU809" s="1">
        <v>0</v>
      </c>
      <c r="AV809" s="1">
        <v>1</v>
      </c>
      <c r="AW809" s="1">
        <v>0</v>
      </c>
      <c r="AX809" s="1">
        <v>0</v>
      </c>
      <c r="AY809" s="1"/>
      <c r="AZ809" s="1"/>
      <c r="BA809" s="1"/>
      <c r="BB809" s="1">
        <v>-1</v>
      </c>
      <c r="BC809" s="1">
        <v>0</v>
      </c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>
        <v>0</v>
      </c>
      <c r="CT809" s="1" t="s">
        <v>4260</v>
      </c>
      <c r="CU809" s="1"/>
      <c r="CV809" s="1" t="s">
        <v>4261</v>
      </c>
      <c r="CW809" s="1"/>
      <c r="CX809" s="1" t="s">
        <v>4256</v>
      </c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>
        <v>407699</v>
      </c>
      <c r="DU809" s="1"/>
      <c r="DV809" s="1" t="s">
        <v>253</v>
      </c>
      <c r="DW809" s="1" t="s">
        <v>450</v>
      </c>
      <c r="DX809" s="1">
        <v>4</v>
      </c>
      <c r="DY809" s="1"/>
      <c r="DZ809" s="1">
        <v>1</v>
      </c>
      <c r="EA809" s="1">
        <v>1</v>
      </c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 t="s">
        <v>208</v>
      </c>
      <c r="EP809" s="1" t="s">
        <v>209</v>
      </c>
      <c r="EQ809" s="1" t="s">
        <v>209</v>
      </c>
      <c r="ER809" s="1" t="s">
        <v>209</v>
      </c>
      <c r="ES809" s="1" t="s">
        <v>209</v>
      </c>
      <c r="ET809" s="1">
        <v>2</v>
      </c>
      <c r="EU809" s="1"/>
      <c r="EV809" s="1"/>
      <c r="EW809" s="1"/>
      <c r="EX809" s="1">
        <v>0</v>
      </c>
      <c r="EY809" s="1">
        <v>0</v>
      </c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 t="s">
        <v>222</v>
      </c>
      <c r="GK809" s="1" t="s">
        <v>201</v>
      </c>
      <c r="GL809" s="1">
        <v>999999999</v>
      </c>
      <c r="GM809" s="1"/>
      <c r="GN809" s="1"/>
      <c r="GO809" s="1"/>
      <c r="GP809" s="1">
        <v>1</v>
      </c>
      <c r="GQ809" s="1"/>
    </row>
    <row r="810" spans="1:199" ht="28" customHeight="1">
      <c r="A810" s="1" t="s">
        <v>4262</v>
      </c>
      <c r="B810" s="1" t="s">
        <v>4263</v>
      </c>
      <c r="C810" s="1" t="s">
        <v>4262</v>
      </c>
      <c r="D810" s="1" t="s">
        <v>201</v>
      </c>
      <c r="E810" s="1" t="s">
        <v>4263</v>
      </c>
      <c r="F810" s="1"/>
      <c r="G810" s="1">
        <v>3675</v>
      </c>
      <c r="H810" s="1"/>
      <c r="I810" s="1">
        <v>0</v>
      </c>
      <c r="J810" s="1">
        <v>1</v>
      </c>
      <c r="K810" s="1"/>
      <c r="L810" s="1"/>
      <c r="M810" s="1"/>
      <c r="N810" s="1"/>
      <c r="O810" s="1"/>
      <c r="P810" s="1" t="s">
        <v>4264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 t="s">
        <v>4265</v>
      </c>
      <c r="AJ810" s="1"/>
      <c r="AK810" s="1"/>
      <c r="AL810" s="1"/>
      <c r="AM810" s="1"/>
      <c r="AN810" s="1"/>
      <c r="AO810" s="1"/>
      <c r="AP810" s="1"/>
      <c r="AQ810" s="1"/>
      <c r="AR810" s="1"/>
      <c r="AS810" s="1">
        <v>1</v>
      </c>
      <c r="AT810" s="1">
        <v>1</v>
      </c>
      <c r="AU810" s="1">
        <v>0</v>
      </c>
      <c r="AV810" s="1">
        <v>1</v>
      </c>
      <c r="AW810" s="1">
        <v>0</v>
      </c>
      <c r="AX810" s="1">
        <v>0</v>
      </c>
      <c r="AY810" s="1"/>
      <c r="AZ810" s="1"/>
      <c r="BA810" s="1"/>
      <c r="BB810" s="1">
        <v>-1</v>
      </c>
      <c r="BC810" s="1">
        <v>0</v>
      </c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>
        <v>0</v>
      </c>
      <c r="CT810" s="1" t="s">
        <v>4266</v>
      </c>
      <c r="CU810" s="1"/>
      <c r="CV810" s="1" t="s">
        <v>4267</v>
      </c>
      <c r="CW810" s="1"/>
      <c r="CX810" s="1" t="s">
        <v>4262</v>
      </c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>
        <v>407699</v>
      </c>
      <c r="DU810" s="1"/>
      <c r="DV810" s="1" t="s">
        <v>253</v>
      </c>
      <c r="DW810" s="1" t="s">
        <v>450</v>
      </c>
      <c r="DX810" s="1">
        <v>4</v>
      </c>
      <c r="DY810" s="1"/>
      <c r="DZ810" s="1">
        <v>1</v>
      </c>
      <c r="EA810" s="1">
        <v>1</v>
      </c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 t="s">
        <v>208</v>
      </c>
      <c r="EP810" s="1" t="s">
        <v>209</v>
      </c>
      <c r="EQ810" s="1" t="s">
        <v>209</v>
      </c>
      <c r="ER810" s="1" t="s">
        <v>209</v>
      </c>
      <c r="ES810" s="1" t="s">
        <v>209</v>
      </c>
      <c r="ET810" s="1">
        <v>2</v>
      </c>
      <c r="EU810" s="1"/>
      <c r="EV810" s="1"/>
      <c r="EW810" s="1"/>
      <c r="EX810" s="1">
        <v>0</v>
      </c>
      <c r="EY810" s="1">
        <v>0</v>
      </c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 t="s">
        <v>222</v>
      </c>
      <c r="GK810" s="1" t="s">
        <v>201</v>
      </c>
      <c r="GL810" s="1">
        <v>999999999</v>
      </c>
      <c r="GM810" s="1"/>
      <c r="GN810" s="1"/>
      <c r="GO810" s="1"/>
      <c r="GP810" s="1">
        <v>1</v>
      </c>
      <c r="GQ810" s="1"/>
    </row>
    <row r="811" spans="1:199" ht="28" customHeight="1">
      <c r="A811" s="1" t="s">
        <v>4268</v>
      </c>
      <c r="B811" s="1" t="s">
        <v>4269</v>
      </c>
      <c r="C811" s="1" t="s">
        <v>4268</v>
      </c>
      <c r="D811" s="1" t="s">
        <v>201</v>
      </c>
      <c r="E811" s="1" t="s">
        <v>4269</v>
      </c>
      <c r="F811" s="1"/>
      <c r="G811" s="1">
        <v>4463</v>
      </c>
      <c r="H811" s="1"/>
      <c r="I811" s="1">
        <v>0</v>
      </c>
      <c r="J811" s="1">
        <v>1</v>
      </c>
      <c r="K811" s="1"/>
      <c r="L811" s="1"/>
      <c r="M811" s="1"/>
      <c r="N811" s="1"/>
      <c r="O811" s="1"/>
      <c r="P811" s="1" t="s">
        <v>4270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 t="s">
        <v>4271</v>
      </c>
      <c r="AJ811" s="1"/>
      <c r="AK811" s="1"/>
      <c r="AL811" s="1"/>
      <c r="AM811" s="1"/>
      <c r="AN811" s="1"/>
      <c r="AO811" s="1"/>
      <c r="AP811" s="1"/>
      <c r="AQ811" s="1"/>
      <c r="AR811" s="1"/>
      <c r="AS811" s="1">
        <v>1</v>
      </c>
      <c r="AT811" s="1">
        <v>1</v>
      </c>
      <c r="AU811" s="1">
        <v>0</v>
      </c>
      <c r="AV811" s="1">
        <v>1</v>
      </c>
      <c r="AW811" s="1">
        <v>0</v>
      </c>
      <c r="AX811" s="1">
        <v>0</v>
      </c>
      <c r="AY811" s="1"/>
      <c r="AZ811" s="1"/>
      <c r="BA811" s="1"/>
      <c r="BB811" s="1">
        <v>-1</v>
      </c>
      <c r="BC811" s="1">
        <v>0</v>
      </c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>
        <v>0</v>
      </c>
      <c r="CT811" s="1" t="s">
        <v>4272</v>
      </c>
      <c r="CU811" s="1"/>
      <c r="CV811" s="1" t="s">
        <v>4273</v>
      </c>
      <c r="CW811" s="1"/>
      <c r="CX811" s="1" t="s">
        <v>4268</v>
      </c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>
        <v>407699</v>
      </c>
      <c r="DU811" s="1"/>
      <c r="DV811" s="1" t="s">
        <v>253</v>
      </c>
      <c r="DW811" s="1" t="s">
        <v>450</v>
      </c>
      <c r="DX811" s="1">
        <v>4</v>
      </c>
      <c r="DY811" s="1"/>
      <c r="DZ811" s="1">
        <v>1</v>
      </c>
      <c r="EA811" s="1">
        <v>1</v>
      </c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 t="s">
        <v>208</v>
      </c>
      <c r="EP811" s="1" t="s">
        <v>209</v>
      </c>
      <c r="EQ811" s="1" t="s">
        <v>209</v>
      </c>
      <c r="ER811" s="1" t="s">
        <v>209</v>
      </c>
      <c r="ES811" s="1" t="s">
        <v>209</v>
      </c>
      <c r="ET811" s="1">
        <v>2</v>
      </c>
      <c r="EU811" s="1"/>
      <c r="EV811" s="1"/>
      <c r="EW811" s="1"/>
      <c r="EX811" s="1">
        <v>0</v>
      </c>
      <c r="EY811" s="1">
        <v>0</v>
      </c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 t="s">
        <v>222</v>
      </c>
      <c r="GK811" s="1" t="s">
        <v>201</v>
      </c>
      <c r="GL811" s="1">
        <v>999999999</v>
      </c>
      <c r="GM811" s="1"/>
      <c r="GN811" s="1"/>
      <c r="GO811" s="1"/>
      <c r="GP811" s="1">
        <v>1</v>
      </c>
      <c r="GQ811" s="1"/>
    </row>
    <row r="812" spans="1:199" ht="28" customHeight="1">
      <c r="A812" s="1" t="s">
        <v>4274</v>
      </c>
      <c r="B812" s="1" t="s">
        <v>4275</v>
      </c>
      <c r="C812" s="1" t="s">
        <v>4274</v>
      </c>
      <c r="D812" s="1" t="s">
        <v>201</v>
      </c>
      <c r="E812" s="1" t="s">
        <v>4275</v>
      </c>
      <c r="F812" s="1"/>
      <c r="G812" s="1">
        <v>3675</v>
      </c>
      <c r="H812" s="1"/>
      <c r="I812" s="1">
        <v>0</v>
      </c>
      <c r="J812" s="1">
        <v>1</v>
      </c>
      <c r="K812" s="1"/>
      <c r="L812" s="1"/>
      <c r="M812" s="1"/>
      <c r="N812" s="1"/>
      <c r="O812" s="1"/>
      <c r="P812" s="1" t="s">
        <v>4276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 t="s">
        <v>4277</v>
      </c>
      <c r="AJ812" s="1"/>
      <c r="AK812" s="1"/>
      <c r="AL812" s="1"/>
      <c r="AM812" s="1"/>
      <c r="AN812" s="1"/>
      <c r="AO812" s="1"/>
      <c r="AP812" s="1"/>
      <c r="AQ812" s="1"/>
      <c r="AR812" s="1"/>
      <c r="AS812" s="1">
        <v>1</v>
      </c>
      <c r="AT812" s="1">
        <v>1</v>
      </c>
      <c r="AU812" s="1">
        <v>0</v>
      </c>
      <c r="AV812" s="1">
        <v>1</v>
      </c>
      <c r="AW812" s="1">
        <v>0</v>
      </c>
      <c r="AX812" s="1">
        <v>0</v>
      </c>
      <c r="AY812" s="1"/>
      <c r="AZ812" s="1"/>
      <c r="BA812" s="1"/>
      <c r="BB812" s="1">
        <v>-1</v>
      </c>
      <c r="BC812" s="1">
        <v>0</v>
      </c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>
        <v>0</v>
      </c>
      <c r="CT812" s="1" t="s">
        <v>4278</v>
      </c>
      <c r="CU812" s="1"/>
      <c r="CV812" s="1" t="s">
        <v>4279</v>
      </c>
      <c r="CW812" s="1"/>
      <c r="CX812" s="1" t="s">
        <v>4274</v>
      </c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>
        <v>407699</v>
      </c>
      <c r="DU812" s="1"/>
      <c r="DV812" s="1" t="s">
        <v>253</v>
      </c>
      <c r="DW812" s="1" t="s">
        <v>450</v>
      </c>
      <c r="DX812" s="1">
        <v>4</v>
      </c>
      <c r="DY812" s="1"/>
      <c r="DZ812" s="1">
        <v>1</v>
      </c>
      <c r="EA812" s="1">
        <v>1</v>
      </c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 t="s">
        <v>208</v>
      </c>
      <c r="EP812" s="1" t="s">
        <v>209</v>
      </c>
      <c r="EQ812" s="1" t="s">
        <v>209</v>
      </c>
      <c r="ER812" s="1" t="s">
        <v>209</v>
      </c>
      <c r="ES812" s="1" t="s">
        <v>209</v>
      </c>
      <c r="ET812" s="1">
        <v>2</v>
      </c>
      <c r="EU812" s="1"/>
      <c r="EV812" s="1"/>
      <c r="EW812" s="1"/>
      <c r="EX812" s="1">
        <v>0</v>
      </c>
      <c r="EY812" s="1">
        <v>0</v>
      </c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 t="s">
        <v>222</v>
      </c>
      <c r="GK812" s="1" t="s">
        <v>201</v>
      </c>
      <c r="GL812" s="1">
        <v>999999999</v>
      </c>
      <c r="GM812" s="1"/>
      <c r="GN812" s="1"/>
      <c r="GO812" s="1"/>
      <c r="GP812" s="1">
        <v>1</v>
      </c>
      <c r="GQ812" s="1"/>
    </row>
    <row r="813" spans="1:199" ht="28" customHeight="1">
      <c r="A813" s="1" t="s">
        <v>4280</v>
      </c>
      <c r="B813" s="1" t="s">
        <v>4281</v>
      </c>
      <c r="C813" s="1" t="s">
        <v>4280</v>
      </c>
      <c r="D813" s="1" t="s">
        <v>201</v>
      </c>
      <c r="E813" s="1" t="s">
        <v>4281</v>
      </c>
      <c r="F813" s="1"/>
      <c r="G813" s="1">
        <v>3938</v>
      </c>
      <c r="H813" s="1"/>
      <c r="I813" s="1">
        <v>0</v>
      </c>
      <c r="J813" s="1">
        <v>1</v>
      </c>
      <c r="K813" s="1"/>
      <c r="L813" s="1"/>
      <c r="M813" s="1"/>
      <c r="N813" s="1"/>
      <c r="O813" s="1"/>
      <c r="P813" s="1" t="s">
        <v>4282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 t="s">
        <v>4283</v>
      </c>
      <c r="AJ813" s="1"/>
      <c r="AK813" s="1"/>
      <c r="AL813" s="1"/>
      <c r="AM813" s="1"/>
      <c r="AN813" s="1"/>
      <c r="AO813" s="1"/>
      <c r="AP813" s="1"/>
      <c r="AQ813" s="1"/>
      <c r="AR813" s="1"/>
      <c r="AS813" s="1">
        <v>1</v>
      </c>
      <c r="AT813" s="1">
        <v>1</v>
      </c>
      <c r="AU813" s="1">
        <v>0</v>
      </c>
      <c r="AV813" s="1">
        <v>1</v>
      </c>
      <c r="AW813" s="1">
        <v>0</v>
      </c>
      <c r="AX813" s="1">
        <v>0</v>
      </c>
      <c r="AY813" s="1"/>
      <c r="AZ813" s="1"/>
      <c r="BA813" s="1"/>
      <c r="BB813" s="1">
        <v>-1</v>
      </c>
      <c r="BC813" s="1">
        <v>0</v>
      </c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>
        <v>0</v>
      </c>
      <c r="CT813" s="1" t="s">
        <v>4284</v>
      </c>
      <c r="CU813" s="1"/>
      <c r="CV813" s="1" t="s">
        <v>4285</v>
      </c>
      <c r="CW813" s="1"/>
      <c r="CX813" s="1" t="s">
        <v>4280</v>
      </c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>
        <v>407699</v>
      </c>
      <c r="DU813" s="1"/>
      <c r="DV813" s="1" t="s">
        <v>253</v>
      </c>
      <c r="DW813" s="1" t="s">
        <v>450</v>
      </c>
      <c r="DX813" s="1">
        <v>4</v>
      </c>
      <c r="DY813" s="1"/>
      <c r="DZ813" s="1">
        <v>1</v>
      </c>
      <c r="EA813" s="1">
        <v>1</v>
      </c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 t="s">
        <v>208</v>
      </c>
      <c r="EP813" s="1" t="s">
        <v>209</v>
      </c>
      <c r="EQ813" s="1" t="s">
        <v>209</v>
      </c>
      <c r="ER813" s="1" t="s">
        <v>209</v>
      </c>
      <c r="ES813" s="1" t="s">
        <v>209</v>
      </c>
      <c r="ET813" s="1">
        <v>2</v>
      </c>
      <c r="EU813" s="1"/>
      <c r="EV813" s="1"/>
      <c r="EW813" s="1"/>
      <c r="EX813" s="1">
        <v>0</v>
      </c>
      <c r="EY813" s="1">
        <v>0</v>
      </c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 t="s">
        <v>222</v>
      </c>
      <c r="GK813" s="1" t="s">
        <v>201</v>
      </c>
      <c r="GL813" s="1">
        <v>999999999</v>
      </c>
      <c r="GM813" s="1"/>
      <c r="GN813" s="1"/>
      <c r="GO813" s="1"/>
      <c r="GP813" s="1">
        <v>1</v>
      </c>
      <c r="GQ813" s="1"/>
    </row>
    <row r="814" spans="1:199" ht="28" customHeight="1">
      <c r="A814" s="1" t="s">
        <v>4286</v>
      </c>
      <c r="B814" s="1" t="s">
        <v>4287</v>
      </c>
      <c r="C814" s="1" t="s">
        <v>4286</v>
      </c>
      <c r="D814" s="1" t="s">
        <v>201</v>
      </c>
      <c r="E814" s="1" t="s">
        <v>4287</v>
      </c>
      <c r="F814" s="1"/>
      <c r="G814" s="1">
        <v>3675</v>
      </c>
      <c r="H814" s="1"/>
      <c r="I814" s="1">
        <v>0</v>
      </c>
      <c r="J814" s="1">
        <v>1</v>
      </c>
      <c r="K814" s="1"/>
      <c r="L814" s="1"/>
      <c r="M814" s="1"/>
      <c r="N814" s="1"/>
      <c r="O814" s="1"/>
      <c r="P814" s="1" t="s">
        <v>4288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 t="s">
        <v>4289</v>
      </c>
      <c r="AJ814" s="1"/>
      <c r="AK814" s="1"/>
      <c r="AL814" s="1"/>
      <c r="AM814" s="1"/>
      <c r="AN814" s="1"/>
      <c r="AO814" s="1"/>
      <c r="AP814" s="1"/>
      <c r="AQ814" s="1"/>
      <c r="AR814" s="1"/>
      <c r="AS814" s="1">
        <v>1</v>
      </c>
      <c r="AT814" s="1">
        <v>1</v>
      </c>
      <c r="AU814" s="1">
        <v>0</v>
      </c>
      <c r="AV814" s="1">
        <v>1</v>
      </c>
      <c r="AW814" s="1">
        <v>0</v>
      </c>
      <c r="AX814" s="1">
        <v>0</v>
      </c>
      <c r="AY814" s="1"/>
      <c r="AZ814" s="1"/>
      <c r="BA814" s="1"/>
      <c r="BB814" s="1">
        <v>-1</v>
      </c>
      <c r="BC814" s="1">
        <v>0</v>
      </c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>
        <v>0</v>
      </c>
      <c r="CT814" s="1" t="s">
        <v>4290</v>
      </c>
      <c r="CU814" s="1"/>
      <c r="CV814" s="1" t="s">
        <v>4291</v>
      </c>
      <c r="CW814" s="1"/>
      <c r="CX814" s="1" t="s">
        <v>4286</v>
      </c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>
        <v>407699</v>
      </c>
      <c r="DU814" s="1"/>
      <c r="DV814" s="1" t="s">
        <v>253</v>
      </c>
      <c r="DW814" s="1" t="s">
        <v>450</v>
      </c>
      <c r="DX814" s="1">
        <v>4</v>
      </c>
      <c r="DY814" s="1"/>
      <c r="DZ814" s="1">
        <v>1</v>
      </c>
      <c r="EA814" s="1">
        <v>1</v>
      </c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 t="s">
        <v>208</v>
      </c>
      <c r="EP814" s="1" t="s">
        <v>209</v>
      </c>
      <c r="EQ814" s="1" t="s">
        <v>209</v>
      </c>
      <c r="ER814" s="1" t="s">
        <v>209</v>
      </c>
      <c r="ES814" s="1" t="s">
        <v>209</v>
      </c>
      <c r="ET814" s="1">
        <v>2</v>
      </c>
      <c r="EU814" s="1"/>
      <c r="EV814" s="1"/>
      <c r="EW814" s="1"/>
      <c r="EX814" s="1">
        <v>0</v>
      </c>
      <c r="EY814" s="1">
        <v>0</v>
      </c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 t="s">
        <v>222</v>
      </c>
      <c r="GK814" s="1" t="s">
        <v>201</v>
      </c>
      <c r="GL814" s="1">
        <v>999999999</v>
      </c>
      <c r="GM814" s="1"/>
      <c r="GN814" s="1"/>
      <c r="GO814" s="1"/>
      <c r="GP814" s="1">
        <v>1</v>
      </c>
      <c r="GQ814" s="1"/>
    </row>
    <row r="815" spans="1:199" ht="28" customHeight="1">
      <c r="A815" s="1" t="s">
        <v>4292</v>
      </c>
      <c r="B815" s="1" t="s">
        <v>4293</v>
      </c>
      <c r="C815" s="1" t="s">
        <v>4292</v>
      </c>
      <c r="D815" s="1" t="s">
        <v>201</v>
      </c>
      <c r="E815" s="1" t="s">
        <v>4293</v>
      </c>
      <c r="F815" s="1"/>
      <c r="G815" s="1">
        <v>3675</v>
      </c>
      <c r="H815" s="1"/>
      <c r="I815" s="1">
        <v>0</v>
      </c>
      <c r="J815" s="1">
        <v>1</v>
      </c>
      <c r="K815" s="1"/>
      <c r="L815" s="1"/>
      <c r="M815" s="1"/>
      <c r="N815" s="1"/>
      <c r="O815" s="1"/>
      <c r="P815" s="1" t="s">
        <v>4294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 t="s">
        <v>4295</v>
      </c>
      <c r="AJ815" s="1"/>
      <c r="AK815" s="1"/>
      <c r="AL815" s="1"/>
      <c r="AM815" s="1"/>
      <c r="AN815" s="1"/>
      <c r="AO815" s="1"/>
      <c r="AP815" s="1"/>
      <c r="AQ815" s="1"/>
      <c r="AR815" s="1"/>
      <c r="AS815" s="1">
        <v>1</v>
      </c>
      <c r="AT815" s="1">
        <v>1</v>
      </c>
      <c r="AU815" s="1">
        <v>0</v>
      </c>
      <c r="AV815" s="1">
        <v>1</v>
      </c>
      <c r="AW815" s="1">
        <v>0</v>
      </c>
      <c r="AX815" s="1">
        <v>0</v>
      </c>
      <c r="AY815" s="1"/>
      <c r="AZ815" s="1"/>
      <c r="BA815" s="1"/>
      <c r="BB815" s="1">
        <v>-1</v>
      </c>
      <c r="BC815" s="1">
        <v>0</v>
      </c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>
        <v>0</v>
      </c>
      <c r="CT815" s="1" t="s">
        <v>4296</v>
      </c>
      <c r="CU815" s="1"/>
      <c r="CV815" s="1" t="s">
        <v>4297</v>
      </c>
      <c r="CW815" s="1"/>
      <c r="CX815" s="1" t="s">
        <v>4292</v>
      </c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>
        <v>407699</v>
      </c>
      <c r="DU815" s="1"/>
      <c r="DV815" s="1" t="s">
        <v>253</v>
      </c>
      <c r="DW815" s="1" t="s">
        <v>450</v>
      </c>
      <c r="DX815" s="1">
        <v>4</v>
      </c>
      <c r="DY815" s="1"/>
      <c r="DZ815" s="1">
        <v>1</v>
      </c>
      <c r="EA815" s="1">
        <v>1</v>
      </c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 t="s">
        <v>208</v>
      </c>
      <c r="EP815" s="1" t="s">
        <v>209</v>
      </c>
      <c r="EQ815" s="1" t="s">
        <v>209</v>
      </c>
      <c r="ER815" s="1" t="s">
        <v>209</v>
      </c>
      <c r="ES815" s="1" t="s">
        <v>209</v>
      </c>
      <c r="ET815" s="1">
        <v>2</v>
      </c>
      <c r="EU815" s="1"/>
      <c r="EV815" s="1"/>
      <c r="EW815" s="1"/>
      <c r="EX815" s="1">
        <v>0</v>
      </c>
      <c r="EY815" s="1">
        <v>0</v>
      </c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 t="s">
        <v>222</v>
      </c>
      <c r="GK815" s="1" t="s">
        <v>201</v>
      </c>
      <c r="GL815" s="1">
        <v>999999999</v>
      </c>
      <c r="GM815" s="1"/>
      <c r="GN815" s="1"/>
      <c r="GO815" s="1"/>
      <c r="GP815" s="1">
        <v>1</v>
      </c>
      <c r="GQ815" s="1"/>
    </row>
    <row r="816" spans="1:199" ht="28" customHeight="1">
      <c r="A816" s="1" t="s">
        <v>4298</v>
      </c>
      <c r="B816" s="1" t="s">
        <v>4299</v>
      </c>
      <c r="C816" s="1" t="s">
        <v>4298</v>
      </c>
      <c r="D816" s="1" t="s">
        <v>201</v>
      </c>
      <c r="E816" s="1" t="s">
        <v>4299</v>
      </c>
      <c r="F816" s="1"/>
      <c r="G816" s="1">
        <v>7875</v>
      </c>
      <c r="H816" s="1"/>
      <c r="I816" s="1">
        <v>0</v>
      </c>
      <c r="J816" s="1">
        <v>1</v>
      </c>
      <c r="K816" s="1"/>
      <c r="L816" s="1"/>
      <c r="M816" s="1"/>
      <c r="N816" s="1"/>
      <c r="O816" s="1"/>
      <c r="P816" s="1" t="s">
        <v>4300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 t="s">
        <v>4301</v>
      </c>
      <c r="AJ816" s="1"/>
      <c r="AK816" s="1"/>
      <c r="AL816" s="1"/>
      <c r="AM816" s="1"/>
      <c r="AN816" s="1"/>
      <c r="AO816" s="1"/>
      <c r="AP816" s="1"/>
      <c r="AQ816" s="1"/>
      <c r="AR816" s="1"/>
      <c r="AS816" s="1">
        <v>1</v>
      </c>
      <c r="AT816" s="1">
        <v>1</v>
      </c>
      <c r="AU816" s="1">
        <v>0</v>
      </c>
      <c r="AV816" s="1">
        <v>1</v>
      </c>
      <c r="AW816" s="1">
        <v>0</v>
      </c>
      <c r="AX816" s="1">
        <v>0</v>
      </c>
      <c r="AY816" s="1"/>
      <c r="AZ816" s="1"/>
      <c r="BA816" s="1"/>
      <c r="BB816" s="1">
        <v>-1</v>
      </c>
      <c r="BC816" s="1">
        <v>0</v>
      </c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>
        <v>0</v>
      </c>
      <c r="CT816" s="1" t="s">
        <v>4302</v>
      </c>
      <c r="CU816" s="1"/>
      <c r="CV816" s="1" t="s">
        <v>4303</v>
      </c>
      <c r="CW816" s="1"/>
      <c r="CX816" s="1" t="s">
        <v>4298</v>
      </c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>
        <v>407699</v>
      </c>
      <c r="DU816" s="1"/>
      <c r="DV816" s="1" t="s">
        <v>253</v>
      </c>
      <c r="DW816" s="1" t="s">
        <v>450</v>
      </c>
      <c r="DX816" s="1">
        <v>4</v>
      </c>
      <c r="DY816" s="1"/>
      <c r="DZ816" s="1">
        <v>1</v>
      </c>
      <c r="EA816" s="1">
        <v>1</v>
      </c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 t="s">
        <v>208</v>
      </c>
      <c r="EP816" s="1" t="s">
        <v>209</v>
      </c>
      <c r="EQ816" s="1" t="s">
        <v>209</v>
      </c>
      <c r="ER816" s="1" t="s">
        <v>209</v>
      </c>
      <c r="ES816" s="1" t="s">
        <v>209</v>
      </c>
      <c r="ET816" s="1">
        <v>2</v>
      </c>
      <c r="EU816" s="1"/>
      <c r="EV816" s="1"/>
      <c r="EW816" s="1"/>
      <c r="EX816" s="1">
        <v>0</v>
      </c>
      <c r="EY816" s="1">
        <v>0</v>
      </c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 t="s">
        <v>222</v>
      </c>
      <c r="GK816" s="1" t="s">
        <v>201</v>
      </c>
      <c r="GL816" s="1">
        <v>999999999</v>
      </c>
      <c r="GM816" s="1"/>
      <c r="GN816" s="1"/>
      <c r="GO816" s="1"/>
      <c r="GP816" s="1">
        <v>1</v>
      </c>
      <c r="GQ816" s="1"/>
    </row>
    <row r="817" spans="1:199" ht="28" customHeight="1">
      <c r="A817" s="1" t="s">
        <v>4304</v>
      </c>
      <c r="B817" s="1" t="s">
        <v>4305</v>
      </c>
      <c r="C817" s="1" t="s">
        <v>4304</v>
      </c>
      <c r="D817" s="1" t="s">
        <v>201</v>
      </c>
      <c r="E817" s="1" t="s">
        <v>4305</v>
      </c>
      <c r="F817" s="1"/>
      <c r="G817" s="1">
        <v>3812</v>
      </c>
      <c r="H817" s="1"/>
      <c r="I817" s="1">
        <v>0</v>
      </c>
      <c r="J817" s="1">
        <v>1</v>
      </c>
      <c r="K817" s="1"/>
      <c r="L817" s="1"/>
      <c r="M817" s="1"/>
      <c r="N817" s="1"/>
      <c r="O817" s="1"/>
      <c r="P817" s="1" t="s">
        <v>4306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 t="s">
        <v>4307</v>
      </c>
      <c r="AJ817" s="1"/>
      <c r="AK817" s="1"/>
      <c r="AL817" s="1"/>
      <c r="AM817" s="1"/>
      <c r="AN817" s="1"/>
      <c r="AO817" s="1"/>
      <c r="AP817" s="1"/>
      <c r="AQ817" s="1"/>
      <c r="AR817" s="1"/>
      <c r="AS817" s="1">
        <v>1</v>
      </c>
      <c r="AT817" s="1">
        <v>1</v>
      </c>
      <c r="AU817" s="1">
        <v>0</v>
      </c>
      <c r="AV817" s="1">
        <v>1</v>
      </c>
      <c r="AW817" s="1">
        <v>0</v>
      </c>
      <c r="AX817" s="1">
        <v>0</v>
      </c>
      <c r="AY817" s="1"/>
      <c r="AZ817" s="1"/>
      <c r="BA817" s="1"/>
      <c r="BB817" s="1">
        <v>-1</v>
      </c>
      <c r="BC817" s="1">
        <v>0</v>
      </c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>
        <v>0</v>
      </c>
      <c r="CT817" s="1" t="s">
        <v>4308</v>
      </c>
      <c r="CU817" s="1"/>
      <c r="CV817" s="1" t="s">
        <v>4309</v>
      </c>
      <c r="CW817" s="1"/>
      <c r="CX817" s="1" t="s">
        <v>4304</v>
      </c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>
        <v>407699</v>
      </c>
      <c r="DU817" s="1"/>
      <c r="DV817" s="1" t="s">
        <v>253</v>
      </c>
      <c r="DW817" s="1" t="s">
        <v>450</v>
      </c>
      <c r="DX817" s="1">
        <v>4</v>
      </c>
      <c r="DY817" s="1"/>
      <c r="DZ817" s="1">
        <v>1</v>
      </c>
      <c r="EA817" s="1">
        <v>1</v>
      </c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 t="s">
        <v>208</v>
      </c>
      <c r="EP817" s="1" t="s">
        <v>209</v>
      </c>
      <c r="EQ817" s="1" t="s">
        <v>209</v>
      </c>
      <c r="ER817" s="1" t="s">
        <v>209</v>
      </c>
      <c r="ES817" s="1" t="s">
        <v>209</v>
      </c>
      <c r="ET817" s="1">
        <v>2</v>
      </c>
      <c r="EU817" s="1"/>
      <c r="EV817" s="1"/>
      <c r="EW817" s="1"/>
      <c r="EX817" s="1">
        <v>0</v>
      </c>
      <c r="EY817" s="1">
        <v>0</v>
      </c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 t="s">
        <v>222</v>
      </c>
      <c r="GK817" s="1" t="s">
        <v>201</v>
      </c>
      <c r="GL817" s="1">
        <v>999999999</v>
      </c>
      <c r="GM817" s="1"/>
      <c r="GN817" s="1"/>
      <c r="GO817" s="1"/>
      <c r="GP817" s="1">
        <v>1</v>
      </c>
      <c r="GQ817" s="1"/>
    </row>
    <row r="818" spans="1:199" ht="28" customHeight="1">
      <c r="A818" s="1" t="s">
        <v>4310</v>
      </c>
      <c r="B818" s="1" t="s">
        <v>4311</v>
      </c>
      <c r="C818" s="1" t="s">
        <v>4310</v>
      </c>
      <c r="D818" s="1" t="s">
        <v>201</v>
      </c>
      <c r="E818" s="1" t="s">
        <v>4311</v>
      </c>
      <c r="F818" s="1"/>
      <c r="G818" s="1">
        <v>3938</v>
      </c>
      <c r="H818" s="1"/>
      <c r="I818" s="1">
        <v>0</v>
      </c>
      <c r="J818" s="1">
        <v>1</v>
      </c>
      <c r="K818" s="1"/>
      <c r="L818" s="1"/>
      <c r="M818" s="1"/>
      <c r="N818" s="1"/>
      <c r="O818" s="1"/>
      <c r="P818" s="1" t="s">
        <v>4312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 t="s">
        <v>4313</v>
      </c>
      <c r="AJ818" s="1"/>
      <c r="AK818" s="1"/>
      <c r="AL818" s="1"/>
      <c r="AM818" s="1"/>
      <c r="AN818" s="1"/>
      <c r="AO818" s="1"/>
      <c r="AP818" s="1"/>
      <c r="AQ818" s="1"/>
      <c r="AR818" s="1"/>
      <c r="AS818" s="1">
        <v>1</v>
      </c>
      <c r="AT818" s="1">
        <v>1</v>
      </c>
      <c r="AU818" s="1">
        <v>0</v>
      </c>
      <c r="AV818" s="1">
        <v>1</v>
      </c>
      <c r="AW818" s="1">
        <v>0</v>
      </c>
      <c r="AX818" s="1">
        <v>0</v>
      </c>
      <c r="AY818" s="1"/>
      <c r="AZ818" s="1"/>
      <c r="BA818" s="1"/>
      <c r="BB818" s="1">
        <v>-1</v>
      </c>
      <c r="BC818" s="1">
        <v>0</v>
      </c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>
        <v>0</v>
      </c>
      <c r="CT818" s="1" t="s">
        <v>4314</v>
      </c>
      <c r="CU818" s="1"/>
      <c r="CV818" s="1" t="s">
        <v>4315</v>
      </c>
      <c r="CW818" s="1"/>
      <c r="CX818" s="1" t="s">
        <v>4310</v>
      </c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>
        <v>407699</v>
      </c>
      <c r="DU818" s="1"/>
      <c r="DV818" s="1" t="s">
        <v>253</v>
      </c>
      <c r="DW818" s="1" t="s">
        <v>450</v>
      </c>
      <c r="DX818" s="1">
        <v>4</v>
      </c>
      <c r="DY818" s="1"/>
      <c r="DZ818" s="1">
        <v>1</v>
      </c>
      <c r="EA818" s="1">
        <v>1</v>
      </c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 t="s">
        <v>208</v>
      </c>
      <c r="EP818" s="1" t="s">
        <v>209</v>
      </c>
      <c r="EQ818" s="1" t="s">
        <v>209</v>
      </c>
      <c r="ER818" s="1" t="s">
        <v>209</v>
      </c>
      <c r="ES818" s="1" t="s">
        <v>209</v>
      </c>
      <c r="ET818" s="1">
        <v>2</v>
      </c>
      <c r="EU818" s="1"/>
      <c r="EV818" s="1"/>
      <c r="EW818" s="1"/>
      <c r="EX818" s="1">
        <v>0</v>
      </c>
      <c r="EY818" s="1">
        <v>0</v>
      </c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 t="s">
        <v>222</v>
      </c>
      <c r="GK818" s="1" t="s">
        <v>201</v>
      </c>
      <c r="GL818" s="1">
        <v>999999999</v>
      </c>
      <c r="GM818" s="1"/>
      <c r="GN818" s="1"/>
      <c r="GO818" s="1"/>
      <c r="GP818" s="1">
        <v>1</v>
      </c>
      <c r="GQ818" s="1"/>
    </row>
    <row r="819" spans="1:199" ht="28" customHeight="1">
      <c r="A819" s="1" t="s">
        <v>4316</v>
      </c>
      <c r="B819" s="1" t="s">
        <v>4317</v>
      </c>
      <c r="C819" s="1" t="s">
        <v>4316</v>
      </c>
      <c r="D819" s="1" t="s">
        <v>201</v>
      </c>
      <c r="E819" s="1" t="s">
        <v>4317</v>
      </c>
      <c r="F819" s="1"/>
      <c r="G819" s="1">
        <v>3885</v>
      </c>
      <c r="H819" s="1"/>
      <c r="I819" s="1">
        <v>0</v>
      </c>
      <c r="J819" s="1">
        <v>1</v>
      </c>
      <c r="K819" s="1"/>
      <c r="L819" s="1"/>
      <c r="M819" s="1"/>
      <c r="N819" s="1"/>
      <c r="O819" s="1"/>
      <c r="P819" s="1" t="s">
        <v>4318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 t="s">
        <v>4319</v>
      </c>
      <c r="AJ819" s="1"/>
      <c r="AK819" s="1"/>
      <c r="AL819" s="1"/>
      <c r="AM819" s="1"/>
      <c r="AN819" s="1"/>
      <c r="AO819" s="1"/>
      <c r="AP819" s="1"/>
      <c r="AQ819" s="1"/>
      <c r="AR819" s="1"/>
      <c r="AS819" s="1">
        <v>1</v>
      </c>
      <c r="AT819" s="1">
        <v>1</v>
      </c>
      <c r="AU819" s="1">
        <v>0</v>
      </c>
      <c r="AV819" s="1">
        <v>1</v>
      </c>
      <c r="AW819" s="1">
        <v>0</v>
      </c>
      <c r="AX819" s="1">
        <v>0</v>
      </c>
      <c r="AY819" s="1"/>
      <c r="AZ819" s="1"/>
      <c r="BA819" s="1"/>
      <c r="BB819" s="1">
        <v>-1</v>
      </c>
      <c r="BC819" s="1">
        <v>0</v>
      </c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>
        <v>0</v>
      </c>
      <c r="CT819" s="1" t="s">
        <v>4320</v>
      </c>
      <c r="CU819" s="1"/>
      <c r="CV819" s="1" t="s">
        <v>4321</v>
      </c>
      <c r="CW819" s="1"/>
      <c r="CX819" s="1" t="s">
        <v>4316</v>
      </c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>
        <v>407699</v>
      </c>
      <c r="DU819" s="1"/>
      <c r="DV819" s="1" t="s">
        <v>253</v>
      </c>
      <c r="DW819" s="1" t="s">
        <v>450</v>
      </c>
      <c r="DX819" s="1">
        <v>4</v>
      </c>
      <c r="DY819" s="1"/>
      <c r="DZ819" s="1">
        <v>1</v>
      </c>
      <c r="EA819" s="1">
        <v>1</v>
      </c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 t="s">
        <v>208</v>
      </c>
      <c r="EP819" s="1" t="s">
        <v>209</v>
      </c>
      <c r="EQ819" s="1" t="s">
        <v>209</v>
      </c>
      <c r="ER819" s="1" t="s">
        <v>209</v>
      </c>
      <c r="ES819" s="1" t="s">
        <v>209</v>
      </c>
      <c r="ET819" s="1">
        <v>2</v>
      </c>
      <c r="EU819" s="1"/>
      <c r="EV819" s="1"/>
      <c r="EW819" s="1"/>
      <c r="EX819" s="1">
        <v>0</v>
      </c>
      <c r="EY819" s="1">
        <v>0</v>
      </c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 t="s">
        <v>222</v>
      </c>
      <c r="GK819" s="1" t="s">
        <v>201</v>
      </c>
      <c r="GL819" s="1">
        <v>999999999</v>
      </c>
      <c r="GM819" s="1"/>
      <c r="GN819" s="1"/>
      <c r="GO819" s="1"/>
      <c r="GP819" s="1">
        <v>1</v>
      </c>
      <c r="GQ819" s="1"/>
    </row>
    <row r="820" spans="1:199" ht="28" customHeight="1">
      <c r="A820" s="1" t="s">
        <v>4322</v>
      </c>
      <c r="B820" s="1" t="s">
        <v>4323</v>
      </c>
      <c r="C820" s="1" t="s">
        <v>4322</v>
      </c>
      <c r="D820" s="1" t="s">
        <v>201</v>
      </c>
      <c r="E820" s="1" t="s">
        <v>4323</v>
      </c>
      <c r="F820" s="1"/>
      <c r="G820" s="1">
        <v>7350</v>
      </c>
      <c r="H820" s="1"/>
      <c r="I820" s="1">
        <v>0</v>
      </c>
      <c r="J820" s="1">
        <v>1</v>
      </c>
      <c r="K820" s="1"/>
      <c r="L820" s="1"/>
      <c r="M820" s="1"/>
      <c r="N820" s="1"/>
      <c r="O820" s="1"/>
      <c r="P820" s="1" t="s">
        <v>4324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 t="s">
        <v>4325</v>
      </c>
      <c r="AJ820" s="1"/>
      <c r="AK820" s="1"/>
      <c r="AL820" s="1"/>
      <c r="AM820" s="1"/>
      <c r="AN820" s="1"/>
      <c r="AO820" s="1"/>
      <c r="AP820" s="1"/>
      <c r="AQ820" s="1"/>
      <c r="AR820" s="1"/>
      <c r="AS820" s="1">
        <v>1</v>
      </c>
      <c r="AT820" s="1">
        <v>1</v>
      </c>
      <c r="AU820" s="1">
        <v>0</v>
      </c>
      <c r="AV820" s="1">
        <v>1</v>
      </c>
      <c r="AW820" s="1">
        <v>0</v>
      </c>
      <c r="AX820" s="1">
        <v>0</v>
      </c>
      <c r="AY820" s="1"/>
      <c r="AZ820" s="1"/>
      <c r="BA820" s="1"/>
      <c r="BB820" s="1">
        <v>-1</v>
      </c>
      <c r="BC820" s="1">
        <v>0</v>
      </c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>
        <v>0</v>
      </c>
      <c r="CT820" s="1" t="s">
        <v>4326</v>
      </c>
      <c r="CU820" s="1"/>
      <c r="CV820" s="1" t="s">
        <v>4327</v>
      </c>
      <c r="CW820" s="1"/>
      <c r="CX820" s="1" t="s">
        <v>4322</v>
      </c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>
        <v>407699</v>
      </c>
      <c r="DU820" s="1"/>
      <c r="DV820" s="1" t="s">
        <v>253</v>
      </c>
      <c r="DW820" s="1" t="s">
        <v>457</v>
      </c>
      <c r="DX820" s="1">
        <v>4</v>
      </c>
      <c r="DY820" s="1"/>
      <c r="DZ820" s="1">
        <v>1</v>
      </c>
      <c r="EA820" s="1">
        <v>1</v>
      </c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 t="s">
        <v>208</v>
      </c>
      <c r="EP820" s="1" t="s">
        <v>209</v>
      </c>
      <c r="EQ820" s="1" t="s">
        <v>209</v>
      </c>
      <c r="ER820" s="1" t="s">
        <v>209</v>
      </c>
      <c r="ES820" s="1" t="s">
        <v>209</v>
      </c>
      <c r="ET820" s="1">
        <v>2</v>
      </c>
      <c r="EU820" s="1"/>
      <c r="EV820" s="1"/>
      <c r="EW820" s="1"/>
      <c r="EX820" s="1">
        <v>0</v>
      </c>
      <c r="EY820" s="1">
        <v>0</v>
      </c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 t="s">
        <v>222</v>
      </c>
      <c r="GK820" s="1" t="s">
        <v>201</v>
      </c>
      <c r="GL820" s="1">
        <v>999999999</v>
      </c>
      <c r="GM820" s="1"/>
      <c r="GN820" s="1"/>
      <c r="GO820" s="1"/>
      <c r="GP820" s="1">
        <v>1</v>
      </c>
      <c r="GQ820" s="1"/>
    </row>
    <row r="821" spans="1:199" ht="28" customHeight="1">
      <c r="A821" s="1" t="s">
        <v>4328</v>
      </c>
      <c r="B821" s="1" t="s">
        <v>4329</v>
      </c>
      <c r="C821" s="1" t="s">
        <v>4328</v>
      </c>
      <c r="D821" s="1" t="s">
        <v>201</v>
      </c>
      <c r="E821" s="1" t="s">
        <v>4329</v>
      </c>
      <c r="F821" s="1"/>
      <c r="G821" s="1">
        <v>9450</v>
      </c>
      <c r="H821" s="1"/>
      <c r="I821" s="1">
        <v>0</v>
      </c>
      <c r="J821" s="1">
        <v>1</v>
      </c>
      <c r="K821" s="1"/>
      <c r="L821" s="1"/>
      <c r="M821" s="1"/>
      <c r="N821" s="1"/>
      <c r="O821" s="1"/>
      <c r="P821" s="1" t="s">
        <v>4330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 t="s">
        <v>4331</v>
      </c>
      <c r="AJ821" s="1"/>
      <c r="AK821" s="1"/>
      <c r="AL821" s="1"/>
      <c r="AM821" s="1"/>
      <c r="AN821" s="1"/>
      <c r="AO821" s="1"/>
      <c r="AP821" s="1"/>
      <c r="AQ821" s="1"/>
      <c r="AR821" s="1"/>
      <c r="AS821" s="1">
        <v>1</v>
      </c>
      <c r="AT821" s="1">
        <v>1</v>
      </c>
      <c r="AU821" s="1">
        <v>0</v>
      </c>
      <c r="AV821" s="1">
        <v>1</v>
      </c>
      <c r="AW821" s="1">
        <v>0</v>
      </c>
      <c r="AX821" s="1">
        <v>0</v>
      </c>
      <c r="AY821" s="1"/>
      <c r="AZ821" s="1"/>
      <c r="BA821" s="1"/>
      <c r="BB821" s="1">
        <v>-1</v>
      </c>
      <c r="BC821" s="1">
        <v>0</v>
      </c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>
        <v>0</v>
      </c>
      <c r="CT821" s="1" t="s">
        <v>4332</v>
      </c>
      <c r="CU821" s="1"/>
      <c r="CV821" s="1" t="s">
        <v>4333</v>
      </c>
      <c r="CW821" s="1"/>
      <c r="CX821" s="1" t="s">
        <v>4328</v>
      </c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>
        <v>407699</v>
      </c>
      <c r="DU821" s="1"/>
      <c r="DV821" s="1" t="s">
        <v>253</v>
      </c>
      <c r="DW821" s="1" t="s">
        <v>457</v>
      </c>
      <c r="DX821" s="1">
        <v>4</v>
      </c>
      <c r="DY821" s="1"/>
      <c r="DZ821" s="1">
        <v>1</v>
      </c>
      <c r="EA821" s="1">
        <v>1</v>
      </c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 t="s">
        <v>208</v>
      </c>
      <c r="EP821" s="1" t="s">
        <v>209</v>
      </c>
      <c r="EQ821" s="1" t="s">
        <v>209</v>
      </c>
      <c r="ER821" s="1" t="s">
        <v>209</v>
      </c>
      <c r="ES821" s="1" t="s">
        <v>209</v>
      </c>
      <c r="ET821" s="1">
        <v>2</v>
      </c>
      <c r="EU821" s="1"/>
      <c r="EV821" s="1"/>
      <c r="EW821" s="1"/>
      <c r="EX821" s="1">
        <v>0</v>
      </c>
      <c r="EY821" s="1">
        <v>0</v>
      </c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 t="s">
        <v>222</v>
      </c>
      <c r="GK821" s="1" t="s">
        <v>201</v>
      </c>
      <c r="GL821" s="1">
        <v>999999999</v>
      </c>
      <c r="GM821" s="1"/>
      <c r="GN821" s="1"/>
      <c r="GO821" s="1"/>
      <c r="GP821" s="1">
        <v>1</v>
      </c>
      <c r="GQ821" s="1"/>
    </row>
    <row r="822" spans="1:199" ht="28" customHeight="1">
      <c r="A822" s="1" t="s">
        <v>4334</v>
      </c>
      <c r="B822" s="1" t="s">
        <v>4335</v>
      </c>
      <c r="C822" s="1" t="s">
        <v>4334</v>
      </c>
      <c r="D822" s="1" t="s">
        <v>201</v>
      </c>
      <c r="E822" s="1" t="s">
        <v>4335</v>
      </c>
      <c r="F822" s="1"/>
      <c r="G822" s="1">
        <v>7140</v>
      </c>
      <c r="H822" s="1"/>
      <c r="I822" s="1">
        <v>0</v>
      </c>
      <c r="J822" s="1">
        <v>1</v>
      </c>
      <c r="K822" s="1"/>
      <c r="L822" s="1"/>
      <c r="M822" s="1"/>
      <c r="N822" s="1"/>
      <c r="O822" s="1"/>
      <c r="P822" s="1" t="s">
        <v>4336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 t="s">
        <v>4337</v>
      </c>
      <c r="AJ822" s="1"/>
      <c r="AK822" s="1"/>
      <c r="AL822" s="1"/>
      <c r="AM822" s="1"/>
      <c r="AN822" s="1"/>
      <c r="AO822" s="1"/>
      <c r="AP822" s="1"/>
      <c r="AQ822" s="1"/>
      <c r="AR822" s="1"/>
      <c r="AS822" s="1">
        <v>1</v>
      </c>
      <c r="AT822" s="1">
        <v>1</v>
      </c>
      <c r="AU822" s="1">
        <v>0</v>
      </c>
      <c r="AV822" s="1">
        <v>1</v>
      </c>
      <c r="AW822" s="1">
        <v>0</v>
      </c>
      <c r="AX822" s="1">
        <v>0</v>
      </c>
      <c r="AY822" s="1"/>
      <c r="AZ822" s="1"/>
      <c r="BA822" s="1"/>
      <c r="BB822" s="1">
        <v>-1</v>
      </c>
      <c r="BC822" s="1">
        <v>0</v>
      </c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>
        <v>0</v>
      </c>
      <c r="CT822" s="1" t="s">
        <v>4338</v>
      </c>
      <c r="CU822" s="1"/>
      <c r="CV822" s="1" t="s">
        <v>4339</v>
      </c>
      <c r="CW822" s="1"/>
      <c r="CX822" s="1" t="s">
        <v>4334</v>
      </c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>
        <v>407699</v>
      </c>
      <c r="DU822" s="1"/>
      <c r="DV822" s="1" t="s">
        <v>253</v>
      </c>
      <c r="DW822" s="1" t="s">
        <v>457</v>
      </c>
      <c r="DX822" s="1">
        <v>4</v>
      </c>
      <c r="DY822" s="1"/>
      <c r="DZ822" s="1">
        <v>1</v>
      </c>
      <c r="EA822" s="1">
        <v>1</v>
      </c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 t="s">
        <v>208</v>
      </c>
      <c r="EP822" s="1" t="s">
        <v>209</v>
      </c>
      <c r="EQ822" s="1" t="s">
        <v>209</v>
      </c>
      <c r="ER822" s="1" t="s">
        <v>209</v>
      </c>
      <c r="ES822" s="1" t="s">
        <v>209</v>
      </c>
      <c r="ET822" s="1">
        <v>2</v>
      </c>
      <c r="EU822" s="1"/>
      <c r="EV822" s="1"/>
      <c r="EW822" s="1"/>
      <c r="EX822" s="1">
        <v>0</v>
      </c>
      <c r="EY822" s="1">
        <v>0</v>
      </c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 t="s">
        <v>222</v>
      </c>
      <c r="GK822" s="1" t="s">
        <v>201</v>
      </c>
      <c r="GL822" s="1">
        <v>999999999</v>
      </c>
      <c r="GM822" s="1"/>
      <c r="GN822" s="1"/>
      <c r="GO822" s="1"/>
      <c r="GP822" s="1">
        <v>1</v>
      </c>
      <c r="GQ822" s="1"/>
    </row>
    <row r="823" spans="1:199" ht="28" customHeight="1">
      <c r="A823" s="1" t="s">
        <v>4340</v>
      </c>
      <c r="B823" s="1" t="s">
        <v>4341</v>
      </c>
      <c r="C823" s="1" t="s">
        <v>4340</v>
      </c>
      <c r="D823" s="1" t="s">
        <v>201</v>
      </c>
      <c r="E823" s="1" t="s">
        <v>4341</v>
      </c>
      <c r="F823" s="1"/>
      <c r="G823" s="1">
        <v>9450</v>
      </c>
      <c r="H823" s="1"/>
      <c r="I823" s="1">
        <v>0</v>
      </c>
      <c r="J823" s="1">
        <v>1</v>
      </c>
      <c r="K823" s="1"/>
      <c r="L823" s="1"/>
      <c r="M823" s="1"/>
      <c r="N823" s="1"/>
      <c r="O823" s="1"/>
      <c r="P823" s="1" t="s">
        <v>4342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 t="s">
        <v>4343</v>
      </c>
      <c r="AJ823" s="1"/>
      <c r="AK823" s="1"/>
      <c r="AL823" s="1"/>
      <c r="AM823" s="1"/>
      <c r="AN823" s="1"/>
      <c r="AO823" s="1"/>
      <c r="AP823" s="1"/>
      <c r="AQ823" s="1"/>
      <c r="AR823" s="1"/>
      <c r="AS823" s="1">
        <v>1</v>
      </c>
      <c r="AT823" s="1">
        <v>1</v>
      </c>
      <c r="AU823" s="1">
        <v>0</v>
      </c>
      <c r="AV823" s="1">
        <v>1</v>
      </c>
      <c r="AW823" s="1">
        <v>0</v>
      </c>
      <c r="AX823" s="1">
        <v>0</v>
      </c>
      <c r="AY823" s="1"/>
      <c r="AZ823" s="1"/>
      <c r="BA823" s="1"/>
      <c r="BB823" s="1">
        <v>-1</v>
      </c>
      <c r="BC823" s="1">
        <v>0</v>
      </c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>
        <v>0</v>
      </c>
      <c r="CT823" s="1" t="s">
        <v>4344</v>
      </c>
      <c r="CU823" s="1"/>
      <c r="CV823" s="1" t="s">
        <v>4345</v>
      </c>
      <c r="CW823" s="1"/>
      <c r="CX823" s="1" t="s">
        <v>4340</v>
      </c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>
        <v>407699</v>
      </c>
      <c r="DU823" s="1"/>
      <c r="DV823" s="1" t="s">
        <v>253</v>
      </c>
      <c r="DW823" s="1" t="s">
        <v>457</v>
      </c>
      <c r="DX823" s="1">
        <v>4</v>
      </c>
      <c r="DY823" s="1"/>
      <c r="DZ823" s="1">
        <v>1</v>
      </c>
      <c r="EA823" s="1">
        <v>1</v>
      </c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 t="s">
        <v>208</v>
      </c>
      <c r="EP823" s="1" t="s">
        <v>209</v>
      </c>
      <c r="EQ823" s="1" t="s">
        <v>209</v>
      </c>
      <c r="ER823" s="1" t="s">
        <v>209</v>
      </c>
      <c r="ES823" s="1" t="s">
        <v>209</v>
      </c>
      <c r="ET823" s="1">
        <v>2</v>
      </c>
      <c r="EU823" s="1"/>
      <c r="EV823" s="1"/>
      <c r="EW823" s="1"/>
      <c r="EX823" s="1">
        <v>0</v>
      </c>
      <c r="EY823" s="1">
        <v>0</v>
      </c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 t="s">
        <v>222</v>
      </c>
      <c r="GK823" s="1" t="s">
        <v>201</v>
      </c>
      <c r="GL823" s="1">
        <v>999999999</v>
      </c>
      <c r="GM823" s="1"/>
      <c r="GN823" s="1"/>
      <c r="GO823" s="1"/>
      <c r="GP823" s="1">
        <v>1</v>
      </c>
      <c r="GQ823" s="1"/>
    </row>
    <row r="824" spans="1:199" ht="28" customHeight="1">
      <c r="A824" s="1" t="s">
        <v>4346</v>
      </c>
      <c r="B824" s="1" t="s">
        <v>4347</v>
      </c>
      <c r="C824" s="1" t="s">
        <v>4346</v>
      </c>
      <c r="D824" s="1" t="s">
        <v>201</v>
      </c>
      <c r="E824" s="1" t="s">
        <v>4347</v>
      </c>
      <c r="F824" s="1"/>
      <c r="G824" s="1">
        <v>14490</v>
      </c>
      <c r="H824" s="1"/>
      <c r="I824" s="1">
        <v>0</v>
      </c>
      <c r="J824" s="1">
        <v>1</v>
      </c>
      <c r="K824" s="1"/>
      <c r="L824" s="1"/>
      <c r="M824" s="1"/>
      <c r="N824" s="1"/>
      <c r="O824" s="1"/>
      <c r="P824" s="1" t="s">
        <v>4348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 t="s">
        <v>4349</v>
      </c>
      <c r="AJ824" s="1"/>
      <c r="AK824" s="1"/>
      <c r="AL824" s="1"/>
      <c r="AM824" s="1"/>
      <c r="AN824" s="1"/>
      <c r="AO824" s="1"/>
      <c r="AP824" s="1"/>
      <c r="AQ824" s="1"/>
      <c r="AR824" s="1"/>
      <c r="AS824" s="1">
        <v>1</v>
      </c>
      <c r="AT824" s="1">
        <v>1</v>
      </c>
      <c r="AU824" s="1">
        <v>0</v>
      </c>
      <c r="AV824" s="1">
        <v>1</v>
      </c>
      <c r="AW824" s="1">
        <v>0</v>
      </c>
      <c r="AX824" s="1">
        <v>0</v>
      </c>
      <c r="AY824" s="1"/>
      <c r="AZ824" s="1"/>
      <c r="BA824" s="1"/>
      <c r="BB824" s="1">
        <v>-1</v>
      </c>
      <c r="BC824" s="1">
        <v>0</v>
      </c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>
        <v>0</v>
      </c>
      <c r="CT824" s="1" t="s">
        <v>4350</v>
      </c>
      <c r="CU824" s="1"/>
      <c r="CV824" s="1" t="s">
        <v>4351</v>
      </c>
      <c r="CW824" s="1"/>
      <c r="CX824" s="1" t="s">
        <v>4346</v>
      </c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>
        <v>407699</v>
      </c>
      <c r="DU824" s="1"/>
      <c r="DV824" s="1" t="s">
        <v>253</v>
      </c>
      <c r="DW824" s="1" t="s">
        <v>242</v>
      </c>
      <c r="DX824" s="1">
        <v>4</v>
      </c>
      <c r="DY824" s="1"/>
      <c r="DZ824" s="1">
        <v>1</v>
      </c>
      <c r="EA824" s="1">
        <v>1</v>
      </c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 t="s">
        <v>208</v>
      </c>
      <c r="EP824" s="1" t="s">
        <v>209</v>
      </c>
      <c r="EQ824" s="1" t="s">
        <v>209</v>
      </c>
      <c r="ER824" s="1" t="s">
        <v>209</v>
      </c>
      <c r="ES824" s="1" t="s">
        <v>209</v>
      </c>
      <c r="ET824" s="1">
        <v>2</v>
      </c>
      <c r="EU824" s="1"/>
      <c r="EV824" s="1"/>
      <c r="EW824" s="1"/>
      <c r="EX824" s="1">
        <v>0</v>
      </c>
      <c r="EY824" s="1">
        <v>0</v>
      </c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 t="s">
        <v>222</v>
      </c>
      <c r="GK824" s="1" t="s">
        <v>201</v>
      </c>
      <c r="GL824" s="1">
        <v>999999999</v>
      </c>
      <c r="GM824" s="1"/>
      <c r="GN824" s="1"/>
      <c r="GO824" s="1"/>
      <c r="GP824" s="1">
        <v>1</v>
      </c>
      <c r="GQ824" s="1"/>
    </row>
    <row r="825" spans="1:199" ht="28" customHeight="1">
      <c r="A825" s="1" t="s">
        <v>4352</v>
      </c>
      <c r="B825" s="1" t="s">
        <v>4353</v>
      </c>
      <c r="C825" s="1" t="s">
        <v>4352</v>
      </c>
      <c r="D825" s="1" t="s">
        <v>201</v>
      </c>
      <c r="E825" s="1" t="s">
        <v>4353</v>
      </c>
      <c r="F825" s="1"/>
      <c r="G825" s="1">
        <v>14490</v>
      </c>
      <c r="H825" s="1"/>
      <c r="I825" s="1">
        <v>0</v>
      </c>
      <c r="J825" s="1">
        <v>1</v>
      </c>
      <c r="K825" s="1"/>
      <c r="L825" s="1"/>
      <c r="M825" s="1"/>
      <c r="N825" s="1"/>
      <c r="O825" s="1"/>
      <c r="P825" s="1" t="s">
        <v>4354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 t="s">
        <v>4355</v>
      </c>
      <c r="AJ825" s="1"/>
      <c r="AK825" s="1"/>
      <c r="AL825" s="1"/>
      <c r="AM825" s="1"/>
      <c r="AN825" s="1"/>
      <c r="AO825" s="1"/>
      <c r="AP825" s="1"/>
      <c r="AQ825" s="1"/>
      <c r="AR825" s="1"/>
      <c r="AS825" s="1">
        <v>1</v>
      </c>
      <c r="AT825" s="1">
        <v>1</v>
      </c>
      <c r="AU825" s="1">
        <v>0</v>
      </c>
      <c r="AV825" s="1">
        <v>1</v>
      </c>
      <c r="AW825" s="1">
        <v>0</v>
      </c>
      <c r="AX825" s="1">
        <v>0</v>
      </c>
      <c r="AY825" s="1"/>
      <c r="AZ825" s="1"/>
      <c r="BA825" s="1"/>
      <c r="BB825" s="1">
        <v>-1</v>
      </c>
      <c r="BC825" s="1">
        <v>0</v>
      </c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>
        <v>0</v>
      </c>
      <c r="CT825" s="1" t="s">
        <v>4356</v>
      </c>
      <c r="CU825" s="1"/>
      <c r="CV825" s="1" t="s">
        <v>4357</v>
      </c>
      <c r="CW825" s="1"/>
      <c r="CX825" s="1" t="s">
        <v>4352</v>
      </c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>
        <v>407699</v>
      </c>
      <c r="DU825" s="1"/>
      <c r="DV825" s="1" t="s">
        <v>253</v>
      </c>
      <c r="DW825" s="1" t="s">
        <v>242</v>
      </c>
      <c r="DX825" s="1">
        <v>4</v>
      </c>
      <c r="DY825" s="1"/>
      <c r="DZ825" s="1">
        <v>1</v>
      </c>
      <c r="EA825" s="1">
        <v>1</v>
      </c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 t="s">
        <v>208</v>
      </c>
      <c r="EP825" s="1" t="s">
        <v>209</v>
      </c>
      <c r="EQ825" s="1" t="s">
        <v>209</v>
      </c>
      <c r="ER825" s="1" t="s">
        <v>209</v>
      </c>
      <c r="ES825" s="1" t="s">
        <v>209</v>
      </c>
      <c r="ET825" s="1">
        <v>2</v>
      </c>
      <c r="EU825" s="1"/>
      <c r="EV825" s="1"/>
      <c r="EW825" s="1"/>
      <c r="EX825" s="1">
        <v>0</v>
      </c>
      <c r="EY825" s="1">
        <v>0</v>
      </c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 t="s">
        <v>222</v>
      </c>
      <c r="GK825" s="1" t="s">
        <v>201</v>
      </c>
      <c r="GL825" s="1">
        <v>999999999</v>
      </c>
      <c r="GM825" s="1"/>
      <c r="GN825" s="1"/>
      <c r="GO825" s="1"/>
      <c r="GP825" s="1">
        <v>1</v>
      </c>
      <c r="GQ825" s="1"/>
    </row>
    <row r="826" spans="1:199" ht="28" customHeight="1">
      <c r="A826" s="1" t="s">
        <v>4358</v>
      </c>
      <c r="B826" s="1" t="s">
        <v>4359</v>
      </c>
      <c r="C826" s="1" t="s">
        <v>4358</v>
      </c>
      <c r="D826" s="1" t="s">
        <v>201</v>
      </c>
      <c r="E826" s="1" t="s">
        <v>4359</v>
      </c>
      <c r="F826" s="1"/>
      <c r="G826" s="1">
        <v>9975</v>
      </c>
      <c r="H826" s="1"/>
      <c r="I826" s="1">
        <v>0</v>
      </c>
      <c r="J826" s="1">
        <v>1</v>
      </c>
      <c r="K826" s="1"/>
      <c r="L826" s="1"/>
      <c r="M826" s="1"/>
      <c r="N826" s="1"/>
      <c r="O826" s="1"/>
      <c r="P826" s="1" t="s">
        <v>4360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 t="s">
        <v>4361</v>
      </c>
      <c r="AJ826" s="1"/>
      <c r="AK826" s="1"/>
      <c r="AL826" s="1"/>
      <c r="AM826" s="1"/>
      <c r="AN826" s="1"/>
      <c r="AO826" s="1"/>
      <c r="AP826" s="1"/>
      <c r="AQ826" s="1"/>
      <c r="AR826" s="1"/>
      <c r="AS826" s="1">
        <v>1</v>
      </c>
      <c r="AT826" s="1">
        <v>1</v>
      </c>
      <c r="AU826" s="1">
        <v>0</v>
      </c>
      <c r="AV826" s="1">
        <v>1</v>
      </c>
      <c r="AW826" s="1">
        <v>0</v>
      </c>
      <c r="AX826" s="1">
        <v>0</v>
      </c>
      <c r="AY826" s="1"/>
      <c r="AZ826" s="1"/>
      <c r="BA826" s="1"/>
      <c r="BB826" s="1">
        <v>-1</v>
      </c>
      <c r="BC826" s="1">
        <v>0</v>
      </c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>
        <v>0</v>
      </c>
      <c r="CT826" s="1" t="s">
        <v>4362</v>
      </c>
      <c r="CU826" s="1"/>
      <c r="CV826" s="1" t="s">
        <v>4363</v>
      </c>
      <c r="CW826" s="1"/>
      <c r="CX826" s="1" t="s">
        <v>4358</v>
      </c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>
        <v>407699</v>
      </c>
      <c r="DU826" s="1"/>
      <c r="DV826" s="1" t="s">
        <v>253</v>
      </c>
      <c r="DW826" s="1" t="s">
        <v>242</v>
      </c>
      <c r="DX826" s="1">
        <v>4</v>
      </c>
      <c r="DY826" s="1"/>
      <c r="DZ826" s="1">
        <v>1</v>
      </c>
      <c r="EA826" s="1">
        <v>1</v>
      </c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 t="s">
        <v>208</v>
      </c>
      <c r="EP826" s="1" t="s">
        <v>209</v>
      </c>
      <c r="EQ826" s="1" t="s">
        <v>209</v>
      </c>
      <c r="ER826" s="1" t="s">
        <v>209</v>
      </c>
      <c r="ES826" s="1" t="s">
        <v>209</v>
      </c>
      <c r="ET826" s="1">
        <v>2</v>
      </c>
      <c r="EU826" s="1"/>
      <c r="EV826" s="1"/>
      <c r="EW826" s="1"/>
      <c r="EX826" s="1">
        <v>0</v>
      </c>
      <c r="EY826" s="1">
        <v>0</v>
      </c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 t="s">
        <v>222</v>
      </c>
      <c r="GK826" s="1" t="s">
        <v>201</v>
      </c>
      <c r="GL826" s="1">
        <v>999999999</v>
      </c>
      <c r="GM826" s="1"/>
      <c r="GN826" s="1"/>
      <c r="GO826" s="1"/>
      <c r="GP826" s="1">
        <v>1</v>
      </c>
      <c r="GQ826" s="1"/>
    </row>
    <row r="827" spans="1:199" ht="28" customHeight="1">
      <c r="A827" s="1" t="s">
        <v>4364</v>
      </c>
      <c r="B827" s="1" t="s">
        <v>4365</v>
      </c>
      <c r="C827" s="1" t="s">
        <v>4364</v>
      </c>
      <c r="D827" s="1" t="s">
        <v>201</v>
      </c>
      <c r="E827" s="1" t="s">
        <v>4365</v>
      </c>
      <c r="F827" s="1"/>
      <c r="G827" s="1">
        <v>9975</v>
      </c>
      <c r="H827" s="1"/>
      <c r="I827" s="1">
        <v>0</v>
      </c>
      <c r="J827" s="1">
        <v>1</v>
      </c>
      <c r="K827" s="1"/>
      <c r="L827" s="1"/>
      <c r="M827" s="1"/>
      <c r="N827" s="1"/>
      <c r="O827" s="1"/>
      <c r="P827" s="1" t="s">
        <v>4366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 t="s">
        <v>4367</v>
      </c>
      <c r="AJ827" s="1"/>
      <c r="AK827" s="1"/>
      <c r="AL827" s="1"/>
      <c r="AM827" s="1"/>
      <c r="AN827" s="1"/>
      <c r="AO827" s="1"/>
      <c r="AP827" s="1"/>
      <c r="AQ827" s="1"/>
      <c r="AR827" s="1"/>
      <c r="AS827" s="1">
        <v>1</v>
      </c>
      <c r="AT827" s="1">
        <v>1</v>
      </c>
      <c r="AU827" s="1">
        <v>0</v>
      </c>
      <c r="AV827" s="1">
        <v>1</v>
      </c>
      <c r="AW827" s="1">
        <v>0</v>
      </c>
      <c r="AX827" s="1">
        <v>0</v>
      </c>
      <c r="AY827" s="1"/>
      <c r="AZ827" s="1"/>
      <c r="BA827" s="1"/>
      <c r="BB827" s="1">
        <v>-1</v>
      </c>
      <c r="BC827" s="1">
        <v>0</v>
      </c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>
        <v>0</v>
      </c>
      <c r="CT827" s="1" t="s">
        <v>4368</v>
      </c>
      <c r="CU827" s="1"/>
      <c r="CV827" s="1" t="s">
        <v>4369</v>
      </c>
      <c r="CW827" s="1"/>
      <c r="CX827" s="1" t="s">
        <v>4364</v>
      </c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>
        <v>407699</v>
      </c>
      <c r="DU827" s="1"/>
      <c r="DV827" s="1" t="s">
        <v>253</v>
      </c>
      <c r="DW827" s="1" t="s">
        <v>242</v>
      </c>
      <c r="DX827" s="1">
        <v>4</v>
      </c>
      <c r="DY827" s="1"/>
      <c r="DZ827" s="1">
        <v>1</v>
      </c>
      <c r="EA827" s="1">
        <v>1</v>
      </c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 t="s">
        <v>208</v>
      </c>
      <c r="EP827" s="1" t="s">
        <v>209</v>
      </c>
      <c r="EQ827" s="1" t="s">
        <v>209</v>
      </c>
      <c r="ER827" s="1" t="s">
        <v>209</v>
      </c>
      <c r="ES827" s="1" t="s">
        <v>209</v>
      </c>
      <c r="ET827" s="1">
        <v>2</v>
      </c>
      <c r="EU827" s="1"/>
      <c r="EV827" s="1"/>
      <c r="EW827" s="1"/>
      <c r="EX827" s="1">
        <v>0</v>
      </c>
      <c r="EY827" s="1">
        <v>0</v>
      </c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 t="s">
        <v>222</v>
      </c>
      <c r="GK827" s="1" t="s">
        <v>201</v>
      </c>
      <c r="GL827" s="1">
        <v>999999999</v>
      </c>
      <c r="GM827" s="1"/>
      <c r="GN827" s="1"/>
      <c r="GO827" s="1"/>
      <c r="GP827" s="1">
        <v>1</v>
      </c>
      <c r="GQ827" s="1"/>
    </row>
    <row r="828" spans="1:199" ht="28" customHeight="1">
      <c r="A828" s="1" t="s">
        <v>4370</v>
      </c>
      <c r="B828" s="1" t="s">
        <v>4371</v>
      </c>
      <c r="C828" s="1" t="s">
        <v>4370</v>
      </c>
      <c r="D828" s="1" t="s">
        <v>201</v>
      </c>
      <c r="E828" s="1" t="s">
        <v>4371</v>
      </c>
      <c r="F828" s="1"/>
      <c r="G828" s="1">
        <v>6300</v>
      </c>
      <c r="H828" s="1"/>
      <c r="I828" s="1">
        <v>0</v>
      </c>
      <c r="J828" s="1">
        <v>1</v>
      </c>
      <c r="K828" s="1"/>
      <c r="L828" s="1"/>
      <c r="M828" s="1"/>
      <c r="N828" s="1"/>
      <c r="O828" s="1"/>
      <c r="P828" s="1" t="s">
        <v>4372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 t="s">
        <v>4373</v>
      </c>
      <c r="AJ828" s="1"/>
      <c r="AK828" s="1"/>
      <c r="AL828" s="1"/>
      <c r="AM828" s="1"/>
      <c r="AN828" s="1"/>
      <c r="AO828" s="1"/>
      <c r="AP828" s="1"/>
      <c r="AQ828" s="1"/>
      <c r="AR828" s="1"/>
      <c r="AS828" s="1">
        <v>1</v>
      </c>
      <c r="AT828" s="1">
        <v>1</v>
      </c>
      <c r="AU828" s="1">
        <v>0</v>
      </c>
      <c r="AV828" s="1">
        <v>1</v>
      </c>
      <c r="AW828" s="1">
        <v>0</v>
      </c>
      <c r="AX828" s="1">
        <v>0</v>
      </c>
      <c r="AY828" s="1"/>
      <c r="AZ828" s="1"/>
      <c r="BA828" s="1"/>
      <c r="BB828" s="1">
        <v>-1</v>
      </c>
      <c r="BC828" s="1">
        <v>0</v>
      </c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>
        <v>0</v>
      </c>
      <c r="CT828" s="1" t="s">
        <v>4374</v>
      </c>
      <c r="CU828" s="1"/>
      <c r="CV828" s="1" t="s">
        <v>4375</v>
      </c>
      <c r="CW828" s="1"/>
      <c r="CX828" s="1" t="s">
        <v>4370</v>
      </c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>
        <v>407699</v>
      </c>
      <c r="DU828" s="1"/>
      <c r="DV828" s="1" t="s">
        <v>253</v>
      </c>
      <c r="DW828" s="1" t="s">
        <v>242</v>
      </c>
      <c r="DX828" s="1">
        <v>4</v>
      </c>
      <c r="DY828" s="1"/>
      <c r="DZ828" s="1">
        <v>1</v>
      </c>
      <c r="EA828" s="1">
        <v>1</v>
      </c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 t="s">
        <v>208</v>
      </c>
      <c r="EP828" s="1" t="s">
        <v>209</v>
      </c>
      <c r="EQ828" s="1" t="s">
        <v>209</v>
      </c>
      <c r="ER828" s="1" t="s">
        <v>209</v>
      </c>
      <c r="ES828" s="1" t="s">
        <v>209</v>
      </c>
      <c r="ET828" s="1">
        <v>2</v>
      </c>
      <c r="EU828" s="1"/>
      <c r="EV828" s="1"/>
      <c r="EW828" s="1"/>
      <c r="EX828" s="1">
        <v>0</v>
      </c>
      <c r="EY828" s="1">
        <v>0</v>
      </c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 t="s">
        <v>222</v>
      </c>
      <c r="GK828" s="1" t="s">
        <v>201</v>
      </c>
      <c r="GL828" s="1">
        <v>999999999</v>
      </c>
      <c r="GM828" s="1"/>
      <c r="GN828" s="1"/>
      <c r="GO828" s="1"/>
      <c r="GP828" s="1">
        <v>1</v>
      </c>
      <c r="GQ828" s="1"/>
    </row>
    <row r="829" spans="1:199" ht="28" customHeight="1">
      <c r="A829" s="1" t="s">
        <v>4376</v>
      </c>
      <c r="B829" s="1" t="s">
        <v>4377</v>
      </c>
      <c r="C829" s="1" t="s">
        <v>4376</v>
      </c>
      <c r="D829" s="1" t="s">
        <v>201</v>
      </c>
      <c r="E829" s="1" t="s">
        <v>4377</v>
      </c>
      <c r="F829" s="1"/>
      <c r="G829" s="1">
        <v>6300</v>
      </c>
      <c r="H829" s="1"/>
      <c r="I829" s="1">
        <v>0</v>
      </c>
      <c r="J829" s="1">
        <v>1</v>
      </c>
      <c r="K829" s="1"/>
      <c r="L829" s="1"/>
      <c r="M829" s="1"/>
      <c r="N829" s="1"/>
      <c r="O829" s="1"/>
      <c r="P829" s="1" t="s">
        <v>4378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 t="s">
        <v>4379</v>
      </c>
      <c r="AJ829" s="1"/>
      <c r="AK829" s="1"/>
      <c r="AL829" s="1"/>
      <c r="AM829" s="1"/>
      <c r="AN829" s="1"/>
      <c r="AO829" s="1"/>
      <c r="AP829" s="1"/>
      <c r="AQ829" s="1"/>
      <c r="AR829" s="1"/>
      <c r="AS829" s="1">
        <v>1</v>
      </c>
      <c r="AT829" s="1">
        <v>1</v>
      </c>
      <c r="AU829" s="1">
        <v>0</v>
      </c>
      <c r="AV829" s="1">
        <v>1</v>
      </c>
      <c r="AW829" s="1">
        <v>0</v>
      </c>
      <c r="AX829" s="1">
        <v>0</v>
      </c>
      <c r="AY829" s="1"/>
      <c r="AZ829" s="1"/>
      <c r="BA829" s="1"/>
      <c r="BB829" s="1">
        <v>-1</v>
      </c>
      <c r="BC829" s="1">
        <v>0</v>
      </c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>
        <v>0</v>
      </c>
      <c r="CT829" s="1" t="s">
        <v>4380</v>
      </c>
      <c r="CU829" s="1"/>
      <c r="CV829" s="1" t="s">
        <v>4381</v>
      </c>
      <c r="CW829" s="1"/>
      <c r="CX829" s="1" t="s">
        <v>4376</v>
      </c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>
        <v>407699</v>
      </c>
      <c r="DU829" s="1"/>
      <c r="DV829" s="1" t="s">
        <v>253</v>
      </c>
      <c r="DW829" s="1" t="s">
        <v>242</v>
      </c>
      <c r="DX829" s="1">
        <v>4</v>
      </c>
      <c r="DY829" s="1"/>
      <c r="DZ829" s="1">
        <v>1</v>
      </c>
      <c r="EA829" s="1">
        <v>1</v>
      </c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 t="s">
        <v>208</v>
      </c>
      <c r="EP829" s="1" t="s">
        <v>209</v>
      </c>
      <c r="EQ829" s="1" t="s">
        <v>209</v>
      </c>
      <c r="ER829" s="1" t="s">
        <v>209</v>
      </c>
      <c r="ES829" s="1" t="s">
        <v>209</v>
      </c>
      <c r="ET829" s="1">
        <v>2</v>
      </c>
      <c r="EU829" s="1"/>
      <c r="EV829" s="1"/>
      <c r="EW829" s="1"/>
      <c r="EX829" s="1">
        <v>0</v>
      </c>
      <c r="EY829" s="1">
        <v>0</v>
      </c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 t="s">
        <v>222</v>
      </c>
      <c r="GK829" s="1" t="s">
        <v>201</v>
      </c>
      <c r="GL829" s="1">
        <v>999999999</v>
      </c>
      <c r="GM829" s="1"/>
      <c r="GN829" s="1"/>
      <c r="GO829" s="1"/>
      <c r="GP829" s="1">
        <v>1</v>
      </c>
      <c r="GQ829" s="1"/>
    </row>
    <row r="830" spans="1:199" ht="28" customHeight="1">
      <c r="A830" s="1" t="s">
        <v>4382</v>
      </c>
      <c r="B830" s="1" t="s">
        <v>4383</v>
      </c>
      <c r="C830" s="1" t="s">
        <v>4382</v>
      </c>
      <c r="D830" s="1" t="s">
        <v>201</v>
      </c>
      <c r="E830" s="1" t="s">
        <v>4383</v>
      </c>
      <c r="F830" s="1"/>
      <c r="G830" s="1">
        <v>3990</v>
      </c>
      <c r="H830" s="1"/>
      <c r="I830" s="1">
        <v>0</v>
      </c>
      <c r="J830" s="1">
        <v>1</v>
      </c>
      <c r="K830" s="1"/>
      <c r="L830" s="1"/>
      <c r="M830" s="1"/>
      <c r="N830" s="1"/>
      <c r="O830" s="1"/>
      <c r="P830" s="1" t="s">
        <v>4384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 t="s">
        <v>4385</v>
      </c>
      <c r="AJ830" s="1"/>
      <c r="AK830" s="1"/>
      <c r="AL830" s="1"/>
      <c r="AM830" s="1"/>
      <c r="AN830" s="1"/>
      <c r="AO830" s="1"/>
      <c r="AP830" s="1"/>
      <c r="AQ830" s="1"/>
      <c r="AR830" s="1"/>
      <c r="AS830" s="1">
        <v>1</v>
      </c>
      <c r="AT830" s="1">
        <v>1</v>
      </c>
      <c r="AU830" s="1">
        <v>0</v>
      </c>
      <c r="AV830" s="1">
        <v>1</v>
      </c>
      <c r="AW830" s="1">
        <v>0</v>
      </c>
      <c r="AX830" s="1">
        <v>0</v>
      </c>
      <c r="AY830" s="1"/>
      <c r="AZ830" s="1"/>
      <c r="BA830" s="1"/>
      <c r="BB830" s="1">
        <v>-1</v>
      </c>
      <c r="BC830" s="1">
        <v>0</v>
      </c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>
        <v>0</v>
      </c>
      <c r="CT830" s="1" t="s">
        <v>4386</v>
      </c>
      <c r="CU830" s="1"/>
      <c r="CV830" s="1" t="s">
        <v>4387</v>
      </c>
      <c r="CW830" s="1"/>
      <c r="CX830" s="1" t="s">
        <v>4382</v>
      </c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>
        <v>407699</v>
      </c>
      <c r="DU830" s="1"/>
      <c r="DV830" s="1" t="s">
        <v>253</v>
      </c>
      <c r="DW830" s="1" t="s">
        <v>457</v>
      </c>
      <c r="DX830" s="1">
        <v>4</v>
      </c>
      <c r="DY830" s="1"/>
      <c r="DZ830" s="1">
        <v>1</v>
      </c>
      <c r="EA830" s="1">
        <v>1</v>
      </c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 t="s">
        <v>208</v>
      </c>
      <c r="EP830" s="1" t="s">
        <v>209</v>
      </c>
      <c r="EQ830" s="1" t="s">
        <v>209</v>
      </c>
      <c r="ER830" s="1" t="s">
        <v>209</v>
      </c>
      <c r="ES830" s="1" t="s">
        <v>209</v>
      </c>
      <c r="ET830" s="1">
        <v>2</v>
      </c>
      <c r="EU830" s="1"/>
      <c r="EV830" s="1"/>
      <c r="EW830" s="1"/>
      <c r="EX830" s="1">
        <v>0</v>
      </c>
      <c r="EY830" s="1">
        <v>0</v>
      </c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 t="s">
        <v>222</v>
      </c>
      <c r="GK830" s="1" t="s">
        <v>201</v>
      </c>
      <c r="GL830" s="1">
        <v>999999999</v>
      </c>
      <c r="GM830" s="1"/>
      <c r="GN830" s="1"/>
      <c r="GO830" s="1"/>
      <c r="GP830" s="1">
        <v>1</v>
      </c>
      <c r="GQ830" s="1"/>
    </row>
    <row r="831" spans="1:199" ht="28" customHeight="1">
      <c r="A831" s="1" t="s">
        <v>4388</v>
      </c>
      <c r="B831" s="1" t="s">
        <v>4389</v>
      </c>
      <c r="C831" s="1" t="s">
        <v>4388</v>
      </c>
      <c r="D831" s="1" t="s">
        <v>201</v>
      </c>
      <c r="E831" s="1" t="s">
        <v>4389</v>
      </c>
      <c r="F831" s="1"/>
      <c r="G831" s="1">
        <v>3990</v>
      </c>
      <c r="H831" s="1"/>
      <c r="I831" s="1">
        <v>0</v>
      </c>
      <c r="J831" s="1">
        <v>1</v>
      </c>
      <c r="K831" s="1"/>
      <c r="L831" s="1"/>
      <c r="M831" s="1"/>
      <c r="N831" s="1"/>
      <c r="O831" s="1"/>
      <c r="P831" s="1" t="s">
        <v>4390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 t="s">
        <v>4391</v>
      </c>
      <c r="AJ831" s="1"/>
      <c r="AK831" s="1"/>
      <c r="AL831" s="1"/>
      <c r="AM831" s="1"/>
      <c r="AN831" s="1"/>
      <c r="AO831" s="1"/>
      <c r="AP831" s="1"/>
      <c r="AQ831" s="1"/>
      <c r="AR831" s="1"/>
      <c r="AS831" s="1">
        <v>1</v>
      </c>
      <c r="AT831" s="1">
        <v>1</v>
      </c>
      <c r="AU831" s="1">
        <v>0</v>
      </c>
      <c r="AV831" s="1">
        <v>1</v>
      </c>
      <c r="AW831" s="1">
        <v>0</v>
      </c>
      <c r="AX831" s="1">
        <v>0</v>
      </c>
      <c r="AY831" s="1"/>
      <c r="AZ831" s="1"/>
      <c r="BA831" s="1"/>
      <c r="BB831" s="1">
        <v>-1</v>
      </c>
      <c r="BC831" s="1">
        <v>0</v>
      </c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>
        <v>0</v>
      </c>
      <c r="CT831" s="1" t="s">
        <v>4392</v>
      </c>
      <c r="CU831" s="1"/>
      <c r="CV831" s="1" t="s">
        <v>4393</v>
      </c>
      <c r="CW831" s="1"/>
      <c r="CX831" s="1" t="s">
        <v>4388</v>
      </c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>
        <v>407699</v>
      </c>
      <c r="DU831" s="1"/>
      <c r="DV831" s="1" t="s">
        <v>253</v>
      </c>
      <c r="DW831" s="1" t="s">
        <v>457</v>
      </c>
      <c r="DX831" s="1">
        <v>4</v>
      </c>
      <c r="DY831" s="1"/>
      <c r="DZ831" s="1">
        <v>1</v>
      </c>
      <c r="EA831" s="1">
        <v>1</v>
      </c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 t="s">
        <v>208</v>
      </c>
      <c r="EP831" s="1" t="s">
        <v>209</v>
      </c>
      <c r="EQ831" s="1" t="s">
        <v>209</v>
      </c>
      <c r="ER831" s="1" t="s">
        <v>209</v>
      </c>
      <c r="ES831" s="1" t="s">
        <v>209</v>
      </c>
      <c r="ET831" s="1">
        <v>2</v>
      </c>
      <c r="EU831" s="1"/>
      <c r="EV831" s="1"/>
      <c r="EW831" s="1"/>
      <c r="EX831" s="1">
        <v>0</v>
      </c>
      <c r="EY831" s="1">
        <v>0</v>
      </c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 t="s">
        <v>222</v>
      </c>
      <c r="GK831" s="1" t="s">
        <v>201</v>
      </c>
      <c r="GL831" s="1">
        <v>999999999</v>
      </c>
      <c r="GM831" s="1"/>
      <c r="GN831" s="1"/>
      <c r="GO831" s="1"/>
      <c r="GP831" s="1">
        <v>1</v>
      </c>
      <c r="GQ831" s="1"/>
    </row>
    <row r="832" spans="1:199" ht="28" customHeight="1">
      <c r="A832" s="1" t="s">
        <v>4394</v>
      </c>
      <c r="B832" s="1" t="s">
        <v>4395</v>
      </c>
      <c r="C832" s="1" t="s">
        <v>4394</v>
      </c>
      <c r="D832" s="1" t="s">
        <v>201</v>
      </c>
      <c r="E832" s="1" t="s">
        <v>4395</v>
      </c>
      <c r="F832" s="1"/>
      <c r="G832" s="1">
        <v>5880</v>
      </c>
      <c r="H832" s="1"/>
      <c r="I832" s="1">
        <v>0</v>
      </c>
      <c r="J832" s="1">
        <v>1</v>
      </c>
      <c r="K832" s="1"/>
      <c r="L832" s="1"/>
      <c r="M832" s="1"/>
      <c r="N832" s="1"/>
      <c r="O832" s="1"/>
      <c r="P832" s="1" t="s">
        <v>4396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 t="s">
        <v>4397</v>
      </c>
      <c r="AJ832" s="1"/>
      <c r="AK832" s="1"/>
      <c r="AL832" s="1"/>
      <c r="AM832" s="1"/>
      <c r="AN832" s="1"/>
      <c r="AO832" s="1"/>
      <c r="AP832" s="1"/>
      <c r="AQ832" s="1"/>
      <c r="AR832" s="1"/>
      <c r="AS832" s="1">
        <v>1</v>
      </c>
      <c r="AT832" s="1">
        <v>1</v>
      </c>
      <c r="AU832" s="1">
        <v>0</v>
      </c>
      <c r="AV832" s="1">
        <v>1</v>
      </c>
      <c r="AW832" s="1">
        <v>0</v>
      </c>
      <c r="AX832" s="1">
        <v>0</v>
      </c>
      <c r="AY832" s="1"/>
      <c r="AZ832" s="1"/>
      <c r="BA832" s="1"/>
      <c r="BB832" s="1">
        <v>-1</v>
      </c>
      <c r="BC832" s="1">
        <v>0</v>
      </c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>
        <v>0</v>
      </c>
      <c r="CT832" s="1" t="s">
        <v>4398</v>
      </c>
      <c r="CU832" s="1"/>
      <c r="CV832" s="1" t="s">
        <v>4399</v>
      </c>
      <c r="CW832" s="1"/>
      <c r="CX832" s="1" t="s">
        <v>4394</v>
      </c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>
        <v>407699</v>
      </c>
      <c r="DU832" s="1"/>
      <c r="DV832" s="1" t="s">
        <v>253</v>
      </c>
      <c r="DW832" s="1" t="s">
        <v>457</v>
      </c>
      <c r="DX832" s="1">
        <v>4</v>
      </c>
      <c r="DY832" s="1"/>
      <c r="DZ832" s="1">
        <v>1</v>
      </c>
      <c r="EA832" s="1">
        <v>1</v>
      </c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 t="s">
        <v>208</v>
      </c>
      <c r="EP832" s="1" t="s">
        <v>209</v>
      </c>
      <c r="EQ832" s="1" t="s">
        <v>209</v>
      </c>
      <c r="ER832" s="1" t="s">
        <v>209</v>
      </c>
      <c r="ES832" s="1" t="s">
        <v>209</v>
      </c>
      <c r="ET832" s="1">
        <v>2</v>
      </c>
      <c r="EU832" s="1"/>
      <c r="EV832" s="1"/>
      <c r="EW832" s="1"/>
      <c r="EX832" s="1">
        <v>0</v>
      </c>
      <c r="EY832" s="1">
        <v>0</v>
      </c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 t="s">
        <v>222</v>
      </c>
      <c r="GK832" s="1" t="s">
        <v>201</v>
      </c>
      <c r="GL832" s="1">
        <v>999999999</v>
      </c>
      <c r="GM832" s="1"/>
      <c r="GN832" s="1"/>
      <c r="GO832" s="1"/>
      <c r="GP832" s="1">
        <v>1</v>
      </c>
      <c r="GQ832" s="1"/>
    </row>
    <row r="833" spans="1:199" ht="28" customHeight="1">
      <c r="A833" s="1" t="s">
        <v>4400</v>
      </c>
      <c r="B833" s="1" t="s">
        <v>4401</v>
      </c>
      <c r="C833" s="1" t="s">
        <v>4400</v>
      </c>
      <c r="D833" s="1" t="s">
        <v>201</v>
      </c>
      <c r="E833" s="1" t="s">
        <v>4401</v>
      </c>
      <c r="F833" s="1"/>
      <c r="G833" s="1">
        <v>14700</v>
      </c>
      <c r="H833" s="1"/>
      <c r="I833" s="1">
        <v>0</v>
      </c>
      <c r="J833" s="1">
        <v>1</v>
      </c>
      <c r="K833" s="1"/>
      <c r="L833" s="1"/>
      <c r="M833" s="1"/>
      <c r="N833" s="1"/>
      <c r="O833" s="1"/>
      <c r="P833" s="1" t="s">
        <v>4402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 t="s">
        <v>4403</v>
      </c>
      <c r="AJ833" s="1"/>
      <c r="AK833" s="1"/>
      <c r="AL833" s="1"/>
      <c r="AM833" s="1"/>
      <c r="AN833" s="1"/>
      <c r="AO833" s="1"/>
      <c r="AP833" s="1"/>
      <c r="AQ833" s="1"/>
      <c r="AR833" s="1"/>
      <c r="AS833" s="1">
        <v>1</v>
      </c>
      <c r="AT833" s="1">
        <v>1</v>
      </c>
      <c r="AU833" s="1">
        <v>0</v>
      </c>
      <c r="AV833" s="1">
        <v>1</v>
      </c>
      <c r="AW833" s="1">
        <v>0</v>
      </c>
      <c r="AX833" s="1">
        <v>0</v>
      </c>
      <c r="AY833" s="1"/>
      <c r="AZ833" s="1"/>
      <c r="BA833" s="1"/>
      <c r="BB833" s="1">
        <v>-1</v>
      </c>
      <c r="BC833" s="1">
        <v>0</v>
      </c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>
        <v>0</v>
      </c>
      <c r="CT833" s="1" t="s">
        <v>4404</v>
      </c>
      <c r="CU833" s="1"/>
      <c r="CV833" s="1" t="s">
        <v>4405</v>
      </c>
      <c r="CW833" s="1"/>
      <c r="CX833" s="1" t="s">
        <v>4400</v>
      </c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>
        <v>407699</v>
      </c>
      <c r="DU833" s="1"/>
      <c r="DV833" s="1" t="s">
        <v>253</v>
      </c>
      <c r="DW833" s="1" t="s">
        <v>242</v>
      </c>
      <c r="DX833" s="1">
        <v>4</v>
      </c>
      <c r="DY833" s="1"/>
      <c r="DZ833" s="1">
        <v>1</v>
      </c>
      <c r="EA833" s="1">
        <v>1</v>
      </c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 t="s">
        <v>208</v>
      </c>
      <c r="EP833" s="1" t="s">
        <v>209</v>
      </c>
      <c r="EQ833" s="1" t="s">
        <v>209</v>
      </c>
      <c r="ER833" s="1" t="s">
        <v>209</v>
      </c>
      <c r="ES833" s="1" t="s">
        <v>209</v>
      </c>
      <c r="ET833" s="1">
        <v>2</v>
      </c>
      <c r="EU833" s="1"/>
      <c r="EV833" s="1"/>
      <c r="EW833" s="1"/>
      <c r="EX833" s="1">
        <v>0</v>
      </c>
      <c r="EY833" s="1">
        <v>0</v>
      </c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 t="s">
        <v>222</v>
      </c>
      <c r="GK833" s="1" t="s">
        <v>201</v>
      </c>
      <c r="GL833" s="1">
        <v>999999999</v>
      </c>
      <c r="GM833" s="1"/>
      <c r="GN833" s="1"/>
      <c r="GO833" s="1"/>
      <c r="GP833" s="1">
        <v>1</v>
      </c>
      <c r="GQ833" s="1"/>
    </row>
    <row r="834" spans="1:199" ht="28" customHeight="1">
      <c r="A834" s="1" t="s">
        <v>4406</v>
      </c>
      <c r="B834" s="1" t="s">
        <v>4407</v>
      </c>
      <c r="C834" s="1" t="s">
        <v>4406</v>
      </c>
      <c r="D834" s="1" t="s">
        <v>201</v>
      </c>
      <c r="E834" s="1" t="s">
        <v>4407</v>
      </c>
      <c r="F834" s="1"/>
      <c r="G834" s="1">
        <v>6300</v>
      </c>
      <c r="H834" s="1"/>
      <c r="I834" s="1">
        <v>0</v>
      </c>
      <c r="J834" s="1">
        <v>1</v>
      </c>
      <c r="K834" s="1"/>
      <c r="L834" s="1"/>
      <c r="M834" s="1"/>
      <c r="N834" s="1"/>
      <c r="O834" s="1"/>
      <c r="P834" s="1" t="s">
        <v>4408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 t="s">
        <v>4409</v>
      </c>
      <c r="AJ834" s="1"/>
      <c r="AK834" s="1"/>
      <c r="AL834" s="1"/>
      <c r="AM834" s="1"/>
      <c r="AN834" s="1"/>
      <c r="AO834" s="1"/>
      <c r="AP834" s="1"/>
      <c r="AQ834" s="1"/>
      <c r="AR834" s="1"/>
      <c r="AS834" s="1">
        <v>1</v>
      </c>
      <c r="AT834" s="1">
        <v>1</v>
      </c>
      <c r="AU834" s="1">
        <v>0</v>
      </c>
      <c r="AV834" s="1">
        <v>1</v>
      </c>
      <c r="AW834" s="1">
        <v>0</v>
      </c>
      <c r="AX834" s="1">
        <v>0</v>
      </c>
      <c r="AY834" s="1"/>
      <c r="AZ834" s="1"/>
      <c r="BA834" s="1"/>
      <c r="BB834" s="1">
        <v>-1</v>
      </c>
      <c r="BC834" s="1">
        <v>0</v>
      </c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>
        <v>0</v>
      </c>
      <c r="CT834" s="1" t="s">
        <v>4410</v>
      </c>
      <c r="CU834" s="1"/>
      <c r="CV834" s="1" t="s">
        <v>4411</v>
      </c>
      <c r="CW834" s="1"/>
      <c r="CX834" s="1" t="s">
        <v>4406</v>
      </c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>
        <v>407699</v>
      </c>
      <c r="DU834" s="1"/>
      <c r="DV834" s="1" t="s">
        <v>253</v>
      </c>
      <c r="DW834" s="1" t="s">
        <v>242</v>
      </c>
      <c r="DX834" s="1">
        <v>4</v>
      </c>
      <c r="DY834" s="1"/>
      <c r="DZ834" s="1">
        <v>1</v>
      </c>
      <c r="EA834" s="1">
        <v>1</v>
      </c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 t="s">
        <v>208</v>
      </c>
      <c r="EP834" s="1" t="s">
        <v>209</v>
      </c>
      <c r="EQ834" s="1" t="s">
        <v>209</v>
      </c>
      <c r="ER834" s="1" t="s">
        <v>209</v>
      </c>
      <c r="ES834" s="1" t="s">
        <v>209</v>
      </c>
      <c r="ET834" s="1">
        <v>2</v>
      </c>
      <c r="EU834" s="1"/>
      <c r="EV834" s="1"/>
      <c r="EW834" s="1"/>
      <c r="EX834" s="1">
        <v>0</v>
      </c>
      <c r="EY834" s="1">
        <v>0</v>
      </c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 t="s">
        <v>222</v>
      </c>
      <c r="GK834" s="1" t="s">
        <v>201</v>
      </c>
      <c r="GL834" s="1">
        <v>999999999</v>
      </c>
      <c r="GM834" s="1"/>
      <c r="GN834" s="1"/>
      <c r="GO834" s="1"/>
      <c r="GP834" s="1">
        <v>1</v>
      </c>
      <c r="GQ834" s="1"/>
    </row>
    <row r="835" spans="1:199" ht="28" customHeight="1">
      <c r="A835" s="1" t="s">
        <v>4412</v>
      </c>
      <c r="B835" s="1" t="s">
        <v>4413</v>
      </c>
      <c r="C835" s="1" t="s">
        <v>4412</v>
      </c>
      <c r="D835" s="1" t="s">
        <v>201</v>
      </c>
      <c r="E835" s="1" t="s">
        <v>4413</v>
      </c>
      <c r="F835" s="1"/>
      <c r="G835" s="1">
        <v>6300</v>
      </c>
      <c r="H835" s="1"/>
      <c r="I835" s="1">
        <v>0</v>
      </c>
      <c r="J835" s="1">
        <v>1</v>
      </c>
      <c r="K835" s="1"/>
      <c r="L835" s="1"/>
      <c r="M835" s="1"/>
      <c r="N835" s="1"/>
      <c r="O835" s="1"/>
      <c r="P835" s="1" t="s">
        <v>4414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 t="s">
        <v>4415</v>
      </c>
      <c r="AJ835" s="1"/>
      <c r="AK835" s="1"/>
      <c r="AL835" s="1"/>
      <c r="AM835" s="1"/>
      <c r="AN835" s="1"/>
      <c r="AO835" s="1"/>
      <c r="AP835" s="1"/>
      <c r="AQ835" s="1"/>
      <c r="AR835" s="1"/>
      <c r="AS835" s="1">
        <v>1</v>
      </c>
      <c r="AT835" s="1">
        <v>1</v>
      </c>
      <c r="AU835" s="1">
        <v>0</v>
      </c>
      <c r="AV835" s="1">
        <v>1</v>
      </c>
      <c r="AW835" s="1">
        <v>0</v>
      </c>
      <c r="AX835" s="1">
        <v>0</v>
      </c>
      <c r="AY835" s="1"/>
      <c r="AZ835" s="1"/>
      <c r="BA835" s="1"/>
      <c r="BB835" s="1">
        <v>-1</v>
      </c>
      <c r="BC835" s="1">
        <v>0</v>
      </c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>
        <v>0</v>
      </c>
      <c r="CT835" s="1" t="s">
        <v>4416</v>
      </c>
      <c r="CU835" s="1"/>
      <c r="CV835" s="1" t="s">
        <v>4417</v>
      </c>
      <c r="CW835" s="1"/>
      <c r="CX835" s="1" t="s">
        <v>4412</v>
      </c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>
        <v>407699</v>
      </c>
      <c r="DU835" s="1"/>
      <c r="DV835" s="1" t="s">
        <v>253</v>
      </c>
      <c r="DW835" s="1" t="s">
        <v>242</v>
      </c>
      <c r="DX835" s="1">
        <v>4</v>
      </c>
      <c r="DY835" s="1"/>
      <c r="DZ835" s="1">
        <v>1</v>
      </c>
      <c r="EA835" s="1">
        <v>1</v>
      </c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 t="s">
        <v>208</v>
      </c>
      <c r="EP835" s="1" t="s">
        <v>209</v>
      </c>
      <c r="EQ835" s="1" t="s">
        <v>209</v>
      </c>
      <c r="ER835" s="1" t="s">
        <v>209</v>
      </c>
      <c r="ES835" s="1" t="s">
        <v>209</v>
      </c>
      <c r="ET835" s="1">
        <v>2</v>
      </c>
      <c r="EU835" s="1"/>
      <c r="EV835" s="1"/>
      <c r="EW835" s="1"/>
      <c r="EX835" s="1">
        <v>0</v>
      </c>
      <c r="EY835" s="1">
        <v>0</v>
      </c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 t="s">
        <v>222</v>
      </c>
      <c r="GK835" s="1" t="s">
        <v>201</v>
      </c>
      <c r="GL835" s="1">
        <v>999999999</v>
      </c>
      <c r="GM835" s="1"/>
      <c r="GN835" s="1"/>
      <c r="GO835" s="1"/>
      <c r="GP835" s="1">
        <v>1</v>
      </c>
      <c r="GQ835" s="1"/>
    </row>
    <row r="836" spans="1:199" ht="28" customHeight="1">
      <c r="A836" s="1" t="s">
        <v>4418</v>
      </c>
      <c r="B836" s="1" t="s">
        <v>4419</v>
      </c>
      <c r="C836" s="1" t="s">
        <v>4418</v>
      </c>
      <c r="D836" s="1" t="s">
        <v>201</v>
      </c>
      <c r="E836" s="1" t="s">
        <v>4419</v>
      </c>
      <c r="F836" s="1"/>
      <c r="G836" s="1">
        <v>9975</v>
      </c>
      <c r="H836" s="1"/>
      <c r="I836" s="1">
        <v>0</v>
      </c>
      <c r="J836" s="1">
        <v>1</v>
      </c>
      <c r="K836" s="1"/>
      <c r="L836" s="1"/>
      <c r="M836" s="1"/>
      <c r="N836" s="1"/>
      <c r="O836" s="1"/>
      <c r="P836" s="1" t="s">
        <v>4420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 t="s">
        <v>4421</v>
      </c>
      <c r="AJ836" s="1"/>
      <c r="AK836" s="1"/>
      <c r="AL836" s="1"/>
      <c r="AM836" s="1"/>
      <c r="AN836" s="1"/>
      <c r="AO836" s="1"/>
      <c r="AP836" s="1"/>
      <c r="AQ836" s="1"/>
      <c r="AR836" s="1"/>
      <c r="AS836" s="1">
        <v>1</v>
      </c>
      <c r="AT836" s="1">
        <v>1</v>
      </c>
      <c r="AU836" s="1">
        <v>0</v>
      </c>
      <c r="AV836" s="1">
        <v>1</v>
      </c>
      <c r="AW836" s="1">
        <v>0</v>
      </c>
      <c r="AX836" s="1">
        <v>0</v>
      </c>
      <c r="AY836" s="1"/>
      <c r="AZ836" s="1"/>
      <c r="BA836" s="1"/>
      <c r="BB836" s="1">
        <v>-1</v>
      </c>
      <c r="BC836" s="1">
        <v>0</v>
      </c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>
        <v>0</v>
      </c>
      <c r="CT836" s="1" t="s">
        <v>4422</v>
      </c>
      <c r="CU836" s="1"/>
      <c r="CV836" s="1" t="s">
        <v>4423</v>
      </c>
      <c r="CW836" s="1"/>
      <c r="CX836" s="1" t="s">
        <v>4418</v>
      </c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>
        <v>407699</v>
      </c>
      <c r="DU836" s="1"/>
      <c r="DV836" s="1" t="s">
        <v>253</v>
      </c>
      <c r="DW836" s="1" t="s">
        <v>242</v>
      </c>
      <c r="DX836" s="1">
        <v>4</v>
      </c>
      <c r="DY836" s="1"/>
      <c r="DZ836" s="1">
        <v>1</v>
      </c>
      <c r="EA836" s="1">
        <v>1</v>
      </c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 t="s">
        <v>208</v>
      </c>
      <c r="EP836" s="1" t="s">
        <v>209</v>
      </c>
      <c r="EQ836" s="1" t="s">
        <v>209</v>
      </c>
      <c r="ER836" s="1" t="s">
        <v>209</v>
      </c>
      <c r="ES836" s="1" t="s">
        <v>209</v>
      </c>
      <c r="ET836" s="1">
        <v>2</v>
      </c>
      <c r="EU836" s="1"/>
      <c r="EV836" s="1"/>
      <c r="EW836" s="1"/>
      <c r="EX836" s="1">
        <v>0</v>
      </c>
      <c r="EY836" s="1">
        <v>0</v>
      </c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 t="s">
        <v>222</v>
      </c>
      <c r="GK836" s="1" t="s">
        <v>201</v>
      </c>
      <c r="GL836" s="1">
        <v>999999999</v>
      </c>
      <c r="GM836" s="1"/>
      <c r="GN836" s="1"/>
      <c r="GO836" s="1"/>
      <c r="GP836" s="1">
        <v>1</v>
      </c>
      <c r="GQ836" s="1"/>
    </row>
    <row r="837" spans="1:199" ht="28" customHeight="1">
      <c r="A837" s="1" t="s">
        <v>4424</v>
      </c>
      <c r="B837" s="1" t="s">
        <v>4425</v>
      </c>
      <c r="C837" s="1" t="s">
        <v>4424</v>
      </c>
      <c r="D837" s="1" t="s">
        <v>201</v>
      </c>
      <c r="E837" s="1" t="s">
        <v>4425</v>
      </c>
      <c r="F837" s="1"/>
      <c r="G837" s="1">
        <v>9975</v>
      </c>
      <c r="H837" s="1"/>
      <c r="I837" s="1">
        <v>0</v>
      </c>
      <c r="J837" s="1">
        <v>1</v>
      </c>
      <c r="K837" s="1"/>
      <c r="L837" s="1"/>
      <c r="M837" s="1"/>
      <c r="N837" s="1"/>
      <c r="O837" s="1"/>
      <c r="P837" s="1" t="s">
        <v>4426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 t="s">
        <v>4427</v>
      </c>
      <c r="AJ837" s="1"/>
      <c r="AK837" s="1"/>
      <c r="AL837" s="1"/>
      <c r="AM837" s="1"/>
      <c r="AN837" s="1"/>
      <c r="AO837" s="1"/>
      <c r="AP837" s="1"/>
      <c r="AQ837" s="1"/>
      <c r="AR837" s="1"/>
      <c r="AS837" s="1">
        <v>1</v>
      </c>
      <c r="AT837" s="1">
        <v>1</v>
      </c>
      <c r="AU837" s="1">
        <v>0</v>
      </c>
      <c r="AV837" s="1">
        <v>1</v>
      </c>
      <c r="AW837" s="1">
        <v>0</v>
      </c>
      <c r="AX837" s="1">
        <v>0</v>
      </c>
      <c r="AY837" s="1"/>
      <c r="AZ837" s="1"/>
      <c r="BA837" s="1"/>
      <c r="BB837" s="1">
        <v>-1</v>
      </c>
      <c r="BC837" s="1">
        <v>0</v>
      </c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>
        <v>0</v>
      </c>
      <c r="CT837" s="1" t="s">
        <v>4428</v>
      </c>
      <c r="CU837" s="1"/>
      <c r="CV837" s="1" t="s">
        <v>4429</v>
      </c>
      <c r="CW837" s="1"/>
      <c r="CX837" s="1" t="s">
        <v>4424</v>
      </c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>
        <v>407699</v>
      </c>
      <c r="DU837" s="1"/>
      <c r="DV837" s="1" t="s">
        <v>253</v>
      </c>
      <c r="DW837" s="1" t="s">
        <v>242</v>
      </c>
      <c r="DX837" s="1">
        <v>4</v>
      </c>
      <c r="DY837" s="1"/>
      <c r="DZ837" s="1">
        <v>1</v>
      </c>
      <c r="EA837" s="1">
        <v>1</v>
      </c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 t="s">
        <v>208</v>
      </c>
      <c r="EP837" s="1" t="s">
        <v>209</v>
      </c>
      <c r="EQ837" s="1" t="s">
        <v>209</v>
      </c>
      <c r="ER837" s="1" t="s">
        <v>209</v>
      </c>
      <c r="ES837" s="1" t="s">
        <v>209</v>
      </c>
      <c r="ET837" s="1">
        <v>2</v>
      </c>
      <c r="EU837" s="1"/>
      <c r="EV837" s="1"/>
      <c r="EW837" s="1"/>
      <c r="EX837" s="1">
        <v>0</v>
      </c>
      <c r="EY837" s="1">
        <v>0</v>
      </c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 t="s">
        <v>222</v>
      </c>
      <c r="GK837" s="1" t="s">
        <v>201</v>
      </c>
      <c r="GL837" s="1">
        <v>999999999</v>
      </c>
      <c r="GM837" s="1"/>
      <c r="GN837" s="1"/>
      <c r="GO837" s="1"/>
      <c r="GP837" s="1">
        <v>1</v>
      </c>
      <c r="GQ837" s="1"/>
    </row>
    <row r="838" spans="1:199" ht="28" customHeight="1">
      <c r="A838" s="1" t="s">
        <v>4430</v>
      </c>
      <c r="B838" s="1" t="s">
        <v>4431</v>
      </c>
      <c r="C838" s="1" t="s">
        <v>4430</v>
      </c>
      <c r="D838" s="1" t="s">
        <v>201</v>
      </c>
      <c r="E838" s="1" t="s">
        <v>4431</v>
      </c>
      <c r="F838" s="1"/>
      <c r="G838" s="1">
        <v>11288</v>
      </c>
      <c r="H838" s="1"/>
      <c r="I838" s="1">
        <v>0</v>
      </c>
      <c r="J838" s="1">
        <v>1</v>
      </c>
      <c r="K838" s="1"/>
      <c r="L838" s="1"/>
      <c r="M838" s="1"/>
      <c r="N838" s="1"/>
      <c r="O838" s="1"/>
      <c r="P838" s="1" t="s">
        <v>4432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 t="s">
        <v>4433</v>
      </c>
      <c r="AJ838" s="1"/>
      <c r="AK838" s="1"/>
      <c r="AL838" s="1"/>
      <c r="AM838" s="1"/>
      <c r="AN838" s="1"/>
      <c r="AO838" s="1"/>
      <c r="AP838" s="1"/>
      <c r="AQ838" s="1"/>
      <c r="AR838" s="1"/>
      <c r="AS838" s="1">
        <v>1</v>
      </c>
      <c r="AT838" s="1">
        <v>1</v>
      </c>
      <c r="AU838" s="1">
        <v>0</v>
      </c>
      <c r="AV838" s="1">
        <v>1</v>
      </c>
      <c r="AW838" s="1">
        <v>0</v>
      </c>
      <c r="AX838" s="1">
        <v>0</v>
      </c>
      <c r="AY838" s="1"/>
      <c r="AZ838" s="1"/>
      <c r="BA838" s="1"/>
      <c r="BB838" s="1">
        <v>-1</v>
      </c>
      <c r="BC838" s="1">
        <v>0</v>
      </c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>
        <v>0</v>
      </c>
      <c r="CT838" s="1" t="s">
        <v>4434</v>
      </c>
      <c r="CU838" s="1"/>
      <c r="CV838" s="1" t="s">
        <v>4435</v>
      </c>
      <c r="CW838" s="1"/>
      <c r="CX838" s="1" t="s">
        <v>4430</v>
      </c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>
        <v>407699</v>
      </c>
      <c r="DU838" s="1"/>
      <c r="DV838" s="1" t="s">
        <v>253</v>
      </c>
      <c r="DW838" s="1" t="s">
        <v>450</v>
      </c>
      <c r="DX838" s="1">
        <v>4</v>
      </c>
      <c r="DY838" s="1"/>
      <c r="DZ838" s="1">
        <v>1</v>
      </c>
      <c r="EA838" s="1">
        <v>1</v>
      </c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 t="s">
        <v>208</v>
      </c>
      <c r="EP838" s="1" t="s">
        <v>209</v>
      </c>
      <c r="EQ838" s="1" t="s">
        <v>209</v>
      </c>
      <c r="ER838" s="1" t="s">
        <v>209</v>
      </c>
      <c r="ES838" s="1" t="s">
        <v>209</v>
      </c>
      <c r="ET838" s="1">
        <v>2</v>
      </c>
      <c r="EU838" s="1"/>
      <c r="EV838" s="1"/>
      <c r="EW838" s="1"/>
      <c r="EX838" s="1">
        <v>0</v>
      </c>
      <c r="EY838" s="1">
        <v>0</v>
      </c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 t="s">
        <v>222</v>
      </c>
      <c r="GK838" s="1" t="s">
        <v>201</v>
      </c>
      <c r="GL838" s="1">
        <v>999999999</v>
      </c>
      <c r="GM838" s="1"/>
      <c r="GN838" s="1"/>
      <c r="GO838" s="1"/>
      <c r="GP838" s="1">
        <v>1</v>
      </c>
      <c r="GQ838" s="1"/>
    </row>
    <row r="839" spans="1:199" ht="28" customHeight="1">
      <c r="A839" s="1" t="s">
        <v>4436</v>
      </c>
      <c r="B839" s="1" t="s">
        <v>4437</v>
      </c>
      <c r="C839" s="1" t="s">
        <v>4436</v>
      </c>
      <c r="D839" s="1" t="s">
        <v>201</v>
      </c>
      <c r="E839" s="1" t="s">
        <v>4437</v>
      </c>
      <c r="F839" s="1"/>
      <c r="G839" s="1">
        <v>4725</v>
      </c>
      <c r="H839" s="1"/>
      <c r="I839" s="1">
        <v>0</v>
      </c>
      <c r="J839" s="1">
        <v>1</v>
      </c>
      <c r="K839" s="1"/>
      <c r="L839" s="1"/>
      <c r="M839" s="1"/>
      <c r="N839" s="1"/>
      <c r="O839" s="1"/>
      <c r="P839" s="1" t="s">
        <v>4438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 t="s">
        <v>4439</v>
      </c>
      <c r="AJ839" s="1"/>
      <c r="AK839" s="1"/>
      <c r="AL839" s="1"/>
      <c r="AM839" s="1"/>
      <c r="AN839" s="1"/>
      <c r="AO839" s="1"/>
      <c r="AP839" s="1"/>
      <c r="AQ839" s="1"/>
      <c r="AR839" s="1"/>
      <c r="AS839" s="1">
        <v>1</v>
      </c>
      <c r="AT839" s="1">
        <v>1</v>
      </c>
      <c r="AU839" s="1">
        <v>0</v>
      </c>
      <c r="AV839" s="1">
        <v>1</v>
      </c>
      <c r="AW839" s="1">
        <v>0</v>
      </c>
      <c r="AX839" s="1">
        <v>0</v>
      </c>
      <c r="AY839" s="1"/>
      <c r="AZ839" s="1"/>
      <c r="BA839" s="1"/>
      <c r="BB839" s="1">
        <v>-1</v>
      </c>
      <c r="BC839" s="1">
        <v>0</v>
      </c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>
        <v>0</v>
      </c>
      <c r="CT839" s="1" t="s">
        <v>4440</v>
      </c>
      <c r="CU839" s="1"/>
      <c r="CV839" s="1" t="s">
        <v>4441</v>
      </c>
      <c r="CW839" s="1"/>
      <c r="CX839" s="1" t="s">
        <v>4436</v>
      </c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>
        <v>407699</v>
      </c>
      <c r="DU839" s="1"/>
      <c r="DV839" s="1" t="s">
        <v>253</v>
      </c>
      <c r="DW839" s="1" t="s">
        <v>450</v>
      </c>
      <c r="DX839" s="1">
        <v>4</v>
      </c>
      <c r="DY839" s="1"/>
      <c r="DZ839" s="1">
        <v>1</v>
      </c>
      <c r="EA839" s="1">
        <v>1</v>
      </c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 t="s">
        <v>208</v>
      </c>
      <c r="EP839" s="1" t="s">
        <v>209</v>
      </c>
      <c r="EQ839" s="1" t="s">
        <v>209</v>
      </c>
      <c r="ER839" s="1" t="s">
        <v>209</v>
      </c>
      <c r="ES839" s="1" t="s">
        <v>209</v>
      </c>
      <c r="ET839" s="1">
        <v>2</v>
      </c>
      <c r="EU839" s="1"/>
      <c r="EV839" s="1"/>
      <c r="EW839" s="1"/>
      <c r="EX839" s="1">
        <v>0</v>
      </c>
      <c r="EY839" s="1">
        <v>0</v>
      </c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 t="s">
        <v>222</v>
      </c>
      <c r="GK839" s="1" t="s">
        <v>201</v>
      </c>
      <c r="GL839" s="1">
        <v>999999999</v>
      </c>
      <c r="GM839" s="1"/>
      <c r="GN839" s="1"/>
      <c r="GO839" s="1"/>
      <c r="GP839" s="1">
        <v>1</v>
      </c>
      <c r="GQ839" s="1"/>
    </row>
    <row r="840" spans="1:199" ht="28" customHeight="1">
      <c r="A840" s="1" t="s">
        <v>4442</v>
      </c>
      <c r="B840" s="1" t="s">
        <v>4443</v>
      </c>
      <c r="C840" s="1" t="s">
        <v>4442</v>
      </c>
      <c r="D840" s="1" t="s">
        <v>201</v>
      </c>
      <c r="E840" s="1" t="s">
        <v>4443</v>
      </c>
      <c r="F840" s="1"/>
      <c r="G840" s="1">
        <v>4463</v>
      </c>
      <c r="H840" s="1"/>
      <c r="I840" s="1">
        <v>0</v>
      </c>
      <c r="J840" s="1">
        <v>1</v>
      </c>
      <c r="K840" s="1"/>
      <c r="L840" s="1"/>
      <c r="M840" s="1"/>
      <c r="N840" s="1"/>
      <c r="O840" s="1"/>
      <c r="P840" s="1" t="s">
        <v>4444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 t="s">
        <v>4445</v>
      </c>
      <c r="AJ840" s="1"/>
      <c r="AK840" s="1"/>
      <c r="AL840" s="1"/>
      <c r="AM840" s="1"/>
      <c r="AN840" s="1"/>
      <c r="AO840" s="1"/>
      <c r="AP840" s="1"/>
      <c r="AQ840" s="1"/>
      <c r="AR840" s="1"/>
      <c r="AS840" s="1">
        <v>1</v>
      </c>
      <c r="AT840" s="1">
        <v>1</v>
      </c>
      <c r="AU840" s="1">
        <v>0</v>
      </c>
      <c r="AV840" s="1">
        <v>1</v>
      </c>
      <c r="AW840" s="1">
        <v>0</v>
      </c>
      <c r="AX840" s="1">
        <v>0</v>
      </c>
      <c r="AY840" s="1"/>
      <c r="AZ840" s="1"/>
      <c r="BA840" s="1"/>
      <c r="BB840" s="1">
        <v>-1</v>
      </c>
      <c r="BC840" s="1">
        <v>0</v>
      </c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>
        <v>0</v>
      </c>
      <c r="CT840" s="1" t="s">
        <v>4446</v>
      </c>
      <c r="CU840" s="1"/>
      <c r="CV840" s="1" t="s">
        <v>4447</v>
      </c>
      <c r="CW840" s="1"/>
      <c r="CX840" s="1" t="s">
        <v>4442</v>
      </c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>
        <v>407699</v>
      </c>
      <c r="DU840" s="1"/>
      <c r="DV840" s="1" t="s">
        <v>253</v>
      </c>
      <c r="DW840" s="1" t="s">
        <v>450</v>
      </c>
      <c r="DX840" s="1">
        <v>4</v>
      </c>
      <c r="DY840" s="1"/>
      <c r="DZ840" s="1">
        <v>1</v>
      </c>
      <c r="EA840" s="1">
        <v>1</v>
      </c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 t="s">
        <v>208</v>
      </c>
      <c r="EP840" s="1" t="s">
        <v>209</v>
      </c>
      <c r="EQ840" s="1" t="s">
        <v>209</v>
      </c>
      <c r="ER840" s="1" t="s">
        <v>209</v>
      </c>
      <c r="ES840" s="1" t="s">
        <v>209</v>
      </c>
      <c r="ET840" s="1">
        <v>2</v>
      </c>
      <c r="EU840" s="1"/>
      <c r="EV840" s="1"/>
      <c r="EW840" s="1"/>
      <c r="EX840" s="1">
        <v>0</v>
      </c>
      <c r="EY840" s="1">
        <v>0</v>
      </c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 t="s">
        <v>222</v>
      </c>
      <c r="GK840" s="1" t="s">
        <v>201</v>
      </c>
      <c r="GL840" s="1">
        <v>999999999</v>
      </c>
      <c r="GM840" s="1"/>
      <c r="GN840" s="1"/>
      <c r="GO840" s="1"/>
      <c r="GP840" s="1">
        <v>1</v>
      </c>
      <c r="GQ840" s="1"/>
    </row>
    <row r="841" spans="1:199" ht="28" customHeight="1">
      <c r="A841" s="1" t="s">
        <v>4448</v>
      </c>
      <c r="B841" s="1" t="s">
        <v>4449</v>
      </c>
      <c r="C841" s="1" t="s">
        <v>4448</v>
      </c>
      <c r="D841" s="1" t="s">
        <v>201</v>
      </c>
      <c r="E841" s="1" t="s">
        <v>4449</v>
      </c>
      <c r="F841" s="1"/>
      <c r="G841" s="1">
        <v>3990</v>
      </c>
      <c r="H841" s="1"/>
      <c r="I841" s="1">
        <v>0</v>
      </c>
      <c r="J841" s="1">
        <v>1</v>
      </c>
      <c r="K841" s="1"/>
      <c r="L841" s="1"/>
      <c r="M841" s="1"/>
      <c r="N841" s="1"/>
      <c r="O841" s="1"/>
      <c r="P841" s="1" t="s">
        <v>4450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 t="s">
        <v>4451</v>
      </c>
      <c r="AJ841" s="1"/>
      <c r="AK841" s="1"/>
      <c r="AL841" s="1"/>
      <c r="AM841" s="1"/>
      <c r="AN841" s="1"/>
      <c r="AO841" s="1"/>
      <c r="AP841" s="1"/>
      <c r="AQ841" s="1"/>
      <c r="AR841" s="1"/>
      <c r="AS841" s="1">
        <v>1</v>
      </c>
      <c r="AT841" s="1">
        <v>1</v>
      </c>
      <c r="AU841" s="1">
        <v>0</v>
      </c>
      <c r="AV841" s="1">
        <v>1</v>
      </c>
      <c r="AW841" s="1">
        <v>0</v>
      </c>
      <c r="AX841" s="1">
        <v>0</v>
      </c>
      <c r="AY841" s="1"/>
      <c r="AZ841" s="1"/>
      <c r="BA841" s="1"/>
      <c r="BB841" s="1">
        <v>-1</v>
      </c>
      <c r="BC841" s="1">
        <v>0</v>
      </c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>
        <v>0</v>
      </c>
      <c r="CT841" s="1" t="s">
        <v>4452</v>
      </c>
      <c r="CU841" s="1"/>
      <c r="CV841" s="1" t="s">
        <v>4453</v>
      </c>
      <c r="CW841" s="1"/>
      <c r="CX841" s="1" t="s">
        <v>4448</v>
      </c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>
        <v>407699</v>
      </c>
      <c r="DU841" s="1"/>
      <c r="DV841" s="1" t="s">
        <v>253</v>
      </c>
      <c r="DW841" s="1" t="s">
        <v>457</v>
      </c>
      <c r="DX841" s="1">
        <v>4</v>
      </c>
      <c r="DY841" s="1"/>
      <c r="DZ841" s="1">
        <v>1</v>
      </c>
      <c r="EA841" s="1">
        <v>1</v>
      </c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 t="s">
        <v>208</v>
      </c>
      <c r="EP841" s="1" t="s">
        <v>209</v>
      </c>
      <c r="EQ841" s="1" t="s">
        <v>209</v>
      </c>
      <c r="ER841" s="1" t="s">
        <v>209</v>
      </c>
      <c r="ES841" s="1" t="s">
        <v>209</v>
      </c>
      <c r="ET841" s="1">
        <v>2</v>
      </c>
      <c r="EU841" s="1"/>
      <c r="EV841" s="1"/>
      <c r="EW841" s="1"/>
      <c r="EX841" s="1">
        <v>0</v>
      </c>
      <c r="EY841" s="1">
        <v>0</v>
      </c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 t="s">
        <v>222</v>
      </c>
      <c r="GK841" s="1" t="s">
        <v>201</v>
      </c>
      <c r="GL841" s="1">
        <v>999999999</v>
      </c>
      <c r="GM841" s="1"/>
      <c r="GN841" s="1"/>
      <c r="GO841" s="1"/>
      <c r="GP841" s="1">
        <v>1</v>
      </c>
      <c r="GQ841" s="1"/>
    </row>
    <row r="842" spans="1:199" ht="28" customHeight="1">
      <c r="A842" s="1" t="s">
        <v>4454</v>
      </c>
      <c r="B842" s="1" t="s">
        <v>4455</v>
      </c>
      <c r="C842" s="1" t="s">
        <v>4454</v>
      </c>
      <c r="D842" s="1" t="s">
        <v>201</v>
      </c>
      <c r="E842" s="1" t="s">
        <v>4455</v>
      </c>
      <c r="F842" s="1"/>
      <c r="G842" s="1">
        <v>5040</v>
      </c>
      <c r="H842" s="1"/>
      <c r="I842" s="1">
        <v>0</v>
      </c>
      <c r="J842" s="1">
        <v>1</v>
      </c>
      <c r="K842" s="1"/>
      <c r="L842" s="1"/>
      <c r="M842" s="1"/>
      <c r="N842" s="1"/>
      <c r="O842" s="1"/>
      <c r="P842" s="1" t="s">
        <v>4456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 t="s">
        <v>4457</v>
      </c>
      <c r="AJ842" s="1"/>
      <c r="AK842" s="1"/>
      <c r="AL842" s="1"/>
      <c r="AM842" s="1"/>
      <c r="AN842" s="1"/>
      <c r="AO842" s="1"/>
      <c r="AP842" s="1"/>
      <c r="AQ842" s="1"/>
      <c r="AR842" s="1"/>
      <c r="AS842" s="1">
        <v>1</v>
      </c>
      <c r="AT842" s="1">
        <v>1</v>
      </c>
      <c r="AU842" s="1">
        <v>0</v>
      </c>
      <c r="AV842" s="1">
        <v>1</v>
      </c>
      <c r="AW842" s="1">
        <v>0</v>
      </c>
      <c r="AX842" s="1">
        <v>0</v>
      </c>
      <c r="AY842" s="1"/>
      <c r="AZ842" s="1"/>
      <c r="BA842" s="1"/>
      <c r="BB842" s="1">
        <v>-1</v>
      </c>
      <c r="BC842" s="1">
        <v>0</v>
      </c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>
        <v>0</v>
      </c>
      <c r="CT842" s="1" t="s">
        <v>4458</v>
      </c>
      <c r="CU842" s="1"/>
      <c r="CV842" s="1" t="s">
        <v>4459</v>
      </c>
      <c r="CW842" s="1"/>
      <c r="CX842" s="1" t="s">
        <v>4454</v>
      </c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>
        <v>407699</v>
      </c>
      <c r="DU842" s="1"/>
      <c r="DV842" s="1" t="s">
        <v>253</v>
      </c>
      <c r="DW842" s="1" t="s">
        <v>457</v>
      </c>
      <c r="DX842" s="1">
        <v>4</v>
      </c>
      <c r="DY842" s="1"/>
      <c r="DZ842" s="1">
        <v>1</v>
      </c>
      <c r="EA842" s="1">
        <v>1</v>
      </c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 t="s">
        <v>208</v>
      </c>
      <c r="EP842" s="1" t="s">
        <v>209</v>
      </c>
      <c r="EQ842" s="1" t="s">
        <v>209</v>
      </c>
      <c r="ER842" s="1" t="s">
        <v>209</v>
      </c>
      <c r="ES842" s="1" t="s">
        <v>209</v>
      </c>
      <c r="ET842" s="1">
        <v>2</v>
      </c>
      <c r="EU842" s="1"/>
      <c r="EV842" s="1"/>
      <c r="EW842" s="1"/>
      <c r="EX842" s="1">
        <v>0</v>
      </c>
      <c r="EY842" s="1">
        <v>0</v>
      </c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 t="s">
        <v>222</v>
      </c>
      <c r="GK842" s="1" t="s">
        <v>201</v>
      </c>
      <c r="GL842" s="1">
        <v>999999999</v>
      </c>
      <c r="GM842" s="1"/>
      <c r="GN842" s="1"/>
      <c r="GO842" s="1"/>
      <c r="GP842" s="1">
        <v>1</v>
      </c>
      <c r="GQ842" s="1"/>
    </row>
    <row r="843" spans="1:199" ht="28" customHeight="1">
      <c r="A843" s="1" t="s">
        <v>4460</v>
      </c>
      <c r="B843" s="1" t="s">
        <v>4461</v>
      </c>
      <c r="C843" s="1" t="s">
        <v>4460</v>
      </c>
      <c r="D843" s="1" t="s">
        <v>201</v>
      </c>
      <c r="E843" s="1" t="s">
        <v>4461</v>
      </c>
      <c r="F843" s="1"/>
      <c r="G843" s="1">
        <v>2940</v>
      </c>
      <c r="H843" s="1"/>
      <c r="I843" s="1">
        <v>0</v>
      </c>
      <c r="J843" s="1">
        <v>1</v>
      </c>
      <c r="K843" s="1"/>
      <c r="L843" s="1"/>
      <c r="M843" s="1"/>
      <c r="N843" s="1"/>
      <c r="O843" s="1"/>
      <c r="P843" s="1" t="s">
        <v>4462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 t="s">
        <v>4463</v>
      </c>
      <c r="AJ843" s="1"/>
      <c r="AK843" s="1"/>
      <c r="AL843" s="1"/>
      <c r="AM843" s="1"/>
      <c r="AN843" s="1"/>
      <c r="AO843" s="1"/>
      <c r="AP843" s="1"/>
      <c r="AQ843" s="1"/>
      <c r="AR843" s="1"/>
      <c r="AS843" s="1">
        <v>1</v>
      </c>
      <c r="AT843" s="1">
        <v>1</v>
      </c>
      <c r="AU843" s="1">
        <v>0</v>
      </c>
      <c r="AV843" s="1">
        <v>1</v>
      </c>
      <c r="AW843" s="1">
        <v>0</v>
      </c>
      <c r="AX843" s="1">
        <v>0</v>
      </c>
      <c r="AY843" s="1"/>
      <c r="AZ843" s="1"/>
      <c r="BA843" s="1"/>
      <c r="BB843" s="1">
        <v>-1</v>
      </c>
      <c r="BC843" s="1">
        <v>0</v>
      </c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>
        <v>0</v>
      </c>
      <c r="CT843" s="1" t="s">
        <v>4464</v>
      </c>
      <c r="CU843" s="1"/>
      <c r="CV843" s="1" t="s">
        <v>4465</v>
      </c>
      <c r="CW843" s="1"/>
      <c r="CX843" s="1" t="s">
        <v>4460</v>
      </c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>
        <v>407699</v>
      </c>
      <c r="DU843" s="1"/>
      <c r="DV843" s="1" t="s">
        <v>253</v>
      </c>
      <c r="DW843" s="1" t="s">
        <v>457</v>
      </c>
      <c r="DX843" s="1">
        <v>4</v>
      </c>
      <c r="DY843" s="1"/>
      <c r="DZ843" s="1">
        <v>1</v>
      </c>
      <c r="EA843" s="1">
        <v>1</v>
      </c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 t="s">
        <v>208</v>
      </c>
      <c r="EP843" s="1" t="s">
        <v>209</v>
      </c>
      <c r="EQ843" s="1" t="s">
        <v>209</v>
      </c>
      <c r="ER843" s="1" t="s">
        <v>209</v>
      </c>
      <c r="ES843" s="1" t="s">
        <v>209</v>
      </c>
      <c r="ET843" s="1">
        <v>2</v>
      </c>
      <c r="EU843" s="1"/>
      <c r="EV843" s="1"/>
      <c r="EW843" s="1"/>
      <c r="EX843" s="1">
        <v>0</v>
      </c>
      <c r="EY843" s="1">
        <v>0</v>
      </c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 t="s">
        <v>222</v>
      </c>
      <c r="GK843" s="1" t="s">
        <v>201</v>
      </c>
      <c r="GL843" s="1">
        <v>999999999</v>
      </c>
      <c r="GM843" s="1"/>
      <c r="GN843" s="1"/>
      <c r="GO843" s="1"/>
      <c r="GP843" s="1">
        <v>1</v>
      </c>
      <c r="GQ843" s="1"/>
    </row>
    <row r="844" spans="1:199" ht="28" customHeight="1">
      <c r="A844" s="1" t="s">
        <v>4466</v>
      </c>
      <c r="B844" s="1" t="s">
        <v>4467</v>
      </c>
      <c r="C844" s="1" t="s">
        <v>4466</v>
      </c>
      <c r="D844" s="1" t="s">
        <v>201</v>
      </c>
      <c r="E844" s="1" t="s">
        <v>4467</v>
      </c>
      <c r="F844" s="1"/>
      <c r="G844" s="1">
        <v>2940</v>
      </c>
      <c r="H844" s="1"/>
      <c r="I844" s="1">
        <v>0</v>
      </c>
      <c r="J844" s="1">
        <v>1</v>
      </c>
      <c r="K844" s="1"/>
      <c r="L844" s="1"/>
      <c r="M844" s="1"/>
      <c r="N844" s="1"/>
      <c r="O844" s="1"/>
      <c r="P844" s="1" t="s">
        <v>4468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 t="s">
        <v>4469</v>
      </c>
      <c r="AJ844" s="1"/>
      <c r="AK844" s="1"/>
      <c r="AL844" s="1"/>
      <c r="AM844" s="1"/>
      <c r="AN844" s="1"/>
      <c r="AO844" s="1"/>
      <c r="AP844" s="1"/>
      <c r="AQ844" s="1"/>
      <c r="AR844" s="1"/>
      <c r="AS844" s="1">
        <v>1</v>
      </c>
      <c r="AT844" s="1">
        <v>1</v>
      </c>
      <c r="AU844" s="1">
        <v>0</v>
      </c>
      <c r="AV844" s="1">
        <v>1</v>
      </c>
      <c r="AW844" s="1">
        <v>0</v>
      </c>
      <c r="AX844" s="1">
        <v>0</v>
      </c>
      <c r="AY844" s="1"/>
      <c r="AZ844" s="1"/>
      <c r="BA844" s="1"/>
      <c r="BB844" s="1">
        <v>-1</v>
      </c>
      <c r="BC844" s="1">
        <v>0</v>
      </c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>
        <v>0</v>
      </c>
      <c r="CT844" s="1" t="s">
        <v>4470</v>
      </c>
      <c r="CU844" s="1"/>
      <c r="CV844" s="1" t="s">
        <v>4471</v>
      </c>
      <c r="CW844" s="1"/>
      <c r="CX844" s="1" t="s">
        <v>4466</v>
      </c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>
        <v>407699</v>
      </c>
      <c r="DU844" s="1"/>
      <c r="DV844" s="1" t="s">
        <v>253</v>
      </c>
      <c r="DW844" s="1" t="s">
        <v>457</v>
      </c>
      <c r="DX844" s="1">
        <v>4</v>
      </c>
      <c r="DY844" s="1"/>
      <c r="DZ844" s="1">
        <v>1</v>
      </c>
      <c r="EA844" s="1">
        <v>1</v>
      </c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 t="s">
        <v>208</v>
      </c>
      <c r="EP844" s="1" t="s">
        <v>209</v>
      </c>
      <c r="EQ844" s="1" t="s">
        <v>209</v>
      </c>
      <c r="ER844" s="1" t="s">
        <v>209</v>
      </c>
      <c r="ES844" s="1" t="s">
        <v>209</v>
      </c>
      <c r="ET844" s="1">
        <v>2</v>
      </c>
      <c r="EU844" s="1"/>
      <c r="EV844" s="1"/>
      <c r="EW844" s="1"/>
      <c r="EX844" s="1">
        <v>0</v>
      </c>
      <c r="EY844" s="1">
        <v>0</v>
      </c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 t="s">
        <v>222</v>
      </c>
      <c r="GK844" s="1" t="s">
        <v>201</v>
      </c>
      <c r="GL844" s="1">
        <v>999999999</v>
      </c>
      <c r="GM844" s="1"/>
      <c r="GN844" s="1"/>
      <c r="GO844" s="1"/>
      <c r="GP844" s="1">
        <v>1</v>
      </c>
      <c r="GQ844" s="1"/>
    </row>
    <row r="845" spans="1:199" ht="28" customHeight="1">
      <c r="A845" s="1" t="s">
        <v>4472</v>
      </c>
      <c r="B845" s="1" t="s">
        <v>4473</v>
      </c>
      <c r="C845" s="1" t="s">
        <v>4472</v>
      </c>
      <c r="D845" s="1" t="s">
        <v>201</v>
      </c>
      <c r="E845" s="1" t="s">
        <v>4473</v>
      </c>
      <c r="F845" s="1"/>
      <c r="G845" s="1">
        <v>3990</v>
      </c>
      <c r="H845" s="1"/>
      <c r="I845" s="1">
        <v>0</v>
      </c>
      <c r="J845" s="1">
        <v>1</v>
      </c>
      <c r="K845" s="1"/>
      <c r="L845" s="1"/>
      <c r="M845" s="1"/>
      <c r="N845" s="1"/>
      <c r="O845" s="1"/>
      <c r="P845" s="1" t="s">
        <v>4474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 t="s">
        <v>4475</v>
      </c>
      <c r="AJ845" s="1"/>
      <c r="AK845" s="1"/>
      <c r="AL845" s="1"/>
      <c r="AM845" s="1"/>
      <c r="AN845" s="1"/>
      <c r="AO845" s="1"/>
      <c r="AP845" s="1"/>
      <c r="AQ845" s="1"/>
      <c r="AR845" s="1"/>
      <c r="AS845" s="1">
        <v>1</v>
      </c>
      <c r="AT845" s="1">
        <v>1</v>
      </c>
      <c r="AU845" s="1">
        <v>0</v>
      </c>
      <c r="AV845" s="1">
        <v>1</v>
      </c>
      <c r="AW845" s="1">
        <v>0</v>
      </c>
      <c r="AX845" s="1">
        <v>0</v>
      </c>
      <c r="AY845" s="1"/>
      <c r="AZ845" s="1"/>
      <c r="BA845" s="1"/>
      <c r="BB845" s="1">
        <v>-1</v>
      </c>
      <c r="BC845" s="1">
        <v>0</v>
      </c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>
        <v>0</v>
      </c>
      <c r="CT845" s="1" t="s">
        <v>4476</v>
      </c>
      <c r="CU845" s="1"/>
      <c r="CV845" s="1" t="s">
        <v>4477</v>
      </c>
      <c r="CW845" s="1"/>
      <c r="CX845" s="1" t="s">
        <v>4472</v>
      </c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>
        <v>407699</v>
      </c>
      <c r="DU845" s="1"/>
      <c r="DV845" s="1" t="s">
        <v>253</v>
      </c>
      <c r="DW845" s="1" t="s">
        <v>457</v>
      </c>
      <c r="DX845" s="1">
        <v>4</v>
      </c>
      <c r="DY845" s="1"/>
      <c r="DZ845" s="1">
        <v>1</v>
      </c>
      <c r="EA845" s="1">
        <v>1</v>
      </c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 t="s">
        <v>208</v>
      </c>
      <c r="EP845" s="1" t="s">
        <v>209</v>
      </c>
      <c r="EQ845" s="1" t="s">
        <v>209</v>
      </c>
      <c r="ER845" s="1" t="s">
        <v>209</v>
      </c>
      <c r="ES845" s="1" t="s">
        <v>209</v>
      </c>
      <c r="ET845" s="1">
        <v>2</v>
      </c>
      <c r="EU845" s="1"/>
      <c r="EV845" s="1"/>
      <c r="EW845" s="1"/>
      <c r="EX845" s="1">
        <v>0</v>
      </c>
      <c r="EY845" s="1">
        <v>0</v>
      </c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 t="s">
        <v>222</v>
      </c>
      <c r="GK845" s="1" t="s">
        <v>201</v>
      </c>
      <c r="GL845" s="1">
        <v>999999999</v>
      </c>
      <c r="GM845" s="1"/>
      <c r="GN845" s="1"/>
      <c r="GO845" s="1"/>
      <c r="GP845" s="1">
        <v>1</v>
      </c>
      <c r="GQ845" s="1"/>
    </row>
    <row r="846" spans="1:199" ht="28" customHeight="1">
      <c r="A846" s="1" t="s">
        <v>4496</v>
      </c>
      <c r="B846" s="1" t="s">
        <v>4497</v>
      </c>
      <c r="C846" s="1" t="s">
        <v>4496</v>
      </c>
      <c r="D846" s="1" t="s">
        <v>201</v>
      </c>
      <c r="E846" s="1" t="s">
        <v>4497</v>
      </c>
      <c r="F846" s="1"/>
      <c r="G846" s="1">
        <v>6563</v>
      </c>
      <c r="H846" s="1"/>
      <c r="I846" s="1">
        <v>0</v>
      </c>
      <c r="J846" s="1">
        <v>1</v>
      </c>
      <c r="K846" s="1"/>
      <c r="L846" s="1"/>
      <c r="M846" s="1"/>
      <c r="N846" s="1"/>
      <c r="O846" s="1"/>
      <c r="P846" s="1" t="s">
        <v>4498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 t="s">
        <v>4499</v>
      </c>
      <c r="AJ846" s="1"/>
      <c r="AK846" s="1"/>
      <c r="AL846" s="1"/>
      <c r="AM846" s="1"/>
      <c r="AN846" s="1"/>
      <c r="AO846" s="1"/>
      <c r="AP846" s="1"/>
      <c r="AQ846" s="1"/>
      <c r="AR846" s="1"/>
      <c r="AS846" s="1">
        <v>1</v>
      </c>
      <c r="AT846" s="1">
        <v>1</v>
      </c>
      <c r="AU846" s="1">
        <v>0</v>
      </c>
      <c r="AV846" s="1">
        <v>1</v>
      </c>
      <c r="AW846" s="1">
        <v>0</v>
      </c>
      <c r="AX846" s="1">
        <v>0</v>
      </c>
      <c r="AY846" s="1"/>
      <c r="AZ846" s="1"/>
      <c r="BA846" s="1"/>
      <c r="BB846" s="1">
        <v>-1</v>
      </c>
      <c r="BC846" s="1">
        <v>0</v>
      </c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>
        <v>0</v>
      </c>
      <c r="CT846" s="1" t="s">
        <v>4500</v>
      </c>
      <c r="CU846" s="1"/>
      <c r="CV846" s="1" t="s">
        <v>4501</v>
      </c>
      <c r="CW846" s="1"/>
      <c r="CX846" s="1" t="s">
        <v>4496</v>
      </c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>
        <v>407699</v>
      </c>
      <c r="DU846" s="1"/>
      <c r="DV846" s="1" t="s">
        <v>253</v>
      </c>
      <c r="DW846" s="1" t="s">
        <v>450</v>
      </c>
      <c r="DX846" s="1">
        <v>4</v>
      </c>
      <c r="DY846" s="1"/>
      <c r="DZ846" s="1">
        <v>1</v>
      </c>
      <c r="EA846" s="1">
        <v>1</v>
      </c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 t="s">
        <v>208</v>
      </c>
      <c r="EP846" s="1" t="s">
        <v>209</v>
      </c>
      <c r="EQ846" s="1" t="s">
        <v>209</v>
      </c>
      <c r="ER846" s="1" t="s">
        <v>209</v>
      </c>
      <c r="ES846" s="1" t="s">
        <v>209</v>
      </c>
      <c r="ET846" s="1">
        <v>2</v>
      </c>
      <c r="EU846" s="1"/>
      <c r="EV846" s="1"/>
      <c r="EW846" s="1"/>
      <c r="EX846" s="1">
        <v>0</v>
      </c>
      <c r="EY846" s="1">
        <v>0</v>
      </c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 t="s">
        <v>222</v>
      </c>
      <c r="GK846" s="1" t="s">
        <v>201</v>
      </c>
      <c r="GL846" s="1">
        <v>999999999</v>
      </c>
      <c r="GM846" s="1"/>
      <c r="GN846" s="1"/>
      <c r="GO846" s="1"/>
      <c r="GP846" s="1">
        <v>1</v>
      </c>
      <c r="GQ846" s="1"/>
    </row>
    <row r="847" spans="1:199" ht="28" customHeight="1">
      <c r="A847" s="1" t="s">
        <v>4478</v>
      </c>
      <c r="B847" s="1" t="s">
        <v>4479</v>
      </c>
      <c r="C847" s="1" t="s">
        <v>4478</v>
      </c>
      <c r="D847" s="1" t="s">
        <v>201</v>
      </c>
      <c r="E847" s="1" t="s">
        <v>4479</v>
      </c>
      <c r="F847" s="1"/>
      <c r="G847" s="1">
        <v>7350</v>
      </c>
      <c r="H847" s="1"/>
      <c r="I847" s="1">
        <v>0</v>
      </c>
      <c r="J847" s="1">
        <v>1</v>
      </c>
      <c r="K847" s="1"/>
      <c r="L847" s="1"/>
      <c r="M847" s="1"/>
      <c r="N847" s="1"/>
      <c r="O847" s="1"/>
      <c r="P847" s="1" t="s">
        <v>4480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 t="s">
        <v>4481</v>
      </c>
      <c r="AJ847" s="1"/>
      <c r="AK847" s="1"/>
      <c r="AL847" s="1"/>
      <c r="AM847" s="1"/>
      <c r="AN847" s="1"/>
      <c r="AO847" s="1"/>
      <c r="AP847" s="1"/>
      <c r="AQ847" s="1"/>
      <c r="AR847" s="1"/>
      <c r="AS847" s="1">
        <v>1</v>
      </c>
      <c r="AT847" s="1">
        <v>1</v>
      </c>
      <c r="AU847" s="1">
        <v>0</v>
      </c>
      <c r="AV847" s="1">
        <v>1</v>
      </c>
      <c r="AW847" s="1">
        <v>0</v>
      </c>
      <c r="AX847" s="1">
        <v>0</v>
      </c>
      <c r="AY847" s="1"/>
      <c r="AZ847" s="1"/>
      <c r="BA847" s="1"/>
      <c r="BB847" s="1">
        <v>-1</v>
      </c>
      <c r="BC847" s="1">
        <v>0</v>
      </c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>
        <v>0</v>
      </c>
      <c r="CT847" s="1" t="s">
        <v>4482</v>
      </c>
      <c r="CU847" s="1"/>
      <c r="CV847" s="1" t="s">
        <v>4483</v>
      </c>
      <c r="CW847" s="1"/>
      <c r="CX847" s="1" t="s">
        <v>4478</v>
      </c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>
        <v>407699</v>
      </c>
      <c r="DU847" s="1"/>
      <c r="DV847" s="1" t="s">
        <v>253</v>
      </c>
      <c r="DW847" s="1" t="s">
        <v>450</v>
      </c>
      <c r="DX847" s="1">
        <v>4</v>
      </c>
      <c r="DY847" s="1"/>
      <c r="DZ847" s="1">
        <v>1</v>
      </c>
      <c r="EA847" s="1">
        <v>1</v>
      </c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 t="s">
        <v>208</v>
      </c>
      <c r="EP847" s="1" t="s">
        <v>209</v>
      </c>
      <c r="EQ847" s="1" t="s">
        <v>209</v>
      </c>
      <c r="ER847" s="1" t="s">
        <v>209</v>
      </c>
      <c r="ES847" s="1" t="s">
        <v>209</v>
      </c>
      <c r="ET847" s="1">
        <v>2</v>
      </c>
      <c r="EU847" s="1"/>
      <c r="EV847" s="1"/>
      <c r="EW847" s="1"/>
      <c r="EX847" s="1">
        <v>0</v>
      </c>
      <c r="EY847" s="1">
        <v>0</v>
      </c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 t="s">
        <v>222</v>
      </c>
      <c r="GK847" s="1" t="s">
        <v>201</v>
      </c>
      <c r="GL847" s="1">
        <v>999999999</v>
      </c>
      <c r="GM847" s="1"/>
      <c r="GN847" s="1"/>
      <c r="GO847" s="1"/>
      <c r="GP847" s="1">
        <v>1</v>
      </c>
      <c r="GQ847" s="1"/>
    </row>
    <row r="848" spans="1:199" ht="28" customHeight="1">
      <c r="A848" s="1" t="s">
        <v>4484</v>
      </c>
      <c r="B848" s="1" t="s">
        <v>4485</v>
      </c>
      <c r="C848" s="1" t="s">
        <v>4484</v>
      </c>
      <c r="D848" s="1" t="s">
        <v>201</v>
      </c>
      <c r="E848" s="1" t="s">
        <v>4485</v>
      </c>
      <c r="F848" s="1"/>
      <c r="G848" s="1">
        <v>4998</v>
      </c>
      <c r="H848" s="1"/>
      <c r="I848" s="1">
        <v>0</v>
      </c>
      <c r="J848" s="1">
        <v>1</v>
      </c>
      <c r="K848" s="1"/>
      <c r="L848" s="1"/>
      <c r="M848" s="1"/>
      <c r="N848" s="1"/>
      <c r="O848" s="1"/>
      <c r="P848" s="1" t="s">
        <v>4486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 t="s">
        <v>4487</v>
      </c>
      <c r="AJ848" s="1"/>
      <c r="AK848" s="1"/>
      <c r="AL848" s="1"/>
      <c r="AM848" s="1"/>
      <c r="AN848" s="1"/>
      <c r="AO848" s="1"/>
      <c r="AP848" s="1"/>
      <c r="AQ848" s="1"/>
      <c r="AR848" s="1"/>
      <c r="AS848" s="1">
        <v>1</v>
      </c>
      <c r="AT848" s="1">
        <v>1</v>
      </c>
      <c r="AU848" s="1">
        <v>0</v>
      </c>
      <c r="AV848" s="1">
        <v>1</v>
      </c>
      <c r="AW848" s="1">
        <v>0</v>
      </c>
      <c r="AX848" s="1">
        <v>0</v>
      </c>
      <c r="AY848" s="1"/>
      <c r="AZ848" s="1"/>
      <c r="BA848" s="1"/>
      <c r="BB848" s="1">
        <v>-1</v>
      </c>
      <c r="BC848" s="1">
        <v>0</v>
      </c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>
        <v>0</v>
      </c>
      <c r="CT848" s="1" t="s">
        <v>4488</v>
      </c>
      <c r="CU848" s="1"/>
      <c r="CV848" s="1" t="s">
        <v>4489</v>
      </c>
      <c r="CW848" s="1"/>
      <c r="CX848" s="1" t="s">
        <v>4484</v>
      </c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>
        <v>407699</v>
      </c>
      <c r="DU848" s="1"/>
      <c r="DV848" s="1" t="s">
        <v>253</v>
      </c>
      <c r="DW848" s="1" t="s">
        <v>450</v>
      </c>
      <c r="DX848" s="1">
        <v>4</v>
      </c>
      <c r="DY848" s="1"/>
      <c r="DZ848" s="1">
        <v>1</v>
      </c>
      <c r="EA848" s="1">
        <v>1</v>
      </c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 t="s">
        <v>208</v>
      </c>
      <c r="EP848" s="1" t="s">
        <v>209</v>
      </c>
      <c r="EQ848" s="1" t="s">
        <v>209</v>
      </c>
      <c r="ER848" s="1" t="s">
        <v>209</v>
      </c>
      <c r="ES848" s="1" t="s">
        <v>209</v>
      </c>
      <c r="ET848" s="1">
        <v>2</v>
      </c>
      <c r="EU848" s="1"/>
      <c r="EV848" s="1"/>
      <c r="EW848" s="1"/>
      <c r="EX848" s="1">
        <v>0</v>
      </c>
      <c r="EY848" s="1">
        <v>0</v>
      </c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 t="s">
        <v>222</v>
      </c>
      <c r="GK848" s="1" t="s">
        <v>201</v>
      </c>
      <c r="GL848" s="1">
        <v>999999999</v>
      </c>
      <c r="GM848" s="1"/>
      <c r="GN848" s="1"/>
      <c r="GO848" s="1"/>
      <c r="GP848" s="1">
        <v>1</v>
      </c>
      <c r="GQ848" s="1"/>
    </row>
    <row r="849" spans="1:199" ht="28" customHeight="1">
      <c r="A849" s="1" t="s">
        <v>4490</v>
      </c>
      <c r="B849" s="1" t="s">
        <v>4491</v>
      </c>
      <c r="C849" s="1" t="s">
        <v>4490</v>
      </c>
      <c r="D849" s="1" t="s">
        <v>201</v>
      </c>
      <c r="E849" s="1" t="s">
        <v>4491</v>
      </c>
      <c r="F849" s="1"/>
      <c r="G849" s="1">
        <v>6090</v>
      </c>
      <c r="H849" s="1"/>
      <c r="I849" s="1">
        <v>0</v>
      </c>
      <c r="J849" s="1">
        <v>1</v>
      </c>
      <c r="K849" s="1"/>
      <c r="L849" s="1"/>
      <c r="M849" s="1"/>
      <c r="N849" s="1"/>
      <c r="O849" s="1"/>
      <c r="P849" s="1" t="s">
        <v>4492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 t="s">
        <v>4493</v>
      </c>
      <c r="AJ849" s="1"/>
      <c r="AK849" s="1"/>
      <c r="AL849" s="1"/>
      <c r="AM849" s="1"/>
      <c r="AN849" s="1"/>
      <c r="AO849" s="1"/>
      <c r="AP849" s="1"/>
      <c r="AQ849" s="1"/>
      <c r="AR849" s="1"/>
      <c r="AS849" s="1">
        <v>1</v>
      </c>
      <c r="AT849" s="1">
        <v>1</v>
      </c>
      <c r="AU849" s="1">
        <v>0</v>
      </c>
      <c r="AV849" s="1">
        <v>1</v>
      </c>
      <c r="AW849" s="1">
        <v>0</v>
      </c>
      <c r="AX849" s="1">
        <v>0</v>
      </c>
      <c r="AY849" s="1"/>
      <c r="AZ849" s="1"/>
      <c r="BA849" s="1"/>
      <c r="BB849" s="1">
        <v>-1</v>
      </c>
      <c r="BC849" s="1">
        <v>0</v>
      </c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>
        <v>0</v>
      </c>
      <c r="CT849" s="1" t="s">
        <v>4494</v>
      </c>
      <c r="CU849" s="1"/>
      <c r="CV849" s="1" t="s">
        <v>4495</v>
      </c>
      <c r="CW849" s="1"/>
      <c r="CX849" s="1" t="s">
        <v>4490</v>
      </c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>
        <v>407699</v>
      </c>
      <c r="DU849" s="1"/>
      <c r="DV849" s="1" t="s">
        <v>253</v>
      </c>
      <c r="DW849" s="1" t="s">
        <v>450</v>
      </c>
      <c r="DX849" s="1">
        <v>4</v>
      </c>
      <c r="DY849" s="1"/>
      <c r="DZ849" s="1">
        <v>1</v>
      </c>
      <c r="EA849" s="1">
        <v>1</v>
      </c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 t="s">
        <v>208</v>
      </c>
      <c r="EP849" s="1" t="s">
        <v>209</v>
      </c>
      <c r="EQ849" s="1" t="s">
        <v>209</v>
      </c>
      <c r="ER849" s="1" t="s">
        <v>209</v>
      </c>
      <c r="ES849" s="1" t="s">
        <v>209</v>
      </c>
      <c r="ET849" s="1">
        <v>2</v>
      </c>
      <c r="EU849" s="1"/>
      <c r="EV849" s="1"/>
      <c r="EW849" s="1"/>
      <c r="EX849" s="1">
        <v>0</v>
      </c>
      <c r="EY849" s="1">
        <v>0</v>
      </c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 t="s">
        <v>222</v>
      </c>
      <c r="GK849" s="1" t="s">
        <v>201</v>
      </c>
      <c r="GL849" s="1">
        <v>999999999</v>
      </c>
      <c r="GM849" s="1"/>
      <c r="GN849" s="1"/>
      <c r="GO849" s="1"/>
      <c r="GP849" s="1">
        <v>1</v>
      </c>
      <c r="GQ849" s="1"/>
    </row>
    <row r="850" spans="1:199" ht="28" customHeight="1">
      <c r="A850" s="1" t="s">
        <v>4502</v>
      </c>
      <c r="B850" s="1" t="s">
        <v>4503</v>
      </c>
      <c r="C850" s="1" t="s">
        <v>4502</v>
      </c>
      <c r="D850" s="1" t="s">
        <v>201</v>
      </c>
      <c r="E850" s="1" t="s">
        <v>4503</v>
      </c>
      <c r="F850" s="1"/>
      <c r="G850" s="1">
        <v>6300</v>
      </c>
      <c r="H850" s="1"/>
      <c r="I850" s="1">
        <v>0</v>
      </c>
      <c r="J850" s="1">
        <v>1</v>
      </c>
      <c r="K850" s="1"/>
      <c r="L850" s="1"/>
      <c r="M850" s="1"/>
      <c r="N850" s="1"/>
      <c r="O850" s="1"/>
      <c r="P850" s="1" t="s">
        <v>4504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 t="s">
        <v>4505</v>
      </c>
      <c r="AJ850" s="1"/>
      <c r="AK850" s="1"/>
      <c r="AL850" s="1"/>
      <c r="AM850" s="1"/>
      <c r="AN850" s="1"/>
      <c r="AO850" s="1"/>
      <c r="AP850" s="1"/>
      <c r="AQ850" s="1"/>
      <c r="AR850" s="1"/>
      <c r="AS850" s="1">
        <v>1</v>
      </c>
      <c r="AT850" s="1">
        <v>1</v>
      </c>
      <c r="AU850" s="1">
        <v>0</v>
      </c>
      <c r="AV850" s="1">
        <v>1</v>
      </c>
      <c r="AW850" s="1">
        <v>0</v>
      </c>
      <c r="AX850" s="1">
        <v>0</v>
      </c>
      <c r="AY850" s="1"/>
      <c r="AZ850" s="1"/>
      <c r="BA850" s="1"/>
      <c r="BB850" s="1">
        <v>-1</v>
      </c>
      <c r="BC850" s="1">
        <v>0</v>
      </c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>
        <v>0</v>
      </c>
      <c r="CT850" s="1" t="s">
        <v>4506</v>
      </c>
      <c r="CU850" s="1"/>
      <c r="CV850" s="1" t="s">
        <v>4507</v>
      </c>
      <c r="CW850" s="1"/>
      <c r="CX850" s="1" t="s">
        <v>4502</v>
      </c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>
        <v>407699</v>
      </c>
      <c r="DU850" s="1"/>
      <c r="DV850" s="1" t="s">
        <v>253</v>
      </c>
      <c r="DW850" s="1" t="s">
        <v>450</v>
      </c>
      <c r="DX850" s="1">
        <v>4</v>
      </c>
      <c r="DY850" s="1"/>
      <c r="DZ850" s="1">
        <v>1</v>
      </c>
      <c r="EA850" s="1">
        <v>1</v>
      </c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 t="s">
        <v>208</v>
      </c>
      <c r="EP850" s="1" t="s">
        <v>209</v>
      </c>
      <c r="EQ850" s="1" t="s">
        <v>209</v>
      </c>
      <c r="ER850" s="1" t="s">
        <v>209</v>
      </c>
      <c r="ES850" s="1" t="s">
        <v>209</v>
      </c>
      <c r="ET850" s="1">
        <v>2</v>
      </c>
      <c r="EU850" s="1"/>
      <c r="EV850" s="1"/>
      <c r="EW850" s="1"/>
      <c r="EX850" s="1">
        <v>0</v>
      </c>
      <c r="EY850" s="1">
        <v>0</v>
      </c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 t="s">
        <v>222</v>
      </c>
      <c r="GK850" s="1" t="s">
        <v>201</v>
      </c>
      <c r="GL850" s="1">
        <v>999999999</v>
      </c>
      <c r="GM850" s="1"/>
      <c r="GN850" s="1"/>
      <c r="GO850" s="1"/>
      <c r="GP850" s="1">
        <v>1</v>
      </c>
      <c r="GQ850" s="1"/>
    </row>
    <row r="851" spans="1:199" ht="28" customHeight="1">
      <c r="A851" s="1" t="s">
        <v>4508</v>
      </c>
      <c r="B851" s="1" t="s">
        <v>4509</v>
      </c>
      <c r="C851" s="1" t="s">
        <v>4508</v>
      </c>
      <c r="D851" s="1" t="s">
        <v>201</v>
      </c>
      <c r="E851" s="1" t="s">
        <v>4509</v>
      </c>
      <c r="F851" s="1"/>
      <c r="G851" s="1">
        <v>6825</v>
      </c>
      <c r="H851" s="1"/>
      <c r="I851" s="1">
        <v>0</v>
      </c>
      <c r="J851" s="1">
        <v>1</v>
      </c>
      <c r="K851" s="1"/>
      <c r="L851" s="1"/>
      <c r="M851" s="1"/>
      <c r="N851" s="1"/>
      <c r="O851" s="1"/>
      <c r="P851" s="1" t="s">
        <v>4510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 t="s">
        <v>4511</v>
      </c>
      <c r="AJ851" s="1"/>
      <c r="AK851" s="1"/>
      <c r="AL851" s="1"/>
      <c r="AM851" s="1"/>
      <c r="AN851" s="1"/>
      <c r="AO851" s="1"/>
      <c r="AP851" s="1"/>
      <c r="AQ851" s="1"/>
      <c r="AR851" s="1"/>
      <c r="AS851" s="1">
        <v>1</v>
      </c>
      <c r="AT851" s="1">
        <v>1</v>
      </c>
      <c r="AU851" s="1">
        <v>0</v>
      </c>
      <c r="AV851" s="1">
        <v>1</v>
      </c>
      <c r="AW851" s="1">
        <v>0</v>
      </c>
      <c r="AX851" s="1">
        <v>0</v>
      </c>
      <c r="AY851" s="1"/>
      <c r="AZ851" s="1"/>
      <c r="BA851" s="1"/>
      <c r="BB851" s="1">
        <v>-1</v>
      </c>
      <c r="BC851" s="1">
        <v>0</v>
      </c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>
        <v>0</v>
      </c>
      <c r="CT851" s="1" t="s">
        <v>4512</v>
      </c>
      <c r="CU851" s="1"/>
      <c r="CV851" s="1" t="s">
        <v>4513</v>
      </c>
      <c r="CW851" s="1"/>
      <c r="CX851" s="1" t="s">
        <v>4508</v>
      </c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>
        <v>407699</v>
      </c>
      <c r="DU851" s="1"/>
      <c r="DV851" s="1" t="s">
        <v>253</v>
      </c>
      <c r="DW851" s="1" t="s">
        <v>450</v>
      </c>
      <c r="DX851" s="1">
        <v>4</v>
      </c>
      <c r="DY851" s="1"/>
      <c r="DZ851" s="1">
        <v>1</v>
      </c>
      <c r="EA851" s="1">
        <v>1</v>
      </c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 t="s">
        <v>208</v>
      </c>
      <c r="EP851" s="1" t="s">
        <v>209</v>
      </c>
      <c r="EQ851" s="1" t="s">
        <v>209</v>
      </c>
      <c r="ER851" s="1" t="s">
        <v>209</v>
      </c>
      <c r="ES851" s="1" t="s">
        <v>209</v>
      </c>
      <c r="ET851" s="1">
        <v>2</v>
      </c>
      <c r="EU851" s="1"/>
      <c r="EV851" s="1"/>
      <c r="EW851" s="1"/>
      <c r="EX851" s="1">
        <v>0</v>
      </c>
      <c r="EY851" s="1">
        <v>0</v>
      </c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 t="s">
        <v>222</v>
      </c>
      <c r="GK851" s="1" t="s">
        <v>201</v>
      </c>
      <c r="GL851" s="1">
        <v>999999999</v>
      </c>
      <c r="GM851" s="1"/>
      <c r="GN851" s="1"/>
      <c r="GO851" s="1"/>
      <c r="GP851" s="1">
        <v>1</v>
      </c>
      <c r="GQ851" s="1"/>
    </row>
    <row r="852" spans="1:199" ht="28" customHeight="1">
      <c r="A852" s="1" t="s">
        <v>4514</v>
      </c>
      <c r="B852" s="1" t="s">
        <v>4515</v>
      </c>
      <c r="C852" s="1" t="s">
        <v>4514</v>
      </c>
      <c r="D852" s="1" t="s">
        <v>201</v>
      </c>
      <c r="E852" s="1" t="s">
        <v>4515</v>
      </c>
      <c r="F852" s="1"/>
      <c r="G852" s="1">
        <v>13440</v>
      </c>
      <c r="H852" s="1"/>
      <c r="I852" s="1">
        <v>0</v>
      </c>
      <c r="J852" s="1">
        <v>1</v>
      </c>
      <c r="K852" s="1"/>
      <c r="L852" s="1"/>
      <c r="M852" s="1"/>
      <c r="N852" s="1"/>
      <c r="O852" s="1"/>
      <c r="P852" s="1" t="s">
        <v>4516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 t="s">
        <v>4517</v>
      </c>
      <c r="AJ852" s="1"/>
      <c r="AK852" s="1"/>
      <c r="AL852" s="1"/>
      <c r="AM852" s="1"/>
      <c r="AN852" s="1"/>
      <c r="AO852" s="1"/>
      <c r="AP852" s="1"/>
      <c r="AQ852" s="1"/>
      <c r="AR852" s="1"/>
      <c r="AS852" s="1">
        <v>1</v>
      </c>
      <c r="AT852" s="1">
        <v>1</v>
      </c>
      <c r="AU852" s="1">
        <v>0</v>
      </c>
      <c r="AV852" s="1">
        <v>1</v>
      </c>
      <c r="AW852" s="1">
        <v>0</v>
      </c>
      <c r="AX852" s="1">
        <v>0</v>
      </c>
      <c r="AY852" s="1"/>
      <c r="AZ852" s="1"/>
      <c r="BA852" s="1"/>
      <c r="BB852" s="1">
        <v>-1</v>
      </c>
      <c r="BC852" s="1">
        <v>0</v>
      </c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>
        <v>0</v>
      </c>
      <c r="CT852" s="1" t="s">
        <v>4518</v>
      </c>
      <c r="CU852" s="1"/>
      <c r="CV852" s="1" t="s">
        <v>4519</v>
      </c>
      <c r="CW852" s="1"/>
      <c r="CX852" s="1" t="s">
        <v>4514</v>
      </c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>
        <v>407699</v>
      </c>
      <c r="DU852" s="1"/>
      <c r="DV852" s="1" t="s">
        <v>253</v>
      </c>
      <c r="DW852" s="1" t="s">
        <v>457</v>
      </c>
      <c r="DX852" s="1">
        <v>4</v>
      </c>
      <c r="DY852" s="1"/>
      <c r="DZ852" s="1">
        <v>1</v>
      </c>
      <c r="EA852" s="1">
        <v>1</v>
      </c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 t="s">
        <v>208</v>
      </c>
      <c r="EP852" s="1" t="s">
        <v>209</v>
      </c>
      <c r="EQ852" s="1" t="s">
        <v>209</v>
      </c>
      <c r="ER852" s="1" t="s">
        <v>209</v>
      </c>
      <c r="ES852" s="1" t="s">
        <v>209</v>
      </c>
      <c r="ET852" s="1">
        <v>2</v>
      </c>
      <c r="EU852" s="1"/>
      <c r="EV852" s="1"/>
      <c r="EW852" s="1"/>
      <c r="EX852" s="1">
        <v>0</v>
      </c>
      <c r="EY852" s="1">
        <v>0</v>
      </c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 t="s">
        <v>222</v>
      </c>
      <c r="GK852" s="1" t="s">
        <v>201</v>
      </c>
      <c r="GL852" s="1">
        <v>999999999</v>
      </c>
      <c r="GM852" s="1"/>
      <c r="GN852" s="1"/>
      <c r="GO852" s="1"/>
      <c r="GP852" s="1">
        <v>1</v>
      </c>
      <c r="GQ852" s="1"/>
    </row>
    <row r="853" spans="1:199" ht="28" customHeight="1">
      <c r="A853" s="1" t="s">
        <v>4520</v>
      </c>
      <c r="B853" s="1" t="s">
        <v>4521</v>
      </c>
      <c r="C853" s="1" t="s">
        <v>4520</v>
      </c>
      <c r="D853" s="1" t="s">
        <v>201</v>
      </c>
      <c r="E853" s="1" t="s">
        <v>4521</v>
      </c>
      <c r="F853" s="1"/>
      <c r="G853" s="1">
        <v>210000</v>
      </c>
      <c r="H853" s="1"/>
      <c r="I853" s="1">
        <v>0</v>
      </c>
      <c r="J853" s="1">
        <v>1</v>
      </c>
      <c r="K853" s="1"/>
      <c r="L853" s="1"/>
      <c r="M853" s="1" t="s">
        <v>340</v>
      </c>
      <c r="N853" s="1"/>
      <c r="O853" s="1"/>
      <c r="P853" s="1" t="s">
        <v>4522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 t="s">
        <v>4523</v>
      </c>
      <c r="AJ853" s="1"/>
      <c r="AK853" s="1"/>
      <c r="AL853" s="1"/>
      <c r="AM853" s="1"/>
      <c r="AN853" s="1"/>
      <c r="AO853" s="1"/>
      <c r="AP853" s="1"/>
      <c r="AQ853" s="1"/>
      <c r="AR853" s="1"/>
      <c r="AS853" s="1">
        <v>1</v>
      </c>
      <c r="AT853" s="1">
        <v>1</v>
      </c>
      <c r="AU853" s="1">
        <v>0</v>
      </c>
      <c r="AV853" s="1">
        <v>1</v>
      </c>
      <c r="AW853" s="1">
        <v>0</v>
      </c>
      <c r="AX853" s="1">
        <v>0</v>
      </c>
      <c r="AY853" s="1"/>
      <c r="AZ853" s="1"/>
      <c r="BA853" s="1"/>
      <c r="BB853" s="1">
        <v>-1</v>
      </c>
      <c r="BC853" s="1">
        <v>2</v>
      </c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>
        <v>0</v>
      </c>
      <c r="CT853" s="1" t="s">
        <v>4524</v>
      </c>
      <c r="CU853" s="1"/>
      <c r="CV853" s="1" t="s">
        <v>4525</v>
      </c>
      <c r="CW853" s="1"/>
      <c r="CX853" s="1" t="s">
        <v>4526</v>
      </c>
      <c r="CY853" s="1">
        <v>1</v>
      </c>
      <c r="CZ853" s="1"/>
      <c r="DA853" s="1"/>
      <c r="DB853" s="1"/>
      <c r="DC853" s="1"/>
      <c r="DD853" s="1" t="s">
        <v>201</v>
      </c>
      <c r="DE853" s="1" t="s">
        <v>346</v>
      </c>
      <c r="DF853" s="1" t="s">
        <v>346</v>
      </c>
      <c r="DG853" s="1"/>
      <c r="DH853" s="1"/>
      <c r="DI853" s="1">
        <v>10</v>
      </c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>
        <v>563158</v>
      </c>
      <c r="DU853" s="1"/>
      <c r="DV853" s="1" t="s">
        <v>2459</v>
      </c>
      <c r="DW853" s="1" t="s">
        <v>2460</v>
      </c>
      <c r="DX853" s="1">
        <v>2</v>
      </c>
      <c r="DY853" s="1"/>
      <c r="DZ853" s="1">
        <v>1</v>
      </c>
      <c r="EA853" s="1">
        <v>1</v>
      </c>
      <c r="EB853" s="1"/>
      <c r="EC853" s="1"/>
      <c r="ED853" s="1"/>
      <c r="EE853" s="1">
        <v>0</v>
      </c>
      <c r="EF853" s="1"/>
      <c r="EG853" s="1"/>
      <c r="EH853" s="1"/>
      <c r="EI853" s="1"/>
      <c r="EJ853" s="1"/>
      <c r="EK853" s="1"/>
      <c r="EL853" s="1"/>
      <c r="EM853" s="1"/>
      <c r="EN853" s="1"/>
      <c r="EO853" s="1" t="s">
        <v>208</v>
      </c>
      <c r="EP853" s="1" t="s">
        <v>209</v>
      </c>
      <c r="EQ853" s="1" t="s">
        <v>209</v>
      </c>
      <c r="ER853" s="1" t="s">
        <v>209</v>
      </c>
      <c r="ES853" s="1" t="s">
        <v>209</v>
      </c>
      <c r="ET853" s="1">
        <v>2</v>
      </c>
      <c r="EU853" s="1"/>
      <c r="EV853" s="1"/>
      <c r="EW853" s="1"/>
      <c r="EX853" s="1">
        <v>0</v>
      </c>
      <c r="EY853" s="1">
        <v>0</v>
      </c>
      <c r="EZ853" s="1"/>
      <c r="FA853" s="1"/>
      <c r="FB853" s="1">
        <v>0</v>
      </c>
      <c r="FC853" s="1">
        <v>0</v>
      </c>
      <c r="FD853" s="1">
        <v>0</v>
      </c>
      <c r="FE853" s="1">
        <v>6</v>
      </c>
      <c r="FF853" s="1">
        <v>6</v>
      </c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 t="s">
        <v>2461</v>
      </c>
      <c r="GK853" s="1" t="s">
        <v>211</v>
      </c>
      <c r="GL853" s="1" t="s">
        <v>212</v>
      </c>
      <c r="GM853" s="1" t="s">
        <v>213</v>
      </c>
      <c r="GN853" s="1" t="s">
        <v>213</v>
      </c>
      <c r="GO853" s="1" t="s">
        <v>213</v>
      </c>
      <c r="GP853" s="1">
        <v>1</v>
      </c>
      <c r="GQ853" s="1"/>
    </row>
    <row r="854" spans="1:199" ht="28" customHeight="1">
      <c r="A854" s="1" t="s">
        <v>4520</v>
      </c>
      <c r="B854" s="1" t="s">
        <v>4521</v>
      </c>
      <c r="C854" s="1" t="s">
        <v>4520</v>
      </c>
      <c r="D854" s="1" t="s">
        <v>201</v>
      </c>
      <c r="E854" s="1" t="s">
        <v>4521</v>
      </c>
      <c r="F854" s="1"/>
      <c r="G854" s="1">
        <v>210000</v>
      </c>
      <c r="H854" s="1"/>
      <c r="I854" s="1">
        <v>0</v>
      </c>
      <c r="J854" s="1">
        <v>1</v>
      </c>
      <c r="K854" s="1"/>
      <c r="L854" s="1"/>
      <c r="M854" s="1" t="s">
        <v>340</v>
      </c>
      <c r="N854" s="1"/>
      <c r="O854" s="1"/>
      <c r="P854" s="1" t="s">
        <v>4522</v>
      </c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 t="s">
        <v>4523</v>
      </c>
      <c r="AJ854" s="1"/>
      <c r="AK854" s="1"/>
      <c r="AL854" s="1"/>
      <c r="AM854" s="1"/>
      <c r="AN854" s="1"/>
      <c r="AO854" s="1"/>
      <c r="AP854" s="1"/>
      <c r="AQ854" s="1"/>
      <c r="AR854" s="1"/>
      <c r="AS854" s="1">
        <v>1</v>
      </c>
      <c r="AT854" s="1">
        <v>1</v>
      </c>
      <c r="AU854" s="1">
        <v>0</v>
      </c>
      <c r="AV854" s="1">
        <v>1</v>
      </c>
      <c r="AW854" s="1">
        <v>0</v>
      </c>
      <c r="AX854" s="1">
        <v>0</v>
      </c>
      <c r="AY854" s="1"/>
      <c r="AZ854" s="1"/>
      <c r="BA854" s="1"/>
      <c r="BB854" s="1">
        <v>-1</v>
      </c>
      <c r="BC854" s="1">
        <v>2</v>
      </c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>
        <v>0</v>
      </c>
      <c r="CT854" s="1" t="s">
        <v>4524</v>
      </c>
      <c r="CU854" s="1"/>
      <c r="CV854" s="1" t="s">
        <v>4525</v>
      </c>
      <c r="CW854" s="1"/>
      <c r="CX854" s="1" t="s">
        <v>4527</v>
      </c>
      <c r="CY854" s="1">
        <v>2</v>
      </c>
      <c r="CZ854" s="1"/>
      <c r="DA854" s="1"/>
      <c r="DB854" s="1"/>
      <c r="DC854" s="1"/>
      <c r="DD854" s="1" t="s">
        <v>201</v>
      </c>
      <c r="DE854" s="1" t="s">
        <v>1629</v>
      </c>
      <c r="DF854" s="1" t="s">
        <v>1629</v>
      </c>
      <c r="DG854" s="1"/>
      <c r="DH854" s="1"/>
      <c r="DI854" s="1">
        <v>10</v>
      </c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>
        <v>563158</v>
      </c>
      <c r="DU854" s="1"/>
      <c r="DV854" s="1" t="s">
        <v>2459</v>
      </c>
      <c r="DW854" s="1" t="s">
        <v>2460</v>
      </c>
      <c r="DX854" s="1">
        <v>2</v>
      </c>
      <c r="DY854" s="1"/>
      <c r="DZ854" s="1">
        <v>1</v>
      </c>
      <c r="EA854" s="1">
        <v>1</v>
      </c>
      <c r="EB854" s="1"/>
      <c r="EC854" s="1"/>
      <c r="ED854" s="1"/>
      <c r="EE854" s="1">
        <v>0</v>
      </c>
      <c r="EF854" s="1"/>
      <c r="EG854" s="1"/>
      <c r="EH854" s="1"/>
      <c r="EI854" s="1"/>
      <c r="EJ854" s="1"/>
      <c r="EK854" s="1"/>
      <c r="EL854" s="1"/>
      <c r="EM854" s="1"/>
      <c r="EN854" s="1"/>
      <c r="EO854" s="1" t="s">
        <v>208</v>
      </c>
      <c r="EP854" s="1" t="s">
        <v>209</v>
      </c>
      <c r="EQ854" s="1" t="s">
        <v>209</v>
      </c>
      <c r="ER854" s="1" t="s">
        <v>209</v>
      </c>
      <c r="ES854" s="1" t="s">
        <v>209</v>
      </c>
      <c r="ET854" s="1">
        <v>2</v>
      </c>
      <c r="EU854" s="1"/>
      <c r="EV854" s="1"/>
      <c r="EW854" s="1"/>
      <c r="EX854" s="1">
        <v>0</v>
      </c>
      <c r="EY854" s="1">
        <v>0</v>
      </c>
      <c r="EZ854" s="1"/>
      <c r="FA854" s="1"/>
      <c r="FB854" s="1">
        <v>0</v>
      </c>
      <c r="FC854" s="1">
        <v>0</v>
      </c>
      <c r="FD854" s="1">
        <v>0</v>
      </c>
      <c r="FE854" s="1">
        <v>6</v>
      </c>
      <c r="FF854" s="1">
        <v>6</v>
      </c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>
        <v>1</v>
      </c>
      <c r="GQ854" s="1"/>
    </row>
    <row r="855" spans="1:199" ht="28" customHeight="1">
      <c r="A855" s="1" t="s">
        <v>4520</v>
      </c>
      <c r="B855" s="1" t="s">
        <v>4521</v>
      </c>
      <c r="C855" s="1" t="s">
        <v>4520</v>
      </c>
      <c r="D855" s="1" t="s">
        <v>201</v>
      </c>
      <c r="E855" s="1" t="s">
        <v>4521</v>
      </c>
      <c r="F855" s="1"/>
      <c r="G855" s="1">
        <v>210000</v>
      </c>
      <c r="H855" s="1"/>
      <c r="I855" s="1">
        <v>0</v>
      </c>
      <c r="J855" s="1">
        <v>1</v>
      </c>
      <c r="K855" s="1"/>
      <c r="L855" s="1"/>
      <c r="M855" s="1" t="s">
        <v>340</v>
      </c>
      <c r="N855" s="1"/>
      <c r="O855" s="1"/>
      <c r="P855" s="1" t="s">
        <v>4522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 t="s">
        <v>4523</v>
      </c>
      <c r="AJ855" s="1"/>
      <c r="AK855" s="1"/>
      <c r="AL855" s="1"/>
      <c r="AM855" s="1"/>
      <c r="AN855" s="1"/>
      <c r="AO855" s="1"/>
      <c r="AP855" s="1"/>
      <c r="AQ855" s="1"/>
      <c r="AR855" s="1"/>
      <c r="AS855" s="1">
        <v>1</v>
      </c>
      <c r="AT855" s="1">
        <v>1</v>
      </c>
      <c r="AU855" s="1">
        <v>0</v>
      </c>
      <c r="AV855" s="1">
        <v>1</v>
      </c>
      <c r="AW855" s="1">
        <v>0</v>
      </c>
      <c r="AX855" s="1">
        <v>0</v>
      </c>
      <c r="AY855" s="1"/>
      <c r="AZ855" s="1"/>
      <c r="BA855" s="1"/>
      <c r="BB855" s="1">
        <v>-1</v>
      </c>
      <c r="BC855" s="1">
        <v>2</v>
      </c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>
        <v>0</v>
      </c>
      <c r="CT855" s="1" t="s">
        <v>4524</v>
      </c>
      <c r="CU855" s="1"/>
      <c r="CV855" s="1" t="s">
        <v>4525</v>
      </c>
      <c r="CW855" s="1"/>
      <c r="CX855" s="1" t="s">
        <v>4528</v>
      </c>
      <c r="CY855" s="1">
        <v>3</v>
      </c>
      <c r="CZ855" s="1"/>
      <c r="DA855" s="1"/>
      <c r="DB855" s="1"/>
      <c r="DC855" s="1"/>
      <c r="DD855" s="1" t="s">
        <v>201</v>
      </c>
      <c r="DE855" s="1" t="s">
        <v>1631</v>
      </c>
      <c r="DF855" s="1" t="s">
        <v>1631</v>
      </c>
      <c r="DG855" s="1"/>
      <c r="DH855" s="1"/>
      <c r="DI855" s="1">
        <v>10</v>
      </c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>
        <v>563158</v>
      </c>
      <c r="DU855" s="1"/>
      <c r="DV855" s="1" t="s">
        <v>2459</v>
      </c>
      <c r="DW855" s="1" t="s">
        <v>2460</v>
      </c>
      <c r="DX855" s="1">
        <v>2</v>
      </c>
      <c r="DY855" s="1"/>
      <c r="DZ855" s="1">
        <v>1</v>
      </c>
      <c r="EA855" s="1">
        <v>1</v>
      </c>
      <c r="EB855" s="1"/>
      <c r="EC855" s="1"/>
      <c r="ED855" s="1"/>
      <c r="EE855" s="1">
        <v>0</v>
      </c>
      <c r="EF855" s="1"/>
      <c r="EG855" s="1"/>
      <c r="EH855" s="1"/>
      <c r="EI855" s="1"/>
      <c r="EJ855" s="1"/>
      <c r="EK855" s="1"/>
      <c r="EL855" s="1"/>
      <c r="EM855" s="1"/>
      <c r="EN855" s="1"/>
      <c r="EO855" s="1" t="s">
        <v>208</v>
      </c>
      <c r="EP855" s="1" t="s">
        <v>209</v>
      </c>
      <c r="EQ855" s="1" t="s">
        <v>209</v>
      </c>
      <c r="ER855" s="1" t="s">
        <v>209</v>
      </c>
      <c r="ES855" s="1" t="s">
        <v>209</v>
      </c>
      <c r="ET855" s="1">
        <v>2</v>
      </c>
      <c r="EU855" s="1"/>
      <c r="EV855" s="1"/>
      <c r="EW855" s="1"/>
      <c r="EX855" s="1">
        <v>0</v>
      </c>
      <c r="EY855" s="1">
        <v>0</v>
      </c>
      <c r="EZ855" s="1"/>
      <c r="FA855" s="1"/>
      <c r="FB855" s="1">
        <v>0</v>
      </c>
      <c r="FC855" s="1">
        <v>0</v>
      </c>
      <c r="FD855" s="1">
        <v>0</v>
      </c>
      <c r="FE855" s="1">
        <v>6</v>
      </c>
      <c r="FF855" s="1">
        <v>6</v>
      </c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>
        <v>1</v>
      </c>
      <c r="GQ855" s="1"/>
    </row>
    <row r="856" spans="1:199" ht="28" customHeight="1">
      <c r="A856" s="1" t="s">
        <v>4520</v>
      </c>
      <c r="B856" s="1" t="s">
        <v>4521</v>
      </c>
      <c r="C856" s="1" t="s">
        <v>4520</v>
      </c>
      <c r="D856" s="1" t="s">
        <v>201</v>
      </c>
      <c r="E856" s="1" t="s">
        <v>4521</v>
      </c>
      <c r="F856" s="1"/>
      <c r="G856" s="1">
        <v>210000</v>
      </c>
      <c r="H856" s="1"/>
      <c r="I856" s="1">
        <v>0</v>
      </c>
      <c r="J856" s="1">
        <v>1</v>
      </c>
      <c r="K856" s="1"/>
      <c r="L856" s="1"/>
      <c r="M856" s="1" t="s">
        <v>340</v>
      </c>
      <c r="N856" s="1"/>
      <c r="O856" s="1"/>
      <c r="P856" s="1" t="s">
        <v>4522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 t="s">
        <v>4523</v>
      </c>
      <c r="AJ856" s="1"/>
      <c r="AK856" s="1"/>
      <c r="AL856" s="1"/>
      <c r="AM856" s="1"/>
      <c r="AN856" s="1"/>
      <c r="AO856" s="1"/>
      <c r="AP856" s="1"/>
      <c r="AQ856" s="1"/>
      <c r="AR856" s="1"/>
      <c r="AS856" s="1">
        <v>1</v>
      </c>
      <c r="AT856" s="1">
        <v>1</v>
      </c>
      <c r="AU856" s="1">
        <v>0</v>
      </c>
      <c r="AV856" s="1">
        <v>1</v>
      </c>
      <c r="AW856" s="1">
        <v>0</v>
      </c>
      <c r="AX856" s="1">
        <v>0</v>
      </c>
      <c r="AY856" s="1"/>
      <c r="AZ856" s="1"/>
      <c r="BA856" s="1"/>
      <c r="BB856" s="1">
        <v>-1</v>
      </c>
      <c r="BC856" s="1">
        <v>2</v>
      </c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>
        <v>0</v>
      </c>
      <c r="CT856" s="1" t="s">
        <v>4524</v>
      </c>
      <c r="CU856" s="1"/>
      <c r="CV856" s="1" t="s">
        <v>4525</v>
      </c>
      <c r="CW856" s="1"/>
      <c r="CX856" s="1" t="s">
        <v>4529</v>
      </c>
      <c r="CY856" s="1">
        <v>4</v>
      </c>
      <c r="CZ856" s="1"/>
      <c r="DA856" s="1"/>
      <c r="DB856" s="1"/>
      <c r="DC856" s="1"/>
      <c r="DD856" s="1" t="s">
        <v>201</v>
      </c>
      <c r="DE856" s="1" t="s">
        <v>354</v>
      </c>
      <c r="DF856" s="1" t="s">
        <v>354</v>
      </c>
      <c r="DG856" s="1"/>
      <c r="DH856" s="1"/>
      <c r="DI856" s="1">
        <v>10</v>
      </c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>
        <v>563158</v>
      </c>
      <c r="DU856" s="1"/>
      <c r="DV856" s="1" t="s">
        <v>2459</v>
      </c>
      <c r="DW856" s="1" t="s">
        <v>2460</v>
      </c>
      <c r="DX856" s="1">
        <v>2</v>
      </c>
      <c r="DY856" s="1"/>
      <c r="DZ856" s="1">
        <v>1</v>
      </c>
      <c r="EA856" s="1">
        <v>1</v>
      </c>
      <c r="EB856" s="1"/>
      <c r="EC856" s="1"/>
      <c r="ED856" s="1"/>
      <c r="EE856" s="1">
        <v>0</v>
      </c>
      <c r="EF856" s="1"/>
      <c r="EG856" s="1"/>
      <c r="EH856" s="1"/>
      <c r="EI856" s="1"/>
      <c r="EJ856" s="1"/>
      <c r="EK856" s="1"/>
      <c r="EL856" s="1"/>
      <c r="EM856" s="1"/>
      <c r="EN856" s="1"/>
      <c r="EO856" s="1" t="s">
        <v>208</v>
      </c>
      <c r="EP856" s="1" t="s">
        <v>209</v>
      </c>
      <c r="EQ856" s="1" t="s">
        <v>209</v>
      </c>
      <c r="ER856" s="1" t="s">
        <v>209</v>
      </c>
      <c r="ES856" s="1" t="s">
        <v>209</v>
      </c>
      <c r="ET856" s="1">
        <v>2</v>
      </c>
      <c r="EU856" s="1"/>
      <c r="EV856" s="1"/>
      <c r="EW856" s="1"/>
      <c r="EX856" s="1">
        <v>0</v>
      </c>
      <c r="EY856" s="1">
        <v>0</v>
      </c>
      <c r="EZ856" s="1"/>
      <c r="FA856" s="1"/>
      <c r="FB856" s="1">
        <v>0</v>
      </c>
      <c r="FC856" s="1">
        <v>0</v>
      </c>
      <c r="FD856" s="1">
        <v>0</v>
      </c>
      <c r="FE856" s="1">
        <v>6</v>
      </c>
      <c r="FF856" s="1">
        <v>6</v>
      </c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>
        <v>1</v>
      </c>
      <c r="GQ856" s="1"/>
    </row>
    <row r="857" spans="1:199" ht="28" customHeight="1">
      <c r="A857" s="1" t="s">
        <v>4520</v>
      </c>
      <c r="B857" s="1" t="s">
        <v>4521</v>
      </c>
      <c r="C857" s="1" t="s">
        <v>4520</v>
      </c>
      <c r="D857" s="1" t="s">
        <v>201</v>
      </c>
      <c r="E857" s="1" t="s">
        <v>4521</v>
      </c>
      <c r="F857" s="1"/>
      <c r="G857" s="1">
        <v>210000</v>
      </c>
      <c r="H857" s="1"/>
      <c r="I857" s="1">
        <v>0</v>
      </c>
      <c r="J857" s="1">
        <v>1</v>
      </c>
      <c r="K857" s="1"/>
      <c r="L857" s="1"/>
      <c r="M857" s="1" t="s">
        <v>340</v>
      </c>
      <c r="N857" s="1"/>
      <c r="O857" s="1"/>
      <c r="P857" s="1" t="s">
        <v>4522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 t="s">
        <v>4523</v>
      </c>
      <c r="AJ857" s="1"/>
      <c r="AK857" s="1"/>
      <c r="AL857" s="1"/>
      <c r="AM857" s="1"/>
      <c r="AN857" s="1"/>
      <c r="AO857" s="1"/>
      <c r="AP857" s="1"/>
      <c r="AQ857" s="1"/>
      <c r="AR857" s="1"/>
      <c r="AS857" s="1">
        <v>1</v>
      </c>
      <c r="AT857" s="1">
        <v>1</v>
      </c>
      <c r="AU857" s="1">
        <v>0</v>
      </c>
      <c r="AV857" s="1">
        <v>1</v>
      </c>
      <c r="AW857" s="1">
        <v>0</v>
      </c>
      <c r="AX857" s="1">
        <v>0</v>
      </c>
      <c r="AY857" s="1"/>
      <c r="AZ857" s="1"/>
      <c r="BA857" s="1"/>
      <c r="BB857" s="1">
        <v>-1</v>
      </c>
      <c r="BC857" s="1">
        <v>2</v>
      </c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>
        <v>0</v>
      </c>
      <c r="CT857" s="1" t="s">
        <v>4524</v>
      </c>
      <c r="CU857" s="1"/>
      <c r="CV857" s="1" t="s">
        <v>4525</v>
      </c>
      <c r="CW857" s="1"/>
      <c r="CX857" s="1" t="s">
        <v>4530</v>
      </c>
      <c r="CY857" s="1">
        <v>5</v>
      </c>
      <c r="CZ857" s="1"/>
      <c r="DA857" s="1"/>
      <c r="DB857" s="1"/>
      <c r="DC857" s="1"/>
      <c r="DD857" s="1" t="s">
        <v>201</v>
      </c>
      <c r="DE857" s="1" t="s">
        <v>1634</v>
      </c>
      <c r="DF857" s="1" t="s">
        <v>1634</v>
      </c>
      <c r="DG857" s="1"/>
      <c r="DH857" s="1"/>
      <c r="DI857" s="1">
        <v>10</v>
      </c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>
        <v>563158</v>
      </c>
      <c r="DU857" s="1"/>
      <c r="DV857" s="1" t="s">
        <v>2459</v>
      </c>
      <c r="DW857" s="1" t="s">
        <v>2460</v>
      </c>
      <c r="DX857" s="1">
        <v>2</v>
      </c>
      <c r="DY857" s="1"/>
      <c r="DZ857" s="1">
        <v>1</v>
      </c>
      <c r="EA857" s="1">
        <v>1</v>
      </c>
      <c r="EB857" s="1"/>
      <c r="EC857" s="1"/>
      <c r="ED857" s="1"/>
      <c r="EE857" s="1">
        <v>0</v>
      </c>
      <c r="EF857" s="1"/>
      <c r="EG857" s="1"/>
      <c r="EH857" s="1"/>
      <c r="EI857" s="1"/>
      <c r="EJ857" s="1"/>
      <c r="EK857" s="1"/>
      <c r="EL857" s="1"/>
      <c r="EM857" s="1"/>
      <c r="EN857" s="1"/>
      <c r="EO857" s="1" t="s">
        <v>208</v>
      </c>
      <c r="EP857" s="1" t="s">
        <v>209</v>
      </c>
      <c r="EQ857" s="1" t="s">
        <v>209</v>
      </c>
      <c r="ER857" s="1" t="s">
        <v>209</v>
      </c>
      <c r="ES857" s="1" t="s">
        <v>209</v>
      </c>
      <c r="ET857" s="1">
        <v>2</v>
      </c>
      <c r="EU857" s="1"/>
      <c r="EV857" s="1"/>
      <c r="EW857" s="1"/>
      <c r="EX857" s="1">
        <v>0</v>
      </c>
      <c r="EY857" s="1">
        <v>0</v>
      </c>
      <c r="EZ857" s="1"/>
      <c r="FA857" s="1"/>
      <c r="FB857" s="1">
        <v>0</v>
      </c>
      <c r="FC857" s="1">
        <v>0</v>
      </c>
      <c r="FD857" s="1">
        <v>0</v>
      </c>
      <c r="FE857" s="1">
        <v>6</v>
      </c>
      <c r="FF857" s="1">
        <v>6</v>
      </c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>
        <v>1</v>
      </c>
      <c r="GQ857" s="1"/>
    </row>
    <row r="858" spans="1:199" ht="28" customHeight="1">
      <c r="A858" s="1" t="s">
        <v>4520</v>
      </c>
      <c r="B858" s="1" t="s">
        <v>4521</v>
      </c>
      <c r="C858" s="1" t="s">
        <v>4520</v>
      </c>
      <c r="D858" s="1" t="s">
        <v>201</v>
      </c>
      <c r="E858" s="1" t="s">
        <v>4521</v>
      </c>
      <c r="F858" s="1"/>
      <c r="G858" s="1">
        <v>210000</v>
      </c>
      <c r="H858" s="1"/>
      <c r="I858" s="1">
        <v>0</v>
      </c>
      <c r="J858" s="1">
        <v>1</v>
      </c>
      <c r="K858" s="1"/>
      <c r="L858" s="1"/>
      <c r="M858" s="1" t="s">
        <v>340</v>
      </c>
      <c r="N858" s="1"/>
      <c r="O858" s="1"/>
      <c r="P858" s="1" t="s">
        <v>4522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 t="s">
        <v>4523</v>
      </c>
      <c r="AJ858" s="1"/>
      <c r="AK858" s="1"/>
      <c r="AL858" s="1"/>
      <c r="AM858" s="1"/>
      <c r="AN858" s="1"/>
      <c r="AO858" s="1"/>
      <c r="AP858" s="1"/>
      <c r="AQ858" s="1"/>
      <c r="AR858" s="1"/>
      <c r="AS858" s="1">
        <v>1</v>
      </c>
      <c r="AT858" s="1">
        <v>1</v>
      </c>
      <c r="AU858" s="1">
        <v>0</v>
      </c>
      <c r="AV858" s="1">
        <v>1</v>
      </c>
      <c r="AW858" s="1">
        <v>0</v>
      </c>
      <c r="AX858" s="1">
        <v>0</v>
      </c>
      <c r="AY858" s="1"/>
      <c r="AZ858" s="1"/>
      <c r="BA858" s="1"/>
      <c r="BB858" s="1">
        <v>-1</v>
      </c>
      <c r="BC858" s="1">
        <v>2</v>
      </c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>
        <v>0</v>
      </c>
      <c r="CT858" s="1" t="s">
        <v>4524</v>
      </c>
      <c r="CU858" s="1"/>
      <c r="CV858" s="1" t="s">
        <v>4525</v>
      </c>
      <c r="CW858" s="1"/>
      <c r="CX858" s="1" t="s">
        <v>4531</v>
      </c>
      <c r="CY858" s="1">
        <v>6</v>
      </c>
      <c r="CZ858" s="1"/>
      <c r="DA858" s="1"/>
      <c r="DB858" s="1"/>
      <c r="DC858" s="1"/>
      <c r="DD858" s="1" t="s">
        <v>201</v>
      </c>
      <c r="DE858" s="1" t="s">
        <v>1483</v>
      </c>
      <c r="DF858" s="1" t="s">
        <v>1483</v>
      </c>
      <c r="DG858" s="1"/>
      <c r="DH858" s="1"/>
      <c r="DI858" s="1">
        <v>10</v>
      </c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>
        <v>563158</v>
      </c>
      <c r="DU858" s="1"/>
      <c r="DV858" s="1" t="s">
        <v>2459</v>
      </c>
      <c r="DW858" s="1" t="s">
        <v>2460</v>
      </c>
      <c r="DX858" s="1">
        <v>2</v>
      </c>
      <c r="DY858" s="1"/>
      <c r="DZ858" s="1">
        <v>1</v>
      </c>
      <c r="EA858" s="1">
        <v>1</v>
      </c>
      <c r="EB858" s="1"/>
      <c r="EC858" s="1"/>
      <c r="ED858" s="1"/>
      <c r="EE858" s="1">
        <v>0</v>
      </c>
      <c r="EF858" s="1"/>
      <c r="EG858" s="1"/>
      <c r="EH858" s="1"/>
      <c r="EI858" s="1"/>
      <c r="EJ858" s="1"/>
      <c r="EK858" s="1"/>
      <c r="EL858" s="1"/>
      <c r="EM858" s="1"/>
      <c r="EN858" s="1"/>
      <c r="EO858" s="1" t="s">
        <v>208</v>
      </c>
      <c r="EP858" s="1" t="s">
        <v>209</v>
      </c>
      <c r="EQ858" s="1" t="s">
        <v>209</v>
      </c>
      <c r="ER858" s="1" t="s">
        <v>209</v>
      </c>
      <c r="ES858" s="1" t="s">
        <v>209</v>
      </c>
      <c r="ET858" s="1">
        <v>2</v>
      </c>
      <c r="EU858" s="1"/>
      <c r="EV858" s="1"/>
      <c r="EW858" s="1"/>
      <c r="EX858" s="1">
        <v>0</v>
      </c>
      <c r="EY858" s="1">
        <v>0</v>
      </c>
      <c r="EZ858" s="1"/>
      <c r="FA858" s="1"/>
      <c r="FB858" s="1">
        <v>0</v>
      </c>
      <c r="FC858" s="1">
        <v>0</v>
      </c>
      <c r="FD858" s="1">
        <v>0</v>
      </c>
      <c r="FE858" s="1">
        <v>6</v>
      </c>
      <c r="FF858" s="1">
        <v>6</v>
      </c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>
        <v>1</v>
      </c>
      <c r="GQ858" s="1"/>
    </row>
    <row r="859" spans="1:199" ht="28" customHeight="1">
      <c r="A859" s="1" t="s">
        <v>4532</v>
      </c>
      <c r="B859" s="1" t="s">
        <v>4533</v>
      </c>
      <c r="C859" s="1" t="s">
        <v>4532</v>
      </c>
      <c r="D859" s="1" t="s">
        <v>201</v>
      </c>
      <c r="E859" s="1" t="s">
        <v>4533</v>
      </c>
      <c r="F859" s="1"/>
      <c r="G859" s="1">
        <v>11810</v>
      </c>
      <c r="H859" s="1"/>
      <c r="I859" s="1">
        <v>0</v>
      </c>
      <c r="J859" s="1">
        <v>1</v>
      </c>
      <c r="K859" s="1"/>
      <c r="L859" s="1"/>
      <c r="M859" s="1"/>
      <c r="N859" s="1"/>
      <c r="O859" s="1"/>
      <c r="P859" s="1" t="s">
        <v>4534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 t="s">
        <v>4535</v>
      </c>
      <c r="AJ859" s="1"/>
      <c r="AK859" s="1"/>
      <c r="AL859" s="1"/>
      <c r="AM859" s="1"/>
      <c r="AN859" s="1"/>
      <c r="AO859" s="1"/>
      <c r="AP859" s="1"/>
      <c r="AQ859" s="1"/>
      <c r="AR859" s="1"/>
      <c r="AS859" s="1">
        <v>1</v>
      </c>
      <c r="AT859" s="1">
        <v>1</v>
      </c>
      <c r="AU859" s="1">
        <v>0</v>
      </c>
      <c r="AV859" s="1">
        <v>1</v>
      </c>
      <c r="AW859" s="1">
        <v>0</v>
      </c>
      <c r="AX859" s="1">
        <v>0</v>
      </c>
      <c r="AY859" s="1"/>
      <c r="AZ859" s="1"/>
      <c r="BA859" s="1"/>
      <c r="BB859" s="1">
        <v>-1</v>
      </c>
      <c r="BC859" s="1">
        <v>0</v>
      </c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>
        <v>0</v>
      </c>
      <c r="CT859" s="1" t="s">
        <v>4536</v>
      </c>
      <c r="CU859" s="1"/>
      <c r="CV859" s="1" t="s">
        <v>4537</v>
      </c>
      <c r="CW859" s="1"/>
      <c r="CX859" s="1" t="s">
        <v>4532</v>
      </c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>
        <v>563161</v>
      </c>
      <c r="DU859" s="1"/>
      <c r="DV859" s="1" t="s">
        <v>322</v>
      </c>
      <c r="DW859" s="1" t="s">
        <v>1053</v>
      </c>
      <c r="DX859" s="1">
        <v>4</v>
      </c>
      <c r="DY859" s="1"/>
      <c r="DZ859" s="1">
        <v>1</v>
      </c>
      <c r="EA859" s="1">
        <v>1</v>
      </c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 t="s">
        <v>208</v>
      </c>
      <c r="EP859" s="1" t="s">
        <v>209</v>
      </c>
      <c r="EQ859" s="1" t="s">
        <v>209</v>
      </c>
      <c r="ER859" s="1" t="s">
        <v>209</v>
      </c>
      <c r="ES859" s="1" t="s">
        <v>209</v>
      </c>
      <c r="ET859" s="1">
        <v>2</v>
      </c>
      <c r="EU859" s="1"/>
      <c r="EV859" s="1"/>
      <c r="EW859" s="1"/>
      <c r="EX859" s="1">
        <v>0</v>
      </c>
      <c r="EY859" s="1">
        <v>0</v>
      </c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 t="s">
        <v>3713</v>
      </c>
      <c r="GK859" s="1" t="s">
        <v>211</v>
      </c>
      <c r="GL859" s="1" t="s">
        <v>212</v>
      </c>
      <c r="GM859" s="1" t="s">
        <v>213</v>
      </c>
      <c r="GN859" s="1" t="s">
        <v>213</v>
      </c>
      <c r="GO859" s="1" t="s">
        <v>213</v>
      </c>
      <c r="GP859" s="1">
        <v>1</v>
      </c>
      <c r="GQ859" s="1"/>
    </row>
    <row r="860" spans="1:199" ht="28" customHeight="1">
      <c r="A860" s="1" t="s">
        <v>4538</v>
      </c>
      <c r="B860" s="1" t="s">
        <v>4539</v>
      </c>
      <c r="C860" s="1" t="s">
        <v>4538</v>
      </c>
      <c r="D860" s="1" t="s">
        <v>201</v>
      </c>
      <c r="E860" s="1" t="s">
        <v>4539</v>
      </c>
      <c r="F860" s="1"/>
      <c r="G860" s="1">
        <v>7140</v>
      </c>
      <c r="H860" s="1"/>
      <c r="I860" s="1">
        <v>0</v>
      </c>
      <c r="J860" s="1">
        <v>1</v>
      </c>
      <c r="K860" s="1"/>
      <c r="L860" s="1"/>
      <c r="M860" s="1"/>
      <c r="N860" s="1"/>
      <c r="O860" s="1"/>
      <c r="P860" s="1" t="s">
        <v>4540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 t="s">
        <v>4541</v>
      </c>
      <c r="AJ860" s="1"/>
      <c r="AK860" s="1"/>
      <c r="AL860" s="1"/>
      <c r="AM860" s="1"/>
      <c r="AN860" s="1"/>
      <c r="AO860" s="1"/>
      <c r="AP860" s="1"/>
      <c r="AQ860" s="1"/>
      <c r="AR860" s="1"/>
      <c r="AS860" s="1">
        <v>1</v>
      </c>
      <c r="AT860" s="1">
        <v>1</v>
      </c>
      <c r="AU860" s="1">
        <v>0</v>
      </c>
      <c r="AV860" s="1">
        <v>1</v>
      </c>
      <c r="AW860" s="1">
        <v>0</v>
      </c>
      <c r="AX860" s="1">
        <v>0</v>
      </c>
      <c r="AY860" s="1"/>
      <c r="AZ860" s="1"/>
      <c r="BA860" s="1"/>
      <c r="BB860" s="1">
        <v>-1</v>
      </c>
      <c r="BC860" s="1">
        <v>0</v>
      </c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>
        <v>0</v>
      </c>
      <c r="CT860" s="1" t="s">
        <v>4542</v>
      </c>
      <c r="CU860" s="1"/>
      <c r="CV860" s="1" t="s">
        <v>4543</v>
      </c>
      <c r="CW860" s="1"/>
      <c r="CX860" s="1" t="s">
        <v>4538</v>
      </c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>
        <v>407713</v>
      </c>
      <c r="DU860" s="1"/>
      <c r="DV860" s="1" t="s">
        <v>4111</v>
      </c>
      <c r="DW860" s="1" t="s">
        <v>2190</v>
      </c>
      <c r="DX860" s="1">
        <v>4</v>
      </c>
      <c r="DY860" s="1"/>
      <c r="DZ860" s="1">
        <v>1</v>
      </c>
      <c r="EA860" s="1">
        <v>1</v>
      </c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 t="s">
        <v>208</v>
      </c>
      <c r="EP860" s="1" t="s">
        <v>209</v>
      </c>
      <c r="EQ860" s="1" t="s">
        <v>209</v>
      </c>
      <c r="ER860" s="1" t="s">
        <v>209</v>
      </c>
      <c r="ES860" s="1" t="s">
        <v>209</v>
      </c>
      <c r="ET860" s="1">
        <v>2</v>
      </c>
      <c r="EU860" s="1"/>
      <c r="EV860" s="1"/>
      <c r="EW860" s="1"/>
      <c r="EX860" s="1">
        <v>0</v>
      </c>
      <c r="EY860" s="1">
        <v>0</v>
      </c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 t="s">
        <v>222</v>
      </c>
      <c r="GK860" s="1" t="s">
        <v>201</v>
      </c>
      <c r="GL860" s="1">
        <v>999999999</v>
      </c>
      <c r="GM860" s="1"/>
      <c r="GN860" s="1"/>
      <c r="GO860" s="1"/>
      <c r="GP860" s="1">
        <v>1</v>
      </c>
      <c r="GQ860" s="1"/>
    </row>
    <row r="861" spans="1:199" ht="28" customHeight="1">
      <c r="A861" s="1" t="s">
        <v>4544</v>
      </c>
      <c r="B861" s="1" t="s">
        <v>4545</v>
      </c>
      <c r="C861" s="1" t="s">
        <v>4544</v>
      </c>
      <c r="D861" s="1" t="s">
        <v>201</v>
      </c>
      <c r="E861" s="1" t="s">
        <v>4545</v>
      </c>
      <c r="F861" s="1"/>
      <c r="G861" s="1">
        <v>8177</v>
      </c>
      <c r="H861" s="1"/>
      <c r="I861" s="1">
        <v>0</v>
      </c>
      <c r="J861" s="1">
        <v>1</v>
      </c>
      <c r="K861" s="1"/>
      <c r="L861" s="1"/>
      <c r="M861" s="1"/>
      <c r="N861" s="1"/>
      <c r="O861" s="1"/>
      <c r="P861" s="1" t="s">
        <v>4546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 t="s">
        <v>4547</v>
      </c>
      <c r="AJ861" s="1"/>
      <c r="AK861" s="1"/>
      <c r="AL861" s="1"/>
      <c r="AM861" s="1"/>
      <c r="AN861" s="1"/>
      <c r="AO861" s="1"/>
      <c r="AP861" s="1"/>
      <c r="AQ861" s="1"/>
      <c r="AR861" s="1"/>
      <c r="AS861" s="1">
        <v>1</v>
      </c>
      <c r="AT861" s="1">
        <v>1</v>
      </c>
      <c r="AU861" s="1">
        <v>0</v>
      </c>
      <c r="AV861" s="1">
        <v>1</v>
      </c>
      <c r="AW861" s="1">
        <v>0</v>
      </c>
      <c r="AX861" s="1">
        <v>0</v>
      </c>
      <c r="AY861" s="1"/>
      <c r="AZ861" s="1"/>
      <c r="BA861" s="1"/>
      <c r="BB861" s="1">
        <v>-1</v>
      </c>
      <c r="BC861" s="1">
        <v>0</v>
      </c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>
        <v>0</v>
      </c>
      <c r="CT861" s="1" t="s">
        <v>4548</v>
      </c>
      <c r="CU861" s="1"/>
      <c r="CV861" s="1" t="s">
        <v>4549</v>
      </c>
      <c r="CW861" s="1"/>
      <c r="CX861" s="1" t="s">
        <v>4544</v>
      </c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>
        <v>407713</v>
      </c>
      <c r="DU861" s="1"/>
      <c r="DV861" s="1" t="s">
        <v>4111</v>
      </c>
      <c r="DW861" s="1" t="s">
        <v>2190</v>
      </c>
      <c r="DX861" s="1">
        <v>4</v>
      </c>
      <c r="DY861" s="1"/>
      <c r="DZ861" s="1">
        <v>1</v>
      </c>
      <c r="EA861" s="1">
        <v>1</v>
      </c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 t="s">
        <v>208</v>
      </c>
      <c r="EP861" s="1" t="s">
        <v>209</v>
      </c>
      <c r="EQ861" s="1" t="s">
        <v>209</v>
      </c>
      <c r="ER861" s="1" t="s">
        <v>209</v>
      </c>
      <c r="ES861" s="1" t="s">
        <v>209</v>
      </c>
      <c r="ET861" s="1">
        <v>2</v>
      </c>
      <c r="EU861" s="1"/>
      <c r="EV861" s="1"/>
      <c r="EW861" s="1"/>
      <c r="EX861" s="1">
        <v>0</v>
      </c>
      <c r="EY861" s="1">
        <v>0</v>
      </c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 t="s">
        <v>222</v>
      </c>
      <c r="GK861" s="1" t="s">
        <v>201</v>
      </c>
      <c r="GL861" s="1">
        <v>999999999</v>
      </c>
      <c r="GM861" s="1"/>
      <c r="GN861" s="1"/>
      <c r="GO861" s="1"/>
      <c r="GP861" s="1">
        <v>1</v>
      </c>
      <c r="GQ861" s="1"/>
    </row>
    <row r="862" spans="1:199" ht="28" customHeight="1">
      <c r="A862" s="1" t="s">
        <v>4550</v>
      </c>
      <c r="B862" s="1" t="s">
        <v>4551</v>
      </c>
      <c r="C862" s="1" t="s">
        <v>4550</v>
      </c>
      <c r="D862" s="1" t="s">
        <v>201</v>
      </c>
      <c r="E862" s="1" t="s">
        <v>4551</v>
      </c>
      <c r="F862" s="1"/>
      <c r="G862" s="1">
        <v>16800</v>
      </c>
      <c r="H862" s="1"/>
      <c r="I862" s="1">
        <v>0</v>
      </c>
      <c r="J862" s="1">
        <v>1</v>
      </c>
      <c r="K862" s="1"/>
      <c r="L862" s="1"/>
      <c r="M862" s="1"/>
      <c r="N862" s="1"/>
      <c r="O862" s="1"/>
      <c r="P862" s="1" t="s">
        <v>4552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 t="s">
        <v>4553</v>
      </c>
      <c r="AJ862" s="1"/>
      <c r="AK862" s="1"/>
      <c r="AL862" s="1"/>
      <c r="AM862" s="1"/>
      <c r="AN862" s="1"/>
      <c r="AO862" s="1"/>
      <c r="AP862" s="1"/>
      <c r="AQ862" s="1"/>
      <c r="AR862" s="1"/>
      <c r="AS862" s="1">
        <v>1</v>
      </c>
      <c r="AT862" s="1">
        <v>1</v>
      </c>
      <c r="AU862" s="1">
        <v>0</v>
      </c>
      <c r="AV862" s="1">
        <v>1</v>
      </c>
      <c r="AW862" s="1">
        <v>0</v>
      </c>
      <c r="AX862" s="1">
        <v>0</v>
      </c>
      <c r="AY862" s="1"/>
      <c r="AZ862" s="1"/>
      <c r="BA862" s="1"/>
      <c r="BB862" s="1">
        <v>-1</v>
      </c>
      <c r="BC862" s="1">
        <v>0</v>
      </c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>
        <v>0</v>
      </c>
      <c r="CT862" s="1" t="s">
        <v>4554</v>
      </c>
      <c r="CU862" s="1"/>
      <c r="CV862" s="1" t="s">
        <v>4555</v>
      </c>
      <c r="CW862" s="1"/>
      <c r="CX862" s="1" t="s">
        <v>4550</v>
      </c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>
        <v>407713</v>
      </c>
      <c r="DU862" s="1"/>
      <c r="DV862" s="1" t="s">
        <v>4111</v>
      </c>
      <c r="DW862" s="1" t="s">
        <v>2190</v>
      </c>
      <c r="DX862" s="1">
        <v>4</v>
      </c>
      <c r="DY862" s="1"/>
      <c r="DZ862" s="1">
        <v>1</v>
      </c>
      <c r="EA862" s="1">
        <v>1</v>
      </c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 t="s">
        <v>208</v>
      </c>
      <c r="EP862" s="1" t="s">
        <v>209</v>
      </c>
      <c r="EQ862" s="1" t="s">
        <v>209</v>
      </c>
      <c r="ER862" s="1" t="s">
        <v>209</v>
      </c>
      <c r="ES862" s="1" t="s">
        <v>209</v>
      </c>
      <c r="ET862" s="1">
        <v>2</v>
      </c>
      <c r="EU862" s="1"/>
      <c r="EV862" s="1"/>
      <c r="EW862" s="1"/>
      <c r="EX862" s="1">
        <v>0</v>
      </c>
      <c r="EY862" s="1">
        <v>0</v>
      </c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 t="s">
        <v>222</v>
      </c>
      <c r="GK862" s="1" t="s">
        <v>201</v>
      </c>
      <c r="GL862" s="1">
        <v>999999999</v>
      </c>
      <c r="GM862" s="1"/>
      <c r="GN862" s="1"/>
      <c r="GO862" s="1"/>
      <c r="GP862" s="1">
        <v>1</v>
      </c>
      <c r="GQ862" s="1"/>
    </row>
    <row r="863" spans="1:199" ht="28" customHeight="1">
      <c r="A863" s="1" t="s">
        <v>4556</v>
      </c>
      <c r="B863" s="1" t="s">
        <v>4557</v>
      </c>
      <c r="C863" s="1" t="s">
        <v>4556</v>
      </c>
      <c r="D863" s="1" t="s">
        <v>201</v>
      </c>
      <c r="E863" s="1" t="s">
        <v>4557</v>
      </c>
      <c r="F863" s="1"/>
      <c r="G863" s="1">
        <v>16800</v>
      </c>
      <c r="H863" s="1"/>
      <c r="I863" s="1">
        <v>0</v>
      </c>
      <c r="J863" s="1">
        <v>1</v>
      </c>
      <c r="K863" s="1"/>
      <c r="L863" s="1"/>
      <c r="M863" s="1"/>
      <c r="N863" s="1"/>
      <c r="O863" s="1"/>
      <c r="P863" s="1" t="s">
        <v>4558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 t="s">
        <v>4559</v>
      </c>
      <c r="AJ863" s="1"/>
      <c r="AK863" s="1"/>
      <c r="AL863" s="1"/>
      <c r="AM863" s="1"/>
      <c r="AN863" s="1"/>
      <c r="AO863" s="1"/>
      <c r="AP863" s="1"/>
      <c r="AQ863" s="1"/>
      <c r="AR863" s="1"/>
      <c r="AS863" s="1">
        <v>1</v>
      </c>
      <c r="AT863" s="1">
        <v>1</v>
      </c>
      <c r="AU863" s="1">
        <v>0</v>
      </c>
      <c r="AV863" s="1">
        <v>1</v>
      </c>
      <c r="AW863" s="1">
        <v>0</v>
      </c>
      <c r="AX863" s="1">
        <v>0</v>
      </c>
      <c r="AY863" s="1"/>
      <c r="AZ863" s="1"/>
      <c r="BA863" s="1"/>
      <c r="BB863" s="1">
        <v>-1</v>
      </c>
      <c r="BC863" s="1">
        <v>0</v>
      </c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>
        <v>0</v>
      </c>
      <c r="CT863" s="1" t="s">
        <v>4560</v>
      </c>
      <c r="CU863" s="1"/>
      <c r="CV863" s="1" t="s">
        <v>4561</v>
      </c>
      <c r="CW863" s="1"/>
      <c r="CX863" s="1" t="s">
        <v>4556</v>
      </c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>
        <v>407713</v>
      </c>
      <c r="DU863" s="1"/>
      <c r="DV863" s="1" t="s">
        <v>4111</v>
      </c>
      <c r="DW863" s="1" t="s">
        <v>2190</v>
      </c>
      <c r="DX863" s="1">
        <v>4</v>
      </c>
      <c r="DY863" s="1"/>
      <c r="DZ863" s="1">
        <v>1</v>
      </c>
      <c r="EA863" s="1">
        <v>1</v>
      </c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 t="s">
        <v>208</v>
      </c>
      <c r="EP863" s="1" t="s">
        <v>209</v>
      </c>
      <c r="EQ863" s="1" t="s">
        <v>209</v>
      </c>
      <c r="ER863" s="1" t="s">
        <v>209</v>
      </c>
      <c r="ES863" s="1" t="s">
        <v>209</v>
      </c>
      <c r="ET863" s="1">
        <v>2</v>
      </c>
      <c r="EU863" s="1"/>
      <c r="EV863" s="1"/>
      <c r="EW863" s="1"/>
      <c r="EX863" s="1">
        <v>0</v>
      </c>
      <c r="EY863" s="1">
        <v>0</v>
      </c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 t="s">
        <v>222</v>
      </c>
      <c r="GK863" s="1" t="s">
        <v>201</v>
      </c>
      <c r="GL863" s="1">
        <v>999999999</v>
      </c>
      <c r="GM863" s="1"/>
      <c r="GN863" s="1"/>
      <c r="GO863" s="1"/>
      <c r="GP863" s="1">
        <v>1</v>
      </c>
      <c r="GQ863" s="1"/>
    </row>
    <row r="864" spans="1:199" ht="28" customHeight="1">
      <c r="A864" s="1" t="s">
        <v>4562</v>
      </c>
      <c r="B864" s="1" t="s">
        <v>4563</v>
      </c>
      <c r="C864" s="1" t="s">
        <v>4562</v>
      </c>
      <c r="D864" s="1" t="s">
        <v>201</v>
      </c>
      <c r="E864" s="1" t="s">
        <v>4563</v>
      </c>
      <c r="F864" s="1"/>
      <c r="G864" s="1">
        <v>16800</v>
      </c>
      <c r="H864" s="1"/>
      <c r="I864" s="1">
        <v>0</v>
      </c>
      <c r="J864" s="1">
        <v>1</v>
      </c>
      <c r="K864" s="1"/>
      <c r="L864" s="1"/>
      <c r="M864" s="1"/>
      <c r="N864" s="1"/>
      <c r="O864" s="1"/>
      <c r="P864" s="1" t="s">
        <v>4564</v>
      </c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 t="s">
        <v>4565</v>
      </c>
      <c r="AJ864" s="1"/>
      <c r="AK864" s="1"/>
      <c r="AL864" s="1"/>
      <c r="AM864" s="1"/>
      <c r="AN864" s="1"/>
      <c r="AO864" s="1"/>
      <c r="AP864" s="1"/>
      <c r="AQ864" s="1"/>
      <c r="AR864" s="1"/>
      <c r="AS864" s="1">
        <v>1</v>
      </c>
      <c r="AT864" s="1">
        <v>1</v>
      </c>
      <c r="AU864" s="1">
        <v>0</v>
      </c>
      <c r="AV864" s="1">
        <v>1</v>
      </c>
      <c r="AW864" s="1">
        <v>0</v>
      </c>
      <c r="AX864" s="1">
        <v>0</v>
      </c>
      <c r="AY864" s="1"/>
      <c r="AZ864" s="1"/>
      <c r="BA864" s="1"/>
      <c r="BB864" s="1">
        <v>-1</v>
      </c>
      <c r="BC864" s="1">
        <v>0</v>
      </c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>
        <v>0</v>
      </c>
      <c r="CT864" s="1" t="s">
        <v>4566</v>
      </c>
      <c r="CU864" s="1"/>
      <c r="CV864" s="1" t="s">
        <v>4567</v>
      </c>
      <c r="CW864" s="1"/>
      <c r="CX864" s="1" t="s">
        <v>4562</v>
      </c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>
        <v>407713</v>
      </c>
      <c r="DU864" s="1"/>
      <c r="DV864" s="1" t="s">
        <v>4111</v>
      </c>
      <c r="DW864" s="1" t="s">
        <v>2190</v>
      </c>
      <c r="DX864" s="1">
        <v>4</v>
      </c>
      <c r="DY864" s="1"/>
      <c r="DZ864" s="1">
        <v>1</v>
      </c>
      <c r="EA864" s="1">
        <v>1</v>
      </c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 t="s">
        <v>208</v>
      </c>
      <c r="EP864" s="1" t="s">
        <v>209</v>
      </c>
      <c r="EQ864" s="1" t="s">
        <v>209</v>
      </c>
      <c r="ER864" s="1" t="s">
        <v>209</v>
      </c>
      <c r="ES864" s="1" t="s">
        <v>209</v>
      </c>
      <c r="ET864" s="1">
        <v>2</v>
      </c>
      <c r="EU864" s="1"/>
      <c r="EV864" s="1"/>
      <c r="EW864" s="1"/>
      <c r="EX864" s="1">
        <v>0</v>
      </c>
      <c r="EY864" s="1">
        <v>0</v>
      </c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 t="s">
        <v>222</v>
      </c>
      <c r="GK864" s="1" t="s">
        <v>201</v>
      </c>
      <c r="GL864" s="1">
        <v>999999999</v>
      </c>
      <c r="GM864" s="1"/>
      <c r="GN864" s="1"/>
      <c r="GO864" s="1"/>
      <c r="GP864" s="1">
        <v>1</v>
      </c>
      <c r="GQ864" s="1"/>
    </row>
    <row r="865" spans="1:199" ht="28" customHeight="1">
      <c r="A865" s="1" t="s">
        <v>4568</v>
      </c>
      <c r="B865" s="1" t="s">
        <v>4569</v>
      </c>
      <c r="C865" s="1" t="s">
        <v>4568</v>
      </c>
      <c r="D865" s="1" t="s">
        <v>201</v>
      </c>
      <c r="E865" s="1" t="s">
        <v>4569</v>
      </c>
      <c r="F865" s="1"/>
      <c r="G865" s="1">
        <v>8177</v>
      </c>
      <c r="H865" s="1"/>
      <c r="I865" s="1">
        <v>0</v>
      </c>
      <c r="J865" s="1">
        <v>1</v>
      </c>
      <c r="K865" s="1"/>
      <c r="L865" s="1"/>
      <c r="M865" s="1"/>
      <c r="N865" s="1"/>
      <c r="O865" s="1"/>
      <c r="P865" s="1" t="s">
        <v>4570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 t="s">
        <v>4571</v>
      </c>
      <c r="AJ865" s="1"/>
      <c r="AK865" s="1"/>
      <c r="AL865" s="1"/>
      <c r="AM865" s="1"/>
      <c r="AN865" s="1"/>
      <c r="AO865" s="1"/>
      <c r="AP865" s="1"/>
      <c r="AQ865" s="1"/>
      <c r="AR865" s="1"/>
      <c r="AS865" s="1">
        <v>1</v>
      </c>
      <c r="AT865" s="1">
        <v>1</v>
      </c>
      <c r="AU865" s="1">
        <v>0</v>
      </c>
      <c r="AV865" s="1">
        <v>1</v>
      </c>
      <c r="AW865" s="1">
        <v>0</v>
      </c>
      <c r="AX865" s="1">
        <v>0</v>
      </c>
      <c r="AY865" s="1"/>
      <c r="AZ865" s="1"/>
      <c r="BA865" s="1"/>
      <c r="BB865" s="1">
        <v>-1</v>
      </c>
      <c r="BC865" s="1">
        <v>0</v>
      </c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>
        <v>0</v>
      </c>
      <c r="CT865" s="1" t="s">
        <v>4572</v>
      </c>
      <c r="CU865" s="1"/>
      <c r="CV865" s="1" t="s">
        <v>4573</v>
      </c>
      <c r="CW865" s="1"/>
      <c r="CX865" s="1" t="s">
        <v>4568</v>
      </c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>
        <v>407713</v>
      </c>
      <c r="DU865" s="1"/>
      <c r="DV865" s="1" t="s">
        <v>4111</v>
      </c>
      <c r="DW865" s="1" t="s">
        <v>2190</v>
      </c>
      <c r="DX865" s="1">
        <v>4</v>
      </c>
      <c r="DY865" s="1"/>
      <c r="DZ865" s="1">
        <v>1</v>
      </c>
      <c r="EA865" s="1">
        <v>1</v>
      </c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 t="s">
        <v>208</v>
      </c>
      <c r="EP865" s="1" t="s">
        <v>209</v>
      </c>
      <c r="EQ865" s="1" t="s">
        <v>209</v>
      </c>
      <c r="ER865" s="1" t="s">
        <v>209</v>
      </c>
      <c r="ES865" s="1" t="s">
        <v>209</v>
      </c>
      <c r="ET865" s="1">
        <v>2</v>
      </c>
      <c r="EU865" s="1"/>
      <c r="EV865" s="1"/>
      <c r="EW865" s="1"/>
      <c r="EX865" s="1">
        <v>0</v>
      </c>
      <c r="EY865" s="1">
        <v>0</v>
      </c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 t="s">
        <v>222</v>
      </c>
      <c r="GK865" s="1" t="s">
        <v>201</v>
      </c>
      <c r="GL865" s="1">
        <v>999999999</v>
      </c>
      <c r="GM865" s="1"/>
      <c r="GN865" s="1"/>
      <c r="GO865" s="1"/>
      <c r="GP865" s="1">
        <v>1</v>
      </c>
      <c r="GQ865" s="1"/>
    </row>
    <row r="866" spans="1:199" ht="28" customHeight="1">
      <c r="A866" s="1" t="s">
        <v>4574</v>
      </c>
      <c r="B866" s="1" t="s">
        <v>4575</v>
      </c>
      <c r="C866" s="1" t="s">
        <v>4574</v>
      </c>
      <c r="D866" s="1" t="s">
        <v>201</v>
      </c>
      <c r="E866" s="1" t="s">
        <v>4575</v>
      </c>
      <c r="F866" s="1"/>
      <c r="G866" s="1">
        <v>16800</v>
      </c>
      <c r="H866" s="1"/>
      <c r="I866" s="1">
        <v>0</v>
      </c>
      <c r="J866" s="1">
        <v>1</v>
      </c>
      <c r="K866" s="1"/>
      <c r="L866" s="1"/>
      <c r="M866" s="1"/>
      <c r="N866" s="1"/>
      <c r="O866" s="1"/>
      <c r="P866" s="1" t="s">
        <v>4576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 t="s">
        <v>4577</v>
      </c>
      <c r="AJ866" s="1"/>
      <c r="AK866" s="1"/>
      <c r="AL866" s="1"/>
      <c r="AM866" s="1"/>
      <c r="AN866" s="1"/>
      <c r="AO866" s="1"/>
      <c r="AP866" s="1"/>
      <c r="AQ866" s="1"/>
      <c r="AR866" s="1"/>
      <c r="AS866" s="1">
        <v>1</v>
      </c>
      <c r="AT866" s="1">
        <v>1</v>
      </c>
      <c r="AU866" s="1">
        <v>0</v>
      </c>
      <c r="AV866" s="1">
        <v>1</v>
      </c>
      <c r="AW866" s="1">
        <v>0</v>
      </c>
      <c r="AX866" s="1">
        <v>0</v>
      </c>
      <c r="AY866" s="1"/>
      <c r="AZ866" s="1"/>
      <c r="BA866" s="1"/>
      <c r="BB866" s="1">
        <v>-1</v>
      </c>
      <c r="BC866" s="1">
        <v>0</v>
      </c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>
        <v>0</v>
      </c>
      <c r="CT866" s="1" t="s">
        <v>4578</v>
      </c>
      <c r="CU866" s="1"/>
      <c r="CV866" s="1" t="s">
        <v>4579</v>
      </c>
      <c r="CW866" s="1"/>
      <c r="CX866" s="1" t="s">
        <v>4574</v>
      </c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>
        <v>407713</v>
      </c>
      <c r="DU866" s="1"/>
      <c r="DV866" s="1" t="s">
        <v>4111</v>
      </c>
      <c r="DW866" s="1" t="s">
        <v>2190</v>
      </c>
      <c r="DX866" s="1">
        <v>4</v>
      </c>
      <c r="DY866" s="1"/>
      <c r="DZ866" s="1">
        <v>1</v>
      </c>
      <c r="EA866" s="1">
        <v>1</v>
      </c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 t="s">
        <v>208</v>
      </c>
      <c r="EP866" s="1" t="s">
        <v>209</v>
      </c>
      <c r="EQ866" s="1" t="s">
        <v>209</v>
      </c>
      <c r="ER866" s="1" t="s">
        <v>209</v>
      </c>
      <c r="ES866" s="1" t="s">
        <v>209</v>
      </c>
      <c r="ET866" s="1">
        <v>2</v>
      </c>
      <c r="EU866" s="1"/>
      <c r="EV866" s="1"/>
      <c r="EW866" s="1"/>
      <c r="EX866" s="1">
        <v>0</v>
      </c>
      <c r="EY866" s="1">
        <v>0</v>
      </c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 t="s">
        <v>222</v>
      </c>
      <c r="GK866" s="1" t="s">
        <v>201</v>
      </c>
      <c r="GL866" s="1">
        <v>999999999</v>
      </c>
      <c r="GM866" s="1"/>
      <c r="GN866" s="1"/>
      <c r="GO866" s="1"/>
      <c r="GP866" s="1">
        <v>1</v>
      </c>
      <c r="GQ866" s="1"/>
    </row>
    <row r="867" spans="1:199" ht="28" customHeight="1">
      <c r="A867" s="1" t="s">
        <v>4580</v>
      </c>
      <c r="B867" s="1" t="s">
        <v>4581</v>
      </c>
      <c r="C867" s="1" t="s">
        <v>4580</v>
      </c>
      <c r="D867" s="1" t="s">
        <v>201</v>
      </c>
      <c r="E867" s="1" t="s">
        <v>4581</v>
      </c>
      <c r="F867" s="1"/>
      <c r="G867" s="1">
        <v>16800</v>
      </c>
      <c r="H867" s="1"/>
      <c r="I867" s="1">
        <v>0</v>
      </c>
      <c r="J867" s="1">
        <v>1</v>
      </c>
      <c r="K867" s="1"/>
      <c r="L867" s="1"/>
      <c r="M867" s="1"/>
      <c r="N867" s="1"/>
      <c r="O867" s="1"/>
      <c r="P867" s="1" t="s">
        <v>4582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 t="s">
        <v>4583</v>
      </c>
      <c r="AJ867" s="1"/>
      <c r="AK867" s="1"/>
      <c r="AL867" s="1"/>
      <c r="AM867" s="1"/>
      <c r="AN867" s="1"/>
      <c r="AO867" s="1"/>
      <c r="AP867" s="1"/>
      <c r="AQ867" s="1"/>
      <c r="AR867" s="1"/>
      <c r="AS867" s="1">
        <v>1</v>
      </c>
      <c r="AT867" s="1">
        <v>1</v>
      </c>
      <c r="AU867" s="1">
        <v>0</v>
      </c>
      <c r="AV867" s="1">
        <v>1</v>
      </c>
      <c r="AW867" s="1">
        <v>0</v>
      </c>
      <c r="AX867" s="1">
        <v>0</v>
      </c>
      <c r="AY867" s="1"/>
      <c r="AZ867" s="1"/>
      <c r="BA867" s="1"/>
      <c r="BB867" s="1">
        <v>-1</v>
      </c>
      <c r="BC867" s="1">
        <v>0</v>
      </c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>
        <v>0</v>
      </c>
      <c r="CT867" s="1" t="s">
        <v>4584</v>
      </c>
      <c r="CU867" s="1"/>
      <c r="CV867" s="1" t="s">
        <v>4585</v>
      </c>
      <c r="CW867" s="1"/>
      <c r="CX867" s="1" t="s">
        <v>4580</v>
      </c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>
        <v>407713</v>
      </c>
      <c r="DU867" s="1"/>
      <c r="DV867" s="1" t="s">
        <v>4111</v>
      </c>
      <c r="DW867" s="1" t="s">
        <v>2190</v>
      </c>
      <c r="DX867" s="1">
        <v>4</v>
      </c>
      <c r="DY867" s="1"/>
      <c r="DZ867" s="1">
        <v>1</v>
      </c>
      <c r="EA867" s="1">
        <v>1</v>
      </c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 t="s">
        <v>208</v>
      </c>
      <c r="EP867" s="1" t="s">
        <v>209</v>
      </c>
      <c r="EQ867" s="1" t="s">
        <v>209</v>
      </c>
      <c r="ER867" s="1" t="s">
        <v>209</v>
      </c>
      <c r="ES867" s="1" t="s">
        <v>209</v>
      </c>
      <c r="ET867" s="1">
        <v>2</v>
      </c>
      <c r="EU867" s="1"/>
      <c r="EV867" s="1"/>
      <c r="EW867" s="1"/>
      <c r="EX867" s="1">
        <v>0</v>
      </c>
      <c r="EY867" s="1">
        <v>0</v>
      </c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 t="s">
        <v>222</v>
      </c>
      <c r="GK867" s="1" t="s">
        <v>201</v>
      </c>
      <c r="GL867" s="1">
        <v>999999999</v>
      </c>
      <c r="GM867" s="1"/>
      <c r="GN867" s="1"/>
      <c r="GO867" s="1"/>
      <c r="GP867" s="1">
        <v>1</v>
      </c>
      <c r="GQ867" s="1"/>
    </row>
    <row r="868" spans="1:199" ht="28" customHeight="1">
      <c r="A868" s="1" t="s">
        <v>4586</v>
      </c>
      <c r="B868" s="1" t="s">
        <v>4587</v>
      </c>
      <c r="C868" s="1" t="s">
        <v>4586</v>
      </c>
      <c r="D868" s="1" t="s">
        <v>201</v>
      </c>
      <c r="E868" s="1" t="s">
        <v>4587</v>
      </c>
      <c r="F868" s="1"/>
      <c r="G868" s="1">
        <v>17325</v>
      </c>
      <c r="H868" s="1"/>
      <c r="I868" s="1">
        <v>0</v>
      </c>
      <c r="J868" s="1">
        <v>1</v>
      </c>
      <c r="K868" s="1"/>
      <c r="L868" s="1"/>
      <c r="M868" s="1"/>
      <c r="N868" s="1"/>
      <c r="O868" s="1"/>
      <c r="P868" s="1" t="s">
        <v>4588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 t="s">
        <v>4589</v>
      </c>
      <c r="AJ868" s="1"/>
      <c r="AK868" s="1"/>
      <c r="AL868" s="1"/>
      <c r="AM868" s="1"/>
      <c r="AN868" s="1"/>
      <c r="AO868" s="1"/>
      <c r="AP868" s="1"/>
      <c r="AQ868" s="1"/>
      <c r="AR868" s="1"/>
      <c r="AS868" s="1">
        <v>1</v>
      </c>
      <c r="AT868" s="1">
        <v>1</v>
      </c>
      <c r="AU868" s="1">
        <v>0</v>
      </c>
      <c r="AV868" s="1">
        <v>1</v>
      </c>
      <c r="AW868" s="1">
        <v>0</v>
      </c>
      <c r="AX868" s="1">
        <v>0</v>
      </c>
      <c r="AY868" s="1"/>
      <c r="AZ868" s="1"/>
      <c r="BA868" s="1"/>
      <c r="BB868" s="1">
        <v>-1</v>
      </c>
      <c r="BC868" s="1">
        <v>0</v>
      </c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>
        <v>0</v>
      </c>
      <c r="CT868" s="1" t="s">
        <v>4590</v>
      </c>
      <c r="CU868" s="1"/>
      <c r="CV868" s="1" t="s">
        <v>4591</v>
      </c>
      <c r="CW868" s="1"/>
      <c r="CX868" s="1" t="s">
        <v>4586</v>
      </c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>
        <v>407713</v>
      </c>
      <c r="DU868" s="1"/>
      <c r="DV868" s="1" t="s">
        <v>4111</v>
      </c>
      <c r="DW868" s="1" t="s">
        <v>2190</v>
      </c>
      <c r="DX868" s="1">
        <v>4</v>
      </c>
      <c r="DY868" s="1"/>
      <c r="DZ868" s="1">
        <v>1</v>
      </c>
      <c r="EA868" s="1">
        <v>1</v>
      </c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 t="s">
        <v>208</v>
      </c>
      <c r="EP868" s="1" t="s">
        <v>209</v>
      </c>
      <c r="EQ868" s="1" t="s">
        <v>209</v>
      </c>
      <c r="ER868" s="1" t="s">
        <v>209</v>
      </c>
      <c r="ES868" s="1" t="s">
        <v>209</v>
      </c>
      <c r="ET868" s="1">
        <v>2</v>
      </c>
      <c r="EU868" s="1"/>
      <c r="EV868" s="1"/>
      <c r="EW868" s="1"/>
      <c r="EX868" s="1">
        <v>0</v>
      </c>
      <c r="EY868" s="1">
        <v>0</v>
      </c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 t="s">
        <v>222</v>
      </c>
      <c r="GK868" s="1" t="s">
        <v>201</v>
      </c>
      <c r="GL868" s="1">
        <v>999999999</v>
      </c>
      <c r="GM868" s="1"/>
      <c r="GN868" s="1"/>
      <c r="GO868" s="1"/>
      <c r="GP868" s="1">
        <v>1</v>
      </c>
      <c r="GQ868" s="1"/>
    </row>
    <row r="869" spans="1:199" ht="28" customHeight="1">
      <c r="A869" s="1" t="s">
        <v>4592</v>
      </c>
      <c r="B869" s="1" t="s">
        <v>4593</v>
      </c>
      <c r="C869" s="1" t="s">
        <v>4592</v>
      </c>
      <c r="D869" s="1" t="s">
        <v>201</v>
      </c>
      <c r="E869" s="1" t="s">
        <v>4593</v>
      </c>
      <c r="F869" s="1"/>
      <c r="G869" s="1">
        <v>19425</v>
      </c>
      <c r="H869" s="1"/>
      <c r="I869" s="1">
        <v>0</v>
      </c>
      <c r="J869" s="1">
        <v>1</v>
      </c>
      <c r="K869" s="1"/>
      <c r="L869" s="1"/>
      <c r="M869" s="1"/>
      <c r="N869" s="1"/>
      <c r="O869" s="1"/>
      <c r="P869" s="1" t="s">
        <v>4594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 t="s">
        <v>4595</v>
      </c>
      <c r="AJ869" s="1"/>
      <c r="AK869" s="1"/>
      <c r="AL869" s="1"/>
      <c r="AM869" s="1"/>
      <c r="AN869" s="1"/>
      <c r="AO869" s="1"/>
      <c r="AP869" s="1"/>
      <c r="AQ869" s="1"/>
      <c r="AR869" s="1"/>
      <c r="AS869" s="1">
        <v>1</v>
      </c>
      <c r="AT869" s="1">
        <v>1</v>
      </c>
      <c r="AU869" s="1">
        <v>0</v>
      </c>
      <c r="AV869" s="1">
        <v>1</v>
      </c>
      <c r="AW869" s="1">
        <v>0</v>
      </c>
      <c r="AX869" s="1">
        <v>0</v>
      </c>
      <c r="AY869" s="1"/>
      <c r="AZ869" s="1"/>
      <c r="BA869" s="1"/>
      <c r="BB869" s="1">
        <v>-1</v>
      </c>
      <c r="BC869" s="1">
        <v>0</v>
      </c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>
        <v>0</v>
      </c>
      <c r="CT869" s="1" t="s">
        <v>4596</v>
      </c>
      <c r="CU869" s="1"/>
      <c r="CV869" s="1" t="s">
        <v>4597</v>
      </c>
      <c r="CW869" s="1"/>
      <c r="CX869" s="1" t="s">
        <v>4592</v>
      </c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>
        <v>407713</v>
      </c>
      <c r="DU869" s="1"/>
      <c r="DV869" s="1" t="s">
        <v>4111</v>
      </c>
      <c r="DW869" s="1" t="s">
        <v>2190</v>
      </c>
      <c r="DX869" s="1">
        <v>4</v>
      </c>
      <c r="DY869" s="1"/>
      <c r="DZ869" s="1">
        <v>1</v>
      </c>
      <c r="EA869" s="1">
        <v>1</v>
      </c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 t="s">
        <v>208</v>
      </c>
      <c r="EP869" s="1" t="s">
        <v>209</v>
      </c>
      <c r="EQ869" s="1" t="s">
        <v>209</v>
      </c>
      <c r="ER869" s="1" t="s">
        <v>209</v>
      </c>
      <c r="ES869" s="1" t="s">
        <v>209</v>
      </c>
      <c r="ET869" s="1">
        <v>2</v>
      </c>
      <c r="EU869" s="1"/>
      <c r="EV869" s="1"/>
      <c r="EW869" s="1"/>
      <c r="EX869" s="1">
        <v>0</v>
      </c>
      <c r="EY869" s="1">
        <v>0</v>
      </c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 t="s">
        <v>222</v>
      </c>
      <c r="GK869" s="1" t="s">
        <v>201</v>
      </c>
      <c r="GL869" s="1">
        <v>999999999</v>
      </c>
      <c r="GM869" s="1"/>
      <c r="GN869" s="1"/>
      <c r="GO869" s="1"/>
      <c r="GP869" s="1">
        <v>1</v>
      </c>
      <c r="GQ869" s="1"/>
    </row>
    <row r="870" spans="1:199" ht="28" customHeight="1">
      <c r="A870" s="1" t="s">
        <v>4598</v>
      </c>
      <c r="B870" s="1" t="s">
        <v>4599</v>
      </c>
      <c r="C870" s="1" t="s">
        <v>4598</v>
      </c>
      <c r="D870" s="1" t="s">
        <v>201</v>
      </c>
      <c r="E870" s="1" t="s">
        <v>4599</v>
      </c>
      <c r="F870" s="1"/>
      <c r="G870" s="1">
        <v>16800</v>
      </c>
      <c r="H870" s="1"/>
      <c r="I870" s="1">
        <v>0</v>
      </c>
      <c r="J870" s="1">
        <v>1</v>
      </c>
      <c r="K870" s="1"/>
      <c r="L870" s="1"/>
      <c r="M870" s="1"/>
      <c r="N870" s="1"/>
      <c r="O870" s="1"/>
      <c r="P870" s="1" t="s">
        <v>4600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 t="s">
        <v>4601</v>
      </c>
      <c r="AJ870" s="1"/>
      <c r="AK870" s="1"/>
      <c r="AL870" s="1"/>
      <c r="AM870" s="1"/>
      <c r="AN870" s="1"/>
      <c r="AO870" s="1"/>
      <c r="AP870" s="1"/>
      <c r="AQ870" s="1"/>
      <c r="AR870" s="1"/>
      <c r="AS870" s="1">
        <v>1</v>
      </c>
      <c r="AT870" s="1">
        <v>1</v>
      </c>
      <c r="AU870" s="1">
        <v>0</v>
      </c>
      <c r="AV870" s="1">
        <v>1</v>
      </c>
      <c r="AW870" s="1">
        <v>0</v>
      </c>
      <c r="AX870" s="1">
        <v>0</v>
      </c>
      <c r="AY870" s="1"/>
      <c r="AZ870" s="1"/>
      <c r="BA870" s="1"/>
      <c r="BB870" s="1">
        <v>-1</v>
      </c>
      <c r="BC870" s="1">
        <v>0</v>
      </c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>
        <v>0</v>
      </c>
      <c r="CT870" s="1" t="s">
        <v>4602</v>
      </c>
      <c r="CU870" s="1"/>
      <c r="CV870" s="1" t="s">
        <v>4603</v>
      </c>
      <c r="CW870" s="1"/>
      <c r="CX870" s="1" t="s">
        <v>4598</v>
      </c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>
        <v>407713</v>
      </c>
      <c r="DU870" s="1"/>
      <c r="DV870" s="1" t="s">
        <v>4111</v>
      </c>
      <c r="DW870" s="1" t="s">
        <v>2190</v>
      </c>
      <c r="DX870" s="1">
        <v>4</v>
      </c>
      <c r="DY870" s="1"/>
      <c r="DZ870" s="1">
        <v>1</v>
      </c>
      <c r="EA870" s="1">
        <v>1</v>
      </c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 t="s">
        <v>208</v>
      </c>
      <c r="EP870" s="1" t="s">
        <v>209</v>
      </c>
      <c r="EQ870" s="1" t="s">
        <v>209</v>
      </c>
      <c r="ER870" s="1" t="s">
        <v>209</v>
      </c>
      <c r="ES870" s="1" t="s">
        <v>209</v>
      </c>
      <c r="ET870" s="1">
        <v>2</v>
      </c>
      <c r="EU870" s="1"/>
      <c r="EV870" s="1"/>
      <c r="EW870" s="1"/>
      <c r="EX870" s="1">
        <v>0</v>
      </c>
      <c r="EY870" s="1">
        <v>0</v>
      </c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 t="s">
        <v>222</v>
      </c>
      <c r="GK870" s="1" t="s">
        <v>201</v>
      </c>
      <c r="GL870" s="1">
        <v>999999999</v>
      </c>
      <c r="GM870" s="1"/>
      <c r="GN870" s="1"/>
      <c r="GO870" s="1"/>
      <c r="GP870" s="1">
        <v>1</v>
      </c>
      <c r="GQ870" s="1"/>
    </row>
    <row r="871" spans="1:199" ht="28" customHeight="1">
      <c r="A871" s="1" t="s">
        <v>4604</v>
      </c>
      <c r="B871" s="1" t="s">
        <v>4605</v>
      </c>
      <c r="C871" s="1" t="s">
        <v>4604</v>
      </c>
      <c r="D871" s="1" t="s">
        <v>201</v>
      </c>
      <c r="E871" s="1" t="s">
        <v>4605</v>
      </c>
      <c r="F871" s="1"/>
      <c r="G871" s="1">
        <v>7140</v>
      </c>
      <c r="H871" s="1"/>
      <c r="I871" s="1">
        <v>0</v>
      </c>
      <c r="J871" s="1">
        <v>1</v>
      </c>
      <c r="K871" s="1"/>
      <c r="L871" s="1"/>
      <c r="M871" s="1"/>
      <c r="N871" s="1"/>
      <c r="O871" s="1"/>
      <c r="P871" s="1" t="s">
        <v>4606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 t="s">
        <v>4607</v>
      </c>
      <c r="AJ871" s="1"/>
      <c r="AK871" s="1"/>
      <c r="AL871" s="1"/>
      <c r="AM871" s="1"/>
      <c r="AN871" s="1"/>
      <c r="AO871" s="1"/>
      <c r="AP871" s="1"/>
      <c r="AQ871" s="1"/>
      <c r="AR871" s="1"/>
      <c r="AS871" s="1">
        <v>1</v>
      </c>
      <c r="AT871" s="1">
        <v>1</v>
      </c>
      <c r="AU871" s="1">
        <v>0</v>
      </c>
      <c r="AV871" s="1">
        <v>1</v>
      </c>
      <c r="AW871" s="1">
        <v>0</v>
      </c>
      <c r="AX871" s="1">
        <v>0</v>
      </c>
      <c r="AY871" s="1"/>
      <c r="AZ871" s="1"/>
      <c r="BA871" s="1"/>
      <c r="BB871" s="1">
        <v>-1</v>
      </c>
      <c r="BC871" s="1">
        <v>0</v>
      </c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>
        <v>0</v>
      </c>
      <c r="CT871" s="1" t="s">
        <v>4608</v>
      </c>
      <c r="CU871" s="1"/>
      <c r="CV871" s="1" t="s">
        <v>4609</v>
      </c>
      <c r="CW871" s="1"/>
      <c r="CX871" s="1" t="s">
        <v>4604</v>
      </c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>
        <v>407713</v>
      </c>
      <c r="DU871" s="1"/>
      <c r="DV871" s="1" t="s">
        <v>4111</v>
      </c>
      <c r="DW871" s="1" t="s">
        <v>2190</v>
      </c>
      <c r="DX871" s="1">
        <v>4</v>
      </c>
      <c r="DY871" s="1"/>
      <c r="DZ871" s="1">
        <v>1</v>
      </c>
      <c r="EA871" s="1">
        <v>1</v>
      </c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 t="s">
        <v>208</v>
      </c>
      <c r="EP871" s="1" t="s">
        <v>209</v>
      </c>
      <c r="EQ871" s="1" t="s">
        <v>209</v>
      </c>
      <c r="ER871" s="1" t="s">
        <v>209</v>
      </c>
      <c r="ES871" s="1" t="s">
        <v>209</v>
      </c>
      <c r="ET871" s="1">
        <v>2</v>
      </c>
      <c r="EU871" s="1"/>
      <c r="EV871" s="1"/>
      <c r="EW871" s="1"/>
      <c r="EX871" s="1">
        <v>0</v>
      </c>
      <c r="EY871" s="1">
        <v>0</v>
      </c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 t="s">
        <v>222</v>
      </c>
      <c r="GK871" s="1" t="s">
        <v>201</v>
      </c>
      <c r="GL871" s="1">
        <v>999999999</v>
      </c>
      <c r="GM871" s="1"/>
      <c r="GN871" s="1"/>
      <c r="GO871" s="1"/>
      <c r="GP871" s="1">
        <v>1</v>
      </c>
      <c r="GQ871" s="1"/>
    </row>
    <row r="872" spans="1:199" ht="28" customHeight="1">
      <c r="A872" s="1" t="s">
        <v>4610</v>
      </c>
      <c r="B872" s="1" t="s">
        <v>4611</v>
      </c>
      <c r="C872" s="1" t="s">
        <v>4610</v>
      </c>
      <c r="D872" s="1" t="s">
        <v>201</v>
      </c>
      <c r="E872" s="1" t="s">
        <v>4611</v>
      </c>
      <c r="F872" s="1"/>
      <c r="G872" s="1">
        <v>8177</v>
      </c>
      <c r="H872" s="1"/>
      <c r="I872" s="1">
        <v>0</v>
      </c>
      <c r="J872" s="1">
        <v>1</v>
      </c>
      <c r="K872" s="1"/>
      <c r="L872" s="1"/>
      <c r="M872" s="1"/>
      <c r="N872" s="1"/>
      <c r="O872" s="1"/>
      <c r="P872" s="1" t="s">
        <v>4612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 t="s">
        <v>4613</v>
      </c>
      <c r="AJ872" s="1"/>
      <c r="AK872" s="1"/>
      <c r="AL872" s="1"/>
      <c r="AM872" s="1"/>
      <c r="AN872" s="1"/>
      <c r="AO872" s="1"/>
      <c r="AP872" s="1"/>
      <c r="AQ872" s="1"/>
      <c r="AR872" s="1"/>
      <c r="AS872" s="1">
        <v>1</v>
      </c>
      <c r="AT872" s="1">
        <v>1</v>
      </c>
      <c r="AU872" s="1">
        <v>0</v>
      </c>
      <c r="AV872" s="1">
        <v>1</v>
      </c>
      <c r="AW872" s="1">
        <v>0</v>
      </c>
      <c r="AX872" s="1">
        <v>0</v>
      </c>
      <c r="AY872" s="1"/>
      <c r="AZ872" s="1"/>
      <c r="BA872" s="1"/>
      <c r="BB872" s="1">
        <v>-1</v>
      </c>
      <c r="BC872" s="1">
        <v>0</v>
      </c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>
        <v>0</v>
      </c>
      <c r="CT872" s="1" t="s">
        <v>4614</v>
      </c>
      <c r="CU872" s="1"/>
      <c r="CV872" s="1" t="s">
        <v>4615</v>
      </c>
      <c r="CW872" s="1"/>
      <c r="CX872" s="1" t="s">
        <v>4610</v>
      </c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>
        <v>407713</v>
      </c>
      <c r="DU872" s="1"/>
      <c r="DV872" s="1" t="s">
        <v>4111</v>
      </c>
      <c r="DW872" s="1" t="s">
        <v>2190</v>
      </c>
      <c r="DX872" s="1">
        <v>4</v>
      </c>
      <c r="DY872" s="1"/>
      <c r="DZ872" s="1">
        <v>1</v>
      </c>
      <c r="EA872" s="1">
        <v>1</v>
      </c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 t="s">
        <v>208</v>
      </c>
      <c r="EP872" s="1" t="s">
        <v>209</v>
      </c>
      <c r="EQ872" s="1" t="s">
        <v>209</v>
      </c>
      <c r="ER872" s="1" t="s">
        <v>209</v>
      </c>
      <c r="ES872" s="1" t="s">
        <v>209</v>
      </c>
      <c r="ET872" s="1">
        <v>2</v>
      </c>
      <c r="EU872" s="1"/>
      <c r="EV872" s="1"/>
      <c r="EW872" s="1"/>
      <c r="EX872" s="1">
        <v>0</v>
      </c>
      <c r="EY872" s="1">
        <v>0</v>
      </c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 t="s">
        <v>222</v>
      </c>
      <c r="GK872" s="1" t="s">
        <v>201</v>
      </c>
      <c r="GL872" s="1">
        <v>999999999</v>
      </c>
      <c r="GM872" s="1"/>
      <c r="GN872" s="1"/>
      <c r="GO872" s="1"/>
      <c r="GP872" s="1">
        <v>1</v>
      </c>
      <c r="GQ872" s="1"/>
    </row>
    <row r="873" spans="1:199" ht="28" customHeight="1">
      <c r="A873" s="1" t="s">
        <v>4616</v>
      </c>
      <c r="B873" s="1" t="s">
        <v>4617</v>
      </c>
      <c r="C873" s="1" t="s">
        <v>4616</v>
      </c>
      <c r="D873" s="1" t="s">
        <v>201</v>
      </c>
      <c r="E873" s="1" t="s">
        <v>4617</v>
      </c>
      <c r="F873" s="1"/>
      <c r="G873" s="1">
        <v>8190</v>
      </c>
      <c r="H873" s="1"/>
      <c r="I873" s="1">
        <v>0</v>
      </c>
      <c r="J873" s="1">
        <v>1</v>
      </c>
      <c r="K873" s="1"/>
      <c r="L873" s="1"/>
      <c r="M873" s="1"/>
      <c r="N873" s="1"/>
      <c r="O873" s="1"/>
      <c r="P873" s="1" t="s">
        <v>4618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 t="s">
        <v>4619</v>
      </c>
      <c r="AJ873" s="1"/>
      <c r="AK873" s="1"/>
      <c r="AL873" s="1"/>
      <c r="AM873" s="1"/>
      <c r="AN873" s="1"/>
      <c r="AO873" s="1"/>
      <c r="AP873" s="1"/>
      <c r="AQ873" s="1"/>
      <c r="AR873" s="1"/>
      <c r="AS873" s="1">
        <v>1</v>
      </c>
      <c r="AT873" s="1">
        <v>1</v>
      </c>
      <c r="AU873" s="1">
        <v>0</v>
      </c>
      <c r="AV873" s="1">
        <v>1</v>
      </c>
      <c r="AW873" s="1">
        <v>0</v>
      </c>
      <c r="AX873" s="1">
        <v>0</v>
      </c>
      <c r="AY873" s="1"/>
      <c r="AZ873" s="1"/>
      <c r="BA873" s="1"/>
      <c r="BB873" s="1">
        <v>-1</v>
      </c>
      <c r="BC873" s="1">
        <v>0</v>
      </c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>
        <v>0</v>
      </c>
      <c r="CT873" s="1" t="s">
        <v>4620</v>
      </c>
      <c r="CU873" s="1"/>
      <c r="CV873" s="1" t="s">
        <v>4621</v>
      </c>
      <c r="CW873" s="1"/>
      <c r="CX873" s="1" t="s">
        <v>4616</v>
      </c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>
        <v>407713</v>
      </c>
      <c r="DU873" s="1"/>
      <c r="DV873" s="1" t="s">
        <v>4111</v>
      </c>
      <c r="DW873" s="1" t="s">
        <v>2190</v>
      </c>
      <c r="DX873" s="1">
        <v>4</v>
      </c>
      <c r="DY873" s="1"/>
      <c r="DZ873" s="1">
        <v>1</v>
      </c>
      <c r="EA873" s="1">
        <v>1</v>
      </c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 t="s">
        <v>208</v>
      </c>
      <c r="EP873" s="1" t="s">
        <v>209</v>
      </c>
      <c r="EQ873" s="1" t="s">
        <v>209</v>
      </c>
      <c r="ER873" s="1" t="s">
        <v>209</v>
      </c>
      <c r="ES873" s="1" t="s">
        <v>209</v>
      </c>
      <c r="ET873" s="1">
        <v>2</v>
      </c>
      <c r="EU873" s="1"/>
      <c r="EV873" s="1"/>
      <c r="EW873" s="1"/>
      <c r="EX873" s="1">
        <v>0</v>
      </c>
      <c r="EY873" s="1">
        <v>0</v>
      </c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 t="s">
        <v>222</v>
      </c>
      <c r="GK873" s="1" t="s">
        <v>201</v>
      </c>
      <c r="GL873" s="1">
        <v>999999999</v>
      </c>
      <c r="GM873" s="1"/>
      <c r="GN873" s="1"/>
      <c r="GO873" s="1"/>
      <c r="GP873" s="1">
        <v>1</v>
      </c>
      <c r="GQ873" s="1"/>
    </row>
    <row r="874" spans="1:199" ht="28" customHeight="1">
      <c r="A874" s="1" t="s">
        <v>4622</v>
      </c>
      <c r="B874" s="1" t="s">
        <v>4623</v>
      </c>
      <c r="C874" s="1" t="s">
        <v>4622</v>
      </c>
      <c r="D874" s="1" t="s">
        <v>201</v>
      </c>
      <c r="E874" s="1" t="s">
        <v>4623</v>
      </c>
      <c r="F874" s="1"/>
      <c r="G874" s="1">
        <v>9167</v>
      </c>
      <c r="H874" s="1"/>
      <c r="I874" s="1">
        <v>0</v>
      </c>
      <c r="J874" s="1">
        <v>1</v>
      </c>
      <c r="K874" s="1"/>
      <c r="L874" s="1"/>
      <c r="M874" s="1"/>
      <c r="N874" s="1"/>
      <c r="O874" s="1"/>
      <c r="P874" s="1" t="s">
        <v>4624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 t="s">
        <v>4625</v>
      </c>
      <c r="AJ874" s="1"/>
      <c r="AK874" s="1"/>
      <c r="AL874" s="1"/>
      <c r="AM874" s="1"/>
      <c r="AN874" s="1"/>
      <c r="AO874" s="1"/>
      <c r="AP874" s="1"/>
      <c r="AQ874" s="1"/>
      <c r="AR874" s="1"/>
      <c r="AS874" s="1">
        <v>1</v>
      </c>
      <c r="AT874" s="1">
        <v>1</v>
      </c>
      <c r="AU874" s="1">
        <v>0</v>
      </c>
      <c r="AV874" s="1">
        <v>1</v>
      </c>
      <c r="AW874" s="1">
        <v>0</v>
      </c>
      <c r="AX874" s="1">
        <v>0</v>
      </c>
      <c r="AY874" s="1"/>
      <c r="AZ874" s="1"/>
      <c r="BA874" s="1"/>
      <c r="BB874" s="1">
        <v>-1</v>
      </c>
      <c r="BC874" s="1">
        <v>0</v>
      </c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>
        <v>0</v>
      </c>
      <c r="CT874" s="1" t="s">
        <v>4626</v>
      </c>
      <c r="CU874" s="1"/>
      <c r="CV874" s="1" t="s">
        <v>4627</v>
      </c>
      <c r="CW874" s="1"/>
      <c r="CX874" s="1" t="s">
        <v>4622</v>
      </c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>
        <v>407713</v>
      </c>
      <c r="DU874" s="1"/>
      <c r="DV874" s="1" t="s">
        <v>4111</v>
      </c>
      <c r="DW874" s="1" t="s">
        <v>2190</v>
      </c>
      <c r="DX874" s="1">
        <v>4</v>
      </c>
      <c r="DY874" s="1"/>
      <c r="DZ874" s="1">
        <v>1</v>
      </c>
      <c r="EA874" s="1">
        <v>1</v>
      </c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 t="s">
        <v>208</v>
      </c>
      <c r="EP874" s="1" t="s">
        <v>209</v>
      </c>
      <c r="EQ874" s="1" t="s">
        <v>209</v>
      </c>
      <c r="ER874" s="1" t="s">
        <v>209</v>
      </c>
      <c r="ES874" s="1" t="s">
        <v>209</v>
      </c>
      <c r="ET874" s="1">
        <v>2</v>
      </c>
      <c r="EU874" s="1"/>
      <c r="EV874" s="1"/>
      <c r="EW874" s="1"/>
      <c r="EX874" s="1">
        <v>0</v>
      </c>
      <c r="EY874" s="1">
        <v>0</v>
      </c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 t="s">
        <v>222</v>
      </c>
      <c r="GK874" s="1" t="s">
        <v>201</v>
      </c>
      <c r="GL874" s="1">
        <v>999999999</v>
      </c>
      <c r="GM874" s="1"/>
      <c r="GN874" s="1"/>
      <c r="GO874" s="1"/>
      <c r="GP874" s="1">
        <v>1</v>
      </c>
      <c r="GQ874" s="1"/>
    </row>
    <row r="875" spans="1:199" ht="28" customHeight="1">
      <c r="A875" s="1" t="s">
        <v>4628</v>
      </c>
      <c r="B875" s="1" t="s">
        <v>4629</v>
      </c>
      <c r="C875" s="1" t="s">
        <v>4628</v>
      </c>
      <c r="D875" s="1" t="s">
        <v>201</v>
      </c>
      <c r="E875" s="1" t="s">
        <v>4629</v>
      </c>
      <c r="F875" s="1"/>
      <c r="G875" s="1">
        <v>26145</v>
      </c>
      <c r="H875" s="1"/>
      <c r="I875" s="1">
        <v>0</v>
      </c>
      <c r="J875" s="1">
        <v>1</v>
      </c>
      <c r="K875" s="1"/>
      <c r="L875" s="1"/>
      <c r="M875" s="1"/>
      <c r="N875" s="1"/>
      <c r="O875" s="1"/>
      <c r="P875" s="1" t="s">
        <v>4630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 t="s">
        <v>4631</v>
      </c>
      <c r="AJ875" s="1"/>
      <c r="AK875" s="1"/>
      <c r="AL875" s="1"/>
      <c r="AM875" s="1"/>
      <c r="AN875" s="1"/>
      <c r="AO875" s="1"/>
      <c r="AP875" s="1"/>
      <c r="AQ875" s="1"/>
      <c r="AR875" s="1"/>
      <c r="AS875" s="1">
        <v>1</v>
      </c>
      <c r="AT875" s="1">
        <v>1</v>
      </c>
      <c r="AU875" s="1">
        <v>0</v>
      </c>
      <c r="AV875" s="1">
        <v>1</v>
      </c>
      <c r="AW875" s="1">
        <v>0</v>
      </c>
      <c r="AX875" s="1">
        <v>0</v>
      </c>
      <c r="AY875" s="1"/>
      <c r="AZ875" s="1"/>
      <c r="BA875" s="1"/>
      <c r="BB875" s="1">
        <v>-1</v>
      </c>
      <c r="BC875" s="1">
        <v>0</v>
      </c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>
        <v>0</v>
      </c>
      <c r="CT875" s="1" t="s">
        <v>4632</v>
      </c>
      <c r="CU875" s="1"/>
      <c r="CV875" s="1" t="s">
        <v>4633</v>
      </c>
      <c r="CW875" s="1"/>
      <c r="CX875" s="1" t="s">
        <v>4628</v>
      </c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>
        <v>563161</v>
      </c>
      <c r="DU875" s="1"/>
      <c r="DV875" s="1" t="s">
        <v>1319</v>
      </c>
      <c r="DW875" s="1" t="s">
        <v>1320</v>
      </c>
      <c r="DX875" s="1">
        <v>4</v>
      </c>
      <c r="DY875" s="1"/>
      <c r="DZ875" s="1">
        <v>1</v>
      </c>
      <c r="EA875" s="1">
        <v>1</v>
      </c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 t="s">
        <v>208</v>
      </c>
      <c r="EP875" s="1" t="s">
        <v>209</v>
      </c>
      <c r="EQ875" s="1" t="s">
        <v>209</v>
      </c>
      <c r="ER875" s="1" t="s">
        <v>209</v>
      </c>
      <c r="ES875" s="1" t="s">
        <v>209</v>
      </c>
      <c r="ET875" s="1">
        <v>2</v>
      </c>
      <c r="EU875" s="1"/>
      <c r="EV875" s="1"/>
      <c r="EW875" s="1"/>
      <c r="EX875" s="1">
        <v>0</v>
      </c>
      <c r="EY875" s="1">
        <v>0</v>
      </c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 t="s">
        <v>222</v>
      </c>
      <c r="GK875" s="1" t="s">
        <v>201</v>
      </c>
      <c r="GL875" s="1">
        <v>999999999</v>
      </c>
      <c r="GM875" s="1"/>
      <c r="GN875" s="1"/>
      <c r="GO875" s="1"/>
      <c r="GP875" s="1">
        <v>1</v>
      </c>
      <c r="GQ875" s="1"/>
    </row>
    <row r="876" spans="1:199" ht="28" customHeight="1">
      <c r="A876" s="1" t="s">
        <v>4634</v>
      </c>
      <c r="B876" s="1" t="s">
        <v>4635</v>
      </c>
      <c r="C876" s="1" t="s">
        <v>4634</v>
      </c>
      <c r="D876" s="1" t="s">
        <v>201</v>
      </c>
      <c r="E876" s="1" t="s">
        <v>4635</v>
      </c>
      <c r="F876" s="1"/>
      <c r="G876" s="1">
        <v>1365</v>
      </c>
      <c r="H876" s="1"/>
      <c r="I876" s="1">
        <v>0</v>
      </c>
      <c r="J876" s="1">
        <v>1</v>
      </c>
      <c r="K876" s="1"/>
      <c r="L876" s="1"/>
      <c r="M876" s="1"/>
      <c r="N876" s="1"/>
      <c r="O876" s="1"/>
      <c r="P876" s="1" t="s">
        <v>4636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 t="s">
        <v>4637</v>
      </c>
      <c r="AJ876" s="1"/>
      <c r="AK876" s="1"/>
      <c r="AL876" s="1"/>
      <c r="AM876" s="1"/>
      <c r="AN876" s="1"/>
      <c r="AO876" s="1"/>
      <c r="AP876" s="1"/>
      <c r="AQ876" s="1"/>
      <c r="AR876" s="1"/>
      <c r="AS876" s="1">
        <v>1</v>
      </c>
      <c r="AT876" s="1">
        <v>1</v>
      </c>
      <c r="AU876" s="1">
        <v>0</v>
      </c>
      <c r="AV876" s="1">
        <v>1</v>
      </c>
      <c r="AW876" s="1">
        <v>0</v>
      </c>
      <c r="AX876" s="1">
        <v>0</v>
      </c>
      <c r="AY876" s="1"/>
      <c r="AZ876" s="1"/>
      <c r="BA876" s="1"/>
      <c r="BB876" s="1">
        <v>-1</v>
      </c>
      <c r="BC876" s="1">
        <v>0</v>
      </c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>
        <v>0</v>
      </c>
      <c r="CT876" s="1" t="s">
        <v>4638</v>
      </c>
      <c r="CU876" s="1"/>
      <c r="CV876" s="1" t="s">
        <v>4639</v>
      </c>
      <c r="CW876" s="1"/>
      <c r="CX876" s="1" t="s">
        <v>4634</v>
      </c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>
        <v>563161</v>
      </c>
      <c r="DU876" s="1"/>
      <c r="DV876" s="1" t="s">
        <v>4640</v>
      </c>
      <c r="DW876" s="1" t="s">
        <v>4641</v>
      </c>
      <c r="DX876" s="1">
        <v>4</v>
      </c>
      <c r="DY876" s="1"/>
      <c r="DZ876" s="1">
        <v>1</v>
      </c>
      <c r="EA876" s="1">
        <v>1</v>
      </c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 t="s">
        <v>208</v>
      </c>
      <c r="EP876" s="1" t="s">
        <v>209</v>
      </c>
      <c r="EQ876" s="1" t="s">
        <v>209</v>
      </c>
      <c r="ER876" s="1" t="s">
        <v>209</v>
      </c>
      <c r="ES876" s="1" t="s">
        <v>209</v>
      </c>
      <c r="ET876" s="1">
        <v>2</v>
      </c>
      <c r="EU876" s="1"/>
      <c r="EV876" s="1"/>
      <c r="EW876" s="1"/>
      <c r="EX876" s="1">
        <v>0</v>
      </c>
      <c r="EY876" s="1">
        <v>0</v>
      </c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 t="s">
        <v>222</v>
      </c>
      <c r="GK876" s="1" t="s">
        <v>201</v>
      </c>
      <c r="GL876" s="1">
        <v>999999999</v>
      </c>
      <c r="GM876" s="1"/>
      <c r="GN876" s="1"/>
      <c r="GO876" s="1"/>
      <c r="GP876" s="1">
        <v>1</v>
      </c>
      <c r="GQ876" s="1"/>
    </row>
    <row r="877" spans="1:199" ht="28" customHeight="1">
      <c r="A877" s="1" t="s">
        <v>4660</v>
      </c>
      <c r="B877" s="1" t="s">
        <v>4661</v>
      </c>
      <c r="C877" s="1" t="s">
        <v>4660</v>
      </c>
      <c r="D877" s="1" t="s">
        <v>201</v>
      </c>
      <c r="E877" s="1" t="s">
        <v>4661</v>
      </c>
      <c r="F877" s="1"/>
      <c r="G877" s="1">
        <v>107813</v>
      </c>
      <c r="H877" s="1"/>
      <c r="I877" s="1">
        <v>0</v>
      </c>
      <c r="J877" s="1">
        <v>1</v>
      </c>
      <c r="K877" s="1"/>
      <c r="L877" s="1"/>
      <c r="M877" s="1"/>
      <c r="N877" s="1"/>
      <c r="O877" s="1"/>
      <c r="P877" s="1" t="s">
        <v>4662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 t="s">
        <v>4663</v>
      </c>
      <c r="AJ877" s="1"/>
      <c r="AK877" s="1"/>
      <c r="AL877" s="1"/>
      <c r="AM877" s="1"/>
      <c r="AN877" s="1"/>
      <c r="AO877" s="1"/>
      <c r="AP877" s="1"/>
      <c r="AQ877" s="1"/>
      <c r="AR877" s="1"/>
      <c r="AS877" s="1">
        <v>1</v>
      </c>
      <c r="AT877" s="1">
        <v>1</v>
      </c>
      <c r="AU877" s="1">
        <v>0</v>
      </c>
      <c r="AV877" s="1">
        <v>1</v>
      </c>
      <c r="AW877" s="1">
        <v>0</v>
      </c>
      <c r="AX877" s="1">
        <v>0</v>
      </c>
      <c r="AY877" s="1"/>
      <c r="AZ877" s="1"/>
      <c r="BA877" s="1"/>
      <c r="BB877" s="1">
        <v>-1</v>
      </c>
      <c r="BC877" s="1">
        <v>0</v>
      </c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>
        <v>0</v>
      </c>
      <c r="CT877" s="1" t="s">
        <v>4664</v>
      </c>
      <c r="CU877" s="1"/>
      <c r="CV877" s="1" t="s">
        <v>4665</v>
      </c>
      <c r="CW877" s="1"/>
      <c r="CX877" s="1" t="s">
        <v>4660</v>
      </c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>
        <v>407713</v>
      </c>
      <c r="DU877" s="1"/>
      <c r="DV877" s="1" t="s">
        <v>561</v>
      </c>
      <c r="DW877" s="1" t="s">
        <v>3640</v>
      </c>
      <c r="DX877" s="1">
        <v>2</v>
      </c>
      <c r="DY877" s="1"/>
      <c r="DZ877" s="1">
        <v>1</v>
      </c>
      <c r="EA877" s="1">
        <v>1</v>
      </c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 t="s">
        <v>208</v>
      </c>
      <c r="EP877" s="1" t="s">
        <v>209</v>
      </c>
      <c r="EQ877" s="1" t="s">
        <v>209</v>
      </c>
      <c r="ER877" s="1" t="s">
        <v>209</v>
      </c>
      <c r="ES877" s="1" t="s">
        <v>209</v>
      </c>
      <c r="ET877" s="1">
        <v>2</v>
      </c>
      <c r="EU877" s="1"/>
      <c r="EV877" s="1"/>
      <c r="EW877" s="1"/>
      <c r="EX877" s="1">
        <v>0</v>
      </c>
      <c r="EY877" s="1">
        <v>0</v>
      </c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 t="s">
        <v>3641</v>
      </c>
      <c r="GK877" s="1" t="s">
        <v>211</v>
      </c>
      <c r="GL877" s="1" t="s">
        <v>212</v>
      </c>
      <c r="GM877" s="1" t="s">
        <v>213</v>
      </c>
      <c r="GN877" s="1" t="s">
        <v>213</v>
      </c>
      <c r="GO877" s="1" t="s">
        <v>213</v>
      </c>
      <c r="GP877" s="1">
        <v>1</v>
      </c>
      <c r="GQ877" s="1"/>
    </row>
    <row r="878" spans="1:199" ht="28" customHeight="1">
      <c r="A878" s="1" t="s">
        <v>4666</v>
      </c>
      <c r="B878" s="1" t="s">
        <v>4667</v>
      </c>
      <c r="C878" s="1" t="s">
        <v>4666</v>
      </c>
      <c r="D878" s="1" t="s">
        <v>201</v>
      </c>
      <c r="E878" s="1" t="s">
        <v>4667</v>
      </c>
      <c r="F878" s="1"/>
      <c r="G878" s="1">
        <v>115000</v>
      </c>
      <c r="H878" s="1"/>
      <c r="I878" s="1">
        <v>0</v>
      </c>
      <c r="J878" s="1">
        <v>1</v>
      </c>
      <c r="K878" s="1"/>
      <c r="L878" s="1"/>
      <c r="M878" s="1"/>
      <c r="N878" s="1"/>
      <c r="O878" s="1"/>
      <c r="P878" s="1" t="s">
        <v>4668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 t="s">
        <v>4669</v>
      </c>
      <c r="AJ878" s="1"/>
      <c r="AK878" s="1"/>
      <c r="AL878" s="1"/>
      <c r="AM878" s="1"/>
      <c r="AN878" s="1"/>
      <c r="AO878" s="1"/>
      <c r="AP878" s="1"/>
      <c r="AQ878" s="1"/>
      <c r="AR878" s="1"/>
      <c r="AS878" s="1">
        <v>1</v>
      </c>
      <c r="AT878" s="1">
        <v>1</v>
      </c>
      <c r="AU878" s="1">
        <v>0</v>
      </c>
      <c r="AV878" s="1">
        <v>1</v>
      </c>
      <c r="AW878" s="1">
        <v>0</v>
      </c>
      <c r="AX878" s="1">
        <v>0</v>
      </c>
      <c r="AY878" s="1"/>
      <c r="AZ878" s="1"/>
      <c r="BA878" s="1"/>
      <c r="BB878" s="1">
        <v>-1</v>
      </c>
      <c r="BC878" s="1">
        <v>0</v>
      </c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>
        <v>0</v>
      </c>
      <c r="CT878" s="1" t="s">
        <v>4670</v>
      </c>
      <c r="CU878" s="1"/>
      <c r="CV878" s="1" t="s">
        <v>4671</v>
      </c>
      <c r="CW878" s="1"/>
      <c r="CX878" s="1" t="s">
        <v>4666</v>
      </c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>
        <v>407713</v>
      </c>
      <c r="DU878" s="1"/>
      <c r="DV878" s="1" t="s">
        <v>561</v>
      </c>
      <c r="DW878" s="1" t="s">
        <v>3640</v>
      </c>
      <c r="DX878" s="1">
        <v>2</v>
      </c>
      <c r="DY878" s="1"/>
      <c r="DZ878" s="1">
        <v>1</v>
      </c>
      <c r="EA878" s="1">
        <v>1</v>
      </c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 t="s">
        <v>208</v>
      </c>
      <c r="EP878" s="1" t="s">
        <v>209</v>
      </c>
      <c r="EQ878" s="1" t="s">
        <v>209</v>
      </c>
      <c r="ER878" s="1" t="s">
        <v>209</v>
      </c>
      <c r="ES878" s="1" t="s">
        <v>209</v>
      </c>
      <c r="ET878" s="1">
        <v>2</v>
      </c>
      <c r="EU878" s="1"/>
      <c r="EV878" s="1"/>
      <c r="EW878" s="1"/>
      <c r="EX878" s="1">
        <v>0</v>
      </c>
      <c r="EY878" s="1">
        <v>0</v>
      </c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 t="s">
        <v>3641</v>
      </c>
      <c r="GK878" s="1" t="s">
        <v>211</v>
      </c>
      <c r="GL878" s="1" t="s">
        <v>212</v>
      </c>
      <c r="GM878" s="1" t="s">
        <v>213</v>
      </c>
      <c r="GN878" s="1" t="s">
        <v>213</v>
      </c>
      <c r="GO878" s="1" t="s">
        <v>213</v>
      </c>
      <c r="GP878" s="1">
        <v>1</v>
      </c>
      <c r="GQ878" s="1"/>
    </row>
    <row r="879" spans="1:199" ht="28" customHeight="1">
      <c r="A879" s="1" t="s">
        <v>4642</v>
      </c>
      <c r="B879" s="1" t="s">
        <v>4643</v>
      </c>
      <c r="C879" s="1" t="s">
        <v>4642</v>
      </c>
      <c r="D879" s="1" t="s">
        <v>201</v>
      </c>
      <c r="E879" s="1" t="s">
        <v>4643</v>
      </c>
      <c r="F879" s="1"/>
      <c r="G879" s="1">
        <v>129374</v>
      </c>
      <c r="H879" s="1"/>
      <c r="I879" s="1">
        <v>0</v>
      </c>
      <c r="J879" s="1">
        <v>1</v>
      </c>
      <c r="K879" s="1"/>
      <c r="L879" s="1"/>
      <c r="M879" s="1"/>
      <c r="N879" s="1"/>
      <c r="O879" s="1"/>
      <c r="P879" s="1" t="s">
        <v>4644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 t="s">
        <v>4645</v>
      </c>
      <c r="AJ879" s="1"/>
      <c r="AK879" s="1"/>
      <c r="AL879" s="1"/>
      <c r="AM879" s="1"/>
      <c r="AN879" s="1"/>
      <c r="AO879" s="1"/>
      <c r="AP879" s="1"/>
      <c r="AQ879" s="1"/>
      <c r="AR879" s="1"/>
      <c r="AS879" s="1">
        <v>1</v>
      </c>
      <c r="AT879" s="1">
        <v>1</v>
      </c>
      <c r="AU879" s="1">
        <v>0</v>
      </c>
      <c r="AV879" s="1">
        <v>1</v>
      </c>
      <c r="AW879" s="1">
        <v>0</v>
      </c>
      <c r="AX879" s="1">
        <v>0</v>
      </c>
      <c r="AY879" s="1"/>
      <c r="AZ879" s="1"/>
      <c r="BA879" s="1"/>
      <c r="BB879" s="1">
        <v>-1</v>
      </c>
      <c r="BC879" s="1">
        <v>0</v>
      </c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>
        <v>0</v>
      </c>
      <c r="CT879" s="1" t="s">
        <v>4646</v>
      </c>
      <c r="CU879" s="1"/>
      <c r="CV879" s="1" t="s">
        <v>4647</v>
      </c>
      <c r="CW879" s="1"/>
      <c r="CX879" s="1" t="s">
        <v>4642</v>
      </c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>
        <v>407713</v>
      </c>
      <c r="DU879" s="1"/>
      <c r="DV879" s="1" t="s">
        <v>561</v>
      </c>
      <c r="DW879" s="1" t="s">
        <v>3640</v>
      </c>
      <c r="DX879" s="1">
        <v>2</v>
      </c>
      <c r="DY879" s="1"/>
      <c r="DZ879" s="1">
        <v>1</v>
      </c>
      <c r="EA879" s="1">
        <v>1</v>
      </c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 t="s">
        <v>208</v>
      </c>
      <c r="EP879" s="1" t="s">
        <v>209</v>
      </c>
      <c r="EQ879" s="1" t="s">
        <v>209</v>
      </c>
      <c r="ER879" s="1" t="s">
        <v>209</v>
      </c>
      <c r="ES879" s="1" t="s">
        <v>209</v>
      </c>
      <c r="ET879" s="1">
        <v>2</v>
      </c>
      <c r="EU879" s="1"/>
      <c r="EV879" s="1"/>
      <c r="EW879" s="1"/>
      <c r="EX879" s="1">
        <v>0</v>
      </c>
      <c r="EY879" s="1">
        <v>0</v>
      </c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 t="s">
        <v>3641</v>
      </c>
      <c r="GK879" s="1" t="s">
        <v>211</v>
      </c>
      <c r="GL879" s="1" t="s">
        <v>212</v>
      </c>
      <c r="GM879" s="1" t="s">
        <v>213</v>
      </c>
      <c r="GN879" s="1" t="s">
        <v>213</v>
      </c>
      <c r="GO879" s="1" t="s">
        <v>213</v>
      </c>
      <c r="GP879" s="1">
        <v>1</v>
      </c>
      <c r="GQ879" s="1"/>
    </row>
    <row r="880" spans="1:199" ht="28" customHeight="1">
      <c r="A880" s="1" t="s">
        <v>4648</v>
      </c>
      <c r="B880" s="1" t="s">
        <v>4649</v>
      </c>
      <c r="C880" s="1" t="s">
        <v>4648</v>
      </c>
      <c r="D880" s="1" t="s">
        <v>201</v>
      </c>
      <c r="E880" s="1" t="s">
        <v>4649</v>
      </c>
      <c r="F880" s="1"/>
      <c r="G880" s="1">
        <v>129375</v>
      </c>
      <c r="H880" s="1"/>
      <c r="I880" s="1">
        <v>0</v>
      </c>
      <c r="J880" s="1">
        <v>1</v>
      </c>
      <c r="K880" s="1"/>
      <c r="L880" s="1"/>
      <c r="M880" s="1"/>
      <c r="N880" s="1"/>
      <c r="O880" s="1"/>
      <c r="P880" s="1" t="s">
        <v>4650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 t="s">
        <v>4651</v>
      </c>
      <c r="AJ880" s="1"/>
      <c r="AK880" s="1"/>
      <c r="AL880" s="1"/>
      <c r="AM880" s="1"/>
      <c r="AN880" s="1"/>
      <c r="AO880" s="1"/>
      <c r="AP880" s="1"/>
      <c r="AQ880" s="1"/>
      <c r="AR880" s="1"/>
      <c r="AS880" s="1">
        <v>1</v>
      </c>
      <c r="AT880" s="1">
        <v>1</v>
      </c>
      <c r="AU880" s="1">
        <v>0</v>
      </c>
      <c r="AV880" s="1">
        <v>1</v>
      </c>
      <c r="AW880" s="1">
        <v>0</v>
      </c>
      <c r="AX880" s="1">
        <v>0</v>
      </c>
      <c r="AY880" s="1"/>
      <c r="AZ880" s="1"/>
      <c r="BA880" s="1"/>
      <c r="BB880" s="1">
        <v>-1</v>
      </c>
      <c r="BC880" s="1">
        <v>0</v>
      </c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>
        <v>0</v>
      </c>
      <c r="CT880" s="1" t="s">
        <v>4652</v>
      </c>
      <c r="CU880" s="1"/>
      <c r="CV880" s="1" t="s">
        <v>4653</v>
      </c>
      <c r="CW880" s="1"/>
      <c r="CX880" s="1" t="s">
        <v>4648</v>
      </c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>
        <v>407713</v>
      </c>
      <c r="DU880" s="1"/>
      <c r="DV880" s="1" t="s">
        <v>561</v>
      </c>
      <c r="DW880" s="1" t="s">
        <v>3640</v>
      </c>
      <c r="DX880" s="1">
        <v>2</v>
      </c>
      <c r="DY880" s="1"/>
      <c r="DZ880" s="1">
        <v>1</v>
      </c>
      <c r="EA880" s="1">
        <v>1</v>
      </c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 t="s">
        <v>208</v>
      </c>
      <c r="EP880" s="1" t="s">
        <v>209</v>
      </c>
      <c r="EQ880" s="1" t="s">
        <v>209</v>
      </c>
      <c r="ER880" s="1" t="s">
        <v>209</v>
      </c>
      <c r="ES880" s="1" t="s">
        <v>209</v>
      </c>
      <c r="ET880" s="1">
        <v>2</v>
      </c>
      <c r="EU880" s="1"/>
      <c r="EV880" s="1"/>
      <c r="EW880" s="1"/>
      <c r="EX880" s="1">
        <v>0</v>
      </c>
      <c r="EY880" s="1">
        <v>0</v>
      </c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 t="s">
        <v>3641</v>
      </c>
      <c r="GK880" s="1" t="s">
        <v>211</v>
      </c>
      <c r="GL880" s="1" t="s">
        <v>212</v>
      </c>
      <c r="GM880" s="1" t="s">
        <v>213</v>
      </c>
      <c r="GN880" s="1" t="s">
        <v>213</v>
      </c>
      <c r="GO880" s="1" t="s">
        <v>213</v>
      </c>
      <c r="GP880" s="1">
        <v>1</v>
      </c>
      <c r="GQ880" s="1"/>
    </row>
    <row r="881" spans="1:199" ht="28" customHeight="1">
      <c r="A881" s="1" t="s">
        <v>4654</v>
      </c>
      <c r="B881" s="1" t="s">
        <v>4655</v>
      </c>
      <c r="C881" s="1" t="s">
        <v>4654</v>
      </c>
      <c r="D881" s="1" t="s">
        <v>201</v>
      </c>
      <c r="E881" s="1" t="s">
        <v>4655</v>
      </c>
      <c r="F881" s="1"/>
      <c r="G881" s="1">
        <v>118750</v>
      </c>
      <c r="H881" s="1"/>
      <c r="I881" s="1">
        <v>0</v>
      </c>
      <c r="J881" s="1">
        <v>1</v>
      </c>
      <c r="K881" s="1"/>
      <c r="L881" s="1"/>
      <c r="M881" s="1"/>
      <c r="N881" s="1"/>
      <c r="O881" s="1"/>
      <c r="P881" s="1" t="s">
        <v>4656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 t="s">
        <v>4657</v>
      </c>
      <c r="AJ881" s="1"/>
      <c r="AK881" s="1"/>
      <c r="AL881" s="1"/>
      <c r="AM881" s="1"/>
      <c r="AN881" s="1"/>
      <c r="AO881" s="1"/>
      <c r="AP881" s="1"/>
      <c r="AQ881" s="1"/>
      <c r="AR881" s="1"/>
      <c r="AS881" s="1">
        <v>1</v>
      </c>
      <c r="AT881" s="1">
        <v>1</v>
      </c>
      <c r="AU881" s="1">
        <v>0</v>
      </c>
      <c r="AV881" s="1">
        <v>1</v>
      </c>
      <c r="AW881" s="1">
        <v>0</v>
      </c>
      <c r="AX881" s="1">
        <v>0</v>
      </c>
      <c r="AY881" s="1"/>
      <c r="AZ881" s="1"/>
      <c r="BA881" s="1"/>
      <c r="BB881" s="1">
        <v>-1</v>
      </c>
      <c r="BC881" s="1">
        <v>0</v>
      </c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>
        <v>0</v>
      </c>
      <c r="CT881" s="1" t="s">
        <v>4658</v>
      </c>
      <c r="CU881" s="1"/>
      <c r="CV881" s="1" t="s">
        <v>4659</v>
      </c>
      <c r="CW881" s="1"/>
      <c r="CX881" s="1" t="s">
        <v>4654</v>
      </c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>
        <v>407713</v>
      </c>
      <c r="DU881" s="1"/>
      <c r="DV881" s="1" t="s">
        <v>561</v>
      </c>
      <c r="DW881" s="1" t="s">
        <v>3640</v>
      </c>
      <c r="DX881" s="1">
        <v>2</v>
      </c>
      <c r="DY881" s="1"/>
      <c r="DZ881" s="1">
        <v>1</v>
      </c>
      <c r="EA881" s="1">
        <v>1</v>
      </c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 t="s">
        <v>208</v>
      </c>
      <c r="EP881" s="1" t="s">
        <v>209</v>
      </c>
      <c r="EQ881" s="1" t="s">
        <v>209</v>
      </c>
      <c r="ER881" s="1" t="s">
        <v>209</v>
      </c>
      <c r="ES881" s="1" t="s">
        <v>209</v>
      </c>
      <c r="ET881" s="1">
        <v>2</v>
      </c>
      <c r="EU881" s="1"/>
      <c r="EV881" s="1"/>
      <c r="EW881" s="1"/>
      <c r="EX881" s="1">
        <v>0</v>
      </c>
      <c r="EY881" s="1">
        <v>0</v>
      </c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 t="s">
        <v>3641</v>
      </c>
      <c r="GK881" s="1" t="s">
        <v>211</v>
      </c>
      <c r="GL881" s="1" t="s">
        <v>212</v>
      </c>
      <c r="GM881" s="1" t="s">
        <v>213</v>
      </c>
      <c r="GN881" s="1" t="s">
        <v>213</v>
      </c>
      <c r="GO881" s="1" t="s">
        <v>213</v>
      </c>
      <c r="GP881" s="1">
        <v>1</v>
      </c>
      <c r="GQ881" s="1"/>
    </row>
    <row r="882" spans="1:199" ht="28" customHeight="1">
      <c r="A882" s="1" t="s">
        <v>4672</v>
      </c>
      <c r="B882" s="1" t="s">
        <v>4673</v>
      </c>
      <c r="C882" s="1" t="s">
        <v>4672</v>
      </c>
      <c r="D882" s="1" t="s">
        <v>201</v>
      </c>
      <c r="E882" s="1" t="s">
        <v>4673</v>
      </c>
      <c r="F882" s="1"/>
      <c r="G882" s="1">
        <v>29400</v>
      </c>
      <c r="H882" s="1"/>
      <c r="I882" s="1">
        <v>0</v>
      </c>
      <c r="J882" s="1">
        <v>1</v>
      </c>
      <c r="K882" s="1"/>
      <c r="L882" s="1"/>
      <c r="M882" s="1"/>
      <c r="N882" s="1"/>
      <c r="O882" s="1"/>
      <c r="P882" s="1" t="s">
        <v>4674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 t="s">
        <v>4675</v>
      </c>
      <c r="AJ882" s="1"/>
      <c r="AK882" s="1"/>
      <c r="AL882" s="1"/>
      <c r="AM882" s="1"/>
      <c r="AN882" s="1"/>
      <c r="AO882" s="1"/>
      <c r="AP882" s="1"/>
      <c r="AQ882" s="1"/>
      <c r="AR882" s="1"/>
      <c r="AS882" s="1">
        <v>1</v>
      </c>
      <c r="AT882" s="1">
        <v>1</v>
      </c>
      <c r="AU882" s="1">
        <v>0</v>
      </c>
      <c r="AV882" s="1">
        <v>1</v>
      </c>
      <c r="AW882" s="1">
        <v>0</v>
      </c>
      <c r="AX882" s="1">
        <v>0</v>
      </c>
      <c r="AY882" s="1"/>
      <c r="AZ882" s="1"/>
      <c r="BA882" s="1"/>
      <c r="BB882" s="1">
        <v>-1</v>
      </c>
      <c r="BC882" s="1">
        <v>0</v>
      </c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>
        <v>0</v>
      </c>
      <c r="CT882" s="1" t="s">
        <v>4676</v>
      </c>
      <c r="CU882" s="1"/>
      <c r="CV882" s="1" t="s">
        <v>4677</v>
      </c>
      <c r="CW882" s="1"/>
      <c r="CX882" s="1" t="s">
        <v>4672</v>
      </c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>
        <v>407713</v>
      </c>
      <c r="DU882" s="1"/>
      <c r="DV882" s="1" t="s">
        <v>561</v>
      </c>
      <c r="DW882" s="1" t="s">
        <v>2069</v>
      </c>
      <c r="DX882" s="1">
        <v>2</v>
      </c>
      <c r="DY882" s="1"/>
      <c r="DZ882" s="1">
        <v>1</v>
      </c>
      <c r="EA882" s="1">
        <v>1</v>
      </c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 t="s">
        <v>208</v>
      </c>
      <c r="EP882" s="1" t="s">
        <v>209</v>
      </c>
      <c r="EQ882" s="1" t="s">
        <v>209</v>
      </c>
      <c r="ER882" s="1" t="s">
        <v>209</v>
      </c>
      <c r="ES882" s="1" t="s">
        <v>209</v>
      </c>
      <c r="ET882" s="1">
        <v>2</v>
      </c>
      <c r="EU882" s="1"/>
      <c r="EV882" s="1"/>
      <c r="EW882" s="1"/>
      <c r="EX882" s="1">
        <v>0</v>
      </c>
      <c r="EY882" s="1">
        <v>0</v>
      </c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 t="s">
        <v>4678</v>
      </c>
      <c r="GK882" s="1" t="s">
        <v>211</v>
      </c>
      <c r="GL882" s="1" t="s">
        <v>212</v>
      </c>
      <c r="GM882" s="1" t="s">
        <v>213</v>
      </c>
      <c r="GN882" s="1" t="s">
        <v>213</v>
      </c>
      <c r="GO882" s="1" t="s">
        <v>213</v>
      </c>
      <c r="GP882" s="1">
        <v>1</v>
      </c>
      <c r="GQ882" s="1"/>
    </row>
    <row r="883" spans="1:199" ht="28" customHeight="1">
      <c r="A883" s="1" t="s">
        <v>4679</v>
      </c>
      <c r="B883" s="1" t="s">
        <v>4680</v>
      </c>
      <c r="C883" s="1" t="s">
        <v>4679</v>
      </c>
      <c r="D883" s="1" t="s">
        <v>201</v>
      </c>
      <c r="E883" s="1" t="s">
        <v>4680</v>
      </c>
      <c r="F883" s="1"/>
      <c r="G883" s="1">
        <v>29400</v>
      </c>
      <c r="H883" s="1"/>
      <c r="I883" s="1">
        <v>0</v>
      </c>
      <c r="J883" s="1">
        <v>1</v>
      </c>
      <c r="K883" s="1"/>
      <c r="L883" s="1"/>
      <c r="M883" s="1"/>
      <c r="N883" s="1"/>
      <c r="O883" s="1"/>
      <c r="P883" s="1" t="s">
        <v>4681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 t="s">
        <v>4682</v>
      </c>
      <c r="AJ883" s="1"/>
      <c r="AK883" s="1"/>
      <c r="AL883" s="1"/>
      <c r="AM883" s="1"/>
      <c r="AN883" s="1"/>
      <c r="AO883" s="1"/>
      <c r="AP883" s="1"/>
      <c r="AQ883" s="1"/>
      <c r="AR883" s="1"/>
      <c r="AS883" s="1">
        <v>1</v>
      </c>
      <c r="AT883" s="1">
        <v>1</v>
      </c>
      <c r="AU883" s="1">
        <v>0</v>
      </c>
      <c r="AV883" s="1">
        <v>1</v>
      </c>
      <c r="AW883" s="1">
        <v>0</v>
      </c>
      <c r="AX883" s="1">
        <v>0</v>
      </c>
      <c r="AY883" s="1"/>
      <c r="AZ883" s="1"/>
      <c r="BA883" s="1"/>
      <c r="BB883" s="1">
        <v>-1</v>
      </c>
      <c r="BC883" s="1">
        <v>0</v>
      </c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>
        <v>0</v>
      </c>
      <c r="CT883" s="1" t="s">
        <v>4683</v>
      </c>
      <c r="CU883" s="1"/>
      <c r="CV883" s="1" t="s">
        <v>4684</v>
      </c>
      <c r="CW883" s="1"/>
      <c r="CX883" s="1" t="s">
        <v>4679</v>
      </c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>
        <v>407713</v>
      </c>
      <c r="DU883" s="1"/>
      <c r="DV883" s="1" t="s">
        <v>561</v>
      </c>
      <c r="DW883" s="1" t="s">
        <v>2069</v>
      </c>
      <c r="DX883" s="1">
        <v>2</v>
      </c>
      <c r="DY883" s="1"/>
      <c r="DZ883" s="1">
        <v>1</v>
      </c>
      <c r="EA883" s="1">
        <v>1</v>
      </c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 t="s">
        <v>208</v>
      </c>
      <c r="EP883" s="1" t="s">
        <v>209</v>
      </c>
      <c r="EQ883" s="1" t="s">
        <v>209</v>
      </c>
      <c r="ER883" s="1" t="s">
        <v>209</v>
      </c>
      <c r="ES883" s="1" t="s">
        <v>209</v>
      </c>
      <c r="ET883" s="1">
        <v>2</v>
      </c>
      <c r="EU883" s="1"/>
      <c r="EV883" s="1"/>
      <c r="EW883" s="1"/>
      <c r="EX883" s="1">
        <v>0</v>
      </c>
      <c r="EY883" s="1">
        <v>0</v>
      </c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 t="s">
        <v>4678</v>
      </c>
      <c r="GK883" s="1" t="s">
        <v>211</v>
      </c>
      <c r="GL883" s="1" t="s">
        <v>212</v>
      </c>
      <c r="GM883" s="1" t="s">
        <v>213</v>
      </c>
      <c r="GN883" s="1" t="s">
        <v>213</v>
      </c>
      <c r="GO883" s="1" t="s">
        <v>213</v>
      </c>
      <c r="GP883" s="1">
        <v>1</v>
      </c>
      <c r="GQ883" s="1"/>
    </row>
    <row r="884" spans="1:199" ht="28" customHeight="1">
      <c r="A884" s="1" t="s">
        <v>4685</v>
      </c>
      <c r="B884" s="1" t="s">
        <v>4686</v>
      </c>
      <c r="C884" s="1" t="s">
        <v>4685</v>
      </c>
      <c r="D884" s="1" t="s">
        <v>201</v>
      </c>
      <c r="E884" s="1" t="s">
        <v>4686</v>
      </c>
      <c r="F884" s="1"/>
      <c r="G884" s="1">
        <v>29400</v>
      </c>
      <c r="H884" s="1"/>
      <c r="I884" s="1">
        <v>0</v>
      </c>
      <c r="J884" s="1">
        <v>1</v>
      </c>
      <c r="K884" s="1"/>
      <c r="L884" s="1"/>
      <c r="M884" s="1"/>
      <c r="N884" s="1"/>
      <c r="O884" s="1"/>
      <c r="P884" s="1" t="s">
        <v>4687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 t="s">
        <v>4688</v>
      </c>
      <c r="AJ884" s="1"/>
      <c r="AK884" s="1"/>
      <c r="AL884" s="1"/>
      <c r="AM884" s="1"/>
      <c r="AN884" s="1"/>
      <c r="AO884" s="1"/>
      <c r="AP884" s="1"/>
      <c r="AQ884" s="1"/>
      <c r="AR884" s="1"/>
      <c r="AS884" s="1">
        <v>1</v>
      </c>
      <c r="AT884" s="1">
        <v>1</v>
      </c>
      <c r="AU884" s="1">
        <v>0</v>
      </c>
      <c r="AV884" s="1">
        <v>1</v>
      </c>
      <c r="AW884" s="1">
        <v>0</v>
      </c>
      <c r="AX884" s="1">
        <v>0</v>
      </c>
      <c r="AY884" s="1"/>
      <c r="AZ884" s="1"/>
      <c r="BA884" s="1"/>
      <c r="BB884" s="1">
        <v>-1</v>
      </c>
      <c r="BC884" s="1">
        <v>0</v>
      </c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>
        <v>0</v>
      </c>
      <c r="CT884" s="1" t="s">
        <v>4689</v>
      </c>
      <c r="CU884" s="1"/>
      <c r="CV884" s="1" t="s">
        <v>4690</v>
      </c>
      <c r="CW884" s="1"/>
      <c r="CX884" s="1" t="s">
        <v>4685</v>
      </c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>
        <v>407713</v>
      </c>
      <c r="DU884" s="1"/>
      <c r="DV884" s="1" t="s">
        <v>561</v>
      </c>
      <c r="DW884" s="1" t="s">
        <v>2069</v>
      </c>
      <c r="DX884" s="1">
        <v>2</v>
      </c>
      <c r="DY884" s="1"/>
      <c r="DZ884" s="1">
        <v>1</v>
      </c>
      <c r="EA884" s="1">
        <v>1</v>
      </c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 t="s">
        <v>208</v>
      </c>
      <c r="EP884" s="1" t="s">
        <v>209</v>
      </c>
      <c r="EQ884" s="1" t="s">
        <v>209</v>
      </c>
      <c r="ER884" s="1" t="s">
        <v>209</v>
      </c>
      <c r="ES884" s="1" t="s">
        <v>209</v>
      </c>
      <c r="ET884" s="1">
        <v>2</v>
      </c>
      <c r="EU884" s="1"/>
      <c r="EV884" s="1"/>
      <c r="EW884" s="1"/>
      <c r="EX884" s="1">
        <v>0</v>
      </c>
      <c r="EY884" s="1">
        <v>0</v>
      </c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 t="s">
        <v>4678</v>
      </c>
      <c r="GK884" s="1" t="s">
        <v>211</v>
      </c>
      <c r="GL884" s="1" t="s">
        <v>212</v>
      </c>
      <c r="GM884" s="1" t="s">
        <v>213</v>
      </c>
      <c r="GN884" s="1" t="s">
        <v>213</v>
      </c>
      <c r="GO884" s="1" t="s">
        <v>213</v>
      </c>
      <c r="GP884" s="1">
        <v>1</v>
      </c>
      <c r="GQ884" s="1"/>
    </row>
    <row r="885" spans="1:199" ht="28" customHeight="1">
      <c r="A885" s="1" t="s">
        <v>4691</v>
      </c>
      <c r="B885" s="1" t="s">
        <v>4692</v>
      </c>
      <c r="C885" s="1" t="s">
        <v>4691</v>
      </c>
      <c r="D885" s="1" t="s">
        <v>201</v>
      </c>
      <c r="E885" s="1" t="s">
        <v>4692</v>
      </c>
      <c r="F885" s="1"/>
      <c r="G885" s="1">
        <v>47250</v>
      </c>
      <c r="H885" s="1"/>
      <c r="I885" s="1">
        <v>0</v>
      </c>
      <c r="J885" s="1">
        <v>1</v>
      </c>
      <c r="K885" s="1"/>
      <c r="L885" s="1"/>
      <c r="M885" s="1" t="s">
        <v>340</v>
      </c>
      <c r="N885" s="1"/>
      <c r="O885" s="1"/>
      <c r="P885" s="1" t="s">
        <v>4693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 t="s">
        <v>4694</v>
      </c>
      <c r="AJ885" s="1"/>
      <c r="AK885" s="1"/>
      <c r="AL885" s="1"/>
      <c r="AM885" s="1"/>
      <c r="AN885" s="1"/>
      <c r="AO885" s="1"/>
      <c r="AP885" s="1"/>
      <c r="AQ885" s="1"/>
      <c r="AR885" s="1"/>
      <c r="AS885" s="1">
        <v>1</v>
      </c>
      <c r="AT885" s="1">
        <v>1</v>
      </c>
      <c r="AU885" s="1">
        <v>0</v>
      </c>
      <c r="AV885" s="1">
        <v>1</v>
      </c>
      <c r="AW885" s="1">
        <v>0</v>
      </c>
      <c r="AX885" s="1">
        <v>0</v>
      </c>
      <c r="AY885" s="1"/>
      <c r="AZ885" s="1"/>
      <c r="BA885" s="1"/>
      <c r="BB885" s="1">
        <v>-1</v>
      </c>
      <c r="BC885" s="1">
        <v>2</v>
      </c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>
        <v>0</v>
      </c>
      <c r="CT885" s="1" t="s">
        <v>4695</v>
      </c>
      <c r="CU885" s="1"/>
      <c r="CV885" s="1" t="s">
        <v>4696</v>
      </c>
      <c r="CW885" s="1"/>
      <c r="CX885" s="1" t="s">
        <v>4697</v>
      </c>
      <c r="CY885" s="1">
        <v>1</v>
      </c>
      <c r="CZ885" s="1"/>
      <c r="DA885" s="1"/>
      <c r="DB885" s="1"/>
      <c r="DC885" s="1"/>
      <c r="DD885" s="1" t="s">
        <v>201</v>
      </c>
      <c r="DE885" s="1" t="s">
        <v>4698</v>
      </c>
      <c r="DF885" s="1" t="s">
        <v>4698</v>
      </c>
      <c r="DG885" s="1"/>
      <c r="DH885" s="1"/>
      <c r="DI885" s="1">
        <v>100</v>
      </c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>
        <v>563162</v>
      </c>
      <c r="DU885" s="1"/>
      <c r="DV885" s="1" t="s">
        <v>347</v>
      </c>
      <c r="DW885" s="1" t="s">
        <v>2511</v>
      </c>
      <c r="DX885" s="1">
        <v>1</v>
      </c>
      <c r="DY885" s="1"/>
      <c r="DZ885" s="1">
        <v>1</v>
      </c>
      <c r="EA885" s="1">
        <v>1</v>
      </c>
      <c r="EB885" s="1"/>
      <c r="EC885" s="1"/>
      <c r="ED885" s="1"/>
      <c r="EE885" s="1">
        <v>0</v>
      </c>
      <c r="EF885" s="1"/>
      <c r="EG885" s="1"/>
      <c r="EH885" s="1"/>
      <c r="EI885" s="1"/>
      <c r="EJ885" s="1"/>
      <c r="EK885" s="1"/>
      <c r="EL885" s="1"/>
      <c r="EM885" s="1"/>
      <c r="EN885" s="1"/>
      <c r="EO885" s="1" t="s">
        <v>208</v>
      </c>
      <c r="EP885" s="1" t="s">
        <v>209</v>
      </c>
      <c r="EQ885" s="1" t="s">
        <v>209</v>
      </c>
      <c r="ER885" s="1" t="s">
        <v>209</v>
      </c>
      <c r="ES885" s="1" t="s">
        <v>209</v>
      </c>
      <c r="ET885" s="1">
        <v>2</v>
      </c>
      <c r="EU885" s="1"/>
      <c r="EV885" s="1"/>
      <c r="EW885" s="1"/>
      <c r="EX885" s="1">
        <v>0</v>
      </c>
      <c r="EY885" s="1">
        <v>0</v>
      </c>
      <c r="EZ885" s="1"/>
      <c r="FA885" s="1"/>
      <c r="FB885" s="1">
        <v>1</v>
      </c>
      <c r="FC885" s="1">
        <v>0</v>
      </c>
      <c r="FD885" s="1">
        <v>0</v>
      </c>
      <c r="FE885" s="1">
        <v>1</v>
      </c>
      <c r="FF885" s="1">
        <v>1</v>
      </c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 t="s">
        <v>2512</v>
      </c>
      <c r="GK885" s="1" t="s">
        <v>350</v>
      </c>
      <c r="GL885" s="1" t="s">
        <v>351</v>
      </c>
      <c r="GM885" s="1" t="s">
        <v>352</v>
      </c>
      <c r="GN885" s="1" t="s">
        <v>352</v>
      </c>
      <c r="GO885" s="1" t="s">
        <v>352</v>
      </c>
      <c r="GP885" s="1">
        <v>1</v>
      </c>
      <c r="GQ885" s="1"/>
    </row>
    <row r="886" spans="1:199" ht="28" customHeight="1">
      <c r="A886" s="1" t="s">
        <v>4691</v>
      </c>
      <c r="B886" s="1" t="s">
        <v>4692</v>
      </c>
      <c r="C886" s="1" t="s">
        <v>4691</v>
      </c>
      <c r="D886" s="1" t="s">
        <v>201</v>
      </c>
      <c r="E886" s="1" t="s">
        <v>4692</v>
      </c>
      <c r="F886" s="1"/>
      <c r="G886" s="1">
        <v>47250</v>
      </c>
      <c r="H886" s="1"/>
      <c r="I886" s="1">
        <v>0</v>
      </c>
      <c r="J886" s="1">
        <v>1</v>
      </c>
      <c r="K886" s="1"/>
      <c r="L886" s="1"/>
      <c r="M886" s="1" t="s">
        <v>340</v>
      </c>
      <c r="N886" s="1"/>
      <c r="O886" s="1"/>
      <c r="P886" s="1" t="s">
        <v>4693</v>
      </c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 t="s">
        <v>4694</v>
      </c>
      <c r="AJ886" s="1"/>
      <c r="AK886" s="1"/>
      <c r="AL886" s="1"/>
      <c r="AM886" s="1"/>
      <c r="AN886" s="1"/>
      <c r="AO886" s="1"/>
      <c r="AP886" s="1"/>
      <c r="AQ886" s="1"/>
      <c r="AR886" s="1"/>
      <c r="AS886" s="1">
        <v>1</v>
      </c>
      <c r="AT886" s="1">
        <v>1</v>
      </c>
      <c r="AU886" s="1">
        <v>0</v>
      </c>
      <c r="AV886" s="1">
        <v>1</v>
      </c>
      <c r="AW886" s="1">
        <v>0</v>
      </c>
      <c r="AX886" s="1">
        <v>0</v>
      </c>
      <c r="AY886" s="1"/>
      <c r="AZ886" s="1"/>
      <c r="BA886" s="1"/>
      <c r="BB886" s="1">
        <v>-1</v>
      </c>
      <c r="BC886" s="1">
        <v>2</v>
      </c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>
        <v>0</v>
      </c>
      <c r="CT886" s="1" t="s">
        <v>4695</v>
      </c>
      <c r="CU886" s="1"/>
      <c r="CV886" s="1" t="s">
        <v>4696</v>
      </c>
      <c r="CW886" s="1"/>
      <c r="CX886" s="1" t="s">
        <v>4699</v>
      </c>
      <c r="CY886" s="1">
        <v>2</v>
      </c>
      <c r="CZ886" s="1"/>
      <c r="DA886" s="1"/>
      <c r="DB886" s="1"/>
      <c r="DC886" s="1"/>
      <c r="DD886" s="1" t="s">
        <v>201</v>
      </c>
      <c r="DE886" s="1" t="s">
        <v>4700</v>
      </c>
      <c r="DF886" s="1" t="s">
        <v>4700</v>
      </c>
      <c r="DG886" s="1"/>
      <c r="DH886" s="1"/>
      <c r="DI886" s="1">
        <v>100</v>
      </c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>
        <v>563162</v>
      </c>
      <c r="DU886" s="1"/>
      <c r="DV886" s="1" t="s">
        <v>347</v>
      </c>
      <c r="DW886" s="1" t="s">
        <v>2511</v>
      </c>
      <c r="DX886" s="1">
        <v>1</v>
      </c>
      <c r="DY886" s="1"/>
      <c r="DZ886" s="1">
        <v>1</v>
      </c>
      <c r="EA886" s="1">
        <v>1</v>
      </c>
      <c r="EB886" s="1"/>
      <c r="EC886" s="1"/>
      <c r="ED886" s="1"/>
      <c r="EE886" s="1">
        <v>0</v>
      </c>
      <c r="EF886" s="1"/>
      <c r="EG886" s="1"/>
      <c r="EH886" s="1"/>
      <c r="EI886" s="1"/>
      <c r="EJ886" s="1"/>
      <c r="EK886" s="1"/>
      <c r="EL886" s="1"/>
      <c r="EM886" s="1"/>
      <c r="EN886" s="1"/>
      <c r="EO886" s="1" t="s">
        <v>208</v>
      </c>
      <c r="EP886" s="1" t="s">
        <v>209</v>
      </c>
      <c r="EQ886" s="1" t="s">
        <v>209</v>
      </c>
      <c r="ER886" s="1" t="s">
        <v>209</v>
      </c>
      <c r="ES886" s="1" t="s">
        <v>209</v>
      </c>
      <c r="ET886" s="1">
        <v>2</v>
      </c>
      <c r="EU886" s="1"/>
      <c r="EV886" s="1"/>
      <c r="EW886" s="1"/>
      <c r="EX886" s="1">
        <v>0</v>
      </c>
      <c r="EY886" s="1">
        <v>0</v>
      </c>
      <c r="EZ886" s="1"/>
      <c r="FA886" s="1"/>
      <c r="FB886" s="1">
        <v>1</v>
      </c>
      <c r="FC886" s="1">
        <v>0</v>
      </c>
      <c r="FD886" s="1">
        <v>0</v>
      </c>
      <c r="FE886" s="1">
        <v>1</v>
      </c>
      <c r="FF886" s="1">
        <v>1</v>
      </c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>
        <v>1</v>
      </c>
      <c r="GQ886" s="1"/>
    </row>
    <row r="887" spans="1:199" ht="28" customHeight="1">
      <c r="A887" s="1" t="s">
        <v>4691</v>
      </c>
      <c r="B887" s="1" t="s">
        <v>4692</v>
      </c>
      <c r="C887" s="1" t="s">
        <v>4691</v>
      </c>
      <c r="D887" s="1" t="s">
        <v>201</v>
      </c>
      <c r="E887" s="1" t="s">
        <v>4692</v>
      </c>
      <c r="F887" s="1"/>
      <c r="G887" s="1">
        <v>47250</v>
      </c>
      <c r="H887" s="1"/>
      <c r="I887" s="1">
        <v>0</v>
      </c>
      <c r="J887" s="1">
        <v>1</v>
      </c>
      <c r="K887" s="1"/>
      <c r="L887" s="1"/>
      <c r="M887" s="1" t="s">
        <v>340</v>
      </c>
      <c r="N887" s="1"/>
      <c r="O887" s="1"/>
      <c r="P887" s="1" t="s">
        <v>4693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 t="s">
        <v>4694</v>
      </c>
      <c r="AJ887" s="1"/>
      <c r="AK887" s="1"/>
      <c r="AL887" s="1"/>
      <c r="AM887" s="1"/>
      <c r="AN887" s="1"/>
      <c r="AO887" s="1"/>
      <c r="AP887" s="1"/>
      <c r="AQ887" s="1"/>
      <c r="AR887" s="1"/>
      <c r="AS887" s="1">
        <v>1</v>
      </c>
      <c r="AT887" s="1">
        <v>1</v>
      </c>
      <c r="AU887" s="1">
        <v>0</v>
      </c>
      <c r="AV887" s="1">
        <v>1</v>
      </c>
      <c r="AW887" s="1">
        <v>0</v>
      </c>
      <c r="AX887" s="1">
        <v>0</v>
      </c>
      <c r="AY887" s="1"/>
      <c r="AZ887" s="1"/>
      <c r="BA887" s="1"/>
      <c r="BB887" s="1">
        <v>-1</v>
      </c>
      <c r="BC887" s="1">
        <v>2</v>
      </c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>
        <v>0</v>
      </c>
      <c r="CT887" s="1" t="s">
        <v>4695</v>
      </c>
      <c r="CU887" s="1"/>
      <c r="CV887" s="1" t="s">
        <v>4696</v>
      </c>
      <c r="CW887" s="1"/>
      <c r="CX887" s="1" t="s">
        <v>4701</v>
      </c>
      <c r="CY887" s="1">
        <v>3</v>
      </c>
      <c r="CZ887" s="1"/>
      <c r="DA887" s="1"/>
      <c r="DB887" s="1"/>
      <c r="DC887" s="1"/>
      <c r="DD887" s="1" t="s">
        <v>201</v>
      </c>
      <c r="DE887" s="1" t="s">
        <v>1631</v>
      </c>
      <c r="DF887" s="1" t="s">
        <v>1631</v>
      </c>
      <c r="DG887" s="1"/>
      <c r="DH887" s="1"/>
      <c r="DI887" s="1">
        <v>100</v>
      </c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>
        <v>563162</v>
      </c>
      <c r="DU887" s="1"/>
      <c r="DV887" s="1" t="s">
        <v>347</v>
      </c>
      <c r="DW887" s="1" t="s">
        <v>2511</v>
      </c>
      <c r="DX887" s="1">
        <v>1</v>
      </c>
      <c r="DY887" s="1"/>
      <c r="DZ887" s="1">
        <v>1</v>
      </c>
      <c r="EA887" s="1">
        <v>1</v>
      </c>
      <c r="EB887" s="1"/>
      <c r="EC887" s="1"/>
      <c r="ED887" s="1"/>
      <c r="EE887" s="1">
        <v>0</v>
      </c>
      <c r="EF887" s="1"/>
      <c r="EG887" s="1"/>
      <c r="EH887" s="1"/>
      <c r="EI887" s="1"/>
      <c r="EJ887" s="1"/>
      <c r="EK887" s="1"/>
      <c r="EL887" s="1"/>
      <c r="EM887" s="1"/>
      <c r="EN887" s="1"/>
      <c r="EO887" s="1" t="s">
        <v>208</v>
      </c>
      <c r="EP887" s="1" t="s">
        <v>209</v>
      </c>
      <c r="EQ887" s="1" t="s">
        <v>209</v>
      </c>
      <c r="ER887" s="1" t="s">
        <v>209</v>
      </c>
      <c r="ES887" s="1" t="s">
        <v>209</v>
      </c>
      <c r="ET887" s="1">
        <v>2</v>
      </c>
      <c r="EU887" s="1"/>
      <c r="EV887" s="1"/>
      <c r="EW887" s="1"/>
      <c r="EX887" s="1">
        <v>0</v>
      </c>
      <c r="EY887" s="1">
        <v>0</v>
      </c>
      <c r="EZ887" s="1"/>
      <c r="FA887" s="1"/>
      <c r="FB887" s="1">
        <v>1</v>
      </c>
      <c r="FC887" s="1">
        <v>0</v>
      </c>
      <c r="FD887" s="1">
        <v>0</v>
      </c>
      <c r="FE887" s="1">
        <v>1</v>
      </c>
      <c r="FF887" s="1">
        <v>1</v>
      </c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>
        <v>1</v>
      </c>
      <c r="GQ887" s="1"/>
    </row>
    <row r="888" spans="1:199" ht="28" customHeight="1">
      <c r="A888" s="1" t="s">
        <v>4691</v>
      </c>
      <c r="B888" s="1" t="s">
        <v>4692</v>
      </c>
      <c r="C888" s="1" t="s">
        <v>4691</v>
      </c>
      <c r="D888" s="1" t="s">
        <v>201</v>
      </c>
      <c r="E888" s="1" t="s">
        <v>4692</v>
      </c>
      <c r="F888" s="1"/>
      <c r="G888" s="1">
        <v>47250</v>
      </c>
      <c r="H888" s="1"/>
      <c r="I888" s="1">
        <v>0</v>
      </c>
      <c r="J888" s="1">
        <v>1</v>
      </c>
      <c r="K888" s="1"/>
      <c r="L888" s="1"/>
      <c r="M888" s="1" t="s">
        <v>340</v>
      </c>
      <c r="N888" s="1"/>
      <c r="O888" s="1"/>
      <c r="P888" s="1" t="s">
        <v>4693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 t="s">
        <v>4694</v>
      </c>
      <c r="AJ888" s="1"/>
      <c r="AK888" s="1"/>
      <c r="AL888" s="1"/>
      <c r="AM888" s="1"/>
      <c r="AN888" s="1"/>
      <c r="AO888" s="1"/>
      <c r="AP888" s="1"/>
      <c r="AQ888" s="1"/>
      <c r="AR888" s="1"/>
      <c r="AS888" s="1">
        <v>1</v>
      </c>
      <c r="AT888" s="1">
        <v>1</v>
      </c>
      <c r="AU888" s="1">
        <v>0</v>
      </c>
      <c r="AV888" s="1">
        <v>1</v>
      </c>
      <c r="AW888" s="1">
        <v>0</v>
      </c>
      <c r="AX888" s="1">
        <v>0</v>
      </c>
      <c r="AY888" s="1"/>
      <c r="AZ888" s="1"/>
      <c r="BA888" s="1"/>
      <c r="BB888" s="1">
        <v>-1</v>
      </c>
      <c r="BC888" s="1">
        <v>2</v>
      </c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>
        <v>0</v>
      </c>
      <c r="CT888" s="1" t="s">
        <v>4695</v>
      </c>
      <c r="CU888" s="1"/>
      <c r="CV888" s="1" t="s">
        <v>4696</v>
      </c>
      <c r="CW888" s="1"/>
      <c r="CX888" s="1" t="s">
        <v>4702</v>
      </c>
      <c r="CY888" s="1">
        <v>4</v>
      </c>
      <c r="CZ888" s="1"/>
      <c r="DA888" s="1"/>
      <c r="DB888" s="1"/>
      <c r="DC888" s="1"/>
      <c r="DD888" s="1" t="s">
        <v>201</v>
      </c>
      <c r="DE888" s="1" t="s">
        <v>354</v>
      </c>
      <c r="DF888" s="1" t="s">
        <v>354</v>
      </c>
      <c r="DG888" s="1"/>
      <c r="DH888" s="1"/>
      <c r="DI888" s="1">
        <v>100</v>
      </c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>
        <v>563162</v>
      </c>
      <c r="DU888" s="1"/>
      <c r="DV888" s="1" t="s">
        <v>347</v>
      </c>
      <c r="DW888" s="1" t="s">
        <v>2511</v>
      </c>
      <c r="DX888" s="1">
        <v>1</v>
      </c>
      <c r="DY888" s="1"/>
      <c r="DZ888" s="1">
        <v>1</v>
      </c>
      <c r="EA888" s="1">
        <v>1</v>
      </c>
      <c r="EB888" s="1"/>
      <c r="EC888" s="1"/>
      <c r="ED888" s="1"/>
      <c r="EE888" s="1">
        <v>0</v>
      </c>
      <c r="EF888" s="1"/>
      <c r="EG888" s="1"/>
      <c r="EH888" s="1"/>
      <c r="EI888" s="1"/>
      <c r="EJ888" s="1"/>
      <c r="EK888" s="1"/>
      <c r="EL888" s="1"/>
      <c r="EM888" s="1"/>
      <c r="EN888" s="1"/>
      <c r="EO888" s="1" t="s">
        <v>208</v>
      </c>
      <c r="EP888" s="1" t="s">
        <v>209</v>
      </c>
      <c r="EQ888" s="1" t="s">
        <v>209</v>
      </c>
      <c r="ER888" s="1" t="s">
        <v>209</v>
      </c>
      <c r="ES888" s="1" t="s">
        <v>209</v>
      </c>
      <c r="ET888" s="1">
        <v>2</v>
      </c>
      <c r="EU888" s="1"/>
      <c r="EV888" s="1"/>
      <c r="EW888" s="1"/>
      <c r="EX888" s="1">
        <v>0</v>
      </c>
      <c r="EY888" s="1">
        <v>0</v>
      </c>
      <c r="EZ888" s="1"/>
      <c r="FA888" s="1"/>
      <c r="FB888" s="1">
        <v>1</v>
      </c>
      <c r="FC888" s="1">
        <v>0</v>
      </c>
      <c r="FD888" s="1">
        <v>0</v>
      </c>
      <c r="FE888" s="1">
        <v>1</v>
      </c>
      <c r="FF888" s="1">
        <v>1</v>
      </c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>
        <v>1</v>
      </c>
      <c r="GQ888" s="1"/>
    </row>
    <row r="889" spans="1:199" ht="28" customHeight="1">
      <c r="A889" s="1" t="s">
        <v>4691</v>
      </c>
      <c r="B889" s="1" t="s">
        <v>4692</v>
      </c>
      <c r="C889" s="1" t="s">
        <v>4691</v>
      </c>
      <c r="D889" s="1" t="s">
        <v>201</v>
      </c>
      <c r="E889" s="1" t="s">
        <v>4692</v>
      </c>
      <c r="F889" s="1"/>
      <c r="G889" s="1">
        <v>47250</v>
      </c>
      <c r="H889" s="1"/>
      <c r="I889" s="1">
        <v>0</v>
      </c>
      <c r="J889" s="1">
        <v>1</v>
      </c>
      <c r="K889" s="1"/>
      <c r="L889" s="1"/>
      <c r="M889" s="1" t="s">
        <v>340</v>
      </c>
      <c r="N889" s="1"/>
      <c r="O889" s="1"/>
      <c r="P889" s="1" t="s">
        <v>4693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 t="s">
        <v>4694</v>
      </c>
      <c r="AJ889" s="1"/>
      <c r="AK889" s="1"/>
      <c r="AL889" s="1"/>
      <c r="AM889" s="1"/>
      <c r="AN889" s="1"/>
      <c r="AO889" s="1"/>
      <c r="AP889" s="1"/>
      <c r="AQ889" s="1"/>
      <c r="AR889" s="1"/>
      <c r="AS889" s="1">
        <v>1</v>
      </c>
      <c r="AT889" s="1">
        <v>1</v>
      </c>
      <c r="AU889" s="1">
        <v>0</v>
      </c>
      <c r="AV889" s="1">
        <v>1</v>
      </c>
      <c r="AW889" s="1">
        <v>0</v>
      </c>
      <c r="AX889" s="1">
        <v>0</v>
      </c>
      <c r="AY889" s="1"/>
      <c r="AZ889" s="1"/>
      <c r="BA889" s="1"/>
      <c r="BB889" s="1">
        <v>-1</v>
      </c>
      <c r="BC889" s="1">
        <v>2</v>
      </c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>
        <v>0</v>
      </c>
      <c r="CT889" s="1" t="s">
        <v>4695</v>
      </c>
      <c r="CU889" s="1"/>
      <c r="CV889" s="1" t="s">
        <v>4696</v>
      </c>
      <c r="CW889" s="1"/>
      <c r="CX889" s="1" t="s">
        <v>4703</v>
      </c>
      <c r="CY889" s="1">
        <v>5</v>
      </c>
      <c r="CZ889" s="1"/>
      <c r="DA889" s="1"/>
      <c r="DB889" s="1"/>
      <c r="DC889" s="1"/>
      <c r="DD889" s="1" t="s">
        <v>201</v>
      </c>
      <c r="DE889" s="1" t="s">
        <v>1634</v>
      </c>
      <c r="DF889" s="1" t="s">
        <v>1634</v>
      </c>
      <c r="DG889" s="1"/>
      <c r="DH889" s="1"/>
      <c r="DI889" s="1">
        <v>99</v>
      </c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>
        <v>563162</v>
      </c>
      <c r="DU889" s="1"/>
      <c r="DV889" s="1" t="s">
        <v>347</v>
      </c>
      <c r="DW889" s="1" t="s">
        <v>2511</v>
      </c>
      <c r="DX889" s="1">
        <v>1</v>
      </c>
      <c r="DY889" s="1"/>
      <c r="DZ889" s="1">
        <v>1</v>
      </c>
      <c r="EA889" s="1">
        <v>1</v>
      </c>
      <c r="EB889" s="1"/>
      <c r="EC889" s="1"/>
      <c r="ED889" s="1"/>
      <c r="EE889" s="1">
        <v>0</v>
      </c>
      <c r="EF889" s="1"/>
      <c r="EG889" s="1"/>
      <c r="EH889" s="1"/>
      <c r="EI889" s="1"/>
      <c r="EJ889" s="1"/>
      <c r="EK889" s="1"/>
      <c r="EL889" s="1"/>
      <c r="EM889" s="1"/>
      <c r="EN889" s="1"/>
      <c r="EO889" s="1" t="s">
        <v>208</v>
      </c>
      <c r="EP889" s="1" t="s">
        <v>209</v>
      </c>
      <c r="EQ889" s="1" t="s">
        <v>209</v>
      </c>
      <c r="ER889" s="1" t="s">
        <v>209</v>
      </c>
      <c r="ES889" s="1" t="s">
        <v>209</v>
      </c>
      <c r="ET889" s="1">
        <v>2</v>
      </c>
      <c r="EU889" s="1"/>
      <c r="EV889" s="1"/>
      <c r="EW889" s="1"/>
      <c r="EX889" s="1">
        <v>0</v>
      </c>
      <c r="EY889" s="1">
        <v>0</v>
      </c>
      <c r="EZ889" s="1"/>
      <c r="FA889" s="1"/>
      <c r="FB889" s="1">
        <v>1</v>
      </c>
      <c r="FC889" s="1">
        <v>0</v>
      </c>
      <c r="FD889" s="1">
        <v>0</v>
      </c>
      <c r="FE889" s="1">
        <v>1</v>
      </c>
      <c r="FF889" s="1">
        <v>1</v>
      </c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>
        <v>1</v>
      </c>
      <c r="GQ889" s="1"/>
    </row>
    <row r="890" spans="1:199" ht="28" customHeight="1">
      <c r="A890" s="1" t="s">
        <v>4704</v>
      </c>
      <c r="B890" s="1" t="s">
        <v>4705</v>
      </c>
      <c r="C890" s="1" t="s">
        <v>4704</v>
      </c>
      <c r="D890" s="1" t="s">
        <v>201</v>
      </c>
      <c r="E890" s="1" t="s">
        <v>4705</v>
      </c>
      <c r="F890" s="1"/>
      <c r="G890" s="1">
        <v>47250</v>
      </c>
      <c r="H890" s="1"/>
      <c r="I890" s="1">
        <v>0</v>
      </c>
      <c r="J890" s="1">
        <v>1</v>
      </c>
      <c r="K890" s="1"/>
      <c r="L890" s="1"/>
      <c r="M890" s="1" t="s">
        <v>340</v>
      </c>
      <c r="N890" s="1"/>
      <c r="O890" s="1"/>
      <c r="P890" s="1" t="s">
        <v>4706</v>
      </c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 t="s">
        <v>4707</v>
      </c>
      <c r="AJ890" s="1"/>
      <c r="AK890" s="1"/>
      <c r="AL890" s="1"/>
      <c r="AM890" s="1"/>
      <c r="AN890" s="1"/>
      <c r="AO890" s="1"/>
      <c r="AP890" s="1"/>
      <c r="AQ890" s="1"/>
      <c r="AR890" s="1"/>
      <c r="AS890" s="1">
        <v>1</v>
      </c>
      <c r="AT890" s="1">
        <v>1</v>
      </c>
      <c r="AU890" s="1">
        <v>0</v>
      </c>
      <c r="AV890" s="1">
        <v>1</v>
      </c>
      <c r="AW890" s="1">
        <v>0</v>
      </c>
      <c r="AX890" s="1">
        <v>0</v>
      </c>
      <c r="AY890" s="1"/>
      <c r="AZ890" s="1"/>
      <c r="BA890" s="1"/>
      <c r="BB890" s="1">
        <v>-1</v>
      </c>
      <c r="BC890" s="1">
        <v>2</v>
      </c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>
        <v>0</v>
      </c>
      <c r="CT890" s="1" t="s">
        <v>4708</v>
      </c>
      <c r="CU890" s="1"/>
      <c r="CV890" s="1" t="s">
        <v>4709</v>
      </c>
      <c r="CW890" s="1"/>
      <c r="CX890" s="1" t="s">
        <v>4710</v>
      </c>
      <c r="CY890" s="1">
        <v>1</v>
      </c>
      <c r="CZ890" s="1"/>
      <c r="DA890" s="1"/>
      <c r="DB890" s="1"/>
      <c r="DC890" s="1"/>
      <c r="DD890" s="1" t="s">
        <v>201</v>
      </c>
      <c r="DE890" s="1" t="s">
        <v>4698</v>
      </c>
      <c r="DF890" s="1" t="s">
        <v>4698</v>
      </c>
      <c r="DG890" s="1"/>
      <c r="DH890" s="1"/>
      <c r="DI890" s="1">
        <v>100</v>
      </c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>
        <v>563162</v>
      </c>
      <c r="DU890" s="1"/>
      <c r="DV890" s="1" t="s">
        <v>347</v>
      </c>
      <c r="DW890" s="1" t="s">
        <v>2511</v>
      </c>
      <c r="DX890" s="1">
        <v>1</v>
      </c>
      <c r="DY890" s="1"/>
      <c r="DZ890" s="1">
        <v>1</v>
      </c>
      <c r="EA890" s="1">
        <v>1</v>
      </c>
      <c r="EB890" s="1"/>
      <c r="EC890" s="1"/>
      <c r="ED890" s="1"/>
      <c r="EE890" s="1">
        <v>0</v>
      </c>
      <c r="EF890" s="1"/>
      <c r="EG890" s="1"/>
      <c r="EH890" s="1"/>
      <c r="EI890" s="1"/>
      <c r="EJ890" s="1"/>
      <c r="EK890" s="1"/>
      <c r="EL890" s="1"/>
      <c r="EM890" s="1"/>
      <c r="EN890" s="1"/>
      <c r="EO890" s="1" t="s">
        <v>208</v>
      </c>
      <c r="EP890" s="1" t="s">
        <v>209</v>
      </c>
      <c r="EQ890" s="1" t="s">
        <v>209</v>
      </c>
      <c r="ER890" s="1" t="s">
        <v>209</v>
      </c>
      <c r="ES890" s="1" t="s">
        <v>209</v>
      </c>
      <c r="ET890" s="1">
        <v>2</v>
      </c>
      <c r="EU890" s="1"/>
      <c r="EV890" s="1"/>
      <c r="EW890" s="1"/>
      <c r="EX890" s="1">
        <v>0</v>
      </c>
      <c r="EY890" s="1">
        <v>0</v>
      </c>
      <c r="EZ890" s="1"/>
      <c r="FA890" s="1"/>
      <c r="FB890" s="1">
        <v>1</v>
      </c>
      <c r="FC890" s="1">
        <v>0</v>
      </c>
      <c r="FD890" s="1">
        <v>0</v>
      </c>
      <c r="FE890" s="1">
        <v>1</v>
      </c>
      <c r="FF890" s="1">
        <v>1</v>
      </c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 t="s">
        <v>2512</v>
      </c>
      <c r="GK890" s="1" t="s">
        <v>350</v>
      </c>
      <c r="GL890" s="1" t="s">
        <v>351</v>
      </c>
      <c r="GM890" s="1" t="s">
        <v>352</v>
      </c>
      <c r="GN890" s="1" t="s">
        <v>352</v>
      </c>
      <c r="GO890" s="1" t="s">
        <v>352</v>
      </c>
      <c r="GP890" s="1">
        <v>1</v>
      </c>
      <c r="GQ890" s="1"/>
    </row>
    <row r="891" spans="1:199" ht="28" customHeight="1">
      <c r="A891" s="1" t="s">
        <v>4704</v>
      </c>
      <c r="B891" s="1" t="s">
        <v>4705</v>
      </c>
      <c r="C891" s="1" t="s">
        <v>4704</v>
      </c>
      <c r="D891" s="1" t="s">
        <v>201</v>
      </c>
      <c r="E891" s="1" t="s">
        <v>4705</v>
      </c>
      <c r="F891" s="1"/>
      <c r="G891" s="1">
        <v>47250</v>
      </c>
      <c r="H891" s="1"/>
      <c r="I891" s="1">
        <v>0</v>
      </c>
      <c r="J891" s="1">
        <v>1</v>
      </c>
      <c r="K891" s="1"/>
      <c r="L891" s="1"/>
      <c r="M891" s="1" t="s">
        <v>340</v>
      </c>
      <c r="N891" s="1"/>
      <c r="O891" s="1"/>
      <c r="P891" s="1" t="s">
        <v>4706</v>
      </c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 t="s">
        <v>4707</v>
      </c>
      <c r="AJ891" s="1"/>
      <c r="AK891" s="1"/>
      <c r="AL891" s="1"/>
      <c r="AM891" s="1"/>
      <c r="AN891" s="1"/>
      <c r="AO891" s="1"/>
      <c r="AP891" s="1"/>
      <c r="AQ891" s="1"/>
      <c r="AR891" s="1"/>
      <c r="AS891" s="1">
        <v>1</v>
      </c>
      <c r="AT891" s="1">
        <v>1</v>
      </c>
      <c r="AU891" s="1">
        <v>0</v>
      </c>
      <c r="AV891" s="1">
        <v>1</v>
      </c>
      <c r="AW891" s="1">
        <v>0</v>
      </c>
      <c r="AX891" s="1">
        <v>0</v>
      </c>
      <c r="AY891" s="1"/>
      <c r="AZ891" s="1"/>
      <c r="BA891" s="1"/>
      <c r="BB891" s="1">
        <v>-1</v>
      </c>
      <c r="BC891" s="1">
        <v>2</v>
      </c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>
        <v>0</v>
      </c>
      <c r="CT891" s="1" t="s">
        <v>4708</v>
      </c>
      <c r="CU891" s="1"/>
      <c r="CV891" s="1" t="s">
        <v>4709</v>
      </c>
      <c r="CW891" s="1"/>
      <c r="CX891" s="1" t="s">
        <v>4711</v>
      </c>
      <c r="CY891" s="1">
        <v>2</v>
      </c>
      <c r="CZ891" s="1"/>
      <c r="DA891" s="1"/>
      <c r="DB891" s="1"/>
      <c r="DC891" s="1"/>
      <c r="DD891" s="1" t="s">
        <v>201</v>
      </c>
      <c r="DE891" s="1" t="s">
        <v>4700</v>
      </c>
      <c r="DF891" s="1" t="s">
        <v>4700</v>
      </c>
      <c r="DG891" s="1"/>
      <c r="DH891" s="1"/>
      <c r="DI891" s="1">
        <v>100</v>
      </c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>
        <v>563162</v>
      </c>
      <c r="DU891" s="1"/>
      <c r="DV891" s="1" t="s">
        <v>347</v>
      </c>
      <c r="DW891" s="1" t="s">
        <v>2511</v>
      </c>
      <c r="DX891" s="1">
        <v>1</v>
      </c>
      <c r="DY891" s="1"/>
      <c r="DZ891" s="1">
        <v>1</v>
      </c>
      <c r="EA891" s="1">
        <v>1</v>
      </c>
      <c r="EB891" s="1"/>
      <c r="EC891" s="1"/>
      <c r="ED891" s="1"/>
      <c r="EE891" s="1">
        <v>0</v>
      </c>
      <c r="EF891" s="1"/>
      <c r="EG891" s="1"/>
      <c r="EH891" s="1"/>
      <c r="EI891" s="1"/>
      <c r="EJ891" s="1"/>
      <c r="EK891" s="1"/>
      <c r="EL891" s="1"/>
      <c r="EM891" s="1"/>
      <c r="EN891" s="1"/>
      <c r="EO891" s="1" t="s">
        <v>208</v>
      </c>
      <c r="EP891" s="1" t="s">
        <v>209</v>
      </c>
      <c r="EQ891" s="1" t="s">
        <v>209</v>
      </c>
      <c r="ER891" s="1" t="s">
        <v>209</v>
      </c>
      <c r="ES891" s="1" t="s">
        <v>209</v>
      </c>
      <c r="ET891" s="1">
        <v>2</v>
      </c>
      <c r="EU891" s="1"/>
      <c r="EV891" s="1"/>
      <c r="EW891" s="1"/>
      <c r="EX891" s="1">
        <v>0</v>
      </c>
      <c r="EY891" s="1">
        <v>0</v>
      </c>
      <c r="EZ891" s="1"/>
      <c r="FA891" s="1"/>
      <c r="FB891" s="1">
        <v>1</v>
      </c>
      <c r="FC891" s="1">
        <v>0</v>
      </c>
      <c r="FD891" s="1">
        <v>0</v>
      </c>
      <c r="FE891" s="1">
        <v>1</v>
      </c>
      <c r="FF891" s="1">
        <v>1</v>
      </c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>
        <v>1</v>
      </c>
      <c r="GQ891" s="1"/>
    </row>
    <row r="892" spans="1:199" ht="28" customHeight="1">
      <c r="A892" s="1" t="s">
        <v>4704</v>
      </c>
      <c r="B892" s="1" t="s">
        <v>4705</v>
      </c>
      <c r="C892" s="1" t="s">
        <v>4704</v>
      </c>
      <c r="D892" s="1" t="s">
        <v>201</v>
      </c>
      <c r="E892" s="1" t="s">
        <v>4705</v>
      </c>
      <c r="F892" s="1"/>
      <c r="G892" s="1">
        <v>47250</v>
      </c>
      <c r="H892" s="1"/>
      <c r="I892" s="1">
        <v>0</v>
      </c>
      <c r="J892" s="1">
        <v>1</v>
      </c>
      <c r="K892" s="1"/>
      <c r="L892" s="1"/>
      <c r="M892" s="1" t="s">
        <v>340</v>
      </c>
      <c r="N892" s="1"/>
      <c r="O892" s="1"/>
      <c r="P892" s="1" t="s">
        <v>4706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 t="s">
        <v>4707</v>
      </c>
      <c r="AJ892" s="1"/>
      <c r="AK892" s="1"/>
      <c r="AL892" s="1"/>
      <c r="AM892" s="1"/>
      <c r="AN892" s="1"/>
      <c r="AO892" s="1"/>
      <c r="AP892" s="1"/>
      <c r="AQ892" s="1"/>
      <c r="AR892" s="1"/>
      <c r="AS892" s="1">
        <v>1</v>
      </c>
      <c r="AT892" s="1">
        <v>1</v>
      </c>
      <c r="AU892" s="1">
        <v>0</v>
      </c>
      <c r="AV892" s="1">
        <v>1</v>
      </c>
      <c r="AW892" s="1">
        <v>0</v>
      </c>
      <c r="AX892" s="1">
        <v>0</v>
      </c>
      <c r="AY892" s="1"/>
      <c r="AZ892" s="1"/>
      <c r="BA892" s="1"/>
      <c r="BB892" s="1">
        <v>-1</v>
      </c>
      <c r="BC892" s="1">
        <v>2</v>
      </c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>
        <v>0</v>
      </c>
      <c r="CT892" s="1" t="s">
        <v>4708</v>
      </c>
      <c r="CU892" s="1"/>
      <c r="CV892" s="1" t="s">
        <v>4709</v>
      </c>
      <c r="CW892" s="1"/>
      <c r="CX892" s="1" t="s">
        <v>4712</v>
      </c>
      <c r="CY892" s="1">
        <v>3</v>
      </c>
      <c r="CZ892" s="1"/>
      <c r="DA892" s="1"/>
      <c r="DB892" s="1"/>
      <c r="DC892" s="1"/>
      <c r="DD892" s="1" t="s">
        <v>201</v>
      </c>
      <c r="DE892" s="1" t="s">
        <v>1631</v>
      </c>
      <c r="DF892" s="1" t="s">
        <v>1631</v>
      </c>
      <c r="DG892" s="1"/>
      <c r="DH892" s="1"/>
      <c r="DI892" s="1">
        <v>100</v>
      </c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>
        <v>563162</v>
      </c>
      <c r="DU892" s="1"/>
      <c r="DV892" s="1" t="s">
        <v>347</v>
      </c>
      <c r="DW892" s="1" t="s">
        <v>2511</v>
      </c>
      <c r="DX892" s="1">
        <v>1</v>
      </c>
      <c r="DY892" s="1"/>
      <c r="DZ892" s="1">
        <v>1</v>
      </c>
      <c r="EA892" s="1">
        <v>1</v>
      </c>
      <c r="EB892" s="1"/>
      <c r="EC892" s="1"/>
      <c r="ED892" s="1"/>
      <c r="EE892" s="1">
        <v>0</v>
      </c>
      <c r="EF892" s="1"/>
      <c r="EG892" s="1"/>
      <c r="EH892" s="1"/>
      <c r="EI892" s="1"/>
      <c r="EJ892" s="1"/>
      <c r="EK892" s="1"/>
      <c r="EL892" s="1"/>
      <c r="EM892" s="1"/>
      <c r="EN892" s="1"/>
      <c r="EO892" s="1" t="s">
        <v>208</v>
      </c>
      <c r="EP892" s="1" t="s">
        <v>209</v>
      </c>
      <c r="EQ892" s="1" t="s">
        <v>209</v>
      </c>
      <c r="ER892" s="1" t="s">
        <v>209</v>
      </c>
      <c r="ES892" s="1" t="s">
        <v>209</v>
      </c>
      <c r="ET892" s="1">
        <v>2</v>
      </c>
      <c r="EU892" s="1"/>
      <c r="EV892" s="1"/>
      <c r="EW892" s="1"/>
      <c r="EX892" s="1">
        <v>0</v>
      </c>
      <c r="EY892" s="1">
        <v>0</v>
      </c>
      <c r="EZ892" s="1"/>
      <c r="FA892" s="1"/>
      <c r="FB892" s="1">
        <v>1</v>
      </c>
      <c r="FC892" s="1">
        <v>0</v>
      </c>
      <c r="FD892" s="1">
        <v>0</v>
      </c>
      <c r="FE892" s="1">
        <v>1</v>
      </c>
      <c r="FF892" s="1">
        <v>1</v>
      </c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>
        <v>1</v>
      </c>
      <c r="GQ892" s="1"/>
    </row>
    <row r="893" spans="1:199" ht="28" customHeight="1">
      <c r="A893" s="1" t="s">
        <v>4704</v>
      </c>
      <c r="B893" s="1" t="s">
        <v>4705</v>
      </c>
      <c r="C893" s="1" t="s">
        <v>4704</v>
      </c>
      <c r="D893" s="1" t="s">
        <v>201</v>
      </c>
      <c r="E893" s="1" t="s">
        <v>4705</v>
      </c>
      <c r="F893" s="1"/>
      <c r="G893" s="1">
        <v>47250</v>
      </c>
      <c r="H893" s="1"/>
      <c r="I893" s="1">
        <v>0</v>
      </c>
      <c r="J893" s="1">
        <v>1</v>
      </c>
      <c r="K893" s="1"/>
      <c r="L893" s="1"/>
      <c r="M893" s="1" t="s">
        <v>340</v>
      </c>
      <c r="N893" s="1"/>
      <c r="O893" s="1"/>
      <c r="P893" s="1" t="s">
        <v>4706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 t="s">
        <v>4707</v>
      </c>
      <c r="AJ893" s="1"/>
      <c r="AK893" s="1"/>
      <c r="AL893" s="1"/>
      <c r="AM893" s="1"/>
      <c r="AN893" s="1"/>
      <c r="AO893" s="1"/>
      <c r="AP893" s="1"/>
      <c r="AQ893" s="1"/>
      <c r="AR893" s="1"/>
      <c r="AS893" s="1">
        <v>1</v>
      </c>
      <c r="AT893" s="1">
        <v>1</v>
      </c>
      <c r="AU893" s="1">
        <v>0</v>
      </c>
      <c r="AV893" s="1">
        <v>1</v>
      </c>
      <c r="AW893" s="1">
        <v>0</v>
      </c>
      <c r="AX893" s="1">
        <v>0</v>
      </c>
      <c r="AY893" s="1"/>
      <c r="AZ893" s="1"/>
      <c r="BA893" s="1"/>
      <c r="BB893" s="1">
        <v>-1</v>
      </c>
      <c r="BC893" s="1">
        <v>2</v>
      </c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>
        <v>0</v>
      </c>
      <c r="CT893" s="1" t="s">
        <v>4708</v>
      </c>
      <c r="CU893" s="1"/>
      <c r="CV893" s="1" t="s">
        <v>4709</v>
      </c>
      <c r="CW893" s="1"/>
      <c r="CX893" s="1" t="s">
        <v>4713</v>
      </c>
      <c r="CY893" s="1">
        <v>4</v>
      </c>
      <c r="CZ893" s="1"/>
      <c r="DA893" s="1"/>
      <c r="DB893" s="1"/>
      <c r="DC893" s="1"/>
      <c r="DD893" s="1" t="s">
        <v>201</v>
      </c>
      <c r="DE893" s="1" t="s">
        <v>354</v>
      </c>
      <c r="DF893" s="1" t="s">
        <v>354</v>
      </c>
      <c r="DG893" s="1"/>
      <c r="DH893" s="1"/>
      <c r="DI893" s="1">
        <v>100</v>
      </c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>
        <v>563162</v>
      </c>
      <c r="DU893" s="1"/>
      <c r="DV893" s="1" t="s">
        <v>347</v>
      </c>
      <c r="DW893" s="1" t="s">
        <v>2511</v>
      </c>
      <c r="DX893" s="1">
        <v>1</v>
      </c>
      <c r="DY893" s="1"/>
      <c r="DZ893" s="1">
        <v>1</v>
      </c>
      <c r="EA893" s="1">
        <v>1</v>
      </c>
      <c r="EB893" s="1"/>
      <c r="EC893" s="1"/>
      <c r="ED893" s="1"/>
      <c r="EE893" s="1">
        <v>0</v>
      </c>
      <c r="EF893" s="1"/>
      <c r="EG893" s="1"/>
      <c r="EH893" s="1"/>
      <c r="EI893" s="1"/>
      <c r="EJ893" s="1"/>
      <c r="EK893" s="1"/>
      <c r="EL893" s="1"/>
      <c r="EM893" s="1"/>
      <c r="EN893" s="1"/>
      <c r="EO893" s="1" t="s">
        <v>208</v>
      </c>
      <c r="EP893" s="1" t="s">
        <v>209</v>
      </c>
      <c r="EQ893" s="1" t="s">
        <v>209</v>
      </c>
      <c r="ER893" s="1" t="s">
        <v>209</v>
      </c>
      <c r="ES893" s="1" t="s">
        <v>209</v>
      </c>
      <c r="ET893" s="1">
        <v>2</v>
      </c>
      <c r="EU893" s="1"/>
      <c r="EV893" s="1"/>
      <c r="EW893" s="1"/>
      <c r="EX893" s="1">
        <v>0</v>
      </c>
      <c r="EY893" s="1">
        <v>0</v>
      </c>
      <c r="EZ893" s="1"/>
      <c r="FA893" s="1"/>
      <c r="FB893" s="1">
        <v>1</v>
      </c>
      <c r="FC893" s="1">
        <v>0</v>
      </c>
      <c r="FD893" s="1">
        <v>0</v>
      </c>
      <c r="FE893" s="1">
        <v>1</v>
      </c>
      <c r="FF893" s="1">
        <v>1</v>
      </c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>
        <v>1</v>
      </c>
      <c r="GQ893" s="1"/>
    </row>
    <row r="894" spans="1:199" ht="28" customHeight="1">
      <c r="A894" s="1" t="s">
        <v>4704</v>
      </c>
      <c r="B894" s="1" t="s">
        <v>4705</v>
      </c>
      <c r="C894" s="1" t="s">
        <v>4704</v>
      </c>
      <c r="D894" s="1" t="s">
        <v>201</v>
      </c>
      <c r="E894" s="1" t="s">
        <v>4705</v>
      </c>
      <c r="F894" s="1"/>
      <c r="G894" s="1">
        <v>47250</v>
      </c>
      <c r="H894" s="1"/>
      <c r="I894" s="1">
        <v>0</v>
      </c>
      <c r="J894" s="1">
        <v>1</v>
      </c>
      <c r="K894" s="1"/>
      <c r="L894" s="1"/>
      <c r="M894" s="1" t="s">
        <v>340</v>
      </c>
      <c r="N894" s="1"/>
      <c r="O894" s="1"/>
      <c r="P894" s="1" t="s">
        <v>4706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 t="s">
        <v>4707</v>
      </c>
      <c r="AJ894" s="1"/>
      <c r="AK894" s="1"/>
      <c r="AL894" s="1"/>
      <c r="AM894" s="1"/>
      <c r="AN894" s="1"/>
      <c r="AO894" s="1"/>
      <c r="AP894" s="1"/>
      <c r="AQ894" s="1"/>
      <c r="AR894" s="1"/>
      <c r="AS894" s="1">
        <v>1</v>
      </c>
      <c r="AT894" s="1">
        <v>1</v>
      </c>
      <c r="AU894" s="1">
        <v>0</v>
      </c>
      <c r="AV894" s="1">
        <v>1</v>
      </c>
      <c r="AW894" s="1">
        <v>0</v>
      </c>
      <c r="AX894" s="1">
        <v>0</v>
      </c>
      <c r="AY894" s="1"/>
      <c r="AZ894" s="1"/>
      <c r="BA894" s="1"/>
      <c r="BB894" s="1">
        <v>-1</v>
      </c>
      <c r="BC894" s="1">
        <v>2</v>
      </c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>
        <v>0</v>
      </c>
      <c r="CT894" s="1" t="s">
        <v>4708</v>
      </c>
      <c r="CU894" s="1"/>
      <c r="CV894" s="1" t="s">
        <v>4709</v>
      </c>
      <c r="CW894" s="1"/>
      <c r="CX894" s="1" t="s">
        <v>4714</v>
      </c>
      <c r="CY894" s="1">
        <v>5</v>
      </c>
      <c r="CZ894" s="1"/>
      <c r="DA894" s="1"/>
      <c r="DB894" s="1"/>
      <c r="DC894" s="1"/>
      <c r="DD894" s="1" t="s">
        <v>201</v>
      </c>
      <c r="DE894" s="1" t="s">
        <v>1634</v>
      </c>
      <c r="DF894" s="1" t="s">
        <v>1634</v>
      </c>
      <c r="DG894" s="1"/>
      <c r="DH894" s="1"/>
      <c r="DI894" s="1">
        <v>100</v>
      </c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>
        <v>563162</v>
      </c>
      <c r="DU894" s="1"/>
      <c r="DV894" s="1" t="s">
        <v>347</v>
      </c>
      <c r="DW894" s="1" t="s">
        <v>2511</v>
      </c>
      <c r="DX894" s="1">
        <v>1</v>
      </c>
      <c r="DY894" s="1"/>
      <c r="DZ894" s="1">
        <v>1</v>
      </c>
      <c r="EA894" s="1">
        <v>1</v>
      </c>
      <c r="EB894" s="1"/>
      <c r="EC894" s="1"/>
      <c r="ED894" s="1"/>
      <c r="EE894" s="1">
        <v>0</v>
      </c>
      <c r="EF894" s="1"/>
      <c r="EG894" s="1"/>
      <c r="EH894" s="1"/>
      <c r="EI894" s="1"/>
      <c r="EJ894" s="1"/>
      <c r="EK894" s="1"/>
      <c r="EL894" s="1"/>
      <c r="EM894" s="1"/>
      <c r="EN894" s="1"/>
      <c r="EO894" s="1" t="s">
        <v>208</v>
      </c>
      <c r="EP894" s="1" t="s">
        <v>209</v>
      </c>
      <c r="EQ894" s="1" t="s">
        <v>209</v>
      </c>
      <c r="ER894" s="1" t="s">
        <v>209</v>
      </c>
      <c r="ES894" s="1" t="s">
        <v>209</v>
      </c>
      <c r="ET894" s="1">
        <v>2</v>
      </c>
      <c r="EU894" s="1"/>
      <c r="EV894" s="1"/>
      <c r="EW894" s="1"/>
      <c r="EX894" s="1">
        <v>0</v>
      </c>
      <c r="EY894" s="1">
        <v>0</v>
      </c>
      <c r="EZ894" s="1"/>
      <c r="FA894" s="1"/>
      <c r="FB894" s="1">
        <v>1</v>
      </c>
      <c r="FC894" s="1">
        <v>0</v>
      </c>
      <c r="FD894" s="1">
        <v>0</v>
      </c>
      <c r="FE894" s="1">
        <v>1</v>
      </c>
      <c r="FF894" s="1">
        <v>1</v>
      </c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>
        <v>1</v>
      </c>
      <c r="GQ894" s="1"/>
    </row>
    <row r="895" spans="1:199" ht="28" customHeight="1">
      <c r="A895" s="1" t="s">
        <v>4715</v>
      </c>
      <c r="B895" s="1" t="s">
        <v>4716</v>
      </c>
      <c r="C895" s="1" t="s">
        <v>4715</v>
      </c>
      <c r="D895" s="1" t="s">
        <v>201</v>
      </c>
      <c r="E895" s="1" t="s">
        <v>4716</v>
      </c>
      <c r="F895" s="1"/>
      <c r="G895" s="1">
        <v>16275</v>
      </c>
      <c r="H895" s="1"/>
      <c r="I895" s="1">
        <v>0</v>
      </c>
      <c r="J895" s="1">
        <v>1</v>
      </c>
      <c r="K895" s="1"/>
      <c r="L895" s="1"/>
      <c r="M895" s="1"/>
      <c r="N895" s="1"/>
      <c r="O895" s="1"/>
      <c r="P895" s="1" t="s">
        <v>4717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 t="s">
        <v>4718</v>
      </c>
      <c r="AJ895" s="1"/>
      <c r="AK895" s="1"/>
      <c r="AL895" s="1"/>
      <c r="AM895" s="1"/>
      <c r="AN895" s="1"/>
      <c r="AO895" s="1"/>
      <c r="AP895" s="1"/>
      <c r="AQ895" s="1"/>
      <c r="AR895" s="1"/>
      <c r="AS895" s="1">
        <v>1</v>
      </c>
      <c r="AT895" s="1">
        <v>1</v>
      </c>
      <c r="AU895" s="1">
        <v>0</v>
      </c>
      <c r="AV895" s="1">
        <v>1</v>
      </c>
      <c r="AW895" s="1">
        <v>0</v>
      </c>
      <c r="AX895" s="1">
        <v>0</v>
      </c>
      <c r="AY895" s="1"/>
      <c r="AZ895" s="1"/>
      <c r="BA895" s="1"/>
      <c r="BB895" s="1">
        <v>-1</v>
      </c>
      <c r="BC895" s="1">
        <v>0</v>
      </c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>
        <v>0</v>
      </c>
      <c r="CT895" s="1" t="s">
        <v>4719</v>
      </c>
      <c r="CU895" s="1"/>
      <c r="CV895" s="1" t="s">
        <v>4720</v>
      </c>
      <c r="CW895" s="1"/>
      <c r="CX895" s="1" t="s">
        <v>4715</v>
      </c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>
        <v>407713</v>
      </c>
      <c r="DU895" s="1"/>
      <c r="DV895" s="1" t="s">
        <v>4111</v>
      </c>
      <c r="DW895" s="1" t="s">
        <v>2997</v>
      </c>
      <c r="DX895" s="1">
        <v>4</v>
      </c>
      <c r="DY895" s="1"/>
      <c r="DZ895" s="1">
        <v>1</v>
      </c>
      <c r="EA895" s="1">
        <v>1</v>
      </c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 t="s">
        <v>208</v>
      </c>
      <c r="EP895" s="1" t="s">
        <v>209</v>
      </c>
      <c r="EQ895" s="1" t="s">
        <v>209</v>
      </c>
      <c r="ER895" s="1" t="s">
        <v>209</v>
      </c>
      <c r="ES895" s="1" t="s">
        <v>209</v>
      </c>
      <c r="ET895" s="1">
        <v>2</v>
      </c>
      <c r="EU895" s="1"/>
      <c r="EV895" s="1"/>
      <c r="EW895" s="1"/>
      <c r="EX895" s="1">
        <v>0</v>
      </c>
      <c r="EY895" s="1">
        <v>0</v>
      </c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 t="s">
        <v>4721</v>
      </c>
      <c r="GK895" s="1" t="s">
        <v>211</v>
      </c>
      <c r="GL895" s="1" t="s">
        <v>212</v>
      </c>
      <c r="GM895" s="1" t="s">
        <v>213</v>
      </c>
      <c r="GN895" s="1" t="s">
        <v>213</v>
      </c>
      <c r="GO895" s="1" t="s">
        <v>213</v>
      </c>
      <c r="GP895" s="1">
        <v>1</v>
      </c>
      <c r="GQ895" s="1"/>
    </row>
    <row r="896" spans="1:199" ht="28" customHeight="1">
      <c r="A896" s="1" t="s">
        <v>4722</v>
      </c>
      <c r="B896" s="1" t="s">
        <v>4723</v>
      </c>
      <c r="C896" s="1" t="s">
        <v>4722</v>
      </c>
      <c r="D896" s="1" t="s">
        <v>201</v>
      </c>
      <c r="E896" s="1" t="s">
        <v>4723</v>
      </c>
      <c r="F896" s="1"/>
      <c r="G896" s="1">
        <v>18375</v>
      </c>
      <c r="H896" s="1"/>
      <c r="I896" s="1">
        <v>0</v>
      </c>
      <c r="J896" s="1">
        <v>1</v>
      </c>
      <c r="K896" s="1"/>
      <c r="L896" s="1"/>
      <c r="M896" s="1"/>
      <c r="N896" s="1"/>
      <c r="O896" s="1"/>
      <c r="P896" s="1" t="s">
        <v>4724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 t="s">
        <v>4725</v>
      </c>
      <c r="AJ896" s="1"/>
      <c r="AK896" s="1"/>
      <c r="AL896" s="1"/>
      <c r="AM896" s="1"/>
      <c r="AN896" s="1"/>
      <c r="AO896" s="1"/>
      <c r="AP896" s="1"/>
      <c r="AQ896" s="1"/>
      <c r="AR896" s="1"/>
      <c r="AS896" s="1">
        <v>1</v>
      </c>
      <c r="AT896" s="1">
        <v>1</v>
      </c>
      <c r="AU896" s="1">
        <v>0</v>
      </c>
      <c r="AV896" s="1">
        <v>1</v>
      </c>
      <c r="AW896" s="1">
        <v>0</v>
      </c>
      <c r="AX896" s="1">
        <v>0</v>
      </c>
      <c r="AY896" s="1"/>
      <c r="AZ896" s="1"/>
      <c r="BA896" s="1"/>
      <c r="BB896" s="1">
        <v>-1</v>
      </c>
      <c r="BC896" s="1">
        <v>0</v>
      </c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>
        <v>0</v>
      </c>
      <c r="CT896" s="1" t="s">
        <v>4726</v>
      </c>
      <c r="CU896" s="1"/>
      <c r="CV896" s="1" t="s">
        <v>4727</v>
      </c>
      <c r="CW896" s="1"/>
      <c r="CX896" s="1" t="s">
        <v>4722</v>
      </c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>
        <v>407713</v>
      </c>
      <c r="DU896" s="1"/>
      <c r="DV896" s="1" t="s">
        <v>4111</v>
      </c>
      <c r="DW896" s="1" t="s">
        <v>2997</v>
      </c>
      <c r="DX896" s="1">
        <v>4</v>
      </c>
      <c r="DY896" s="1"/>
      <c r="DZ896" s="1">
        <v>1</v>
      </c>
      <c r="EA896" s="1">
        <v>1</v>
      </c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 t="s">
        <v>208</v>
      </c>
      <c r="EP896" s="1" t="s">
        <v>209</v>
      </c>
      <c r="EQ896" s="1" t="s">
        <v>209</v>
      </c>
      <c r="ER896" s="1" t="s">
        <v>209</v>
      </c>
      <c r="ES896" s="1" t="s">
        <v>209</v>
      </c>
      <c r="ET896" s="1">
        <v>2</v>
      </c>
      <c r="EU896" s="1"/>
      <c r="EV896" s="1"/>
      <c r="EW896" s="1"/>
      <c r="EX896" s="1">
        <v>0</v>
      </c>
      <c r="EY896" s="1">
        <v>0</v>
      </c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 t="s">
        <v>4721</v>
      </c>
      <c r="GK896" s="1" t="s">
        <v>211</v>
      </c>
      <c r="GL896" s="1" t="s">
        <v>212</v>
      </c>
      <c r="GM896" s="1" t="s">
        <v>213</v>
      </c>
      <c r="GN896" s="1" t="s">
        <v>213</v>
      </c>
      <c r="GO896" s="1" t="s">
        <v>213</v>
      </c>
      <c r="GP896" s="1">
        <v>1</v>
      </c>
      <c r="GQ896" s="1"/>
    </row>
    <row r="897" spans="1:199" ht="28" customHeight="1">
      <c r="A897" s="1" t="s">
        <v>4728</v>
      </c>
      <c r="B897" s="1" t="s">
        <v>4729</v>
      </c>
      <c r="C897" s="1" t="s">
        <v>4728</v>
      </c>
      <c r="D897" s="1" t="s">
        <v>201</v>
      </c>
      <c r="E897" s="1" t="s">
        <v>4729</v>
      </c>
      <c r="F897" s="1"/>
      <c r="G897" s="1">
        <v>19425</v>
      </c>
      <c r="H897" s="1"/>
      <c r="I897" s="1">
        <v>0</v>
      </c>
      <c r="J897" s="1">
        <v>1</v>
      </c>
      <c r="K897" s="1"/>
      <c r="L897" s="1"/>
      <c r="M897" s="1"/>
      <c r="N897" s="1"/>
      <c r="O897" s="1"/>
      <c r="P897" s="1" t="s">
        <v>4730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 t="s">
        <v>4731</v>
      </c>
      <c r="AJ897" s="1"/>
      <c r="AK897" s="1"/>
      <c r="AL897" s="1"/>
      <c r="AM897" s="1"/>
      <c r="AN897" s="1"/>
      <c r="AO897" s="1"/>
      <c r="AP897" s="1"/>
      <c r="AQ897" s="1"/>
      <c r="AR897" s="1"/>
      <c r="AS897" s="1">
        <v>1</v>
      </c>
      <c r="AT897" s="1">
        <v>1</v>
      </c>
      <c r="AU897" s="1">
        <v>0</v>
      </c>
      <c r="AV897" s="1">
        <v>1</v>
      </c>
      <c r="AW897" s="1">
        <v>0</v>
      </c>
      <c r="AX897" s="1">
        <v>0</v>
      </c>
      <c r="AY897" s="1"/>
      <c r="AZ897" s="1"/>
      <c r="BA897" s="1"/>
      <c r="BB897" s="1">
        <v>-1</v>
      </c>
      <c r="BC897" s="1">
        <v>0</v>
      </c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>
        <v>0</v>
      </c>
      <c r="CT897" s="1" t="s">
        <v>4732</v>
      </c>
      <c r="CU897" s="1"/>
      <c r="CV897" s="1" t="s">
        <v>4733</v>
      </c>
      <c r="CW897" s="1"/>
      <c r="CX897" s="1" t="s">
        <v>4728</v>
      </c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>
        <v>407713</v>
      </c>
      <c r="DU897" s="1"/>
      <c r="DV897" s="1" t="s">
        <v>4111</v>
      </c>
      <c r="DW897" s="1" t="s">
        <v>2997</v>
      </c>
      <c r="DX897" s="1">
        <v>4</v>
      </c>
      <c r="DY897" s="1"/>
      <c r="DZ897" s="1">
        <v>1</v>
      </c>
      <c r="EA897" s="1">
        <v>1</v>
      </c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 t="s">
        <v>208</v>
      </c>
      <c r="EP897" s="1" t="s">
        <v>209</v>
      </c>
      <c r="EQ897" s="1" t="s">
        <v>209</v>
      </c>
      <c r="ER897" s="1" t="s">
        <v>209</v>
      </c>
      <c r="ES897" s="1" t="s">
        <v>209</v>
      </c>
      <c r="ET897" s="1">
        <v>2</v>
      </c>
      <c r="EU897" s="1"/>
      <c r="EV897" s="1"/>
      <c r="EW897" s="1"/>
      <c r="EX897" s="1">
        <v>0</v>
      </c>
      <c r="EY897" s="1">
        <v>0</v>
      </c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 t="s">
        <v>4721</v>
      </c>
      <c r="GK897" s="1" t="s">
        <v>211</v>
      </c>
      <c r="GL897" s="1" t="s">
        <v>212</v>
      </c>
      <c r="GM897" s="1" t="s">
        <v>213</v>
      </c>
      <c r="GN897" s="1" t="s">
        <v>213</v>
      </c>
      <c r="GO897" s="1" t="s">
        <v>213</v>
      </c>
      <c r="GP897" s="1">
        <v>1</v>
      </c>
      <c r="GQ897" s="1"/>
    </row>
    <row r="898" spans="1:199" ht="28" customHeight="1">
      <c r="A898" s="1" t="s">
        <v>4734</v>
      </c>
      <c r="B898" s="1" t="s">
        <v>4735</v>
      </c>
      <c r="C898" s="1" t="s">
        <v>4734</v>
      </c>
      <c r="D898" s="1" t="s">
        <v>201</v>
      </c>
      <c r="E898" s="1" t="s">
        <v>4735</v>
      </c>
      <c r="F898" s="1"/>
      <c r="G898" s="1">
        <v>21525</v>
      </c>
      <c r="H898" s="1"/>
      <c r="I898" s="1">
        <v>0</v>
      </c>
      <c r="J898" s="1">
        <v>1</v>
      </c>
      <c r="K898" s="1"/>
      <c r="L898" s="1"/>
      <c r="M898" s="1"/>
      <c r="N898" s="1"/>
      <c r="O898" s="1"/>
      <c r="P898" s="1" t="s">
        <v>4736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 t="s">
        <v>4737</v>
      </c>
      <c r="AJ898" s="1"/>
      <c r="AK898" s="1"/>
      <c r="AL898" s="1"/>
      <c r="AM898" s="1"/>
      <c r="AN898" s="1"/>
      <c r="AO898" s="1"/>
      <c r="AP898" s="1"/>
      <c r="AQ898" s="1"/>
      <c r="AR898" s="1"/>
      <c r="AS898" s="1">
        <v>1</v>
      </c>
      <c r="AT898" s="1">
        <v>1</v>
      </c>
      <c r="AU898" s="1">
        <v>0</v>
      </c>
      <c r="AV898" s="1">
        <v>1</v>
      </c>
      <c r="AW898" s="1">
        <v>0</v>
      </c>
      <c r="AX898" s="1">
        <v>0</v>
      </c>
      <c r="AY898" s="1"/>
      <c r="AZ898" s="1"/>
      <c r="BA898" s="1"/>
      <c r="BB898" s="1">
        <v>-1</v>
      </c>
      <c r="BC898" s="1">
        <v>0</v>
      </c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>
        <v>0</v>
      </c>
      <c r="CT898" s="1" t="s">
        <v>4738</v>
      </c>
      <c r="CU898" s="1"/>
      <c r="CV898" s="1" t="s">
        <v>4739</v>
      </c>
      <c r="CW898" s="1"/>
      <c r="CX898" s="1" t="s">
        <v>4734</v>
      </c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>
        <v>407713</v>
      </c>
      <c r="DU898" s="1"/>
      <c r="DV898" s="1" t="s">
        <v>4111</v>
      </c>
      <c r="DW898" s="1" t="s">
        <v>2997</v>
      </c>
      <c r="DX898" s="1">
        <v>4</v>
      </c>
      <c r="DY898" s="1"/>
      <c r="DZ898" s="1">
        <v>1</v>
      </c>
      <c r="EA898" s="1">
        <v>1</v>
      </c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 t="s">
        <v>208</v>
      </c>
      <c r="EP898" s="1" t="s">
        <v>209</v>
      </c>
      <c r="EQ898" s="1" t="s">
        <v>209</v>
      </c>
      <c r="ER898" s="1" t="s">
        <v>209</v>
      </c>
      <c r="ES898" s="1" t="s">
        <v>209</v>
      </c>
      <c r="ET898" s="1">
        <v>2</v>
      </c>
      <c r="EU898" s="1"/>
      <c r="EV898" s="1"/>
      <c r="EW898" s="1"/>
      <c r="EX898" s="1">
        <v>0</v>
      </c>
      <c r="EY898" s="1">
        <v>0</v>
      </c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 t="s">
        <v>4721</v>
      </c>
      <c r="GK898" s="1" t="s">
        <v>211</v>
      </c>
      <c r="GL898" s="1" t="s">
        <v>212</v>
      </c>
      <c r="GM898" s="1" t="s">
        <v>213</v>
      </c>
      <c r="GN898" s="1" t="s">
        <v>213</v>
      </c>
      <c r="GO898" s="1" t="s">
        <v>213</v>
      </c>
      <c r="GP898" s="1">
        <v>1</v>
      </c>
      <c r="GQ898" s="1"/>
    </row>
    <row r="899" spans="1:199" ht="28" customHeight="1">
      <c r="A899" s="1" t="s">
        <v>4740</v>
      </c>
      <c r="B899" s="1" t="s">
        <v>4741</v>
      </c>
      <c r="C899" s="1" t="s">
        <v>4740</v>
      </c>
      <c r="D899" s="1" t="s">
        <v>201</v>
      </c>
      <c r="E899" s="1" t="s">
        <v>4741</v>
      </c>
      <c r="F899" s="1"/>
      <c r="G899" s="1">
        <v>25830</v>
      </c>
      <c r="H899" s="1"/>
      <c r="I899" s="1">
        <v>0</v>
      </c>
      <c r="J899" s="1">
        <v>1</v>
      </c>
      <c r="K899" s="1"/>
      <c r="L899" s="1"/>
      <c r="M899" s="1"/>
      <c r="N899" s="1"/>
      <c r="O899" s="1"/>
      <c r="P899" s="1" t="s">
        <v>4742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 t="s">
        <v>4743</v>
      </c>
      <c r="AJ899" s="1"/>
      <c r="AK899" s="1"/>
      <c r="AL899" s="1"/>
      <c r="AM899" s="1"/>
      <c r="AN899" s="1"/>
      <c r="AO899" s="1"/>
      <c r="AP899" s="1"/>
      <c r="AQ899" s="1"/>
      <c r="AR899" s="1"/>
      <c r="AS899" s="1">
        <v>1</v>
      </c>
      <c r="AT899" s="1">
        <v>1</v>
      </c>
      <c r="AU899" s="1">
        <v>0</v>
      </c>
      <c r="AV899" s="1">
        <v>1</v>
      </c>
      <c r="AW899" s="1">
        <v>0</v>
      </c>
      <c r="AX899" s="1">
        <v>0</v>
      </c>
      <c r="AY899" s="1"/>
      <c r="AZ899" s="1"/>
      <c r="BA899" s="1"/>
      <c r="BB899" s="1">
        <v>-1</v>
      </c>
      <c r="BC899" s="1">
        <v>0</v>
      </c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>
        <v>0</v>
      </c>
      <c r="CT899" s="1" t="s">
        <v>4744</v>
      </c>
      <c r="CU899" s="1"/>
      <c r="CV899" s="1" t="s">
        <v>4745</v>
      </c>
      <c r="CW899" s="1"/>
      <c r="CX899" s="1" t="s">
        <v>4740</v>
      </c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>
        <v>563161</v>
      </c>
      <c r="DU899" s="1"/>
      <c r="DV899" s="1" t="s">
        <v>1319</v>
      </c>
      <c r="DW899" s="1" t="s">
        <v>1320</v>
      </c>
      <c r="DX899" s="1">
        <v>4</v>
      </c>
      <c r="DY899" s="1"/>
      <c r="DZ899" s="1">
        <v>1</v>
      </c>
      <c r="EA899" s="1">
        <v>1</v>
      </c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 t="s">
        <v>208</v>
      </c>
      <c r="EP899" s="1" t="s">
        <v>209</v>
      </c>
      <c r="EQ899" s="1" t="s">
        <v>209</v>
      </c>
      <c r="ER899" s="1" t="s">
        <v>209</v>
      </c>
      <c r="ES899" s="1" t="s">
        <v>209</v>
      </c>
      <c r="ET899" s="1">
        <v>2</v>
      </c>
      <c r="EU899" s="1"/>
      <c r="EV899" s="1"/>
      <c r="EW899" s="1"/>
      <c r="EX899" s="1">
        <v>0</v>
      </c>
      <c r="EY899" s="1">
        <v>0</v>
      </c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 t="s">
        <v>222</v>
      </c>
      <c r="GK899" s="1" t="s">
        <v>201</v>
      </c>
      <c r="GL899" s="1">
        <v>999999999</v>
      </c>
      <c r="GM899" s="1"/>
      <c r="GN899" s="1"/>
      <c r="GO899" s="1"/>
      <c r="GP899" s="1">
        <v>1</v>
      </c>
      <c r="GQ899" s="1"/>
    </row>
    <row r="900" spans="1:199" ht="28" customHeight="1">
      <c r="A900" s="1" t="s">
        <v>4746</v>
      </c>
      <c r="B900" s="1" t="s">
        <v>4747</v>
      </c>
      <c r="C900" s="1" t="s">
        <v>4746</v>
      </c>
      <c r="D900" s="1" t="s">
        <v>201</v>
      </c>
      <c r="E900" s="1" t="s">
        <v>4747</v>
      </c>
      <c r="F900" s="1"/>
      <c r="G900" s="1">
        <v>25830</v>
      </c>
      <c r="H900" s="1"/>
      <c r="I900" s="1">
        <v>0</v>
      </c>
      <c r="J900" s="1">
        <v>1</v>
      </c>
      <c r="K900" s="1"/>
      <c r="L900" s="1"/>
      <c r="M900" s="1"/>
      <c r="N900" s="1"/>
      <c r="O900" s="1"/>
      <c r="P900" s="1" t="s">
        <v>4748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 t="s">
        <v>4749</v>
      </c>
      <c r="AJ900" s="1"/>
      <c r="AK900" s="1"/>
      <c r="AL900" s="1"/>
      <c r="AM900" s="1"/>
      <c r="AN900" s="1"/>
      <c r="AO900" s="1"/>
      <c r="AP900" s="1"/>
      <c r="AQ900" s="1"/>
      <c r="AR900" s="1"/>
      <c r="AS900" s="1">
        <v>1</v>
      </c>
      <c r="AT900" s="1">
        <v>1</v>
      </c>
      <c r="AU900" s="1">
        <v>0</v>
      </c>
      <c r="AV900" s="1">
        <v>1</v>
      </c>
      <c r="AW900" s="1">
        <v>0</v>
      </c>
      <c r="AX900" s="1">
        <v>0</v>
      </c>
      <c r="AY900" s="1"/>
      <c r="AZ900" s="1"/>
      <c r="BA900" s="1"/>
      <c r="BB900" s="1">
        <v>-1</v>
      </c>
      <c r="BC900" s="1">
        <v>0</v>
      </c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>
        <v>0</v>
      </c>
      <c r="CT900" s="1" t="s">
        <v>4750</v>
      </c>
      <c r="CU900" s="1"/>
      <c r="CV900" s="1" t="s">
        <v>4751</v>
      </c>
      <c r="CW900" s="1"/>
      <c r="CX900" s="1" t="s">
        <v>4746</v>
      </c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>
        <v>563161</v>
      </c>
      <c r="DU900" s="1"/>
      <c r="DV900" s="1" t="s">
        <v>1319</v>
      </c>
      <c r="DW900" s="1" t="s">
        <v>1320</v>
      </c>
      <c r="DX900" s="1">
        <v>4</v>
      </c>
      <c r="DY900" s="1"/>
      <c r="DZ900" s="1">
        <v>1</v>
      </c>
      <c r="EA900" s="1">
        <v>1</v>
      </c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 t="s">
        <v>208</v>
      </c>
      <c r="EP900" s="1" t="s">
        <v>209</v>
      </c>
      <c r="EQ900" s="1" t="s">
        <v>209</v>
      </c>
      <c r="ER900" s="1" t="s">
        <v>209</v>
      </c>
      <c r="ES900" s="1" t="s">
        <v>209</v>
      </c>
      <c r="ET900" s="1">
        <v>2</v>
      </c>
      <c r="EU900" s="1"/>
      <c r="EV900" s="1"/>
      <c r="EW900" s="1"/>
      <c r="EX900" s="1">
        <v>0</v>
      </c>
      <c r="EY900" s="1">
        <v>0</v>
      </c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 t="s">
        <v>222</v>
      </c>
      <c r="GK900" s="1" t="s">
        <v>201</v>
      </c>
      <c r="GL900" s="1">
        <v>999999999</v>
      </c>
      <c r="GM900" s="1"/>
      <c r="GN900" s="1"/>
      <c r="GO900" s="1"/>
      <c r="GP900" s="1">
        <v>1</v>
      </c>
      <c r="GQ900" s="1"/>
    </row>
    <row r="901" spans="1:199" ht="28" customHeight="1">
      <c r="A901" s="1" t="s">
        <v>4752</v>
      </c>
      <c r="B901" s="1" t="s">
        <v>4753</v>
      </c>
      <c r="C901" s="1" t="s">
        <v>4752</v>
      </c>
      <c r="D901" s="1" t="s">
        <v>201</v>
      </c>
      <c r="E901" s="1" t="s">
        <v>4753</v>
      </c>
      <c r="F901" s="1"/>
      <c r="G901" s="1">
        <v>1890</v>
      </c>
      <c r="H901" s="1"/>
      <c r="I901" s="1">
        <v>0</v>
      </c>
      <c r="J901" s="1">
        <v>1</v>
      </c>
      <c r="K901" s="1"/>
      <c r="L901" s="1"/>
      <c r="M901" s="1"/>
      <c r="N901" s="1"/>
      <c r="O901" s="1"/>
      <c r="P901" s="1" t="s">
        <v>4754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 t="s">
        <v>4755</v>
      </c>
      <c r="AJ901" s="1"/>
      <c r="AK901" s="1"/>
      <c r="AL901" s="1"/>
      <c r="AM901" s="1"/>
      <c r="AN901" s="1"/>
      <c r="AO901" s="1"/>
      <c r="AP901" s="1"/>
      <c r="AQ901" s="1"/>
      <c r="AR901" s="1"/>
      <c r="AS901" s="1">
        <v>1</v>
      </c>
      <c r="AT901" s="1">
        <v>1</v>
      </c>
      <c r="AU901" s="1">
        <v>0</v>
      </c>
      <c r="AV901" s="1">
        <v>1</v>
      </c>
      <c r="AW901" s="1">
        <v>0</v>
      </c>
      <c r="AX901" s="1">
        <v>0</v>
      </c>
      <c r="AY901" s="1"/>
      <c r="AZ901" s="1"/>
      <c r="BA901" s="1"/>
      <c r="BB901" s="1">
        <v>-1</v>
      </c>
      <c r="BC901" s="1">
        <v>0</v>
      </c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>
        <v>0</v>
      </c>
      <c r="CT901" s="1" t="s">
        <v>4756</v>
      </c>
      <c r="CU901" s="1"/>
      <c r="CV901" s="1" t="s">
        <v>4757</v>
      </c>
      <c r="CW901" s="1"/>
      <c r="CX901" s="1" t="s">
        <v>4752</v>
      </c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>
        <v>563161</v>
      </c>
      <c r="DU901" s="1"/>
      <c r="DV901" s="1" t="s">
        <v>529</v>
      </c>
      <c r="DW901" s="1" t="s">
        <v>664</v>
      </c>
      <c r="DX901" s="1">
        <v>4</v>
      </c>
      <c r="DY901" s="1"/>
      <c r="DZ901" s="1">
        <v>1</v>
      </c>
      <c r="EA901" s="1">
        <v>1</v>
      </c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 t="s">
        <v>208</v>
      </c>
      <c r="EP901" s="1" t="s">
        <v>209</v>
      </c>
      <c r="EQ901" s="1" t="s">
        <v>209</v>
      </c>
      <c r="ER901" s="1" t="s">
        <v>209</v>
      </c>
      <c r="ES901" s="1" t="s">
        <v>209</v>
      </c>
      <c r="ET901" s="1">
        <v>2</v>
      </c>
      <c r="EU901" s="1"/>
      <c r="EV901" s="1"/>
      <c r="EW901" s="1"/>
      <c r="EX901" s="1">
        <v>0</v>
      </c>
      <c r="EY901" s="1">
        <v>0</v>
      </c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 t="s">
        <v>4758</v>
      </c>
      <c r="GK901" s="1" t="s">
        <v>211</v>
      </c>
      <c r="GL901" s="1" t="s">
        <v>212</v>
      </c>
      <c r="GM901" s="1" t="s">
        <v>213</v>
      </c>
      <c r="GN901" s="1" t="s">
        <v>213</v>
      </c>
      <c r="GO901" s="1" t="s">
        <v>213</v>
      </c>
      <c r="GP901" s="1">
        <v>1</v>
      </c>
      <c r="GQ901" s="1"/>
    </row>
    <row r="902" spans="1:199" ht="28" customHeight="1">
      <c r="A902" s="1" t="s">
        <v>4759</v>
      </c>
      <c r="B902" s="1" t="s">
        <v>4760</v>
      </c>
      <c r="C902" s="1" t="s">
        <v>4759</v>
      </c>
      <c r="D902" s="1" t="s">
        <v>201</v>
      </c>
      <c r="E902" s="1" t="s">
        <v>4760</v>
      </c>
      <c r="F902" s="1"/>
      <c r="G902" s="1">
        <v>27300</v>
      </c>
      <c r="H902" s="1"/>
      <c r="I902" s="1">
        <v>0</v>
      </c>
      <c r="J902" s="1">
        <v>1</v>
      </c>
      <c r="K902" s="1"/>
      <c r="L902" s="1"/>
      <c r="M902" s="1"/>
      <c r="N902" s="1"/>
      <c r="O902" s="1"/>
      <c r="P902" s="1" t="s">
        <v>4761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 t="s">
        <v>4762</v>
      </c>
      <c r="AJ902" s="1"/>
      <c r="AK902" s="1"/>
      <c r="AL902" s="1"/>
      <c r="AM902" s="1"/>
      <c r="AN902" s="1"/>
      <c r="AO902" s="1"/>
      <c r="AP902" s="1"/>
      <c r="AQ902" s="1"/>
      <c r="AR902" s="1"/>
      <c r="AS902" s="1">
        <v>1</v>
      </c>
      <c r="AT902" s="1">
        <v>1</v>
      </c>
      <c r="AU902" s="1">
        <v>0</v>
      </c>
      <c r="AV902" s="1">
        <v>1</v>
      </c>
      <c r="AW902" s="1">
        <v>0</v>
      </c>
      <c r="AX902" s="1">
        <v>0</v>
      </c>
      <c r="AY902" s="1"/>
      <c r="AZ902" s="1"/>
      <c r="BA902" s="1"/>
      <c r="BB902" s="1">
        <v>-1</v>
      </c>
      <c r="BC902" s="1">
        <v>0</v>
      </c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>
        <v>0</v>
      </c>
      <c r="CT902" s="1" t="s">
        <v>4763</v>
      </c>
      <c r="CU902" s="1"/>
      <c r="CV902" s="1" t="s">
        <v>4764</v>
      </c>
      <c r="CW902" s="1"/>
      <c r="CX902" s="1" t="s">
        <v>4759</v>
      </c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>
        <v>407713</v>
      </c>
      <c r="DU902" s="1"/>
      <c r="DV902" s="1" t="s">
        <v>4111</v>
      </c>
      <c r="DW902" s="1" t="s">
        <v>1096</v>
      </c>
      <c r="DX902" s="1">
        <v>4</v>
      </c>
      <c r="DY902" s="1"/>
      <c r="DZ902" s="1">
        <v>1</v>
      </c>
      <c r="EA902" s="1">
        <v>1</v>
      </c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 t="s">
        <v>208</v>
      </c>
      <c r="EP902" s="1" t="s">
        <v>209</v>
      </c>
      <c r="EQ902" s="1" t="s">
        <v>209</v>
      </c>
      <c r="ER902" s="1" t="s">
        <v>209</v>
      </c>
      <c r="ES902" s="1" t="s">
        <v>209</v>
      </c>
      <c r="ET902" s="1">
        <v>2</v>
      </c>
      <c r="EU902" s="1"/>
      <c r="EV902" s="1"/>
      <c r="EW902" s="1"/>
      <c r="EX902" s="1">
        <v>0</v>
      </c>
      <c r="EY902" s="1">
        <v>0</v>
      </c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 t="s">
        <v>4765</v>
      </c>
      <c r="GK902" s="1" t="s">
        <v>211</v>
      </c>
      <c r="GL902" s="1" t="s">
        <v>212</v>
      </c>
      <c r="GM902" s="1" t="s">
        <v>213</v>
      </c>
      <c r="GN902" s="1" t="s">
        <v>213</v>
      </c>
      <c r="GO902" s="1" t="s">
        <v>213</v>
      </c>
      <c r="GP902" s="1">
        <v>1</v>
      </c>
      <c r="GQ902" s="1"/>
    </row>
    <row r="903" spans="1:199" ht="28" customHeight="1">
      <c r="A903" s="1" t="s">
        <v>4766</v>
      </c>
      <c r="B903" s="1" t="s">
        <v>4767</v>
      </c>
      <c r="C903" s="1" t="s">
        <v>4766</v>
      </c>
      <c r="D903" s="1" t="s">
        <v>201</v>
      </c>
      <c r="E903" s="1" t="s">
        <v>4767</v>
      </c>
      <c r="F903" s="1"/>
      <c r="G903" s="1">
        <v>29400</v>
      </c>
      <c r="H903" s="1"/>
      <c r="I903" s="1">
        <v>0</v>
      </c>
      <c r="J903" s="1">
        <v>1</v>
      </c>
      <c r="K903" s="1"/>
      <c r="L903" s="1"/>
      <c r="M903" s="1"/>
      <c r="N903" s="1"/>
      <c r="O903" s="1"/>
      <c r="P903" s="1" t="s">
        <v>4768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 t="s">
        <v>4769</v>
      </c>
      <c r="AJ903" s="1"/>
      <c r="AK903" s="1"/>
      <c r="AL903" s="1"/>
      <c r="AM903" s="1"/>
      <c r="AN903" s="1"/>
      <c r="AO903" s="1"/>
      <c r="AP903" s="1"/>
      <c r="AQ903" s="1"/>
      <c r="AR903" s="1"/>
      <c r="AS903" s="1">
        <v>1</v>
      </c>
      <c r="AT903" s="1">
        <v>1</v>
      </c>
      <c r="AU903" s="1">
        <v>0</v>
      </c>
      <c r="AV903" s="1">
        <v>1</v>
      </c>
      <c r="AW903" s="1">
        <v>0</v>
      </c>
      <c r="AX903" s="1">
        <v>0</v>
      </c>
      <c r="AY903" s="1"/>
      <c r="AZ903" s="1"/>
      <c r="BA903" s="1"/>
      <c r="BB903" s="1">
        <v>-1</v>
      </c>
      <c r="BC903" s="1">
        <v>0</v>
      </c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>
        <v>0</v>
      </c>
      <c r="CT903" s="1" t="s">
        <v>4770</v>
      </c>
      <c r="CU903" s="1"/>
      <c r="CV903" s="1" t="s">
        <v>4771</v>
      </c>
      <c r="CW903" s="1"/>
      <c r="CX903" s="1" t="s">
        <v>4766</v>
      </c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>
        <v>407713</v>
      </c>
      <c r="DU903" s="1"/>
      <c r="DV903" s="1" t="s">
        <v>4111</v>
      </c>
      <c r="DW903" s="1" t="s">
        <v>1096</v>
      </c>
      <c r="DX903" s="1">
        <v>4</v>
      </c>
      <c r="DY903" s="1"/>
      <c r="DZ903" s="1">
        <v>1</v>
      </c>
      <c r="EA903" s="1">
        <v>1</v>
      </c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 t="s">
        <v>208</v>
      </c>
      <c r="EP903" s="1" t="s">
        <v>209</v>
      </c>
      <c r="EQ903" s="1" t="s">
        <v>209</v>
      </c>
      <c r="ER903" s="1" t="s">
        <v>209</v>
      </c>
      <c r="ES903" s="1" t="s">
        <v>209</v>
      </c>
      <c r="ET903" s="1">
        <v>2</v>
      </c>
      <c r="EU903" s="1"/>
      <c r="EV903" s="1"/>
      <c r="EW903" s="1"/>
      <c r="EX903" s="1">
        <v>0</v>
      </c>
      <c r="EY903" s="1">
        <v>0</v>
      </c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 t="s">
        <v>4765</v>
      </c>
      <c r="GK903" s="1" t="s">
        <v>211</v>
      </c>
      <c r="GL903" s="1" t="s">
        <v>212</v>
      </c>
      <c r="GM903" s="1" t="s">
        <v>213</v>
      </c>
      <c r="GN903" s="1" t="s">
        <v>213</v>
      </c>
      <c r="GO903" s="1" t="s">
        <v>213</v>
      </c>
      <c r="GP903" s="1">
        <v>1</v>
      </c>
      <c r="GQ903" s="1"/>
    </row>
    <row r="904" spans="1:199" ht="28" customHeight="1">
      <c r="A904" s="1" t="s">
        <v>4772</v>
      </c>
      <c r="B904" s="1" t="s">
        <v>4773</v>
      </c>
      <c r="C904" s="1" t="s">
        <v>4772</v>
      </c>
      <c r="D904" s="1" t="s">
        <v>201</v>
      </c>
      <c r="E904" s="1" t="s">
        <v>4773</v>
      </c>
      <c r="F904" s="1"/>
      <c r="G904" s="1">
        <v>27300</v>
      </c>
      <c r="H904" s="1"/>
      <c r="I904" s="1">
        <v>0</v>
      </c>
      <c r="J904" s="1">
        <v>1</v>
      </c>
      <c r="K904" s="1"/>
      <c r="L904" s="1"/>
      <c r="M904" s="1"/>
      <c r="N904" s="1"/>
      <c r="O904" s="1"/>
      <c r="P904" s="1" t="s">
        <v>4774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 t="s">
        <v>4775</v>
      </c>
      <c r="AJ904" s="1"/>
      <c r="AK904" s="1"/>
      <c r="AL904" s="1"/>
      <c r="AM904" s="1"/>
      <c r="AN904" s="1"/>
      <c r="AO904" s="1"/>
      <c r="AP904" s="1"/>
      <c r="AQ904" s="1"/>
      <c r="AR904" s="1"/>
      <c r="AS904" s="1">
        <v>1</v>
      </c>
      <c r="AT904" s="1">
        <v>1</v>
      </c>
      <c r="AU904" s="1">
        <v>0</v>
      </c>
      <c r="AV904" s="1">
        <v>1</v>
      </c>
      <c r="AW904" s="1">
        <v>0</v>
      </c>
      <c r="AX904" s="1">
        <v>0</v>
      </c>
      <c r="AY904" s="1"/>
      <c r="AZ904" s="1"/>
      <c r="BA904" s="1"/>
      <c r="BB904" s="1">
        <v>-1</v>
      </c>
      <c r="BC904" s="1">
        <v>0</v>
      </c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>
        <v>0</v>
      </c>
      <c r="CT904" s="1" t="s">
        <v>4776</v>
      </c>
      <c r="CU904" s="1"/>
      <c r="CV904" s="1" t="s">
        <v>4777</v>
      </c>
      <c r="CW904" s="1"/>
      <c r="CX904" s="1" t="s">
        <v>4772</v>
      </c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>
        <v>407713</v>
      </c>
      <c r="DU904" s="1"/>
      <c r="DV904" s="1" t="s">
        <v>4111</v>
      </c>
      <c r="DW904" s="1" t="s">
        <v>1096</v>
      </c>
      <c r="DX904" s="1">
        <v>4</v>
      </c>
      <c r="DY904" s="1"/>
      <c r="DZ904" s="1">
        <v>1</v>
      </c>
      <c r="EA904" s="1">
        <v>1</v>
      </c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 t="s">
        <v>208</v>
      </c>
      <c r="EP904" s="1" t="s">
        <v>209</v>
      </c>
      <c r="EQ904" s="1" t="s">
        <v>209</v>
      </c>
      <c r="ER904" s="1" t="s">
        <v>209</v>
      </c>
      <c r="ES904" s="1" t="s">
        <v>209</v>
      </c>
      <c r="ET904" s="1">
        <v>2</v>
      </c>
      <c r="EU904" s="1"/>
      <c r="EV904" s="1"/>
      <c r="EW904" s="1"/>
      <c r="EX904" s="1">
        <v>0</v>
      </c>
      <c r="EY904" s="1">
        <v>0</v>
      </c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 t="s">
        <v>4765</v>
      </c>
      <c r="GK904" s="1" t="s">
        <v>211</v>
      </c>
      <c r="GL904" s="1" t="s">
        <v>212</v>
      </c>
      <c r="GM904" s="1" t="s">
        <v>213</v>
      </c>
      <c r="GN904" s="1" t="s">
        <v>213</v>
      </c>
      <c r="GO904" s="1" t="s">
        <v>213</v>
      </c>
      <c r="GP904" s="1">
        <v>1</v>
      </c>
      <c r="GQ904" s="1"/>
    </row>
    <row r="905" spans="1:199" ht="28" customHeight="1">
      <c r="A905" s="1" t="s">
        <v>4778</v>
      </c>
      <c r="B905" s="1" t="s">
        <v>4779</v>
      </c>
      <c r="C905" s="1" t="s">
        <v>4778</v>
      </c>
      <c r="D905" s="1" t="s">
        <v>201</v>
      </c>
      <c r="E905" s="1" t="s">
        <v>4779</v>
      </c>
      <c r="F905" s="1"/>
      <c r="G905" s="1">
        <v>29400</v>
      </c>
      <c r="H905" s="1"/>
      <c r="I905" s="1">
        <v>0</v>
      </c>
      <c r="J905" s="1">
        <v>1</v>
      </c>
      <c r="K905" s="1"/>
      <c r="L905" s="1"/>
      <c r="M905" s="1"/>
      <c r="N905" s="1"/>
      <c r="O905" s="1"/>
      <c r="P905" s="1" t="s">
        <v>4780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 t="s">
        <v>4781</v>
      </c>
      <c r="AJ905" s="1"/>
      <c r="AK905" s="1"/>
      <c r="AL905" s="1"/>
      <c r="AM905" s="1"/>
      <c r="AN905" s="1"/>
      <c r="AO905" s="1"/>
      <c r="AP905" s="1"/>
      <c r="AQ905" s="1"/>
      <c r="AR905" s="1"/>
      <c r="AS905" s="1">
        <v>1</v>
      </c>
      <c r="AT905" s="1">
        <v>1</v>
      </c>
      <c r="AU905" s="1">
        <v>0</v>
      </c>
      <c r="AV905" s="1">
        <v>1</v>
      </c>
      <c r="AW905" s="1">
        <v>0</v>
      </c>
      <c r="AX905" s="1">
        <v>0</v>
      </c>
      <c r="AY905" s="1"/>
      <c r="AZ905" s="1"/>
      <c r="BA905" s="1"/>
      <c r="BB905" s="1">
        <v>-1</v>
      </c>
      <c r="BC905" s="1">
        <v>0</v>
      </c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>
        <v>0</v>
      </c>
      <c r="CT905" s="1" t="s">
        <v>4782</v>
      </c>
      <c r="CU905" s="1"/>
      <c r="CV905" s="1" t="s">
        <v>4783</v>
      </c>
      <c r="CW905" s="1"/>
      <c r="CX905" s="1" t="s">
        <v>4778</v>
      </c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>
        <v>407713</v>
      </c>
      <c r="DU905" s="1"/>
      <c r="DV905" s="1" t="s">
        <v>4111</v>
      </c>
      <c r="DW905" s="1" t="s">
        <v>1096</v>
      </c>
      <c r="DX905" s="1">
        <v>4</v>
      </c>
      <c r="DY905" s="1"/>
      <c r="DZ905" s="1">
        <v>1</v>
      </c>
      <c r="EA905" s="1">
        <v>1</v>
      </c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 t="s">
        <v>208</v>
      </c>
      <c r="EP905" s="1" t="s">
        <v>209</v>
      </c>
      <c r="EQ905" s="1" t="s">
        <v>209</v>
      </c>
      <c r="ER905" s="1" t="s">
        <v>209</v>
      </c>
      <c r="ES905" s="1" t="s">
        <v>209</v>
      </c>
      <c r="ET905" s="1">
        <v>2</v>
      </c>
      <c r="EU905" s="1"/>
      <c r="EV905" s="1"/>
      <c r="EW905" s="1"/>
      <c r="EX905" s="1">
        <v>0</v>
      </c>
      <c r="EY905" s="1">
        <v>0</v>
      </c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 t="s">
        <v>4765</v>
      </c>
      <c r="GK905" s="1" t="s">
        <v>211</v>
      </c>
      <c r="GL905" s="1" t="s">
        <v>212</v>
      </c>
      <c r="GM905" s="1" t="s">
        <v>213</v>
      </c>
      <c r="GN905" s="1" t="s">
        <v>213</v>
      </c>
      <c r="GO905" s="1" t="s">
        <v>213</v>
      </c>
      <c r="GP905" s="1">
        <v>1</v>
      </c>
      <c r="GQ905" s="1"/>
    </row>
    <row r="906" spans="1:199" ht="28" customHeight="1">
      <c r="A906" s="1" t="s">
        <v>4784</v>
      </c>
      <c r="B906" s="1" t="s">
        <v>4785</v>
      </c>
      <c r="C906" s="1" t="s">
        <v>4784</v>
      </c>
      <c r="D906" s="1" t="s">
        <v>201</v>
      </c>
      <c r="E906" s="1" t="s">
        <v>4785</v>
      </c>
      <c r="F906" s="1"/>
      <c r="G906" s="1">
        <v>2940</v>
      </c>
      <c r="H906" s="1"/>
      <c r="I906" s="1">
        <v>0</v>
      </c>
      <c r="J906" s="1">
        <v>1</v>
      </c>
      <c r="K906" s="1"/>
      <c r="L906" s="1"/>
      <c r="M906" s="1"/>
      <c r="N906" s="1"/>
      <c r="O906" s="1"/>
      <c r="P906" s="1" t="s">
        <v>4786</v>
      </c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 t="s">
        <v>4787</v>
      </c>
      <c r="AJ906" s="1"/>
      <c r="AK906" s="1"/>
      <c r="AL906" s="1"/>
      <c r="AM906" s="1"/>
      <c r="AN906" s="1"/>
      <c r="AO906" s="1"/>
      <c r="AP906" s="1"/>
      <c r="AQ906" s="1"/>
      <c r="AR906" s="1"/>
      <c r="AS906" s="1">
        <v>1</v>
      </c>
      <c r="AT906" s="1">
        <v>1</v>
      </c>
      <c r="AU906" s="1">
        <v>0</v>
      </c>
      <c r="AV906" s="1">
        <v>1</v>
      </c>
      <c r="AW906" s="1">
        <v>0</v>
      </c>
      <c r="AX906" s="1">
        <v>0</v>
      </c>
      <c r="AY906" s="1"/>
      <c r="AZ906" s="1"/>
      <c r="BA906" s="1"/>
      <c r="BB906" s="1">
        <v>-1</v>
      </c>
      <c r="BC906" s="1">
        <v>0</v>
      </c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>
        <v>0</v>
      </c>
      <c r="CT906" s="1" t="s">
        <v>4788</v>
      </c>
      <c r="CU906" s="1"/>
      <c r="CV906" s="1" t="s">
        <v>4789</v>
      </c>
      <c r="CW906" s="1"/>
      <c r="CX906" s="1" t="s">
        <v>4784</v>
      </c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>
        <v>563161</v>
      </c>
      <c r="DU906" s="1"/>
      <c r="DV906" s="1" t="s">
        <v>663</v>
      </c>
      <c r="DW906" s="1" t="s">
        <v>530</v>
      </c>
      <c r="DX906" s="1">
        <v>4</v>
      </c>
      <c r="DY906" s="1"/>
      <c r="DZ906" s="1">
        <v>1</v>
      </c>
      <c r="EA906" s="1">
        <v>1</v>
      </c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 t="s">
        <v>208</v>
      </c>
      <c r="EP906" s="1" t="s">
        <v>209</v>
      </c>
      <c r="EQ906" s="1" t="s">
        <v>209</v>
      </c>
      <c r="ER906" s="1" t="s">
        <v>209</v>
      </c>
      <c r="ES906" s="1" t="s">
        <v>209</v>
      </c>
      <c r="ET906" s="1">
        <v>2</v>
      </c>
      <c r="EU906" s="1"/>
      <c r="EV906" s="1"/>
      <c r="EW906" s="1"/>
      <c r="EX906" s="1">
        <v>0</v>
      </c>
      <c r="EY906" s="1">
        <v>0</v>
      </c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 t="s">
        <v>222</v>
      </c>
      <c r="GK906" s="1" t="s">
        <v>201</v>
      </c>
      <c r="GL906" s="1">
        <v>999999999</v>
      </c>
      <c r="GM906" s="1"/>
      <c r="GN906" s="1"/>
      <c r="GO906" s="1"/>
      <c r="GP906" s="1">
        <v>1</v>
      </c>
      <c r="GQ906" s="1"/>
    </row>
    <row r="907" spans="1:199" ht="28" customHeight="1">
      <c r="A907" s="1" t="s">
        <v>4790</v>
      </c>
      <c r="B907" s="1" t="s">
        <v>4791</v>
      </c>
      <c r="C907" s="1" t="s">
        <v>4790</v>
      </c>
      <c r="D907" s="1" t="s">
        <v>201</v>
      </c>
      <c r="E907" s="1" t="s">
        <v>4791</v>
      </c>
      <c r="F907" s="1"/>
      <c r="G907" s="1">
        <v>2100</v>
      </c>
      <c r="H907" s="1"/>
      <c r="I907" s="1">
        <v>0</v>
      </c>
      <c r="J907" s="1">
        <v>1</v>
      </c>
      <c r="K907" s="1"/>
      <c r="L907" s="1"/>
      <c r="M907" s="1"/>
      <c r="N907" s="1"/>
      <c r="O907" s="1"/>
      <c r="P907" s="1" t="s">
        <v>4792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 t="s">
        <v>4793</v>
      </c>
      <c r="AJ907" s="1"/>
      <c r="AK907" s="1"/>
      <c r="AL907" s="1"/>
      <c r="AM907" s="1"/>
      <c r="AN907" s="1"/>
      <c r="AO907" s="1"/>
      <c r="AP907" s="1"/>
      <c r="AQ907" s="1"/>
      <c r="AR907" s="1"/>
      <c r="AS907" s="1">
        <v>1</v>
      </c>
      <c r="AT907" s="1">
        <v>1</v>
      </c>
      <c r="AU907" s="1">
        <v>0</v>
      </c>
      <c r="AV907" s="1">
        <v>1</v>
      </c>
      <c r="AW907" s="1">
        <v>0</v>
      </c>
      <c r="AX907" s="1">
        <v>0</v>
      </c>
      <c r="AY907" s="1"/>
      <c r="AZ907" s="1"/>
      <c r="BA907" s="1"/>
      <c r="BB907" s="1">
        <v>-1</v>
      </c>
      <c r="BC907" s="1">
        <v>0</v>
      </c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>
        <v>0</v>
      </c>
      <c r="CT907" s="1" t="s">
        <v>4794</v>
      </c>
      <c r="CU907" s="1"/>
      <c r="CV907" s="1" t="s">
        <v>4795</v>
      </c>
      <c r="CW907" s="1"/>
      <c r="CX907" s="1" t="s">
        <v>4790</v>
      </c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>
        <v>563161</v>
      </c>
      <c r="DU907" s="1"/>
      <c r="DV907" s="1" t="s">
        <v>241</v>
      </c>
      <c r="DW907" s="1" t="s">
        <v>554</v>
      </c>
      <c r="DX907" s="1">
        <v>4</v>
      </c>
      <c r="DY907" s="1"/>
      <c r="DZ907" s="1">
        <v>1</v>
      </c>
      <c r="EA907" s="1">
        <v>1</v>
      </c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 t="s">
        <v>208</v>
      </c>
      <c r="EP907" s="1" t="s">
        <v>209</v>
      </c>
      <c r="EQ907" s="1" t="s">
        <v>209</v>
      </c>
      <c r="ER907" s="1" t="s">
        <v>209</v>
      </c>
      <c r="ES907" s="1" t="s">
        <v>209</v>
      </c>
      <c r="ET907" s="1">
        <v>2</v>
      </c>
      <c r="EU907" s="1"/>
      <c r="EV907" s="1"/>
      <c r="EW907" s="1"/>
      <c r="EX907" s="1">
        <v>0</v>
      </c>
      <c r="EY907" s="1">
        <v>0</v>
      </c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 t="s">
        <v>222</v>
      </c>
      <c r="GK907" s="1" t="s">
        <v>201</v>
      </c>
      <c r="GL907" s="1">
        <v>999999999</v>
      </c>
      <c r="GM907" s="1"/>
      <c r="GN907" s="1"/>
      <c r="GO907" s="1"/>
      <c r="GP907" s="1">
        <v>1</v>
      </c>
      <c r="GQ907" s="1"/>
    </row>
    <row r="908" spans="1:199" ht="28" customHeight="1">
      <c r="A908" s="1" t="s">
        <v>4796</v>
      </c>
      <c r="B908" s="1" t="s">
        <v>4797</v>
      </c>
      <c r="C908" s="1" t="s">
        <v>4796</v>
      </c>
      <c r="D908" s="1" t="s">
        <v>201</v>
      </c>
      <c r="E908" s="1" t="s">
        <v>4797</v>
      </c>
      <c r="F908" s="1"/>
      <c r="G908" s="1">
        <v>2100</v>
      </c>
      <c r="H908" s="1"/>
      <c r="I908" s="1">
        <v>0</v>
      </c>
      <c r="J908" s="1">
        <v>1</v>
      </c>
      <c r="K908" s="1"/>
      <c r="L908" s="1"/>
      <c r="M908" s="1"/>
      <c r="N908" s="1"/>
      <c r="O908" s="1"/>
      <c r="P908" s="1" t="s">
        <v>4798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 t="s">
        <v>4799</v>
      </c>
      <c r="AJ908" s="1"/>
      <c r="AK908" s="1"/>
      <c r="AL908" s="1"/>
      <c r="AM908" s="1"/>
      <c r="AN908" s="1"/>
      <c r="AO908" s="1"/>
      <c r="AP908" s="1"/>
      <c r="AQ908" s="1"/>
      <c r="AR908" s="1"/>
      <c r="AS908" s="1">
        <v>1</v>
      </c>
      <c r="AT908" s="1">
        <v>1</v>
      </c>
      <c r="AU908" s="1">
        <v>0</v>
      </c>
      <c r="AV908" s="1">
        <v>1</v>
      </c>
      <c r="AW908" s="1">
        <v>0</v>
      </c>
      <c r="AX908" s="1">
        <v>0</v>
      </c>
      <c r="AY908" s="1"/>
      <c r="AZ908" s="1"/>
      <c r="BA908" s="1"/>
      <c r="BB908" s="1">
        <v>-1</v>
      </c>
      <c r="BC908" s="1">
        <v>0</v>
      </c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>
        <v>0</v>
      </c>
      <c r="CT908" s="1" t="s">
        <v>4800</v>
      </c>
      <c r="CU908" s="1"/>
      <c r="CV908" s="1" t="s">
        <v>4801</v>
      </c>
      <c r="CW908" s="1"/>
      <c r="CX908" s="1" t="s">
        <v>4796</v>
      </c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>
        <v>563161</v>
      </c>
      <c r="DU908" s="1"/>
      <c r="DV908" s="1" t="s">
        <v>241</v>
      </c>
      <c r="DW908" s="1" t="s">
        <v>554</v>
      </c>
      <c r="DX908" s="1">
        <v>4</v>
      </c>
      <c r="DY908" s="1"/>
      <c r="DZ908" s="1">
        <v>1</v>
      </c>
      <c r="EA908" s="1">
        <v>1</v>
      </c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 t="s">
        <v>208</v>
      </c>
      <c r="EP908" s="1" t="s">
        <v>209</v>
      </c>
      <c r="EQ908" s="1" t="s">
        <v>209</v>
      </c>
      <c r="ER908" s="1" t="s">
        <v>209</v>
      </c>
      <c r="ES908" s="1" t="s">
        <v>209</v>
      </c>
      <c r="ET908" s="1">
        <v>2</v>
      </c>
      <c r="EU908" s="1"/>
      <c r="EV908" s="1"/>
      <c r="EW908" s="1"/>
      <c r="EX908" s="1">
        <v>0</v>
      </c>
      <c r="EY908" s="1">
        <v>0</v>
      </c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 t="s">
        <v>222</v>
      </c>
      <c r="GK908" s="1" t="s">
        <v>201</v>
      </c>
      <c r="GL908" s="1">
        <v>999999999</v>
      </c>
      <c r="GM908" s="1"/>
      <c r="GN908" s="1"/>
      <c r="GO908" s="1"/>
      <c r="GP908" s="1">
        <v>1</v>
      </c>
      <c r="GQ908" s="1"/>
    </row>
    <row r="909" spans="1:199" ht="28" customHeight="1">
      <c r="A909" s="1" t="s">
        <v>4802</v>
      </c>
      <c r="B909" s="1" t="s">
        <v>4803</v>
      </c>
      <c r="C909" s="1" t="s">
        <v>4802</v>
      </c>
      <c r="D909" s="1" t="s">
        <v>201</v>
      </c>
      <c r="E909" s="1" t="s">
        <v>4803</v>
      </c>
      <c r="F909" s="1"/>
      <c r="G909" s="1">
        <v>1365</v>
      </c>
      <c r="H909" s="1"/>
      <c r="I909" s="1">
        <v>0</v>
      </c>
      <c r="J909" s="1">
        <v>1</v>
      </c>
      <c r="K909" s="1"/>
      <c r="L909" s="1"/>
      <c r="M909" s="1"/>
      <c r="N909" s="1"/>
      <c r="O909" s="1"/>
      <c r="P909" s="1" t="s">
        <v>4804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 t="s">
        <v>4805</v>
      </c>
      <c r="AJ909" s="1"/>
      <c r="AK909" s="1"/>
      <c r="AL909" s="1"/>
      <c r="AM909" s="1"/>
      <c r="AN909" s="1"/>
      <c r="AO909" s="1"/>
      <c r="AP909" s="1"/>
      <c r="AQ909" s="1"/>
      <c r="AR909" s="1"/>
      <c r="AS909" s="1">
        <v>1</v>
      </c>
      <c r="AT909" s="1">
        <v>1</v>
      </c>
      <c r="AU909" s="1">
        <v>0</v>
      </c>
      <c r="AV909" s="1">
        <v>1</v>
      </c>
      <c r="AW909" s="1">
        <v>0</v>
      </c>
      <c r="AX909" s="1">
        <v>0</v>
      </c>
      <c r="AY909" s="1"/>
      <c r="AZ909" s="1"/>
      <c r="BA909" s="1"/>
      <c r="BB909" s="1">
        <v>-1</v>
      </c>
      <c r="BC909" s="1">
        <v>0</v>
      </c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>
        <v>0</v>
      </c>
      <c r="CT909" s="1" t="s">
        <v>4806</v>
      </c>
      <c r="CU909" s="1"/>
      <c r="CV909" s="1" t="s">
        <v>4807</v>
      </c>
      <c r="CW909" s="1"/>
      <c r="CX909" s="1" t="s">
        <v>4802</v>
      </c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>
        <v>563161</v>
      </c>
      <c r="DU909" s="1"/>
      <c r="DV909" s="1" t="s">
        <v>241</v>
      </c>
      <c r="DW909" s="1" t="s">
        <v>554</v>
      </c>
      <c r="DX909" s="1">
        <v>4</v>
      </c>
      <c r="DY909" s="1"/>
      <c r="DZ909" s="1">
        <v>1</v>
      </c>
      <c r="EA909" s="1">
        <v>1</v>
      </c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 t="s">
        <v>208</v>
      </c>
      <c r="EP909" s="1" t="s">
        <v>209</v>
      </c>
      <c r="EQ909" s="1" t="s">
        <v>209</v>
      </c>
      <c r="ER909" s="1" t="s">
        <v>209</v>
      </c>
      <c r="ES909" s="1" t="s">
        <v>209</v>
      </c>
      <c r="ET909" s="1">
        <v>2</v>
      </c>
      <c r="EU909" s="1"/>
      <c r="EV909" s="1"/>
      <c r="EW909" s="1"/>
      <c r="EX909" s="1">
        <v>0</v>
      </c>
      <c r="EY909" s="1">
        <v>0</v>
      </c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 t="s">
        <v>222</v>
      </c>
      <c r="GK909" s="1" t="s">
        <v>201</v>
      </c>
      <c r="GL909" s="1">
        <v>999999999</v>
      </c>
      <c r="GM909" s="1"/>
      <c r="GN909" s="1"/>
      <c r="GO909" s="1"/>
      <c r="GP909" s="1">
        <v>1</v>
      </c>
      <c r="GQ909" s="1"/>
    </row>
    <row r="910" spans="1:199" ht="28" customHeight="1">
      <c r="A910" s="1" t="s">
        <v>4808</v>
      </c>
      <c r="B910" s="1" t="s">
        <v>4809</v>
      </c>
      <c r="C910" s="1" t="s">
        <v>4808</v>
      </c>
      <c r="D910" s="1" t="s">
        <v>201</v>
      </c>
      <c r="E910" s="1" t="s">
        <v>4809</v>
      </c>
      <c r="F910" s="1"/>
      <c r="G910" s="1">
        <v>1365</v>
      </c>
      <c r="H910" s="1"/>
      <c r="I910" s="1">
        <v>0</v>
      </c>
      <c r="J910" s="1">
        <v>1</v>
      </c>
      <c r="K910" s="1"/>
      <c r="L910" s="1"/>
      <c r="M910" s="1"/>
      <c r="N910" s="1"/>
      <c r="O910" s="1"/>
      <c r="P910" s="1" t="s">
        <v>4810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 t="s">
        <v>4811</v>
      </c>
      <c r="AJ910" s="1"/>
      <c r="AK910" s="1"/>
      <c r="AL910" s="1"/>
      <c r="AM910" s="1"/>
      <c r="AN910" s="1"/>
      <c r="AO910" s="1"/>
      <c r="AP910" s="1"/>
      <c r="AQ910" s="1"/>
      <c r="AR910" s="1"/>
      <c r="AS910" s="1">
        <v>1</v>
      </c>
      <c r="AT910" s="1">
        <v>1</v>
      </c>
      <c r="AU910" s="1">
        <v>0</v>
      </c>
      <c r="AV910" s="1">
        <v>1</v>
      </c>
      <c r="AW910" s="1">
        <v>0</v>
      </c>
      <c r="AX910" s="1">
        <v>0</v>
      </c>
      <c r="AY910" s="1"/>
      <c r="AZ910" s="1"/>
      <c r="BA910" s="1"/>
      <c r="BB910" s="1">
        <v>-1</v>
      </c>
      <c r="BC910" s="1">
        <v>0</v>
      </c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>
        <v>0</v>
      </c>
      <c r="CT910" s="1" t="s">
        <v>4812</v>
      </c>
      <c r="CU910" s="1"/>
      <c r="CV910" s="1" t="s">
        <v>4813</v>
      </c>
      <c r="CW910" s="1"/>
      <c r="CX910" s="1" t="s">
        <v>4808</v>
      </c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>
        <v>563161</v>
      </c>
      <c r="DU910" s="1"/>
      <c r="DV910" s="1" t="s">
        <v>241</v>
      </c>
      <c r="DW910" s="1" t="s">
        <v>554</v>
      </c>
      <c r="DX910" s="1">
        <v>4</v>
      </c>
      <c r="DY910" s="1"/>
      <c r="DZ910" s="1">
        <v>1</v>
      </c>
      <c r="EA910" s="1">
        <v>1</v>
      </c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 t="s">
        <v>208</v>
      </c>
      <c r="EP910" s="1" t="s">
        <v>209</v>
      </c>
      <c r="EQ910" s="1" t="s">
        <v>209</v>
      </c>
      <c r="ER910" s="1" t="s">
        <v>209</v>
      </c>
      <c r="ES910" s="1" t="s">
        <v>209</v>
      </c>
      <c r="ET910" s="1">
        <v>2</v>
      </c>
      <c r="EU910" s="1"/>
      <c r="EV910" s="1"/>
      <c r="EW910" s="1"/>
      <c r="EX910" s="1">
        <v>0</v>
      </c>
      <c r="EY910" s="1">
        <v>0</v>
      </c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 t="s">
        <v>222</v>
      </c>
      <c r="GK910" s="1" t="s">
        <v>201</v>
      </c>
      <c r="GL910" s="1">
        <v>999999999</v>
      </c>
      <c r="GM910" s="1"/>
      <c r="GN910" s="1"/>
      <c r="GO910" s="1"/>
      <c r="GP910" s="1">
        <v>1</v>
      </c>
      <c r="GQ910" s="1"/>
    </row>
    <row r="911" spans="1:199" ht="28" customHeight="1">
      <c r="A911" s="1" t="s">
        <v>4814</v>
      </c>
      <c r="B911" s="1" t="s">
        <v>4815</v>
      </c>
      <c r="C911" s="1" t="s">
        <v>4814</v>
      </c>
      <c r="D911" s="1" t="s">
        <v>201</v>
      </c>
      <c r="E911" s="1" t="s">
        <v>4815</v>
      </c>
      <c r="F911" s="1"/>
      <c r="G911" s="1">
        <v>2835</v>
      </c>
      <c r="H911" s="1"/>
      <c r="I911" s="1">
        <v>0</v>
      </c>
      <c r="J911" s="1">
        <v>1</v>
      </c>
      <c r="K911" s="1"/>
      <c r="L911" s="1"/>
      <c r="M911" s="1"/>
      <c r="N911" s="1"/>
      <c r="O911" s="1"/>
      <c r="P911" s="1" t="s">
        <v>4816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 t="s">
        <v>4817</v>
      </c>
      <c r="AJ911" s="1"/>
      <c r="AK911" s="1"/>
      <c r="AL911" s="1"/>
      <c r="AM911" s="1"/>
      <c r="AN911" s="1"/>
      <c r="AO911" s="1"/>
      <c r="AP911" s="1"/>
      <c r="AQ911" s="1"/>
      <c r="AR911" s="1"/>
      <c r="AS911" s="1">
        <v>1</v>
      </c>
      <c r="AT911" s="1">
        <v>1</v>
      </c>
      <c r="AU911" s="1">
        <v>0</v>
      </c>
      <c r="AV911" s="1">
        <v>1</v>
      </c>
      <c r="AW911" s="1">
        <v>0</v>
      </c>
      <c r="AX911" s="1">
        <v>0</v>
      </c>
      <c r="AY911" s="1"/>
      <c r="AZ911" s="1"/>
      <c r="BA911" s="1"/>
      <c r="BB911" s="1">
        <v>-1</v>
      </c>
      <c r="BC911" s="1">
        <v>0</v>
      </c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>
        <v>0</v>
      </c>
      <c r="CT911" s="1" t="s">
        <v>4818</v>
      </c>
      <c r="CU911" s="1"/>
      <c r="CV911" s="1" t="s">
        <v>4819</v>
      </c>
      <c r="CW911" s="1"/>
      <c r="CX911" s="1" t="s">
        <v>4814</v>
      </c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>
        <v>563161</v>
      </c>
      <c r="DU911" s="1"/>
      <c r="DV911" s="1" t="s">
        <v>241</v>
      </c>
      <c r="DW911" s="1" t="s">
        <v>554</v>
      </c>
      <c r="DX911" s="1">
        <v>4</v>
      </c>
      <c r="DY911" s="1"/>
      <c r="DZ911" s="1">
        <v>1</v>
      </c>
      <c r="EA911" s="1">
        <v>1</v>
      </c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 t="s">
        <v>208</v>
      </c>
      <c r="EP911" s="1" t="s">
        <v>209</v>
      </c>
      <c r="EQ911" s="1" t="s">
        <v>209</v>
      </c>
      <c r="ER911" s="1" t="s">
        <v>209</v>
      </c>
      <c r="ES911" s="1" t="s">
        <v>209</v>
      </c>
      <c r="ET911" s="1">
        <v>2</v>
      </c>
      <c r="EU911" s="1"/>
      <c r="EV911" s="1"/>
      <c r="EW911" s="1"/>
      <c r="EX911" s="1">
        <v>0</v>
      </c>
      <c r="EY911" s="1">
        <v>0</v>
      </c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 t="s">
        <v>222</v>
      </c>
      <c r="GK911" s="1" t="s">
        <v>201</v>
      </c>
      <c r="GL911" s="1">
        <v>999999999</v>
      </c>
      <c r="GM911" s="1"/>
      <c r="GN911" s="1"/>
      <c r="GO911" s="1"/>
      <c r="GP911" s="1">
        <v>1</v>
      </c>
      <c r="GQ911" s="1"/>
    </row>
    <row r="912" spans="1:199" ht="28" customHeight="1">
      <c r="A912" s="1" t="s">
        <v>4820</v>
      </c>
      <c r="B912" s="1" t="s">
        <v>4821</v>
      </c>
      <c r="C912" s="1" t="s">
        <v>4820</v>
      </c>
      <c r="D912" s="1" t="s">
        <v>201</v>
      </c>
      <c r="E912" s="1" t="s">
        <v>4821</v>
      </c>
      <c r="F912" s="1"/>
      <c r="G912" s="1">
        <v>2835</v>
      </c>
      <c r="H912" s="1"/>
      <c r="I912" s="1">
        <v>0</v>
      </c>
      <c r="J912" s="1">
        <v>1</v>
      </c>
      <c r="K912" s="1"/>
      <c r="L912" s="1"/>
      <c r="M912" s="1"/>
      <c r="N912" s="1"/>
      <c r="O912" s="1"/>
      <c r="P912" s="1" t="s">
        <v>4822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 t="s">
        <v>4823</v>
      </c>
      <c r="AJ912" s="1"/>
      <c r="AK912" s="1"/>
      <c r="AL912" s="1"/>
      <c r="AM912" s="1"/>
      <c r="AN912" s="1"/>
      <c r="AO912" s="1"/>
      <c r="AP912" s="1"/>
      <c r="AQ912" s="1"/>
      <c r="AR912" s="1"/>
      <c r="AS912" s="1">
        <v>1</v>
      </c>
      <c r="AT912" s="1">
        <v>1</v>
      </c>
      <c r="AU912" s="1">
        <v>0</v>
      </c>
      <c r="AV912" s="1">
        <v>1</v>
      </c>
      <c r="AW912" s="1">
        <v>0</v>
      </c>
      <c r="AX912" s="1">
        <v>0</v>
      </c>
      <c r="AY912" s="1"/>
      <c r="AZ912" s="1"/>
      <c r="BA912" s="1"/>
      <c r="BB912" s="1">
        <v>-1</v>
      </c>
      <c r="BC912" s="1">
        <v>0</v>
      </c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>
        <v>0</v>
      </c>
      <c r="CT912" s="1" t="s">
        <v>4824</v>
      </c>
      <c r="CU912" s="1"/>
      <c r="CV912" s="1" t="s">
        <v>4825</v>
      </c>
      <c r="CW912" s="1"/>
      <c r="CX912" s="1" t="s">
        <v>4820</v>
      </c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>
        <v>563161</v>
      </c>
      <c r="DU912" s="1"/>
      <c r="DV912" s="1" t="s">
        <v>241</v>
      </c>
      <c r="DW912" s="1" t="s">
        <v>554</v>
      </c>
      <c r="DX912" s="1">
        <v>4</v>
      </c>
      <c r="DY912" s="1"/>
      <c r="DZ912" s="1">
        <v>1</v>
      </c>
      <c r="EA912" s="1">
        <v>1</v>
      </c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 t="s">
        <v>208</v>
      </c>
      <c r="EP912" s="1" t="s">
        <v>209</v>
      </c>
      <c r="EQ912" s="1" t="s">
        <v>209</v>
      </c>
      <c r="ER912" s="1" t="s">
        <v>209</v>
      </c>
      <c r="ES912" s="1" t="s">
        <v>209</v>
      </c>
      <c r="ET912" s="1">
        <v>2</v>
      </c>
      <c r="EU912" s="1"/>
      <c r="EV912" s="1"/>
      <c r="EW912" s="1"/>
      <c r="EX912" s="1">
        <v>0</v>
      </c>
      <c r="EY912" s="1">
        <v>0</v>
      </c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 t="s">
        <v>222</v>
      </c>
      <c r="GK912" s="1" t="s">
        <v>201</v>
      </c>
      <c r="GL912" s="1">
        <v>999999999</v>
      </c>
      <c r="GM912" s="1"/>
      <c r="GN912" s="1"/>
      <c r="GO912" s="1"/>
      <c r="GP912" s="1">
        <v>1</v>
      </c>
      <c r="GQ912" s="1"/>
    </row>
    <row r="913" spans="1:199" ht="28" customHeight="1">
      <c r="A913" s="1" t="s">
        <v>4826</v>
      </c>
      <c r="B913" s="1" t="s">
        <v>4827</v>
      </c>
      <c r="C913" s="1" t="s">
        <v>4826</v>
      </c>
      <c r="D913" s="1" t="s">
        <v>201</v>
      </c>
      <c r="E913" s="1" t="s">
        <v>4827</v>
      </c>
      <c r="F913" s="1"/>
      <c r="G913" s="1">
        <v>2835</v>
      </c>
      <c r="H913" s="1"/>
      <c r="I913" s="1">
        <v>0</v>
      </c>
      <c r="J913" s="1">
        <v>1</v>
      </c>
      <c r="K913" s="1"/>
      <c r="L913" s="1"/>
      <c r="M913" s="1"/>
      <c r="N913" s="1"/>
      <c r="O913" s="1"/>
      <c r="P913" s="1" t="s">
        <v>4828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 t="s">
        <v>4829</v>
      </c>
      <c r="AJ913" s="1"/>
      <c r="AK913" s="1"/>
      <c r="AL913" s="1"/>
      <c r="AM913" s="1"/>
      <c r="AN913" s="1"/>
      <c r="AO913" s="1"/>
      <c r="AP913" s="1"/>
      <c r="AQ913" s="1"/>
      <c r="AR913" s="1"/>
      <c r="AS913" s="1">
        <v>1</v>
      </c>
      <c r="AT913" s="1">
        <v>1</v>
      </c>
      <c r="AU913" s="1">
        <v>0</v>
      </c>
      <c r="AV913" s="1">
        <v>1</v>
      </c>
      <c r="AW913" s="1">
        <v>0</v>
      </c>
      <c r="AX913" s="1">
        <v>0</v>
      </c>
      <c r="AY913" s="1"/>
      <c r="AZ913" s="1"/>
      <c r="BA913" s="1"/>
      <c r="BB913" s="1">
        <v>-1</v>
      </c>
      <c r="BC913" s="1">
        <v>0</v>
      </c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>
        <v>0</v>
      </c>
      <c r="CT913" s="1" t="s">
        <v>4830</v>
      </c>
      <c r="CU913" s="1"/>
      <c r="CV913" s="1" t="s">
        <v>4831</v>
      </c>
      <c r="CW913" s="1"/>
      <c r="CX913" s="1" t="s">
        <v>4826</v>
      </c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>
        <v>563161</v>
      </c>
      <c r="DU913" s="1"/>
      <c r="DV913" s="1" t="s">
        <v>241</v>
      </c>
      <c r="DW913" s="1" t="s">
        <v>554</v>
      </c>
      <c r="DX913" s="1">
        <v>4</v>
      </c>
      <c r="DY913" s="1"/>
      <c r="DZ913" s="1">
        <v>1</v>
      </c>
      <c r="EA913" s="1">
        <v>1</v>
      </c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 t="s">
        <v>208</v>
      </c>
      <c r="EP913" s="1" t="s">
        <v>209</v>
      </c>
      <c r="EQ913" s="1" t="s">
        <v>209</v>
      </c>
      <c r="ER913" s="1" t="s">
        <v>209</v>
      </c>
      <c r="ES913" s="1" t="s">
        <v>209</v>
      </c>
      <c r="ET913" s="1">
        <v>2</v>
      </c>
      <c r="EU913" s="1"/>
      <c r="EV913" s="1"/>
      <c r="EW913" s="1"/>
      <c r="EX913" s="1">
        <v>0</v>
      </c>
      <c r="EY913" s="1">
        <v>0</v>
      </c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 t="s">
        <v>222</v>
      </c>
      <c r="GK913" s="1" t="s">
        <v>201</v>
      </c>
      <c r="GL913" s="1">
        <v>999999999</v>
      </c>
      <c r="GM913" s="1"/>
      <c r="GN913" s="1"/>
      <c r="GO913" s="1"/>
      <c r="GP913" s="1">
        <v>1</v>
      </c>
      <c r="GQ913" s="1"/>
    </row>
    <row r="914" spans="1:199" ht="28" customHeight="1">
      <c r="A914" s="1" t="s">
        <v>4832</v>
      </c>
      <c r="B914" s="1" t="s">
        <v>4833</v>
      </c>
      <c r="C914" s="1" t="s">
        <v>4832</v>
      </c>
      <c r="D914" s="1" t="s">
        <v>201</v>
      </c>
      <c r="E914" s="1" t="s">
        <v>4833</v>
      </c>
      <c r="F914" s="1"/>
      <c r="G914" s="1">
        <v>15750</v>
      </c>
      <c r="H914" s="1"/>
      <c r="I914" s="1">
        <v>0</v>
      </c>
      <c r="J914" s="1">
        <v>1</v>
      </c>
      <c r="K914" s="1"/>
      <c r="L914" s="1"/>
      <c r="M914" s="1"/>
      <c r="N914" s="1"/>
      <c r="O914" s="1"/>
      <c r="P914" s="1" t="s">
        <v>4834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 t="s">
        <v>4835</v>
      </c>
      <c r="AJ914" s="1"/>
      <c r="AK914" s="1"/>
      <c r="AL914" s="1"/>
      <c r="AM914" s="1"/>
      <c r="AN914" s="1"/>
      <c r="AO914" s="1"/>
      <c r="AP914" s="1"/>
      <c r="AQ914" s="1"/>
      <c r="AR914" s="1"/>
      <c r="AS914" s="1">
        <v>1</v>
      </c>
      <c r="AT914" s="1">
        <v>1</v>
      </c>
      <c r="AU914" s="1">
        <v>0</v>
      </c>
      <c r="AV914" s="1">
        <v>1</v>
      </c>
      <c r="AW914" s="1">
        <v>0</v>
      </c>
      <c r="AX914" s="1">
        <v>0</v>
      </c>
      <c r="AY914" s="1"/>
      <c r="AZ914" s="1"/>
      <c r="BA914" s="1"/>
      <c r="BB914" s="1">
        <v>-1</v>
      </c>
      <c r="BC914" s="1">
        <v>0</v>
      </c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>
        <v>0</v>
      </c>
      <c r="CT914" s="1" t="s">
        <v>4836</v>
      </c>
      <c r="CU914" s="1"/>
      <c r="CV914" s="1" t="s">
        <v>4837</v>
      </c>
      <c r="CW914" s="1"/>
      <c r="CX914" s="1" t="s">
        <v>4832</v>
      </c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>
        <v>101161</v>
      </c>
      <c r="DU914" s="1"/>
      <c r="DV914" s="1" t="s">
        <v>681</v>
      </c>
      <c r="DW914" s="1" t="s">
        <v>682</v>
      </c>
      <c r="DX914" s="1">
        <v>4</v>
      </c>
      <c r="DY914" s="1"/>
      <c r="DZ914" s="1">
        <v>1</v>
      </c>
      <c r="EA914" s="1">
        <v>1</v>
      </c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 t="s">
        <v>208</v>
      </c>
      <c r="EP914" s="1" t="s">
        <v>209</v>
      </c>
      <c r="EQ914" s="1" t="s">
        <v>209</v>
      </c>
      <c r="ER914" s="1" t="s">
        <v>209</v>
      </c>
      <c r="ES914" s="1" t="s">
        <v>209</v>
      </c>
      <c r="ET914" s="1">
        <v>2</v>
      </c>
      <c r="EU914" s="1"/>
      <c r="EV914" s="1"/>
      <c r="EW914" s="1"/>
      <c r="EX914" s="1">
        <v>0</v>
      </c>
      <c r="EY914" s="1">
        <v>0</v>
      </c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 t="s">
        <v>222</v>
      </c>
      <c r="GK914" s="1" t="s">
        <v>201</v>
      </c>
      <c r="GL914" s="1">
        <v>999999999</v>
      </c>
      <c r="GM914" s="1"/>
      <c r="GN914" s="1"/>
      <c r="GO914" s="1"/>
      <c r="GP914" s="1">
        <v>1</v>
      </c>
      <c r="GQ914" s="1"/>
    </row>
    <row r="915" spans="1:199" ht="28" customHeight="1">
      <c r="A915" s="1" t="s">
        <v>4838</v>
      </c>
      <c r="B915" s="1" t="s">
        <v>4839</v>
      </c>
      <c r="C915" s="1" t="s">
        <v>4838</v>
      </c>
      <c r="D915" s="1" t="s">
        <v>201</v>
      </c>
      <c r="E915" s="1" t="s">
        <v>4839</v>
      </c>
      <c r="F915" s="1"/>
      <c r="G915" s="1">
        <v>15750</v>
      </c>
      <c r="H915" s="1"/>
      <c r="I915" s="1">
        <v>0</v>
      </c>
      <c r="J915" s="1">
        <v>1</v>
      </c>
      <c r="K915" s="1"/>
      <c r="L915" s="1"/>
      <c r="M915" s="1"/>
      <c r="N915" s="1"/>
      <c r="O915" s="1"/>
      <c r="P915" s="1" t="s">
        <v>4840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 t="s">
        <v>4841</v>
      </c>
      <c r="AJ915" s="1"/>
      <c r="AK915" s="1"/>
      <c r="AL915" s="1"/>
      <c r="AM915" s="1"/>
      <c r="AN915" s="1"/>
      <c r="AO915" s="1"/>
      <c r="AP915" s="1"/>
      <c r="AQ915" s="1"/>
      <c r="AR915" s="1"/>
      <c r="AS915" s="1">
        <v>1</v>
      </c>
      <c r="AT915" s="1">
        <v>1</v>
      </c>
      <c r="AU915" s="1">
        <v>0</v>
      </c>
      <c r="AV915" s="1">
        <v>1</v>
      </c>
      <c r="AW915" s="1">
        <v>0</v>
      </c>
      <c r="AX915" s="1">
        <v>0</v>
      </c>
      <c r="AY915" s="1"/>
      <c r="AZ915" s="1"/>
      <c r="BA915" s="1"/>
      <c r="BB915" s="1">
        <v>-1</v>
      </c>
      <c r="BC915" s="1">
        <v>0</v>
      </c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>
        <v>0</v>
      </c>
      <c r="CT915" s="1" t="s">
        <v>4842</v>
      </c>
      <c r="CU915" s="1"/>
      <c r="CV915" s="1" t="s">
        <v>4843</v>
      </c>
      <c r="CW915" s="1"/>
      <c r="CX915" s="1" t="s">
        <v>4838</v>
      </c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>
        <v>101161</v>
      </c>
      <c r="DU915" s="1"/>
      <c r="DV915" s="1" t="s">
        <v>681</v>
      </c>
      <c r="DW915" s="1" t="s">
        <v>682</v>
      </c>
      <c r="DX915" s="1">
        <v>4</v>
      </c>
      <c r="DY915" s="1"/>
      <c r="DZ915" s="1">
        <v>1</v>
      </c>
      <c r="EA915" s="1">
        <v>1</v>
      </c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 t="s">
        <v>208</v>
      </c>
      <c r="EP915" s="1" t="s">
        <v>209</v>
      </c>
      <c r="EQ915" s="1" t="s">
        <v>209</v>
      </c>
      <c r="ER915" s="1" t="s">
        <v>209</v>
      </c>
      <c r="ES915" s="1" t="s">
        <v>209</v>
      </c>
      <c r="ET915" s="1">
        <v>2</v>
      </c>
      <c r="EU915" s="1"/>
      <c r="EV915" s="1"/>
      <c r="EW915" s="1"/>
      <c r="EX915" s="1">
        <v>0</v>
      </c>
      <c r="EY915" s="1">
        <v>0</v>
      </c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 t="s">
        <v>222</v>
      </c>
      <c r="GK915" s="1" t="s">
        <v>201</v>
      </c>
      <c r="GL915" s="1">
        <v>999999999</v>
      </c>
      <c r="GM915" s="1"/>
      <c r="GN915" s="1"/>
      <c r="GO915" s="1"/>
      <c r="GP915" s="1">
        <v>1</v>
      </c>
      <c r="GQ915" s="1"/>
    </row>
    <row r="916" spans="1:199" ht="28" customHeight="1">
      <c r="A916" s="1" t="s">
        <v>4844</v>
      </c>
      <c r="B916" s="1" t="s">
        <v>4845</v>
      </c>
      <c r="C916" s="1" t="s">
        <v>4844</v>
      </c>
      <c r="D916" s="1" t="s">
        <v>201</v>
      </c>
      <c r="E916" s="1" t="s">
        <v>4845</v>
      </c>
      <c r="F916" s="1"/>
      <c r="G916" s="1">
        <v>15750</v>
      </c>
      <c r="H916" s="1"/>
      <c r="I916" s="1">
        <v>0</v>
      </c>
      <c r="J916" s="1">
        <v>1</v>
      </c>
      <c r="K916" s="1"/>
      <c r="L916" s="1"/>
      <c r="M916" s="1"/>
      <c r="N916" s="1"/>
      <c r="O916" s="1"/>
      <c r="P916" s="1" t="s">
        <v>4846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 t="s">
        <v>4847</v>
      </c>
      <c r="AJ916" s="1"/>
      <c r="AK916" s="1"/>
      <c r="AL916" s="1"/>
      <c r="AM916" s="1"/>
      <c r="AN916" s="1"/>
      <c r="AO916" s="1"/>
      <c r="AP916" s="1"/>
      <c r="AQ916" s="1"/>
      <c r="AR916" s="1"/>
      <c r="AS916" s="1">
        <v>1</v>
      </c>
      <c r="AT916" s="1">
        <v>1</v>
      </c>
      <c r="AU916" s="1">
        <v>0</v>
      </c>
      <c r="AV916" s="1">
        <v>1</v>
      </c>
      <c r="AW916" s="1">
        <v>0</v>
      </c>
      <c r="AX916" s="1">
        <v>0</v>
      </c>
      <c r="AY916" s="1"/>
      <c r="AZ916" s="1"/>
      <c r="BA916" s="1"/>
      <c r="BB916" s="1">
        <v>-1</v>
      </c>
      <c r="BC916" s="1">
        <v>0</v>
      </c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>
        <v>0</v>
      </c>
      <c r="CT916" s="1" t="s">
        <v>4848</v>
      </c>
      <c r="CU916" s="1"/>
      <c r="CV916" s="1" t="s">
        <v>4849</v>
      </c>
      <c r="CW916" s="1"/>
      <c r="CX916" s="1" t="s">
        <v>4844</v>
      </c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>
        <v>101161</v>
      </c>
      <c r="DU916" s="1"/>
      <c r="DV916" s="1" t="s">
        <v>681</v>
      </c>
      <c r="DW916" s="1" t="s">
        <v>682</v>
      </c>
      <c r="DX916" s="1">
        <v>4</v>
      </c>
      <c r="DY916" s="1"/>
      <c r="DZ916" s="1">
        <v>1</v>
      </c>
      <c r="EA916" s="1">
        <v>1</v>
      </c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 t="s">
        <v>208</v>
      </c>
      <c r="EP916" s="1" t="s">
        <v>209</v>
      </c>
      <c r="EQ916" s="1" t="s">
        <v>209</v>
      </c>
      <c r="ER916" s="1" t="s">
        <v>209</v>
      </c>
      <c r="ES916" s="1" t="s">
        <v>209</v>
      </c>
      <c r="ET916" s="1">
        <v>2</v>
      </c>
      <c r="EU916" s="1"/>
      <c r="EV916" s="1"/>
      <c r="EW916" s="1"/>
      <c r="EX916" s="1">
        <v>0</v>
      </c>
      <c r="EY916" s="1">
        <v>0</v>
      </c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 t="s">
        <v>222</v>
      </c>
      <c r="GK916" s="1" t="s">
        <v>201</v>
      </c>
      <c r="GL916" s="1">
        <v>999999999</v>
      </c>
      <c r="GM916" s="1"/>
      <c r="GN916" s="1"/>
      <c r="GO916" s="1"/>
      <c r="GP916" s="1">
        <v>1</v>
      </c>
      <c r="GQ916" s="1"/>
    </row>
    <row r="917" spans="1:199" ht="28" customHeight="1">
      <c r="A917" s="1" t="s">
        <v>4850</v>
      </c>
      <c r="B917" s="1" t="s">
        <v>4851</v>
      </c>
      <c r="C917" s="1" t="s">
        <v>4850</v>
      </c>
      <c r="D917" s="1" t="s">
        <v>201</v>
      </c>
      <c r="E917" s="1" t="s">
        <v>4851</v>
      </c>
      <c r="F917" s="1"/>
      <c r="G917" s="1">
        <v>15750</v>
      </c>
      <c r="H917" s="1"/>
      <c r="I917" s="1">
        <v>0</v>
      </c>
      <c r="J917" s="1">
        <v>1</v>
      </c>
      <c r="K917" s="1"/>
      <c r="L917" s="1"/>
      <c r="M917" s="1"/>
      <c r="N917" s="1"/>
      <c r="O917" s="1"/>
      <c r="P917" s="1" t="s">
        <v>4852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 t="s">
        <v>4853</v>
      </c>
      <c r="AJ917" s="1"/>
      <c r="AK917" s="1"/>
      <c r="AL917" s="1"/>
      <c r="AM917" s="1"/>
      <c r="AN917" s="1"/>
      <c r="AO917" s="1"/>
      <c r="AP917" s="1"/>
      <c r="AQ917" s="1"/>
      <c r="AR917" s="1"/>
      <c r="AS917" s="1">
        <v>1</v>
      </c>
      <c r="AT917" s="1">
        <v>1</v>
      </c>
      <c r="AU917" s="1">
        <v>0</v>
      </c>
      <c r="AV917" s="1">
        <v>1</v>
      </c>
      <c r="AW917" s="1">
        <v>0</v>
      </c>
      <c r="AX917" s="1">
        <v>0</v>
      </c>
      <c r="AY917" s="1"/>
      <c r="AZ917" s="1"/>
      <c r="BA917" s="1"/>
      <c r="BB917" s="1">
        <v>-1</v>
      </c>
      <c r="BC917" s="1">
        <v>0</v>
      </c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>
        <v>0</v>
      </c>
      <c r="CT917" s="1" t="s">
        <v>4854</v>
      </c>
      <c r="CU917" s="1"/>
      <c r="CV917" s="1" t="s">
        <v>4855</v>
      </c>
      <c r="CW917" s="1"/>
      <c r="CX917" s="1" t="s">
        <v>4850</v>
      </c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>
        <v>101161</v>
      </c>
      <c r="DU917" s="1"/>
      <c r="DV917" s="1" t="s">
        <v>681</v>
      </c>
      <c r="DW917" s="1" t="s">
        <v>682</v>
      </c>
      <c r="DX917" s="1">
        <v>4</v>
      </c>
      <c r="DY917" s="1"/>
      <c r="DZ917" s="1">
        <v>1</v>
      </c>
      <c r="EA917" s="1">
        <v>1</v>
      </c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 t="s">
        <v>208</v>
      </c>
      <c r="EP917" s="1" t="s">
        <v>209</v>
      </c>
      <c r="EQ917" s="1" t="s">
        <v>209</v>
      </c>
      <c r="ER917" s="1" t="s">
        <v>209</v>
      </c>
      <c r="ES917" s="1" t="s">
        <v>209</v>
      </c>
      <c r="ET917" s="1">
        <v>2</v>
      </c>
      <c r="EU917" s="1"/>
      <c r="EV917" s="1"/>
      <c r="EW917" s="1"/>
      <c r="EX917" s="1">
        <v>0</v>
      </c>
      <c r="EY917" s="1">
        <v>0</v>
      </c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 t="s">
        <v>222</v>
      </c>
      <c r="GK917" s="1" t="s">
        <v>201</v>
      </c>
      <c r="GL917" s="1">
        <v>999999999</v>
      </c>
      <c r="GM917" s="1"/>
      <c r="GN917" s="1"/>
      <c r="GO917" s="1"/>
      <c r="GP917" s="1">
        <v>1</v>
      </c>
      <c r="GQ917" s="1"/>
    </row>
    <row r="918" spans="1:199" ht="28" customHeight="1">
      <c r="A918" s="1" t="s">
        <v>4856</v>
      </c>
      <c r="B918" s="1" t="s">
        <v>4857</v>
      </c>
      <c r="C918" s="1" t="s">
        <v>4856</v>
      </c>
      <c r="D918" s="1" t="s">
        <v>201</v>
      </c>
      <c r="E918" s="1" t="s">
        <v>4857</v>
      </c>
      <c r="F918" s="1"/>
      <c r="G918" s="1">
        <v>15750</v>
      </c>
      <c r="H918" s="1"/>
      <c r="I918" s="1">
        <v>0</v>
      </c>
      <c r="J918" s="1">
        <v>1</v>
      </c>
      <c r="K918" s="1"/>
      <c r="L918" s="1"/>
      <c r="M918" s="1"/>
      <c r="N918" s="1"/>
      <c r="O918" s="1"/>
      <c r="P918" s="1" t="s">
        <v>4858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 t="s">
        <v>4859</v>
      </c>
      <c r="AJ918" s="1"/>
      <c r="AK918" s="1"/>
      <c r="AL918" s="1"/>
      <c r="AM918" s="1"/>
      <c r="AN918" s="1"/>
      <c r="AO918" s="1"/>
      <c r="AP918" s="1"/>
      <c r="AQ918" s="1"/>
      <c r="AR918" s="1"/>
      <c r="AS918" s="1">
        <v>1</v>
      </c>
      <c r="AT918" s="1">
        <v>1</v>
      </c>
      <c r="AU918" s="1">
        <v>0</v>
      </c>
      <c r="AV918" s="1">
        <v>1</v>
      </c>
      <c r="AW918" s="1">
        <v>0</v>
      </c>
      <c r="AX918" s="1">
        <v>0</v>
      </c>
      <c r="AY918" s="1"/>
      <c r="AZ918" s="1"/>
      <c r="BA918" s="1"/>
      <c r="BB918" s="1">
        <v>-1</v>
      </c>
      <c r="BC918" s="1">
        <v>0</v>
      </c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>
        <v>0</v>
      </c>
      <c r="CT918" s="1" t="s">
        <v>4860</v>
      </c>
      <c r="CU918" s="1"/>
      <c r="CV918" s="1" t="s">
        <v>4861</v>
      </c>
      <c r="CW918" s="1"/>
      <c r="CX918" s="1" t="s">
        <v>4856</v>
      </c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>
        <v>101161</v>
      </c>
      <c r="DU918" s="1"/>
      <c r="DV918" s="1" t="s">
        <v>681</v>
      </c>
      <c r="DW918" s="1" t="s">
        <v>682</v>
      </c>
      <c r="DX918" s="1">
        <v>4</v>
      </c>
      <c r="DY918" s="1"/>
      <c r="DZ918" s="1">
        <v>1</v>
      </c>
      <c r="EA918" s="1">
        <v>1</v>
      </c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 t="s">
        <v>208</v>
      </c>
      <c r="EP918" s="1" t="s">
        <v>209</v>
      </c>
      <c r="EQ918" s="1" t="s">
        <v>209</v>
      </c>
      <c r="ER918" s="1" t="s">
        <v>209</v>
      </c>
      <c r="ES918" s="1" t="s">
        <v>209</v>
      </c>
      <c r="ET918" s="1">
        <v>2</v>
      </c>
      <c r="EU918" s="1"/>
      <c r="EV918" s="1"/>
      <c r="EW918" s="1"/>
      <c r="EX918" s="1">
        <v>0</v>
      </c>
      <c r="EY918" s="1">
        <v>0</v>
      </c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 t="s">
        <v>222</v>
      </c>
      <c r="GK918" s="1" t="s">
        <v>201</v>
      </c>
      <c r="GL918" s="1">
        <v>999999999</v>
      </c>
      <c r="GM918" s="1"/>
      <c r="GN918" s="1"/>
      <c r="GO918" s="1"/>
      <c r="GP918" s="1">
        <v>1</v>
      </c>
      <c r="GQ918" s="1"/>
    </row>
    <row r="919" spans="1:199" ht="28" customHeight="1">
      <c r="A919" s="1" t="s">
        <v>4862</v>
      </c>
      <c r="B919" s="1" t="s">
        <v>4863</v>
      </c>
      <c r="C919" s="1" t="s">
        <v>4862</v>
      </c>
      <c r="D919" s="1" t="s">
        <v>201</v>
      </c>
      <c r="E919" s="1" t="s">
        <v>4863</v>
      </c>
      <c r="F919" s="1"/>
      <c r="G919" s="1">
        <v>15750</v>
      </c>
      <c r="H919" s="1"/>
      <c r="I919" s="1">
        <v>0</v>
      </c>
      <c r="J919" s="1">
        <v>1</v>
      </c>
      <c r="K919" s="1"/>
      <c r="L919" s="1"/>
      <c r="M919" s="1"/>
      <c r="N919" s="1"/>
      <c r="O919" s="1"/>
      <c r="P919" s="1" t="s">
        <v>4864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 t="s">
        <v>4865</v>
      </c>
      <c r="AJ919" s="1"/>
      <c r="AK919" s="1"/>
      <c r="AL919" s="1"/>
      <c r="AM919" s="1"/>
      <c r="AN919" s="1"/>
      <c r="AO919" s="1"/>
      <c r="AP919" s="1"/>
      <c r="AQ919" s="1"/>
      <c r="AR919" s="1"/>
      <c r="AS919" s="1">
        <v>1</v>
      </c>
      <c r="AT919" s="1">
        <v>1</v>
      </c>
      <c r="AU919" s="1">
        <v>0</v>
      </c>
      <c r="AV919" s="1">
        <v>1</v>
      </c>
      <c r="AW919" s="1">
        <v>0</v>
      </c>
      <c r="AX919" s="1">
        <v>0</v>
      </c>
      <c r="AY919" s="1"/>
      <c r="AZ919" s="1"/>
      <c r="BA919" s="1"/>
      <c r="BB919" s="1">
        <v>-1</v>
      </c>
      <c r="BC919" s="1">
        <v>0</v>
      </c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>
        <v>0</v>
      </c>
      <c r="CT919" s="1" t="s">
        <v>4866</v>
      </c>
      <c r="CU919" s="1"/>
      <c r="CV919" s="1" t="s">
        <v>4867</v>
      </c>
      <c r="CW919" s="1"/>
      <c r="CX919" s="1" t="s">
        <v>4862</v>
      </c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>
        <v>101161</v>
      </c>
      <c r="DU919" s="1"/>
      <c r="DV919" s="1" t="s">
        <v>681</v>
      </c>
      <c r="DW919" s="1" t="s">
        <v>682</v>
      </c>
      <c r="DX919" s="1">
        <v>4</v>
      </c>
      <c r="DY919" s="1"/>
      <c r="DZ919" s="1">
        <v>1</v>
      </c>
      <c r="EA919" s="1">
        <v>1</v>
      </c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 t="s">
        <v>208</v>
      </c>
      <c r="EP919" s="1" t="s">
        <v>209</v>
      </c>
      <c r="EQ919" s="1" t="s">
        <v>209</v>
      </c>
      <c r="ER919" s="1" t="s">
        <v>209</v>
      </c>
      <c r="ES919" s="1" t="s">
        <v>209</v>
      </c>
      <c r="ET919" s="1">
        <v>2</v>
      </c>
      <c r="EU919" s="1"/>
      <c r="EV919" s="1"/>
      <c r="EW919" s="1"/>
      <c r="EX919" s="1">
        <v>0</v>
      </c>
      <c r="EY919" s="1">
        <v>0</v>
      </c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 t="s">
        <v>222</v>
      </c>
      <c r="GK919" s="1" t="s">
        <v>201</v>
      </c>
      <c r="GL919" s="1">
        <v>999999999</v>
      </c>
      <c r="GM919" s="1"/>
      <c r="GN919" s="1"/>
      <c r="GO919" s="1"/>
      <c r="GP919" s="1">
        <v>1</v>
      </c>
      <c r="GQ919" s="1"/>
    </row>
    <row r="920" spans="1:199" ht="28" customHeight="1">
      <c r="A920" s="1" t="s">
        <v>4868</v>
      </c>
      <c r="B920" s="1" t="s">
        <v>4869</v>
      </c>
      <c r="C920" s="1" t="s">
        <v>4868</v>
      </c>
      <c r="D920" s="1" t="s">
        <v>201</v>
      </c>
      <c r="E920" s="1" t="s">
        <v>4869</v>
      </c>
      <c r="F920" s="1"/>
      <c r="G920" s="1">
        <v>54600</v>
      </c>
      <c r="H920" s="1"/>
      <c r="I920" s="1">
        <v>0</v>
      </c>
      <c r="J920" s="1">
        <v>1</v>
      </c>
      <c r="K920" s="1"/>
      <c r="L920" s="1"/>
      <c r="M920" s="1"/>
      <c r="N920" s="1"/>
      <c r="O920" s="1" t="s">
        <v>4870</v>
      </c>
      <c r="P920" s="1" t="s">
        <v>4871</v>
      </c>
      <c r="Q920" s="1" t="s">
        <v>4872</v>
      </c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 t="s">
        <v>4873</v>
      </c>
      <c r="AJ920" s="1" t="s">
        <v>4874</v>
      </c>
      <c r="AK920" s="1"/>
      <c r="AL920" s="1"/>
      <c r="AM920" s="1"/>
      <c r="AN920" s="1"/>
      <c r="AO920" s="1"/>
      <c r="AP920" s="1"/>
      <c r="AQ920" s="1"/>
      <c r="AR920" s="1"/>
      <c r="AS920" s="1">
        <v>1</v>
      </c>
      <c r="AT920" s="1">
        <v>1</v>
      </c>
      <c r="AU920" s="1">
        <v>0</v>
      </c>
      <c r="AV920" s="1">
        <v>1</v>
      </c>
      <c r="AW920" s="1">
        <v>0</v>
      </c>
      <c r="AX920" s="1">
        <v>0</v>
      </c>
      <c r="AY920" s="1"/>
      <c r="AZ920" s="1"/>
      <c r="BA920" s="1"/>
      <c r="BB920" s="1">
        <v>-1</v>
      </c>
      <c r="BC920" s="1">
        <v>0</v>
      </c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>
        <v>0</v>
      </c>
      <c r="CT920" s="1" t="s">
        <v>4875</v>
      </c>
      <c r="CU920" s="1"/>
      <c r="CV920" s="1" t="s">
        <v>4876</v>
      </c>
      <c r="CW920" s="1"/>
      <c r="CX920" s="1" t="s">
        <v>4868</v>
      </c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>
        <v>407713</v>
      </c>
      <c r="DU920" s="1"/>
      <c r="DV920" s="1" t="s">
        <v>561</v>
      </c>
      <c r="DW920" s="1" t="s">
        <v>4877</v>
      </c>
      <c r="DX920" s="1">
        <v>2</v>
      </c>
      <c r="DY920" s="1"/>
      <c r="DZ920" s="1">
        <v>1</v>
      </c>
      <c r="EA920" s="1">
        <v>1</v>
      </c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 t="s">
        <v>208</v>
      </c>
      <c r="EP920" s="1" t="s">
        <v>209</v>
      </c>
      <c r="EQ920" s="1" t="s">
        <v>209</v>
      </c>
      <c r="ER920" s="1" t="s">
        <v>209</v>
      </c>
      <c r="ES920" s="1" t="s">
        <v>209</v>
      </c>
      <c r="ET920" s="1">
        <v>2</v>
      </c>
      <c r="EU920" s="1"/>
      <c r="EV920" s="1"/>
      <c r="EW920" s="1"/>
      <c r="EX920" s="1">
        <v>0</v>
      </c>
      <c r="EY920" s="1">
        <v>0</v>
      </c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 t="s">
        <v>4878</v>
      </c>
      <c r="GK920" s="1" t="s">
        <v>211</v>
      </c>
      <c r="GL920" s="1" t="s">
        <v>212</v>
      </c>
      <c r="GM920" s="1" t="s">
        <v>213</v>
      </c>
      <c r="GN920" s="1" t="s">
        <v>213</v>
      </c>
      <c r="GO920" s="1" t="s">
        <v>213</v>
      </c>
      <c r="GP920" s="1">
        <v>1</v>
      </c>
      <c r="GQ920" s="1"/>
    </row>
    <row r="921" spans="1:199" ht="28" customHeight="1">
      <c r="A921" s="1" t="s">
        <v>4879</v>
      </c>
      <c r="B921" s="1" t="s">
        <v>4880</v>
      </c>
      <c r="C921" s="1" t="s">
        <v>4879</v>
      </c>
      <c r="D921" s="1" t="s">
        <v>201</v>
      </c>
      <c r="E921" s="1" t="s">
        <v>4880</v>
      </c>
      <c r="F921" s="1"/>
      <c r="G921" s="1">
        <v>60900</v>
      </c>
      <c r="H921" s="1"/>
      <c r="I921" s="1">
        <v>0</v>
      </c>
      <c r="J921" s="1">
        <v>1</v>
      </c>
      <c r="K921" s="1"/>
      <c r="L921" s="1"/>
      <c r="M921" s="1"/>
      <c r="N921" s="1"/>
      <c r="O921" s="1"/>
      <c r="P921" s="1" t="s">
        <v>4881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 t="s">
        <v>4882</v>
      </c>
      <c r="AJ921" s="1"/>
      <c r="AK921" s="1"/>
      <c r="AL921" s="1"/>
      <c r="AM921" s="1"/>
      <c r="AN921" s="1"/>
      <c r="AO921" s="1"/>
      <c r="AP921" s="1"/>
      <c r="AQ921" s="1"/>
      <c r="AR921" s="1"/>
      <c r="AS921" s="1">
        <v>1</v>
      </c>
      <c r="AT921" s="1">
        <v>1</v>
      </c>
      <c r="AU921" s="1">
        <v>0</v>
      </c>
      <c r="AV921" s="1">
        <v>1</v>
      </c>
      <c r="AW921" s="1">
        <v>0</v>
      </c>
      <c r="AX921" s="1">
        <v>0</v>
      </c>
      <c r="AY921" s="1"/>
      <c r="AZ921" s="1"/>
      <c r="BA921" s="1"/>
      <c r="BB921" s="1">
        <v>-1</v>
      </c>
      <c r="BC921" s="1">
        <v>0</v>
      </c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>
        <v>0</v>
      </c>
      <c r="CT921" s="1" t="s">
        <v>4883</v>
      </c>
      <c r="CU921" s="1"/>
      <c r="CV921" s="1" t="s">
        <v>4884</v>
      </c>
      <c r="CW921" s="1"/>
      <c r="CX921" s="1" t="s">
        <v>4879</v>
      </c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>
        <v>407713</v>
      </c>
      <c r="DU921" s="1"/>
      <c r="DV921" s="1" t="s">
        <v>561</v>
      </c>
      <c r="DW921" s="1" t="s">
        <v>4877</v>
      </c>
      <c r="DX921" s="1">
        <v>2</v>
      </c>
      <c r="DY921" s="1"/>
      <c r="DZ921" s="1">
        <v>1</v>
      </c>
      <c r="EA921" s="1">
        <v>1</v>
      </c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 t="s">
        <v>208</v>
      </c>
      <c r="EP921" s="1" t="s">
        <v>209</v>
      </c>
      <c r="EQ921" s="1" t="s">
        <v>209</v>
      </c>
      <c r="ER921" s="1" t="s">
        <v>209</v>
      </c>
      <c r="ES921" s="1" t="s">
        <v>209</v>
      </c>
      <c r="ET921" s="1">
        <v>2</v>
      </c>
      <c r="EU921" s="1"/>
      <c r="EV921" s="1"/>
      <c r="EW921" s="1"/>
      <c r="EX921" s="1">
        <v>0</v>
      </c>
      <c r="EY921" s="1">
        <v>0</v>
      </c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 t="s">
        <v>4878</v>
      </c>
      <c r="GK921" s="1" t="s">
        <v>211</v>
      </c>
      <c r="GL921" s="1" t="s">
        <v>212</v>
      </c>
      <c r="GM921" s="1" t="s">
        <v>213</v>
      </c>
      <c r="GN921" s="1" t="s">
        <v>213</v>
      </c>
      <c r="GO921" s="1" t="s">
        <v>213</v>
      </c>
      <c r="GP921" s="1">
        <v>1</v>
      </c>
      <c r="GQ921" s="1"/>
    </row>
    <row r="922" spans="1:199" ht="28" customHeight="1">
      <c r="A922" s="1" t="s">
        <v>4885</v>
      </c>
      <c r="B922" s="1" t="s">
        <v>4886</v>
      </c>
      <c r="C922" s="1" t="s">
        <v>4885</v>
      </c>
      <c r="D922" s="1" t="s">
        <v>201</v>
      </c>
      <c r="E922" s="1" t="s">
        <v>4886</v>
      </c>
      <c r="F922" s="1"/>
      <c r="G922" s="1">
        <v>10269</v>
      </c>
      <c r="H922" s="1"/>
      <c r="I922" s="1">
        <v>0</v>
      </c>
      <c r="J922" s="1">
        <v>1</v>
      </c>
      <c r="K922" s="1"/>
      <c r="L922" s="1"/>
      <c r="M922" s="1"/>
      <c r="N922" s="1"/>
      <c r="O922" s="1"/>
      <c r="P922" s="1" t="s">
        <v>4887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 t="s">
        <v>4888</v>
      </c>
      <c r="AJ922" s="1"/>
      <c r="AK922" s="1"/>
      <c r="AL922" s="1"/>
      <c r="AM922" s="1"/>
      <c r="AN922" s="1"/>
      <c r="AO922" s="1"/>
      <c r="AP922" s="1"/>
      <c r="AQ922" s="1"/>
      <c r="AR922" s="1"/>
      <c r="AS922" s="1">
        <v>1</v>
      </c>
      <c r="AT922" s="1">
        <v>1</v>
      </c>
      <c r="AU922" s="1">
        <v>0</v>
      </c>
      <c r="AV922" s="1">
        <v>1</v>
      </c>
      <c r="AW922" s="1">
        <v>0</v>
      </c>
      <c r="AX922" s="1">
        <v>0</v>
      </c>
      <c r="AY922" s="1"/>
      <c r="AZ922" s="1"/>
      <c r="BA922" s="1"/>
      <c r="BB922" s="1">
        <v>-1</v>
      </c>
      <c r="BC922" s="1">
        <v>0</v>
      </c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>
        <v>0</v>
      </c>
      <c r="CT922" s="1" t="s">
        <v>4889</v>
      </c>
      <c r="CU922" s="1"/>
      <c r="CV922" s="1" t="s">
        <v>4890</v>
      </c>
      <c r="CW922" s="1"/>
      <c r="CX922" s="1" t="s">
        <v>4885</v>
      </c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>
        <v>563161</v>
      </c>
      <c r="DU922" s="1"/>
      <c r="DV922" s="1" t="s">
        <v>316</v>
      </c>
      <c r="DW922" s="1" t="s">
        <v>1295</v>
      </c>
      <c r="DX922" s="1">
        <v>4</v>
      </c>
      <c r="DY922" s="1"/>
      <c r="DZ922" s="1">
        <v>1</v>
      </c>
      <c r="EA922" s="1">
        <v>1</v>
      </c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 t="s">
        <v>208</v>
      </c>
      <c r="EP922" s="1" t="s">
        <v>209</v>
      </c>
      <c r="EQ922" s="1" t="s">
        <v>209</v>
      </c>
      <c r="ER922" s="1" t="s">
        <v>209</v>
      </c>
      <c r="ES922" s="1" t="s">
        <v>209</v>
      </c>
      <c r="ET922" s="1">
        <v>2</v>
      </c>
      <c r="EU922" s="1"/>
      <c r="EV922" s="1"/>
      <c r="EW922" s="1"/>
      <c r="EX922" s="1">
        <v>0</v>
      </c>
      <c r="EY922" s="1">
        <v>0</v>
      </c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 t="s">
        <v>1296</v>
      </c>
      <c r="GK922" s="1" t="s">
        <v>211</v>
      </c>
      <c r="GL922" s="1" t="s">
        <v>212</v>
      </c>
      <c r="GM922" s="1" t="s">
        <v>213</v>
      </c>
      <c r="GN922" s="1" t="s">
        <v>213</v>
      </c>
      <c r="GO922" s="1" t="s">
        <v>213</v>
      </c>
      <c r="GP922" s="1">
        <v>1</v>
      </c>
      <c r="GQ922" s="1"/>
    </row>
    <row r="923" spans="1:199" ht="28" customHeight="1">
      <c r="A923" s="1" t="s">
        <v>4891</v>
      </c>
      <c r="B923" s="1" t="s">
        <v>4892</v>
      </c>
      <c r="C923" s="1" t="s">
        <v>4891</v>
      </c>
      <c r="D923" s="1" t="s">
        <v>201</v>
      </c>
      <c r="E923" s="1" t="s">
        <v>4892</v>
      </c>
      <c r="F923" s="1"/>
      <c r="G923" s="1">
        <v>14700</v>
      </c>
      <c r="H923" s="1"/>
      <c r="I923" s="1">
        <v>0</v>
      </c>
      <c r="J923" s="1">
        <v>1</v>
      </c>
      <c r="K923" s="1"/>
      <c r="L923" s="1"/>
      <c r="M923" s="1"/>
      <c r="N923" s="1"/>
      <c r="O923" s="1"/>
      <c r="P923" s="1" t="s">
        <v>4893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 t="s">
        <v>4894</v>
      </c>
      <c r="AJ923" s="1"/>
      <c r="AK923" s="1"/>
      <c r="AL923" s="1"/>
      <c r="AM923" s="1"/>
      <c r="AN923" s="1"/>
      <c r="AO923" s="1"/>
      <c r="AP923" s="1"/>
      <c r="AQ923" s="1"/>
      <c r="AR923" s="1"/>
      <c r="AS923" s="1">
        <v>1</v>
      </c>
      <c r="AT923" s="1">
        <v>1</v>
      </c>
      <c r="AU923" s="1">
        <v>0</v>
      </c>
      <c r="AV923" s="1">
        <v>1</v>
      </c>
      <c r="AW923" s="1">
        <v>0</v>
      </c>
      <c r="AX923" s="1">
        <v>0</v>
      </c>
      <c r="AY923" s="1"/>
      <c r="AZ923" s="1"/>
      <c r="BA923" s="1"/>
      <c r="BB923" s="1">
        <v>-1</v>
      </c>
      <c r="BC923" s="1">
        <v>0</v>
      </c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>
        <v>0</v>
      </c>
      <c r="CT923" s="1" t="s">
        <v>4895</v>
      </c>
      <c r="CU923" s="1"/>
      <c r="CV923" s="1" t="s">
        <v>4896</v>
      </c>
      <c r="CW923" s="1"/>
      <c r="CX923" s="1" t="s">
        <v>4891</v>
      </c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>
        <v>101161</v>
      </c>
      <c r="DU923" s="1"/>
      <c r="DV923" s="1" t="s">
        <v>681</v>
      </c>
      <c r="DW923" s="1" t="s">
        <v>682</v>
      </c>
      <c r="DX923" s="1">
        <v>4</v>
      </c>
      <c r="DY923" s="1"/>
      <c r="DZ923" s="1">
        <v>1</v>
      </c>
      <c r="EA923" s="1">
        <v>1</v>
      </c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 t="s">
        <v>208</v>
      </c>
      <c r="EP923" s="1" t="s">
        <v>209</v>
      </c>
      <c r="EQ923" s="1" t="s">
        <v>209</v>
      </c>
      <c r="ER923" s="1" t="s">
        <v>209</v>
      </c>
      <c r="ES923" s="1" t="s">
        <v>209</v>
      </c>
      <c r="ET923" s="1">
        <v>2</v>
      </c>
      <c r="EU923" s="1"/>
      <c r="EV923" s="1"/>
      <c r="EW923" s="1"/>
      <c r="EX923" s="1">
        <v>0</v>
      </c>
      <c r="EY923" s="1">
        <v>0</v>
      </c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 t="s">
        <v>222</v>
      </c>
      <c r="GK923" s="1" t="s">
        <v>201</v>
      </c>
      <c r="GL923" s="1">
        <v>999999999</v>
      </c>
      <c r="GM923" s="1"/>
      <c r="GN923" s="1"/>
      <c r="GO923" s="1"/>
      <c r="GP923" s="1">
        <v>1</v>
      </c>
      <c r="GQ923" s="1"/>
    </row>
    <row r="924" spans="1:199" ht="28" customHeight="1">
      <c r="A924" s="1" t="s">
        <v>4897</v>
      </c>
      <c r="B924" s="1" t="s">
        <v>4898</v>
      </c>
      <c r="C924" s="1" t="s">
        <v>4897</v>
      </c>
      <c r="D924" s="1" t="s">
        <v>201</v>
      </c>
      <c r="E924" s="1" t="s">
        <v>4898</v>
      </c>
      <c r="F924" s="1"/>
      <c r="G924" s="1">
        <v>14700</v>
      </c>
      <c r="H924" s="1"/>
      <c r="I924" s="1">
        <v>0</v>
      </c>
      <c r="J924" s="1">
        <v>1</v>
      </c>
      <c r="K924" s="1"/>
      <c r="L924" s="1"/>
      <c r="M924" s="1"/>
      <c r="N924" s="1"/>
      <c r="O924" s="1"/>
      <c r="P924" s="1" t="s">
        <v>4899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 t="s">
        <v>4900</v>
      </c>
      <c r="AJ924" s="1"/>
      <c r="AK924" s="1"/>
      <c r="AL924" s="1"/>
      <c r="AM924" s="1"/>
      <c r="AN924" s="1"/>
      <c r="AO924" s="1"/>
      <c r="AP924" s="1"/>
      <c r="AQ924" s="1"/>
      <c r="AR924" s="1"/>
      <c r="AS924" s="1">
        <v>1</v>
      </c>
      <c r="AT924" s="1">
        <v>1</v>
      </c>
      <c r="AU924" s="1">
        <v>0</v>
      </c>
      <c r="AV924" s="1">
        <v>1</v>
      </c>
      <c r="AW924" s="1">
        <v>0</v>
      </c>
      <c r="AX924" s="1">
        <v>0</v>
      </c>
      <c r="AY924" s="1"/>
      <c r="AZ924" s="1"/>
      <c r="BA924" s="1"/>
      <c r="BB924" s="1">
        <v>-1</v>
      </c>
      <c r="BC924" s="1">
        <v>0</v>
      </c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>
        <v>0</v>
      </c>
      <c r="CT924" s="1" t="s">
        <v>4901</v>
      </c>
      <c r="CU924" s="1"/>
      <c r="CV924" s="1" t="s">
        <v>4902</v>
      </c>
      <c r="CW924" s="1"/>
      <c r="CX924" s="1" t="s">
        <v>4897</v>
      </c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>
        <v>101161</v>
      </c>
      <c r="DU924" s="1"/>
      <c r="DV924" s="1" t="s">
        <v>681</v>
      </c>
      <c r="DW924" s="1" t="s">
        <v>682</v>
      </c>
      <c r="DX924" s="1">
        <v>4</v>
      </c>
      <c r="DY924" s="1"/>
      <c r="DZ924" s="1">
        <v>1</v>
      </c>
      <c r="EA924" s="1">
        <v>1</v>
      </c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 t="s">
        <v>208</v>
      </c>
      <c r="EP924" s="1" t="s">
        <v>209</v>
      </c>
      <c r="EQ924" s="1" t="s">
        <v>209</v>
      </c>
      <c r="ER924" s="1" t="s">
        <v>209</v>
      </c>
      <c r="ES924" s="1" t="s">
        <v>209</v>
      </c>
      <c r="ET924" s="1">
        <v>2</v>
      </c>
      <c r="EU924" s="1"/>
      <c r="EV924" s="1"/>
      <c r="EW924" s="1"/>
      <c r="EX924" s="1">
        <v>0</v>
      </c>
      <c r="EY924" s="1">
        <v>0</v>
      </c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 t="s">
        <v>222</v>
      </c>
      <c r="GK924" s="1" t="s">
        <v>201</v>
      </c>
      <c r="GL924" s="1">
        <v>999999999</v>
      </c>
      <c r="GM924" s="1"/>
      <c r="GN924" s="1"/>
      <c r="GO924" s="1"/>
      <c r="GP924" s="1">
        <v>1</v>
      </c>
      <c r="GQ924" s="1"/>
    </row>
    <row r="925" spans="1:199" ht="28" customHeight="1">
      <c r="A925" s="1" t="s">
        <v>4903</v>
      </c>
      <c r="B925" s="1" t="s">
        <v>4904</v>
      </c>
      <c r="C925" s="1" t="s">
        <v>4903</v>
      </c>
      <c r="D925" s="1" t="s">
        <v>201</v>
      </c>
      <c r="E925" s="1" t="s">
        <v>4904</v>
      </c>
      <c r="F925" s="1"/>
      <c r="G925" s="1">
        <v>1850</v>
      </c>
      <c r="H925" s="1"/>
      <c r="I925" s="1">
        <v>0</v>
      </c>
      <c r="J925" s="1">
        <v>1</v>
      </c>
      <c r="K925" s="1"/>
      <c r="L925" s="1"/>
      <c r="M925" s="1"/>
      <c r="N925" s="1"/>
      <c r="O925" s="1"/>
      <c r="P925" s="1" t="s">
        <v>4905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 t="s">
        <v>4906</v>
      </c>
      <c r="AJ925" s="1"/>
      <c r="AK925" s="1"/>
      <c r="AL925" s="1"/>
      <c r="AM925" s="1"/>
      <c r="AN925" s="1"/>
      <c r="AO925" s="1"/>
      <c r="AP925" s="1"/>
      <c r="AQ925" s="1"/>
      <c r="AR925" s="1"/>
      <c r="AS925" s="1">
        <v>1</v>
      </c>
      <c r="AT925" s="1">
        <v>1</v>
      </c>
      <c r="AU925" s="1">
        <v>0</v>
      </c>
      <c r="AV925" s="1">
        <v>1</v>
      </c>
      <c r="AW925" s="1">
        <v>0</v>
      </c>
      <c r="AX925" s="1">
        <v>0</v>
      </c>
      <c r="AY925" s="1"/>
      <c r="AZ925" s="1"/>
      <c r="BA925" s="1"/>
      <c r="BB925" s="1">
        <v>-1</v>
      </c>
      <c r="BC925" s="1">
        <v>0</v>
      </c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>
        <v>0</v>
      </c>
      <c r="CT925" s="1" t="s">
        <v>4907</v>
      </c>
      <c r="CU925" s="1"/>
      <c r="CV925" s="1" t="s">
        <v>4908</v>
      </c>
      <c r="CW925" s="1"/>
      <c r="CX925" s="1" t="s">
        <v>4903</v>
      </c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>
        <v>407697</v>
      </c>
      <c r="DU925" s="1"/>
      <c r="DV925" s="1" t="s">
        <v>277</v>
      </c>
      <c r="DW925" s="1" t="s">
        <v>1308</v>
      </c>
      <c r="DX925" s="1">
        <v>4</v>
      </c>
      <c r="DY925" s="1"/>
      <c r="DZ925" s="1">
        <v>1</v>
      </c>
      <c r="EA925" s="1">
        <v>1</v>
      </c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 t="s">
        <v>208</v>
      </c>
      <c r="EP925" s="1" t="s">
        <v>209</v>
      </c>
      <c r="EQ925" s="1" t="s">
        <v>209</v>
      </c>
      <c r="ER925" s="1" t="s">
        <v>209</v>
      </c>
      <c r="ES925" s="1" t="s">
        <v>209</v>
      </c>
      <c r="ET925" s="1">
        <v>2</v>
      </c>
      <c r="EU925" s="1"/>
      <c r="EV925" s="1"/>
      <c r="EW925" s="1"/>
      <c r="EX925" s="1">
        <v>0</v>
      </c>
      <c r="EY925" s="1">
        <v>0</v>
      </c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 t="s">
        <v>222</v>
      </c>
      <c r="GK925" s="1" t="s">
        <v>201</v>
      </c>
      <c r="GL925" s="1">
        <v>999999999</v>
      </c>
      <c r="GM925" s="1"/>
      <c r="GN925" s="1"/>
      <c r="GO925" s="1"/>
      <c r="GP925" s="1">
        <v>1</v>
      </c>
      <c r="GQ925" s="1"/>
    </row>
    <row r="926" spans="1:199" ht="28" customHeight="1">
      <c r="A926" s="1" t="s">
        <v>4909</v>
      </c>
      <c r="B926" s="1" t="s">
        <v>4910</v>
      </c>
      <c r="C926" s="1" t="s">
        <v>4909</v>
      </c>
      <c r="D926" s="1" t="s">
        <v>201</v>
      </c>
      <c r="E926" s="1" t="s">
        <v>4910</v>
      </c>
      <c r="F926" s="1"/>
      <c r="G926" s="1">
        <v>1800</v>
      </c>
      <c r="H926" s="1"/>
      <c r="I926" s="1">
        <v>0</v>
      </c>
      <c r="J926" s="1">
        <v>1</v>
      </c>
      <c r="K926" s="1"/>
      <c r="L926" s="1"/>
      <c r="M926" s="1"/>
      <c r="N926" s="1"/>
      <c r="O926" s="1"/>
      <c r="P926" s="1" t="s">
        <v>4911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 t="s">
        <v>4912</v>
      </c>
      <c r="AJ926" s="1"/>
      <c r="AK926" s="1"/>
      <c r="AL926" s="1"/>
      <c r="AM926" s="1"/>
      <c r="AN926" s="1"/>
      <c r="AO926" s="1"/>
      <c r="AP926" s="1"/>
      <c r="AQ926" s="1"/>
      <c r="AR926" s="1"/>
      <c r="AS926" s="1">
        <v>1</v>
      </c>
      <c r="AT926" s="1">
        <v>1</v>
      </c>
      <c r="AU926" s="1">
        <v>0</v>
      </c>
      <c r="AV926" s="1">
        <v>1</v>
      </c>
      <c r="AW926" s="1">
        <v>0</v>
      </c>
      <c r="AX926" s="1">
        <v>0</v>
      </c>
      <c r="AY926" s="1"/>
      <c r="AZ926" s="1"/>
      <c r="BA926" s="1"/>
      <c r="BB926" s="1">
        <v>-1</v>
      </c>
      <c r="BC926" s="1">
        <v>0</v>
      </c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>
        <v>0</v>
      </c>
      <c r="CT926" s="1" t="s">
        <v>4913</v>
      </c>
      <c r="CU926" s="1"/>
      <c r="CV926" s="1" t="s">
        <v>4914</v>
      </c>
      <c r="CW926" s="1"/>
      <c r="CX926" s="1" t="s">
        <v>4909</v>
      </c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>
        <v>407697</v>
      </c>
      <c r="DU926" s="1"/>
      <c r="DV926" s="1" t="s">
        <v>277</v>
      </c>
      <c r="DW926" s="1" t="s">
        <v>1308</v>
      </c>
      <c r="DX926" s="1">
        <v>4</v>
      </c>
      <c r="DY926" s="1"/>
      <c r="DZ926" s="1">
        <v>1</v>
      </c>
      <c r="EA926" s="1">
        <v>1</v>
      </c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 t="s">
        <v>208</v>
      </c>
      <c r="EP926" s="1" t="s">
        <v>209</v>
      </c>
      <c r="EQ926" s="1" t="s">
        <v>209</v>
      </c>
      <c r="ER926" s="1" t="s">
        <v>209</v>
      </c>
      <c r="ES926" s="1" t="s">
        <v>209</v>
      </c>
      <c r="ET926" s="1">
        <v>2</v>
      </c>
      <c r="EU926" s="1"/>
      <c r="EV926" s="1"/>
      <c r="EW926" s="1"/>
      <c r="EX926" s="1">
        <v>0</v>
      </c>
      <c r="EY926" s="1">
        <v>0</v>
      </c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 t="s">
        <v>222</v>
      </c>
      <c r="GK926" s="1" t="s">
        <v>201</v>
      </c>
      <c r="GL926" s="1">
        <v>999999999</v>
      </c>
      <c r="GM926" s="1"/>
      <c r="GN926" s="1"/>
      <c r="GO926" s="1"/>
      <c r="GP926" s="1">
        <v>1</v>
      </c>
      <c r="GQ926" s="1"/>
    </row>
    <row r="927" spans="1:199" ht="28" customHeight="1">
      <c r="A927" s="1" t="s">
        <v>4915</v>
      </c>
      <c r="B927" s="1" t="s">
        <v>4916</v>
      </c>
      <c r="C927" s="1" t="s">
        <v>4915</v>
      </c>
      <c r="D927" s="1" t="s">
        <v>201</v>
      </c>
      <c r="E927" s="1" t="s">
        <v>4916</v>
      </c>
      <c r="F927" s="1"/>
      <c r="G927" s="1">
        <v>1570</v>
      </c>
      <c r="H927" s="1"/>
      <c r="I927" s="1">
        <v>0</v>
      </c>
      <c r="J927" s="1">
        <v>1</v>
      </c>
      <c r="K927" s="1"/>
      <c r="L927" s="1"/>
      <c r="M927" s="1"/>
      <c r="N927" s="1"/>
      <c r="O927" s="1"/>
      <c r="P927" s="1" t="s">
        <v>4917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 t="s">
        <v>4918</v>
      </c>
      <c r="AJ927" s="1"/>
      <c r="AK927" s="1"/>
      <c r="AL927" s="1"/>
      <c r="AM927" s="1"/>
      <c r="AN927" s="1"/>
      <c r="AO927" s="1"/>
      <c r="AP927" s="1"/>
      <c r="AQ927" s="1"/>
      <c r="AR927" s="1"/>
      <c r="AS927" s="1">
        <v>1</v>
      </c>
      <c r="AT927" s="1">
        <v>1</v>
      </c>
      <c r="AU927" s="1">
        <v>0</v>
      </c>
      <c r="AV927" s="1">
        <v>1</v>
      </c>
      <c r="AW927" s="1">
        <v>0</v>
      </c>
      <c r="AX927" s="1">
        <v>0</v>
      </c>
      <c r="AY927" s="1"/>
      <c r="AZ927" s="1"/>
      <c r="BA927" s="1"/>
      <c r="BB927" s="1">
        <v>-1</v>
      </c>
      <c r="BC927" s="1">
        <v>0</v>
      </c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>
        <v>0</v>
      </c>
      <c r="CT927" s="1" t="s">
        <v>4919</v>
      </c>
      <c r="CU927" s="1"/>
      <c r="CV927" s="1" t="s">
        <v>4920</v>
      </c>
      <c r="CW927" s="1"/>
      <c r="CX927" s="1" t="s">
        <v>4915</v>
      </c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>
        <v>407697</v>
      </c>
      <c r="DU927" s="1"/>
      <c r="DV927" s="1" t="s">
        <v>277</v>
      </c>
      <c r="DW927" s="1" t="s">
        <v>1308</v>
      </c>
      <c r="DX927" s="1">
        <v>4</v>
      </c>
      <c r="DY927" s="1"/>
      <c r="DZ927" s="1">
        <v>1</v>
      </c>
      <c r="EA927" s="1">
        <v>1</v>
      </c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 t="s">
        <v>208</v>
      </c>
      <c r="EP927" s="1" t="s">
        <v>209</v>
      </c>
      <c r="EQ927" s="1" t="s">
        <v>209</v>
      </c>
      <c r="ER927" s="1" t="s">
        <v>209</v>
      </c>
      <c r="ES927" s="1" t="s">
        <v>209</v>
      </c>
      <c r="ET927" s="1">
        <v>2</v>
      </c>
      <c r="EU927" s="1"/>
      <c r="EV927" s="1"/>
      <c r="EW927" s="1"/>
      <c r="EX927" s="1">
        <v>0</v>
      </c>
      <c r="EY927" s="1">
        <v>0</v>
      </c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 t="s">
        <v>222</v>
      </c>
      <c r="GK927" s="1" t="s">
        <v>201</v>
      </c>
      <c r="GL927" s="1">
        <v>999999999</v>
      </c>
      <c r="GM927" s="1"/>
      <c r="GN927" s="1"/>
      <c r="GO927" s="1"/>
      <c r="GP927" s="1">
        <v>1</v>
      </c>
      <c r="GQ927" s="1"/>
    </row>
    <row r="928" spans="1:199" ht="28" customHeight="1">
      <c r="A928" s="1" t="s">
        <v>4921</v>
      </c>
      <c r="B928" s="1" t="s">
        <v>4922</v>
      </c>
      <c r="C928" s="1" t="s">
        <v>4921</v>
      </c>
      <c r="D928" s="1" t="s">
        <v>201</v>
      </c>
      <c r="E928" s="1" t="s">
        <v>4922</v>
      </c>
      <c r="F928" s="1"/>
      <c r="G928" s="1">
        <v>1770</v>
      </c>
      <c r="H928" s="1"/>
      <c r="I928" s="1">
        <v>0</v>
      </c>
      <c r="J928" s="1">
        <v>1</v>
      </c>
      <c r="K928" s="1"/>
      <c r="L928" s="1"/>
      <c r="M928" s="1"/>
      <c r="N928" s="1"/>
      <c r="O928" s="1"/>
      <c r="P928" s="1" t="s">
        <v>4923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 t="s">
        <v>4924</v>
      </c>
      <c r="AJ928" s="1"/>
      <c r="AK928" s="1"/>
      <c r="AL928" s="1"/>
      <c r="AM928" s="1"/>
      <c r="AN928" s="1"/>
      <c r="AO928" s="1"/>
      <c r="AP928" s="1"/>
      <c r="AQ928" s="1"/>
      <c r="AR928" s="1"/>
      <c r="AS928" s="1">
        <v>1</v>
      </c>
      <c r="AT928" s="1">
        <v>1</v>
      </c>
      <c r="AU928" s="1">
        <v>0</v>
      </c>
      <c r="AV928" s="1">
        <v>1</v>
      </c>
      <c r="AW928" s="1">
        <v>0</v>
      </c>
      <c r="AX928" s="1">
        <v>0</v>
      </c>
      <c r="AY928" s="1"/>
      <c r="AZ928" s="1"/>
      <c r="BA928" s="1"/>
      <c r="BB928" s="1">
        <v>-1</v>
      </c>
      <c r="BC928" s="1">
        <v>0</v>
      </c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>
        <v>0</v>
      </c>
      <c r="CT928" s="1" t="s">
        <v>4925</v>
      </c>
      <c r="CU928" s="1"/>
      <c r="CV928" s="1" t="s">
        <v>4926</v>
      </c>
      <c r="CW928" s="1"/>
      <c r="CX928" s="1" t="s">
        <v>4921</v>
      </c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>
        <v>407697</v>
      </c>
      <c r="DU928" s="1"/>
      <c r="DV928" s="1" t="s">
        <v>277</v>
      </c>
      <c r="DW928" s="1" t="s">
        <v>1308</v>
      </c>
      <c r="DX928" s="1">
        <v>4</v>
      </c>
      <c r="DY928" s="1"/>
      <c r="DZ928" s="1">
        <v>1</v>
      </c>
      <c r="EA928" s="1">
        <v>1</v>
      </c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 t="s">
        <v>208</v>
      </c>
      <c r="EP928" s="1" t="s">
        <v>209</v>
      </c>
      <c r="EQ928" s="1" t="s">
        <v>209</v>
      </c>
      <c r="ER928" s="1" t="s">
        <v>209</v>
      </c>
      <c r="ES928" s="1" t="s">
        <v>209</v>
      </c>
      <c r="ET928" s="1">
        <v>2</v>
      </c>
      <c r="EU928" s="1"/>
      <c r="EV928" s="1"/>
      <c r="EW928" s="1"/>
      <c r="EX928" s="1">
        <v>0</v>
      </c>
      <c r="EY928" s="1">
        <v>0</v>
      </c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 t="s">
        <v>222</v>
      </c>
      <c r="GK928" s="1" t="s">
        <v>201</v>
      </c>
      <c r="GL928" s="1">
        <v>999999999</v>
      </c>
      <c r="GM928" s="1"/>
      <c r="GN928" s="1"/>
      <c r="GO928" s="1"/>
      <c r="GP928" s="1">
        <v>1</v>
      </c>
      <c r="GQ928" s="1"/>
    </row>
    <row r="929" spans="1:199" ht="28" customHeight="1">
      <c r="A929" s="1" t="s">
        <v>4927</v>
      </c>
      <c r="B929" s="1" t="s">
        <v>4928</v>
      </c>
      <c r="C929" s="1" t="s">
        <v>4927</v>
      </c>
      <c r="D929" s="1" t="s">
        <v>201</v>
      </c>
      <c r="E929" s="1" t="s">
        <v>4928</v>
      </c>
      <c r="F929" s="1"/>
      <c r="G929" s="1">
        <v>157500</v>
      </c>
      <c r="H929" s="1"/>
      <c r="I929" s="1">
        <v>0</v>
      </c>
      <c r="J929" s="1">
        <v>1</v>
      </c>
      <c r="K929" s="1"/>
      <c r="L929" s="1"/>
      <c r="M929" s="1" t="s">
        <v>340</v>
      </c>
      <c r="N929" s="1"/>
      <c r="O929" s="1"/>
      <c r="P929" s="1" t="s">
        <v>4929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 t="s">
        <v>4930</v>
      </c>
      <c r="AJ929" s="1"/>
      <c r="AK929" s="1"/>
      <c r="AL929" s="1"/>
      <c r="AM929" s="1"/>
      <c r="AN929" s="1"/>
      <c r="AO929" s="1"/>
      <c r="AP929" s="1"/>
      <c r="AQ929" s="1"/>
      <c r="AR929" s="1"/>
      <c r="AS929" s="1">
        <v>1</v>
      </c>
      <c r="AT929" s="1">
        <v>1</v>
      </c>
      <c r="AU929" s="1">
        <v>0</v>
      </c>
      <c r="AV929" s="1">
        <v>1</v>
      </c>
      <c r="AW929" s="1">
        <v>0</v>
      </c>
      <c r="AX929" s="1">
        <v>0</v>
      </c>
      <c r="AY929" s="1"/>
      <c r="AZ929" s="1"/>
      <c r="BA929" s="1"/>
      <c r="BB929" s="1">
        <v>-1</v>
      </c>
      <c r="BC929" s="1">
        <v>2</v>
      </c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>
        <v>0</v>
      </c>
      <c r="CT929" s="1" t="s">
        <v>4931</v>
      </c>
      <c r="CU929" s="1"/>
      <c r="CV929" s="1" t="s">
        <v>4932</v>
      </c>
      <c r="CW929" s="1"/>
      <c r="CX929" s="1" t="s">
        <v>4933</v>
      </c>
      <c r="CY929" s="1">
        <v>1</v>
      </c>
      <c r="CZ929" s="1"/>
      <c r="DA929" s="1"/>
      <c r="DB929" s="1"/>
      <c r="DC929" s="1"/>
      <c r="DD929" s="1" t="s">
        <v>201</v>
      </c>
      <c r="DE929" s="1" t="s">
        <v>346</v>
      </c>
      <c r="DF929" s="1" t="s">
        <v>346</v>
      </c>
      <c r="DG929" s="1"/>
      <c r="DH929" s="1"/>
      <c r="DI929" s="1">
        <v>10</v>
      </c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>
        <v>563158</v>
      </c>
      <c r="DU929" s="1"/>
      <c r="DV929" s="1" t="s">
        <v>2459</v>
      </c>
      <c r="DW929" s="1" t="s">
        <v>2460</v>
      </c>
      <c r="DX929" s="1">
        <v>2</v>
      </c>
      <c r="DY929" s="1"/>
      <c r="DZ929" s="1">
        <v>1</v>
      </c>
      <c r="EA929" s="1">
        <v>1</v>
      </c>
      <c r="EB929" s="1"/>
      <c r="EC929" s="1"/>
      <c r="ED929" s="1"/>
      <c r="EE929" s="1">
        <v>0</v>
      </c>
      <c r="EF929" s="1"/>
      <c r="EG929" s="1"/>
      <c r="EH929" s="1"/>
      <c r="EI929" s="1"/>
      <c r="EJ929" s="1"/>
      <c r="EK929" s="1"/>
      <c r="EL929" s="1"/>
      <c r="EM929" s="1"/>
      <c r="EN929" s="1"/>
      <c r="EO929" s="1" t="s">
        <v>208</v>
      </c>
      <c r="EP929" s="1" t="s">
        <v>209</v>
      </c>
      <c r="EQ929" s="1" t="s">
        <v>209</v>
      </c>
      <c r="ER929" s="1" t="s">
        <v>209</v>
      </c>
      <c r="ES929" s="1" t="s">
        <v>209</v>
      </c>
      <c r="ET929" s="1">
        <v>2</v>
      </c>
      <c r="EU929" s="1"/>
      <c r="EV929" s="1"/>
      <c r="EW929" s="1"/>
      <c r="EX929" s="1">
        <v>0</v>
      </c>
      <c r="EY929" s="1">
        <v>0</v>
      </c>
      <c r="EZ929" s="1"/>
      <c r="FA929" s="1"/>
      <c r="FB929" s="1">
        <v>0</v>
      </c>
      <c r="FC929" s="1">
        <v>0</v>
      </c>
      <c r="FD929" s="1">
        <v>0</v>
      </c>
      <c r="FE929" s="1">
        <v>6</v>
      </c>
      <c r="FF929" s="1">
        <v>6</v>
      </c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 t="s">
        <v>2461</v>
      </c>
      <c r="GK929" s="1" t="s">
        <v>211</v>
      </c>
      <c r="GL929" s="1" t="s">
        <v>212</v>
      </c>
      <c r="GM929" s="1" t="s">
        <v>213</v>
      </c>
      <c r="GN929" s="1" t="s">
        <v>213</v>
      </c>
      <c r="GO929" s="1" t="s">
        <v>213</v>
      </c>
      <c r="GP929" s="1">
        <v>1</v>
      </c>
      <c r="GQ929" s="1"/>
    </row>
    <row r="930" spans="1:199" ht="28" customHeight="1">
      <c r="A930" s="1" t="s">
        <v>4927</v>
      </c>
      <c r="B930" s="1" t="s">
        <v>4928</v>
      </c>
      <c r="C930" s="1" t="s">
        <v>4927</v>
      </c>
      <c r="D930" s="1" t="s">
        <v>201</v>
      </c>
      <c r="E930" s="1" t="s">
        <v>4928</v>
      </c>
      <c r="F930" s="1"/>
      <c r="G930" s="1">
        <v>157500</v>
      </c>
      <c r="H930" s="1"/>
      <c r="I930" s="1">
        <v>0</v>
      </c>
      <c r="J930" s="1">
        <v>1</v>
      </c>
      <c r="K930" s="1"/>
      <c r="L930" s="1"/>
      <c r="M930" s="1" t="s">
        <v>340</v>
      </c>
      <c r="N930" s="1"/>
      <c r="O930" s="1"/>
      <c r="P930" s="1" t="s">
        <v>4929</v>
      </c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 t="s">
        <v>4930</v>
      </c>
      <c r="AJ930" s="1"/>
      <c r="AK930" s="1"/>
      <c r="AL930" s="1"/>
      <c r="AM930" s="1"/>
      <c r="AN930" s="1"/>
      <c r="AO930" s="1"/>
      <c r="AP930" s="1"/>
      <c r="AQ930" s="1"/>
      <c r="AR930" s="1"/>
      <c r="AS930" s="1">
        <v>1</v>
      </c>
      <c r="AT930" s="1">
        <v>1</v>
      </c>
      <c r="AU930" s="1">
        <v>0</v>
      </c>
      <c r="AV930" s="1">
        <v>1</v>
      </c>
      <c r="AW930" s="1">
        <v>0</v>
      </c>
      <c r="AX930" s="1">
        <v>0</v>
      </c>
      <c r="AY930" s="1"/>
      <c r="AZ930" s="1"/>
      <c r="BA930" s="1"/>
      <c r="BB930" s="1">
        <v>-1</v>
      </c>
      <c r="BC930" s="1">
        <v>2</v>
      </c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>
        <v>0</v>
      </c>
      <c r="CT930" s="1" t="s">
        <v>4931</v>
      </c>
      <c r="CU930" s="1"/>
      <c r="CV930" s="1" t="s">
        <v>4932</v>
      </c>
      <c r="CW930" s="1"/>
      <c r="CX930" s="1" t="s">
        <v>4934</v>
      </c>
      <c r="CY930" s="1">
        <v>2</v>
      </c>
      <c r="CZ930" s="1"/>
      <c r="DA930" s="1"/>
      <c r="DB930" s="1"/>
      <c r="DC930" s="1"/>
      <c r="DD930" s="1" t="s">
        <v>201</v>
      </c>
      <c r="DE930" s="1" t="s">
        <v>1629</v>
      </c>
      <c r="DF930" s="1" t="s">
        <v>1629</v>
      </c>
      <c r="DG930" s="1"/>
      <c r="DH930" s="1"/>
      <c r="DI930" s="1">
        <v>10</v>
      </c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>
        <v>563158</v>
      </c>
      <c r="DU930" s="1"/>
      <c r="DV930" s="1" t="s">
        <v>2459</v>
      </c>
      <c r="DW930" s="1" t="s">
        <v>2460</v>
      </c>
      <c r="DX930" s="1">
        <v>2</v>
      </c>
      <c r="DY930" s="1"/>
      <c r="DZ930" s="1">
        <v>1</v>
      </c>
      <c r="EA930" s="1">
        <v>1</v>
      </c>
      <c r="EB930" s="1"/>
      <c r="EC930" s="1"/>
      <c r="ED930" s="1"/>
      <c r="EE930" s="1">
        <v>0</v>
      </c>
      <c r="EF930" s="1"/>
      <c r="EG930" s="1"/>
      <c r="EH930" s="1"/>
      <c r="EI930" s="1"/>
      <c r="EJ930" s="1"/>
      <c r="EK930" s="1"/>
      <c r="EL930" s="1"/>
      <c r="EM930" s="1"/>
      <c r="EN930" s="1"/>
      <c r="EO930" s="1" t="s">
        <v>208</v>
      </c>
      <c r="EP930" s="1" t="s">
        <v>209</v>
      </c>
      <c r="EQ930" s="1" t="s">
        <v>209</v>
      </c>
      <c r="ER930" s="1" t="s">
        <v>209</v>
      </c>
      <c r="ES930" s="1" t="s">
        <v>209</v>
      </c>
      <c r="ET930" s="1">
        <v>2</v>
      </c>
      <c r="EU930" s="1"/>
      <c r="EV930" s="1"/>
      <c r="EW930" s="1"/>
      <c r="EX930" s="1">
        <v>0</v>
      </c>
      <c r="EY930" s="1">
        <v>0</v>
      </c>
      <c r="EZ930" s="1"/>
      <c r="FA930" s="1"/>
      <c r="FB930" s="1">
        <v>0</v>
      </c>
      <c r="FC930" s="1">
        <v>0</v>
      </c>
      <c r="FD930" s="1">
        <v>0</v>
      </c>
      <c r="FE930" s="1">
        <v>6</v>
      </c>
      <c r="FF930" s="1">
        <v>6</v>
      </c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>
        <v>1</v>
      </c>
      <c r="GQ930" s="1"/>
    </row>
    <row r="931" spans="1:199" ht="28" customHeight="1">
      <c r="A931" s="1" t="s">
        <v>4927</v>
      </c>
      <c r="B931" s="1" t="s">
        <v>4928</v>
      </c>
      <c r="C931" s="1" t="s">
        <v>4927</v>
      </c>
      <c r="D931" s="1" t="s">
        <v>201</v>
      </c>
      <c r="E931" s="1" t="s">
        <v>4928</v>
      </c>
      <c r="F931" s="1"/>
      <c r="G931" s="1">
        <v>157500</v>
      </c>
      <c r="H931" s="1"/>
      <c r="I931" s="1">
        <v>0</v>
      </c>
      <c r="J931" s="1">
        <v>1</v>
      </c>
      <c r="K931" s="1"/>
      <c r="L931" s="1"/>
      <c r="M931" s="1" t="s">
        <v>340</v>
      </c>
      <c r="N931" s="1"/>
      <c r="O931" s="1"/>
      <c r="P931" s="1" t="s">
        <v>4929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 t="s">
        <v>4930</v>
      </c>
      <c r="AJ931" s="1"/>
      <c r="AK931" s="1"/>
      <c r="AL931" s="1"/>
      <c r="AM931" s="1"/>
      <c r="AN931" s="1"/>
      <c r="AO931" s="1"/>
      <c r="AP931" s="1"/>
      <c r="AQ931" s="1"/>
      <c r="AR931" s="1"/>
      <c r="AS931" s="1">
        <v>1</v>
      </c>
      <c r="AT931" s="1">
        <v>1</v>
      </c>
      <c r="AU931" s="1">
        <v>0</v>
      </c>
      <c r="AV931" s="1">
        <v>1</v>
      </c>
      <c r="AW931" s="1">
        <v>0</v>
      </c>
      <c r="AX931" s="1">
        <v>0</v>
      </c>
      <c r="AY931" s="1"/>
      <c r="AZ931" s="1"/>
      <c r="BA931" s="1"/>
      <c r="BB931" s="1">
        <v>-1</v>
      </c>
      <c r="BC931" s="1">
        <v>2</v>
      </c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>
        <v>0</v>
      </c>
      <c r="CT931" s="1" t="s">
        <v>4931</v>
      </c>
      <c r="CU931" s="1"/>
      <c r="CV931" s="1" t="s">
        <v>4932</v>
      </c>
      <c r="CW931" s="1"/>
      <c r="CX931" s="1" t="s">
        <v>4935</v>
      </c>
      <c r="CY931" s="1">
        <v>3</v>
      </c>
      <c r="CZ931" s="1"/>
      <c r="DA931" s="1"/>
      <c r="DB931" s="1"/>
      <c r="DC931" s="1"/>
      <c r="DD931" s="1" t="s">
        <v>201</v>
      </c>
      <c r="DE931" s="1" t="s">
        <v>1631</v>
      </c>
      <c r="DF931" s="1" t="s">
        <v>1631</v>
      </c>
      <c r="DG931" s="1"/>
      <c r="DH931" s="1"/>
      <c r="DI931" s="1">
        <v>10</v>
      </c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>
        <v>563158</v>
      </c>
      <c r="DU931" s="1"/>
      <c r="DV931" s="1" t="s">
        <v>2459</v>
      </c>
      <c r="DW931" s="1" t="s">
        <v>2460</v>
      </c>
      <c r="DX931" s="1">
        <v>2</v>
      </c>
      <c r="DY931" s="1"/>
      <c r="DZ931" s="1">
        <v>1</v>
      </c>
      <c r="EA931" s="1">
        <v>1</v>
      </c>
      <c r="EB931" s="1"/>
      <c r="EC931" s="1"/>
      <c r="ED931" s="1"/>
      <c r="EE931" s="1">
        <v>0</v>
      </c>
      <c r="EF931" s="1"/>
      <c r="EG931" s="1"/>
      <c r="EH931" s="1"/>
      <c r="EI931" s="1"/>
      <c r="EJ931" s="1"/>
      <c r="EK931" s="1"/>
      <c r="EL931" s="1"/>
      <c r="EM931" s="1"/>
      <c r="EN931" s="1"/>
      <c r="EO931" s="1" t="s">
        <v>208</v>
      </c>
      <c r="EP931" s="1" t="s">
        <v>209</v>
      </c>
      <c r="EQ931" s="1" t="s">
        <v>209</v>
      </c>
      <c r="ER931" s="1" t="s">
        <v>209</v>
      </c>
      <c r="ES931" s="1" t="s">
        <v>209</v>
      </c>
      <c r="ET931" s="1">
        <v>2</v>
      </c>
      <c r="EU931" s="1"/>
      <c r="EV931" s="1"/>
      <c r="EW931" s="1"/>
      <c r="EX931" s="1">
        <v>0</v>
      </c>
      <c r="EY931" s="1">
        <v>0</v>
      </c>
      <c r="EZ931" s="1"/>
      <c r="FA931" s="1"/>
      <c r="FB931" s="1">
        <v>0</v>
      </c>
      <c r="FC931" s="1">
        <v>0</v>
      </c>
      <c r="FD931" s="1">
        <v>0</v>
      </c>
      <c r="FE931" s="1">
        <v>6</v>
      </c>
      <c r="FF931" s="1">
        <v>6</v>
      </c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>
        <v>1</v>
      </c>
      <c r="GQ931" s="1"/>
    </row>
    <row r="932" spans="1:199" ht="28" customHeight="1">
      <c r="A932" s="1" t="s">
        <v>4927</v>
      </c>
      <c r="B932" s="1" t="s">
        <v>4928</v>
      </c>
      <c r="C932" s="1" t="s">
        <v>4927</v>
      </c>
      <c r="D932" s="1" t="s">
        <v>201</v>
      </c>
      <c r="E932" s="1" t="s">
        <v>4928</v>
      </c>
      <c r="F932" s="1"/>
      <c r="G932" s="1">
        <v>157500</v>
      </c>
      <c r="H932" s="1"/>
      <c r="I932" s="1">
        <v>0</v>
      </c>
      <c r="J932" s="1">
        <v>1</v>
      </c>
      <c r="K932" s="1"/>
      <c r="L932" s="1"/>
      <c r="M932" s="1" t="s">
        <v>340</v>
      </c>
      <c r="N932" s="1"/>
      <c r="O932" s="1"/>
      <c r="P932" s="1" t="s">
        <v>4929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 t="s">
        <v>4930</v>
      </c>
      <c r="AJ932" s="1"/>
      <c r="AK932" s="1"/>
      <c r="AL932" s="1"/>
      <c r="AM932" s="1"/>
      <c r="AN932" s="1"/>
      <c r="AO932" s="1"/>
      <c r="AP932" s="1"/>
      <c r="AQ932" s="1"/>
      <c r="AR932" s="1"/>
      <c r="AS932" s="1">
        <v>1</v>
      </c>
      <c r="AT932" s="1">
        <v>1</v>
      </c>
      <c r="AU932" s="1">
        <v>0</v>
      </c>
      <c r="AV932" s="1">
        <v>1</v>
      </c>
      <c r="AW932" s="1">
        <v>0</v>
      </c>
      <c r="AX932" s="1">
        <v>0</v>
      </c>
      <c r="AY932" s="1"/>
      <c r="AZ932" s="1"/>
      <c r="BA932" s="1"/>
      <c r="BB932" s="1">
        <v>-1</v>
      </c>
      <c r="BC932" s="1">
        <v>2</v>
      </c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>
        <v>0</v>
      </c>
      <c r="CT932" s="1" t="s">
        <v>4931</v>
      </c>
      <c r="CU932" s="1"/>
      <c r="CV932" s="1" t="s">
        <v>4932</v>
      </c>
      <c r="CW932" s="1"/>
      <c r="CX932" s="1" t="s">
        <v>4936</v>
      </c>
      <c r="CY932" s="1">
        <v>4</v>
      </c>
      <c r="CZ932" s="1"/>
      <c r="DA932" s="1"/>
      <c r="DB932" s="1"/>
      <c r="DC932" s="1"/>
      <c r="DD932" s="1" t="s">
        <v>201</v>
      </c>
      <c r="DE932" s="1" t="s">
        <v>354</v>
      </c>
      <c r="DF932" s="1" t="s">
        <v>354</v>
      </c>
      <c r="DG932" s="1"/>
      <c r="DH932" s="1"/>
      <c r="DI932" s="1">
        <v>10</v>
      </c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>
        <v>563158</v>
      </c>
      <c r="DU932" s="1"/>
      <c r="DV932" s="1" t="s">
        <v>2459</v>
      </c>
      <c r="DW932" s="1" t="s">
        <v>2460</v>
      </c>
      <c r="DX932" s="1">
        <v>2</v>
      </c>
      <c r="DY932" s="1"/>
      <c r="DZ932" s="1">
        <v>1</v>
      </c>
      <c r="EA932" s="1">
        <v>1</v>
      </c>
      <c r="EB932" s="1"/>
      <c r="EC932" s="1"/>
      <c r="ED932" s="1"/>
      <c r="EE932" s="1">
        <v>0</v>
      </c>
      <c r="EF932" s="1"/>
      <c r="EG932" s="1"/>
      <c r="EH932" s="1"/>
      <c r="EI932" s="1"/>
      <c r="EJ932" s="1"/>
      <c r="EK932" s="1"/>
      <c r="EL932" s="1"/>
      <c r="EM932" s="1"/>
      <c r="EN932" s="1"/>
      <c r="EO932" s="1" t="s">
        <v>208</v>
      </c>
      <c r="EP932" s="1" t="s">
        <v>209</v>
      </c>
      <c r="EQ932" s="1" t="s">
        <v>209</v>
      </c>
      <c r="ER932" s="1" t="s">
        <v>209</v>
      </c>
      <c r="ES932" s="1" t="s">
        <v>209</v>
      </c>
      <c r="ET932" s="1">
        <v>2</v>
      </c>
      <c r="EU932" s="1"/>
      <c r="EV932" s="1"/>
      <c r="EW932" s="1"/>
      <c r="EX932" s="1">
        <v>0</v>
      </c>
      <c r="EY932" s="1">
        <v>0</v>
      </c>
      <c r="EZ932" s="1"/>
      <c r="FA932" s="1"/>
      <c r="FB932" s="1">
        <v>0</v>
      </c>
      <c r="FC932" s="1">
        <v>0</v>
      </c>
      <c r="FD932" s="1">
        <v>0</v>
      </c>
      <c r="FE932" s="1">
        <v>6</v>
      </c>
      <c r="FF932" s="1">
        <v>6</v>
      </c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>
        <v>1</v>
      </c>
      <c r="GQ932" s="1"/>
    </row>
    <row r="933" spans="1:199" ht="28" customHeight="1">
      <c r="A933" s="1" t="s">
        <v>4927</v>
      </c>
      <c r="B933" s="1" t="s">
        <v>4928</v>
      </c>
      <c r="C933" s="1" t="s">
        <v>4927</v>
      </c>
      <c r="D933" s="1" t="s">
        <v>201</v>
      </c>
      <c r="E933" s="1" t="s">
        <v>4928</v>
      </c>
      <c r="F933" s="1"/>
      <c r="G933" s="1">
        <v>157500</v>
      </c>
      <c r="H933" s="1"/>
      <c r="I933" s="1">
        <v>0</v>
      </c>
      <c r="J933" s="1">
        <v>1</v>
      </c>
      <c r="K933" s="1"/>
      <c r="L933" s="1"/>
      <c r="M933" s="1" t="s">
        <v>340</v>
      </c>
      <c r="N933" s="1"/>
      <c r="O933" s="1"/>
      <c r="P933" s="1" t="s">
        <v>4929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 t="s">
        <v>4930</v>
      </c>
      <c r="AJ933" s="1"/>
      <c r="AK933" s="1"/>
      <c r="AL933" s="1"/>
      <c r="AM933" s="1"/>
      <c r="AN933" s="1"/>
      <c r="AO933" s="1"/>
      <c r="AP933" s="1"/>
      <c r="AQ933" s="1"/>
      <c r="AR933" s="1"/>
      <c r="AS933" s="1">
        <v>1</v>
      </c>
      <c r="AT933" s="1">
        <v>1</v>
      </c>
      <c r="AU933" s="1">
        <v>0</v>
      </c>
      <c r="AV933" s="1">
        <v>1</v>
      </c>
      <c r="AW933" s="1">
        <v>0</v>
      </c>
      <c r="AX933" s="1">
        <v>0</v>
      </c>
      <c r="AY933" s="1"/>
      <c r="AZ933" s="1"/>
      <c r="BA933" s="1"/>
      <c r="BB933" s="1">
        <v>-1</v>
      </c>
      <c r="BC933" s="1">
        <v>2</v>
      </c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>
        <v>0</v>
      </c>
      <c r="CT933" s="1" t="s">
        <v>4931</v>
      </c>
      <c r="CU933" s="1"/>
      <c r="CV933" s="1" t="s">
        <v>4932</v>
      </c>
      <c r="CW933" s="1"/>
      <c r="CX933" s="1" t="s">
        <v>4937</v>
      </c>
      <c r="CY933" s="1">
        <v>5</v>
      </c>
      <c r="CZ933" s="1"/>
      <c r="DA933" s="1"/>
      <c r="DB933" s="1"/>
      <c r="DC933" s="1"/>
      <c r="DD933" s="1" t="s">
        <v>201</v>
      </c>
      <c r="DE933" s="1" t="s">
        <v>1634</v>
      </c>
      <c r="DF933" s="1" t="s">
        <v>1634</v>
      </c>
      <c r="DG933" s="1"/>
      <c r="DH933" s="1"/>
      <c r="DI933" s="1">
        <v>10</v>
      </c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>
        <v>563158</v>
      </c>
      <c r="DU933" s="1"/>
      <c r="DV933" s="1" t="s">
        <v>2459</v>
      </c>
      <c r="DW933" s="1" t="s">
        <v>2460</v>
      </c>
      <c r="DX933" s="1">
        <v>2</v>
      </c>
      <c r="DY933" s="1"/>
      <c r="DZ933" s="1">
        <v>1</v>
      </c>
      <c r="EA933" s="1">
        <v>1</v>
      </c>
      <c r="EB933" s="1"/>
      <c r="EC933" s="1"/>
      <c r="ED933" s="1"/>
      <c r="EE933" s="1">
        <v>0</v>
      </c>
      <c r="EF933" s="1"/>
      <c r="EG933" s="1"/>
      <c r="EH933" s="1"/>
      <c r="EI933" s="1"/>
      <c r="EJ933" s="1"/>
      <c r="EK933" s="1"/>
      <c r="EL933" s="1"/>
      <c r="EM933" s="1"/>
      <c r="EN933" s="1"/>
      <c r="EO933" s="1" t="s">
        <v>208</v>
      </c>
      <c r="EP933" s="1" t="s">
        <v>209</v>
      </c>
      <c r="EQ933" s="1" t="s">
        <v>209</v>
      </c>
      <c r="ER933" s="1" t="s">
        <v>209</v>
      </c>
      <c r="ES933" s="1" t="s">
        <v>209</v>
      </c>
      <c r="ET933" s="1">
        <v>2</v>
      </c>
      <c r="EU933" s="1"/>
      <c r="EV933" s="1"/>
      <c r="EW933" s="1"/>
      <c r="EX933" s="1">
        <v>0</v>
      </c>
      <c r="EY933" s="1">
        <v>0</v>
      </c>
      <c r="EZ933" s="1"/>
      <c r="FA933" s="1"/>
      <c r="FB933" s="1">
        <v>0</v>
      </c>
      <c r="FC933" s="1">
        <v>0</v>
      </c>
      <c r="FD933" s="1">
        <v>0</v>
      </c>
      <c r="FE933" s="1">
        <v>6</v>
      </c>
      <c r="FF933" s="1">
        <v>6</v>
      </c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>
        <v>1</v>
      </c>
      <c r="GQ933" s="1"/>
    </row>
    <row r="934" spans="1:199" ht="28" customHeight="1">
      <c r="A934" s="1" t="s">
        <v>4927</v>
      </c>
      <c r="B934" s="1" t="s">
        <v>4928</v>
      </c>
      <c r="C934" s="1" t="s">
        <v>4927</v>
      </c>
      <c r="D934" s="1" t="s">
        <v>201</v>
      </c>
      <c r="E934" s="1" t="s">
        <v>4928</v>
      </c>
      <c r="F934" s="1"/>
      <c r="G934" s="1">
        <v>157500</v>
      </c>
      <c r="H934" s="1"/>
      <c r="I934" s="1">
        <v>0</v>
      </c>
      <c r="J934" s="1">
        <v>1</v>
      </c>
      <c r="K934" s="1"/>
      <c r="L934" s="1"/>
      <c r="M934" s="1" t="s">
        <v>340</v>
      </c>
      <c r="N934" s="1"/>
      <c r="O934" s="1"/>
      <c r="P934" s="1" t="s">
        <v>4929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 t="s">
        <v>4930</v>
      </c>
      <c r="AJ934" s="1"/>
      <c r="AK934" s="1"/>
      <c r="AL934" s="1"/>
      <c r="AM934" s="1"/>
      <c r="AN934" s="1"/>
      <c r="AO934" s="1"/>
      <c r="AP934" s="1"/>
      <c r="AQ934" s="1"/>
      <c r="AR934" s="1"/>
      <c r="AS934" s="1">
        <v>1</v>
      </c>
      <c r="AT934" s="1">
        <v>1</v>
      </c>
      <c r="AU934" s="1">
        <v>0</v>
      </c>
      <c r="AV934" s="1">
        <v>1</v>
      </c>
      <c r="AW934" s="1">
        <v>0</v>
      </c>
      <c r="AX934" s="1">
        <v>0</v>
      </c>
      <c r="AY934" s="1"/>
      <c r="AZ934" s="1"/>
      <c r="BA934" s="1"/>
      <c r="BB934" s="1">
        <v>-1</v>
      </c>
      <c r="BC934" s="1">
        <v>2</v>
      </c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>
        <v>0</v>
      </c>
      <c r="CT934" s="1" t="s">
        <v>4931</v>
      </c>
      <c r="CU934" s="1"/>
      <c r="CV934" s="1" t="s">
        <v>4932</v>
      </c>
      <c r="CW934" s="1"/>
      <c r="CX934" s="1" t="s">
        <v>4938</v>
      </c>
      <c r="CY934" s="1">
        <v>6</v>
      </c>
      <c r="CZ934" s="1"/>
      <c r="DA934" s="1"/>
      <c r="DB934" s="1"/>
      <c r="DC934" s="1"/>
      <c r="DD934" s="1" t="s">
        <v>201</v>
      </c>
      <c r="DE934" s="1" t="s">
        <v>1483</v>
      </c>
      <c r="DF934" s="1" t="s">
        <v>1483</v>
      </c>
      <c r="DG934" s="1"/>
      <c r="DH934" s="1"/>
      <c r="DI934" s="1">
        <v>10</v>
      </c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>
        <v>563158</v>
      </c>
      <c r="DU934" s="1"/>
      <c r="DV934" s="1" t="s">
        <v>2459</v>
      </c>
      <c r="DW934" s="1" t="s">
        <v>2460</v>
      </c>
      <c r="DX934" s="1">
        <v>2</v>
      </c>
      <c r="DY934" s="1"/>
      <c r="DZ934" s="1">
        <v>1</v>
      </c>
      <c r="EA934" s="1">
        <v>1</v>
      </c>
      <c r="EB934" s="1"/>
      <c r="EC934" s="1"/>
      <c r="ED934" s="1"/>
      <c r="EE934" s="1">
        <v>0</v>
      </c>
      <c r="EF934" s="1"/>
      <c r="EG934" s="1"/>
      <c r="EH934" s="1"/>
      <c r="EI934" s="1"/>
      <c r="EJ934" s="1"/>
      <c r="EK934" s="1"/>
      <c r="EL934" s="1"/>
      <c r="EM934" s="1"/>
      <c r="EN934" s="1"/>
      <c r="EO934" s="1" t="s">
        <v>208</v>
      </c>
      <c r="EP934" s="1" t="s">
        <v>209</v>
      </c>
      <c r="EQ934" s="1" t="s">
        <v>209</v>
      </c>
      <c r="ER934" s="1" t="s">
        <v>209</v>
      </c>
      <c r="ES934" s="1" t="s">
        <v>209</v>
      </c>
      <c r="ET934" s="1">
        <v>2</v>
      </c>
      <c r="EU934" s="1"/>
      <c r="EV934" s="1"/>
      <c r="EW934" s="1"/>
      <c r="EX934" s="1">
        <v>0</v>
      </c>
      <c r="EY934" s="1">
        <v>0</v>
      </c>
      <c r="EZ934" s="1"/>
      <c r="FA934" s="1"/>
      <c r="FB934" s="1">
        <v>0</v>
      </c>
      <c r="FC934" s="1">
        <v>0</v>
      </c>
      <c r="FD934" s="1">
        <v>0</v>
      </c>
      <c r="FE934" s="1">
        <v>6</v>
      </c>
      <c r="FF934" s="1">
        <v>6</v>
      </c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>
        <v>1</v>
      </c>
      <c r="GQ934" s="1"/>
    </row>
    <row r="935" spans="1:199" ht="28" customHeight="1">
      <c r="A935" s="1" t="s">
        <v>4939</v>
      </c>
      <c r="B935" s="1" t="s">
        <v>4940</v>
      </c>
      <c r="C935" s="1" t="s">
        <v>4939</v>
      </c>
      <c r="D935" s="1" t="s">
        <v>201</v>
      </c>
      <c r="E935" s="1" t="s">
        <v>4940</v>
      </c>
      <c r="F935" s="1"/>
      <c r="G935" s="1">
        <v>14700</v>
      </c>
      <c r="H935" s="1"/>
      <c r="I935" s="1">
        <v>0</v>
      </c>
      <c r="J935" s="1">
        <v>1</v>
      </c>
      <c r="K935" s="1"/>
      <c r="L935" s="1"/>
      <c r="M935" s="1"/>
      <c r="N935" s="1"/>
      <c r="O935" s="1"/>
      <c r="P935" s="1" t="s">
        <v>4941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 t="s">
        <v>4942</v>
      </c>
      <c r="AJ935" s="1"/>
      <c r="AK935" s="1"/>
      <c r="AL935" s="1"/>
      <c r="AM935" s="1"/>
      <c r="AN935" s="1"/>
      <c r="AO935" s="1"/>
      <c r="AP935" s="1"/>
      <c r="AQ935" s="1"/>
      <c r="AR935" s="1"/>
      <c r="AS935" s="1">
        <v>1</v>
      </c>
      <c r="AT935" s="1">
        <v>1</v>
      </c>
      <c r="AU935" s="1">
        <v>0</v>
      </c>
      <c r="AV935" s="1">
        <v>1</v>
      </c>
      <c r="AW935" s="1">
        <v>0</v>
      </c>
      <c r="AX935" s="1">
        <v>0</v>
      </c>
      <c r="AY935" s="1"/>
      <c r="AZ935" s="1"/>
      <c r="BA935" s="1"/>
      <c r="BB935" s="1">
        <v>-1</v>
      </c>
      <c r="BC935" s="1">
        <v>0</v>
      </c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>
        <v>0</v>
      </c>
      <c r="CT935" s="1" t="s">
        <v>4943</v>
      </c>
      <c r="CU935" s="1"/>
      <c r="CV935" s="1" t="s">
        <v>4944</v>
      </c>
      <c r="CW935" s="1"/>
      <c r="CX935" s="1" t="s">
        <v>4939</v>
      </c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>
        <v>101161</v>
      </c>
      <c r="DU935" s="1"/>
      <c r="DV935" s="1" t="s">
        <v>681</v>
      </c>
      <c r="DW935" s="1" t="s">
        <v>682</v>
      </c>
      <c r="DX935" s="1">
        <v>4</v>
      </c>
      <c r="DY935" s="1"/>
      <c r="DZ935" s="1">
        <v>1</v>
      </c>
      <c r="EA935" s="1">
        <v>1</v>
      </c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 t="s">
        <v>208</v>
      </c>
      <c r="EP935" s="1" t="s">
        <v>209</v>
      </c>
      <c r="EQ935" s="1" t="s">
        <v>209</v>
      </c>
      <c r="ER935" s="1" t="s">
        <v>209</v>
      </c>
      <c r="ES935" s="1" t="s">
        <v>209</v>
      </c>
      <c r="ET935" s="1">
        <v>2</v>
      </c>
      <c r="EU935" s="1"/>
      <c r="EV935" s="1"/>
      <c r="EW935" s="1"/>
      <c r="EX935" s="1">
        <v>0</v>
      </c>
      <c r="EY935" s="1">
        <v>0</v>
      </c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 t="s">
        <v>222</v>
      </c>
      <c r="GK935" s="1" t="s">
        <v>201</v>
      </c>
      <c r="GL935" s="1">
        <v>999999999</v>
      </c>
      <c r="GM935" s="1"/>
      <c r="GN935" s="1"/>
      <c r="GO935" s="1"/>
      <c r="GP935" s="1">
        <v>1</v>
      </c>
      <c r="GQ935" s="1"/>
    </row>
    <row r="936" spans="1:199" ht="28" customHeight="1">
      <c r="A936" s="1" t="s">
        <v>4945</v>
      </c>
      <c r="B936" s="1" t="s">
        <v>4946</v>
      </c>
      <c r="C936" s="1" t="s">
        <v>4945</v>
      </c>
      <c r="D936" s="1" t="s">
        <v>201</v>
      </c>
      <c r="E936" s="1" t="s">
        <v>4946</v>
      </c>
      <c r="F936" s="1"/>
      <c r="G936" s="1">
        <v>14700</v>
      </c>
      <c r="H936" s="1"/>
      <c r="I936" s="1">
        <v>0</v>
      </c>
      <c r="J936" s="1">
        <v>1</v>
      </c>
      <c r="K936" s="1"/>
      <c r="L936" s="1"/>
      <c r="M936" s="1"/>
      <c r="N936" s="1"/>
      <c r="O936" s="1"/>
      <c r="P936" s="1" t="s">
        <v>4947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 t="s">
        <v>4948</v>
      </c>
      <c r="AJ936" s="1"/>
      <c r="AK936" s="1"/>
      <c r="AL936" s="1"/>
      <c r="AM936" s="1"/>
      <c r="AN936" s="1"/>
      <c r="AO936" s="1"/>
      <c r="AP936" s="1"/>
      <c r="AQ936" s="1"/>
      <c r="AR936" s="1"/>
      <c r="AS936" s="1">
        <v>1</v>
      </c>
      <c r="AT936" s="1">
        <v>1</v>
      </c>
      <c r="AU936" s="1">
        <v>0</v>
      </c>
      <c r="AV936" s="1">
        <v>1</v>
      </c>
      <c r="AW936" s="1">
        <v>0</v>
      </c>
      <c r="AX936" s="1">
        <v>0</v>
      </c>
      <c r="AY936" s="1"/>
      <c r="AZ936" s="1"/>
      <c r="BA936" s="1"/>
      <c r="BB936" s="1">
        <v>-1</v>
      </c>
      <c r="BC936" s="1">
        <v>0</v>
      </c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>
        <v>0</v>
      </c>
      <c r="CT936" s="1" t="s">
        <v>4949</v>
      </c>
      <c r="CU936" s="1"/>
      <c r="CV936" s="1" t="s">
        <v>4950</v>
      </c>
      <c r="CW936" s="1"/>
      <c r="CX936" s="1" t="s">
        <v>4945</v>
      </c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>
        <v>101161</v>
      </c>
      <c r="DU936" s="1"/>
      <c r="DV936" s="1" t="s">
        <v>681</v>
      </c>
      <c r="DW936" s="1" t="s">
        <v>682</v>
      </c>
      <c r="DX936" s="1">
        <v>4</v>
      </c>
      <c r="DY936" s="1"/>
      <c r="DZ936" s="1">
        <v>1</v>
      </c>
      <c r="EA936" s="1">
        <v>1</v>
      </c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 t="s">
        <v>208</v>
      </c>
      <c r="EP936" s="1" t="s">
        <v>209</v>
      </c>
      <c r="EQ936" s="1" t="s">
        <v>209</v>
      </c>
      <c r="ER936" s="1" t="s">
        <v>209</v>
      </c>
      <c r="ES936" s="1" t="s">
        <v>209</v>
      </c>
      <c r="ET936" s="1">
        <v>2</v>
      </c>
      <c r="EU936" s="1"/>
      <c r="EV936" s="1"/>
      <c r="EW936" s="1"/>
      <c r="EX936" s="1">
        <v>0</v>
      </c>
      <c r="EY936" s="1">
        <v>0</v>
      </c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 t="s">
        <v>222</v>
      </c>
      <c r="GK936" s="1" t="s">
        <v>201</v>
      </c>
      <c r="GL936" s="1">
        <v>999999999</v>
      </c>
      <c r="GM936" s="1"/>
      <c r="GN936" s="1"/>
      <c r="GO936" s="1"/>
      <c r="GP936" s="1">
        <v>1</v>
      </c>
      <c r="GQ936" s="1"/>
    </row>
    <row r="937" spans="1:199" ht="28" customHeight="1">
      <c r="A937" s="1" t="s">
        <v>4951</v>
      </c>
      <c r="B937" s="1" t="s">
        <v>4952</v>
      </c>
      <c r="C937" s="1" t="s">
        <v>4951</v>
      </c>
      <c r="D937" s="1" t="s">
        <v>201</v>
      </c>
      <c r="E937" s="1" t="s">
        <v>4952</v>
      </c>
      <c r="F937" s="1"/>
      <c r="G937" s="1">
        <v>14700</v>
      </c>
      <c r="H937" s="1"/>
      <c r="I937" s="1">
        <v>0</v>
      </c>
      <c r="J937" s="1">
        <v>1</v>
      </c>
      <c r="K937" s="1"/>
      <c r="L937" s="1"/>
      <c r="M937" s="1"/>
      <c r="N937" s="1"/>
      <c r="O937" s="1"/>
      <c r="P937" s="1" t="s">
        <v>4953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 t="s">
        <v>4954</v>
      </c>
      <c r="AJ937" s="1"/>
      <c r="AK937" s="1"/>
      <c r="AL937" s="1"/>
      <c r="AM937" s="1"/>
      <c r="AN937" s="1"/>
      <c r="AO937" s="1"/>
      <c r="AP937" s="1"/>
      <c r="AQ937" s="1"/>
      <c r="AR937" s="1"/>
      <c r="AS937" s="1">
        <v>1</v>
      </c>
      <c r="AT937" s="1">
        <v>1</v>
      </c>
      <c r="AU937" s="1">
        <v>0</v>
      </c>
      <c r="AV937" s="1">
        <v>1</v>
      </c>
      <c r="AW937" s="1">
        <v>0</v>
      </c>
      <c r="AX937" s="1">
        <v>0</v>
      </c>
      <c r="AY937" s="1"/>
      <c r="AZ937" s="1"/>
      <c r="BA937" s="1"/>
      <c r="BB937" s="1">
        <v>-1</v>
      </c>
      <c r="BC937" s="1">
        <v>0</v>
      </c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>
        <v>0</v>
      </c>
      <c r="CT937" s="1" t="s">
        <v>4955</v>
      </c>
      <c r="CU937" s="1"/>
      <c r="CV937" s="1" t="s">
        <v>4956</v>
      </c>
      <c r="CW937" s="1"/>
      <c r="CX937" s="1" t="s">
        <v>4951</v>
      </c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>
        <v>101161</v>
      </c>
      <c r="DU937" s="1"/>
      <c r="DV937" s="1" t="s">
        <v>681</v>
      </c>
      <c r="DW937" s="1" t="s">
        <v>682</v>
      </c>
      <c r="DX937" s="1">
        <v>4</v>
      </c>
      <c r="DY937" s="1"/>
      <c r="DZ937" s="1">
        <v>1</v>
      </c>
      <c r="EA937" s="1">
        <v>1</v>
      </c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 t="s">
        <v>208</v>
      </c>
      <c r="EP937" s="1" t="s">
        <v>209</v>
      </c>
      <c r="EQ937" s="1" t="s">
        <v>209</v>
      </c>
      <c r="ER937" s="1" t="s">
        <v>209</v>
      </c>
      <c r="ES937" s="1" t="s">
        <v>209</v>
      </c>
      <c r="ET937" s="1">
        <v>2</v>
      </c>
      <c r="EU937" s="1"/>
      <c r="EV937" s="1"/>
      <c r="EW937" s="1"/>
      <c r="EX937" s="1">
        <v>0</v>
      </c>
      <c r="EY937" s="1">
        <v>0</v>
      </c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 t="s">
        <v>222</v>
      </c>
      <c r="GK937" s="1" t="s">
        <v>201</v>
      </c>
      <c r="GL937" s="1">
        <v>999999999</v>
      </c>
      <c r="GM937" s="1"/>
      <c r="GN937" s="1"/>
      <c r="GO937" s="1"/>
      <c r="GP937" s="1">
        <v>1</v>
      </c>
      <c r="GQ937" s="1"/>
    </row>
    <row r="938" spans="1:199" ht="28" customHeight="1">
      <c r="A938" s="1" t="s">
        <v>4957</v>
      </c>
      <c r="B938" s="1" t="s">
        <v>4958</v>
      </c>
      <c r="C938" s="1" t="s">
        <v>4957</v>
      </c>
      <c r="D938" s="1" t="s">
        <v>201</v>
      </c>
      <c r="E938" s="1" t="s">
        <v>4958</v>
      </c>
      <c r="F938" s="1"/>
      <c r="G938" s="1">
        <v>14700</v>
      </c>
      <c r="H938" s="1"/>
      <c r="I938" s="1">
        <v>0</v>
      </c>
      <c r="J938" s="1">
        <v>1</v>
      </c>
      <c r="K938" s="1"/>
      <c r="L938" s="1"/>
      <c r="M938" s="1"/>
      <c r="N938" s="1"/>
      <c r="O938" s="1"/>
      <c r="P938" s="1" t="s">
        <v>4959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 t="s">
        <v>4960</v>
      </c>
      <c r="AJ938" s="1"/>
      <c r="AK938" s="1"/>
      <c r="AL938" s="1"/>
      <c r="AM938" s="1"/>
      <c r="AN938" s="1"/>
      <c r="AO938" s="1"/>
      <c r="AP938" s="1"/>
      <c r="AQ938" s="1"/>
      <c r="AR938" s="1"/>
      <c r="AS938" s="1">
        <v>1</v>
      </c>
      <c r="AT938" s="1">
        <v>1</v>
      </c>
      <c r="AU938" s="1">
        <v>0</v>
      </c>
      <c r="AV938" s="1">
        <v>1</v>
      </c>
      <c r="AW938" s="1">
        <v>0</v>
      </c>
      <c r="AX938" s="1">
        <v>0</v>
      </c>
      <c r="AY938" s="1"/>
      <c r="AZ938" s="1"/>
      <c r="BA938" s="1"/>
      <c r="BB938" s="1">
        <v>-1</v>
      </c>
      <c r="BC938" s="1">
        <v>0</v>
      </c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>
        <v>0</v>
      </c>
      <c r="CT938" s="1" t="s">
        <v>4961</v>
      </c>
      <c r="CU938" s="1"/>
      <c r="CV938" s="1" t="s">
        <v>4962</v>
      </c>
      <c r="CW938" s="1"/>
      <c r="CX938" s="1" t="s">
        <v>4957</v>
      </c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>
        <v>101161</v>
      </c>
      <c r="DU938" s="1"/>
      <c r="DV938" s="1" t="s">
        <v>681</v>
      </c>
      <c r="DW938" s="1" t="s">
        <v>682</v>
      </c>
      <c r="DX938" s="1">
        <v>4</v>
      </c>
      <c r="DY938" s="1"/>
      <c r="DZ938" s="1">
        <v>1</v>
      </c>
      <c r="EA938" s="1">
        <v>1</v>
      </c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 t="s">
        <v>208</v>
      </c>
      <c r="EP938" s="1" t="s">
        <v>209</v>
      </c>
      <c r="EQ938" s="1" t="s">
        <v>209</v>
      </c>
      <c r="ER938" s="1" t="s">
        <v>209</v>
      </c>
      <c r="ES938" s="1" t="s">
        <v>209</v>
      </c>
      <c r="ET938" s="1">
        <v>2</v>
      </c>
      <c r="EU938" s="1"/>
      <c r="EV938" s="1"/>
      <c r="EW938" s="1"/>
      <c r="EX938" s="1">
        <v>0</v>
      </c>
      <c r="EY938" s="1">
        <v>0</v>
      </c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 t="s">
        <v>222</v>
      </c>
      <c r="GK938" s="1" t="s">
        <v>201</v>
      </c>
      <c r="GL938" s="1">
        <v>999999999</v>
      </c>
      <c r="GM938" s="1"/>
      <c r="GN938" s="1"/>
      <c r="GO938" s="1"/>
      <c r="GP938" s="1">
        <v>1</v>
      </c>
      <c r="GQ938" s="1"/>
    </row>
    <row r="939" spans="1:199" ht="28" customHeight="1">
      <c r="A939" s="1" t="s">
        <v>4963</v>
      </c>
      <c r="B939" s="1" t="s">
        <v>4964</v>
      </c>
      <c r="C939" s="1" t="s">
        <v>4963</v>
      </c>
      <c r="D939" s="1" t="s">
        <v>201</v>
      </c>
      <c r="E939" s="1" t="s">
        <v>4964</v>
      </c>
      <c r="F939" s="1"/>
      <c r="G939" s="1">
        <v>14700</v>
      </c>
      <c r="H939" s="1"/>
      <c r="I939" s="1">
        <v>0</v>
      </c>
      <c r="J939" s="1">
        <v>1</v>
      </c>
      <c r="K939" s="1"/>
      <c r="L939" s="1"/>
      <c r="M939" s="1"/>
      <c r="N939" s="1"/>
      <c r="O939" s="1"/>
      <c r="P939" s="1" t="s">
        <v>4965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 t="s">
        <v>4966</v>
      </c>
      <c r="AJ939" s="1"/>
      <c r="AK939" s="1"/>
      <c r="AL939" s="1"/>
      <c r="AM939" s="1"/>
      <c r="AN939" s="1"/>
      <c r="AO939" s="1"/>
      <c r="AP939" s="1"/>
      <c r="AQ939" s="1"/>
      <c r="AR939" s="1"/>
      <c r="AS939" s="1">
        <v>1</v>
      </c>
      <c r="AT939" s="1">
        <v>1</v>
      </c>
      <c r="AU939" s="1">
        <v>0</v>
      </c>
      <c r="AV939" s="1">
        <v>1</v>
      </c>
      <c r="AW939" s="1">
        <v>0</v>
      </c>
      <c r="AX939" s="1">
        <v>0</v>
      </c>
      <c r="AY939" s="1"/>
      <c r="AZ939" s="1"/>
      <c r="BA939" s="1"/>
      <c r="BB939" s="1">
        <v>-1</v>
      </c>
      <c r="BC939" s="1">
        <v>0</v>
      </c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>
        <v>0</v>
      </c>
      <c r="CT939" s="1" t="s">
        <v>4967</v>
      </c>
      <c r="CU939" s="1"/>
      <c r="CV939" s="1" t="s">
        <v>4968</v>
      </c>
      <c r="CW939" s="1"/>
      <c r="CX939" s="1" t="s">
        <v>4963</v>
      </c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>
        <v>101161</v>
      </c>
      <c r="DU939" s="1"/>
      <c r="DV939" s="1" t="s">
        <v>681</v>
      </c>
      <c r="DW939" s="1" t="s">
        <v>682</v>
      </c>
      <c r="DX939" s="1">
        <v>4</v>
      </c>
      <c r="DY939" s="1"/>
      <c r="DZ939" s="1">
        <v>1</v>
      </c>
      <c r="EA939" s="1">
        <v>1</v>
      </c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 t="s">
        <v>208</v>
      </c>
      <c r="EP939" s="1" t="s">
        <v>209</v>
      </c>
      <c r="EQ939" s="1" t="s">
        <v>209</v>
      </c>
      <c r="ER939" s="1" t="s">
        <v>209</v>
      </c>
      <c r="ES939" s="1" t="s">
        <v>209</v>
      </c>
      <c r="ET939" s="1">
        <v>2</v>
      </c>
      <c r="EU939" s="1"/>
      <c r="EV939" s="1"/>
      <c r="EW939" s="1"/>
      <c r="EX939" s="1">
        <v>0</v>
      </c>
      <c r="EY939" s="1">
        <v>0</v>
      </c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 t="s">
        <v>222</v>
      </c>
      <c r="GK939" s="1" t="s">
        <v>201</v>
      </c>
      <c r="GL939" s="1">
        <v>999999999</v>
      </c>
      <c r="GM939" s="1"/>
      <c r="GN939" s="1"/>
      <c r="GO939" s="1"/>
      <c r="GP939" s="1">
        <v>1</v>
      </c>
      <c r="GQ939" s="1"/>
    </row>
    <row r="940" spans="1:199" ht="28" customHeight="1">
      <c r="A940" s="1" t="s">
        <v>4969</v>
      </c>
      <c r="B940" s="1" t="s">
        <v>4970</v>
      </c>
      <c r="C940" s="1" t="s">
        <v>4969</v>
      </c>
      <c r="D940" s="1" t="s">
        <v>201</v>
      </c>
      <c r="E940" s="1" t="s">
        <v>4970</v>
      </c>
      <c r="F940" s="1"/>
      <c r="G940" s="1">
        <v>14700</v>
      </c>
      <c r="H940" s="1"/>
      <c r="I940" s="1">
        <v>0</v>
      </c>
      <c r="J940" s="1">
        <v>1</v>
      </c>
      <c r="K940" s="1"/>
      <c r="L940" s="1"/>
      <c r="M940" s="1"/>
      <c r="N940" s="1"/>
      <c r="O940" s="1"/>
      <c r="P940" s="1" t="s">
        <v>4971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 t="s">
        <v>4972</v>
      </c>
      <c r="AJ940" s="1"/>
      <c r="AK940" s="1"/>
      <c r="AL940" s="1"/>
      <c r="AM940" s="1"/>
      <c r="AN940" s="1"/>
      <c r="AO940" s="1"/>
      <c r="AP940" s="1"/>
      <c r="AQ940" s="1"/>
      <c r="AR940" s="1"/>
      <c r="AS940" s="1">
        <v>1</v>
      </c>
      <c r="AT940" s="1">
        <v>1</v>
      </c>
      <c r="AU940" s="1">
        <v>0</v>
      </c>
      <c r="AV940" s="1">
        <v>1</v>
      </c>
      <c r="AW940" s="1">
        <v>0</v>
      </c>
      <c r="AX940" s="1">
        <v>0</v>
      </c>
      <c r="AY940" s="1"/>
      <c r="AZ940" s="1"/>
      <c r="BA940" s="1"/>
      <c r="BB940" s="1">
        <v>-1</v>
      </c>
      <c r="BC940" s="1">
        <v>0</v>
      </c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>
        <v>0</v>
      </c>
      <c r="CT940" s="1" t="s">
        <v>4973</v>
      </c>
      <c r="CU940" s="1"/>
      <c r="CV940" s="1" t="s">
        <v>4974</v>
      </c>
      <c r="CW940" s="1"/>
      <c r="CX940" s="1" t="s">
        <v>4969</v>
      </c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>
        <v>101161</v>
      </c>
      <c r="DU940" s="1"/>
      <c r="DV940" s="1" t="s">
        <v>681</v>
      </c>
      <c r="DW940" s="1" t="s">
        <v>682</v>
      </c>
      <c r="DX940" s="1">
        <v>4</v>
      </c>
      <c r="DY940" s="1"/>
      <c r="DZ940" s="1">
        <v>1</v>
      </c>
      <c r="EA940" s="1">
        <v>1</v>
      </c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 t="s">
        <v>208</v>
      </c>
      <c r="EP940" s="1" t="s">
        <v>209</v>
      </c>
      <c r="EQ940" s="1" t="s">
        <v>209</v>
      </c>
      <c r="ER940" s="1" t="s">
        <v>209</v>
      </c>
      <c r="ES940" s="1" t="s">
        <v>209</v>
      </c>
      <c r="ET940" s="1">
        <v>2</v>
      </c>
      <c r="EU940" s="1"/>
      <c r="EV940" s="1"/>
      <c r="EW940" s="1"/>
      <c r="EX940" s="1">
        <v>0</v>
      </c>
      <c r="EY940" s="1">
        <v>0</v>
      </c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 t="s">
        <v>222</v>
      </c>
      <c r="GK940" s="1" t="s">
        <v>201</v>
      </c>
      <c r="GL940" s="1">
        <v>999999999</v>
      </c>
      <c r="GM940" s="1"/>
      <c r="GN940" s="1"/>
      <c r="GO940" s="1"/>
      <c r="GP940" s="1">
        <v>1</v>
      </c>
      <c r="GQ940" s="1"/>
    </row>
    <row r="941" spans="1:199" ht="28" customHeight="1">
      <c r="A941" s="1" t="s">
        <v>4975</v>
      </c>
      <c r="B941" s="1" t="s">
        <v>4976</v>
      </c>
      <c r="C941" s="1" t="s">
        <v>4975</v>
      </c>
      <c r="D941" s="1" t="s">
        <v>201</v>
      </c>
      <c r="E941" s="1" t="s">
        <v>4976</v>
      </c>
      <c r="F941" s="1"/>
      <c r="G941" s="1">
        <v>14700</v>
      </c>
      <c r="H941" s="1"/>
      <c r="I941" s="1">
        <v>0</v>
      </c>
      <c r="J941" s="1">
        <v>1</v>
      </c>
      <c r="K941" s="1"/>
      <c r="L941" s="1"/>
      <c r="M941" s="1"/>
      <c r="N941" s="1"/>
      <c r="O941" s="1"/>
      <c r="P941" s="1" t="s">
        <v>4977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 t="s">
        <v>4978</v>
      </c>
      <c r="AJ941" s="1"/>
      <c r="AK941" s="1"/>
      <c r="AL941" s="1"/>
      <c r="AM941" s="1"/>
      <c r="AN941" s="1"/>
      <c r="AO941" s="1"/>
      <c r="AP941" s="1"/>
      <c r="AQ941" s="1"/>
      <c r="AR941" s="1"/>
      <c r="AS941" s="1">
        <v>1</v>
      </c>
      <c r="AT941" s="1">
        <v>1</v>
      </c>
      <c r="AU941" s="1">
        <v>0</v>
      </c>
      <c r="AV941" s="1">
        <v>1</v>
      </c>
      <c r="AW941" s="1">
        <v>0</v>
      </c>
      <c r="AX941" s="1">
        <v>0</v>
      </c>
      <c r="AY941" s="1"/>
      <c r="AZ941" s="1"/>
      <c r="BA941" s="1"/>
      <c r="BB941" s="1">
        <v>-1</v>
      </c>
      <c r="BC941" s="1">
        <v>0</v>
      </c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>
        <v>0</v>
      </c>
      <c r="CT941" s="1" t="s">
        <v>4979</v>
      </c>
      <c r="CU941" s="1"/>
      <c r="CV941" s="1" t="s">
        <v>4980</v>
      </c>
      <c r="CW941" s="1"/>
      <c r="CX941" s="1" t="s">
        <v>4975</v>
      </c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>
        <v>101161</v>
      </c>
      <c r="DU941" s="1"/>
      <c r="DV941" s="1" t="s">
        <v>681</v>
      </c>
      <c r="DW941" s="1" t="s">
        <v>682</v>
      </c>
      <c r="DX941" s="1">
        <v>4</v>
      </c>
      <c r="DY941" s="1"/>
      <c r="DZ941" s="1">
        <v>1</v>
      </c>
      <c r="EA941" s="1">
        <v>1</v>
      </c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 t="s">
        <v>208</v>
      </c>
      <c r="EP941" s="1" t="s">
        <v>209</v>
      </c>
      <c r="EQ941" s="1" t="s">
        <v>209</v>
      </c>
      <c r="ER941" s="1" t="s">
        <v>209</v>
      </c>
      <c r="ES941" s="1" t="s">
        <v>209</v>
      </c>
      <c r="ET941" s="1">
        <v>2</v>
      </c>
      <c r="EU941" s="1"/>
      <c r="EV941" s="1"/>
      <c r="EW941" s="1"/>
      <c r="EX941" s="1">
        <v>0</v>
      </c>
      <c r="EY941" s="1">
        <v>0</v>
      </c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 t="s">
        <v>222</v>
      </c>
      <c r="GK941" s="1" t="s">
        <v>201</v>
      </c>
      <c r="GL941" s="1">
        <v>999999999</v>
      </c>
      <c r="GM941" s="1"/>
      <c r="GN941" s="1"/>
      <c r="GO941" s="1"/>
      <c r="GP941" s="1">
        <v>1</v>
      </c>
      <c r="GQ941" s="1"/>
    </row>
    <row r="942" spans="1:199" ht="28" customHeight="1">
      <c r="A942" s="1" t="s">
        <v>4981</v>
      </c>
      <c r="B942" s="1" t="s">
        <v>4982</v>
      </c>
      <c r="C942" s="1" t="s">
        <v>4981</v>
      </c>
      <c r="D942" s="1" t="s">
        <v>201</v>
      </c>
      <c r="E942" s="1" t="s">
        <v>4982</v>
      </c>
      <c r="F942" s="1"/>
      <c r="G942" s="1">
        <v>21735</v>
      </c>
      <c r="H942" s="1"/>
      <c r="I942" s="1">
        <v>0</v>
      </c>
      <c r="J942" s="1">
        <v>1</v>
      </c>
      <c r="K942" s="1"/>
      <c r="L942" s="1"/>
      <c r="M942" s="1"/>
      <c r="N942" s="1"/>
      <c r="O942" s="1"/>
      <c r="P942" s="1" t="s">
        <v>4983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 t="s">
        <v>4984</v>
      </c>
      <c r="AJ942" s="1"/>
      <c r="AK942" s="1"/>
      <c r="AL942" s="1"/>
      <c r="AM942" s="1"/>
      <c r="AN942" s="1"/>
      <c r="AO942" s="1"/>
      <c r="AP942" s="1"/>
      <c r="AQ942" s="1"/>
      <c r="AR942" s="1"/>
      <c r="AS942" s="1">
        <v>1</v>
      </c>
      <c r="AT942" s="1">
        <v>1</v>
      </c>
      <c r="AU942" s="1">
        <v>0</v>
      </c>
      <c r="AV942" s="1">
        <v>1</v>
      </c>
      <c r="AW942" s="1">
        <v>0</v>
      </c>
      <c r="AX942" s="1">
        <v>0</v>
      </c>
      <c r="AY942" s="1"/>
      <c r="AZ942" s="1"/>
      <c r="BA942" s="1"/>
      <c r="BB942" s="1">
        <v>-1</v>
      </c>
      <c r="BC942" s="1">
        <v>0</v>
      </c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>
        <v>0</v>
      </c>
      <c r="CT942" s="1" t="s">
        <v>4985</v>
      </c>
      <c r="CU942" s="1"/>
      <c r="CV942" s="1" t="s">
        <v>4986</v>
      </c>
      <c r="CW942" s="1"/>
      <c r="CX942" s="1" t="s">
        <v>4981</v>
      </c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>
        <v>563161</v>
      </c>
      <c r="DU942" s="1"/>
      <c r="DV942" s="1" t="s">
        <v>1319</v>
      </c>
      <c r="DW942" s="1" t="s">
        <v>1320</v>
      </c>
      <c r="DX942" s="1">
        <v>4</v>
      </c>
      <c r="DY942" s="1"/>
      <c r="DZ942" s="1">
        <v>1</v>
      </c>
      <c r="EA942" s="1">
        <v>1</v>
      </c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 t="s">
        <v>208</v>
      </c>
      <c r="EP942" s="1" t="s">
        <v>209</v>
      </c>
      <c r="EQ942" s="1" t="s">
        <v>209</v>
      </c>
      <c r="ER942" s="1" t="s">
        <v>209</v>
      </c>
      <c r="ES942" s="1" t="s">
        <v>209</v>
      </c>
      <c r="ET942" s="1">
        <v>2</v>
      </c>
      <c r="EU942" s="1"/>
      <c r="EV942" s="1"/>
      <c r="EW942" s="1"/>
      <c r="EX942" s="1">
        <v>0</v>
      </c>
      <c r="EY942" s="1">
        <v>0</v>
      </c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 t="s">
        <v>222</v>
      </c>
      <c r="GK942" s="1" t="s">
        <v>201</v>
      </c>
      <c r="GL942" s="1">
        <v>999999999</v>
      </c>
      <c r="GM942" s="1"/>
      <c r="GN942" s="1"/>
      <c r="GO942" s="1"/>
      <c r="GP942" s="1">
        <v>1</v>
      </c>
      <c r="GQ942" s="1"/>
    </row>
    <row r="943" spans="1:199" ht="28" customHeight="1">
      <c r="A943" s="1" t="s">
        <v>4987</v>
      </c>
      <c r="B943" s="1" t="s">
        <v>4988</v>
      </c>
      <c r="C943" s="1" t="s">
        <v>4987</v>
      </c>
      <c r="D943" s="1" t="s">
        <v>201</v>
      </c>
      <c r="E943" s="1" t="s">
        <v>4988</v>
      </c>
      <c r="F943" s="1"/>
      <c r="G943" s="1">
        <v>38220</v>
      </c>
      <c r="H943" s="1"/>
      <c r="I943" s="1">
        <v>0</v>
      </c>
      <c r="J943" s="1">
        <v>1</v>
      </c>
      <c r="K943" s="1"/>
      <c r="L943" s="1"/>
      <c r="M943" s="1"/>
      <c r="N943" s="1"/>
      <c r="O943" s="1"/>
      <c r="P943" s="1" t="s">
        <v>4989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 t="s">
        <v>4990</v>
      </c>
      <c r="AJ943" s="1"/>
      <c r="AK943" s="1"/>
      <c r="AL943" s="1"/>
      <c r="AM943" s="1"/>
      <c r="AN943" s="1"/>
      <c r="AO943" s="1"/>
      <c r="AP943" s="1"/>
      <c r="AQ943" s="1"/>
      <c r="AR943" s="1"/>
      <c r="AS943" s="1">
        <v>1</v>
      </c>
      <c r="AT943" s="1">
        <v>1</v>
      </c>
      <c r="AU943" s="1">
        <v>0</v>
      </c>
      <c r="AV943" s="1">
        <v>1</v>
      </c>
      <c r="AW943" s="1">
        <v>0</v>
      </c>
      <c r="AX943" s="1">
        <v>0</v>
      </c>
      <c r="AY943" s="1"/>
      <c r="AZ943" s="1"/>
      <c r="BA943" s="1"/>
      <c r="BB943" s="1">
        <v>-1</v>
      </c>
      <c r="BC943" s="1">
        <v>0</v>
      </c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>
        <v>0</v>
      </c>
      <c r="CT943" s="1" t="s">
        <v>4991</v>
      </c>
      <c r="CU943" s="1"/>
      <c r="CV943" s="1" t="s">
        <v>4992</v>
      </c>
      <c r="CW943" s="1"/>
      <c r="CX943" s="1" t="s">
        <v>4987</v>
      </c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>
        <v>563161</v>
      </c>
      <c r="DU943" s="1"/>
      <c r="DV943" s="1" t="s">
        <v>1319</v>
      </c>
      <c r="DW943" s="1" t="s">
        <v>1320</v>
      </c>
      <c r="DX943" s="1">
        <v>4</v>
      </c>
      <c r="DY943" s="1"/>
      <c r="DZ943" s="1">
        <v>1</v>
      </c>
      <c r="EA943" s="1">
        <v>1</v>
      </c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 t="s">
        <v>208</v>
      </c>
      <c r="EP943" s="1" t="s">
        <v>209</v>
      </c>
      <c r="EQ943" s="1" t="s">
        <v>209</v>
      </c>
      <c r="ER943" s="1" t="s">
        <v>209</v>
      </c>
      <c r="ES943" s="1" t="s">
        <v>209</v>
      </c>
      <c r="ET943" s="1">
        <v>2</v>
      </c>
      <c r="EU943" s="1"/>
      <c r="EV943" s="1"/>
      <c r="EW943" s="1"/>
      <c r="EX943" s="1">
        <v>0</v>
      </c>
      <c r="EY943" s="1">
        <v>0</v>
      </c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 t="s">
        <v>222</v>
      </c>
      <c r="GK943" s="1" t="s">
        <v>201</v>
      </c>
      <c r="GL943" s="1">
        <v>999999999</v>
      </c>
      <c r="GM943" s="1"/>
      <c r="GN943" s="1"/>
      <c r="GO943" s="1"/>
      <c r="GP943" s="1">
        <v>1</v>
      </c>
      <c r="GQ943" s="1"/>
    </row>
    <row r="944" spans="1:199" ht="28" customHeight="1">
      <c r="A944" s="1" t="s">
        <v>4993</v>
      </c>
      <c r="B944" s="1" t="s">
        <v>4994</v>
      </c>
      <c r="C944" s="1" t="s">
        <v>4993</v>
      </c>
      <c r="D944" s="1" t="s">
        <v>201</v>
      </c>
      <c r="E944" s="1" t="s">
        <v>4994</v>
      </c>
      <c r="F944" s="1"/>
      <c r="G944" s="1">
        <v>25305</v>
      </c>
      <c r="H944" s="1"/>
      <c r="I944" s="1">
        <v>0</v>
      </c>
      <c r="J944" s="1">
        <v>1</v>
      </c>
      <c r="K944" s="1"/>
      <c r="L944" s="1"/>
      <c r="M944" s="1"/>
      <c r="N944" s="1"/>
      <c r="O944" s="1"/>
      <c r="P944" s="1" t="s">
        <v>4995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 t="s">
        <v>4996</v>
      </c>
      <c r="AJ944" s="1"/>
      <c r="AK944" s="1"/>
      <c r="AL944" s="1"/>
      <c r="AM944" s="1"/>
      <c r="AN944" s="1"/>
      <c r="AO944" s="1"/>
      <c r="AP944" s="1"/>
      <c r="AQ944" s="1"/>
      <c r="AR944" s="1"/>
      <c r="AS944" s="1">
        <v>1</v>
      </c>
      <c r="AT944" s="1">
        <v>1</v>
      </c>
      <c r="AU944" s="1">
        <v>0</v>
      </c>
      <c r="AV944" s="1">
        <v>1</v>
      </c>
      <c r="AW944" s="1">
        <v>0</v>
      </c>
      <c r="AX944" s="1">
        <v>0</v>
      </c>
      <c r="AY944" s="1"/>
      <c r="AZ944" s="1"/>
      <c r="BA944" s="1"/>
      <c r="BB944" s="1">
        <v>-1</v>
      </c>
      <c r="BC944" s="1">
        <v>0</v>
      </c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>
        <v>0</v>
      </c>
      <c r="CT944" s="1" t="s">
        <v>4997</v>
      </c>
      <c r="CU944" s="1"/>
      <c r="CV944" s="1" t="s">
        <v>4998</v>
      </c>
      <c r="CW944" s="1"/>
      <c r="CX944" s="1" t="s">
        <v>4993</v>
      </c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>
        <v>563161</v>
      </c>
      <c r="DU944" s="1"/>
      <c r="DV944" s="1" t="s">
        <v>1319</v>
      </c>
      <c r="DW944" s="1" t="s">
        <v>1320</v>
      </c>
      <c r="DX944" s="1">
        <v>4</v>
      </c>
      <c r="DY944" s="1"/>
      <c r="DZ944" s="1">
        <v>1</v>
      </c>
      <c r="EA944" s="1">
        <v>1</v>
      </c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 t="s">
        <v>208</v>
      </c>
      <c r="EP944" s="1" t="s">
        <v>209</v>
      </c>
      <c r="EQ944" s="1" t="s">
        <v>209</v>
      </c>
      <c r="ER944" s="1" t="s">
        <v>209</v>
      </c>
      <c r="ES944" s="1" t="s">
        <v>209</v>
      </c>
      <c r="ET944" s="1">
        <v>2</v>
      </c>
      <c r="EU944" s="1"/>
      <c r="EV944" s="1"/>
      <c r="EW944" s="1"/>
      <c r="EX944" s="1">
        <v>0</v>
      </c>
      <c r="EY944" s="1">
        <v>0</v>
      </c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 t="s">
        <v>222</v>
      </c>
      <c r="GK944" s="1" t="s">
        <v>201</v>
      </c>
      <c r="GL944" s="1">
        <v>999999999</v>
      </c>
      <c r="GM944" s="1"/>
      <c r="GN944" s="1"/>
      <c r="GO944" s="1"/>
      <c r="GP944" s="1">
        <v>1</v>
      </c>
      <c r="GQ944" s="1"/>
    </row>
    <row r="945" spans="1:199" ht="28" customHeight="1">
      <c r="A945" s="1" t="s">
        <v>4999</v>
      </c>
      <c r="B945" s="1" t="s">
        <v>5000</v>
      </c>
      <c r="C945" s="1" t="s">
        <v>4999</v>
      </c>
      <c r="D945" s="1" t="s">
        <v>201</v>
      </c>
      <c r="E945" s="1" t="s">
        <v>5000</v>
      </c>
      <c r="F945" s="1"/>
      <c r="G945" s="1">
        <v>630</v>
      </c>
      <c r="H945" s="1"/>
      <c r="I945" s="1">
        <v>0</v>
      </c>
      <c r="J945" s="1">
        <v>1</v>
      </c>
      <c r="K945" s="1"/>
      <c r="L945" s="1"/>
      <c r="M945" s="1"/>
      <c r="N945" s="1"/>
      <c r="O945" s="1"/>
      <c r="P945" s="1" t="s">
        <v>5001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 t="s">
        <v>5002</v>
      </c>
      <c r="AJ945" s="1"/>
      <c r="AK945" s="1"/>
      <c r="AL945" s="1"/>
      <c r="AM945" s="1"/>
      <c r="AN945" s="1"/>
      <c r="AO945" s="1"/>
      <c r="AP945" s="1"/>
      <c r="AQ945" s="1"/>
      <c r="AR945" s="1"/>
      <c r="AS945" s="1">
        <v>1</v>
      </c>
      <c r="AT945" s="1">
        <v>1</v>
      </c>
      <c r="AU945" s="1">
        <v>0</v>
      </c>
      <c r="AV945" s="1">
        <v>1</v>
      </c>
      <c r="AW945" s="1">
        <v>0</v>
      </c>
      <c r="AX945" s="1">
        <v>0</v>
      </c>
      <c r="AY945" s="1"/>
      <c r="AZ945" s="1"/>
      <c r="BA945" s="1"/>
      <c r="BB945" s="1">
        <v>-1</v>
      </c>
      <c r="BC945" s="1">
        <v>0</v>
      </c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>
        <v>0</v>
      </c>
      <c r="CT945" s="1" t="s">
        <v>5003</v>
      </c>
      <c r="CU945" s="1"/>
      <c r="CV945" s="1" t="s">
        <v>5004</v>
      </c>
      <c r="CW945" s="1"/>
      <c r="CX945" s="1" t="s">
        <v>4999</v>
      </c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>
        <v>563161</v>
      </c>
      <c r="DU945" s="1"/>
      <c r="DV945" s="1" t="s">
        <v>1319</v>
      </c>
      <c r="DW945" s="1" t="s">
        <v>1320</v>
      </c>
      <c r="DX945" s="1">
        <v>4</v>
      </c>
      <c r="DY945" s="1"/>
      <c r="DZ945" s="1">
        <v>1</v>
      </c>
      <c r="EA945" s="1">
        <v>1</v>
      </c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 t="s">
        <v>208</v>
      </c>
      <c r="EP945" s="1" t="s">
        <v>209</v>
      </c>
      <c r="EQ945" s="1" t="s">
        <v>209</v>
      </c>
      <c r="ER945" s="1" t="s">
        <v>209</v>
      </c>
      <c r="ES945" s="1" t="s">
        <v>209</v>
      </c>
      <c r="ET945" s="1">
        <v>2</v>
      </c>
      <c r="EU945" s="1"/>
      <c r="EV945" s="1"/>
      <c r="EW945" s="1"/>
      <c r="EX945" s="1">
        <v>0</v>
      </c>
      <c r="EY945" s="1">
        <v>0</v>
      </c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 t="s">
        <v>222</v>
      </c>
      <c r="GK945" s="1" t="s">
        <v>201</v>
      </c>
      <c r="GL945" s="1">
        <v>999999999</v>
      </c>
      <c r="GM945" s="1"/>
      <c r="GN945" s="1"/>
      <c r="GO945" s="1"/>
      <c r="GP945" s="1">
        <v>1</v>
      </c>
      <c r="GQ945" s="1"/>
    </row>
    <row r="946" spans="1:199" ht="28" customHeight="1">
      <c r="A946" s="1" t="s">
        <v>5005</v>
      </c>
      <c r="B946" s="1" t="s">
        <v>5006</v>
      </c>
      <c r="C946" s="1" t="s">
        <v>5005</v>
      </c>
      <c r="D946" s="1" t="s">
        <v>201</v>
      </c>
      <c r="E946" s="1" t="s">
        <v>5006</v>
      </c>
      <c r="F946" s="1"/>
      <c r="G946" s="1">
        <v>42000</v>
      </c>
      <c r="H946" s="1"/>
      <c r="I946" s="1">
        <v>0</v>
      </c>
      <c r="J946" s="1">
        <v>1</v>
      </c>
      <c r="K946" s="1"/>
      <c r="L946" s="1"/>
      <c r="M946" s="1"/>
      <c r="N946" s="1"/>
      <c r="O946" s="1" t="s">
        <v>5007</v>
      </c>
      <c r="P946" s="1" t="s">
        <v>5008</v>
      </c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 t="s">
        <v>5009</v>
      </c>
      <c r="AJ946" s="1"/>
      <c r="AK946" s="1"/>
      <c r="AL946" s="1"/>
      <c r="AM946" s="1"/>
      <c r="AN946" s="1"/>
      <c r="AO946" s="1"/>
      <c r="AP946" s="1"/>
      <c r="AQ946" s="1"/>
      <c r="AR946" s="1"/>
      <c r="AS946" s="1">
        <v>1</v>
      </c>
      <c r="AT946" s="1">
        <v>1</v>
      </c>
      <c r="AU946" s="1">
        <v>0</v>
      </c>
      <c r="AV946" s="1">
        <v>1</v>
      </c>
      <c r="AW946" s="1">
        <v>0</v>
      </c>
      <c r="AX946" s="1">
        <v>0</v>
      </c>
      <c r="AY946" s="1"/>
      <c r="AZ946" s="1"/>
      <c r="BA946" s="1"/>
      <c r="BB946" s="1">
        <v>-1</v>
      </c>
      <c r="BC946" s="1">
        <v>0</v>
      </c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>
        <v>0</v>
      </c>
      <c r="CT946" s="1" t="s">
        <v>5010</v>
      </c>
      <c r="CU946" s="1"/>
      <c r="CV946" s="1" t="s">
        <v>5011</v>
      </c>
      <c r="CW946" s="1"/>
      <c r="CX946" s="1" t="s">
        <v>5005</v>
      </c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>
        <v>407713</v>
      </c>
      <c r="DU946" s="1"/>
      <c r="DV946" s="1" t="s">
        <v>561</v>
      </c>
      <c r="DW946" s="1" t="s">
        <v>4877</v>
      </c>
      <c r="DX946" s="1">
        <v>2</v>
      </c>
      <c r="DY946" s="1"/>
      <c r="DZ946" s="1">
        <v>1</v>
      </c>
      <c r="EA946" s="1">
        <v>1</v>
      </c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 t="s">
        <v>208</v>
      </c>
      <c r="EP946" s="1" t="s">
        <v>209</v>
      </c>
      <c r="EQ946" s="1" t="s">
        <v>209</v>
      </c>
      <c r="ER946" s="1" t="s">
        <v>209</v>
      </c>
      <c r="ES946" s="1" t="s">
        <v>209</v>
      </c>
      <c r="ET946" s="1">
        <v>2</v>
      </c>
      <c r="EU946" s="1"/>
      <c r="EV946" s="1"/>
      <c r="EW946" s="1"/>
      <c r="EX946" s="1">
        <v>0</v>
      </c>
      <c r="EY946" s="1">
        <v>0</v>
      </c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 t="s">
        <v>4878</v>
      </c>
      <c r="GK946" s="1" t="s">
        <v>211</v>
      </c>
      <c r="GL946" s="1" t="s">
        <v>212</v>
      </c>
      <c r="GM946" s="1" t="s">
        <v>213</v>
      </c>
      <c r="GN946" s="1" t="s">
        <v>213</v>
      </c>
      <c r="GO946" s="1" t="s">
        <v>213</v>
      </c>
      <c r="GP946" s="1">
        <v>1</v>
      </c>
      <c r="GQ946" s="1"/>
    </row>
    <row r="947" spans="1:199" ht="28" customHeight="1">
      <c r="A947" s="1" t="s">
        <v>5012</v>
      </c>
      <c r="B947" s="1" t="s">
        <v>5013</v>
      </c>
      <c r="C947" s="1" t="s">
        <v>5012</v>
      </c>
      <c r="D947" s="1" t="s">
        <v>201</v>
      </c>
      <c r="E947" s="1" t="s">
        <v>5013</v>
      </c>
      <c r="F947" s="1"/>
      <c r="G947" s="1">
        <v>48300</v>
      </c>
      <c r="H947" s="1"/>
      <c r="I947" s="1">
        <v>0</v>
      </c>
      <c r="J947" s="1">
        <v>1</v>
      </c>
      <c r="K947" s="1"/>
      <c r="L947" s="1"/>
      <c r="M947" s="1"/>
      <c r="N947" s="1"/>
      <c r="O947" s="1" t="s">
        <v>5014</v>
      </c>
      <c r="P947" s="1" t="s">
        <v>5015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 t="s">
        <v>5016</v>
      </c>
      <c r="AJ947" s="1"/>
      <c r="AK947" s="1"/>
      <c r="AL947" s="1"/>
      <c r="AM947" s="1"/>
      <c r="AN947" s="1"/>
      <c r="AO947" s="1"/>
      <c r="AP947" s="1"/>
      <c r="AQ947" s="1"/>
      <c r="AR947" s="1"/>
      <c r="AS947" s="1">
        <v>1</v>
      </c>
      <c r="AT947" s="1">
        <v>1</v>
      </c>
      <c r="AU947" s="1">
        <v>0</v>
      </c>
      <c r="AV947" s="1">
        <v>1</v>
      </c>
      <c r="AW947" s="1">
        <v>0</v>
      </c>
      <c r="AX947" s="1">
        <v>0</v>
      </c>
      <c r="AY947" s="1"/>
      <c r="AZ947" s="1"/>
      <c r="BA947" s="1"/>
      <c r="BB947" s="1">
        <v>-1</v>
      </c>
      <c r="BC947" s="1">
        <v>0</v>
      </c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>
        <v>0</v>
      </c>
      <c r="CT947" s="1" t="s">
        <v>5017</v>
      </c>
      <c r="CU947" s="1"/>
      <c r="CV947" s="1" t="s">
        <v>5018</v>
      </c>
      <c r="CW947" s="1"/>
      <c r="CX947" s="1" t="s">
        <v>5012</v>
      </c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>
        <v>407713</v>
      </c>
      <c r="DU947" s="1"/>
      <c r="DV947" s="1" t="s">
        <v>561</v>
      </c>
      <c r="DW947" s="1" t="s">
        <v>4877</v>
      </c>
      <c r="DX947" s="1">
        <v>2</v>
      </c>
      <c r="DY947" s="1"/>
      <c r="DZ947" s="1">
        <v>1</v>
      </c>
      <c r="EA947" s="1">
        <v>1</v>
      </c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 t="s">
        <v>208</v>
      </c>
      <c r="EP947" s="1" t="s">
        <v>209</v>
      </c>
      <c r="EQ947" s="1" t="s">
        <v>209</v>
      </c>
      <c r="ER947" s="1" t="s">
        <v>209</v>
      </c>
      <c r="ES947" s="1" t="s">
        <v>209</v>
      </c>
      <c r="ET947" s="1">
        <v>2</v>
      </c>
      <c r="EU947" s="1"/>
      <c r="EV947" s="1"/>
      <c r="EW947" s="1"/>
      <c r="EX947" s="1">
        <v>0</v>
      </c>
      <c r="EY947" s="1">
        <v>0</v>
      </c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 t="s">
        <v>4878</v>
      </c>
      <c r="GK947" s="1" t="s">
        <v>211</v>
      </c>
      <c r="GL947" s="1" t="s">
        <v>212</v>
      </c>
      <c r="GM947" s="1" t="s">
        <v>213</v>
      </c>
      <c r="GN947" s="1" t="s">
        <v>213</v>
      </c>
      <c r="GO947" s="1" t="s">
        <v>213</v>
      </c>
      <c r="GP947" s="1">
        <v>1</v>
      </c>
      <c r="GQ947" s="1"/>
    </row>
    <row r="948" spans="1:199" ht="28" customHeight="1">
      <c r="A948" s="1" t="s">
        <v>5019</v>
      </c>
      <c r="B948" s="1" t="s">
        <v>5020</v>
      </c>
      <c r="C948" s="1" t="s">
        <v>5019</v>
      </c>
      <c r="D948" s="1" t="s">
        <v>201</v>
      </c>
      <c r="E948" s="1" t="s">
        <v>5020</v>
      </c>
      <c r="F948" s="1"/>
      <c r="G948" s="1">
        <v>3044</v>
      </c>
      <c r="H948" s="1"/>
      <c r="I948" s="1">
        <v>0</v>
      </c>
      <c r="J948" s="1">
        <v>1</v>
      </c>
      <c r="K948" s="1"/>
      <c r="L948" s="1"/>
      <c r="M948" s="1"/>
      <c r="N948" s="1"/>
      <c r="O948" s="1"/>
      <c r="P948" s="1" t="s">
        <v>5021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 t="s">
        <v>5022</v>
      </c>
      <c r="AJ948" s="1"/>
      <c r="AK948" s="1"/>
      <c r="AL948" s="1"/>
      <c r="AM948" s="1"/>
      <c r="AN948" s="1"/>
      <c r="AO948" s="1"/>
      <c r="AP948" s="1"/>
      <c r="AQ948" s="1"/>
      <c r="AR948" s="1"/>
      <c r="AS948" s="1">
        <v>1</v>
      </c>
      <c r="AT948" s="1">
        <v>1</v>
      </c>
      <c r="AU948" s="1">
        <v>0</v>
      </c>
      <c r="AV948" s="1">
        <v>1</v>
      </c>
      <c r="AW948" s="1">
        <v>0</v>
      </c>
      <c r="AX948" s="1">
        <v>0</v>
      </c>
      <c r="AY948" s="1"/>
      <c r="AZ948" s="1"/>
      <c r="BA948" s="1"/>
      <c r="BB948" s="1">
        <v>-1</v>
      </c>
      <c r="BC948" s="1">
        <v>0</v>
      </c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>
        <v>0</v>
      </c>
      <c r="CT948" s="1" t="s">
        <v>5023</v>
      </c>
      <c r="CU948" s="1"/>
      <c r="CV948" s="1" t="s">
        <v>5024</v>
      </c>
      <c r="CW948" s="1"/>
      <c r="CX948" s="1" t="s">
        <v>5019</v>
      </c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>
        <v>563162</v>
      </c>
      <c r="DU948" s="1"/>
      <c r="DV948" s="1" t="s">
        <v>220</v>
      </c>
      <c r="DW948" s="1" t="s">
        <v>1403</v>
      </c>
      <c r="DX948" s="1">
        <v>4</v>
      </c>
      <c r="DY948" s="1"/>
      <c r="DZ948" s="1">
        <v>1</v>
      </c>
      <c r="EA948" s="1">
        <v>1</v>
      </c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 t="s">
        <v>208</v>
      </c>
      <c r="EP948" s="1" t="s">
        <v>209</v>
      </c>
      <c r="EQ948" s="1" t="s">
        <v>209</v>
      </c>
      <c r="ER948" s="1" t="s">
        <v>209</v>
      </c>
      <c r="ES948" s="1" t="s">
        <v>209</v>
      </c>
      <c r="ET948" s="1">
        <v>2</v>
      </c>
      <c r="EU948" s="1"/>
      <c r="EV948" s="1"/>
      <c r="EW948" s="1"/>
      <c r="EX948" s="1">
        <v>0</v>
      </c>
      <c r="EY948" s="1">
        <v>0</v>
      </c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 t="s">
        <v>222</v>
      </c>
      <c r="GK948" s="1" t="s">
        <v>201</v>
      </c>
      <c r="GL948" s="1">
        <v>999999999</v>
      </c>
      <c r="GM948" s="1"/>
      <c r="GN948" s="1"/>
      <c r="GO948" s="1"/>
      <c r="GP948" s="1">
        <v>1</v>
      </c>
      <c r="GQ948" s="1"/>
    </row>
    <row r="949" spans="1:199" ht="28" customHeight="1">
      <c r="A949" s="1" t="s">
        <v>5025</v>
      </c>
      <c r="B949" s="1" t="s">
        <v>5026</v>
      </c>
      <c r="C949" s="1" t="s">
        <v>5025</v>
      </c>
      <c r="D949" s="1" t="s">
        <v>201</v>
      </c>
      <c r="E949" s="1" t="s">
        <v>5026</v>
      </c>
      <c r="F949" s="1"/>
      <c r="G949" s="1">
        <v>1050</v>
      </c>
      <c r="H949" s="1"/>
      <c r="I949" s="1">
        <v>0</v>
      </c>
      <c r="J949" s="1">
        <v>1</v>
      </c>
      <c r="K949" s="1"/>
      <c r="L949" s="1"/>
      <c r="M949" s="1"/>
      <c r="N949" s="1"/>
      <c r="O949" s="1"/>
      <c r="P949" s="1" t="s">
        <v>5027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 t="s">
        <v>5028</v>
      </c>
      <c r="AJ949" s="1"/>
      <c r="AK949" s="1"/>
      <c r="AL949" s="1"/>
      <c r="AM949" s="1"/>
      <c r="AN949" s="1"/>
      <c r="AO949" s="1"/>
      <c r="AP949" s="1"/>
      <c r="AQ949" s="1"/>
      <c r="AR949" s="1"/>
      <c r="AS949" s="1">
        <v>1</v>
      </c>
      <c r="AT949" s="1">
        <v>1</v>
      </c>
      <c r="AU949" s="1">
        <v>0</v>
      </c>
      <c r="AV949" s="1">
        <v>1</v>
      </c>
      <c r="AW949" s="1">
        <v>0</v>
      </c>
      <c r="AX949" s="1">
        <v>0</v>
      </c>
      <c r="AY949" s="1"/>
      <c r="AZ949" s="1"/>
      <c r="BA949" s="1"/>
      <c r="BB949" s="1">
        <v>-1</v>
      </c>
      <c r="BC949" s="1">
        <v>0</v>
      </c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>
        <v>0</v>
      </c>
      <c r="CT949" s="1" t="s">
        <v>5029</v>
      </c>
      <c r="CU949" s="1"/>
      <c r="CV949" s="1" t="s">
        <v>5030</v>
      </c>
      <c r="CW949" s="1"/>
      <c r="CX949" s="1" t="s">
        <v>5025</v>
      </c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>
        <v>563161</v>
      </c>
      <c r="DU949" s="1"/>
      <c r="DV949" s="1" t="s">
        <v>1319</v>
      </c>
      <c r="DW949" s="1" t="s">
        <v>1320</v>
      </c>
      <c r="DX949" s="1">
        <v>4</v>
      </c>
      <c r="DY949" s="1"/>
      <c r="DZ949" s="1">
        <v>1</v>
      </c>
      <c r="EA949" s="1">
        <v>1</v>
      </c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 t="s">
        <v>208</v>
      </c>
      <c r="EP949" s="1" t="s">
        <v>209</v>
      </c>
      <c r="EQ949" s="1" t="s">
        <v>209</v>
      </c>
      <c r="ER949" s="1" t="s">
        <v>209</v>
      </c>
      <c r="ES949" s="1" t="s">
        <v>209</v>
      </c>
      <c r="ET949" s="1">
        <v>2</v>
      </c>
      <c r="EU949" s="1"/>
      <c r="EV949" s="1"/>
      <c r="EW949" s="1"/>
      <c r="EX949" s="1">
        <v>0</v>
      </c>
      <c r="EY949" s="1">
        <v>0</v>
      </c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 t="s">
        <v>222</v>
      </c>
      <c r="GK949" s="1" t="s">
        <v>201</v>
      </c>
      <c r="GL949" s="1">
        <v>999999999</v>
      </c>
      <c r="GM949" s="1"/>
      <c r="GN949" s="1"/>
      <c r="GO949" s="1"/>
      <c r="GP949" s="1">
        <v>1</v>
      </c>
      <c r="GQ949" s="1"/>
    </row>
    <row r="950" spans="1:199" ht="28" customHeight="1">
      <c r="A950" s="1" t="s">
        <v>5031</v>
      </c>
      <c r="B950" s="1" t="s">
        <v>5032</v>
      </c>
      <c r="C950" s="1" t="s">
        <v>5031</v>
      </c>
      <c r="D950" s="1" t="s">
        <v>201</v>
      </c>
      <c r="E950" s="1" t="s">
        <v>5032</v>
      </c>
      <c r="F950" s="1"/>
      <c r="G950" s="1">
        <v>88200</v>
      </c>
      <c r="H950" s="1"/>
      <c r="I950" s="1">
        <v>0</v>
      </c>
      <c r="J950" s="1">
        <v>1</v>
      </c>
      <c r="K950" s="1"/>
      <c r="L950" s="1"/>
      <c r="M950" s="1"/>
      <c r="N950" s="1"/>
      <c r="O950" s="1"/>
      <c r="P950" s="1" t="s">
        <v>5033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 t="s">
        <v>5034</v>
      </c>
      <c r="AJ950" s="1"/>
      <c r="AK950" s="1"/>
      <c r="AL950" s="1"/>
      <c r="AM950" s="1"/>
      <c r="AN950" s="1"/>
      <c r="AO950" s="1"/>
      <c r="AP950" s="1"/>
      <c r="AQ950" s="1"/>
      <c r="AR950" s="1"/>
      <c r="AS950" s="1">
        <v>1</v>
      </c>
      <c r="AT950" s="1">
        <v>1</v>
      </c>
      <c r="AU950" s="1">
        <v>0</v>
      </c>
      <c r="AV950" s="1">
        <v>1</v>
      </c>
      <c r="AW950" s="1">
        <v>0</v>
      </c>
      <c r="AX950" s="1">
        <v>0</v>
      </c>
      <c r="AY950" s="1"/>
      <c r="AZ950" s="1"/>
      <c r="BA950" s="1"/>
      <c r="BB950" s="1">
        <v>-1</v>
      </c>
      <c r="BC950" s="1">
        <v>0</v>
      </c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>
        <v>0</v>
      </c>
      <c r="CT950" s="1" t="s">
        <v>5035</v>
      </c>
      <c r="CU950" s="1"/>
      <c r="CV950" s="1" t="s">
        <v>5036</v>
      </c>
      <c r="CW950" s="1"/>
      <c r="CX950" s="1" t="s">
        <v>5031</v>
      </c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>
        <v>407713</v>
      </c>
      <c r="DU950" s="1"/>
      <c r="DV950" s="1" t="s">
        <v>561</v>
      </c>
      <c r="DW950" s="1" t="s">
        <v>522</v>
      </c>
      <c r="DX950" s="1">
        <v>2</v>
      </c>
      <c r="DY950" s="1"/>
      <c r="DZ950" s="1">
        <v>1</v>
      </c>
      <c r="EA950" s="1">
        <v>1</v>
      </c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 t="s">
        <v>208</v>
      </c>
      <c r="EP950" s="1" t="s">
        <v>209</v>
      </c>
      <c r="EQ950" s="1" t="s">
        <v>209</v>
      </c>
      <c r="ER950" s="1" t="s">
        <v>209</v>
      </c>
      <c r="ES950" s="1" t="s">
        <v>209</v>
      </c>
      <c r="ET950" s="1">
        <v>2</v>
      </c>
      <c r="EU950" s="1"/>
      <c r="EV950" s="1"/>
      <c r="EW950" s="1"/>
      <c r="EX950" s="1">
        <v>0</v>
      </c>
      <c r="EY950" s="1">
        <v>0</v>
      </c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 t="s">
        <v>5037</v>
      </c>
      <c r="GK950" s="1" t="s">
        <v>211</v>
      </c>
      <c r="GL950" s="1" t="s">
        <v>212</v>
      </c>
      <c r="GM950" s="1" t="s">
        <v>213</v>
      </c>
      <c r="GN950" s="1" t="s">
        <v>213</v>
      </c>
      <c r="GO950" s="1" t="s">
        <v>213</v>
      </c>
      <c r="GP950" s="1">
        <v>1</v>
      </c>
      <c r="GQ950" s="1"/>
    </row>
    <row r="951" spans="1:199" ht="28" customHeight="1">
      <c r="A951" s="1" t="s">
        <v>5038</v>
      </c>
      <c r="B951" s="1" t="s">
        <v>5039</v>
      </c>
      <c r="C951" s="1" t="s">
        <v>5038</v>
      </c>
      <c r="D951" s="1" t="s">
        <v>201</v>
      </c>
      <c r="E951" s="1" t="s">
        <v>5039</v>
      </c>
      <c r="F951" s="1"/>
      <c r="G951" s="1">
        <v>89250</v>
      </c>
      <c r="H951" s="1"/>
      <c r="I951" s="1">
        <v>0</v>
      </c>
      <c r="J951" s="1">
        <v>1</v>
      </c>
      <c r="K951" s="1"/>
      <c r="L951" s="1"/>
      <c r="M951" s="1"/>
      <c r="N951" s="1"/>
      <c r="O951" s="1"/>
      <c r="P951" s="1" t="s">
        <v>5040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 t="s">
        <v>5041</v>
      </c>
      <c r="AJ951" s="1"/>
      <c r="AK951" s="1"/>
      <c r="AL951" s="1"/>
      <c r="AM951" s="1"/>
      <c r="AN951" s="1"/>
      <c r="AO951" s="1"/>
      <c r="AP951" s="1"/>
      <c r="AQ951" s="1"/>
      <c r="AR951" s="1"/>
      <c r="AS951" s="1">
        <v>1</v>
      </c>
      <c r="AT951" s="1">
        <v>1</v>
      </c>
      <c r="AU951" s="1">
        <v>0</v>
      </c>
      <c r="AV951" s="1">
        <v>1</v>
      </c>
      <c r="AW951" s="1">
        <v>0</v>
      </c>
      <c r="AX951" s="1">
        <v>0</v>
      </c>
      <c r="AY951" s="1"/>
      <c r="AZ951" s="1"/>
      <c r="BA951" s="1"/>
      <c r="BB951" s="1">
        <v>-1</v>
      </c>
      <c r="BC951" s="1">
        <v>0</v>
      </c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>
        <v>0</v>
      </c>
      <c r="CT951" s="1" t="s">
        <v>5042</v>
      </c>
      <c r="CU951" s="1"/>
      <c r="CV951" s="1" t="s">
        <v>5043</v>
      </c>
      <c r="CW951" s="1"/>
      <c r="CX951" s="1" t="s">
        <v>5038</v>
      </c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>
        <v>407713</v>
      </c>
      <c r="DU951" s="1"/>
      <c r="DV951" s="1" t="s">
        <v>561</v>
      </c>
      <c r="DW951" s="1" t="s">
        <v>522</v>
      </c>
      <c r="DX951" s="1">
        <v>2</v>
      </c>
      <c r="DY951" s="1"/>
      <c r="DZ951" s="1">
        <v>1</v>
      </c>
      <c r="EA951" s="1">
        <v>1</v>
      </c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 t="s">
        <v>208</v>
      </c>
      <c r="EP951" s="1" t="s">
        <v>209</v>
      </c>
      <c r="EQ951" s="1" t="s">
        <v>209</v>
      </c>
      <c r="ER951" s="1" t="s">
        <v>209</v>
      </c>
      <c r="ES951" s="1" t="s">
        <v>209</v>
      </c>
      <c r="ET951" s="1">
        <v>2</v>
      </c>
      <c r="EU951" s="1"/>
      <c r="EV951" s="1"/>
      <c r="EW951" s="1"/>
      <c r="EX951" s="1">
        <v>0</v>
      </c>
      <c r="EY951" s="1">
        <v>0</v>
      </c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 t="s">
        <v>5037</v>
      </c>
      <c r="GK951" s="1" t="s">
        <v>211</v>
      </c>
      <c r="GL951" s="1" t="s">
        <v>212</v>
      </c>
      <c r="GM951" s="1" t="s">
        <v>213</v>
      </c>
      <c r="GN951" s="1" t="s">
        <v>213</v>
      </c>
      <c r="GO951" s="1" t="s">
        <v>213</v>
      </c>
      <c r="GP951" s="1">
        <v>1</v>
      </c>
      <c r="GQ951" s="1"/>
    </row>
    <row r="952" spans="1:199" ht="28" customHeight="1">
      <c r="A952" s="1" t="s">
        <v>5044</v>
      </c>
      <c r="B952" s="1" t="s">
        <v>5045</v>
      </c>
      <c r="C952" s="1" t="s">
        <v>5044</v>
      </c>
      <c r="D952" s="1" t="s">
        <v>201</v>
      </c>
      <c r="E952" s="1" t="s">
        <v>5045</v>
      </c>
      <c r="F952" s="1"/>
      <c r="G952" s="1">
        <v>99750</v>
      </c>
      <c r="H952" s="1"/>
      <c r="I952" s="1">
        <v>0</v>
      </c>
      <c r="J952" s="1">
        <v>1</v>
      </c>
      <c r="K952" s="1"/>
      <c r="L952" s="1"/>
      <c r="M952" s="1"/>
      <c r="N952" s="1"/>
      <c r="O952" s="1"/>
      <c r="P952" s="1" t="s">
        <v>5046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 t="s">
        <v>5047</v>
      </c>
      <c r="AJ952" s="1"/>
      <c r="AK952" s="1"/>
      <c r="AL952" s="1"/>
      <c r="AM952" s="1"/>
      <c r="AN952" s="1"/>
      <c r="AO952" s="1"/>
      <c r="AP952" s="1"/>
      <c r="AQ952" s="1"/>
      <c r="AR952" s="1"/>
      <c r="AS952" s="1">
        <v>1</v>
      </c>
      <c r="AT952" s="1">
        <v>1</v>
      </c>
      <c r="AU952" s="1">
        <v>0</v>
      </c>
      <c r="AV952" s="1">
        <v>1</v>
      </c>
      <c r="AW952" s="1">
        <v>0</v>
      </c>
      <c r="AX952" s="1">
        <v>0</v>
      </c>
      <c r="AY952" s="1"/>
      <c r="AZ952" s="1"/>
      <c r="BA952" s="1"/>
      <c r="BB952" s="1">
        <v>-1</v>
      </c>
      <c r="BC952" s="1">
        <v>0</v>
      </c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>
        <v>0</v>
      </c>
      <c r="CT952" s="1" t="s">
        <v>5048</v>
      </c>
      <c r="CU952" s="1"/>
      <c r="CV952" s="1" t="s">
        <v>5049</v>
      </c>
      <c r="CW952" s="1"/>
      <c r="CX952" s="1" t="s">
        <v>5044</v>
      </c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>
        <v>407713</v>
      </c>
      <c r="DU952" s="1"/>
      <c r="DV952" s="1" t="s">
        <v>561</v>
      </c>
      <c r="DW952" s="1" t="s">
        <v>522</v>
      </c>
      <c r="DX952" s="1">
        <v>2</v>
      </c>
      <c r="DY952" s="1"/>
      <c r="DZ952" s="1">
        <v>1</v>
      </c>
      <c r="EA952" s="1">
        <v>1</v>
      </c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 t="s">
        <v>208</v>
      </c>
      <c r="EP952" s="1" t="s">
        <v>209</v>
      </c>
      <c r="EQ952" s="1" t="s">
        <v>209</v>
      </c>
      <c r="ER952" s="1" t="s">
        <v>209</v>
      </c>
      <c r="ES952" s="1" t="s">
        <v>209</v>
      </c>
      <c r="ET952" s="1">
        <v>2</v>
      </c>
      <c r="EU952" s="1"/>
      <c r="EV952" s="1"/>
      <c r="EW952" s="1"/>
      <c r="EX952" s="1">
        <v>0</v>
      </c>
      <c r="EY952" s="1">
        <v>0</v>
      </c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 t="s">
        <v>5037</v>
      </c>
      <c r="GK952" s="1" t="s">
        <v>211</v>
      </c>
      <c r="GL952" s="1" t="s">
        <v>212</v>
      </c>
      <c r="GM952" s="1" t="s">
        <v>213</v>
      </c>
      <c r="GN952" s="1" t="s">
        <v>213</v>
      </c>
      <c r="GO952" s="1" t="s">
        <v>213</v>
      </c>
      <c r="GP952" s="1">
        <v>1</v>
      </c>
      <c r="GQ952" s="1"/>
    </row>
    <row r="953" spans="1:199" ht="28" customHeight="1">
      <c r="A953" s="1" t="s">
        <v>5050</v>
      </c>
      <c r="B953" s="1" t="s">
        <v>5051</v>
      </c>
      <c r="C953" s="1" t="s">
        <v>5050</v>
      </c>
      <c r="D953" s="1" t="s">
        <v>201</v>
      </c>
      <c r="E953" s="1" t="s">
        <v>5051</v>
      </c>
      <c r="F953" s="1"/>
      <c r="G953" s="1">
        <v>105000</v>
      </c>
      <c r="H953" s="1"/>
      <c r="I953" s="1">
        <v>0</v>
      </c>
      <c r="J953" s="1">
        <v>1</v>
      </c>
      <c r="K953" s="1"/>
      <c r="L953" s="1"/>
      <c r="M953" s="1"/>
      <c r="N953" s="1"/>
      <c r="O953" s="1"/>
      <c r="P953" s="1" t="s">
        <v>5052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 t="s">
        <v>5053</v>
      </c>
      <c r="AJ953" s="1"/>
      <c r="AK953" s="1"/>
      <c r="AL953" s="1"/>
      <c r="AM953" s="1"/>
      <c r="AN953" s="1"/>
      <c r="AO953" s="1"/>
      <c r="AP953" s="1"/>
      <c r="AQ953" s="1"/>
      <c r="AR953" s="1"/>
      <c r="AS953" s="1">
        <v>1</v>
      </c>
      <c r="AT953" s="1">
        <v>1</v>
      </c>
      <c r="AU953" s="1">
        <v>0</v>
      </c>
      <c r="AV953" s="1">
        <v>1</v>
      </c>
      <c r="AW953" s="1">
        <v>0</v>
      </c>
      <c r="AX953" s="1">
        <v>0</v>
      </c>
      <c r="AY953" s="1"/>
      <c r="AZ953" s="1"/>
      <c r="BA953" s="1"/>
      <c r="BB953" s="1">
        <v>-1</v>
      </c>
      <c r="BC953" s="1">
        <v>0</v>
      </c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>
        <v>0</v>
      </c>
      <c r="CT953" s="1" t="s">
        <v>5054</v>
      </c>
      <c r="CU953" s="1"/>
      <c r="CV953" s="1" t="s">
        <v>5055</v>
      </c>
      <c r="CW953" s="1"/>
      <c r="CX953" s="1" t="s">
        <v>5050</v>
      </c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>
        <v>407713</v>
      </c>
      <c r="DU953" s="1"/>
      <c r="DV953" s="1" t="s">
        <v>561</v>
      </c>
      <c r="DW953" s="1" t="s">
        <v>522</v>
      </c>
      <c r="DX953" s="1">
        <v>2</v>
      </c>
      <c r="DY953" s="1"/>
      <c r="DZ953" s="1">
        <v>1</v>
      </c>
      <c r="EA953" s="1">
        <v>1</v>
      </c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 t="s">
        <v>208</v>
      </c>
      <c r="EP953" s="1" t="s">
        <v>209</v>
      </c>
      <c r="EQ953" s="1" t="s">
        <v>209</v>
      </c>
      <c r="ER953" s="1" t="s">
        <v>209</v>
      </c>
      <c r="ES953" s="1" t="s">
        <v>209</v>
      </c>
      <c r="ET953" s="1">
        <v>2</v>
      </c>
      <c r="EU953" s="1"/>
      <c r="EV953" s="1"/>
      <c r="EW953" s="1"/>
      <c r="EX953" s="1">
        <v>0</v>
      </c>
      <c r="EY953" s="1">
        <v>0</v>
      </c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 t="s">
        <v>5037</v>
      </c>
      <c r="GK953" s="1" t="s">
        <v>211</v>
      </c>
      <c r="GL953" s="1" t="s">
        <v>212</v>
      </c>
      <c r="GM953" s="1" t="s">
        <v>213</v>
      </c>
      <c r="GN953" s="1" t="s">
        <v>213</v>
      </c>
      <c r="GO953" s="1" t="s">
        <v>213</v>
      </c>
      <c r="GP953" s="1">
        <v>1</v>
      </c>
      <c r="GQ953" s="1"/>
    </row>
    <row r="954" spans="1:199" ht="28" customHeight="1">
      <c r="A954" s="1" t="s">
        <v>5056</v>
      </c>
      <c r="B954" s="1" t="s">
        <v>5057</v>
      </c>
      <c r="C954" s="1" t="s">
        <v>5056</v>
      </c>
      <c r="D954" s="1" t="s">
        <v>201</v>
      </c>
      <c r="E954" s="1" t="s">
        <v>5057</v>
      </c>
      <c r="F954" s="1"/>
      <c r="G954" s="1">
        <v>42500</v>
      </c>
      <c r="H954" s="1"/>
      <c r="I954" s="1">
        <v>0</v>
      </c>
      <c r="J954" s="1">
        <v>1</v>
      </c>
      <c r="K954" s="1"/>
      <c r="L954" s="1"/>
      <c r="M954" s="1"/>
      <c r="N954" s="1"/>
      <c r="O954" s="1"/>
      <c r="P954" s="1" t="s">
        <v>5058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 t="s">
        <v>5059</v>
      </c>
      <c r="AJ954" s="1"/>
      <c r="AK954" s="1"/>
      <c r="AL954" s="1"/>
      <c r="AM954" s="1"/>
      <c r="AN954" s="1"/>
      <c r="AO954" s="1"/>
      <c r="AP954" s="1"/>
      <c r="AQ954" s="1"/>
      <c r="AR954" s="1"/>
      <c r="AS954" s="1">
        <v>1</v>
      </c>
      <c r="AT954" s="1">
        <v>1</v>
      </c>
      <c r="AU954" s="1">
        <v>0</v>
      </c>
      <c r="AV954" s="1">
        <v>1</v>
      </c>
      <c r="AW954" s="1">
        <v>0</v>
      </c>
      <c r="AX954" s="1">
        <v>0</v>
      </c>
      <c r="AY954" s="1"/>
      <c r="AZ954" s="1"/>
      <c r="BA954" s="1"/>
      <c r="BB954" s="1">
        <v>-1</v>
      </c>
      <c r="BC954" s="1">
        <v>0</v>
      </c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>
        <v>0</v>
      </c>
      <c r="CT954" s="1" t="s">
        <v>5060</v>
      </c>
      <c r="CU954" s="1"/>
      <c r="CV954" s="1" t="s">
        <v>5061</v>
      </c>
      <c r="CW954" s="1"/>
      <c r="CX954" s="1" t="s">
        <v>5056</v>
      </c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>
        <v>407713</v>
      </c>
      <c r="DU954" s="1"/>
      <c r="DV954" s="1" t="s">
        <v>561</v>
      </c>
      <c r="DW954" s="1" t="s">
        <v>522</v>
      </c>
      <c r="DX954" s="1">
        <v>2</v>
      </c>
      <c r="DY954" s="1"/>
      <c r="DZ954" s="1">
        <v>1</v>
      </c>
      <c r="EA954" s="1">
        <v>1</v>
      </c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 t="s">
        <v>208</v>
      </c>
      <c r="EP954" s="1" t="s">
        <v>209</v>
      </c>
      <c r="EQ954" s="1" t="s">
        <v>209</v>
      </c>
      <c r="ER954" s="1" t="s">
        <v>209</v>
      </c>
      <c r="ES954" s="1" t="s">
        <v>209</v>
      </c>
      <c r="ET954" s="1">
        <v>2</v>
      </c>
      <c r="EU954" s="1"/>
      <c r="EV954" s="1"/>
      <c r="EW954" s="1"/>
      <c r="EX954" s="1">
        <v>0</v>
      </c>
      <c r="EY954" s="1">
        <v>0</v>
      </c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 t="s">
        <v>5037</v>
      </c>
      <c r="GK954" s="1" t="s">
        <v>211</v>
      </c>
      <c r="GL954" s="1" t="s">
        <v>212</v>
      </c>
      <c r="GM954" s="1" t="s">
        <v>213</v>
      </c>
      <c r="GN954" s="1" t="s">
        <v>213</v>
      </c>
      <c r="GO954" s="1" t="s">
        <v>213</v>
      </c>
      <c r="GP954" s="1">
        <v>1</v>
      </c>
      <c r="GQ954" s="1"/>
    </row>
    <row r="955" spans="1:199" ht="28" customHeight="1">
      <c r="A955" s="1" t="s">
        <v>5062</v>
      </c>
      <c r="B955" s="1" t="s">
        <v>5063</v>
      </c>
      <c r="C955" s="1" t="s">
        <v>5062</v>
      </c>
      <c r="D955" s="1" t="s">
        <v>201</v>
      </c>
      <c r="E955" s="1" t="s">
        <v>5063</v>
      </c>
      <c r="F955" s="1"/>
      <c r="G955" s="1">
        <v>52500</v>
      </c>
      <c r="H955" s="1"/>
      <c r="I955" s="1">
        <v>0</v>
      </c>
      <c r="J955" s="1">
        <v>1</v>
      </c>
      <c r="K955" s="1"/>
      <c r="L955" s="1"/>
      <c r="M955" s="1"/>
      <c r="N955" s="1"/>
      <c r="O955" s="1"/>
      <c r="P955" s="1" t="s">
        <v>5064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 t="s">
        <v>5065</v>
      </c>
      <c r="AJ955" s="1"/>
      <c r="AK955" s="1"/>
      <c r="AL955" s="1"/>
      <c r="AM955" s="1"/>
      <c r="AN955" s="1"/>
      <c r="AO955" s="1"/>
      <c r="AP955" s="1"/>
      <c r="AQ955" s="1"/>
      <c r="AR955" s="1"/>
      <c r="AS955" s="1">
        <v>1</v>
      </c>
      <c r="AT955" s="1">
        <v>1</v>
      </c>
      <c r="AU955" s="1">
        <v>0</v>
      </c>
      <c r="AV955" s="1">
        <v>1</v>
      </c>
      <c r="AW955" s="1">
        <v>0</v>
      </c>
      <c r="AX955" s="1">
        <v>0</v>
      </c>
      <c r="AY955" s="1"/>
      <c r="AZ955" s="1"/>
      <c r="BA955" s="1"/>
      <c r="BB955" s="1">
        <v>-1</v>
      </c>
      <c r="BC955" s="1">
        <v>0</v>
      </c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>
        <v>0</v>
      </c>
      <c r="CT955" s="1" t="s">
        <v>5066</v>
      </c>
      <c r="CU955" s="1"/>
      <c r="CV955" s="1" t="s">
        <v>5067</v>
      </c>
      <c r="CW955" s="1"/>
      <c r="CX955" s="1" t="s">
        <v>5062</v>
      </c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>
        <v>407713</v>
      </c>
      <c r="DU955" s="1"/>
      <c r="DV955" s="1" t="s">
        <v>561</v>
      </c>
      <c r="DW955" s="1" t="s">
        <v>522</v>
      </c>
      <c r="DX955" s="1">
        <v>2</v>
      </c>
      <c r="DY955" s="1"/>
      <c r="DZ955" s="1">
        <v>1</v>
      </c>
      <c r="EA955" s="1">
        <v>1</v>
      </c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 t="s">
        <v>208</v>
      </c>
      <c r="EP955" s="1" t="s">
        <v>209</v>
      </c>
      <c r="EQ955" s="1" t="s">
        <v>209</v>
      </c>
      <c r="ER955" s="1" t="s">
        <v>209</v>
      </c>
      <c r="ES955" s="1" t="s">
        <v>209</v>
      </c>
      <c r="ET955" s="1">
        <v>2</v>
      </c>
      <c r="EU955" s="1"/>
      <c r="EV955" s="1"/>
      <c r="EW955" s="1"/>
      <c r="EX955" s="1">
        <v>0</v>
      </c>
      <c r="EY955" s="1">
        <v>0</v>
      </c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 t="s">
        <v>5037</v>
      </c>
      <c r="GK955" s="1" t="s">
        <v>211</v>
      </c>
      <c r="GL955" s="1" t="s">
        <v>212</v>
      </c>
      <c r="GM955" s="1" t="s">
        <v>213</v>
      </c>
      <c r="GN955" s="1" t="s">
        <v>213</v>
      </c>
      <c r="GO955" s="1" t="s">
        <v>213</v>
      </c>
      <c r="GP955" s="1">
        <v>1</v>
      </c>
      <c r="GQ955" s="1"/>
    </row>
    <row r="956" spans="1:199" ht="28" customHeight="1">
      <c r="A956" s="1" t="s">
        <v>5068</v>
      </c>
      <c r="B956" s="1" t="s">
        <v>5069</v>
      </c>
      <c r="C956" s="1" t="s">
        <v>5068</v>
      </c>
      <c r="D956" s="1" t="s">
        <v>201</v>
      </c>
      <c r="E956" s="1" t="s">
        <v>5069</v>
      </c>
      <c r="F956" s="1"/>
      <c r="G956" s="1">
        <v>56700</v>
      </c>
      <c r="H956" s="1"/>
      <c r="I956" s="1">
        <v>0</v>
      </c>
      <c r="J956" s="1">
        <v>1</v>
      </c>
      <c r="K956" s="1"/>
      <c r="L956" s="1"/>
      <c r="M956" s="1"/>
      <c r="N956" s="1"/>
      <c r="O956" s="1"/>
      <c r="P956" s="1" t="s">
        <v>5070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 t="s">
        <v>5071</v>
      </c>
      <c r="AJ956" s="1"/>
      <c r="AK956" s="1"/>
      <c r="AL956" s="1"/>
      <c r="AM956" s="1"/>
      <c r="AN956" s="1"/>
      <c r="AO956" s="1"/>
      <c r="AP956" s="1"/>
      <c r="AQ956" s="1"/>
      <c r="AR956" s="1"/>
      <c r="AS956" s="1">
        <v>1</v>
      </c>
      <c r="AT956" s="1">
        <v>1</v>
      </c>
      <c r="AU956" s="1">
        <v>0</v>
      </c>
      <c r="AV956" s="1">
        <v>1</v>
      </c>
      <c r="AW956" s="1">
        <v>0</v>
      </c>
      <c r="AX956" s="1">
        <v>0</v>
      </c>
      <c r="AY956" s="1"/>
      <c r="AZ956" s="1"/>
      <c r="BA956" s="1"/>
      <c r="BB956" s="1">
        <v>-1</v>
      </c>
      <c r="BC956" s="1">
        <v>0</v>
      </c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>
        <v>0</v>
      </c>
      <c r="CT956" s="1" t="s">
        <v>5072</v>
      </c>
      <c r="CU956" s="1"/>
      <c r="CV956" s="1" t="s">
        <v>5073</v>
      </c>
      <c r="CW956" s="1"/>
      <c r="CX956" s="1" t="s">
        <v>5068</v>
      </c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>
        <v>407713</v>
      </c>
      <c r="DU956" s="1"/>
      <c r="DV956" s="1" t="s">
        <v>561</v>
      </c>
      <c r="DW956" s="1" t="s">
        <v>522</v>
      </c>
      <c r="DX956" s="1">
        <v>2</v>
      </c>
      <c r="DY956" s="1"/>
      <c r="DZ956" s="1">
        <v>1</v>
      </c>
      <c r="EA956" s="1">
        <v>1</v>
      </c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 t="s">
        <v>208</v>
      </c>
      <c r="EP956" s="1" t="s">
        <v>209</v>
      </c>
      <c r="EQ956" s="1" t="s">
        <v>209</v>
      </c>
      <c r="ER956" s="1" t="s">
        <v>209</v>
      </c>
      <c r="ES956" s="1" t="s">
        <v>209</v>
      </c>
      <c r="ET956" s="1">
        <v>2</v>
      </c>
      <c r="EU956" s="1"/>
      <c r="EV956" s="1"/>
      <c r="EW956" s="1"/>
      <c r="EX956" s="1">
        <v>0</v>
      </c>
      <c r="EY956" s="1">
        <v>0</v>
      </c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 t="s">
        <v>5037</v>
      </c>
      <c r="GK956" s="1" t="s">
        <v>211</v>
      </c>
      <c r="GL956" s="1" t="s">
        <v>212</v>
      </c>
      <c r="GM956" s="1" t="s">
        <v>213</v>
      </c>
      <c r="GN956" s="1" t="s">
        <v>213</v>
      </c>
      <c r="GO956" s="1" t="s">
        <v>213</v>
      </c>
      <c r="GP956" s="1">
        <v>1</v>
      </c>
      <c r="GQ956" s="1"/>
    </row>
    <row r="957" spans="1:199" ht="28" customHeight="1">
      <c r="A957" s="1" t="s">
        <v>5074</v>
      </c>
      <c r="B957" s="1" t="s">
        <v>5075</v>
      </c>
      <c r="C957" s="1" t="s">
        <v>5074</v>
      </c>
      <c r="D957" s="1" t="s">
        <v>201</v>
      </c>
      <c r="E957" s="1" t="s">
        <v>5075</v>
      </c>
      <c r="F957" s="1"/>
      <c r="G957" s="1">
        <v>45150</v>
      </c>
      <c r="H957" s="1"/>
      <c r="I957" s="1">
        <v>0</v>
      </c>
      <c r="J957" s="1">
        <v>1</v>
      </c>
      <c r="K957" s="1"/>
      <c r="L957" s="1"/>
      <c r="M957" s="1" t="s">
        <v>340</v>
      </c>
      <c r="N957" s="1"/>
      <c r="O957" s="1"/>
      <c r="P957" s="1" t="s">
        <v>5076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 t="s">
        <v>5077</v>
      </c>
      <c r="AJ957" s="1"/>
      <c r="AK957" s="1"/>
      <c r="AL957" s="1"/>
      <c r="AM957" s="1"/>
      <c r="AN957" s="1"/>
      <c r="AO957" s="1"/>
      <c r="AP957" s="1"/>
      <c r="AQ957" s="1"/>
      <c r="AR957" s="1"/>
      <c r="AS957" s="1">
        <v>1</v>
      </c>
      <c r="AT957" s="1">
        <v>1</v>
      </c>
      <c r="AU957" s="1">
        <v>0</v>
      </c>
      <c r="AV957" s="1">
        <v>1</v>
      </c>
      <c r="AW957" s="1">
        <v>0</v>
      </c>
      <c r="AX957" s="1">
        <v>0</v>
      </c>
      <c r="AY957" s="1"/>
      <c r="AZ957" s="1"/>
      <c r="BA957" s="1"/>
      <c r="BB957" s="1">
        <v>-1</v>
      </c>
      <c r="BC957" s="1">
        <v>2</v>
      </c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>
        <v>0</v>
      </c>
      <c r="CT957" s="1" t="s">
        <v>5078</v>
      </c>
      <c r="CU957" s="1"/>
      <c r="CV957" s="1" t="s">
        <v>5079</v>
      </c>
      <c r="CW957" s="1"/>
      <c r="CX957" s="1" t="s">
        <v>5080</v>
      </c>
      <c r="CY957" s="1">
        <v>1</v>
      </c>
      <c r="CZ957" s="1"/>
      <c r="DA957" s="1"/>
      <c r="DB957" s="1"/>
      <c r="DC957" s="1"/>
      <c r="DD957" s="1" t="s">
        <v>201</v>
      </c>
      <c r="DE957" s="1" t="s">
        <v>4700</v>
      </c>
      <c r="DF957" s="1" t="s">
        <v>4700</v>
      </c>
      <c r="DG957" s="1"/>
      <c r="DH957" s="1"/>
      <c r="DI957" s="1">
        <v>100</v>
      </c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>
        <v>563162</v>
      </c>
      <c r="DU957" s="1"/>
      <c r="DV957" s="1" t="s">
        <v>347</v>
      </c>
      <c r="DW957" s="1" t="s">
        <v>5081</v>
      </c>
      <c r="DX957" s="1">
        <v>1</v>
      </c>
      <c r="DY957" s="1"/>
      <c r="DZ957" s="1">
        <v>1</v>
      </c>
      <c r="EA957" s="1">
        <v>1</v>
      </c>
      <c r="EB957" s="1"/>
      <c r="EC957" s="1"/>
      <c r="ED957" s="1"/>
      <c r="EE957" s="1">
        <v>0</v>
      </c>
      <c r="EF957" s="1"/>
      <c r="EG957" s="1"/>
      <c r="EH957" s="1"/>
      <c r="EI957" s="1"/>
      <c r="EJ957" s="1"/>
      <c r="EK957" s="1"/>
      <c r="EL957" s="1"/>
      <c r="EM957" s="1"/>
      <c r="EN957" s="1"/>
      <c r="EO957" s="1" t="s">
        <v>208</v>
      </c>
      <c r="EP957" s="1" t="s">
        <v>209</v>
      </c>
      <c r="EQ957" s="1" t="s">
        <v>209</v>
      </c>
      <c r="ER957" s="1" t="s">
        <v>209</v>
      </c>
      <c r="ES957" s="1" t="s">
        <v>209</v>
      </c>
      <c r="ET957" s="1">
        <v>2</v>
      </c>
      <c r="EU957" s="1"/>
      <c r="EV957" s="1"/>
      <c r="EW957" s="1"/>
      <c r="EX957" s="1">
        <v>0</v>
      </c>
      <c r="EY957" s="1">
        <v>0</v>
      </c>
      <c r="EZ957" s="1"/>
      <c r="FA957" s="1"/>
      <c r="FB957" s="1">
        <v>1</v>
      </c>
      <c r="FC957" s="1">
        <v>0</v>
      </c>
      <c r="FD957" s="1">
        <v>0</v>
      </c>
      <c r="FE957" s="1">
        <v>1</v>
      </c>
      <c r="FF957" s="1">
        <v>1</v>
      </c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 t="s">
        <v>5082</v>
      </c>
      <c r="GK957" s="1" t="s">
        <v>350</v>
      </c>
      <c r="GL957" s="1" t="s">
        <v>351</v>
      </c>
      <c r="GM957" s="1" t="s">
        <v>352</v>
      </c>
      <c r="GN957" s="1" t="s">
        <v>352</v>
      </c>
      <c r="GO957" s="1" t="s">
        <v>352</v>
      </c>
      <c r="GP957" s="1">
        <v>1</v>
      </c>
      <c r="GQ957" s="1"/>
    </row>
    <row r="958" spans="1:199" ht="28" customHeight="1">
      <c r="A958" s="1" t="s">
        <v>5074</v>
      </c>
      <c r="B958" s="1" t="s">
        <v>5075</v>
      </c>
      <c r="C958" s="1" t="s">
        <v>5074</v>
      </c>
      <c r="D958" s="1" t="s">
        <v>201</v>
      </c>
      <c r="E958" s="1" t="s">
        <v>5075</v>
      </c>
      <c r="F958" s="1"/>
      <c r="G958" s="1">
        <v>45150</v>
      </c>
      <c r="H958" s="1"/>
      <c r="I958" s="1">
        <v>0</v>
      </c>
      <c r="J958" s="1">
        <v>1</v>
      </c>
      <c r="K958" s="1"/>
      <c r="L958" s="1"/>
      <c r="M958" s="1" t="s">
        <v>340</v>
      </c>
      <c r="N958" s="1"/>
      <c r="O958" s="1"/>
      <c r="P958" s="1" t="s">
        <v>5076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 t="s">
        <v>5077</v>
      </c>
      <c r="AJ958" s="1"/>
      <c r="AK958" s="1"/>
      <c r="AL958" s="1"/>
      <c r="AM958" s="1"/>
      <c r="AN958" s="1"/>
      <c r="AO958" s="1"/>
      <c r="AP958" s="1"/>
      <c r="AQ958" s="1"/>
      <c r="AR958" s="1"/>
      <c r="AS958" s="1">
        <v>1</v>
      </c>
      <c r="AT958" s="1">
        <v>1</v>
      </c>
      <c r="AU958" s="1">
        <v>0</v>
      </c>
      <c r="AV958" s="1">
        <v>1</v>
      </c>
      <c r="AW958" s="1">
        <v>0</v>
      </c>
      <c r="AX958" s="1">
        <v>0</v>
      </c>
      <c r="AY958" s="1"/>
      <c r="AZ958" s="1"/>
      <c r="BA958" s="1"/>
      <c r="BB958" s="1">
        <v>-1</v>
      </c>
      <c r="BC958" s="1">
        <v>2</v>
      </c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>
        <v>0</v>
      </c>
      <c r="CT958" s="1" t="s">
        <v>5078</v>
      </c>
      <c r="CU958" s="1"/>
      <c r="CV958" s="1" t="s">
        <v>5079</v>
      </c>
      <c r="CW958" s="1"/>
      <c r="CX958" s="1" t="s">
        <v>5083</v>
      </c>
      <c r="CY958" s="1">
        <v>2</v>
      </c>
      <c r="CZ958" s="1"/>
      <c r="DA958" s="1"/>
      <c r="DB958" s="1"/>
      <c r="DC958" s="1"/>
      <c r="DD958" s="1" t="s">
        <v>201</v>
      </c>
      <c r="DE958" s="1" t="s">
        <v>1479</v>
      </c>
      <c r="DF958" s="1" t="s">
        <v>1479</v>
      </c>
      <c r="DG958" s="1"/>
      <c r="DH958" s="1"/>
      <c r="DI958" s="1">
        <v>100</v>
      </c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>
        <v>563162</v>
      </c>
      <c r="DU958" s="1"/>
      <c r="DV958" s="1" t="s">
        <v>347</v>
      </c>
      <c r="DW958" s="1" t="s">
        <v>5081</v>
      </c>
      <c r="DX958" s="1">
        <v>1</v>
      </c>
      <c r="DY958" s="1"/>
      <c r="DZ958" s="1">
        <v>1</v>
      </c>
      <c r="EA958" s="1">
        <v>1</v>
      </c>
      <c r="EB958" s="1"/>
      <c r="EC958" s="1"/>
      <c r="ED958" s="1"/>
      <c r="EE958" s="1">
        <v>0</v>
      </c>
      <c r="EF958" s="1"/>
      <c r="EG958" s="1"/>
      <c r="EH958" s="1"/>
      <c r="EI958" s="1"/>
      <c r="EJ958" s="1"/>
      <c r="EK958" s="1"/>
      <c r="EL958" s="1"/>
      <c r="EM958" s="1"/>
      <c r="EN958" s="1"/>
      <c r="EO958" s="1" t="s">
        <v>208</v>
      </c>
      <c r="EP958" s="1" t="s">
        <v>209</v>
      </c>
      <c r="EQ958" s="1" t="s">
        <v>209</v>
      </c>
      <c r="ER958" s="1" t="s">
        <v>209</v>
      </c>
      <c r="ES958" s="1" t="s">
        <v>209</v>
      </c>
      <c r="ET958" s="1">
        <v>2</v>
      </c>
      <c r="EU958" s="1"/>
      <c r="EV958" s="1"/>
      <c r="EW958" s="1"/>
      <c r="EX958" s="1">
        <v>0</v>
      </c>
      <c r="EY958" s="1">
        <v>0</v>
      </c>
      <c r="EZ958" s="1"/>
      <c r="FA958" s="1"/>
      <c r="FB958" s="1">
        <v>1</v>
      </c>
      <c r="FC958" s="1">
        <v>0</v>
      </c>
      <c r="FD958" s="1">
        <v>0</v>
      </c>
      <c r="FE958" s="1">
        <v>1</v>
      </c>
      <c r="FF958" s="1">
        <v>1</v>
      </c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>
        <v>1</v>
      </c>
      <c r="GQ958" s="1"/>
    </row>
    <row r="959" spans="1:199" ht="28" customHeight="1">
      <c r="A959" s="1" t="s">
        <v>5074</v>
      </c>
      <c r="B959" s="1" t="s">
        <v>5075</v>
      </c>
      <c r="C959" s="1" t="s">
        <v>5074</v>
      </c>
      <c r="D959" s="1" t="s">
        <v>201</v>
      </c>
      <c r="E959" s="1" t="s">
        <v>5075</v>
      </c>
      <c r="F959" s="1"/>
      <c r="G959" s="1">
        <v>45150</v>
      </c>
      <c r="H959" s="1"/>
      <c r="I959" s="1">
        <v>0</v>
      </c>
      <c r="J959" s="1">
        <v>1</v>
      </c>
      <c r="K959" s="1"/>
      <c r="L959" s="1"/>
      <c r="M959" s="1" t="s">
        <v>340</v>
      </c>
      <c r="N959" s="1"/>
      <c r="O959" s="1"/>
      <c r="P959" s="1" t="s">
        <v>5076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 t="s">
        <v>5077</v>
      </c>
      <c r="AJ959" s="1"/>
      <c r="AK959" s="1"/>
      <c r="AL959" s="1"/>
      <c r="AM959" s="1"/>
      <c r="AN959" s="1"/>
      <c r="AO959" s="1"/>
      <c r="AP959" s="1"/>
      <c r="AQ959" s="1"/>
      <c r="AR959" s="1"/>
      <c r="AS959" s="1">
        <v>1</v>
      </c>
      <c r="AT959" s="1">
        <v>1</v>
      </c>
      <c r="AU959" s="1">
        <v>0</v>
      </c>
      <c r="AV959" s="1">
        <v>1</v>
      </c>
      <c r="AW959" s="1">
        <v>0</v>
      </c>
      <c r="AX959" s="1">
        <v>0</v>
      </c>
      <c r="AY959" s="1"/>
      <c r="AZ959" s="1"/>
      <c r="BA959" s="1"/>
      <c r="BB959" s="1">
        <v>-1</v>
      </c>
      <c r="BC959" s="1">
        <v>2</v>
      </c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>
        <v>0</v>
      </c>
      <c r="CT959" s="1" t="s">
        <v>5078</v>
      </c>
      <c r="CU959" s="1"/>
      <c r="CV959" s="1" t="s">
        <v>5079</v>
      </c>
      <c r="CW959" s="1"/>
      <c r="CX959" s="1" t="s">
        <v>5084</v>
      </c>
      <c r="CY959" s="1">
        <v>3</v>
      </c>
      <c r="CZ959" s="1"/>
      <c r="DA959" s="1"/>
      <c r="DB959" s="1"/>
      <c r="DC959" s="1"/>
      <c r="DD959" s="1" t="s">
        <v>201</v>
      </c>
      <c r="DE959" s="1" t="s">
        <v>2877</v>
      </c>
      <c r="DF959" s="1" t="s">
        <v>2877</v>
      </c>
      <c r="DG959" s="1"/>
      <c r="DH959" s="1"/>
      <c r="DI959" s="1">
        <v>100</v>
      </c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>
        <v>563162</v>
      </c>
      <c r="DU959" s="1"/>
      <c r="DV959" s="1" t="s">
        <v>347</v>
      </c>
      <c r="DW959" s="1" t="s">
        <v>5081</v>
      </c>
      <c r="DX959" s="1">
        <v>1</v>
      </c>
      <c r="DY959" s="1"/>
      <c r="DZ959" s="1">
        <v>1</v>
      </c>
      <c r="EA959" s="1">
        <v>1</v>
      </c>
      <c r="EB959" s="1"/>
      <c r="EC959" s="1"/>
      <c r="ED959" s="1"/>
      <c r="EE959" s="1">
        <v>0</v>
      </c>
      <c r="EF959" s="1"/>
      <c r="EG959" s="1"/>
      <c r="EH959" s="1"/>
      <c r="EI959" s="1"/>
      <c r="EJ959" s="1"/>
      <c r="EK959" s="1"/>
      <c r="EL959" s="1"/>
      <c r="EM959" s="1"/>
      <c r="EN959" s="1"/>
      <c r="EO959" s="1" t="s">
        <v>208</v>
      </c>
      <c r="EP959" s="1" t="s">
        <v>209</v>
      </c>
      <c r="EQ959" s="1" t="s">
        <v>209</v>
      </c>
      <c r="ER959" s="1" t="s">
        <v>209</v>
      </c>
      <c r="ES959" s="1" t="s">
        <v>209</v>
      </c>
      <c r="ET959" s="1">
        <v>2</v>
      </c>
      <c r="EU959" s="1"/>
      <c r="EV959" s="1"/>
      <c r="EW959" s="1"/>
      <c r="EX959" s="1">
        <v>0</v>
      </c>
      <c r="EY959" s="1">
        <v>0</v>
      </c>
      <c r="EZ959" s="1"/>
      <c r="FA959" s="1"/>
      <c r="FB959" s="1">
        <v>1</v>
      </c>
      <c r="FC959" s="1">
        <v>0</v>
      </c>
      <c r="FD959" s="1">
        <v>0</v>
      </c>
      <c r="FE959" s="1">
        <v>1</v>
      </c>
      <c r="FF959" s="1">
        <v>1</v>
      </c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>
        <v>1</v>
      </c>
      <c r="GQ959" s="1"/>
    </row>
    <row r="960" spans="1:199" ht="28" customHeight="1">
      <c r="A960" s="1" t="s">
        <v>5085</v>
      </c>
      <c r="B960" s="1" t="s">
        <v>5086</v>
      </c>
      <c r="C960" s="1" t="s">
        <v>5085</v>
      </c>
      <c r="D960" s="1" t="s">
        <v>201</v>
      </c>
      <c r="E960" s="1" t="s">
        <v>5086</v>
      </c>
      <c r="F960" s="1"/>
      <c r="G960" s="1">
        <v>45150</v>
      </c>
      <c r="H960" s="1"/>
      <c r="I960" s="1">
        <v>0</v>
      </c>
      <c r="J960" s="1">
        <v>1</v>
      </c>
      <c r="K960" s="1"/>
      <c r="L960" s="1"/>
      <c r="M960" s="1" t="s">
        <v>340</v>
      </c>
      <c r="N960" s="1"/>
      <c r="O960" s="1"/>
      <c r="P960" s="1" t="s">
        <v>5087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 t="s">
        <v>5088</v>
      </c>
      <c r="AJ960" s="1"/>
      <c r="AK960" s="1"/>
      <c r="AL960" s="1"/>
      <c r="AM960" s="1"/>
      <c r="AN960" s="1"/>
      <c r="AO960" s="1"/>
      <c r="AP960" s="1"/>
      <c r="AQ960" s="1"/>
      <c r="AR960" s="1"/>
      <c r="AS960" s="1">
        <v>1</v>
      </c>
      <c r="AT960" s="1">
        <v>1</v>
      </c>
      <c r="AU960" s="1">
        <v>0</v>
      </c>
      <c r="AV960" s="1">
        <v>1</v>
      </c>
      <c r="AW960" s="1">
        <v>0</v>
      </c>
      <c r="AX960" s="1">
        <v>0</v>
      </c>
      <c r="AY960" s="1"/>
      <c r="AZ960" s="1"/>
      <c r="BA960" s="1"/>
      <c r="BB960" s="1">
        <v>-1</v>
      </c>
      <c r="BC960" s="1">
        <v>2</v>
      </c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>
        <v>0</v>
      </c>
      <c r="CT960" s="1" t="s">
        <v>5089</v>
      </c>
      <c r="CU960" s="1"/>
      <c r="CV960" s="1" t="s">
        <v>5090</v>
      </c>
      <c r="CW960" s="1"/>
      <c r="CX960" s="1" t="s">
        <v>5091</v>
      </c>
      <c r="CY960" s="1">
        <v>1</v>
      </c>
      <c r="CZ960" s="1"/>
      <c r="DA960" s="1"/>
      <c r="DB960" s="1"/>
      <c r="DC960" s="1"/>
      <c r="DD960" s="1" t="s">
        <v>201</v>
      </c>
      <c r="DE960" s="1" t="s">
        <v>4700</v>
      </c>
      <c r="DF960" s="1" t="s">
        <v>4700</v>
      </c>
      <c r="DG960" s="1"/>
      <c r="DH960" s="1"/>
      <c r="DI960" s="1">
        <v>100</v>
      </c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>
        <v>563162</v>
      </c>
      <c r="DU960" s="1"/>
      <c r="DV960" s="1" t="s">
        <v>347</v>
      </c>
      <c r="DW960" s="1" t="s">
        <v>5081</v>
      </c>
      <c r="DX960" s="1">
        <v>1</v>
      </c>
      <c r="DY960" s="1"/>
      <c r="DZ960" s="1">
        <v>1</v>
      </c>
      <c r="EA960" s="1">
        <v>1</v>
      </c>
      <c r="EB960" s="1"/>
      <c r="EC960" s="1"/>
      <c r="ED960" s="1"/>
      <c r="EE960" s="1">
        <v>0</v>
      </c>
      <c r="EF960" s="1"/>
      <c r="EG960" s="1"/>
      <c r="EH960" s="1"/>
      <c r="EI960" s="1"/>
      <c r="EJ960" s="1"/>
      <c r="EK960" s="1"/>
      <c r="EL960" s="1"/>
      <c r="EM960" s="1"/>
      <c r="EN960" s="1"/>
      <c r="EO960" s="1" t="s">
        <v>208</v>
      </c>
      <c r="EP960" s="1" t="s">
        <v>209</v>
      </c>
      <c r="EQ960" s="1" t="s">
        <v>209</v>
      </c>
      <c r="ER960" s="1" t="s">
        <v>209</v>
      </c>
      <c r="ES960" s="1" t="s">
        <v>209</v>
      </c>
      <c r="ET960" s="1">
        <v>2</v>
      </c>
      <c r="EU960" s="1"/>
      <c r="EV960" s="1"/>
      <c r="EW960" s="1"/>
      <c r="EX960" s="1">
        <v>0</v>
      </c>
      <c r="EY960" s="1">
        <v>0</v>
      </c>
      <c r="EZ960" s="1"/>
      <c r="FA960" s="1"/>
      <c r="FB960" s="1">
        <v>1</v>
      </c>
      <c r="FC960" s="1">
        <v>0</v>
      </c>
      <c r="FD960" s="1">
        <v>0</v>
      </c>
      <c r="FE960" s="1">
        <v>1</v>
      </c>
      <c r="FF960" s="1">
        <v>1</v>
      </c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 t="s">
        <v>5082</v>
      </c>
      <c r="GK960" s="1" t="s">
        <v>350</v>
      </c>
      <c r="GL960" s="1" t="s">
        <v>351</v>
      </c>
      <c r="GM960" s="1" t="s">
        <v>352</v>
      </c>
      <c r="GN960" s="1" t="s">
        <v>352</v>
      </c>
      <c r="GO960" s="1" t="s">
        <v>352</v>
      </c>
      <c r="GP960" s="1">
        <v>1</v>
      </c>
      <c r="GQ960" s="1"/>
    </row>
    <row r="961" spans="1:199" ht="28" customHeight="1">
      <c r="A961" s="1" t="s">
        <v>5085</v>
      </c>
      <c r="B961" s="1" t="s">
        <v>5086</v>
      </c>
      <c r="C961" s="1" t="s">
        <v>5085</v>
      </c>
      <c r="D961" s="1" t="s">
        <v>201</v>
      </c>
      <c r="E961" s="1" t="s">
        <v>5086</v>
      </c>
      <c r="F961" s="1"/>
      <c r="G961" s="1">
        <v>45150</v>
      </c>
      <c r="H961" s="1"/>
      <c r="I961" s="1">
        <v>0</v>
      </c>
      <c r="J961" s="1">
        <v>1</v>
      </c>
      <c r="K961" s="1"/>
      <c r="L961" s="1"/>
      <c r="M961" s="1" t="s">
        <v>340</v>
      </c>
      <c r="N961" s="1"/>
      <c r="O961" s="1"/>
      <c r="P961" s="1" t="s">
        <v>5087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 t="s">
        <v>5088</v>
      </c>
      <c r="AJ961" s="1"/>
      <c r="AK961" s="1"/>
      <c r="AL961" s="1"/>
      <c r="AM961" s="1"/>
      <c r="AN961" s="1"/>
      <c r="AO961" s="1"/>
      <c r="AP961" s="1"/>
      <c r="AQ961" s="1"/>
      <c r="AR961" s="1"/>
      <c r="AS961" s="1">
        <v>1</v>
      </c>
      <c r="AT961" s="1">
        <v>1</v>
      </c>
      <c r="AU961" s="1">
        <v>0</v>
      </c>
      <c r="AV961" s="1">
        <v>1</v>
      </c>
      <c r="AW961" s="1">
        <v>0</v>
      </c>
      <c r="AX961" s="1">
        <v>0</v>
      </c>
      <c r="AY961" s="1"/>
      <c r="AZ961" s="1"/>
      <c r="BA961" s="1"/>
      <c r="BB961" s="1">
        <v>-1</v>
      </c>
      <c r="BC961" s="1">
        <v>2</v>
      </c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>
        <v>0</v>
      </c>
      <c r="CT961" s="1" t="s">
        <v>5089</v>
      </c>
      <c r="CU961" s="1"/>
      <c r="CV961" s="1" t="s">
        <v>5090</v>
      </c>
      <c r="CW961" s="1"/>
      <c r="CX961" s="1" t="s">
        <v>5092</v>
      </c>
      <c r="CY961" s="1">
        <v>2</v>
      </c>
      <c r="CZ961" s="1"/>
      <c r="DA961" s="1"/>
      <c r="DB961" s="1"/>
      <c r="DC961" s="1"/>
      <c r="DD961" s="1" t="s">
        <v>201</v>
      </c>
      <c r="DE961" s="1" t="s">
        <v>1479</v>
      </c>
      <c r="DF961" s="1" t="s">
        <v>1479</v>
      </c>
      <c r="DG961" s="1"/>
      <c r="DH961" s="1"/>
      <c r="DI961" s="1">
        <v>100</v>
      </c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>
        <v>563162</v>
      </c>
      <c r="DU961" s="1"/>
      <c r="DV961" s="1" t="s">
        <v>347</v>
      </c>
      <c r="DW961" s="1" t="s">
        <v>5081</v>
      </c>
      <c r="DX961" s="1">
        <v>1</v>
      </c>
      <c r="DY961" s="1"/>
      <c r="DZ961" s="1">
        <v>1</v>
      </c>
      <c r="EA961" s="1">
        <v>1</v>
      </c>
      <c r="EB961" s="1"/>
      <c r="EC961" s="1"/>
      <c r="ED961" s="1"/>
      <c r="EE961" s="1">
        <v>0</v>
      </c>
      <c r="EF961" s="1"/>
      <c r="EG961" s="1"/>
      <c r="EH961" s="1"/>
      <c r="EI961" s="1"/>
      <c r="EJ961" s="1"/>
      <c r="EK961" s="1"/>
      <c r="EL961" s="1"/>
      <c r="EM961" s="1"/>
      <c r="EN961" s="1"/>
      <c r="EO961" s="1" t="s">
        <v>208</v>
      </c>
      <c r="EP961" s="1" t="s">
        <v>209</v>
      </c>
      <c r="EQ961" s="1" t="s">
        <v>209</v>
      </c>
      <c r="ER961" s="1" t="s">
        <v>209</v>
      </c>
      <c r="ES961" s="1" t="s">
        <v>209</v>
      </c>
      <c r="ET961" s="1">
        <v>2</v>
      </c>
      <c r="EU961" s="1"/>
      <c r="EV961" s="1"/>
      <c r="EW961" s="1"/>
      <c r="EX961" s="1">
        <v>0</v>
      </c>
      <c r="EY961" s="1">
        <v>0</v>
      </c>
      <c r="EZ961" s="1"/>
      <c r="FA961" s="1"/>
      <c r="FB961" s="1">
        <v>1</v>
      </c>
      <c r="FC961" s="1">
        <v>0</v>
      </c>
      <c r="FD961" s="1">
        <v>0</v>
      </c>
      <c r="FE961" s="1">
        <v>1</v>
      </c>
      <c r="FF961" s="1">
        <v>1</v>
      </c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>
        <v>1</v>
      </c>
      <c r="GQ961" s="1"/>
    </row>
    <row r="962" spans="1:199" ht="28" customHeight="1">
      <c r="A962" s="1" t="s">
        <v>5085</v>
      </c>
      <c r="B962" s="1" t="s">
        <v>5086</v>
      </c>
      <c r="C962" s="1" t="s">
        <v>5085</v>
      </c>
      <c r="D962" s="1" t="s">
        <v>201</v>
      </c>
      <c r="E962" s="1" t="s">
        <v>5086</v>
      </c>
      <c r="F962" s="1"/>
      <c r="G962" s="1">
        <v>45150</v>
      </c>
      <c r="H962" s="1"/>
      <c r="I962" s="1">
        <v>0</v>
      </c>
      <c r="J962" s="1">
        <v>1</v>
      </c>
      <c r="K962" s="1"/>
      <c r="L962" s="1"/>
      <c r="M962" s="1" t="s">
        <v>340</v>
      </c>
      <c r="N962" s="1"/>
      <c r="O962" s="1"/>
      <c r="P962" s="1" t="s">
        <v>5087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 t="s">
        <v>5088</v>
      </c>
      <c r="AJ962" s="1"/>
      <c r="AK962" s="1"/>
      <c r="AL962" s="1"/>
      <c r="AM962" s="1"/>
      <c r="AN962" s="1"/>
      <c r="AO962" s="1"/>
      <c r="AP962" s="1"/>
      <c r="AQ962" s="1"/>
      <c r="AR962" s="1"/>
      <c r="AS962" s="1">
        <v>1</v>
      </c>
      <c r="AT962" s="1">
        <v>1</v>
      </c>
      <c r="AU962" s="1">
        <v>0</v>
      </c>
      <c r="AV962" s="1">
        <v>1</v>
      </c>
      <c r="AW962" s="1">
        <v>0</v>
      </c>
      <c r="AX962" s="1">
        <v>0</v>
      </c>
      <c r="AY962" s="1"/>
      <c r="AZ962" s="1"/>
      <c r="BA962" s="1"/>
      <c r="BB962" s="1">
        <v>-1</v>
      </c>
      <c r="BC962" s="1">
        <v>2</v>
      </c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>
        <v>0</v>
      </c>
      <c r="CT962" s="1" t="s">
        <v>5089</v>
      </c>
      <c r="CU962" s="1"/>
      <c r="CV962" s="1" t="s">
        <v>5090</v>
      </c>
      <c r="CW962" s="1"/>
      <c r="CX962" s="1" t="s">
        <v>5093</v>
      </c>
      <c r="CY962" s="1">
        <v>3</v>
      </c>
      <c r="CZ962" s="1"/>
      <c r="DA962" s="1"/>
      <c r="DB962" s="1"/>
      <c r="DC962" s="1"/>
      <c r="DD962" s="1" t="s">
        <v>201</v>
      </c>
      <c r="DE962" s="1" t="s">
        <v>2877</v>
      </c>
      <c r="DF962" s="1" t="s">
        <v>2877</v>
      </c>
      <c r="DG962" s="1"/>
      <c r="DH962" s="1"/>
      <c r="DI962" s="1">
        <v>100</v>
      </c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>
        <v>563162</v>
      </c>
      <c r="DU962" s="1"/>
      <c r="DV962" s="1" t="s">
        <v>347</v>
      </c>
      <c r="DW962" s="1" t="s">
        <v>5081</v>
      </c>
      <c r="DX962" s="1">
        <v>1</v>
      </c>
      <c r="DY962" s="1"/>
      <c r="DZ962" s="1">
        <v>1</v>
      </c>
      <c r="EA962" s="1">
        <v>1</v>
      </c>
      <c r="EB962" s="1"/>
      <c r="EC962" s="1"/>
      <c r="ED962" s="1"/>
      <c r="EE962" s="1">
        <v>0</v>
      </c>
      <c r="EF962" s="1"/>
      <c r="EG962" s="1"/>
      <c r="EH962" s="1"/>
      <c r="EI962" s="1"/>
      <c r="EJ962" s="1"/>
      <c r="EK962" s="1"/>
      <c r="EL962" s="1"/>
      <c r="EM962" s="1"/>
      <c r="EN962" s="1"/>
      <c r="EO962" s="1" t="s">
        <v>208</v>
      </c>
      <c r="EP962" s="1" t="s">
        <v>209</v>
      </c>
      <c r="EQ962" s="1" t="s">
        <v>209</v>
      </c>
      <c r="ER962" s="1" t="s">
        <v>209</v>
      </c>
      <c r="ES962" s="1" t="s">
        <v>209</v>
      </c>
      <c r="ET962" s="1">
        <v>2</v>
      </c>
      <c r="EU962" s="1"/>
      <c r="EV962" s="1"/>
      <c r="EW962" s="1"/>
      <c r="EX962" s="1">
        <v>0</v>
      </c>
      <c r="EY962" s="1">
        <v>0</v>
      </c>
      <c r="EZ962" s="1"/>
      <c r="FA962" s="1"/>
      <c r="FB962" s="1">
        <v>1</v>
      </c>
      <c r="FC962" s="1">
        <v>0</v>
      </c>
      <c r="FD962" s="1">
        <v>0</v>
      </c>
      <c r="FE962" s="1">
        <v>1</v>
      </c>
      <c r="FF962" s="1">
        <v>1</v>
      </c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>
        <v>1</v>
      </c>
      <c r="GQ962" s="1"/>
    </row>
    <row r="963" spans="1:199" ht="28" customHeight="1">
      <c r="A963" s="1" t="s">
        <v>5094</v>
      </c>
      <c r="B963" s="1" t="s">
        <v>5095</v>
      </c>
      <c r="C963" s="1" t="s">
        <v>5094</v>
      </c>
      <c r="D963" s="1" t="s">
        <v>201</v>
      </c>
      <c r="E963" s="1" t="s">
        <v>5095</v>
      </c>
      <c r="F963" s="1"/>
      <c r="G963" s="1">
        <v>5880</v>
      </c>
      <c r="H963" s="1"/>
      <c r="I963" s="1">
        <v>0</v>
      </c>
      <c r="J963" s="1">
        <v>1</v>
      </c>
      <c r="K963" s="1"/>
      <c r="L963" s="1"/>
      <c r="M963" s="1"/>
      <c r="N963" s="1"/>
      <c r="O963" s="1"/>
      <c r="P963" s="1" t="s">
        <v>5096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 t="s">
        <v>5097</v>
      </c>
      <c r="AJ963" s="1"/>
      <c r="AK963" s="1"/>
      <c r="AL963" s="1"/>
      <c r="AM963" s="1"/>
      <c r="AN963" s="1"/>
      <c r="AO963" s="1"/>
      <c r="AP963" s="1"/>
      <c r="AQ963" s="1"/>
      <c r="AR963" s="1"/>
      <c r="AS963" s="1">
        <v>1</v>
      </c>
      <c r="AT963" s="1">
        <v>1</v>
      </c>
      <c r="AU963" s="1">
        <v>0</v>
      </c>
      <c r="AV963" s="1">
        <v>1</v>
      </c>
      <c r="AW963" s="1">
        <v>0</v>
      </c>
      <c r="AX963" s="1">
        <v>0</v>
      </c>
      <c r="AY963" s="1"/>
      <c r="AZ963" s="1"/>
      <c r="BA963" s="1"/>
      <c r="BB963" s="1">
        <v>-1</v>
      </c>
      <c r="BC963" s="1">
        <v>0</v>
      </c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>
        <v>0</v>
      </c>
      <c r="CT963" s="1" t="s">
        <v>5098</v>
      </c>
      <c r="CU963" s="1"/>
      <c r="CV963" s="1" t="s">
        <v>5099</v>
      </c>
      <c r="CW963" s="1"/>
      <c r="CX963" s="1" t="s">
        <v>5094</v>
      </c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>
        <v>101161</v>
      </c>
      <c r="DU963" s="1"/>
      <c r="DV963" s="1" t="s">
        <v>426</v>
      </c>
      <c r="DW963" s="1" t="s">
        <v>5100</v>
      </c>
      <c r="DX963" s="1">
        <v>4</v>
      </c>
      <c r="DY963" s="1"/>
      <c r="DZ963" s="1">
        <v>1</v>
      </c>
      <c r="EA963" s="1">
        <v>1</v>
      </c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 t="s">
        <v>208</v>
      </c>
      <c r="EP963" s="1" t="s">
        <v>209</v>
      </c>
      <c r="EQ963" s="1" t="s">
        <v>209</v>
      </c>
      <c r="ER963" s="1" t="s">
        <v>209</v>
      </c>
      <c r="ES963" s="1" t="s">
        <v>209</v>
      </c>
      <c r="ET963" s="1">
        <v>2</v>
      </c>
      <c r="EU963" s="1"/>
      <c r="EV963" s="1"/>
      <c r="EW963" s="1"/>
      <c r="EX963" s="1">
        <v>0</v>
      </c>
      <c r="EY963" s="1">
        <v>0</v>
      </c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 t="s">
        <v>222</v>
      </c>
      <c r="GK963" s="1" t="s">
        <v>201</v>
      </c>
      <c r="GL963" s="1">
        <v>999999999</v>
      </c>
      <c r="GM963" s="1"/>
      <c r="GN963" s="1"/>
      <c r="GO963" s="1"/>
      <c r="GP963" s="1">
        <v>1</v>
      </c>
      <c r="GQ963" s="1"/>
    </row>
    <row r="964" spans="1:199" ht="28" customHeight="1">
      <c r="A964" s="1" t="s">
        <v>5101</v>
      </c>
      <c r="B964" s="1" t="s">
        <v>5102</v>
      </c>
      <c r="C964" s="1" t="s">
        <v>5101</v>
      </c>
      <c r="D964" s="1" t="s">
        <v>201</v>
      </c>
      <c r="E964" s="1" t="s">
        <v>5102</v>
      </c>
      <c r="F964" s="1"/>
      <c r="G964" s="1">
        <v>14490</v>
      </c>
      <c r="H964" s="1"/>
      <c r="I964" s="1">
        <v>0</v>
      </c>
      <c r="J964" s="1">
        <v>1</v>
      </c>
      <c r="K964" s="1"/>
      <c r="L964" s="1"/>
      <c r="M964" s="1"/>
      <c r="N964" s="1"/>
      <c r="O964" s="1"/>
      <c r="P964" s="1" t="s">
        <v>5103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 t="s">
        <v>5104</v>
      </c>
      <c r="AJ964" s="1"/>
      <c r="AK964" s="1"/>
      <c r="AL964" s="1"/>
      <c r="AM964" s="1"/>
      <c r="AN964" s="1"/>
      <c r="AO964" s="1"/>
      <c r="AP964" s="1"/>
      <c r="AQ964" s="1"/>
      <c r="AR964" s="1"/>
      <c r="AS964" s="1">
        <v>1</v>
      </c>
      <c r="AT964" s="1">
        <v>1</v>
      </c>
      <c r="AU964" s="1">
        <v>0</v>
      </c>
      <c r="AV964" s="1">
        <v>1</v>
      </c>
      <c r="AW964" s="1">
        <v>0</v>
      </c>
      <c r="AX964" s="1">
        <v>0</v>
      </c>
      <c r="AY964" s="1"/>
      <c r="AZ964" s="1"/>
      <c r="BA964" s="1"/>
      <c r="BB964" s="1">
        <v>-1</v>
      </c>
      <c r="BC964" s="1">
        <v>0</v>
      </c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>
        <v>0</v>
      </c>
      <c r="CT964" s="1" t="s">
        <v>5105</v>
      </c>
      <c r="CU964" s="1"/>
      <c r="CV964" s="1" t="s">
        <v>5106</v>
      </c>
      <c r="CW964" s="1"/>
      <c r="CX964" s="1" t="s">
        <v>5101</v>
      </c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>
        <v>407699</v>
      </c>
      <c r="DU964" s="1"/>
      <c r="DV964" s="1" t="s">
        <v>253</v>
      </c>
      <c r="DW964" s="1" t="s">
        <v>5100</v>
      </c>
      <c r="DX964" s="1">
        <v>4</v>
      </c>
      <c r="DY964" s="1"/>
      <c r="DZ964" s="1">
        <v>1</v>
      </c>
      <c r="EA964" s="1">
        <v>1</v>
      </c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 t="s">
        <v>208</v>
      </c>
      <c r="EP964" s="1" t="s">
        <v>209</v>
      </c>
      <c r="EQ964" s="1" t="s">
        <v>209</v>
      </c>
      <c r="ER964" s="1" t="s">
        <v>209</v>
      </c>
      <c r="ES964" s="1" t="s">
        <v>209</v>
      </c>
      <c r="ET964" s="1">
        <v>2</v>
      </c>
      <c r="EU964" s="1"/>
      <c r="EV964" s="1"/>
      <c r="EW964" s="1"/>
      <c r="EX964" s="1">
        <v>0</v>
      </c>
      <c r="EY964" s="1">
        <v>0</v>
      </c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 t="s">
        <v>222</v>
      </c>
      <c r="GK964" s="1" t="s">
        <v>201</v>
      </c>
      <c r="GL964" s="1">
        <v>999999999</v>
      </c>
      <c r="GM964" s="1"/>
      <c r="GN964" s="1"/>
      <c r="GO964" s="1"/>
      <c r="GP964" s="1">
        <v>1</v>
      </c>
      <c r="GQ964" s="1"/>
    </row>
    <row r="965" spans="1:199" ht="28" customHeight="1">
      <c r="A965" s="1" t="s">
        <v>5107</v>
      </c>
      <c r="B965" s="1" t="s">
        <v>5108</v>
      </c>
      <c r="C965" s="1" t="s">
        <v>5107</v>
      </c>
      <c r="D965" s="1" t="s">
        <v>201</v>
      </c>
      <c r="E965" s="1" t="s">
        <v>5108</v>
      </c>
      <c r="F965" s="1"/>
      <c r="G965" s="1">
        <v>14490</v>
      </c>
      <c r="H965" s="1"/>
      <c r="I965" s="1">
        <v>0</v>
      </c>
      <c r="J965" s="1">
        <v>1</v>
      </c>
      <c r="K965" s="1"/>
      <c r="L965" s="1"/>
      <c r="M965" s="1"/>
      <c r="N965" s="1"/>
      <c r="O965" s="1"/>
      <c r="P965" s="1" t="s">
        <v>5109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 t="s">
        <v>5110</v>
      </c>
      <c r="AJ965" s="1"/>
      <c r="AK965" s="1"/>
      <c r="AL965" s="1"/>
      <c r="AM965" s="1"/>
      <c r="AN965" s="1"/>
      <c r="AO965" s="1"/>
      <c r="AP965" s="1"/>
      <c r="AQ965" s="1"/>
      <c r="AR965" s="1"/>
      <c r="AS965" s="1">
        <v>1</v>
      </c>
      <c r="AT965" s="1">
        <v>1</v>
      </c>
      <c r="AU965" s="1">
        <v>0</v>
      </c>
      <c r="AV965" s="1">
        <v>1</v>
      </c>
      <c r="AW965" s="1">
        <v>0</v>
      </c>
      <c r="AX965" s="1">
        <v>0</v>
      </c>
      <c r="AY965" s="1"/>
      <c r="AZ965" s="1"/>
      <c r="BA965" s="1"/>
      <c r="BB965" s="1">
        <v>-1</v>
      </c>
      <c r="BC965" s="1">
        <v>0</v>
      </c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>
        <v>0</v>
      </c>
      <c r="CT965" s="1" t="s">
        <v>5111</v>
      </c>
      <c r="CU965" s="1"/>
      <c r="CV965" s="1" t="s">
        <v>5112</v>
      </c>
      <c r="CW965" s="1"/>
      <c r="CX965" s="1" t="s">
        <v>5107</v>
      </c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>
        <v>407699</v>
      </c>
      <c r="DU965" s="1"/>
      <c r="DV965" s="1" t="s">
        <v>253</v>
      </c>
      <c r="DW965" s="1" t="s">
        <v>5100</v>
      </c>
      <c r="DX965" s="1">
        <v>4</v>
      </c>
      <c r="DY965" s="1"/>
      <c r="DZ965" s="1">
        <v>1</v>
      </c>
      <c r="EA965" s="1">
        <v>1</v>
      </c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 t="s">
        <v>208</v>
      </c>
      <c r="EP965" s="1" t="s">
        <v>209</v>
      </c>
      <c r="EQ965" s="1" t="s">
        <v>209</v>
      </c>
      <c r="ER965" s="1" t="s">
        <v>209</v>
      </c>
      <c r="ES965" s="1" t="s">
        <v>209</v>
      </c>
      <c r="ET965" s="1">
        <v>2</v>
      </c>
      <c r="EU965" s="1"/>
      <c r="EV965" s="1"/>
      <c r="EW965" s="1"/>
      <c r="EX965" s="1">
        <v>0</v>
      </c>
      <c r="EY965" s="1">
        <v>0</v>
      </c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 t="s">
        <v>222</v>
      </c>
      <c r="GK965" s="1" t="s">
        <v>201</v>
      </c>
      <c r="GL965" s="1">
        <v>999999999</v>
      </c>
      <c r="GM965" s="1"/>
      <c r="GN965" s="1"/>
      <c r="GO965" s="1"/>
      <c r="GP965" s="1">
        <v>1</v>
      </c>
      <c r="GQ965" s="1"/>
    </row>
    <row r="966" spans="1:199" ht="28" customHeight="1">
      <c r="A966" s="1" t="s">
        <v>5113</v>
      </c>
      <c r="B966" s="1" t="s">
        <v>5114</v>
      </c>
      <c r="C966" s="1" t="s">
        <v>5113</v>
      </c>
      <c r="D966" s="1" t="s">
        <v>201</v>
      </c>
      <c r="E966" s="1" t="s">
        <v>5114</v>
      </c>
      <c r="F966" s="1"/>
      <c r="G966" s="1">
        <v>29400</v>
      </c>
      <c r="H966" s="1"/>
      <c r="I966" s="1">
        <v>0</v>
      </c>
      <c r="J966" s="1">
        <v>1</v>
      </c>
      <c r="K966" s="1"/>
      <c r="L966" s="1"/>
      <c r="M966" s="1"/>
      <c r="N966" s="1"/>
      <c r="O966" s="1"/>
      <c r="P966" s="1" t="s">
        <v>5115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 t="s">
        <v>5116</v>
      </c>
      <c r="AJ966" s="1"/>
      <c r="AK966" s="1"/>
      <c r="AL966" s="1"/>
      <c r="AM966" s="1"/>
      <c r="AN966" s="1"/>
      <c r="AO966" s="1"/>
      <c r="AP966" s="1"/>
      <c r="AQ966" s="1"/>
      <c r="AR966" s="1"/>
      <c r="AS966" s="1">
        <v>1</v>
      </c>
      <c r="AT966" s="1">
        <v>1</v>
      </c>
      <c r="AU966" s="1">
        <v>0</v>
      </c>
      <c r="AV966" s="1">
        <v>1</v>
      </c>
      <c r="AW966" s="1">
        <v>0</v>
      </c>
      <c r="AX966" s="1">
        <v>0</v>
      </c>
      <c r="AY966" s="1"/>
      <c r="AZ966" s="1"/>
      <c r="BA966" s="1"/>
      <c r="BB966" s="1">
        <v>-1</v>
      </c>
      <c r="BC966" s="1">
        <v>0</v>
      </c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>
        <v>0</v>
      </c>
      <c r="CT966" s="1" t="s">
        <v>5117</v>
      </c>
      <c r="CU966" s="1"/>
      <c r="CV966" s="1" t="s">
        <v>5118</v>
      </c>
      <c r="CW966" s="1"/>
      <c r="CX966" s="1" t="s">
        <v>5113</v>
      </c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>
        <v>407699</v>
      </c>
      <c r="DU966" s="1"/>
      <c r="DV966" s="1" t="s">
        <v>253</v>
      </c>
      <c r="DW966" s="1" t="s">
        <v>5100</v>
      </c>
      <c r="DX966" s="1">
        <v>4</v>
      </c>
      <c r="DY966" s="1"/>
      <c r="DZ966" s="1">
        <v>1</v>
      </c>
      <c r="EA966" s="1">
        <v>1</v>
      </c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 t="s">
        <v>208</v>
      </c>
      <c r="EP966" s="1" t="s">
        <v>209</v>
      </c>
      <c r="EQ966" s="1" t="s">
        <v>209</v>
      </c>
      <c r="ER966" s="1" t="s">
        <v>209</v>
      </c>
      <c r="ES966" s="1" t="s">
        <v>209</v>
      </c>
      <c r="ET966" s="1">
        <v>2</v>
      </c>
      <c r="EU966" s="1"/>
      <c r="EV966" s="1"/>
      <c r="EW966" s="1"/>
      <c r="EX966" s="1">
        <v>0</v>
      </c>
      <c r="EY966" s="1">
        <v>0</v>
      </c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 t="s">
        <v>222</v>
      </c>
      <c r="GK966" s="1" t="s">
        <v>201</v>
      </c>
      <c r="GL966" s="1">
        <v>999999999</v>
      </c>
      <c r="GM966" s="1"/>
      <c r="GN966" s="1"/>
      <c r="GO966" s="1"/>
      <c r="GP966" s="1">
        <v>1</v>
      </c>
      <c r="GQ966" s="1"/>
    </row>
    <row r="967" spans="1:199" ht="28" customHeight="1">
      <c r="A967" s="1" t="s">
        <v>5119</v>
      </c>
      <c r="B967" s="1" t="s">
        <v>5120</v>
      </c>
      <c r="C967" s="1" t="s">
        <v>5119</v>
      </c>
      <c r="D967" s="1" t="s">
        <v>201</v>
      </c>
      <c r="E967" s="1" t="s">
        <v>5120</v>
      </c>
      <c r="F967" s="1"/>
      <c r="G967" s="1">
        <v>23940</v>
      </c>
      <c r="H967" s="1"/>
      <c r="I967" s="1">
        <v>0</v>
      </c>
      <c r="J967" s="1">
        <v>1</v>
      </c>
      <c r="K967" s="1"/>
      <c r="L967" s="1"/>
      <c r="M967" s="1"/>
      <c r="N967" s="1"/>
      <c r="O967" s="1"/>
      <c r="P967" s="1" t="s">
        <v>5121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 t="s">
        <v>5122</v>
      </c>
      <c r="AJ967" s="1"/>
      <c r="AK967" s="1"/>
      <c r="AL967" s="1"/>
      <c r="AM967" s="1"/>
      <c r="AN967" s="1"/>
      <c r="AO967" s="1"/>
      <c r="AP967" s="1"/>
      <c r="AQ967" s="1"/>
      <c r="AR967" s="1"/>
      <c r="AS967" s="1">
        <v>1</v>
      </c>
      <c r="AT967" s="1">
        <v>1</v>
      </c>
      <c r="AU967" s="1">
        <v>0</v>
      </c>
      <c r="AV967" s="1">
        <v>1</v>
      </c>
      <c r="AW967" s="1">
        <v>0</v>
      </c>
      <c r="AX967" s="1">
        <v>0</v>
      </c>
      <c r="AY967" s="1"/>
      <c r="AZ967" s="1"/>
      <c r="BA967" s="1"/>
      <c r="BB967" s="1">
        <v>-1</v>
      </c>
      <c r="BC967" s="1">
        <v>0</v>
      </c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>
        <v>0</v>
      </c>
      <c r="CT967" s="1" t="s">
        <v>5123</v>
      </c>
      <c r="CU967" s="1"/>
      <c r="CV967" s="1" t="s">
        <v>5124</v>
      </c>
      <c r="CW967" s="1"/>
      <c r="CX967" s="1" t="s">
        <v>5119</v>
      </c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>
        <v>407699</v>
      </c>
      <c r="DU967" s="1"/>
      <c r="DV967" s="1" t="s">
        <v>253</v>
      </c>
      <c r="DW967" s="1" t="s">
        <v>5100</v>
      </c>
      <c r="DX967" s="1">
        <v>4</v>
      </c>
      <c r="DY967" s="1"/>
      <c r="DZ967" s="1">
        <v>1</v>
      </c>
      <c r="EA967" s="1">
        <v>1</v>
      </c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 t="s">
        <v>208</v>
      </c>
      <c r="EP967" s="1" t="s">
        <v>209</v>
      </c>
      <c r="EQ967" s="1" t="s">
        <v>209</v>
      </c>
      <c r="ER967" s="1" t="s">
        <v>209</v>
      </c>
      <c r="ES967" s="1" t="s">
        <v>209</v>
      </c>
      <c r="ET967" s="1">
        <v>2</v>
      </c>
      <c r="EU967" s="1"/>
      <c r="EV967" s="1"/>
      <c r="EW967" s="1"/>
      <c r="EX967" s="1">
        <v>0</v>
      </c>
      <c r="EY967" s="1">
        <v>0</v>
      </c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 t="s">
        <v>222</v>
      </c>
      <c r="GK967" s="1" t="s">
        <v>201</v>
      </c>
      <c r="GL967" s="1">
        <v>999999999</v>
      </c>
      <c r="GM967" s="1"/>
      <c r="GN967" s="1"/>
      <c r="GO967" s="1"/>
      <c r="GP967" s="1">
        <v>1</v>
      </c>
      <c r="GQ967" s="1"/>
    </row>
    <row r="968" spans="1:199" ht="28" customHeight="1">
      <c r="A968" s="1" t="s">
        <v>5125</v>
      </c>
      <c r="B968" s="1" t="s">
        <v>5126</v>
      </c>
      <c r="C968" s="1" t="s">
        <v>5125</v>
      </c>
      <c r="D968" s="1" t="s">
        <v>201</v>
      </c>
      <c r="E968" s="1" t="s">
        <v>5126</v>
      </c>
      <c r="F968" s="1"/>
      <c r="G968" s="1">
        <v>23940</v>
      </c>
      <c r="H968" s="1"/>
      <c r="I968" s="1">
        <v>0</v>
      </c>
      <c r="J968" s="1">
        <v>1</v>
      </c>
      <c r="K968" s="1"/>
      <c r="L968" s="1"/>
      <c r="M968" s="1"/>
      <c r="N968" s="1"/>
      <c r="O968" s="1"/>
      <c r="P968" s="1" t="s">
        <v>5127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 t="s">
        <v>5128</v>
      </c>
      <c r="AJ968" s="1"/>
      <c r="AK968" s="1"/>
      <c r="AL968" s="1"/>
      <c r="AM968" s="1"/>
      <c r="AN968" s="1"/>
      <c r="AO968" s="1"/>
      <c r="AP968" s="1"/>
      <c r="AQ968" s="1"/>
      <c r="AR968" s="1"/>
      <c r="AS968" s="1">
        <v>1</v>
      </c>
      <c r="AT968" s="1">
        <v>1</v>
      </c>
      <c r="AU968" s="1">
        <v>0</v>
      </c>
      <c r="AV968" s="1">
        <v>1</v>
      </c>
      <c r="AW968" s="1">
        <v>0</v>
      </c>
      <c r="AX968" s="1">
        <v>0</v>
      </c>
      <c r="AY968" s="1"/>
      <c r="AZ968" s="1"/>
      <c r="BA968" s="1"/>
      <c r="BB968" s="1">
        <v>-1</v>
      </c>
      <c r="BC968" s="1">
        <v>0</v>
      </c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>
        <v>0</v>
      </c>
      <c r="CT968" s="1" t="s">
        <v>5129</v>
      </c>
      <c r="CU968" s="1"/>
      <c r="CV968" s="1" t="s">
        <v>5130</v>
      </c>
      <c r="CW968" s="1"/>
      <c r="CX968" s="1" t="s">
        <v>5125</v>
      </c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>
        <v>407699</v>
      </c>
      <c r="DU968" s="1"/>
      <c r="DV968" s="1" t="s">
        <v>253</v>
      </c>
      <c r="DW968" s="1" t="s">
        <v>5100</v>
      </c>
      <c r="DX968" s="1">
        <v>4</v>
      </c>
      <c r="DY968" s="1"/>
      <c r="DZ968" s="1">
        <v>1</v>
      </c>
      <c r="EA968" s="1">
        <v>1</v>
      </c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 t="s">
        <v>208</v>
      </c>
      <c r="EP968" s="1" t="s">
        <v>209</v>
      </c>
      <c r="EQ968" s="1" t="s">
        <v>209</v>
      </c>
      <c r="ER968" s="1" t="s">
        <v>209</v>
      </c>
      <c r="ES968" s="1" t="s">
        <v>209</v>
      </c>
      <c r="ET968" s="1">
        <v>2</v>
      </c>
      <c r="EU968" s="1"/>
      <c r="EV968" s="1"/>
      <c r="EW968" s="1"/>
      <c r="EX968" s="1">
        <v>0</v>
      </c>
      <c r="EY968" s="1">
        <v>0</v>
      </c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 t="s">
        <v>222</v>
      </c>
      <c r="GK968" s="1" t="s">
        <v>201</v>
      </c>
      <c r="GL968" s="1">
        <v>999999999</v>
      </c>
      <c r="GM968" s="1"/>
      <c r="GN968" s="1"/>
      <c r="GO968" s="1"/>
      <c r="GP968" s="1">
        <v>1</v>
      </c>
      <c r="GQ968" s="1"/>
    </row>
    <row r="969" spans="1:199" ht="28" customHeight="1">
      <c r="A969" s="1" t="s">
        <v>5131</v>
      </c>
      <c r="B969" s="1" t="s">
        <v>5132</v>
      </c>
      <c r="C969" s="1" t="s">
        <v>5131</v>
      </c>
      <c r="D969" s="1" t="s">
        <v>201</v>
      </c>
      <c r="E969" s="1" t="s">
        <v>5132</v>
      </c>
      <c r="F969" s="1"/>
      <c r="G969" s="1">
        <v>28350</v>
      </c>
      <c r="H969" s="1"/>
      <c r="I969" s="1">
        <v>0</v>
      </c>
      <c r="J969" s="1">
        <v>1</v>
      </c>
      <c r="K969" s="1"/>
      <c r="L969" s="1"/>
      <c r="M969" s="1"/>
      <c r="N969" s="1"/>
      <c r="O969" s="1"/>
      <c r="P969" s="1" t="s">
        <v>5133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 t="s">
        <v>5134</v>
      </c>
      <c r="AJ969" s="1"/>
      <c r="AK969" s="1"/>
      <c r="AL969" s="1"/>
      <c r="AM969" s="1"/>
      <c r="AN969" s="1"/>
      <c r="AO969" s="1"/>
      <c r="AP969" s="1"/>
      <c r="AQ969" s="1"/>
      <c r="AR969" s="1"/>
      <c r="AS969" s="1">
        <v>1</v>
      </c>
      <c r="AT969" s="1">
        <v>1</v>
      </c>
      <c r="AU969" s="1">
        <v>0</v>
      </c>
      <c r="AV969" s="1">
        <v>1</v>
      </c>
      <c r="AW969" s="1">
        <v>0</v>
      </c>
      <c r="AX969" s="1">
        <v>0</v>
      </c>
      <c r="AY969" s="1"/>
      <c r="AZ969" s="1"/>
      <c r="BA969" s="1"/>
      <c r="BB969" s="1">
        <v>-1</v>
      </c>
      <c r="BC969" s="1">
        <v>0</v>
      </c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>
        <v>0</v>
      </c>
      <c r="CT969" s="1" t="s">
        <v>5135</v>
      </c>
      <c r="CU969" s="1"/>
      <c r="CV969" s="1" t="s">
        <v>5136</v>
      </c>
      <c r="CW969" s="1"/>
      <c r="CX969" s="1" t="s">
        <v>5131</v>
      </c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>
        <v>407699</v>
      </c>
      <c r="DU969" s="1"/>
      <c r="DV969" s="1" t="s">
        <v>253</v>
      </c>
      <c r="DW969" s="1" t="s">
        <v>5100</v>
      </c>
      <c r="DX969" s="1">
        <v>4</v>
      </c>
      <c r="DY969" s="1"/>
      <c r="DZ969" s="1">
        <v>1</v>
      </c>
      <c r="EA969" s="1">
        <v>1</v>
      </c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 t="s">
        <v>208</v>
      </c>
      <c r="EP969" s="1" t="s">
        <v>209</v>
      </c>
      <c r="EQ969" s="1" t="s">
        <v>209</v>
      </c>
      <c r="ER969" s="1" t="s">
        <v>209</v>
      </c>
      <c r="ES969" s="1" t="s">
        <v>209</v>
      </c>
      <c r="ET969" s="1">
        <v>2</v>
      </c>
      <c r="EU969" s="1"/>
      <c r="EV969" s="1"/>
      <c r="EW969" s="1"/>
      <c r="EX969" s="1">
        <v>0</v>
      </c>
      <c r="EY969" s="1">
        <v>0</v>
      </c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 t="s">
        <v>222</v>
      </c>
      <c r="GK969" s="1" t="s">
        <v>201</v>
      </c>
      <c r="GL969" s="1">
        <v>999999999</v>
      </c>
      <c r="GM969" s="1"/>
      <c r="GN969" s="1"/>
      <c r="GO969" s="1"/>
      <c r="GP969" s="1">
        <v>1</v>
      </c>
      <c r="GQ969" s="1"/>
    </row>
    <row r="970" spans="1:199" ht="28" customHeight="1">
      <c r="A970" s="1" t="s">
        <v>5137</v>
      </c>
      <c r="B970" s="1" t="s">
        <v>5138</v>
      </c>
      <c r="C970" s="1" t="s">
        <v>5137</v>
      </c>
      <c r="D970" s="1" t="s">
        <v>201</v>
      </c>
      <c r="E970" s="1" t="s">
        <v>5138</v>
      </c>
      <c r="F970" s="1"/>
      <c r="G970" s="1">
        <v>31500</v>
      </c>
      <c r="H970" s="1"/>
      <c r="I970" s="1">
        <v>0</v>
      </c>
      <c r="J970" s="1">
        <v>1</v>
      </c>
      <c r="K970" s="1"/>
      <c r="L970" s="1"/>
      <c r="M970" s="1"/>
      <c r="N970" s="1"/>
      <c r="O970" s="1"/>
      <c r="P970" s="1" t="s">
        <v>5139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 t="s">
        <v>5140</v>
      </c>
      <c r="AJ970" s="1"/>
      <c r="AK970" s="1"/>
      <c r="AL970" s="1"/>
      <c r="AM970" s="1"/>
      <c r="AN970" s="1"/>
      <c r="AO970" s="1"/>
      <c r="AP970" s="1"/>
      <c r="AQ970" s="1"/>
      <c r="AR970" s="1"/>
      <c r="AS970" s="1">
        <v>1</v>
      </c>
      <c r="AT970" s="1">
        <v>1</v>
      </c>
      <c r="AU970" s="1">
        <v>0</v>
      </c>
      <c r="AV970" s="1">
        <v>1</v>
      </c>
      <c r="AW970" s="1">
        <v>0</v>
      </c>
      <c r="AX970" s="1">
        <v>0</v>
      </c>
      <c r="AY970" s="1"/>
      <c r="AZ970" s="1"/>
      <c r="BA970" s="1"/>
      <c r="BB970" s="1">
        <v>-1</v>
      </c>
      <c r="BC970" s="1">
        <v>0</v>
      </c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>
        <v>0</v>
      </c>
      <c r="CT970" s="1" t="s">
        <v>5141</v>
      </c>
      <c r="CU970" s="1"/>
      <c r="CV970" s="1" t="s">
        <v>5142</v>
      </c>
      <c r="CW970" s="1"/>
      <c r="CX970" s="1" t="s">
        <v>5137</v>
      </c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>
        <v>407699</v>
      </c>
      <c r="DU970" s="1"/>
      <c r="DV970" s="1" t="s">
        <v>253</v>
      </c>
      <c r="DW970" s="1" t="s">
        <v>5100</v>
      </c>
      <c r="DX970" s="1">
        <v>4</v>
      </c>
      <c r="DY970" s="1"/>
      <c r="DZ970" s="1">
        <v>1</v>
      </c>
      <c r="EA970" s="1">
        <v>1</v>
      </c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 t="s">
        <v>208</v>
      </c>
      <c r="EP970" s="1" t="s">
        <v>209</v>
      </c>
      <c r="EQ970" s="1" t="s">
        <v>209</v>
      </c>
      <c r="ER970" s="1" t="s">
        <v>209</v>
      </c>
      <c r="ES970" s="1" t="s">
        <v>209</v>
      </c>
      <c r="ET970" s="1">
        <v>2</v>
      </c>
      <c r="EU970" s="1"/>
      <c r="EV970" s="1"/>
      <c r="EW970" s="1"/>
      <c r="EX970" s="1">
        <v>0</v>
      </c>
      <c r="EY970" s="1">
        <v>0</v>
      </c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 t="s">
        <v>222</v>
      </c>
      <c r="GK970" s="1" t="s">
        <v>201</v>
      </c>
      <c r="GL970" s="1">
        <v>999999999</v>
      </c>
      <c r="GM970" s="1"/>
      <c r="GN970" s="1"/>
      <c r="GO970" s="1"/>
      <c r="GP970" s="1">
        <v>1</v>
      </c>
      <c r="GQ970" s="1"/>
    </row>
    <row r="971" spans="1:199" ht="28" customHeight="1">
      <c r="A971" s="1" t="s">
        <v>5143</v>
      </c>
      <c r="B971" s="1" t="s">
        <v>5144</v>
      </c>
      <c r="C971" s="1" t="s">
        <v>5143</v>
      </c>
      <c r="D971" s="1" t="s">
        <v>201</v>
      </c>
      <c r="E971" s="1" t="s">
        <v>5144</v>
      </c>
      <c r="F971" s="1"/>
      <c r="G971" s="1">
        <v>29400</v>
      </c>
      <c r="H971" s="1"/>
      <c r="I971" s="1">
        <v>0</v>
      </c>
      <c r="J971" s="1">
        <v>1</v>
      </c>
      <c r="K971" s="1"/>
      <c r="L971" s="1"/>
      <c r="M971" s="1"/>
      <c r="N971" s="1"/>
      <c r="O971" s="1"/>
      <c r="P971" s="1" t="s">
        <v>5145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 t="s">
        <v>5146</v>
      </c>
      <c r="AJ971" s="1"/>
      <c r="AK971" s="1"/>
      <c r="AL971" s="1"/>
      <c r="AM971" s="1"/>
      <c r="AN971" s="1"/>
      <c r="AO971" s="1"/>
      <c r="AP971" s="1"/>
      <c r="AQ971" s="1"/>
      <c r="AR971" s="1"/>
      <c r="AS971" s="1">
        <v>1</v>
      </c>
      <c r="AT971" s="1">
        <v>1</v>
      </c>
      <c r="AU971" s="1">
        <v>0</v>
      </c>
      <c r="AV971" s="1">
        <v>1</v>
      </c>
      <c r="AW971" s="1">
        <v>0</v>
      </c>
      <c r="AX971" s="1">
        <v>0</v>
      </c>
      <c r="AY971" s="1"/>
      <c r="AZ971" s="1"/>
      <c r="BA971" s="1"/>
      <c r="BB971" s="1">
        <v>-1</v>
      </c>
      <c r="BC971" s="1">
        <v>0</v>
      </c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>
        <v>0</v>
      </c>
      <c r="CT971" s="1" t="s">
        <v>5147</v>
      </c>
      <c r="CU971" s="1"/>
      <c r="CV971" s="1" t="s">
        <v>5148</v>
      </c>
      <c r="CW971" s="1"/>
      <c r="CX971" s="1" t="s">
        <v>5143</v>
      </c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>
        <v>407699</v>
      </c>
      <c r="DU971" s="1"/>
      <c r="DV971" s="1" t="s">
        <v>253</v>
      </c>
      <c r="DW971" s="1" t="s">
        <v>5100</v>
      </c>
      <c r="DX971" s="1">
        <v>4</v>
      </c>
      <c r="DY971" s="1"/>
      <c r="DZ971" s="1">
        <v>1</v>
      </c>
      <c r="EA971" s="1">
        <v>1</v>
      </c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 t="s">
        <v>208</v>
      </c>
      <c r="EP971" s="1" t="s">
        <v>209</v>
      </c>
      <c r="EQ971" s="1" t="s">
        <v>209</v>
      </c>
      <c r="ER971" s="1" t="s">
        <v>209</v>
      </c>
      <c r="ES971" s="1" t="s">
        <v>209</v>
      </c>
      <c r="ET971" s="1">
        <v>2</v>
      </c>
      <c r="EU971" s="1"/>
      <c r="EV971" s="1"/>
      <c r="EW971" s="1"/>
      <c r="EX971" s="1">
        <v>0</v>
      </c>
      <c r="EY971" s="1">
        <v>0</v>
      </c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 t="s">
        <v>222</v>
      </c>
      <c r="GK971" s="1" t="s">
        <v>201</v>
      </c>
      <c r="GL971" s="1">
        <v>999999999</v>
      </c>
      <c r="GM971" s="1"/>
      <c r="GN971" s="1"/>
      <c r="GO971" s="1"/>
      <c r="GP971" s="1">
        <v>1</v>
      </c>
      <c r="GQ971" s="1"/>
    </row>
    <row r="972" spans="1:199" ht="28" customHeight="1">
      <c r="A972" s="1" t="s">
        <v>5149</v>
      </c>
      <c r="B972" s="1" t="s">
        <v>5150</v>
      </c>
      <c r="C972" s="1" t="s">
        <v>5149</v>
      </c>
      <c r="D972" s="1" t="s">
        <v>201</v>
      </c>
      <c r="E972" s="1" t="s">
        <v>5150</v>
      </c>
      <c r="F972" s="1"/>
      <c r="G972" s="1">
        <v>31500</v>
      </c>
      <c r="H972" s="1"/>
      <c r="I972" s="1">
        <v>0</v>
      </c>
      <c r="J972" s="1">
        <v>1</v>
      </c>
      <c r="K972" s="1"/>
      <c r="L972" s="1"/>
      <c r="M972" s="1"/>
      <c r="N972" s="1"/>
      <c r="O972" s="1"/>
      <c r="P972" s="1" t="s">
        <v>5151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 t="s">
        <v>5152</v>
      </c>
      <c r="AJ972" s="1"/>
      <c r="AK972" s="1"/>
      <c r="AL972" s="1"/>
      <c r="AM972" s="1"/>
      <c r="AN972" s="1"/>
      <c r="AO972" s="1"/>
      <c r="AP972" s="1"/>
      <c r="AQ972" s="1"/>
      <c r="AR972" s="1"/>
      <c r="AS972" s="1">
        <v>1</v>
      </c>
      <c r="AT972" s="1">
        <v>1</v>
      </c>
      <c r="AU972" s="1">
        <v>0</v>
      </c>
      <c r="AV972" s="1">
        <v>1</v>
      </c>
      <c r="AW972" s="1">
        <v>0</v>
      </c>
      <c r="AX972" s="1">
        <v>0</v>
      </c>
      <c r="AY972" s="1"/>
      <c r="AZ972" s="1"/>
      <c r="BA972" s="1"/>
      <c r="BB972" s="1">
        <v>-1</v>
      </c>
      <c r="BC972" s="1">
        <v>0</v>
      </c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>
        <v>0</v>
      </c>
      <c r="CT972" s="1" t="s">
        <v>5153</v>
      </c>
      <c r="CU972" s="1"/>
      <c r="CV972" s="1" t="s">
        <v>5154</v>
      </c>
      <c r="CW972" s="1"/>
      <c r="CX972" s="1" t="s">
        <v>5149</v>
      </c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>
        <v>407699</v>
      </c>
      <c r="DU972" s="1"/>
      <c r="DV972" s="1" t="s">
        <v>253</v>
      </c>
      <c r="DW972" s="1" t="s">
        <v>5100</v>
      </c>
      <c r="DX972" s="1">
        <v>4</v>
      </c>
      <c r="DY972" s="1"/>
      <c r="DZ972" s="1">
        <v>1</v>
      </c>
      <c r="EA972" s="1">
        <v>1</v>
      </c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 t="s">
        <v>208</v>
      </c>
      <c r="EP972" s="1" t="s">
        <v>209</v>
      </c>
      <c r="EQ972" s="1" t="s">
        <v>209</v>
      </c>
      <c r="ER972" s="1" t="s">
        <v>209</v>
      </c>
      <c r="ES972" s="1" t="s">
        <v>209</v>
      </c>
      <c r="ET972" s="1">
        <v>2</v>
      </c>
      <c r="EU972" s="1"/>
      <c r="EV972" s="1"/>
      <c r="EW972" s="1"/>
      <c r="EX972" s="1">
        <v>0</v>
      </c>
      <c r="EY972" s="1">
        <v>0</v>
      </c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 t="s">
        <v>222</v>
      </c>
      <c r="GK972" s="1" t="s">
        <v>201</v>
      </c>
      <c r="GL972" s="1">
        <v>999999999</v>
      </c>
      <c r="GM972" s="1"/>
      <c r="GN972" s="1"/>
      <c r="GO972" s="1"/>
      <c r="GP972" s="1">
        <v>1</v>
      </c>
      <c r="GQ972" s="1"/>
    </row>
    <row r="973" spans="1:199" ht="28" customHeight="1">
      <c r="A973" s="1" t="s">
        <v>5155</v>
      </c>
      <c r="B973" s="1" t="s">
        <v>5156</v>
      </c>
      <c r="C973" s="1" t="s">
        <v>5155</v>
      </c>
      <c r="D973" s="1" t="s">
        <v>201</v>
      </c>
      <c r="E973" s="1" t="s">
        <v>5156</v>
      </c>
      <c r="F973" s="1"/>
      <c r="G973" s="1">
        <v>3675</v>
      </c>
      <c r="H973" s="1"/>
      <c r="I973" s="1">
        <v>0</v>
      </c>
      <c r="J973" s="1">
        <v>1</v>
      </c>
      <c r="K973" s="1"/>
      <c r="L973" s="1"/>
      <c r="M973" s="1"/>
      <c r="N973" s="1"/>
      <c r="O973" s="1"/>
      <c r="P973" s="1" t="s">
        <v>5157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 t="s">
        <v>5158</v>
      </c>
      <c r="AJ973" s="1"/>
      <c r="AK973" s="1"/>
      <c r="AL973" s="1"/>
      <c r="AM973" s="1"/>
      <c r="AN973" s="1"/>
      <c r="AO973" s="1"/>
      <c r="AP973" s="1"/>
      <c r="AQ973" s="1"/>
      <c r="AR973" s="1"/>
      <c r="AS973" s="1">
        <v>1</v>
      </c>
      <c r="AT973" s="1">
        <v>1</v>
      </c>
      <c r="AU973" s="1">
        <v>0</v>
      </c>
      <c r="AV973" s="1">
        <v>1</v>
      </c>
      <c r="AW973" s="1">
        <v>0</v>
      </c>
      <c r="AX973" s="1">
        <v>0</v>
      </c>
      <c r="AY973" s="1"/>
      <c r="AZ973" s="1"/>
      <c r="BA973" s="1"/>
      <c r="BB973" s="1">
        <v>-1</v>
      </c>
      <c r="BC973" s="1">
        <v>0</v>
      </c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>
        <v>0</v>
      </c>
      <c r="CT973" s="1" t="s">
        <v>5159</v>
      </c>
      <c r="CU973" s="1"/>
      <c r="CV973" s="1" t="s">
        <v>5160</v>
      </c>
      <c r="CW973" s="1"/>
      <c r="CX973" s="1" t="s">
        <v>5155</v>
      </c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>
        <v>407712</v>
      </c>
      <c r="DU973" s="1"/>
      <c r="DV973" s="1" t="s">
        <v>1104</v>
      </c>
      <c r="DW973" s="1" t="s">
        <v>5100</v>
      </c>
      <c r="DX973" s="1">
        <v>4</v>
      </c>
      <c r="DY973" s="1"/>
      <c r="DZ973" s="1">
        <v>1</v>
      </c>
      <c r="EA973" s="1">
        <v>1</v>
      </c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 t="s">
        <v>208</v>
      </c>
      <c r="EP973" s="1" t="s">
        <v>209</v>
      </c>
      <c r="EQ973" s="1" t="s">
        <v>209</v>
      </c>
      <c r="ER973" s="1" t="s">
        <v>209</v>
      </c>
      <c r="ES973" s="1" t="s">
        <v>209</v>
      </c>
      <c r="ET973" s="1">
        <v>2</v>
      </c>
      <c r="EU973" s="1"/>
      <c r="EV973" s="1"/>
      <c r="EW973" s="1"/>
      <c r="EX973" s="1">
        <v>0</v>
      </c>
      <c r="EY973" s="1">
        <v>0</v>
      </c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 t="s">
        <v>222</v>
      </c>
      <c r="GK973" s="1" t="s">
        <v>201</v>
      </c>
      <c r="GL973" s="1">
        <v>999999999</v>
      </c>
      <c r="GM973" s="1"/>
      <c r="GN973" s="1"/>
      <c r="GO973" s="1"/>
      <c r="GP973" s="1">
        <v>1</v>
      </c>
      <c r="GQ973" s="1"/>
    </row>
    <row r="974" spans="1:199" ht="28" customHeight="1">
      <c r="A974" s="1" t="s">
        <v>5161</v>
      </c>
      <c r="B974" s="1" t="s">
        <v>5162</v>
      </c>
      <c r="C974" s="1" t="s">
        <v>5161</v>
      </c>
      <c r="D974" s="1" t="s">
        <v>201</v>
      </c>
      <c r="E974" s="1" t="s">
        <v>5162</v>
      </c>
      <c r="F974" s="1"/>
      <c r="G974" s="1">
        <v>19950</v>
      </c>
      <c r="H974" s="1"/>
      <c r="I974" s="1">
        <v>0</v>
      </c>
      <c r="J974" s="1">
        <v>1</v>
      </c>
      <c r="K974" s="1"/>
      <c r="L974" s="1"/>
      <c r="M974" s="1"/>
      <c r="N974" s="1"/>
      <c r="O974" s="1"/>
      <c r="P974" s="1" t="s">
        <v>5163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 t="s">
        <v>5164</v>
      </c>
      <c r="AJ974" s="1"/>
      <c r="AK974" s="1"/>
      <c r="AL974" s="1"/>
      <c r="AM974" s="1"/>
      <c r="AN974" s="1"/>
      <c r="AO974" s="1"/>
      <c r="AP974" s="1"/>
      <c r="AQ974" s="1"/>
      <c r="AR974" s="1"/>
      <c r="AS974" s="1">
        <v>1</v>
      </c>
      <c r="AT974" s="1">
        <v>1</v>
      </c>
      <c r="AU974" s="1">
        <v>0</v>
      </c>
      <c r="AV974" s="1">
        <v>1</v>
      </c>
      <c r="AW974" s="1">
        <v>0</v>
      </c>
      <c r="AX974" s="1">
        <v>0</v>
      </c>
      <c r="AY974" s="1"/>
      <c r="AZ974" s="1"/>
      <c r="BA974" s="1"/>
      <c r="BB974" s="1">
        <v>-1</v>
      </c>
      <c r="BC974" s="1">
        <v>0</v>
      </c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>
        <v>0</v>
      </c>
      <c r="CT974" s="1" t="s">
        <v>5165</v>
      </c>
      <c r="CU974" s="1"/>
      <c r="CV974" s="1" t="s">
        <v>5166</v>
      </c>
      <c r="CW974" s="1"/>
      <c r="CX974" s="1" t="s">
        <v>5161</v>
      </c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>
        <v>407712</v>
      </c>
      <c r="DU974" s="1"/>
      <c r="DV974" s="1" t="s">
        <v>1104</v>
      </c>
      <c r="DW974" s="1" t="s">
        <v>5100</v>
      </c>
      <c r="DX974" s="1">
        <v>4</v>
      </c>
      <c r="DY974" s="1"/>
      <c r="DZ974" s="1">
        <v>1</v>
      </c>
      <c r="EA974" s="1">
        <v>1</v>
      </c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 t="s">
        <v>208</v>
      </c>
      <c r="EP974" s="1" t="s">
        <v>209</v>
      </c>
      <c r="EQ974" s="1" t="s">
        <v>209</v>
      </c>
      <c r="ER974" s="1" t="s">
        <v>209</v>
      </c>
      <c r="ES974" s="1" t="s">
        <v>209</v>
      </c>
      <c r="ET974" s="1">
        <v>2</v>
      </c>
      <c r="EU974" s="1"/>
      <c r="EV974" s="1"/>
      <c r="EW974" s="1"/>
      <c r="EX974" s="1">
        <v>0</v>
      </c>
      <c r="EY974" s="1">
        <v>0</v>
      </c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 t="s">
        <v>222</v>
      </c>
      <c r="GK974" s="1" t="s">
        <v>201</v>
      </c>
      <c r="GL974" s="1">
        <v>999999999</v>
      </c>
      <c r="GM974" s="1"/>
      <c r="GN974" s="1"/>
      <c r="GO974" s="1"/>
      <c r="GP974" s="1">
        <v>1</v>
      </c>
      <c r="GQ974" s="1"/>
    </row>
    <row r="975" spans="1:199" ht="28" customHeight="1">
      <c r="A975" s="1" t="s">
        <v>5167</v>
      </c>
      <c r="B975" s="1" t="s">
        <v>5168</v>
      </c>
      <c r="C975" s="1" t="s">
        <v>5167</v>
      </c>
      <c r="D975" s="1" t="s">
        <v>201</v>
      </c>
      <c r="E975" s="1" t="s">
        <v>5168</v>
      </c>
      <c r="F975" s="1"/>
      <c r="G975" s="1">
        <v>3675</v>
      </c>
      <c r="H975" s="1"/>
      <c r="I975" s="1">
        <v>0</v>
      </c>
      <c r="J975" s="1">
        <v>1</v>
      </c>
      <c r="K975" s="1"/>
      <c r="L975" s="1"/>
      <c r="M975" s="1"/>
      <c r="N975" s="1"/>
      <c r="O975" s="1"/>
      <c r="P975" s="1" t="s">
        <v>5169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 t="s">
        <v>5170</v>
      </c>
      <c r="AJ975" s="1"/>
      <c r="AK975" s="1"/>
      <c r="AL975" s="1"/>
      <c r="AM975" s="1"/>
      <c r="AN975" s="1"/>
      <c r="AO975" s="1"/>
      <c r="AP975" s="1"/>
      <c r="AQ975" s="1"/>
      <c r="AR975" s="1"/>
      <c r="AS975" s="1">
        <v>1</v>
      </c>
      <c r="AT975" s="1">
        <v>1</v>
      </c>
      <c r="AU975" s="1">
        <v>0</v>
      </c>
      <c r="AV975" s="1">
        <v>1</v>
      </c>
      <c r="AW975" s="1">
        <v>0</v>
      </c>
      <c r="AX975" s="1">
        <v>0</v>
      </c>
      <c r="AY975" s="1"/>
      <c r="AZ975" s="1"/>
      <c r="BA975" s="1"/>
      <c r="BB975" s="1">
        <v>-1</v>
      </c>
      <c r="BC975" s="1">
        <v>0</v>
      </c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>
        <v>0</v>
      </c>
      <c r="CT975" s="1" t="s">
        <v>5171</v>
      </c>
      <c r="CU975" s="1"/>
      <c r="CV975" s="1" t="s">
        <v>5172</v>
      </c>
      <c r="CW975" s="1"/>
      <c r="CX975" s="1" t="s">
        <v>5167</v>
      </c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>
        <v>407712</v>
      </c>
      <c r="DU975" s="1"/>
      <c r="DV975" s="1" t="s">
        <v>1104</v>
      </c>
      <c r="DW975" s="1" t="s">
        <v>5100</v>
      </c>
      <c r="DX975" s="1">
        <v>4</v>
      </c>
      <c r="DY975" s="1"/>
      <c r="DZ975" s="1">
        <v>1</v>
      </c>
      <c r="EA975" s="1">
        <v>1</v>
      </c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 t="s">
        <v>208</v>
      </c>
      <c r="EP975" s="1" t="s">
        <v>209</v>
      </c>
      <c r="EQ975" s="1" t="s">
        <v>209</v>
      </c>
      <c r="ER975" s="1" t="s">
        <v>209</v>
      </c>
      <c r="ES975" s="1" t="s">
        <v>209</v>
      </c>
      <c r="ET975" s="1">
        <v>2</v>
      </c>
      <c r="EU975" s="1"/>
      <c r="EV975" s="1"/>
      <c r="EW975" s="1"/>
      <c r="EX975" s="1">
        <v>0</v>
      </c>
      <c r="EY975" s="1">
        <v>0</v>
      </c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 t="s">
        <v>222</v>
      </c>
      <c r="GK975" s="1" t="s">
        <v>201</v>
      </c>
      <c r="GL975" s="1">
        <v>999999999</v>
      </c>
      <c r="GM975" s="1"/>
      <c r="GN975" s="1"/>
      <c r="GO975" s="1"/>
      <c r="GP975" s="1">
        <v>1</v>
      </c>
      <c r="GQ975" s="1"/>
    </row>
    <row r="976" spans="1:199" ht="28" customHeight="1">
      <c r="A976" s="1" t="s">
        <v>5173</v>
      </c>
      <c r="B976" s="1" t="s">
        <v>5174</v>
      </c>
      <c r="C976" s="1" t="s">
        <v>5173</v>
      </c>
      <c r="D976" s="1" t="s">
        <v>201</v>
      </c>
      <c r="E976" s="1" t="s">
        <v>5174</v>
      </c>
      <c r="F976" s="1"/>
      <c r="G976" s="1">
        <v>36750</v>
      </c>
      <c r="H976" s="1"/>
      <c r="I976" s="1">
        <v>0</v>
      </c>
      <c r="J976" s="1">
        <v>1</v>
      </c>
      <c r="K976" s="1"/>
      <c r="L976" s="1"/>
      <c r="M976" s="1"/>
      <c r="N976" s="1"/>
      <c r="O976" s="1"/>
      <c r="P976" s="1" t="s">
        <v>5175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 t="s">
        <v>5176</v>
      </c>
      <c r="AJ976" s="1"/>
      <c r="AK976" s="1"/>
      <c r="AL976" s="1"/>
      <c r="AM976" s="1"/>
      <c r="AN976" s="1"/>
      <c r="AO976" s="1"/>
      <c r="AP976" s="1"/>
      <c r="AQ976" s="1"/>
      <c r="AR976" s="1"/>
      <c r="AS976" s="1">
        <v>1</v>
      </c>
      <c r="AT976" s="1">
        <v>1</v>
      </c>
      <c r="AU976" s="1">
        <v>0</v>
      </c>
      <c r="AV976" s="1">
        <v>1</v>
      </c>
      <c r="AW976" s="1">
        <v>0</v>
      </c>
      <c r="AX976" s="1">
        <v>0</v>
      </c>
      <c r="AY976" s="1"/>
      <c r="AZ976" s="1"/>
      <c r="BA976" s="1"/>
      <c r="BB976" s="1">
        <v>-1</v>
      </c>
      <c r="BC976" s="1">
        <v>0</v>
      </c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>
        <v>0</v>
      </c>
      <c r="CT976" s="1" t="s">
        <v>5177</v>
      </c>
      <c r="CU976" s="1"/>
      <c r="CV976" s="1" t="s">
        <v>5178</v>
      </c>
      <c r="CW976" s="1"/>
      <c r="CX976" s="1" t="s">
        <v>5173</v>
      </c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>
        <v>563158</v>
      </c>
      <c r="DU976" s="1"/>
      <c r="DV976" s="1" t="s">
        <v>234</v>
      </c>
      <c r="DW976" s="1" t="s">
        <v>5100</v>
      </c>
      <c r="DX976" s="1">
        <v>4</v>
      </c>
      <c r="DY976" s="1"/>
      <c r="DZ976" s="1">
        <v>1</v>
      </c>
      <c r="EA976" s="1">
        <v>1</v>
      </c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 t="s">
        <v>208</v>
      </c>
      <c r="EP976" s="1" t="s">
        <v>209</v>
      </c>
      <c r="EQ976" s="1" t="s">
        <v>209</v>
      </c>
      <c r="ER976" s="1" t="s">
        <v>209</v>
      </c>
      <c r="ES976" s="1" t="s">
        <v>209</v>
      </c>
      <c r="ET976" s="1">
        <v>2</v>
      </c>
      <c r="EU976" s="1"/>
      <c r="EV976" s="1"/>
      <c r="EW976" s="1"/>
      <c r="EX976" s="1">
        <v>0</v>
      </c>
      <c r="EY976" s="1">
        <v>0</v>
      </c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 t="s">
        <v>222</v>
      </c>
      <c r="GK976" s="1" t="s">
        <v>201</v>
      </c>
      <c r="GL976" s="1">
        <v>999999999</v>
      </c>
      <c r="GM976" s="1"/>
      <c r="GN976" s="1"/>
      <c r="GO976" s="1"/>
      <c r="GP976" s="1">
        <v>1</v>
      </c>
      <c r="GQ976" s="1"/>
    </row>
    <row r="977" spans="1:199" ht="28" customHeight="1">
      <c r="A977" s="1" t="s">
        <v>5179</v>
      </c>
      <c r="B977" s="1" t="s">
        <v>5180</v>
      </c>
      <c r="C977" s="1" t="s">
        <v>5179</v>
      </c>
      <c r="D977" s="1" t="s">
        <v>201</v>
      </c>
      <c r="E977" s="1" t="s">
        <v>5180</v>
      </c>
      <c r="F977" s="1"/>
      <c r="G977" s="1">
        <v>34650</v>
      </c>
      <c r="H977" s="1"/>
      <c r="I977" s="1">
        <v>0</v>
      </c>
      <c r="J977" s="1">
        <v>1</v>
      </c>
      <c r="K977" s="1"/>
      <c r="L977" s="1"/>
      <c r="M977" s="1"/>
      <c r="N977" s="1"/>
      <c r="O977" s="1"/>
      <c r="P977" s="1" t="s">
        <v>5181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 t="s">
        <v>5182</v>
      </c>
      <c r="AJ977" s="1"/>
      <c r="AK977" s="1"/>
      <c r="AL977" s="1"/>
      <c r="AM977" s="1"/>
      <c r="AN977" s="1"/>
      <c r="AO977" s="1"/>
      <c r="AP977" s="1"/>
      <c r="AQ977" s="1"/>
      <c r="AR977" s="1"/>
      <c r="AS977" s="1">
        <v>1</v>
      </c>
      <c r="AT977" s="1">
        <v>1</v>
      </c>
      <c r="AU977" s="1">
        <v>0</v>
      </c>
      <c r="AV977" s="1">
        <v>1</v>
      </c>
      <c r="AW977" s="1">
        <v>0</v>
      </c>
      <c r="AX977" s="1">
        <v>0</v>
      </c>
      <c r="AY977" s="1"/>
      <c r="AZ977" s="1"/>
      <c r="BA977" s="1"/>
      <c r="BB977" s="1">
        <v>-1</v>
      </c>
      <c r="BC977" s="1">
        <v>0</v>
      </c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>
        <v>0</v>
      </c>
      <c r="CT977" s="1" t="s">
        <v>5183</v>
      </c>
      <c r="CU977" s="1"/>
      <c r="CV977" s="1" t="s">
        <v>5184</v>
      </c>
      <c r="CW977" s="1"/>
      <c r="CX977" s="1" t="s">
        <v>5179</v>
      </c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>
        <v>563158</v>
      </c>
      <c r="DU977" s="1"/>
      <c r="DV977" s="1" t="s">
        <v>234</v>
      </c>
      <c r="DW977" s="1" t="s">
        <v>5100</v>
      </c>
      <c r="DX977" s="1">
        <v>4</v>
      </c>
      <c r="DY977" s="1"/>
      <c r="DZ977" s="1">
        <v>1</v>
      </c>
      <c r="EA977" s="1">
        <v>1</v>
      </c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 t="s">
        <v>208</v>
      </c>
      <c r="EP977" s="1" t="s">
        <v>209</v>
      </c>
      <c r="EQ977" s="1" t="s">
        <v>209</v>
      </c>
      <c r="ER977" s="1" t="s">
        <v>209</v>
      </c>
      <c r="ES977" s="1" t="s">
        <v>209</v>
      </c>
      <c r="ET977" s="1">
        <v>2</v>
      </c>
      <c r="EU977" s="1"/>
      <c r="EV977" s="1"/>
      <c r="EW977" s="1"/>
      <c r="EX977" s="1">
        <v>0</v>
      </c>
      <c r="EY977" s="1">
        <v>0</v>
      </c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 t="s">
        <v>222</v>
      </c>
      <c r="GK977" s="1" t="s">
        <v>201</v>
      </c>
      <c r="GL977" s="1">
        <v>999999999</v>
      </c>
      <c r="GM977" s="1"/>
      <c r="GN977" s="1"/>
      <c r="GO977" s="1"/>
      <c r="GP977" s="1">
        <v>1</v>
      </c>
      <c r="GQ977" s="1"/>
    </row>
    <row r="978" spans="1:199" ht="28" customHeight="1">
      <c r="A978" s="1" t="s">
        <v>5185</v>
      </c>
      <c r="B978" s="1" t="s">
        <v>5186</v>
      </c>
      <c r="C978" s="1" t="s">
        <v>5185</v>
      </c>
      <c r="D978" s="1" t="s">
        <v>201</v>
      </c>
      <c r="E978" s="1" t="s">
        <v>5186</v>
      </c>
      <c r="F978" s="1"/>
      <c r="G978" s="1">
        <v>21000</v>
      </c>
      <c r="H978" s="1"/>
      <c r="I978" s="1">
        <v>0</v>
      </c>
      <c r="J978" s="1">
        <v>1</v>
      </c>
      <c r="K978" s="1"/>
      <c r="L978" s="1"/>
      <c r="M978" s="1"/>
      <c r="N978" s="1"/>
      <c r="O978" s="1"/>
      <c r="P978" s="1" t="s">
        <v>5187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 t="s">
        <v>5188</v>
      </c>
      <c r="AJ978" s="1"/>
      <c r="AK978" s="1"/>
      <c r="AL978" s="1"/>
      <c r="AM978" s="1"/>
      <c r="AN978" s="1"/>
      <c r="AO978" s="1"/>
      <c r="AP978" s="1"/>
      <c r="AQ978" s="1"/>
      <c r="AR978" s="1"/>
      <c r="AS978" s="1">
        <v>1</v>
      </c>
      <c r="AT978" s="1">
        <v>1</v>
      </c>
      <c r="AU978" s="1">
        <v>0</v>
      </c>
      <c r="AV978" s="1">
        <v>1</v>
      </c>
      <c r="AW978" s="1">
        <v>0</v>
      </c>
      <c r="AX978" s="1">
        <v>0</v>
      </c>
      <c r="AY978" s="1"/>
      <c r="AZ978" s="1"/>
      <c r="BA978" s="1"/>
      <c r="BB978" s="1">
        <v>-1</v>
      </c>
      <c r="BC978" s="1">
        <v>0</v>
      </c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>
        <v>0</v>
      </c>
      <c r="CT978" s="1" t="s">
        <v>5189</v>
      </c>
      <c r="CU978" s="1"/>
      <c r="CV978" s="1" t="s">
        <v>5190</v>
      </c>
      <c r="CW978" s="1"/>
      <c r="CX978" s="1" t="s">
        <v>5185</v>
      </c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>
        <v>563158</v>
      </c>
      <c r="DU978" s="1"/>
      <c r="DV978" s="1" t="s">
        <v>234</v>
      </c>
      <c r="DW978" s="1" t="s">
        <v>5100</v>
      </c>
      <c r="DX978" s="1">
        <v>4</v>
      </c>
      <c r="DY978" s="1"/>
      <c r="DZ978" s="1">
        <v>1</v>
      </c>
      <c r="EA978" s="1">
        <v>1</v>
      </c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 t="s">
        <v>208</v>
      </c>
      <c r="EP978" s="1" t="s">
        <v>209</v>
      </c>
      <c r="EQ978" s="1" t="s">
        <v>209</v>
      </c>
      <c r="ER978" s="1" t="s">
        <v>209</v>
      </c>
      <c r="ES978" s="1" t="s">
        <v>209</v>
      </c>
      <c r="ET978" s="1">
        <v>2</v>
      </c>
      <c r="EU978" s="1"/>
      <c r="EV978" s="1"/>
      <c r="EW978" s="1"/>
      <c r="EX978" s="1">
        <v>0</v>
      </c>
      <c r="EY978" s="1">
        <v>0</v>
      </c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 t="s">
        <v>222</v>
      </c>
      <c r="GK978" s="1" t="s">
        <v>201</v>
      </c>
      <c r="GL978" s="1">
        <v>999999999</v>
      </c>
      <c r="GM978" s="1"/>
      <c r="GN978" s="1"/>
      <c r="GO978" s="1"/>
      <c r="GP978" s="1">
        <v>1</v>
      </c>
      <c r="GQ978" s="1"/>
    </row>
    <row r="979" spans="1:199" ht="28" customHeight="1">
      <c r="A979" s="1" t="s">
        <v>5191</v>
      </c>
      <c r="B979" s="1" t="s">
        <v>5192</v>
      </c>
      <c r="C979" s="1" t="s">
        <v>5191</v>
      </c>
      <c r="D979" s="1" t="s">
        <v>201</v>
      </c>
      <c r="E979" s="1" t="s">
        <v>5192</v>
      </c>
      <c r="F979" s="1"/>
      <c r="G979" s="1">
        <v>15540</v>
      </c>
      <c r="H979" s="1"/>
      <c r="I979" s="1">
        <v>0</v>
      </c>
      <c r="J979" s="1">
        <v>1</v>
      </c>
      <c r="K979" s="1"/>
      <c r="L979" s="1"/>
      <c r="M979" s="1"/>
      <c r="N979" s="1"/>
      <c r="O979" s="1"/>
      <c r="P979" s="1" t="s">
        <v>5193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 t="s">
        <v>5194</v>
      </c>
      <c r="AJ979" s="1"/>
      <c r="AK979" s="1"/>
      <c r="AL979" s="1"/>
      <c r="AM979" s="1"/>
      <c r="AN979" s="1"/>
      <c r="AO979" s="1"/>
      <c r="AP979" s="1"/>
      <c r="AQ979" s="1"/>
      <c r="AR979" s="1"/>
      <c r="AS979" s="1">
        <v>1</v>
      </c>
      <c r="AT979" s="1">
        <v>1</v>
      </c>
      <c r="AU979" s="1">
        <v>0</v>
      </c>
      <c r="AV979" s="1">
        <v>1</v>
      </c>
      <c r="AW979" s="1">
        <v>0</v>
      </c>
      <c r="AX979" s="1">
        <v>0</v>
      </c>
      <c r="AY979" s="1"/>
      <c r="AZ979" s="1"/>
      <c r="BA979" s="1"/>
      <c r="BB979" s="1">
        <v>-1</v>
      </c>
      <c r="BC979" s="1">
        <v>0</v>
      </c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>
        <v>0</v>
      </c>
      <c r="CT979" s="1" t="s">
        <v>5195</v>
      </c>
      <c r="CU979" s="1"/>
      <c r="CV979" s="1" t="s">
        <v>5196</v>
      </c>
      <c r="CW979" s="1"/>
      <c r="CX979" s="1" t="s">
        <v>5191</v>
      </c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>
        <v>563161</v>
      </c>
      <c r="DU979" s="1"/>
      <c r="DV979" s="1" t="s">
        <v>547</v>
      </c>
      <c r="DW979" s="1" t="s">
        <v>5100</v>
      </c>
      <c r="DX979" s="1">
        <v>4</v>
      </c>
      <c r="DY979" s="1"/>
      <c r="DZ979" s="1">
        <v>1</v>
      </c>
      <c r="EA979" s="1">
        <v>1</v>
      </c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 t="s">
        <v>208</v>
      </c>
      <c r="EP979" s="1" t="s">
        <v>209</v>
      </c>
      <c r="EQ979" s="1" t="s">
        <v>209</v>
      </c>
      <c r="ER979" s="1" t="s">
        <v>209</v>
      </c>
      <c r="ES979" s="1" t="s">
        <v>209</v>
      </c>
      <c r="ET979" s="1">
        <v>2</v>
      </c>
      <c r="EU979" s="1"/>
      <c r="EV979" s="1"/>
      <c r="EW979" s="1"/>
      <c r="EX979" s="1">
        <v>0</v>
      </c>
      <c r="EY979" s="1">
        <v>0</v>
      </c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 t="s">
        <v>222</v>
      </c>
      <c r="GK979" s="1" t="s">
        <v>201</v>
      </c>
      <c r="GL979" s="1">
        <v>999999999</v>
      </c>
      <c r="GM979" s="1"/>
      <c r="GN979" s="1"/>
      <c r="GO979" s="1"/>
      <c r="GP979" s="1">
        <v>1</v>
      </c>
      <c r="GQ979" s="1"/>
    </row>
    <row r="980" spans="1:199" ht="28" customHeight="1">
      <c r="A980" s="1" t="s">
        <v>5197</v>
      </c>
      <c r="B980" s="1" t="s">
        <v>5198</v>
      </c>
      <c r="C980" s="1" t="s">
        <v>5197</v>
      </c>
      <c r="D980" s="1" t="s">
        <v>201</v>
      </c>
      <c r="E980" s="1" t="s">
        <v>5198</v>
      </c>
      <c r="F980" s="1"/>
      <c r="G980" s="1">
        <v>16590</v>
      </c>
      <c r="H980" s="1"/>
      <c r="I980" s="1">
        <v>0</v>
      </c>
      <c r="J980" s="1">
        <v>1</v>
      </c>
      <c r="K980" s="1"/>
      <c r="L980" s="1"/>
      <c r="M980" s="1"/>
      <c r="N980" s="1"/>
      <c r="O980" s="1"/>
      <c r="P980" s="1" t="s">
        <v>5199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 t="s">
        <v>5200</v>
      </c>
      <c r="AJ980" s="1"/>
      <c r="AK980" s="1"/>
      <c r="AL980" s="1"/>
      <c r="AM980" s="1"/>
      <c r="AN980" s="1"/>
      <c r="AO980" s="1"/>
      <c r="AP980" s="1"/>
      <c r="AQ980" s="1"/>
      <c r="AR980" s="1"/>
      <c r="AS980" s="1">
        <v>1</v>
      </c>
      <c r="AT980" s="1">
        <v>1</v>
      </c>
      <c r="AU980" s="1">
        <v>0</v>
      </c>
      <c r="AV980" s="1">
        <v>1</v>
      </c>
      <c r="AW980" s="1">
        <v>0</v>
      </c>
      <c r="AX980" s="1">
        <v>0</v>
      </c>
      <c r="AY980" s="1"/>
      <c r="AZ980" s="1"/>
      <c r="BA980" s="1"/>
      <c r="BB980" s="1">
        <v>-1</v>
      </c>
      <c r="BC980" s="1">
        <v>0</v>
      </c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>
        <v>0</v>
      </c>
      <c r="CT980" s="1" t="s">
        <v>5201</v>
      </c>
      <c r="CU980" s="1"/>
      <c r="CV980" s="1" t="s">
        <v>5202</v>
      </c>
      <c r="CW980" s="1"/>
      <c r="CX980" s="1" t="s">
        <v>5197</v>
      </c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>
        <v>563161</v>
      </c>
      <c r="DU980" s="1"/>
      <c r="DV980" s="1" t="s">
        <v>547</v>
      </c>
      <c r="DW980" s="1" t="s">
        <v>5100</v>
      </c>
      <c r="DX980" s="1">
        <v>4</v>
      </c>
      <c r="DY980" s="1"/>
      <c r="DZ980" s="1">
        <v>1</v>
      </c>
      <c r="EA980" s="1">
        <v>1</v>
      </c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 t="s">
        <v>208</v>
      </c>
      <c r="EP980" s="1" t="s">
        <v>209</v>
      </c>
      <c r="EQ980" s="1" t="s">
        <v>209</v>
      </c>
      <c r="ER980" s="1" t="s">
        <v>209</v>
      </c>
      <c r="ES980" s="1" t="s">
        <v>209</v>
      </c>
      <c r="ET980" s="1">
        <v>2</v>
      </c>
      <c r="EU980" s="1"/>
      <c r="EV980" s="1"/>
      <c r="EW980" s="1"/>
      <c r="EX980" s="1">
        <v>0</v>
      </c>
      <c r="EY980" s="1">
        <v>0</v>
      </c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 t="s">
        <v>222</v>
      </c>
      <c r="GK980" s="1" t="s">
        <v>201</v>
      </c>
      <c r="GL980" s="1">
        <v>999999999</v>
      </c>
      <c r="GM980" s="1"/>
      <c r="GN980" s="1"/>
      <c r="GO980" s="1"/>
      <c r="GP980" s="1">
        <v>1</v>
      </c>
      <c r="GQ980" s="1"/>
    </row>
    <row r="981" spans="1:199" ht="28" customHeight="1">
      <c r="A981" s="1" t="s">
        <v>5203</v>
      </c>
      <c r="B981" s="1" t="s">
        <v>5204</v>
      </c>
      <c r="C981" s="1" t="s">
        <v>5203</v>
      </c>
      <c r="D981" s="1" t="s">
        <v>201</v>
      </c>
      <c r="E981" s="1" t="s">
        <v>5204</v>
      </c>
      <c r="F981" s="1"/>
      <c r="G981" s="1">
        <v>13860</v>
      </c>
      <c r="H981" s="1"/>
      <c r="I981" s="1">
        <v>0</v>
      </c>
      <c r="J981" s="1">
        <v>1</v>
      </c>
      <c r="K981" s="1"/>
      <c r="L981" s="1"/>
      <c r="M981" s="1"/>
      <c r="N981" s="1"/>
      <c r="O981" s="1"/>
      <c r="P981" s="1" t="s">
        <v>5205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 t="s">
        <v>5206</v>
      </c>
      <c r="AJ981" s="1"/>
      <c r="AK981" s="1"/>
      <c r="AL981" s="1"/>
      <c r="AM981" s="1"/>
      <c r="AN981" s="1"/>
      <c r="AO981" s="1"/>
      <c r="AP981" s="1"/>
      <c r="AQ981" s="1"/>
      <c r="AR981" s="1"/>
      <c r="AS981" s="1">
        <v>1</v>
      </c>
      <c r="AT981" s="1">
        <v>1</v>
      </c>
      <c r="AU981" s="1">
        <v>0</v>
      </c>
      <c r="AV981" s="1">
        <v>1</v>
      </c>
      <c r="AW981" s="1">
        <v>0</v>
      </c>
      <c r="AX981" s="1">
        <v>0</v>
      </c>
      <c r="AY981" s="1"/>
      <c r="AZ981" s="1"/>
      <c r="BA981" s="1"/>
      <c r="BB981" s="1">
        <v>-1</v>
      </c>
      <c r="BC981" s="1">
        <v>0</v>
      </c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>
        <v>0</v>
      </c>
      <c r="CT981" s="1" t="s">
        <v>5207</v>
      </c>
      <c r="CU981" s="1"/>
      <c r="CV981" s="1" t="s">
        <v>5208</v>
      </c>
      <c r="CW981" s="1"/>
      <c r="CX981" s="1" t="s">
        <v>5203</v>
      </c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>
        <v>563161</v>
      </c>
      <c r="DU981" s="1"/>
      <c r="DV981" s="1" t="s">
        <v>547</v>
      </c>
      <c r="DW981" s="1" t="s">
        <v>5100</v>
      </c>
      <c r="DX981" s="1">
        <v>4</v>
      </c>
      <c r="DY981" s="1"/>
      <c r="DZ981" s="1">
        <v>1</v>
      </c>
      <c r="EA981" s="1">
        <v>1</v>
      </c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 t="s">
        <v>208</v>
      </c>
      <c r="EP981" s="1" t="s">
        <v>209</v>
      </c>
      <c r="EQ981" s="1" t="s">
        <v>209</v>
      </c>
      <c r="ER981" s="1" t="s">
        <v>209</v>
      </c>
      <c r="ES981" s="1" t="s">
        <v>209</v>
      </c>
      <c r="ET981" s="1">
        <v>2</v>
      </c>
      <c r="EU981" s="1"/>
      <c r="EV981" s="1"/>
      <c r="EW981" s="1"/>
      <c r="EX981" s="1">
        <v>0</v>
      </c>
      <c r="EY981" s="1">
        <v>0</v>
      </c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 t="s">
        <v>222</v>
      </c>
      <c r="GK981" s="1" t="s">
        <v>201</v>
      </c>
      <c r="GL981" s="1">
        <v>999999999</v>
      </c>
      <c r="GM981" s="1"/>
      <c r="GN981" s="1"/>
      <c r="GO981" s="1"/>
      <c r="GP981" s="1">
        <v>1</v>
      </c>
      <c r="GQ981" s="1"/>
    </row>
    <row r="982" spans="1:199" ht="28" customHeight="1">
      <c r="A982" s="1" t="s">
        <v>5209</v>
      </c>
      <c r="B982" s="1" t="s">
        <v>5210</v>
      </c>
      <c r="C982" s="1" t="s">
        <v>5209</v>
      </c>
      <c r="D982" s="1" t="s">
        <v>201</v>
      </c>
      <c r="E982" s="1" t="s">
        <v>5210</v>
      </c>
      <c r="F982" s="1"/>
      <c r="G982" s="1">
        <v>14910</v>
      </c>
      <c r="H982" s="1"/>
      <c r="I982" s="1">
        <v>0</v>
      </c>
      <c r="J982" s="1">
        <v>1</v>
      </c>
      <c r="K982" s="1"/>
      <c r="L982" s="1"/>
      <c r="M982" s="1"/>
      <c r="N982" s="1"/>
      <c r="O982" s="1"/>
      <c r="P982" s="1" t="s">
        <v>5211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 t="s">
        <v>5212</v>
      </c>
      <c r="AJ982" s="1"/>
      <c r="AK982" s="1"/>
      <c r="AL982" s="1"/>
      <c r="AM982" s="1"/>
      <c r="AN982" s="1"/>
      <c r="AO982" s="1"/>
      <c r="AP982" s="1"/>
      <c r="AQ982" s="1"/>
      <c r="AR982" s="1"/>
      <c r="AS982" s="1">
        <v>1</v>
      </c>
      <c r="AT982" s="1">
        <v>1</v>
      </c>
      <c r="AU982" s="1">
        <v>0</v>
      </c>
      <c r="AV982" s="1">
        <v>1</v>
      </c>
      <c r="AW982" s="1">
        <v>0</v>
      </c>
      <c r="AX982" s="1">
        <v>0</v>
      </c>
      <c r="AY982" s="1"/>
      <c r="AZ982" s="1"/>
      <c r="BA982" s="1"/>
      <c r="BB982" s="1">
        <v>-1</v>
      </c>
      <c r="BC982" s="1">
        <v>0</v>
      </c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>
        <v>0</v>
      </c>
      <c r="CT982" s="1" t="s">
        <v>5213</v>
      </c>
      <c r="CU982" s="1"/>
      <c r="CV982" s="1" t="s">
        <v>5214</v>
      </c>
      <c r="CW982" s="1"/>
      <c r="CX982" s="1" t="s">
        <v>5209</v>
      </c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>
        <v>563161</v>
      </c>
      <c r="DU982" s="1"/>
      <c r="DV982" s="1" t="s">
        <v>547</v>
      </c>
      <c r="DW982" s="1" t="s">
        <v>5100</v>
      </c>
      <c r="DX982" s="1">
        <v>4</v>
      </c>
      <c r="DY982" s="1"/>
      <c r="DZ982" s="1">
        <v>1</v>
      </c>
      <c r="EA982" s="1">
        <v>1</v>
      </c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 t="s">
        <v>208</v>
      </c>
      <c r="EP982" s="1" t="s">
        <v>209</v>
      </c>
      <c r="EQ982" s="1" t="s">
        <v>209</v>
      </c>
      <c r="ER982" s="1" t="s">
        <v>209</v>
      </c>
      <c r="ES982" s="1" t="s">
        <v>209</v>
      </c>
      <c r="ET982" s="1">
        <v>2</v>
      </c>
      <c r="EU982" s="1"/>
      <c r="EV982" s="1"/>
      <c r="EW982" s="1"/>
      <c r="EX982" s="1">
        <v>0</v>
      </c>
      <c r="EY982" s="1">
        <v>0</v>
      </c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 t="s">
        <v>222</v>
      </c>
      <c r="GK982" s="1" t="s">
        <v>201</v>
      </c>
      <c r="GL982" s="1">
        <v>999999999</v>
      </c>
      <c r="GM982" s="1"/>
      <c r="GN982" s="1"/>
      <c r="GO982" s="1"/>
      <c r="GP982" s="1">
        <v>1</v>
      </c>
      <c r="GQ982" s="1"/>
    </row>
    <row r="983" spans="1:199" ht="28" customHeight="1">
      <c r="A983" s="1" t="s">
        <v>5215</v>
      </c>
      <c r="B983" s="1" t="s">
        <v>5216</v>
      </c>
      <c r="C983" s="1" t="s">
        <v>5215</v>
      </c>
      <c r="D983" s="1" t="s">
        <v>201</v>
      </c>
      <c r="E983" s="1" t="s">
        <v>5216</v>
      </c>
      <c r="F983" s="1"/>
      <c r="G983" s="1">
        <v>5460</v>
      </c>
      <c r="H983" s="1"/>
      <c r="I983" s="1">
        <v>0</v>
      </c>
      <c r="J983" s="1">
        <v>1</v>
      </c>
      <c r="K983" s="1"/>
      <c r="L983" s="1"/>
      <c r="M983" s="1"/>
      <c r="N983" s="1"/>
      <c r="O983" s="1"/>
      <c r="P983" s="1" t="s">
        <v>5217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 t="s">
        <v>5218</v>
      </c>
      <c r="AJ983" s="1"/>
      <c r="AK983" s="1"/>
      <c r="AL983" s="1"/>
      <c r="AM983" s="1"/>
      <c r="AN983" s="1"/>
      <c r="AO983" s="1"/>
      <c r="AP983" s="1"/>
      <c r="AQ983" s="1"/>
      <c r="AR983" s="1"/>
      <c r="AS983" s="1">
        <v>1</v>
      </c>
      <c r="AT983" s="1">
        <v>1</v>
      </c>
      <c r="AU983" s="1">
        <v>0</v>
      </c>
      <c r="AV983" s="1">
        <v>1</v>
      </c>
      <c r="AW983" s="1">
        <v>0</v>
      </c>
      <c r="AX983" s="1">
        <v>0</v>
      </c>
      <c r="AY983" s="1"/>
      <c r="AZ983" s="1"/>
      <c r="BA983" s="1"/>
      <c r="BB983" s="1">
        <v>-1</v>
      </c>
      <c r="BC983" s="1">
        <v>0</v>
      </c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>
        <v>0</v>
      </c>
      <c r="CT983" s="1" t="s">
        <v>5219</v>
      </c>
      <c r="CU983" s="1"/>
      <c r="CV983" s="1" t="s">
        <v>5220</v>
      </c>
      <c r="CW983" s="1"/>
      <c r="CX983" s="1" t="s">
        <v>5215</v>
      </c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>
        <v>563161</v>
      </c>
      <c r="DU983" s="1"/>
      <c r="DV983" s="1" t="s">
        <v>322</v>
      </c>
      <c r="DW983" s="1" t="s">
        <v>5100</v>
      </c>
      <c r="DX983" s="1">
        <v>4</v>
      </c>
      <c r="DY983" s="1"/>
      <c r="DZ983" s="1">
        <v>1</v>
      </c>
      <c r="EA983" s="1">
        <v>1</v>
      </c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 t="s">
        <v>208</v>
      </c>
      <c r="EP983" s="1" t="s">
        <v>209</v>
      </c>
      <c r="EQ983" s="1" t="s">
        <v>209</v>
      </c>
      <c r="ER983" s="1" t="s">
        <v>209</v>
      </c>
      <c r="ES983" s="1" t="s">
        <v>209</v>
      </c>
      <c r="ET983" s="1">
        <v>2</v>
      </c>
      <c r="EU983" s="1"/>
      <c r="EV983" s="1"/>
      <c r="EW983" s="1"/>
      <c r="EX983" s="1">
        <v>0</v>
      </c>
      <c r="EY983" s="1">
        <v>0</v>
      </c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 t="s">
        <v>222</v>
      </c>
      <c r="GK983" s="1" t="s">
        <v>201</v>
      </c>
      <c r="GL983" s="1">
        <v>999999999</v>
      </c>
      <c r="GM983" s="1"/>
      <c r="GN983" s="1"/>
      <c r="GO983" s="1"/>
      <c r="GP983" s="1">
        <v>1</v>
      </c>
      <c r="GQ983" s="1"/>
    </row>
    <row r="984" spans="1:199" ht="28" customHeight="1">
      <c r="A984" s="1" t="s">
        <v>5221</v>
      </c>
      <c r="B984" s="1" t="s">
        <v>5222</v>
      </c>
      <c r="C984" s="1" t="s">
        <v>5221</v>
      </c>
      <c r="D984" s="1" t="s">
        <v>201</v>
      </c>
      <c r="E984" s="1" t="s">
        <v>5222</v>
      </c>
      <c r="F984" s="1"/>
      <c r="G984" s="1">
        <v>9975</v>
      </c>
      <c r="H984" s="1"/>
      <c r="I984" s="1">
        <v>0</v>
      </c>
      <c r="J984" s="1">
        <v>1</v>
      </c>
      <c r="K984" s="1"/>
      <c r="L984" s="1"/>
      <c r="M984" s="1"/>
      <c r="N984" s="1"/>
      <c r="O984" s="1"/>
      <c r="P984" s="1" t="s">
        <v>5223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 t="s">
        <v>5224</v>
      </c>
      <c r="AJ984" s="1"/>
      <c r="AK984" s="1"/>
      <c r="AL984" s="1"/>
      <c r="AM984" s="1"/>
      <c r="AN984" s="1"/>
      <c r="AO984" s="1"/>
      <c r="AP984" s="1"/>
      <c r="AQ984" s="1"/>
      <c r="AR984" s="1"/>
      <c r="AS984" s="1">
        <v>1</v>
      </c>
      <c r="AT984" s="1">
        <v>1</v>
      </c>
      <c r="AU984" s="1">
        <v>0</v>
      </c>
      <c r="AV984" s="1">
        <v>1</v>
      </c>
      <c r="AW984" s="1">
        <v>0</v>
      </c>
      <c r="AX984" s="1">
        <v>0</v>
      </c>
      <c r="AY984" s="1"/>
      <c r="AZ984" s="1"/>
      <c r="BA984" s="1"/>
      <c r="BB984" s="1">
        <v>-1</v>
      </c>
      <c r="BC984" s="1">
        <v>0</v>
      </c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>
        <v>0</v>
      </c>
      <c r="CT984" s="1" t="s">
        <v>5225</v>
      </c>
      <c r="CU984" s="1"/>
      <c r="CV984" s="1" t="s">
        <v>5226</v>
      </c>
      <c r="CW984" s="1"/>
      <c r="CX984" s="1" t="s">
        <v>5221</v>
      </c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>
        <v>563161</v>
      </c>
      <c r="DU984" s="1"/>
      <c r="DV984" s="1" t="s">
        <v>322</v>
      </c>
      <c r="DW984" s="1" t="s">
        <v>5100</v>
      </c>
      <c r="DX984" s="1">
        <v>4</v>
      </c>
      <c r="DY984" s="1"/>
      <c r="DZ984" s="1">
        <v>1</v>
      </c>
      <c r="EA984" s="1">
        <v>1</v>
      </c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 t="s">
        <v>208</v>
      </c>
      <c r="EP984" s="1" t="s">
        <v>209</v>
      </c>
      <c r="EQ984" s="1" t="s">
        <v>209</v>
      </c>
      <c r="ER984" s="1" t="s">
        <v>209</v>
      </c>
      <c r="ES984" s="1" t="s">
        <v>209</v>
      </c>
      <c r="ET984" s="1">
        <v>2</v>
      </c>
      <c r="EU984" s="1"/>
      <c r="EV984" s="1"/>
      <c r="EW984" s="1"/>
      <c r="EX984" s="1">
        <v>0</v>
      </c>
      <c r="EY984" s="1">
        <v>0</v>
      </c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 t="s">
        <v>222</v>
      </c>
      <c r="GK984" s="1" t="s">
        <v>201</v>
      </c>
      <c r="GL984" s="1">
        <v>999999999</v>
      </c>
      <c r="GM984" s="1"/>
      <c r="GN984" s="1"/>
      <c r="GO984" s="1"/>
      <c r="GP984" s="1">
        <v>1</v>
      </c>
      <c r="GQ984" s="1"/>
    </row>
    <row r="985" spans="1:199" ht="28" customHeight="1">
      <c r="A985" s="1" t="s">
        <v>5227</v>
      </c>
      <c r="B985" s="1" t="s">
        <v>5228</v>
      </c>
      <c r="C985" s="1" t="s">
        <v>5227</v>
      </c>
      <c r="D985" s="1" t="s">
        <v>201</v>
      </c>
      <c r="E985" s="1" t="s">
        <v>5228</v>
      </c>
      <c r="F985" s="1"/>
      <c r="G985" s="1">
        <v>6300</v>
      </c>
      <c r="H985" s="1"/>
      <c r="I985" s="1">
        <v>0</v>
      </c>
      <c r="J985" s="1">
        <v>1</v>
      </c>
      <c r="K985" s="1"/>
      <c r="L985" s="1"/>
      <c r="M985" s="1"/>
      <c r="N985" s="1"/>
      <c r="O985" s="1"/>
      <c r="P985" s="1" t="s">
        <v>5229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 t="s">
        <v>5230</v>
      </c>
      <c r="AJ985" s="1"/>
      <c r="AK985" s="1"/>
      <c r="AL985" s="1"/>
      <c r="AM985" s="1"/>
      <c r="AN985" s="1"/>
      <c r="AO985" s="1"/>
      <c r="AP985" s="1"/>
      <c r="AQ985" s="1"/>
      <c r="AR985" s="1"/>
      <c r="AS985" s="1">
        <v>1</v>
      </c>
      <c r="AT985" s="1">
        <v>1</v>
      </c>
      <c r="AU985" s="1">
        <v>0</v>
      </c>
      <c r="AV985" s="1">
        <v>1</v>
      </c>
      <c r="AW985" s="1">
        <v>0</v>
      </c>
      <c r="AX985" s="1">
        <v>0</v>
      </c>
      <c r="AY985" s="1"/>
      <c r="AZ985" s="1"/>
      <c r="BA985" s="1"/>
      <c r="BB985" s="1">
        <v>-1</v>
      </c>
      <c r="BC985" s="1">
        <v>0</v>
      </c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>
        <v>0</v>
      </c>
      <c r="CT985" s="1" t="s">
        <v>5231</v>
      </c>
      <c r="CU985" s="1"/>
      <c r="CV985" s="1" t="s">
        <v>5232</v>
      </c>
      <c r="CW985" s="1"/>
      <c r="CX985" s="1" t="s">
        <v>5227</v>
      </c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>
        <v>563161</v>
      </c>
      <c r="DU985" s="1"/>
      <c r="DV985" s="1" t="s">
        <v>316</v>
      </c>
      <c r="DW985" s="1" t="s">
        <v>2555</v>
      </c>
      <c r="DX985" s="1">
        <v>4</v>
      </c>
      <c r="DY985" s="1"/>
      <c r="DZ985" s="1">
        <v>1</v>
      </c>
      <c r="EA985" s="1">
        <v>1</v>
      </c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 t="s">
        <v>208</v>
      </c>
      <c r="EP985" s="1" t="s">
        <v>209</v>
      </c>
      <c r="EQ985" s="1" t="s">
        <v>209</v>
      </c>
      <c r="ER985" s="1" t="s">
        <v>209</v>
      </c>
      <c r="ES985" s="1" t="s">
        <v>209</v>
      </c>
      <c r="ET985" s="1">
        <v>2</v>
      </c>
      <c r="EU985" s="1"/>
      <c r="EV985" s="1"/>
      <c r="EW985" s="1"/>
      <c r="EX985" s="1">
        <v>0</v>
      </c>
      <c r="EY985" s="1">
        <v>0</v>
      </c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 t="s">
        <v>2556</v>
      </c>
      <c r="GK985" s="1" t="s">
        <v>211</v>
      </c>
      <c r="GL985" s="1" t="s">
        <v>212</v>
      </c>
      <c r="GM985" s="1" t="s">
        <v>213</v>
      </c>
      <c r="GN985" s="1" t="s">
        <v>213</v>
      </c>
      <c r="GO985" s="1" t="s">
        <v>213</v>
      </c>
      <c r="GP985" s="1">
        <v>1</v>
      </c>
      <c r="GQ985" s="1"/>
    </row>
    <row r="986" spans="1:199" ht="28" customHeight="1">
      <c r="A986" s="1" t="s">
        <v>5233</v>
      </c>
      <c r="B986" s="1" t="s">
        <v>5234</v>
      </c>
      <c r="C986" s="1" t="s">
        <v>5233</v>
      </c>
      <c r="D986" s="1" t="s">
        <v>201</v>
      </c>
      <c r="E986" s="1" t="s">
        <v>5234</v>
      </c>
      <c r="F986" s="1"/>
      <c r="G986" s="1">
        <v>6300</v>
      </c>
      <c r="H986" s="1"/>
      <c r="I986" s="1">
        <v>0</v>
      </c>
      <c r="J986" s="1">
        <v>1</v>
      </c>
      <c r="K986" s="1"/>
      <c r="L986" s="1"/>
      <c r="M986" s="1"/>
      <c r="N986" s="1"/>
      <c r="O986" s="1"/>
      <c r="P986" s="1" t="s">
        <v>5235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 t="s">
        <v>5236</v>
      </c>
      <c r="AJ986" s="1"/>
      <c r="AK986" s="1"/>
      <c r="AL986" s="1"/>
      <c r="AM986" s="1"/>
      <c r="AN986" s="1"/>
      <c r="AO986" s="1"/>
      <c r="AP986" s="1"/>
      <c r="AQ986" s="1"/>
      <c r="AR986" s="1"/>
      <c r="AS986" s="1">
        <v>1</v>
      </c>
      <c r="AT986" s="1">
        <v>1</v>
      </c>
      <c r="AU986" s="1">
        <v>0</v>
      </c>
      <c r="AV986" s="1">
        <v>1</v>
      </c>
      <c r="AW986" s="1">
        <v>0</v>
      </c>
      <c r="AX986" s="1">
        <v>0</v>
      </c>
      <c r="AY986" s="1"/>
      <c r="AZ986" s="1"/>
      <c r="BA986" s="1"/>
      <c r="BB986" s="1">
        <v>-1</v>
      </c>
      <c r="BC986" s="1">
        <v>0</v>
      </c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>
        <v>0</v>
      </c>
      <c r="CT986" s="1" t="s">
        <v>5237</v>
      </c>
      <c r="CU986" s="1"/>
      <c r="CV986" s="1" t="s">
        <v>5238</v>
      </c>
      <c r="CW986" s="1"/>
      <c r="CX986" s="1" t="s">
        <v>5233</v>
      </c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>
        <v>563161</v>
      </c>
      <c r="DU986" s="1"/>
      <c r="DV986" s="1" t="s">
        <v>316</v>
      </c>
      <c r="DW986" s="1" t="s">
        <v>2555</v>
      </c>
      <c r="DX986" s="1">
        <v>4</v>
      </c>
      <c r="DY986" s="1"/>
      <c r="DZ986" s="1">
        <v>1</v>
      </c>
      <c r="EA986" s="1">
        <v>1</v>
      </c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 t="s">
        <v>208</v>
      </c>
      <c r="EP986" s="1" t="s">
        <v>209</v>
      </c>
      <c r="EQ986" s="1" t="s">
        <v>209</v>
      </c>
      <c r="ER986" s="1" t="s">
        <v>209</v>
      </c>
      <c r="ES986" s="1" t="s">
        <v>209</v>
      </c>
      <c r="ET986" s="1">
        <v>2</v>
      </c>
      <c r="EU986" s="1"/>
      <c r="EV986" s="1"/>
      <c r="EW986" s="1"/>
      <c r="EX986" s="1">
        <v>0</v>
      </c>
      <c r="EY986" s="1">
        <v>0</v>
      </c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 t="s">
        <v>2556</v>
      </c>
      <c r="GK986" s="1" t="s">
        <v>211</v>
      </c>
      <c r="GL986" s="1" t="s">
        <v>212</v>
      </c>
      <c r="GM986" s="1" t="s">
        <v>213</v>
      </c>
      <c r="GN986" s="1" t="s">
        <v>213</v>
      </c>
      <c r="GO986" s="1" t="s">
        <v>213</v>
      </c>
      <c r="GP986" s="1">
        <v>1</v>
      </c>
      <c r="GQ986" s="1"/>
    </row>
    <row r="987" spans="1:199" ht="28" customHeight="1">
      <c r="A987" s="1" t="s">
        <v>5239</v>
      </c>
      <c r="B987" s="1" t="s">
        <v>5240</v>
      </c>
      <c r="C987" s="1" t="s">
        <v>5239</v>
      </c>
      <c r="D987" s="1" t="s">
        <v>201</v>
      </c>
      <c r="E987" s="1" t="s">
        <v>5240</v>
      </c>
      <c r="F987" s="1"/>
      <c r="G987" s="1">
        <v>6300</v>
      </c>
      <c r="H987" s="1"/>
      <c r="I987" s="1">
        <v>0</v>
      </c>
      <c r="J987" s="1">
        <v>1</v>
      </c>
      <c r="K987" s="1"/>
      <c r="L987" s="1"/>
      <c r="M987" s="1"/>
      <c r="N987" s="1"/>
      <c r="O987" s="1"/>
      <c r="P987" s="1" t="s">
        <v>5241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 t="s">
        <v>5242</v>
      </c>
      <c r="AJ987" s="1"/>
      <c r="AK987" s="1"/>
      <c r="AL987" s="1"/>
      <c r="AM987" s="1"/>
      <c r="AN987" s="1"/>
      <c r="AO987" s="1"/>
      <c r="AP987" s="1"/>
      <c r="AQ987" s="1"/>
      <c r="AR987" s="1"/>
      <c r="AS987" s="1">
        <v>1</v>
      </c>
      <c r="AT987" s="1">
        <v>1</v>
      </c>
      <c r="AU987" s="1">
        <v>0</v>
      </c>
      <c r="AV987" s="1">
        <v>1</v>
      </c>
      <c r="AW987" s="1">
        <v>0</v>
      </c>
      <c r="AX987" s="1">
        <v>0</v>
      </c>
      <c r="AY987" s="1"/>
      <c r="AZ987" s="1"/>
      <c r="BA987" s="1"/>
      <c r="BB987" s="1">
        <v>-1</v>
      </c>
      <c r="BC987" s="1">
        <v>0</v>
      </c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>
        <v>0</v>
      </c>
      <c r="CT987" s="1" t="s">
        <v>5243</v>
      </c>
      <c r="CU987" s="1"/>
      <c r="CV987" s="1" t="s">
        <v>5244</v>
      </c>
      <c r="CW987" s="1"/>
      <c r="CX987" s="1" t="s">
        <v>5239</v>
      </c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>
        <v>563161</v>
      </c>
      <c r="DU987" s="1"/>
      <c r="DV987" s="1" t="s">
        <v>316</v>
      </c>
      <c r="DW987" s="1" t="s">
        <v>2555</v>
      </c>
      <c r="DX987" s="1">
        <v>4</v>
      </c>
      <c r="DY987" s="1"/>
      <c r="DZ987" s="1">
        <v>1</v>
      </c>
      <c r="EA987" s="1">
        <v>1</v>
      </c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 t="s">
        <v>208</v>
      </c>
      <c r="EP987" s="1" t="s">
        <v>209</v>
      </c>
      <c r="EQ987" s="1" t="s">
        <v>209</v>
      </c>
      <c r="ER987" s="1" t="s">
        <v>209</v>
      </c>
      <c r="ES987" s="1" t="s">
        <v>209</v>
      </c>
      <c r="ET987" s="1">
        <v>2</v>
      </c>
      <c r="EU987" s="1"/>
      <c r="EV987" s="1"/>
      <c r="EW987" s="1"/>
      <c r="EX987" s="1">
        <v>0</v>
      </c>
      <c r="EY987" s="1">
        <v>0</v>
      </c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 t="s">
        <v>2556</v>
      </c>
      <c r="GK987" s="1" t="s">
        <v>211</v>
      </c>
      <c r="GL987" s="1" t="s">
        <v>212</v>
      </c>
      <c r="GM987" s="1" t="s">
        <v>213</v>
      </c>
      <c r="GN987" s="1" t="s">
        <v>213</v>
      </c>
      <c r="GO987" s="1" t="s">
        <v>213</v>
      </c>
      <c r="GP987" s="1">
        <v>1</v>
      </c>
      <c r="GQ987" s="1"/>
    </row>
    <row r="988" spans="1:199" ht="28" customHeight="1">
      <c r="A988" s="1" t="s">
        <v>5245</v>
      </c>
      <c r="B988" s="1" t="s">
        <v>5246</v>
      </c>
      <c r="C988" s="1" t="s">
        <v>5245</v>
      </c>
      <c r="D988" s="1" t="s">
        <v>201</v>
      </c>
      <c r="E988" s="1" t="s">
        <v>5246</v>
      </c>
      <c r="F988" s="1"/>
      <c r="G988" s="1">
        <v>6300</v>
      </c>
      <c r="H988" s="1"/>
      <c r="I988" s="1">
        <v>0</v>
      </c>
      <c r="J988" s="1">
        <v>1</v>
      </c>
      <c r="K988" s="1"/>
      <c r="L988" s="1"/>
      <c r="M988" s="1"/>
      <c r="N988" s="1"/>
      <c r="O988" s="1"/>
      <c r="P988" s="1" t="s">
        <v>5247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 t="s">
        <v>5248</v>
      </c>
      <c r="AJ988" s="1"/>
      <c r="AK988" s="1"/>
      <c r="AL988" s="1"/>
      <c r="AM988" s="1"/>
      <c r="AN988" s="1"/>
      <c r="AO988" s="1"/>
      <c r="AP988" s="1"/>
      <c r="AQ988" s="1"/>
      <c r="AR988" s="1"/>
      <c r="AS988" s="1">
        <v>1</v>
      </c>
      <c r="AT988" s="1">
        <v>1</v>
      </c>
      <c r="AU988" s="1">
        <v>0</v>
      </c>
      <c r="AV988" s="1">
        <v>1</v>
      </c>
      <c r="AW988" s="1">
        <v>0</v>
      </c>
      <c r="AX988" s="1">
        <v>0</v>
      </c>
      <c r="AY988" s="1"/>
      <c r="AZ988" s="1"/>
      <c r="BA988" s="1"/>
      <c r="BB988" s="1">
        <v>-1</v>
      </c>
      <c r="BC988" s="1">
        <v>0</v>
      </c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>
        <v>0</v>
      </c>
      <c r="CT988" s="1" t="s">
        <v>5249</v>
      </c>
      <c r="CU988" s="1"/>
      <c r="CV988" s="1" t="s">
        <v>5250</v>
      </c>
      <c r="CW988" s="1"/>
      <c r="CX988" s="1" t="s">
        <v>5245</v>
      </c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>
        <v>563161</v>
      </c>
      <c r="DU988" s="1"/>
      <c r="DV988" s="1" t="s">
        <v>316</v>
      </c>
      <c r="DW988" s="1" t="s">
        <v>2555</v>
      </c>
      <c r="DX988" s="1">
        <v>4</v>
      </c>
      <c r="DY988" s="1"/>
      <c r="DZ988" s="1">
        <v>1</v>
      </c>
      <c r="EA988" s="1">
        <v>1</v>
      </c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 t="s">
        <v>208</v>
      </c>
      <c r="EP988" s="1" t="s">
        <v>209</v>
      </c>
      <c r="EQ988" s="1" t="s">
        <v>209</v>
      </c>
      <c r="ER988" s="1" t="s">
        <v>209</v>
      </c>
      <c r="ES988" s="1" t="s">
        <v>209</v>
      </c>
      <c r="ET988" s="1">
        <v>2</v>
      </c>
      <c r="EU988" s="1"/>
      <c r="EV988" s="1"/>
      <c r="EW988" s="1"/>
      <c r="EX988" s="1">
        <v>0</v>
      </c>
      <c r="EY988" s="1">
        <v>0</v>
      </c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 t="s">
        <v>2556</v>
      </c>
      <c r="GK988" s="1" t="s">
        <v>211</v>
      </c>
      <c r="GL988" s="1" t="s">
        <v>212</v>
      </c>
      <c r="GM988" s="1" t="s">
        <v>213</v>
      </c>
      <c r="GN988" s="1" t="s">
        <v>213</v>
      </c>
      <c r="GO988" s="1" t="s">
        <v>213</v>
      </c>
      <c r="GP988" s="1">
        <v>1</v>
      </c>
      <c r="GQ988" s="1"/>
    </row>
    <row r="989" spans="1:199" ht="28" customHeight="1">
      <c r="A989" s="1" t="s">
        <v>5251</v>
      </c>
      <c r="B989" s="1" t="s">
        <v>5252</v>
      </c>
      <c r="C989" s="1" t="s">
        <v>5251</v>
      </c>
      <c r="D989" s="1" t="s">
        <v>201</v>
      </c>
      <c r="E989" s="1" t="s">
        <v>5252</v>
      </c>
      <c r="F989" s="1"/>
      <c r="G989" s="1">
        <v>6300</v>
      </c>
      <c r="H989" s="1"/>
      <c r="I989" s="1">
        <v>0</v>
      </c>
      <c r="J989" s="1">
        <v>1</v>
      </c>
      <c r="K989" s="1"/>
      <c r="L989" s="1"/>
      <c r="M989" s="1"/>
      <c r="N989" s="1"/>
      <c r="O989" s="1"/>
      <c r="P989" s="1" t="s">
        <v>5253</v>
      </c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 t="s">
        <v>5254</v>
      </c>
      <c r="AJ989" s="1"/>
      <c r="AK989" s="1"/>
      <c r="AL989" s="1"/>
      <c r="AM989" s="1"/>
      <c r="AN989" s="1"/>
      <c r="AO989" s="1"/>
      <c r="AP989" s="1"/>
      <c r="AQ989" s="1"/>
      <c r="AR989" s="1"/>
      <c r="AS989" s="1">
        <v>1</v>
      </c>
      <c r="AT989" s="1">
        <v>1</v>
      </c>
      <c r="AU989" s="1">
        <v>0</v>
      </c>
      <c r="AV989" s="1">
        <v>1</v>
      </c>
      <c r="AW989" s="1">
        <v>0</v>
      </c>
      <c r="AX989" s="1">
        <v>0</v>
      </c>
      <c r="AY989" s="1"/>
      <c r="AZ989" s="1"/>
      <c r="BA989" s="1"/>
      <c r="BB989" s="1">
        <v>-1</v>
      </c>
      <c r="BC989" s="1">
        <v>0</v>
      </c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>
        <v>0</v>
      </c>
      <c r="CT989" s="1" t="s">
        <v>5255</v>
      </c>
      <c r="CU989" s="1"/>
      <c r="CV989" s="1" t="s">
        <v>5256</v>
      </c>
      <c r="CW989" s="1"/>
      <c r="CX989" s="1" t="s">
        <v>5251</v>
      </c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>
        <v>563161</v>
      </c>
      <c r="DU989" s="1"/>
      <c r="DV989" s="1" t="s">
        <v>316</v>
      </c>
      <c r="DW989" s="1" t="s">
        <v>2555</v>
      </c>
      <c r="DX989" s="1">
        <v>4</v>
      </c>
      <c r="DY989" s="1"/>
      <c r="DZ989" s="1">
        <v>1</v>
      </c>
      <c r="EA989" s="1">
        <v>1</v>
      </c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 t="s">
        <v>208</v>
      </c>
      <c r="EP989" s="1" t="s">
        <v>209</v>
      </c>
      <c r="EQ989" s="1" t="s">
        <v>209</v>
      </c>
      <c r="ER989" s="1" t="s">
        <v>209</v>
      </c>
      <c r="ES989" s="1" t="s">
        <v>209</v>
      </c>
      <c r="ET989" s="1">
        <v>2</v>
      </c>
      <c r="EU989" s="1"/>
      <c r="EV989" s="1"/>
      <c r="EW989" s="1"/>
      <c r="EX989" s="1">
        <v>0</v>
      </c>
      <c r="EY989" s="1">
        <v>0</v>
      </c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 t="s">
        <v>2556</v>
      </c>
      <c r="GK989" s="1" t="s">
        <v>211</v>
      </c>
      <c r="GL989" s="1" t="s">
        <v>212</v>
      </c>
      <c r="GM989" s="1" t="s">
        <v>213</v>
      </c>
      <c r="GN989" s="1" t="s">
        <v>213</v>
      </c>
      <c r="GO989" s="1" t="s">
        <v>213</v>
      </c>
      <c r="GP989" s="1">
        <v>1</v>
      </c>
      <c r="GQ989" s="1"/>
    </row>
    <row r="990" spans="1:199" ht="28" customHeight="1">
      <c r="A990" s="1" t="s">
        <v>5257</v>
      </c>
      <c r="B990" s="1" t="s">
        <v>5258</v>
      </c>
      <c r="C990" s="1" t="s">
        <v>5257</v>
      </c>
      <c r="D990" s="1" t="s">
        <v>201</v>
      </c>
      <c r="E990" s="1" t="s">
        <v>5258</v>
      </c>
      <c r="F990" s="1"/>
      <c r="G990" s="1">
        <v>32550</v>
      </c>
      <c r="H990" s="1"/>
      <c r="I990" s="1">
        <v>0</v>
      </c>
      <c r="J990" s="1">
        <v>1</v>
      </c>
      <c r="K990" s="1"/>
      <c r="L990" s="1"/>
      <c r="M990" s="1"/>
      <c r="N990" s="1"/>
      <c r="O990" s="1"/>
      <c r="P990" s="1" t="s">
        <v>5259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 t="s">
        <v>5260</v>
      </c>
      <c r="AJ990" s="1"/>
      <c r="AK990" s="1"/>
      <c r="AL990" s="1"/>
      <c r="AM990" s="1"/>
      <c r="AN990" s="1"/>
      <c r="AO990" s="1"/>
      <c r="AP990" s="1"/>
      <c r="AQ990" s="1"/>
      <c r="AR990" s="1"/>
      <c r="AS990" s="1">
        <v>1</v>
      </c>
      <c r="AT990" s="1">
        <v>1</v>
      </c>
      <c r="AU990" s="1">
        <v>0</v>
      </c>
      <c r="AV990" s="1">
        <v>1</v>
      </c>
      <c r="AW990" s="1">
        <v>0</v>
      </c>
      <c r="AX990" s="1">
        <v>0</v>
      </c>
      <c r="AY990" s="1"/>
      <c r="AZ990" s="1"/>
      <c r="BA990" s="1"/>
      <c r="BB990" s="1">
        <v>-1</v>
      </c>
      <c r="BC990" s="1">
        <v>0</v>
      </c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>
        <v>0</v>
      </c>
      <c r="CT990" s="1" t="s">
        <v>5261</v>
      </c>
      <c r="CU990" s="1"/>
      <c r="CV990" s="1" t="s">
        <v>5262</v>
      </c>
      <c r="CW990" s="1"/>
      <c r="CX990" s="1" t="s">
        <v>5257</v>
      </c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>
        <v>563147</v>
      </c>
      <c r="DU990" s="1"/>
      <c r="DV990" s="1" t="s">
        <v>464</v>
      </c>
      <c r="DW990" s="1" t="s">
        <v>2997</v>
      </c>
      <c r="DX990" s="1">
        <v>4</v>
      </c>
      <c r="DY990" s="1"/>
      <c r="DZ990" s="1">
        <v>1</v>
      </c>
      <c r="EA990" s="1">
        <v>1</v>
      </c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 t="s">
        <v>208</v>
      </c>
      <c r="EP990" s="1" t="s">
        <v>209</v>
      </c>
      <c r="EQ990" s="1" t="s">
        <v>209</v>
      </c>
      <c r="ER990" s="1" t="s">
        <v>209</v>
      </c>
      <c r="ES990" s="1" t="s">
        <v>209</v>
      </c>
      <c r="ET990" s="1">
        <v>2</v>
      </c>
      <c r="EU990" s="1"/>
      <c r="EV990" s="1"/>
      <c r="EW990" s="1"/>
      <c r="EX990" s="1">
        <v>0</v>
      </c>
      <c r="EY990" s="1">
        <v>0</v>
      </c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 t="s">
        <v>5263</v>
      </c>
      <c r="GK990" s="1" t="s">
        <v>211</v>
      </c>
      <c r="GL990" s="1" t="s">
        <v>212</v>
      </c>
      <c r="GM990" s="1" t="s">
        <v>213</v>
      </c>
      <c r="GN990" s="1" t="s">
        <v>213</v>
      </c>
      <c r="GO990" s="1" t="s">
        <v>213</v>
      </c>
      <c r="GP990" s="1">
        <v>1</v>
      </c>
      <c r="GQ990" s="1"/>
    </row>
    <row r="991" spans="1:199" ht="28" customHeight="1">
      <c r="A991" s="1" t="s">
        <v>5264</v>
      </c>
      <c r="B991" s="1" t="s">
        <v>5265</v>
      </c>
      <c r="C991" s="1" t="s">
        <v>5264</v>
      </c>
      <c r="D991" s="1" t="s">
        <v>201</v>
      </c>
      <c r="E991" s="1" t="s">
        <v>5265</v>
      </c>
      <c r="F991" s="1"/>
      <c r="G991" s="1">
        <v>32550</v>
      </c>
      <c r="H991" s="1"/>
      <c r="I991" s="1">
        <v>0</v>
      </c>
      <c r="J991" s="1">
        <v>1</v>
      </c>
      <c r="K991" s="1"/>
      <c r="L991" s="1"/>
      <c r="M991" s="1"/>
      <c r="N991" s="1"/>
      <c r="O991" s="1"/>
      <c r="P991" s="1" t="s">
        <v>5266</v>
      </c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 t="s">
        <v>5267</v>
      </c>
      <c r="AJ991" s="1"/>
      <c r="AK991" s="1"/>
      <c r="AL991" s="1"/>
      <c r="AM991" s="1"/>
      <c r="AN991" s="1"/>
      <c r="AO991" s="1"/>
      <c r="AP991" s="1"/>
      <c r="AQ991" s="1"/>
      <c r="AR991" s="1"/>
      <c r="AS991" s="1">
        <v>1</v>
      </c>
      <c r="AT991" s="1">
        <v>1</v>
      </c>
      <c r="AU991" s="1">
        <v>0</v>
      </c>
      <c r="AV991" s="1">
        <v>1</v>
      </c>
      <c r="AW991" s="1">
        <v>0</v>
      </c>
      <c r="AX991" s="1">
        <v>0</v>
      </c>
      <c r="AY991" s="1"/>
      <c r="AZ991" s="1"/>
      <c r="BA991" s="1"/>
      <c r="BB991" s="1">
        <v>-1</v>
      </c>
      <c r="BC991" s="1">
        <v>0</v>
      </c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>
        <v>0</v>
      </c>
      <c r="CT991" s="1" t="s">
        <v>5268</v>
      </c>
      <c r="CU991" s="1"/>
      <c r="CV991" s="1" t="s">
        <v>5269</v>
      </c>
      <c r="CW991" s="1"/>
      <c r="CX991" s="1" t="s">
        <v>5264</v>
      </c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>
        <v>563147</v>
      </c>
      <c r="DU991" s="1"/>
      <c r="DV991" s="1" t="s">
        <v>464</v>
      </c>
      <c r="DW991" s="1" t="s">
        <v>2997</v>
      </c>
      <c r="DX991" s="1">
        <v>4</v>
      </c>
      <c r="DY991" s="1"/>
      <c r="DZ991" s="1">
        <v>1</v>
      </c>
      <c r="EA991" s="1">
        <v>1</v>
      </c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 t="s">
        <v>208</v>
      </c>
      <c r="EP991" s="1" t="s">
        <v>209</v>
      </c>
      <c r="EQ991" s="1" t="s">
        <v>209</v>
      </c>
      <c r="ER991" s="1" t="s">
        <v>209</v>
      </c>
      <c r="ES991" s="1" t="s">
        <v>209</v>
      </c>
      <c r="ET991" s="1">
        <v>2</v>
      </c>
      <c r="EU991" s="1"/>
      <c r="EV991" s="1"/>
      <c r="EW991" s="1"/>
      <c r="EX991" s="1">
        <v>0</v>
      </c>
      <c r="EY991" s="1">
        <v>0</v>
      </c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 t="s">
        <v>5263</v>
      </c>
      <c r="GK991" s="1" t="s">
        <v>211</v>
      </c>
      <c r="GL991" s="1" t="s">
        <v>212</v>
      </c>
      <c r="GM991" s="1" t="s">
        <v>213</v>
      </c>
      <c r="GN991" s="1" t="s">
        <v>213</v>
      </c>
      <c r="GO991" s="1" t="s">
        <v>213</v>
      </c>
      <c r="GP991" s="1">
        <v>1</v>
      </c>
      <c r="GQ991" s="1"/>
    </row>
    <row r="992" spans="1:199" ht="28" customHeight="1">
      <c r="A992" s="1" t="s">
        <v>5270</v>
      </c>
      <c r="B992" s="1" t="s">
        <v>5271</v>
      </c>
      <c r="C992" s="1" t="s">
        <v>5270</v>
      </c>
      <c r="D992" s="1" t="s">
        <v>201</v>
      </c>
      <c r="E992" s="1" t="s">
        <v>5271</v>
      </c>
      <c r="F992" s="1"/>
      <c r="G992" s="1">
        <v>6563</v>
      </c>
      <c r="H992" s="1"/>
      <c r="I992" s="1">
        <v>0</v>
      </c>
      <c r="J992" s="1">
        <v>1</v>
      </c>
      <c r="K992" s="1"/>
      <c r="L992" s="1"/>
      <c r="M992" s="1"/>
      <c r="N992" s="1"/>
      <c r="O992" s="1"/>
      <c r="P992" s="1" t="s">
        <v>5272</v>
      </c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 t="s">
        <v>5273</v>
      </c>
      <c r="AJ992" s="1"/>
      <c r="AK992" s="1"/>
      <c r="AL992" s="1"/>
      <c r="AM992" s="1"/>
      <c r="AN992" s="1"/>
      <c r="AO992" s="1"/>
      <c r="AP992" s="1"/>
      <c r="AQ992" s="1"/>
      <c r="AR992" s="1"/>
      <c r="AS992" s="1">
        <v>1</v>
      </c>
      <c r="AT992" s="1">
        <v>1</v>
      </c>
      <c r="AU992" s="1">
        <v>0</v>
      </c>
      <c r="AV992" s="1">
        <v>1</v>
      </c>
      <c r="AW992" s="1">
        <v>0</v>
      </c>
      <c r="AX992" s="1">
        <v>0</v>
      </c>
      <c r="AY992" s="1"/>
      <c r="AZ992" s="1"/>
      <c r="BA992" s="1"/>
      <c r="BB992" s="1">
        <v>-1</v>
      </c>
      <c r="BC992" s="1">
        <v>0</v>
      </c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>
        <v>0</v>
      </c>
      <c r="CT992" s="1" t="s">
        <v>5274</v>
      </c>
      <c r="CU992" s="1"/>
      <c r="CV992" s="1" t="s">
        <v>5275</v>
      </c>
      <c r="CW992" s="1"/>
      <c r="CX992" s="1" t="s">
        <v>5270</v>
      </c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>
        <v>563161</v>
      </c>
      <c r="DU992" s="1"/>
      <c r="DV992" s="1" t="s">
        <v>663</v>
      </c>
      <c r="DW992" s="1" t="s">
        <v>664</v>
      </c>
      <c r="DX992" s="1">
        <v>4</v>
      </c>
      <c r="DY992" s="1"/>
      <c r="DZ992" s="1">
        <v>1</v>
      </c>
      <c r="EA992" s="1">
        <v>1</v>
      </c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 t="s">
        <v>208</v>
      </c>
      <c r="EP992" s="1" t="s">
        <v>209</v>
      </c>
      <c r="EQ992" s="1" t="s">
        <v>209</v>
      </c>
      <c r="ER992" s="1" t="s">
        <v>209</v>
      </c>
      <c r="ES992" s="1" t="s">
        <v>209</v>
      </c>
      <c r="ET992" s="1">
        <v>2</v>
      </c>
      <c r="EU992" s="1"/>
      <c r="EV992" s="1"/>
      <c r="EW992" s="1"/>
      <c r="EX992" s="1">
        <v>0</v>
      </c>
      <c r="EY992" s="1">
        <v>0</v>
      </c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 t="s">
        <v>665</v>
      </c>
      <c r="GK992" s="1" t="s">
        <v>211</v>
      </c>
      <c r="GL992" s="1" t="s">
        <v>212</v>
      </c>
      <c r="GM992" s="1" t="s">
        <v>213</v>
      </c>
      <c r="GN992" s="1" t="s">
        <v>213</v>
      </c>
      <c r="GO992" s="1" t="s">
        <v>213</v>
      </c>
      <c r="GP992" s="1">
        <v>1</v>
      </c>
      <c r="GQ992" s="1"/>
    </row>
    <row r="993" spans="1:199" ht="28" customHeight="1">
      <c r="A993" s="1" t="s">
        <v>5276</v>
      </c>
      <c r="B993" s="1" t="s">
        <v>5277</v>
      </c>
      <c r="C993" s="1" t="s">
        <v>5276</v>
      </c>
      <c r="D993" s="1" t="s">
        <v>201</v>
      </c>
      <c r="E993" s="1" t="s">
        <v>5277</v>
      </c>
      <c r="F993" s="1"/>
      <c r="G993" s="1">
        <v>33075</v>
      </c>
      <c r="H993" s="1"/>
      <c r="I993" s="1">
        <v>0</v>
      </c>
      <c r="J993" s="1">
        <v>1</v>
      </c>
      <c r="K993" s="1"/>
      <c r="L993" s="1"/>
      <c r="M993" s="1"/>
      <c r="N993" s="1"/>
      <c r="O993" s="1"/>
      <c r="P993" s="1" t="s">
        <v>5278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 t="s">
        <v>5279</v>
      </c>
      <c r="AJ993" s="1"/>
      <c r="AK993" s="1"/>
      <c r="AL993" s="1"/>
      <c r="AM993" s="1"/>
      <c r="AN993" s="1"/>
      <c r="AO993" s="1"/>
      <c r="AP993" s="1"/>
      <c r="AQ993" s="1"/>
      <c r="AR993" s="1"/>
      <c r="AS993" s="1">
        <v>1</v>
      </c>
      <c r="AT993" s="1">
        <v>1</v>
      </c>
      <c r="AU993" s="1">
        <v>0</v>
      </c>
      <c r="AV993" s="1">
        <v>1</v>
      </c>
      <c r="AW993" s="1">
        <v>0</v>
      </c>
      <c r="AX993" s="1">
        <v>0</v>
      </c>
      <c r="AY993" s="1"/>
      <c r="AZ993" s="1"/>
      <c r="BA993" s="1"/>
      <c r="BB993" s="1">
        <v>-1</v>
      </c>
      <c r="BC993" s="1">
        <v>0</v>
      </c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>
        <v>0</v>
      </c>
      <c r="CT993" s="1" t="s">
        <v>5280</v>
      </c>
      <c r="CU993" s="1"/>
      <c r="CV993" s="1" t="s">
        <v>5281</v>
      </c>
      <c r="CW993" s="1"/>
      <c r="CX993" s="1" t="s">
        <v>5276</v>
      </c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>
        <v>407697</v>
      </c>
      <c r="DU993" s="1"/>
      <c r="DV993" s="1" t="s">
        <v>277</v>
      </c>
      <c r="DW993" s="1" t="s">
        <v>5282</v>
      </c>
      <c r="DX993" s="1">
        <v>4</v>
      </c>
      <c r="DY993" s="1"/>
      <c r="DZ993" s="1">
        <v>1</v>
      </c>
      <c r="EA993" s="1">
        <v>1</v>
      </c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 t="s">
        <v>208</v>
      </c>
      <c r="EP993" s="1" t="s">
        <v>209</v>
      </c>
      <c r="EQ993" s="1" t="s">
        <v>209</v>
      </c>
      <c r="ER993" s="1" t="s">
        <v>209</v>
      </c>
      <c r="ES993" s="1" t="s">
        <v>209</v>
      </c>
      <c r="ET993" s="1">
        <v>2</v>
      </c>
      <c r="EU993" s="1"/>
      <c r="EV993" s="1"/>
      <c r="EW993" s="1"/>
      <c r="EX993" s="1">
        <v>0</v>
      </c>
      <c r="EY993" s="1">
        <v>0</v>
      </c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 t="s">
        <v>222</v>
      </c>
      <c r="GK993" s="1" t="s">
        <v>201</v>
      </c>
      <c r="GL993" s="1">
        <v>999999999</v>
      </c>
      <c r="GM993" s="1"/>
      <c r="GN993" s="1"/>
      <c r="GO993" s="1"/>
      <c r="GP993" s="1">
        <v>1</v>
      </c>
      <c r="GQ993" s="1"/>
    </row>
    <row r="994" spans="1:199" ht="28" customHeight="1">
      <c r="A994" s="1" t="s">
        <v>5283</v>
      </c>
      <c r="B994" s="1" t="s">
        <v>5284</v>
      </c>
      <c r="C994" s="1" t="s">
        <v>5283</v>
      </c>
      <c r="D994" s="1" t="s">
        <v>201</v>
      </c>
      <c r="E994" s="1" t="s">
        <v>5284</v>
      </c>
      <c r="F994" s="1"/>
      <c r="G994" s="1">
        <v>11550</v>
      </c>
      <c r="H994" s="1"/>
      <c r="I994" s="1">
        <v>0</v>
      </c>
      <c r="J994" s="1">
        <v>1</v>
      </c>
      <c r="K994" s="1"/>
      <c r="L994" s="1"/>
      <c r="M994" s="1"/>
      <c r="N994" s="1"/>
      <c r="O994" s="1"/>
      <c r="P994" s="1" t="s">
        <v>5285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 t="s">
        <v>5286</v>
      </c>
      <c r="AJ994" s="1"/>
      <c r="AK994" s="1"/>
      <c r="AL994" s="1"/>
      <c r="AM994" s="1"/>
      <c r="AN994" s="1"/>
      <c r="AO994" s="1"/>
      <c r="AP994" s="1"/>
      <c r="AQ994" s="1"/>
      <c r="AR994" s="1"/>
      <c r="AS994" s="1">
        <v>1</v>
      </c>
      <c r="AT994" s="1">
        <v>1</v>
      </c>
      <c r="AU994" s="1">
        <v>0</v>
      </c>
      <c r="AV994" s="1">
        <v>1</v>
      </c>
      <c r="AW994" s="1">
        <v>0</v>
      </c>
      <c r="AX994" s="1">
        <v>0</v>
      </c>
      <c r="AY994" s="1"/>
      <c r="AZ994" s="1"/>
      <c r="BA994" s="1"/>
      <c r="BB994" s="1">
        <v>-1</v>
      </c>
      <c r="BC994" s="1">
        <v>0</v>
      </c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>
        <v>0</v>
      </c>
      <c r="CT994" s="1" t="s">
        <v>5287</v>
      </c>
      <c r="CU994" s="1"/>
      <c r="CV994" s="1" t="s">
        <v>5288</v>
      </c>
      <c r="CW994" s="1"/>
      <c r="CX994" s="1" t="s">
        <v>5283</v>
      </c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>
        <v>407697</v>
      </c>
      <c r="DU994" s="1"/>
      <c r="DV994" s="1" t="s">
        <v>277</v>
      </c>
      <c r="DW994" s="1" t="s">
        <v>242</v>
      </c>
      <c r="DX994" s="1">
        <v>4</v>
      </c>
      <c r="DY994" s="1"/>
      <c r="DZ994" s="1">
        <v>1</v>
      </c>
      <c r="EA994" s="1">
        <v>1</v>
      </c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 t="s">
        <v>208</v>
      </c>
      <c r="EP994" s="1" t="s">
        <v>209</v>
      </c>
      <c r="EQ994" s="1" t="s">
        <v>209</v>
      </c>
      <c r="ER994" s="1" t="s">
        <v>209</v>
      </c>
      <c r="ES994" s="1" t="s">
        <v>209</v>
      </c>
      <c r="ET994" s="1">
        <v>2</v>
      </c>
      <c r="EU994" s="1"/>
      <c r="EV994" s="1"/>
      <c r="EW994" s="1"/>
      <c r="EX994" s="1">
        <v>0</v>
      </c>
      <c r="EY994" s="1">
        <v>0</v>
      </c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 t="s">
        <v>222</v>
      </c>
      <c r="GK994" s="1" t="s">
        <v>201</v>
      </c>
      <c r="GL994" s="1">
        <v>999999999</v>
      </c>
      <c r="GM994" s="1"/>
      <c r="GN994" s="1"/>
      <c r="GO994" s="1"/>
      <c r="GP994" s="1">
        <v>1</v>
      </c>
      <c r="GQ994" s="1"/>
    </row>
    <row r="995" spans="1:199" ht="28" customHeight="1">
      <c r="A995" s="1" t="s">
        <v>5289</v>
      </c>
      <c r="B995" s="1" t="s">
        <v>5290</v>
      </c>
      <c r="C995" s="1" t="s">
        <v>5289</v>
      </c>
      <c r="D995" s="1" t="s">
        <v>201</v>
      </c>
      <c r="E995" s="1" t="s">
        <v>5290</v>
      </c>
      <c r="F995" s="1"/>
      <c r="G995" s="1">
        <v>9975</v>
      </c>
      <c r="H995" s="1"/>
      <c r="I995" s="1">
        <v>0</v>
      </c>
      <c r="J995" s="1">
        <v>1</v>
      </c>
      <c r="K995" s="1"/>
      <c r="L995" s="1"/>
      <c r="M995" s="1"/>
      <c r="N995" s="1"/>
      <c r="O995" s="1"/>
      <c r="P995" s="1" t="s">
        <v>5291</v>
      </c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 t="s">
        <v>5292</v>
      </c>
      <c r="AJ995" s="1"/>
      <c r="AK995" s="1"/>
      <c r="AL995" s="1"/>
      <c r="AM995" s="1"/>
      <c r="AN995" s="1"/>
      <c r="AO995" s="1"/>
      <c r="AP995" s="1"/>
      <c r="AQ995" s="1"/>
      <c r="AR995" s="1"/>
      <c r="AS995" s="1">
        <v>1</v>
      </c>
      <c r="AT995" s="1">
        <v>1</v>
      </c>
      <c r="AU995" s="1">
        <v>0</v>
      </c>
      <c r="AV995" s="1">
        <v>1</v>
      </c>
      <c r="AW995" s="1">
        <v>0</v>
      </c>
      <c r="AX995" s="1">
        <v>0</v>
      </c>
      <c r="AY995" s="1"/>
      <c r="AZ995" s="1"/>
      <c r="BA995" s="1"/>
      <c r="BB995" s="1">
        <v>-1</v>
      </c>
      <c r="BC995" s="1">
        <v>0</v>
      </c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>
        <v>0</v>
      </c>
      <c r="CT995" s="1" t="s">
        <v>5293</v>
      </c>
      <c r="CU995" s="1"/>
      <c r="CV995" s="1" t="s">
        <v>5294</v>
      </c>
      <c r="CW995" s="1"/>
      <c r="CX995" s="1" t="s">
        <v>5289</v>
      </c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>
        <v>407697</v>
      </c>
      <c r="DU995" s="1"/>
      <c r="DV995" s="1" t="s">
        <v>277</v>
      </c>
      <c r="DW995" s="1" t="s">
        <v>242</v>
      </c>
      <c r="DX995" s="1">
        <v>4</v>
      </c>
      <c r="DY995" s="1"/>
      <c r="DZ995" s="1">
        <v>1</v>
      </c>
      <c r="EA995" s="1">
        <v>1</v>
      </c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 t="s">
        <v>208</v>
      </c>
      <c r="EP995" s="1" t="s">
        <v>209</v>
      </c>
      <c r="EQ995" s="1" t="s">
        <v>209</v>
      </c>
      <c r="ER995" s="1" t="s">
        <v>209</v>
      </c>
      <c r="ES995" s="1" t="s">
        <v>209</v>
      </c>
      <c r="ET995" s="1">
        <v>2</v>
      </c>
      <c r="EU995" s="1"/>
      <c r="EV995" s="1"/>
      <c r="EW995" s="1"/>
      <c r="EX995" s="1">
        <v>0</v>
      </c>
      <c r="EY995" s="1">
        <v>0</v>
      </c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 t="s">
        <v>222</v>
      </c>
      <c r="GK995" s="1" t="s">
        <v>201</v>
      </c>
      <c r="GL995" s="1">
        <v>999999999</v>
      </c>
      <c r="GM995" s="1"/>
      <c r="GN995" s="1"/>
      <c r="GO995" s="1"/>
      <c r="GP995" s="1">
        <v>1</v>
      </c>
      <c r="GQ995" s="1"/>
    </row>
    <row r="996" spans="1:199" ht="28" customHeight="1">
      <c r="A996" s="1" t="s">
        <v>5295</v>
      </c>
      <c r="B996" s="1" t="s">
        <v>5296</v>
      </c>
      <c r="C996" s="1" t="s">
        <v>5295</v>
      </c>
      <c r="D996" s="1" t="s">
        <v>201</v>
      </c>
      <c r="E996" s="1" t="s">
        <v>5296</v>
      </c>
      <c r="F996" s="1"/>
      <c r="G996" s="1">
        <v>3990</v>
      </c>
      <c r="H996" s="1"/>
      <c r="I996" s="1">
        <v>0</v>
      </c>
      <c r="J996" s="1">
        <v>1</v>
      </c>
      <c r="K996" s="1"/>
      <c r="L996" s="1"/>
      <c r="M996" s="1"/>
      <c r="N996" s="1"/>
      <c r="O996" s="1"/>
      <c r="P996" s="1" t="s">
        <v>5297</v>
      </c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 t="s">
        <v>5298</v>
      </c>
      <c r="AJ996" s="1"/>
      <c r="AK996" s="1"/>
      <c r="AL996" s="1"/>
      <c r="AM996" s="1"/>
      <c r="AN996" s="1"/>
      <c r="AO996" s="1"/>
      <c r="AP996" s="1"/>
      <c r="AQ996" s="1"/>
      <c r="AR996" s="1"/>
      <c r="AS996" s="1">
        <v>1</v>
      </c>
      <c r="AT996" s="1">
        <v>1</v>
      </c>
      <c r="AU996" s="1">
        <v>0</v>
      </c>
      <c r="AV996" s="1">
        <v>1</v>
      </c>
      <c r="AW996" s="1">
        <v>0</v>
      </c>
      <c r="AX996" s="1">
        <v>0</v>
      </c>
      <c r="AY996" s="1"/>
      <c r="AZ996" s="1"/>
      <c r="BA996" s="1"/>
      <c r="BB996" s="1">
        <v>-1</v>
      </c>
      <c r="BC996" s="1">
        <v>0</v>
      </c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>
        <v>0</v>
      </c>
      <c r="CT996" s="1" t="s">
        <v>5299</v>
      </c>
      <c r="CU996" s="1"/>
      <c r="CV996" s="1" t="s">
        <v>5300</v>
      </c>
      <c r="CW996" s="1"/>
      <c r="CX996" s="1" t="s">
        <v>5295</v>
      </c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>
        <v>563161</v>
      </c>
      <c r="DU996" s="1"/>
      <c r="DV996" s="1" t="s">
        <v>547</v>
      </c>
      <c r="DW996" s="1" t="s">
        <v>438</v>
      </c>
      <c r="DX996" s="1">
        <v>4</v>
      </c>
      <c r="DY996" s="1"/>
      <c r="DZ996" s="1">
        <v>1</v>
      </c>
      <c r="EA996" s="1">
        <v>1</v>
      </c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 t="s">
        <v>208</v>
      </c>
      <c r="EP996" s="1" t="s">
        <v>209</v>
      </c>
      <c r="EQ996" s="1" t="s">
        <v>209</v>
      </c>
      <c r="ER996" s="1" t="s">
        <v>209</v>
      </c>
      <c r="ES996" s="1" t="s">
        <v>209</v>
      </c>
      <c r="ET996" s="1">
        <v>2</v>
      </c>
      <c r="EU996" s="1"/>
      <c r="EV996" s="1"/>
      <c r="EW996" s="1"/>
      <c r="EX996" s="1">
        <v>0</v>
      </c>
      <c r="EY996" s="1">
        <v>0</v>
      </c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 t="s">
        <v>222</v>
      </c>
      <c r="GK996" s="1" t="s">
        <v>201</v>
      </c>
      <c r="GL996" s="1">
        <v>999999999</v>
      </c>
      <c r="GM996" s="1"/>
      <c r="GN996" s="1"/>
      <c r="GO996" s="1"/>
      <c r="GP996" s="1">
        <v>1</v>
      </c>
      <c r="GQ996" s="1"/>
    </row>
    <row r="997" spans="1:199" ht="28" customHeight="1">
      <c r="A997" s="1" t="s">
        <v>5301</v>
      </c>
      <c r="B997" s="1" t="s">
        <v>5302</v>
      </c>
      <c r="C997" s="1" t="s">
        <v>5301</v>
      </c>
      <c r="D997" s="1" t="s">
        <v>201</v>
      </c>
      <c r="E997" s="1" t="s">
        <v>5302</v>
      </c>
      <c r="F997" s="1"/>
      <c r="G997" s="1">
        <v>3990</v>
      </c>
      <c r="H997" s="1"/>
      <c r="I997" s="1">
        <v>0</v>
      </c>
      <c r="J997" s="1">
        <v>1</v>
      </c>
      <c r="K997" s="1"/>
      <c r="L997" s="1"/>
      <c r="M997" s="1"/>
      <c r="N997" s="1"/>
      <c r="O997" s="1"/>
      <c r="P997" s="1" t="s">
        <v>5303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 t="s">
        <v>5304</v>
      </c>
      <c r="AJ997" s="1"/>
      <c r="AK997" s="1"/>
      <c r="AL997" s="1"/>
      <c r="AM997" s="1"/>
      <c r="AN997" s="1"/>
      <c r="AO997" s="1"/>
      <c r="AP997" s="1"/>
      <c r="AQ997" s="1"/>
      <c r="AR997" s="1"/>
      <c r="AS997" s="1">
        <v>1</v>
      </c>
      <c r="AT997" s="1">
        <v>1</v>
      </c>
      <c r="AU997" s="1">
        <v>0</v>
      </c>
      <c r="AV997" s="1">
        <v>1</v>
      </c>
      <c r="AW997" s="1">
        <v>0</v>
      </c>
      <c r="AX997" s="1">
        <v>0</v>
      </c>
      <c r="AY997" s="1"/>
      <c r="AZ997" s="1"/>
      <c r="BA997" s="1"/>
      <c r="BB997" s="1">
        <v>-1</v>
      </c>
      <c r="BC997" s="1">
        <v>0</v>
      </c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>
        <v>0</v>
      </c>
      <c r="CT997" s="1" t="s">
        <v>5305</v>
      </c>
      <c r="CU997" s="1"/>
      <c r="CV997" s="1" t="s">
        <v>5306</v>
      </c>
      <c r="CW997" s="1"/>
      <c r="CX997" s="1" t="s">
        <v>5301</v>
      </c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>
        <v>563161</v>
      </c>
      <c r="DU997" s="1"/>
      <c r="DV997" s="1" t="s">
        <v>547</v>
      </c>
      <c r="DW997" s="1" t="s">
        <v>438</v>
      </c>
      <c r="DX997" s="1">
        <v>4</v>
      </c>
      <c r="DY997" s="1"/>
      <c r="DZ997" s="1">
        <v>1</v>
      </c>
      <c r="EA997" s="1">
        <v>1</v>
      </c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 t="s">
        <v>208</v>
      </c>
      <c r="EP997" s="1" t="s">
        <v>209</v>
      </c>
      <c r="EQ997" s="1" t="s">
        <v>209</v>
      </c>
      <c r="ER997" s="1" t="s">
        <v>209</v>
      </c>
      <c r="ES997" s="1" t="s">
        <v>209</v>
      </c>
      <c r="ET997" s="1">
        <v>2</v>
      </c>
      <c r="EU997" s="1"/>
      <c r="EV997" s="1"/>
      <c r="EW997" s="1"/>
      <c r="EX997" s="1">
        <v>0</v>
      </c>
      <c r="EY997" s="1">
        <v>0</v>
      </c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 t="s">
        <v>222</v>
      </c>
      <c r="GK997" s="1" t="s">
        <v>201</v>
      </c>
      <c r="GL997" s="1">
        <v>999999999</v>
      </c>
      <c r="GM997" s="1"/>
      <c r="GN997" s="1"/>
      <c r="GO997" s="1"/>
      <c r="GP997" s="1">
        <v>1</v>
      </c>
      <c r="GQ997" s="1"/>
    </row>
    <row r="998" spans="1:199" ht="28" customHeight="1">
      <c r="A998" s="1" t="s">
        <v>5307</v>
      </c>
      <c r="B998" s="1" t="s">
        <v>5308</v>
      </c>
      <c r="C998" s="1" t="s">
        <v>5307</v>
      </c>
      <c r="D998" s="1" t="s">
        <v>201</v>
      </c>
      <c r="E998" s="1" t="s">
        <v>5308</v>
      </c>
      <c r="F998" s="1"/>
      <c r="G998" s="1">
        <v>3990</v>
      </c>
      <c r="H998" s="1"/>
      <c r="I998" s="1">
        <v>0</v>
      </c>
      <c r="J998" s="1">
        <v>1</v>
      </c>
      <c r="K998" s="1"/>
      <c r="L998" s="1"/>
      <c r="M998" s="1"/>
      <c r="N998" s="1"/>
      <c r="O998" s="1"/>
      <c r="P998" s="1" t="s">
        <v>5309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 t="s">
        <v>5310</v>
      </c>
      <c r="AJ998" s="1"/>
      <c r="AK998" s="1"/>
      <c r="AL998" s="1"/>
      <c r="AM998" s="1"/>
      <c r="AN998" s="1"/>
      <c r="AO998" s="1"/>
      <c r="AP998" s="1"/>
      <c r="AQ998" s="1"/>
      <c r="AR998" s="1"/>
      <c r="AS998" s="1">
        <v>1</v>
      </c>
      <c r="AT998" s="1">
        <v>1</v>
      </c>
      <c r="AU998" s="1">
        <v>0</v>
      </c>
      <c r="AV998" s="1">
        <v>1</v>
      </c>
      <c r="AW998" s="1">
        <v>0</v>
      </c>
      <c r="AX998" s="1">
        <v>0</v>
      </c>
      <c r="AY998" s="1"/>
      <c r="AZ998" s="1"/>
      <c r="BA998" s="1"/>
      <c r="BB998" s="1">
        <v>-1</v>
      </c>
      <c r="BC998" s="1">
        <v>0</v>
      </c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>
        <v>0</v>
      </c>
      <c r="CT998" s="1" t="s">
        <v>5311</v>
      </c>
      <c r="CU998" s="1"/>
      <c r="CV998" s="1" t="s">
        <v>5312</v>
      </c>
      <c r="CW998" s="1"/>
      <c r="CX998" s="1" t="s">
        <v>5307</v>
      </c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>
        <v>563161</v>
      </c>
      <c r="DU998" s="1"/>
      <c r="DV998" s="1" t="s">
        <v>547</v>
      </c>
      <c r="DW998" s="1" t="s">
        <v>438</v>
      </c>
      <c r="DX998" s="1">
        <v>4</v>
      </c>
      <c r="DY998" s="1"/>
      <c r="DZ998" s="1">
        <v>1</v>
      </c>
      <c r="EA998" s="1">
        <v>1</v>
      </c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 t="s">
        <v>208</v>
      </c>
      <c r="EP998" s="1" t="s">
        <v>209</v>
      </c>
      <c r="EQ998" s="1" t="s">
        <v>209</v>
      </c>
      <c r="ER998" s="1" t="s">
        <v>209</v>
      </c>
      <c r="ES998" s="1" t="s">
        <v>209</v>
      </c>
      <c r="ET998" s="1">
        <v>2</v>
      </c>
      <c r="EU998" s="1"/>
      <c r="EV998" s="1"/>
      <c r="EW998" s="1"/>
      <c r="EX998" s="1">
        <v>0</v>
      </c>
      <c r="EY998" s="1">
        <v>0</v>
      </c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 t="s">
        <v>222</v>
      </c>
      <c r="GK998" s="1" t="s">
        <v>201</v>
      </c>
      <c r="GL998" s="1">
        <v>999999999</v>
      </c>
      <c r="GM998" s="1"/>
      <c r="GN998" s="1"/>
      <c r="GO998" s="1"/>
      <c r="GP998" s="1">
        <v>1</v>
      </c>
      <c r="GQ998" s="1"/>
    </row>
    <row r="999" spans="1:199" ht="28" customHeight="1">
      <c r="A999" s="1" t="s">
        <v>5313</v>
      </c>
      <c r="B999" s="1" t="s">
        <v>5314</v>
      </c>
      <c r="C999" s="1" t="s">
        <v>5313</v>
      </c>
      <c r="D999" s="1" t="s">
        <v>201</v>
      </c>
      <c r="E999" s="1" t="s">
        <v>5314</v>
      </c>
      <c r="F999" s="1"/>
      <c r="G999" s="1">
        <v>6930</v>
      </c>
      <c r="H999" s="1"/>
      <c r="I999" s="1">
        <v>0</v>
      </c>
      <c r="J999" s="1">
        <v>1</v>
      </c>
      <c r="K999" s="1"/>
      <c r="L999" s="1"/>
      <c r="M999" s="1"/>
      <c r="N999" s="1"/>
      <c r="O999" s="1"/>
      <c r="P999" s="1" t="s">
        <v>5315</v>
      </c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 t="s">
        <v>5316</v>
      </c>
      <c r="AJ999" s="1"/>
      <c r="AK999" s="1"/>
      <c r="AL999" s="1"/>
      <c r="AM999" s="1"/>
      <c r="AN999" s="1"/>
      <c r="AO999" s="1"/>
      <c r="AP999" s="1"/>
      <c r="AQ999" s="1"/>
      <c r="AR999" s="1"/>
      <c r="AS999" s="1">
        <v>1</v>
      </c>
      <c r="AT999" s="1">
        <v>1</v>
      </c>
      <c r="AU999" s="1">
        <v>0</v>
      </c>
      <c r="AV999" s="1">
        <v>1</v>
      </c>
      <c r="AW999" s="1">
        <v>0</v>
      </c>
      <c r="AX999" s="1">
        <v>0</v>
      </c>
      <c r="AY999" s="1"/>
      <c r="AZ999" s="1"/>
      <c r="BA999" s="1"/>
      <c r="BB999" s="1">
        <v>-1</v>
      </c>
      <c r="BC999" s="1">
        <v>0</v>
      </c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>
        <v>0</v>
      </c>
      <c r="CT999" s="1" t="s">
        <v>5317</v>
      </c>
      <c r="CU999" s="1"/>
      <c r="CV999" s="1" t="s">
        <v>5318</v>
      </c>
      <c r="CW999" s="1"/>
      <c r="CX999" s="1" t="s">
        <v>5313</v>
      </c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>
        <v>407697</v>
      </c>
      <c r="DU999" s="1"/>
      <c r="DV999" s="1" t="s">
        <v>277</v>
      </c>
      <c r="DW999" s="1" t="s">
        <v>242</v>
      </c>
      <c r="DX999" s="1">
        <v>4</v>
      </c>
      <c r="DY999" s="1"/>
      <c r="DZ999" s="1">
        <v>1</v>
      </c>
      <c r="EA999" s="1">
        <v>1</v>
      </c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 t="s">
        <v>208</v>
      </c>
      <c r="EP999" s="1" t="s">
        <v>209</v>
      </c>
      <c r="EQ999" s="1" t="s">
        <v>209</v>
      </c>
      <c r="ER999" s="1" t="s">
        <v>209</v>
      </c>
      <c r="ES999" s="1" t="s">
        <v>209</v>
      </c>
      <c r="ET999" s="1">
        <v>2</v>
      </c>
      <c r="EU999" s="1"/>
      <c r="EV999" s="1"/>
      <c r="EW999" s="1"/>
      <c r="EX999" s="1">
        <v>0</v>
      </c>
      <c r="EY999" s="1">
        <v>0</v>
      </c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 t="s">
        <v>222</v>
      </c>
      <c r="GK999" s="1" t="s">
        <v>201</v>
      </c>
      <c r="GL999" s="1">
        <v>999999999</v>
      </c>
      <c r="GM999" s="1"/>
      <c r="GN999" s="1"/>
      <c r="GO999" s="1"/>
      <c r="GP999" s="1">
        <v>1</v>
      </c>
      <c r="GQ999" s="1"/>
    </row>
    <row r="1000" spans="1:199" ht="28" customHeight="1">
      <c r="A1000" s="1" t="s">
        <v>5319</v>
      </c>
      <c r="B1000" s="1" t="s">
        <v>5320</v>
      </c>
      <c r="C1000" s="1" t="s">
        <v>5319</v>
      </c>
      <c r="D1000" s="1" t="s">
        <v>201</v>
      </c>
      <c r="E1000" s="1" t="s">
        <v>5320</v>
      </c>
      <c r="F1000" s="1"/>
      <c r="G1000" s="1">
        <v>47250</v>
      </c>
      <c r="H1000" s="1"/>
      <c r="I1000" s="1">
        <v>0</v>
      </c>
      <c r="J1000" s="1">
        <v>1</v>
      </c>
      <c r="K1000" s="1"/>
      <c r="L1000" s="1"/>
      <c r="M1000" s="1"/>
      <c r="N1000" s="1"/>
      <c r="O1000" s="1"/>
      <c r="P1000" s="1" t="s">
        <v>5321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 t="s">
        <v>5322</v>
      </c>
      <c r="AJ1000" s="1"/>
      <c r="AK1000" s="1"/>
      <c r="AL1000" s="1"/>
      <c r="AM1000" s="1"/>
      <c r="AN1000" s="1"/>
      <c r="AO1000" s="1"/>
      <c r="AP1000" s="1"/>
      <c r="AQ1000" s="1"/>
      <c r="AR1000" s="1"/>
      <c r="AS1000" s="1">
        <v>1</v>
      </c>
      <c r="AT1000" s="1">
        <v>1</v>
      </c>
      <c r="AU1000" s="1">
        <v>0</v>
      </c>
      <c r="AV1000" s="1">
        <v>1</v>
      </c>
      <c r="AW1000" s="1">
        <v>0</v>
      </c>
      <c r="AX1000" s="1">
        <v>0</v>
      </c>
      <c r="AY1000" s="1"/>
      <c r="AZ1000" s="1"/>
      <c r="BA1000" s="1"/>
      <c r="BB1000" s="1">
        <v>-1</v>
      </c>
      <c r="BC1000" s="1">
        <v>0</v>
      </c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>
        <v>0</v>
      </c>
      <c r="CT1000" s="1" t="s">
        <v>5323</v>
      </c>
      <c r="CU1000" s="1"/>
      <c r="CV1000" s="1" t="s">
        <v>5324</v>
      </c>
      <c r="CW1000" s="1"/>
      <c r="CX1000" s="1" t="s">
        <v>5319</v>
      </c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>
        <v>407697</v>
      </c>
      <c r="DU1000" s="1"/>
      <c r="DV1000" s="1" t="s">
        <v>277</v>
      </c>
      <c r="DW1000" s="1" t="s">
        <v>242</v>
      </c>
      <c r="DX1000" s="1">
        <v>4</v>
      </c>
      <c r="DY1000" s="1"/>
      <c r="DZ1000" s="1">
        <v>1</v>
      </c>
      <c r="EA1000" s="1">
        <v>1</v>
      </c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 t="s">
        <v>208</v>
      </c>
      <c r="EP1000" s="1" t="s">
        <v>209</v>
      </c>
      <c r="EQ1000" s="1" t="s">
        <v>209</v>
      </c>
      <c r="ER1000" s="1" t="s">
        <v>209</v>
      </c>
      <c r="ES1000" s="1" t="s">
        <v>209</v>
      </c>
      <c r="ET1000" s="1">
        <v>2</v>
      </c>
      <c r="EU1000" s="1"/>
      <c r="EV1000" s="1"/>
      <c r="EW1000" s="1"/>
      <c r="EX1000" s="1">
        <v>0</v>
      </c>
      <c r="EY1000" s="1">
        <v>0</v>
      </c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 t="s">
        <v>222</v>
      </c>
      <c r="GK1000" s="1" t="s">
        <v>201</v>
      </c>
      <c r="GL1000" s="1">
        <v>999999999</v>
      </c>
      <c r="GM1000" s="1"/>
      <c r="GN1000" s="1"/>
      <c r="GO1000" s="1"/>
      <c r="GP1000" s="1">
        <v>1</v>
      </c>
      <c r="GQ1000" s="1"/>
    </row>
    <row r="1001" spans="1:199" ht="28" customHeight="1">
      <c r="A1001" s="1" t="s">
        <v>5325</v>
      </c>
      <c r="B1001" s="1" t="s">
        <v>5326</v>
      </c>
      <c r="C1001" s="1" t="s">
        <v>5325</v>
      </c>
      <c r="D1001" s="1" t="s">
        <v>201</v>
      </c>
      <c r="E1001" s="1" t="s">
        <v>5326</v>
      </c>
      <c r="F1001" s="1"/>
      <c r="G1001" s="1">
        <v>11550</v>
      </c>
      <c r="H1001" s="1"/>
      <c r="I1001" s="1">
        <v>0</v>
      </c>
      <c r="J1001" s="1">
        <v>1</v>
      </c>
      <c r="K1001" s="1"/>
      <c r="L1001" s="1"/>
      <c r="M1001" s="1"/>
      <c r="N1001" s="1"/>
      <c r="O1001" s="1"/>
      <c r="P1001" s="1" t="s">
        <v>5327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 t="s">
        <v>5328</v>
      </c>
      <c r="AJ1001" s="1"/>
      <c r="AK1001" s="1"/>
      <c r="AL1001" s="1"/>
      <c r="AM1001" s="1"/>
      <c r="AN1001" s="1"/>
      <c r="AO1001" s="1"/>
      <c r="AP1001" s="1"/>
      <c r="AQ1001" s="1"/>
      <c r="AR1001" s="1"/>
      <c r="AS1001" s="1">
        <v>1</v>
      </c>
      <c r="AT1001" s="1">
        <v>1</v>
      </c>
      <c r="AU1001" s="1">
        <v>0</v>
      </c>
      <c r="AV1001" s="1">
        <v>1</v>
      </c>
      <c r="AW1001" s="1">
        <v>0</v>
      </c>
      <c r="AX1001" s="1">
        <v>0</v>
      </c>
      <c r="AY1001" s="1"/>
      <c r="AZ1001" s="1"/>
      <c r="BA1001" s="1"/>
      <c r="BB1001" s="1">
        <v>-1</v>
      </c>
      <c r="BC1001" s="1">
        <v>0</v>
      </c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>
        <v>0</v>
      </c>
      <c r="CT1001" s="1" t="s">
        <v>5329</v>
      </c>
      <c r="CU1001" s="1"/>
      <c r="CV1001" s="1" t="s">
        <v>5330</v>
      </c>
      <c r="CW1001" s="1"/>
      <c r="CX1001" s="1" t="s">
        <v>5325</v>
      </c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>
        <v>407697</v>
      </c>
      <c r="DU1001" s="1"/>
      <c r="DV1001" s="1" t="s">
        <v>277</v>
      </c>
      <c r="DW1001" s="1" t="s">
        <v>242</v>
      </c>
      <c r="DX1001" s="1">
        <v>4</v>
      </c>
      <c r="DY1001" s="1"/>
      <c r="DZ1001" s="1">
        <v>1</v>
      </c>
      <c r="EA1001" s="1">
        <v>1</v>
      </c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 t="s">
        <v>208</v>
      </c>
      <c r="EP1001" s="1" t="s">
        <v>209</v>
      </c>
      <c r="EQ1001" s="1" t="s">
        <v>209</v>
      </c>
      <c r="ER1001" s="1" t="s">
        <v>209</v>
      </c>
      <c r="ES1001" s="1" t="s">
        <v>209</v>
      </c>
      <c r="ET1001" s="1">
        <v>2</v>
      </c>
      <c r="EU1001" s="1"/>
      <c r="EV1001" s="1"/>
      <c r="EW1001" s="1"/>
      <c r="EX1001" s="1">
        <v>0</v>
      </c>
      <c r="EY1001" s="1">
        <v>0</v>
      </c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 t="s">
        <v>222</v>
      </c>
      <c r="GK1001" s="1" t="s">
        <v>201</v>
      </c>
      <c r="GL1001" s="1">
        <v>999999999</v>
      </c>
      <c r="GM1001" s="1"/>
      <c r="GN1001" s="1"/>
      <c r="GO1001" s="1"/>
      <c r="GP1001" s="1">
        <v>1</v>
      </c>
      <c r="GQ1001" s="1"/>
    </row>
    <row r="1002" spans="1:199" ht="28" customHeight="1">
      <c r="A1002" s="1" t="s">
        <v>5331</v>
      </c>
      <c r="B1002" s="1" t="s">
        <v>5332</v>
      </c>
      <c r="C1002" s="1" t="s">
        <v>5331</v>
      </c>
      <c r="D1002" s="1" t="s">
        <v>201</v>
      </c>
      <c r="E1002" s="1" t="s">
        <v>5332</v>
      </c>
      <c r="F1002" s="1"/>
      <c r="G1002" s="1">
        <v>14700</v>
      </c>
      <c r="H1002" s="1"/>
      <c r="I1002" s="1">
        <v>0</v>
      </c>
      <c r="J1002" s="1">
        <v>1</v>
      </c>
      <c r="K1002" s="1"/>
      <c r="L1002" s="1"/>
      <c r="M1002" s="1"/>
      <c r="N1002" s="1"/>
      <c r="O1002" s="1"/>
      <c r="P1002" s="1" t="s">
        <v>5333</v>
      </c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 t="s">
        <v>5334</v>
      </c>
      <c r="AJ1002" s="1"/>
      <c r="AK1002" s="1"/>
      <c r="AL1002" s="1"/>
      <c r="AM1002" s="1"/>
      <c r="AN1002" s="1"/>
      <c r="AO1002" s="1"/>
      <c r="AP1002" s="1"/>
      <c r="AQ1002" s="1"/>
      <c r="AR1002" s="1"/>
      <c r="AS1002" s="1">
        <v>1</v>
      </c>
      <c r="AT1002" s="1">
        <v>1</v>
      </c>
      <c r="AU1002" s="1">
        <v>0</v>
      </c>
      <c r="AV1002" s="1">
        <v>1</v>
      </c>
      <c r="AW1002" s="1">
        <v>0</v>
      </c>
      <c r="AX1002" s="1">
        <v>0</v>
      </c>
      <c r="AY1002" s="1"/>
      <c r="AZ1002" s="1"/>
      <c r="BA1002" s="1"/>
      <c r="BB1002" s="1">
        <v>-1</v>
      </c>
      <c r="BC1002" s="1">
        <v>0</v>
      </c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>
        <v>0</v>
      </c>
      <c r="CT1002" s="1" t="s">
        <v>5335</v>
      </c>
      <c r="CU1002" s="1"/>
      <c r="CV1002" s="1" t="s">
        <v>5336</v>
      </c>
      <c r="CW1002" s="1"/>
      <c r="CX1002" s="1" t="s">
        <v>5331</v>
      </c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>
        <v>407697</v>
      </c>
      <c r="DU1002" s="1"/>
      <c r="DV1002" s="1" t="s">
        <v>277</v>
      </c>
      <c r="DW1002" s="1" t="s">
        <v>242</v>
      </c>
      <c r="DX1002" s="1">
        <v>4</v>
      </c>
      <c r="DY1002" s="1"/>
      <c r="DZ1002" s="1">
        <v>1</v>
      </c>
      <c r="EA1002" s="1">
        <v>1</v>
      </c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 t="s">
        <v>208</v>
      </c>
      <c r="EP1002" s="1" t="s">
        <v>209</v>
      </c>
      <c r="EQ1002" s="1" t="s">
        <v>209</v>
      </c>
      <c r="ER1002" s="1" t="s">
        <v>209</v>
      </c>
      <c r="ES1002" s="1" t="s">
        <v>209</v>
      </c>
      <c r="ET1002" s="1">
        <v>2</v>
      </c>
      <c r="EU1002" s="1"/>
      <c r="EV1002" s="1"/>
      <c r="EW1002" s="1"/>
      <c r="EX1002" s="1">
        <v>0</v>
      </c>
      <c r="EY1002" s="1">
        <v>0</v>
      </c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 t="s">
        <v>222</v>
      </c>
      <c r="GK1002" s="1" t="s">
        <v>201</v>
      </c>
      <c r="GL1002" s="1">
        <v>999999999</v>
      </c>
      <c r="GM1002" s="1"/>
      <c r="GN1002" s="1"/>
      <c r="GO1002" s="1"/>
      <c r="GP1002" s="1">
        <v>1</v>
      </c>
      <c r="GQ1002" s="1"/>
    </row>
    <row r="1003" spans="1:199" ht="28" customHeight="1">
      <c r="A1003" s="1" t="s">
        <v>5337</v>
      </c>
      <c r="B1003" s="1" t="s">
        <v>5338</v>
      </c>
      <c r="C1003" s="1" t="s">
        <v>5337</v>
      </c>
      <c r="D1003" s="1" t="s">
        <v>201</v>
      </c>
      <c r="E1003" s="1" t="s">
        <v>5338</v>
      </c>
      <c r="F1003" s="1"/>
      <c r="G1003" s="1">
        <v>7350</v>
      </c>
      <c r="H1003" s="1"/>
      <c r="I1003" s="1">
        <v>0</v>
      </c>
      <c r="J1003" s="1">
        <v>1</v>
      </c>
      <c r="K1003" s="1"/>
      <c r="L1003" s="1"/>
      <c r="M1003" s="1"/>
      <c r="N1003" s="1"/>
      <c r="O1003" s="1"/>
      <c r="P1003" s="1" t="s">
        <v>5339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 t="s">
        <v>5340</v>
      </c>
      <c r="AJ1003" s="1"/>
      <c r="AK1003" s="1"/>
      <c r="AL1003" s="1"/>
      <c r="AM1003" s="1"/>
      <c r="AN1003" s="1"/>
      <c r="AO1003" s="1"/>
      <c r="AP1003" s="1"/>
      <c r="AQ1003" s="1"/>
      <c r="AR1003" s="1"/>
      <c r="AS1003" s="1">
        <v>1</v>
      </c>
      <c r="AT1003" s="1">
        <v>1</v>
      </c>
      <c r="AU1003" s="1">
        <v>0</v>
      </c>
      <c r="AV1003" s="1">
        <v>1</v>
      </c>
      <c r="AW1003" s="1">
        <v>0</v>
      </c>
      <c r="AX1003" s="1">
        <v>0</v>
      </c>
      <c r="AY1003" s="1"/>
      <c r="AZ1003" s="1"/>
      <c r="BA1003" s="1"/>
      <c r="BB1003" s="1">
        <v>-1</v>
      </c>
      <c r="BC1003" s="1">
        <v>0</v>
      </c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>
        <v>0</v>
      </c>
      <c r="CT1003" s="1" t="s">
        <v>5341</v>
      </c>
      <c r="CU1003" s="1"/>
      <c r="CV1003" s="1" t="s">
        <v>5342</v>
      </c>
      <c r="CW1003" s="1"/>
      <c r="CX1003" s="1" t="s">
        <v>5337</v>
      </c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>
        <v>407697</v>
      </c>
      <c r="DU1003" s="1"/>
      <c r="DV1003" s="1" t="s">
        <v>277</v>
      </c>
      <c r="DW1003" s="1" t="s">
        <v>5282</v>
      </c>
      <c r="DX1003" s="1">
        <v>4</v>
      </c>
      <c r="DY1003" s="1"/>
      <c r="DZ1003" s="1">
        <v>1</v>
      </c>
      <c r="EA1003" s="1">
        <v>1</v>
      </c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 t="s">
        <v>208</v>
      </c>
      <c r="EP1003" s="1" t="s">
        <v>209</v>
      </c>
      <c r="EQ1003" s="1" t="s">
        <v>209</v>
      </c>
      <c r="ER1003" s="1" t="s">
        <v>209</v>
      </c>
      <c r="ES1003" s="1" t="s">
        <v>209</v>
      </c>
      <c r="ET1003" s="1">
        <v>2</v>
      </c>
      <c r="EU1003" s="1"/>
      <c r="EV1003" s="1"/>
      <c r="EW1003" s="1"/>
      <c r="EX1003" s="1">
        <v>0</v>
      </c>
      <c r="EY1003" s="1">
        <v>0</v>
      </c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 t="s">
        <v>222</v>
      </c>
      <c r="GK1003" s="1" t="s">
        <v>201</v>
      </c>
      <c r="GL1003" s="1">
        <v>999999999</v>
      </c>
      <c r="GM1003" s="1"/>
      <c r="GN1003" s="1"/>
      <c r="GO1003" s="1"/>
      <c r="GP1003" s="1">
        <v>1</v>
      </c>
      <c r="GQ1003" s="1"/>
    </row>
    <row r="1004" spans="1:199" ht="28" customHeight="1">
      <c r="A1004" s="1" t="s">
        <v>5343</v>
      </c>
      <c r="B1004" s="1" t="s">
        <v>5344</v>
      </c>
      <c r="C1004" s="1" t="s">
        <v>5343</v>
      </c>
      <c r="D1004" s="1" t="s">
        <v>201</v>
      </c>
      <c r="E1004" s="1" t="s">
        <v>5344</v>
      </c>
      <c r="F1004" s="1"/>
      <c r="G1004" s="1">
        <v>7350</v>
      </c>
      <c r="H1004" s="1"/>
      <c r="I1004" s="1">
        <v>0</v>
      </c>
      <c r="J1004" s="1">
        <v>1</v>
      </c>
      <c r="K1004" s="1"/>
      <c r="L1004" s="1"/>
      <c r="M1004" s="1"/>
      <c r="N1004" s="1"/>
      <c r="O1004" s="1"/>
      <c r="P1004" s="1" t="s">
        <v>5345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 t="s">
        <v>5346</v>
      </c>
      <c r="AJ1004" s="1"/>
      <c r="AK1004" s="1"/>
      <c r="AL1004" s="1"/>
      <c r="AM1004" s="1"/>
      <c r="AN1004" s="1"/>
      <c r="AO1004" s="1"/>
      <c r="AP1004" s="1"/>
      <c r="AQ1004" s="1"/>
      <c r="AR1004" s="1"/>
      <c r="AS1004" s="1">
        <v>1</v>
      </c>
      <c r="AT1004" s="1">
        <v>1</v>
      </c>
      <c r="AU1004" s="1">
        <v>0</v>
      </c>
      <c r="AV1004" s="1">
        <v>1</v>
      </c>
      <c r="AW1004" s="1">
        <v>0</v>
      </c>
      <c r="AX1004" s="1">
        <v>0</v>
      </c>
      <c r="AY1004" s="1"/>
      <c r="AZ1004" s="1"/>
      <c r="BA1004" s="1"/>
      <c r="BB1004" s="1">
        <v>-1</v>
      </c>
      <c r="BC1004" s="1">
        <v>0</v>
      </c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>
        <v>0</v>
      </c>
      <c r="CT1004" s="1" t="s">
        <v>5347</v>
      </c>
      <c r="CU1004" s="1"/>
      <c r="CV1004" s="1" t="s">
        <v>5348</v>
      </c>
      <c r="CW1004" s="1"/>
      <c r="CX1004" s="1" t="s">
        <v>5343</v>
      </c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>
        <v>407697</v>
      </c>
      <c r="DU1004" s="1"/>
      <c r="DV1004" s="1" t="s">
        <v>277</v>
      </c>
      <c r="DW1004" s="1" t="s">
        <v>5282</v>
      </c>
      <c r="DX1004" s="1">
        <v>4</v>
      </c>
      <c r="DY1004" s="1"/>
      <c r="DZ1004" s="1">
        <v>1</v>
      </c>
      <c r="EA1004" s="1">
        <v>1</v>
      </c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 t="s">
        <v>208</v>
      </c>
      <c r="EP1004" s="1" t="s">
        <v>209</v>
      </c>
      <c r="EQ1004" s="1" t="s">
        <v>209</v>
      </c>
      <c r="ER1004" s="1" t="s">
        <v>209</v>
      </c>
      <c r="ES1004" s="1" t="s">
        <v>209</v>
      </c>
      <c r="ET1004" s="1">
        <v>2</v>
      </c>
      <c r="EU1004" s="1"/>
      <c r="EV1004" s="1"/>
      <c r="EW1004" s="1"/>
      <c r="EX1004" s="1">
        <v>0</v>
      </c>
      <c r="EY1004" s="1">
        <v>0</v>
      </c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 t="s">
        <v>222</v>
      </c>
      <c r="GK1004" s="1" t="s">
        <v>201</v>
      </c>
      <c r="GL1004" s="1">
        <v>999999999</v>
      </c>
      <c r="GM1004" s="1"/>
      <c r="GN1004" s="1"/>
      <c r="GO1004" s="1"/>
      <c r="GP1004" s="1">
        <v>1</v>
      </c>
      <c r="GQ1004" s="1"/>
    </row>
    <row r="1005" spans="1:199" ht="28" customHeight="1">
      <c r="A1005" s="1" t="s">
        <v>5349</v>
      </c>
      <c r="B1005" s="1" t="s">
        <v>5350</v>
      </c>
      <c r="C1005" s="1" t="s">
        <v>5349</v>
      </c>
      <c r="D1005" s="1" t="s">
        <v>201</v>
      </c>
      <c r="E1005" s="1" t="s">
        <v>5350</v>
      </c>
      <c r="F1005" s="1"/>
      <c r="G1005" s="1">
        <v>7350</v>
      </c>
      <c r="H1005" s="1"/>
      <c r="I1005" s="1">
        <v>0</v>
      </c>
      <c r="J1005" s="1">
        <v>1</v>
      </c>
      <c r="K1005" s="1"/>
      <c r="L1005" s="1"/>
      <c r="M1005" s="1"/>
      <c r="N1005" s="1"/>
      <c r="O1005" s="1"/>
      <c r="P1005" s="1" t="s">
        <v>5351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 t="s">
        <v>5352</v>
      </c>
      <c r="AJ1005" s="1"/>
      <c r="AK1005" s="1"/>
      <c r="AL1005" s="1"/>
      <c r="AM1005" s="1"/>
      <c r="AN1005" s="1"/>
      <c r="AO1005" s="1"/>
      <c r="AP1005" s="1"/>
      <c r="AQ1005" s="1"/>
      <c r="AR1005" s="1"/>
      <c r="AS1005" s="1">
        <v>1</v>
      </c>
      <c r="AT1005" s="1">
        <v>1</v>
      </c>
      <c r="AU1005" s="1">
        <v>0</v>
      </c>
      <c r="AV1005" s="1">
        <v>1</v>
      </c>
      <c r="AW1005" s="1">
        <v>0</v>
      </c>
      <c r="AX1005" s="1">
        <v>0</v>
      </c>
      <c r="AY1005" s="1"/>
      <c r="AZ1005" s="1"/>
      <c r="BA1005" s="1"/>
      <c r="BB1005" s="1">
        <v>-1</v>
      </c>
      <c r="BC1005" s="1">
        <v>0</v>
      </c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>
        <v>0</v>
      </c>
      <c r="CT1005" s="1" t="s">
        <v>5353</v>
      </c>
      <c r="CU1005" s="1"/>
      <c r="CV1005" s="1" t="s">
        <v>5354</v>
      </c>
      <c r="CW1005" s="1"/>
      <c r="CX1005" s="1" t="s">
        <v>5349</v>
      </c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>
        <v>407697</v>
      </c>
      <c r="DU1005" s="1"/>
      <c r="DV1005" s="1" t="s">
        <v>277</v>
      </c>
      <c r="DW1005" s="1" t="s">
        <v>5282</v>
      </c>
      <c r="DX1005" s="1">
        <v>4</v>
      </c>
      <c r="DY1005" s="1"/>
      <c r="DZ1005" s="1">
        <v>1</v>
      </c>
      <c r="EA1005" s="1">
        <v>1</v>
      </c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 t="s">
        <v>208</v>
      </c>
      <c r="EP1005" s="1" t="s">
        <v>209</v>
      </c>
      <c r="EQ1005" s="1" t="s">
        <v>209</v>
      </c>
      <c r="ER1005" s="1" t="s">
        <v>209</v>
      </c>
      <c r="ES1005" s="1" t="s">
        <v>209</v>
      </c>
      <c r="ET1005" s="1">
        <v>2</v>
      </c>
      <c r="EU1005" s="1"/>
      <c r="EV1005" s="1"/>
      <c r="EW1005" s="1"/>
      <c r="EX1005" s="1">
        <v>0</v>
      </c>
      <c r="EY1005" s="1">
        <v>0</v>
      </c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 t="s">
        <v>222</v>
      </c>
      <c r="GK1005" s="1" t="s">
        <v>201</v>
      </c>
      <c r="GL1005" s="1">
        <v>999999999</v>
      </c>
      <c r="GM1005" s="1"/>
      <c r="GN1005" s="1"/>
      <c r="GO1005" s="1"/>
      <c r="GP1005" s="1">
        <v>1</v>
      </c>
      <c r="GQ1005" s="1"/>
    </row>
    <row r="1006" spans="1:199" ht="28" customHeight="1">
      <c r="A1006" s="1" t="s">
        <v>5355</v>
      </c>
      <c r="B1006" s="1" t="s">
        <v>5356</v>
      </c>
      <c r="C1006" s="1" t="s">
        <v>5355</v>
      </c>
      <c r="D1006" s="1" t="s">
        <v>201</v>
      </c>
      <c r="E1006" s="1" t="s">
        <v>5356</v>
      </c>
      <c r="F1006" s="1"/>
      <c r="G1006" s="1">
        <v>3990</v>
      </c>
      <c r="H1006" s="1"/>
      <c r="I1006" s="1">
        <v>0</v>
      </c>
      <c r="J1006" s="1">
        <v>1</v>
      </c>
      <c r="K1006" s="1"/>
      <c r="L1006" s="1"/>
      <c r="M1006" s="1"/>
      <c r="N1006" s="1"/>
      <c r="O1006" s="1"/>
      <c r="P1006" s="1" t="s">
        <v>5357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 t="s">
        <v>5358</v>
      </c>
      <c r="AJ1006" s="1"/>
      <c r="AK1006" s="1"/>
      <c r="AL1006" s="1"/>
      <c r="AM1006" s="1"/>
      <c r="AN1006" s="1"/>
      <c r="AO1006" s="1"/>
      <c r="AP1006" s="1"/>
      <c r="AQ1006" s="1"/>
      <c r="AR1006" s="1"/>
      <c r="AS1006" s="1">
        <v>1</v>
      </c>
      <c r="AT1006" s="1">
        <v>1</v>
      </c>
      <c r="AU1006" s="1">
        <v>0</v>
      </c>
      <c r="AV1006" s="1">
        <v>1</v>
      </c>
      <c r="AW1006" s="1">
        <v>0</v>
      </c>
      <c r="AX1006" s="1">
        <v>0</v>
      </c>
      <c r="AY1006" s="1"/>
      <c r="AZ1006" s="1"/>
      <c r="BA1006" s="1"/>
      <c r="BB1006" s="1">
        <v>-1</v>
      </c>
      <c r="BC1006" s="1">
        <v>0</v>
      </c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>
        <v>0</v>
      </c>
      <c r="CT1006" s="1" t="s">
        <v>5359</v>
      </c>
      <c r="CU1006" s="1"/>
      <c r="CV1006" s="1" t="s">
        <v>5360</v>
      </c>
      <c r="CW1006" s="1"/>
      <c r="CX1006" s="1" t="s">
        <v>5355</v>
      </c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>
        <v>407697</v>
      </c>
      <c r="DU1006" s="1"/>
      <c r="DV1006" s="1" t="s">
        <v>277</v>
      </c>
      <c r="DW1006" s="1" t="s">
        <v>747</v>
      </c>
      <c r="DX1006" s="1">
        <v>4</v>
      </c>
      <c r="DY1006" s="1"/>
      <c r="DZ1006" s="1">
        <v>1</v>
      </c>
      <c r="EA1006" s="1">
        <v>1</v>
      </c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 t="s">
        <v>208</v>
      </c>
      <c r="EP1006" s="1" t="s">
        <v>209</v>
      </c>
      <c r="EQ1006" s="1" t="s">
        <v>209</v>
      </c>
      <c r="ER1006" s="1" t="s">
        <v>209</v>
      </c>
      <c r="ES1006" s="1" t="s">
        <v>209</v>
      </c>
      <c r="ET1006" s="1">
        <v>2</v>
      </c>
      <c r="EU1006" s="1"/>
      <c r="EV1006" s="1"/>
      <c r="EW1006" s="1"/>
      <c r="EX1006" s="1">
        <v>0</v>
      </c>
      <c r="EY1006" s="1">
        <v>0</v>
      </c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 t="s">
        <v>222</v>
      </c>
      <c r="GK1006" s="1" t="s">
        <v>201</v>
      </c>
      <c r="GL1006" s="1">
        <v>999999999</v>
      </c>
      <c r="GM1006" s="1"/>
      <c r="GN1006" s="1"/>
      <c r="GO1006" s="1"/>
      <c r="GP1006" s="1">
        <v>1</v>
      </c>
      <c r="GQ1006" s="1"/>
    </row>
    <row r="1007" spans="1:199" ht="28" customHeight="1">
      <c r="A1007" s="1" t="s">
        <v>5361</v>
      </c>
      <c r="B1007" s="1" t="s">
        <v>5362</v>
      </c>
      <c r="C1007" s="1" t="s">
        <v>5361</v>
      </c>
      <c r="D1007" s="1" t="s">
        <v>201</v>
      </c>
      <c r="E1007" s="1" t="s">
        <v>5362</v>
      </c>
      <c r="F1007" s="1"/>
      <c r="G1007" s="1">
        <v>16800</v>
      </c>
      <c r="H1007" s="1"/>
      <c r="I1007" s="1">
        <v>0</v>
      </c>
      <c r="J1007" s="1">
        <v>1</v>
      </c>
      <c r="K1007" s="1"/>
      <c r="L1007" s="1"/>
      <c r="M1007" s="1"/>
      <c r="N1007" s="1"/>
      <c r="O1007" s="1"/>
      <c r="P1007" s="1" t="s">
        <v>5363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 t="s">
        <v>5364</v>
      </c>
      <c r="AJ1007" s="1"/>
      <c r="AK1007" s="1"/>
      <c r="AL1007" s="1"/>
      <c r="AM1007" s="1"/>
      <c r="AN1007" s="1"/>
      <c r="AO1007" s="1"/>
      <c r="AP1007" s="1"/>
      <c r="AQ1007" s="1"/>
      <c r="AR1007" s="1"/>
      <c r="AS1007" s="1">
        <v>1</v>
      </c>
      <c r="AT1007" s="1">
        <v>1</v>
      </c>
      <c r="AU1007" s="1">
        <v>0</v>
      </c>
      <c r="AV1007" s="1">
        <v>1</v>
      </c>
      <c r="AW1007" s="1">
        <v>0</v>
      </c>
      <c r="AX1007" s="1">
        <v>0</v>
      </c>
      <c r="AY1007" s="1"/>
      <c r="AZ1007" s="1"/>
      <c r="BA1007" s="1"/>
      <c r="BB1007" s="1">
        <v>-1</v>
      </c>
      <c r="BC1007" s="1">
        <v>0</v>
      </c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>
        <v>0</v>
      </c>
      <c r="CT1007" s="1" t="s">
        <v>5365</v>
      </c>
      <c r="CU1007" s="1"/>
      <c r="CV1007" s="1" t="s">
        <v>5366</v>
      </c>
      <c r="CW1007" s="1"/>
      <c r="CX1007" s="1" t="s">
        <v>5361</v>
      </c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>
        <v>407697</v>
      </c>
      <c r="DU1007" s="1"/>
      <c r="DV1007" s="1" t="s">
        <v>277</v>
      </c>
      <c r="DW1007" s="1" t="s">
        <v>242</v>
      </c>
      <c r="DX1007" s="1">
        <v>4</v>
      </c>
      <c r="DY1007" s="1"/>
      <c r="DZ1007" s="1">
        <v>1</v>
      </c>
      <c r="EA1007" s="1">
        <v>1</v>
      </c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 t="s">
        <v>208</v>
      </c>
      <c r="EP1007" s="1" t="s">
        <v>209</v>
      </c>
      <c r="EQ1007" s="1" t="s">
        <v>209</v>
      </c>
      <c r="ER1007" s="1" t="s">
        <v>209</v>
      </c>
      <c r="ES1007" s="1" t="s">
        <v>209</v>
      </c>
      <c r="ET1007" s="1">
        <v>2</v>
      </c>
      <c r="EU1007" s="1"/>
      <c r="EV1007" s="1"/>
      <c r="EW1007" s="1"/>
      <c r="EX1007" s="1">
        <v>0</v>
      </c>
      <c r="EY1007" s="1">
        <v>0</v>
      </c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 t="s">
        <v>222</v>
      </c>
      <c r="GK1007" s="1" t="s">
        <v>201</v>
      </c>
      <c r="GL1007" s="1">
        <v>999999999</v>
      </c>
      <c r="GM1007" s="1"/>
      <c r="GN1007" s="1"/>
      <c r="GO1007" s="1"/>
      <c r="GP1007" s="1">
        <v>1</v>
      </c>
      <c r="GQ1007" s="1"/>
    </row>
    <row r="1008" spans="1:199" ht="28" customHeight="1">
      <c r="A1008" s="1" t="s">
        <v>5373</v>
      </c>
      <c r="B1008" s="1" t="s">
        <v>5374</v>
      </c>
      <c r="C1008" s="1" t="s">
        <v>5373</v>
      </c>
      <c r="D1008" s="1" t="s">
        <v>201</v>
      </c>
      <c r="E1008" s="1" t="s">
        <v>5374</v>
      </c>
      <c r="F1008" s="1"/>
      <c r="G1008" s="1">
        <v>57540</v>
      </c>
      <c r="H1008" s="1"/>
      <c r="I1008" s="1">
        <v>0</v>
      </c>
      <c r="J1008" s="1">
        <v>1</v>
      </c>
      <c r="K1008" s="1"/>
      <c r="L1008" s="1"/>
      <c r="M1008" s="1"/>
      <c r="N1008" s="1"/>
      <c r="O1008" s="1"/>
      <c r="P1008" s="1" t="s">
        <v>5375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 t="s">
        <v>5376</v>
      </c>
      <c r="AJ1008" s="1"/>
      <c r="AK1008" s="1"/>
      <c r="AL1008" s="1"/>
      <c r="AM1008" s="1"/>
      <c r="AN1008" s="1"/>
      <c r="AO1008" s="1"/>
      <c r="AP1008" s="1"/>
      <c r="AQ1008" s="1"/>
      <c r="AR1008" s="1"/>
      <c r="AS1008" s="1">
        <v>1</v>
      </c>
      <c r="AT1008" s="1">
        <v>1</v>
      </c>
      <c r="AU1008" s="1">
        <v>0</v>
      </c>
      <c r="AV1008" s="1">
        <v>1</v>
      </c>
      <c r="AW1008" s="1">
        <v>0</v>
      </c>
      <c r="AX1008" s="1">
        <v>0</v>
      </c>
      <c r="AY1008" s="1"/>
      <c r="AZ1008" s="1"/>
      <c r="BA1008" s="1"/>
      <c r="BB1008" s="1">
        <v>-1</v>
      </c>
      <c r="BC1008" s="1">
        <v>0</v>
      </c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>
        <v>0</v>
      </c>
      <c r="CT1008" s="1" t="s">
        <v>5377</v>
      </c>
      <c r="CU1008" s="1"/>
      <c r="CV1008" s="1" t="s">
        <v>5378</v>
      </c>
      <c r="CW1008" s="1"/>
      <c r="CX1008" s="1" t="s">
        <v>5373</v>
      </c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>
        <v>407697</v>
      </c>
      <c r="DU1008" s="1"/>
      <c r="DV1008" s="1" t="s">
        <v>277</v>
      </c>
      <c r="DW1008" s="1" t="s">
        <v>242</v>
      </c>
      <c r="DX1008" s="1">
        <v>4</v>
      </c>
      <c r="DY1008" s="1"/>
      <c r="DZ1008" s="1">
        <v>1</v>
      </c>
      <c r="EA1008" s="1">
        <v>1</v>
      </c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 t="s">
        <v>208</v>
      </c>
      <c r="EP1008" s="1" t="s">
        <v>209</v>
      </c>
      <c r="EQ1008" s="1" t="s">
        <v>209</v>
      </c>
      <c r="ER1008" s="1" t="s">
        <v>209</v>
      </c>
      <c r="ES1008" s="1" t="s">
        <v>209</v>
      </c>
      <c r="ET1008" s="1">
        <v>2</v>
      </c>
      <c r="EU1008" s="1"/>
      <c r="EV1008" s="1"/>
      <c r="EW1008" s="1"/>
      <c r="EX1008" s="1">
        <v>0</v>
      </c>
      <c r="EY1008" s="1">
        <v>0</v>
      </c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 t="s">
        <v>222</v>
      </c>
      <c r="GK1008" s="1" t="s">
        <v>201</v>
      </c>
      <c r="GL1008" s="1">
        <v>999999999</v>
      </c>
      <c r="GM1008" s="1"/>
      <c r="GN1008" s="1"/>
      <c r="GO1008" s="1"/>
      <c r="GP1008" s="1">
        <v>1</v>
      </c>
      <c r="GQ1008" s="1"/>
    </row>
    <row r="1009" spans="1:199" ht="28" customHeight="1">
      <c r="A1009" s="1" t="s">
        <v>5379</v>
      </c>
      <c r="B1009" s="1" t="s">
        <v>5380</v>
      </c>
      <c r="C1009" s="1" t="s">
        <v>5379</v>
      </c>
      <c r="D1009" s="1" t="s">
        <v>201</v>
      </c>
      <c r="E1009" s="1" t="s">
        <v>5380</v>
      </c>
      <c r="F1009" s="1"/>
      <c r="G1009" s="1">
        <v>10290</v>
      </c>
      <c r="H1009" s="1"/>
      <c r="I1009" s="1">
        <v>0</v>
      </c>
      <c r="J1009" s="1">
        <v>1</v>
      </c>
      <c r="K1009" s="1"/>
      <c r="L1009" s="1"/>
      <c r="M1009" s="1"/>
      <c r="N1009" s="1"/>
      <c r="O1009" s="1"/>
      <c r="P1009" s="1" t="s">
        <v>5381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 t="s">
        <v>5382</v>
      </c>
      <c r="AJ1009" s="1"/>
      <c r="AK1009" s="1"/>
      <c r="AL1009" s="1"/>
      <c r="AM1009" s="1"/>
      <c r="AN1009" s="1"/>
      <c r="AO1009" s="1"/>
      <c r="AP1009" s="1"/>
      <c r="AQ1009" s="1"/>
      <c r="AR1009" s="1"/>
      <c r="AS1009" s="1">
        <v>1</v>
      </c>
      <c r="AT1009" s="1">
        <v>1</v>
      </c>
      <c r="AU1009" s="1">
        <v>0</v>
      </c>
      <c r="AV1009" s="1">
        <v>1</v>
      </c>
      <c r="AW1009" s="1">
        <v>0</v>
      </c>
      <c r="AX1009" s="1">
        <v>0</v>
      </c>
      <c r="AY1009" s="1"/>
      <c r="AZ1009" s="1"/>
      <c r="BA1009" s="1"/>
      <c r="BB1009" s="1">
        <v>-1</v>
      </c>
      <c r="BC1009" s="1">
        <v>0</v>
      </c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>
        <v>0</v>
      </c>
      <c r="CT1009" s="1" t="s">
        <v>5383</v>
      </c>
      <c r="CU1009" s="1"/>
      <c r="CV1009" s="1" t="s">
        <v>5384</v>
      </c>
      <c r="CW1009" s="1"/>
      <c r="CX1009" s="1" t="s">
        <v>5379</v>
      </c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>
        <v>407697</v>
      </c>
      <c r="DU1009" s="1"/>
      <c r="DV1009" s="1" t="s">
        <v>277</v>
      </c>
      <c r="DW1009" s="1" t="s">
        <v>242</v>
      </c>
      <c r="DX1009" s="1">
        <v>4</v>
      </c>
      <c r="DY1009" s="1"/>
      <c r="DZ1009" s="1">
        <v>1</v>
      </c>
      <c r="EA1009" s="1">
        <v>1</v>
      </c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 t="s">
        <v>208</v>
      </c>
      <c r="EP1009" s="1" t="s">
        <v>209</v>
      </c>
      <c r="EQ1009" s="1" t="s">
        <v>209</v>
      </c>
      <c r="ER1009" s="1" t="s">
        <v>209</v>
      </c>
      <c r="ES1009" s="1" t="s">
        <v>209</v>
      </c>
      <c r="ET1009" s="1">
        <v>2</v>
      </c>
      <c r="EU1009" s="1"/>
      <c r="EV1009" s="1"/>
      <c r="EW1009" s="1"/>
      <c r="EX1009" s="1">
        <v>0</v>
      </c>
      <c r="EY1009" s="1">
        <v>0</v>
      </c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 t="s">
        <v>222</v>
      </c>
      <c r="GK1009" s="1" t="s">
        <v>201</v>
      </c>
      <c r="GL1009" s="1">
        <v>999999999</v>
      </c>
      <c r="GM1009" s="1"/>
      <c r="GN1009" s="1"/>
      <c r="GO1009" s="1"/>
      <c r="GP1009" s="1">
        <v>1</v>
      </c>
      <c r="GQ1009" s="1"/>
    </row>
    <row r="1010" spans="1:199" ht="28" customHeight="1">
      <c r="A1010" s="1" t="s">
        <v>5385</v>
      </c>
      <c r="B1010" s="1" t="s">
        <v>5386</v>
      </c>
      <c r="C1010" s="1" t="s">
        <v>5385</v>
      </c>
      <c r="D1010" s="1" t="s">
        <v>201</v>
      </c>
      <c r="E1010" s="1" t="s">
        <v>5386</v>
      </c>
      <c r="F1010" s="1"/>
      <c r="G1010" s="1">
        <v>14490</v>
      </c>
      <c r="H1010" s="1"/>
      <c r="I1010" s="1">
        <v>0</v>
      </c>
      <c r="J1010" s="1">
        <v>1</v>
      </c>
      <c r="K1010" s="1"/>
      <c r="L1010" s="1"/>
      <c r="M1010" s="1"/>
      <c r="N1010" s="1"/>
      <c r="O1010" s="1"/>
      <c r="P1010" s="1" t="s">
        <v>5387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 t="s">
        <v>5388</v>
      </c>
      <c r="AJ1010" s="1"/>
      <c r="AK1010" s="1"/>
      <c r="AL1010" s="1"/>
      <c r="AM1010" s="1"/>
      <c r="AN1010" s="1"/>
      <c r="AO1010" s="1"/>
      <c r="AP1010" s="1"/>
      <c r="AQ1010" s="1"/>
      <c r="AR1010" s="1"/>
      <c r="AS1010" s="1">
        <v>1</v>
      </c>
      <c r="AT1010" s="1">
        <v>1</v>
      </c>
      <c r="AU1010" s="1">
        <v>0</v>
      </c>
      <c r="AV1010" s="1">
        <v>1</v>
      </c>
      <c r="AW1010" s="1">
        <v>0</v>
      </c>
      <c r="AX1010" s="1">
        <v>0</v>
      </c>
      <c r="AY1010" s="1"/>
      <c r="AZ1010" s="1"/>
      <c r="BA1010" s="1"/>
      <c r="BB1010" s="1">
        <v>-1</v>
      </c>
      <c r="BC1010" s="1">
        <v>0</v>
      </c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>
        <v>0</v>
      </c>
      <c r="CT1010" s="1" t="s">
        <v>5389</v>
      </c>
      <c r="CU1010" s="1"/>
      <c r="CV1010" s="1" t="s">
        <v>5390</v>
      </c>
      <c r="CW1010" s="1"/>
      <c r="CX1010" s="1" t="s">
        <v>5385</v>
      </c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>
        <v>407697</v>
      </c>
      <c r="DU1010" s="1"/>
      <c r="DV1010" s="1" t="s">
        <v>277</v>
      </c>
      <c r="DW1010" s="1" t="s">
        <v>242</v>
      </c>
      <c r="DX1010" s="1">
        <v>4</v>
      </c>
      <c r="DY1010" s="1"/>
      <c r="DZ1010" s="1">
        <v>1</v>
      </c>
      <c r="EA1010" s="1">
        <v>1</v>
      </c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 t="s">
        <v>208</v>
      </c>
      <c r="EP1010" s="1" t="s">
        <v>209</v>
      </c>
      <c r="EQ1010" s="1" t="s">
        <v>209</v>
      </c>
      <c r="ER1010" s="1" t="s">
        <v>209</v>
      </c>
      <c r="ES1010" s="1" t="s">
        <v>209</v>
      </c>
      <c r="ET1010" s="1">
        <v>2</v>
      </c>
      <c r="EU1010" s="1"/>
      <c r="EV1010" s="1"/>
      <c r="EW1010" s="1"/>
      <c r="EX1010" s="1">
        <v>0</v>
      </c>
      <c r="EY1010" s="1">
        <v>0</v>
      </c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 t="s">
        <v>222</v>
      </c>
      <c r="GK1010" s="1" t="s">
        <v>201</v>
      </c>
      <c r="GL1010" s="1">
        <v>999999999</v>
      </c>
      <c r="GM1010" s="1"/>
      <c r="GN1010" s="1"/>
      <c r="GO1010" s="1"/>
      <c r="GP1010" s="1">
        <v>1</v>
      </c>
      <c r="GQ1010" s="1"/>
    </row>
    <row r="1011" spans="1:199" ht="28" customHeight="1">
      <c r="A1011" s="1" t="s">
        <v>5367</v>
      </c>
      <c r="B1011" s="1" t="s">
        <v>5368</v>
      </c>
      <c r="C1011" s="1" t="s">
        <v>5367</v>
      </c>
      <c r="D1011" s="1" t="s">
        <v>201</v>
      </c>
      <c r="E1011" s="1" t="s">
        <v>5368</v>
      </c>
      <c r="F1011" s="1"/>
      <c r="G1011" s="1">
        <v>6930</v>
      </c>
      <c r="H1011" s="1"/>
      <c r="I1011" s="1">
        <v>0</v>
      </c>
      <c r="J1011" s="1">
        <v>1</v>
      </c>
      <c r="K1011" s="1"/>
      <c r="L1011" s="1"/>
      <c r="M1011" s="1"/>
      <c r="N1011" s="1"/>
      <c r="O1011" s="1"/>
      <c r="P1011" s="1" t="s">
        <v>5369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 t="s">
        <v>5370</v>
      </c>
      <c r="AJ1011" s="1"/>
      <c r="AK1011" s="1"/>
      <c r="AL1011" s="1"/>
      <c r="AM1011" s="1"/>
      <c r="AN1011" s="1"/>
      <c r="AO1011" s="1"/>
      <c r="AP1011" s="1"/>
      <c r="AQ1011" s="1"/>
      <c r="AR1011" s="1"/>
      <c r="AS1011" s="1">
        <v>1</v>
      </c>
      <c r="AT1011" s="1">
        <v>1</v>
      </c>
      <c r="AU1011" s="1">
        <v>0</v>
      </c>
      <c r="AV1011" s="1">
        <v>1</v>
      </c>
      <c r="AW1011" s="1">
        <v>0</v>
      </c>
      <c r="AX1011" s="1">
        <v>0</v>
      </c>
      <c r="AY1011" s="1"/>
      <c r="AZ1011" s="1"/>
      <c r="BA1011" s="1"/>
      <c r="BB1011" s="1">
        <v>-1</v>
      </c>
      <c r="BC1011" s="1">
        <v>0</v>
      </c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>
        <v>0</v>
      </c>
      <c r="CT1011" s="1" t="s">
        <v>5371</v>
      </c>
      <c r="CU1011" s="1"/>
      <c r="CV1011" s="1" t="s">
        <v>5372</v>
      </c>
      <c r="CW1011" s="1"/>
      <c r="CX1011" s="1" t="s">
        <v>5367</v>
      </c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>
        <v>407697</v>
      </c>
      <c r="DU1011" s="1"/>
      <c r="DV1011" s="1" t="s">
        <v>277</v>
      </c>
      <c r="DW1011" s="1" t="s">
        <v>242</v>
      </c>
      <c r="DX1011" s="1">
        <v>4</v>
      </c>
      <c r="DY1011" s="1"/>
      <c r="DZ1011" s="1">
        <v>1</v>
      </c>
      <c r="EA1011" s="1">
        <v>1</v>
      </c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 t="s">
        <v>208</v>
      </c>
      <c r="EP1011" s="1" t="s">
        <v>209</v>
      </c>
      <c r="EQ1011" s="1" t="s">
        <v>209</v>
      </c>
      <c r="ER1011" s="1" t="s">
        <v>209</v>
      </c>
      <c r="ES1011" s="1" t="s">
        <v>209</v>
      </c>
      <c r="ET1011" s="1">
        <v>2</v>
      </c>
      <c r="EU1011" s="1"/>
      <c r="EV1011" s="1"/>
      <c r="EW1011" s="1"/>
      <c r="EX1011" s="1">
        <v>0</v>
      </c>
      <c r="EY1011" s="1">
        <v>0</v>
      </c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 t="s">
        <v>222</v>
      </c>
      <c r="GK1011" s="1" t="s">
        <v>201</v>
      </c>
      <c r="GL1011" s="1">
        <v>999999999</v>
      </c>
      <c r="GM1011" s="1"/>
      <c r="GN1011" s="1"/>
      <c r="GO1011" s="1"/>
      <c r="GP1011" s="1">
        <v>1</v>
      </c>
      <c r="GQ1011" s="1"/>
    </row>
    <row r="1012" spans="1:199" ht="28" customHeight="1">
      <c r="A1012" s="1" t="s">
        <v>5391</v>
      </c>
      <c r="B1012" s="1" t="s">
        <v>5392</v>
      </c>
      <c r="C1012" s="1" t="s">
        <v>5391</v>
      </c>
      <c r="D1012" s="1" t="s">
        <v>201</v>
      </c>
      <c r="E1012" s="1" t="s">
        <v>5392</v>
      </c>
      <c r="F1012" s="1"/>
      <c r="G1012" s="1">
        <v>1680</v>
      </c>
      <c r="H1012" s="1"/>
      <c r="I1012" s="1">
        <v>0</v>
      </c>
      <c r="J1012" s="1">
        <v>1</v>
      </c>
      <c r="K1012" s="1"/>
      <c r="L1012" s="1"/>
      <c r="M1012" s="1"/>
      <c r="N1012" s="1"/>
      <c r="O1012" s="1"/>
      <c r="P1012" s="1" t="s">
        <v>5393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 t="s">
        <v>5394</v>
      </c>
      <c r="AJ1012" s="1"/>
      <c r="AK1012" s="1"/>
      <c r="AL1012" s="1"/>
      <c r="AM1012" s="1"/>
      <c r="AN1012" s="1"/>
      <c r="AO1012" s="1"/>
      <c r="AP1012" s="1"/>
      <c r="AQ1012" s="1"/>
      <c r="AR1012" s="1"/>
      <c r="AS1012" s="1">
        <v>1</v>
      </c>
      <c r="AT1012" s="1">
        <v>1</v>
      </c>
      <c r="AU1012" s="1">
        <v>0</v>
      </c>
      <c r="AV1012" s="1">
        <v>1</v>
      </c>
      <c r="AW1012" s="1">
        <v>0</v>
      </c>
      <c r="AX1012" s="1">
        <v>0</v>
      </c>
      <c r="AY1012" s="1"/>
      <c r="AZ1012" s="1"/>
      <c r="BA1012" s="1"/>
      <c r="BB1012" s="1">
        <v>-1</v>
      </c>
      <c r="BC1012" s="1">
        <v>0</v>
      </c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>
        <v>0</v>
      </c>
      <c r="CT1012" s="1" t="s">
        <v>5395</v>
      </c>
      <c r="CU1012" s="1"/>
      <c r="CV1012" s="1" t="s">
        <v>5396</v>
      </c>
      <c r="CW1012" s="1"/>
      <c r="CX1012" s="1" t="s">
        <v>5391</v>
      </c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>
        <v>407697</v>
      </c>
      <c r="DU1012" s="1"/>
      <c r="DV1012" s="1" t="s">
        <v>277</v>
      </c>
      <c r="DW1012" s="1" t="s">
        <v>438</v>
      </c>
      <c r="DX1012" s="1">
        <v>4</v>
      </c>
      <c r="DY1012" s="1"/>
      <c r="DZ1012" s="1">
        <v>1</v>
      </c>
      <c r="EA1012" s="1">
        <v>1</v>
      </c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 t="s">
        <v>208</v>
      </c>
      <c r="EP1012" s="1" t="s">
        <v>209</v>
      </c>
      <c r="EQ1012" s="1" t="s">
        <v>209</v>
      </c>
      <c r="ER1012" s="1" t="s">
        <v>209</v>
      </c>
      <c r="ES1012" s="1" t="s">
        <v>209</v>
      </c>
      <c r="ET1012" s="1">
        <v>2</v>
      </c>
      <c r="EU1012" s="1"/>
      <c r="EV1012" s="1"/>
      <c r="EW1012" s="1"/>
      <c r="EX1012" s="1">
        <v>0</v>
      </c>
      <c r="EY1012" s="1">
        <v>0</v>
      </c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 t="s">
        <v>222</v>
      </c>
      <c r="GK1012" s="1" t="s">
        <v>201</v>
      </c>
      <c r="GL1012" s="1">
        <v>999999999</v>
      </c>
      <c r="GM1012" s="1"/>
      <c r="GN1012" s="1"/>
      <c r="GO1012" s="1"/>
      <c r="GP1012" s="1">
        <v>1</v>
      </c>
      <c r="GQ1012" s="1"/>
    </row>
    <row r="1013" spans="1:199" ht="28" customHeight="1">
      <c r="A1013" s="1" t="s">
        <v>5397</v>
      </c>
      <c r="B1013" s="1" t="s">
        <v>5392</v>
      </c>
      <c r="C1013" s="1" t="s">
        <v>5397</v>
      </c>
      <c r="D1013" s="1" t="s">
        <v>201</v>
      </c>
      <c r="E1013" s="1" t="s">
        <v>5392</v>
      </c>
      <c r="F1013" s="1"/>
      <c r="G1013" s="1">
        <v>1680</v>
      </c>
      <c r="H1013" s="1"/>
      <c r="I1013" s="1">
        <v>0</v>
      </c>
      <c r="J1013" s="1">
        <v>1</v>
      </c>
      <c r="K1013" s="1"/>
      <c r="L1013" s="1"/>
      <c r="M1013" s="1"/>
      <c r="N1013" s="1"/>
      <c r="O1013" s="1"/>
      <c r="P1013" s="1" t="s">
        <v>5393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 t="s">
        <v>5398</v>
      </c>
      <c r="AJ1013" s="1"/>
      <c r="AK1013" s="1"/>
      <c r="AL1013" s="1"/>
      <c r="AM1013" s="1"/>
      <c r="AN1013" s="1"/>
      <c r="AO1013" s="1"/>
      <c r="AP1013" s="1"/>
      <c r="AQ1013" s="1"/>
      <c r="AR1013" s="1"/>
      <c r="AS1013" s="1">
        <v>1</v>
      </c>
      <c r="AT1013" s="1">
        <v>1</v>
      </c>
      <c r="AU1013" s="1">
        <v>0</v>
      </c>
      <c r="AV1013" s="1">
        <v>1</v>
      </c>
      <c r="AW1013" s="1">
        <v>0</v>
      </c>
      <c r="AX1013" s="1">
        <v>0</v>
      </c>
      <c r="AY1013" s="1"/>
      <c r="AZ1013" s="1"/>
      <c r="BA1013" s="1"/>
      <c r="BB1013" s="1">
        <v>-1</v>
      </c>
      <c r="BC1013" s="1">
        <v>0</v>
      </c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>
        <v>0</v>
      </c>
      <c r="CT1013" s="1" t="s">
        <v>5399</v>
      </c>
      <c r="CU1013" s="1"/>
      <c r="CV1013" s="1" t="s">
        <v>5400</v>
      </c>
      <c r="CW1013" s="1"/>
      <c r="CX1013" s="1" t="s">
        <v>5397</v>
      </c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>
        <v>407697</v>
      </c>
      <c r="DU1013" s="1"/>
      <c r="DV1013" s="1" t="s">
        <v>277</v>
      </c>
      <c r="DW1013" s="1" t="s">
        <v>438</v>
      </c>
      <c r="DX1013" s="1">
        <v>4</v>
      </c>
      <c r="DY1013" s="1"/>
      <c r="DZ1013" s="1">
        <v>1</v>
      </c>
      <c r="EA1013" s="1">
        <v>1</v>
      </c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 t="s">
        <v>208</v>
      </c>
      <c r="EP1013" s="1" t="s">
        <v>209</v>
      </c>
      <c r="EQ1013" s="1" t="s">
        <v>209</v>
      </c>
      <c r="ER1013" s="1" t="s">
        <v>209</v>
      </c>
      <c r="ES1013" s="1" t="s">
        <v>209</v>
      </c>
      <c r="ET1013" s="1">
        <v>2</v>
      </c>
      <c r="EU1013" s="1"/>
      <c r="EV1013" s="1"/>
      <c r="EW1013" s="1"/>
      <c r="EX1013" s="1">
        <v>0</v>
      </c>
      <c r="EY1013" s="1">
        <v>0</v>
      </c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 t="s">
        <v>222</v>
      </c>
      <c r="GK1013" s="1" t="s">
        <v>201</v>
      </c>
      <c r="GL1013" s="1">
        <v>999999999</v>
      </c>
      <c r="GM1013" s="1"/>
      <c r="GN1013" s="1"/>
      <c r="GO1013" s="1"/>
      <c r="GP1013" s="1">
        <v>1</v>
      </c>
      <c r="GQ1013" s="1"/>
    </row>
    <row r="1014" spans="1:199" ht="28" customHeight="1">
      <c r="A1014" s="1" t="s">
        <v>5401</v>
      </c>
      <c r="B1014" s="1" t="s">
        <v>5402</v>
      </c>
      <c r="C1014" s="1" t="s">
        <v>5401</v>
      </c>
      <c r="D1014" s="1" t="s">
        <v>201</v>
      </c>
      <c r="E1014" s="1" t="s">
        <v>5402</v>
      </c>
      <c r="F1014" s="1"/>
      <c r="G1014" s="1">
        <v>2310</v>
      </c>
      <c r="H1014" s="1"/>
      <c r="I1014" s="1">
        <v>0</v>
      </c>
      <c r="J1014" s="1">
        <v>1</v>
      </c>
      <c r="K1014" s="1"/>
      <c r="L1014" s="1"/>
      <c r="M1014" s="1"/>
      <c r="N1014" s="1"/>
      <c r="O1014" s="1"/>
      <c r="P1014" s="1" t="s">
        <v>5403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 t="s">
        <v>5404</v>
      </c>
      <c r="AJ1014" s="1"/>
      <c r="AK1014" s="1"/>
      <c r="AL1014" s="1"/>
      <c r="AM1014" s="1"/>
      <c r="AN1014" s="1"/>
      <c r="AO1014" s="1"/>
      <c r="AP1014" s="1"/>
      <c r="AQ1014" s="1"/>
      <c r="AR1014" s="1"/>
      <c r="AS1014" s="1">
        <v>1</v>
      </c>
      <c r="AT1014" s="1">
        <v>1</v>
      </c>
      <c r="AU1014" s="1">
        <v>0</v>
      </c>
      <c r="AV1014" s="1">
        <v>1</v>
      </c>
      <c r="AW1014" s="1">
        <v>0</v>
      </c>
      <c r="AX1014" s="1">
        <v>0</v>
      </c>
      <c r="AY1014" s="1"/>
      <c r="AZ1014" s="1"/>
      <c r="BA1014" s="1"/>
      <c r="BB1014" s="1">
        <v>-1</v>
      </c>
      <c r="BC1014" s="1">
        <v>0</v>
      </c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>
        <v>0</v>
      </c>
      <c r="CT1014" s="1" t="s">
        <v>5405</v>
      </c>
      <c r="CU1014" s="1"/>
      <c r="CV1014" s="1" t="s">
        <v>5406</v>
      </c>
      <c r="CW1014" s="1"/>
      <c r="CX1014" s="1" t="s">
        <v>5401</v>
      </c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>
        <v>407697</v>
      </c>
      <c r="DU1014" s="1"/>
      <c r="DV1014" s="1" t="s">
        <v>277</v>
      </c>
      <c r="DW1014" s="1" t="s">
        <v>438</v>
      </c>
      <c r="DX1014" s="1">
        <v>4</v>
      </c>
      <c r="DY1014" s="1"/>
      <c r="DZ1014" s="1">
        <v>1</v>
      </c>
      <c r="EA1014" s="1">
        <v>1</v>
      </c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 t="s">
        <v>208</v>
      </c>
      <c r="EP1014" s="1" t="s">
        <v>209</v>
      </c>
      <c r="EQ1014" s="1" t="s">
        <v>209</v>
      </c>
      <c r="ER1014" s="1" t="s">
        <v>209</v>
      </c>
      <c r="ES1014" s="1" t="s">
        <v>209</v>
      </c>
      <c r="ET1014" s="1">
        <v>2</v>
      </c>
      <c r="EU1014" s="1"/>
      <c r="EV1014" s="1"/>
      <c r="EW1014" s="1"/>
      <c r="EX1014" s="1">
        <v>0</v>
      </c>
      <c r="EY1014" s="1">
        <v>0</v>
      </c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 t="s">
        <v>222</v>
      </c>
      <c r="GK1014" s="1" t="s">
        <v>201</v>
      </c>
      <c r="GL1014" s="1">
        <v>999999999</v>
      </c>
      <c r="GM1014" s="1"/>
      <c r="GN1014" s="1"/>
      <c r="GO1014" s="1"/>
      <c r="GP1014" s="1">
        <v>1</v>
      </c>
      <c r="GQ1014" s="1"/>
    </row>
    <row r="1015" spans="1:199" ht="28" customHeight="1">
      <c r="A1015" s="1" t="s">
        <v>5407</v>
      </c>
      <c r="B1015" s="1" t="s">
        <v>5408</v>
      </c>
      <c r="C1015" s="1" t="s">
        <v>5407</v>
      </c>
      <c r="D1015" s="1" t="s">
        <v>201</v>
      </c>
      <c r="E1015" s="1" t="s">
        <v>5408</v>
      </c>
      <c r="F1015" s="1"/>
      <c r="G1015" s="1">
        <v>630</v>
      </c>
      <c r="H1015" s="1"/>
      <c r="I1015" s="1">
        <v>0</v>
      </c>
      <c r="J1015" s="1">
        <v>1</v>
      </c>
      <c r="K1015" s="1"/>
      <c r="L1015" s="1"/>
      <c r="M1015" s="1"/>
      <c r="N1015" s="1"/>
      <c r="O1015" s="1"/>
      <c r="P1015" s="1" t="s">
        <v>5409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 t="s">
        <v>5410</v>
      </c>
      <c r="AJ1015" s="1"/>
      <c r="AK1015" s="1"/>
      <c r="AL1015" s="1"/>
      <c r="AM1015" s="1"/>
      <c r="AN1015" s="1"/>
      <c r="AO1015" s="1"/>
      <c r="AP1015" s="1"/>
      <c r="AQ1015" s="1"/>
      <c r="AR1015" s="1"/>
      <c r="AS1015" s="1">
        <v>1</v>
      </c>
      <c r="AT1015" s="1">
        <v>1</v>
      </c>
      <c r="AU1015" s="1">
        <v>0</v>
      </c>
      <c r="AV1015" s="1">
        <v>1</v>
      </c>
      <c r="AW1015" s="1">
        <v>0</v>
      </c>
      <c r="AX1015" s="1">
        <v>0</v>
      </c>
      <c r="AY1015" s="1"/>
      <c r="AZ1015" s="1"/>
      <c r="BA1015" s="1"/>
      <c r="BB1015" s="1">
        <v>-1</v>
      </c>
      <c r="BC1015" s="1">
        <v>0</v>
      </c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>
        <v>0</v>
      </c>
      <c r="CT1015" s="1" t="s">
        <v>5411</v>
      </c>
      <c r="CU1015" s="1"/>
      <c r="CV1015" s="1" t="s">
        <v>5412</v>
      </c>
      <c r="CW1015" s="1"/>
      <c r="CX1015" s="1" t="s">
        <v>5407</v>
      </c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>
        <v>407697</v>
      </c>
      <c r="DU1015" s="1"/>
      <c r="DV1015" s="1" t="s">
        <v>277</v>
      </c>
      <c r="DW1015" s="1" t="s">
        <v>438</v>
      </c>
      <c r="DX1015" s="1">
        <v>4</v>
      </c>
      <c r="DY1015" s="1"/>
      <c r="DZ1015" s="1">
        <v>1</v>
      </c>
      <c r="EA1015" s="1">
        <v>1</v>
      </c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 t="s">
        <v>208</v>
      </c>
      <c r="EP1015" s="1" t="s">
        <v>209</v>
      </c>
      <c r="EQ1015" s="1" t="s">
        <v>209</v>
      </c>
      <c r="ER1015" s="1" t="s">
        <v>209</v>
      </c>
      <c r="ES1015" s="1" t="s">
        <v>209</v>
      </c>
      <c r="ET1015" s="1">
        <v>2</v>
      </c>
      <c r="EU1015" s="1"/>
      <c r="EV1015" s="1"/>
      <c r="EW1015" s="1"/>
      <c r="EX1015" s="1">
        <v>0</v>
      </c>
      <c r="EY1015" s="1">
        <v>0</v>
      </c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 t="s">
        <v>222</v>
      </c>
      <c r="GK1015" s="1" t="s">
        <v>201</v>
      </c>
      <c r="GL1015" s="1">
        <v>999999999</v>
      </c>
      <c r="GM1015" s="1"/>
      <c r="GN1015" s="1"/>
      <c r="GO1015" s="1"/>
      <c r="GP1015" s="1">
        <v>1</v>
      </c>
      <c r="GQ1015" s="1"/>
    </row>
    <row r="1016" spans="1:199" ht="28" customHeight="1">
      <c r="A1016" s="1" t="s">
        <v>5419</v>
      </c>
      <c r="B1016" s="1" t="s">
        <v>5420</v>
      </c>
      <c r="C1016" s="1" t="s">
        <v>5419</v>
      </c>
      <c r="D1016" s="1" t="s">
        <v>201</v>
      </c>
      <c r="E1016" s="1" t="s">
        <v>5420</v>
      </c>
      <c r="F1016" s="1"/>
      <c r="G1016" s="1">
        <v>4515</v>
      </c>
      <c r="H1016" s="1"/>
      <c r="I1016" s="1">
        <v>0</v>
      </c>
      <c r="J1016" s="1">
        <v>1</v>
      </c>
      <c r="K1016" s="1"/>
      <c r="L1016" s="1"/>
      <c r="M1016" s="1"/>
      <c r="N1016" s="1"/>
      <c r="O1016" s="1"/>
      <c r="P1016" s="1" t="s">
        <v>5421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 t="s">
        <v>5422</v>
      </c>
      <c r="AJ1016" s="1"/>
      <c r="AK1016" s="1"/>
      <c r="AL1016" s="1"/>
      <c r="AM1016" s="1"/>
      <c r="AN1016" s="1"/>
      <c r="AO1016" s="1"/>
      <c r="AP1016" s="1"/>
      <c r="AQ1016" s="1"/>
      <c r="AR1016" s="1"/>
      <c r="AS1016" s="1">
        <v>1</v>
      </c>
      <c r="AT1016" s="1">
        <v>1</v>
      </c>
      <c r="AU1016" s="1">
        <v>0</v>
      </c>
      <c r="AV1016" s="1">
        <v>1</v>
      </c>
      <c r="AW1016" s="1">
        <v>0</v>
      </c>
      <c r="AX1016" s="1">
        <v>0</v>
      </c>
      <c r="AY1016" s="1"/>
      <c r="AZ1016" s="1"/>
      <c r="BA1016" s="1"/>
      <c r="BB1016" s="1">
        <v>-1</v>
      </c>
      <c r="BC1016" s="1">
        <v>0</v>
      </c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>
        <v>0</v>
      </c>
      <c r="CT1016" s="1" t="s">
        <v>5423</v>
      </c>
      <c r="CU1016" s="1"/>
      <c r="CV1016" s="1" t="s">
        <v>5424</v>
      </c>
      <c r="CW1016" s="1"/>
      <c r="CX1016" s="1" t="s">
        <v>5419</v>
      </c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>
        <v>407697</v>
      </c>
      <c r="DU1016" s="1"/>
      <c r="DV1016" s="1" t="s">
        <v>277</v>
      </c>
      <c r="DW1016" s="1" t="s">
        <v>438</v>
      </c>
      <c r="DX1016" s="1">
        <v>4</v>
      </c>
      <c r="DY1016" s="1"/>
      <c r="DZ1016" s="1">
        <v>1</v>
      </c>
      <c r="EA1016" s="1">
        <v>1</v>
      </c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 t="s">
        <v>208</v>
      </c>
      <c r="EP1016" s="1" t="s">
        <v>209</v>
      </c>
      <c r="EQ1016" s="1" t="s">
        <v>209</v>
      </c>
      <c r="ER1016" s="1" t="s">
        <v>209</v>
      </c>
      <c r="ES1016" s="1" t="s">
        <v>209</v>
      </c>
      <c r="ET1016" s="1">
        <v>2</v>
      </c>
      <c r="EU1016" s="1"/>
      <c r="EV1016" s="1"/>
      <c r="EW1016" s="1"/>
      <c r="EX1016" s="1">
        <v>0</v>
      </c>
      <c r="EY1016" s="1">
        <v>0</v>
      </c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 t="s">
        <v>222</v>
      </c>
      <c r="GK1016" s="1" t="s">
        <v>201</v>
      </c>
      <c r="GL1016" s="1">
        <v>999999999</v>
      </c>
      <c r="GM1016" s="1"/>
      <c r="GN1016" s="1"/>
      <c r="GO1016" s="1"/>
      <c r="GP1016" s="1">
        <v>1</v>
      </c>
      <c r="GQ1016" s="1"/>
    </row>
    <row r="1017" spans="1:199" ht="28" customHeight="1">
      <c r="A1017" s="1" t="s">
        <v>5425</v>
      </c>
      <c r="B1017" s="1" t="s">
        <v>5426</v>
      </c>
      <c r="C1017" s="1" t="s">
        <v>5425</v>
      </c>
      <c r="D1017" s="1" t="s">
        <v>201</v>
      </c>
      <c r="E1017" s="1" t="s">
        <v>5426</v>
      </c>
      <c r="F1017" s="1"/>
      <c r="G1017" s="1">
        <v>4515</v>
      </c>
      <c r="H1017" s="1"/>
      <c r="I1017" s="1">
        <v>0</v>
      </c>
      <c r="J1017" s="1">
        <v>1</v>
      </c>
      <c r="K1017" s="1"/>
      <c r="L1017" s="1"/>
      <c r="M1017" s="1"/>
      <c r="N1017" s="1"/>
      <c r="O1017" s="1"/>
      <c r="P1017" s="1" t="s">
        <v>5427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 t="s">
        <v>5428</v>
      </c>
      <c r="AJ1017" s="1"/>
      <c r="AK1017" s="1"/>
      <c r="AL1017" s="1"/>
      <c r="AM1017" s="1"/>
      <c r="AN1017" s="1"/>
      <c r="AO1017" s="1"/>
      <c r="AP1017" s="1"/>
      <c r="AQ1017" s="1"/>
      <c r="AR1017" s="1"/>
      <c r="AS1017" s="1">
        <v>1</v>
      </c>
      <c r="AT1017" s="1">
        <v>1</v>
      </c>
      <c r="AU1017" s="1">
        <v>0</v>
      </c>
      <c r="AV1017" s="1">
        <v>1</v>
      </c>
      <c r="AW1017" s="1">
        <v>0</v>
      </c>
      <c r="AX1017" s="1">
        <v>0</v>
      </c>
      <c r="AY1017" s="1"/>
      <c r="AZ1017" s="1"/>
      <c r="BA1017" s="1"/>
      <c r="BB1017" s="1">
        <v>-1</v>
      </c>
      <c r="BC1017" s="1">
        <v>0</v>
      </c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>
        <v>0</v>
      </c>
      <c r="CT1017" s="1" t="s">
        <v>5429</v>
      </c>
      <c r="CU1017" s="1"/>
      <c r="CV1017" s="1" t="s">
        <v>5430</v>
      </c>
      <c r="CW1017" s="1"/>
      <c r="CX1017" s="1" t="s">
        <v>5425</v>
      </c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>
        <v>407697</v>
      </c>
      <c r="DU1017" s="1"/>
      <c r="DV1017" s="1" t="s">
        <v>277</v>
      </c>
      <c r="DW1017" s="1" t="s">
        <v>438</v>
      </c>
      <c r="DX1017" s="1">
        <v>4</v>
      </c>
      <c r="DY1017" s="1"/>
      <c r="DZ1017" s="1">
        <v>1</v>
      </c>
      <c r="EA1017" s="1">
        <v>1</v>
      </c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 t="s">
        <v>208</v>
      </c>
      <c r="EP1017" s="1" t="s">
        <v>209</v>
      </c>
      <c r="EQ1017" s="1" t="s">
        <v>209</v>
      </c>
      <c r="ER1017" s="1" t="s">
        <v>209</v>
      </c>
      <c r="ES1017" s="1" t="s">
        <v>209</v>
      </c>
      <c r="ET1017" s="1">
        <v>2</v>
      </c>
      <c r="EU1017" s="1"/>
      <c r="EV1017" s="1"/>
      <c r="EW1017" s="1"/>
      <c r="EX1017" s="1">
        <v>0</v>
      </c>
      <c r="EY1017" s="1">
        <v>0</v>
      </c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 t="s">
        <v>222</v>
      </c>
      <c r="GK1017" s="1" t="s">
        <v>201</v>
      </c>
      <c r="GL1017" s="1">
        <v>999999999</v>
      </c>
      <c r="GM1017" s="1"/>
      <c r="GN1017" s="1"/>
      <c r="GO1017" s="1"/>
      <c r="GP1017" s="1">
        <v>1</v>
      </c>
      <c r="GQ1017" s="1"/>
    </row>
    <row r="1018" spans="1:199" ht="28" customHeight="1">
      <c r="A1018" s="1" t="s">
        <v>5431</v>
      </c>
      <c r="B1018" s="1" t="s">
        <v>5432</v>
      </c>
      <c r="C1018" s="1" t="s">
        <v>5431</v>
      </c>
      <c r="D1018" s="1" t="s">
        <v>201</v>
      </c>
      <c r="E1018" s="1" t="s">
        <v>5432</v>
      </c>
      <c r="F1018" s="1"/>
      <c r="G1018" s="1">
        <v>3990</v>
      </c>
      <c r="H1018" s="1"/>
      <c r="I1018" s="1">
        <v>0</v>
      </c>
      <c r="J1018" s="1">
        <v>1</v>
      </c>
      <c r="K1018" s="1"/>
      <c r="L1018" s="1"/>
      <c r="M1018" s="1"/>
      <c r="N1018" s="1"/>
      <c r="O1018" s="1"/>
      <c r="P1018" s="1" t="s">
        <v>5433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 t="s">
        <v>5434</v>
      </c>
      <c r="AJ1018" s="1"/>
      <c r="AK1018" s="1"/>
      <c r="AL1018" s="1"/>
      <c r="AM1018" s="1"/>
      <c r="AN1018" s="1"/>
      <c r="AO1018" s="1"/>
      <c r="AP1018" s="1"/>
      <c r="AQ1018" s="1"/>
      <c r="AR1018" s="1"/>
      <c r="AS1018" s="1">
        <v>1</v>
      </c>
      <c r="AT1018" s="1">
        <v>1</v>
      </c>
      <c r="AU1018" s="1">
        <v>0</v>
      </c>
      <c r="AV1018" s="1">
        <v>1</v>
      </c>
      <c r="AW1018" s="1">
        <v>0</v>
      </c>
      <c r="AX1018" s="1">
        <v>0</v>
      </c>
      <c r="AY1018" s="1"/>
      <c r="AZ1018" s="1"/>
      <c r="BA1018" s="1"/>
      <c r="BB1018" s="1">
        <v>-1</v>
      </c>
      <c r="BC1018" s="1">
        <v>0</v>
      </c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>
        <v>0</v>
      </c>
      <c r="CT1018" s="1" t="s">
        <v>5435</v>
      </c>
      <c r="CU1018" s="1"/>
      <c r="CV1018" s="1" t="s">
        <v>5436</v>
      </c>
      <c r="CW1018" s="1"/>
      <c r="CX1018" s="1" t="s">
        <v>5431</v>
      </c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>
        <v>407697</v>
      </c>
      <c r="DU1018" s="1"/>
      <c r="DV1018" s="1" t="s">
        <v>277</v>
      </c>
      <c r="DW1018" s="1" t="s">
        <v>438</v>
      </c>
      <c r="DX1018" s="1">
        <v>4</v>
      </c>
      <c r="DY1018" s="1"/>
      <c r="DZ1018" s="1">
        <v>1</v>
      </c>
      <c r="EA1018" s="1">
        <v>1</v>
      </c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 t="s">
        <v>208</v>
      </c>
      <c r="EP1018" s="1" t="s">
        <v>209</v>
      </c>
      <c r="EQ1018" s="1" t="s">
        <v>209</v>
      </c>
      <c r="ER1018" s="1" t="s">
        <v>209</v>
      </c>
      <c r="ES1018" s="1" t="s">
        <v>209</v>
      </c>
      <c r="ET1018" s="1">
        <v>2</v>
      </c>
      <c r="EU1018" s="1"/>
      <c r="EV1018" s="1"/>
      <c r="EW1018" s="1"/>
      <c r="EX1018" s="1">
        <v>0</v>
      </c>
      <c r="EY1018" s="1">
        <v>0</v>
      </c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 t="s">
        <v>222</v>
      </c>
      <c r="GK1018" s="1" t="s">
        <v>201</v>
      </c>
      <c r="GL1018" s="1">
        <v>999999999</v>
      </c>
      <c r="GM1018" s="1"/>
      <c r="GN1018" s="1"/>
      <c r="GO1018" s="1"/>
      <c r="GP1018" s="1">
        <v>1</v>
      </c>
      <c r="GQ1018" s="1"/>
    </row>
    <row r="1019" spans="1:199" ht="28" customHeight="1">
      <c r="A1019" s="1" t="s">
        <v>5413</v>
      </c>
      <c r="B1019" s="1" t="s">
        <v>5414</v>
      </c>
      <c r="C1019" s="1" t="s">
        <v>5413</v>
      </c>
      <c r="D1019" s="1" t="s">
        <v>201</v>
      </c>
      <c r="E1019" s="1" t="s">
        <v>5414</v>
      </c>
      <c r="F1019" s="1"/>
      <c r="G1019" s="1">
        <v>4515</v>
      </c>
      <c r="H1019" s="1"/>
      <c r="I1019" s="1">
        <v>0</v>
      </c>
      <c r="J1019" s="1">
        <v>1</v>
      </c>
      <c r="K1019" s="1"/>
      <c r="L1019" s="1"/>
      <c r="M1019" s="1"/>
      <c r="N1019" s="1"/>
      <c r="O1019" s="1"/>
      <c r="P1019" s="1" t="s">
        <v>5415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 t="s">
        <v>5416</v>
      </c>
      <c r="AJ1019" s="1"/>
      <c r="AK1019" s="1"/>
      <c r="AL1019" s="1"/>
      <c r="AM1019" s="1"/>
      <c r="AN1019" s="1"/>
      <c r="AO1019" s="1"/>
      <c r="AP1019" s="1"/>
      <c r="AQ1019" s="1"/>
      <c r="AR1019" s="1"/>
      <c r="AS1019" s="1">
        <v>1</v>
      </c>
      <c r="AT1019" s="1">
        <v>1</v>
      </c>
      <c r="AU1019" s="1">
        <v>0</v>
      </c>
      <c r="AV1019" s="1">
        <v>1</v>
      </c>
      <c r="AW1019" s="1">
        <v>0</v>
      </c>
      <c r="AX1019" s="1">
        <v>0</v>
      </c>
      <c r="AY1019" s="1"/>
      <c r="AZ1019" s="1"/>
      <c r="BA1019" s="1"/>
      <c r="BB1019" s="1">
        <v>-1</v>
      </c>
      <c r="BC1019" s="1">
        <v>0</v>
      </c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>
        <v>0</v>
      </c>
      <c r="CT1019" s="1" t="s">
        <v>5417</v>
      </c>
      <c r="CU1019" s="1"/>
      <c r="CV1019" s="1" t="s">
        <v>5418</v>
      </c>
      <c r="CW1019" s="1"/>
      <c r="CX1019" s="1" t="s">
        <v>5413</v>
      </c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>
        <v>407697</v>
      </c>
      <c r="DU1019" s="1"/>
      <c r="DV1019" s="1" t="s">
        <v>277</v>
      </c>
      <c r="DW1019" s="1" t="s">
        <v>438</v>
      </c>
      <c r="DX1019" s="1">
        <v>4</v>
      </c>
      <c r="DY1019" s="1"/>
      <c r="DZ1019" s="1">
        <v>1</v>
      </c>
      <c r="EA1019" s="1">
        <v>1</v>
      </c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 t="s">
        <v>208</v>
      </c>
      <c r="EP1019" s="1" t="s">
        <v>209</v>
      </c>
      <c r="EQ1019" s="1" t="s">
        <v>209</v>
      </c>
      <c r="ER1019" s="1" t="s">
        <v>209</v>
      </c>
      <c r="ES1019" s="1" t="s">
        <v>209</v>
      </c>
      <c r="ET1019" s="1">
        <v>2</v>
      </c>
      <c r="EU1019" s="1"/>
      <c r="EV1019" s="1"/>
      <c r="EW1019" s="1"/>
      <c r="EX1019" s="1">
        <v>0</v>
      </c>
      <c r="EY1019" s="1">
        <v>0</v>
      </c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 t="s">
        <v>222</v>
      </c>
      <c r="GK1019" s="1" t="s">
        <v>201</v>
      </c>
      <c r="GL1019" s="1">
        <v>999999999</v>
      </c>
      <c r="GM1019" s="1"/>
      <c r="GN1019" s="1"/>
      <c r="GO1019" s="1"/>
      <c r="GP1019" s="1">
        <v>1</v>
      </c>
      <c r="GQ1019" s="1"/>
    </row>
    <row r="1020" spans="1:199" ht="28" customHeight="1">
      <c r="A1020" s="1" t="s">
        <v>5437</v>
      </c>
      <c r="B1020" s="1" t="s">
        <v>5438</v>
      </c>
      <c r="C1020" s="1" t="s">
        <v>5437</v>
      </c>
      <c r="D1020" s="1" t="s">
        <v>201</v>
      </c>
      <c r="E1020" s="1" t="s">
        <v>5438</v>
      </c>
      <c r="F1020" s="1"/>
      <c r="G1020" s="1">
        <v>16590</v>
      </c>
      <c r="H1020" s="1"/>
      <c r="I1020" s="1">
        <v>0</v>
      </c>
      <c r="J1020" s="1">
        <v>1</v>
      </c>
      <c r="K1020" s="1"/>
      <c r="L1020" s="1"/>
      <c r="M1020" s="1"/>
      <c r="N1020" s="1"/>
      <c r="O1020" s="1"/>
      <c r="P1020" s="1" t="s">
        <v>5439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 t="s">
        <v>5440</v>
      </c>
      <c r="AJ1020" s="1"/>
      <c r="AK1020" s="1"/>
      <c r="AL1020" s="1"/>
      <c r="AM1020" s="1"/>
      <c r="AN1020" s="1"/>
      <c r="AO1020" s="1"/>
      <c r="AP1020" s="1"/>
      <c r="AQ1020" s="1"/>
      <c r="AR1020" s="1"/>
      <c r="AS1020" s="1">
        <v>1</v>
      </c>
      <c r="AT1020" s="1">
        <v>1</v>
      </c>
      <c r="AU1020" s="1">
        <v>0</v>
      </c>
      <c r="AV1020" s="1">
        <v>1</v>
      </c>
      <c r="AW1020" s="1">
        <v>0</v>
      </c>
      <c r="AX1020" s="1">
        <v>0</v>
      </c>
      <c r="AY1020" s="1"/>
      <c r="AZ1020" s="1"/>
      <c r="BA1020" s="1"/>
      <c r="BB1020" s="1">
        <v>-1</v>
      </c>
      <c r="BC1020" s="1">
        <v>0</v>
      </c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>
        <v>0</v>
      </c>
      <c r="CT1020" s="1" t="s">
        <v>5441</v>
      </c>
      <c r="CU1020" s="1"/>
      <c r="CV1020" s="1" t="s">
        <v>5442</v>
      </c>
      <c r="CW1020" s="1"/>
      <c r="CX1020" s="1" t="s">
        <v>5437</v>
      </c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>
        <v>407697</v>
      </c>
      <c r="DU1020" s="1"/>
      <c r="DV1020" s="1" t="s">
        <v>277</v>
      </c>
      <c r="DW1020" s="1" t="s">
        <v>457</v>
      </c>
      <c r="DX1020" s="1">
        <v>4</v>
      </c>
      <c r="DY1020" s="1"/>
      <c r="DZ1020" s="1">
        <v>1</v>
      </c>
      <c r="EA1020" s="1">
        <v>1</v>
      </c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 t="s">
        <v>208</v>
      </c>
      <c r="EP1020" s="1" t="s">
        <v>209</v>
      </c>
      <c r="EQ1020" s="1" t="s">
        <v>209</v>
      </c>
      <c r="ER1020" s="1" t="s">
        <v>209</v>
      </c>
      <c r="ES1020" s="1" t="s">
        <v>209</v>
      </c>
      <c r="ET1020" s="1">
        <v>2</v>
      </c>
      <c r="EU1020" s="1"/>
      <c r="EV1020" s="1"/>
      <c r="EW1020" s="1"/>
      <c r="EX1020" s="1">
        <v>0</v>
      </c>
      <c r="EY1020" s="1">
        <v>0</v>
      </c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 t="s">
        <v>222</v>
      </c>
      <c r="GK1020" s="1" t="s">
        <v>201</v>
      </c>
      <c r="GL1020" s="1">
        <v>999999999</v>
      </c>
      <c r="GM1020" s="1"/>
      <c r="GN1020" s="1"/>
      <c r="GO1020" s="1"/>
      <c r="GP1020" s="1">
        <v>1</v>
      </c>
      <c r="GQ1020" s="1"/>
    </row>
    <row r="1021" spans="1:199" ht="28" customHeight="1">
      <c r="A1021" s="1" t="s">
        <v>5443</v>
      </c>
      <c r="B1021" s="1" t="s">
        <v>5444</v>
      </c>
      <c r="C1021" s="1" t="s">
        <v>5443</v>
      </c>
      <c r="D1021" s="1" t="s">
        <v>201</v>
      </c>
      <c r="E1021" s="1" t="s">
        <v>5444</v>
      </c>
      <c r="F1021" s="1"/>
      <c r="G1021" s="1">
        <v>26040</v>
      </c>
      <c r="H1021" s="1"/>
      <c r="I1021" s="1">
        <v>0</v>
      </c>
      <c r="J1021" s="1">
        <v>1</v>
      </c>
      <c r="K1021" s="1"/>
      <c r="L1021" s="1"/>
      <c r="M1021" s="1"/>
      <c r="N1021" s="1"/>
      <c r="O1021" s="1"/>
      <c r="P1021" s="1" t="s">
        <v>5445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 t="s">
        <v>5446</v>
      </c>
      <c r="AJ1021" s="1"/>
      <c r="AK1021" s="1"/>
      <c r="AL1021" s="1"/>
      <c r="AM1021" s="1"/>
      <c r="AN1021" s="1"/>
      <c r="AO1021" s="1"/>
      <c r="AP1021" s="1"/>
      <c r="AQ1021" s="1"/>
      <c r="AR1021" s="1"/>
      <c r="AS1021" s="1">
        <v>1</v>
      </c>
      <c r="AT1021" s="1">
        <v>1</v>
      </c>
      <c r="AU1021" s="1">
        <v>0</v>
      </c>
      <c r="AV1021" s="1">
        <v>1</v>
      </c>
      <c r="AW1021" s="1">
        <v>0</v>
      </c>
      <c r="AX1021" s="1">
        <v>0</v>
      </c>
      <c r="AY1021" s="1"/>
      <c r="AZ1021" s="1"/>
      <c r="BA1021" s="1"/>
      <c r="BB1021" s="1">
        <v>-1</v>
      </c>
      <c r="BC1021" s="1">
        <v>0</v>
      </c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>
        <v>0</v>
      </c>
      <c r="CT1021" s="1" t="s">
        <v>5447</v>
      </c>
      <c r="CU1021" s="1"/>
      <c r="CV1021" s="1" t="s">
        <v>5448</v>
      </c>
      <c r="CW1021" s="1"/>
      <c r="CX1021" s="1" t="s">
        <v>5443</v>
      </c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>
        <v>407697</v>
      </c>
      <c r="DU1021" s="1"/>
      <c r="DV1021" s="1" t="s">
        <v>277</v>
      </c>
      <c r="DW1021" s="1" t="s">
        <v>457</v>
      </c>
      <c r="DX1021" s="1">
        <v>4</v>
      </c>
      <c r="DY1021" s="1"/>
      <c r="DZ1021" s="1">
        <v>1</v>
      </c>
      <c r="EA1021" s="1">
        <v>1</v>
      </c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 t="s">
        <v>208</v>
      </c>
      <c r="EP1021" s="1" t="s">
        <v>209</v>
      </c>
      <c r="EQ1021" s="1" t="s">
        <v>209</v>
      </c>
      <c r="ER1021" s="1" t="s">
        <v>209</v>
      </c>
      <c r="ES1021" s="1" t="s">
        <v>209</v>
      </c>
      <c r="ET1021" s="1">
        <v>2</v>
      </c>
      <c r="EU1021" s="1"/>
      <c r="EV1021" s="1"/>
      <c r="EW1021" s="1"/>
      <c r="EX1021" s="1">
        <v>0</v>
      </c>
      <c r="EY1021" s="1">
        <v>0</v>
      </c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 t="s">
        <v>222</v>
      </c>
      <c r="GK1021" s="1" t="s">
        <v>201</v>
      </c>
      <c r="GL1021" s="1">
        <v>999999999</v>
      </c>
      <c r="GM1021" s="1"/>
      <c r="GN1021" s="1"/>
      <c r="GO1021" s="1"/>
      <c r="GP1021" s="1">
        <v>1</v>
      </c>
      <c r="GQ1021" s="1"/>
    </row>
    <row r="1022" spans="1:199" ht="28" customHeight="1">
      <c r="A1022" s="1" t="s">
        <v>5449</v>
      </c>
      <c r="B1022" s="1" t="s">
        <v>5450</v>
      </c>
      <c r="C1022" s="1" t="s">
        <v>5449</v>
      </c>
      <c r="D1022" s="1" t="s">
        <v>201</v>
      </c>
      <c r="E1022" s="1" t="s">
        <v>5450</v>
      </c>
      <c r="F1022" s="1"/>
      <c r="G1022" s="1">
        <v>16800</v>
      </c>
      <c r="H1022" s="1"/>
      <c r="I1022" s="1">
        <v>0</v>
      </c>
      <c r="J1022" s="1">
        <v>1</v>
      </c>
      <c r="K1022" s="1"/>
      <c r="L1022" s="1"/>
      <c r="M1022" s="1"/>
      <c r="N1022" s="1"/>
      <c r="O1022" s="1"/>
      <c r="P1022" s="1" t="s">
        <v>5451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 t="s">
        <v>5452</v>
      </c>
      <c r="AJ1022" s="1"/>
      <c r="AK1022" s="1"/>
      <c r="AL1022" s="1"/>
      <c r="AM1022" s="1"/>
      <c r="AN1022" s="1"/>
      <c r="AO1022" s="1"/>
      <c r="AP1022" s="1"/>
      <c r="AQ1022" s="1"/>
      <c r="AR1022" s="1"/>
      <c r="AS1022" s="1">
        <v>1</v>
      </c>
      <c r="AT1022" s="1">
        <v>1</v>
      </c>
      <c r="AU1022" s="1">
        <v>0</v>
      </c>
      <c r="AV1022" s="1">
        <v>1</v>
      </c>
      <c r="AW1022" s="1">
        <v>0</v>
      </c>
      <c r="AX1022" s="1">
        <v>0</v>
      </c>
      <c r="AY1022" s="1"/>
      <c r="AZ1022" s="1"/>
      <c r="BA1022" s="1"/>
      <c r="BB1022" s="1">
        <v>-1</v>
      </c>
      <c r="BC1022" s="1">
        <v>0</v>
      </c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>
        <v>0</v>
      </c>
      <c r="CT1022" s="1" t="s">
        <v>5453</v>
      </c>
      <c r="CU1022" s="1"/>
      <c r="CV1022" s="1" t="s">
        <v>5454</v>
      </c>
      <c r="CW1022" s="1"/>
      <c r="CX1022" s="1" t="s">
        <v>5449</v>
      </c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>
        <v>407697</v>
      </c>
      <c r="DU1022" s="1"/>
      <c r="DV1022" s="1" t="s">
        <v>277</v>
      </c>
      <c r="DW1022" s="1" t="s">
        <v>5282</v>
      </c>
      <c r="DX1022" s="1">
        <v>4</v>
      </c>
      <c r="DY1022" s="1"/>
      <c r="DZ1022" s="1">
        <v>1</v>
      </c>
      <c r="EA1022" s="1">
        <v>1</v>
      </c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 t="s">
        <v>208</v>
      </c>
      <c r="EP1022" s="1" t="s">
        <v>209</v>
      </c>
      <c r="EQ1022" s="1" t="s">
        <v>209</v>
      </c>
      <c r="ER1022" s="1" t="s">
        <v>209</v>
      </c>
      <c r="ES1022" s="1" t="s">
        <v>209</v>
      </c>
      <c r="ET1022" s="1">
        <v>2</v>
      </c>
      <c r="EU1022" s="1"/>
      <c r="EV1022" s="1"/>
      <c r="EW1022" s="1"/>
      <c r="EX1022" s="1">
        <v>0</v>
      </c>
      <c r="EY1022" s="1">
        <v>0</v>
      </c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 t="s">
        <v>222</v>
      </c>
      <c r="GK1022" s="1" t="s">
        <v>201</v>
      </c>
      <c r="GL1022" s="1">
        <v>999999999</v>
      </c>
      <c r="GM1022" s="1"/>
      <c r="GN1022" s="1"/>
      <c r="GO1022" s="1"/>
      <c r="GP1022" s="1">
        <v>1</v>
      </c>
      <c r="GQ1022" s="1"/>
    </row>
    <row r="1023" spans="1:199" ht="28" customHeight="1">
      <c r="A1023" s="1" t="s">
        <v>5455</v>
      </c>
      <c r="B1023" s="1" t="s">
        <v>5456</v>
      </c>
      <c r="C1023" s="1" t="s">
        <v>5455</v>
      </c>
      <c r="D1023" s="1" t="s">
        <v>201</v>
      </c>
      <c r="E1023" s="1" t="s">
        <v>5456</v>
      </c>
      <c r="F1023" s="1"/>
      <c r="G1023" s="1">
        <v>3450</v>
      </c>
      <c r="H1023" s="1"/>
      <c r="I1023" s="1">
        <v>0</v>
      </c>
      <c r="J1023" s="1">
        <v>1</v>
      </c>
      <c r="K1023" s="1"/>
      <c r="L1023" s="1"/>
      <c r="M1023" s="1"/>
      <c r="N1023" s="1"/>
      <c r="O1023" s="1"/>
      <c r="P1023" s="1" t="s">
        <v>5457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 t="s">
        <v>5458</v>
      </c>
      <c r="AJ1023" s="1"/>
      <c r="AK1023" s="1"/>
      <c r="AL1023" s="1"/>
      <c r="AM1023" s="1"/>
      <c r="AN1023" s="1"/>
      <c r="AO1023" s="1"/>
      <c r="AP1023" s="1"/>
      <c r="AQ1023" s="1"/>
      <c r="AR1023" s="1"/>
      <c r="AS1023" s="1">
        <v>1</v>
      </c>
      <c r="AT1023" s="1">
        <v>1</v>
      </c>
      <c r="AU1023" s="1">
        <v>0</v>
      </c>
      <c r="AV1023" s="1">
        <v>1</v>
      </c>
      <c r="AW1023" s="1">
        <v>0</v>
      </c>
      <c r="AX1023" s="1">
        <v>0</v>
      </c>
      <c r="AY1023" s="1"/>
      <c r="AZ1023" s="1"/>
      <c r="BA1023" s="1"/>
      <c r="BB1023" s="1">
        <v>-1</v>
      </c>
      <c r="BC1023" s="1">
        <v>0</v>
      </c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>
        <v>0</v>
      </c>
      <c r="CT1023" s="1" t="s">
        <v>5459</v>
      </c>
      <c r="CU1023" s="1"/>
      <c r="CV1023" s="1" t="s">
        <v>5460</v>
      </c>
      <c r="CW1023" s="1"/>
      <c r="CX1023" s="1" t="s">
        <v>5455</v>
      </c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>
        <v>407697</v>
      </c>
      <c r="DU1023" s="1"/>
      <c r="DV1023" s="1" t="s">
        <v>277</v>
      </c>
      <c r="DW1023" s="1" t="s">
        <v>1308</v>
      </c>
      <c r="DX1023" s="1">
        <v>4</v>
      </c>
      <c r="DY1023" s="1"/>
      <c r="DZ1023" s="1">
        <v>1</v>
      </c>
      <c r="EA1023" s="1">
        <v>1</v>
      </c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 t="s">
        <v>208</v>
      </c>
      <c r="EP1023" s="1" t="s">
        <v>209</v>
      </c>
      <c r="EQ1023" s="1" t="s">
        <v>209</v>
      </c>
      <c r="ER1023" s="1" t="s">
        <v>209</v>
      </c>
      <c r="ES1023" s="1" t="s">
        <v>209</v>
      </c>
      <c r="ET1023" s="1">
        <v>2</v>
      </c>
      <c r="EU1023" s="1"/>
      <c r="EV1023" s="1"/>
      <c r="EW1023" s="1"/>
      <c r="EX1023" s="1">
        <v>0</v>
      </c>
      <c r="EY1023" s="1">
        <v>0</v>
      </c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 t="s">
        <v>222</v>
      </c>
      <c r="GK1023" s="1" t="s">
        <v>201</v>
      </c>
      <c r="GL1023" s="1">
        <v>999999999</v>
      </c>
      <c r="GM1023" s="1"/>
      <c r="GN1023" s="1"/>
      <c r="GO1023" s="1"/>
      <c r="GP1023" s="1">
        <v>1</v>
      </c>
      <c r="GQ1023" s="1"/>
    </row>
    <row r="1024" spans="1:199" ht="28" customHeight="1">
      <c r="A1024" s="1" t="s">
        <v>5461</v>
      </c>
      <c r="B1024" s="1" t="s">
        <v>5462</v>
      </c>
      <c r="C1024" s="1" t="s">
        <v>5461</v>
      </c>
      <c r="D1024" s="1" t="s">
        <v>201</v>
      </c>
      <c r="E1024" s="1" t="s">
        <v>5462</v>
      </c>
      <c r="F1024" s="1"/>
      <c r="G1024" s="1">
        <v>9765</v>
      </c>
      <c r="H1024" s="1"/>
      <c r="I1024" s="1">
        <v>0</v>
      </c>
      <c r="J1024" s="1">
        <v>1</v>
      </c>
      <c r="K1024" s="1"/>
      <c r="L1024" s="1"/>
      <c r="M1024" s="1"/>
      <c r="N1024" s="1"/>
      <c r="O1024" s="1"/>
      <c r="P1024" s="1" t="s">
        <v>5463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 t="s">
        <v>5464</v>
      </c>
      <c r="AJ1024" s="1"/>
      <c r="AK1024" s="1"/>
      <c r="AL1024" s="1"/>
      <c r="AM1024" s="1"/>
      <c r="AN1024" s="1"/>
      <c r="AO1024" s="1"/>
      <c r="AP1024" s="1"/>
      <c r="AQ1024" s="1"/>
      <c r="AR1024" s="1"/>
      <c r="AS1024" s="1">
        <v>1</v>
      </c>
      <c r="AT1024" s="1">
        <v>1</v>
      </c>
      <c r="AU1024" s="1">
        <v>0</v>
      </c>
      <c r="AV1024" s="1">
        <v>1</v>
      </c>
      <c r="AW1024" s="1">
        <v>0</v>
      </c>
      <c r="AX1024" s="1">
        <v>0</v>
      </c>
      <c r="AY1024" s="1"/>
      <c r="AZ1024" s="1"/>
      <c r="BA1024" s="1"/>
      <c r="BB1024" s="1">
        <v>-1</v>
      </c>
      <c r="BC1024" s="1">
        <v>0</v>
      </c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>
        <v>0</v>
      </c>
      <c r="CT1024" s="1" t="s">
        <v>5465</v>
      </c>
      <c r="CU1024" s="1"/>
      <c r="CV1024" s="1" t="s">
        <v>5466</v>
      </c>
      <c r="CW1024" s="1"/>
      <c r="CX1024" s="1" t="s">
        <v>5461</v>
      </c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>
        <v>407697</v>
      </c>
      <c r="DU1024" s="1"/>
      <c r="DV1024" s="1" t="s">
        <v>277</v>
      </c>
      <c r="DW1024" s="1" t="s">
        <v>438</v>
      </c>
      <c r="DX1024" s="1">
        <v>4</v>
      </c>
      <c r="DY1024" s="1"/>
      <c r="DZ1024" s="1">
        <v>1</v>
      </c>
      <c r="EA1024" s="1">
        <v>1</v>
      </c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 t="s">
        <v>208</v>
      </c>
      <c r="EP1024" s="1" t="s">
        <v>209</v>
      </c>
      <c r="EQ1024" s="1" t="s">
        <v>209</v>
      </c>
      <c r="ER1024" s="1" t="s">
        <v>209</v>
      </c>
      <c r="ES1024" s="1" t="s">
        <v>209</v>
      </c>
      <c r="ET1024" s="1">
        <v>2</v>
      </c>
      <c r="EU1024" s="1"/>
      <c r="EV1024" s="1"/>
      <c r="EW1024" s="1"/>
      <c r="EX1024" s="1">
        <v>0</v>
      </c>
      <c r="EY1024" s="1">
        <v>0</v>
      </c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 t="s">
        <v>222</v>
      </c>
      <c r="GK1024" s="1" t="s">
        <v>201</v>
      </c>
      <c r="GL1024" s="1">
        <v>999999999</v>
      </c>
      <c r="GM1024" s="1"/>
      <c r="GN1024" s="1"/>
      <c r="GO1024" s="1"/>
      <c r="GP1024" s="1">
        <v>1</v>
      </c>
      <c r="GQ1024" s="1"/>
    </row>
    <row r="1025" spans="1:199" ht="28" customHeight="1">
      <c r="A1025" s="1" t="s">
        <v>5467</v>
      </c>
      <c r="B1025" s="1" t="s">
        <v>5468</v>
      </c>
      <c r="C1025" s="1" t="s">
        <v>5467</v>
      </c>
      <c r="D1025" s="1" t="s">
        <v>201</v>
      </c>
      <c r="E1025" s="1" t="s">
        <v>5468</v>
      </c>
      <c r="F1025" s="1"/>
      <c r="G1025" s="1">
        <v>9765</v>
      </c>
      <c r="H1025" s="1"/>
      <c r="I1025" s="1">
        <v>0</v>
      </c>
      <c r="J1025" s="1">
        <v>1</v>
      </c>
      <c r="K1025" s="1"/>
      <c r="L1025" s="1"/>
      <c r="M1025" s="1"/>
      <c r="N1025" s="1"/>
      <c r="O1025" s="1"/>
      <c r="P1025" s="1" t="s">
        <v>5469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 t="s">
        <v>5470</v>
      </c>
      <c r="AJ1025" s="1"/>
      <c r="AK1025" s="1"/>
      <c r="AL1025" s="1"/>
      <c r="AM1025" s="1"/>
      <c r="AN1025" s="1"/>
      <c r="AO1025" s="1"/>
      <c r="AP1025" s="1"/>
      <c r="AQ1025" s="1"/>
      <c r="AR1025" s="1"/>
      <c r="AS1025" s="1">
        <v>1</v>
      </c>
      <c r="AT1025" s="1">
        <v>1</v>
      </c>
      <c r="AU1025" s="1">
        <v>0</v>
      </c>
      <c r="AV1025" s="1">
        <v>1</v>
      </c>
      <c r="AW1025" s="1">
        <v>0</v>
      </c>
      <c r="AX1025" s="1">
        <v>0</v>
      </c>
      <c r="AY1025" s="1"/>
      <c r="AZ1025" s="1"/>
      <c r="BA1025" s="1"/>
      <c r="BB1025" s="1">
        <v>-1</v>
      </c>
      <c r="BC1025" s="1">
        <v>0</v>
      </c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>
        <v>0</v>
      </c>
      <c r="CT1025" s="1" t="s">
        <v>5471</v>
      </c>
      <c r="CU1025" s="1"/>
      <c r="CV1025" s="1" t="s">
        <v>5472</v>
      </c>
      <c r="CW1025" s="1"/>
      <c r="CX1025" s="1" t="s">
        <v>5467</v>
      </c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>
        <v>407697</v>
      </c>
      <c r="DU1025" s="1"/>
      <c r="DV1025" s="1" t="s">
        <v>277</v>
      </c>
      <c r="DW1025" s="1" t="s">
        <v>438</v>
      </c>
      <c r="DX1025" s="1">
        <v>4</v>
      </c>
      <c r="DY1025" s="1"/>
      <c r="DZ1025" s="1">
        <v>1</v>
      </c>
      <c r="EA1025" s="1">
        <v>1</v>
      </c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 t="s">
        <v>208</v>
      </c>
      <c r="EP1025" s="1" t="s">
        <v>209</v>
      </c>
      <c r="EQ1025" s="1" t="s">
        <v>209</v>
      </c>
      <c r="ER1025" s="1" t="s">
        <v>209</v>
      </c>
      <c r="ES1025" s="1" t="s">
        <v>209</v>
      </c>
      <c r="ET1025" s="1">
        <v>2</v>
      </c>
      <c r="EU1025" s="1"/>
      <c r="EV1025" s="1"/>
      <c r="EW1025" s="1"/>
      <c r="EX1025" s="1">
        <v>0</v>
      </c>
      <c r="EY1025" s="1">
        <v>0</v>
      </c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 t="s">
        <v>222</v>
      </c>
      <c r="GK1025" s="1" t="s">
        <v>201</v>
      </c>
      <c r="GL1025" s="1">
        <v>999999999</v>
      </c>
      <c r="GM1025" s="1"/>
      <c r="GN1025" s="1"/>
      <c r="GO1025" s="1"/>
      <c r="GP1025" s="1">
        <v>1</v>
      </c>
      <c r="GQ1025" s="1"/>
    </row>
    <row r="1026" spans="1:199" ht="28" customHeight="1">
      <c r="A1026" s="1" t="s">
        <v>5473</v>
      </c>
      <c r="B1026" s="1" t="s">
        <v>5474</v>
      </c>
      <c r="C1026" s="1" t="s">
        <v>5473</v>
      </c>
      <c r="D1026" s="1" t="s">
        <v>201</v>
      </c>
      <c r="E1026" s="1" t="s">
        <v>5474</v>
      </c>
      <c r="F1026" s="1"/>
      <c r="G1026" s="1">
        <v>1890</v>
      </c>
      <c r="H1026" s="1"/>
      <c r="I1026" s="1">
        <v>0</v>
      </c>
      <c r="J1026" s="1">
        <v>1</v>
      </c>
      <c r="K1026" s="1"/>
      <c r="L1026" s="1"/>
      <c r="M1026" s="1"/>
      <c r="N1026" s="1"/>
      <c r="O1026" s="1"/>
      <c r="P1026" s="1" t="s">
        <v>5475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 t="s">
        <v>5476</v>
      </c>
      <c r="AJ1026" s="1"/>
      <c r="AK1026" s="1"/>
      <c r="AL1026" s="1"/>
      <c r="AM1026" s="1"/>
      <c r="AN1026" s="1"/>
      <c r="AO1026" s="1"/>
      <c r="AP1026" s="1"/>
      <c r="AQ1026" s="1"/>
      <c r="AR1026" s="1"/>
      <c r="AS1026" s="1">
        <v>1</v>
      </c>
      <c r="AT1026" s="1">
        <v>1</v>
      </c>
      <c r="AU1026" s="1">
        <v>0</v>
      </c>
      <c r="AV1026" s="1">
        <v>1</v>
      </c>
      <c r="AW1026" s="1">
        <v>0</v>
      </c>
      <c r="AX1026" s="1">
        <v>0</v>
      </c>
      <c r="AY1026" s="1"/>
      <c r="AZ1026" s="1"/>
      <c r="BA1026" s="1"/>
      <c r="BB1026" s="1">
        <v>-1</v>
      </c>
      <c r="BC1026" s="1">
        <v>0</v>
      </c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>
        <v>0</v>
      </c>
      <c r="CT1026" s="1" t="s">
        <v>5477</v>
      </c>
      <c r="CU1026" s="1"/>
      <c r="CV1026" s="1" t="s">
        <v>5478</v>
      </c>
      <c r="CW1026" s="1"/>
      <c r="CX1026" s="1" t="s">
        <v>5473</v>
      </c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>
        <v>407697</v>
      </c>
      <c r="DU1026" s="1"/>
      <c r="DV1026" s="1" t="s">
        <v>277</v>
      </c>
      <c r="DW1026" s="1" t="s">
        <v>438</v>
      </c>
      <c r="DX1026" s="1">
        <v>4</v>
      </c>
      <c r="DY1026" s="1"/>
      <c r="DZ1026" s="1">
        <v>1</v>
      </c>
      <c r="EA1026" s="1">
        <v>1</v>
      </c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 t="s">
        <v>208</v>
      </c>
      <c r="EP1026" s="1" t="s">
        <v>209</v>
      </c>
      <c r="EQ1026" s="1" t="s">
        <v>209</v>
      </c>
      <c r="ER1026" s="1" t="s">
        <v>209</v>
      </c>
      <c r="ES1026" s="1" t="s">
        <v>209</v>
      </c>
      <c r="ET1026" s="1">
        <v>2</v>
      </c>
      <c r="EU1026" s="1"/>
      <c r="EV1026" s="1"/>
      <c r="EW1026" s="1"/>
      <c r="EX1026" s="1">
        <v>0</v>
      </c>
      <c r="EY1026" s="1">
        <v>0</v>
      </c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 t="s">
        <v>222</v>
      </c>
      <c r="GK1026" s="1" t="s">
        <v>201</v>
      </c>
      <c r="GL1026" s="1">
        <v>999999999</v>
      </c>
      <c r="GM1026" s="1"/>
      <c r="GN1026" s="1"/>
      <c r="GO1026" s="1"/>
      <c r="GP1026" s="1">
        <v>1</v>
      </c>
      <c r="GQ1026" s="1"/>
    </row>
    <row r="1027" spans="1:199" ht="28" customHeight="1">
      <c r="A1027" s="1" t="s">
        <v>5479</v>
      </c>
      <c r="B1027" s="1" t="s">
        <v>5480</v>
      </c>
      <c r="C1027" s="1" t="s">
        <v>5479</v>
      </c>
      <c r="D1027" s="1" t="s">
        <v>201</v>
      </c>
      <c r="E1027" s="1" t="s">
        <v>5480</v>
      </c>
      <c r="F1027" s="1"/>
      <c r="G1027" s="1">
        <v>6930</v>
      </c>
      <c r="H1027" s="1"/>
      <c r="I1027" s="1">
        <v>0</v>
      </c>
      <c r="J1027" s="1">
        <v>1</v>
      </c>
      <c r="K1027" s="1"/>
      <c r="L1027" s="1"/>
      <c r="M1027" s="1"/>
      <c r="N1027" s="1"/>
      <c r="O1027" s="1"/>
      <c r="P1027" s="1" t="s">
        <v>5481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 t="s">
        <v>5482</v>
      </c>
      <c r="AJ1027" s="1"/>
      <c r="AK1027" s="1"/>
      <c r="AL1027" s="1"/>
      <c r="AM1027" s="1"/>
      <c r="AN1027" s="1"/>
      <c r="AO1027" s="1"/>
      <c r="AP1027" s="1"/>
      <c r="AQ1027" s="1"/>
      <c r="AR1027" s="1"/>
      <c r="AS1027" s="1">
        <v>1</v>
      </c>
      <c r="AT1027" s="1">
        <v>1</v>
      </c>
      <c r="AU1027" s="1">
        <v>0</v>
      </c>
      <c r="AV1027" s="1">
        <v>1</v>
      </c>
      <c r="AW1027" s="1">
        <v>0</v>
      </c>
      <c r="AX1027" s="1">
        <v>0</v>
      </c>
      <c r="AY1027" s="1"/>
      <c r="AZ1027" s="1"/>
      <c r="BA1027" s="1"/>
      <c r="BB1027" s="1">
        <v>-1</v>
      </c>
      <c r="BC1027" s="1">
        <v>0</v>
      </c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>
        <v>0</v>
      </c>
      <c r="CT1027" s="1" t="s">
        <v>5483</v>
      </c>
      <c r="CU1027" s="1"/>
      <c r="CV1027" s="1" t="s">
        <v>5484</v>
      </c>
      <c r="CW1027" s="1"/>
      <c r="CX1027" s="1" t="s">
        <v>5479</v>
      </c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>
        <v>407697</v>
      </c>
      <c r="DU1027" s="1"/>
      <c r="DV1027" s="1" t="s">
        <v>277</v>
      </c>
      <c r="DW1027" s="1" t="s">
        <v>242</v>
      </c>
      <c r="DX1027" s="1">
        <v>4</v>
      </c>
      <c r="DY1027" s="1"/>
      <c r="DZ1027" s="1">
        <v>1</v>
      </c>
      <c r="EA1027" s="1">
        <v>1</v>
      </c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 t="s">
        <v>208</v>
      </c>
      <c r="EP1027" s="1" t="s">
        <v>209</v>
      </c>
      <c r="EQ1027" s="1" t="s">
        <v>209</v>
      </c>
      <c r="ER1027" s="1" t="s">
        <v>209</v>
      </c>
      <c r="ES1027" s="1" t="s">
        <v>209</v>
      </c>
      <c r="ET1027" s="1">
        <v>2</v>
      </c>
      <c r="EU1027" s="1"/>
      <c r="EV1027" s="1"/>
      <c r="EW1027" s="1"/>
      <c r="EX1027" s="1">
        <v>0</v>
      </c>
      <c r="EY1027" s="1">
        <v>0</v>
      </c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 t="s">
        <v>222</v>
      </c>
      <c r="GK1027" s="1" t="s">
        <v>201</v>
      </c>
      <c r="GL1027" s="1">
        <v>999999999</v>
      </c>
      <c r="GM1027" s="1"/>
      <c r="GN1027" s="1"/>
      <c r="GO1027" s="1"/>
      <c r="GP1027" s="1">
        <v>1</v>
      </c>
      <c r="GQ1027" s="1"/>
    </row>
    <row r="1028" spans="1:199" ht="28" customHeight="1">
      <c r="A1028" s="1" t="s">
        <v>5485</v>
      </c>
      <c r="B1028" s="1" t="s">
        <v>5486</v>
      </c>
      <c r="C1028" s="1" t="s">
        <v>5485</v>
      </c>
      <c r="D1028" s="1" t="s">
        <v>201</v>
      </c>
      <c r="E1028" s="1" t="s">
        <v>5486</v>
      </c>
      <c r="F1028" s="1"/>
      <c r="G1028" s="1">
        <v>11550</v>
      </c>
      <c r="H1028" s="1"/>
      <c r="I1028" s="1">
        <v>0</v>
      </c>
      <c r="J1028" s="1">
        <v>1</v>
      </c>
      <c r="K1028" s="1"/>
      <c r="L1028" s="1"/>
      <c r="M1028" s="1"/>
      <c r="N1028" s="1"/>
      <c r="O1028" s="1"/>
      <c r="P1028" s="1" t="s">
        <v>5487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 t="s">
        <v>5488</v>
      </c>
      <c r="AJ1028" s="1"/>
      <c r="AK1028" s="1"/>
      <c r="AL1028" s="1"/>
      <c r="AM1028" s="1"/>
      <c r="AN1028" s="1"/>
      <c r="AO1028" s="1"/>
      <c r="AP1028" s="1"/>
      <c r="AQ1028" s="1"/>
      <c r="AR1028" s="1"/>
      <c r="AS1028" s="1">
        <v>1</v>
      </c>
      <c r="AT1028" s="1">
        <v>1</v>
      </c>
      <c r="AU1028" s="1">
        <v>0</v>
      </c>
      <c r="AV1028" s="1">
        <v>1</v>
      </c>
      <c r="AW1028" s="1">
        <v>0</v>
      </c>
      <c r="AX1028" s="1">
        <v>0</v>
      </c>
      <c r="AY1028" s="1"/>
      <c r="AZ1028" s="1"/>
      <c r="BA1028" s="1"/>
      <c r="BB1028" s="1">
        <v>-1</v>
      </c>
      <c r="BC1028" s="1">
        <v>0</v>
      </c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>
        <v>0</v>
      </c>
      <c r="CT1028" s="1" t="s">
        <v>5489</v>
      </c>
      <c r="CU1028" s="1"/>
      <c r="CV1028" s="1" t="s">
        <v>5490</v>
      </c>
      <c r="CW1028" s="1"/>
      <c r="CX1028" s="1" t="s">
        <v>5485</v>
      </c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>
        <v>407697</v>
      </c>
      <c r="DU1028" s="1"/>
      <c r="DV1028" s="1" t="s">
        <v>277</v>
      </c>
      <c r="DW1028" s="1" t="s">
        <v>242</v>
      </c>
      <c r="DX1028" s="1">
        <v>4</v>
      </c>
      <c r="DY1028" s="1"/>
      <c r="DZ1028" s="1">
        <v>1</v>
      </c>
      <c r="EA1028" s="1">
        <v>1</v>
      </c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 t="s">
        <v>208</v>
      </c>
      <c r="EP1028" s="1" t="s">
        <v>209</v>
      </c>
      <c r="EQ1028" s="1" t="s">
        <v>209</v>
      </c>
      <c r="ER1028" s="1" t="s">
        <v>209</v>
      </c>
      <c r="ES1028" s="1" t="s">
        <v>209</v>
      </c>
      <c r="ET1028" s="1">
        <v>2</v>
      </c>
      <c r="EU1028" s="1"/>
      <c r="EV1028" s="1"/>
      <c r="EW1028" s="1"/>
      <c r="EX1028" s="1">
        <v>0</v>
      </c>
      <c r="EY1028" s="1">
        <v>0</v>
      </c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 t="s">
        <v>222</v>
      </c>
      <c r="GK1028" s="1" t="s">
        <v>201</v>
      </c>
      <c r="GL1028" s="1">
        <v>999999999</v>
      </c>
      <c r="GM1028" s="1"/>
      <c r="GN1028" s="1"/>
      <c r="GO1028" s="1"/>
      <c r="GP1028" s="1">
        <v>1</v>
      </c>
      <c r="GQ1028" s="1"/>
    </row>
    <row r="1029" spans="1:199" ht="28" customHeight="1">
      <c r="A1029" s="1" t="s">
        <v>5491</v>
      </c>
      <c r="B1029" s="1" t="s">
        <v>5492</v>
      </c>
      <c r="C1029" s="1" t="s">
        <v>5491</v>
      </c>
      <c r="D1029" s="1" t="s">
        <v>201</v>
      </c>
      <c r="E1029" s="1" t="s">
        <v>5492</v>
      </c>
      <c r="F1029" s="1"/>
      <c r="G1029" s="1">
        <v>14700</v>
      </c>
      <c r="H1029" s="1"/>
      <c r="I1029" s="1">
        <v>0</v>
      </c>
      <c r="J1029" s="1">
        <v>1</v>
      </c>
      <c r="K1029" s="1"/>
      <c r="L1029" s="1"/>
      <c r="M1029" s="1"/>
      <c r="N1029" s="1"/>
      <c r="O1029" s="1"/>
      <c r="P1029" s="1" t="s">
        <v>5493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 t="s">
        <v>5494</v>
      </c>
      <c r="AJ1029" s="1"/>
      <c r="AK1029" s="1"/>
      <c r="AL1029" s="1"/>
      <c r="AM1029" s="1"/>
      <c r="AN1029" s="1"/>
      <c r="AO1029" s="1"/>
      <c r="AP1029" s="1"/>
      <c r="AQ1029" s="1"/>
      <c r="AR1029" s="1"/>
      <c r="AS1029" s="1">
        <v>1</v>
      </c>
      <c r="AT1029" s="1">
        <v>1</v>
      </c>
      <c r="AU1029" s="1">
        <v>0</v>
      </c>
      <c r="AV1029" s="1">
        <v>1</v>
      </c>
      <c r="AW1029" s="1">
        <v>0</v>
      </c>
      <c r="AX1029" s="1">
        <v>0</v>
      </c>
      <c r="AY1029" s="1"/>
      <c r="AZ1029" s="1"/>
      <c r="BA1029" s="1"/>
      <c r="BB1029" s="1">
        <v>-1</v>
      </c>
      <c r="BC1029" s="1">
        <v>0</v>
      </c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>
        <v>0</v>
      </c>
      <c r="CT1029" s="1" t="s">
        <v>5495</v>
      </c>
      <c r="CU1029" s="1"/>
      <c r="CV1029" s="1" t="s">
        <v>5496</v>
      </c>
      <c r="CW1029" s="1"/>
      <c r="CX1029" s="1" t="s">
        <v>5491</v>
      </c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>
        <v>407697</v>
      </c>
      <c r="DU1029" s="1"/>
      <c r="DV1029" s="1" t="s">
        <v>277</v>
      </c>
      <c r="DW1029" s="1" t="s">
        <v>242</v>
      </c>
      <c r="DX1029" s="1">
        <v>4</v>
      </c>
      <c r="DY1029" s="1"/>
      <c r="DZ1029" s="1">
        <v>1</v>
      </c>
      <c r="EA1029" s="1">
        <v>1</v>
      </c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 t="s">
        <v>208</v>
      </c>
      <c r="EP1029" s="1" t="s">
        <v>209</v>
      </c>
      <c r="EQ1029" s="1" t="s">
        <v>209</v>
      </c>
      <c r="ER1029" s="1" t="s">
        <v>209</v>
      </c>
      <c r="ES1029" s="1" t="s">
        <v>209</v>
      </c>
      <c r="ET1029" s="1">
        <v>2</v>
      </c>
      <c r="EU1029" s="1"/>
      <c r="EV1029" s="1"/>
      <c r="EW1029" s="1"/>
      <c r="EX1029" s="1">
        <v>0</v>
      </c>
      <c r="EY1029" s="1">
        <v>0</v>
      </c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 t="s">
        <v>222</v>
      </c>
      <c r="GK1029" s="1" t="s">
        <v>201</v>
      </c>
      <c r="GL1029" s="1">
        <v>999999999</v>
      </c>
      <c r="GM1029" s="1"/>
      <c r="GN1029" s="1"/>
      <c r="GO1029" s="1"/>
      <c r="GP1029" s="1">
        <v>1</v>
      </c>
      <c r="GQ1029" s="1"/>
    </row>
    <row r="1030" spans="1:199" ht="28" customHeight="1">
      <c r="A1030" s="1" t="s">
        <v>5503</v>
      </c>
      <c r="B1030" s="1" t="s">
        <v>5504</v>
      </c>
      <c r="C1030" s="1" t="s">
        <v>5503</v>
      </c>
      <c r="D1030" s="1" t="s">
        <v>201</v>
      </c>
      <c r="E1030" s="1" t="s">
        <v>5504</v>
      </c>
      <c r="F1030" s="1"/>
      <c r="G1030" s="1">
        <v>22575</v>
      </c>
      <c r="H1030" s="1"/>
      <c r="I1030" s="1">
        <v>0</v>
      </c>
      <c r="J1030" s="1">
        <v>1</v>
      </c>
      <c r="K1030" s="1"/>
      <c r="L1030" s="1"/>
      <c r="M1030" s="1"/>
      <c r="N1030" s="1"/>
      <c r="O1030" s="1"/>
      <c r="P1030" s="1" t="s">
        <v>5505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 t="s">
        <v>5506</v>
      </c>
      <c r="AJ1030" s="1"/>
      <c r="AK1030" s="1"/>
      <c r="AL1030" s="1"/>
      <c r="AM1030" s="1"/>
      <c r="AN1030" s="1"/>
      <c r="AO1030" s="1"/>
      <c r="AP1030" s="1"/>
      <c r="AQ1030" s="1"/>
      <c r="AR1030" s="1"/>
      <c r="AS1030" s="1">
        <v>1</v>
      </c>
      <c r="AT1030" s="1">
        <v>1</v>
      </c>
      <c r="AU1030" s="1">
        <v>0</v>
      </c>
      <c r="AV1030" s="1">
        <v>1</v>
      </c>
      <c r="AW1030" s="1">
        <v>0</v>
      </c>
      <c r="AX1030" s="1">
        <v>0</v>
      </c>
      <c r="AY1030" s="1"/>
      <c r="AZ1030" s="1"/>
      <c r="BA1030" s="1"/>
      <c r="BB1030" s="1">
        <v>-1</v>
      </c>
      <c r="BC1030" s="1">
        <v>0</v>
      </c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>
        <v>0</v>
      </c>
      <c r="CT1030" s="1" t="s">
        <v>5507</v>
      </c>
      <c r="CU1030" s="1"/>
      <c r="CV1030" s="1" t="s">
        <v>5508</v>
      </c>
      <c r="CW1030" s="1"/>
      <c r="CX1030" s="1" t="s">
        <v>5503</v>
      </c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>
        <v>407697</v>
      </c>
      <c r="DU1030" s="1"/>
      <c r="DV1030" s="1" t="s">
        <v>277</v>
      </c>
      <c r="DW1030" s="1" t="s">
        <v>5282</v>
      </c>
      <c r="DX1030" s="1">
        <v>4</v>
      </c>
      <c r="DY1030" s="1"/>
      <c r="DZ1030" s="1">
        <v>1</v>
      </c>
      <c r="EA1030" s="1">
        <v>1</v>
      </c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 t="s">
        <v>208</v>
      </c>
      <c r="EP1030" s="1" t="s">
        <v>209</v>
      </c>
      <c r="EQ1030" s="1" t="s">
        <v>209</v>
      </c>
      <c r="ER1030" s="1" t="s">
        <v>209</v>
      </c>
      <c r="ES1030" s="1" t="s">
        <v>209</v>
      </c>
      <c r="ET1030" s="1">
        <v>2</v>
      </c>
      <c r="EU1030" s="1"/>
      <c r="EV1030" s="1"/>
      <c r="EW1030" s="1"/>
      <c r="EX1030" s="1">
        <v>0</v>
      </c>
      <c r="EY1030" s="1">
        <v>0</v>
      </c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 t="s">
        <v>222</v>
      </c>
      <c r="GK1030" s="1" t="s">
        <v>201</v>
      </c>
      <c r="GL1030" s="1">
        <v>999999999</v>
      </c>
      <c r="GM1030" s="1"/>
      <c r="GN1030" s="1"/>
      <c r="GO1030" s="1"/>
      <c r="GP1030" s="1">
        <v>1</v>
      </c>
      <c r="GQ1030" s="1"/>
    </row>
    <row r="1031" spans="1:199" ht="28" customHeight="1">
      <c r="A1031" s="1" t="s">
        <v>5509</v>
      </c>
      <c r="B1031" s="1" t="s">
        <v>5510</v>
      </c>
      <c r="C1031" s="1" t="s">
        <v>5509</v>
      </c>
      <c r="D1031" s="1" t="s">
        <v>201</v>
      </c>
      <c r="E1031" s="1" t="s">
        <v>5510</v>
      </c>
      <c r="F1031" s="1"/>
      <c r="G1031" s="1">
        <v>11550</v>
      </c>
      <c r="H1031" s="1"/>
      <c r="I1031" s="1">
        <v>0</v>
      </c>
      <c r="J1031" s="1">
        <v>1</v>
      </c>
      <c r="K1031" s="1"/>
      <c r="L1031" s="1"/>
      <c r="M1031" s="1"/>
      <c r="N1031" s="1"/>
      <c r="O1031" s="1"/>
      <c r="P1031" s="1" t="s">
        <v>5511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 t="s">
        <v>5512</v>
      </c>
      <c r="AJ1031" s="1"/>
      <c r="AK1031" s="1"/>
      <c r="AL1031" s="1"/>
      <c r="AM1031" s="1"/>
      <c r="AN1031" s="1"/>
      <c r="AO1031" s="1"/>
      <c r="AP1031" s="1"/>
      <c r="AQ1031" s="1"/>
      <c r="AR1031" s="1"/>
      <c r="AS1031" s="1">
        <v>1</v>
      </c>
      <c r="AT1031" s="1">
        <v>1</v>
      </c>
      <c r="AU1031" s="1">
        <v>0</v>
      </c>
      <c r="AV1031" s="1">
        <v>1</v>
      </c>
      <c r="AW1031" s="1">
        <v>0</v>
      </c>
      <c r="AX1031" s="1">
        <v>0</v>
      </c>
      <c r="AY1031" s="1"/>
      <c r="AZ1031" s="1"/>
      <c r="BA1031" s="1"/>
      <c r="BB1031" s="1">
        <v>-1</v>
      </c>
      <c r="BC1031" s="1">
        <v>0</v>
      </c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>
        <v>0</v>
      </c>
      <c r="CT1031" s="1" t="s">
        <v>5513</v>
      </c>
      <c r="CU1031" s="1"/>
      <c r="CV1031" s="1" t="s">
        <v>5514</v>
      </c>
      <c r="CW1031" s="1"/>
      <c r="CX1031" s="1" t="s">
        <v>5509</v>
      </c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>
        <v>407697</v>
      </c>
      <c r="DU1031" s="1"/>
      <c r="DV1031" s="1" t="s">
        <v>277</v>
      </c>
      <c r="DW1031" s="1" t="s">
        <v>5282</v>
      </c>
      <c r="DX1031" s="1">
        <v>4</v>
      </c>
      <c r="DY1031" s="1"/>
      <c r="DZ1031" s="1">
        <v>1</v>
      </c>
      <c r="EA1031" s="1">
        <v>1</v>
      </c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 t="s">
        <v>208</v>
      </c>
      <c r="EP1031" s="1" t="s">
        <v>209</v>
      </c>
      <c r="EQ1031" s="1" t="s">
        <v>209</v>
      </c>
      <c r="ER1031" s="1" t="s">
        <v>209</v>
      </c>
      <c r="ES1031" s="1" t="s">
        <v>209</v>
      </c>
      <c r="ET1031" s="1">
        <v>2</v>
      </c>
      <c r="EU1031" s="1"/>
      <c r="EV1031" s="1"/>
      <c r="EW1031" s="1"/>
      <c r="EX1031" s="1">
        <v>0</v>
      </c>
      <c r="EY1031" s="1">
        <v>0</v>
      </c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 t="s">
        <v>222</v>
      </c>
      <c r="GK1031" s="1" t="s">
        <v>201</v>
      </c>
      <c r="GL1031" s="1">
        <v>999999999</v>
      </c>
      <c r="GM1031" s="1"/>
      <c r="GN1031" s="1"/>
      <c r="GO1031" s="1"/>
      <c r="GP1031" s="1">
        <v>1</v>
      </c>
      <c r="GQ1031" s="1"/>
    </row>
    <row r="1032" spans="1:199" ht="28" customHeight="1">
      <c r="A1032" s="1" t="s">
        <v>5497</v>
      </c>
      <c r="B1032" s="1" t="s">
        <v>5498</v>
      </c>
      <c r="C1032" s="1" t="s">
        <v>5497</v>
      </c>
      <c r="D1032" s="1" t="s">
        <v>201</v>
      </c>
      <c r="E1032" s="1" t="s">
        <v>5498</v>
      </c>
      <c r="F1032" s="1"/>
      <c r="G1032" s="1">
        <v>34650</v>
      </c>
      <c r="H1032" s="1"/>
      <c r="I1032" s="1">
        <v>0</v>
      </c>
      <c r="J1032" s="1">
        <v>1</v>
      </c>
      <c r="K1032" s="1"/>
      <c r="L1032" s="1"/>
      <c r="M1032" s="1"/>
      <c r="N1032" s="1"/>
      <c r="O1032" s="1"/>
      <c r="P1032" s="1" t="s">
        <v>5499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 t="s">
        <v>5500</v>
      </c>
      <c r="AJ1032" s="1"/>
      <c r="AK1032" s="1"/>
      <c r="AL1032" s="1"/>
      <c r="AM1032" s="1"/>
      <c r="AN1032" s="1"/>
      <c r="AO1032" s="1"/>
      <c r="AP1032" s="1"/>
      <c r="AQ1032" s="1"/>
      <c r="AR1032" s="1"/>
      <c r="AS1032" s="1">
        <v>1</v>
      </c>
      <c r="AT1032" s="1">
        <v>1</v>
      </c>
      <c r="AU1032" s="1">
        <v>0</v>
      </c>
      <c r="AV1032" s="1">
        <v>1</v>
      </c>
      <c r="AW1032" s="1">
        <v>0</v>
      </c>
      <c r="AX1032" s="1">
        <v>0</v>
      </c>
      <c r="AY1032" s="1"/>
      <c r="AZ1032" s="1"/>
      <c r="BA1032" s="1"/>
      <c r="BB1032" s="1">
        <v>-1</v>
      </c>
      <c r="BC1032" s="1">
        <v>0</v>
      </c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>
        <v>0</v>
      </c>
      <c r="CT1032" s="1" t="s">
        <v>5501</v>
      </c>
      <c r="CU1032" s="1"/>
      <c r="CV1032" s="1" t="s">
        <v>5502</v>
      </c>
      <c r="CW1032" s="1"/>
      <c r="CX1032" s="1" t="s">
        <v>5497</v>
      </c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>
        <v>407697</v>
      </c>
      <c r="DU1032" s="1"/>
      <c r="DV1032" s="1" t="s">
        <v>277</v>
      </c>
      <c r="DW1032" s="1" t="s">
        <v>5282</v>
      </c>
      <c r="DX1032" s="1">
        <v>4</v>
      </c>
      <c r="DY1032" s="1"/>
      <c r="DZ1032" s="1">
        <v>1</v>
      </c>
      <c r="EA1032" s="1">
        <v>1</v>
      </c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 t="s">
        <v>208</v>
      </c>
      <c r="EP1032" s="1" t="s">
        <v>209</v>
      </c>
      <c r="EQ1032" s="1" t="s">
        <v>209</v>
      </c>
      <c r="ER1032" s="1" t="s">
        <v>209</v>
      </c>
      <c r="ES1032" s="1" t="s">
        <v>209</v>
      </c>
      <c r="ET1032" s="1">
        <v>2</v>
      </c>
      <c r="EU1032" s="1"/>
      <c r="EV1032" s="1"/>
      <c r="EW1032" s="1"/>
      <c r="EX1032" s="1">
        <v>0</v>
      </c>
      <c r="EY1032" s="1">
        <v>0</v>
      </c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 t="s">
        <v>222</v>
      </c>
      <c r="GK1032" s="1" t="s">
        <v>201</v>
      </c>
      <c r="GL1032" s="1">
        <v>999999999</v>
      </c>
      <c r="GM1032" s="1"/>
      <c r="GN1032" s="1"/>
      <c r="GO1032" s="1"/>
      <c r="GP1032" s="1">
        <v>1</v>
      </c>
      <c r="GQ1032" s="1"/>
    </row>
    <row r="1033" spans="1:199" ht="28" customHeight="1">
      <c r="A1033" s="1" t="s">
        <v>5515</v>
      </c>
      <c r="B1033" s="1" t="s">
        <v>5516</v>
      </c>
      <c r="C1033" s="1" t="s">
        <v>5515</v>
      </c>
      <c r="D1033" s="1" t="s">
        <v>201</v>
      </c>
      <c r="E1033" s="1" t="s">
        <v>5516</v>
      </c>
      <c r="F1033" s="1"/>
      <c r="G1033" s="1">
        <v>1890</v>
      </c>
      <c r="H1033" s="1"/>
      <c r="I1033" s="1">
        <v>0</v>
      </c>
      <c r="J1033" s="1">
        <v>1</v>
      </c>
      <c r="K1033" s="1"/>
      <c r="L1033" s="1"/>
      <c r="M1033" s="1"/>
      <c r="N1033" s="1"/>
      <c r="O1033" s="1"/>
      <c r="P1033" s="1" t="s">
        <v>5517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 t="s">
        <v>5518</v>
      </c>
      <c r="AJ1033" s="1"/>
      <c r="AK1033" s="1"/>
      <c r="AL1033" s="1"/>
      <c r="AM1033" s="1"/>
      <c r="AN1033" s="1"/>
      <c r="AO1033" s="1"/>
      <c r="AP1033" s="1"/>
      <c r="AQ1033" s="1"/>
      <c r="AR1033" s="1"/>
      <c r="AS1033" s="1">
        <v>1</v>
      </c>
      <c r="AT1033" s="1">
        <v>1</v>
      </c>
      <c r="AU1033" s="1">
        <v>0</v>
      </c>
      <c r="AV1033" s="1">
        <v>1</v>
      </c>
      <c r="AW1033" s="1">
        <v>0</v>
      </c>
      <c r="AX1033" s="1">
        <v>0</v>
      </c>
      <c r="AY1033" s="1"/>
      <c r="AZ1033" s="1"/>
      <c r="BA1033" s="1"/>
      <c r="BB1033" s="1">
        <v>-1</v>
      </c>
      <c r="BC1033" s="1">
        <v>0</v>
      </c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>
        <v>0</v>
      </c>
      <c r="CT1033" s="1" t="s">
        <v>5519</v>
      </c>
      <c r="CU1033" s="1"/>
      <c r="CV1033" s="1" t="s">
        <v>5520</v>
      </c>
      <c r="CW1033" s="1"/>
      <c r="CX1033" s="1" t="s">
        <v>5515</v>
      </c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>
        <v>563161</v>
      </c>
      <c r="DU1033" s="1"/>
      <c r="DV1033" s="1" t="s">
        <v>547</v>
      </c>
      <c r="DW1033" s="1" t="s">
        <v>438</v>
      </c>
      <c r="DX1033" s="1">
        <v>4</v>
      </c>
      <c r="DY1033" s="1"/>
      <c r="DZ1033" s="1">
        <v>1</v>
      </c>
      <c r="EA1033" s="1">
        <v>1</v>
      </c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 t="s">
        <v>208</v>
      </c>
      <c r="EP1033" s="1" t="s">
        <v>209</v>
      </c>
      <c r="EQ1033" s="1" t="s">
        <v>209</v>
      </c>
      <c r="ER1033" s="1" t="s">
        <v>209</v>
      </c>
      <c r="ES1033" s="1" t="s">
        <v>209</v>
      </c>
      <c r="ET1033" s="1">
        <v>2</v>
      </c>
      <c r="EU1033" s="1"/>
      <c r="EV1033" s="1"/>
      <c r="EW1033" s="1"/>
      <c r="EX1033" s="1">
        <v>0</v>
      </c>
      <c r="EY1033" s="1">
        <v>0</v>
      </c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 t="s">
        <v>222</v>
      </c>
      <c r="GK1033" s="1" t="s">
        <v>201</v>
      </c>
      <c r="GL1033" s="1">
        <v>999999999</v>
      </c>
      <c r="GM1033" s="1"/>
      <c r="GN1033" s="1"/>
      <c r="GO1033" s="1"/>
      <c r="GP1033" s="1">
        <v>1</v>
      </c>
      <c r="GQ1033" s="1"/>
    </row>
    <row r="1034" spans="1:199" ht="28" customHeight="1">
      <c r="A1034" s="1" t="s">
        <v>5539</v>
      </c>
      <c r="B1034" s="1" t="s">
        <v>5540</v>
      </c>
      <c r="C1034" s="1" t="s">
        <v>5539</v>
      </c>
      <c r="D1034" s="1" t="s">
        <v>201</v>
      </c>
      <c r="E1034" s="1" t="s">
        <v>5540</v>
      </c>
      <c r="F1034" s="1"/>
      <c r="G1034" s="1">
        <v>10290</v>
      </c>
      <c r="H1034" s="1"/>
      <c r="I1034" s="1">
        <v>0</v>
      </c>
      <c r="J1034" s="1">
        <v>1</v>
      </c>
      <c r="K1034" s="1"/>
      <c r="L1034" s="1"/>
      <c r="M1034" s="1"/>
      <c r="N1034" s="1"/>
      <c r="O1034" s="1"/>
      <c r="P1034" s="1" t="s">
        <v>5541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 t="s">
        <v>5542</v>
      </c>
      <c r="AJ1034" s="1"/>
      <c r="AK1034" s="1"/>
      <c r="AL1034" s="1"/>
      <c r="AM1034" s="1"/>
      <c r="AN1034" s="1"/>
      <c r="AO1034" s="1"/>
      <c r="AP1034" s="1"/>
      <c r="AQ1034" s="1"/>
      <c r="AR1034" s="1"/>
      <c r="AS1034" s="1">
        <v>1</v>
      </c>
      <c r="AT1034" s="1">
        <v>1</v>
      </c>
      <c r="AU1034" s="1">
        <v>0</v>
      </c>
      <c r="AV1034" s="1">
        <v>1</v>
      </c>
      <c r="AW1034" s="1">
        <v>0</v>
      </c>
      <c r="AX1034" s="1">
        <v>0</v>
      </c>
      <c r="AY1034" s="1"/>
      <c r="AZ1034" s="1"/>
      <c r="BA1034" s="1"/>
      <c r="BB1034" s="1">
        <v>-1</v>
      </c>
      <c r="BC1034" s="1">
        <v>0</v>
      </c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>
        <v>0</v>
      </c>
      <c r="CT1034" s="1" t="s">
        <v>5543</v>
      </c>
      <c r="CU1034" s="1"/>
      <c r="CV1034" s="1" t="s">
        <v>5544</v>
      </c>
      <c r="CW1034" s="1"/>
      <c r="CX1034" s="1" t="s">
        <v>5539</v>
      </c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>
        <v>407697</v>
      </c>
      <c r="DU1034" s="1"/>
      <c r="DV1034" s="1" t="s">
        <v>277</v>
      </c>
      <c r="DW1034" s="1" t="s">
        <v>5282</v>
      </c>
      <c r="DX1034" s="1">
        <v>4</v>
      </c>
      <c r="DY1034" s="1"/>
      <c r="DZ1034" s="1">
        <v>1</v>
      </c>
      <c r="EA1034" s="1">
        <v>1</v>
      </c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 t="s">
        <v>208</v>
      </c>
      <c r="EP1034" s="1" t="s">
        <v>209</v>
      </c>
      <c r="EQ1034" s="1" t="s">
        <v>209</v>
      </c>
      <c r="ER1034" s="1" t="s">
        <v>209</v>
      </c>
      <c r="ES1034" s="1" t="s">
        <v>209</v>
      </c>
      <c r="ET1034" s="1">
        <v>2</v>
      </c>
      <c r="EU1034" s="1"/>
      <c r="EV1034" s="1"/>
      <c r="EW1034" s="1"/>
      <c r="EX1034" s="1">
        <v>0</v>
      </c>
      <c r="EY1034" s="1">
        <v>0</v>
      </c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 t="s">
        <v>222</v>
      </c>
      <c r="GK1034" s="1" t="s">
        <v>201</v>
      </c>
      <c r="GL1034" s="1">
        <v>999999999</v>
      </c>
      <c r="GM1034" s="1"/>
      <c r="GN1034" s="1"/>
      <c r="GO1034" s="1"/>
      <c r="GP1034" s="1">
        <v>1</v>
      </c>
      <c r="GQ1034" s="1"/>
    </row>
    <row r="1035" spans="1:199" ht="28" customHeight="1">
      <c r="A1035" s="1" t="s">
        <v>5521</v>
      </c>
      <c r="B1035" s="1" t="s">
        <v>5522</v>
      </c>
      <c r="C1035" s="1" t="s">
        <v>5521</v>
      </c>
      <c r="D1035" s="1" t="s">
        <v>201</v>
      </c>
      <c r="E1035" s="1" t="s">
        <v>5522</v>
      </c>
      <c r="F1035" s="1"/>
      <c r="G1035" s="1">
        <v>12075</v>
      </c>
      <c r="H1035" s="1"/>
      <c r="I1035" s="1">
        <v>0</v>
      </c>
      <c r="J1035" s="1">
        <v>1</v>
      </c>
      <c r="K1035" s="1"/>
      <c r="L1035" s="1"/>
      <c r="M1035" s="1"/>
      <c r="N1035" s="1"/>
      <c r="O1035" s="1"/>
      <c r="P1035" s="1" t="s">
        <v>5523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 t="s">
        <v>5524</v>
      </c>
      <c r="AJ1035" s="1"/>
      <c r="AK1035" s="1"/>
      <c r="AL1035" s="1"/>
      <c r="AM1035" s="1"/>
      <c r="AN1035" s="1"/>
      <c r="AO1035" s="1"/>
      <c r="AP1035" s="1"/>
      <c r="AQ1035" s="1"/>
      <c r="AR1035" s="1"/>
      <c r="AS1035" s="1">
        <v>1</v>
      </c>
      <c r="AT1035" s="1">
        <v>1</v>
      </c>
      <c r="AU1035" s="1">
        <v>0</v>
      </c>
      <c r="AV1035" s="1">
        <v>1</v>
      </c>
      <c r="AW1035" s="1">
        <v>0</v>
      </c>
      <c r="AX1035" s="1">
        <v>0</v>
      </c>
      <c r="AY1035" s="1"/>
      <c r="AZ1035" s="1"/>
      <c r="BA1035" s="1"/>
      <c r="BB1035" s="1">
        <v>-1</v>
      </c>
      <c r="BC1035" s="1">
        <v>0</v>
      </c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>
        <v>0</v>
      </c>
      <c r="CT1035" s="1" t="s">
        <v>5525</v>
      </c>
      <c r="CU1035" s="1"/>
      <c r="CV1035" s="1" t="s">
        <v>5526</v>
      </c>
      <c r="CW1035" s="1"/>
      <c r="CX1035" s="1" t="s">
        <v>5521</v>
      </c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>
        <v>407697</v>
      </c>
      <c r="DU1035" s="1"/>
      <c r="DV1035" s="1" t="s">
        <v>277</v>
      </c>
      <c r="DW1035" s="1" t="s">
        <v>5282</v>
      </c>
      <c r="DX1035" s="1">
        <v>4</v>
      </c>
      <c r="DY1035" s="1"/>
      <c r="DZ1035" s="1">
        <v>1</v>
      </c>
      <c r="EA1035" s="1">
        <v>1</v>
      </c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 t="s">
        <v>208</v>
      </c>
      <c r="EP1035" s="1" t="s">
        <v>209</v>
      </c>
      <c r="EQ1035" s="1" t="s">
        <v>209</v>
      </c>
      <c r="ER1035" s="1" t="s">
        <v>209</v>
      </c>
      <c r="ES1035" s="1" t="s">
        <v>209</v>
      </c>
      <c r="ET1035" s="1">
        <v>2</v>
      </c>
      <c r="EU1035" s="1"/>
      <c r="EV1035" s="1"/>
      <c r="EW1035" s="1"/>
      <c r="EX1035" s="1">
        <v>0</v>
      </c>
      <c r="EY1035" s="1">
        <v>0</v>
      </c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 t="s">
        <v>222</v>
      </c>
      <c r="GK1035" s="1" t="s">
        <v>201</v>
      </c>
      <c r="GL1035" s="1">
        <v>999999999</v>
      </c>
      <c r="GM1035" s="1"/>
      <c r="GN1035" s="1"/>
      <c r="GO1035" s="1"/>
      <c r="GP1035" s="1">
        <v>1</v>
      </c>
      <c r="GQ1035" s="1"/>
    </row>
    <row r="1036" spans="1:199" ht="28" customHeight="1">
      <c r="A1036" s="1" t="s">
        <v>5527</v>
      </c>
      <c r="B1036" s="1" t="s">
        <v>5528</v>
      </c>
      <c r="C1036" s="1" t="s">
        <v>5527</v>
      </c>
      <c r="D1036" s="1" t="s">
        <v>201</v>
      </c>
      <c r="E1036" s="1" t="s">
        <v>5528</v>
      </c>
      <c r="F1036" s="1"/>
      <c r="G1036" s="1">
        <v>14490</v>
      </c>
      <c r="H1036" s="1"/>
      <c r="I1036" s="1">
        <v>0</v>
      </c>
      <c r="J1036" s="1">
        <v>1</v>
      </c>
      <c r="K1036" s="1"/>
      <c r="L1036" s="1"/>
      <c r="M1036" s="1"/>
      <c r="N1036" s="1"/>
      <c r="O1036" s="1"/>
      <c r="P1036" s="1" t="s">
        <v>5529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 t="s">
        <v>5530</v>
      </c>
      <c r="AJ1036" s="1"/>
      <c r="AK1036" s="1"/>
      <c r="AL1036" s="1"/>
      <c r="AM1036" s="1"/>
      <c r="AN1036" s="1"/>
      <c r="AO1036" s="1"/>
      <c r="AP1036" s="1"/>
      <c r="AQ1036" s="1"/>
      <c r="AR1036" s="1"/>
      <c r="AS1036" s="1">
        <v>1</v>
      </c>
      <c r="AT1036" s="1">
        <v>1</v>
      </c>
      <c r="AU1036" s="1">
        <v>0</v>
      </c>
      <c r="AV1036" s="1">
        <v>1</v>
      </c>
      <c r="AW1036" s="1">
        <v>0</v>
      </c>
      <c r="AX1036" s="1">
        <v>0</v>
      </c>
      <c r="AY1036" s="1"/>
      <c r="AZ1036" s="1"/>
      <c r="BA1036" s="1"/>
      <c r="BB1036" s="1">
        <v>-1</v>
      </c>
      <c r="BC1036" s="1">
        <v>0</v>
      </c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>
        <v>0</v>
      </c>
      <c r="CT1036" s="1" t="s">
        <v>5531</v>
      </c>
      <c r="CU1036" s="1"/>
      <c r="CV1036" s="1" t="s">
        <v>5532</v>
      </c>
      <c r="CW1036" s="1"/>
      <c r="CX1036" s="1" t="s">
        <v>5527</v>
      </c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>
        <v>407697</v>
      </c>
      <c r="DU1036" s="1"/>
      <c r="DV1036" s="1" t="s">
        <v>277</v>
      </c>
      <c r="DW1036" s="1" t="s">
        <v>5282</v>
      </c>
      <c r="DX1036" s="1">
        <v>4</v>
      </c>
      <c r="DY1036" s="1"/>
      <c r="DZ1036" s="1">
        <v>1</v>
      </c>
      <c r="EA1036" s="1">
        <v>1</v>
      </c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 t="s">
        <v>208</v>
      </c>
      <c r="EP1036" s="1" t="s">
        <v>209</v>
      </c>
      <c r="EQ1036" s="1" t="s">
        <v>209</v>
      </c>
      <c r="ER1036" s="1" t="s">
        <v>209</v>
      </c>
      <c r="ES1036" s="1" t="s">
        <v>209</v>
      </c>
      <c r="ET1036" s="1">
        <v>2</v>
      </c>
      <c r="EU1036" s="1"/>
      <c r="EV1036" s="1"/>
      <c r="EW1036" s="1"/>
      <c r="EX1036" s="1">
        <v>0</v>
      </c>
      <c r="EY1036" s="1">
        <v>0</v>
      </c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 t="s">
        <v>222</v>
      </c>
      <c r="GK1036" s="1" t="s">
        <v>201</v>
      </c>
      <c r="GL1036" s="1">
        <v>999999999</v>
      </c>
      <c r="GM1036" s="1"/>
      <c r="GN1036" s="1"/>
      <c r="GO1036" s="1"/>
      <c r="GP1036" s="1">
        <v>1</v>
      </c>
      <c r="GQ1036" s="1"/>
    </row>
    <row r="1037" spans="1:199" ht="28" customHeight="1">
      <c r="A1037" s="1" t="s">
        <v>5533</v>
      </c>
      <c r="B1037" s="1" t="s">
        <v>5534</v>
      </c>
      <c r="C1037" s="1" t="s">
        <v>5533</v>
      </c>
      <c r="D1037" s="1" t="s">
        <v>201</v>
      </c>
      <c r="E1037" s="1" t="s">
        <v>5534</v>
      </c>
      <c r="F1037" s="1"/>
      <c r="G1037" s="1">
        <v>14490</v>
      </c>
      <c r="H1037" s="1"/>
      <c r="I1037" s="1">
        <v>0</v>
      </c>
      <c r="J1037" s="1">
        <v>1</v>
      </c>
      <c r="K1037" s="1"/>
      <c r="L1037" s="1"/>
      <c r="M1037" s="1"/>
      <c r="N1037" s="1"/>
      <c r="O1037" s="1"/>
      <c r="P1037" s="1" t="s">
        <v>5535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 t="s">
        <v>5536</v>
      </c>
      <c r="AJ1037" s="1"/>
      <c r="AK1037" s="1"/>
      <c r="AL1037" s="1"/>
      <c r="AM1037" s="1"/>
      <c r="AN1037" s="1"/>
      <c r="AO1037" s="1"/>
      <c r="AP1037" s="1"/>
      <c r="AQ1037" s="1"/>
      <c r="AR1037" s="1"/>
      <c r="AS1037" s="1">
        <v>1</v>
      </c>
      <c r="AT1037" s="1">
        <v>1</v>
      </c>
      <c r="AU1037" s="1">
        <v>0</v>
      </c>
      <c r="AV1037" s="1">
        <v>1</v>
      </c>
      <c r="AW1037" s="1">
        <v>0</v>
      </c>
      <c r="AX1037" s="1">
        <v>0</v>
      </c>
      <c r="AY1037" s="1"/>
      <c r="AZ1037" s="1"/>
      <c r="BA1037" s="1"/>
      <c r="BB1037" s="1">
        <v>-1</v>
      </c>
      <c r="BC1037" s="1">
        <v>0</v>
      </c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>
        <v>0</v>
      </c>
      <c r="CT1037" s="1" t="s">
        <v>5537</v>
      </c>
      <c r="CU1037" s="1"/>
      <c r="CV1037" s="1" t="s">
        <v>5538</v>
      </c>
      <c r="CW1037" s="1"/>
      <c r="CX1037" s="1" t="s">
        <v>5533</v>
      </c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>
        <v>407697</v>
      </c>
      <c r="DU1037" s="1"/>
      <c r="DV1037" s="1" t="s">
        <v>277</v>
      </c>
      <c r="DW1037" s="1" t="s">
        <v>5282</v>
      </c>
      <c r="DX1037" s="1">
        <v>4</v>
      </c>
      <c r="DY1037" s="1"/>
      <c r="DZ1037" s="1">
        <v>1</v>
      </c>
      <c r="EA1037" s="1">
        <v>1</v>
      </c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 t="s">
        <v>208</v>
      </c>
      <c r="EP1037" s="1" t="s">
        <v>209</v>
      </c>
      <c r="EQ1037" s="1" t="s">
        <v>209</v>
      </c>
      <c r="ER1037" s="1" t="s">
        <v>209</v>
      </c>
      <c r="ES1037" s="1" t="s">
        <v>209</v>
      </c>
      <c r="ET1037" s="1">
        <v>2</v>
      </c>
      <c r="EU1037" s="1"/>
      <c r="EV1037" s="1"/>
      <c r="EW1037" s="1"/>
      <c r="EX1037" s="1">
        <v>0</v>
      </c>
      <c r="EY1037" s="1">
        <v>0</v>
      </c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 t="s">
        <v>222</v>
      </c>
      <c r="GK1037" s="1" t="s">
        <v>201</v>
      </c>
      <c r="GL1037" s="1">
        <v>999999999</v>
      </c>
      <c r="GM1037" s="1"/>
      <c r="GN1037" s="1"/>
      <c r="GO1037" s="1"/>
      <c r="GP1037" s="1">
        <v>1</v>
      </c>
      <c r="GQ1037" s="1"/>
    </row>
    <row r="1038" spans="1:199" ht="28" customHeight="1">
      <c r="A1038" s="1" t="s">
        <v>5545</v>
      </c>
      <c r="B1038" s="1" t="s">
        <v>5546</v>
      </c>
      <c r="C1038" s="1" t="s">
        <v>5545</v>
      </c>
      <c r="D1038" s="1" t="s">
        <v>201</v>
      </c>
      <c r="E1038" s="1" t="s">
        <v>5546</v>
      </c>
      <c r="F1038" s="1"/>
      <c r="G1038" s="1">
        <v>2625</v>
      </c>
      <c r="H1038" s="1"/>
      <c r="I1038" s="1">
        <v>0</v>
      </c>
      <c r="J1038" s="1">
        <v>1</v>
      </c>
      <c r="K1038" s="1"/>
      <c r="L1038" s="1"/>
      <c r="M1038" s="1"/>
      <c r="N1038" s="1"/>
      <c r="O1038" s="1"/>
      <c r="P1038" s="1" t="s">
        <v>5547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 t="s">
        <v>5548</v>
      </c>
      <c r="AJ1038" s="1"/>
      <c r="AK1038" s="1"/>
      <c r="AL1038" s="1"/>
      <c r="AM1038" s="1"/>
      <c r="AN1038" s="1"/>
      <c r="AO1038" s="1"/>
      <c r="AP1038" s="1"/>
      <c r="AQ1038" s="1"/>
      <c r="AR1038" s="1"/>
      <c r="AS1038" s="1">
        <v>1</v>
      </c>
      <c r="AT1038" s="1">
        <v>1</v>
      </c>
      <c r="AU1038" s="1">
        <v>0</v>
      </c>
      <c r="AV1038" s="1">
        <v>1</v>
      </c>
      <c r="AW1038" s="1">
        <v>0</v>
      </c>
      <c r="AX1038" s="1">
        <v>0</v>
      </c>
      <c r="AY1038" s="1"/>
      <c r="AZ1038" s="1"/>
      <c r="BA1038" s="1"/>
      <c r="BB1038" s="1">
        <v>-1</v>
      </c>
      <c r="BC1038" s="1">
        <v>0</v>
      </c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>
        <v>0</v>
      </c>
      <c r="CT1038" s="1" t="s">
        <v>5549</v>
      </c>
      <c r="CU1038" s="1"/>
      <c r="CV1038" s="1" t="s">
        <v>5550</v>
      </c>
      <c r="CW1038" s="1"/>
      <c r="CX1038" s="1" t="s">
        <v>5545</v>
      </c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>
        <v>407697</v>
      </c>
      <c r="DU1038" s="1"/>
      <c r="DV1038" s="1" t="s">
        <v>277</v>
      </c>
      <c r="DW1038" s="1" t="s">
        <v>747</v>
      </c>
      <c r="DX1038" s="1">
        <v>4</v>
      </c>
      <c r="DY1038" s="1"/>
      <c r="DZ1038" s="1">
        <v>1</v>
      </c>
      <c r="EA1038" s="1">
        <v>1</v>
      </c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 t="s">
        <v>208</v>
      </c>
      <c r="EP1038" s="1" t="s">
        <v>209</v>
      </c>
      <c r="EQ1038" s="1" t="s">
        <v>209</v>
      </c>
      <c r="ER1038" s="1" t="s">
        <v>209</v>
      </c>
      <c r="ES1038" s="1" t="s">
        <v>209</v>
      </c>
      <c r="ET1038" s="1">
        <v>2</v>
      </c>
      <c r="EU1038" s="1"/>
      <c r="EV1038" s="1"/>
      <c r="EW1038" s="1"/>
      <c r="EX1038" s="1">
        <v>0</v>
      </c>
      <c r="EY1038" s="1">
        <v>0</v>
      </c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 t="s">
        <v>222</v>
      </c>
      <c r="GK1038" s="1" t="s">
        <v>201</v>
      </c>
      <c r="GL1038" s="1">
        <v>999999999</v>
      </c>
      <c r="GM1038" s="1"/>
      <c r="GN1038" s="1"/>
      <c r="GO1038" s="1"/>
      <c r="GP1038" s="1">
        <v>1</v>
      </c>
      <c r="GQ1038" s="1"/>
    </row>
    <row r="1039" spans="1:199" ht="28" customHeight="1">
      <c r="A1039" s="1" t="s">
        <v>5551</v>
      </c>
      <c r="B1039" s="1" t="s">
        <v>5552</v>
      </c>
      <c r="C1039" s="1" t="s">
        <v>5551</v>
      </c>
      <c r="D1039" s="1" t="s">
        <v>201</v>
      </c>
      <c r="E1039" s="1" t="s">
        <v>5552</v>
      </c>
      <c r="F1039" s="1"/>
      <c r="G1039" s="1">
        <v>2625</v>
      </c>
      <c r="H1039" s="1"/>
      <c r="I1039" s="1">
        <v>0</v>
      </c>
      <c r="J1039" s="1">
        <v>1</v>
      </c>
      <c r="K1039" s="1"/>
      <c r="L1039" s="1"/>
      <c r="M1039" s="1"/>
      <c r="N1039" s="1"/>
      <c r="O1039" s="1"/>
      <c r="P1039" s="1" t="s">
        <v>5553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 t="s">
        <v>5554</v>
      </c>
      <c r="AJ1039" s="1"/>
      <c r="AK1039" s="1"/>
      <c r="AL1039" s="1"/>
      <c r="AM1039" s="1"/>
      <c r="AN1039" s="1"/>
      <c r="AO1039" s="1"/>
      <c r="AP1039" s="1"/>
      <c r="AQ1039" s="1"/>
      <c r="AR1039" s="1"/>
      <c r="AS1039" s="1">
        <v>1</v>
      </c>
      <c r="AT1039" s="1">
        <v>1</v>
      </c>
      <c r="AU1039" s="1">
        <v>0</v>
      </c>
      <c r="AV1039" s="1">
        <v>1</v>
      </c>
      <c r="AW1039" s="1">
        <v>0</v>
      </c>
      <c r="AX1039" s="1">
        <v>0</v>
      </c>
      <c r="AY1039" s="1"/>
      <c r="AZ1039" s="1"/>
      <c r="BA1039" s="1"/>
      <c r="BB1039" s="1">
        <v>-1</v>
      </c>
      <c r="BC1039" s="1">
        <v>0</v>
      </c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>
        <v>0</v>
      </c>
      <c r="CT1039" s="1" t="s">
        <v>5555</v>
      </c>
      <c r="CU1039" s="1"/>
      <c r="CV1039" s="1" t="s">
        <v>5556</v>
      </c>
      <c r="CW1039" s="1"/>
      <c r="CX1039" s="1" t="s">
        <v>5551</v>
      </c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>
        <v>407697</v>
      </c>
      <c r="DU1039" s="1"/>
      <c r="DV1039" s="1" t="s">
        <v>277</v>
      </c>
      <c r="DW1039" s="1" t="s">
        <v>747</v>
      </c>
      <c r="DX1039" s="1">
        <v>4</v>
      </c>
      <c r="DY1039" s="1"/>
      <c r="DZ1039" s="1">
        <v>1</v>
      </c>
      <c r="EA1039" s="1">
        <v>1</v>
      </c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 t="s">
        <v>208</v>
      </c>
      <c r="EP1039" s="1" t="s">
        <v>209</v>
      </c>
      <c r="EQ1039" s="1" t="s">
        <v>209</v>
      </c>
      <c r="ER1039" s="1" t="s">
        <v>209</v>
      </c>
      <c r="ES1039" s="1" t="s">
        <v>209</v>
      </c>
      <c r="ET1039" s="1">
        <v>2</v>
      </c>
      <c r="EU1039" s="1"/>
      <c r="EV1039" s="1"/>
      <c r="EW1039" s="1"/>
      <c r="EX1039" s="1">
        <v>0</v>
      </c>
      <c r="EY1039" s="1">
        <v>0</v>
      </c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 t="s">
        <v>222</v>
      </c>
      <c r="GK1039" s="1" t="s">
        <v>201</v>
      </c>
      <c r="GL1039" s="1">
        <v>999999999</v>
      </c>
      <c r="GM1039" s="1"/>
      <c r="GN1039" s="1"/>
      <c r="GO1039" s="1"/>
      <c r="GP1039" s="1">
        <v>1</v>
      </c>
      <c r="GQ1039" s="1"/>
    </row>
    <row r="1040" spans="1:199" ht="28" customHeight="1">
      <c r="A1040" s="1" t="s">
        <v>5557</v>
      </c>
      <c r="B1040" s="1" t="s">
        <v>5558</v>
      </c>
      <c r="C1040" s="1" t="s">
        <v>5557</v>
      </c>
      <c r="D1040" s="1" t="s">
        <v>201</v>
      </c>
      <c r="E1040" s="1" t="s">
        <v>5558</v>
      </c>
      <c r="F1040" s="1"/>
      <c r="G1040" s="1">
        <v>2625</v>
      </c>
      <c r="H1040" s="1"/>
      <c r="I1040" s="1">
        <v>0</v>
      </c>
      <c r="J1040" s="1">
        <v>1</v>
      </c>
      <c r="K1040" s="1"/>
      <c r="L1040" s="1"/>
      <c r="M1040" s="1"/>
      <c r="N1040" s="1"/>
      <c r="O1040" s="1"/>
      <c r="P1040" s="1" t="s">
        <v>5559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 t="s">
        <v>5560</v>
      </c>
      <c r="AJ1040" s="1"/>
      <c r="AK1040" s="1"/>
      <c r="AL1040" s="1"/>
      <c r="AM1040" s="1"/>
      <c r="AN1040" s="1"/>
      <c r="AO1040" s="1"/>
      <c r="AP1040" s="1"/>
      <c r="AQ1040" s="1"/>
      <c r="AR1040" s="1"/>
      <c r="AS1040" s="1">
        <v>1</v>
      </c>
      <c r="AT1040" s="1">
        <v>1</v>
      </c>
      <c r="AU1040" s="1">
        <v>0</v>
      </c>
      <c r="AV1040" s="1">
        <v>1</v>
      </c>
      <c r="AW1040" s="1">
        <v>0</v>
      </c>
      <c r="AX1040" s="1">
        <v>0</v>
      </c>
      <c r="AY1040" s="1"/>
      <c r="AZ1040" s="1"/>
      <c r="BA1040" s="1"/>
      <c r="BB1040" s="1">
        <v>-1</v>
      </c>
      <c r="BC1040" s="1">
        <v>0</v>
      </c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>
        <v>0</v>
      </c>
      <c r="CT1040" s="1" t="s">
        <v>5561</v>
      </c>
      <c r="CU1040" s="1"/>
      <c r="CV1040" s="1" t="s">
        <v>5562</v>
      </c>
      <c r="CW1040" s="1"/>
      <c r="CX1040" s="1" t="s">
        <v>5557</v>
      </c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>
        <v>407697</v>
      </c>
      <c r="DU1040" s="1"/>
      <c r="DV1040" s="1" t="s">
        <v>277</v>
      </c>
      <c r="DW1040" s="1" t="s">
        <v>747</v>
      </c>
      <c r="DX1040" s="1">
        <v>4</v>
      </c>
      <c r="DY1040" s="1"/>
      <c r="DZ1040" s="1">
        <v>1</v>
      </c>
      <c r="EA1040" s="1">
        <v>1</v>
      </c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 t="s">
        <v>208</v>
      </c>
      <c r="EP1040" s="1" t="s">
        <v>209</v>
      </c>
      <c r="EQ1040" s="1" t="s">
        <v>209</v>
      </c>
      <c r="ER1040" s="1" t="s">
        <v>209</v>
      </c>
      <c r="ES1040" s="1" t="s">
        <v>209</v>
      </c>
      <c r="ET1040" s="1">
        <v>2</v>
      </c>
      <c r="EU1040" s="1"/>
      <c r="EV1040" s="1"/>
      <c r="EW1040" s="1"/>
      <c r="EX1040" s="1">
        <v>0</v>
      </c>
      <c r="EY1040" s="1">
        <v>0</v>
      </c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 t="s">
        <v>222</v>
      </c>
      <c r="GK1040" s="1" t="s">
        <v>201</v>
      </c>
      <c r="GL1040" s="1">
        <v>999999999</v>
      </c>
      <c r="GM1040" s="1"/>
      <c r="GN1040" s="1"/>
      <c r="GO1040" s="1"/>
      <c r="GP1040" s="1">
        <v>1</v>
      </c>
      <c r="GQ1040" s="1"/>
    </row>
    <row r="1041" spans="1:199" ht="28" customHeight="1">
      <c r="A1041" s="1" t="s">
        <v>5563</v>
      </c>
      <c r="B1041" s="1" t="s">
        <v>5564</v>
      </c>
      <c r="C1041" s="1" t="s">
        <v>5563</v>
      </c>
      <c r="D1041" s="1" t="s">
        <v>201</v>
      </c>
      <c r="E1041" s="1" t="s">
        <v>5564</v>
      </c>
      <c r="F1041" s="1"/>
      <c r="G1041" s="1">
        <v>3045</v>
      </c>
      <c r="H1041" s="1"/>
      <c r="I1041" s="1">
        <v>0</v>
      </c>
      <c r="J1041" s="1">
        <v>1</v>
      </c>
      <c r="K1041" s="1"/>
      <c r="L1041" s="1"/>
      <c r="M1041" s="1"/>
      <c r="N1041" s="1"/>
      <c r="O1041" s="1"/>
      <c r="P1041" s="1" t="s">
        <v>5565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 t="s">
        <v>5566</v>
      </c>
      <c r="AJ1041" s="1"/>
      <c r="AK1041" s="1"/>
      <c r="AL1041" s="1"/>
      <c r="AM1041" s="1"/>
      <c r="AN1041" s="1"/>
      <c r="AO1041" s="1"/>
      <c r="AP1041" s="1"/>
      <c r="AQ1041" s="1"/>
      <c r="AR1041" s="1"/>
      <c r="AS1041" s="1">
        <v>1</v>
      </c>
      <c r="AT1041" s="1">
        <v>1</v>
      </c>
      <c r="AU1041" s="1">
        <v>0</v>
      </c>
      <c r="AV1041" s="1">
        <v>1</v>
      </c>
      <c r="AW1041" s="1">
        <v>0</v>
      </c>
      <c r="AX1041" s="1">
        <v>0</v>
      </c>
      <c r="AY1041" s="1"/>
      <c r="AZ1041" s="1"/>
      <c r="BA1041" s="1"/>
      <c r="BB1041" s="1">
        <v>-1</v>
      </c>
      <c r="BC1041" s="1">
        <v>0</v>
      </c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>
        <v>0</v>
      </c>
      <c r="CT1041" s="1" t="s">
        <v>5567</v>
      </c>
      <c r="CU1041" s="1"/>
      <c r="CV1041" s="1" t="s">
        <v>5568</v>
      </c>
      <c r="CW1041" s="1"/>
      <c r="CX1041" s="1" t="s">
        <v>5563</v>
      </c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>
        <v>407697</v>
      </c>
      <c r="DU1041" s="1"/>
      <c r="DV1041" s="1" t="s">
        <v>277</v>
      </c>
      <c r="DW1041" s="1" t="s">
        <v>747</v>
      </c>
      <c r="DX1041" s="1">
        <v>4</v>
      </c>
      <c r="DY1041" s="1"/>
      <c r="DZ1041" s="1">
        <v>1</v>
      </c>
      <c r="EA1041" s="1">
        <v>1</v>
      </c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 t="s">
        <v>208</v>
      </c>
      <c r="EP1041" s="1" t="s">
        <v>209</v>
      </c>
      <c r="EQ1041" s="1" t="s">
        <v>209</v>
      </c>
      <c r="ER1041" s="1" t="s">
        <v>209</v>
      </c>
      <c r="ES1041" s="1" t="s">
        <v>209</v>
      </c>
      <c r="ET1041" s="1">
        <v>2</v>
      </c>
      <c r="EU1041" s="1"/>
      <c r="EV1041" s="1"/>
      <c r="EW1041" s="1"/>
      <c r="EX1041" s="1">
        <v>0</v>
      </c>
      <c r="EY1041" s="1">
        <v>0</v>
      </c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 t="s">
        <v>222</v>
      </c>
      <c r="GK1041" s="1" t="s">
        <v>201</v>
      </c>
      <c r="GL1041" s="1">
        <v>999999999</v>
      </c>
      <c r="GM1041" s="1"/>
      <c r="GN1041" s="1"/>
      <c r="GO1041" s="1"/>
      <c r="GP1041" s="1">
        <v>1</v>
      </c>
      <c r="GQ1041" s="1"/>
    </row>
    <row r="1042" spans="1:199" ht="28" customHeight="1">
      <c r="A1042" s="1" t="s">
        <v>5569</v>
      </c>
      <c r="B1042" s="1" t="s">
        <v>5570</v>
      </c>
      <c r="C1042" s="1" t="s">
        <v>5569</v>
      </c>
      <c r="D1042" s="1" t="s">
        <v>201</v>
      </c>
      <c r="E1042" s="1" t="s">
        <v>5570</v>
      </c>
      <c r="F1042" s="1"/>
      <c r="G1042" s="1">
        <v>3045</v>
      </c>
      <c r="H1042" s="1"/>
      <c r="I1042" s="1">
        <v>0</v>
      </c>
      <c r="J1042" s="1">
        <v>1</v>
      </c>
      <c r="K1042" s="1"/>
      <c r="L1042" s="1"/>
      <c r="M1042" s="1"/>
      <c r="N1042" s="1"/>
      <c r="O1042" s="1"/>
      <c r="P1042" s="1" t="s">
        <v>5571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 t="s">
        <v>5572</v>
      </c>
      <c r="AJ1042" s="1"/>
      <c r="AK1042" s="1"/>
      <c r="AL1042" s="1"/>
      <c r="AM1042" s="1"/>
      <c r="AN1042" s="1"/>
      <c r="AO1042" s="1"/>
      <c r="AP1042" s="1"/>
      <c r="AQ1042" s="1"/>
      <c r="AR1042" s="1"/>
      <c r="AS1042" s="1">
        <v>1</v>
      </c>
      <c r="AT1042" s="1">
        <v>1</v>
      </c>
      <c r="AU1042" s="1">
        <v>0</v>
      </c>
      <c r="AV1042" s="1">
        <v>1</v>
      </c>
      <c r="AW1042" s="1">
        <v>0</v>
      </c>
      <c r="AX1042" s="1">
        <v>0</v>
      </c>
      <c r="AY1042" s="1"/>
      <c r="AZ1042" s="1"/>
      <c r="BA1042" s="1"/>
      <c r="BB1042" s="1">
        <v>-1</v>
      </c>
      <c r="BC1042" s="1">
        <v>0</v>
      </c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>
        <v>0</v>
      </c>
      <c r="CT1042" s="1" t="s">
        <v>5573</v>
      </c>
      <c r="CU1042" s="1"/>
      <c r="CV1042" s="1" t="s">
        <v>5574</v>
      </c>
      <c r="CW1042" s="1"/>
      <c r="CX1042" s="1" t="s">
        <v>5569</v>
      </c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>
        <v>407697</v>
      </c>
      <c r="DU1042" s="1"/>
      <c r="DV1042" s="1" t="s">
        <v>277</v>
      </c>
      <c r="DW1042" s="1" t="s">
        <v>747</v>
      </c>
      <c r="DX1042" s="1">
        <v>4</v>
      </c>
      <c r="DY1042" s="1"/>
      <c r="DZ1042" s="1">
        <v>1</v>
      </c>
      <c r="EA1042" s="1">
        <v>1</v>
      </c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 t="s">
        <v>208</v>
      </c>
      <c r="EP1042" s="1" t="s">
        <v>209</v>
      </c>
      <c r="EQ1042" s="1" t="s">
        <v>209</v>
      </c>
      <c r="ER1042" s="1" t="s">
        <v>209</v>
      </c>
      <c r="ES1042" s="1" t="s">
        <v>209</v>
      </c>
      <c r="ET1042" s="1">
        <v>2</v>
      </c>
      <c r="EU1042" s="1"/>
      <c r="EV1042" s="1"/>
      <c r="EW1042" s="1"/>
      <c r="EX1042" s="1">
        <v>0</v>
      </c>
      <c r="EY1042" s="1">
        <v>0</v>
      </c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 t="s">
        <v>222</v>
      </c>
      <c r="GK1042" s="1" t="s">
        <v>201</v>
      </c>
      <c r="GL1042" s="1">
        <v>999999999</v>
      </c>
      <c r="GM1042" s="1"/>
      <c r="GN1042" s="1"/>
      <c r="GO1042" s="1"/>
      <c r="GP1042" s="1">
        <v>1</v>
      </c>
      <c r="GQ1042" s="1"/>
    </row>
    <row r="1043" spans="1:199" ht="28" customHeight="1">
      <c r="A1043" s="1" t="s">
        <v>5575</v>
      </c>
      <c r="B1043" s="1" t="s">
        <v>5576</v>
      </c>
      <c r="C1043" s="1" t="s">
        <v>5575</v>
      </c>
      <c r="D1043" s="1" t="s">
        <v>201</v>
      </c>
      <c r="E1043" s="1" t="s">
        <v>5576</v>
      </c>
      <c r="F1043" s="1"/>
      <c r="G1043" s="1">
        <v>3045</v>
      </c>
      <c r="H1043" s="1"/>
      <c r="I1043" s="1">
        <v>0</v>
      </c>
      <c r="J1043" s="1">
        <v>1</v>
      </c>
      <c r="K1043" s="1"/>
      <c r="L1043" s="1"/>
      <c r="M1043" s="1"/>
      <c r="N1043" s="1"/>
      <c r="O1043" s="1"/>
      <c r="P1043" s="1" t="s">
        <v>5577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 t="s">
        <v>5578</v>
      </c>
      <c r="AJ1043" s="1"/>
      <c r="AK1043" s="1"/>
      <c r="AL1043" s="1"/>
      <c r="AM1043" s="1"/>
      <c r="AN1043" s="1"/>
      <c r="AO1043" s="1"/>
      <c r="AP1043" s="1"/>
      <c r="AQ1043" s="1"/>
      <c r="AR1043" s="1"/>
      <c r="AS1043" s="1">
        <v>1</v>
      </c>
      <c r="AT1043" s="1">
        <v>1</v>
      </c>
      <c r="AU1043" s="1">
        <v>0</v>
      </c>
      <c r="AV1043" s="1">
        <v>1</v>
      </c>
      <c r="AW1043" s="1">
        <v>0</v>
      </c>
      <c r="AX1043" s="1">
        <v>0</v>
      </c>
      <c r="AY1043" s="1"/>
      <c r="AZ1043" s="1"/>
      <c r="BA1043" s="1"/>
      <c r="BB1043" s="1">
        <v>-1</v>
      </c>
      <c r="BC1043" s="1">
        <v>0</v>
      </c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>
        <v>0</v>
      </c>
      <c r="CT1043" s="1" t="s">
        <v>5579</v>
      </c>
      <c r="CU1043" s="1"/>
      <c r="CV1043" s="1" t="s">
        <v>5580</v>
      </c>
      <c r="CW1043" s="1"/>
      <c r="CX1043" s="1" t="s">
        <v>5575</v>
      </c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>
        <v>407697</v>
      </c>
      <c r="DU1043" s="1"/>
      <c r="DV1043" s="1" t="s">
        <v>277</v>
      </c>
      <c r="DW1043" s="1" t="s">
        <v>747</v>
      </c>
      <c r="DX1043" s="1">
        <v>4</v>
      </c>
      <c r="DY1043" s="1"/>
      <c r="DZ1043" s="1">
        <v>1</v>
      </c>
      <c r="EA1043" s="1">
        <v>1</v>
      </c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 t="s">
        <v>208</v>
      </c>
      <c r="EP1043" s="1" t="s">
        <v>209</v>
      </c>
      <c r="EQ1043" s="1" t="s">
        <v>209</v>
      </c>
      <c r="ER1043" s="1" t="s">
        <v>209</v>
      </c>
      <c r="ES1043" s="1" t="s">
        <v>209</v>
      </c>
      <c r="ET1043" s="1">
        <v>2</v>
      </c>
      <c r="EU1043" s="1"/>
      <c r="EV1043" s="1"/>
      <c r="EW1043" s="1"/>
      <c r="EX1043" s="1">
        <v>0</v>
      </c>
      <c r="EY1043" s="1">
        <v>0</v>
      </c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 t="s">
        <v>222</v>
      </c>
      <c r="GK1043" s="1" t="s">
        <v>201</v>
      </c>
      <c r="GL1043" s="1">
        <v>999999999</v>
      </c>
      <c r="GM1043" s="1"/>
      <c r="GN1043" s="1"/>
      <c r="GO1043" s="1"/>
      <c r="GP1043" s="1">
        <v>1</v>
      </c>
      <c r="GQ1043" s="1"/>
    </row>
    <row r="1044" spans="1:199" ht="28" customHeight="1">
      <c r="A1044" s="1" t="s">
        <v>5581</v>
      </c>
      <c r="B1044" s="1" t="s">
        <v>5582</v>
      </c>
      <c r="C1044" s="1" t="s">
        <v>5581</v>
      </c>
      <c r="D1044" s="1" t="s">
        <v>201</v>
      </c>
      <c r="E1044" s="1" t="s">
        <v>5582</v>
      </c>
      <c r="F1044" s="1"/>
      <c r="G1044" s="1">
        <v>2310</v>
      </c>
      <c r="H1044" s="1"/>
      <c r="I1044" s="1">
        <v>0</v>
      </c>
      <c r="J1044" s="1">
        <v>1</v>
      </c>
      <c r="K1044" s="1"/>
      <c r="L1044" s="1"/>
      <c r="M1044" s="1"/>
      <c r="N1044" s="1"/>
      <c r="O1044" s="1"/>
      <c r="P1044" s="1" t="s">
        <v>5403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 t="s">
        <v>5583</v>
      </c>
      <c r="AJ1044" s="1"/>
      <c r="AK1044" s="1"/>
      <c r="AL1044" s="1"/>
      <c r="AM1044" s="1"/>
      <c r="AN1044" s="1"/>
      <c r="AO1044" s="1"/>
      <c r="AP1044" s="1"/>
      <c r="AQ1044" s="1"/>
      <c r="AR1044" s="1"/>
      <c r="AS1044" s="1">
        <v>1</v>
      </c>
      <c r="AT1044" s="1">
        <v>1</v>
      </c>
      <c r="AU1044" s="1">
        <v>0</v>
      </c>
      <c r="AV1044" s="1">
        <v>1</v>
      </c>
      <c r="AW1044" s="1">
        <v>0</v>
      </c>
      <c r="AX1044" s="1">
        <v>0</v>
      </c>
      <c r="AY1044" s="1"/>
      <c r="AZ1044" s="1"/>
      <c r="BA1044" s="1"/>
      <c r="BB1044" s="1">
        <v>-1</v>
      </c>
      <c r="BC1044" s="1">
        <v>0</v>
      </c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>
        <v>0</v>
      </c>
      <c r="CT1044" s="1" t="s">
        <v>5584</v>
      </c>
      <c r="CU1044" s="1"/>
      <c r="CV1044" s="1" t="s">
        <v>5585</v>
      </c>
      <c r="CW1044" s="1"/>
      <c r="CX1044" s="1" t="s">
        <v>5581</v>
      </c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>
        <v>407697</v>
      </c>
      <c r="DU1044" s="1"/>
      <c r="DV1044" s="1" t="s">
        <v>277</v>
      </c>
      <c r="DW1044" s="1" t="s">
        <v>438</v>
      </c>
      <c r="DX1044" s="1">
        <v>4</v>
      </c>
      <c r="DY1044" s="1"/>
      <c r="DZ1044" s="1">
        <v>1</v>
      </c>
      <c r="EA1044" s="1">
        <v>1</v>
      </c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 t="s">
        <v>208</v>
      </c>
      <c r="EP1044" s="1" t="s">
        <v>209</v>
      </c>
      <c r="EQ1044" s="1" t="s">
        <v>209</v>
      </c>
      <c r="ER1044" s="1" t="s">
        <v>209</v>
      </c>
      <c r="ES1044" s="1" t="s">
        <v>209</v>
      </c>
      <c r="ET1044" s="1">
        <v>2</v>
      </c>
      <c r="EU1044" s="1"/>
      <c r="EV1044" s="1"/>
      <c r="EW1044" s="1"/>
      <c r="EX1044" s="1">
        <v>0</v>
      </c>
      <c r="EY1044" s="1">
        <v>0</v>
      </c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 t="s">
        <v>222</v>
      </c>
      <c r="GK1044" s="1" t="s">
        <v>201</v>
      </c>
      <c r="GL1044" s="1">
        <v>999999999</v>
      </c>
      <c r="GM1044" s="1"/>
      <c r="GN1044" s="1"/>
      <c r="GO1044" s="1"/>
      <c r="GP1044" s="1">
        <v>1</v>
      </c>
      <c r="GQ1044" s="1"/>
    </row>
    <row r="1045" spans="1:199" ht="28" customHeight="1">
      <c r="A1045" s="1" t="s">
        <v>5586</v>
      </c>
      <c r="B1045" s="1" t="s">
        <v>5587</v>
      </c>
      <c r="C1045" s="1" t="s">
        <v>5586</v>
      </c>
      <c r="D1045" s="1" t="s">
        <v>201</v>
      </c>
      <c r="E1045" s="1" t="s">
        <v>5587</v>
      </c>
      <c r="F1045" s="1"/>
      <c r="G1045" s="1">
        <v>1890</v>
      </c>
      <c r="H1045" s="1"/>
      <c r="I1045" s="1">
        <v>0</v>
      </c>
      <c r="J1045" s="1">
        <v>1</v>
      </c>
      <c r="K1045" s="1"/>
      <c r="L1045" s="1"/>
      <c r="M1045" s="1"/>
      <c r="N1045" s="1"/>
      <c r="O1045" s="1"/>
      <c r="P1045" s="1" t="s">
        <v>5588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 t="s">
        <v>5589</v>
      </c>
      <c r="AJ1045" s="1"/>
      <c r="AK1045" s="1"/>
      <c r="AL1045" s="1"/>
      <c r="AM1045" s="1"/>
      <c r="AN1045" s="1"/>
      <c r="AO1045" s="1"/>
      <c r="AP1045" s="1"/>
      <c r="AQ1045" s="1"/>
      <c r="AR1045" s="1"/>
      <c r="AS1045" s="1">
        <v>1</v>
      </c>
      <c r="AT1045" s="1">
        <v>1</v>
      </c>
      <c r="AU1045" s="1">
        <v>0</v>
      </c>
      <c r="AV1045" s="1">
        <v>1</v>
      </c>
      <c r="AW1045" s="1">
        <v>0</v>
      </c>
      <c r="AX1045" s="1">
        <v>0</v>
      </c>
      <c r="AY1045" s="1"/>
      <c r="AZ1045" s="1"/>
      <c r="BA1045" s="1"/>
      <c r="BB1045" s="1">
        <v>-1</v>
      </c>
      <c r="BC1045" s="1">
        <v>0</v>
      </c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>
        <v>0</v>
      </c>
      <c r="CT1045" s="1" t="s">
        <v>5590</v>
      </c>
      <c r="CU1045" s="1"/>
      <c r="CV1045" s="1" t="s">
        <v>5591</v>
      </c>
      <c r="CW1045" s="1"/>
      <c r="CX1045" s="1" t="s">
        <v>5586</v>
      </c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>
        <v>407697</v>
      </c>
      <c r="DU1045" s="1"/>
      <c r="DV1045" s="1" t="s">
        <v>277</v>
      </c>
      <c r="DW1045" s="1" t="s">
        <v>438</v>
      </c>
      <c r="DX1045" s="1">
        <v>4</v>
      </c>
      <c r="DY1045" s="1"/>
      <c r="DZ1045" s="1">
        <v>1</v>
      </c>
      <c r="EA1045" s="1">
        <v>1</v>
      </c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 t="s">
        <v>208</v>
      </c>
      <c r="EP1045" s="1" t="s">
        <v>209</v>
      </c>
      <c r="EQ1045" s="1" t="s">
        <v>209</v>
      </c>
      <c r="ER1045" s="1" t="s">
        <v>209</v>
      </c>
      <c r="ES1045" s="1" t="s">
        <v>209</v>
      </c>
      <c r="ET1045" s="1">
        <v>2</v>
      </c>
      <c r="EU1045" s="1"/>
      <c r="EV1045" s="1"/>
      <c r="EW1045" s="1"/>
      <c r="EX1045" s="1">
        <v>0</v>
      </c>
      <c r="EY1045" s="1">
        <v>0</v>
      </c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 t="s">
        <v>222</v>
      </c>
      <c r="GK1045" s="1" t="s">
        <v>201</v>
      </c>
      <c r="GL1045" s="1">
        <v>999999999</v>
      </c>
      <c r="GM1045" s="1"/>
      <c r="GN1045" s="1"/>
      <c r="GO1045" s="1"/>
      <c r="GP1045" s="1">
        <v>1</v>
      </c>
      <c r="GQ1045" s="1"/>
    </row>
    <row r="1046" spans="1:199" ht="28" customHeight="1">
      <c r="A1046" s="1" t="s">
        <v>5592</v>
      </c>
      <c r="B1046" s="1" t="s">
        <v>5593</v>
      </c>
      <c r="C1046" s="1" t="s">
        <v>5592</v>
      </c>
      <c r="D1046" s="1" t="s">
        <v>201</v>
      </c>
      <c r="E1046" s="1" t="s">
        <v>5593</v>
      </c>
      <c r="F1046" s="1"/>
      <c r="G1046" s="1">
        <v>9030</v>
      </c>
      <c r="H1046" s="1"/>
      <c r="I1046" s="1">
        <v>0</v>
      </c>
      <c r="J1046" s="1">
        <v>1</v>
      </c>
      <c r="K1046" s="1"/>
      <c r="L1046" s="1"/>
      <c r="M1046" s="1"/>
      <c r="N1046" s="1"/>
      <c r="O1046" s="1"/>
      <c r="P1046" s="1" t="s">
        <v>5594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 t="s">
        <v>5595</v>
      </c>
      <c r="AJ1046" s="1"/>
      <c r="AK1046" s="1"/>
      <c r="AL1046" s="1"/>
      <c r="AM1046" s="1"/>
      <c r="AN1046" s="1"/>
      <c r="AO1046" s="1"/>
      <c r="AP1046" s="1"/>
      <c r="AQ1046" s="1"/>
      <c r="AR1046" s="1"/>
      <c r="AS1046" s="1">
        <v>1</v>
      </c>
      <c r="AT1046" s="1">
        <v>1</v>
      </c>
      <c r="AU1046" s="1">
        <v>0</v>
      </c>
      <c r="AV1046" s="1">
        <v>1</v>
      </c>
      <c r="AW1046" s="1">
        <v>0</v>
      </c>
      <c r="AX1046" s="1">
        <v>0</v>
      </c>
      <c r="AY1046" s="1"/>
      <c r="AZ1046" s="1"/>
      <c r="BA1046" s="1"/>
      <c r="BB1046" s="1">
        <v>-1</v>
      </c>
      <c r="BC1046" s="1">
        <v>0</v>
      </c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>
        <v>0</v>
      </c>
      <c r="CT1046" s="1" t="s">
        <v>5596</v>
      </c>
      <c r="CU1046" s="1"/>
      <c r="CV1046" s="1" t="s">
        <v>5597</v>
      </c>
      <c r="CW1046" s="1"/>
      <c r="CX1046" s="1" t="s">
        <v>5592</v>
      </c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>
        <v>407697</v>
      </c>
      <c r="DU1046" s="1"/>
      <c r="DV1046" s="1" t="s">
        <v>277</v>
      </c>
      <c r="DW1046" s="1" t="s">
        <v>741</v>
      </c>
      <c r="DX1046" s="1">
        <v>4</v>
      </c>
      <c r="DY1046" s="1"/>
      <c r="DZ1046" s="1">
        <v>1</v>
      </c>
      <c r="EA1046" s="1">
        <v>1</v>
      </c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 t="s">
        <v>208</v>
      </c>
      <c r="EP1046" s="1" t="s">
        <v>209</v>
      </c>
      <c r="EQ1046" s="1" t="s">
        <v>209</v>
      </c>
      <c r="ER1046" s="1" t="s">
        <v>209</v>
      </c>
      <c r="ES1046" s="1" t="s">
        <v>209</v>
      </c>
      <c r="ET1046" s="1">
        <v>2</v>
      </c>
      <c r="EU1046" s="1"/>
      <c r="EV1046" s="1"/>
      <c r="EW1046" s="1"/>
      <c r="EX1046" s="1">
        <v>0</v>
      </c>
      <c r="EY1046" s="1">
        <v>0</v>
      </c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 t="s">
        <v>222</v>
      </c>
      <c r="GK1046" s="1" t="s">
        <v>201</v>
      </c>
      <c r="GL1046" s="1">
        <v>999999999</v>
      </c>
      <c r="GM1046" s="1"/>
      <c r="GN1046" s="1"/>
      <c r="GO1046" s="1"/>
      <c r="GP1046" s="1">
        <v>1</v>
      </c>
      <c r="GQ1046" s="1"/>
    </row>
    <row r="1047" spans="1:199" ht="28" customHeight="1">
      <c r="A1047" s="1" t="s">
        <v>5598</v>
      </c>
      <c r="B1047" s="1" t="s">
        <v>5599</v>
      </c>
      <c r="C1047" s="1" t="s">
        <v>5598</v>
      </c>
      <c r="D1047" s="1" t="s">
        <v>201</v>
      </c>
      <c r="E1047" s="1" t="s">
        <v>5599</v>
      </c>
      <c r="F1047" s="1"/>
      <c r="G1047" s="1">
        <v>8453</v>
      </c>
      <c r="H1047" s="1"/>
      <c r="I1047" s="1">
        <v>0</v>
      </c>
      <c r="J1047" s="1">
        <v>1</v>
      </c>
      <c r="K1047" s="1"/>
      <c r="L1047" s="1"/>
      <c r="M1047" s="1"/>
      <c r="N1047" s="1"/>
      <c r="O1047" s="1"/>
      <c r="P1047" s="1" t="s">
        <v>5600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 t="s">
        <v>5601</v>
      </c>
      <c r="AJ1047" s="1"/>
      <c r="AK1047" s="1"/>
      <c r="AL1047" s="1"/>
      <c r="AM1047" s="1"/>
      <c r="AN1047" s="1"/>
      <c r="AO1047" s="1"/>
      <c r="AP1047" s="1"/>
      <c r="AQ1047" s="1"/>
      <c r="AR1047" s="1"/>
      <c r="AS1047" s="1">
        <v>1</v>
      </c>
      <c r="AT1047" s="1">
        <v>1</v>
      </c>
      <c r="AU1047" s="1">
        <v>0</v>
      </c>
      <c r="AV1047" s="1">
        <v>1</v>
      </c>
      <c r="AW1047" s="1">
        <v>0</v>
      </c>
      <c r="AX1047" s="1">
        <v>0</v>
      </c>
      <c r="AY1047" s="1"/>
      <c r="AZ1047" s="1"/>
      <c r="BA1047" s="1"/>
      <c r="BB1047" s="1">
        <v>-1</v>
      </c>
      <c r="BC1047" s="1">
        <v>0</v>
      </c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>
        <v>0</v>
      </c>
      <c r="CT1047" s="1" t="s">
        <v>5602</v>
      </c>
      <c r="CU1047" s="1"/>
      <c r="CV1047" s="1" t="s">
        <v>5603</v>
      </c>
      <c r="CW1047" s="1"/>
      <c r="CX1047" s="1" t="s">
        <v>5598</v>
      </c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>
        <v>407697</v>
      </c>
      <c r="DU1047" s="1"/>
      <c r="DV1047" s="1" t="s">
        <v>277</v>
      </c>
      <c r="DW1047" s="1" t="s">
        <v>741</v>
      </c>
      <c r="DX1047" s="1">
        <v>4</v>
      </c>
      <c r="DY1047" s="1"/>
      <c r="DZ1047" s="1">
        <v>1</v>
      </c>
      <c r="EA1047" s="1">
        <v>1</v>
      </c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 t="s">
        <v>208</v>
      </c>
      <c r="EP1047" s="1" t="s">
        <v>209</v>
      </c>
      <c r="EQ1047" s="1" t="s">
        <v>209</v>
      </c>
      <c r="ER1047" s="1" t="s">
        <v>209</v>
      </c>
      <c r="ES1047" s="1" t="s">
        <v>209</v>
      </c>
      <c r="ET1047" s="1">
        <v>2</v>
      </c>
      <c r="EU1047" s="1"/>
      <c r="EV1047" s="1"/>
      <c r="EW1047" s="1"/>
      <c r="EX1047" s="1">
        <v>0</v>
      </c>
      <c r="EY1047" s="1">
        <v>0</v>
      </c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 t="s">
        <v>222</v>
      </c>
      <c r="GK1047" s="1" t="s">
        <v>201</v>
      </c>
      <c r="GL1047" s="1">
        <v>999999999</v>
      </c>
      <c r="GM1047" s="1"/>
      <c r="GN1047" s="1"/>
      <c r="GO1047" s="1"/>
      <c r="GP1047" s="1">
        <v>1</v>
      </c>
      <c r="GQ1047" s="1"/>
    </row>
    <row r="1048" spans="1:199" ht="28" customHeight="1">
      <c r="A1048" s="1" t="s">
        <v>5604</v>
      </c>
      <c r="B1048" s="1" t="s">
        <v>5605</v>
      </c>
      <c r="C1048" s="1" t="s">
        <v>5604</v>
      </c>
      <c r="D1048" s="1" t="s">
        <v>201</v>
      </c>
      <c r="E1048" s="1" t="s">
        <v>5605</v>
      </c>
      <c r="F1048" s="1"/>
      <c r="G1048" s="1">
        <v>33075</v>
      </c>
      <c r="H1048" s="1"/>
      <c r="I1048" s="1">
        <v>0</v>
      </c>
      <c r="J1048" s="1">
        <v>1</v>
      </c>
      <c r="K1048" s="1"/>
      <c r="L1048" s="1"/>
      <c r="M1048" s="1"/>
      <c r="N1048" s="1"/>
      <c r="O1048" s="1"/>
      <c r="P1048" s="1" t="s">
        <v>5278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 t="s">
        <v>5606</v>
      </c>
      <c r="AJ1048" s="1"/>
      <c r="AK1048" s="1"/>
      <c r="AL1048" s="1"/>
      <c r="AM1048" s="1"/>
      <c r="AN1048" s="1"/>
      <c r="AO1048" s="1"/>
      <c r="AP1048" s="1"/>
      <c r="AQ1048" s="1"/>
      <c r="AR1048" s="1"/>
      <c r="AS1048" s="1">
        <v>1</v>
      </c>
      <c r="AT1048" s="1">
        <v>1</v>
      </c>
      <c r="AU1048" s="1">
        <v>0</v>
      </c>
      <c r="AV1048" s="1">
        <v>1</v>
      </c>
      <c r="AW1048" s="1">
        <v>0</v>
      </c>
      <c r="AX1048" s="1">
        <v>0</v>
      </c>
      <c r="AY1048" s="1"/>
      <c r="AZ1048" s="1"/>
      <c r="BA1048" s="1"/>
      <c r="BB1048" s="1">
        <v>-1</v>
      </c>
      <c r="BC1048" s="1">
        <v>0</v>
      </c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>
        <v>0</v>
      </c>
      <c r="CT1048" s="1" t="s">
        <v>5607</v>
      </c>
      <c r="CU1048" s="1"/>
      <c r="CV1048" s="1" t="s">
        <v>5608</v>
      </c>
      <c r="CW1048" s="1"/>
      <c r="CX1048" s="1" t="s">
        <v>5604</v>
      </c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>
        <v>407697</v>
      </c>
      <c r="DU1048" s="1"/>
      <c r="DV1048" s="1" t="s">
        <v>277</v>
      </c>
      <c r="DW1048" s="1" t="s">
        <v>5282</v>
      </c>
      <c r="DX1048" s="1">
        <v>4</v>
      </c>
      <c r="DY1048" s="1"/>
      <c r="DZ1048" s="1">
        <v>1</v>
      </c>
      <c r="EA1048" s="1">
        <v>1</v>
      </c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 t="s">
        <v>208</v>
      </c>
      <c r="EP1048" s="1" t="s">
        <v>209</v>
      </c>
      <c r="EQ1048" s="1" t="s">
        <v>209</v>
      </c>
      <c r="ER1048" s="1" t="s">
        <v>209</v>
      </c>
      <c r="ES1048" s="1" t="s">
        <v>209</v>
      </c>
      <c r="ET1048" s="1">
        <v>2</v>
      </c>
      <c r="EU1048" s="1"/>
      <c r="EV1048" s="1"/>
      <c r="EW1048" s="1"/>
      <c r="EX1048" s="1">
        <v>0</v>
      </c>
      <c r="EY1048" s="1">
        <v>0</v>
      </c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 t="s">
        <v>222</v>
      </c>
      <c r="GK1048" s="1" t="s">
        <v>201</v>
      </c>
      <c r="GL1048" s="1">
        <v>999999999</v>
      </c>
      <c r="GM1048" s="1"/>
      <c r="GN1048" s="1"/>
      <c r="GO1048" s="1"/>
      <c r="GP1048" s="1">
        <v>1</v>
      </c>
      <c r="GQ1048" s="1"/>
    </row>
    <row r="1049" spans="1:199" ht="28" customHeight="1">
      <c r="A1049" s="1" t="s">
        <v>5609</v>
      </c>
      <c r="B1049" s="1" t="s">
        <v>5610</v>
      </c>
      <c r="C1049" s="1" t="s">
        <v>5609</v>
      </c>
      <c r="D1049" s="1" t="s">
        <v>201</v>
      </c>
      <c r="E1049" s="1" t="s">
        <v>5610</v>
      </c>
      <c r="F1049" s="1"/>
      <c r="G1049" s="1">
        <v>26250</v>
      </c>
      <c r="H1049" s="1"/>
      <c r="I1049" s="1">
        <v>0</v>
      </c>
      <c r="J1049" s="1">
        <v>1</v>
      </c>
      <c r="K1049" s="1"/>
      <c r="L1049" s="1"/>
      <c r="M1049" s="1"/>
      <c r="N1049" s="1"/>
      <c r="O1049" s="1"/>
      <c r="P1049" s="1" t="s">
        <v>5611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 t="s">
        <v>5612</v>
      </c>
      <c r="AJ1049" s="1"/>
      <c r="AK1049" s="1"/>
      <c r="AL1049" s="1"/>
      <c r="AM1049" s="1"/>
      <c r="AN1049" s="1"/>
      <c r="AO1049" s="1"/>
      <c r="AP1049" s="1"/>
      <c r="AQ1049" s="1"/>
      <c r="AR1049" s="1"/>
      <c r="AS1049" s="1">
        <v>1</v>
      </c>
      <c r="AT1049" s="1">
        <v>1</v>
      </c>
      <c r="AU1049" s="1">
        <v>0</v>
      </c>
      <c r="AV1049" s="1">
        <v>1</v>
      </c>
      <c r="AW1049" s="1">
        <v>0</v>
      </c>
      <c r="AX1049" s="1">
        <v>0</v>
      </c>
      <c r="AY1049" s="1"/>
      <c r="AZ1049" s="1"/>
      <c r="BA1049" s="1"/>
      <c r="BB1049" s="1">
        <v>-1</v>
      </c>
      <c r="BC1049" s="1">
        <v>0</v>
      </c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>
        <v>0</v>
      </c>
      <c r="CT1049" s="1" t="s">
        <v>5613</v>
      </c>
      <c r="CU1049" s="1"/>
      <c r="CV1049" s="1" t="s">
        <v>5614</v>
      </c>
      <c r="CW1049" s="1"/>
      <c r="CX1049" s="1" t="s">
        <v>5609</v>
      </c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>
        <v>407697</v>
      </c>
      <c r="DU1049" s="1"/>
      <c r="DV1049" s="1" t="s">
        <v>277</v>
      </c>
      <c r="DW1049" s="1" t="s">
        <v>5282</v>
      </c>
      <c r="DX1049" s="1">
        <v>4</v>
      </c>
      <c r="DY1049" s="1"/>
      <c r="DZ1049" s="1">
        <v>1</v>
      </c>
      <c r="EA1049" s="1">
        <v>1</v>
      </c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 t="s">
        <v>208</v>
      </c>
      <c r="EP1049" s="1" t="s">
        <v>209</v>
      </c>
      <c r="EQ1049" s="1" t="s">
        <v>209</v>
      </c>
      <c r="ER1049" s="1" t="s">
        <v>209</v>
      </c>
      <c r="ES1049" s="1" t="s">
        <v>209</v>
      </c>
      <c r="ET1049" s="1">
        <v>2</v>
      </c>
      <c r="EU1049" s="1"/>
      <c r="EV1049" s="1"/>
      <c r="EW1049" s="1"/>
      <c r="EX1049" s="1">
        <v>0</v>
      </c>
      <c r="EY1049" s="1">
        <v>0</v>
      </c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 t="s">
        <v>222</v>
      </c>
      <c r="GK1049" s="1" t="s">
        <v>201</v>
      </c>
      <c r="GL1049" s="1">
        <v>999999999</v>
      </c>
      <c r="GM1049" s="1"/>
      <c r="GN1049" s="1"/>
      <c r="GO1049" s="1"/>
      <c r="GP1049" s="1">
        <v>1</v>
      </c>
      <c r="GQ1049" s="1"/>
    </row>
    <row r="1050" spans="1:199" ht="28" customHeight="1">
      <c r="A1050" s="1" t="s">
        <v>5615</v>
      </c>
      <c r="B1050" s="1" t="s">
        <v>5616</v>
      </c>
      <c r="C1050" s="1" t="s">
        <v>5615</v>
      </c>
      <c r="D1050" s="1" t="s">
        <v>201</v>
      </c>
      <c r="E1050" s="1" t="s">
        <v>5616</v>
      </c>
      <c r="F1050" s="1"/>
      <c r="G1050" s="1">
        <v>11550</v>
      </c>
      <c r="H1050" s="1"/>
      <c r="I1050" s="1">
        <v>0</v>
      </c>
      <c r="J1050" s="1">
        <v>1</v>
      </c>
      <c r="K1050" s="1"/>
      <c r="L1050" s="1"/>
      <c r="M1050" s="1"/>
      <c r="N1050" s="1"/>
      <c r="O1050" s="1"/>
      <c r="P1050" s="1" t="s">
        <v>5617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 t="s">
        <v>5618</v>
      </c>
      <c r="AJ1050" s="1"/>
      <c r="AK1050" s="1"/>
      <c r="AL1050" s="1"/>
      <c r="AM1050" s="1"/>
      <c r="AN1050" s="1"/>
      <c r="AO1050" s="1"/>
      <c r="AP1050" s="1"/>
      <c r="AQ1050" s="1"/>
      <c r="AR1050" s="1"/>
      <c r="AS1050" s="1">
        <v>1</v>
      </c>
      <c r="AT1050" s="1">
        <v>1</v>
      </c>
      <c r="AU1050" s="1">
        <v>0</v>
      </c>
      <c r="AV1050" s="1">
        <v>1</v>
      </c>
      <c r="AW1050" s="1">
        <v>0</v>
      </c>
      <c r="AX1050" s="1">
        <v>0</v>
      </c>
      <c r="AY1050" s="1"/>
      <c r="AZ1050" s="1"/>
      <c r="BA1050" s="1"/>
      <c r="BB1050" s="1">
        <v>-1</v>
      </c>
      <c r="BC1050" s="1">
        <v>0</v>
      </c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>
        <v>0</v>
      </c>
      <c r="CT1050" s="1" t="s">
        <v>5619</v>
      </c>
      <c r="CU1050" s="1"/>
      <c r="CV1050" s="1" t="s">
        <v>5620</v>
      </c>
      <c r="CW1050" s="1"/>
      <c r="CX1050" s="1" t="s">
        <v>5615</v>
      </c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>
        <v>407697</v>
      </c>
      <c r="DU1050" s="1"/>
      <c r="DV1050" s="1" t="s">
        <v>277</v>
      </c>
      <c r="DW1050" s="1" t="s">
        <v>5282</v>
      </c>
      <c r="DX1050" s="1">
        <v>4</v>
      </c>
      <c r="DY1050" s="1"/>
      <c r="DZ1050" s="1">
        <v>1</v>
      </c>
      <c r="EA1050" s="1">
        <v>1</v>
      </c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 t="s">
        <v>208</v>
      </c>
      <c r="EP1050" s="1" t="s">
        <v>209</v>
      </c>
      <c r="EQ1050" s="1" t="s">
        <v>209</v>
      </c>
      <c r="ER1050" s="1" t="s">
        <v>209</v>
      </c>
      <c r="ES1050" s="1" t="s">
        <v>209</v>
      </c>
      <c r="ET1050" s="1">
        <v>2</v>
      </c>
      <c r="EU1050" s="1"/>
      <c r="EV1050" s="1"/>
      <c r="EW1050" s="1"/>
      <c r="EX1050" s="1">
        <v>0</v>
      </c>
      <c r="EY1050" s="1">
        <v>0</v>
      </c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 t="s">
        <v>222</v>
      </c>
      <c r="GK1050" s="1" t="s">
        <v>201</v>
      </c>
      <c r="GL1050" s="1">
        <v>999999999</v>
      </c>
      <c r="GM1050" s="1"/>
      <c r="GN1050" s="1"/>
      <c r="GO1050" s="1"/>
      <c r="GP1050" s="1">
        <v>1</v>
      </c>
      <c r="GQ1050" s="1"/>
    </row>
    <row r="1051" spans="1:199" ht="28" customHeight="1">
      <c r="A1051" s="1" t="s">
        <v>5621</v>
      </c>
      <c r="B1051" s="1" t="s">
        <v>5622</v>
      </c>
      <c r="C1051" s="1" t="s">
        <v>5621</v>
      </c>
      <c r="D1051" s="1" t="s">
        <v>201</v>
      </c>
      <c r="E1051" s="1" t="s">
        <v>5622</v>
      </c>
      <c r="F1051" s="1"/>
      <c r="G1051" s="1">
        <v>22050</v>
      </c>
      <c r="H1051" s="1"/>
      <c r="I1051" s="1">
        <v>0</v>
      </c>
      <c r="J1051" s="1">
        <v>1</v>
      </c>
      <c r="K1051" s="1"/>
      <c r="L1051" s="1"/>
      <c r="M1051" s="1"/>
      <c r="N1051" s="1"/>
      <c r="O1051" s="1"/>
      <c r="P1051" s="1" t="s">
        <v>5623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 t="s">
        <v>5624</v>
      </c>
      <c r="AJ1051" s="1"/>
      <c r="AK1051" s="1"/>
      <c r="AL1051" s="1"/>
      <c r="AM1051" s="1"/>
      <c r="AN1051" s="1"/>
      <c r="AO1051" s="1"/>
      <c r="AP1051" s="1"/>
      <c r="AQ1051" s="1"/>
      <c r="AR1051" s="1"/>
      <c r="AS1051" s="1">
        <v>1</v>
      </c>
      <c r="AT1051" s="1">
        <v>1</v>
      </c>
      <c r="AU1051" s="1">
        <v>0</v>
      </c>
      <c r="AV1051" s="1">
        <v>1</v>
      </c>
      <c r="AW1051" s="1">
        <v>0</v>
      </c>
      <c r="AX1051" s="1">
        <v>0</v>
      </c>
      <c r="AY1051" s="1"/>
      <c r="AZ1051" s="1"/>
      <c r="BA1051" s="1"/>
      <c r="BB1051" s="1">
        <v>-1</v>
      </c>
      <c r="BC1051" s="1">
        <v>0</v>
      </c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>
        <v>0</v>
      </c>
      <c r="CT1051" s="1" t="s">
        <v>5625</v>
      </c>
      <c r="CU1051" s="1"/>
      <c r="CV1051" s="1" t="s">
        <v>5626</v>
      </c>
      <c r="CW1051" s="1"/>
      <c r="CX1051" s="1" t="s">
        <v>5621</v>
      </c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>
        <v>407697</v>
      </c>
      <c r="DU1051" s="1"/>
      <c r="DV1051" s="1" t="s">
        <v>277</v>
      </c>
      <c r="DW1051" s="1" t="s">
        <v>5282</v>
      </c>
      <c r="DX1051" s="1">
        <v>4</v>
      </c>
      <c r="DY1051" s="1"/>
      <c r="DZ1051" s="1">
        <v>1</v>
      </c>
      <c r="EA1051" s="1">
        <v>1</v>
      </c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 t="s">
        <v>208</v>
      </c>
      <c r="EP1051" s="1" t="s">
        <v>209</v>
      </c>
      <c r="EQ1051" s="1" t="s">
        <v>209</v>
      </c>
      <c r="ER1051" s="1" t="s">
        <v>209</v>
      </c>
      <c r="ES1051" s="1" t="s">
        <v>209</v>
      </c>
      <c r="ET1051" s="1">
        <v>2</v>
      </c>
      <c r="EU1051" s="1"/>
      <c r="EV1051" s="1"/>
      <c r="EW1051" s="1"/>
      <c r="EX1051" s="1">
        <v>0</v>
      </c>
      <c r="EY1051" s="1">
        <v>0</v>
      </c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 t="s">
        <v>222</v>
      </c>
      <c r="GK1051" s="1" t="s">
        <v>201</v>
      </c>
      <c r="GL1051" s="1">
        <v>999999999</v>
      </c>
      <c r="GM1051" s="1"/>
      <c r="GN1051" s="1"/>
      <c r="GO1051" s="1"/>
      <c r="GP1051" s="1">
        <v>1</v>
      </c>
      <c r="GQ1051" s="1"/>
    </row>
    <row r="1052" spans="1:199" ht="28" customHeight="1">
      <c r="A1052" s="1" t="s">
        <v>5627</v>
      </c>
      <c r="B1052" s="1" t="s">
        <v>5628</v>
      </c>
      <c r="C1052" s="1" t="s">
        <v>5627</v>
      </c>
      <c r="D1052" s="1" t="s">
        <v>201</v>
      </c>
      <c r="E1052" s="1" t="s">
        <v>5628</v>
      </c>
      <c r="F1052" s="1"/>
      <c r="G1052" s="1">
        <v>10500</v>
      </c>
      <c r="H1052" s="1"/>
      <c r="I1052" s="1">
        <v>0</v>
      </c>
      <c r="J1052" s="1">
        <v>1</v>
      </c>
      <c r="K1052" s="1"/>
      <c r="L1052" s="1"/>
      <c r="M1052" s="1"/>
      <c r="N1052" s="1"/>
      <c r="O1052" s="1"/>
      <c r="P1052" s="1" t="s">
        <v>5629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 t="s">
        <v>5630</v>
      </c>
      <c r="AJ1052" s="1"/>
      <c r="AK1052" s="1"/>
      <c r="AL1052" s="1"/>
      <c r="AM1052" s="1"/>
      <c r="AN1052" s="1"/>
      <c r="AO1052" s="1"/>
      <c r="AP1052" s="1"/>
      <c r="AQ1052" s="1"/>
      <c r="AR1052" s="1"/>
      <c r="AS1052" s="1">
        <v>1</v>
      </c>
      <c r="AT1052" s="1">
        <v>1</v>
      </c>
      <c r="AU1052" s="1">
        <v>0</v>
      </c>
      <c r="AV1052" s="1">
        <v>1</v>
      </c>
      <c r="AW1052" s="1">
        <v>0</v>
      </c>
      <c r="AX1052" s="1">
        <v>0</v>
      </c>
      <c r="AY1052" s="1"/>
      <c r="AZ1052" s="1"/>
      <c r="BA1052" s="1"/>
      <c r="BB1052" s="1">
        <v>-1</v>
      </c>
      <c r="BC1052" s="1">
        <v>0</v>
      </c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>
        <v>0</v>
      </c>
      <c r="CT1052" s="1" t="s">
        <v>5631</v>
      </c>
      <c r="CU1052" s="1"/>
      <c r="CV1052" s="1" t="s">
        <v>5632</v>
      </c>
      <c r="CW1052" s="1"/>
      <c r="CX1052" s="1" t="s">
        <v>5627</v>
      </c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>
        <v>407697</v>
      </c>
      <c r="DU1052" s="1"/>
      <c r="DV1052" s="1" t="s">
        <v>277</v>
      </c>
      <c r="DW1052" s="1" t="s">
        <v>5282</v>
      </c>
      <c r="DX1052" s="1">
        <v>4</v>
      </c>
      <c r="DY1052" s="1"/>
      <c r="DZ1052" s="1">
        <v>1</v>
      </c>
      <c r="EA1052" s="1">
        <v>1</v>
      </c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 t="s">
        <v>208</v>
      </c>
      <c r="EP1052" s="1" t="s">
        <v>209</v>
      </c>
      <c r="EQ1052" s="1" t="s">
        <v>209</v>
      </c>
      <c r="ER1052" s="1" t="s">
        <v>209</v>
      </c>
      <c r="ES1052" s="1" t="s">
        <v>209</v>
      </c>
      <c r="ET1052" s="1">
        <v>2</v>
      </c>
      <c r="EU1052" s="1"/>
      <c r="EV1052" s="1"/>
      <c r="EW1052" s="1"/>
      <c r="EX1052" s="1">
        <v>0</v>
      </c>
      <c r="EY1052" s="1">
        <v>0</v>
      </c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 t="s">
        <v>222</v>
      </c>
      <c r="GK1052" s="1" t="s">
        <v>201</v>
      </c>
      <c r="GL1052" s="1">
        <v>999999999</v>
      </c>
      <c r="GM1052" s="1"/>
      <c r="GN1052" s="1"/>
      <c r="GO1052" s="1"/>
      <c r="GP1052" s="1">
        <v>1</v>
      </c>
      <c r="GQ1052" s="1"/>
    </row>
    <row r="1053" spans="1:199" ht="28" customHeight="1">
      <c r="A1053" s="1" t="s">
        <v>5633</v>
      </c>
      <c r="B1053" s="1" t="s">
        <v>5634</v>
      </c>
      <c r="C1053" s="1" t="s">
        <v>5633</v>
      </c>
      <c r="D1053" s="1" t="s">
        <v>201</v>
      </c>
      <c r="E1053" s="1" t="s">
        <v>5634</v>
      </c>
      <c r="F1053" s="1"/>
      <c r="G1053" s="1">
        <v>8400</v>
      </c>
      <c r="H1053" s="1"/>
      <c r="I1053" s="1">
        <v>0</v>
      </c>
      <c r="J1053" s="1">
        <v>1</v>
      </c>
      <c r="K1053" s="1"/>
      <c r="L1053" s="1"/>
      <c r="M1053" s="1"/>
      <c r="N1053" s="1"/>
      <c r="O1053" s="1"/>
      <c r="P1053" s="1" t="s">
        <v>5635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 t="s">
        <v>5636</v>
      </c>
      <c r="AJ1053" s="1"/>
      <c r="AK1053" s="1"/>
      <c r="AL1053" s="1"/>
      <c r="AM1053" s="1"/>
      <c r="AN1053" s="1"/>
      <c r="AO1053" s="1"/>
      <c r="AP1053" s="1"/>
      <c r="AQ1053" s="1"/>
      <c r="AR1053" s="1"/>
      <c r="AS1053" s="1">
        <v>1</v>
      </c>
      <c r="AT1053" s="1">
        <v>1</v>
      </c>
      <c r="AU1053" s="1">
        <v>0</v>
      </c>
      <c r="AV1053" s="1">
        <v>1</v>
      </c>
      <c r="AW1053" s="1">
        <v>0</v>
      </c>
      <c r="AX1053" s="1">
        <v>0</v>
      </c>
      <c r="AY1053" s="1"/>
      <c r="AZ1053" s="1"/>
      <c r="BA1053" s="1"/>
      <c r="BB1053" s="1">
        <v>-1</v>
      </c>
      <c r="BC1053" s="1">
        <v>0</v>
      </c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>
        <v>0</v>
      </c>
      <c r="CT1053" s="1" t="s">
        <v>5637</v>
      </c>
      <c r="CU1053" s="1"/>
      <c r="CV1053" s="1" t="s">
        <v>5638</v>
      </c>
      <c r="CW1053" s="1"/>
      <c r="CX1053" s="1" t="s">
        <v>5633</v>
      </c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>
        <v>407697</v>
      </c>
      <c r="DU1053" s="1"/>
      <c r="DV1053" s="1" t="s">
        <v>277</v>
      </c>
      <c r="DW1053" s="1" t="s">
        <v>5282</v>
      </c>
      <c r="DX1053" s="1">
        <v>4</v>
      </c>
      <c r="DY1053" s="1"/>
      <c r="DZ1053" s="1">
        <v>1</v>
      </c>
      <c r="EA1053" s="1">
        <v>1</v>
      </c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 t="s">
        <v>208</v>
      </c>
      <c r="EP1053" s="1" t="s">
        <v>209</v>
      </c>
      <c r="EQ1053" s="1" t="s">
        <v>209</v>
      </c>
      <c r="ER1053" s="1" t="s">
        <v>209</v>
      </c>
      <c r="ES1053" s="1" t="s">
        <v>209</v>
      </c>
      <c r="ET1053" s="1">
        <v>2</v>
      </c>
      <c r="EU1053" s="1"/>
      <c r="EV1053" s="1"/>
      <c r="EW1053" s="1"/>
      <c r="EX1053" s="1">
        <v>0</v>
      </c>
      <c r="EY1053" s="1">
        <v>0</v>
      </c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 t="s">
        <v>222</v>
      </c>
      <c r="GK1053" s="1" t="s">
        <v>201</v>
      </c>
      <c r="GL1053" s="1">
        <v>999999999</v>
      </c>
      <c r="GM1053" s="1"/>
      <c r="GN1053" s="1"/>
      <c r="GO1053" s="1"/>
      <c r="GP1053" s="1">
        <v>1</v>
      </c>
      <c r="GQ1053" s="1"/>
    </row>
    <row r="1054" spans="1:199" ht="28" customHeight="1">
      <c r="A1054" s="1" t="s">
        <v>5639</v>
      </c>
      <c r="B1054" s="1" t="s">
        <v>5640</v>
      </c>
      <c r="C1054" s="1" t="s">
        <v>5639</v>
      </c>
      <c r="D1054" s="1" t="s">
        <v>201</v>
      </c>
      <c r="E1054" s="1" t="s">
        <v>5640</v>
      </c>
      <c r="F1054" s="1"/>
      <c r="G1054" s="1">
        <v>26250</v>
      </c>
      <c r="H1054" s="1"/>
      <c r="I1054" s="1">
        <v>0</v>
      </c>
      <c r="J1054" s="1">
        <v>1</v>
      </c>
      <c r="K1054" s="1"/>
      <c r="L1054" s="1"/>
      <c r="M1054" s="1"/>
      <c r="N1054" s="1"/>
      <c r="O1054" s="1"/>
      <c r="P1054" s="1" t="s">
        <v>5641</v>
      </c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 t="s">
        <v>5642</v>
      </c>
      <c r="AJ1054" s="1"/>
      <c r="AK1054" s="1"/>
      <c r="AL1054" s="1"/>
      <c r="AM1054" s="1"/>
      <c r="AN1054" s="1"/>
      <c r="AO1054" s="1"/>
      <c r="AP1054" s="1"/>
      <c r="AQ1054" s="1"/>
      <c r="AR1054" s="1"/>
      <c r="AS1054" s="1">
        <v>1</v>
      </c>
      <c r="AT1054" s="1">
        <v>1</v>
      </c>
      <c r="AU1054" s="1">
        <v>0</v>
      </c>
      <c r="AV1054" s="1">
        <v>1</v>
      </c>
      <c r="AW1054" s="1">
        <v>0</v>
      </c>
      <c r="AX1054" s="1">
        <v>0</v>
      </c>
      <c r="AY1054" s="1"/>
      <c r="AZ1054" s="1"/>
      <c r="BA1054" s="1"/>
      <c r="BB1054" s="1">
        <v>-1</v>
      </c>
      <c r="BC1054" s="1">
        <v>0</v>
      </c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>
        <v>0</v>
      </c>
      <c r="CT1054" s="1" t="s">
        <v>5643</v>
      </c>
      <c r="CU1054" s="1"/>
      <c r="CV1054" s="1" t="s">
        <v>5644</v>
      </c>
      <c r="CW1054" s="1"/>
      <c r="CX1054" s="1" t="s">
        <v>5639</v>
      </c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>
        <v>407697</v>
      </c>
      <c r="DU1054" s="1"/>
      <c r="DV1054" s="1" t="s">
        <v>277</v>
      </c>
      <c r="DW1054" s="1" t="s">
        <v>5282</v>
      </c>
      <c r="DX1054" s="1">
        <v>4</v>
      </c>
      <c r="DY1054" s="1"/>
      <c r="DZ1054" s="1">
        <v>1</v>
      </c>
      <c r="EA1054" s="1">
        <v>1</v>
      </c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 t="s">
        <v>208</v>
      </c>
      <c r="EP1054" s="1" t="s">
        <v>209</v>
      </c>
      <c r="EQ1054" s="1" t="s">
        <v>209</v>
      </c>
      <c r="ER1054" s="1" t="s">
        <v>209</v>
      </c>
      <c r="ES1054" s="1" t="s">
        <v>209</v>
      </c>
      <c r="ET1054" s="1">
        <v>2</v>
      </c>
      <c r="EU1054" s="1"/>
      <c r="EV1054" s="1"/>
      <c r="EW1054" s="1"/>
      <c r="EX1054" s="1">
        <v>0</v>
      </c>
      <c r="EY1054" s="1">
        <v>0</v>
      </c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 t="s">
        <v>222</v>
      </c>
      <c r="GK1054" s="1" t="s">
        <v>201</v>
      </c>
      <c r="GL1054" s="1">
        <v>999999999</v>
      </c>
      <c r="GM1054" s="1"/>
      <c r="GN1054" s="1"/>
      <c r="GO1054" s="1"/>
      <c r="GP1054" s="1">
        <v>1</v>
      </c>
      <c r="GQ1054" s="1"/>
    </row>
    <row r="1055" spans="1:199" ht="28" customHeight="1">
      <c r="A1055" s="1" t="s">
        <v>5645</v>
      </c>
      <c r="B1055" s="1" t="s">
        <v>5646</v>
      </c>
      <c r="C1055" s="1" t="s">
        <v>5645</v>
      </c>
      <c r="D1055" s="1" t="s">
        <v>201</v>
      </c>
      <c r="E1055" s="1" t="s">
        <v>5646</v>
      </c>
      <c r="F1055" s="1"/>
      <c r="G1055" s="1">
        <v>14175</v>
      </c>
      <c r="H1055" s="1"/>
      <c r="I1055" s="1">
        <v>0</v>
      </c>
      <c r="J1055" s="1">
        <v>1</v>
      </c>
      <c r="K1055" s="1"/>
      <c r="L1055" s="1"/>
      <c r="M1055" s="1"/>
      <c r="N1055" s="1"/>
      <c r="O1055" s="1"/>
      <c r="P1055" s="1" t="s">
        <v>5647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 t="s">
        <v>5648</v>
      </c>
      <c r="AJ1055" s="1"/>
      <c r="AK1055" s="1"/>
      <c r="AL1055" s="1"/>
      <c r="AM1055" s="1"/>
      <c r="AN1055" s="1"/>
      <c r="AO1055" s="1"/>
      <c r="AP1055" s="1"/>
      <c r="AQ1055" s="1"/>
      <c r="AR1055" s="1"/>
      <c r="AS1055" s="1">
        <v>1</v>
      </c>
      <c r="AT1055" s="1">
        <v>1</v>
      </c>
      <c r="AU1055" s="1">
        <v>0</v>
      </c>
      <c r="AV1055" s="1">
        <v>1</v>
      </c>
      <c r="AW1055" s="1">
        <v>0</v>
      </c>
      <c r="AX1055" s="1">
        <v>0</v>
      </c>
      <c r="AY1055" s="1"/>
      <c r="AZ1055" s="1"/>
      <c r="BA1055" s="1"/>
      <c r="BB1055" s="1">
        <v>-1</v>
      </c>
      <c r="BC1055" s="1">
        <v>0</v>
      </c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>
        <v>0</v>
      </c>
      <c r="CT1055" s="1" t="s">
        <v>5649</v>
      </c>
      <c r="CU1055" s="1"/>
      <c r="CV1055" s="1" t="s">
        <v>5650</v>
      </c>
      <c r="CW1055" s="1"/>
      <c r="CX1055" s="1" t="s">
        <v>5645</v>
      </c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>
        <v>407697</v>
      </c>
      <c r="DU1055" s="1"/>
      <c r="DV1055" s="1" t="s">
        <v>277</v>
      </c>
      <c r="DW1055" s="1" t="s">
        <v>5282</v>
      </c>
      <c r="DX1055" s="1">
        <v>4</v>
      </c>
      <c r="DY1055" s="1"/>
      <c r="DZ1055" s="1">
        <v>1</v>
      </c>
      <c r="EA1055" s="1">
        <v>1</v>
      </c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 t="s">
        <v>208</v>
      </c>
      <c r="EP1055" s="1" t="s">
        <v>209</v>
      </c>
      <c r="EQ1055" s="1" t="s">
        <v>209</v>
      </c>
      <c r="ER1055" s="1" t="s">
        <v>209</v>
      </c>
      <c r="ES1055" s="1" t="s">
        <v>209</v>
      </c>
      <c r="ET1055" s="1">
        <v>2</v>
      </c>
      <c r="EU1055" s="1"/>
      <c r="EV1055" s="1"/>
      <c r="EW1055" s="1"/>
      <c r="EX1055" s="1">
        <v>0</v>
      </c>
      <c r="EY1055" s="1">
        <v>0</v>
      </c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 t="s">
        <v>222</v>
      </c>
      <c r="GK1055" s="1" t="s">
        <v>201</v>
      </c>
      <c r="GL1055" s="1">
        <v>999999999</v>
      </c>
      <c r="GM1055" s="1"/>
      <c r="GN1055" s="1"/>
      <c r="GO1055" s="1"/>
      <c r="GP1055" s="1">
        <v>1</v>
      </c>
      <c r="GQ1055" s="1"/>
    </row>
    <row r="1056" spans="1:199" ht="28" customHeight="1">
      <c r="A1056" s="1" t="s">
        <v>5657</v>
      </c>
      <c r="B1056" s="1" t="s">
        <v>5658</v>
      </c>
      <c r="C1056" s="1" t="s">
        <v>5657</v>
      </c>
      <c r="D1056" s="1" t="s">
        <v>201</v>
      </c>
      <c r="E1056" s="1" t="s">
        <v>5658</v>
      </c>
      <c r="F1056" s="1"/>
      <c r="G1056" s="1">
        <v>6090</v>
      </c>
      <c r="H1056" s="1"/>
      <c r="I1056" s="1">
        <v>0</v>
      </c>
      <c r="J1056" s="1">
        <v>1</v>
      </c>
      <c r="K1056" s="1"/>
      <c r="L1056" s="1"/>
      <c r="M1056" s="1"/>
      <c r="N1056" s="1"/>
      <c r="O1056" s="1"/>
      <c r="P1056" s="1" t="s">
        <v>5659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 t="s">
        <v>5660</v>
      </c>
      <c r="AJ1056" s="1"/>
      <c r="AK1056" s="1"/>
      <c r="AL1056" s="1"/>
      <c r="AM1056" s="1"/>
      <c r="AN1056" s="1"/>
      <c r="AO1056" s="1"/>
      <c r="AP1056" s="1"/>
      <c r="AQ1056" s="1"/>
      <c r="AR1056" s="1"/>
      <c r="AS1056" s="1">
        <v>1</v>
      </c>
      <c r="AT1056" s="1">
        <v>1</v>
      </c>
      <c r="AU1056" s="1">
        <v>0</v>
      </c>
      <c r="AV1056" s="1">
        <v>1</v>
      </c>
      <c r="AW1056" s="1">
        <v>0</v>
      </c>
      <c r="AX1056" s="1">
        <v>0</v>
      </c>
      <c r="AY1056" s="1"/>
      <c r="AZ1056" s="1"/>
      <c r="BA1056" s="1"/>
      <c r="BB1056" s="1">
        <v>-1</v>
      </c>
      <c r="BC1056" s="1">
        <v>0</v>
      </c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>
        <v>0</v>
      </c>
      <c r="CT1056" s="1" t="s">
        <v>5661</v>
      </c>
      <c r="CU1056" s="1"/>
      <c r="CV1056" s="1" t="s">
        <v>5662</v>
      </c>
      <c r="CW1056" s="1"/>
      <c r="CX1056" s="1" t="s">
        <v>5657</v>
      </c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>
        <v>407697</v>
      </c>
      <c r="DU1056" s="1"/>
      <c r="DV1056" s="1" t="s">
        <v>277</v>
      </c>
      <c r="DW1056" s="1" t="s">
        <v>438</v>
      </c>
      <c r="DX1056" s="1">
        <v>4</v>
      </c>
      <c r="DY1056" s="1"/>
      <c r="DZ1056" s="1">
        <v>1</v>
      </c>
      <c r="EA1056" s="1">
        <v>1</v>
      </c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 t="s">
        <v>208</v>
      </c>
      <c r="EP1056" s="1" t="s">
        <v>209</v>
      </c>
      <c r="EQ1056" s="1" t="s">
        <v>209</v>
      </c>
      <c r="ER1056" s="1" t="s">
        <v>209</v>
      </c>
      <c r="ES1056" s="1" t="s">
        <v>209</v>
      </c>
      <c r="ET1056" s="1">
        <v>2</v>
      </c>
      <c r="EU1056" s="1"/>
      <c r="EV1056" s="1"/>
      <c r="EW1056" s="1"/>
      <c r="EX1056" s="1">
        <v>0</v>
      </c>
      <c r="EY1056" s="1">
        <v>0</v>
      </c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 t="s">
        <v>222</v>
      </c>
      <c r="GK1056" s="1" t="s">
        <v>201</v>
      </c>
      <c r="GL1056" s="1">
        <v>999999999</v>
      </c>
      <c r="GM1056" s="1"/>
      <c r="GN1056" s="1"/>
      <c r="GO1056" s="1"/>
      <c r="GP1056" s="1">
        <v>1</v>
      </c>
      <c r="GQ1056" s="1"/>
    </row>
    <row r="1057" spans="1:199" ht="28" customHeight="1">
      <c r="A1057" s="1" t="s">
        <v>5651</v>
      </c>
      <c r="B1057" s="1" t="s">
        <v>5652</v>
      </c>
      <c r="C1057" s="1" t="s">
        <v>5651</v>
      </c>
      <c r="D1057" s="1" t="s">
        <v>201</v>
      </c>
      <c r="E1057" s="1" t="s">
        <v>5652</v>
      </c>
      <c r="F1057" s="1"/>
      <c r="G1057" s="1">
        <v>3990</v>
      </c>
      <c r="H1057" s="1"/>
      <c r="I1057" s="1">
        <v>0</v>
      </c>
      <c r="J1057" s="1">
        <v>1</v>
      </c>
      <c r="K1057" s="1"/>
      <c r="L1057" s="1"/>
      <c r="M1057" s="1"/>
      <c r="N1057" s="1"/>
      <c r="O1057" s="1"/>
      <c r="P1057" s="1" t="s">
        <v>5653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 t="s">
        <v>5654</v>
      </c>
      <c r="AJ1057" s="1"/>
      <c r="AK1057" s="1"/>
      <c r="AL1057" s="1"/>
      <c r="AM1057" s="1"/>
      <c r="AN1057" s="1"/>
      <c r="AO1057" s="1"/>
      <c r="AP1057" s="1"/>
      <c r="AQ1057" s="1"/>
      <c r="AR1057" s="1"/>
      <c r="AS1057" s="1">
        <v>1</v>
      </c>
      <c r="AT1057" s="1">
        <v>1</v>
      </c>
      <c r="AU1057" s="1">
        <v>0</v>
      </c>
      <c r="AV1057" s="1">
        <v>1</v>
      </c>
      <c r="AW1057" s="1">
        <v>0</v>
      </c>
      <c r="AX1057" s="1">
        <v>0</v>
      </c>
      <c r="AY1057" s="1"/>
      <c r="AZ1057" s="1"/>
      <c r="BA1057" s="1"/>
      <c r="BB1057" s="1">
        <v>-1</v>
      </c>
      <c r="BC1057" s="1">
        <v>0</v>
      </c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>
        <v>0</v>
      </c>
      <c r="CT1057" s="1" t="s">
        <v>5655</v>
      </c>
      <c r="CU1057" s="1"/>
      <c r="CV1057" s="1" t="s">
        <v>5656</v>
      </c>
      <c r="CW1057" s="1"/>
      <c r="CX1057" s="1" t="s">
        <v>5651</v>
      </c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>
        <v>407697</v>
      </c>
      <c r="DU1057" s="1"/>
      <c r="DV1057" s="1" t="s">
        <v>277</v>
      </c>
      <c r="DW1057" s="1" t="s">
        <v>438</v>
      </c>
      <c r="DX1057" s="1">
        <v>4</v>
      </c>
      <c r="DY1057" s="1"/>
      <c r="DZ1057" s="1">
        <v>1</v>
      </c>
      <c r="EA1057" s="1">
        <v>1</v>
      </c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 t="s">
        <v>208</v>
      </c>
      <c r="EP1057" s="1" t="s">
        <v>209</v>
      </c>
      <c r="EQ1057" s="1" t="s">
        <v>209</v>
      </c>
      <c r="ER1057" s="1" t="s">
        <v>209</v>
      </c>
      <c r="ES1057" s="1" t="s">
        <v>209</v>
      </c>
      <c r="ET1057" s="1">
        <v>2</v>
      </c>
      <c r="EU1057" s="1"/>
      <c r="EV1057" s="1"/>
      <c r="EW1057" s="1"/>
      <c r="EX1057" s="1">
        <v>0</v>
      </c>
      <c r="EY1057" s="1">
        <v>0</v>
      </c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 t="s">
        <v>222</v>
      </c>
      <c r="GK1057" s="1" t="s">
        <v>201</v>
      </c>
      <c r="GL1057" s="1">
        <v>999999999</v>
      </c>
      <c r="GM1057" s="1"/>
      <c r="GN1057" s="1"/>
      <c r="GO1057" s="1"/>
      <c r="GP1057" s="1">
        <v>1</v>
      </c>
      <c r="GQ1057" s="1"/>
    </row>
    <row r="1058" spans="1:199" ht="28" customHeight="1">
      <c r="A1058" s="1" t="s">
        <v>5663</v>
      </c>
      <c r="B1058" s="1" t="s">
        <v>5664</v>
      </c>
      <c r="C1058" s="1" t="s">
        <v>5663</v>
      </c>
      <c r="D1058" s="1" t="s">
        <v>201</v>
      </c>
      <c r="E1058" s="1" t="s">
        <v>5664</v>
      </c>
      <c r="F1058" s="1"/>
      <c r="G1058" s="1">
        <v>4830</v>
      </c>
      <c r="H1058" s="1"/>
      <c r="I1058" s="1">
        <v>0</v>
      </c>
      <c r="J1058" s="1">
        <v>1</v>
      </c>
      <c r="K1058" s="1"/>
      <c r="L1058" s="1"/>
      <c r="M1058" s="1"/>
      <c r="N1058" s="1"/>
      <c r="O1058" s="1"/>
      <c r="P1058" s="1" t="s">
        <v>5665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 t="s">
        <v>5666</v>
      </c>
      <c r="AJ1058" s="1"/>
      <c r="AK1058" s="1"/>
      <c r="AL1058" s="1"/>
      <c r="AM1058" s="1"/>
      <c r="AN1058" s="1"/>
      <c r="AO1058" s="1"/>
      <c r="AP1058" s="1"/>
      <c r="AQ1058" s="1"/>
      <c r="AR1058" s="1"/>
      <c r="AS1058" s="1">
        <v>1</v>
      </c>
      <c r="AT1058" s="1">
        <v>1</v>
      </c>
      <c r="AU1058" s="1">
        <v>0</v>
      </c>
      <c r="AV1058" s="1">
        <v>1</v>
      </c>
      <c r="AW1058" s="1">
        <v>0</v>
      </c>
      <c r="AX1058" s="1">
        <v>0</v>
      </c>
      <c r="AY1058" s="1"/>
      <c r="AZ1058" s="1"/>
      <c r="BA1058" s="1"/>
      <c r="BB1058" s="1">
        <v>-1</v>
      </c>
      <c r="BC1058" s="1">
        <v>0</v>
      </c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>
        <v>0</v>
      </c>
      <c r="CT1058" s="1" t="s">
        <v>5667</v>
      </c>
      <c r="CU1058" s="1"/>
      <c r="CV1058" s="1" t="s">
        <v>5668</v>
      </c>
      <c r="CW1058" s="1"/>
      <c r="CX1058" s="1" t="s">
        <v>5663</v>
      </c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>
        <v>563161</v>
      </c>
      <c r="DU1058" s="1"/>
      <c r="DV1058" s="1" t="s">
        <v>547</v>
      </c>
      <c r="DW1058" s="1" t="s">
        <v>438</v>
      </c>
      <c r="DX1058" s="1">
        <v>4</v>
      </c>
      <c r="DY1058" s="1"/>
      <c r="DZ1058" s="1">
        <v>1</v>
      </c>
      <c r="EA1058" s="1">
        <v>1</v>
      </c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 t="s">
        <v>208</v>
      </c>
      <c r="EP1058" s="1" t="s">
        <v>209</v>
      </c>
      <c r="EQ1058" s="1" t="s">
        <v>209</v>
      </c>
      <c r="ER1058" s="1" t="s">
        <v>209</v>
      </c>
      <c r="ES1058" s="1" t="s">
        <v>209</v>
      </c>
      <c r="ET1058" s="1">
        <v>2</v>
      </c>
      <c r="EU1058" s="1"/>
      <c r="EV1058" s="1"/>
      <c r="EW1058" s="1"/>
      <c r="EX1058" s="1">
        <v>0</v>
      </c>
      <c r="EY1058" s="1">
        <v>0</v>
      </c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 t="s">
        <v>222</v>
      </c>
      <c r="GK1058" s="1" t="s">
        <v>201</v>
      </c>
      <c r="GL1058" s="1">
        <v>999999999</v>
      </c>
      <c r="GM1058" s="1"/>
      <c r="GN1058" s="1"/>
      <c r="GO1058" s="1"/>
      <c r="GP1058" s="1">
        <v>1</v>
      </c>
      <c r="GQ1058" s="1"/>
    </row>
    <row r="1059" spans="1:199" ht="28" customHeight="1">
      <c r="A1059" s="1" t="s">
        <v>5669</v>
      </c>
      <c r="B1059" s="1" t="s">
        <v>5670</v>
      </c>
      <c r="C1059" s="1" t="s">
        <v>5669</v>
      </c>
      <c r="D1059" s="1" t="s">
        <v>201</v>
      </c>
      <c r="E1059" s="1" t="s">
        <v>5670</v>
      </c>
      <c r="F1059" s="1"/>
      <c r="G1059" s="1">
        <v>4830</v>
      </c>
      <c r="H1059" s="1"/>
      <c r="I1059" s="1">
        <v>0</v>
      </c>
      <c r="J1059" s="1">
        <v>1</v>
      </c>
      <c r="K1059" s="1"/>
      <c r="L1059" s="1"/>
      <c r="M1059" s="1"/>
      <c r="N1059" s="1"/>
      <c r="O1059" s="1"/>
      <c r="P1059" s="1" t="s">
        <v>5671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 t="s">
        <v>5672</v>
      </c>
      <c r="AJ1059" s="1"/>
      <c r="AK1059" s="1"/>
      <c r="AL1059" s="1"/>
      <c r="AM1059" s="1"/>
      <c r="AN1059" s="1"/>
      <c r="AO1059" s="1"/>
      <c r="AP1059" s="1"/>
      <c r="AQ1059" s="1"/>
      <c r="AR1059" s="1"/>
      <c r="AS1059" s="1">
        <v>1</v>
      </c>
      <c r="AT1059" s="1">
        <v>1</v>
      </c>
      <c r="AU1059" s="1">
        <v>0</v>
      </c>
      <c r="AV1059" s="1">
        <v>1</v>
      </c>
      <c r="AW1059" s="1">
        <v>0</v>
      </c>
      <c r="AX1059" s="1">
        <v>0</v>
      </c>
      <c r="AY1059" s="1"/>
      <c r="AZ1059" s="1"/>
      <c r="BA1059" s="1"/>
      <c r="BB1059" s="1">
        <v>-1</v>
      </c>
      <c r="BC1059" s="1">
        <v>0</v>
      </c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>
        <v>0</v>
      </c>
      <c r="CT1059" s="1" t="s">
        <v>5673</v>
      </c>
      <c r="CU1059" s="1"/>
      <c r="CV1059" s="1" t="s">
        <v>5674</v>
      </c>
      <c r="CW1059" s="1"/>
      <c r="CX1059" s="1" t="s">
        <v>5669</v>
      </c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>
        <v>563161</v>
      </c>
      <c r="DU1059" s="1"/>
      <c r="DV1059" s="1" t="s">
        <v>547</v>
      </c>
      <c r="DW1059" s="1" t="s">
        <v>438</v>
      </c>
      <c r="DX1059" s="1">
        <v>4</v>
      </c>
      <c r="DY1059" s="1"/>
      <c r="DZ1059" s="1">
        <v>1</v>
      </c>
      <c r="EA1059" s="1">
        <v>1</v>
      </c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 t="s">
        <v>208</v>
      </c>
      <c r="EP1059" s="1" t="s">
        <v>209</v>
      </c>
      <c r="EQ1059" s="1" t="s">
        <v>209</v>
      </c>
      <c r="ER1059" s="1" t="s">
        <v>209</v>
      </c>
      <c r="ES1059" s="1" t="s">
        <v>209</v>
      </c>
      <c r="ET1059" s="1">
        <v>2</v>
      </c>
      <c r="EU1059" s="1"/>
      <c r="EV1059" s="1"/>
      <c r="EW1059" s="1"/>
      <c r="EX1059" s="1">
        <v>0</v>
      </c>
      <c r="EY1059" s="1">
        <v>0</v>
      </c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 t="s">
        <v>222</v>
      </c>
      <c r="GK1059" s="1" t="s">
        <v>201</v>
      </c>
      <c r="GL1059" s="1">
        <v>999999999</v>
      </c>
      <c r="GM1059" s="1"/>
      <c r="GN1059" s="1"/>
      <c r="GO1059" s="1"/>
      <c r="GP1059" s="1">
        <v>1</v>
      </c>
      <c r="GQ1059" s="1"/>
    </row>
    <row r="1060" spans="1:199" ht="28" customHeight="1">
      <c r="A1060" s="1" t="s">
        <v>5675</v>
      </c>
      <c r="B1060" s="1" t="s">
        <v>5676</v>
      </c>
      <c r="C1060" s="1" t="s">
        <v>5675</v>
      </c>
      <c r="D1060" s="1" t="s">
        <v>201</v>
      </c>
      <c r="E1060" s="1" t="s">
        <v>5676</v>
      </c>
      <c r="F1060" s="1"/>
      <c r="G1060" s="1">
        <v>4830</v>
      </c>
      <c r="H1060" s="1"/>
      <c r="I1060" s="1">
        <v>0</v>
      </c>
      <c r="J1060" s="1">
        <v>1</v>
      </c>
      <c r="K1060" s="1"/>
      <c r="L1060" s="1"/>
      <c r="M1060" s="1"/>
      <c r="N1060" s="1"/>
      <c r="O1060" s="1"/>
      <c r="P1060" s="1" t="s">
        <v>5677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 t="s">
        <v>5678</v>
      </c>
      <c r="AJ1060" s="1"/>
      <c r="AK1060" s="1"/>
      <c r="AL1060" s="1"/>
      <c r="AM1060" s="1"/>
      <c r="AN1060" s="1"/>
      <c r="AO1060" s="1"/>
      <c r="AP1060" s="1"/>
      <c r="AQ1060" s="1"/>
      <c r="AR1060" s="1"/>
      <c r="AS1060" s="1">
        <v>1</v>
      </c>
      <c r="AT1060" s="1">
        <v>1</v>
      </c>
      <c r="AU1060" s="1">
        <v>0</v>
      </c>
      <c r="AV1060" s="1">
        <v>1</v>
      </c>
      <c r="AW1060" s="1">
        <v>0</v>
      </c>
      <c r="AX1060" s="1">
        <v>0</v>
      </c>
      <c r="AY1060" s="1"/>
      <c r="AZ1060" s="1"/>
      <c r="BA1060" s="1"/>
      <c r="BB1060" s="1">
        <v>-1</v>
      </c>
      <c r="BC1060" s="1">
        <v>0</v>
      </c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>
        <v>0</v>
      </c>
      <c r="CT1060" s="1" t="s">
        <v>5679</v>
      </c>
      <c r="CU1060" s="1"/>
      <c r="CV1060" s="1" t="s">
        <v>5680</v>
      </c>
      <c r="CW1060" s="1"/>
      <c r="CX1060" s="1" t="s">
        <v>5675</v>
      </c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>
        <v>563161</v>
      </c>
      <c r="DU1060" s="1"/>
      <c r="DV1060" s="1" t="s">
        <v>547</v>
      </c>
      <c r="DW1060" s="1" t="s">
        <v>438</v>
      </c>
      <c r="DX1060" s="1">
        <v>4</v>
      </c>
      <c r="DY1060" s="1"/>
      <c r="DZ1060" s="1">
        <v>1</v>
      </c>
      <c r="EA1060" s="1">
        <v>1</v>
      </c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 t="s">
        <v>208</v>
      </c>
      <c r="EP1060" s="1" t="s">
        <v>209</v>
      </c>
      <c r="EQ1060" s="1" t="s">
        <v>209</v>
      </c>
      <c r="ER1060" s="1" t="s">
        <v>209</v>
      </c>
      <c r="ES1060" s="1" t="s">
        <v>209</v>
      </c>
      <c r="ET1060" s="1">
        <v>2</v>
      </c>
      <c r="EU1060" s="1"/>
      <c r="EV1060" s="1"/>
      <c r="EW1060" s="1"/>
      <c r="EX1060" s="1">
        <v>0</v>
      </c>
      <c r="EY1060" s="1">
        <v>0</v>
      </c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 t="s">
        <v>222</v>
      </c>
      <c r="GK1060" s="1" t="s">
        <v>201</v>
      </c>
      <c r="GL1060" s="1">
        <v>999999999</v>
      </c>
      <c r="GM1060" s="1"/>
      <c r="GN1060" s="1"/>
      <c r="GO1060" s="1"/>
      <c r="GP1060" s="1">
        <v>1</v>
      </c>
      <c r="GQ1060" s="1"/>
    </row>
    <row r="1061" spans="1:199" ht="28" customHeight="1">
      <c r="A1061" s="1" t="s">
        <v>5681</v>
      </c>
      <c r="B1061" s="1" t="s">
        <v>5682</v>
      </c>
      <c r="C1061" s="1" t="s">
        <v>5681</v>
      </c>
      <c r="D1061" s="1" t="s">
        <v>201</v>
      </c>
      <c r="E1061" s="1" t="s">
        <v>5682</v>
      </c>
      <c r="F1061" s="1"/>
      <c r="G1061" s="1">
        <v>2520</v>
      </c>
      <c r="H1061" s="1"/>
      <c r="I1061" s="1">
        <v>0</v>
      </c>
      <c r="J1061" s="1">
        <v>1</v>
      </c>
      <c r="K1061" s="1"/>
      <c r="L1061" s="1"/>
      <c r="M1061" s="1"/>
      <c r="N1061" s="1"/>
      <c r="O1061" s="1"/>
      <c r="P1061" s="1" t="s">
        <v>5683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 t="s">
        <v>5684</v>
      </c>
      <c r="AJ1061" s="1"/>
      <c r="AK1061" s="1"/>
      <c r="AL1061" s="1"/>
      <c r="AM1061" s="1"/>
      <c r="AN1061" s="1"/>
      <c r="AO1061" s="1"/>
      <c r="AP1061" s="1"/>
      <c r="AQ1061" s="1"/>
      <c r="AR1061" s="1"/>
      <c r="AS1061" s="1">
        <v>1</v>
      </c>
      <c r="AT1061" s="1">
        <v>1</v>
      </c>
      <c r="AU1061" s="1">
        <v>0</v>
      </c>
      <c r="AV1061" s="1">
        <v>1</v>
      </c>
      <c r="AW1061" s="1">
        <v>0</v>
      </c>
      <c r="AX1061" s="1">
        <v>0</v>
      </c>
      <c r="AY1061" s="1"/>
      <c r="AZ1061" s="1"/>
      <c r="BA1061" s="1"/>
      <c r="BB1061" s="1">
        <v>-1</v>
      </c>
      <c r="BC1061" s="1">
        <v>0</v>
      </c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>
        <v>0</v>
      </c>
      <c r="CT1061" s="1" t="s">
        <v>5685</v>
      </c>
      <c r="CU1061" s="1"/>
      <c r="CV1061" s="1" t="s">
        <v>5686</v>
      </c>
      <c r="CW1061" s="1"/>
      <c r="CX1061" s="1" t="s">
        <v>5681</v>
      </c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>
        <v>407697</v>
      </c>
      <c r="DU1061" s="1"/>
      <c r="DV1061" s="1" t="s">
        <v>277</v>
      </c>
      <c r="DW1061" s="1" t="s">
        <v>1308</v>
      </c>
      <c r="DX1061" s="1">
        <v>4</v>
      </c>
      <c r="DY1061" s="1"/>
      <c r="DZ1061" s="1">
        <v>1</v>
      </c>
      <c r="EA1061" s="1">
        <v>1</v>
      </c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 t="s">
        <v>208</v>
      </c>
      <c r="EP1061" s="1" t="s">
        <v>209</v>
      </c>
      <c r="EQ1061" s="1" t="s">
        <v>209</v>
      </c>
      <c r="ER1061" s="1" t="s">
        <v>209</v>
      </c>
      <c r="ES1061" s="1" t="s">
        <v>209</v>
      </c>
      <c r="ET1061" s="1">
        <v>2</v>
      </c>
      <c r="EU1061" s="1"/>
      <c r="EV1061" s="1"/>
      <c r="EW1061" s="1"/>
      <c r="EX1061" s="1">
        <v>0</v>
      </c>
      <c r="EY1061" s="1">
        <v>0</v>
      </c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 t="s">
        <v>222</v>
      </c>
      <c r="GK1061" s="1" t="s">
        <v>201</v>
      </c>
      <c r="GL1061" s="1">
        <v>999999999</v>
      </c>
      <c r="GM1061" s="1"/>
      <c r="GN1061" s="1"/>
      <c r="GO1061" s="1"/>
      <c r="GP1061" s="1">
        <v>1</v>
      </c>
      <c r="GQ1061" s="1"/>
    </row>
    <row r="1062" spans="1:199" ht="28" customHeight="1">
      <c r="A1062" s="1" t="s">
        <v>5687</v>
      </c>
      <c r="B1062" s="1" t="s">
        <v>5688</v>
      </c>
      <c r="C1062" s="1" t="s">
        <v>5687</v>
      </c>
      <c r="D1062" s="1" t="s">
        <v>201</v>
      </c>
      <c r="E1062" s="1" t="s">
        <v>5688</v>
      </c>
      <c r="F1062" s="1"/>
      <c r="G1062" s="1">
        <v>735</v>
      </c>
      <c r="H1062" s="1"/>
      <c r="I1062" s="1">
        <v>0</v>
      </c>
      <c r="J1062" s="1">
        <v>1</v>
      </c>
      <c r="K1062" s="1"/>
      <c r="L1062" s="1"/>
      <c r="M1062" s="1"/>
      <c r="N1062" s="1"/>
      <c r="O1062" s="1"/>
      <c r="P1062" s="1" t="s">
        <v>5689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 t="s">
        <v>5690</v>
      </c>
      <c r="AJ1062" s="1"/>
      <c r="AK1062" s="1"/>
      <c r="AL1062" s="1"/>
      <c r="AM1062" s="1"/>
      <c r="AN1062" s="1"/>
      <c r="AO1062" s="1"/>
      <c r="AP1062" s="1"/>
      <c r="AQ1062" s="1"/>
      <c r="AR1062" s="1"/>
      <c r="AS1062" s="1">
        <v>1</v>
      </c>
      <c r="AT1062" s="1">
        <v>1</v>
      </c>
      <c r="AU1062" s="1">
        <v>0</v>
      </c>
      <c r="AV1062" s="1">
        <v>1</v>
      </c>
      <c r="AW1062" s="1">
        <v>0</v>
      </c>
      <c r="AX1062" s="1">
        <v>0</v>
      </c>
      <c r="AY1062" s="1"/>
      <c r="AZ1062" s="1"/>
      <c r="BA1062" s="1"/>
      <c r="BB1062" s="1">
        <v>-1</v>
      </c>
      <c r="BC1062" s="1">
        <v>0</v>
      </c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>
        <v>0</v>
      </c>
      <c r="CT1062" s="1" t="s">
        <v>5691</v>
      </c>
      <c r="CU1062" s="1"/>
      <c r="CV1062" s="1" t="s">
        <v>5692</v>
      </c>
      <c r="CW1062" s="1"/>
      <c r="CX1062" s="1" t="s">
        <v>5687</v>
      </c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>
        <v>407697</v>
      </c>
      <c r="DU1062" s="1"/>
      <c r="DV1062" s="1" t="s">
        <v>277</v>
      </c>
      <c r="DW1062" s="1" t="s">
        <v>438</v>
      </c>
      <c r="DX1062" s="1">
        <v>4</v>
      </c>
      <c r="DY1062" s="1"/>
      <c r="DZ1062" s="1">
        <v>1</v>
      </c>
      <c r="EA1062" s="1">
        <v>1</v>
      </c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 t="s">
        <v>208</v>
      </c>
      <c r="EP1062" s="1" t="s">
        <v>209</v>
      </c>
      <c r="EQ1062" s="1" t="s">
        <v>209</v>
      </c>
      <c r="ER1062" s="1" t="s">
        <v>209</v>
      </c>
      <c r="ES1062" s="1" t="s">
        <v>209</v>
      </c>
      <c r="ET1062" s="1">
        <v>2</v>
      </c>
      <c r="EU1062" s="1"/>
      <c r="EV1062" s="1"/>
      <c r="EW1062" s="1"/>
      <c r="EX1062" s="1">
        <v>0</v>
      </c>
      <c r="EY1062" s="1">
        <v>0</v>
      </c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 t="s">
        <v>222</v>
      </c>
      <c r="GK1062" s="1" t="s">
        <v>201</v>
      </c>
      <c r="GL1062" s="1">
        <v>999999999</v>
      </c>
      <c r="GM1062" s="1"/>
      <c r="GN1062" s="1"/>
      <c r="GO1062" s="1"/>
      <c r="GP1062" s="1">
        <v>1</v>
      </c>
      <c r="GQ1062" s="1"/>
    </row>
    <row r="1063" spans="1:199" ht="28" customHeight="1">
      <c r="A1063" s="1" t="s">
        <v>5693</v>
      </c>
      <c r="B1063" s="1" t="s">
        <v>5694</v>
      </c>
      <c r="C1063" s="1" t="s">
        <v>5693</v>
      </c>
      <c r="D1063" s="1" t="s">
        <v>201</v>
      </c>
      <c r="E1063" s="1" t="s">
        <v>5694</v>
      </c>
      <c r="F1063" s="1"/>
      <c r="G1063" s="1">
        <v>7203</v>
      </c>
      <c r="H1063" s="1"/>
      <c r="I1063" s="1">
        <v>0</v>
      </c>
      <c r="J1063" s="1">
        <v>1</v>
      </c>
      <c r="K1063" s="1"/>
      <c r="L1063" s="1"/>
      <c r="M1063" s="1"/>
      <c r="N1063" s="1"/>
      <c r="O1063" s="1"/>
      <c r="P1063" s="1" t="s">
        <v>5695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 t="s">
        <v>5696</v>
      </c>
      <c r="AJ1063" s="1"/>
      <c r="AK1063" s="1"/>
      <c r="AL1063" s="1"/>
      <c r="AM1063" s="1"/>
      <c r="AN1063" s="1"/>
      <c r="AO1063" s="1"/>
      <c r="AP1063" s="1"/>
      <c r="AQ1063" s="1"/>
      <c r="AR1063" s="1"/>
      <c r="AS1063" s="1">
        <v>1</v>
      </c>
      <c r="AT1063" s="1">
        <v>1</v>
      </c>
      <c r="AU1063" s="1">
        <v>0</v>
      </c>
      <c r="AV1063" s="1">
        <v>1</v>
      </c>
      <c r="AW1063" s="1">
        <v>0</v>
      </c>
      <c r="AX1063" s="1">
        <v>0</v>
      </c>
      <c r="AY1063" s="1"/>
      <c r="AZ1063" s="1"/>
      <c r="BA1063" s="1"/>
      <c r="BB1063" s="1">
        <v>-1</v>
      </c>
      <c r="BC1063" s="1">
        <v>0</v>
      </c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>
        <v>0</v>
      </c>
      <c r="CT1063" s="1" t="s">
        <v>5697</v>
      </c>
      <c r="CU1063" s="1"/>
      <c r="CV1063" s="1" t="s">
        <v>5698</v>
      </c>
      <c r="CW1063" s="1"/>
      <c r="CX1063" s="1" t="s">
        <v>5693</v>
      </c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>
        <v>407697</v>
      </c>
      <c r="DU1063" s="1"/>
      <c r="DV1063" s="1" t="s">
        <v>277</v>
      </c>
      <c r="DW1063" s="1" t="s">
        <v>741</v>
      </c>
      <c r="DX1063" s="1">
        <v>4</v>
      </c>
      <c r="DY1063" s="1"/>
      <c r="DZ1063" s="1">
        <v>1</v>
      </c>
      <c r="EA1063" s="1">
        <v>1</v>
      </c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 t="s">
        <v>208</v>
      </c>
      <c r="EP1063" s="1" t="s">
        <v>209</v>
      </c>
      <c r="EQ1063" s="1" t="s">
        <v>209</v>
      </c>
      <c r="ER1063" s="1" t="s">
        <v>209</v>
      </c>
      <c r="ES1063" s="1" t="s">
        <v>209</v>
      </c>
      <c r="ET1063" s="1">
        <v>2</v>
      </c>
      <c r="EU1063" s="1"/>
      <c r="EV1063" s="1"/>
      <c r="EW1063" s="1"/>
      <c r="EX1063" s="1">
        <v>0</v>
      </c>
      <c r="EY1063" s="1">
        <v>0</v>
      </c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 t="s">
        <v>222</v>
      </c>
      <c r="GK1063" s="1" t="s">
        <v>201</v>
      </c>
      <c r="GL1063" s="1">
        <v>999999999</v>
      </c>
      <c r="GM1063" s="1"/>
      <c r="GN1063" s="1"/>
      <c r="GO1063" s="1"/>
      <c r="GP1063" s="1">
        <v>1</v>
      </c>
      <c r="GQ1063" s="1"/>
    </row>
    <row r="1064" spans="1:199" ht="28" customHeight="1">
      <c r="A1064" s="1" t="s">
        <v>5699</v>
      </c>
      <c r="B1064" s="1" t="s">
        <v>5700</v>
      </c>
      <c r="C1064" s="1" t="s">
        <v>5699</v>
      </c>
      <c r="D1064" s="1" t="s">
        <v>201</v>
      </c>
      <c r="E1064" s="1" t="s">
        <v>5700</v>
      </c>
      <c r="F1064" s="1"/>
      <c r="G1064" s="1">
        <v>6983</v>
      </c>
      <c r="H1064" s="1"/>
      <c r="I1064" s="1">
        <v>0</v>
      </c>
      <c r="J1064" s="1">
        <v>1</v>
      </c>
      <c r="K1064" s="1"/>
      <c r="L1064" s="1"/>
      <c r="M1064" s="1"/>
      <c r="N1064" s="1"/>
      <c r="O1064" s="1"/>
      <c r="P1064" s="1" t="s">
        <v>5701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 t="s">
        <v>5702</v>
      </c>
      <c r="AJ1064" s="1"/>
      <c r="AK1064" s="1"/>
      <c r="AL1064" s="1"/>
      <c r="AM1064" s="1"/>
      <c r="AN1064" s="1"/>
      <c r="AO1064" s="1"/>
      <c r="AP1064" s="1"/>
      <c r="AQ1064" s="1"/>
      <c r="AR1064" s="1"/>
      <c r="AS1064" s="1">
        <v>1</v>
      </c>
      <c r="AT1064" s="1">
        <v>1</v>
      </c>
      <c r="AU1064" s="1">
        <v>0</v>
      </c>
      <c r="AV1064" s="1">
        <v>1</v>
      </c>
      <c r="AW1064" s="1">
        <v>0</v>
      </c>
      <c r="AX1064" s="1">
        <v>0</v>
      </c>
      <c r="AY1064" s="1"/>
      <c r="AZ1064" s="1"/>
      <c r="BA1064" s="1"/>
      <c r="BB1064" s="1">
        <v>-1</v>
      </c>
      <c r="BC1064" s="1">
        <v>0</v>
      </c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>
        <v>0</v>
      </c>
      <c r="CT1064" s="1" t="s">
        <v>5703</v>
      </c>
      <c r="CU1064" s="1"/>
      <c r="CV1064" s="1" t="s">
        <v>5704</v>
      </c>
      <c r="CW1064" s="1"/>
      <c r="CX1064" s="1" t="s">
        <v>5699</v>
      </c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>
        <v>407697</v>
      </c>
      <c r="DU1064" s="1"/>
      <c r="DV1064" s="1" t="s">
        <v>277</v>
      </c>
      <c r="DW1064" s="1" t="s">
        <v>741</v>
      </c>
      <c r="DX1064" s="1">
        <v>4</v>
      </c>
      <c r="DY1064" s="1"/>
      <c r="DZ1064" s="1">
        <v>1</v>
      </c>
      <c r="EA1064" s="1">
        <v>1</v>
      </c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 t="s">
        <v>208</v>
      </c>
      <c r="EP1064" s="1" t="s">
        <v>209</v>
      </c>
      <c r="EQ1064" s="1" t="s">
        <v>209</v>
      </c>
      <c r="ER1064" s="1" t="s">
        <v>209</v>
      </c>
      <c r="ES1064" s="1" t="s">
        <v>209</v>
      </c>
      <c r="ET1064" s="1">
        <v>2</v>
      </c>
      <c r="EU1064" s="1"/>
      <c r="EV1064" s="1"/>
      <c r="EW1064" s="1"/>
      <c r="EX1064" s="1">
        <v>0</v>
      </c>
      <c r="EY1064" s="1">
        <v>0</v>
      </c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 t="s">
        <v>222</v>
      </c>
      <c r="GK1064" s="1" t="s">
        <v>201</v>
      </c>
      <c r="GL1064" s="1">
        <v>999999999</v>
      </c>
      <c r="GM1064" s="1"/>
      <c r="GN1064" s="1"/>
      <c r="GO1064" s="1"/>
      <c r="GP1064" s="1">
        <v>1</v>
      </c>
      <c r="GQ1064" s="1"/>
    </row>
    <row r="1065" spans="1:199" ht="28" customHeight="1">
      <c r="A1065" s="1" t="s">
        <v>5705</v>
      </c>
      <c r="B1065" s="1" t="s">
        <v>5706</v>
      </c>
      <c r="C1065" s="1" t="s">
        <v>5705</v>
      </c>
      <c r="D1065" s="1" t="s">
        <v>201</v>
      </c>
      <c r="E1065" s="1" t="s">
        <v>5706</v>
      </c>
      <c r="F1065" s="1"/>
      <c r="G1065" s="1">
        <v>23100</v>
      </c>
      <c r="H1065" s="1"/>
      <c r="I1065" s="1">
        <v>0</v>
      </c>
      <c r="J1065" s="1">
        <v>1</v>
      </c>
      <c r="K1065" s="1"/>
      <c r="L1065" s="1"/>
      <c r="M1065" s="1"/>
      <c r="N1065" s="1"/>
      <c r="O1065" s="1"/>
      <c r="P1065" s="1" t="s">
        <v>5707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 t="s">
        <v>5708</v>
      </c>
      <c r="AJ1065" s="1"/>
      <c r="AK1065" s="1"/>
      <c r="AL1065" s="1"/>
      <c r="AM1065" s="1"/>
      <c r="AN1065" s="1"/>
      <c r="AO1065" s="1"/>
      <c r="AP1065" s="1"/>
      <c r="AQ1065" s="1"/>
      <c r="AR1065" s="1"/>
      <c r="AS1065" s="1">
        <v>1</v>
      </c>
      <c r="AT1065" s="1">
        <v>1</v>
      </c>
      <c r="AU1065" s="1">
        <v>0</v>
      </c>
      <c r="AV1065" s="1">
        <v>1</v>
      </c>
      <c r="AW1065" s="1">
        <v>0</v>
      </c>
      <c r="AX1065" s="1">
        <v>0</v>
      </c>
      <c r="AY1065" s="1"/>
      <c r="AZ1065" s="1"/>
      <c r="BA1065" s="1"/>
      <c r="BB1065" s="1">
        <v>-1</v>
      </c>
      <c r="BC1065" s="1">
        <v>0</v>
      </c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>
        <v>0</v>
      </c>
      <c r="CT1065" s="1" t="s">
        <v>5709</v>
      </c>
      <c r="CU1065" s="1"/>
      <c r="CV1065" s="1" t="s">
        <v>5710</v>
      </c>
      <c r="CW1065" s="1"/>
      <c r="CX1065" s="1" t="s">
        <v>5705</v>
      </c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>
        <v>407697</v>
      </c>
      <c r="DU1065" s="1"/>
      <c r="DV1065" s="1" t="s">
        <v>277</v>
      </c>
      <c r="DW1065" s="1" t="s">
        <v>741</v>
      </c>
      <c r="DX1065" s="1">
        <v>4</v>
      </c>
      <c r="DY1065" s="1"/>
      <c r="DZ1065" s="1">
        <v>1</v>
      </c>
      <c r="EA1065" s="1">
        <v>1</v>
      </c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 t="s">
        <v>208</v>
      </c>
      <c r="EP1065" s="1" t="s">
        <v>209</v>
      </c>
      <c r="EQ1065" s="1" t="s">
        <v>209</v>
      </c>
      <c r="ER1065" s="1" t="s">
        <v>209</v>
      </c>
      <c r="ES1065" s="1" t="s">
        <v>209</v>
      </c>
      <c r="ET1065" s="1">
        <v>2</v>
      </c>
      <c r="EU1065" s="1"/>
      <c r="EV1065" s="1"/>
      <c r="EW1065" s="1"/>
      <c r="EX1065" s="1">
        <v>0</v>
      </c>
      <c r="EY1065" s="1">
        <v>0</v>
      </c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 t="s">
        <v>222</v>
      </c>
      <c r="GK1065" s="1" t="s">
        <v>201</v>
      </c>
      <c r="GL1065" s="1">
        <v>999999999</v>
      </c>
      <c r="GM1065" s="1"/>
      <c r="GN1065" s="1"/>
      <c r="GO1065" s="1"/>
      <c r="GP1065" s="1">
        <v>1</v>
      </c>
      <c r="GQ1065" s="1"/>
    </row>
    <row r="1066" spans="1:199" ht="28" customHeight="1">
      <c r="A1066" s="1" t="s">
        <v>5711</v>
      </c>
      <c r="B1066" s="1" t="s">
        <v>5712</v>
      </c>
      <c r="C1066" s="1" t="s">
        <v>5711</v>
      </c>
      <c r="D1066" s="1" t="s">
        <v>201</v>
      </c>
      <c r="E1066" s="1" t="s">
        <v>5712</v>
      </c>
      <c r="F1066" s="1"/>
      <c r="G1066" s="1">
        <v>3360</v>
      </c>
      <c r="H1066" s="1"/>
      <c r="I1066" s="1">
        <v>0</v>
      </c>
      <c r="J1066" s="1">
        <v>1</v>
      </c>
      <c r="K1066" s="1"/>
      <c r="L1066" s="1"/>
      <c r="M1066" s="1"/>
      <c r="N1066" s="1"/>
      <c r="O1066" s="1"/>
      <c r="P1066" s="1" t="s">
        <v>5713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 t="s">
        <v>5714</v>
      </c>
      <c r="AJ1066" s="1"/>
      <c r="AK1066" s="1"/>
      <c r="AL1066" s="1"/>
      <c r="AM1066" s="1"/>
      <c r="AN1066" s="1"/>
      <c r="AO1066" s="1"/>
      <c r="AP1066" s="1"/>
      <c r="AQ1066" s="1"/>
      <c r="AR1066" s="1"/>
      <c r="AS1066" s="1">
        <v>1</v>
      </c>
      <c r="AT1066" s="1">
        <v>1</v>
      </c>
      <c r="AU1066" s="1">
        <v>0</v>
      </c>
      <c r="AV1066" s="1">
        <v>1</v>
      </c>
      <c r="AW1066" s="1">
        <v>0</v>
      </c>
      <c r="AX1066" s="1">
        <v>0</v>
      </c>
      <c r="AY1066" s="1"/>
      <c r="AZ1066" s="1"/>
      <c r="BA1066" s="1"/>
      <c r="BB1066" s="1">
        <v>-1</v>
      </c>
      <c r="BC1066" s="1">
        <v>0</v>
      </c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>
        <v>0</v>
      </c>
      <c r="CT1066" s="1" t="s">
        <v>5715</v>
      </c>
      <c r="CU1066" s="1"/>
      <c r="CV1066" s="1" t="s">
        <v>5716</v>
      </c>
      <c r="CW1066" s="1"/>
      <c r="CX1066" s="1" t="s">
        <v>5711</v>
      </c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>
        <v>563161</v>
      </c>
      <c r="DU1066" s="1"/>
      <c r="DV1066" s="1" t="s">
        <v>547</v>
      </c>
      <c r="DW1066" s="1" t="s">
        <v>438</v>
      </c>
      <c r="DX1066" s="1">
        <v>4</v>
      </c>
      <c r="DY1066" s="1"/>
      <c r="DZ1066" s="1">
        <v>1</v>
      </c>
      <c r="EA1066" s="1">
        <v>1</v>
      </c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 t="s">
        <v>208</v>
      </c>
      <c r="EP1066" s="1" t="s">
        <v>209</v>
      </c>
      <c r="EQ1066" s="1" t="s">
        <v>209</v>
      </c>
      <c r="ER1066" s="1" t="s">
        <v>209</v>
      </c>
      <c r="ES1066" s="1" t="s">
        <v>209</v>
      </c>
      <c r="ET1066" s="1">
        <v>2</v>
      </c>
      <c r="EU1066" s="1"/>
      <c r="EV1066" s="1"/>
      <c r="EW1066" s="1"/>
      <c r="EX1066" s="1">
        <v>0</v>
      </c>
      <c r="EY1066" s="1">
        <v>0</v>
      </c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 t="s">
        <v>222</v>
      </c>
      <c r="GK1066" s="1" t="s">
        <v>201</v>
      </c>
      <c r="GL1066" s="1">
        <v>999999999</v>
      </c>
      <c r="GM1066" s="1"/>
      <c r="GN1066" s="1"/>
      <c r="GO1066" s="1"/>
      <c r="GP1066" s="1">
        <v>1</v>
      </c>
      <c r="GQ1066" s="1"/>
    </row>
    <row r="1067" spans="1:199" ht="28" customHeight="1">
      <c r="A1067" s="1" t="s">
        <v>5717</v>
      </c>
      <c r="B1067" s="1" t="s">
        <v>5718</v>
      </c>
      <c r="C1067" s="1" t="s">
        <v>5717</v>
      </c>
      <c r="D1067" s="1" t="s">
        <v>201</v>
      </c>
      <c r="E1067" s="1" t="s">
        <v>5718</v>
      </c>
      <c r="F1067" s="1"/>
      <c r="G1067" s="1">
        <v>3780</v>
      </c>
      <c r="H1067" s="1"/>
      <c r="I1067" s="1">
        <v>0</v>
      </c>
      <c r="J1067" s="1">
        <v>1</v>
      </c>
      <c r="K1067" s="1"/>
      <c r="L1067" s="1"/>
      <c r="M1067" s="1"/>
      <c r="N1067" s="1"/>
      <c r="O1067" s="1"/>
      <c r="P1067" s="1" t="s">
        <v>5719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 t="s">
        <v>5720</v>
      </c>
      <c r="AJ1067" s="1"/>
      <c r="AK1067" s="1"/>
      <c r="AL1067" s="1"/>
      <c r="AM1067" s="1"/>
      <c r="AN1067" s="1"/>
      <c r="AO1067" s="1"/>
      <c r="AP1067" s="1"/>
      <c r="AQ1067" s="1"/>
      <c r="AR1067" s="1"/>
      <c r="AS1067" s="1">
        <v>1</v>
      </c>
      <c r="AT1067" s="1">
        <v>1</v>
      </c>
      <c r="AU1067" s="1">
        <v>0</v>
      </c>
      <c r="AV1067" s="1">
        <v>1</v>
      </c>
      <c r="AW1067" s="1">
        <v>0</v>
      </c>
      <c r="AX1067" s="1">
        <v>0</v>
      </c>
      <c r="AY1067" s="1"/>
      <c r="AZ1067" s="1"/>
      <c r="BA1067" s="1"/>
      <c r="BB1067" s="1">
        <v>-1</v>
      </c>
      <c r="BC1067" s="1">
        <v>0</v>
      </c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>
        <v>0</v>
      </c>
      <c r="CT1067" s="1" t="s">
        <v>5721</v>
      </c>
      <c r="CU1067" s="1"/>
      <c r="CV1067" s="1" t="s">
        <v>5722</v>
      </c>
      <c r="CW1067" s="1"/>
      <c r="CX1067" s="1" t="s">
        <v>5717</v>
      </c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>
        <v>563161</v>
      </c>
      <c r="DU1067" s="1"/>
      <c r="DV1067" s="1" t="s">
        <v>547</v>
      </c>
      <c r="DW1067" s="1" t="s">
        <v>438</v>
      </c>
      <c r="DX1067" s="1">
        <v>4</v>
      </c>
      <c r="DY1067" s="1"/>
      <c r="DZ1067" s="1">
        <v>1</v>
      </c>
      <c r="EA1067" s="1">
        <v>1</v>
      </c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 t="s">
        <v>208</v>
      </c>
      <c r="EP1067" s="1" t="s">
        <v>209</v>
      </c>
      <c r="EQ1067" s="1" t="s">
        <v>209</v>
      </c>
      <c r="ER1067" s="1" t="s">
        <v>209</v>
      </c>
      <c r="ES1067" s="1" t="s">
        <v>209</v>
      </c>
      <c r="ET1067" s="1">
        <v>2</v>
      </c>
      <c r="EU1067" s="1"/>
      <c r="EV1067" s="1"/>
      <c r="EW1067" s="1"/>
      <c r="EX1067" s="1">
        <v>0</v>
      </c>
      <c r="EY1067" s="1">
        <v>0</v>
      </c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 t="s">
        <v>222</v>
      </c>
      <c r="GK1067" s="1" t="s">
        <v>201</v>
      </c>
      <c r="GL1067" s="1">
        <v>999999999</v>
      </c>
      <c r="GM1067" s="1"/>
      <c r="GN1067" s="1"/>
      <c r="GO1067" s="1"/>
      <c r="GP1067" s="1">
        <v>1</v>
      </c>
      <c r="GQ1067" s="1"/>
    </row>
    <row r="1068" spans="1:199" ht="28" customHeight="1">
      <c r="A1068" s="1" t="s">
        <v>5723</v>
      </c>
      <c r="B1068" s="1" t="s">
        <v>5724</v>
      </c>
      <c r="C1068" s="1" t="s">
        <v>5723</v>
      </c>
      <c r="D1068" s="1" t="s">
        <v>201</v>
      </c>
      <c r="E1068" s="1" t="s">
        <v>5724</v>
      </c>
      <c r="F1068" s="1"/>
      <c r="G1068" s="1">
        <v>3990</v>
      </c>
      <c r="H1068" s="1"/>
      <c r="I1068" s="1">
        <v>0</v>
      </c>
      <c r="J1068" s="1">
        <v>1</v>
      </c>
      <c r="K1068" s="1"/>
      <c r="L1068" s="1"/>
      <c r="M1068" s="1"/>
      <c r="N1068" s="1"/>
      <c r="O1068" s="1"/>
      <c r="P1068" s="1" t="s">
        <v>5725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 t="s">
        <v>5726</v>
      </c>
      <c r="AJ1068" s="1"/>
      <c r="AK1068" s="1"/>
      <c r="AL1068" s="1"/>
      <c r="AM1068" s="1"/>
      <c r="AN1068" s="1"/>
      <c r="AO1068" s="1"/>
      <c r="AP1068" s="1"/>
      <c r="AQ1068" s="1"/>
      <c r="AR1068" s="1"/>
      <c r="AS1068" s="1">
        <v>1</v>
      </c>
      <c r="AT1068" s="1">
        <v>1</v>
      </c>
      <c r="AU1068" s="1">
        <v>0</v>
      </c>
      <c r="AV1068" s="1">
        <v>1</v>
      </c>
      <c r="AW1068" s="1">
        <v>0</v>
      </c>
      <c r="AX1068" s="1">
        <v>0</v>
      </c>
      <c r="AY1068" s="1"/>
      <c r="AZ1068" s="1"/>
      <c r="BA1068" s="1"/>
      <c r="BB1068" s="1">
        <v>-1</v>
      </c>
      <c r="BC1068" s="1">
        <v>0</v>
      </c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>
        <v>0</v>
      </c>
      <c r="CT1068" s="1" t="s">
        <v>5727</v>
      </c>
      <c r="CU1068" s="1"/>
      <c r="CV1068" s="1" t="s">
        <v>5728</v>
      </c>
      <c r="CW1068" s="1"/>
      <c r="CX1068" s="1" t="s">
        <v>5723</v>
      </c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>
        <v>563161</v>
      </c>
      <c r="DU1068" s="1"/>
      <c r="DV1068" s="1" t="s">
        <v>547</v>
      </c>
      <c r="DW1068" s="1" t="s">
        <v>438</v>
      </c>
      <c r="DX1068" s="1">
        <v>4</v>
      </c>
      <c r="DY1068" s="1"/>
      <c r="DZ1068" s="1">
        <v>1</v>
      </c>
      <c r="EA1068" s="1">
        <v>1</v>
      </c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 t="s">
        <v>208</v>
      </c>
      <c r="EP1068" s="1" t="s">
        <v>209</v>
      </c>
      <c r="EQ1068" s="1" t="s">
        <v>209</v>
      </c>
      <c r="ER1068" s="1" t="s">
        <v>209</v>
      </c>
      <c r="ES1068" s="1" t="s">
        <v>209</v>
      </c>
      <c r="ET1068" s="1">
        <v>2</v>
      </c>
      <c r="EU1068" s="1"/>
      <c r="EV1068" s="1"/>
      <c r="EW1068" s="1"/>
      <c r="EX1068" s="1">
        <v>0</v>
      </c>
      <c r="EY1068" s="1">
        <v>0</v>
      </c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 t="s">
        <v>222</v>
      </c>
      <c r="GK1068" s="1" t="s">
        <v>201</v>
      </c>
      <c r="GL1068" s="1">
        <v>999999999</v>
      </c>
      <c r="GM1068" s="1"/>
      <c r="GN1068" s="1"/>
      <c r="GO1068" s="1"/>
      <c r="GP1068" s="1">
        <v>1</v>
      </c>
      <c r="GQ1068" s="1"/>
    </row>
    <row r="1069" spans="1:199" ht="28" customHeight="1">
      <c r="A1069" s="1" t="s">
        <v>5729</v>
      </c>
      <c r="B1069" s="1" t="s">
        <v>5730</v>
      </c>
      <c r="C1069" s="1" t="s">
        <v>5729</v>
      </c>
      <c r="D1069" s="1" t="s">
        <v>201</v>
      </c>
      <c r="E1069" s="1" t="s">
        <v>5730</v>
      </c>
      <c r="F1069" s="1"/>
      <c r="G1069" s="1">
        <v>4095</v>
      </c>
      <c r="H1069" s="1"/>
      <c r="I1069" s="1">
        <v>0</v>
      </c>
      <c r="J1069" s="1">
        <v>1</v>
      </c>
      <c r="K1069" s="1"/>
      <c r="L1069" s="1"/>
      <c r="M1069" s="1"/>
      <c r="N1069" s="1"/>
      <c r="O1069" s="1"/>
      <c r="P1069" s="1" t="s">
        <v>5731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 t="s">
        <v>5732</v>
      </c>
      <c r="AJ1069" s="1"/>
      <c r="AK1069" s="1"/>
      <c r="AL1069" s="1"/>
      <c r="AM1069" s="1"/>
      <c r="AN1069" s="1"/>
      <c r="AO1069" s="1"/>
      <c r="AP1069" s="1"/>
      <c r="AQ1069" s="1"/>
      <c r="AR1069" s="1"/>
      <c r="AS1069" s="1">
        <v>1</v>
      </c>
      <c r="AT1069" s="1">
        <v>1</v>
      </c>
      <c r="AU1069" s="1">
        <v>0</v>
      </c>
      <c r="AV1069" s="1">
        <v>1</v>
      </c>
      <c r="AW1069" s="1">
        <v>0</v>
      </c>
      <c r="AX1069" s="1">
        <v>0</v>
      </c>
      <c r="AY1069" s="1"/>
      <c r="AZ1069" s="1"/>
      <c r="BA1069" s="1"/>
      <c r="BB1069" s="1">
        <v>-1</v>
      </c>
      <c r="BC1069" s="1">
        <v>0</v>
      </c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>
        <v>0</v>
      </c>
      <c r="CT1069" s="1" t="s">
        <v>5733</v>
      </c>
      <c r="CU1069" s="1"/>
      <c r="CV1069" s="1" t="s">
        <v>5734</v>
      </c>
      <c r="CW1069" s="1"/>
      <c r="CX1069" s="1" t="s">
        <v>5729</v>
      </c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>
        <v>407697</v>
      </c>
      <c r="DU1069" s="1"/>
      <c r="DV1069" s="1" t="s">
        <v>277</v>
      </c>
      <c r="DW1069" s="1" t="s">
        <v>438</v>
      </c>
      <c r="DX1069" s="1">
        <v>4</v>
      </c>
      <c r="DY1069" s="1"/>
      <c r="DZ1069" s="1">
        <v>1</v>
      </c>
      <c r="EA1069" s="1">
        <v>1</v>
      </c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 t="s">
        <v>208</v>
      </c>
      <c r="EP1069" s="1" t="s">
        <v>209</v>
      </c>
      <c r="EQ1069" s="1" t="s">
        <v>209</v>
      </c>
      <c r="ER1069" s="1" t="s">
        <v>209</v>
      </c>
      <c r="ES1069" s="1" t="s">
        <v>209</v>
      </c>
      <c r="ET1069" s="1">
        <v>2</v>
      </c>
      <c r="EU1069" s="1"/>
      <c r="EV1069" s="1"/>
      <c r="EW1069" s="1"/>
      <c r="EX1069" s="1">
        <v>0</v>
      </c>
      <c r="EY1069" s="1">
        <v>0</v>
      </c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 t="s">
        <v>222</v>
      </c>
      <c r="GK1069" s="1" t="s">
        <v>201</v>
      </c>
      <c r="GL1069" s="1">
        <v>999999999</v>
      </c>
      <c r="GM1069" s="1"/>
      <c r="GN1069" s="1"/>
      <c r="GO1069" s="1"/>
      <c r="GP1069" s="1">
        <v>1</v>
      </c>
      <c r="GQ1069" s="1"/>
    </row>
    <row r="1070" spans="1:199" ht="28" customHeight="1">
      <c r="A1070" s="1" t="s">
        <v>5735</v>
      </c>
      <c r="B1070" s="1" t="s">
        <v>5736</v>
      </c>
      <c r="C1070" s="1" t="s">
        <v>5735</v>
      </c>
      <c r="D1070" s="1" t="s">
        <v>201</v>
      </c>
      <c r="E1070" s="1" t="s">
        <v>5736</v>
      </c>
      <c r="F1070" s="1"/>
      <c r="G1070" s="1">
        <v>5801</v>
      </c>
      <c r="H1070" s="1"/>
      <c r="I1070" s="1">
        <v>0</v>
      </c>
      <c r="J1070" s="1">
        <v>1</v>
      </c>
      <c r="K1070" s="1"/>
      <c r="L1070" s="1"/>
      <c r="M1070" s="1"/>
      <c r="N1070" s="1"/>
      <c r="O1070" s="1"/>
      <c r="P1070" s="1" t="s">
        <v>5737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 t="s">
        <v>5738</v>
      </c>
      <c r="AJ1070" s="1"/>
      <c r="AK1070" s="1"/>
      <c r="AL1070" s="1"/>
      <c r="AM1070" s="1"/>
      <c r="AN1070" s="1"/>
      <c r="AO1070" s="1"/>
      <c r="AP1070" s="1"/>
      <c r="AQ1070" s="1"/>
      <c r="AR1070" s="1"/>
      <c r="AS1070" s="1">
        <v>1</v>
      </c>
      <c r="AT1070" s="1">
        <v>1</v>
      </c>
      <c r="AU1070" s="1">
        <v>0</v>
      </c>
      <c r="AV1070" s="1">
        <v>1</v>
      </c>
      <c r="AW1070" s="1">
        <v>0</v>
      </c>
      <c r="AX1070" s="1">
        <v>0</v>
      </c>
      <c r="AY1070" s="1"/>
      <c r="AZ1070" s="1"/>
      <c r="BA1070" s="1"/>
      <c r="BB1070" s="1">
        <v>-1</v>
      </c>
      <c r="BC1070" s="1">
        <v>0</v>
      </c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>
        <v>0</v>
      </c>
      <c r="CT1070" s="1" t="s">
        <v>5739</v>
      </c>
      <c r="CU1070" s="1"/>
      <c r="CV1070" s="1" t="s">
        <v>5740</v>
      </c>
      <c r="CW1070" s="1"/>
      <c r="CX1070" s="1" t="s">
        <v>5735</v>
      </c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>
        <v>563162</v>
      </c>
      <c r="DU1070" s="1"/>
      <c r="DV1070" s="1" t="s">
        <v>220</v>
      </c>
      <c r="DW1070" s="1" t="s">
        <v>1403</v>
      </c>
      <c r="DX1070" s="1">
        <v>4</v>
      </c>
      <c r="DY1070" s="1"/>
      <c r="DZ1070" s="1">
        <v>1</v>
      </c>
      <c r="EA1070" s="1">
        <v>1</v>
      </c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 t="s">
        <v>208</v>
      </c>
      <c r="EP1070" s="1" t="s">
        <v>209</v>
      </c>
      <c r="EQ1070" s="1" t="s">
        <v>209</v>
      </c>
      <c r="ER1070" s="1" t="s">
        <v>209</v>
      </c>
      <c r="ES1070" s="1" t="s">
        <v>209</v>
      </c>
      <c r="ET1070" s="1">
        <v>2</v>
      </c>
      <c r="EU1070" s="1"/>
      <c r="EV1070" s="1"/>
      <c r="EW1070" s="1"/>
      <c r="EX1070" s="1">
        <v>0</v>
      </c>
      <c r="EY1070" s="1">
        <v>0</v>
      </c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 t="s">
        <v>222</v>
      </c>
      <c r="GK1070" s="1" t="s">
        <v>201</v>
      </c>
      <c r="GL1070" s="1">
        <v>999999999</v>
      </c>
      <c r="GM1070" s="1"/>
      <c r="GN1070" s="1"/>
      <c r="GO1070" s="1"/>
      <c r="GP1070" s="1">
        <v>1</v>
      </c>
      <c r="GQ1070" s="1"/>
    </row>
    <row r="1071" spans="1:199" ht="28" customHeight="1">
      <c r="A1071" s="1" t="s">
        <v>5741</v>
      </c>
      <c r="B1071" s="1" t="s">
        <v>5742</v>
      </c>
      <c r="C1071" s="1" t="s">
        <v>5741</v>
      </c>
      <c r="D1071" s="1" t="s">
        <v>201</v>
      </c>
      <c r="E1071" s="1" t="s">
        <v>5742</v>
      </c>
      <c r="F1071" s="1"/>
      <c r="G1071" s="1">
        <v>6300</v>
      </c>
      <c r="H1071" s="1"/>
      <c r="I1071" s="1">
        <v>0</v>
      </c>
      <c r="J1071" s="1">
        <v>1</v>
      </c>
      <c r="K1071" s="1"/>
      <c r="L1071" s="1"/>
      <c r="M1071" s="1"/>
      <c r="N1071" s="1"/>
      <c r="O1071" s="1"/>
      <c r="P1071" s="1" t="s">
        <v>5743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 t="s">
        <v>5744</v>
      </c>
      <c r="AJ1071" s="1"/>
      <c r="AK1071" s="1"/>
      <c r="AL1071" s="1"/>
      <c r="AM1071" s="1"/>
      <c r="AN1071" s="1"/>
      <c r="AO1071" s="1"/>
      <c r="AP1071" s="1"/>
      <c r="AQ1071" s="1"/>
      <c r="AR1071" s="1"/>
      <c r="AS1071" s="1">
        <v>1</v>
      </c>
      <c r="AT1071" s="1">
        <v>1</v>
      </c>
      <c r="AU1071" s="1">
        <v>0</v>
      </c>
      <c r="AV1071" s="1">
        <v>1</v>
      </c>
      <c r="AW1071" s="1">
        <v>0</v>
      </c>
      <c r="AX1071" s="1">
        <v>0</v>
      </c>
      <c r="AY1071" s="1"/>
      <c r="AZ1071" s="1"/>
      <c r="BA1071" s="1"/>
      <c r="BB1071" s="1">
        <v>-1</v>
      </c>
      <c r="BC1071" s="1">
        <v>0</v>
      </c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>
        <v>0</v>
      </c>
      <c r="CT1071" s="1" t="s">
        <v>5745</v>
      </c>
      <c r="CU1071" s="1"/>
      <c r="CV1071" s="1" t="s">
        <v>5746</v>
      </c>
      <c r="CW1071" s="1"/>
      <c r="CX1071" s="1" t="s">
        <v>5741</v>
      </c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>
        <v>407697</v>
      </c>
      <c r="DU1071" s="1"/>
      <c r="DV1071" s="1" t="s">
        <v>277</v>
      </c>
      <c r="DW1071" s="1" t="s">
        <v>1096</v>
      </c>
      <c r="DX1071" s="1">
        <v>4</v>
      </c>
      <c r="DY1071" s="1"/>
      <c r="DZ1071" s="1">
        <v>1</v>
      </c>
      <c r="EA1071" s="1">
        <v>1</v>
      </c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 t="s">
        <v>208</v>
      </c>
      <c r="EP1071" s="1" t="s">
        <v>209</v>
      </c>
      <c r="EQ1071" s="1" t="s">
        <v>209</v>
      </c>
      <c r="ER1071" s="1" t="s">
        <v>209</v>
      </c>
      <c r="ES1071" s="1" t="s">
        <v>209</v>
      </c>
      <c r="ET1071" s="1">
        <v>2</v>
      </c>
      <c r="EU1071" s="1"/>
      <c r="EV1071" s="1"/>
      <c r="EW1071" s="1"/>
      <c r="EX1071" s="1">
        <v>0</v>
      </c>
      <c r="EY1071" s="1">
        <v>0</v>
      </c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 t="s">
        <v>5747</v>
      </c>
      <c r="GK1071" s="1" t="s">
        <v>350</v>
      </c>
      <c r="GL1071" s="1" t="s">
        <v>351</v>
      </c>
      <c r="GM1071" s="1" t="s">
        <v>352</v>
      </c>
      <c r="GN1071" s="1" t="s">
        <v>352</v>
      </c>
      <c r="GO1071" s="1" t="s">
        <v>352</v>
      </c>
      <c r="GP1071" s="1">
        <v>1</v>
      </c>
      <c r="GQ1071" s="1"/>
    </row>
    <row r="1072" spans="1:199" ht="28" customHeight="1">
      <c r="A1072" s="1" t="s">
        <v>5748</v>
      </c>
      <c r="B1072" s="1" t="s">
        <v>5749</v>
      </c>
      <c r="C1072" s="1" t="s">
        <v>5748</v>
      </c>
      <c r="D1072" s="1" t="s">
        <v>201</v>
      </c>
      <c r="E1072" s="1" t="s">
        <v>5749</v>
      </c>
      <c r="F1072" s="1"/>
      <c r="G1072" s="1">
        <v>3255</v>
      </c>
      <c r="H1072" s="1"/>
      <c r="I1072" s="1">
        <v>0</v>
      </c>
      <c r="J1072" s="1">
        <v>1</v>
      </c>
      <c r="K1072" s="1"/>
      <c r="L1072" s="1"/>
      <c r="M1072" s="1"/>
      <c r="N1072" s="1"/>
      <c r="O1072" s="1"/>
      <c r="P1072" s="1" t="s">
        <v>5750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 t="s">
        <v>5751</v>
      </c>
      <c r="AJ1072" s="1"/>
      <c r="AK1072" s="1"/>
      <c r="AL1072" s="1"/>
      <c r="AM1072" s="1"/>
      <c r="AN1072" s="1"/>
      <c r="AO1072" s="1"/>
      <c r="AP1072" s="1"/>
      <c r="AQ1072" s="1"/>
      <c r="AR1072" s="1"/>
      <c r="AS1072" s="1">
        <v>1</v>
      </c>
      <c r="AT1072" s="1">
        <v>1</v>
      </c>
      <c r="AU1072" s="1">
        <v>0</v>
      </c>
      <c r="AV1072" s="1">
        <v>1</v>
      </c>
      <c r="AW1072" s="1">
        <v>0</v>
      </c>
      <c r="AX1072" s="1">
        <v>0</v>
      </c>
      <c r="AY1072" s="1"/>
      <c r="AZ1072" s="1"/>
      <c r="BA1072" s="1"/>
      <c r="BB1072" s="1">
        <v>-1</v>
      </c>
      <c r="BC1072" s="1">
        <v>0</v>
      </c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>
        <v>0</v>
      </c>
      <c r="CT1072" s="1" t="s">
        <v>5752</v>
      </c>
      <c r="CU1072" s="1"/>
      <c r="CV1072" s="1" t="s">
        <v>5753</v>
      </c>
      <c r="CW1072" s="1"/>
      <c r="CX1072" s="1" t="s">
        <v>5748</v>
      </c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>
        <v>563161</v>
      </c>
      <c r="DU1072" s="1"/>
      <c r="DV1072" s="1" t="s">
        <v>663</v>
      </c>
      <c r="DW1072" s="1" t="s">
        <v>530</v>
      </c>
      <c r="DX1072" s="1">
        <v>4</v>
      </c>
      <c r="DY1072" s="1"/>
      <c r="DZ1072" s="1">
        <v>1</v>
      </c>
      <c r="EA1072" s="1">
        <v>1</v>
      </c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 t="s">
        <v>208</v>
      </c>
      <c r="EP1072" s="1" t="s">
        <v>209</v>
      </c>
      <c r="EQ1072" s="1" t="s">
        <v>209</v>
      </c>
      <c r="ER1072" s="1" t="s">
        <v>209</v>
      </c>
      <c r="ES1072" s="1" t="s">
        <v>209</v>
      </c>
      <c r="ET1072" s="1">
        <v>2</v>
      </c>
      <c r="EU1072" s="1"/>
      <c r="EV1072" s="1"/>
      <c r="EW1072" s="1"/>
      <c r="EX1072" s="1">
        <v>0</v>
      </c>
      <c r="EY1072" s="1">
        <v>0</v>
      </c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 t="s">
        <v>222</v>
      </c>
      <c r="GK1072" s="1" t="s">
        <v>201</v>
      </c>
      <c r="GL1072" s="1">
        <v>999999999</v>
      </c>
      <c r="GM1072" s="1"/>
      <c r="GN1072" s="1"/>
      <c r="GO1072" s="1"/>
      <c r="GP1072" s="1">
        <v>1</v>
      </c>
      <c r="GQ1072" s="1"/>
    </row>
    <row r="1073" spans="1:199" ht="28" customHeight="1">
      <c r="A1073" s="1" t="s">
        <v>5754</v>
      </c>
      <c r="B1073" s="1" t="s">
        <v>5755</v>
      </c>
      <c r="C1073" s="1" t="s">
        <v>5754</v>
      </c>
      <c r="D1073" s="1" t="s">
        <v>201</v>
      </c>
      <c r="E1073" s="1" t="s">
        <v>5755</v>
      </c>
      <c r="F1073" s="1"/>
      <c r="G1073" s="1">
        <v>3675</v>
      </c>
      <c r="H1073" s="1"/>
      <c r="I1073" s="1">
        <v>0</v>
      </c>
      <c r="J1073" s="1">
        <v>1</v>
      </c>
      <c r="K1073" s="1"/>
      <c r="L1073" s="1"/>
      <c r="M1073" s="1"/>
      <c r="N1073" s="1"/>
      <c r="O1073" s="1"/>
      <c r="P1073" s="1" t="s">
        <v>5756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 t="s">
        <v>5757</v>
      </c>
      <c r="AJ1073" s="1"/>
      <c r="AK1073" s="1"/>
      <c r="AL1073" s="1"/>
      <c r="AM1073" s="1"/>
      <c r="AN1073" s="1"/>
      <c r="AO1073" s="1"/>
      <c r="AP1073" s="1"/>
      <c r="AQ1073" s="1"/>
      <c r="AR1073" s="1"/>
      <c r="AS1073" s="1">
        <v>1</v>
      </c>
      <c r="AT1073" s="1">
        <v>1</v>
      </c>
      <c r="AU1073" s="1">
        <v>0</v>
      </c>
      <c r="AV1073" s="1">
        <v>1</v>
      </c>
      <c r="AW1073" s="1">
        <v>0</v>
      </c>
      <c r="AX1073" s="1">
        <v>0</v>
      </c>
      <c r="AY1073" s="1"/>
      <c r="AZ1073" s="1"/>
      <c r="BA1073" s="1"/>
      <c r="BB1073" s="1">
        <v>-1</v>
      </c>
      <c r="BC1073" s="1">
        <v>0</v>
      </c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>
        <v>0</v>
      </c>
      <c r="CT1073" s="1" t="s">
        <v>5758</v>
      </c>
      <c r="CU1073" s="1"/>
      <c r="CV1073" s="1" t="s">
        <v>5759</v>
      </c>
      <c r="CW1073" s="1"/>
      <c r="CX1073" s="1" t="s">
        <v>5754</v>
      </c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>
        <v>563161</v>
      </c>
      <c r="DU1073" s="1"/>
      <c r="DV1073" s="1" t="s">
        <v>663</v>
      </c>
      <c r="DW1073" s="1" t="s">
        <v>530</v>
      </c>
      <c r="DX1073" s="1">
        <v>4</v>
      </c>
      <c r="DY1073" s="1"/>
      <c r="DZ1073" s="1">
        <v>1</v>
      </c>
      <c r="EA1073" s="1">
        <v>1</v>
      </c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 t="s">
        <v>208</v>
      </c>
      <c r="EP1073" s="1" t="s">
        <v>209</v>
      </c>
      <c r="EQ1073" s="1" t="s">
        <v>209</v>
      </c>
      <c r="ER1073" s="1" t="s">
        <v>209</v>
      </c>
      <c r="ES1073" s="1" t="s">
        <v>209</v>
      </c>
      <c r="ET1073" s="1">
        <v>2</v>
      </c>
      <c r="EU1073" s="1"/>
      <c r="EV1073" s="1"/>
      <c r="EW1073" s="1"/>
      <c r="EX1073" s="1">
        <v>0</v>
      </c>
      <c r="EY1073" s="1">
        <v>0</v>
      </c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 t="s">
        <v>222</v>
      </c>
      <c r="GK1073" s="1" t="s">
        <v>201</v>
      </c>
      <c r="GL1073" s="1">
        <v>999999999</v>
      </c>
      <c r="GM1073" s="1"/>
      <c r="GN1073" s="1"/>
      <c r="GO1073" s="1"/>
      <c r="GP1073" s="1">
        <v>1</v>
      </c>
      <c r="GQ1073" s="1"/>
    </row>
    <row r="1074" spans="1:199" ht="28" customHeight="1">
      <c r="A1074" s="1" t="s">
        <v>5760</v>
      </c>
      <c r="B1074" s="1" t="s">
        <v>5761</v>
      </c>
      <c r="C1074" s="1" t="s">
        <v>5760</v>
      </c>
      <c r="D1074" s="1" t="s">
        <v>201</v>
      </c>
      <c r="E1074" s="1" t="s">
        <v>5761</v>
      </c>
      <c r="F1074" s="1"/>
      <c r="G1074" s="1">
        <v>9177</v>
      </c>
      <c r="H1074" s="1"/>
      <c r="I1074" s="1">
        <v>0</v>
      </c>
      <c r="J1074" s="1">
        <v>1</v>
      </c>
      <c r="K1074" s="1"/>
      <c r="L1074" s="1"/>
      <c r="M1074" s="1"/>
      <c r="N1074" s="1"/>
      <c r="O1074" s="1"/>
      <c r="P1074" s="1" t="s">
        <v>5762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 t="s">
        <v>5763</v>
      </c>
      <c r="AJ1074" s="1"/>
      <c r="AK1074" s="1"/>
      <c r="AL1074" s="1"/>
      <c r="AM1074" s="1"/>
      <c r="AN1074" s="1"/>
      <c r="AO1074" s="1"/>
      <c r="AP1074" s="1"/>
      <c r="AQ1074" s="1"/>
      <c r="AR1074" s="1"/>
      <c r="AS1074" s="1">
        <v>1</v>
      </c>
      <c r="AT1074" s="1">
        <v>1</v>
      </c>
      <c r="AU1074" s="1">
        <v>0</v>
      </c>
      <c r="AV1074" s="1">
        <v>1</v>
      </c>
      <c r="AW1074" s="1">
        <v>0</v>
      </c>
      <c r="AX1074" s="1">
        <v>0</v>
      </c>
      <c r="AY1074" s="1"/>
      <c r="AZ1074" s="1"/>
      <c r="BA1074" s="1"/>
      <c r="BB1074" s="1">
        <v>-1</v>
      </c>
      <c r="BC1074" s="1">
        <v>0</v>
      </c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>
        <v>0</v>
      </c>
      <c r="CT1074" s="1" t="s">
        <v>5764</v>
      </c>
      <c r="CU1074" s="1"/>
      <c r="CV1074" s="1" t="s">
        <v>5765</v>
      </c>
      <c r="CW1074" s="1"/>
      <c r="CX1074" s="1" t="s">
        <v>5760</v>
      </c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>
        <v>407713</v>
      </c>
      <c r="DU1074" s="1"/>
      <c r="DV1074" s="1" t="s">
        <v>4111</v>
      </c>
      <c r="DW1074" s="1" t="s">
        <v>207</v>
      </c>
      <c r="DX1074" s="1">
        <v>4</v>
      </c>
      <c r="DY1074" s="1"/>
      <c r="DZ1074" s="1">
        <v>1</v>
      </c>
      <c r="EA1074" s="1">
        <v>1</v>
      </c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 t="s">
        <v>208</v>
      </c>
      <c r="EP1074" s="1" t="s">
        <v>209</v>
      </c>
      <c r="EQ1074" s="1" t="s">
        <v>209</v>
      </c>
      <c r="ER1074" s="1" t="s">
        <v>209</v>
      </c>
      <c r="ES1074" s="1" t="s">
        <v>209</v>
      </c>
      <c r="ET1074" s="1">
        <v>2</v>
      </c>
      <c r="EU1074" s="1"/>
      <c r="EV1074" s="1"/>
      <c r="EW1074" s="1"/>
      <c r="EX1074" s="1">
        <v>0</v>
      </c>
      <c r="EY1074" s="1">
        <v>0</v>
      </c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 t="s">
        <v>5766</v>
      </c>
      <c r="GK1074" s="1" t="s">
        <v>211</v>
      </c>
      <c r="GL1074" s="1" t="s">
        <v>212</v>
      </c>
      <c r="GM1074" s="1" t="s">
        <v>213</v>
      </c>
      <c r="GN1074" s="1" t="s">
        <v>213</v>
      </c>
      <c r="GO1074" s="1" t="s">
        <v>213</v>
      </c>
      <c r="GP1074" s="1">
        <v>1</v>
      </c>
      <c r="GQ1074" s="1"/>
    </row>
    <row r="1075" spans="1:199" ht="28" customHeight="1">
      <c r="A1075" s="1" t="s">
        <v>5767</v>
      </c>
      <c r="B1075" s="1" t="s">
        <v>5768</v>
      </c>
      <c r="C1075" s="1" t="s">
        <v>5767</v>
      </c>
      <c r="D1075" s="1" t="s">
        <v>201</v>
      </c>
      <c r="E1075" s="1" t="s">
        <v>5768</v>
      </c>
      <c r="F1075" s="1"/>
      <c r="G1075" s="1">
        <v>9177</v>
      </c>
      <c r="H1075" s="1"/>
      <c r="I1075" s="1">
        <v>0</v>
      </c>
      <c r="J1075" s="1">
        <v>1</v>
      </c>
      <c r="K1075" s="1"/>
      <c r="L1075" s="1"/>
      <c r="M1075" s="1"/>
      <c r="N1075" s="1"/>
      <c r="O1075" s="1"/>
      <c r="P1075" s="1" t="s">
        <v>5769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 t="s">
        <v>5770</v>
      </c>
      <c r="AJ1075" s="1"/>
      <c r="AK1075" s="1"/>
      <c r="AL1075" s="1"/>
      <c r="AM1075" s="1"/>
      <c r="AN1075" s="1"/>
      <c r="AO1075" s="1"/>
      <c r="AP1075" s="1"/>
      <c r="AQ1075" s="1"/>
      <c r="AR1075" s="1"/>
      <c r="AS1075" s="1">
        <v>1</v>
      </c>
      <c r="AT1075" s="1">
        <v>1</v>
      </c>
      <c r="AU1075" s="1">
        <v>0</v>
      </c>
      <c r="AV1075" s="1">
        <v>1</v>
      </c>
      <c r="AW1075" s="1">
        <v>0</v>
      </c>
      <c r="AX1075" s="1">
        <v>0</v>
      </c>
      <c r="AY1075" s="1"/>
      <c r="AZ1075" s="1"/>
      <c r="BA1075" s="1"/>
      <c r="BB1075" s="1">
        <v>-1</v>
      </c>
      <c r="BC1075" s="1">
        <v>0</v>
      </c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>
        <v>0</v>
      </c>
      <c r="CT1075" s="1" t="s">
        <v>5771</v>
      </c>
      <c r="CU1075" s="1"/>
      <c r="CV1075" s="1" t="s">
        <v>5772</v>
      </c>
      <c r="CW1075" s="1"/>
      <c r="CX1075" s="1" t="s">
        <v>5767</v>
      </c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>
        <v>407713</v>
      </c>
      <c r="DU1075" s="1"/>
      <c r="DV1075" s="1" t="s">
        <v>4111</v>
      </c>
      <c r="DW1075" s="1" t="s">
        <v>207</v>
      </c>
      <c r="DX1075" s="1">
        <v>4</v>
      </c>
      <c r="DY1075" s="1"/>
      <c r="DZ1075" s="1">
        <v>1</v>
      </c>
      <c r="EA1075" s="1">
        <v>1</v>
      </c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 t="s">
        <v>208</v>
      </c>
      <c r="EP1075" s="1" t="s">
        <v>209</v>
      </c>
      <c r="EQ1075" s="1" t="s">
        <v>209</v>
      </c>
      <c r="ER1075" s="1" t="s">
        <v>209</v>
      </c>
      <c r="ES1075" s="1" t="s">
        <v>209</v>
      </c>
      <c r="ET1075" s="1">
        <v>2</v>
      </c>
      <c r="EU1075" s="1"/>
      <c r="EV1075" s="1"/>
      <c r="EW1075" s="1"/>
      <c r="EX1075" s="1">
        <v>0</v>
      </c>
      <c r="EY1075" s="1">
        <v>0</v>
      </c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 t="s">
        <v>5766</v>
      </c>
      <c r="GK1075" s="1" t="s">
        <v>211</v>
      </c>
      <c r="GL1075" s="1" t="s">
        <v>212</v>
      </c>
      <c r="GM1075" s="1" t="s">
        <v>213</v>
      </c>
      <c r="GN1075" s="1" t="s">
        <v>213</v>
      </c>
      <c r="GO1075" s="1" t="s">
        <v>213</v>
      </c>
      <c r="GP1075" s="1">
        <v>1</v>
      </c>
      <c r="GQ1075" s="1"/>
    </row>
    <row r="1076" spans="1:199" ht="28" customHeight="1">
      <c r="A1076" s="1" t="s">
        <v>5793</v>
      </c>
      <c r="B1076" s="1" t="s">
        <v>5794</v>
      </c>
      <c r="C1076" s="1" t="s">
        <v>5793</v>
      </c>
      <c r="D1076" s="1" t="s">
        <v>201</v>
      </c>
      <c r="E1076" s="1" t="s">
        <v>5794</v>
      </c>
      <c r="F1076" s="1"/>
      <c r="G1076" s="1">
        <v>5040</v>
      </c>
      <c r="H1076" s="1"/>
      <c r="I1076" s="1">
        <v>0</v>
      </c>
      <c r="J1076" s="1">
        <v>1</v>
      </c>
      <c r="K1076" s="1"/>
      <c r="L1076" s="1"/>
      <c r="M1076" s="1"/>
      <c r="N1076" s="1"/>
      <c r="O1076" s="1"/>
      <c r="P1076" s="1" t="s">
        <v>5795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 t="s">
        <v>5796</v>
      </c>
      <c r="AJ1076" s="1"/>
      <c r="AK1076" s="1"/>
      <c r="AL1076" s="1"/>
      <c r="AM1076" s="1"/>
      <c r="AN1076" s="1"/>
      <c r="AO1076" s="1"/>
      <c r="AP1076" s="1"/>
      <c r="AQ1076" s="1"/>
      <c r="AR1076" s="1"/>
      <c r="AS1076" s="1">
        <v>1</v>
      </c>
      <c r="AT1076" s="1">
        <v>1</v>
      </c>
      <c r="AU1076" s="1">
        <v>0</v>
      </c>
      <c r="AV1076" s="1">
        <v>1</v>
      </c>
      <c r="AW1076" s="1">
        <v>0</v>
      </c>
      <c r="AX1076" s="1">
        <v>0</v>
      </c>
      <c r="AY1076" s="1"/>
      <c r="AZ1076" s="1"/>
      <c r="BA1076" s="1"/>
      <c r="BB1076" s="1">
        <v>-1</v>
      </c>
      <c r="BC1076" s="1">
        <v>0</v>
      </c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>
        <v>0</v>
      </c>
      <c r="CT1076" s="1" t="s">
        <v>5797</v>
      </c>
      <c r="CU1076" s="1"/>
      <c r="CV1076" s="1" t="s">
        <v>5798</v>
      </c>
      <c r="CW1076" s="1"/>
      <c r="CX1076" s="1" t="s">
        <v>5793</v>
      </c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>
        <v>563161</v>
      </c>
      <c r="DU1076" s="1"/>
      <c r="DV1076" s="1" t="s">
        <v>663</v>
      </c>
      <c r="DW1076" s="1" t="s">
        <v>664</v>
      </c>
      <c r="DX1076" s="1">
        <v>4</v>
      </c>
      <c r="DY1076" s="1"/>
      <c r="DZ1076" s="1">
        <v>1</v>
      </c>
      <c r="EA1076" s="1">
        <v>1</v>
      </c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 t="s">
        <v>208</v>
      </c>
      <c r="EP1076" s="1" t="s">
        <v>209</v>
      </c>
      <c r="EQ1076" s="1" t="s">
        <v>209</v>
      </c>
      <c r="ER1076" s="1" t="s">
        <v>209</v>
      </c>
      <c r="ES1076" s="1" t="s">
        <v>209</v>
      </c>
      <c r="ET1076" s="1">
        <v>2</v>
      </c>
      <c r="EU1076" s="1"/>
      <c r="EV1076" s="1"/>
      <c r="EW1076" s="1"/>
      <c r="EX1076" s="1">
        <v>0</v>
      </c>
      <c r="EY1076" s="1">
        <v>0</v>
      </c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 t="s">
        <v>665</v>
      </c>
      <c r="GK1076" s="1" t="s">
        <v>211</v>
      </c>
      <c r="GL1076" s="1" t="s">
        <v>212</v>
      </c>
      <c r="GM1076" s="1" t="s">
        <v>213</v>
      </c>
      <c r="GN1076" s="1" t="s">
        <v>213</v>
      </c>
      <c r="GO1076" s="1" t="s">
        <v>213</v>
      </c>
      <c r="GP1076" s="1">
        <v>1</v>
      </c>
      <c r="GQ1076" s="1"/>
    </row>
    <row r="1077" spans="1:199" ht="28" customHeight="1">
      <c r="A1077" s="1" t="s">
        <v>5799</v>
      </c>
      <c r="B1077" s="1" t="s">
        <v>5800</v>
      </c>
      <c r="C1077" s="1" t="s">
        <v>5799</v>
      </c>
      <c r="D1077" s="1" t="s">
        <v>201</v>
      </c>
      <c r="E1077" s="1" t="s">
        <v>5800</v>
      </c>
      <c r="F1077" s="1"/>
      <c r="G1077" s="1">
        <v>11025</v>
      </c>
      <c r="H1077" s="1"/>
      <c r="I1077" s="1">
        <v>0</v>
      </c>
      <c r="J1077" s="1">
        <v>1</v>
      </c>
      <c r="K1077" s="1"/>
      <c r="L1077" s="1"/>
      <c r="M1077" s="1"/>
      <c r="N1077" s="1"/>
      <c r="O1077" s="1"/>
      <c r="P1077" s="1" t="s">
        <v>5801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 t="s">
        <v>5802</v>
      </c>
      <c r="AJ1077" s="1"/>
      <c r="AK1077" s="1"/>
      <c r="AL1077" s="1"/>
      <c r="AM1077" s="1"/>
      <c r="AN1077" s="1"/>
      <c r="AO1077" s="1"/>
      <c r="AP1077" s="1"/>
      <c r="AQ1077" s="1"/>
      <c r="AR1077" s="1"/>
      <c r="AS1077" s="1">
        <v>1</v>
      </c>
      <c r="AT1077" s="1">
        <v>1</v>
      </c>
      <c r="AU1077" s="1">
        <v>0</v>
      </c>
      <c r="AV1077" s="1">
        <v>1</v>
      </c>
      <c r="AW1077" s="1">
        <v>0</v>
      </c>
      <c r="AX1077" s="1">
        <v>0</v>
      </c>
      <c r="AY1077" s="1"/>
      <c r="AZ1077" s="1"/>
      <c r="BA1077" s="1"/>
      <c r="BB1077" s="1">
        <v>-1</v>
      </c>
      <c r="BC1077" s="1">
        <v>0</v>
      </c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>
        <v>0</v>
      </c>
      <c r="CT1077" s="1" t="s">
        <v>5803</v>
      </c>
      <c r="CU1077" s="1"/>
      <c r="CV1077" s="1" t="s">
        <v>5804</v>
      </c>
      <c r="CW1077" s="1"/>
      <c r="CX1077" s="1" t="s">
        <v>5799</v>
      </c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>
        <v>563161</v>
      </c>
      <c r="DU1077" s="1"/>
      <c r="DV1077" s="1" t="s">
        <v>663</v>
      </c>
      <c r="DW1077" s="1" t="s">
        <v>664</v>
      </c>
      <c r="DX1077" s="1">
        <v>4</v>
      </c>
      <c r="DY1077" s="1"/>
      <c r="DZ1077" s="1">
        <v>1</v>
      </c>
      <c r="EA1077" s="1">
        <v>1</v>
      </c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 t="s">
        <v>208</v>
      </c>
      <c r="EP1077" s="1" t="s">
        <v>209</v>
      </c>
      <c r="EQ1077" s="1" t="s">
        <v>209</v>
      </c>
      <c r="ER1077" s="1" t="s">
        <v>209</v>
      </c>
      <c r="ES1077" s="1" t="s">
        <v>209</v>
      </c>
      <c r="ET1077" s="1">
        <v>2</v>
      </c>
      <c r="EU1077" s="1"/>
      <c r="EV1077" s="1"/>
      <c r="EW1077" s="1"/>
      <c r="EX1077" s="1">
        <v>0</v>
      </c>
      <c r="EY1077" s="1">
        <v>0</v>
      </c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 t="s">
        <v>665</v>
      </c>
      <c r="GK1077" s="1" t="s">
        <v>211</v>
      </c>
      <c r="GL1077" s="1" t="s">
        <v>212</v>
      </c>
      <c r="GM1077" s="1" t="s">
        <v>213</v>
      </c>
      <c r="GN1077" s="1" t="s">
        <v>213</v>
      </c>
      <c r="GO1077" s="1" t="s">
        <v>213</v>
      </c>
      <c r="GP1077" s="1">
        <v>1</v>
      </c>
      <c r="GQ1077" s="1"/>
    </row>
    <row r="1078" spans="1:199" ht="28" customHeight="1">
      <c r="A1078" s="1" t="s">
        <v>5805</v>
      </c>
      <c r="B1078" s="1" t="s">
        <v>5806</v>
      </c>
      <c r="C1078" s="1" t="s">
        <v>5805</v>
      </c>
      <c r="D1078" s="1" t="s">
        <v>201</v>
      </c>
      <c r="E1078" s="1" t="s">
        <v>5806</v>
      </c>
      <c r="F1078" s="1"/>
      <c r="G1078" s="1">
        <v>11025</v>
      </c>
      <c r="H1078" s="1"/>
      <c r="I1078" s="1">
        <v>0</v>
      </c>
      <c r="J1078" s="1">
        <v>1</v>
      </c>
      <c r="K1078" s="1"/>
      <c r="L1078" s="1"/>
      <c r="M1078" s="1"/>
      <c r="N1078" s="1"/>
      <c r="O1078" s="1"/>
      <c r="P1078" s="1" t="s">
        <v>5807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 t="s">
        <v>5808</v>
      </c>
      <c r="AJ1078" s="1"/>
      <c r="AK1078" s="1"/>
      <c r="AL1078" s="1"/>
      <c r="AM1078" s="1"/>
      <c r="AN1078" s="1"/>
      <c r="AO1078" s="1"/>
      <c r="AP1078" s="1"/>
      <c r="AQ1078" s="1"/>
      <c r="AR1078" s="1"/>
      <c r="AS1078" s="1">
        <v>1</v>
      </c>
      <c r="AT1078" s="1">
        <v>1</v>
      </c>
      <c r="AU1078" s="1">
        <v>0</v>
      </c>
      <c r="AV1078" s="1">
        <v>1</v>
      </c>
      <c r="AW1078" s="1">
        <v>0</v>
      </c>
      <c r="AX1078" s="1">
        <v>0</v>
      </c>
      <c r="AY1078" s="1"/>
      <c r="AZ1078" s="1"/>
      <c r="BA1078" s="1"/>
      <c r="BB1078" s="1">
        <v>-1</v>
      </c>
      <c r="BC1078" s="1">
        <v>0</v>
      </c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>
        <v>0</v>
      </c>
      <c r="CT1078" s="1" t="s">
        <v>5809</v>
      </c>
      <c r="CU1078" s="1"/>
      <c r="CV1078" s="1" t="s">
        <v>5810</v>
      </c>
      <c r="CW1078" s="1"/>
      <c r="CX1078" s="1" t="s">
        <v>5805</v>
      </c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>
        <v>563161</v>
      </c>
      <c r="DU1078" s="1"/>
      <c r="DV1078" s="1" t="s">
        <v>663</v>
      </c>
      <c r="DW1078" s="1" t="s">
        <v>664</v>
      </c>
      <c r="DX1078" s="1">
        <v>4</v>
      </c>
      <c r="DY1078" s="1"/>
      <c r="DZ1078" s="1">
        <v>1</v>
      </c>
      <c r="EA1078" s="1">
        <v>1</v>
      </c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 t="s">
        <v>208</v>
      </c>
      <c r="EP1078" s="1" t="s">
        <v>209</v>
      </c>
      <c r="EQ1078" s="1" t="s">
        <v>209</v>
      </c>
      <c r="ER1078" s="1" t="s">
        <v>209</v>
      </c>
      <c r="ES1078" s="1" t="s">
        <v>209</v>
      </c>
      <c r="ET1078" s="1">
        <v>2</v>
      </c>
      <c r="EU1078" s="1"/>
      <c r="EV1078" s="1"/>
      <c r="EW1078" s="1"/>
      <c r="EX1078" s="1">
        <v>0</v>
      </c>
      <c r="EY1078" s="1">
        <v>0</v>
      </c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 t="s">
        <v>665</v>
      </c>
      <c r="GK1078" s="1" t="s">
        <v>211</v>
      </c>
      <c r="GL1078" s="1" t="s">
        <v>212</v>
      </c>
      <c r="GM1078" s="1" t="s">
        <v>213</v>
      </c>
      <c r="GN1078" s="1" t="s">
        <v>213</v>
      </c>
      <c r="GO1078" s="1" t="s">
        <v>213</v>
      </c>
      <c r="GP1078" s="1">
        <v>1</v>
      </c>
      <c r="GQ1078" s="1"/>
    </row>
    <row r="1079" spans="1:199" ht="28" customHeight="1">
      <c r="A1079" s="1" t="s">
        <v>5773</v>
      </c>
      <c r="B1079" s="1" t="s">
        <v>5774</v>
      </c>
      <c r="C1079" s="1" t="s">
        <v>5773</v>
      </c>
      <c r="D1079" s="1" t="s">
        <v>201</v>
      </c>
      <c r="E1079" s="1" t="s">
        <v>5774</v>
      </c>
      <c r="F1079" s="1"/>
      <c r="G1079" s="1">
        <v>6930</v>
      </c>
      <c r="H1079" s="1"/>
      <c r="I1079" s="1">
        <v>0</v>
      </c>
      <c r="J1079" s="1">
        <v>1</v>
      </c>
      <c r="K1079" s="1"/>
      <c r="L1079" s="1"/>
      <c r="M1079" s="1"/>
      <c r="N1079" s="1"/>
      <c r="O1079" s="1"/>
      <c r="P1079" s="1" t="s">
        <v>5775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 t="s">
        <v>5776</v>
      </c>
      <c r="AJ1079" s="1"/>
      <c r="AK1079" s="1"/>
      <c r="AL1079" s="1"/>
      <c r="AM1079" s="1"/>
      <c r="AN1079" s="1"/>
      <c r="AO1079" s="1"/>
      <c r="AP1079" s="1"/>
      <c r="AQ1079" s="1"/>
      <c r="AR1079" s="1"/>
      <c r="AS1079" s="1">
        <v>1</v>
      </c>
      <c r="AT1079" s="1">
        <v>1</v>
      </c>
      <c r="AU1079" s="1">
        <v>0</v>
      </c>
      <c r="AV1079" s="1">
        <v>1</v>
      </c>
      <c r="AW1079" s="1">
        <v>0</v>
      </c>
      <c r="AX1079" s="1">
        <v>0</v>
      </c>
      <c r="AY1079" s="1"/>
      <c r="AZ1079" s="1"/>
      <c r="BA1079" s="1"/>
      <c r="BB1079" s="1">
        <v>-1</v>
      </c>
      <c r="BC1079" s="1">
        <v>0</v>
      </c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>
        <v>0</v>
      </c>
      <c r="CT1079" s="1" t="s">
        <v>5777</v>
      </c>
      <c r="CU1079" s="1"/>
      <c r="CV1079" s="1" t="s">
        <v>5778</v>
      </c>
      <c r="CW1079" s="1"/>
      <c r="CX1079" s="1" t="s">
        <v>5773</v>
      </c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>
        <v>407699</v>
      </c>
      <c r="DU1079" s="1"/>
      <c r="DV1079" s="1" t="s">
        <v>253</v>
      </c>
      <c r="DW1079" s="1" t="s">
        <v>1762</v>
      </c>
      <c r="DX1079" s="1">
        <v>4</v>
      </c>
      <c r="DY1079" s="1"/>
      <c r="DZ1079" s="1">
        <v>1</v>
      </c>
      <c r="EA1079" s="1">
        <v>1</v>
      </c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 t="s">
        <v>208</v>
      </c>
      <c r="EP1079" s="1" t="s">
        <v>209</v>
      </c>
      <c r="EQ1079" s="1" t="s">
        <v>209</v>
      </c>
      <c r="ER1079" s="1" t="s">
        <v>209</v>
      </c>
      <c r="ES1079" s="1" t="s">
        <v>209</v>
      </c>
      <c r="ET1079" s="1">
        <v>2</v>
      </c>
      <c r="EU1079" s="1"/>
      <c r="EV1079" s="1"/>
      <c r="EW1079" s="1"/>
      <c r="EX1079" s="1">
        <v>0</v>
      </c>
      <c r="EY1079" s="1">
        <v>0</v>
      </c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 t="s">
        <v>5779</v>
      </c>
      <c r="GK1079" s="1" t="s">
        <v>350</v>
      </c>
      <c r="GL1079" s="1" t="s">
        <v>351</v>
      </c>
      <c r="GM1079" s="1" t="s">
        <v>352</v>
      </c>
      <c r="GN1079" s="1" t="s">
        <v>352</v>
      </c>
      <c r="GO1079" s="1" t="s">
        <v>352</v>
      </c>
      <c r="GP1079" s="1">
        <v>1</v>
      </c>
      <c r="GQ1079" s="1"/>
    </row>
    <row r="1080" spans="1:199" ht="28" customHeight="1">
      <c r="A1080" s="1" t="s">
        <v>5780</v>
      </c>
      <c r="B1080" s="1" t="s">
        <v>5781</v>
      </c>
      <c r="C1080" s="1" t="s">
        <v>5780</v>
      </c>
      <c r="D1080" s="1" t="s">
        <v>201</v>
      </c>
      <c r="E1080" s="1" t="s">
        <v>5781</v>
      </c>
      <c r="F1080" s="1"/>
      <c r="G1080" s="1">
        <v>16800</v>
      </c>
      <c r="H1080" s="1"/>
      <c r="I1080" s="1">
        <v>0</v>
      </c>
      <c r="J1080" s="1">
        <v>1</v>
      </c>
      <c r="K1080" s="1"/>
      <c r="L1080" s="1"/>
      <c r="M1080" s="1"/>
      <c r="N1080" s="1"/>
      <c r="O1080" s="1"/>
      <c r="P1080" s="1" t="s">
        <v>5782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 t="s">
        <v>5783</v>
      </c>
      <c r="AJ1080" s="1"/>
      <c r="AK1080" s="1"/>
      <c r="AL1080" s="1"/>
      <c r="AM1080" s="1"/>
      <c r="AN1080" s="1"/>
      <c r="AO1080" s="1"/>
      <c r="AP1080" s="1"/>
      <c r="AQ1080" s="1"/>
      <c r="AR1080" s="1"/>
      <c r="AS1080" s="1">
        <v>1</v>
      </c>
      <c r="AT1080" s="1">
        <v>1</v>
      </c>
      <c r="AU1080" s="1">
        <v>0</v>
      </c>
      <c r="AV1080" s="1">
        <v>1</v>
      </c>
      <c r="AW1080" s="1">
        <v>0</v>
      </c>
      <c r="AX1080" s="1">
        <v>0</v>
      </c>
      <c r="AY1080" s="1"/>
      <c r="AZ1080" s="1"/>
      <c r="BA1080" s="1"/>
      <c r="BB1080" s="1">
        <v>-1</v>
      </c>
      <c r="BC1080" s="1">
        <v>0</v>
      </c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>
        <v>0</v>
      </c>
      <c r="CT1080" s="1" t="s">
        <v>5784</v>
      </c>
      <c r="CU1080" s="1"/>
      <c r="CV1080" s="1" t="s">
        <v>5785</v>
      </c>
      <c r="CW1080" s="1"/>
      <c r="CX1080" s="1" t="s">
        <v>5780</v>
      </c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>
        <v>563147</v>
      </c>
      <c r="DU1080" s="1"/>
      <c r="DV1080" s="1" t="s">
        <v>464</v>
      </c>
      <c r="DW1080" s="1" t="s">
        <v>522</v>
      </c>
      <c r="DX1080" s="1">
        <v>4</v>
      </c>
      <c r="DY1080" s="1"/>
      <c r="DZ1080" s="1">
        <v>1</v>
      </c>
      <c r="EA1080" s="1">
        <v>1</v>
      </c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 t="s">
        <v>208</v>
      </c>
      <c r="EP1080" s="1" t="s">
        <v>209</v>
      </c>
      <c r="EQ1080" s="1" t="s">
        <v>209</v>
      </c>
      <c r="ER1080" s="1" t="s">
        <v>209</v>
      </c>
      <c r="ES1080" s="1" t="s">
        <v>209</v>
      </c>
      <c r="ET1080" s="1">
        <v>2</v>
      </c>
      <c r="EU1080" s="1"/>
      <c r="EV1080" s="1"/>
      <c r="EW1080" s="1"/>
      <c r="EX1080" s="1">
        <v>0</v>
      </c>
      <c r="EY1080" s="1">
        <v>0</v>
      </c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 t="s">
        <v>5786</v>
      </c>
      <c r="GK1080" s="1" t="s">
        <v>211</v>
      </c>
      <c r="GL1080" s="1" t="s">
        <v>212</v>
      </c>
      <c r="GM1080" s="1" t="s">
        <v>213</v>
      </c>
      <c r="GN1080" s="1" t="s">
        <v>213</v>
      </c>
      <c r="GO1080" s="1" t="s">
        <v>213</v>
      </c>
      <c r="GP1080" s="1">
        <v>1</v>
      </c>
      <c r="GQ1080" s="1"/>
    </row>
    <row r="1081" spans="1:199" ht="28" customHeight="1">
      <c r="A1081" s="1" t="s">
        <v>5787</v>
      </c>
      <c r="B1081" s="1" t="s">
        <v>5788</v>
      </c>
      <c r="C1081" s="1" t="s">
        <v>5787</v>
      </c>
      <c r="D1081" s="1" t="s">
        <v>201</v>
      </c>
      <c r="E1081" s="1" t="s">
        <v>5788</v>
      </c>
      <c r="F1081" s="1"/>
      <c r="G1081" s="1">
        <v>16800</v>
      </c>
      <c r="H1081" s="1"/>
      <c r="I1081" s="1">
        <v>0</v>
      </c>
      <c r="J1081" s="1">
        <v>1</v>
      </c>
      <c r="K1081" s="1"/>
      <c r="L1081" s="1"/>
      <c r="M1081" s="1"/>
      <c r="N1081" s="1"/>
      <c r="O1081" s="1"/>
      <c r="P1081" s="1" t="s">
        <v>5789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 t="s">
        <v>5790</v>
      </c>
      <c r="AJ1081" s="1"/>
      <c r="AK1081" s="1"/>
      <c r="AL1081" s="1"/>
      <c r="AM1081" s="1"/>
      <c r="AN1081" s="1"/>
      <c r="AO1081" s="1"/>
      <c r="AP1081" s="1"/>
      <c r="AQ1081" s="1"/>
      <c r="AR1081" s="1"/>
      <c r="AS1081" s="1">
        <v>1</v>
      </c>
      <c r="AT1081" s="1">
        <v>1</v>
      </c>
      <c r="AU1081" s="1">
        <v>0</v>
      </c>
      <c r="AV1081" s="1">
        <v>1</v>
      </c>
      <c r="AW1081" s="1">
        <v>0</v>
      </c>
      <c r="AX1081" s="1">
        <v>0</v>
      </c>
      <c r="AY1081" s="1"/>
      <c r="AZ1081" s="1"/>
      <c r="BA1081" s="1"/>
      <c r="BB1081" s="1">
        <v>-1</v>
      </c>
      <c r="BC1081" s="1">
        <v>0</v>
      </c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>
        <v>0</v>
      </c>
      <c r="CT1081" s="1" t="s">
        <v>5791</v>
      </c>
      <c r="CU1081" s="1"/>
      <c r="CV1081" s="1" t="s">
        <v>5792</v>
      </c>
      <c r="CW1081" s="1"/>
      <c r="CX1081" s="1" t="s">
        <v>5787</v>
      </c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>
        <v>563147</v>
      </c>
      <c r="DU1081" s="1"/>
      <c r="DV1081" s="1" t="s">
        <v>464</v>
      </c>
      <c r="DW1081" s="1" t="s">
        <v>522</v>
      </c>
      <c r="DX1081" s="1">
        <v>4</v>
      </c>
      <c r="DY1081" s="1"/>
      <c r="DZ1081" s="1">
        <v>1</v>
      </c>
      <c r="EA1081" s="1">
        <v>1</v>
      </c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 t="s">
        <v>208</v>
      </c>
      <c r="EP1081" s="1" t="s">
        <v>209</v>
      </c>
      <c r="EQ1081" s="1" t="s">
        <v>209</v>
      </c>
      <c r="ER1081" s="1" t="s">
        <v>209</v>
      </c>
      <c r="ES1081" s="1" t="s">
        <v>209</v>
      </c>
      <c r="ET1081" s="1">
        <v>2</v>
      </c>
      <c r="EU1081" s="1"/>
      <c r="EV1081" s="1"/>
      <c r="EW1081" s="1"/>
      <c r="EX1081" s="1">
        <v>0</v>
      </c>
      <c r="EY1081" s="1">
        <v>0</v>
      </c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 t="s">
        <v>5786</v>
      </c>
      <c r="GK1081" s="1" t="s">
        <v>211</v>
      </c>
      <c r="GL1081" s="1" t="s">
        <v>212</v>
      </c>
      <c r="GM1081" s="1" t="s">
        <v>213</v>
      </c>
      <c r="GN1081" s="1" t="s">
        <v>213</v>
      </c>
      <c r="GO1081" s="1" t="s">
        <v>213</v>
      </c>
      <c r="GP1081" s="1">
        <v>1</v>
      </c>
      <c r="GQ1081" s="1"/>
    </row>
    <row r="1082" spans="1:199" ht="28" customHeight="1">
      <c r="A1082" s="1" t="s">
        <v>5811</v>
      </c>
      <c r="B1082" s="1" t="s">
        <v>5812</v>
      </c>
      <c r="C1082" s="1" t="s">
        <v>5811</v>
      </c>
      <c r="D1082" s="1" t="s">
        <v>201</v>
      </c>
      <c r="E1082" s="1" t="s">
        <v>5812</v>
      </c>
      <c r="F1082" s="1"/>
      <c r="G1082" s="1">
        <v>41055</v>
      </c>
      <c r="H1082" s="1"/>
      <c r="I1082" s="1">
        <v>0</v>
      </c>
      <c r="J1082" s="1">
        <v>1</v>
      </c>
      <c r="K1082" s="1"/>
      <c r="L1082" s="1"/>
      <c r="M1082" s="1"/>
      <c r="N1082" s="1"/>
      <c r="O1082" s="1"/>
      <c r="P1082" s="1" t="s">
        <v>5813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 t="s">
        <v>5814</v>
      </c>
      <c r="AJ1082" s="1"/>
      <c r="AK1082" s="1"/>
      <c r="AL1082" s="1"/>
      <c r="AM1082" s="1"/>
      <c r="AN1082" s="1"/>
      <c r="AO1082" s="1"/>
      <c r="AP1082" s="1"/>
      <c r="AQ1082" s="1"/>
      <c r="AR1082" s="1"/>
      <c r="AS1082" s="1">
        <v>1</v>
      </c>
      <c r="AT1082" s="1">
        <v>1</v>
      </c>
      <c r="AU1082" s="1">
        <v>0</v>
      </c>
      <c r="AV1082" s="1">
        <v>1</v>
      </c>
      <c r="AW1082" s="1">
        <v>0</v>
      </c>
      <c r="AX1082" s="1">
        <v>0</v>
      </c>
      <c r="AY1082" s="1"/>
      <c r="AZ1082" s="1"/>
      <c r="BA1082" s="1"/>
      <c r="BB1082" s="1">
        <v>-1</v>
      </c>
      <c r="BC1082" s="1">
        <v>0</v>
      </c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>
        <v>0</v>
      </c>
      <c r="CT1082" s="1" t="s">
        <v>5815</v>
      </c>
      <c r="CU1082" s="1"/>
      <c r="CV1082" s="1" t="s">
        <v>5816</v>
      </c>
      <c r="CW1082" s="1"/>
      <c r="CX1082" s="1" t="s">
        <v>5811</v>
      </c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>
        <v>407713</v>
      </c>
      <c r="DU1082" s="1"/>
      <c r="DV1082" s="1" t="s">
        <v>561</v>
      </c>
      <c r="DW1082" s="1" t="s">
        <v>465</v>
      </c>
      <c r="DX1082" s="1">
        <v>2</v>
      </c>
      <c r="DY1082" s="1"/>
      <c r="DZ1082" s="1">
        <v>1</v>
      </c>
      <c r="EA1082" s="1">
        <v>1</v>
      </c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 t="s">
        <v>208</v>
      </c>
      <c r="EP1082" s="1" t="s">
        <v>209</v>
      </c>
      <c r="EQ1082" s="1" t="s">
        <v>209</v>
      </c>
      <c r="ER1082" s="1" t="s">
        <v>209</v>
      </c>
      <c r="ES1082" s="1" t="s">
        <v>209</v>
      </c>
      <c r="ET1082" s="1">
        <v>2</v>
      </c>
      <c r="EU1082" s="1"/>
      <c r="EV1082" s="1"/>
      <c r="EW1082" s="1"/>
      <c r="EX1082" s="1">
        <v>0</v>
      </c>
      <c r="EY1082" s="1">
        <v>0</v>
      </c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 t="s">
        <v>5817</v>
      </c>
      <c r="GK1082" s="1" t="s">
        <v>211</v>
      </c>
      <c r="GL1082" s="1" t="s">
        <v>212</v>
      </c>
      <c r="GM1082" s="1" t="s">
        <v>213</v>
      </c>
      <c r="GN1082" s="1" t="s">
        <v>213</v>
      </c>
      <c r="GO1082" s="1" t="s">
        <v>213</v>
      </c>
      <c r="GP1082" s="1">
        <v>1</v>
      </c>
      <c r="GQ1082" s="1"/>
    </row>
    <row r="1083" spans="1:199" ht="28" customHeight="1">
      <c r="A1083" s="1" t="s">
        <v>5818</v>
      </c>
      <c r="B1083" s="1" t="s">
        <v>5819</v>
      </c>
      <c r="C1083" s="1" t="s">
        <v>5818</v>
      </c>
      <c r="D1083" s="1" t="s">
        <v>201</v>
      </c>
      <c r="E1083" s="1" t="s">
        <v>5819</v>
      </c>
      <c r="F1083" s="1"/>
      <c r="G1083" s="1">
        <v>41055</v>
      </c>
      <c r="H1083" s="1"/>
      <c r="I1083" s="1">
        <v>0</v>
      </c>
      <c r="J1083" s="1">
        <v>1</v>
      </c>
      <c r="K1083" s="1"/>
      <c r="L1083" s="1"/>
      <c r="M1083" s="1"/>
      <c r="N1083" s="1"/>
      <c r="O1083" s="1"/>
      <c r="P1083" s="1" t="s">
        <v>5820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 t="s">
        <v>5821</v>
      </c>
      <c r="AJ1083" s="1"/>
      <c r="AK1083" s="1"/>
      <c r="AL1083" s="1"/>
      <c r="AM1083" s="1"/>
      <c r="AN1083" s="1"/>
      <c r="AO1083" s="1"/>
      <c r="AP1083" s="1"/>
      <c r="AQ1083" s="1"/>
      <c r="AR1083" s="1"/>
      <c r="AS1083" s="1">
        <v>1</v>
      </c>
      <c r="AT1083" s="1">
        <v>1</v>
      </c>
      <c r="AU1083" s="1">
        <v>0</v>
      </c>
      <c r="AV1083" s="1">
        <v>1</v>
      </c>
      <c r="AW1083" s="1">
        <v>0</v>
      </c>
      <c r="AX1083" s="1">
        <v>0</v>
      </c>
      <c r="AY1083" s="1"/>
      <c r="AZ1083" s="1"/>
      <c r="BA1083" s="1"/>
      <c r="BB1083" s="1">
        <v>-1</v>
      </c>
      <c r="BC1083" s="1">
        <v>0</v>
      </c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>
        <v>0</v>
      </c>
      <c r="CT1083" s="1" t="s">
        <v>5822</v>
      </c>
      <c r="CU1083" s="1"/>
      <c r="CV1083" s="1" t="s">
        <v>5823</v>
      </c>
      <c r="CW1083" s="1"/>
      <c r="CX1083" s="1" t="s">
        <v>5818</v>
      </c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>
        <v>407713</v>
      </c>
      <c r="DU1083" s="1"/>
      <c r="DV1083" s="1" t="s">
        <v>561</v>
      </c>
      <c r="DW1083" s="1" t="s">
        <v>465</v>
      </c>
      <c r="DX1083" s="1">
        <v>2</v>
      </c>
      <c r="DY1083" s="1"/>
      <c r="DZ1083" s="1">
        <v>1</v>
      </c>
      <c r="EA1083" s="1">
        <v>1</v>
      </c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 t="s">
        <v>208</v>
      </c>
      <c r="EP1083" s="1" t="s">
        <v>209</v>
      </c>
      <c r="EQ1083" s="1" t="s">
        <v>209</v>
      </c>
      <c r="ER1083" s="1" t="s">
        <v>209</v>
      </c>
      <c r="ES1083" s="1" t="s">
        <v>209</v>
      </c>
      <c r="ET1083" s="1">
        <v>2</v>
      </c>
      <c r="EU1083" s="1"/>
      <c r="EV1083" s="1"/>
      <c r="EW1083" s="1"/>
      <c r="EX1083" s="1">
        <v>0</v>
      </c>
      <c r="EY1083" s="1">
        <v>0</v>
      </c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 t="s">
        <v>5817</v>
      </c>
      <c r="GK1083" s="1" t="s">
        <v>211</v>
      </c>
      <c r="GL1083" s="1" t="s">
        <v>212</v>
      </c>
      <c r="GM1083" s="1" t="s">
        <v>213</v>
      </c>
      <c r="GN1083" s="1" t="s">
        <v>213</v>
      </c>
      <c r="GO1083" s="1" t="s">
        <v>213</v>
      </c>
      <c r="GP1083" s="1">
        <v>1</v>
      </c>
      <c r="GQ1083" s="1"/>
    </row>
    <row r="1084" spans="1:199" ht="28" customHeight="1">
      <c r="A1084" s="1" t="s">
        <v>5824</v>
      </c>
      <c r="B1084" s="1" t="s">
        <v>5825</v>
      </c>
      <c r="C1084" s="1" t="s">
        <v>5824</v>
      </c>
      <c r="D1084" s="1" t="s">
        <v>201</v>
      </c>
      <c r="E1084" s="1" t="s">
        <v>5825</v>
      </c>
      <c r="F1084" s="1"/>
      <c r="G1084" s="1">
        <v>9358</v>
      </c>
      <c r="H1084" s="1"/>
      <c r="I1084" s="1">
        <v>0</v>
      </c>
      <c r="J1084" s="1">
        <v>1</v>
      </c>
      <c r="K1084" s="1"/>
      <c r="L1084" s="1"/>
      <c r="M1084" s="1"/>
      <c r="N1084" s="1"/>
      <c r="O1084" s="1"/>
      <c r="P1084" s="1" t="s">
        <v>5826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 t="s">
        <v>5827</v>
      </c>
      <c r="AJ1084" s="1"/>
      <c r="AK1084" s="1"/>
      <c r="AL1084" s="1"/>
      <c r="AM1084" s="1"/>
      <c r="AN1084" s="1"/>
      <c r="AO1084" s="1"/>
      <c r="AP1084" s="1"/>
      <c r="AQ1084" s="1"/>
      <c r="AR1084" s="1"/>
      <c r="AS1084" s="1">
        <v>1</v>
      </c>
      <c r="AT1084" s="1">
        <v>1</v>
      </c>
      <c r="AU1084" s="1">
        <v>0</v>
      </c>
      <c r="AV1084" s="1">
        <v>1</v>
      </c>
      <c r="AW1084" s="1">
        <v>0</v>
      </c>
      <c r="AX1084" s="1">
        <v>0</v>
      </c>
      <c r="AY1084" s="1"/>
      <c r="AZ1084" s="1"/>
      <c r="BA1084" s="1"/>
      <c r="BB1084" s="1">
        <v>-1</v>
      </c>
      <c r="BC1084" s="1">
        <v>0</v>
      </c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>
        <v>0</v>
      </c>
      <c r="CT1084" s="1" t="s">
        <v>5828</v>
      </c>
      <c r="CU1084" s="1"/>
      <c r="CV1084" s="1" t="s">
        <v>5829</v>
      </c>
      <c r="CW1084" s="1"/>
      <c r="CX1084" s="1" t="s">
        <v>5824</v>
      </c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>
        <v>563161</v>
      </c>
      <c r="DU1084" s="1"/>
      <c r="DV1084" s="1" t="s">
        <v>206</v>
      </c>
      <c r="DW1084" s="1" t="s">
        <v>465</v>
      </c>
      <c r="DX1084" s="1">
        <v>4</v>
      </c>
      <c r="DY1084" s="1"/>
      <c r="DZ1084" s="1">
        <v>1</v>
      </c>
      <c r="EA1084" s="1">
        <v>1</v>
      </c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 t="s">
        <v>208</v>
      </c>
      <c r="EP1084" s="1" t="s">
        <v>209</v>
      </c>
      <c r="EQ1084" s="1" t="s">
        <v>209</v>
      </c>
      <c r="ER1084" s="1" t="s">
        <v>209</v>
      </c>
      <c r="ES1084" s="1" t="s">
        <v>209</v>
      </c>
      <c r="ET1084" s="1">
        <v>2</v>
      </c>
      <c r="EU1084" s="1"/>
      <c r="EV1084" s="1"/>
      <c r="EW1084" s="1"/>
      <c r="EX1084" s="1">
        <v>0</v>
      </c>
      <c r="EY1084" s="1">
        <v>0</v>
      </c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 t="s">
        <v>479</v>
      </c>
      <c r="GK1084" s="1" t="s">
        <v>211</v>
      </c>
      <c r="GL1084" s="1" t="s">
        <v>212</v>
      </c>
      <c r="GM1084" s="1" t="s">
        <v>213</v>
      </c>
      <c r="GN1084" s="1" t="s">
        <v>213</v>
      </c>
      <c r="GO1084" s="1" t="s">
        <v>213</v>
      </c>
      <c r="GP1084" s="1">
        <v>1</v>
      </c>
      <c r="GQ1084" s="1"/>
    </row>
    <row r="1085" spans="1:199" ht="28" customHeight="1">
      <c r="A1085" s="1" t="s">
        <v>5830</v>
      </c>
      <c r="B1085" s="1" t="s">
        <v>5831</v>
      </c>
      <c r="C1085" s="1" t="s">
        <v>5830</v>
      </c>
      <c r="D1085" s="1" t="s">
        <v>201</v>
      </c>
      <c r="E1085" s="1" t="s">
        <v>5831</v>
      </c>
      <c r="F1085" s="1"/>
      <c r="G1085" s="1">
        <v>6256</v>
      </c>
      <c r="H1085" s="1"/>
      <c r="I1085" s="1">
        <v>0</v>
      </c>
      <c r="J1085" s="1">
        <v>1</v>
      </c>
      <c r="K1085" s="1"/>
      <c r="L1085" s="1"/>
      <c r="M1085" s="1"/>
      <c r="N1085" s="1"/>
      <c r="O1085" s="1"/>
      <c r="P1085" s="1" t="s">
        <v>5832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 t="s">
        <v>5833</v>
      </c>
      <c r="AJ1085" s="1"/>
      <c r="AK1085" s="1"/>
      <c r="AL1085" s="1"/>
      <c r="AM1085" s="1"/>
      <c r="AN1085" s="1"/>
      <c r="AO1085" s="1"/>
      <c r="AP1085" s="1"/>
      <c r="AQ1085" s="1"/>
      <c r="AR1085" s="1"/>
      <c r="AS1085" s="1">
        <v>1</v>
      </c>
      <c r="AT1085" s="1">
        <v>1</v>
      </c>
      <c r="AU1085" s="1">
        <v>0</v>
      </c>
      <c r="AV1085" s="1">
        <v>1</v>
      </c>
      <c r="AW1085" s="1">
        <v>0</v>
      </c>
      <c r="AX1085" s="1">
        <v>0</v>
      </c>
      <c r="AY1085" s="1"/>
      <c r="AZ1085" s="1"/>
      <c r="BA1085" s="1"/>
      <c r="BB1085" s="1">
        <v>-1</v>
      </c>
      <c r="BC1085" s="1">
        <v>0</v>
      </c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>
        <v>0</v>
      </c>
      <c r="CT1085" s="1" t="s">
        <v>5834</v>
      </c>
      <c r="CU1085" s="1"/>
      <c r="CV1085" s="1" t="s">
        <v>5835</v>
      </c>
      <c r="CW1085" s="1"/>
      <c r="CX1085" s="1" t="s">
        <v>5830</v>
      </c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>
        <v>407713</v>
      </c>
      <c r="DU1085" s="1"/>
      <c r="DV1085" s="1" t="s">
        <v>4111</v>
      </c>
      <c r="DW1085" s="1" t="s">
        <v>207</v>
      </c>
      <c r="DX1085" s="1">
        <v>4</v>
      </c>
      <c r="DY1085" s="1"/>
      <c r="DZ1085" s="1">
        <v>1</v>
      </c>
      <c r="EA1085" s="1">
        <v>1</v>
      </c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 t="s">
        <v>208</v>
      </c>
      <c r="EP1085" s="1" t="s">
        <v>209</v>
      </c>
      <c r="EQ1085" s="1" t="s">
        <v>209</v>
      </c>
      <c r="ER1085" s="1" t="s">
        <v>209</v>
      </c>
      <c r="ES1085" s="1" t="s">
        <v>209</v>
      </c>
      <c r="ET1085" s="1">
        <v>2</v>
      </c>
      <c r="EU1085" s="1"/>
      <c r="EV1085" s="1"/>
      <c r="EW1085" s="1"/>
      <c r="EX1085" s="1">
        <v>0</v>
      </c>
      <c r="EY1085" s="1">
        <v>0</v>
      </c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 t="s">
        <v>5766</v>
      </c>
      <c r="GK1085" s="1" t="s">
        <v>211</v>
      </c>
      <c r="GL1085" s="1" t="s">
        <v>212</v>
      </c>
      <c r="GM1085" s="1" t="s">
        <v>213</v>
      </c>
      <c r="GN1085" s="1" t="s">
        <v>213</v>
      </c>
      <c r="GO1085" s="1" t="s">
        <v>213</v>
      </c>
      <c r="GP1085" s="1">
        <v>1</v>
      </c>
      <c r="GQ1085" s="1"/>
    </row>
    <row r="1086" spans="1:199" ht="28" customHeight="1">
      <c r="A1086" s="1" t="s">
        <v>5836</v>
      </c>
      <c r="B1086" s="1" t="s">
        <v>5837</v>
      </c>
      <c r="C1086" s="1" t="s">
        <v>5836</v>
      </c>
      <c r="D1086" s="1" t="s">
        <v>201</v>
      </c>
      <c r="E1086" s="1" t="s">
        <v>5837</v>
      </c>
      <c r="F1086" s="1"/>
      <c r="G1086" s="1">
        <v>6256</v>
      </c>
      <c r="H1086" s="1"/>
      <c r="I1086" s="1">
        <v>0</v>
      </c>
      <c r="J1086" s="1">
        <v>1</v>
      </c>
      <c r="K1086" s="1"/>
      <c r="L1086" s="1"/>
      <c r="M1086" s="1"/>
      <c r="N1086" s="1"/>
      <c r="O1086" s="1"/>
      <c r="P1086" s="1" t="s">
        <v>5838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 t="s">
        <v>5839</v>
      </c>
      <c r="AJ1086" s="1"/>
      <c r="AK1086" s="1"/>
      <c r="AL1086" s="1"/>
      <c r="AM1086" s="1"/>
      <c r="AN1086" s="1"/>
      <c r="AO1086" s="1"/>
      <c r="AP1086" s="1"/>
      <c r="AQ1086" s="1"/>
      <c r="AR1086" s="1"/>
      <c r="AS1086" s="1">
        <v>1</v>
      </c>
      <c r="AT1086" s="1">
        <v>1</v>
      </c>
      <c r="AU1086" s="1">
        <v>0</v>
      </c>
      <c r="AV1086" s="1">
        <v>1</v>
      </c>
      <c r="AW1086" s="1">
        <v>0</v>
      </c>
      <c r="AX1086" s="1">
        <v>0</v>
      </c>
      <c r="AY1086" s="1"/>
      <c r="AZ1086" s="1"/>
      <c r="BA1086" s="1"/>
      <c r="BB1086" s="1">
        <v>-1</v>
      </c>
      <c r="BC1086" s="1">
        <v>0</v>
      </c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>
        <v>0</v>
      </c>
      <c r="CT1086" s="1" t="s">
        <v>5840</v>
      </c>
      <c r="CU1086" s="1"/>
      <c r="CV1086" s="1" t="s">
        <v>5841</v>
      </c>
      <c r="CW1086" s="1"/>
      <c r="CX1086" s="1" t="s">
        <v>5836</v>
      </c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>
        <v>407713</v>
      </c>
      <c r="DU1086" s="1"/>
      <c r="DV1086" s="1" t="s">
        <v>4111</v>
      </c>
      <c r="DW1086" s="1" t="s">
        <v>207</v>
      </c>
      <c r="DX1086" s="1">
        <v>4</v>
      </c>
      <c r="DY1086" s="1"/>
      <c r="DZ1086" s="1">
        <v>1</v>
      </c>
      <c r="EA1086" s="1">
        <v>1</v>
      </c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 t="s">
        <v>208</v>
      </c>
      <c r="EP1086" s="1" t="s">
        <v>209</v>
      </c>
      <c r="EQ1086" s="1" t="s">
        <v>209</v>
      </c>
      <c r="ER1086" s="1" t="s">
        <v>209</v>
      </c>
      <c r="ES1086" s="1" t="s">
        <v>209</v>
      </c>
      <c r="ET1086" s="1">
        <v>2</v>
      </c>
      <c r="EU1086" s="1"/>
      <c r="EV1086" s="1"/>
      <c r="EW1086" s="1"/>
      <c r="EX1086" s="1">
        <v>0</v>
      </c>
      <c r="EY1086" s="1">
        <v>0</v>
      </c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 t="s">
        <v>5766</v>
      </c>
      <c r="GK1086" s="1" t="s">
        <v>211</v>
      </c>
      <c r="GL1086" s="1" t="s">
        <v>212</v>
      </c>
      <c r="GM1086" s="1" t="s">
        <v>213</v>
      </c>
      <c r="GN1086" s="1" t="s">
        <v>213</v>
      </c>
      <c r="GO1086" s="1" t="s">
        <v>213</v>
      </c>
      <c r="GP1086" s="1">
        <v>1</v>
      </c>
      <c r="GQ1086" s="1"/>
    </row>
    <row r="1087" spans="1:199" ht="28" customHeight="1">
      <c r="A1087" s="1" t="s">
        <v>5842</v>
      </c>
      <c r="B1087" s="1" t="s">
        <v>5843</v>
      </c>
      <c r="C1087" s="1" t="s">
        <v>5842</v>
      </c>
      <c r="D1087" s="1" t="s">
        <v>201</v>
      </c>
      <c r="E1087" s="1" t="s">
        <v>5843</v>
      </c>
      <c r="F1087" s="1"/>
      <c r="G1087" s="1">
        <v>6256</v>
      </c>
      <c r="H1087" s="1"/>
      <c r="I1087" s="1">
        <v>0</v>
      </c>
      <c r="J1087" s="1">
        <v>1</v>
      </c>
      <c r="K1087" s="1"/>
      <c r="L1087" s="1"/>
      <c r="M1087" s="1"/>
      <c r="N1087" s="1"/>
      <c r="O1087" s="1"/>
      <c r="P1087" s="1" t="s">
        <v>5844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 t="s">
        <v>5845</v>
      </c>
      <c r="AJ1087" s="1"/>
      <c r="AK1087" s="1"/>
      <c r="AL1087" s="1"/>
      <c r="AM1087" s="1"/>
      <c r="AN1087" s="1"/>
      <c r="AO1087" s="1"/>
      <c r="AP1087" s="1"/>
      <c r="AQ1087" s="1"/>
      <c r="AR1087" s="1"/>
      <c r="AS1087" s="1">
        <v>1</v>
      </c>
      <c r="AT1087" s="1">
        <v>1</v>
      </c>
      <c r="AU1087" s="1">
        <v>0</v>
      </c>
      <c r="AV1087" s="1">
        <v>1</v>
      </c>
      <c r="AW1087" s="1">
        <v>0</v>
      </c>
      <c r="AX1087" s="1">
        <v>0</v>
      </c>
      <c r="AY1087" s="1"/>
      <c r="AZ1087" s="1"/>
      <c r="BA1087" s="1"/>
      <c r="BB1087" s="1">
        <v>-1</v>
      </c>
      <c r="BC1087" s="1">
        <v>0</v>
      </c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>
        <v>0</v>
      </c>
      <c r="CT1087" s="1" t="s">
        <v>5846</v>
      </c>
      <c r="CU1087" s="1"/>
      <c r="CV1087" s="1" t="s">
        <v>5847</v>
      </c>
      <c r="CW1087" s="1"/>
      <c r="CX1087" s="1" t="s">
        <v>5842</v>
      </c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>
        <v>407713</v>
      </c>
      <c r="DU1087" s="1"/>
      <c r="DV1087" s="1" t="s">
        <v>4111</v>
      </c>
      <c r="DW1087" s="1" t="s">
        <v>207</v>
      </c>
      <c r="DX1087" s="1">
        <v>4</v>
      </c>
      <c r="DY1087" s="1"/>
      <c r="DZ1087" s="1">
        <v>1</v>
      </c>
      <c r="EA1087" s="1">
        <v>1</v>
      </c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 t="s">
        <v>208</v>
      </c>
      <c r="EP1087" s="1" t="s">
        <v>209</v>
      </c>
      <c r="EQ1087" s="1" t="s">
        <v>209</v>
      </c>
      <c r="ER1087" s="1" t="s">
        <v>209</v>
      </c>
      <c r="ES1087" s="1" t="s">
        <v>209</v>
      </c>
      <c r="ET1087" s="1">
        <v>2</v>
      </c>
      <c r="EU1087" s="1"/>
      <c r="EV1087" s="1"/>
      <c r="EW1087" s="1"/>
      <c r="EX1087" s="1">
        <v>0</v>
      </c>
      <c r="EY1087" s="1">
        <v>0</v>
      </c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 t="s">
        <v>5766</v>
      </c>
      <c r="GK1087" s="1" t="s">
        <v>211</v>
      </c>
      <c r="GL1087" s="1" t="s">
        <v>212</v>
      </c>
      <c r="GM1087" s="1" t="s">
        <v>213</v>
      </c>
      <c r="GN1087" s="1" t="s">
        <v>213</v>
      </c>
      <c r="GO1087" s="1" t="s">
        <v>213</v>
      </c>
      <c r="GP1087" s="1">
        <v>1</v>
      </c>
      <c r="GQ1087" s="1"/>
    </row>
    <row r="1088" spans="1:199" ht="28" customHeight="1">
      <c r="A1088" s="1" t="s">
        <v>5848</v>
      </c>
      <c r="B1088" s="1" t="s">
        <v>5849</v>
      </c>
      <c r="C1088" s="1" t="s">
        <v>5848</v>
      </c>
      <c r="D1088" s="1" t="s">
        <v>201</v>
      </c>
      <c r="E1088" s="1" t="s">
        <v>5849</v>
      </c>
      <c r="F1088" s="1"/>
      <c r="G1088" s="1">
        <v>6256</v>
      </c>
      <c r="H1088" s="1"/>
      <c r="I1088" s="1">
        <v>0</v>
      </c>
      <c r="J1088" s="1">
        <v>1</v>
      </c>
      <c r="K1088" s="1"/>
      <c r="L1088" s="1"/>
      <c r="M1088" s="1"/>
      <c r="N1088" s="1"/>
      <c r="O1088" s="1"/>
      <c r="P1088" s="1" t="s">
        <v>5850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 t="s">
        <v>5851</v>
      </c>
      <c r="AJ1088" s="1"/>
      <c r="AK1088" s="1"/>
      <c r="AL1088" s="1"/>
      <c r="AM1088" s="1"/>
      <c r="AN1088" s="1"/>
      <c r="AO1088" s="1"/>
      <c r="AP1088" s="1"/>
      <c r="AQ1088" s="1"/>
      <c r="AR1088" s="1"/>
      <c r="AS1088" s="1">
        <v>1</v>
      </c>
      <c r="AT1088" s="1">
        <v>1</v>
      </c>
      <c r="AU1088" s="1">
        <v>0</v>
      </c>
      <c r="AV1088" s="1">
        <v>1</v>
      </c>
      <c r="AW1088" s="1">
        <v>0</v>
      </c>
      <c r="AX1088" s="1">
        <v>0</v>
      </c>
      <c r="AY1088" s="1"/>
      <c r="AZ1088" s="1"/>
      <c r="BA1088" s="1"/>
      <c r="BB1088" s="1">
        <v>-1</v>
      </c>
      <c r="BC1088" s="1">
        <v>0</v>
      </c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>
        <v>0</v>
      </c>
      <c r="CT1088" s="1" t="s">
        <v>5852</v>
      </c>
      <c r="CU1088" s="1"/>
      <c r="CV1088" s="1" t="s">
        <v>5853</v>
      </c>
      <c r="CW1088" s="1"/>
      <c r="CX1088" s="1" t="s">
        <v>5848</v>
      </c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>
        <v>407713</v>
      </c>
      <c r="DU1088" s="1"/>
      <c r="DV1088" s="1" t="s">
        <v>4111</v>
      </c>
      <c r="DW1088" s="1" t="s">
        <v>207</v>
      </c>
      <c r="DX1088" s="1">
        <v>4</v>
      </c>
      <c r="DY1088" s="1"/>
      <c r="DZ1088" s="1">
        <v>1</v>
      </c>
      <c r="EA1088" s="1">
        <v>1</v>
      </c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 t="s">
        <v>208</v>
      </c>
      <c r="EP1088" s="1" t="s">
        <v>209</v>
      </c>
      <c r="EQ1088" s="1" t="s">
        <v>209</v>
      </c>
      <c r="ER1088" s="1" t="s">
        <v>209</v>
      </c>
      <c r="ES1088" s="1" t="s">
        <v>209</v>
      </c>
      <c r="ET1088" s="1">
        <v>2</v>
      </c>
      <c r="EU1088" s="1"/>
      <c r="EV1088" s="1"/>
      <c r="EW1088" s="1"/>
      <c r="EX1088" s="1">
        <v>0</v>
      </c>
      <c r="EY1088" s="1">
        <v>0</v>
      </c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 t="s">
        <v>5766</v>
      </c>
      <c r="GK1088" s="1" t="s">
        <v>211</v>
      </c>
      <c r="GL1088" s="1" t="s">
        <v>212</v>
      </c>
      <c r="GM1088" s="1" t="s">
        <v>213</v>
      </c>
      <c r="GN1088" s="1" t="s">
        <v>213</v>
      </c>
      <c r="GO1088" s="1" t="s">
        <v>213</v>
      </c>
      <c r="GP1088" s="1">
        <v>1</v>
      </c>
      <c r="GQ1088" s="1"/>
    </row>
    <row r="1089" spans="1:199" ht="28" customHeight="1">
      <c r="A1089" s="1" t="s">
        <v>5854</v>
      </c>
      <c r="B1089" s="1" t="s">
        <v>5855</v>
      </c>
      <c r="C1089" s="1" t="s">
        <v>5854</v>
      </c>
      <c r="D1089" s="1" t="s">
        <v>201</v>
      </c>
      <c r="E1089" s="1" t="s">
        <v>5855</v>
      </c>
      <c r="F1089" s="1"/>
      <c r="G1089" s="1">
        <v>8027</v>
      </c>
      <c r="H1089" s="1"/>
      <c r="I1089" s="1">
        <v>0</v>
      </c>
      <c r="J1089" s="1">
        <v>1</v>
      </c>
      <c r="K1089" s="1"/>
      <c r="L1089" s="1"/>
      <c r="M1089" s="1"/>
      <c r="N1089" s="1"/>
      <c r="O1089" s="1"/>
      <c r="P1089" s="1" t="s">
        <v>5856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 t="s">
        <v>5857</v>
      </c>
      <c r="AJ1089" s="1"/>
      <c r="AK1089" s="1"/>
      <c r="AL1089" s="1"/>
      <c r="AM1089" s="1"/>
      <c r="AN1089" s="1"/>
      <c r="AO1089" s="1"/>
      <c r="AP1089" s="1"/>
      <c r="AQ1089" s="1"/>
      <c r="AR1089" s="1"/>
      <c r="AS1089" s="1">
        <v>1</v>
      </c>
      <c r="AT1089" s="1">
        <v>1</v>
      </c>
      <c r="AU1089" s="1">
        <v>0</v>
      </c>
      <c r="AV1089" s="1">
        <v>1</v>
      </c>
      <c r="AW1089" s="1">
        <v>0</v>
      </c>
      <c r="AX1089" s="1">
        <v>0</v>
      </c>
      <c r="AY1089" s="1"/>
      <c r="AZ1089" s="1"/>
      <c r="BA1089" s="1"/>
      <c r="BB1089" s="1">
        <v>-1</v>
      </c>
      <c r="BC1089" s="1">
        <v>0</v>
      </c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>
        <v>0</v>
      </c>
      <c r="CT1089" s="1" t="s">
        <v>5858</v>
      </c>
      <c r="CU1089" s="1"/>
      <c r="CV1089" s="1" t="s">
        <v>5859</v>
      </c>
      <c r="CW1089" s="1"/>
      <c r="CX1089" s="1" t="s">
        <v>5854</v>
      </c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>
        <v>407713</v>
      </c>
      <c r="DU1089" s="1"/>
      <c r="DV1089" s="1" t="s">
        <v>4111</v>
      </c>
      <c r="DW1089" s="1" t="s">
        <v>207</v>
      </c>
      <c r="DX1089" s="1">
        <v>4</v>
      </c>
      <c r="DY1089" s="1"/>
      <c r="DZ1089" s="1">
        <v>1</v>
      </c>
      <c r="EA1089" s="1">
        <v>1</v>
      </c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 t="s">
        <v>208</v>
      </c>
      <c r="EP1089" s="1" t="s">
        <v>209</v>
      </c>
      <c r="EQ1089" s="1" t="s">
        <v>209</v>
      </c>
      <c r="ER1089" s="1" t="s">
        <v>209</v>
      </c>
      <c r="ES1089" s="1" t="s">
        <v>209</v>
      </c>
      <c r="ET1089" s="1">
        <v>2</v>
      </c>
      <c r="EU1089" s="1"/>
      <c r="EV1089" s="1"/>
      <c r="EW1089" s="1"/>
      <c r="EX1089" s="1">
        <v>0</v>
      </c>
      <c r="EY1089" s="1">
        <v>0</v>
      </c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 t="s">
        <v>5766</v>
      </c>
      <c r="GK1089" s="1" t="s">
        <v>211</v>
      </c>
      <c r="GL1089" s="1" t="s">
        <v>212</v>
      </c>
      <c r="GM1089" s="1" t="s">
        <v>213</v>
      </c>
      <c r="GN1089" s="1" t="s">
        <v>213</v>
      </c>
      <c r="GO1089" s="1" t="s">
        <v>213</v>
      </c>
      <c r="GP1089" s="1">
        <v>1</v>
      </c>
      <c r="GQ1089" s="1"/>
    </row>
    <row r="1090" spans="1:199" ht="28" customHeight="1">
      <c r="A1090" s="1" t="s">
        <v>5860</v>
      </c>
      <c r="B1090" s="1" t="s">
        <v>5861</v>
      </c>
      <c r="C1090" s="1" t="s">
        <v>5860</v>
      </c>
      <c r="D1090" s="1" t="s">
        <v>201</v>
      </c>
      <c r="E1090" s="1" t="s">
        <v>5861</v>
      </c>
      <c r="F1090" s="1"/>
      <c r="G1090" s="1">
        <v>6476</v>
      </c>
      <c r="H1090" s="1"/>
      <c r="I1090" s="1">
        <v>0</v>
      </c>
      <c r="J1090" s="1">
        <v>1</v>
      </c>
      <c r="K1090" s="1"/>
      <c r="L1090" s="1"/>
      <c r="M1090" s="1"/>
      <c r="N1090" s="1"/>
      <c r="O1090" s="1"/>
      <c r="P1090" s="1" t="s">
        <v>5862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 t="s">
        <v>5863</v>
      </c>
      <c r="AJ1090" s="1"/>
      <c r="AK1090" s="1"/>
      <c r="AL1090" s="1"/>
      <c r="AM1090" s="1"/>
      <c r="AN1090" s="1"/>
      <c r="AO1090" s="1"/>
      <c r="AP1090" s="1"/>
      <c r="AQ1090" s="1"/>
      <c r="AR1090" s="1"/>
      <c r="AS1090" s="1">
        <v>1</v>
      </c>
      <c r="AT1090" s="1">
        <v>1</v>
      </c>
      <c r="AU1090" s="1">
        <v>0</v>
      </c>
      <c r="AV1090" s="1">
        <v>1</v>
      </c>
      <c r="AW1090" s="1">
        <v>0</v>
      </c>
      <c r="AX1090" s="1">
        <v>0</v>
      </c>
      <c r="AY1090" s="1"/>
      <c r="AZ1090" s="1"/>
      <c r="BA1090" s="1"/>
      <c r="BB1090" s="1">
        <v>-1</v>
      </c>
      <c r="BC1090" s="1">
        <v>0</v>
      </c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>
        <v>0</v>
      </c>
      <c r="CT1090" s="1" t="s">
        <v>5864</v>
      </c>
      <c r="CU1090" s="1"/>
      <c r="CV1090" s="1" t="s">
        <v>5865</v>
      </c>
      <c r="CW1090" s="1"/>
      <c r="CX1090" s="1" t="s">
        <v>5860</v>
      </c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>
        <v>407713</v>
      </c>
      <c r="DU1090" s="1"/>
      <c r="DV1090" s="1" t="s">
        <v>4111</v>
      </c>
      <c r="DW1090" s="1" t="s">
        <v>207</v>
      </c>
      <c r="DX1090" s="1">
        <v>4</v>
      </c>
      <c r="DY1090" s="1"/>
      <c r="DZ1090" s="1">
        <v>1</v>
      </c>
      <c r="EA1090" s="1">
        <v>1</v>
      </c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 t="s">
        <v>208</v>
      </c>
      <c r="EP1090" s="1" t="s">
        <v>209</v>
      </c>
      <c r="EQ1090" s="1" t="s">
        <v>209</v>
      </c>
      <c r="ER1090" s="1" t="s">
        <v>209</v>
      </c>
      <c r="ES1090" s="1" t="s">
        <v>209</v>
      </c>
      <c r="ET1090" s="1">
        <v>2</v>
      </c>
      <c r="EU1090" s="1"/>
      <c r="EV1090" s="1"/>
      <c r="EW1090" s="1"/>
      <c r="EX1090" s="1">
        <v>0</v>
      </c>
      <c r="EY1090" s="1">
        <v>0</v>
      </c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 t="s">
        <v>5766</v>
      </c>
      <c r="GK1090" s="1" t="s">
        <v>211</v>
      </c>
      <c r="GL1090" s="1" t="s">
        <v>212</v>
      </c>
      <c r="GM1090" s="1" t="s">
        <v>213</v>
      </c>
      <c r="GN1090" s="1" t="s">
        <v>213</v>
      </c>
      <c r="GO1090" s="1" t="s">
        <v>213</v>
      </c>
      <c r="GP1090" s="1">
        <v>1</v>
      </c>
      <c r="GQ1090" s="1"/>
    </row>
    <row r="1091" spans="1:199" ht="28" customHeight="1">
      <c r="A1091" s="1" t="s">
        <v>5866</v>
      </c>
      <c r="B1091" s="1" t="s">
        <v>5867</v>
      </c>
      <c r="C1091" s="1" t="s">
        <v>5866</v>
      </c>
      <c r="D1091" s="1" t="s">
        <v>201</v>
      </c>
      <c r="E1091" s="1" t="s">
        <v>5867</v>
      </c>
      <c r="F1091" s="1"/>
      <c r="G1091" s="1">
        <v>8027</v>
      </c>
      <c r="H1091" s="1"/>
      <c r="I1091" s="1">
        <v>0</v>
      </c>
      <c r="J1091" s="1">
        <v>1</v>
      </c>
      <c r="K1091" s="1"/>
      <c r="L1091" s="1"/>
      <c r="M1091" s="1"/>
      <c r="N1091" s="1"/>
      <c r="O1091" s="1"/>
      <c r="P1091" s="1" t="s">
        <v>5868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 t="s">
        <v>5869</v>
      </c>
      <c r="AJ1091" s="1"/>
      <c r="AK1091" s="1"/>
      <c r="AL1091" s="1"/>
      <c r="AM1091" s="1"/>
      <c r="AN1091" s="1"/>
      <c r="AO1091" s="1"/>
      <c r="AP1091" s="1"/>
      <c r="AQ1091" s="1"/>
      <c r="AR1091" s="1"/>
      <c r="AS1091" s="1">
        <v>1</v>
      </c>
      <c r="AT1091" s="1">
        <v>1</v>
      </c>
      <c r="AU1091" s="1">
        <v>0</v>
      </c>
      <c r="AV1091" s="1">
        <v>1</v>
      </c>
      <c r="AW1091" s="1">
        <v>0</v>
      </c>
      <c r="AX1091" s="1">
        <v>0</v>
      </c>
      <c r="AY1091" s="1"/>
      <c r="AZ1091" s="1"/>
      <c r="BA1091" s="1"/>
      <c r="BB1091" s="1">
        <v>-1</v>
      </c>
      <c r="BC1091" s="1">
        <v>0</v>
      </c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>
        <v>0</v>
      </c>
      <c r="CT1091" s="1" t="s">
        <v>5870</v>
      </c>
      <c r="CU1091" s="1"/>
      <c r="CV1091" s="1" t="s">
        <v>5871</v>
      </c>
      <c r="CW1091" s="1"/>
      <c r="CX1091" s="1" t="s">
        <v>5866</v>
      </c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>
        <v>407713</v>
      </c>
      <c r="DU1091" s="1"/>
      <c r="DV1091" s="1" t="s">
        <v>4111</v>
      </c>
      <c r="DW1091" s="1" t="s">
        <v>207</v>
      </c>
      <c r="DX1091" s="1">
        <v>4</v>
      </c>
      <c r="DY1091" s="1"/>
      <c r="DZ1091" s="1">
        <v>1</v>
      </c>
      <c r="EA1091" s="1">
        <v>1</v>
      </c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 t="s">
        <v>208</v>
      </c>
      <c r="EP1091" s="1" t="s">
        <v>209</v>
      </c>
      <c r="EQ1091" s="1" t="s">
        <v>209</v>
      </c>
      <c r="ER1091" s="1" t="s">
        <v>209</v>
      </c>
      <c r="ES1091" s="1" t="s">
        <v>209</v>
      </c>
      <c r="ET1091" s="1">
        <v>2</v>
      </c>
      <c r="EU1091" s="1"/>
      <c r="EV1091" s="1"/>
      <c r="EW1091" s="1"/>
      <c r="EX1091" s="1">
        <v>0</v>
      </c>
      <c r="EY1091" s="1">
        <v>0</v>
      </c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 t="s">
        <v>5766</v>
      </c>
      <c r="GK1091" s="1" t="s">
        <v>211</v>
      </c>
      <c r="GL1091" s="1" t="s">
        <v>212</v>
      </c>
      <c r="GM1091" s="1" t="s">
        <v>213</v>
      </c>
      <c r="GN1091" s="1" t="s">
        <v>213</v>
      </c>
      <c r="GO1091" s="1" t="s">
        <v>213</v>
      </c>
      <c r="GP1091" s="1">
        <v>1</v>
      </c>
      <c r="GQ1091" s="1"/>
    </row>
    <row r="1092" spans="1:199" ht="28" customHeight="1">
      <c r="A1092" s="1" t="s">
        <v>5872</v>
      </c>
      <c r="B1092" s="1" t="s">
        <v>5873</v>
      </c>
      <c r="C1092" s="1" t="s">
        <v>5872</v>
      </c>
      <c r="D1092" s="1" t="s">
        <v>201</v>
      </c>
      <c r="E1092" s="1" t="s">
        <v>5873</v>
      </c>
      <c r="F1092" s="1"/>
      <c r="G1092" s="1">
        <v>8027</v>
      </c>
      <c r="H1092" s="1"/>
      <c r="I1092" s="1">
        <v>0</v>
      </c>
      <c r="J1092" s="1">
        <v>1</v>
      </c>
      <c r="K1092" s="1"/>
      <c r="L1092" s="1"/>
      <c r="M1092" s="1"/>
      <c r="N1092" s="1"/>
      <c r="O1092" s="1"/>
      <c r="P1092" s="1" t="s">
        <v>5874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 t="s">
        <v>5875</v>
      </c>
      <c r="AJ1092" s="1"/>
      <c r="AK1092" s="1"/>
      <c r="AL1092" s="1"/>
      <c r="AM1092" s="1"/>
      <c r="AN1092" s="1"/>
      <c r="AO1092" s="1"/>
      <c r="AP1092" s="1"/>
      <c r="AQ1092" s="1"/>
      <c r="AR1092" s="1"/>
      <c r="AS1092" s="1">
        <v>1</v>
      </c>
      <c r="AT1092" s="1">
        <v>1</v>
      </c>
      <c r="AU1092" s="1">
        <v>0</v>
      </c>
      <c r="AV1092" s="1">
        <v>1</v>
      </c>
      <c r="AW1092" s="1">
        <v>0</v>
      </c>
      <c r="AX1092" s="1">
        <v>0</v>
      </c>
      <c r="AY1092" s="1"/>
      <c r="AZ1092" s="1"/>
      <c r="BA1092" s="1"/>
      <c r="BB1092" s="1">
        <v>-1</v>
      </c>
      <c r="BC1092" s="1">
        <v>0</v>
      </c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>
        <v>0</v>
      </c>
      <c r="CT1092" s="1" t="s">
        <v>5876</v>
      </c>
      <c r="CU1092" s="1"/>
      <c r="CV1092" s="1" t="s">
        <v>5877</v>
      </c>
      <c r="CW1092" s="1"/>
      <c r="CX1092" s="1" t="s">
        <v>5872</v>
      </c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>
        <v>407713</v>
      </c>
      <c r="DU1092" s="1"/>
      <c r="DV1092" s="1" t="s">
        <v>4111</v>
      </c>
      <c r="DW1092" s="1" t="s">
        <v>207</v>
      </c>
      <c r="DX1092" s="1">
        <v>4</v>
      </c>
      <c r="DY1092" s="1"/>
      <c r="DZ1092" s="1">
        <v>1</v>
      </c>
      <c r="EA1092" s="1">
        <v>1</v>
      </c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 t="s">
        <v>208</v>
      </c>
      <c r="EP1092" s="1" t="s">
        <v>209</v>
      </c>
      <c r="EQ1092" s="1" t="s">
        <v>209</v>
      </c>
      <c r="ER1092" s="1" t="s">
        <v>209</v>
      </c>
      <c r="ES1092" s="1" t="s">
        <v>209</v>
      </c>
      <c r="ET1092" s="1">
        <v>2</v>
      </c>
      <c r="EU1092" s="1"/>
      <c r="EV1092" s="1"/>
      <c r="EW1092" s="1"/>
      <c r="EX1092" s="1">
        <v>0</v>
      </c>
      <c r="EY1092" s="1">
        <v>0</v>
      </c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 t="s">
        <v>5766</v>
      </c>
      <c r="GK1092" s="1" t="s">
        <v>211</v>
      </c>
      <c r="GL1092" s="1" t="s">
        <v>212</v>
      </c>
      <c r="GM1092" s="1" t="s">
        <v>213</v>
      </c>
      <c r="GN1092" s="1" t="s">
        <v>213</v>
      </c>
      <c r="GO1092" s="1" t="s">
        <v>213</v>
      </c>
      <c r="GP1092" s="1">
        <v>1</v>
      </c>
      <c r="GQ1092" s="1"/>
    </row>
    <row r="1093" spans="1:199" ht="28" customHeight="1">
      <c r="A1093" s="1" t="s">
        <v>5878</v>
      </c>
      <c r="B1093" s="1" t="s">
        <v>5879</v>
      </c>
      <c r="C1093" s="1" t="s">
        <v>5878</v>
      </c>
      <c r="D1093" s="1" t="s">
        <v>201</v>
      </c>
      <c r="E1093" s="1" t="s">
        <v>5879</v>
      </c>
      <c r="F1093" s="1"/>
      <c r="G1093" s="1">
        <v>6476</v>
      </c>
      <c r="H1093" s="1"/>
      <c r="I1093" s="1">
        <v>0</v>
      </c>
      <c r="J1093" s="1">
        <v>1</v>
      </c>
      <c r="K1093" s="1"/>
      <c r="L1093" s="1"/>
      <c r="M1093" s="1"/>
      <c r="N1093" s="1"/>
      <c r="O1093" s="1"/>
      <c r="P1093" s="1" t="s">
        <v>5880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 t="s">
        <v>5881</v>
      </c>
      <c r="AJ1093" s="1"/>
      <c r="AK1093" s="1"/>
      <c r="AL1093" s="1"/>
      <c r="AM1093" s="1"/>
      <c r="AN1093" s="1"/>
      <c r="AO1093" s="1"/>
      <c r="AP1093" s="1"/>
      <c r="AQ1093" s="1"/>
      <c r="AR1093" s="1"/>
      <c r="AS1093" s="1">
        <v>1</v>
      </c>
      <c r="AT1093" s="1">
        <v>1</v>
      </c>
      <c r="AU1093" s="1">
        <v>0</v>
      </c>
      <c r="AV1093" s="1">
        <v>1</v>
      </c>
      <c r="AW1093" s="1">
        <v>0</v>
      </c>
      <c r="AX1093" s="1">
        <v>0</v>
      </c>
      <c r="AY1093" s="1"/>
      <c r="AZ1093" s="1"/>
      <c r="BA1093" s="1"/>
      <c r="BB1093" s="1">
        <v>-1</v>
      </c>
      <c r="BC1093" s="1">
        <v>0</v>
      </c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>
        <v>0</v>
      </c>
      <c r="CT1093" s="1" t="s">
        <v>5882</v>
      </c>
      <c r="CU1093" s="1"/>
      <c r="CV1093" s="1" t="s">
        <v>5883</v>
      </c>
      <c r="CW1093" s="1"/>
      <c r="CX1093" s="1" t="s">
        <v>5878</v>
      </c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>
        <v>407713</v>
      </c>
      <c r="DU1093" s="1"/>
      <c r="DV1093" s="1" t="s">
        <v>4111</v>
      </c>
      <c r="DW1093" s="1" t="s">
        <v>207</v>
      </c>
      <c r="DX1093" s="1">
        <v>4</v>
      </c>
      <c r="DY1093" s="1"/>
      <c r="DZ1093" s="1">
        <v>1</v>
      </c>
      <c r="EA1093" s="1">
        <v>1</v>
      </c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 t="s">
        <v>208</v>
      </c>
      <c r="EP1093" s="1" t="s">
        <v>209</v>
      </c>
      <c r="EQ1093" s="1" t="s">
        <v>209</v>
      </c>
      <c r="ER1093" s="1" t="s">
        <v>209</v>
      </c>
      <c r="ES1093" s="1" t="s">
        <v>209</v>
      </c>
      <c r="ET1093" s="1">
        <v>2</v>
      </c>
      <c r="EU1093" s="1"/>
      <c r="EV1093" s="1"/>
      <c r="EW1093" s="1"/>
      <c r="EX1093" s="1">
        <v>0</v>
      </c>
      <c r="EY1093" s="1">
        <v>0</v>
      </c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 t="s">
        <v>5766</v>
      </c>
      <c r="GK1093" s="1" t="s">
        <v>211</v>
      </c>
      <c r="GL1093" s="1" t="s">
        <v>212</v>
      </c>
      <c r="GM1093" s="1" t="s">
        <v>213</v>
      </c>
      <c r="GN1093" s="1" t="s">
        <v>213</v>
      </c>
      <c r="GO1093" s="1" t="s">
        <v>213</v>
      </c>
      <c r="GP1093" s="1">
        <v>1</v>
      </c>
      <c r="GQ1093" s="1"/>
    </row>
    <row r="1094" spans="1:199" ht="28" customHeight="1">
      <c r="A1094" s="1" t="s">
        <v>5884</v>
      </c>
      <c r="B1094" s="1" t="s">
        <v>5885</v>
      </c>
      <c r="C1094" s="1" t="s">
        <v>5884</v>
      </c>
      <c r="D1094" s="1" t="s">
        <v>201</v>
      </c>
      <c r="E1094" s="1" t="s">
        <v>5885</v>
      </c>
      <c r="F1094" s="1"/>
      <c r="G1094" s="1">
        <v>6476</v>
      </c>
      <c r="H1094" s="1"/>
      <c r="I1094" s="1">
        <v>0</v>
      </c>
      <c r="J1094" s="1">
        <v>1</v>
      </c>
      <c r="K1094" s="1"/>
      <c r="L1094" s="1"/>
      <c r="M1094" s="1"/>
      <c r="N1094" s="1"/>
      <c r="O1094" s="1"/>
      <c r="P1094" s="1" t="s">
        <v>5886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 t="s">
        <v>5887</v>
      </c>
      <c r="AJ1094" s="1"/>
      <c r="AK1094" s="1"/>
      <c r="AL1094" s="1"/>
      <c r="AM1094" s="1"/>
      <c r="AN1094" s="1"/>
      <c r="AO1094" s="1"/>
      <c r="AP1094" s="1"/>
      <c r="AQ1094" s="1"/>
      <c r="AR1094" s="1"/>
      <c r="AS1094" s="1">
        <v>1</v>
      </c>
      <c r="AT1094" s="1">
        <v>1</v>
      </c>
      <c r="AU1094" s="1">
        <v>0</v>
      </c>
      <c r="AV1094" s="1">
        <v>1</v>
      </c>
      <c r="AW1094" s="1">
        <v>0</v>
      </c>
      <c r="AX1094" s="1">
        <v>0</v>
      </c>
      <c r="AY1094" s="1"/>
      <c r="AZ1094" s="1"/>
      <c r="BA1094" s="1"/>
      <c r="BB1094" s="1">
        <v>-1</v>
      </c>
      <c r="BC1094" s="1">
        <v>0</v>
      </c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>
        <v>0</v>
      </c>
      <c r="CT1094" s="1" t="s">
        <v>5888</v>
      </c>
      <c r="CU1094" s="1"/>
      <c r="CV1094" s="1" t="s">
        <v>5889</v>
      </c>
      <c r="CW1094" s="1"/>
      <c r="CX1094" s="1" t="s">
        <v>5884</v>
      </c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>
        <v>407713</v>
      </c>
      <c r="DU1094" s="1"/>
      <c r="DV1094" s="1" t="s">
        <v>4111</v>
      </c>
      <c r="DW1094" s="1" t="s">
        <v>207</v>
      </c>
      <c r="DX1094" s="1">
        <v>4</v>
      </c>
      <c r="DY1094" s="1"/>
      <c r="DZ1094" s="1">
        <v>1</v>
      </c>
      <c r="EA1094" s="1">
        <v>1</v>
      </c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 t="s">
        <v>208</v>
      </c>
      <c r="EP1094" s="1" t="s">
        <v>209</v>
      </c>
      <c r="EQ1094" s="1" t="s">
        <v>209</v>
      </c>
      <c r="ER1094" s="1" t="s">
        <v>209</v>
      </c>
      <c r="ES1094" s="1" t="s">
        <v>209</v>
      </c>
      <c r="ET1094" s="1">
        <v>2</v>
      </c>
      <c r="EU1094" s="1"/>
      <c r="EV1094" s="1"/>
      <c r="EW1094" s="1"/>
      <c r="EX1094" s="1">
        <v>0</v>
      </c>
      <c r="EY1094" s="1">
        <v>0</v>
      </c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 t="s">
        <v>5766</v>
      </c>
      <c r="GK1094" s="1" t="s">
        <v>211</v>
      </c>
      <c r="GL1094" s="1" t="s">
        <v>212</v>
      </c>
      <c r="GM1094" s="1" t="s">
        <v>213</v>
      </c>
      <c r="GN1094" s="1" t="s">
        <v>213</v>
      </c>
      <c r="GO1094" s="1" t="s">
        <v>213</v>
      </c>
      <c r="GP1094" s="1">
        <v>1</v>
      </c>
      <c r="GQ1094" s="1"/>
    </row>
    <row r="1095" spans="1:199" ht="28" customHeight="1">
      <c r="A1095" s="1" t="s">
        <v>5890</v>
      </c>
      <c r="B1095" s="1" t="s">
        <v>5891</v>
      </c>
      <c r="C1095" s="1" t="s">
        <v>5890</v>
      </c>
      <c r="D1095" s="1" t="s">
        <v>201</v>
      </c>
      <c r="E1095" s="1" t="s">
        <v>5891</v>
      </c>
      <c r="F1095" s="1"/>
      <c r="G1095" s="1">
        <v>8027</v>
      </c>
      <c r="H1095" s="1"/>
      <c r="I1095" s="1">
        <v>0</v>
      </c>
      <c r="J1095" s="1">
        <v>1</v>
      </c>
      <c r="K1095" s="1"/>
      <c r="L1095" s="1"/>
      <c r="M1095" s="1"/>
      <c r="N1095" s="1"/>
      <c r="O1095" s="1"/>
      <c r="P1095" s="1" t="s">
        <v>5892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 t="s">
        <v>5893</v>
      </c>
      <c r="AJ1095" s="1"/>
      <c r="AK1095" s="1"/>
      <c r="AL1095" s="1"/>
      <c r="AM1095" s="1"/>
      <c r="AN1095" s="1"/>
      <c r="AO1095" s="1"/>
      <c r="AP1095" s="1"/>
      <c r="AQ1095" s="1"/>
      <c r="AR1095" s="1"/>
      <c r="AS1095" s="1">
        <v>1</v>
      </c>
      <c r="AT1095" s="1">
        <v>1</v>
      </c>
      <c r="AU1095" s="1">
        <v>0</v>
      </c>
      <c r="AV1095" s="1">
        <v>1</v>
      </c>
      <c r="AW1095" s="1">
        <v>0</v>
      </c>
      <c r="AX1095" s="1">
        <v>0</v>
      </c>
      <c r="AY1095" s="1"/>
      <c r="AZ1095" s="1"/>
      <c r="BA1095" s="1"/>
      <c r="BB1095" s="1">
        <v>-1</v>
      </c>
      <c r="BC1095" s="1">
        <v>0</v>
      </c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>
        <v>0</v>
      </c>
      <c r="CT1095" s="1" t="s">
        <v>5894</v>
      </c>
      <c r="CU1095" s="1"/>
      <c r="CV1095" s="1" t="s">
        <v>5895</v>
      </c>
      <c r="CW1095" s="1"/>
      <c r="CX1095" s="1" t="s">
        <v>5890</v>
      </c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>
        <v>407713</v>
      </c>
      <c r="DU1095" s="1"/>
      <c r="DV1095" s="1" t="s">
        <v>4111</v>
      </c>
      <c r="DW1095" s="1" t="s">
        <v>207</v>
      </c>
      <c r="DX1095" s="1">
        <v>4</v>
      </c>
      <c r="DY1095" s="1"/>
      <c r="DZ1095" s="1">
        <v>1</v>
      </c>
      <c r="EA1095" s="1">
        <v>1</v>
      </c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 t="s">
        <v>208</v>
      </c>
      <c r="EP1095" s="1" t="s">
        <v>209</v>
      </c>
      <c r="EQ1095" s="1" t="s">
        <v>209</v>
      </c>
      <c r="ER1095" s="1" t="s">
        <v>209</v>
      </c>
      <c r="ES1095" s="1" t="s">
        <v>209</v>
      </c>
      <c r="ET1095" s="1">
        <v>2</v>
      </c>
      <c r="EU1095" s="1"/>
      <c r="EV1095" s="1"/>
      <c r="EW1095" s="1"/>
      <c r="EX1095" s="1">
        <v>0</v>
      </c>
      <c r="EY1095" s="1">
        <v>0</v>
      </c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 t="s">
        <v>5766</v>
      </c>
      <c r="GK1095" s="1" t="s">
        <v>211</v>
      </c>
      <c r="GL1095" s="1" t="s">
        <v>212</v>
      </c>
      <c r="GM1095" s="1" t="s">
        <v>213</v>
      </c>
      <c r="GN1095" s="1" t="s">
        <v>213</v>
      </c>
      <c r="GO1095" s="1" t="s">
        <v>213</v>
      </c>
      <c r="GP1095" s="1">
        <v>1</v>
      </c>
      <c r="GQ1095" s="1"/>
    </row>
    <row r="1096" spans="1:199" ht="28" customHeight="1">
      <c r="A1096" s="1" t="s">
        <v>5896</v>
      </c>
      <c r="B1096" s="1" t="s">
        <v>5897</v>
      </c>
      <c r="C1096" s="1" t="s">
        <v>5896</v>
      </c>
      <c r="D1096" s="1" t="s">
        <v>201</v>
      </c>
      <c r="E1096" s="1" t="s">
        <v>5897</v>
      </c>
      <c r="F1096" s="1"/>
      <c r="G1096" s="1">
        <v>8027</v>
      </c>
      <c r="H1096" s="1"/>
      <c r="I1096" s="1">
        <v>0</v>
      </c>
      <c r="J1096" s="1">
        <v>1</v>
      </c>
      <c r="K1096" s="1"/>
      <c r="L1096" s="1"/>
      <c r="M1096" s="1"/>
      <c r="N1096" s="1"/>
      <c r="O1096" s="1"/>
      <c r="P1096" s="1" t="s">
        <v>5898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 t="s">
        <v>5899</v>
      </c>
      <c r="AJ1096" s="1"/>
      <c r="AK1096" s="1"/>
      <c r="AL1096" s="1"/>
      <c r="AM1096" s="1"/>
      <c r="AN1096" s="1"/>
      <c r="AO1096" s="1"/>
      <c r="AP1096" s="1"/>
      <c r="AQ1096" s="1"/>
      <c r="AR1096" s="1"/>
      <c r="AS1096" s="1">
        <v>1</v>
      </c>
      <c r="AT1096" s="1">
        <v>1</v>
      </c>
      <c r="AU1096" s="1">
        <v>0</v>
      </c>
      <c r="AV1096" s="1">
        <v>1</v>
      </c>
      <c r="AW1096" s="1">
        <v>0</v>
      </c>
      <c r="AX1096" s="1">
        <v>0</v>
      </c>
      <c r="AY1096" s="1"/>
      <c r="AZ1096" s="1"/>
      <c r="BA1096" s="1"/>
      <c r="BB1096" s="1">
        <v>-1</v>
      </c>
      <c r="BC1096" s="1">
        <v>0</v>
      </c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>
        <v>0</v>
      </c>
      <c r="CT1096" s="1" t="s">
        <v>5900</v>
      </c>
      <c r="CU1096" s="1"/>
      <c r="CV1096" s="1" t="s">
        <v>5901</v>
      </c>
      <c r="CW1096" s="1"/>
      <c r="CX1096" s="1" t="s">
        <v>5896</v>
      </c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>
        <v>407713</v>
      </c>
      <c r="DU1096" s="1"/>
      <c r="DV1096" s="1" t="s">
        <v>4111</v>
      </c>
      <c r="DW1096" s="1" t="s">
        <v>207</v>
      </c>
      <c r="DX1096" s="1">
        <v>4</v>
      </c>
      <c r="DY1096" s="1"/>
      <c r="DZ1096" s="1">
        <v>1</v>
      </c>
      <c r="EA1096" s="1">
        <v>1</v>
      </c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 t="s">
        <v>208</v>
      </c>
      <c r="EP1096" s="1" t="s">
        <v>209</v>
      </c>
      <c r="EQ1096" s="1" t="s">
        <v>209</v>
      </c>
      <c r="ER1096" s="1" t="s">
        <v>209</v>
      </c>
      <c r="ES1096" s="1" t="s">
        <v>209</v>
      </c>
      <c r="ET1096" s="1">
        <v>2</v>
      </c>
      <c r="EU1096" s="1"/>
      <c r="EV1096" s="1"/>
      <c r="EW1096" s="1"/>
      <c r="EX1096" s="1">
        <v>0</v>
      </c>
      <c r="EY1096" s="1">
        <v>0</v>
      </c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 t="s">
        <v>5766</v>
      </c>
      <c r="GK1096" s="1" t="s">
        <v>211</v>
      </c>
      <c r="GL1096" s="1" t="s">
        <v>212</v>
      </c>
      <c r="GM1096" s="1" t="s">
        <v>213</v>
      </c>
      <c r="GN1096" s="1" t="s">
        <v>213</v>
      </c>
      <c r="GO1096" s="1" t="s">
        <v>213</v>
      </c>
      <c r="GP1096" s="1">
        <v>1</v>
      </c>
      <c r="GQ1096" s="1"/>
    </row>
    <row r="1097" spans="1:199" ht="28" customHeight="1">
      <c r="A1097" s="1" t="s">
        <v>5902</v>
      </c>
      <c r="B1097" s="1" t="s">
        <v>5903</v>
      </c>
      <c r="C1097" s="1" t="s">
        <v>5902</v>
      </c>
      <c r="D1097" s="1" t="s">
        <v>201</v>
      </c>
      <c r="E1097" s="1" t="s">
        <v>5903</v>
      </c>
      <c r="F1097" s="1"/>
      <c r="G1097" s="1">
        <v>3938</v>
      </c>
      <c r="H1097" s="1"/>
      <c r="I1097" s="1">
        <v>0</v>
      </c>
      <c r="J1097" s="1">
        <v>1</v>
      </c>
      <c r="K1097" s="1"/>
      <c r="L1097" s="1"/>
      <c r="M1097" s="1"/>
      <c r="N1097" s="1"/>
      <c r="O1097" s="1"/>
      <c r="P1097" s="1" t="s">
        <v>5904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 t="s">
        <v>5905</v>
      </c>
      <c r="AJ1097" s="1"/>
      <c r="AK1097" s="1"/>
      <c r="AL1097" s="1"/>
      <c r="AM1097" s="1"/>
      <c r="AN1097" s="1"/>
      <c r="AO1097" s="1"/>
      <c r="AP1097" s="1"/>
      <c r="AQ1097" s="1"/>
      <c r="AR1097" s="1"/>
      <c r="AS1097" s="1">
        <v>1</v>
      </c>
      <c r="AT1097" s="1">
        <v>1</v>
      </c>
      <c r="AU1097" s="1">
        <v>0</v>
      </c>
      <c r="AV1097" s="1">
        <v>1</v>
      </c>
      <c r="AW1097" s="1">
        <v>0</v>
      </c>
      <c r="AX1097" s="1">
        <v>0</v>
      </c>
      <c r="AY1097" s="1"/>
      <c r="AZ1097" s="1"/>
      <c r="BA1097" s="1"/>
      <c r="BB1097" s="1">
        <v>-1</v>
      </c>
      <c r="BC1097" s="1">
        <v>0</v>
      </c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>
        <v>0</v>
      </c>
      <c r="CT1097" s="1" t="s">
        <v>5906</v>
      </c>
      <c r="CU1097" s="1"/>
      <c r="CV1097" s="1" t="s">
        <v>5907</v>
      </c>
      <c r="CW1097" s="1"/>
      <c r="CX1097" s="1" t="s">
        <v>5902</v>
      </c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>
        <v>407697</v>
      </c>
      <c r="DU1097" s="1"/>
      <c r="DV1097" s="1" t="s">
        <v>277</v>
      </c>
      <c r="DW1097" s="1" t="s">
        <v>1308</v>
      </c>
      <c r="DX1097" s="1">
        <v>4</v>
      </c>
      <c r="DY1097" s="1"/>
      <c r="DZ1097" s="1">
        <v>1</v>
      </c>
      <c r="EA1097" s="1">
        <v>1</v>
      </c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 t="s">
        <v>208</v>
      </c>
      <c r="EP1097" s="1" t="s">
        <v>209</v>
      </c>
      <c r="EQ1097" s="1" t="s">
        <v>209</v>
      </c>
      <c r="ER1097" s="1" t="s">
        <v>209</v>
      </c>
      <c r="ES1097" s="1" t="s">
        <v>209</v>
      </c>
      <c r="ET1097" s="1">
        <v>2</v>
      </c>
      <c r="EU1097" s="1"/>
      <c r="EV1097" s="1"/>
      <c r="EW1097" s="1"/>
      <c r="EX1097" s="1">
        <v>0</v>
      </c>
      <c r="EY1097" s="1">
        <v>0</v>
      </c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 t="s">
        <v>222</v>
      </c>
      <c r="GK1097" s="1" t="s">
        <v>201</v>
      </c>
      <c r="GL1097" s="1">
        <v>999999999</v>
      </c>
      <c r="GM1097" s="1"/>
      <c r="GN1097" s="1"/>
      <c r="GO1097" s="1"/>
      <c r="GP1097" s="1">
        <v>1</v>
      </c>
      <c r="GQ1097" s="1"/>
    </row>
    <row r="1098" spans="1:199" ht="28" customHeight="1">
      <c r="A1098" s="1" t="s">
        <v>5908</v>
      </c>
      <c r="B1098" s="1" t="s">
        <v>5909</v>
      </c>
      <c r="C1098" s="1" t="s">
        <v>5908</v>
      </c>
      <c r="D1098" s="1" t="s">
        <v>201</v>
      </c>
      <c r="E1098" s="1" t="s">
        <v>5909</v>
      </c>
      <c r="F1098" s="1"/>
      <c r="G1098" s="1">
        <v>3938</v>
      </c>
      <c r="H1098" s="1"/>
      <c r="I1098" s="1">
        <v>0</v>
      </c>
      <c r="J1098" s="1">
        <v>1</v>
      </c>
      <c r="K1098" s="1"/>
      <c r="L1098" s="1"/>
      <c r="M1098" s="1"/>
      <c r="N1098" s="1"/>
      <c r="O1098" s="1"/>
      <c r="P1098" s="1" t="s">
        <v>5910</v>
      </c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 t="s">
        <v>5911</v>
      </c>
      <c r="AJ1098" s="1"/>
      <c r="AK1098" s="1"/>
      <c r="AL1098" s="1"/>
      <c r="AM1098" s="1"/>
      <c r="AN1098" s="1"/>
      <c r="AO1098" s="1"/>
      <c r="AP1098" s="1"/>
      <c r="AQ1098" s="1"/>
      <c r="AR1098" s="1"/>
      <c r="AS1098" s="1">
        <v>1</v>
      </c>
      <c r="AT1098" s="1">
        <v>1</v>
      </c>
      <c r="AU1098" s="1">
        <v>0</v>
      </c>
      <c r="AV1098" s="1">
        <v>1</v>
      </c>
      <c r="AW1098" s="1">
        <v>0</v>
      </c>
      <c r="AX1098" s="1">
        <v>0</v>
      </c>
      <c r="AY1098" s="1"/>
      <c r="AZ1098" s="1"/>
      <c r="BA1098" s="1"/>
      <c r="BB1098" s="1">
        <v>-1</v>
      </c>
      <c r="BC1098" s="1">
        <v>0</v>
      </c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>
        <v>0</v>
      </c>
      <c r="CT1098" s="1" t="s">
        <v>5912</v>
      </c>
      <c r="CU1098" s="1"/>
      <c r="CV1098" s="1" t="s">
        <v>5913</v>
      </c>
      <c r="CW1098" s="1"/>
      <c r="CX1098" s="1" t="s">
        <v>5908</v>
      </c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>
        <v>407697</v>
      </c>
      <c r="DU1098" s="1"/>
      <c r="DV1098" s="1" t="s">
        <v>277</v>
      </c>
      <c r="DW1098" s="1" t="s">
        <v>1308</v>
      </c>
      <c r="DX1098" s="1">
        <v>4</v>
      </c>
      <c r="DY1098" s="1"/>
      <c r="DZ1098" s="1">
        <v>1</v>
      </c>
      <c r="EA1098" s="1">
        <v>1</v>
      </c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 t="s">
        <v>208</v>
      </c>
      <c r="EP1098" s="1" t="s">
        <v>209</v>
      </c>
      <c r="EQ1098" s="1" t="s">
        <v>209</v>
      </c>
      <c r="ER1098" s="1" t="s">
        <v>209</v>
      </c>
      <c r="ES1098" s="1" t="s">
        <v>209</v>
      </c>
      <c r="ET1098" s="1">
        <v>2</v>
      </c>
      <c r="EU1098" s="1"/>
      <c r="EV1098" s="1"/>
      <c r="EW1098" s="1"/>
      <c r="EX1098" s="1">
        <v>0</v>
      </c>
      <c r="EY1098" s="1">
        <v>0</v>
      </c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 t="s">
        <v>222</v>
      </c>
      <c r="GK1098" s="1" t="s">
        <v>201</v>
      </c>
      <c r="GL1098" s="1">
        <v>999999999</v>
      </c>
      <c r="GM1098" s="1"/>
      <c r="GN1098" s="1"/>
      <c r="GO1098" s="1"/>
      <c r="GP1098" s="1">
        <v>1</v>
      </c>
      <c r="GQ1098" s="1"/>
    </row>
    <row r="1099" spans="1:199" ht="28" customHeight="1">
      <c r="A1099" s="1" t="s">
        <v>5914</v>
      </c>
      <c r="B1099" s="1" t="s">
        <v>5915</v>
      </c>
      <c r="C1099" s="1" t="s">
        <v>5914</v>
      </c>
      <c r="D1099" s="1" t="s">
        <v>201</v>
      </c>
      <c r="E1099" s="1" t="s">
        <v>5915</v>
      </c>
      <c r="F1099" s="1"/>
      <c r="G1099" s="1">
        <v>4179</v>
      </c>
      <c r="H1099" s="1"/>
      <c r="I1099" s="1">
        <v>0</v>
      </c>
      <c r="J1099" s="1">
        <v>1</v>
      </c>
      <c r="K1099" s="1"/>
      <c r="L1099" s="1"/>
      <c r="M1099" s="1"/>
      <c r="N1099" s="1"/>
      <c r="O1099" s="1"/>
      <c r="P1099" s="1" t="s">
        <v>5916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 t="s">
        <v>5917</v>
      </c>
      <c r="AJ1099" s="1"/>
      <c r="AK1099" s="1"/>
      <c r="AL1099" s="1"/>
      <c r="AM1099" s="1"/>
      <c r="AN1099" s="1"/>
      <c r="AO1099" s="1"/>
      <c r="AP1099" s="1"/>
      <c r="AQ1099" s="1"/>
      <c r="AR1099" s="1"/>
      <c r="AS1099" s="1">
        <v>1</v>
      </c>
      <c r="AT1099" s="1">
        <v>1</v>
      </c>
      <c r="AU1099" s="1">
        <v>0</v>
      </c>
      <c r="AV1099" s="1">
        <v>1</v>
      </c>
      <c r="AW1099" s="1">
        <v>0</v>
      </c>
      <c r="AX1099" s="1">
        <v>0</v>
      </c>
      <c r="AY1099" s="1"/>
      <c r="AZ1099" s="1"/>
      <c r="BA1099" s="1"/>
      <c r="BB1099" s="1">
        <v>-1</v>
      </c>
      <c r="BC1099" s="1">
        <v>0</v>
      </c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>
        <v>0</v>
      </c>
      <c r="CT1099" s="1" t="s">
        <v>5918</v>
      </c>
      <c r="CU1099" s="1"/>
      <c r="CV1099" s="1" t="s">
        <v>5919</v>
      </c>
      <c r="CW1099" s="1"/>
      <c r="CX1099" s="1" t="s">
        <v>5914</v>
      </c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>
        <v>407697</v>
      </c>
      <c r="DU1099" s="1"/>
      <c r="DV1099" s="1" t="s">
        <v>277</v>
      </c>
      <c r="DW1099" s="1" t="s">
        <v>1308</v>
      </c>
      <c r="DX1099" s="1">
        <v>4</v>
      </c>
      <c r="DY1099" s="1"/>
      <c r="DZ1099" s="1">
        <v>1</v>
      </c>
      <c r="EA1099" s="1">
        <v>1</v>
      </c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 t="s">
        <v>208</v>
      </c>
      <c r="EP1099" s="1" t="s">
        <v>209</v>
      </c>
      <c r="EQ1099" s="1" t="s">
        <v>209</v>
      </c>
      <c r="ER1099" s="1" t="s">
        <v>209</v>
      </c>
      <c r="ES1099" s="1" t="s">
        <v>209</v>
      </c>
      <c r="ET1099" s="1">
        <v>2</v>
      </c>
      <c r="EU1099" s="1"/>
      <c r="EV1099" s="1"/>
      <c r="EW1099" s="1"/>
      <c r="EX1099" s="1">
        <v>0</v>
      </c>
      <c r="EY1099" s="1">
        <v>0</v>
      </c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 t="s">
        <v>222</v>
      </c>
      <c r="GK1099" s="1" t="s">
        <v>201</v>
      </c>
      <c r="GL1099" s="1">
        <v>999999999</v>
      </c>
      <c r="GM1099" s="1"/>
      <c r="GN1099" s="1"/>
      <c r="GO1099" s="1"/>
      <c r="GP1099" s="1">
        <v>1</v>
      </c>
      <c r="GQ1099" s="1"/>
    </row>
    <row r="1100" spans="1:199" ht="28" customHeight="1">
      <c r="A1100" s="1" t="s">
        <v>5920</v>
      </c>
      <c r="B1100" s="1" t="s">
        <v>5921</v>
      </c>
      <c r="C1100" s="1" t="s">
        <v>5920</v>
      </c>
      <c r="D1100" s="1" t="s">
        <v>201</v>
      </c>
      <c r="E1100" s="1" t="s">
        <v>5921</v>
      </c>
      <c r="F1100" s="1"/>
      <c r="G1100" s="1">
        <v>57750</v>
      </c>
      <c r="H1100" s="1"/>
      <c r="I1100" s="1">
        <v>0</v>
      </c>
      <c r="J1100" s="1">
        <v>1</v>
      </c>
      <c r="K1100" s="1"/>
      <c r="L1100" s="1"/>
      <c r="M1100" s="1"/>
      <c r="N1100" s="1"/>
      <c r="O1100" s="1"/>
      <c r="P1100" s="1" t="s">
        <v>5922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 t="s">
        <v>5923</v>
      </c>
      <c r="AJ1100" s="1"/>
      <c r="AK1100" s="1"/>
      <c r="AL1100" s="1"/>
      <c r="AM1100" s="1"/>
      <c r="AN1100" s="1"/>
      <c r="AO1100" s="1"/>
      <c r="AP1100" s="1"/>
      <c r="AQ1100" s="1"/>
      <c r="AR1100" s="1"/>
      <c r="AS1100" s="1">
        <v>1</v>
      </c>
      <c r="AT1100" s="1">
        <v>1</v>
      </c>
      <c r="AU1100" s="1">
        <v>0</v>
      </c>
      <c r="AV1100" s="1">
        <v>1</v>
      </c>
      <c r="AW1100" s="1">
        <v>0</v>
      </c>
      <c r="AX1100" s="1">
        <v>0</v>
      </c>
      <c r="AY1100" s="1"/>
      <c r="AZ1100" s="1"/>
      <c r="BA1100" s="1"/>
      <c r="BB1100" s="1">
        <v>-1</v>
      </c>
      <c r="BC1100" s="1">
        <v>0</v>
      </c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>
        <v>0</v>
      </c>
      <c r="CT1100" s="1" t="s">
        <v>5924</v>
      </c>
      <c r="CU1100" s="1"/>
      <c r="CV1100" s="1" t="s">
        <v>5925</v>
      </c>
      <c r="CW1100" s="1"/>
      <c r="CX1100" s="1" t="s">
        <v>5920</v>
      </c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>
        <v>563162</v>
      </c>
      <c r="DU1100" s="1"/>
      <c r="DV1100" s="1" t="s">
        <v>347</v>
      </c>
      <c r="DW1100" s="1" t="s">
        <v>2511</v>
      </c>
      <c r="DX1100" s="1">
        <v>1</v>
      </c>
      <c r="DY1100" s="1"/>
      <c r="DZ1100" s="1">
        <v>1</v>
      </c>
      <c r="EA1100" s="1">
        <v>1</v>
      </c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 t="s">
        <v>208</v>
      </c>
      <c r="EP1100" s="1" t="s">
        <v>209</v>
      </c>
      <c r="EQ1100" s="1" t="s">
        <v>209</v>
      </c>
      <c r="ER1100" s="1" t="s">
        <v>209</v>
      </c>
      <c r="ES1100" s="1" t="s">
        <v>209</v>
      </c>
      <c r="ET1100" s="1">
        <v>2</v>
      </c>
      <c r="EU1100" s="1"/>
      <c r="EV1100" s="1"/>
      <c r="EW1100" s="1"/>
      <c r="EX1100" s="1">
        <v>0</v>
      </c>
      <c r="EY1100" s="1">
        <v>0</v>
      </c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 t="s">
        <v>2512</v>
      </c>
      <c r="GK1100" s="1" t="s">
        <v>350</v>
      </c>
      <c r="GL1100" s="1" t="s">
        <v>351</v>
      </c>
      <c r="GM1100" s="1" t="s">
        <v>352</v>
      </c>
      <c r="GN1100" s="1" t="s">
        <v>352</v>
      </c>
      <c r="GO1100" s="1" t="s">
        <v>352</v>
      </c>
      <c r="GP1100" s="1">
        <v>1</v>
      </c>
      <c r="GQ1100" s="1"/>
    </row>
    <row r="1101" spans="1:199" ht="28" customHeight="1">
      <c r="A1101" s="1" t="s">
        <v>5962</v>
      </c>
      <c r="B1101" s="1" t="s">
        <v>5963</v>
      </c>
      <c r="C1101" s="1" t="s">
        <v>5962</v>
      </c>
      <c r="D1101" s="1" t="s">
        <v>201</v>
      </c>
      <c r="E1101" s="1" t="s">
        <v>5963</v>
      </c>
      <c r="F1101" s="1"/>
      <c r="G1101" s="1">
        <v>5460</v>
      </c>
      <c r="H1101" s="1"/>
      <c r="I1101" s="1">
        <v>0</v>
      </c>
      <c r="J1101" s="1">
        <v>1</v>
      </c>
      <c r="K1101" s="1"/>
      <c r="L1101" s="1"/>
      <c r="M1101" s="1"/>
      <c r="N1101" s="1"/>
      <c r="O1101" s="1"/>
      <c r="P1101" s="1" t="s">
        <v>5964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 t="s">
        <v>5965</v>
      </c>
      <c r="AJ1101" s="1"/>
      <c r="AK1101" s="1"/>
      <c r="AL1101" s="1"/>
      <c r="AM1101" s="1"/>
      <c r="AN1101" s="1"/>
      <c r="AO1101" s="1"/>
      <c r="AP1101" s="1"/>
      <c r="AQ1101" s="1"/>
      <c r="AR1101" s="1"/>
      <c r="AS1101" s="1">
        <v>1</v>
      </c>
      <c r="AT1101" s="1">
        <v>1</v>
      </c>
      <c r="AU1101" s="1">
        <v>0</v>
      </c>
      <c r="AV1101" s="1">
        <v>1</v>
      </c>
      <c r="AW1101" s="1">
        <v>0</v>
      </c>
      <c r="AX1101" s="1">
        <v>0</v>
      </c>
      <c r="AY1101" s="1"/>
      <c r="AZ1101" s="1"/>
      <c r="BA1101" s="1"/>
      <c r="BB1101" s="1">
        <v>-1</v>
      </c>
      <c r="BC1101" s="1">
        <v>0</v>
      </c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>
        <v>0</v>
      </c>
      <c r="CT1101" s="1" t="s">
        <v>5966</v>
      </c>
      <c r="CU1101" s="1"/>
      <c r="CV1101" s="1" t="s">
        <v>5967</v>
      </c>
      <c r="CW1101" s="1"/>
      <c r="CX1101" s="1" t="s">
        <v>5962</v>
      </c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>
        <v>563161</v>
      </c>
      <c r="DU1101" s="1"/>
      <c r="DV1101" s="1" t="s">
        <v>663</v>
      </c>
      <c r="DW1101" s="1" t="s">
        <v>530</v>
      </c>
      <c r="DX1101" s="1">
        <v>4</v>
      </c>
      <c r="DY1101" s="1"/>
      <c r="DZ1101" s="1">
        <v>1</v>
      </c>
      <c r="EA1101" s="1">
        <v>1</v>
      </c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 t="s">
        <v>208</v>
      </c>
      <c r="EP1101" s="1" t="s">
        <v>209</v>
      </c>
      <c r="EQ1101" s="1" t="s">
        <v>209</v>
      </c>
      <c r="ER1101" s="1" t="s">
        <v>209</v>
      </c>
      <c r="ES1101" s="1" t="s">
        <v>209</v>
      </c>
      <c r="ET1101" s="1">
        <v>2</v>
      </c>
      <c r="EU1101" s="1"/>
      <c r="EV1101" s="1"/>
      <c r="EW1101" s="1"/>
      <c r="EX1101" s="1">
        <v>0</v>
      </c>
      <c r="EY1101" s="1">
        <v>0</v>
      </c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 t="s">
        <v>222</v>
      </c>
      <c r="GK1101" s="1" t="s">
        <v>201</v>
      </c>
      <c r="GL1101" s="1">
        <v>999999999</v>
      </c>
      <c r="GM1101" s="1"/>
      <c r="GN1101" s="1"/>
      <c r="GO1101" s="1"/>
      <c r="GP1101" s="1">
        <v>1</v>
      </c>
      <c r="GQ1101" s="1"/>
    </row>
    <row r="1102" spans="1:199" ht="28" customHeight="1">
      <c r="A1102" s="1" t="s">
        <v>5926</v>
      </c>
      <c r="B1102" s="1" t="s">
        <v>5927</v>
      </c>
      <c r="C1102" s="1" t="s">
        <v>5926</v>
      </c>
      <c r="D1102" s="1" t="s">
        <v>201</v>
      </c>
      <c r="E1102" s="1" t="s">
        <v>5927</v>
      </c>
      <c r="F1102" s="1"/>
      <c r="G1102" s="1">
        <v>5040</v>
      </c>
      <c r="H1102" s="1"/>
      <c r="I1102" s="1">
        <v>0</v>
      </c>
      <c r="J1102" s="1">
        <v>1</v>
      </c>
      <c r="K1102" s="1"/>
      <c r="L1102" s="1"/>
      <c r="M1102" s="1"/>
      <c r="N1102" s="1"/>
      <c r="O1102" s="1"/>
      <c r="P1102" s="1" t="s">
        <v>5928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 t="s">
        <v>5929</v>
      </c>
      <c r="AJ1102" s="1"/>
      <c r="AK1102" s="1"/>
      <c r="AL1102" s="1"/>
      <c r="AM1102" s="1"/>
      <c r="AN1102" s="1"/>
      <c r="AO1102" s="1"/>
      <c r="AP1102" s="1"/>
      <c r="AQ1102" s="1"/>
      <c r="AR1102" s="1"/>
      <c r="AS1102" s="1">
        <v>1</v>
      </c>
      <c r="AT1102" s="1">
        <v>1</v>
      </c>
      <c r="AU1102" s="1">
        <v>0</v>
      </c>
      <c r="AV1102" s="1">
        <v>1</v>
      </c>
      <c r="AW1102" s="1">
        <v>0</v>
      </c>
      <c r="AX1102" s="1">
        <v>0</v>
      </c>
      <c r="AY1102" s="1"/>
      <c r="AZ1102" s="1"/>
      <c r="BA1102" s="1"/>
      <c r="BB1102" s="1">
        <v>-1</v>
      </c>
      <c r="BC1102" s="1">
        <v>0</v>
      </c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>
        <v>0</v>
      </c>
      <c r="CT1102" s="1" t="s">
        <v>5930</v>
      </c>
      <c r="CU1102" s="1"/>
      <c r="CV1102" s="1" t="s">
        <v>5931</v>
      </c>
      <c r="CW1102" s="1"/>
      <c r="CX1102" s="1" t="s">
        <v>5926</v>
      </c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>
        <v>563161</v>
      </c>
      <c r="DU1102" s="1"/>
      <c r="DV1102" s="1" t="s">
        <v>663</v>
      </c>
      <c r="DW1102" s="1" t="s">
        <v>530</v>
      </c>
      <c r="DX1102" s="1">
        <v>4</v>
      </c>
      <c r="DY1102" s="1"/>
      <c r="DZ1102" s="1">
        <v>1</v>
      </c>
      <c r="EA1102" s="1">
        <v>1</v>
      </c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 t="s">
        <v>208</v>
      </c>
      <c r="EP1102" s="1" t="s">
        <v>209</v>
      </c>
      <c r="EQ1102" s="1" t="s">
        <v>209</v>
      </c>
      <c r="ER1102" s="1" t="s">
        <v>209</v>
      </c>
      <c r="ES1102" s="1" t="s">
        <v>209</v>
      </c>
      <c r="ET1102" s="1">
        <v>2</v>
      </c>
      <c r="EU1102" s="1"/>
      <c r="EV1102" s="1"/>
      <c r="EW1102" s="1"/>
      <c r="EX1102" s="1">
        <v>0</v>
      </c>
      <c r="EY1102" s="1">
        <v>0</v>
      </c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 t="s">
        <v>222</v>
      </c>
      <c r="GK1102" s="1" t="s">
        <v>201</v>
      </c>
      <c r="GL1102" s="1">
        <v>999999999</v>
      </c>
      <c r="GM1102" s="1"/>
      <c r="GN1102" s="1"/>
      <c r="GO1102" s="1"/>
      <c r="GP1102" s="1">
        <v>1</v>
      </c>
      <c r="GQ1102" s="1"/>
    </row>
    <row r="1103" spans="1:199" ht="28" customHeight="1">
      <c r="A1103" s="1" t="s">
        <v>5932</v>
      </c>
      <c r="B1103" s="1" t="s">
        <v>5933</v>
      </c>
      <c r="C1103" s="1" t="s">
        <v>5932</v>
      </c>
      <c r="D1103" s="1" t="s">
        <v>201</v>
      </c>
      <c r="E1103" s="1" t="s">
        <v>5933</v>
      </c>
      <c r="F1103" s="1"/>
      <c r="G1103" s="1">
        <v>5985</v>
      </c>
      <c r="H1103" s="1"/>
      <c r="I1103" s="1">
        <v>0</v>
      </c>
      <c r="J1103" s="1">
        <v>1</v>
      </c>
      <c r="K1103" s="1"/>
      <c r="L1103" s="1"/>
      <c r="M1103" s="1"/>
      <c r="N1103" s="1"/>
      <c r="O1103" s="1"/>
      <c r="P1103" s="1" t="s">
        <v>5934</v>
      </c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 t="s">
        <v>5935</v>
      </c>
      <c r="AJ1103" s="1"/>
      <c r="AK1103" s="1"/>
      <c r="AL1103" s="1"/>
      <c r="AM1103" s="1"/>
      <c r="AN1103" s="1"/>
      <c r="AO1103" s="1"/>
      <c r="AP1103" s="1"/>
      <c r="AQ1103" s="1"/>
      <c r="AR1103" s="1"/>
      <c r="AS1103" s="1">
        <v>1</v>
      </c>
      <c r="AT1103" s="1">
        <v>1</v>
      </c>
      <c r="AU1103" s="1">
        <v>0</v>
      </c>
      <c r="AV1103" s="1">
        <v>1</v>
      </c>
      <c r="AW1103" s="1">
        <v>0</v>
      </c>
      <c r="AX1103" s="1">
        <v>0</v>
      </c>
      <c r="AY1103" s="1"/>
      <c r="AZ1103" s="1"/>
      <c r="BA1103" s="1"/>
      <c r="BB1103" s="1">
        <v>-1</v>
      </c>
      <c r="BC1103" s="1">
        <v>0</v>
      </c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>
        <v>0</v>
      </c>
      <c r="CT1103" s="1" t="s">
        <v>5936</v>
      </c>
      <c r="CU1103" s="1"/>
      <c r="CV1103" s="1" t="s">
        <v>5937</v>
      </c>
      <c r="CW1103" s="1"/>
      <c r="CX1103" s="1" t="s">
        <v>5932</v>
      </c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>
        <v>563161</v>
      </c>
      <c r="DU1103" s="1"/>
      <c r="DV1103" s="1" t="s">
        <v>663</v>
      </c>
      <c r="DW1103" s="1" t="s">
        <v>530</v>
      </c>
      <c r="DX1103" s="1">
        <v>4</v>
      </c>
      <c r="DY1103" s="1"/>
      <c r="DZ1103" s="1">
        <v>1</v>
      </c>
      <c r="EA1103" s="1">
        <v>1</v>
      </c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 t="s">
        <v>208</v>
      </c>
      <c r="EP1103" s="1" t="s">
        <v>209</v>
      </c>
      <c r="EQ1103" s="1" t="s">
        <v>209</v>
      </c>
      <c r="ER1103" s="1" t="s">
        <v>209</v>
      </c>
      <c r="ES1103" s="1" t="s">
        <v>209</v>
      </c>
      <c r="ET1103" s="1">
        <v>2</v>
      </c>
      <c r="EU1103" s="1"/>
      <c r="EV1103" s="1"/>
      <c r="EW1103" s="1"/>
      <c r="EX1103" s="1">
        <v>0</v>
      </c>
      <c r="EY1103" s="1">
        <v>0</v>
      </c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 t="s">
        <v>222</v>
      </c>
      <c r="GK1103" s="1" t="s">
        <v>201</v>
      </c>
      <c r="GL1103" s="1">
        <v>999999999</v>
      </c>
      <c r="GM1103" s="1"/>
      <c r="GN1103" s="1"/>
      <c r="GO1103" s="1"/>
      <c r="GP1103" s="1">
        <v>1</v>
      </c>
      <c r="GQ1103" s="1"/>
    </row>
    <row r="1104" spans="1:199" ht="28" customHeight="1">
      <c r="A1104" s="1" t="s">
        <v>5938</v>
      </c>
      <c r="B1104" s="1" t="s">
        <v>5939</v>
      </c>
      <c r="C1104" s="1" t="s">
        <v>5938</v>
      </c>
      <c r="D1104" s="1" t="s">
        <v>201</v>
      </c>
      <c r="E1104" s="1" t="s">
        <v>5939</v>
      </c>
      <c r="F1104" s="1"/>
      <c r="G1104" s="1">
        <v>5985</v>
      </c>
      <c r="H1104" s="1"/>
      <c r="I1104" s="1">
        <v>0</v>
      </c>
      <c r="J1104" s="1">
        <v>1</v>
      </c>
      <c r="K1104" s="1"/>
      <c r="L1104" s="1"/>
      <c r="M1104" s="1"/>
      <c r="N1104" s="1"/>
      <c r="O1104" s="1"/>
      <c r="P1104" s="1" t="s">
        <v>5940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 t="s">
        <v>5941</v>
      </c>
      <c r="AJ1104" s="1"/>
      <c r="AK1104" s="1"/>
      <c r="AL1104" s="1"/>
      <c r="AM1104" s="1"/>
      <c r="AN1104" s="1"/>
      <c r="AO1104" s="1"/>
      <c r="AP1104" s="1"/>
      <c r="AQ1104" s="1"/>
      <c r="AR1104" s="1"/>
      <c r="AS1104" s="1">
        <v>1</v>
      </c>
      <c r="AT1104" s="1">
        <v>1</v>
      </c>
      <c r="AU1104" s="1">
        <v>0</v>
      </c>
      <c r="AV1104" s="1">
        <v>1</v>
      </c>
      <c r="AW1104" s="1">
        <v>0</v>
      </c>
      <c r="AX1104" s="1">
        <v>0</v>
      </c>
      <c r="AY1104" s="1"/>
      <c r="AZ1104" s="1"/>
      <c r="BA1104" s="1"/>
      <c r="BB1104" s="1">
        <v>-1</v>
      </c>
      <c r="BC1104" s="1">
        <v>0</v>
      </c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>
        <v>0</v>
      </c>
      <c r="CT1104" s="1" t="s">
        <v>5942</v>
      </c>
      <c r="CU1104" s="1"/>
      <c r="CV1104" s="1" t="s">
        <v>5943</v>
      </c>
      <c r="CW1104" s="1"/>
      <c r="CX1104" s="1" t="s">
        <v>5938</v>
      </c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>
        <v>563161</v>
      </c>
      <c r="DU1104" s="1"/>
      <c r="DV1104" s="1" t="s">
        <v>663</v>
      </c>
      <c r="DW1104" s="1" t="s">
        <v>530</v>
      </c>
      <c r="DX1104" s="1">
        <v>4</v>
      </c>
      <c r="DY1104" s="1"/>
      <c r="DZ1104" s="1">
        <v>1</v>
      </c>
      <c r="EA1104" s="1">
        <v>1</v>
      </c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 t="s">
        <v>208</v>
      </c>
      <c r="EP1104" s="1" t="s">
        <v>209</v>
      </c>
      <c r="EQ1104" s="1" t="s">
        <v>209</v>
      </c>
      <c r="ER1104" s="1" t="s">
        <v>209</v>
      </c>
      <c r="ES1104" s="1" t="s">
        <v>209</v>
      </c>
      <c r="ET1104" s="1">
        <v>2</v>
      </c>
      <c r="EU1104" s="1"/>
      <c r="EV1104" s="1"/>
      <c r="EW1104" s="1"/>
      <c r="EX1104" s="1">
        <v>0</v>
      </c>
      <c r="EY1104" s="1">
        <v>0</v>
      </c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 t="s">
        <v>222</v>
      </c>
      <c r="GK1104" s="1" t="s">
        <v>201</v>
      </c>
      <c r="GL1104" s="1">
        <v>999999999</v>
      </c>
      <c r="GM1104" s="1"/>
      <c r="GN1104" s="1"/>
      <c r="GO1104" s="1"/>
      <c r="GP1104" s="1">
        <v>1</v>
      </c>
      <c r="GQ1104" s="1"/>
    </row>
    <row r="1105" spans="1:199" ht="28" customHeight="1">
      <c r="A1105" s="1" t="s">
        <v>5944</v>
      </c>
      <c r="B1105" s="1" t="s">
        <v>5945</v>
      </c>
      <c r="C1105" s="1" t="s">
        <v>5944</v>
      </c>
      <c r="D1105" s="1" t="s">
        <v>201</v>
      </c>
      <c r="E1105" s="1" t="s">
        <v>5945</v>
      </c>
      <c r="F1105" s="1"/>
      <c r="G1105" s="1">
        <v>5775</v>
      </c>
      <c r="H1105" s="1"/>
      <c r="I1105" s="1">
        <v>0</v>
      </c>
      <c r="J1105" s="1">
        <v>1</v>
      </c>
      <c r="K1105" s="1"/>
      <c r="L1105" s="1"/>
      <c r="M1105" s="1"/>
      <c r="N1105" s="1"/>
      <c r="O1105" s="1"/>
      <c r="P1105" s="1" t="s">
        <v>5946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 t="s">
        <v>5947</v>
      </c>
      <c r="AJ1105" s="1"/>
      <c r="AK1105" s="1"/>
      <c r="AL1105" s="1"/>
      <c r="AM1105" s="1"/>
      <c r="AN1105" s="1"/>
      <c r="AO1105" s="1"/>
      <c r="AP1105" s="1"/>
      <c r="AQ1105" s="1"/>
      <c r="AR1105" s="1"/>
      <c r="AS1105" s="1">
        <v>1</v>
      </c>
      <c r="AT1105" s="1">
        <v>1</v>
      </c>
      <c r="AU1105" s="1">
        <v>0</v>
      </c>
      <c r="AV1105" s="1">
        <v>1</v>
      </c>
      <c r="AW1105" s="1">
        <v>0</v>
      </c>
      <c r="AX1105" s="1">
        <v>0</v>
      </c>
      <c r="AY1105" s="1"/>
      <c r="AZ1105" s="1"/>
      <c r="BA1105" s="1"/>
      <c r="BB1105" s="1">
        <v>-1</v>
      </c>
      <c r="BC1105" s="1">
        <v>0</v>
      </c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>
        <v>0</v>
      </c>
      <c r="CT1105" s="1" t="s">
        <v>5948</v>
      </c>
      <c r="CU1105" s="1"/>
      <c r="CV1105" s="1" t="s">
        <v>5949</v>
      </c>
      <c r="CW1105" s="1"/>
      <c r="CX1105" s="1" t="s">
        <v>5944</v>
      </c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>
        <v>563161</v>
      </c>
      <c r="DU1105" s="1"/>
      <c r="DV1105" s="1" t="s">
        <v>663</v>
      </c>
      <c r="DW1105" s="1" t="s">
        <v>530</v>
      </c>
      <c r="DX1105" s="1">
        <v>4</v>
      </c>
      <c r="DY1105" s="1"/>
      <c r="DZ1105" s="1">
        <v>1</v>
      </c>
      <c r="EA1105" s="1">
        <v>1</v>
      </c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 t="s">
        <v>208</v>
      </c>
      <c r="EP1105" s="1" t="s">
        <v>209</v>
      </c>
      <c r="EQ1105" s="1" t="s">
        <v>209</v>
      </c>
      <c r="ER1105" s="1" t="s">
        <v>209</v>
      </c>
      <c r="ES1105" s="1" t="s">
        <v>209</v>
      </c>
      <c r="ET1105" s="1">
        <v>2</v>
      </c>
      <c r="EU1105" s="1"/>
      <c r="EV1105" s="1"/>
      <c r="EW1105" s="1"/>
      <c r="EX1105" s="1">
        <v>0</v>
      </c>
      <c r="EY1105" s="1">
        <v>0</v>
      </c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 t="s">
        <v>222</v>
      </c>
      <c r="GK1105" s="1" t="s">
        <v>201</v>
      </c>
      <c r="GL1105" s="1">
        <v>999999999</v>
      </c>
      <c r="GM1105" s="1"/>
      <c r="GN1105" s="1"/>
      <c r="GO1105" s="1"/>
      <c r="GP1105" s="1">
        <v>1</v>
      </c>
      <c r="GQ1105" s="1"/>
    </row>
    <row r="1106" spans="1:199" ht="28" customHeight="1">
      <c r="A1106" s="1" t="s">
        <v>5950</v>
      </c>
      <c r="B1106" s="1" t="s">
        <v>5951</v>
      </c>
      <c r="C1106" s="1" t="s">
        <v>5950</v>
      </c>
      <c r="D1106" s="1" t="s">
        <v>201</v>
      </c>
      <c r="E1106" s="1" t="s">
        <v>5951</v>
      </c>
      <c r="F1106" s="1"/>
      <c r="G1106" s="1">
        <v>5460</v>
      </c>
      <c r="H1106" s="1"/>
      <c r="I1106" s="1">
        <v>0</v>
      </c>
      <c r="J1106" s="1">
        <v>1</v>
      </c>
      <c r="K1106" s="1"/>
      <c r="L1106" s="1"/>
      <c r="M1106" s="1"/>
      <c r="N1106" s="1"/>
      <c r="O1106" s="1"/>
      <c r="P1106" s="1" t="s">
        <v>5952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 t="s">
        <v>5953</v>
      </c>
      <c r="AJ1106" s="1"/>
      <c r="AK1106" s="1"/>
      <c r="AL1106" s="1"/>
      <c r="AM1106" s="1"/>
      <c r="AN1106" s="1"/>
      <c r="AO1106" s="1"/>
      <c r="AP1106" s="1"/>
      <c r="AQ1106" s="1"/>
      <c r="AR1106" s="1"/>
      <c r="AS1106" s="1">
        <v>1</v>
      </c>
      <c r="AT1106" s="1">
        <v>1</v>
      </c>
      <c r="AU1106" s="1">
        <v>0</v>
      </c>
      <c r="AV1106" s="1">
        <v>1</v>
      </c>
      <c r="AW1106" s="1">
        <v>0</v>
      </c>
      <c r="AX1106" s="1">
        <v>0</v>
      </c>
      <c r="AY1106" s="1"/>
      <c r="AZ1106" s="1"/>
      <c r="BA1106" s="1"/>
      <c r="BB1106" s="1">
        <v>-1</v>
      </c>
      <c r="BC1106" s="1">
        <v>0</v>
      </c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>
        <v>0</v>
      </c>
      <c r="CT1106" s="1" t="s">
        <v>5954</v>
      </c>
      <c r="CU1106" s="1"/>
      <c r="CV1106" s="1" t="s">
        <v>5955</v>
      </c>
      <c r="CW1106" s="1"/>
      <c r="CX1106" s="1" t="s">
        <v>5950</v>
      </c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>
        <v>563161</v>
      </c>
      <c r="DU1106" s="1"/>
      <c r="DV1106" s="1" t="s">
        <v>663</v>
      </c>
      <c r="DW1106" s="1" t="s">
        <v>530</v>
      </c>
      <c r="DX1106" s="1">
        <v>4</v>
      </c>
      <c r="DY1106" s="1"/>
      <c r="DZ1106" s="1">
        <v>1</v>
      </c>
      <c r="EA1106" s="1">
        <v>1</v>
      </c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 t="s">
        <v>208</v>
      </c>
      <c r="EP1106" s="1" t="s">
        <v>209</v>
      </c>
      <c r="EQ1106" s="1" t="s">
        <v>209</v>
      </c>
      <c r="ER1106" s="1" t="s">
        <v>209</v>
      </c>
      <c r="ES1106" s="1" t="s">
        <v>209</v>
      </c>
      <c r="ET1106" s="1">
        <v>2</v>
      </c>
      <c r="EU1106" s="1"/>
      <c r="EV1106" s="1"/>
      <c r="EW1106" s="1"/>
      <c r="EX1106" s="1">
        <v>0</v>
      </c>
      <c r="EY1106" s="1">
        <v>0</v>
      </c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 t="s">
        <v>222</v>
      </c>
      <c r="GK1106" s="1" t="s">
        <v>201</v>
      </c>
      <c r="GL1106" s="1">
        <v>999999999</v>
      </c>
      <c r="GM1106" s="1"/>
      <c r="GN1106" s="1"/>
      <c r="GO1106" s="1"/>
      <c r="GP1106" s="1">
        <v>1</v>
      </c>
      <c r="GQ1106" s="1"/>
    </row>
    <row r="1107" spans="1:199" ht="28" customHeight="1">
      <c r="A1107" s="1" t="s">
        <v>5956</v>
      </c>
      <c r="B1107" s="1" t="s">
        <v>5957</v>
      </c>
      <c r="C1107" s="1" t="s">
        <v>5956</v>
      </c>
      <c r="D1107" s="1" t="s">
        <v>201</v>
      </c>
      <c r="E1107" s="1" t="s">
        <v>5957</v>
      </c>
      <c r="F1107" s="1"/>
      <c r="G1107" s="1">
        <v>9450</v>
      </c>
      <c r="H1107" s="1"/>
      <c r="I1107" s="1">
        <v>0</v>
      </c>
      <c r="J1107" s="1">
        <v>1</v>
      </c>
      <c r="K1107" s="1"/>
      <c r="L1107" s="1"/>
      <c r="M1107" s="1"/>
      <c r="N1107" s="1"/>
      <c r="O1107" s="1"/>
      <c r="P1107" s="1" t="s">
        <v>5958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 t="s">
        <v>5959</v>
      </c>
      <c r="AJ1107" s="1"/>
      <c r="AK1107" s="1"/>
      <c r="AL1107" s="1"/>
      <c r="AM1107" s="1"/>
      <c r="AN1107" s="1"/>
      <c r="AO1107" s="1"/>
      <c r="AP1107" s="1"/>
      <c r="AQ1107" s="1"/>
      <c r="AR1107" s="1"/>
      <c r="AS1107" s="1">
        <v>1</v>
      </c>
      <c r="AT1107" s="1">
        <v>1</v>
      </c>
      <c r="AU1107" s="1">
        <v>0</v>
      </c>
      <c r="AV1107" s="1">
        <v>1</v>
      </c>
      <c r="AW1107" s="1">
        <v>0</v>
      </c>
      <c r="AX1107" s="1">
        <v>0</v>
      </c>
      <c r="AY1107" s="1"/>
      <c r="AZ1107" s="1"/>
      <c r="BA1107" s="1"/>
      <c r="BB1107" s="1">
        <v>-1</v>
      </c>
      <c r="BC1107" s="1">
        <v>0</v>
      </c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>
        <v>0</v>
      </c>
      <c r="CT1107" s="1" t="s">
        <v>5960</v>
      </c>
      <c r="CU1107" s="1"/>
      <c r="CV1107" s="1" t="s">
        <v>5961</v>
      </c>
      <c r="CW1107" s="1"/>
      <c r="CX1107" s="1" t="s">
        <v>5956</v>
      </c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>
        <v>563161</v>
      </c>
      <c r="DU1107" s="1"/>
      <c r="DV1107" s="1" t="s">
        <v>663</v>
      </c>
      <c r="DW1107" s="1" t="s">
        <v>530</v>
      </c>
      <c r="DX1107" s="1">
        <v>4</v>
      </c>
      <c r="DY1107" s="1"/>
      <c r="DZ1107" s="1">
        <v>1</v>
      </c>
      <c r="EA1107" s="1">
        <v>1</v>
      </c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 t="s">
        <v>208</v>
      </c>
      <c r="EP1107" s="1" t="s">
        <v>209</v>
      </c>
      <c r="EQ1107" s="1" t="s">
        <v>209</v>
      </c>
      <c r="ER1107" s="1" t="s">
        <v>209</v>
      </c>
      <c r="ES1107" s="1" t="s">
        <v>209</v>
      </c>
      <c r="ET1107" s="1">
        <v>2</v>
      </c>
      <c r="EU1107" s="1"/>
      <c r="EV1107" s="1"/>
      <c r="EW1107" s="1"/>
      <c r="EX1107" s="1">
        <v>0</v>
      </c>
      <c r="EY1107" s="1">
        <v>0</v>
      </c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 t="s">
        <v>222</v>
      </c>
      <c r="GK1107" s="1" t="s">
        <v>201</v>
      </c>
      <c r="GL1107" s="1">
        <v>999999999</v>
      </c>
      <c r="GM1107" s="1"/>
      <c r="GN1107" s="1"/>
      <c r="GO1107" s="1"/>
      <c r="GP1107" s="1">
        <v>1</v>
      </c>
      <c r="GQ1107" s="1"/>
    </row>
    <row r="1108" spans="1:199" ht="28" customHeight="1">
      <c r="A1108" s="1" t="s">
        <v>5968</v>
      </c>
      <c r="B1108" s="1" t="s">
        <v>5969</v>
      </c>
      <c r="C1108" s="1" t="s">
        <v>5968</v>
      </c>
      <c r="D1108" s="1" t="s">
        <v>201</v>
      </c>
      <c r="E1108" s="1" t="s">
        <v>5969</v>
      </c>
      <c r="F1108" s="1"/>
      <c r="G1108" s="1">
        <v>42000</v>
      </c>
      <c r="H1108" s="1"/>
      <c r="I1108" s="1">
        <v>0</v>
      </c>
      <c r="J1108" s="1">
        <v>1</v>
      </c>
      <c r="K1108" s="1"/>
      <c r="L1108" s="1"/>
      <c r="M1108" s="1" t="s">
        <v>340</v>
      </c>
      <c r="N1108" s="1"/>
      <c r="O1108" s="1"/>
      <c r="P1108" s="1" t="s">
        <v>5970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 t="s">
        <v>5971</v>
      </c>
      <c r="AJ1108" s="1"/>
      <c r="AK1108" s="1"/>
      <c r="AL1108" s="1"/>
      <c r="AM1108" s="1"/>
      <c r="AN1108" s="1"/>
      <c r="AO1108" s="1"/>
      <c r="AP1108" s="1"/>
      <c r="AQ1108" s="1"/>
      <c r="AR1108" s="1"/>
      <c r="AS1108" s="1">
        <v>1</v>
      </c>
      <c r="AT1108" s="1">
        <v>1</v>
      </c>
      <c r="AU1108" s="1">
        <v>0</v>
      </c>
      <c r="AV1108" s="1">
        <v>1</v>
      </c>
      <c r="AW1108" s="1">
        <v>0</v>
      </c>
      <c r="AX1108" s="1">
        <v>0</v>
      </c>
      <c r="AY1108" s="1"/>
      <c r="AZ1108" s="1"/>
      <c r="BA1108" s="1"/>
      <c r="BB1108" s="1">
        <v>-1</v>
      </c>
      <c r="BC1108" s="1">
        <v>2</v>
      </c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>
        <v>0</v>
      </c>
      <c r="CT1108" s="1" t="s">
        <v>5972</v>
      </c>
      <c r="CU1108" s="1"/>
      <c r="CV1108" s="1" t="s">
        <v>5973</v>
      </c>
      <c r="CW1108" s="1"/>
      <c r="CX1108" s="1" t="s">
        <v>5974</v>
      </c>
      <c r="CY1108" s="1">
        <v>1</v>
      </c>
      <c r="CZ1108" s="1"/>
      <c r="DA1108" s="1"/>
      <c r="DB1108" s="1"/>
      <c r="DC1108" s="1"/>
      <c r="DD1108" s="1" t="s">
        <v>201</v>
      </c>
      <c r="DE1108" s="1" t="s">
        <v>4700</v>
      </c>
      <c r="DF1108" s="1" t="s">
        <v>4700</v>
      </c>
      <c r="DG1108" s="1"/>
      <c r="DH1108" s="1"/>
      <c r="DI1108" s="1">
        <v>100</v>
      </c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>
        <v>563162</v>
      </c>
      <c r="DU1108" s="1"/>
      <c r="DV1108" s="1" t="s">
        <v>347</v>
      </c>
      <c r="DW1108" s="1" t="s">
        <v>5081</v>
      </c>
      <c r="DX1108" s="1">
        <v>1</v>
      </c>
      <c r="DY1108" s="1"/>
      <c r="DZ1108" s="1">
        <v>1</v>
      </c>
      <c r="EA1108" s="1">
        <v>1</v>
      </c>
      <c r="EB1108" s="1"/>
      <c r="EC1108" s="1"/>
      <c r="ED1108" s="1"/>
      <c r="EE1108" s="1">
        <v>0</v>
      </c>
      <c r="EF1108" s="1"/>
      <c r="EG1108" s="1"/>
      <c r="EH1108" s="1"/>
      <c r="EI1108" s="1"/>
      <c r="EJ1108" s="1"/>
      <c r="EK1108" s="1"/>
      <c r="EL1108" s="1"/>
      <c r="EM1108" s="1"/>
      <c r="EN1108" s="1"/>
      <c r="EO1108" s="1" t="s">
        <v>208</v>
      </c>
      <c r="EP1108" s="1" t="s">
        <v>209</v>
      </c>
      <c r="EQ1108" s="1" t="s">
        <v>209</v>
      </c>
      <c r="ER1108" s="1" t="s">
        <v>209</v>
      </c>
      <c r="ES1108" s="1" t="s">
        <v>209</v>
      </c>
      <c r="ET1108" s="1">
        <v>2</v>
      </c>
      <c r="EU1108" s="1"/>
      <c r="EV1108" s="1"/>
      <c r="EW1108" s="1"/>
      <c r="EX1108" s="1">
        <v>0</v>
      </c>
      <c r="EY1108" s="1">
        <v>0</v>
      </c>
      <c r="EZ1108" s="1"/>
      <c r="FA1108" s="1"/>
      <c r="FB1108" s="1">
        <v>1</v>
      </c>
      <c r="FC1108" s="1">
        <v>0</v>
      </c>
      <c r="FD1108" s="1">
        <v>0</v>
      </c>
      <c r="FE1108" s="1">
        <v>1</v>
      </c>
      <c r="FF1108" s="1">
        <v>1</v>
      </c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 t="s">
        <v>5082</v>
      </c>
      <c r="GK1108" s="1" t="s">
        <v>350</v>
      </c>
      <c r="GL1108" s="1" t="s">
        <v>351</v>
      </c>
      <c r="GM1108" s="1" t="s">
        <v>352</v>
      </c>
      <c r="GN1108" s="1" t="s">
        <v>352</v>
      </c>
      <c r="GO1108" s="1" t="s">
        <v>352</v>
      </c>
      <c r="GP1108" s="1">
        <v>1</v>
      </c>
      <c r="GQ1108" s="1"/>
    </row>
    <row r="1109" spans="1:199" ht="28" customHeight="1">
      <c r="A1109" s="1" t="s">
        <v>5968</v>
      </c>
      <c r="B1109" s="1" t="s">
        <v>5969</v>
      </c>
      <c r="C1109" s="1" t="s">
        <v>5968</v>
      </c>
      <c r="D1109" s="1" t="s">
        <v>201</v>
      </c>
      <c r="E1109" s="1" t="s">
        <v>5969</v>
      </c>
      <c r="F1109" s="1"/>
      <c r="G1109" s="1">
        <v>42000</v>
      </c>
      <c r="H1109" s="1"/>
      <c r="I1109" s="1">
        <v>0</v>
      </c>
      <c r="J1109" s="1">
        <v>1</v>
      </c>
      <c r="K1109" s="1"/>
      <c r="L1109" s="1"/>
      <c r="M1109" s="1" t="s">
        <v>340</v>
      </c>
      <c r="N1109" s="1"/>
      <c r="O1109" s="1"/>
      <c r="P1109" s="1" t="s">
        <v>5970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 t="s">
        <v>5971</v>
      </c>
      <c r="AJ1109" s="1"/>
      <c r="AK1109" s="1"/>
      <c r="AL1109" s="1"/>
      <c r="AM1109" s="1"/>
      <c r="AN1109" s="1"/>
      <c r="AO1109" s="1"/>
      <c r="AP1109" s="1"/>
      <c r="AQ1109" s="1"/>
      <c r="AR1109" s="1"/>
      <c r="AS1109" s="1">
        <v>1</v>
      </c>
      <c r="AT1109" s="1">
        <v>1</v>
      </c>
      <c r="AU1109" s="1">
        <v>0</v>
      </c>
      <c r="AV1109" s="1">
        <v>1</v>
      </c>
      <c r="AW1109" s="1">
        <v>0</v>
      </c>
      <c r="AX1109" s="1">
        <v>0</v>
      </c>
      <c r="AY1109" s="1"/>
      <c r="AZ1109" s="1"/>
      <c r="BA1109" s="1"/>
      <c r="BB1109" s="1">
        <v>-1</v>
      </c>
      <c r="BC1109" s="1">
        <v>2</v>
      </c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>
        <v>0</v>
      </c>
      <c r="CT1109" s="1" t="s">
        <v>5972</v>
      </c>
      <c r="CU1109" s="1"/>
      <c r="CV1109" s="1" t="s">
        <v>5973</v>
      </c>
      <c r="CW1109" s="1"/>
      <c r="CX1109" s="1" t="s">
        <v>5975</v>
      </c>
      <c r="CY1109" s="1">
        <v>2</v>
      </c>
      <c r="CZ1109" s="1"/>
      <c r="DA1109" s="1"/>
      <c r="DB1109" s="1"/>
      <c r="DC1109" s="1"/>
      <c r="DD1109" s="1" t="s">
        <v>201</v>
      </c>
      <c r="DE1109" s="1" t="s">
        <v>1479</v>
      </c>
      <c r="DF1109" s="1" t="s">
        <v>1479</v>
      </c>
      <c r="DG1109" s="1"/>
      <c r="DH1109" s="1"/>
      <c r="DI1109" s="1">
        <v>100</v>
      </c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>
        <v>563162</v>
      </c>
      <c r="DU1109" s="1"/>
      <c r="DV1109" s="1" t="s">
        <v>347</v>
      </c>
      <c r="DW1109" s="1" t="s">
        <v>5081</v>
      </c>
      <c r="DX1109" s="1">
        <v>1</v>
      </c>
      <c r="DY1109" s="1"/>
      <c r="DZ1109" s="1">
        <v>1</v>
      </c>
      <c r="EA1109" s="1">
        <v>1</v>
      </c>
      <c r="EB1109" s="1"/>
      <c r="EC1109" s="1"/>
      <c r="ED1109" s="1"/>
      <c r="EE1109" s="1">
        <v>0</v>
      </c>
      <c r="EF1109" s="1"/>
      <c r="EG1109" s="1"/>
      <c r="EH1109" s="1"/>
      <c r="EI1109" s="1"/>
      <c r="EJ1109" s="1"/>
      <c r="EK1109" s="1"/>
      <c r="EL1109" s="1"/>
      <c r="EM1109" s="1"/>
      <c r="EN1109" s="1"/>
      <c r="EO1109" s="1" t="s">
        <v>208</v>
      </c>
      <c r="EP1109" s="1" t="s">
        <v>209</v>
      </c>
      <c r="EQ1109" s="1" t="s">
        <v>209</v>
      </c>
      <c r="ER1109" s="1" t="s">
        <v>209</v>
      </c>
      <c r="ES1109" s="1" t="s">
        <v>209</v>
      </c>
      <c r="ET1109" s="1">
        <v>2</v>
      </c>
      <c r="EU1109" s="1"/>
      <c r="EV1109" s="1"/>
      <c r="EW1109" s="1"/>
      <c r="EX1109" s="1">
        <v>0</v>
      </c>
      <c r="EY1109" s="1">
        <v>0</v>
      </c>
      <c r="EZ1109" s="1"/>
      <c r="FA1109" s="1"/>
      <c r="FB1109" s="1">
        <v>1</v>
      </c>
      <c r="FC1109" s="1">
        <v>0</v>
      </c>
      <c r="FD1109" s="1">
        <v>0</v>
      </c>
      <c r="FE1109" s="1">
        <v>1</v>
      </c>
      <c r="FF1109" s="1">
        <v>1</v>
      </c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>
        <v>1</v>
      </c>
      <c r="GQ1109" s="1"/>
    </row>
    <row r="1110" spans="1:199" ht="28" customHeight="1">
      <c r="A1110" s="1" t="s">
        <v>5968</v>
      </c>
      <c r="B1110" s="1" t="s">
        <v>5969</v>
      </c>
      <c r="C1110" s="1" t="s">
        <v>5968</v>
      </c>
      <c r="D1110" s="1" t="s">
        <v>201</v>
      </c>
      <c r="E1110" s="1" t="s">
        <v>5969</v>
      </c>
      <c r="F1110" s="1"/>
      <c r="G1110" s="1">
        <v>42000</v>
      </c>
      <c r="H1110" s="1"/>
      <c r="I1110" s="1">
        <v>0</v>
      </c>
      <c r="J1110" s="1">
        <v>1</v>
      </c>
      <c r="K1110" s="1"/>
      <c r="L1110" s="1"/>
      <c r="M1110" s="1" t="s">
        <v>340</v>
      </c>
      <c r="N1110" s="1"/>
      <c r="O1110" s="1"/>
      <c r="P1110" s="1" t="s">
        <v>5970</v>
      </c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 t="s">
        <v>5971</v>
      </c>
      <c r="AJ1110" s="1"/>
      <c r="AK1110" s="1"/>
      <c r="AL1110" s="1"/>
      <c r="AM1110" s="1"/>
      <c r="AN1110" s="1"/>
      <c r="AO1110" s="1"/>
      <c r="AP1110" s="1"/>
      <c r="AQ1110" s="1"/>
      <c r="AR1110" s="1"/>
      <c r="AS1110" s="1">
        <v>1</v>
      </c>
      <c r="AT1110" s="1">
        <v>1</v>
      </c>
      <c r="AU1110" s="1">
        <v>0</v>
      </c>
      <c r="AV1110" s="1">
        <v>1</v>
      </c>
      <c r="AW1110" s="1">
        <v>0</v>
      </c>
      <c r="AX1110" s="1">
        <v>0</v>
      </c>
      <c r="AY1110" s="1"/>
      <c r="AZ1110" s="1"/>
      <c r="BA1110" s="1"/>
      <c r="BB1110" s="1">
        <v>-1</v>
      </c>
      <c r="BC1110" s="1">
        <v>2</v>
      </c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>
        <v>0</v>
      </c>
      <c r="CT1110" s="1" t="s">
        <v>5972</v>
      </c>
      <c r="CU1110" s="1"/>
      <c r="CV1110" s="1" t="s">
        <v>5973</v>
      </c>
      <c r="CW1110" s="1"/>
      <c r="CX1110" s="1" t="s">
        <v>5976</v>
      </c>
      <c r="CY1110" s="1">
        <v>3</v>
      </c>
      <c r="CZ1110" s="1"/>
      <c r="DA1110" s="1"/>
      <c r="DB1110" s="1"/>
      <c r="DC1110" s="1"/>
      <c r="DD1110" s="1" t="s">
        <v>201</v>
      </c>
      <c r="DE1110" s="1" t="s">
        <v>2877</v>
      </c>
      <c r="DF1110" s="1" t="s">
        <v>2877</v>
      </c>
      <c r="DG1110" s="1"/>
      <c r="DH1110" s="1"/>
      <c r="DI1110" s="1">
        <v>100</v>
      </c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>
        <v>563162</v>
      </c>
      <c r="DU1110" s="1"/>
      <c r="DV1110" s="1" t="s">
        <v>347</v>
      </c>
      <c r="DW1110" s="1" t="s">
        <v>5081</v>
      </c>
      <c r="DX1110" s="1">
        <v>1</v>
      </c>
      <c r="DY1110" s="1"/>
      <c r="DZ1110" s="1">
        <v>1</v>
      </c>
      <c r="EA1110" s="1">
        <v>1</v>
      </c>
      <c r="EB1110" s="1"/>
      <c r="EC1110" s="1"/>
      <c r="ED1110" s="1"/>
      <c r="EE1110" s="1">
        <v>0</v>
      </c>
      <c r="EF1110" s="1"/>
      <c r="EG1110" s="1"/>
      <c r="EH1110" s="1"/>
      <c r="EI1110" s="1"/>
      <c r="EJ1110" s="1"/>
      <c r="EK1110" s="1"/>
      <c r="EL1110" s="1"/>
      <c r="EM1110" s="1"/>
      <c r="EN1110" s="1"/>
      <c r="EO1110" s="1" t="s">
        <v>208</v>
      </c>
      <c r="EP1110" s="1" t="s">
        <v>209</v>
      </c>
      <c r="EQ1110" s="1" t="s">
        <v>209</v>
      </c>
      <c r="ER1110" s="1" t="s">
        <v>209</v>
      </c>
      <c r="ES1110" s="1" t="s">
        <v>209</v>
      </c>
      <c r="ET1110" s="1">
        <v>2</v>
      </c>
      <c r="EU1110" s="1"/>
      <c r="EV1110" s="1"/>
      <c r="EW1110" s="1"/>
      <c r="EX1110" s="1">
        <v>0</v>
      </c>
      <c r="EY1110" s="1">
        <v>0</v>
      </c>
      <c r="EZ1110" s="1"/>
      <c r="FA1110" s="1"/>
      <c r="FB1110" s="1">
        <v>1</v>
      </c>
      <c r="FC1110" s="1">
        <v>0</v>
      </c>
      <c r="FD1110" s="1">
        <v>0</v>
      </c>
      <c r="FE1110" s="1">
        <v>1</v>
      </c>
      <c r="FF1110" s="1">
        <v>1</v>
      </c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>
        <v>1</v>
      </c>
      <c r="GQ1110" s="1"/>
    </row>
    <row r="1111" spans="1:199" ht="28" customHeight="1">
      <c r="A1111" s="1" t="s">
        <v>5977</v>
      </c>
      <c r="B1111" s="1" t="s">
        <v>5978</v>
      </c>
      <c r="C1111" s="1" t="s">
        <v>5977</v>
      </c>
      <c r="D1111" s="1" t="s">
        <v>201</v>
      </c>
      <c r="E1111" s="1" t="s">
        <v>5978</v>
      </c>
      <c r="F1111" s="1"/>
      <c r="G1111" s="1">
        <v>42000</v>
      </c>
      <c r="H1111" s="1"/>
      <c r="I1111" s="1">
        <v>0</v>
      </c>
      <c r="J1111" s="1">
        <v>1</v>
      </c>
      <c r="K1111" s="1"/>
      <c r="L1111" s="1"/>
      <c r="M1111" s="1" t="s">
        <v>340</v>
      </c>
      <c r="N1111" s="1"/>
      <c r="O1111" s="1"/>
      <c r="P1111" s="1" t="s">
        <v>5979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 t="s">
        <v>5980</v>
      </c>
      <c r="AJ1111" s="1"/>
      <c r="AK1111" s="1"/>
      <c r="AL1111" s="1"/>
      <c r="AM1111" s="1"/>
      <c r="AN1111" s="1"/>
      <c r="AO1111" s="1"/>
      <c r="AP1111" s="1"/>
      <c r="AQ1111" s="1"/>
      <c r="AR1111" s="1"/>
      <c r="AS1111" s="1">
        <v>1</v>
      </c>
      <c r="AT1111" s="1">
        <v>1</v>
      </c>
      <c r="AU1111" s="1">
        <v>0</v>
      </c>
      <c r="AV1111" s="1">
        <v>0</v>
      </c>
      <c r="AW1111" s="1">
        <v>0</v>
      </c>
      <c r="AX1111" s="1">
        <v>0</v>
      </c>
      <c r="AY1111" s="1"/>
      <c r="AZ1111" s="1"/>
      <c r="BA1111" s="1"/>
      <c r="BB1111" s="1">
        <v>-1</v>
      </c>
      <c r="BC1111" s="1">
        <v>2</v>
      </c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>
        <v>0</v>
      </c>
      <c r="CT1111" s="1" t="s">
        <v>5981</v>
      </c>
      <c r="CU1111" s="1"/>
      <c r="CV1111" s="1" t="s">
        <v>5982</v>
      </c>
      <c r="CW1111" s="1"/>
      <c r="CX1111" s="1" t="s">
        <v>5983</v>
      </c>
      <c r="CY1111" s="1">
        <v>1</v>
      </c>
      <c r="CZ1111" s="1"/>
      <c r="DA1111" s="1"/>
      <c r="DB1111" s="1"/>
      <c r="DC1111" s="1"/>
      <c r="DD1111" s="1" t="s">
        <v>201</v>
      </c>
      <c r="DE1111" s="1" t="s">
        <v>4700</v>
      </c>
      <c r="DF1111" s="1" t="s">
        <v>4700</v>
      </c>
      <c r="DG1111" s="1"/>
      <c r="DH1111" s="1"/>
      <c r="DI1111" s="1">
        <v>100</v>
      </c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>
        <v>563162</v>
      </c>
      <c r="DU1111" s="1"/>
      <c r="DV1111" s="1" t="s">
        <v>347</v>
      </c>
      <c r="DW1111" s="1" t="s">
        <v>5081</v>
      </c>
      <c r="DX1111" s="1">
        <v>1</v>
      </c>
      <c r="DY1111" s="1"/>
      <c r="DZ1111" s="1">
        <v>1</v>
      </c>
      <c r="EA1111" s="1">
        <v>1</v>
      </c>
      <c r="EB1111" s="1"/>
      <c r="EC1111" s="1"/>
      <c r="ED1111" s="1"/>
      <c r="EE1111" s="1">
        <v>0</v>
      </c>
      <c r="EF1111" s="1"/>
      <c r="EG1111" s="1"/>
      <c r="EH1111" s="1"/>
      <c r="EI1111" s="1"/>
      <c r="EJ1111" s="1"/>
      <c r="EK1111" s="1"/>
      <c r="EL1111" s="1"/>
      <c r="EM1111" s="1"/>
      <c r="EN1111" s="1"/>
      <c r="EO1111" s="1" t="s">
        <v>208</v>
      </c>
      <c r="EP1111" s="1" t="s">
        <v>209</v>
      </c>
      <c r="EQ1111" s="1" t="s">
        <v>209</v>
      </c>
      <c r="ER1111" s="1" t="s">
        <v>209</v>
      </c>
      <c r="ES1111" s="1" t="s">
        <v>209</v>
      </c>
      <c r="ET1111" s="1">
        <v>2</v>
      </c>
      <c r="EU1111" s="1"/>
      <c r="EV1111" s="1"/>
      <c r="EW1111" s="1"/>
      <c r="EX1111" s="1">
        <v>0</v>
      </c>
      <c r="EY1111" s="1">
        <v>0</v>
      </c>
      <c r="EZ1111" s="1"/>
      <c r="FA1111" s="1"/>
      <c r="FB1111" s="1">
        <v>0</v>
      </c>
      <c r="FC1111" s="1">
        <v>0</v>
      </c>
      <c r="FD1111" s="1">
        <v>1</v>
      </c>
      <c r="FE1111" s="1">
        <v>1</v>
      </c>
      <c r="FF1111" s="1">
        <v>1</v>
      </c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 t="s">
        <v>5082</v>
      </c>
      <c r="GK1111" s="1" t="s">
        <v>350</v>
      </c>
      <c r="GL1111" s="1" t="s">
        <v>351</v>
      </c>
      <c r="GM1111" s="1" t="s">
        <v>352</v>
      </c>
      <c r="GN1111" s="1" t="s">
        <v>352</v>
      </c>
      <c r="GO1111" s="1" t="s">
        <v>352</v>
      </c>
      <c r="GP1111" s="1">
        <v>1</v>
      </c>
      <c r="GQ1111" s="1"/>
    </row>
    <row r="1112" spans="1:199" ht="28" customHeight="1">
      <c r="A1112" s="1" t="s">
        <v>5977</v>
      </c>
      <c r="B1112" s="1" t="s">
        <v>5978</v>
      </c>
      <c r="C1112" s="1" t="s">
        <v>5977</v>
      </c>
      <c r="D1112" s="1" t="s">
        <v>201</v>
      </c>
      <c r="E1112" s="1" t="s">
        <v>5978</v>
      </c>
      <c r="F1112" s="1"/>
      <c r="G1112" s="1">
        <v>42000</v>
      </c>
      <c r="H1112" s="1"/>
      <c r="I1112" s="1">
        <v>0</v>
      </c>
      <c r="J1112" s="1">
        <v>1</v>
      </c>
      <c r="K1112" s="1"/>
      <c r="L1112" s="1"/>
      <c r="M1112" s="1" t="s">
        <v>340</v>
      </c>
      <c r="N1112" s="1"/>
      <c r="O1112" s="1"/>
      <c r="P1112" s="1" t="s">
        <v>5979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 t="s">
        <v>5980</v>
      </c>
      <c r="AJ1112" s="1"/>
      <c r="AK1112" s="1"/>
      <c r="AL1112" s="1"/>
      <c r="AM1112" s="1"/>
      <c r="AN1112" s="1"/>
      <c r="AO1112" s="1"/>
      <c r="AP1112" s="1"/>
      <c r="AQ1112" s="1"/>
      <c r="AR1112" s="1"/>
      <c r="AS1112" s="1">
        <v>1</v>
      </c>
      <c r="AT1112" s="1">
        <v>1</v>
      </c>
      <c r="AU1112" s="1">
        <v>0</v>
      </c>
      <c r="AV1112" s="1">
        <v>0</v>
      </c>
      <c r="AW1112" s="1">
        <v>0</v>
      </c>
      <c r="AX1112" s="1">
        <v>0</v>
      </c>
      <c r="AY1112" s="1"/>
      <c r="AZ1112" s="1"/>
      <c r="BA1112" s="1"/>
      <c r="BB1112" s="1">
        <v>-1</v>
      </c>
      <c r="BC1112" s="1">
        <v>2</v>
      </c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>
        <v>0</v>
      </c>
      <c r="CT1112" s="1" t="s">
        <v>5981</v>
      </c>
      <c r="CU1112" s="1"/>
      <c r="CV1112" s="1" t="s">
        <v>5982</v>
      </c>
      <c r="CW1112" s="1"/>
      <c r="CX1112" s="1" t="s">
        <v>5984</v>
      </c>
      <c r="CY1112" s="1">
        <v>2</v>
      </c>
      <c r="CZ1112" s="1"/>
      <c r="DA1112" s="1"/>
      <c r="DB1112" s="1"/>
      <c r="DC1112" s="1"/>
      <c r="DD1112" s="1" t="s">
        <v>201</v>
      </c>
      <c r="DE1112" s="1" t="s">
        <v>5985</v>
      </c>
      <c r="DF1112" s="1" t="s">
        <v>5985</v>
      </c>
      <c r="DG1112" s="1"/>
      <c r="DH1112" s="1"/>
      <c r="DI1112" s="1">
        <v>100</v>
      </c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>
        <v>563162</v>
      </c>
      <c r="DU1112" s="1"/>
      <c r="DV1112" s="1" t="s">
        <v>347</v>
      </c>
      <c r="DW1112" s="1" t="s">
        <v>5081</v>
      </c>
      <c r="DX1112" s="1">
        <v>1</v>
      </c>
      <c r="DY1112" s="1"/>
      <c r="DZ1112" s="1">
        <v>1</v>
      </c>
      <c r="EA1112" s="1">
        <v>1</v>
      </c>
      <c r="EB1112" s="1"/>
      <c r="EC1112" s="1"/>
      <c r="ED1112" s="1"/>
      <c r="EE1112" s="1">
        <v>0</v>
      </c>
      <c r="EF1112" s="1"/>
      <c r="EG1112" s="1"/>
      <c r="EH1112" s="1"/>
      <c r="EI1112" s="1"/>
      <c r="EJ1112" s="1"/>
      <c r="EK1112" s="1"/>
      <c r="EL1112" s="1"/>
      <c r="EM1112" s="1"/>
      <c r="EN1112" s="1"/>
      <c r="EO1112" s="1" t="s">
        <v>208</v>
      </c>
      <c r="EP1112" s="1" t="s">
        <v>209</v>
      </c>
      <c r="EQ1112" s="1" t="s">
        <v>209</v>
      </c>
      <c r="ER1112" s="1" t="s">
        <v>209</v>
      </c>
      <c r="ES1112" s="1" t="s">
        <v>209</v>
      </c>
      <c r="ET1112" s="1">
        <v>2</v>
      </c>
      <c r="EU1112" s="1"/>
      <c r="EV1112" s="1"/>
      <c r="EW1112" s="1"/>
      <c r="EX1112" s="1">
        <v>0</v>
      </c>
      <c r="EY1112" s="1">
        <v>0</v>
      </c>
      <c r="EZ1112" s="1"/>
      <c r="FA1112" s="1"/>
      <c r="FB1112" s="1">
        <v>0</v>
      </c>
      <c r="FC1112" s="1">
        <v>0</v>
      </c>
      <c r="FD1112" s="1">
        <v>1</v>
      </c>
      <c r="FE1112" s="1">
        <v>1</v>
      </c>
      <c r="FF1112" s="1">
        <v>1</v>
      </c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>
        <v>1</v>
      </c>
      <c r="GQ1112" s="1"/>
    </row>
    <row r="1113" spans="1:199" ht="28" customHeight="1">
      <c r="A1113" s="1" t="s">
        <v>5977</v>
      </c>
      <c r="B1113" s="1" t="s">
        <v>5978</v>
      </c>
      <c r="C1113" s="1" t="s">
        <v>5977</v>
      </c>
      <c r="D1113" s="1" t="s">
        <v>201</v>
      </c>
      <c r="E1113" s="1" t="s">
        <v>5978</v>
      </c>
      <c r="F1113" s="1"/>
      <c r="G1113" s="1">
        <v>42000</v>
      </c>
      <c r="H1113" s="1"/>
      <c r="I1113" s="1">
        <v>0</v>
      </c>
      <c r="J1113" s="1">
        <v>1</v>
      </c>
      <c r="K1113" s="1"/>
      <c r="L1113" s="1"/>
      <c r="M1113" s="1" t="s">
        <v>340</v>
      </c>
      <c r="N1113" s="1"/>
      <c r="O1113" s="1"/>
      <c r="P1113" s="1" t="s">
        <v>5979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 t="s">
        <v>5980</v>
      </c>
      <c r="AJ1113" s="1"/>
      <c r="AK1113" s="1"/>
      <c r="AL1113" s="1"/>
      <c r="AM1113" s="1"/>
      <c r="AN1113" s="1"/>
      <c r="AO1113" s="1"/>
      <c r="AP1113" s="1"/>
      <c r="AQ1113" s="1"/>
      <c r="AR1113" s="1"/>
      <c r="AS1113" s="1">
        <v>1</v>
      </c>
      <c r="AT1113" s="1">
        <v>1</v>
      </c>
      <c r="AU1113" s="1">
        <v>0</v>
      </c>
      <c r="AV1113" s="1">
        <v>0</v>
      </c>
      <c r="AW1113" s="1">
        <v>0</v>
      </c>
      <c r="AX1113" s="1">
        <v>0</v>
      </c>
      <c r="AY1113" s="1"/>
      <c r="AZ1113" s="1"/>
      <c r="BA1113" s="1"/>
      <c r="BB1113" s="1">
        <v>-1</v>
      </c>
      <c r="BC1113" s="1">
        <v>2</v>
      </c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>
        <v>0</v>
      </c>
      <c r="CT1113" s="1" t="s">
        <v>5981</v>
      </c>
      <c r="CU1113" s="1"/>
      <c r="CV1113" s="1" t="s">
        <v>5982</v>
      </c>
      <c r="CW1113" s="1"/>
      <c r="CX1113" s="1" t="s">
        <v>5986</v>
      </c>
      <c r="CY1113" s="1">
        <v>3</v>
      </c>
      <c r="CZ1113" s="1"/>
      <c r="DA1113" s="1"/>
      <c r="DB1113" s="1"/>
      <c r="DC1113" s="1"/>
      <c r="DD1113" s="1" t="s">
        <v>201</v>
      </c>
      <c r="DE1113" s="1" t="s">
        <v>2877</v>
      </c>
      <c r="DF1113" s="1" t="s">
        <v>2877</v>
      </c>
      <c r="DG1113" s="1"/>
      <c r="DH1113" s="1"/>
      <c r="DI1113" s="1">
        <v>100</v>
      </c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>
        <v>563162</v>
      </c>
      <c r="DU1113" s="1"/>
      <c r="DV1113" s="1" t="s">
        <v>347</v>
      </c>
      <c r="DW1113" s="1" t="s">
        <v>5081</v>
      </c>
      <c r="DX1113" s="1">
        <v>1</v>
      </c>
      <c r="DY1113" s="1"/>
      <c r="DZ1113" s="1">
        <v>1</v>
      </c>
      <c r="EA1113" s="1">
        <v>1</v>
      </c>
      <c r="EB1113" s="1"/>
      <c r="EC1113" s="1"/>
      <c r="ED1113" s="1"/>
      <c r="EE1113" s="1">
        <v>0</v>
      </c>
      <c r="EF1113" s="1"/>
      <c r="EG1113" s="1"/>
      <c r="EH1113" s="1"/>
      <c r="EI1113" s="1"/>
      <c r="EJ1113" s="1"/>
      <c r="EK1113" s="1"/>
      <c r="EL1113" s="1"/>
      <c r="EM1113" s="1"/>
      <c r="EN1113" s="1"/>
      <c r="EO1113" s="1" t="s">
        <v>208</v>
      </c>
      <c r="EP1113" s="1" t="s">
        <v>209</v>
      </c>
      <c r="EQ1113" s="1" t="s">
        <v>209</v>
      </c>
      <c r="ER1113" s="1" t="s">
        <v>209</v>
      </c>
      <c r="ES1113" s="1" t="s">
        <v>209</v>
      </c>
      <c r="ET1113" s="1">
        <v>2</v>
      </c>
      <c r="EU1113" s="1"/>
      <c r="EV1113" s="1"/>
      <c r="EW1113" s="1"/>
      <c r="EX1113" s="1">
        <v>0</v>
      </c>
      <c r="EY1113" s="1">
        <v>0</v>
      </c>
      <c r="EZ1113" s="1"/>
      <c r="FA1113" s="1"/>
      <c r="FB1113" s="1">
        <v>0</v>
      </c>
      <c r="FC1113" s="1">
        <v>0</v>
      </c>
      <c r="FD1113" s="1">
        <v>1</v>
      </c>
      <c r="FE1113" s="1">
        <v>1</v>
      </c>
      <c r="FF1113" s="1">
        <v>1</v>
      </c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>
        <v>1</v>
      </c>
      <c r="GQ1113" s="1"/>
    </row>
    <row r="1114" spans="1:199" ht="28" customHeight="1">
      <c r="A1114" s="1" t="s">
        <v>5987</v>
      </c>
      <c r="B1114" s="1" t="s">
        <v>5988</v>
      </c>
      <c r="C1114" s="1" t="s">
        <v>5987</v>
      </c>
      <c r="D1114" s="1" t="s">
        <v>201</v>
      </c>
      <c r="E1114" s="1" t="s">
        <v>5988</v>
      </c>
      <c r="F1114" s="1"/>
      <c r="G1114" s="1">
        <v>3330</v>
      </c>
      <c r="H1114" s="1"/>
      <c r="I1114" s="1">
        <v>0</v>
      </c>
      <c r="J1114" s="1">
        <v>1</v>
      </c>
      <c r="K1114" s="1"/>
      <c r="L1114" s="1"/>
      <c r="M1114" s="1"/>
      <c r="N1114" s="1"/>
      <c r="O1114" s="1"/>
      <c r="P1114" s="1" t="s">
        <v>5989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 t="s">
        <v>5990</v>
      </c>
      <c r="AJ1114" s="1"/>
      <c r="AK1114" s="1"/>
      <c r="AL1114" s="1"/>
      <c r="AM1114" s="1"/>
      <c r="AN1114" s="1"/>
      <c r="AO1114" s="1"/>
      <c r="AP1114" s="1"/>
      <c r="AQ1114" s="1"/>
      <c r="AR1114" s="1"/>
      <c r="AS1114" s="1">
        <v>1</v>
      </c>
      <c r="AT1114" s="1">
        <v>1</v>
      </c>
      <c r="AU1114" s="1">
        <v>0</v>
      </c>
      <c r="AV1114" s="1">
        <v>1</v>
      </c>
      <c r="AW1114" s="1">
        <v>0</v>
      </c>
      <c r="AX1114" s="1">
        <v>0</v>
      </c>
      <c r="AY1114" s="1"/>
      <c r="AZ1114" s="1"/>
      <c r="BA1114" s="1"/>
      <c r="BB1114" s="1">
        <v>-1</v>
      </c>
      <c r="BC1114" s="1">
        <v>0</v>
      </c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>
        <v>0</v>
      </c>
      <c r="CT1114" s="1" t="s">
        <v>5991</v>
      </c>
      <c r="CU1114" s="1"/>
      <c r="CV1114" s="1" t="s">
        <v>5992</v>
      </c>
      <c r="CW1114" s="1"/>
      <c r="CX1114" s="1" t="s">
        <v>5987</v>
      </c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>
        <v>407697</v>
      </c>
      <c r="DU1114" s="1"/>
      <c r="DV1114" s="1" t="s">
        <v>277</v>
      </c>
      <c r="DW1114" s="1" t="s">
        <v>1308</v>
      </c>
      <c r="DX1114" s="1">
        <v>4</v>
      </c>
      <c r="DY1114" s="1"/>
      <c r="DZ1114" s="1">
        <v>1</v>
      </c>
      <c r="EA1114" s="1">
        <v>1</v>
      </c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 t="s">
        <v>208</v>
      </c>
      <c r="EP1114" s="1" t="s">
        <v>209</v>
      </c>
      <c r="EQ1114" s="1" t="s">
        <v>209</v>
      </c>
      <c r="ER1114" s="1" t="s">
        <v>209</v>
      </c>
      <c r="ES1114" s="1" t="s">
        <v>209</v>
      </c>
      <c r="ET1114" s="1">
        <v>2</v>
      </c>
      <c r="EU1114" s="1"/>
      <c r="EV1114" s="1"/>
      <c r="EW1114" s="1"/>
      <c r="EX1114" s="1">
        <v>0</v>
      </c>
      <c r="EY1114" s="1">
        <v>0</v>
      </c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 t="s">
        <v>222</v>
      </c>
      <c r="GK1114" s="1" t="s">
        <v>201</v>
      </c>
      <c r="GL1114" s="1">
        <v>999999999</v>
      </c>
      <c r="GM1114" s="1"/>
      <c r="GN1114" s="1"/>
      <c r="GO1114" s="1"/>
      <c r="GP1114" s="1">
        <v>1</v>
      </c>
      <c r="GQ1114" s="1"/>
    </row>
    <row r="1115" spans="1:199" ht="28" customHeight="1">
      <c r="A1115" s="1" t="s">
        <v>5993</v>
      </c>
      <c r="B1115" s="1" t="s">
        <v>5994</v>
      </c>
      <c r="C1115" s="1" t="s">
        <v>5993</v>
      </c>
      <c r="D1115" s="1" t="s">
        <v>201</v>
      </c>
      <c r="E1115" s="1" t="s">
        <v>5994</v>
      </c>
      <c r="F1115" s="1"/>
      <c r="G1115" s="1">
        <v>1260</v>
      </c>
      <c r="H1115" s="1"/>
      <c r="I1115" s="1">
        <v>0</v>
      </c>
      <c r="J1115" s="1">
        <v>1</v>
      </c>
      <c r="K1115" s="1"/>
      <c r="L1115" s="1"/>
      <c r="M1115" s="1"/>
      <c r="N1115" s="1"/>
      <c r="O1115" s="1"/>
      <c r="P1115" s="1" t="s">
        <v>5995</v>
      </c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 t="s">
        <v>5996</v>
      </c>
      <c r="AJ1115" s="1"/>
      <c r="AK1115" s="1"/>
      <c r="AL1115" s="1"/>
      <c r="AM1115" s="1"/>
      <c r="AN1115" s="1"/>
      <c r="AO1115" s="1"/>
      <c r="AP1115" s="1"/>
      <c r="AQ1115" s="1"/>
      <c r="AR1115" s="1"/>
      <c r="AS1115" s="1">
        <v>1</v>
      </c>
      <c r="AT1115" s="1">
        <v>1</v>
      </c>
      <c r="AU1115" s="1">
        <v>0</v>
      </c>
      <c r="AV1115" s="1">
        <v>1</v>
      </c>
      <c r="AW1115" s="1">
        <v>0</v>
      </c>
      <c r="AX1115" s="1">
        <v>0</v>
      </c>
      <c r="AY1115" s="1"/>
      <c r="AZ1115" s="1"/>
      <c r="BA1115" s="1"/>
      <c r="BB1115" s="1">
        <v>-1</v>
      </c>
      <c r="BC1115" s="1">
        <v>0</v>
      </c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>
        <v>0</v>
      </c>
      <c r="CT1115" s="1" t="s">
        <v>5997</v>
      </c>
      <c r="CU1115" s="1"/>
      <c r="CV1115" s="1" t="s">
        <v>5998</v>
      </c>
      <c r="CW1115" s="1"/>
      <c r="CX1115" s="1" t="s">
        <v>5993</v>
      </c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>
        <v>563161</v>
      </c>
      <c r="DU1115" s="1"/>
      <c r="DV1115" s="1" t="s">
        <v>529</v>
      </c>
      <c r="DW1115" s="1" t="s">
        <v>530</v>
      </c>
      <c r="DX1115" s="1">
        <v>4</v>
      </c>
      <c r="DY1115" s="1"/>
      <c r="DZ1115" s="1">
        <v>1</v>
      </c>
      <c r="EA1115" s="1">
        <v>1</v>
      </c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 t="s">
        <v>208</v>
      </c>
      <c r="EP1115" s="1" t="s">
        <v>209</v>
      </c>
      <c r="EQ1115" s="1" t="s">
        <v>209</v>
      </c>
      <c r="ER1115" s="1" t="s">
        <v>209</v>
      </c>
      <c r="ES1115" s="1" t="s">
        <v>209</v>
      </c>
      <c r="ET1115" s="1">
        <v>2</v>
      </c>
      <c r="EU1115" s="1"/>
      <c r="EV1115" s="1"/>
      <c r="EW1115" s="1"/>
      <c r="EX1115" s="1">
        <v>0</v>
      </c>
      <c r="EY1115" s="1">
        <v>0</v>
      </c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 t="s">
        <v>222</v>
      </c>
      <c r="GK1115" s="1" t="s">
        <v>201</v>
      </c>
      <c r="GL1115" s="1">
        <v>999999999</v>
      </c>
      <c r="GM1115" s="1"/>
      <c r="GN1115" s="1"/>
      <c r="GO1115" s="1"/>
      <c r="GP1115" s="1">
        <v>1</v>
      </c>
      <c r="GQ1115" s="1"/>
    </row>
    <row r="1116" spans="1:199" ht="28" customHeight="1">
      <c r="A1116" s="1" t="s">
        <v>5999</v>
      </c>
      <c r="B1116" s="1" t="s">
        <v>6000</v>
      </c>
      <c r="C1116" s="1" t="s">
        <v>5999</v>
      </c>
      <c r="D1116" s="1" t="s">
        <v>201</v>
      </c>
      <c r="E1116" s="1" t="s">
        <v>6000</v>
      </c>
      <c r="F1116" s="1"/>
      <c r="G1116" s="1">
        <v>3990</v>
      </c>
      <c r="H1116" s="1"/>
      <c r="I1116" s="1">
        <v>0</v>
      </c>
      <c r="J1116" s="1">
        <v>1</v>
      </c>
      <c r="K1116" s="1"/>
      <c r="L1116" s="1"/>
      <c r="M1116" s="1"/>
      <c r="N1116" s="1"/>
      <c r="O1116" s="1"/>
      <c r="P1116" s="1" t="s">
        <v>6001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 t="s">
        <v>6002</v>
      </c>
      <c r="AJ1116" s="1"/>
      <c r="AK1116" s="1"/>
      <c r="AL1116" s="1"/>
      <c r="AM1116" s="1"/>
      <c r="AN1116" s="1"/>
      <c r="AO1116" s="1"/>
      <c r="AP1116" s="1"/>
      <c r="AQ1116" s="1"/>
      <c r="AR1116" s="1"/>
      <c r="AS1116" s="1">
        <v>1</v>
      </c>
      <c r="AT1116" s="1">
        <v>1</v>
      </c>
      <c r="AU1116" s="1">
        <v>0</v>
      </c>
      <c r="AV1116" s="1">
        <v>1</v>
      </c>
      <c r="AW1116" s="1">
        <v>0</v>
      </c>
      <c r="AX1116" s="1">
        <v>0</v>
      </c>
      <c r="AY1116" s="1"/>
      <c r="AZ1116" s="1"/>
      <c r="BA1116" s="1"/>
      <c r="BB1116" s="1">
        <v>-1</v>
      </c>
      <c r="BC1116" s="1">
        <v>0</v>
      </c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>
        <v>0</v>
      </c>
      <c r="CT1116" s="1" t="s">
        <v>6003</v>
      </c>
      <c r="CU1116" s="1"/>
      <c r="CV1116" s="1" t="s">
        <v>6004</v>
      </c>
      <c r="CW1116" s="1"/>
      <c r="CX1116" s="1" t="s">
        <v>5999</v>
      </c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>
        <v>407699</v>
      </c>
      <c r="DU1116" s="1"/>
      <c r="DV1116" s="1" t="s">
        <v>253</v>
      </c>
      <c r="DW1116" s="1" t="s">
        <v>1446</v>
      </c>
      <c r="DX1116" s="1">
        <v>4</v>
      </c>
      <c r="DY1116" s="1"/>
      <c r="DZ1116" s="1">
        <v>1</v>
      </c>
      <c r="EA1116" s="1">
        <v>1</v>
      </c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 t="s">
        <v>208</v>
      </c>
      <c r="EP1116" s="1" t="s">
        <v>209</v>
      </c>
      <c r="EQ1116" s="1" t="s">
        <v>209</v>
      </c>
      <c r="ER1116" s="1" t="s">
        <v>209</v>
      </c>
      <c r="ES1116" s="1" t="s">
        <v>209</v>
      </c>
      <c r="ET1116" s="1">
        <v>2</v>
      </c>
      <c r="EU1116" s="1"/>
      <c r="EV1116" s="1"/>
      <c r="EW1116" s="1"/>
      <c r="EX1116" s="1">
        <v>0</v>
      </c>
      <c r="EY1116" s="1">
        <v>0</v>
      </c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 t="s">
        <v>1447</v>
      </c>
      <c r="GK1116" s="1" t="s">
        <v>211</v>
      </c>
      <c r="GL1116" s="1" t="s">
        <v>212</v>
      </c>
      <c r="GM1116" s="1" t="s">
        <v>213</v>
      </c>
      <c r="GN1116" s="1" t="s">
        <v>213</v>
      </c>
      <c r="GO1116" s="1" t="s">
        <v>213</v>
      </c>
      <c r="GP1116" s="1">
        <v>1</v>
      </c>
      <c r="GQ1116" s="1"/>
    </row>
    <row r="1117" spans="1:199" ht="28" customHeight="1">
      <c r="A1117" s="1" t="s">
        <v>6005</v>
      </c>
      <c r="B1117" s="1" t="s">
        <v>6006</v>
      </c>
      <c r="C1117" s="1" t="s">
        <v>6005</v>
      </c>
      <c r="D1117" s="1" t="s">
        <v>201</v>
      </c>
      <c r="E1117" s="1" t="s">
        <v>6006</v>
      </c>
      <c r="F1117" s="1"/>
      <c r="G1117" s="1">
        <v>3990</v>
      </c>
      <c r="H1117" s="1"/>
      <c r="I1117" s="1">
        <v>0</v>
      </c>
      <c r="J1117" s="1">
        <v>1</v>
      </c>
      <c r="K1117" s="1"/>
      <c r="L1117" s="1"/>
      <c r="M1117" s="1"/>
      <c r="N1117" s="1"/>
      <c r="O1117" s="1"/>
      <c r="P1117" s="1" t="s">
        <v>6007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 t="s">
        <v>6008</v>
      </c>
      <c r="AJ1117" s="1"/>
      <c r="AK1117" s="1"/>
      <c r="AL1117" s="1"/>
      <c r="AM1117" s="1"/>
      <c r="AN1117" s="1"/>
      <c r="AO1117" s="1"/>
      <c r="AP1117" s="1"/>
      <c r="AQ1117" s="1"/>
      <c r="AR1117" s="1"/>
      <c r="AS1117" s="1">
        <v>1</v>
      </c>
      <c r="AT1117" s="1">
        <v>1</v>
      </c>
      <c r="AU1117" s="1">
        <v>0</v>
      </c>
      <c r="AV1117" s="1">
        <v>1</v>
      </c>
      <c r="AW1117" s="1">
        <v>0</v>
      </c>
      <c r="AX1117" s="1">
        <v>0</v>
      </c>
      <c r="AY1117" s="1"/>
      <c r="AZ1117" s="1"/>
      <c r="BA1117" s="1"/>
      <c r="BB1117" s="1">
        <v>-1</v>
      </c>
      <c r="BC1117" s="1">
        <v>0</v>
      </c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>
        <v>0</v>
      </c>
      <c r="CT1117" s="1" t="s">
        <v>6009</v>
      </c>
      <c r="CU1117" s="1"/>
      <c r="CV1117" s="1" t="s">
        <v>6010</v>
      </c>
      <c r="CW1117" s="1"/>
      <c r="CX1117" s="1" t="s">
        <v>6005</v>
      </c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>
        <v>407699</v>
      </c>
      <c r="DU1117" s="1"/>
      <c r="DV1117" s="1" t="s">
        <v>253</v>
      </c>
      <c r="DW1117" s="1" t="s">
        <v>1446</v>
      </c>
      <c r="DX1117" s="1">
        <v>4</v>
      </c>
      <c r="DY1117" s="1"/>
      <c r="DZ1117" s="1">
        <v>1</v>
      </c>
      <c r="EA1117" s="1">
        <v>1</v>
      </c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 t="s">
        <v>208</v>
      </c>
      <c r="EP1117" s="1" t="s">
        <v>209</v>
      </c>
      <c r="EQ1117" s="1" t="s">
        <v>209</v>
      </c>
      <c r="ER1117" s="1" t="s">
        <v>209</v>
      </c>
      <c r="ES1117" s="1" t="s">
        <v>209</v>
      </c>
      <c r="ET1117" s="1">
        <v>2</v>
      </c>
      <c r="EU1117" s="1"/>
      <c r="EV1117" s="1"/>
      <c r="EW1117" s="1"/>
      <c r="EX1117" s="1">
        <v>0</v>
      </c>
      <c r="EY1117" s="1">
        <v>0</v>
      </c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 t="s">
        <v>1447</v>
      </c>
      <c r="GK1117" s="1" t="s">
        <v>211</v>
      </c>
      <c r="GL1117" s="1" t="s">
        <v>212</v>
      </c>
      <c r="GM1117" s="1" t="s">
        <v>213</v>
      </c>
      <c r="GN1117" s="1" t="s">
        <v>213</v>
      </c>
      <c r="GO1117" s="1" t="s">
        <v>213</v>
      </c>
      <c r="GP1117" s="1">
        <v>1</v>
      </c>
      <c r="GQ1117" s="1"/>
    </row>
    <row r="1118" spans="1:199" ht="28" customHeight="1">
      <c r="A1118" s="1" t="s">
        <v>6011</v>
      </c>
      <c r="B1118" s="1" t="s">
        <v>6012</v>
      </c>
      <c r="C1118" s="1" t="s">
        <v>6011</v>
      </c>
      <c r="D1118" s="1" t="s">
        <v>201</v>
      </c>
      <c r="E1118" s="1" t="s">
        <v>6012</v>
      </c>
      <c r="F1118" s="1"/>
      <c r="G1118" s="1">
        <v>3990</v>
      </c>
      <c r="H1118" s="1"/>
      <c r="I1118" s="1">
        <v>0</v>
      </c>
      <c r="J1118" s="1">
        <v>1</v>
      </c>
      <c r="K1118" s="1"/>
      <c r="L1118" s="1"/>
      <c r="M1118" s="1"/>
      <c r="N1118" s="1"/>
      <c r="O1118" s="1"/>
      <c r="P1118" s="1" t="s">
        <v>6013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 t="s">
        <v>6014</v>
      </c>
      <c r="AJ1118" s="1"/>
      <c r="AK1118" s="1"/>
      <c r="AL1118" s="1"/>
      <c r="AM1118" s="1"/>
      <c r="AN1118" s="1"/>
      <c r="AO1118" s="1"/>
      <c r="AP1118" s="1"/>
      <c r="AQ1118" s="1"/>
      <c r="AR1118" s="1"/>
      <c r="AS1118" s="1">
        <v>1</v>
      </c>
      <c r="AT1118" s="1">
        <v>1</v>
      </c>
      <c r="AU1118" s="1">
        <v>0</v>
      </c>
      <c r="AV1118" s="1">
        <v>1</v>
      </c>
      <c r="AW1118" s="1">
        <v>0</v>
      </c>
      <c r="AX1118" s="1">
        <v>0</v>
      </c>
      <c r="AY1118" s="1"/>
      <c r="AZ1118" s="1"/>
      <c r="BA1118" s="1"/>
      <c r="BB1118" s="1">
        <v>-1</v>
      </c>
      <c r="BC1118" s="1">
        <v>0</v>
      </c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>
        <v>0</v>
      </c>
      <c r="CT1118" s="1" t="s">
        <v>6015</v>
      </c>
      <c r="CU1118" s="1"/>
      <c r="CV1118" s="1" t="s">
        <v>6016</v>
      </c>
      <c r="CW1118" s="1"/>
      <c r="CX1118" s="1" t="s">
        <v>6011</v>
      </c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>
        <v>407699</v>
      </c>
      <c r="DU1118" s="1"/>
      <c r="DV1118" s="1" t="s">
        <v>253</v>
      </c>
      <c r="DW1118" s="1" t="s">
        <v>1446</v>
      </c>
      <c r="DX1118" s="1">
        <v>4</v>
      </c>
      <c r="DY1118" s="1"/>
      <c r="DZ1118" s="1">
        <v>1</v>
      </c>
      <c r="EA1118" s="1">
        <v>1</v>
      </c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 t="s">
        <v>208</v>
      </c>
      <c r="EP1118" s="1" t="s">
        <v>209</v>
      </c>
      <c r="EQ1118" s="1" t="s">
        <v>209</v>
      </c>
      <c r="ER1118" s="1" t="s">
        <v>209</v>
      </c>
      <c r="ES1118" s="1" t="s">
        <v>209</v>
      </c>
      <c r="ET1118" s="1">
        <v>2</v>
      </c>
      <c r="EU1118" s="1"/>
      <c r="EV1118" s="1"/>
      <c r="EW1118" s="1"/>
      <c r="EX1118" s="1">
        <v>0</v>
      </c>
      <c r="EY1118" s="1">
        <v>0</v>
      </c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 t="s">
        <v>1447</v>
      </c>
      <c r="GK1118" s="1" t="s">
        <v>211</v>
      </c>
      <c r="GL1118" s="1" t="s">
        <v>212</v>
      </c>
      <c r="GM1118" s="1" t="s">
        <v>213</v>
      </c>
      <c r="GN1118" s="1" t="s">
        <v>213</v>
      </c>
      <c r="GO1118" s="1" t="s">
        <v>213</v>
      </c>
      <c r="GP1118" s="1">
        <v>1</v>
      </c>
      <c r="GQ1118" s="1"/>
    </row>
    <row r="1119" spans="1:199" ht="28" customHeight="1">
      <c r="A1119" s="1" t="s">
        <v>6017</v>
      </c>
      <c r="B1119" s="1" t="s">
        <v>6018</v>
      </c>
      <c r="C1119" s="1" t="s">
        <v>6017</v>
      </c>
      <c r="D1119" s="1" t="s">
        <v>201</v>
      </c>
      <c r="E1119" s="1" t="s">
        <v>6018</v>
      </c>
      <c r="F1119" s="1"/>
      <c r="G1119" s="1">
        <v>452</v>
      </c>
      <c r="H1119" s="1"/>
      <c r="I1119" s="1">
        <v>0</v>
      </c>
      <c r="J1119" s="1">
        <v>1</v>
      </c>
      <c r="K1119" s="1"/>
      <c r="L1119" s="1"/>
      <c r="M1119" s="1"/>
      <c r="N1119" s="1"/>
      <c r="O1119" s="1"/>
      <c r="P1119" s="1" t="s">
        <v>6019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 t="s">
        <v>6020</v>
      </c>
      <c r="AJ1119" s="1"/>
      <c r="AK1119" s="1"/>
      <c r="AL1119" s="1"/>
      <c r="AM1119" s="1"/>
      <c r="AN1119" s="1"/>
      <c r="AO1119" s="1"/>
      <c r="AP1119" s="1"/>
      <c r="AQ1119" s="1"/>
      <c r="AR1119" s="1"/>
      <c r="AS1119" s="1">
        <v>1</v>
      </c>
      <c r="AT1119" s="1">
        <v>1</v>
      </c>
      <c r="AU1119" s="1">
        <v>0</v>
      </c>
      <c r="AV1119" s="1">
        <v>1</v>
      </c>
      <c r="AW1119" s="1">
        <v>0</v>
      </c>
      <c r="AX1119" s="1">
        <v>0</v>
      </c>
      <c r="AY1119" s="1"/>
      <c r="AZ1119" s="1"/>
      <c r="BA1119" s="1"/>
      <c r="BB1119" s="1">
        <v>-1</v>
      </c>
      <c r="BC1119" s="1">
        <v>0</v>
      </c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>
        <v>0</v>
      </c>
      <c r="CT1119" s="1" t="s">
        <v>6021</v>
      </c>
      <c r="CU1119" s="1"/>
      <c r="CV1119" s="1" t="s">
        <v>6022</v>
      </c>
      <c r="CW1119" s="1"/>
      <c r="CX1119" s="1" t="s">
        <v>6017</v>
      </c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>
        <v>563161</v>
      </c>
      <c r="DU1119" s="1"/>
      <c r="DV1119" s="1" t="s">
        <v>241</v>
      </c>
      <c r="DW1119" s="1" t="s">
        <v>554</v>
      </c>
      <c r="DX1119" s="1">
        <v>4</v>
      </c>
      <c r="DY1119" s="1"/>
      <c r="DZ1119" s="1">
        <v>1</v>
      </c>
      <c r="EA1119" s="1">
        <v>1</v>
      </c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 t="s">
        <v>208</v>
      </c>
      <c r="EP1119" s="1" t="s">
        <v>209</v>
      </c>
      <c r="EQ1119" s="1" t="s">
        <v>209</v>
      </c>
      <c r="ER1119" s="1" t="s">
        <v>209</v>
      </c>
      <c r="ES1119" s="1" t="s">
        <v>209</v>
      </c>
      <c r="ET1119" s="1">
        <v>2</v>
      </c>
      <c r="EU1119" s="1"/>
      <c r="EV1119" s="1"/>
      <c r="EW1119" s="1"/>
      <c r="EX1119" s="1">
        <v>0</v>
      </c>
      <c r="EY1119" s="1">
        <v>0</v>
      </c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 t="s">
        <v>222</v>
      </c>
      <c r="GK1119" s="1" t="s">
        <v>201</v>
      </c>
      <c r="GL1119" s="1">
        <v>999999999</v>
      </c>
      <c r="GM1119" s="1"/>
      <c r="GN1119" s="1"/>
      <c r="GO1119" s="1"/>
      <c r="GP1119" s="1">
        <v>1</v>
      </c>
      <c r="GQ1119" s="1"/>
    </row>
    <row r="1120" spans="1:199" ht="28" customHeight="1">
      <c r="A1120" s="1" t="s">
        <v>6023</v>
      </c>
      <c r="B1120" s="1" t="s">
        <v>6024</v>
      </c>
      <c r="C1120" s="1" t="s">
        <v>6023</v>
      </c>
      <c r="D1120" s="1" t="s">
        <v>201</v>
      </c>
      <c r="E1120" s="1" t="s">
        <v>6024</v>
      </c>
      <c r="F1120" s="1"/>
      <c r="G1120" s="1">
        <v>2898</v>
      </c>
      <c r="H1120" s="1"/>
      <c r="I1120" s="1">
        <v>0</v>
      </c>
      <c r="J1120" s="1">
        <v>1</v>
      </c>
      <c r="K1120" s="1"/>
      <c r="L1120" s="1"/>
      <c r="M1120" s="1"/>
      <c r="N1120" s="1"/>
      <c r="O1120" s="1"/>
      <c r="P1120" s="1" t="s">
        <v>6025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 t="s">
        <v>6026</v>
      </c>
      <c r="AJ1120" s="1"/>
      <c r="AK1120" s="1"/>
      <c r="AL1120" s="1"/>
      <c r="AM1120" s="1"/>
      <c r="AN1120" s="1"/>
      <c r="AO1120" s="1"/>
      <c r="AP1120" s="1"/>
      <c r="AQ1120" s="1"/>
      <c r="AR1120" s="1"/>
      <c r="AS1120" s="1">
        <v>1</v>
      </c>
      <c r="AT1120" s="1">
        <v>1</v>
      </c>
      <c r="AU1120" s="1">
        <v>0</v>
      </c>
      <c r="AV1120" s="1">
        <v>1</v>
      </c>
      <c r="AW1120" s="1">
        <v>0</v>
      </c>
      <c r="AX1120" s="1">
        <v>0</v>
      </c>
      <c r="AY1120" s="1"/>
      <c r="AZ1120" s="1"/>
      <c r="BA1120" s="1"/>
      <c r="BB1120" s="1">
        <v>-1</v>
      </c>
      <c r="BC1120" s="1">
        <v>0</v>
      </c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>
        <v>0</v>
      </c>
      <c r="CT1120" s="1" t="s">
        <v>6027</v>
      </c>
      <c r="CU1120" s="1"/>
      <c r="CV1120" s="1" t="s">
        <v>6028</v>
      </c>
      <c r="CW1120" s="1"/>
      <c r="CX1120" s="1" t="s">
        <v>6023</v>
      </c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>
        <v>563161</v>
      </c>
      <c r="DU1120" s="1"/>
      <c r="DV1120" s="1" t="s">
        <v>316</v>
      </c>
      <c r="DW1120" s="1" t="s">
        <v>1295</v>
      </c>
      <c r="DX1120" s="1">
        <v>4</v>
      </c>
      <c r="DY1120" s="1"/>
      <c r="DZ1120" s="1">
        <v>1</v>
      </c>
      <c r="EA1120" s="1">
        <v>1</v>
      </c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 t="s">
        <v>208</v>
      </c>
      <c r="EP1120" s="1" t="s">
        <v>209</v>
      </c>
      <c r="EQ1120" s="1" t="s">
        <v>209</v>
      </c>
      <c r="ER1120" s="1" t="s">
        <v>209</v>
      </c>
      <c r="ES1120" s="1" t="s">
        <v>209</v>
      </c>
      <c r="ET1120" s="1">
        <v>2</v>
      </c>
      <c r="EU1120" s="1"/>
      <c r="EV1120" s="1"/>
      <c r="EW1120" s="1"/>
      <c r="EX1120" s="1">
        <v>0</v>
      </c>
      <c r="EY1120" s="1">
        <v>0</v>
      </c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 t="s">
        <v>1296</v>
      </c>
      <c r="GK1120" s="1" t="s">
        <v>211</v>
      </c>
      <c r="GL1120" s="1" t="s">
        <v>212</v>
      </c>
      <c r="GM1120" s="1" t="s">
        <v>213</v>
      </c>
      <c r="GN1120" s="1" t="s">
        <v>213</v>
      </c>
      <c r="GO1120" s="1" t="s">
        <v>213</v>
      </c>
      <c r="GP1120" s="1">
        <v>1</v>
      </c>
      <c r="GQ1120" s="1"/>
    </row>
    <row r="1121" spans="1:199" ht="28" customHeight="1">
      <c r="A1121" s="1" t="s">
        <v>6029</v>
      </c>
      <c r="B1121" s="1" t="s">
        <v>6030</v>
      </c>
      <c r="C1121" s="1" t="s">
        <v>6029</v>
      </c>
      <c r="D1121" s="1" t="s">
        <v>201</v>
      </c>
      <c r="E1121" s="1" t="s">
        <v>6030</v>
      </c>
      <c r="F1121" s="1"/>
      <c r="G1121" s="1">
        <v>3139</v>
      </c>
      <c r="H1121" s="1"/>
      <c r="I1121" s="1">
        <v>0</v>
      </c>
      <c r="J1121" s="1">
        <v>1</v>
      </c>
      <c r="K1121" s="1"/>
      <c r="L1121" s="1"/>
      <c r="M1121" s="1"/>
      <c r="N1121" s="1"/>
      <c r="O1121" s="1"/>
      <c r="P1121" s="1" t="s">
        <v>6031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 t="s">
        <v>6032</v>
      </c>
      <c r="AJ1121" s="1"/>
      <c r="AK1121" s="1"/>
      <c r="AL1121" s="1"/>
      <c r="AM1121" s="1"/>
      <c r="AN1121" s="1"/>
      <c r="AO1121" s="1"/>
      <c r="AP1121" s="1"/>
      <c r="AQ1121" s="1"/>
      <c r="AR1121" s="1"/>
      <c r="AS1121" s="1">
        <v>1</v>
      </c>
      <c r="AT1121" s="1">
        <v>1</v>
      </c>
      <c r="AU1121" s="1">
        <v>0</v>
      </c>
      <c r="AV1121" s="1">
        <v>1</v>
      </c>
      <c r="AW1121" s="1">
        <v>0</v>
      </c>
      <c r="AX1121" s="1">
        <v>0</v>
      </c>
      <c r="AY1121" s="1"/>
      <c r="AZ1121" s="1"/>
      <c r="BA1121" s="1"/>
      <c r="BB1121" s="1">
        <v>-1</v>
      </c>
      <c r="BC1121" s="1">
        <v>0</v>
      </c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>
        <v>0</v>
      </c>
      <c r="CT1121" s="1" t="s">
        <v>6033</v>
      </c>
      <c r="CU1121" s="1"/>
      <c r="CV1121" s="1" t="s">
        <v>6034</v>
      </c>
      <c r="CW1121" s="1"/>
      <c r="CX1121" s="1" t="s">
        <v>6029</v>
      </c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>
        <v>563161</v>
      </c>
      <c r="DU1121" s="1"/>
      <c r="DV1121" s="1" t="s">
        <v>316</v>
      </c>
      <c r="DW1121" s="1" t="s">
        <v>1295</v>
      </c>
      <c r="DX1121" s="1">
        <v>4</v>
      </c>
      <c r="DY1121" s="1"/>
      <c r="DZ1121" s="1">
        <v>1</v>
      </c>
      <c r="EA1121" s="1">
        <v>1</v>
      </c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 t="s">
        <v>208</v>
      </c>
      <c r="EP1121" s="1" t="s">
        <v>209</v>
      </c>
      <c r="EQ1121" s="1" t="s">
        <v>209</v>
      </c>
      <c r="ER1121" s="1" t="s">
        <v>209</v>
      </c>
      <c r="ES1121" s="1" t="s">
        <v>209</v>
      </c>
      <c r="ET1121" s="1">
        <v>2</v>
      </c>
      <c r="EU1121" s="1"/>
      <c r="EV1121" s="1"/>
      <c r="EW1121" s="1"/>
      <c r="EX1121" s="1">
        <v>0</v>
      </c>
      <c r="EY1121" s="1">
        <v>0</v>
      </c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 t="s">
        <v>1296</v>
      </c>
      <c r="GK1121" s="1" t="s">
        <v>211</v>
      </c>
      <c r="GL1121" s="1" t="s">
        <v>212</v>
      </c>
      <c r="GM1121" s="1" t="s">
        <v>213</v>
      </c>
      <c r="GN1121" s="1" t="s">
        <v>213</v>
      </c>
      <c r="GO1121" s="1" t="s">
        <v>213</v>
      </c>
      <c r="GP1121" s="1">
        <v>1</v>
      </c>
      <c r="GQ1121" s="1"/>
    </row>
    <row r="1122" spans="1:199" ht="28" customHeight="1">
      <c r="A1122" s="1" t="s">
        <v>6035</v>
      </c>
      <c r="B1122" s="1" t="s">
        <v>6036</v>
      </c>
      <c r="C1122" s="1" t="s">
        <v>6035</v>
      </c>
      <c r="D1122" s="1" t="s">
        <v>201</v>
      </c>
      <c r="E1122" s="1" t="s">
        <v>6036</v>
      </c>
      <c r="F1122" s="1"/>
      <c r="G1122" s="1">
        <v>4940</v>
      </c>
      <c r="H1122" s="1"/>
      <c r="I1122" s="1">
        <v>0</v>
      </c>
      <c r="J1122" s="1">
        <v>1</v>
      </c>
      <c r="K1122" s="1"/>
      <c r="L1122" s="1"/>
      <c r="M1122" s="1"/>
      <c r="N1122" s="1"/>
      <c r="O1122" s="1"/>
      <c r="P1122" s="1" t="s">
        <v>6037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 t="s">
        <v>6038</v>
      </c>
      <c r="AJ1122" s="1"/>
      <c r="AK1122" s="1"/>
      <c r="AL1122" s="1"/>
      <c r="AM1122" s="1"/>
      <c r="AN1122" s="1"/>
      <c r="AO1122" s="1"/>
      <c r="AP1122" s="1"/>
      <c r="AQ1122" s="1"/>
      <c r="AR1122" s="1"/>
      <c r="AS1122" s="1">
        <v>1</v>
      </c>
      <c r="AT1122" s="1">
        <v>1</v>
      </c>
      <c r="AU1122" s="1">
        <v>0</v>
      </c>
      <c r="AV1122" s="1">
        <v>1</v>
      </c>
      <c r="AW1122" s="1">
        <v>0</v>
      </c>
      <c r="AX1122" s="1">
        <v>0</v>
      </c>
      <c r="AY1122" s="1"/>
      <c r="AZ1122" s="1"/>
      <c r="BA1122" s="1"/>
      <c r="BB1122" s="1">
        <v>-1</v>
      </c>
      <c r="BC1122" s="1">
        <v>0</v>
      </c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>
        <v>0</v>
      </c>
      <c r="CT1122" s="1" t="s">
        <v>6039</v>
      </c>
      <c r="CU1122" s="1"/>
      <c r="CV1122" s="1" t="s">
        <v>6040</v>
      </c>
      <c r="CW1122" s="1"/>
      <c r="CX1122" s="1" t="s">
        <v>6035</v>
      </c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>
        <v>407713</v>
      </c>
      <c r="DU1122" s="1"/>
      <c r="DV1122" s="1" t="s">
        <v>561</v>
      </c>
      <c r="DW1122" s="1" t="s">
        <v>2423</v>
      </c>
      <c r="DX1122" s="1">
        <v>2</v>
      </c>
      <c r="DY1122" s="1"/>
      <c r="DZ1122" s="1">
        <v>1</v>
      </c>
      <c r="EA1122" s="1">
        <v>1</v>
      </c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 t="s">
        <v>208</v>
      </c>
      <c r="EP1122" s="1" t="s">
        <v>209</v>
      </c>
      <c r="EQ1122" s="1" t="s">
        <v>209</v>
      </c>
      <c r="ER1122" s="1" t="s">
        <v>209</v>
      </c>
      <c r="ES1122" s="1" t="s">
        <v>209</v>
      </c>
      <c r="ET1122" s="1">
        <v>2</v>
      </c>
      <c r="EU1122" s="1"/>
      <c r="EV1122" s="1"/>
      <c r="EW1122" s="1"/>
      <c r="EX1122" s="1">
        <v>0</v>
      </c>
      <c r="EY1122" s="1">
        <v>0</v>
      </c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 t="s">
        <v>2424</v>
      </c>
      <c r="GK1122" s="1" t="s">
        <v>211</v>
      </c>
      <c r="GL1122" s="1" t="s">
        <v>212</v>
      </c>
      <c r="GM1122" s="1" t="s">
        <v>213</v>
      </c>
      <c r="GN1122" s="1" t="s">
        <v>213</v>
      </c>
      <c r="GO1122" s="1" t="s">
        <v>213</v>
      </c>
      <c r="GP1122" s="1">
        <v>1</v>
      </c>
      <c r="GQ1122" s="1"/>
    </row>
    <row r="1123" spans="1:199" ht="28" customHeight="1">
      <c r="A1123" s="1" t="s">
        <v>6041</v>
      </c>
      <c r="B1123" s="1" t="s">
        <v>6042</v>
      </c>
      <c r="C1123" s="1" t="s">
        <v>6041</v>
      </c>
      <c r="D1123" s="1" t="s">
        <v>201</v>
      </c>
      <c r="E1123" s="1" t="s">
        <v>6042</v>
      </c>
      <c r="F1123" s="1"/>
      <c r="G1123" s="1">
        <v>2625</v>
      </c>
      <c r="H1123" s="1"/>
      <c r="I1123" s="1">
        <v>0</v>
      </c>
      <c r="J1123" s="1">
        <v>1</v>
      </c>
      <c r="K1123" s="1"/>
      <c r="L1123" s="1"/>
      <c r="M1123" s="1"/>
      <c r="N1123" s="1"/>
      <c r="O1123" s="1"/>
      <c r="P1123" s="1" t="s">
        <v>6043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 t="s">
        <v>6044</v>
      </c>
      <c r="AJ1123" s="1"/>
      <c r="AK1123" s="1"/>
      <c r="AL1123" s="1"/>
      <c r="AM1123" s="1"/>
      <c r="AN1123" s="1"/>
      <c r="AO1123" s="1"/>
      <c r="AP1123" s="1"/>
      <c r="AQ1123" s="1"/>
      <c r="AR1123" s="1"/>
      <c r="AS1123" s="1">
        <v>1</v>
      </c>
      <c r="AT1123" s="1">
        <v>1</v>
      </c>
      <c r="AU1123" s="1">
        <v>0</v>
      </c>
      <c r="AV1123" s="1">
        <v>1</v>
      </c>
      <c r="AW1123" s="1">
        <v>0</v>
      </c>
      <c r="AX1123" s="1">
        <v>0</v>
      </c>
      <c r="AY1123" s="1"/>
      <c r="AZ1123" s="1"/>
      <c r="BA1123" s="1"/>
      <c r="BB1123" s="1">
        <v>-1</v>
      </c>
      <c r="BC1123" s="1">
        <v>0</v>
      </c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>
        <v>0</v>
      </c>
      <c r="CT1123" s="1" t="s">
        <v>6045</v>
      </c>
      <c r="CU1123" s="1"/>
      <c r="CV1123" s="1" t="s">
        <v>6046</v>
      </c>
      <c r="CW1123" s="1"/>
      <c r="CX1123" s="1" t="s">
        <v>6041</v>
      </c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>
        <v>563161</v>
      </c>
      <c r="DU1123" s="1"/>
      <c r="DV1123" s="1" t="s">
        <v>663</v>
      </c>
      <c r="DW1123" s="1" t="s">
        <v>664</v>
      </c>
      <c r="DX1123" s="1">
        <v>4</v>
      </c>
      <c r="DY1123" s="1"/>
      <c r="DZ1123" s="1">
        <v>1</v>
      </c>
      <c r="EA1123" s="1">
        <v>1</v>
      </c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 t="s">
        <v>208</v>
      </c>
      <c r="EP1123" s="1" t="s">
        <v>209</v>
      </c>
      <c r="EQ1123" s="1" t="s">
        <v>209</v>
      </c>
      <c r="ER1123" s="1" t="s">
        <v>209</v>
      </c>
      <c r="ES1123" s="1" t="s">
        <v>209</v>
      </c>
      <c r="ET1123" s="1">
        <v>2</v>
      </c>
      <c r="EU1123" s="1"/>
      <c r="EV1123" s="1"/>
      <c r="EW1123" s="1"/>
      <c r="EX1123" s="1">
        <v>0</v>
      </c>
      <c r="EY1123" s="1">
        <v>0</v>
      </c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 t="s">
        <v>665</v>
      </c>
      <c r="GK1123" s="1" t="s">
        <v>211</v>
      </c>
      <c r="GL1123" s="1" t="s">
        <v>212</v>
      </c>
      <c r="GM1123" s="1" t="s">
        <v>213</v>
      </c>
      <c r="GN1123" s="1" t="s">
        <v>213</v>
      </c>
      <c r="GO1123" s="1" t="s">
        <v>213</v>
      </c>
      <c r="GP1123" s="1">
        <v>1</v>
      </c>
      <c r="GQ1123" s="1"/>
    </row>
    <row r="1124" spans="1:199" ht="28" customHeight="1">
      <c r="A1124" s="1" t="s">
        <v>6047</v>
      </c>
      <c r="B1124" s="1" t="s">
        <v>6048</v>
      </c>
      <c r="C1124" s="1" t="s">
        <v>6047</v>
      </c>
      <c r="D1124" s="1" t="s">
        <v>201</v>
      </c>
      <c r="E1124" s="1" t="s">
        <v>6048</v>
      </c>
      <c r="F1124" s="1"/>
      <c r="G1124" s="1">
        <v>3045</v>
      </c>
      <c r="H1124" s="1"/>
      <c r="I1124" s="1">
        <v>0</v>
      </c>
      <c r="J1124" s="1">
        <v>1</v>
      </c>
      <c r="K1124" s="1"/>
      <c r="L1124" s="1"/>
      <c r="M1124" s="1"/>
      <c r="N1124" s="1"/>
      <c r="O1124" s="1"/>
      <c r="P1124" s="1" t="s">
        <v>6049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 t="s">
        <v>6050</v>
      </c>
      <c r="AJ1124" s="1"/>
      <c r="AK1124" s="1"/>
      <c r="AL1124" s="1"/>
      <c r="AM1124" s="1"/>
      <c r="AN1124" s="1"/>
      <c r="AO1124" s="1"/>
      <c r="AP1124" s="1"/>
      <c r="AQ1124" s="1"/>
      <c r="AR1124" s="1"/>
      <c r="AS1124" s="1">
        <v>1</v>
      </c>
      <c r="AT1124" s="1">
        <v>1</v>
      </c>
      <c r="AU1124" s="1">
        <v>0</v>
      </c>
      <c r="AV1124" s="1">
        <v>1</v>
      </c>
      <c r="AW1124" s="1">
        <v>0</v>
      </c>
      <c r="AX1124" s="1">
        <v>0</v>
      </c>
      <c r="AY1124" s="1"/>
      <c r="AZ1124" s="1"/>
      <c r="BA1124" s="1"/>
      <c r="BB1124" s="1">
        <v>-1</v>
      </c>
      <c r="BC1124" s="1">
        <v>0</v>
      </c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>
        <v>0</v>
      </c>
      <c r="CT1124" s="1" t="s">
        <v>6051</v>
      </c>
      <c r="CU1124" s="1"/>
      <c r="CV1124" s="1" t="s">
        <v>6052</v>
      </c>
      <c r="CW1124" s="1"/>
      <c r="CX1124" s="1" t="s">
        <v>6047</v>
      </c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>
        <v>563161</v>
      </c>
      <c r="DU1124" s="1"/>
      <c r="DV1124" s="1" t="s">
        <v>663</v>
      </c>
      <c r="DW1124" s="1" t="s">
        <v>664</v>
      </c>
      <c r="DX1124" s="1">
        <v>4</v>
      </c>
      <c r="DY1124" s="1"/>
      <c r="DZ1124" s="1">
        <v>1</v>
      </c>
      <c r="EA1124" s="1">
        <v>1</v>
      </c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 t="s">
        <v>208</v>
      </c>
      <c r="EP1124" s="1" t="s">
        <v>209</v>
      </c>
      <c r="EQ1124" s="1" t="s">
        <v>209</v>
      </c>
      <c r="ER1124" s="1" t="s">
        <v>209</v>
      </c>
      <c r="ES1124" s="1" t="s">
        <v>209</v>
      </c>
      <c r="ET1124" s="1">
        <v>2</v>
      </c>
      <c r="EU1124" s="1"/>
      <c r="EV1124" s="1"/>
      <c r="EW1124" s="1"/>
      <c r="EX1124" s="1">
        <v>0</v>
      </c>
      <c r="EY1124" s="1">
        <v>0</v>
      </c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 t="s">
        <v>665</v>
      </c>
      <c r="GK1124" s="1" t="s">
        <v>211</v>
      </c>
      <c r="GL1124" s="1" t="s">
        <v>212</v>
      </c>
      <c r="GM1124" s="1" t="s">
        <v>213</v>
      </c>
      <c r="GN1124" s="1" t="s">
        <v>213</v>
      </c>
      <c r="GO1124" s="1" t="s">
        <v>213</v>
      </c>
      <c r="GP1124" s="1">
        <v>1</v>
      </c>
      <c r="GQ1124" s="1"/>
    </row>
    <row r="1125" spans="1:199" ht="28" customHeight="1">
      <c r="A1125" s="1" t="s">
        <v>6053</v>
      </c>
      <c r="B1125" s="1" t="s">
        <v>6054</v>
      </c>
      <c r="C1125" s="1" t="s">
        <v>6053</v>
      </c>
      <c r="D1125" s="1" t="s">
        <v>201</v>
      </c>
      <c r="E1125" s="1" t="s">
        <v>6054</v>
      </c>
      <c r="F1125" s="1"/>
      <c r="G1125" s="1">
        <v>3045</v>
      </c>
      <c r="H1125" s="1"/>
      <c r="I1125" s="1">
        <v>0</v>
      </c>
      <c r="J1125" s="1">
        <v>1</v>
      </c>
      <c r="K1125" s="1"/>
      <c r="L1125" s="1"/>
      <c r="M1125" s="1"/>
      <c r="N1125" s="1"/>
      <c r="O1125" s="1"/>
      <c r="P1125" s="1" t="s">
        <v>6055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 t="s">
        <v>6056</v>
      </c>
      <c r="AJ1125" s="1"/>
      <c r="AK1125" s="1"/>
      <c r="AL1125" s="1"/>
      <c r="AM1125" s="1"/>
      <c r="AN1125" s="1"/>
      <c r="AO1125" s="1"/>
      <c r="AP1125" s="1"/>
      <c r="AQ1125" s="1"/>
      <c r="AR1125" s="1"/>
      <c r="AS1125" s="1">
        <v>1</v>
      </c>
      <c r="AT1125" s="1">
        <v>1</v>
      </c>
      <c r="AU1125" s="1">
        <v>0</v>
      </c>
      <c r="AV1125" s="1">
        <v>1</v>
      </c>
      <c r="AW1125" s="1">
        <v>0</v>
      </c>
      <c r="AX1125" s="1">
        <v>0</v>
      </c>
      <c r="AY1125" s="1"/>
      <c r="AZ1125" s="1"/>
      <c r="BA1125" s="1"/>
      <c r="BB1125" s="1">
        <v>-1</v>
      </c>
      <c r="BC1125" s="1">
        <v>0</v>
      </c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>
        <v>0</v>
      </c>
      <c r="CT1125" s="1" t="s">
        <v>6057</v>
      </c>
      <c r="CU1125" s="1"/>
      <c r="CV1125" s="1" t="s">
        <v>6058</v>
      </c>
      <c r="CW1125" s="1"/>
      <c r="CX1125" s="1" t="s">
        <v>6053</v>
      </c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>
        <v>563161</v>
      </c>
      <c r="DU1125" s="1"/>
      <c r="DV1125" s="1" t="s">
        <v>663</v>
      </c>
      <c r="DW1125" s="1" t="s">
        <v>664</v>
      </c>
      <c r="DX1125" s="1">
        <v>4</v>
      </c>
      <c r="DY1125" s="1"/>
      <c r="DZ1125" s="1">
        <v>1</v>
      </c>
      <c r="EA1125" s="1">
        <v>1</v>
      </c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 t="s">
        <v>208</v>
      </c>
      <c r="EP1125" s="1" t="s">
        <v>209</v>
      </c>
      <c r="EQ1125" s="1" t="s">
        <v>209</v>
      </c>
      <c r="ER1125" s="1" t="s">
        <v>209</v>
      </c>
      <c r="ES1125" s="1" t="s">
        <v>209</v>
      </c>
      <c r="ET1125" s="1">
        <v>2</v>
      </c>
      <c r="EU1125" s="1"/>
      <c r="EV1125" s="1"/>
      <c r="EW1125" s="1"/>
      <c r="EX1125" s="1">
        <v>0</v>
      </c>
      <c r="EY1125" s="1">
        <v>0</v>
      </c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 t="s">
        <v>665</v>
      </c>
      <c r="GK1125" s="1" t="s">
        <v>211</v>
      </c>
      <c r="GL1125" s="1" t="s">
        <v>212</v>
      </c>
      <c r="GM1125" s="1" t="s">
        <v>213</v>
      </c>
      <c r="GN1125" s="1" t="s">
        <v>213</v>
      </c>
      <c r="GO1125" s="1" t="s">
        <v>213</v>
      </c>
      <c r="GP1125" s="1">
        <v>1</v>
      </c>
      <c r="GQ1125" s="1"/>
    </row>
    <row r="1126" spans="1:199" ht="28" customHeight="1">
      <c r="A1126" s="1" t="s">
        <v>6059</v>
      </c>
      <c r="B1126" s="1" t="s">
        <v>6060</v>
      </c>
      <c r="C1126" s="1" t="s">
        <v>6059</v>
      </c>
      <c r="D1126" s="1" t="s">
        <v>201</v>
      </c>
      <c r="E1126" s="1" t="s">
        <v>6060</v>
      </c>
      <c r="F1126" s="1"/>
      <c r="G1126" s="1">
        <v>4515</v>
      </c>
      <c r="H1126" s="1"/>
      <c r="I1126" s="1">
        <v>0</v>
      </c>
      <c r="J1126" s="1">
        <v>1</v>
      </c>
      <c r="K1126" s="1"/>
      <c r="L1126" s="1"/>
      <c r="M1126" s="1"/>
      <c r="N1126" s="1"/>
      <c r="O1126" s="1"/>
      <c r="P1126" s="1" t="s">
        <v>6061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 t="s">
        <v>6062</v>
      </c>
      <c r="AJ1126" s="1"/>
      <c r="AK1126" s="1"/>
      <c r="AL1126" s="1"/>
      <c r="AM1126" s="1"/>
      <c r="AN1126" s="1"/>
      <c r="AO1126" s="1"/>
      <c r="AP1126" s="1"/>
      <c r="AQ1126" s="1"/>
      <c r="AR1126" s="1"/>
      <c r="AS1126" s="1">
        <v>1</v>
      </c>
      <c r="AT1126" s="1">
        <v>1</v>
      </c>
      <c r="AU1126" s="1">
        <v>0</v>
      </c>
      <c r="AV1126" s="1">
        <v>1</v>
      </c>
      <c r="AW1126" s="1">
        <v>0</v>
      </c>
      <c r="AX1126" s="1">
        <v>0</v>
      </c>
      <c r="AY1126" s="1"/>
      <c r="AZ1126" s="1"/>
      <c r="BA1126" s="1"/>
      <c r="BB1126" s="1">
        <v>-1</v>
      </c>
      <c r="BC1126" s="1">
        <v>0</v>
      </c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>
        <v>0</v>
      </c>
      <c r="CT1126" s="1" t="s">
        <v>6063</v>
      </c>
      <c r="CU1126" s="1"/>
      <c r="CV1126" s="1" t="s">
        <v>6064</v>
      </c>
      <c r="CW1126" s="1"/>
      <c r="CX1126" s="1" t="s">
        <v>6059</v>
      </c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>
        <v>563161</v>
      </c>
      <c r="DU1126" s="1"/>
      <c r="DV1126" s="1" t="s">
        <v>663</v>
      </c>
      <c r="DW1126" s="1" t="s">
        <v>664</v>
      </c>
      <c r="DX1126" s="1">
        <v>4</v>
      </c>
      <c r="DY1126" s="1"/>
      <c r="DZ1126" s="1">
        <v>1</v>
      </c>
      <c r="EA1126" s="1">
        <v>1</v>
      </c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 t="s">
        <v>208</v>
      </c>
      <c r="EP1126" s="1" t="s">
        <v>209</v>
      </c>
      <c r="EQ1126" s="1" t="s">
        <v>209</v>
      </c>
      <c r="ER1126" s="1" t="s">
        <v>209</v>
      </c>
      <c r="ES1126" s="1" t="s">
        <v>209</v>
      </c>
      <c r="ET1126" s="1">
        <v>2</v>
      </c>
      <c r="EU1126" s="1"/>
      <c r="EV1126" s="1"/>
      <c r="EW1126" s="1"/>
      <c r="EX1126" s="1">
        <v>0</v>
      </c>
      <c r="EY1126" s="1">
        <v>0</v>
      </c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 t="s">
        <v>665</v>
      </c>
      <c r="GK1126" s="1" t="s">
        <v>211</v>
      </c>
      <c r="GL1126" s="1" t="s">
        <v>212</v>
      </c>
      <c r="GM1126" s="1" t="s">
        <v>213</v>
      </c>
      <c r="GN1126" s="1" t="s">
        <v>213</v>
      </c>
      <c r="GO1126" s="1" t="s">
        <v>213</v>
      </c>
      <c r="GP1126" s="1">
        <v>1</v>
      </c>
      <c r="GQ1126" s="1"/>
    </row>
    <row r="1127" spans="1:199" ht="28" customHeight="1">
      <c r="A1127" s="1" t="s">
        <v>6065</v>
      </c>
      <c r="B1127" s="1" t="s">
        <v>6066</v>
      </c>
      <c r="C1127" s="1" t="s">
        <v>6065</v>
      </c>
      <c r="D1127" s="1" t="s">
        <v>201</v>
      </c>
      <c r="E1127" s="1" t="s">
        <v>6066</v>
      </c>
      <c r="F1127" s="1"/>
      <c r="G1127" s="1">
        <v>3045</v>
      </c>
      <c r="H1127" s="1"/>
      <c r="I1127" s="1">
        <v>0</v>
      </c>
      <c r="J1127" s="1">
        <v>1</v>
      </c>
      <c r="K1127" s="1"/>
      <c r="L1127" s="1"/>
      <c r="M1127" s="1"/>
      <c r="N1127" s="1"/>
      <c r="O1127" s="1"/>
      <c r="P1127" s="1" t="s">
        <v>6067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 t="s">
        <v>6068</v>
      </c>
      <c r="AJ1127" s="1"/>
      <c r="AK1127" s="1"/>
      <c r="AL1127" s="1"/>
      <c r="AM1127" s="1"/>
      <c r="AN1127" s="1"/>
      <c r="AO1127" s="1"/>
      <c r="AP1127" s="1"/>
      <c r="AQ1127" s="1"/>
      <c r="AR1127" s="1"/>
      <c r="AS1127" s="1">
        <v>1</v>
      </c>
      <c r="AT1127" s="1">
        <v>1</v>
      </c>
      <c r="AU1127" s="1">
        <v>0</v>
      </c>
      <c r="AV1127" s="1">
        <v>1</v>
      </c>
      <c r="AW1127" s="1">
        <v>0</v>
      </c>
      <c r="AX1127" s="1">
        <v>0</v>
      </c>
      <c r="AY1127" s="1"/>
      <c r="AZ1127" s="1"/>
      <c r="BA1127" s="1"/>
      <c r="BB1127" s="1">
        <v>-1</v>
      </c>
      <c r="BC1127" s="1">
        <v>0</v>
      </c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>
        <v>0</v>
      </c>
      <c r="CT1127" s="1" t="s">
        <v>6069</v>
      </c>
      <c r="CU1127" s="1"/>
      <c r="CV1127" s="1" t="s">
        <v>6070</v>
      </c>
      <c r="CW1127" s="1"/>
      <c r="CX1127" s="1" t="s">
        <v>6065</v>
      </c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>
        <v>563161</v>
      </c>
      <c r="DU1127" s="1"/>
      <c r="DV1127" s="1" t="s">
        <v>663</v>
      </c>
      <c r="DW1127" s="1" t="s">
        <v>664</v>
      </c>
      <c r="DX1127" s="1">
        <v>4</v>
      </c>
      <c r="DY1127" s="1"/>
      <c r="DZ1127" s="1">
        <v>1</v>
      </c>
      <c r="EA1127" s="1">
        <v>1</v>
      </c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 t="s">
        <v>208</v>
      </c>
      <c r="EP1127" s="1" t="s">
        <v>209</v>
      </c>
      <c r="EQ1127" s="1" t="s">
        <v>209</v>
      </c>
      <c r="ER1127" s="1" t="s">
        <v>209</v>
      </c>
      <c r="ES1127" s="1" t="s">
        <v>209</v>
      </c>
      <c r="ET1127" s="1">
        <v>2</v>
      </c>
      <c r="EU1127" s="1"/>
      <c r="EV1127" s="1"/>
      <c r="EW1127" s="1"/>
      <c r="EX1127" s="1">
        <v>0</v>
      </c>
      <c r="EY1127" s="1">
        <v>0</v>
      </c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 t="s">
        <v>665</v>
      </c>
      <c r="GK1127" s="1" t="s">
        <v>211</v>
      </c>
      <c r="GL1127" s="1" t="s">
        <v>212</v>
      </c>
      <c r="GM1127" s="1" t="s">
        <v>213</v>
      </c>
      <c r="GN1127" s="1" t="s">
        <v>213</v>
      </c>
      <c r="GO1127" s="1" t="s">
        <v>213</v>
      </c>
      <c r="GP1127" s="1">
        <v>1</v>
      </c>
      <c r="GQ1127" s="1"/>
    </row>
    <row r="1128" spans="1:199" ht="28" customHeight="1">
      <c r="A1128" s="1" t="s">
        <v>6084</v>
      </c>
      <c r="B1128" s="1" t="s">
        <v>6085</v>
      </c>
      <c r="C1128" s="1" t="s">
        <v>6084</v>
      </c>
      <c r="D1128" s="1" t="s">
        <v>201</v>
      </c>
      <c r="E1128" s="1" t="s">
        <v>6085</v>
      </c>
      <c r="F1128" s="1"/>
      <c r="G1128" s="1">
        <v>25248</v>
      </c>
      <c r="H1128" s="1"/>
      <c r="I1128" s="1">
        <v>0</v>
      </c>
      <c r="J1128" s="1">
        <v>1</v>
      </c>
      <c r="K1128" s="1"/>
      <c r="L1128" s="1"/>
      <c r="M1128" s="1"/>
      <c r="N1128" s="1"/>
      <c r="O1128" s="1"/>
      <c r="P1128" s="1" t="s">
        <v>6086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 t="s">
        <v>6087</v>
      </c>
      <c r="AJ1128" s="1"/>
      <c r="AK1128" s="1"/>
      <c r="AL1128" s="1"/>
      <c r="AM1128" s="1"/>
      <c r="AN1128" s="1"/>
      <c r="AO1128" s="1"/>
      <c r="AP1128" s="1"/>
      <c r="AQ1128" s="1"/>
      <c r="AR1128" s="1"/>
      <c r="AS1128" s="1">
        <v>1</v>
      </c>
      <c r="AT1128" s="1">
        <v>1</v>
      </c>
      <c r="AU1128" s="1">
        <v>0</v>
      </c>
      <c r="AV1128" s="1">
        <v>1</v>
      </c>
      <c r="AW1128" s="1">
        <v>0</v>
      </c>
      <c r="AX1128" s="1">
        <v>0</v>
      </c>
      <c r="AY1128" s="1"/>
      <c r="AZ1128" s="1"/>
      <c r="BA1128" s="1"/>
      <c r="BB1128" s="1">
        <v>-1</v>
      </c>
      <c r="BC1128" s="1">
        <v>0</v>
      </c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>
        <v>0</v>
      </c>
      <c r="CT1128" s="1" t="s">
        <v>6088</v>
      </c>
      <c r="CU1128" s="1"/>
      <c r="CV1128" s="1" t="s">
        <v>6089</v>
      </c>
      <c r="CW1128" s="1"/>
      <c r="CX1128" s="1" t="s">
        <v>6084</v>
      </c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>
        <v>407699</v>
      </c>
      <c r="DU1128" s="1"/>
      <c r="DV1128" s="1" t="s">
        <v>253</v>
      </c>
      <c r="DW1128" s="1" t="s">
        <v>1053</v>
      </c>
      <c r="DX1128" s="1">
        <v>4</v>
      </c>
      <c r="DY1128" s="1"/>
      <c r="DZ1128" s="1">
        <v>1</v>
      </c>
      <c r="EA1128" s="1">
        <v>1</v>
      </c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 t="s">
        <v>208</v>
      </c>
      <c r="EP1128" s="1" t="s">
        <v>209</v>
      </c>
      <c r="EQ1128" s="1" t="s">
        <v>209</v>
      </c>
      <c r="ER1128" s="1" t="s">
        <v>209</v>
      </c>
      <c r="ES1128" s="1" t="s">
        <v>209</v>
      </c>
      <c r="ET1128" s="1">
        <v>2</v>
      </c>
      <c r="EU1128" s="1"/>
      <c r="EV1128" s="1"/>
      <c r="EW1128" s="1"/>
      <c r="EX1128" s="1">
        <v>0</v>
      </c>
      <c r="EY1128" s="1">
        <v>0</v>
      </c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 t="s">
        <v>3720</v>
      </c>
      <c r="GK1128" s="1" t="s">
        <v>211</v>
      </c>
      <c r="GL1128" s="1" t="s">
        <v>212</v>
      </c>
      <c r="GM1128" s="1" t="s">
        <v>213</v>
      </c>
      <c r="GN1128" s="1" t="s">
        <v>213</v>
      </c>
      <c r="GO1128" s="1" t="s">
        <v>213</v>
      </c>
      <c r="GP1128" s="1">
        <v>1</v>
      </c>
      <c r="GQ1128" s="1"/>
    </row>
    <row r="1129" spans="1:199" ht="28" customHeight="1">
      <c r="A1129" s="1" t="s">
        <v>6071</v>
      </c>
      <c r="B1129" s="1" t="s">
        <v>6072</v>
      </c>
      <c r="C1129" s="1" t="s">
        <v>6071</v>
      </c>
      <c r="D1129" s="1" t="s">
        <v>201</v>
      </c>
      <c r="E1129" s="1" t="s">
        <v>6072</v>
      </c>
      <c r="F1129" s="1"/>
      <c r="G1129" s="1">
        <v>6090</v>
      </c>
      <c r="H1129" s="1"/>
      <c r="I1129" s="1">
        <v>0</v>
      </c>
      <c r="J1129" s="1">
        <v>1</v>
      </c>
      <c r="K1129" s="1"/>
      <c r="L1129" s="1"/>
      <c r="M1129" s="1"/>
      <c r="N1129" s="1"/>
      <c r="O1129" s="1"/>
      <c r="P1129" s="1" t="s">
        <v>6073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 t="s">
        <v>6074</v>
      </c>
      <c r="AJ1129" s="1"/>
      <c r="AK1129" s="1"/>
      <c r="AL1129" s="1"/>
      <c r="AM1129" s="1"/>
      <c r="AN1129" s="1"/>
      <c r="AO1129" s="1"/>
      <c r="AP1129" s="1"/>
      <c r="AQ1129" s="1"/>
      <c r="AR1129" s="1"/>
      <c r="AS1129" s="1">
        <v>1</v>
      </c>
      <c r="AT1129" s="1">
        <v>1</v>
      </c>
      <c r="AU1129" s="1">
        <v>0</v>
      </c>
      <c r="AV1129" s="1">
        <v>1</v>
      </c>
      <c r="AW1129" s="1">
        <v>0</v>
      </c>
      <c r="AX1129" s="1">
        <v>0</v>
      </c>
      <c r="AY1129" s="1"/>
      <c r="AZ1129" s="1"/>
      <c r="BA1129" s="1"/>
      <c r="BB1129" s="1">
        <v>-1</v>
      </c>
      <c r="BC1129" s="1">
        <v>0</v>
      </c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>
        <v>0</v>
      </c>
      <c r="CT1129" s="1" t="s">
        <v>6075</v>
      </c>
      <c r="CU1129" s="1"/>
      <c r="CV1129" s="1" t="s">
        <v>6076</v>
      </c>
      <c r="CW1129" s="1"/>
      <c r="CX1129" s="1" t="s">
        <v>6071</v>
      </c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>
        <v>407699</v>
      </c>
      <c r="DU1129" s="1"/>
      <c r="DV1129" s="1" t="s">
        <v>253</v>
      </c>
      <c r="DW1129" s="1" t="s">
        <v>699</v>
      </c>
      <c r="DX1129" s="1">
        <v>4</v>
      </c>
      <c r="DY1129" s="1"/>
      <c r="DZ1129" s="1">
        <v>1</v>
      </c>
      <c r="EA1129" s="1">
        <v>1</v>
      </c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 t="s">
        <v>208</v>
      </c>
      <c r="EP1129" s="1" t="s">
        <v>209</v>
      </c>
      <c r="EQ1129" s="1" t="s">
        <v>209</v>
      </c>
      <c r="ER1129" s="1" t="s">
        <v>209</v>
      </c>
      <c r="ES1129" s="1" t="s">
        <v>209</v>
      </c>
      <c r="ET1129" s="1">
        <v>2</v>
      </c>
      <c r="EU1129" s="1"/>
      <c r="EV1129" s="1"/>
      <c r="EW1129" s="1"/>
      <c r="EX1129" s="1">
        <v>0</v>
      </c>
      <c r="EY1129" s="1">
        <v>0</v>
      </c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 t="s">
        <v>6077</v>
      </c>
      <c r="GK1129" s="1" t="s">
        <v>211</v>
      </c>
      <c r="GL1129" s="1" t="s">
        <v>212</v>
      </c>
      <c r="GM1129" s="1" t="s">
        <v>213</v>
      </c>
      <c r="GN1129" s="1" t="s">
        <v>213</v>
      </c>
      <c r="GO1129" s="1" t="s">
        <v>213</v>
      </c>
      <c r="GP1129" s="1">
        <v>1</v>
      </c>
      <c r="GQ1129" s="1"/>
    </row>
    <row r="1130" spans="1:199" ht="28" customHeight="1">
      <c r="A1130" s="1" t="s">
        <v>6078</v>
      </c>
      <c r="B1130" s="1" t="s">
        <v>6079</v>
      </c>
      <c r="C1130" s="1" t="s">
        <v>6078</v>
      </c>
      <c r="D1130" s="1" t="s">
        <v>201</v>
      </c>
      <c r="E1130" s="1" t="s">
        <v>6079</v>
      </c>
      <c r="F1130" s="1"/>
      <c r="G1130" s="1">
        <v>6090</v>
      </c>
      <c r="H1130" s="1"/>
      <c r="I1130" s="1">
        <v>0</v>
      </c>
      <c r="J1130" s="1">
        <v>1</v>
      </c>
      <c r="K1130" s="1"/>
      <c r="L1130" s="1"/>
      <c r="M1130" s="1"/>
      <c r="N1130" s="1"/>
      <c r="O1130" s="1"/>
      <c r="P1130" s="1" t="s">
        <v>6080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 t="s">
        <v>6081</v>
      </c>
      <c r="AJ1130" s="1"/>
      <c r="AK1130" s="1"/>
      <c r="AL1130" s="1"/>
      <c r="AM1130" s="1"/>
      <c r="AN1130" s="1"/>
      <c r="AO1130" s="1"/>
      <c r="AP1130" s="1"/>
      <c r="AQ1130" s="1"/>
      <c r="AR1130" s="1"/>
      <c r="AS1130" s="1">
        <v>1</v>
      </c>
      <c r="AT1130" s="1">
        <v>1</v>
      </c>
      <c r="AU1130" s="1">
        <v>0</v>
      </c>
      <c r="AV1130" s="1">
        <v>1</v>
      </c>
      <c r="AW1130" s="1">
        <v>0</v>
      </c>
      <c r="AX1130" s="1">
        <v>0</v>
      </c>
      <c r="AY1130" s="1"/>
      <c r="AZ1130" s="1"/>
      <c r="BA1130" s="1"/>
      <c r="BB1130" s="1">
        <v>-1</v>
      </c>
      <c r="BC1130" s="1">
        <v>0</v>
      </c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>
        <v>0</v>
      </c>
      <c r="CT1130" s="1" t="s">
        <v>6082</v>
      </c>
      <c r="CU1130" s="1"/>
      <c r="CV1130" s="1" t="s">
        <v>6083</v>
      </c>
      <c r="CW1130" s="1"/>
      <c r="CX1130" s="1" t="s">
        <v>6078</v>
      </c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>
        <v>407699</v>
      </c>
      <c r="DU1130" s="1"/>
      <c r="DV1130" s="1" t="s">
        <v>253</v>
      </c>
      <c r="DW1130" s="1" t="s">
        <v>699</v>
      </c>
      <c r="DX1130" s="1">
        <v>4</v>
      </c>
      <c r="DY1130" s="1"/>
      <c r="DZ1130" s="1">
        <v>1</v>
      </c>
      <c r="EA1130" s="1">
        <v>1</v>
      </c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 t="s">
        <v>208</v>
      </c>
      <c r="EP1130" s="1" t="s">
        <v>209</v>
      </c>
      <c r="EQ1130" s="1" t="s">
        <v>209</v>
      </c>
      <c r="ER1130" s="1" t="s">
        <v>209</v>
      </c>
      <c r="ES1130" s="1" t="s">
        <v>209</v>
      </c>
      <c r="ET1130" s="1">
        <v>2</v>
      </c>
      <c r="EU1130" s="1"/>
      <c r="EV1130" s="1"/>
      <c r="EW1130" s="1"/>
      <c r="EX1130" s="1">
        <v>0</v>
      </c>
      <c r="EY1130" s="1">
        <v>0</v>
      </c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 t="s">
        <v>6077</v>
      </c>
      <c r="GK1130" s="1" t="s">
        <v>211</v>
      </c>
      <c r="GL1130" s="1" t="s">
        <v>212</v>
      </c>
      <c r="GM1130" s="1" t="s">
        <v>213</v>
      </c>
      <c r="GN1130" s="1" t="s">
        <v>213</v>
      </c>
      <c r="GO1130" s="1" t="s">
        <v>213</v>
      </c>
      <c r="GP1130" s="1">
        <v>1</v>
      </c>
      <c r="GQ1130" s="1"/>
    </row>
    <row r="1131" spans="1:199" ht="28" customHeight="1">
      <c r="A1131" s="1" t="s">
        <v>6090</v>
      </c>
      <c r="B1131" s="1" t="s">
        <v>6091</v>
      </c>
      <c r="C1131" s="1" t="s">
        <v>6090</v>
      </c>
      <c r="D1131" s="1" t="s">
        <v>201</v>
      </c>
      <c r="E1131" s="1" t="s">
        <v>6091</v>
      </c>
      <c r="F1131" s="1"/>
      <c r="G1131" s="1">
        <v>20856</v>
      </c>
      <c r="H1131" s="1"/>
      <c r="I1131" s="1">
        <v>0</v>
      </c>
      <c r="J1131" s="1">
        <v>1</v>
      </c>
      <c r="K1131" s="1"/>
      <c r="L1131" s="1"/>
      <c r="M1131" s="1"/>
      <c r="N1131" s="1"/>
      <c r="O1131" s="1"/>
      <c r="P1131" s="1" t="s">
        <v>6092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 t="s">
        <v>6093</v>
      </c>
      <c r="AJ1131" s="1"/>
      <c r="AK1131" s="1"/>
      <c r="AL1131" s="1"/>
      <c r="AM1131" s="1"/>
      <c r="AN1131" s="1"/>
      <c r="AO1131" s="1"/>
      <c r="AP1131" s="1"/>
      <c r="AQ1131" s="1"/>
      <c r="AR1131" s="1"/>
      <c r="AS1131" s="1">
        <v>1</v>
      </c>
      <c r="AT1131" s="1">
        <v>1</v>
      </c>
      <c r="AU1131" s="1">
        <v>0</v>
      </c>
      <c r="AV1131" s="1">
        <v>1</v>
      </c>
      <c r="AW1131" s="1">
        <v>0</v>
      </c>
      <c r="AX1131" s="1">
        <v>0</v>
      </c>
      <c r="AY1131" s="1"/>
      <c r="AZ1131" s="1"/>
      <c r="BA1131" s="1"/>
      <c r="BB1131" s="1">
        <v>-1</v>
      </c>
      <c r="BC1131" s="1">
        <v>0</v>
      </c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>
        <v>0</v>
      </c>
      <c r="CT1131" s="1" t="s">
        <v>6094</v>
      </c>
      <c r="CU1131" s="1"/>
      <c r="CV1131" s="1" t="s">
        <v>6095</v>
      </c>
      <c r="CW1131" s="1"/>
      <c r="CX1131" s="1" t="s">
        <v>6090</v>
      </c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>
        <v>563158</v>
      </c>
      <c r="DU1131" s="1"/>
      <c r="DV1131" s="1" t="s">
        <v>234</v>
      </c>
      <c r="DW1131" s="1" t="s">
        <v>1053</v>
      </c>
      <c r="DX1131" s="1">
        <v>4</v>
      </c>
      <c r="DY1131" s="1"/>
      <c r="DZ1131" s="1">
        <v>1</v>
      </c>
      <c r="EA1131" s="1">
        <v>1</v>
      </c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 t="s">
        <v>208</v>
      </c>
      <c r="EP1131" s="1" t="s">
        <v>209</v>
      </c>
      <c r="EQ1131" s="1" t="s">
        <v>209</v>
      </c>
      <c r="ER1131" s="1" t="s">
        <v>209</v>
      </c>
      <c r="ES1131" s="1" t="s">
        <v>209</v>
      </c>
      <c r="ET1131" s="1">
        <v>2</v>
      </c>
      <c r="EU1131" s="1"/>
      <c r="EV1131" s="1"/>
      <c r="EW1131" s="1"/>
      <c r="EX1131" s="1">
        <v>0</v>
      </c>
      <c r="EY1131" s="1">
        <v>0</v>
      </c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 t="s">
        <v>222</v>
      </c>
      <c r="GK1131" s="1" t="s">
        <v>201</v>
      </c>
      <c r="GL1131" s="1">
        <v>999999999</v>
      </c>
      <c r="GM1131" s="1"/>
      <c r="GN1131" s="1"/>
      <c r="GO1131" s="1"/>
      <c r="GP1131" s="1">
        <v>1</v>
      </c>
      <c r="GQ1131" s="1"/>
    </row>
    <row r="1132" spans="1:199" ht="28" customHeight="1">
      <c r="A1132" s="1" t="s">
        <v>6096</v>
      </c>
      <c r="B1132" s="1" t="s">
        <v>6097</v>
      </c>
      <c r="C1132" s="1" t="s">
        <v>6096</v>
      </c>
      <c r="D1132" s="1" t="s">
        <v>201</v>
      </c>
      <c r="E1132" s="1" t="s">
        <v>6097</v>
      </c>
      <c r="F1132" s="1"/>
      <c r="G1132" s="1">
        <v>19759</v>
      </c>
      <c r="H1132" s="1"/>
      <c r="I1132" s="1">
        <v>0</v>
      </c>
      <c r="J1132" s="1">
        <v>1</v>
      </c>
      <c r="K1132" s="1"/>
      <c r="L1132" s="1"/>
      <c r="M1132" s="1"/>
      <c r="N1132" s="1"/>
      <c r="O1132" s="1"/>
      <c r="P1132" s="1" t="s">
        <v>6098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 t="s">
        <v>6099</v>
      </c>
      <c r="AJ1132" s="1"/>
      <c r="AK1132" s="1"/>
      <c r="AL1132" s="1"/>
      <c r="AM1132" s="1"/>
      <c r="AN1132" s="1"/>
      <c r="AO1132" s="1"/>
      <c r="AP1132" s="1"/>
      <c r="AQ1132" s="1"/>
      <c r="AR1132" s="1"/>
      <c r="AS1132" s="1">
        <v>1</v>
      </c>
      <c r="AT1132" s="1">
        <v>1</v>
      </c>
      <c r="AU1132" s="1">
        <v>0</v>
      </c>
      <c r="AV1132" s="1">
        <v>1</v>
      </c>
      <c r="AW1132" s="1">
        <v>0</v>
      </c>
      <c r="AX1132" s="1">
        <v>0</v>
      </c>
      <c r="AY1132" s="1"/>
      <c r="AZ1132" s="1"/>
      <c r="BA1132" s="1"/>
      <c r="BB1132" s="1">
        <v>-1</v>
      </c>
      <c r="BC1132" s="1">
        <v>0</v>
      </c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>
        <v>0</v>
      </c>
      <c r="CT1132" s="1" t="s">
        <v>6100</v>
      </c>
      <c r="CU1132" s="1"/>
      <c r="CV1132" s="1" t="s">
        <v>6101</v>
      </c>
      <c r="CW1132" s="1"/>
      <c r="CX1132" s="1" t="s">
        <v>6096</v>
      </c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>
        <v>563158</v>
      </c>
      <c r="DU1132" s="1"/>
      <c r="DV1132" s="1" t="s">
        <v>234</v>
      </c>
      <c r="DW1132" s="1" t="s">
        <v>1053</v>
      </c>
      <c r="DX1132" s="1">
        <v>4</v>
      </c>
      <c r="DY1132" s="1"/>
      <c r="DZ1132" s="1">
        <v>1</v>
      </c>
      <c r="EA1132" s="1">
        <v>1</v>
      </c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 t="s">
        <v>208</v>
      </c>
      <c r="EP1132" s="1" t="s">
        <v>209</v>
      </c>
      <c r="EQ1132" s="1" t="s">
        <v>209</v>
      </c>
      <c r="ER1132" s="1" t="s">
        <v>209</v>
      </c>
      <c r="ES1132" s="1" t="s">
        <v>209</v>
      </c>
      <c r="ET1132" s="1">
        <v>2</v>
      </c>
      <c r="EU1132" s="1"/>
      <c r="EV1132" s="1"/>
      <c r="EW1132" s="1"/>
      <c r="EX1132" s="1">
        <v>0</v>
      </c>
      <c r="EY1132" s="1">
        <v>0</v>
      </c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 t="s">
        <v>222</v>
      </c>
      <c r="GK1132" s="1" t="s">
        <v>201</v>
      </c>
      <c r="GL1132" s="1">
        <v>999999999</v>
      </c>
      <c r="GM1132" s="1"/>
      <c r="GN1132" s="1"/>
      <c r="GO1132" s="1"/>
      <c r="GP1132" s="1">
        <v>1</v>
      </c>
      <c r="GQ1132" s="1"/>
    </row>
    <row r="1133" spans="1:199" ht="28" customHeight="1">
      <c r="A1133" s="1" t="s">
        <v>6102</v>
      </c>
      <c r="B1133" s="1" t="s">
        <v>6103</v>
      </c>
      <c r="C1133" s="1" t="s">
        <v>6102</v>
      </c>
      <c r="D1133" s="1" t="s">
        <v>201</v>
      </c>
      <c r="E1133" s="1" t="s">
        <v>6103</v>
      </c>
      <c r="F1133" s="1"/>
      <c r="G1133" s="1">
        <v>36883</v>
      </c>
      <c r="H1133" s="1"/>
      <c r="I1133" s="1">
        <v>0</v>
      </c>
      <c r="J1133" s="1">
        <v>1</v>
      </c>
      <c r="K1133" s="1"/>
      <c r="L1133" s="1"/>
      <c r="M1133" s="1"/>
      <c r="N1133" s="1"/>
      <c r="O1133" s="1"/>
      <c r="P1133" s="1" t="s">
        <v>6104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 t="s">
        <v>6105</v>
      </c>
      <c r="AJ1133" s="1"/>
      <c r="AK1133" s="1"/>
      <c r="AL1133" s="1"/>
      <c r="AM1133" s="1"/>
      <c r="AN1133" s="1"/>
      <c r="AO1133" s="1"/>
      <c r="AP1133" s="1"/>
      <c r="AQ1133" s="1"/>
      <c r="AR1133" s="1"/>
      <c r="AS1133" s="1">
        <v>1</v>
      </c>
      <c r="AT1133" s="1">
        <v>1</v>
      </c>
      <c r="AU1133" s="1">
        <v>0</v>
      </c>
      <c r="AV1133" s="1">
        <v>1</v>
      </c>
      <c r="AW1133" s="1">
        <v>0</v>
      </c>
      <c r="AX1133" s="1">
        <v>0</v>
      </c>
      <c r="AY1133" s="1"/>
      <c r="AZ1133" s="1"/>
      <c r="BA1133" s="1"/>
      <c r="BB1133" s="1">
        <v>-1</v>
      </c>
      <c r="BC1133" s="1">
        <v>0</v>
      </c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>
        <v>0</v>
      </c>
      <c r="CT1133" s="1" t="s">
        <v>6106</v>
      </c>
      <c r="CU1133" s="1"/>
      <c r="CV1133" s="1" t="s">
        <v>6107</v>
      </c>
      <c r="CW1133" s="1"/>
      <c r="CX1133" s="1" t="s">
        <v>6102</v>
      </c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>
        <v>563158</v>
      </c>
      <c r="DU1133" s="1"/>
      <c r="DV1133" s="1" t="s">
        <v>234</v>
      </c>
      <c r="DW1133" s="1" t="s">
        <v>1053</v>
      </c>
      <c r="DX1133" s="1">
        <v>4</v>
      </c>
      <c r="DY1133" s="1"/>
      <c r="DZ1133" s="1">
        <v>1</v>
      </c>
      <c r="EA1133" s="1">
        <v>1</v>
      </c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 t="s">
        <v>208</v>
      </c>
      <c r="EP1133" s="1" t="s">
        <v>209</v>
      </c>
      <c r="EQ1133" s="1" t="s">
        <v>209</v>
      </c>
      <c r="ER1133" s="1" t="s">
        <v>209</v>
      </c>
      <c r="ES1133" s="1" t="s">
        <v>209</v>
      </c>
      <c r="ET1133" s="1">
        <v>2</v>
      </c>
      <c r="EU1133" s="1"/>
      <c r="EV1133" s="1"/>
      <c r="EW1133" s="1"/>
      <c r="EX1133" s="1">
        <v>0</v>
      </c>
      <c r="EY1133" s="1">
        <v>0</v>
      </c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 t="s">
        <v>222</v>
      </c>
      <c r="GK1133" s="1" t="s">
        <v>201</v>
      </c>
      <c r="GL1133" s="1">
        <v>999999999</v>
      </c>
      <c r="GM1133" s="1"/>
      <c r="GN1133" s="1"/>
      <c r="GO1133" s="1"/>
      <c r="GP1133" s="1">
        <v>1</v>
      </c>
      <c r="GQ1133" s="1"/>
    </row>
    <row r="1134" spans="1:199" ht="28" customHeight="1">
      <c r="A1134" s="1" t="s">
        <v>6108</v>
      </c>
      <c r="B1134" s="1" t="s">
        <v>6109</v>
      </c>
      <c r="C1134" s="1" t="s">
        <v>6108</v>
      </c>
      <c r="D1134" s="1" t="s">
        <v>201</v>
      </c>
      <c r="E1134" s="1" t="s">
        <v>6109</v>
      </c>
      <c r="F1134" s="1"/>
      <c r="G1134" s="1">
        <v>36883</v>
      </c>
      <c r="H1134" s="1"/>
      <c r="I1134" s="1">
        <v>0</v>
      </c>
      <c r="J1134" s="1">
        <v>1</v>
      </c>
      <c r="K1134" s="1"/>
      <c r="L1134" s="1"/>
      <c r="M1134" s="1"/>
      <c r="N1134" s="1"/>
      <c r="O1134" s="1"/>
      <c r="P1134" s="1" t="s">
        <v>6110</v>
      </c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 t="s">
        <v>6111</v>
      </c>
      <c r="AJ1134" s="1"/>
      <c r="AK1134" s="1"/>
      <c r="AL1134" s="1"/>
      <c r="AM1134" s="1"/>
      <c r="AN1134" s="1"/>
      <c r="AO1134" s="1"/>
      <c r="AP1134" s="1"/>
      <c r="AQ1134" s="1"/>
      <c r="AR1134" s="1"/>
      <c r="AS1134" s="1">
        <v>1</v>
      </c>
      <c r="AT1134" s="1">
        <v>1</v>
      </c>
      <c r="AU1134" s="1">
        <v>0</v>
      </c>
      <c r="AV1134" s="1">
        <v>1</v>
      </c>
      <c r="AW1134" s="1">
        <v>0</v>
      </c>
      <c r="AX1134" s="1">
        <v>0</v>
      </c>
      <c r="AY1134" s="1"/>
      <c r="AZ1134" s="1"/>
      <c r="BA1134" s="1"/>
      <c r="BB1134" s="1">
        <v>-1</v>
      </c>
      <c r="BC1134" s="1">
        <v>0</v>
      </c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>
        <v>0</v>
      </c>
      <c r="CT1134" s="1" t="s">
        <v>6112</v>
      </c>
      <c r="CU1134" s="1"/>
      <c r="CV1134" s="1" t="s">
        <v>6113</v>
      </c>
      <c r="CW1134" s="1"/>
      <c r="CX1134" s="1" t="s">
        <v>6108</v>
      </c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>
        <v>563158</v>
      </c>
      <c r="DU1134" s="1"/>
      <c r="DV1134" s="1" t="s">
        <v>234</v>
      </c>
      <c r="DW1134" s="1" t="s">
        <v>1053</v>
      </c>
      <c r="DX1134" s="1">
        <v>4</v>
      </c>
      <c r="DY1134" s="1"/>
      <c r="DZ1134" s="1">
        <v>1</v>
      </c>
      <c r="EA1134" s="1">
        <v>1</v>
      </c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 t="s">
        <v>208</v>
      </c>
      <c r="EP1134" s="1" t="s">
        <v>209</v>
      </c>
      <c r="EQ1134" s="1" t="s">
        <v>209</v>
      </c>
      <c r="ER1134" s="1" t="s">
        <v>209</v>
      </c>
      <c r="ES1134" s="1" t="s">
        <v>209</v>
      </c>
      <c r="ET1134" s="1">
        <v>2</v>
      </c>
      <c r="EU1134" s="1"/>
      <c r="EV1134" s="1"/>
      <c r="EW1134" s="1"/>
      <c r="EX1134" s="1">
        <v>0</v>
      </c>
      <c r="EY1134" s="1">
        <v>0</v>
      </c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 t="s">
        <v>222</v>
      </c>
      <c r="GK1134" s="1" t="s">
        <v>201</v>
      </c>
      <c r="GL1134" s="1">
        <v>999999999</v>
      </c>
      <c r="GM1134" s="1"/>
      <c r="GN1134" s="1"/>
      <c r="GO1134" s="1"/>
      <c r="GP1134" s="1">
        <v>1</v>
      </c>
      <c r="GQ1134" s="1"/>
    </row>
    <row r="1135" spans="1:199" ht="28" customHeight="1">
      <c r="A1135" s="1" t="s">
        <v>6114</v>
      </c>
      <c r="B1135" s="1" t="s">
        <v>6115</v>
      </c>
      <c r="C1135" s="1" t="s">
        <v>6114</v>
      </c>
      <c r="D1135" s="1" t="s">
        <v>201</v>
      </c>
      <c r="E1135" s="1" t="s">
        <v>6115</v>
      </c>
      <c r="F1135" s="1"/>
      <c r="G1135" s="1">
        <v>47684</v>
      </c>
      <c r="H1135" s="1"/>
      <c r="I1135" s="1">
        <v>0</v>
      </c>
      <c r="J1135" s="1">
        <v>1</v>
      </c>
      <c r="K1135" s="1"/>
      <c r="L1135" s="1"/>
      <c r="M1135" s="1"/>
      <c r="N1135" s="1"/>
      <c r="O1135" s="1"/>
      <c r="P1135" s="1" t="s">
        <v>6116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 t="s">
        <v>6117</v>
      </c>
      <c r="AJ1135" s="1"/>
      <c r="AK1135" s="1"/>
      <c r="AL1135" s="1"/>
      <c r="AM1135" s="1"/>
      <c r="AN1135" s="1"/>
      <c r="AO1135" s="1"/>
      <c r="AP1135" s="1"/>
      <c r="AQ1135" s="1"/>
      <c r="AR1135" s="1"/>
      <c r="AS1135" s="1">
        <v>1</v>
      </c>
      <c r="AT1135" s="1">
        <v>1</v>
      </c>
      <c r="AU1135" s="1">
        <v>0</v>
      </c>
      <c r="AV1135" s="1">
        <v>1</v>
      </c>
      <c r="AW1135" s="1">
        <v>0</v>
      </c>
      <c r="AX1135" s="1">
        <v>0</v>
      </c>
      <c r="AY1135" s="1"/>
      <c r="AZ1135" s="1"/>
      <c r="BA1135" s="1"/>
      <c r="BB1135" s="1">
        <v>-1</v>
      </c>
      <c r="BC1135" s="1">
        <v>0</v>
      </c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>
        <v>0</v>
      </c>
      <c r="CT1135" s="1" t="s">
        <v>6118</v>
      </c>
      <c r="CU1135" s="1"/>
      <c r="CV1135" s="1" t="s">
        <v>6119</v>
      </c>
      <c r="CW1135" s="1"/>
      <c r="CX1135" s="1" t="s">
        <v>6114</v>
      </c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>
        <v>563158</v>
      </c>
      <c r="DU1135" s="1"/>
      <c r="DV1135" s="1" t="s">
        <v>234</v>
      </c>
      <c r="DW1135" s="1" t="s">
        <v>1053</v>
      </c>
      <c r="DX1135" s="1">
        <v>4</v>
      </c>
      <c r="DY1135" s="1"/>
      <c r="DZ1135" s="1">
        <v>1</v>
      </c>
      <c r="EA1135" s="1">
        <v>1</v>
      </c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 t="s">
        <v>208</v>
      </c>
      <c r="EP1135" s="1" t="s">
        <v>209</v>
      </c>
      <c r="EQ1135" s="1" t="s">
        <v>209</v>
      </c>
      <c r="ER1135" s="1" t="s">
        <v>209</v>
      </c>
      <c r="ES1135" s="1" t="s">
        <v>209</v>
      </c>
      <c r="ET1135" s="1">
        <v>2</v>
      </c>
      <c r="EU1135" s="1"/>
      <c r="EV1135" s="1"/>
      <c r="EW1135" s="1"/>
      <c r="EX1135" s="1">
        <v>0</v>
      </c>
      <c r="EY1135" s="1">
        <v>0</v>
      </c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 t="s">
        <v>222</v>
      </c>
      <c r="GK1135" s="1" t="s">
        <v>201</v>
      </c>
      <c r="GL1135" s="1">
        <v>999999999</v>
      </c>
      <c r="GM1135" s="1"/>
      <c r="GN1135" s="1"/>
      <c r="GO1135" s="1"/>
      <c r="GP1135" s="1">
        <v>1</v>
      </c>
      <c r="GQ1135" s="1"/>
    </row>
    <row r="1136" spans="1:199" ht="28" customHeight="1">
      <c r="A1136" s="1" t="s">
        <v>6120</v>
      </c>
      <c r="B1136" s="1" t="s">
        <v>6121</v>
      </c>
      <c r="C1136" s="1" t="s">
        <v>6120</v>
      </c>
      <c r="D1136" s="1" t="s">
        <v>201</v>
      </c>
      <c r="E1136" s="1" t="s">
        <v>6121</v>
      </c>
      <c r="F1136" s="1"/>
      <c r="G1136" s="1">
        <v>47684</v>
      </c>
      <c r="H1136" s="1"/>
      <c r="I1136" s="1">
        <v>0</v>
      </c>
      <c r="J1136" s="1">
        <v>1</v>
      </c>
      <c r="K1136" s="1"/>
      <c r="L1136" s="1"/>
      <c r="M1136" s="1"/>
      <c r="N1136" s="1"/>
      <c r="O1136" s="1"/>
      <c r="P1136" s="1" t="s">
        <v>6122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 t="s">
        <v>6123</v>
      </c>
      <c r="AJ1136" s="1"/>
      <c r="AK1136" s="1"/>
      <c r="AL1136" s="1"/>
      <c r="AM1136" s="1"/>
      <c r="AN1136" s="1"/>
      <c r="AO1136" s="1"/>
      <c r="AP1136" s="1"/>
      <c r="AQ1136" s="1"/>
      <c r="AR1136" s="1"/>
      <c r="AS1136" s="1">
        <v>1</v>
      </c>
      <c r="AT1136" s="1">
        <v>1</v>
      </c>
      <c r="AU1136" s="1">
        <v>0</v>
      </c>
      <c r="AV1136" s="1">
        <v>1</v>
      </c>
      <c r="AW1136" s="1">
        <v>0</v>
      </c>
      <c r="AX1136" s="1">
        <v>0</v>
      </c>
      <c r="AY1136" s="1"/>
      <c r="AZ1136" s="1"/>
      <c r="BA1136" s="1"/>
      <c r="BB1136" s="1">
        <v>-1</v>
      </c>
      <c r="BC1136" s="1">
        <v>0</v>
      </c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>
        <v>0</v>
      </c>
      <c r="CT1136" s="1" t="s">
        <v>6124</v>
      </c>
      <c r="CU1136" s="1"/>
      <c r="CV1136" s="1" t="s">
        <v>6125</v>
      </c>
      <c r="CW1136" s="1"/>
      <c r="CX1136" s="1" t="s">
        <v>6120</v>
      </c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>
        <v>563158</v>
      </c>
      <c r="DU1136" s="1"/>
      <c r="DV1136" s="1" t="s">
        <v>234</v>
      </c>
      <c r="DW1136" s="1" t="s">
        <v>1053</v>
      </c>
      <c r="DX1136" s="1">
        <v>4</v>
      </c>
      <c r="DY1136" s="1"/>
      <c r="DZ1136" s="1">
        <v>1</v>
      </c>
      <c r="EA1136" s="1">
        <v>1</v>
      </c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 t="s">
        <v>208</v>
      </c>
      <c r="EP1136" s="1" t="s">
        <v>209</v>
      </c>
      <c r="EQ1136" s="1" t="s">
        <v>209</v>
      </c>
      <c r="ER1136" s="1" t="s">
        <v>209</v>
      </c>
      <c r="ES1136" s="1" t="s">
        <v>209</v>
      </c>
      <c r="ET1136" s="1">
        <v>2</v>
      </c>
      <c r="EU1136" s="1"/>
      <c r="EV1136" s="1"/>
      <c r="EW1136" s="1"/>
      <c r="EX1136" s="1">
        <v>0</v>
      </c>
      <c r="EY1136" s="1">
        <v>0</v>
      </c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 t="s">
        <v>222</v>
      </c>
      <c r="GK1136" s="1" t="s">
        <v>201</v>
      </c>
      <c r="GL1136" s="1">
        <v>999999999</v>
      </c>
      <c r="GM1136" s="1"/>
      <c r="GN1136" s="1"/>
      <c r="GO1136" s="1"/>
      <c r="GP1136" s="1">
        <v>1</v>
      </c>
      <c r="GQ1136" s="1"/>
    </row>
    <row r="1137" spans="1:199" ht="28" customHeight="1">
      <c r="A1137" s="1" t="s">
        <v>6126</v>
      </c>
      <c r="B1137" s="1" t="s">
        <v>6127</v>
      </c>
      <c r="C1137" s="1" t="s">
        <v>6126</v>
      </c>
      <c r="D1137" s="1" t="s">
        <v>201</v>
      </c>
      <c r="E1137" s="1" t="s">
        <v>6127</v>
      </c>
      <c r="F1137" s="1"/>
      <c r="G1137" s="1">
        <v>420</v>
      </c>
      <c r="H1137" s="1"/>
      <c r="I1137" s="1">
        <v>0</v>
      </c>
      <c r="J1137" s="1">
        <v>1</v>
      </c>
      <c r="K1137" s="1"/>
      <c r="L1137" s="1"/>
      <c r="M1137" s="1"/>
      <c r="N1137" s="1"/>
      <c r="O1137" s="1"/>
      <c r="P1137" s="1" t="s">
        <v>6128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 t="s">
        <v>6129</v>
      </c>
      <c r="AJ1137" s="1"/>
      <c r="AK1137" s="1"/>
      <c r="AL1137" s="1"/>
      <c r="AM1137" s="1"/>
      <c r="AN1137" s="1"/>
      <c r="AO1137" s="1"/>
      <c r="AP1137" s="1"/>
      <c r="AQ1137" s="1"/>
      <c r="AR1137" s="1"/>
      <c r="AS1137" s="1">
        <v>1</v>
      </c>
      <c r="AT1137" s="1">
        <v>1</v>
      </c>
      <c r="AU1137" s="1">
        <v>0</v>
      </c>
      <c r="AV1137" s="1">
        <v>1</v>
      </c>
      <c r="AW1137" s="1">
        <v>0</v>
      </c>
      <c r="AX1137" s="1">
        <v>0</v>
      </c>
      <c r="AY1137" s="1"/>
      <c r="AZ1137" s="1"/>
      <c r="BA1137" s="1"/>
      <c r="BB1137" s="1">
        <v>-1</v>
      </c>
      <c r="BC1137" s="1">
        <v>0</v>
      </c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>
        <v>0</v>
      </c>
      <c r="CT1137" s="1" t="s">
        <v>6130</v>
      </c>
      <c r="CU1137" s="1"/>
      <c r="CV1137" s="1" t="s">
        <v>6131</v>
      </c>
      <c r="CW1137" s="1"/>
      <c r="CX1137" s="1" t="s">
        <v>6126</v>
      </c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>
        <v>563162</v>
      </c>
      <c r="DU1137" s="1"/>
      <c r="DV1137" s="1" t="s">
        <v>6132</v>
      </c>
      <c r="DW1137" s="1" t="s">
        <v>664</v>
      </c>
      <c r="DX1137" s="1">
        <v>4</v>
      </c>
      <c r="DY1137" s="1"/>
      <c r="DZ1137" s="1">
        <v>1</v>
      </c>
      <c r="EA1137" s="1">
        <v>1</v>
      </c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 t="s">
        <v>208</v>
      </c>
      <c r="EP1137" s="1" t="s">
        <v>209</v>
      </c>
      <c r="EQ1137" s="1" t="s">
        <v>209</v>
      </c>
      <c r="ER1137" s="1" t="s">
        <v>209</v>
      </c>
      <c r="ES1137" s="1" t="s">
        <v>209</v>
      </c>
      <c r="ET1137" s="1">
        <v>2</v>
      </c>
      <c r="EU1137" s="1"/>
      <c r="EV1137" s="1"/>
      <c r="EW1137" s="1"/>
      <c r="EX1137" s="1">
        <v>0</v>
      </c>
      <c r="EY1137" s="1">
        <v>0</v>
      </c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 t="s">
        <v>6133</v>
      </c>
      <c r="GK1137" s="1" t="s">
        <v>211</v>
      </c>
      <c r="GL1137" s="1" t="s">
        <v>212</v>
      </c>
      <c r="GM1137" s="1" t="s">
        <v>213</v>
      </c>
      <c r="GN1137" s="1" t="s">
        <v>213</v>
      </c>
      <c r="GO1137" s="1" t="s">
        <v>213</v>
      </c>
      <c r="GP1137" s="1">
        <v>1</v>
      </c>
      <c r="GQ1137" s="1"/>
    </row>
    <row r="1138" spans="1:199" ht="28" customHeight="1">
      <c r="A1138" s="1" t="s">
        <v>6134</v>
      </c>
      <c r="B1138" s="1" t="s">
        <v>6135</v>
      </c>
      <c r="C1138" s="1" t="s">
        <v>6134</v>
      </c>
      <c r="D1138" s="1" t="s">
        <v>201</v>
      </c>
      <c r="E1138" s="1" t="s">
        <v>6135</v>
      </c>
      <c r="F1138" s="1"/>
      <c r="G1138" s="1">
        <v>4410</v>
      </c>
      <c r="H1138" s="1"/>
      <c r="I1138" s="1">
        <v>0</v>
      </c>
      <c r="J1138" s="1">
        <v>1</v>
      </c>
      <c r="K1138" s="1"/>
      <c r="L1138" s="1"/>
      <c r="M1138" s="1"/>
      <c r="N1138" s="1"/>
      <c r="O1138" s="1"/>
      <c r="P1138" s="1" t="s">
        <v>6136</v>
      </c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 t="s">
        <v>6137</v>
      </c>
      <c r="AJ1138" s="1"/>
      <c r="AK1138" s="1"/>
      <c r="AL1138" s="1"/>
      <c r="AM1138" s="1"/>
      <c r="AN1138" s="1"/>
      <c r="AO1138" s="1"/>
      <c r="AP1138" s="1"/>
      <c r="AQ1138" s="1"/>
      <c r="AR1138" s="1"/>
      <c r="AS1138" s="1">
        <v>1</v>
      </c>
      <c r="AT1138" s="1">
        <v>1</v>
      </c>
      <c r="AU1138" s="1">
        <v>0</v>
      </c>
      <c r="AV1138" s="1">
        <v>1</v>
      </c>
      <c r="AW1138" s="1">
        <v>0</v>
      </c>
      <c r="AX1138" s="1">
        <v>0</v>
      </c>
      <c r="AY1138" s="1"/>
      <c r="AZ1138" s="1"/>
      <c r="BA1138" s="1"/>
      <c r="BB1138" s="1">
        <v>-1</v>
      </c>
      <c r="BC1138" s="1">
        <v>0</v>
      </c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>
        <v>0</v>
      </c>
      <c r="CT1138" s="1" t="s">
        <v>6138</v>
      </c>
      <c r="CU1138" s="1"/>
      <c r="CV1138" s="1" t="s">
        <v>6139</v>
      </c>
      <c r="CW1138" s="1"/>
      <c r="CX1138" s="1" t="s">
        <v>6134</v>
      </c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>
        <v>407713</v>
      </c>
      <c r="DU1138" s="1"/>
      <c r="DV1138" s="1" t="s">
        <v>561</v>
      </c>
      <c r="DW1138" s="1" t="s">
        <v>2190</v>
      </c>
      <c r="DX1138" s="1">
        <v>2</v>
      </c>
      <c r="DY1138" s="1"/>
      <c r="DZ1138" s="1">
        <v>1</v>
      </c>
      <c r="EA1138" s="1">
        <v>1</v>
      </c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 t="s">
        <v>208</v>
      </c>
      <c r="EP1138" s="1" t="s">
        <v>209</v>
      </c>
      <c r="EQ1138" s="1" t="s">
        <v>209</v>
      </c>
      <c r="ER1138" s="1" t="s">
        <v>209</v>
      </c>
      <c r="ES1138" s="1" t="s">
        <v>209</v>
      </c>
      <c r="ET1138" s="1">
        <v>2</v>
      </c>
      <c r="EU1138" s="1"/>
      <c r="EV1138" s="1"/>
      <c r="EW1138" s="1"/>
      <c r="EX1138" s="1">
        <v>0</v>
      </c>
      <c r="EY1138" s="1">
        <v>0</v>
      </c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 t="s">
        <v>222</v>
      </c>
      <c r="GK1138" s="1" t="s">
        <v>201</v>
      </c>
      <c r="GL1138" s="1">
        <v>999999999</v>
      </c>
      <c r="GM1138" s="1"/>
      <c r="GN1138" s="1"/>
      <c r="GO1138" s="1"/>
      <c r="GP1138" s="1">
        <v>1</v>
      </c>
      <c r="GQ1138" s="1"/>
    </row>
    <row r="1139" spans="1:199" ht="28" customHeight="1">
      <c r="A1139" s="1" t="s">
        <v>6140</v>
      </c>
      <c r="B1139" s="1" t="s">
        <v>6141</v>
      </c>
      <c r="C1139" s="1" t="s">
        <v>6140</v>
      </c>
      <c r="D1139" s="1" t="s">
        <v>201</v>
      </c>
      <c r="E1139" s="1" t="s">
        <v>6141</v>
      </c>
      <c r="F1139" s="1"/>
      <c r="G1139" s="1">
        <v>5040</v>
      </c>
      <c r="H1139" s="1"/>
      <c r="I1139" s="1">
        <v>0</v>
      </c>
      <c r="J1139" s="1">
        <v>1</v>
      </c>
      <c r="K1139" s="1"/>
      <c r="L1139" s="1"/>
      <c r="M1139" s="1"/>
      <c r="N1139" s="1"/>
      <c r="O1139" s="1"/>
      <c r="P1139" s="1" t="s">
        <v>6142</v>
      </c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 t="s">
        <v>6143</v>
      </c>
      <c r="AJ1139" s="1"/>
      <c r="AK1139" s="1"/>
      <c r="AL1139" s="1"/>
      <c r="AM1139" s="1"/>
      <c r="AN1139" s="1"/>
      <c r="AO1139" s="1"/>
      <c r="AP1139" s="1"/>
      <c r="AQ1139" s="1"/>
      <c r="AR1139" s="1"/>
      <c r="AS1139" s="1">
        <v>1</v>
      </c>
      <c r="AT1139" s="1">
        <v>1</v>
      </c>
      <c r="AU1139" s="1">
        <v>0</v>
      </c>
      <c r="AV1139" s="1">
        <v>1</v>
      </c>
      <c r="AW1139" s="1">
        <v>0</v>
      </c>
      <c r="AX1139" s="1">
        <v>0</v>
      </c>
      <c r="AY1139" s="1"/>
      <c r="AZ1139" s="1"/>
      <c r="BA1139" s="1"/>
      <c r="BB1139" s="1">
        <v>-1</v>
      </c>
      <c r="BC1139" s="1">
        <v>0</v>
      </c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>
        <v>0</v>
      </c>
      <c r="CT1139" s="1" t="s">
        <v>6144</v>
      </c>
      <c r="CU1139" s="1"/>
      <c r="CV1139" s="1" t="s">
        <v>6145</v>
      </c>
      <c r="CW1139" s="1"/>
      <c r="CX1139" s="1" t="s">
        <v>6140</v>
      </c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>
        <v>407713</v>
      </c>
      <c r="DU1139" s="1"/>
      <c r="DV1139" s="1" t="s">
        <v>561</v>
      </c>
      <c r="DW1139" s="1" t="s">
        <v>2190</v>
      </c>
      <c r="DX1139" s="1">
        <v>2</v>
      </c>
      <c r="DY1139" s="1"/>
      <c r="DZ1139" s="1">
        <v>1</v>
      </c>
      <c r="EA1139" s="1">
        <v>1</v>
      </c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 t="s">
        <v>208</v>
      </c>
      <c r="EP1139" s="1" t="s">
        <v>209</v>
      </c>
      <c r="EQ1139" s="1" t="s">
        <v>209</v>
      </c>
      <c r="ER1139" s="1" t="s">
        <v>209</v>
      </c>
      <c r="ES1139" s="1" t="s">
        <v>209</v>
      </c>
      <c r="ET1139" s="1">
        <v>2</v>
      </c>
      <c r="EU1139" s="1"/>
      <c r="EV1139" s="1"/>
      <c r="EW1139" s="1"/>
      <c r="EX1139" s="1">
        <v>0</v>
      </c>
      <c r="EY1139" s="1">
        <v>0</v>
      </c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 t="s">
        <v>222</v>
      </c>
      <c r="GK1139" s="1" t="s">
        <v>201</v>
      </c>
      <c r="GL1139" s="1">
        <v>999999999</v>
      </c>
      <c r="GM1139" s="1"/>
      <c r="GN1139" s="1"/>
      <c r="GO1139" s="1"/>
      <c r="GP1139" s="1">
        <v>1</v>
      </c>
      <c r="GQ1139" s="1"/>
    </row>
    <row r="1140" spans="1:199" ht="28" customHeight="1">
      <c r="A1140" s="1" t="s">
        <v>6146</v>
      </c>
      <c r="B1140" s="1" t="s">
        <v>6147</v>
      </c>
      <c r="C1140" s="1" t="s">
        <v>6146</v>
      </c>
      <c r="D1140" s="1" t="s">
        <v>201</v>
      </c>
      <c r="E1140" s="1" t="s">
        <v>6147</v>
      </c>
      <c r="F1140" s="1"/>
      <c r="G1140" s="1">
        <v>22050</v>
      </c>
      <c r="H1140" s="1"/>
      <c r="I1140" s="1">
        <v>0</v>
      </c>
      <c r="J1140" s="1">
        <v>1</v>
      </c>
      <c r="K1140" s="1"/>
      <c r="L1140" s="1"/>
      <c r="M1140" s="1"/>
      <c r="N1140" s="1"/>
      <c r="O1140" s="1"/>
      <c r="P1140" s="1" t="s">
        <v>6148</v>
      </c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 t="s">
        <v>6149</v>
      </c>
      <c r="AJ1140" s="1"/>
      <c r="AK1140" s="1"/>
      <c r="AL1140" s="1"/>
      <c r="AM1140" s="1"/>
      <c r="AN1140" s="1"/>
      <c r="AO1140" s="1"/>
      <c r="AP1140" s="1"/>
      <c r="AQ1140" s="1"/>
      <c r="AR1140" s="1"/>
      <c r="AS1140" s="1">
        <v>1</v>
      </c>
      <c r="AT1140" s="1">
        <v>1</v>
      </c>
      <c r="AU1140" s="1">
        <v>0</v>
      </c>
      <c r="AV1140" s="1">
        <v>1</v>
      </c>
      <c r="AW1140" s="1">
        <v>0</v>
      </c>
      <c r="AX1140" s="1">
        <v>0</v>
      </c>
      <c r="AY1140" s="1"/>
      <c r="AZ1140" s="1"/>
      <c r="BA1140" s="1"/>
      <c r="BB1140" s="1">
        <v>-1</v>
      </c>
      <c r="BC1140" s="1">
        <v>0</v>
      </c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>
        <v>0</v>
      </c>
      <c r="CT1140" s="1" t="s">
        <v>6150</v>
      </c>
      <c r="CU1140" s="1"/>
      <c r="CV1140" s="1" t="s">
        <v>6151</v>
      </c>
      <c r="CW1140" s="1"/>
      <c r="CX1140" s="1" t="s">
        <v>6146</v>
      </c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>
        <v>563147</v>
      </c>
      <c r="DU1140" s="1"/>
      <c r="DV1140" s="1" t="s">
        <v>464</v>
      </c>
      <c r="DW1140" s="1" t="s">
        <v>1096</v>
      </c>
      <c r="DX1140" s="1">
        <v>4</v>
      </c>
      <c r="DY1140" s="1"/>
      <c r="DZ1140" s="1">
        <v>1</v>
      </c>
      <c r="EA1140" s="1">
        <v>1</v>
      </c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 t="s">
        <v>208</v>
      </c>
      <c r="EP1140" s="1" t="s">
        <v>209</v>
      </c>
      <c r="EQ1140" s="1" t="s">
        <v>209</v>
      </c>
      <c r="ER1140" s="1" t="s">
        <v>209</v>
      </c>
      <c r="ES1140" s="1" t="s">
        <v>209</v>
      </c>
      <c r="ET1140" s="1">
        <v>2</v>
      </c>
      <c r="EU1140" s="1"/>
      <c r="EV1140" s="1"/>
      <c r="EW1140" s="1"/>
      <c r="EX1140" s="1">
        <v>0</v>
      </c>
      <c r="EY1140" s="1">
        <v>0</v>
      </c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 t="s">
        <v>2055</v>
      </c>
      <c r="GK1140" s="1" t="s">
        <v>211</v>
      </c>
      <c r="GL1140" s="1" t="s">
        <v>212</v>
      </c>
      <c r="GM1140" s="1" t="s">
        <v>213</v>
      </c>
      <c r="GN1140" s="1" t="s">
        <v>213</v>
      </c>
      <c r="GO1140" s="1" t="s">
        <v>213</v>
      </c>
      <c r="GP1140" s="1">
        <v>1</v>
      </c>
      <c r="GQ1140" s="1"/>
    </row>
    <row r="1141" spans="1:199" ht="28" customHeight="1">
      <c r="A1141" s="1" t="s">
        <v>6152</v>
      </c>
      <c r="B1141" s="1" t="s">
        <v>6153</v>
      </c>
      <c r="C1141" s="1" t="s">
        <v>6152</v>
      </c>
      <c r="D1141" s="1" t="s">
        <v>201</v>
      </c>
      <c r="E1141" s="1" t="s">
        <v>6153</v>
      </c>
      <c r="F1141" s="1"/>
      <c r="G1141" s="1">
        <v>31500</v>
      </c>
      <c r="H1141" s="1"/>
      <c r="I1141" s="1">
        <v>0</v>
      </c>
      <c r="J1141" s="1">
        <v>1</v>
      </c>
      <c r="K1141" s="1"/>
      <c r="L1141" s="1"/>
      <c r="M1141" s="1"/>
      <c r="N1141" s="1"/>
      <c r="O1141" s="1"/>
      <c r="P1141" s="1" t="s">
        <v>6154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 t="s">
        <v>6155</v>
      </c>
      <c r="AJ1141" s="1"/>
      <c r="AK1141" s="1"/>
      <c r="AL1141" s="1"/>
      <c r="AM1141" s="1"/>
      <c r="AN1141" s="1"/>
      <c r="AO1141" s="1"/>
      <c r="AP1141" s="1"/>
      <c r="AQ1141" s="1"/>
      <c r="AR1141" s="1"/>
      <c r="AS1141" s="1">
        <v>1</v>
      </c>
      <c r="AT1141" s="1">
        <v>1</v>
      </c>
      <c r="AU1141" s="1">
        <v>0</v>
      </c>
      <c r="AV1141" s="1">
        <v>1</v>
      </c>
      <c r="AW1141" s="1">
        <v>0</v>
      </c>
      <c r="AX1141" s="1">
        <v>0</v>
      </c>
      <c r="AY1141" s="1"/>
      <c r="AZ1141" s="1"/>
      <c r="BA1141" s="1"/>
      <c r="BB1141" s="1">
        <v>-1</v>
      </c>
      <c r="BC1141" s="1">
        <v>0</v>
      </c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>
        <v>0</v>
      </c>
      <c r="CT1141" s="1" t="s">
        <v>6156</v>
      </c>
      <c r="CU1141" s="1"/>
      <c r="CV1141" s="1" t="s">
        <v>6157</v>
      </c>
      <c r="CW1141" s="1"/>
      <c r="CX1141" s="1" t="s">
        <v>6152</v>
      </c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>
        <v>563147</v>
      </c>
      <c r="DU1141" s="1"/>
      <c r="DV1141" s="1" t="s">
        <v>464</v>
      </c>
      <c r="DW1141" s="1" t="s">
        <v>1096</v>
      </c>
      <c r="DX1141" s="1">
        <v>4</v>
      </c>
      <c r="DY1141" s="1"/>
      <c r="DZ1141" s="1">
        <v>1</v>
      </c>
      <c r="EA1141" s="1">
        <v>1</v>
      </c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 t="s">
        <v>208</v>
      </c>
      <c r="EP1141" s="1" t="s">
        <v>209</v>
      </c>
      <c r="EQ1141" s="1" t="s">
        <v>209</v>
      </c>
      <c r="ER1141" s="1" t="s">
        <v>209</v>
      </c>
      <c r="ES1141" s="1" t="s">
        <v>209</v>
      </c>
      <c r="ET1141" s="1">
        <v>2</v>
      </c>
      <c r="EU1141" s="1"/>
      <c r="EV1141" s="1"/>
      <c r="EW1141" s="1"/>
      <c r="EX1141" s="1">
        <v>0</v>
      </c>
      <c r="EY1141" s="1">
        <v>0</v>
      </c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 t="s">
        <v>2055</v>
      </c>
      <c r="GK1141" s="1" t="s">
        <v>211</v>
      </c>
      <c r="GL1141" s="1" t="s">
        <v>212</v>
      </c>
      <c r="GM1141" s="1" t="s">
        <v>213</v>
      </c>
      <c r="GN1141" s="1" t="s">
        <v>213</v>
      </c>
      <c r="GO1141" s="1" t="s">
        <v>213</v>
      </c>
      <c r="GP1141" s="1">
        <v>1</v>
      </c>
      <c r="GQ1141" s="1"/>
    </row>
    <row r="1142" spans="1:199" ht="28" customHeight="1">
      <c r="A1142" s="1" t="s">
        <v>6158</v>
      </c>
      <c r="B1142" s="1" t="s">
        <v>6159</v>
      </c>
      <c r="C1142" s="1" t="s">
        <v>6158</v>
      </c>
      <c r="D1142" s="1" t="s">
        <v>201</v>
      </c>
      <c r="E1142" s="1" t="s">
        <v>6159</v>
      </c>
      <c r="F1142" s="1"/>
      <c r="G1142" s="1">
        <v>22050</v>
      </c>
      <c r="H1142" s="1"/>
      <c r="I1142" s="1">
        <v>0</v>
      </c>
      <c r="J1142" s="1">
        <v>1</v>
      </c>
      <c r="K1142" s="1"/>
      <c r="L1142" s="1"/>
      <c r="M1142" s="1"/>
      <c r="N1142" s="1"/>
      <c r="O1142" s="1"/>
      <c r="P1142" s="1" t="s">
        <v>6160</v>
      </c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 t="s">
        <v>6161</v>
      </c>
      <c r="AJ1142" s="1"/>
      <c r="AK1142" s="1"/>
      <c r="AL1142" s="1"/>
      <c r="AM1142" s="1"/>
      <c r="AN1142" s="1"/>
      <c r="AO1142" s="1"/>
      <c r="AP1142" s="1"/>
      <c r="AQ1142" s="1"/>
      <c r="AR1142" s="1"/>
      <c r="AS1142" s="1">
        <v>1</v>
      </c>
      <c r="AT1142" s="1">
        <v>1</v>
      </c>
      <c r="AU1142" s="1">
        <v>0</v>
      </c>
      <c r="AV1142" s="1">
        <v>1</v>
      </c>
      <c r="AW1142" s="1">
        <v>0</v>
      </c>
      <c r="AX1142" s="1">
        <v>0</v>
      </c>
      <c r="AY1142" s="1"/>
      <c r="AZ1142" s="1"/>
      <c r="BA1142" s="1"/>
      <c r="BB1142" s="1">
        <v>-1</v>
      </c>
      <c r="BC1142" s="1">
        <v>0</v>
      </c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>
        <v>0</v>
      </c>
      <c r="CT1142" s="1" t="s">
        <v>6162</v>
      </c>
      <c r="CU1142" s="1"/>
      <c r="CV1142" s="1" t="s">
        <v>6163</v>
      </c>
      <c r="CW1142" s="1"/>
      <c r="CX1142" s="1" t="s">
        <v>6158</v>
      </c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>
        <v>563147</v>
      </c>
      <c r="DU1142" s="1"/>
      <c r="DV1142" s="1" t="s">
        <v>464</v>
      </c>
      <c r="DW1142" s="1" t="s">
        <v>1096</v>
      </c>
      <c r="DX1142" s="1">
        <v>4</v>
      </c>
      <c r="DY1142" s="1"/>
      <c r="DZ1142" s="1">
        <v>1</v>
      </c>
      <c r="EA1142" s="1">
        <v>1</v>
      </c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 t="s">
        <v>208</v>
      </c>
      <c r="EP1142" s="1" t="s">
        <v>209</v>
      </c>
      <c r="EQ1142" s="1" t="s">
        <v>209</v>
      </c>
      <c r="ER1142" s="1" t="s">
        <v>209</v>
      </c>
      <c r="ES1142" s="1" t="s">
        <v>209</v>
      </c>
      <c r="ET1142" s="1">
        <v>2</v>
      </c>
      <c r="EU1142" s="1"/>
      <c r="EV1142" s="1"/>
      <c r="EW1142" s="1"/>
      <c r="EX1142" s="1">
        <v>0</v>
      </c>
      <c r="EY1142" s="1">
        <v>0</v>
      </c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 t="s">
        <v>2055</v>
      </c>
      <c r="GK1142" s="1" t="s">
        <v>211</v>
      </c>
      <c r="GL1142" s="1" t="s">
        <v>212</v>
      </c>
      <c r="GM1142" s="1" t="s">
        <v>213</v>
      </c>
      <c r="GN1142" s="1" t="s">
        <v>213</v>
      </c>
      <c r="GO1142" s="1" t="s">
        <v>213</v>
      </c>
      <c r="GP1142" s="1">
        <v>1</v>
      </c>
      <c r="GQ1142" s="1"/>
    </row>
    <row r="1143" spans="1:199" ht="28" customHeight="1">
      <c r="A1143" s="1" t="s">
        <v>6164</v>
      </c>
      <c r="B1143" s="1" t="s">
        <v>6165</v>
      </c>
      <c r="C1143" s="1" t="s">
        <v>6164</v>
      </c>
      <c r="D1143" s="1" t="s">
        <v>201</v>
      </c>
      <c r="E1143" s="1" t="s">
        <v>6165</v>
      </c>
      <c r="F1143" s="1"/>
      <c r="G1143" s="1">
        <v>31500</v>
      </c>
      <c r="H1143" s="1"/>
      <c r="I1143" s="1">
        <v>0</v>
      </c>
      <c r="J1143" s="1">
        <v>1</v>
      </c>
      <c r="K1143" s="1"/>
      <c r="L1143" s="1"/>
      <c r="M1143" s="1"/>
      <c r="N1143" s="1"/>
      <c r="O1143" s="1"/>
      <c r="P1143" s="1" t="s">
        <v>6166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 t="s">
        <v>6167</v>
      </c>
      <c r="AJ1143" s="1"/>
      <c r="AK1143" s="1"/>
      <c r="AL1143" s="1"/>
      <c r="AM1143" s="1"/>
      <c r="AN1143" s="1"/>
      <c r="AO1143" s="1"/>
      <c r="AP1143" s="1"/>
      <c r="AQ1143" s="1"/>
      <c r="AR1143" s="1"/>
      <c r="AS1143" s="1">
        <v>1</v>
      </c>
      <c r="AT1143" s="1">
        <v>1</v>
      </c>
      <c r="AU1143" s="1">
        <v>0</v>
      </c>
      <c r="AV1143" s="1">
        <v>1</v>
      </c>
      <c r="AW1143" s="1">
        <v>0</v>
      </c>
      <c r="AX1143" s="1">
        <v>0</v>
      </c>
      <c r="AY1143" s="1"/>
      <c r="AZ1143" s="1"/>
      <c r="BA1143" s="1"/>
      <c r="BB1143" s="1">
        <v>-1</v>
      </c>
      <c r="BC1143" s="1">
        <v>0</v>
      </c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>
        <v>0</v>
      </c>
      <c r="CT1143" s="1" t="s">
        <v>6168</v>
      </c>
      <c r="CU1143" s="1"/>
      <c r="CV1143" s="1" t="s">
        <v>6169</v>
      </c>
      <c r="CW1143" s="1"/>
      <c r="CX1143" s="1" t="s">
        <v>6164</v>
      </c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>
        <v>563147</v>
      </c>
      <c r="DU1143" s="1"/>
      <c r="DV1143" s="1" t="s">
        <v>464</v>
      </c>
      <c r="DW1143" s="1" t="s">
        <v>1096</v>
      </c>
      <c r="DX1143" s="1">
        <v>4</v>
      </c>
      <c r="DY1143" s="1"/>
      <c r="DZ1143" s="1">
        <v>1</v>
      </c>
      <c r="EA1143" s="1">
        <v>1</v>
      </c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 t="s">
        <v>208</v>
      </c>
      <c r="EP1143" s="1" t="s">
        <v>209</v>
      </c>
      <c r="EQ1143" s="1" t="s">
        <v>209</v>
      </c>
      <c r="ER1143" s="1" t="s">
        <v>209</v>
      </c>
      <c r="ES1143" s="1" t="s">
        <v>209</v>
      </c>
      <c r="ET1143" s="1">
        <v>2</v>
      </c>
      <c r="EU1143" s="1"/>
      <c r="EV1143" s="1"/>
      <c r="EW1143" s="1"/>
      <c r="EX1143" s="1">
        <v>0</v>
      </c>
      <c r="EY1143" s="1">
        <v>0</v>
      </c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 t="s">
        <v>2055</v>
      </c>
      <c r="GK1143" s="1" t="s">
        <v>211</v>
      </c>
      <c r="GL1143" s="1" t="s">
        <v>212</v>
      </c>
      <c r="GM1143" s="1" t="s">
        <v>213</v>
      </c>
      <c r="GN1143" s="1" t="s">
        <v>213</v>
      </c>
      <c r="GO1143" s="1" t="s">
        <v>213</v>
      </c>
      <c r="GP1143" s="1">
        <v>1</v>
      </c>
      <c r="GQ1143" s="1"/>
    </row>
    <row r="1144" spans="1:199" ht="28" customHeight="1">
      <c r="A1144" s="1" t="s">
        <v>6170</v>
      </c>
      <c r="B1144" s="1" t="s">
        <v>6171</v>
      </c>
      <c r="C1144" s="1" t="s">
        <v>6170</v>
      </c>
      <c r="D1144" s="1" t="s">
        <v>201</v>
      </c>
      <c r="E1144" s="1" t="s">
        <v>6171</v>
      </c>
      <c r="F1144" s="1"/>
      <c r="G1144" s="1">
        <v>2672</v>
      </c>
      <c r="H1144" s="1"/>
      <c r="I1144" s="1">
        <v>0</v>
      </c>
      <c r="J1144" s="1">
        <v>1</v>
      </c>
      <c r="K1144" s="1"/>
      <c r="L1144" s="1"/>
      <c r="M1144" s="1"/>
      <c r="N1144" s="1"/>
      <c r="O1144" s="1"/>
      <c r="P1144" s="1" t="s">
        <v>6172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 t="s">
        <v>6173</v>
      </c>
      <c r="AJ1144" s="1"/>
      <c r="AK1144" s="1"/>
      <c r="AL1144" s="1"/>
      <c r="AM1144" s="1"/>
      <c r="AN1144" s="1"/>
      <c r="AO1144" s="1"/>
      <c r="AP1144" s="1"/>
      <c r="AQ1144" s="1"/>
      <c r="AR1144" s="1"/>
      <c r="AS1144" s="1">
        <v>1</v>
      </c>
      <c r="AT1144" s="1">
        <v>1</v>
      </c>
      <c r="AU1144" s="1">
        <v>0</v>
      </c>
      <c r="AV1144" s="1">
        <v>1</v>
      </c>
      <c r="AW1144" s="1">
        <v>0</v>
      </c>
      <c r="AX1144" s="1">
        <v>0</v>
      </c>
      <c r="AY1144" s="1"/>
      <c r="AZ1144" s="1"/>
      <c r="BA1144" s="1"/>
      <c r="BB1144" s="1">
        <v>-1</v>
      </c>
      <c r="BC1144" s="1">
        <v>0</v>
      </c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>
        <v>0</v>
      </c>
      <c r="CT1144" s="1" t="s">
        <v>6174</v>
      </c>
      <c r="CU1144" s="1"/>
      <c r="CV1144" s="1" t="s">
        <v>6175</v>
      </c>
      <c r="CW1144" s="1"/>
      <c r="CX1144" s="1" t="s">
        <v>6170</v>
      </c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>
        <v>407712</v>
      </c>
      <c r="DU1144" s="1"/>
      <c r="DV1144" s="1" t="s">
        <v>1104</v>
      </c>
      <c r="DW1144" s="1" t="s">
        <v>6176</v>
      </c>
      <c r="DX1144" s="1">
        <v>4</v>
      </c>
      <c r="DY1144" s="1"/>
      <c r="DZ1144" s="1">
        <v>1</v>
      </c>
      <c r="EA1144" s="1">
        <v>1</v>
      </c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 t="s">
        <v>208</v>
      </c>
      <c r="EP1144" s="1" t="s">
        <v>209</v>
      </c>
      <c r="EQ1144" s="1" t="s">
        <v>209</v>
      </c>
      <c r="ER1144" s="1" t="s">
        <v>209</v>
      </c>
      <c r="ES1144" s="1" t="s">
        <v>209</v>
      </c>
      <c r="ET1144" s="1">
        <v>2</v>
      </c>
      <c r="EU1144" s="1"/>
      <c r="EV1144" s="1"/>
      <c r="EW1144" s="1"/>
      <c r="EX1144" s="1">
        <v>0</v>
      </c>
      <c r="EY1144" s="1">
        <v>0</v>
      </c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 t="s">
        <v>222</v>
      </c>
      <c r="GK1144" s="1" t="s">
        <v>201</v>
      </c>
      <c r="GL1144" s="1">
        <v>999999999</v>
      </c>
      <c r="GM1144" s="1"/>
      <c r="GN1144" s="1"/>
      <c r="GO1144" s="1"/>
      <c r="GP1144" s="1">
        <v>1</v>
      </c>
      <c r="GQ1144" s="1"/>
    </row>
    <row r="1145" spans="1:199" ht="28" customHeight="1">
      <c r="A1145" s="1" t="s">
        <v>6177</v>
      </c>
      <c r="B1145" s="1" t="s">
        <v>6178</v>
      </c>
      <c r="C1145" s="1" t="s">
        <v>6177</v>
      </c>
      <c r="D1145" s="1" t="s">
        <v>201</v>
      </c>
      <c r="E1145" s="1" t="s">
        <v>6178</v>
      </c>
      <c r="F1145" s="1"/>
      <c r="G1145" s="1">
        <v>4200</v>
      </c>
      <c r="H1145" s="1"/>
      <c r="I1145" s="1">
        <v>0</v>
      </c>
      <c r="J1145" s="1">
        <v>1</v>
      </c>
      <c r="K1145" s="1"/>
      <c r="L1145" s="1"/>
      <c r="M1145" s="1"/>
      <c r="N1145" s="1"/>
      <c r="O1145" s="1"/>
      <c r="P1145" s="1" t="s">
        <v>6179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 t="s">
        <v>6180</v>
      </c>
      <c r="AJ1145" s="1"/>
      <c r="AK1145" s="1"/>
      <c r="AL1145" s="1"/>
      <c r="AM1145" s="1"/>
      <c r="AN1145" s="1"/>
      <c r="AO1145" s="1"/>
      <c r="AP1145" s="1"/>
      <c r="AQ1145" s="1"/>
      <c r="AR1145" s="1"/>
      <c r="AS1145" s="1">
        <v>1</v>
      </c>
      <c r="AT1145" s="1">
        <v>1</v>
      </c>
      <c r="AU1145" s="1">
        <v>0</v>
      </c>
      <c r="AV1145" s="1">
        <v>1</v>
      </c>
      <c r="AW1145" s="1">
        <v>0</v>
      </c>
      <c r="AX1145" s="1">
        <v>0</v>
      </c>
      <c r="AY1145" s="1"/>
      <c r="AZ1145" s="1"/>
      <c r="BA1145" s="1"/>
      <c r="BB1145" s="1">
        <v>-1</v>
      </c>
      <c r="BC1145" s="1">
        <v>0</v>
      </c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>
        <v>0</v>
      </c>
      <c r="CT1145" s="1" t="s">
        <v>6181</v>
      </c>
      <c r="CU1145" s="1"/>
      <c r="CV1145" s="1" t="s">
        <v>6182</v>
      </c>
      <c r="CW1145" s="1"/>
      <c r="CX1145" s="1" t="s">
        <v>6177</v>
      </c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>
        <v>407699</v>
      </c>
      <c r="DU1145" s="1"/>
      <c r="DV1145" s="1" t="s">
        <v>253</v>
      </c>
      <c r="DW1145" s="1" t="s">
        <v>522</v>
      </c>
      <c r="DX1145" s="1">
        <v>4</v>
      </c>
      <c r="DY1145" s="1"/>
      <c r="DZ1145" s="1">
        <v>1</v>
      </c>
      <c r="EA1145" s="1">
        <v>1</v>
      </c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 t="s">
        <v>208</v>
      </c>
      <c r="EP1145" s="1" t="s">
        <v>209</v>
      </c>
      <c r="EQ1145" s="1" t="s">
        <v>209</v>
      </c>
      <c r="ER1145" s="1" t="s">
        <v>209</v>
      </c>
      <c r="ES1145" s="1" t="s">
        <v>209</v>
      </c>
      <c r="ET1145" s="1">
        <v>2</v>
      </c>
      <c r="EU1145" s="1"/>
      <c r="EV1145" s="1"/>
      <c r="EW1145" s="1"/>
      <c r="EX1145" s="1">
        <v>0</v>
      </c>
      <c r="EY1145" s="1">
        <v>0</v>
      </c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 t="s">
        <v>6183</v>
      </c>
      <c r="GK1145" s="1" t="s">
        <v>350</v>
      </c>
      <c r="GL1145" s="1" t="s">
        <v>351</v>
      </c>
      <c r="GM1145" s="1" t="s">
        <v>352</v>
      </c>
      <c r="GN1145" s="1" t="s">
        <v>352</v>
      </c>
      <c r="GO1145" s="1" t="s">
        <v>352</v>
      </c>
      <c r="GP1145" s="1">
        <v>1</v>
      </c>
      <c r="GQ1145" s="1"/>
    </row>
    <row r="1146" spans="1:199" ht="28" customHeight="1">
      <c r="A1146" s="1" t="s">
        <v>6184</v>
      </c>
      <c r="B1146" s="1" t="s">
        <v>6185</v>
      </c>
      <c r="C1146" s="1" t="s">
        <v>6184</v>
      </c>
      <c r="D1146" s="1" t="s">
        <v>201</v>
      </c>
      <c r="E1146" s="1" t="s">
        <v>6185</v>
      </c>
      <c r="F1146" s="1"/>
      <c r="G1146" s="1">
        <v>4200</v>
      </c>
      <c r="H1146" s="1"/>
      <c r="I1146" s="1">
        <v>0</v>
      </c>
      <c r="J1146" s="1">
        <v>1</v>
      </c>
      <c r="K1146" s="1"/>
      <c r="L1146" s="1"/>
      <c r="M1146" s="1"/>
      <c r="N1146" s="1"/>
      <c r="O1146" s="1"/>
      <c r="P1146" s="1" t="s">
        <v>6186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 t="s">
        <v>6187</v>
      </c>
      <c r="AJ1146" s="1"/>
      <c r="AK1146" s="1"/>
      <c r="AL1146" s="1"/>
      <c r="AM1146" s="1"/>
      <c r="AN1146" s="1"/>
      <c r="AO1146" s="1"/>
      <c r="AP1146" s="1"/>
      <c r="AQ1146" s="1"/>
      <c r="AR1146" s="1"/>
      <c r="AS1146" s="1">
        <v>1</v>
      </c>
      <c r="AT1146" s="1">
        <v>1</v>
      </c>
      <c r="AU1146" s="1">
        <v>0</v>
      </c>
      <c r="AV1146" s="1">
        <v>1</v>
      </c>
      <c r="AW1146" s="1">
        <v>0</v>
      </c>
      <c r="AX1146" s="1">
        <v>0</v>
      </c>
      <c r="AY1146" s="1"/>
      <c r="AZ1146" s="1"/>
      <c r="BA1146" s="1"/>
      <c r="BB1146" s="1">
        <v>-1</v>
      </c>
      <c r="BC1146" s="1">
        <v>0</v>
      </c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>
        <v>0</v>
      </c>
      <c r="CT1146" s="1" t="s">
        <v>6188</v>
      </c>
      <c r="CU1146" s="1"/>
      <c r="CV1146" s="1" t="s">
        <v>6189</v>
      </c>
      <c r="CW1146" s="1"/>
      <c r="CX1146" s="1" t="s">
        <v>6184</v>
      </c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>
        <v>407699</v>
      </c>
      <c r="DU1146" s="1"/>
      <c r="DV1146" s="1" t="s">
        <v>253</v>
      </c>
      <c r="DW1146" s="1" t="s">
        <v>522</v>
      </c>
      <c r="DX1146" s="1">
        <v>4</v>
      </c>
      <c r="DY1146" s="1"/>
      <c r="DZ1146" s="1">
        <v>1</v>
      </c>
      <c r="EA1146" s="1">
        <v>1</v>
      </c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 t="s">
        <v>208</v>
      </c>
      <c r="EP1146" s="1" t="s">
        <v>209</v>
      </c>
      <c r="EQ1146" s="1" t="s">
        <v>209</v>
      </c>
      <c r="ER1146" s="1" t="s">
        <v>209</v>
      </c>
      <c r="ES1146" s="1" t="s">
        <v>209</v>
      </c>
      <c r="ET1146" s="1">
        <v>2</v>
      </c>
      <c r="EU1146" s="1"/>
      <c r="EV1146" s="1"/>
      <c r="EW1146" s="1"/>
      <c r="EX1146" s="1">
        <v>0</v>
      </c>
      <c r="EY1146" s="1">
        <v>0</v>
      </c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 t="s">
        <v>6183</v>
      </c>
      <c r="GK1146" s="1" t="s">
        <v>350</v>
      </c>
      <c r="GL1146" s="1" t="s">
        <v>351</v>
      </c>
      <c r="GM1146" s="1" t="s">
        <v>352</v>
      </c>
      <c r="GN1146" s="1" t="s">
        <v>352</v>
      </c>
      <c r="GO1146" s="1" t="s">
        <v>352</v>
      </c>
      <c r="GP1146" s="1">
        <v>1</v>
      </c>
      <c r="GQ1146" s="1"/>
    </row>
    <row r="1147" spans="1:199" ht="28" customHeight="1">
      <c r="A1147" s="1" t="s">
        <v>6190</v>
      </c>
      <c r="B1147" s="1" t="s">
        <v>6191</v>
      </c>
      <c r="C1147" s="1" t="s">
        <v>6190</v>
      </c>
      <c r="D1147" s="1" t="s">
        <v>201</v>
      </c>
      <c r="E1147" s="1" t="s">
        <v>6191</v>
      </c>
      <c r="F1147" s="1"/>
      <c r="G1147" s="1">
        <v>8400</v>
      </c>
      <c r="H1147" s="1"/>
      <c r="I1147" s="1">
        <v>0</v>
      </c>
      <c r="J1147" s="1">
        <v>1</v>
      </c>
      <c r="K1147" s="1"/>
      <c r="L1147" s="1"/>
      <c r="M1147" s="1"/>
      <c r="N1147" s="1"/>
      <c r="O1147" s="1"/>
      <c r="P1147" s="1" t="s">
        <v>6192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 t="s">
        <v>6193</v>
      </c>
      <c r="AJ1147" s="1"/>
      <c r="AK1147" s="1"/>
      <c r="AL1147" s="1"/>
      <c r="AM1147" s="1"/>
      <c r="AN1147" s="1"/>
      <c r="AO1147" s="1"/>
      <c r="AP1147" s="1"/>
      <c r="AQ1147" s="1"/>
      <c r="AR1147" s="1"/>
      <c r="AS1147" s="1">
        <v>1</v>
      </c>
      <c r="AT1147" s="1">
        <v>1</v>
      </c>
      <c r="AU1147" s="1">
        <v>0</v>
      </c>
      <c r="AV1147" s="1">
        <v>1</v>
      </c>
      <c r="AW1147" s="1">
        <v>0</v>
      </c>
      <c r="AX1147" s="1">
        <v>0</v>
      </c>
      <c r="AY1147" s="1"/>
      <c r="AZ1147" s="1"/>
      <c r="BA1147" s="1"/>
      <c r="BB1147" s="1">
        <v>-1</v>
      </c>
      <c r="BC1147" s="1">
        <v>0</v>
      </c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>
        <v>0</v>
      </c>
      <c r="CT1147" s="1" t="s">
        <v>6194</v>
      </c>
      <c r="CU1147" s="1"/>
      <c r="CV1147" s="1" t="s">
        <v>6195</v>
      </c>
      <c r="CW1147" s="1"/>
      <c r="CX1147" s="1" t="s">
        <v>6190</v>
      </c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>
        <v>563161</v>
      </c>
      <c r="DU1147" s="1"/>
      <c r="DV1147" s="1" t="s">
        <v>316</v>
      </c>
      <c r="DW1147" s="1" t="s">
        <v>1676</v>
      </c>
      <c r="DX1147" s="1">
        <v>4</v>
      </c>
      <c r="DY1147" s="1"/>
      <c r="DZ1147" s="1">
        <v>1</v>
      </c>
      <c r="EA1147" s="1">
        <v>1</v>
      </c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 t="s">
        <v>208</v>
      </c>
      <c r="EP1147" s="1" t="s">
        <v>209</v>
      </c>
      <c r="EQ1147" s="1" t="s">
        <v>209</v>
      </c>
      <c r="ER1147" s="1" t="s">
        <v>209</v>
      </c>
      <c r="ES1147" s="1" t="s">
        <v>209</v>
      </c>
      <c r="ET1147" s="1">
        <v>2</v>
      </c>
      <c r="EU1147" s="1"/>
      <c r="EV1147" s="1"/>
      <c r="EW1147" s="1"/>
      <c r="EX1147" s="1">
        <v>0</v>
      </c>
      <c r="EY1147" s="1">
        <v>0</v>
      </c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 t="s">
        <v>1677</v>
      </c>
      <c r="GK1147" s="1" t="s">
        <v>211</v>
      </c>
      <c r="GL1147" s="1" t="s">
        <v>212</v>
      </c>
      <c r="GM1147" s="1" t="s">
        <v>213</v>
      </c>
      <c r="GN1147" s="1" t="s">
        <v>213</v>
      </c>
      <c r="GO1147" s="1" t="s">
        <v>213</v>
      </c>
      <c r="GP1147" s="1">
        <v>1</v>
      </c>
      <c r="GQ1147" s="1"/>
    </row>
    <row r="1148" spans="1:199" ht="28" customHeight="1">
      <c r="A1148" s="1" t="s">
        <v>6196</v>
      </c>
      <c r="B1148" s="1" t="s">
        <v>6197</v>
      </c>
      <c r="C1148" s="1" t="s">
        <v>6196</v>
      </c>
      <c r="D1148" s="1" t="s">
        <v>201</v>
      </c>
      <c r="E1148" s="1" t="s">
        <v>6197</v>
      </c>
      <c r="F1148" s="1"/>
      <c r="G1148" s="1">
        <v>9450</v>
      </c>
      <c r="H1148" s="1"/>
      <c r="I1148" s="1">
        <v>0</v>
      </c>
      <c r="J1148" s="1">
        <v>1</v>
      </c>
      <c r="K1148" s="1"/>
      <c r="L1148" s="1"/>
      <c r="M1148" s="1"/>
      <c r="N1148" s="1"/>
      <c r="O1148" s="1"/>
      <c r="P1148" s="1" t="s">
        <v>6198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 t="s">
        <v>6199</v>
      </c>
      <c r="AJ1148" s="1"/>
      <c r="AK1148" s="1"/>
      <c r="AL1148" s="1"/>
      <c r="AM1148" s="1"/>
      <c r="AN1148" s="1"/>
      <c r="AO1148" s="1"/>
      <c r="AP1148" s="1"/>
      <c r="AQ1148" s="1"/>
      <c r="AR1148" s="1"/>
      <c r="AS1148" s="1">
        <v>1</v>
      </c>
      <c r="AT1148" s="1">
        <v>1</v>
      </c>
      <c r="AU1148" s="1">
        <v>0</v>
      </c>
      <c r="AV1148" s="1">
        <v>1</v>
      </c>
      <c r="AW1148" s="1">
        <v>0</v>
      </c>
      <c r="AX1148" s="1">
        <v>0</v>
      </c>
      <c r="AY1148" s="1"/>
      <c r="AZ1148" s="1"/>
      <c r="BA1148" s="1"/>
      <c r="BB1148" s="1">
        <v>-1</v>
      </c>
      <c r="BC1148" s="1">
        <v>0</v>
      </c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>
        <v>0</v>
      </c>
      <c r="CT1148" s="1" t="s">
        <v>6200</v>
      </c>
      <c r="CU1148" s="1"/>
      <c r="CV1148" s="1" t="s">
        <v>6201</v>
      </c>
      <c r="CW1148" s="1"/>
      <c r="CX1148" s="1" t="s">
        <v>6196</v>
      </c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>
        <v>563161</v>
      </c>
      <c r="DU1148" s="1"/>
      <c r="DV1148" s="1" t="s">
        <v>316</v>
      </c>
      <c r="DW1148" s="1" t="s">
        <v>1676</v>
      </c>
      <c r="DX1148" s="1">
        <v>4</v>
      </c>
      <c r="DY1148" s="1"/>
      <c r="DZ1148" s="1">
        <v>1</v>
      </c>
      <c r="EA1148" s="1">
        <v>1</v>
      </c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 t="s">
        <v>208</v>
      </c>
      <c r="EP1148" s="1" t="s">
        <v>209</v>
      </c>
      <c r="EQ1148" s="1" t="s">
        <v>209</v>
      </c>
      <c r="ER1148" s="1" t="s">
        <v>209</v>
      </c>
      <c r="ES1148" s="1" t="s">
        <v>209</v>
      </c>
      <c r="ET1148" s="1">
        <v>2</v>
      </c>
      <c r="EU1148" s="1"/>
      <c r="EV1148" s="1"/>
      <c r="EW1148" s="1"/>
      <c r="EX1148" s="1">
        <v>0</v>
      </c>
      <c r="EY1148" s="1">
        <v>0</v>
      </c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 t="s">
        <v>1677</v>
      </c>
      <c r="GK1148" s="1" t="s">
        <v>211</v>
      </c>
      <c r="GL1148" s="1" t="s">
        <v>212</v>
      </c>
      <c r="GM1148" s="1" t="s">
        <v>213</v>
      </c>
      <c r="GN1148" s="1" t="s">
        <v>213</v>
      </c>
      <c r="GO1148" s="1" t="s">
        <v>213</v>
      </c>
      <c r="GP1148" s="1">
        <v>1</v>
      </c>
      <c r="GQ1148" s="1"/>
    </row>
    <row r="1149" spans="1:199" ht="28" customHeight="1">
      <c r="A1149" s="1" t="s">
        <v>6202</v>
      </c>
      <c r="B1149" s="1" t="s">
        <v>6203</v>
      </c>
      <c r="C1149" s="1" t="s">
        <v>6202</v>
      </c>
      <c r="D1149" s="1" t="s">
        <v>201</v>
      </c>
      <c r="E1149" s="1" t="s">
        <v>6203</v>
      </c>
      <c r="F1149" s="1"/>
      <c r="G1149" s="1">
        <v>16500</v>
      </c>
      <c r="H1149" s="1"/>
      <c r="I1149" s="1">
        <v>0</v>
      </c>
      <c r="J1149" s="1">
        <v>1</v>
      </c>
      <c r="K1149" s="1"/>
      <c r="L1149" s="1"/>
      <c r="M1149" s="1"/>
      <c r="N1149" s="1"/>
      <c r="O1149" s="1"/>
      <c r="P1149" s="1" t="s">
        <v>6204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 t="s">
        <v>6205</v>
      </c>
      <c r="AJ1149" s="1"/>
      <c r="AK1149" s="1"/>
      <c r="AL1149" s="1"/>
      <c r="AM1149" s="1"/>
      <c r="AN1149" s="1"/>
      <c r="AO1149" s="1"/>
      <c r="AP1149" s="1"/>
      <c r="AQ1149" s="1"/>
      <c r="AR1149" s="1"/>
      <c r="AS1149" s="1">
        <v>1</v>
      </c>
      <c r="AT1149" s="1">
        <v>1</v>
      </c>
      <c r="AU1149" s="1">
        <v>0</v>
      </c>
      <c r="AV1149" s="1">
        <v>1</v>
      </c>
      <c r="AW1149" s="1">
        <v>0</v>
      </c>
      <c r="AX1149" s="1">
        <v>0</v>
      </c>
      <c r="AY1149" s="1"/>
      <c r="AZ1149" s="1"/>
      <c r="BA1149" s="1"/>
      <c r="BB1149" s="1">
        <v>-1</v>
      </c>
      <c r="BC1149" s="1">
        <v>0</v>
      </c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>
        <v>0</v>
      </c>
      <c r="CT1149" s="1" t="s">
        <v>6206</v>
      </c>
      <c r="CU1149" s="1"/>
      <c r="CV1149" s="1" t="s">
        <v>6207</v>
      </c>
      <c r="CW1149" s="1"/>
      <c r="CX1149" s="1" t="s">
        <v>6202</v>
      </c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>
        <v>563161</v>
      </c>
      <c r="DU1149" s="1"/>
      <c r="DV1149" s="1" t="s">
        <v>316</v>
      </c>
      <c r="DW1149" s="1" t="s">
        <v>1676</v>
      </c>
      <c r="DX1149" s="1">
        <v>4</v>
      </c>
      <c r="DY1149" s="1"/>
      <c r="DZ1149" s="1">
        <v>1</v>
      </c>
      <c r="EA1149" s="1">
        <v>1</v>
      </c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 t="s">
        <v>208</v>
      </c>
      <c r="EP1149" s="1" t="s">
        <v>209</v>
      </c>
      <c r="EQ1149" s="1" t="s">
        <v>209</v>
      </c>
      <c r="ER1149" s="1" t="s">
        <v>209</v>
      </c>
      <c r="ES1149" s="1" t="s">
        <v>209</v>
      </c>
      <c r="ET1149" s="1">
        <v>2</v>
      </c>
      <c r="EU1149" s="1"/>
      <c r="EV1149" s="1"/>
      <c r="EW1149" s="1"/>
      <c r="EX1149" s="1">
        <v>0</v>
      </c>
      <c r="EY1149" s="1">
        <v>0</v>
      </c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 t="s">
        <v>1677</v>
      </c>
      <c r="GK1149" s="1" t="s">
        <v>211</v>
      </c>
      <c r="GL1149" s="1" t="s">
        <v>212</v>
      </c>
      <c r="GM1149" s="1" t="s">
        <v>213</v>
      </c>
      <c r="GN1149" s="1" t="s">
        <v>213</v>
      </c>
      <c r="GO1149" s="1" t="s">
        <v>213</v>
      </c>
      <c r="GP1149" s="1">
        <v>1</v>
      </c>
      <c r="GQ1149" s="1"/>
    </row>
    <row r="1150" spans="1:199" ht="28" customHeight="1">
      <c r="A1150" s="1" t="s">
        <v>6208</v>
      </c>
      <c r="B1150" s="1" t="s">
        <v>6209</v>
      </c>
      <c r="C1150" s="1" t="s">
        <v>6208</v>
      </c>
      <c r="D1150" s="1" t="s">
        <v>201</v>
      </c>
      <c r="E1150" s="1" t="s">
        <v>6209</v>
      </c>
      <c r="F1150" s="1"/>
      <c r="G1150" s="1">
        <v>17200</v>
      </c>
      <c r="H1150" s="1"/>
      <c r="I1150" s="1">
        <v>0</v>
      </c>
      <c r="J1150" s="1">
        <v>1</v>
      </c>
      <c r="K1150" s="1"/>
      <c r="L1150" s="1"/>
      <c r="M1150" s="1"/>
      <c r="N1150" s="1"/>
      <c r="O1150" s="1"/>
      <c r="P1150" s="1" t="s">
        <v>6210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 t="s">
        <v>6211</v>
      </c>
      <c r="AJ1150" s="1"/>
      <c r="AK1150" s="1"/>
      <c r="AL1150" s="1"/>
      <c r="AM1150" s="1"/>
      <c r="AN1150" s="1"/>
      <c r="AO1150" s="1"/>
      <c r="AP1150" s="1"/>
      <c r="AQ1150" s="1"/>
      <c r="AR1150" s="1"/>
      <c r="AS1150" s="1">
        <v>1</v>
      </c>
      <c r="AT1150" s="1">
        <v>1</v>
      </c>
      <c r="AU1150" s="1">
        <v>0</v>
      </c>
      <c r="AV1150" s="1">
        <v>1</v>
      </c>
      <c r="AW1150" s="1">
        <v>0</v>
      </c>
      <c r="AX1150" s="1">
        <v>0</v>
      </c>
      <c r="AY1150" s="1"/>
      <c r="AZ1150" s="1"/>
      <c r="BA1150" s="1"/>
      <c r="BB1150" s="1">
        <v>-1</v>
      </c>
      <c r="BC1150" s="1">
        <v>0</v>
      </c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>
        <v>0</v>
      </c>
      <c r="CT1150" s="1" t="s">
        <v>6212</v>
      </c>
      <c r="CU1150" s="1"/>
      <c r="CV1150" s="1" t="s">
        <v>6213</v>
      </c>
      <c r="CW1150" s="1"/>
      <c r="CX1150" s="1" t="s">
        <v>6208</v>
      </c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>
        <v>563161</v>
      </c>
      <c r="DU1150" s="1"/>
      <c r="DV1150" s="1" t="s">
        <v>316</v>
      </c>
      <c r="DW1150" s="1" t="s">
        <v>1676</v>
      </c>
      <c r="DX1150" s="1">
        <v>4</v>
      </c>
      <c r="DY1150" s="1"/>
      <c r="DZ1150" s="1">
        <v>1</v>
      </c>
      <c r="EA1150" s="1">
        <v>1</v>
      </c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 t="s">
        <v>208</v>
      </c>
      <c r="EP1150" s="1" t="s">
        <v>209</v>
      </c>
      <c r="EQ1150" s="1" t="s">
        <v>209</v>
      </c>
      <c r="ER1150" s="1" t="s">
        <v>209</v>
      </c>
      <c r="ES1150" s="1" t="s">
        <v>209</v>
      </c>
      <c r="ET1150" s="1">
        <v>2</v>
      </c>
      <c r="EU1150" s="1"/>
      <c r="EV1150" s="1"/>
      <c r="EW1150" s="1"/>
      <c r="EX1150" s="1">
        <v>0</v>
      </c>
      <c r="EY1150" s="1">
        <v>0</v>
      </c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 t="s">
        <v>1677</v>
      </c>
      <c r="GK1150" s="1" t="s">
        <v>211</v>
      </c>
      <c r="GL1150" s="1" t="s">
        <v>212</v>
      </c>
      <c r="GM1150" s="1" t="s">
        <v>213</v>
      </c>
      <c r="GN1150" s="1" t="s">
        <v>213</v>
      </c>
      <c r="GO1150" s="1" t="s">
        <v>213</v>
      </c>
      <c r="GP1150" s="1">
        <v>1</v>
      </c>
      <c r="GQ1150" s="1"/>
    </row>
    <row r="1151" spans="1:199" ht="28" customHeight="1">
      <c r="A1151" s="1" t="s">
        <v>6214</v>
      </c>
      <c r="B1151" s="1" t="s">
        <v>6215</v>
      </c>
      <c r="C1151" s="1" t="s">
        <v>6214</v>
      </c>
      <c r="D1151" s="1" t="s">
        <v>201</v>
      </c>
      <c r="E1151" s="1" t="s">
        <v>6215</v>
      </c>
      <c r="F1151" s="1"/>
      <c r="G1151" s="1">
        <v>8820</v>
      </c>
      <c r="H1151" s="1"/>
      <c r="I1151" s="1">
        <v>0</v>
      </c>
      <c r="J1151" s="1">
        <v>1</v>
      </c>
      <c r="K1151" s="1"/>
      <c r="L1151" s="1"/>
      <c r="M1151" s="1"/>
      <c r="N1151" s="1"/>
      <c r="O1151" s="1"/>
      <c r="P1151" s="1" t="s">
        <v>6216</v>
      </c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 t="s">
        <v>6217</v>
      </c>
      <c r="AJ1151" s="1"/>
      <c r="AK1151" s="1"/>
      <c r="AL1151" s="1"/>
      <c r="AM1151" s="1"/>
      <c r="AN1151" s="1"/>
      <c r="AO1151" s="1"/>
      <c r="AP1151" s="1"/>
      <c r="AQ1151" s="1"/>
      <c r="AR1151" s="1"/>
      <c r="AS1151" s="1">
        <v>1</v>
      </c>
      <c r="AT1151" s="1">
        <v>1</v>
      </c>
      <c r="AU1151" s="1">
        <v>0</v>
      </c>
      <c r="AV1151" s="1">
        <v>1</v>
      </c>
      <c r="AW1151" s="1">
        <v>0</v>
      </c>
      <c r="AX1151" s="1">
        <v>0</v>
      </c>
      <c r="AY1151" s="1"/>
      <c r="AZ1151" s="1"/>
      <c r="BA1151" s="1"/>
      <c r="BB1151" s="1">
        <v>-1</v>
      </c>
      <c r="BC1151" s="1">
        <v>0</v>
      </c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>
        <v>0</v>
      </c>
      <c r="CT1151" s="1" t="s">
        <v>6218</v>
      </c>
      <c r="CU1151" s="1"/>
      <c r="CV1151" s="1" t="s">
        <v>6219</v>
      </c>
      <c r="CW1151" s="1"/>
      <c r="CX1151" s="1" t="s">
        <v>6214</v>
      </c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>
        <v>563161</v>
      </c>
      <c r="DU1151" s="1"/>
      <c r="DV1151" s="1" t="s">
        <v>316</v>
      </c>
      <c r="DW1151" s="1" t="s">
        <v>1676</v>
      </c>
      <c r="DX1151" s="1">
        <v>4</v>
      </c>
      <c r="DY1151" s="1"/>
      <c r="DZ1151" s="1">
        <v>1</v>
      </c>
      <c r="EA1151" s="1">
        <v>1</v>
      </c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 t="s">
        <v>208</v>
      </c>
      <c r="EP1151" s="1" t="s">
        <v>209</v>
      </c>
      <c r="EQ1151" s="1" t="s">
        <v>209</v>
      </c>
      <c r="ER1151" s="1" t="s">
        <v>209</v>
      </c>
      <c r="ES1151" s="1" t="s">
        <v>209</v>
      </c>
      <c r="ET1151" s="1">
        <v>2</v>
      </c>
      <c r="EU1151" s="1"/>
      <c r="EV1151" s="1"/>
      <c r="EW1151" s="1"/>
      <c r="EX1151" s="1">
        <v>0</v>
      </c>
      <c r="EY1151" s="1">
        <v>0</v>
      </c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 t="s">
        <v>1677</v>
      </c>
      <c r="GK1151" s="1" t="s">
        <v>211</v>
      </c>
      <c r="GL1151" s="1" t="s">
        <v>212</v>
      </c>
      <c r="GM1151" s="1" t="s">
        <v>213</v>
      </c>
      <c r="GN1151" s="1" t="s">
        <v>213</v>
      </c>
      <c r="GO1151" s="1" t="s">
        <v>213</v>
      </c>
      <c r="GP1151" s="1">
        <v>1</v>
      </c>
      <c r="GQ1151" s="1"/>
    </row>
    <row r="1152" spans="1:199" ht="28" customHeight="1">
      <c r="A1152" s="1" t="s">
        <v>6220</v>
      </c>
      <c r="B1152" s="1" t="s">
        <v>6221</v>
      </c>
      <c r="C1152" s="1" t="s">
        <v>6220</v>
      </c>
      <c r="D1152" s="1" t="s">
        <v>201</v>
      </c>
      <c r="E1152" s="1" t="s">
        <v>6221</v>
      </c>
      <c r="F1152" s="1"/>
      <c r="G1152" s="1">
        <v>3990</v>
      </c>
      <c r="H1152" s="1"/>
      <c r="I1152" s="1">
        <v>0</v>
      </c>
      <c r="J1152" s="1">
        <v>1</v>
      </c>
      <c r="K1152" s="1"/>
      <c r="L1152" s="1"/>
      <c r="M1152" s="1"/>
      <c r="N1152" s="1"/>
      <c r="O1152" s="1"/>
      <c r="P1152" s="1" t="s">
        <v>6222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 t="s">
        <v>6223</v>
      </c>
      <c r="AJ1152" s="1"/>
      <c r="AK1152" s="1"/>
      <c r="AL1152" s="1"/>
      <c r="AM1152" s="1"/>
      <c r="AN1152" s="1"/>
      <c r="AO1152" s="1"/>
      <c r="AP1152" s="1"/>
      <c r="AQ1152" s="1"/>
      <c r="AR1152" s="1"/>
      <c r="AS1152" s="1">
        <v>1</v>
      </c>
      <c r="AT1152" s="1">
        <v>1</v>
      </c>
      <c r="AU1152" s="1">
        <v>0</v>
      </c>
      <c r="AV1152" s="1">
        <v>1</v>
      </c>
      <c r="AW1152" s="1">
        <v>0</v>
      </c>
      <c r="AX1152" s="1">
        <v>0</v>
      </c>
      <c r="AY1152" s="1"/>
      <c r="AZ1152" s="1"/>
      <c r="BA1152" s="1"/>
      <c r="BB1152" s="1">
        <v>-1</v>
      </c>
      <c r="BC1152" s="1">
        <v>0</v>
      </c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>
        <v>0</v>
      </c>
      <c r="CT1152" s="1" t="s">
        <v>6224</v>
      </c>
      <c r="CU1152" s="1"/>
      <c r="CV1152" s="1" t="s">
        <v>6225</v>
      </c>
      <c r="CW1152" s="1"/>
      <c r="CX1152" s="1" t="s">
        <v>6220</v>
      </c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>
        <v>563161</v>
      </c>
      <c r="DU1152" s="1"/>
      <c r="DV1152" s="1" t="s">
        <v>663</v>
      </c>
      <c r="DW1152" s="1" t="s">
        <v>664</v>
      </c>
      <c r="DX1152" s="1">
        <v>4</v>
      </c>
      <c r="DY1152" s="1"/>
      <c r="DZ1152" s="1">
        <v>1</v>
      </c>
      <c r="EA1152" s="1">
        <v>1</v>
      </c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 t="s">
        <v>208</v>
      </c>
      <c r="EP1152" s="1" t="s">
        <v>209</v>
      </c>
      <c r="EQ1152" s="1" t="s">
        <v>209</v>
      </c>
      <c r="ER1152" s="1" t="s">
        <v>209</v>
      </c>
      <c r="ES1152" s="1" t="s">
        <v>209</v>
      </c>
      <c r="ET1152" s="1">
        <v>2</v>
      </c>
      <c r="EU1152" s="1"/>
      <c r="EV1152" s="1"/>
      <c r="EW1152" s="1"/>
      <c r="EX1152" s="1">
        <v>0</v>
      </c>
      <c r="EY1152" s="1">
        <v>0</v>
      </c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 t="s">
        <v>665</v>
      </c>
      <c r="GK1152" s="1" t="s">
        <v>211</v>
      </c>
      <c r="GL1152" s="1" t="s">
        <v>212</v>
      </c>
      <c r="GM1152" s="1" t="s">
        <v>213</v>
      </c>
      <c r="GN1152" s="1" t="s">
        <v>213</v>
      </c>
      <c r="GO1152" s="1" t="s">
        <v>213</v>
      </c>
      <c r="GP1152" s="1">
        <v>1</v>
      </c>
      <c r="GQ1152" s="1"/>
    </row>
    <row r="1153" spans="1:199" ht="28" customHeight="1">
      <c r="A1153" s="1" t="s">
        <v>6226</v>
      </c>
      <c r="B1153" s="1" t="s">
        <v>6227</v>
      </c>
      <c r="C1153" s="1" t="s">
        <v>6226</v>
      </c>
      <c r="D1153" s="1" t="s">
        <v>201</v>
      </c>
      <c r="E1153" s="1" t="s">
        <v>6227</v>
      </c>
      <c r="F1153" s="1"/>
      <c r="G1153" s="1">
        <v>3990</v>
      </c>
      <c r="H1153" s="1"/>
      <c r="I1153" s="1">
        <v>0</v>
      </c>
      <c r="J1153" s="1">
        <v>1</v>
      </c>
      <c r="K1153" s="1"/>
      <c r="L1153" s="1"/>
      <c r="M1153" s="1"/>
      <c r="N1153" s="1"/>
      <c r="O1153" s="1"/>
      <c r="P1153" s="1" t="s">
        <v>6228</v>
      </c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 t="s">
        <v>6229</v>
      </c>
      <c r="AJ1153" s="1"/>
      <c r="AK1153" s="1"/>
      <c r="AL1153" s="1"/>
      <c r="AM1153" s="1"/>
      <c r="AN1153" s="1"/>
      <c r="AO1153" s="1"/>
      <c r="AP1153" s="1"/>
      <c r="AQ1153" s="1"/>
      <c r="AR1153" s="1"/>
      <c r="AS1153" s="1">
        <v>1</v>
      </c>
      <c r="AT1153" s="1">
        <v>1</v>
      </c>
      <c r="AU1153" s="1">
        <v>0</v>
      </c>
      <c r="AV1153" s="1">
        <v>1</v>
      </c>
      <c r="AW1153" s="1">
        <v>0</v>
      </c>
      <c r="AX1153" s="1">
        <v>0</v>
      </c>
      <c r="AY1153" s="1"/>
      <c r="AZ1153" s="1"/>
      <c r="BA1153" s="1"/>
      <c r="BB1153" s="1">
        <v>-1</v>
      </c>
      <c r="BC1153" s="1">
        <v>0</v>
      </c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>
        <v>0</v>
      </c>
      <c r="CT1153" s="1" t="s">
        <v>6230</v>
      </c>
      <c r="CU1153" s="1"/>
      <c r="CV1153" s="1" t="s">
        <v>6231</v>
      </c>
      <c r="CW1153" s="1"/>
      <c r="CX1153" s="1" t="s">
        <v>6226</v>
      </c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>
        <v>563161</v>
      </c>
      <c r="DU1153" s="1"/>
      <c r="DV1153" s="1" t="s">
        <v>663</v>
      </c>
      <c r="DW1153" s="1" t="s">
        <v>664</v>
      </c>
      <c r="DX1153" s="1">
        <v>4</v>
      </c>
      <c r="DY1153" s="1"/>
      <c r="DZ1153" s="1">
        <v>1</v>
      </c>
      <c r="EA1153" s="1">
        <v>1</v>
      </c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 t="s">
        <v>208</v>
      </c>
      <c r="EP1153" s="1" t="s">
        <v>209</v>
      </c>
      <c r="EQ1153" s="1" t="s">
        <v>209</v>
      </c>
      <c r="ER1153" s="1" t="s">
        <v>209</v>
      </c>
      <c r="ES1153" s="1" t="s">
        <v>209</v>
      </c>
      <c r="ET1153" s="1">
        <v>2</v>
      </c>
      <c r="EU1153" s="1"/>
      <c r="EV1153" s="1"/>
      <c r="EW1153" s="1"/>
      <c r="EX1153" s="1">
        <v>0</v>
      </c>
      <c r="EY1153" s="1">
        <v>0</v>
      </c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 t="s">
        <v>665</v>
      </c>
      <c r="GK1153" s="1" t="s">
        <v>211</v>
      </c>
      <c r="GL1153" s="1" t="s">
        <v>212</v>
      </c>
      <c r="GM1153" s="1" t="s">
        <v>213</v>
      </c>
      <c r="GN1153" s="1" t="s">
        <v>213</v>
      </c>
      <c r="GO1153" s="1" t="s">
        <v>213</v>
      </c>
      <c r="GP1153" s="1">
        <v>1</v>
      </c>
      <c r="GQ1153" s="1"/>
    </row>
    <row r="1154" spans="1:199" ht="28" customHeight="1">
      <c r="A1154" s="1" t="s">
        <v>6232</v>
      </c>
      <c r="B1154" s="1" t="s">
        <v>6233</v>
      </c>
      <c r="C1154" s="1" t="s">
        <v>6232</v>
      </c>
      <c r="D1154" s="1" t="s">
        <v>201</v>
      </c>
      <c r="E1154" s="1" t="s">
        <v>6233</v>
      </c>
      <c r="F1154" s="1"/>
      <c r="G1154" s="1">
        <v>4725</v>
      </c>
      <c r="H1154" s="1"/>
      <c r="I1154" s="1">
        <v>0</v>
      </c>
      <c r="J1154" s="1">
        <v>1</v>
      </c>
      <c r="K1154" s="1"/>
      <c r="L1154" s="1"/>
      <c r="M1154" s="1"/>
      <c r="N1154" s="1"/>
      <c r="O1154" s="1"/>
      <c r="P1154" s="1" t="s">
        <v>6234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 t="s">
        <v>6235</v>
      </c>
      <c r="AJ1154" s="1"/>
      <c r="AK1154" s="1"/>
      <c r="AL1154" s="1"/>
      <c r="AM1154" s="1"/>
      <c r="AN1154" s="1"/>
      <c r="AO1154" s="1"/>
      <c r="AP1154" s="1"/>
      <c r="AQ1154" s="1"/>
      <c r="AR1154" s="1"/>
      <c r="AS1154" s="1">
        <v>1</v>
      </c>
      <c r="AT1154" s="1">
        <v>1</v>
      </c>
      <c r="AU1154" s="1">
        <v>0</v>
      </c>
      <c r="AV1154" s="1">
        <v>1</v>
      </c>
      <c r="AW1154" s="1">
        <v>0</v>
      </c>
      <c r="AX1154" s="1">
        <v>0</v>
      </c>
      <c r="AY1154" s="1"/>
      <c r="AZ1154" s="1"/>
      <c r="BA1154" s="1"/>
      <c r="BB1154" s="1">
        <v>-1</v>
      </c>
      <c r="BC1154" s="1">
        <v>0</v>
      </c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>
        <v>0</v>
      </c>
      <c r="CT1154" s="1" t="s">
        <v>6236</v>
      </c>
      <c r="CU1154" s="1"/>
      <c r="CV1154" s="1" t="s">
        <v>6237</v>
      </c>
      <c r="CW1154" s="1"/>
      <c r="CX1154" s="1" t="s">
        <v>6232</v>
      </c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>
        <v>563161</v>
      </c>
      <c r="DU1154" s="1"/>
      <c r="DV1154" s="1" t="s">
        <v>663</v>
      </c>
      <c r="DW1154" s="1" t="s">
        <v>664</v>
      </c>
      <c r="DX1154" s="1">
        <v>4</v>
      </c>
      <c r="DY1154" s="1"/>
      <c r="DZ1154" s="1">
        <v>1</v>
      </c>
      <c r="EA1154" s="1">
        <v>1</v>
      </c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 t="s">
        <v>208</v>
      </c>
      <c r="EP1154" s="1" t="s">
        <v>209</v>
      </c>
      <c r="EQ1154" s="1" t="s">
        <v>209</v>
      </c>
      <c r="ER1154" s="1" t="s">
        <v>209</v>
      </c>
      <c r="ES1154" s="1" t="s">
        <v>209</v>
      </c>
      <c r="ET1154" s="1">
        <v>2</v>
      </c>
      <c r="EU1154" s="1"/>
      <c r="EV1154" s="1"/>
      <c r="EW1154" s="1"/>
      <c r="EX1154" s="1">
        <v>0</v>
      </c>
      <c r="EY1154" s="1">
        <v>0</v>
      </c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 t="s">
        <v>665</v>
      </c>
      <c r="GK1154" s="1" t="s">
        <v>211</v>
      </c>
      <c r="GL1154" s="1" t="s">
        <v>212</v>
      </c>
      <c r="GM1154" s="1" t="s">
        <v>213</v>
      </c>
      <c r="GN1154" s="1" t="s">
        <v>213</v>
      </c>
      <c r="GO1154" s="1" t="s">
        <v>213</v>
      </c>
      <c r="GP1154" s="1">
        <v>1</v>
      </c>
      <c r="GQ1154" s="1"/>
    </row>
    <row r="1155" spans="1:199" ht="28" customHeight="1">
      <c r="A1155" s="1" t="s">
        <v>6238</v>
      </c>
      <c r="B1155" s="1" t="s">
        <v>6239</v>
      </c>
      <c r="C1155" s="1" t="s">
        <v>6238</v>
      </c>
      <c r="D1155" s="1" t="s">
        <v>201</v>
      </c>
      <c r="E1155" s="1" t="s">
        <v>6239</v>
      </c>
      <c r="F1155" s="1"/>
      <c r="G1155" s="1">
        <v>7350</v>
      </c>
      <c r="H1155" s="1"/>
      <c r="I1155" s="1">
        <v>0</v>
      </c>
      <c r="J1155" s="1">
        <v>1</v>
      </c>
      <c r="K1155" s="1"/>
      <c r="L1155" s="1"/>
      <c r="M1155" s="1"/>
      <c r="N1155" s="1"/>
      <c r="O1155" s="1"/>
      <c r="P1155" s="1" t="s">
        <v>6240</v>
      </c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 t="s">
        <v>6241</v>
      </c>
      <c r="AJ1155" s="1"/>
      <c r="AK1155" s="1"/>
      <c r="AL1155" s="1"/>
      <c r="AM1155" s="1"/>
      <c r="AN1155" s="1"/>
      <c r="AO1155" s="1"/>
      <c r="AP1155" s="1"/>
      <c r="AQ1155" s="1"/>
      <c r="AR1155" s="1"/>
      <c r="AS1155" s="1">
        <v>1</v>
      </c>
      <c r="AT1155" s="1">
        <v>1</v>
      </c>
      <c r="AU1155" s="1">
        <v>0</v>
      </c>
      <c r="AV1155" s="1">
        <v>1</v>
      </c>
      <c r="AW1155" s="1">
        <v>0</v>
      </c>
      <c r="AX1155" s="1">
        <v>0</v>
      </c>
      <c r="AY1155" s="1"/>
      <c r="AZ1155" s="1"/>
      <c r="BA1155" s="1"/>
      <c r="BB1155" s="1">
        <v>-1</v>
      </c>
      <c r="BC1155" s="1">
        <v>0</v>
      </c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>
        <v>0</v>
      </c>
      <c r="CT1155" s="1" t="s">
        <v>6242</v>
      </c>
      <c r="CU1155" s="1"/>
      <c r="CV1155" s="1" t="s">
        <v>6243</v>
      </c>
      <c r="CW1155" s="1"/>
      <c r="CX1155" s="1" t="s">
        <v>6238</v>
      </c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>
        <v>101161</v>
      </c>
      <c r="DU1155" s="1"/>
      <c r="DV1155" s="1" t="s">
        <v>681</v>
      </c>
      <c r="DW1155" s="1" t="s">
        <v>682</v>
      </c>
      <c r="DX1155" s="1">
        <v>4</v>
      </c>
      <c r="DY1155" s="1"/>
      <c r="DZ1155" s="1">
        <v>1</v>
      </c>
      <c r="EA1155" s="1">
        <v>1</v>
      </c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 t="s">
        <v>208</v>
      </c>
      <c r="EP1155" s="1" t="s">
        <v>209</v>
      </c>
      <c r="EQ1155" s="1" t="s">
        <v>209</v>
      </c>
      <c r="ER1155" s="1" t="s">
        <v>209</v>
      </c>
      <c r="ES1155" s="1" t="s">
        <v>209</v>
      </c>
      <c r="ET1155" s="1">
        <v>2</v>
      </c>
      <c r="EU1155" s="1"/>
      <c r="EV1155" s="1"/>
      <c r="EW1155" s="1"/>
      <c r="EX1155" s="1">
        <v>0</v>
      </c>
      <c r="EY1155" s="1">
        <v>0</v>
      </c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 t="s">
        <v>222</v>
      </c>
      <c r="GK1155" s="1" t="s">
        <v>201</v>
      </c>
      <c r="GL1155" s="1">
        <v>999999999</v>
      </c>
      <c r="GM1155" s="1"/>
      <c r="GN1155" s="1"/>
      <c r="GO1155" s="1"/>
      <c r="GP1155" s="1">
        <v>1</v>
      </c>
      <c r="GQ1155" s="1"/>
    </row>
    <row r="1156" spans="1:199" ht="28" customHeight="1">
      <c r="A1156" s="1" t="s">
        <v>6244</v>
      </c>
      <c r="B1156" s="1" t="s">
        <v>6245</v>
      </c>
      <c r="C1156" s="1" t="s">
        <v>6244</v>
      </c>
      <c r="D1156" s="1" t="s">
        <v>201</v>
      </c>
      <c r="E1156" s="1" t="s">
        <v>6245</v>
      </c>
      <c r="F1156" s="1"/>
      <c r="G1156" s="1">
        <v>7350</v>
      </c>
      <c r="H1156" s="1"/>
      <c r="I1156" s="1">
        <v>0</v>
      </c>
      <c r="J1156" s="1">
        <v>1</v>
      </c>
      <c r="K1156" s="1"/>
      <c r="L1156" s="1"/>
      <c r="M1156" s="1"/>
      <c r="N1156" s="1"/>
      <c r="O1156" s="1"/>
      <c r="P1156" s="1" t="s">
        <v>6246</v>
      </c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 t="s">
        <v>6247</v>
      </c>
      <c r="AJ1156" s="1"/>
      <c r="AK1156" s="1"/>
      <c r="AL1156" s="1"/>
      <c r="AM1156" s="1"/>
      <c r="AN1156" s="1"/>
      <c r="AO1156" s="1"/>
      <c r="AP1156" s="1"/>
      <c r="AQ1156" s="1"/>
      <c r="AR1156" s="1"/>
      <c r="AS1156" s="1">
        <v>1</v>
      </c>
      <c r="AT1156" s="1">
        <v>1</v>
      </c>
      <c r="AU1156" s="1">
        <v>0</v>
      </c>
      <c r="AV1156" s="1">
        <v>1</v>
      </c>
      <c r="AW1156" s="1">
        <v>0</v>
      </c>
      <c r="AX1156" s="1">
        <v>0</v>
      </c>
      <c r="AY1156" s="1"/>
      <c r="AZ1156" s="1"/>
      <c r="BA1156" s="1"/>
      <c r="BB1156" s="1">
        <v>-1</v>
      </c>
      <c r="BC1156" s="1">
        <v>0</v>
      </c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>
        <v>0</v>
      </c>
      <c r="CT1156" s="1" t="s">
        <v>6248</v>
      </c>
      <c r="CU1156" s="1"/>
      <c r="CV1156" s="1" t="s">
        <v>6249</v>
      </c>
      <c r="CW1156" s="1"/>
      <c r="CX1156" s="1" t="s">
        <v>6244</v>
      </c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>
        <v>101161</v>
      </c>
      <c r="DU1156" s="1"/>
      <c r="DV1156" s="1" t="s">
        <v>681</v>
      </c>
      <c r="DW1156" s="1" t="s">
        <v>682</v>
      </c>
      <c r="DX1156" s="1">
        <v>4</v>
      </c>
      <c r="DY1156" s="1"/>
      <c r="DZ1156" s="1">
        <v>1</v>
      </c>
      <c r="EA1156" s="1">
        <v>1</v>
      </c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 t="s">
        <v>208</v>
      </c>
      <c r="EP1156" s="1" t="s">
        <v>209</v>
      </c>
      <c r="EQ1156" s="1" t="s">
        <v>209</v>
      </c>
      <c r="ER1156" s="1" t="s">
        <v>209</v>
      </c>
      <c r="ES1156" s="1" t="s">
        <v>209</v>
      </c>
      <c r="ET1156" s="1">
        <v>2</v>
      </c>
      <c r="EU1156" s="1"/>
      <c r="EV1156" s="1"/>
      <c r="EW1156" s="1"/>
      <c r="EX1156" s="1">
        <v>0</v>
      </c>
      <c r="EY1156" s="1">
        <v>0</v>
      </c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 t="s">
        <v>222</v>
      </c>
      <c r="GK1156" s="1" t="s">
        <v>201</v>
      </c>
      <c r="GL1156" s="1">
        <v>999999999</v>
      </c>
      <c r="GM1156" s="1"/>
      <c r="GN1156" s="1"/>
      <c r="GO1156" s="1"/>
      <c r="GP1156" s="1">
        <v>1</v>
      </c>
      <c r="GQ1156" s="1"/>
    </row>
    <row r="1157" spans="1:199" ht="28" customHeight="1">
      <c r="A1157" s="1" t="s">
        <v>6250</v>
      </c>
      <c r="B1157" s="1" t="s">
        <v>6251</v>
      </c>
      <c r="C1157" s="1" t="s">
        <v>6250</v>
      </c>
      <c r="D1157" s="1" t="s">
        <v>201</v>
      </c>
      <c r="E1157" s="1" t="s">
        <v>6251</v>
      </c>
      <c r="F1157" s="1"/>
      <c r="G1157" s="1">
        <v>11970</v>
      </c>
      <c r="H1157" s="1"/>
      <c r="I1157" s="1">
        <v>0</v>
      </c>
      <c r="J1157" s="1">
        <v>1</v>
      </c>
      <c r="K1157" s="1"/>
      <c r="L1157" s="1"/>
      <c r="M1157" s="1"/>
      <c r="N1157" s="1"/>
      <c r="O1157" s="1"/>
      <c r="P1157" s="1" t="s">
        <v>6252</v>
      </c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 t="s">
        <v>6253</v>
      </c>
      <c r="AJ1157" s="1"/>
      <c r="AK1157" s="1"/>
      <c r="AL1157" s="1"/>
      <c r="AM1157" s="1"/>
      <c r="AN1157" s="1"/>
      <c r="AO1157" s="1"/>
      <c r="AP1157" s="1"/>
      <c r="AQ1157" s="1"/>
      <c r="AR1157" s="1"/>
      <c r="AS1157" s="1">
        <v>1</v>
      </c>
      <c r="AT1157" s="1">
        <v>1</v>
      </c>
      <c r="AU1157" s="1">
        <v>0</v>
      </c>
      <c r="AV1157" s="1">
        <v>1</v>
      </c>
      <c r="AW1157" s="1">
        <v>0</v>
      </c>
      <c r="AX1157" s="1">
        <v>0</v>
      </c>
      <c r="AY1157" s="1"/>
      <c r="AZ1157" s="1"/>
      <c r="BA1157" s="1"/>
      <c r="BB1157" s="1">
        <v>-1</v>
      </c>
      <c r="BC1157" s="1">
        <v>0</v>
      </c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>
        <v>0</v>
      </c>
      <c r="CT1157" s="1" t="s">
        <v>6254</v>
      </c>
      <c r="CU1157" s="1"/>
      <c r="CV1157" s="1" t="s">
        <v>6255</v>
      </c>
      <c r="CW1157" s="1"/>
      <c r="CX1157" s="1" t="s">
        <v>6250</v>
      </c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>
        <v>101161</v>
      </c>
      <c r="DU1157" s="1"/>
      <c r="DV1157" s="1" t="s">
        <v>681</v>
      </c>
      <c r="DW1157" s="1" t="s">
        <v>682</v>
      </c>
      <c r="DX1157" s="1">
        <v>4</v>
      </c>
      <c r="DY1157" s="1"/>
      <c r="DZ1157" s="1">
        <v>1</v>
      </c>
      <c r="EA1157" s="1">
        <v>1</v>
      </c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 t="s">
        <v>208</v>
      </c>
      <c r="EP1157" s="1" t="s">
        <v>209</v>
      </c>
      <c r="EQ1157" s="1" t="s">
        <v>209</v>
      </c>
      <c r="ER1157" s="1" t="s">
        <v>209</v>
      </c>
      <c r="ES1157" s="1" t="s">
        <v>209</v>
      </c>
      <c r="ET1157" s="1">
        <v>2</v>
      </c>
      <c r="EU1157" s="1"/>
      <c r="EV1157" s="1"/>
      <c r="EW1157" s="1"/>
      <c r="EX1157" s="1">
        <v>0</v>
      </c>
      <c r="EY1157" s="1">
        <v>0</v>
      </c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 t="s">
        <v>222</v>
      </c>
      <c r="GK1157" s="1" t="s">
        <v>201</v>
      </c>
      <c r="GL1157" s="1">
        <v>999999999</v>
      </c>
      <c r="GM1157" s="1"/>
      <c r="GN1157" s="1"/>
      <c r="GO1157" s="1"/>
      <c r="GP1157" s="1">
        <v>1</v>
      </c>
      <c r="GQ1157" s="1"/>
    </row>
    <row r="1158" spans="1:199" ht="28" customHeight="1">
      <c r="A1158" s="1" t="s">
        <v>6256</v>
      </c>
      <c r="B1158" s="1" t="s">
        <v>6257</v>
      </c>
      <c r="C1158" s="1" t="s">
        <v>6256</v>
      </c>
      <c r="D1158" s="1" t="s">
        <v>201</v>
      </c>
      <c r="E1158" s="1" t="s">
        <v>6257</v>
      </c>
      <c r="F1158" s="1"/>
      <c r="G1158" s="1">
        <v>11970</v>
      </c>
      <c r="H1158" s="1"/>
      <c r="I1158" s="1">
        <v>0</v>
      </c>
      <c r="J1158" s="1">
        <v>1</v>
      </c>
      <c r="K1158" s="1"/>
      <c r="L1158" s="1"/>
      <c r="M1158" s="1"/>
      <c r="N1158" s="1"/>
      <c r="O1158" s="1"/>
      <c r="P1158" s="1" t="s">
        <v>6258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 t="s">
        <v>6259</v>
      </c>
      <c r="AJ1158" s="1"/>
      <c r="AK1158" s="1"/>
      <c r="AL1158" s="1"/>
      <c r="AM1158" s="1"/>
      <c r="AN1158" s="1"/>
      <c r="AO1158" s="1"/>
      <c r="AP1158" s="1"/>
      <c r="AQ1158" s="1"/>
      <c r="AR1158" s="1"/>
      <c r="AS1158" s="1">
        <v>1</v>
      </c>
      <c r="AT1158" s="1">
        <v>1</v>
      </c>
      <c r="AU1158" s="1">
        <v>0</v>
      </c>
      <c r="AV1158" s="1">
        <v>1</v>
      </c>
      <c r="AW1158" s="1">
        <v>0</v>
      </c>
      <c r="AX1158" s="1">
        <v>0</v>
      </c>
      <c r="AY1158" s="1"/>
      <c r="AZ1158" s="1"/>
      <c r="BA1158" s="1"/>
      <c r="BB1158" s="1">
        <v>-1</v>
      </c>
      <c r="BC1158" s="1">
        <v>0</v>
      </c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>
        <v>0</v>
      </c>
      <c r="CT1158" s="1" t="s">
        <v>6260</v>
      </c>
      <c r="CU1158" s="1"/>
      <c r="CV1158" s="1" t="s">
        <v>6261</v>
      </c>
      <c r="CW1158" s="1"/>
      <c r="CX1158" s="1" t="s">
        <v>6256</v>
      </c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>
        <v>101161</v>
      </c>
      <c r="DU1158" s="1"/>
      <c r="DV1158" s="1" t="s">
        <v>681</v>
      </c>
      <c r="DW1158" s="1" t="s">
        <v>682</v>
      </c>
      <c r="DX1158" s="1">
        <v>4</v>
      </c>
      <c r="DY1158" s="1"/>
      <c r="DZ1158" s="1">
        <v>1</v>
      </c>
      <c r="EA1158" s="1">
        <v>1</v>
      </c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 t="s">
        <v>208</v>
      </c>
      <c r="EP1158" s="1" t="s">
        <v>209</v>
      </c>
      <c r="EQ1158" s="1" t="s">
        <v>209</v>
      </c>
      <c r="ER1158" s="1" t="s">
        <v>209</v>
      </c>
      <c r="ES1158" s="1" t="s">
        <v>209</v>
      </c>
      <c r="ET1158" s="1">
        <v>2</v>
      </c>
      <c r="EU1158" s="1"/>
      <c r="EV1158" s="1"/>
      <c r="EW1158" s="1"/>
      <c r="EX1158" s="1">
        <v>0</v>
      </c>
      <c r="EY1158" s="1">
        <v>0</v>
      </c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 t="s">
        <v>222</v>
      </c>
      <c r="GK1158" s="1" t="s">
        <v>201</v>
      </c>
      <c r="GL1158" s="1">
        <v>999999999</v>
      </c>
      <c r="GM1158" s="1"/>
      <c r="GN1158" s="1"/>
      <c r="GO1158" s="1"/>
      <c r="GP1158" s="1">
        <v>1</v>
      </c>
      <c r="GQ1158" s="1"/>
    </row>
    <row r="1159" spans="1:199" ht="28" customHeight="1">
      <c r="A1159" s="1" t="s">
        <v>6262</v>
      </c>
      <c r="B1159" s="1" t="s">
        <v>6263</v>
      </c>
      <c r="C1159" s="1" t="s">
        <v>6262</v>
      </c>
      <c r="D1159" s="1" t="s">
        <v>201</v>
      </c>
      <c r="E1159" s="1" t="s">
        <v>6263</v>
      </c>
      <c r="F1159" s="1"/>
      <c r="G1159" s="1">
        <v>5250</v>
      </c>
      <c r="H1159" s="1"/>
      <c r="I1159" s="1">
        <v>0</v>
      </c>
      <c r="J1159" s="1">
        <v>1</v>
      </c>
      <c r="K1159" s="1"/>
      <c r="L1159" s="1"/>
      <c r="M1159" s="1"/>
      <c r="N1159" s="1"/>
      <c r="O1159" s="1"/>
      <c r="P1159" s="1" t="s">
        <v>6264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 t="s">
        <v>6265</v>
      </c>
      <c r="AJ1159" s="1"/>
      <c r="AK1159" s="1"/>
      <c r="AL1159" s="1"/>
      <c r="AM1159" s="1"/>
      <c r="AN1159" s="1"/>
      <c r="AO1159" s="1"/>
      <c r="AP1159" s="1"/>
      <c r="AQ1159" s="1"/>
      <c r="AR1159" s="1"/>
      <c r="AS1159" s="1">
        <v>1</v>
      </c>
      <c r="AT1159" s="1">
        <v>1</v>
      </c>
      <c r="AU1159" s="1">
        <v>0</v>
      </c>
      <c r="AV1159" s="1">
        <v>1</v>
      </c>
      <c r="AW1159" s="1">
        <v>0</v>
      </c>
      <c r="AX1159" s="1">
        <v>0</v>
      </c>
      <c r="AY1159" s="1"/>
      <c r="AZ1159" s="1"/>
      <c r="BA1159" s="1"/>
      <c r="BB1159" s="1">
        <v>-1</v>
      </c>
      <c r="BC1159" s="1">
        <v>0</v>
      </c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>
        <v>0</v>
      </c>
      <c r="CT1159" s="1" t="s">
        <v>6266</v>
      </c>
      <c r="CU1159" s="1"/>
      <c r="CV1159" s="1" t="s">
        <v>6267</v>
      </c>
      <c r="CW1159" s="1"/>
      <c r="CX1159" s="1" t="s">
        <v>6262</v>
      </c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>
        <v>501432</v>
      </c>
      <c r="DU1159" s="1"/>
      <c r="DV1159" s="1" t="s">
        <v>316</v>
      </c>
      <c r="DW1159" s="1" t="s">
        <v>427</v>
      </c>
      <c r="DX1159" s="1">
        <v>4</v>
      </c>
      <c r="DY1159" s="1"/>
      <c r="DZ1159" s="1">
        <v>1</v>
      </c>
      <c r="EA1159" s="1">
        <v>1</v>
      </c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 t="s">
        <v>428</v>
      </c>
      <c r="EP1159" s="1" t="s">
        <v>429</v>
      </c>
      <c r="EQ1159" s="1" t="s">
        <v>429</v>
      </c>
      <c r="ER1159" s="1" t="s">
        <v>209</v>
      </c>
      <c r="ES1159" s="1" t="s">
        <v>430</v>
      </c>
      <c r="ET1159" s="1">
        <v>2</v>
      </c>
      <c r="EU1159" s="1"/>
      <c r="EV1159" s="1"/>
      <c r="EW1159" s="1"/>
      <c r="EX1159" s="1">
        <v>0</v>
      </c>
      <c r="EY1159" s="1">
        <v>0</v>
      </c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 t="s">
        <v>6268</v>
      </c>
      <c r="GK1159" s="1" t="s">
        <v>211</v>
      </c>
      <c r="GL1159" s="1" t="s">
        <v>212</v>
      </c>
      <c r="GM1159" s="1" t="s">
        <v>213</v>
      </c>
      <c r="GN1159" s="1" t="s">
        <v>213</v>
      </c>
      <c r="GO1159" s="1" t="s">
        <v>213</v>
      </c>
      <c r="GP1159" s="1">
        <v>1</v>
      </c>
      <c r="GQ1159" s="1"/>
    </row>
    <row r="1160" spans="1:199" ht="28" customHeight="1">
      <c r="A1160" s="1" t="s">
        <v>6269</v>
      </c>
      <c r="B1160" s="1" t="s">
        <v>6270</v>
      </c>
      <c r="C1160" s="1" t="s">
        <v>6269</v>
      </c>
      <c r="D1160" s="1" t="s">
        <v>201</v>
      </c>
      <c r="E1160" s="1" t="s">
        <v>6270</v>
      </c>
      <c r="F1160" s="1"/>
      <c r="G1160" s="1">
        <v>6930</v>
      </c>
      <c r="H1160" s="1"/>
      <c r="I1160" s="1">
        <v>0</v>
      </c>
      <c r="J1160" s="1">
        <v>1</v>
      </c>
      <c r="K1160" s="1"/>
      <c r="L1160" s="1"/>
      <c r="M1160" s="1"/>
      <c r="N1160" s="1"/>
      <c r="O1160" s="1"/>
      <c r="P1160" s="1" t="s">
        <v>6271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 t="s">
        <v>6272</v>
      </c>
      <c r="AJ1160" s="1"/>
      <c r="AK1160" s="1"/>
      <c r="AL1160" s="1"/>
      <c r="AM1160" s="1"/>
      <c r="AN1160" s="1"/>
      <c r="AO1160" s="1"/>
      <c r="AP1160" s="1"/>
      <c r="AQ1160" s="1"/>
      <c r="AR1160" s="1"/>
      <c r="AS1160" s="1">
        <v>1</v>
      </c>
      <c r="AT1160" s="1">
        <v>1</v>
      </c>
      <c r="AU1160" s="1">
        <v>0</v>
      </c>
      <c r="AV1160" s="1">
        <v>1</v>
      </c>
      <c r="AW1160" s="1">
        <v>0</v>
      </c>
      <c r="AX1160" s="1">
        <v>0</v>
      </c>
      <c r="AY1160" s="1"/>
      <c r="AZ1160" s="1"/>
      <c r="BA1160" s="1"/>
      <c r="BB1160" s="1">
        <v>-1</v>
      </c>
      <c r="BC1160" s="1">
        <v>0</v>
      </c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>
        <v>0</v>
      </c>
      <c r="CT1160" s="1" t="s">
        <v>6273</v>
      </c>
      <c r="CU1160" s="1"/>
      <c r="CV1160" s="1" t="s">
        <v>6274</v>
      </c>
      <c r="CW1160" s="1"/>
      <c r="CX1160" s="1" t="s">
        <v>6269</v>
      </c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>
        <v>501432</v>
      </c>
      <c r="DU1160" s="1"/>
      <c r="DV1160" s="1" t="s">
        <v>316</v>
      </c>
      <c r="DW1160" s="1" t="s">
        <v>427</v>
      </c>
      <c r="DX1160" s="1">
        <v>4</v>
      </c>
      <c r="DY1160" s="1"/>
      <c r="DZ1160" s="1">
        <v>1</v>
      </c>
      <c r="EA1160" s="1">
        <v>1</v>
      </c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 t="s">
        <v>428</v>
      </c>
      <c r="EP1160" s="1" t="s">
        <v>429</v>
      </c>
      <c r="EQ1160" s="1" t="s">
        <v>429</v>
      </c>
      <c r="ER1160" s="1" t="s">
        <v>209</v>
      </c>
      <c r="ES1160" s="1" t="s">
        <v>430</v>
      </c>
      <c r="ET1160" s="1">
        <v>2</v>
      </c>
      <c r="EU1160" s="1"/>
      <c r="EV1160" s="1"/>
      <c r="EW1160" s="1"/>
      <c r="EX1160" s="1">
        <v>0</v>
      </c>
      <c r="EY1160" s="1">
        <v>0</v>
      </c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 t="s">
        <v>6268</v>
      </c>
      <c r="GK1160" s="1" t="s">
        <v>211</v>
      </c>
      <c r="GL1160" s="1" t="s">
        <v>212</v>
      </c>
      <c r="GM1160" s="1" t="s">
        <v>213</v>
      </c>
      <c r="GN1160" s="1" t="s">
        <v>213</v>
      </c>
      <c r="GO1160" s="1" t="s">
        <v>213</v>
      </c>
      <c r="GP1160" s="1">
        <v>1</v>
      </c>
      <c r="GQ1160" s="1"/>
    </row>
    <row r="1161" spans="1:199" ht="28" customHeight="1">
      <c r="A1161" s="1" t="s">
        <v>6275</v>
      </c>
      <c r="B1161" s="1" t="s">
        <v>6276</v>
      </c>
      <c r="C1161" s="1" t="s">
        <v>6275</v>
      </c>
      <c r="D1161" s="1" t="s">
        <v>201</v>
      </c>
      <c r="E1161" s="1" t="s">
        <v>6276</v>
      </c>
      <c r="F1161" s="1"/>
      <c r="G1161" s="1">
        <v>5250</v>
      </c>
      <c r="H1161" s="1"/>
      <c r="I1161" s="1">
        <v>0</v>
      </c>
      <c r="J1161" s="1">
        <v>1</v>
      </c>
      <c r="K1161" s="1"/>
      <c r="L1161" s="1"/>
      <c r="M1161" s="1"/>
      <c r="N1161" s="1"/>
      <c r="O1161" s="1"/>
      <c r="P1161" s="1" t="s">
        <v>6277</v>
      </c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 t="s">
        <v>6278</v>
      </c>
      <c r="AJ1161" s="1"/>
      <c r="AK1161" s="1"/>
      <c r="AL1161" s="1"/>
      <c r="AM1161" s="1"/>
      <c r="AN1161" s="1"/>
      <c r="AO1161" s="1"/>
      <c r="AP1161" s="1"/>
      <c r="AQ1161" s="1"/>
      <c r="AR1161" s="1"/>
      <c r="AS1161" s="1">
        <v>1</v>
      </c>
      <c r="AT1161" s="1">
        <v>1</v>
      </c>
      <c r="AU1161" s="1">
        <v>0</v>
      </c>
      <c r="AV1161" s="1">
        <v>1</v>
      </c>
      <c r="AW1161" s="1">
        <v>0</v>
      </c>
      <c r="AX1161" s="1">
        <v>0</v>
      </c>
      <c r="AY1161" s="1"/>
      <c r="AZ1161" s="1"/>
      <c r="BA1161" s="1"/>
      <c r="BB1161" s="1">
        <v>-1</v>
      </c>
      <c r="BC1161" s="1">
        <v>0</v>
      </c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>
        <v>0</v>
      </c>
      <c r="CT1161" s="1" t="s">
        <v>6279</v>
      </c>
      <c r="CU1161" s="1"/>
      <c r="CV1161" s="1" t="s">
        <v>6280</v>
      </c>
      <c r="CW1161" s="1"/>
      <c r="CX1161" s="1" t="s">
        <v>6275</v>
      </c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>
        <v>501432</v>
      </c>
      <c r="DU1161" s="1"/>
      <c r="DV1161" s="1" t="s">
        <v>316</v>
      </c>
      <c r="DW1161" s="1" t="s">
        <v>427</v>
      </c>
      <c r="DX1161" s="1">
        <v>4</v>
      </c>
      <c r="DY1161" s="1"/>
      <c r="DZ1161" s="1">
        <v>1</v>
      </c>
      <c r="EA1161" s="1">
        <v>1</v>
      </c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 t="s">
        <v>428</v>
      </c>
      <c r="EP1161" s="1" t="s">
        <v>429</v>
      </c>
      <c r="EQ1161" s="1" t="s">
        <v>429</v>
      </c>
      <c r="ER1161" s="1" t="s">
        <v>209</v>
      </c>
      <c r="ES1161" s="1" t="s">
        <v>430</v>
      </c>
      <c r="ET1161" s="1">
        <v>2</v>
      </c>
      <c r="EU1161" s="1"/>
      <c r="EV1161" s="1"/>
      <c r="EW1161" s="1"/>
      <c r="EX1161" s="1">
        <v>0</v>
      </c>
      <c r="EY1161" s="1">
        <v>0</v>
      </c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 t="s">
        <v>6268</v>
      </c>
      <c r="GK1161" s="1" t="s">
        <v>211</v>
      </c>
      <c r="GL1161" s="1" t="s">
        <v>212</v>
      </c>
      <c r="GM1161" s="1" t="s">
        <v>213</v>
      </c>
      <c r="GN1161" s="1" t="s">
        <v>213</v>
      </c>
      <c r="GO1161" s="1" t="s">
        <v>213</v>
      </c>
      <c r="GP1161" s="1">
        <v>1</v>
      </c>
      <c r="GQ1161" s="1"/>
    </row>
    <row r="1162" spans="1:199" ht="28" customHeight="1">
      <c r="A1162" s="1" t="s">
        <v>6281</v>
      </c>
      <c r="B1162" s="1" t="s">
        <v>6282</v>
      </c>
      <c r="C1162" s="1" t="s">
        <v>6281</v>
      </c>
      <c r="D1162" s="1" t="s">
        <v>201</v>
      </c>
      <c r="E1162" s="1" t="s">
        <v>6282</v>
      </c>
      <c r="F1162" s="1"/>
      <c r="G1162" s="1">
        <v>7350</v>
      </c>
      <c r="H1162" s="1"/>
      <c r="I1162" s="1">
        <v>0</v>
      </c>
      <c r="J1162" s="1">
        <v>1</v>
      </c>
      <c r="K1162" s="1"/>
      <c r="L1162" s="1"/>
      <c r="M1162" s="1"/>
      <c r="N1162" s="1"/>
      <c r="O1162" s="1"/>
      <c r="P1162" s="1" t="s">
        <v>6283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 t="s">
        <v>6284</v>
      </c>
      <c r="AJ1162" s="1"/>
      <c r="AK1162" s="1"/>
      <c r="AL1162" s="1"/>
      <c r="AM1162" s="1"/>
      <c r="AN1162" s="1"/>
      <c r="AO1162" s="1"/>
      <c r="AP1162" s="1"/>
      <c r="AQ1162" s="1"/>
      <c r="AR1162" s="1"/>
      <c r="AS1162" s="1">
        <v>1</v>
      </c>
      <c r="AT1162" s="1">
        <v>1</v>
      </c>
      <c r="AU1162" s="1">
        <v>0</v>
      </c>
      <c r="AV1162" s="1">
        <v>1</v>
      </c>
      <c r="AW1162" s="1">
        <v>0</v>
      </c>
      <c r="AX1162" s="1">
        <v>0</v>
      </c>
      <c r="AY1162" s="1"/>
      <c r="AZ1162" s="1"/>
      <c r="BA1162" s="1"/>
      <c r="BB1162" s="1">
        <v>-1</v>
      </c>
      <c r="BC1162" s="1">
        <v>0</v>
      </c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>
        <v>0</v>
      </c>
      <c r="CT1162" s="1" t="s">
        <v>6285</v>
      </c>
      <c r="CU1162" s="1"/>
      <c r="CV1162" s="1" t="s">
        <v>6286</v>
      </c>
      <c r="CW1162" s="1"/>
      <c r="CX1162" s="1" t="s">
        <v>6281</v>
      </c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>
        <v>501432</v>
      </c>
      <c r="DU1162" s="1"/>
      <c r="DV1162" s="1" t="s">
        <v>316</v>
      </c>
      <c r="DW1162" s="1" t="s">
        <v>427</v>
      </c>
      <c r="DX1162" s="1">
        <v>4</v>
      </c>
      <c r="DY1162" s="1"/>
      <c r="DZ1162" s="1">
        <v>1</v>
      </c>
      <c r="EA1162" s="1">
        <v>1</v>
      </c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 t="s">
        <v>428</v>
      </c>
      <c r="EP1162" s="1" t="s">
        <v>429</v>
      </c>
      <c r="EQ1162" s="1" t="s">
        <v>429</v>
      </c>
      <c r="ER1162" s="1" t="s">
        <v>209</v>
      </c>
      <c r="ES1162" s="1" t="s">
        <v>430</v>
      </c>
      <c r="ET1162" s="1">
        <v>2</v>
      </c>
      <c r="EU1162" s="1"/>
      <c r="EV1162" s="1"/>
      <c r="EW1162" s="1"/>
      <c r="EX1162" s="1">
        <v>0</v>
      </c>
      <c r="EY1162" s="1">
        <v>0</v>
      </c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 t="s">
        <v>6268</v>
      </c>
      <c r="GK1162" s="1" t="s">
        <v>211</v>
      </c>
      <c r="GL1162" s="1" t="s">
        <v>212</v>
      </c>
      <c r="GM1162" s="1" t="s">
        <v>213</v>
      </c>
      <c r="GN1162" s="1" t="s">
        <v>213</v>
      </c>
      <c r="GO1162" s="1" t="s">
        <v>213</v>
      </c>
      <c r="GP1162" s="1">
        <v>1</v>
      </c>
      <c r="GQ1162" s="1"/>
    </row>
    <row r="1163" spans="1:199" ht="28" customHeight="1">
      <c r="A1163" s="1" t="s">
        <v>6287</v>
      </c>
      <c r="B1163" s="1" t="s">
        <v>6288</v>
      </c>
      <c r="C1163" s="1" t="s">
        <v>6287</v>
      </c>
      <c r="D1163" s="1" t="s">
        <v>201</v>
      </c>
      <c r="E1163" s="1" t="s">
        <v>6288</v>
      </c>
      <c r="F1163" s="1"/>
      <c r="G1163" s="1">
        <v>7350</v>
      </c>
      <c r="H1163" s="1"/>
      <c r="I1163" s="1">
        <v>0</v>
      </c>
      <c r="J1163" s="1">
        <v>1</v>
      </c>
      <c r="K1163" s="1"/>
      <c r="L1163" s="1"/>
      <c r="M1163" s="1"/>
      <c r="N1163" s="1"/>
      <c r="O1163" s="1"/>
      <c r="P1163" s="1" t="s">
        <v>6289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 t="s">
        <v>6290</v>
      </c>
      <c r="AJ1163" s="1"/>
      <c r="AK1163" s="1"/>
      <c r="AL1163" s="1"/>
      <c r="AM1163" s="1"/>
      <c r="AN1163" s="1"/>
      <c r="AO1163" s="1"/>
      <c r="AP1163" s="1"/>
      <c r="AQ1163" s="1"/>
      <c r="AR1163" s="1"/>
      <c r="AS1163" s="1">
        <v>1</v>
      </c>
      <c r="AT1163" s="1">
        <v>1</v>
      </c>
      <c r="AU1163" s="1">
        <v>0</v>
      </c>
      <c r="AV1163" s="1">
        <v>1</v>
      </c>
      <c r="AW1163" s="1">
        <v>0</v>
      </c>
      <c r="AX1163" s="1">
        <v>0</v>
      </c>
      <c r="AY1163" s="1"/>
      <c r="AZ1163" s="1"/>
      <c r="BA1163" s="1"/>
      <c r="BB1163" s="1">
        <v>-1</v>
      </c>
      <c r="BC1163" s="1">
        <v>0</v>
      </c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>
        <v>0</v>
      </c>
      <c r="CT1163" s="1" t="s">
        <v>6291</v>
      </c>
      <c r="CU1163" s="1"/>
      <c r="CV1163" s="1" t="s">
        <v>6292</v>
      </c>
      <c r="CW1163" s="1"/>
      <c r="CX1163" s="1" t="s">
        <v>6287</v>
      </c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>
        <v>501432</v>
      </c>
      <c r="DU1163" s="1"/>
      <c r="DV1163" s="1" t="s">
        <v>316</v>
      </c>
      <c r="DW1163" s="1" t="s">
        <v>427</v>
      </c>
      <c r="DX1163" s="1">
        <v>4</v>
      </c>
      <c r="DY1163" s="1"/>
      <c r="DZ1163" s="1">
        <v>1</v>
      </c>
      <c r="EA1163" s="1">
        <v>1</v>
      </c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 t="s">
        <v>428</v>
      </c>
      <c r="EP1163" s="1" t="s">
        <v>429</v>
      </c>
      <c r="EQ1163" s="1" t="s">
        <v>429</v>
      </c>
      <c r="ER1163" s="1" t="s">
        <v>209</v>
      </c>
      <c r="ES1163" s="1" t="s">
        <v>430</v>
      </c>
      <c r="ET1163" s="1">
        <v>2</v>
      </c>
      <c r="EU1163" s="1"/>
      <c r="EV1163" s="1"/>
      <c r="EW1163" s="1"/>
      <c r="EX1163" s="1">
        <v>0</v>
      </c>
      <c r="EY1163" s="1">
        <v>0</v>
      </c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 t="s">
        <v>6268</v>
      </c>
      <c r="GK1163" s="1" t="s">
        <v>211</v>
      </c>
      <c r="GL1163" s="1" t="s">
        <v>212</v>
      </c>
      <c r="GM1163" s="1" t="s">
        <v>213</v>
      </c>
      <c r="GN1163" s="1" t="s">
        <v>213</v>
      </c>
      <c r="GO1163" s="1" t="s">
        <v>213</v>
      </c>
      <c r="GP1163" s="1">
        <v>1</v>
      </c>
      <c r="GQ1163" s="1"/>
    </row>
    <row r="1164" spans="1:199" ht="28" customHeight="1">
      <c r="A1164" s="1" t="s">
        <v>6293</v>
      </c>
      <c r="B1164" s="1" t="s">
        <v>6294</v>
      </c>
      <c r="C1164" s="1" t="s">
        <v>6293</v>
      </c>
      <c r="D1164" s="1" t="s">
        <v>201</v>
      </c>
      <c r="E1164" s="1" t="s">
        <v>6294</v>
      </c>
      <c r="F1164" s="1"/>
      <c r="G1164" s="1">
        <v>1328</v>
      </c>
      <c r="H1164" s="1"/>
      <c r="I1164" s="1">
        <v>0</v>
      </c>
      <c r="J1164" s="1">
        <v>1</v>
      </c>
      <c r="K1164" s="1"/>
      <c r="L1164" s="1"/>
      <c r="M1164" s="1"/>
      <c r="N1164" s="1"/>
      <c r="O1164" s="1"/>
      <c r="P1164" s="1" t="s">
        <v>6295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 t="s">
        <v>6296</v>
      </c>
      <c r="AJ1164" s="1"/>
      <c r="AK1164" s="1"/>
      <c r="AL1164" s="1"/>
      <c r="AM1164" s="1"/>
      <c r="AN1164" s="1"/>
      <c r="AO1164" s="1"/>
      <c r="AP1164" s="1"/>
      <c r="AQ1164" s="1"/>
      <c r="AR1164" s="1"/>
      <c r="AS1164" s="1">
        <v>1</v>
      </c>
      <c r="AT1164" s="1">
        <v>1</v>
      </c>
      <c r="AU1164" s="1">
        <v>0</v>
      </c>
      <c r="AV1164" s="1">
        <v>1</v>
      </c>
      <c r="AW1164" s="1">
        <v>0</v>
      </c>
      <c r="AX1164" s="1">
        <v>0</v>
      </c>
      <c r="AY1164" s="1"/>
      <c r="AZ1164" s="1"/>
      <c r="BA1164" s="1"/>
      <c r="BB1164" s="1">
        <v>-1</v>
      </c>
      <c r="BC1164" s="1">
        <v>0</v>
      </c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>
        <v>0</v>
      </c>
      <c r="CT1164" s="1" t="s">
        <v>6297</v>
      </c>
      <c r="CU1164" s="1"/>
      <c r="CV1164" s="1" t="s">
        <v>6298</v>
      </c>
      <c r="CW1164" s="1"/>
      <c r="CX1164" s="1" t="s">
        <v>6293</v>
      </c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>
        <v>563161</v>
      </c>
      <c r="DU1164" s="1"/>
      <c r="DV1164" s="1" t="s">
        <v>547</v>
      </c>
      <c r="DW1164" s="1" t="s">
        <v>1053</v>
      </c>
      <c r="DX1164" s="1">
        <v>4</v>
      </c>
      <c r="DY1164" s="1"/>
      <c r="DZ1164" s="1">
        <v>1</v>
      </c>
      <c r="EA1164" s="1">
        <v>1</v>
      </c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 t="s">
        <v>208</v>
      </c>
      <c r="EP1164" s="1" t="s">
        <v>209</v>
      </c>
      <c r="EQ1164" s="1" t="s">
        <v>209</v>
      </c>
      <c r="ER1164" s="1" t="s">
        <v>209</v>
      </c>
      <c r="ES1164" s="1" t="s">
        <v>209</v>
      </c>
      <c r="ET1164" s="1">
        <v>2</v>
      </c>
      <c r="EU1164" s="1"/>
      <c r="EV1164" s="1"/>
      <c r="EW1164" s="1"/>
      <c r="EX1164" s="1">
        <v>0</v>
      </c>
      <c r="EY1164" s="1">
        <v>0</v>
      </c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 t="s">
        <v>6299</v>
      </c>
      <c r="GK1164" s="1" t="s">
        <v>211</v>
      </c>
      <c r="GL1164" s="1" t="s">
        <v>212</v>
      </c>
      <c r="GM1164" s="1" t="s">
        <v>213</v>
      </c>
      <c r="GN1164" s="1" t="s">
        <v>213</v>
      </c>
      <c r="GO1164" s="1" t="s">
        <v>213</v>
      </c>
      <c r="GP1164" s="1">
        <v>1</v>
      </c>
      <c r="GQ1164" s="1"/>
    </row>
    <row r="1165" spans="1:199" ht="28" customHeight="1">
      <c r="A1165" s="1" t="s">
        <v>6300</v>
      </c>
      <c r="B1165" s="1" t="s">
        <v>6301</v>
      </c>
      <c r="C1165" s="1" t="s">
        <v>6300</v>
      </c>
      <c r="D1165" s="1" t="s">
        <v>201</v>
      </c>
      <c r="E1165" s="1" t="s">
        <v>6301</v>
      </c>
      <c r="F1165" s="1"/>
      <c r="G1165" s="1">
        <v>5250</v>
      </c>
      <c r="H1165" s="1"/>
      <c r="I1165" s="1">
        <v>0</v>
      </c>
      <c r="J1165" s="1">
        <v>1</v>
      </c>
      <c r="K1165" s="1"/>
      <c r="L1165" s="1"/>
      <c r="M1165" s="1"/>
      <c r="N1165" s="1"/>
      <c r="O1165" s="1"/>
      <c r="P1165" s="1" t="s">
        <v>6302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 t="s">
        <v>6303</v>
      </c>
      <c r="AJ1165" s="1"/>
      <c r="AK1165" s="1"/>
      <c r="AL1165" s="1"/>
      <c r="AM1165" s="1"/>
      <c r="AN1165" s="1"/>
      <c r="AO1165" s="1"/>
      <c r="AP1165" s="1"/>
      <c r="AQ1165" s="1"/>
      <c r="AR1165" s="1"/>
      <c r="AS1165" s="1">
        <v>1</v>
      </c>
      <c r="AT1165" s="1">
        <v>1</v>
      </c>
      <c r="AU1165" s="1">
        <v>0</v>
      </c>
      <c r="AV1165" s="1">
        <v>1</v>
      </c>
      <c r="AW1165" s="1">
        <v>0</v>
      </c>
      <c r="AX1165" s="1">
        <v>0</v>
      </c>
      <c r="AY1165" s="1"/>
      <c r="AZ1165" s="1"/>
      <c r="BA1165" s="1"/>
      <c r="BB1165" s="1">
        <v>-1</v>
      </c>
      <c r="BC1165" s="1">
        <v>0</v>
      </c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>
        <v>0</v>
      </c>
      <c r="CT1165" s="1" t="s">
        <v>6304</v>
      </c>
      <c r="CU1165" s="1"/>
      <c r="CV1165" s="1" t="s">
        <v>6305</v>
      </c>
      <c r="CW1165" s="1"/>
      <c r="CX1165" s="1" t="s">
        <v>6300</v>
      </c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>
        <v>563161</v>
      </c>
      <c r="DU1165" s="1"/>
      <c r="DV1165" s="1" t="s">
        <v>663</v>
      </c>
      <c r="DW1165" s="1" t="s">
        <v>530</v>
      </c>
      <c r="DX1165" s="1">
        <v>4</v>
      </c>
      <c r="DY1165" s="1"/>
      <c r="DZ1165" s="1">
        <v>1</v>
      </c>
      <c r="EA1165" s="1">
        <v>1</v>
      </c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 t="s">
        <v>208</v>
      </c>
      <c r="EP1165" s="1" t="s">
        <v>209</v>
      </c>
      <c r="EQ1165" s="1" t="s">
        <v>209</v>
      </c>
      <c r="ER1165" s="1" t="s">
        <v>209</v>
      </c>
      <c r="ES1165" s="1" t="s">
        <v>209</v>
      </c>
      <c r="ET1165" s="1">
        <v>2</v>
      </c>
      <c r="EU1165" s="1"/>
      <c r="EV1165" s="1"/>
      <c r="EW1165" s="1"/>
      <c r="EX1165" s="1">
        <v>0</v>
      </c>
      <c r="EY1165" s="1">
        <v>0</v>
      </c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 t="s">
        <v>222</v>
      </c>
      <c r="GK1165" s="1" t="s">
        <v>201</v>
      </c>
      <c r="GL1165" s="1">
        <v>999999999</v>
      </c>
      <c r="GM1165" s="1"/>
      <c r="GN1165" s="1"/>
      <c r="GO1165" s="1"/>
      <c r="GP1165" s="1">
        <v>1</v>
      </c>
      <c r="GQ1165" s="1"/>
    </row>
    <row r="1166" spans="1:199" ht="28" customHeight="1">
      <c r="A1166" s="1" t="s">
        <v>6306</v>
      </c>
      <c r="B1166" s="1" t="s">
        <v>6307</v>
      </c>
      <c r="C1166" s="1" t="s">
        <v>6306</v>
      </c>
      <c r="D1166" s="1" t="s">
        <v>201</v>
      </c>
      <c r="E1166" s="1" t="s">
        <v>6307</v>
      </c>
      <c r="F1166" s="1"/>
      <c r="G1166" s="1">
        <v>5250</v>
      </c>
      <c r="H1166" s="1"/>
      <c r="I1166" s="1">
        <v>0</v>
      </c>
      <c r="J1166" s="1">
        <v>1</v>
      </c>
      <c r="K1166" s="1"/>
      <c r="L1166" s="1"/>
      <c r="M1166" s="1"/>
      <c r="N1166" s="1"/>
      <c r="O1166" s="1"/>
      <c r="P1166" s="1" t="s">
        <v>6308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 t="s">
        <v>6309</v>
      </c>
      <c r="AJ1166" s="1"/>
      <c r="AK1166" s="1"/>
      <c r="AL1166" s="1"/>
      <c r="AM1166" s="1"/>
      <c r="AN1166" s="1"/>
      <c r="AO1166" s="1"/>
      <c r="AP1166" s="1"/>
      <c r="AQ1166" s="1"/>
      <c r="AR1166" s="1"/>
      <c r="AS1166" s="1">
        <v>1</v>
      </c>
      <c r="AT1166" s="1">
        <v>1</v>
      </c>
      <c r="AU1166" s="1">
        <v>0</v>
      </c>
      <c r="AV1166" s="1">
        <v>1</v>
      </c>
      <c r="AW1166" s="1">
        <v>0</v>
      </c>
      <c r="AX1166" s="1">
        <v>0</v>
      </c>
      <c r="AY1166" s="1"/>
      <c r="AZ1166" s="1"/>
      <c r="BA1166" s="1"/>
      <c r="BB1166" s="1">
        <v>-1</v>
      </c>
      <c r="BC1166" s="1">
        <v>0</v>
      </c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>
        <v>0</v>
      </c>
      <c r="CT1166" s="1" t="s">
        <v>6310</v>
      </c>
      <c r="CU1166" s="1"/>
      <c r="CV1166" s="1" t="s">
        <v>6311</v>
      </c>
      <c r="CW1166" s="1"/>
      <c r="CX1166" s="1" t="s">
        <v>6306</v>
      </c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>
        <v>563161</v>
      </c>
      <c r="DU1166" s="1"/>
      <c r="DV1166" s="1" t="s">
        <v>663</v>
      </c>
      <c r="DW1166" s="1" t="s">
        <v>530</v>
      </c>
      <c r="DX1166" s="1">
        <v>4</v>
      </c>
      <c r="DY1166" s="1"/>
      <c r="DZ1166" s="1">
        <v>1</v>
      </c>
      <c r="EA1166" s="1">
        <v>1</v>
      </c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 t="s">
        <v>208</v>
      </c>
      <c r="EP1166" s="1" t="s">
        <v>209</v>
      </c>
      <c r="EQ1166" s="1" t="s">
        <v>209</v>
      </c>
      <c r="ER1166" s="1" t="s">
        <v>209</v>
      </c>
      <c r="ES1166" s="1" t="s">
        <v>209</v>
      </c>
      <c r="ET1166" s="1">
        <v>2</v>
      </c>
      <c r="EU1166" s="1"/>
      <c r="EV1166" s="1"/>
      <c r="EW1166" s="1"/>
      <c r="EX1166" s="1">
        <v>0</v>
      </c>
      <c r="EY1166" s="1">
        <v>0</v>
      </c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 t="s">
        <v>222</v>
      </c>
      <c r="GK1166" s="1" t="s">
        <v>201</v>
      </c>
      <c r="GL1166" s="1">
        <v>999999999</v>
      </c>
      <c r="GM1166" s="1"/>
      <c r="GN1166" s="1"/>
      <c r="GO1166" s="1"/>
      <c r="GP1166" s="1">
        <v>1</v>
      </c>
      <c r="GQ1166" s="1"/>
    </row>
    <row r="1167" spans="1:199" ht="28" customHeight="1">
      <c r="A1167" s="1" t="s">
        <v>6312</v>
      </c>
      <c r="B1167" s="1" t="s">
        <v>6313</v>
      </c>
      <c r="C1167" s="1" t="s">
        <v>6312</v>
      </c>
      <c r="D1167" s="1" t="s">
        <v>201</v>
      </c>
      <c r="E1167" s="1" t="s">
        <v>6313</v>
      </c>
      <c r="F1167" s="1"/>
      <c r="G1167" s="1">
        <v>12600</v>
      </c>
      <c r="H1167" s="1"/>
      <c r="I1167" s="1">
        <v>0</v>
      </c>
      <c r="J1167" s="1">
        <v>1</v>
      </c>
      <c r="K1167" s="1"/>
      <c r="L1167" s="1"/>
      <c r="M1167" s="1"/>
      <c r="N1167" s="1"/>
      <c r="O1167" s="1"/>
      <c r="P1167" s="1" t="s">
        <v>6314</v>
      </c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 t="s">
        <v>6315</v>
      </c>
      <c r="AJ1167" s="1"/>
      <c r="AK1167" s="1"/>
      <c r="AL1167" s="1"/>
      <c r="AM1167" s="1"/>
      <c r="AN1167" s="1"/>
      <c r="AO1167" s="1"/>
      <c r="AP1167" s="1"/>
      <c r="AQ1167" s="1"/>
      <c r="AR1167" s="1"/>
      <c r="AS1167" s="1">
        <v>1</v>
      </c>
      <c r="AT1167" s="1">
        <v>1</v>
      </c>
      <c r="AU1167" s="1">
        <v>0</v>
      </c>
      <c r="AV1167" s="1">
        <v>1</v>
      </c>
      <c r="AW1167" s="1">
        <v>0</v>
      </c>
      <c r="AX1167" s="1">
        <v>0</v>
      </c>
      <c r="AY1167" s="1"/>
      <c r="AZ1167" s="1"/>
      <c r="BA1167" s="1"/>
      <c r="BB1167" s="1">
        <v>-1</v>
      </c>
      <c r="BC1167" s="1">
        <v>0</v>
      </c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>
        <v>0</v>
      </c>
      <c r="CT1167" s="1" t="s">
        <v>6316</v>
      </c>
      <c r="CU1167" s="1"/>
      <c r="CV1167" s="1" t="s">
        <v>6317</v>
      </c>
      <c r="CW1167" s="1"/>
      <c r="CX1167" s="1" t="s">
        <v>6312</v>
      </c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>
        <v>563161</v>
      </c>
      <c r="DU1167" s="1"/>
      <c r="DV1167" s="1" t="s">
        <v>316</v>
      </c>
      <c r="DW1167" s="1" t="s">
        <v>741</v>
      </c>
      <c r="DX1167" s="1">
        <v>4</v>
      </c>
      <c r="DY1167" s="1"/>
      <c r="DZ1167" s="1">
        <v>1</v>
      </c>
      <c r="EA1167" s="1">
        <v>1</v>
      </c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 t="s">
        <v>208</v>
      </c>
      <c r="EP1167" s="1" t="s">
        <v>209</v>
      </c>
      <c r="EQ1167" s="1" t="s">
        <v>209</v>
      </c>
      <c r="ER1167" s="1" t="s">
        <v>209</v>
      </c>
      <c r="ES1167" s="1" t="s">
        <v>209</v>
      </c>
      <c r="ET1167" s="1">
        <v>2</v>
      </c>
      <c r="EU1167" s="1"/>
      <c r="EV1167" s="1"/>
      <c r="EW1167" s="1"/>
      <c r="EX1167" s="1">
        <v>0</v>
      </c>
      <c r="EY1167" s="1">
        <v>0</v>
      </c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 t="s">
        <v>222</v>
      </c>
      <c r="GK1167" s="1" t="s">
        <v>201</v>
      </c>
      <c r="GL1167" s="1">
        <v>999999999</v>
      </c>
      <c r="GM1167" s="1"/>
      <c r="GN1167" s="1"/>
      <c r="GO1167" s="1"/>
      <c r="GP1167" s="1">
        <v>1</v>
      </c>
      <c r="GQ1167" s="1"/>
    </row>
    <row r="1168" spans="1:199" ht="28" customHeight="1">
      <c r="A1168" s="1" t="s">
        <v>6318</v>
      </c>
      <c r="B1168" s="1" t="s">
        <v>6319</v>
      </c>
      <c r="C1168" s="1" t="s">
        <v>6318</v>
      </c>
      <c r="D1168" s="1" t="s">
        <v>201</v>
      </c>
      <c r="E1168" s="1" t="s">
        <v>6319</v>
      </c>
      <c r="F1168" s="1"/>
      <c r="G1168" s="1">
        <v>12600</v>
      </c>
      <c r="H1168" s="1"/>
      <c r="I1168" s="1">
        <v>0</v>
      </c>
      <c r="J1168" s="1">
        <v>1</v>
      </c>
      <c r="K1168" s="1"/>
      <c r="L1168" s="1"/>
      <c r="M1168" s="1"/>
      <c r="N1168" s="1"/>
      <c r="O1168" s="1"/>
      <c r="P1168" s="1" t="s">
        <v>6320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 t="s">
        <v>6321</v>
      </c>
      <c r="AJ1168" s="1"/>
      <c r="AK1168" s="1"/>
      <c r="AL1168" s="1"/>
      <c r="AM1168" s="1"/>
      <c r="AN1168" s="1"/>
      <c r="AO1168" s="1"/>
      <c r="AP1168" s="1"/>
      <c r="AQ1168" s="1"/>
      <c r="AR1168" s="1"/>
      <c r="AS1168" s="1">
        <v>1</v>
      </c>
      <c r="AT1168" s="1">
        <v>1</v>
      </c>
      <c r="AU1168" s="1">
        <v>0</v>
      </c>
      <c r="AV1168" s="1">
        <v>1</v>
      </c>
      <c r="AW1168" s="1">
        <v>0</v>
      </c>
      <c r="AX1168" s="1">
        <v>0</v>
      </c>
      <c r="AY1168" s="1"/>
      <c r="AZ1168" s="1"/>
      <c r="BA1168" s="1"/>
      <c r="BB1168" s="1">
        <v>-1</v>
      </c>
      <c r="BC1168" s="1">
        <v>0</v>
      </c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>
        <v>0</v>
      </c>
      <c r="CT1168" s="1" t="s">
        <v>6322</v>
      </c>
      <c r="CU1168" s="1"/>
      <c r="CV1168" s="1" t="s">
        <v>6323</v>
      </c>
      <c r="CW1168" s="1"/>
      <c r="CX1168" s="1" t="s">
        <v>6318</v>
      </c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>
        <v>563161</v>
      </c>
      <c r="DU1168" s="1"/>
      <c r="DV1168" s="1" t="s">
        <v>316</v>
      </c>
      <c r="DW1168" s="1" t="s">
        <v>741</v>
      </c>
      <c r="DX1168" s="1">
        <v>4</v>
      </c>
      <c r="DY1168" s="1"/>
      <c r="DZ1168" s="1">
        <v>1</v>
      </c>
      <c r="EA1168" s="1">
        <v>1</v>
      </c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 t="s">
        <v>208</v>
      </c>
      <c r="EP1168" s="1" t="s">
        <v>209</v>
      </c>
      <c r="EQ1168" s="1" t="s">
        <v>209</v>
      </c>
      <c r="ER1168" s="1" t="s">
        <v>209</v>
      </c>
      <c r="ES1168" s="1" t="s">
        <v>209</v>
      </c>
      <c r="ET1168" s="1">
        <v>2</v>
      </c>
      <c r="EU1168" s="1"/>
      <c r="EV1168" s="1"/>
      <c r="EW1168" s="1"/>
      <c r="EX1168" s="1">
        <v>0</v>
      </c>
      <c r="EY1168" s="1">
        <v>0</v>
      </c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 t="s">
        <v>222</v>
      </c>
      <c r="GK1168" s="1" t="s">
        <v>201</v>
      </c>
      <c r="GL1168" s="1">
        <v>999999999</v>
      </c>
      <c r="GM1168" s="1"/>
      <c r="GN1168" s="1"/>
      <c r="GO1168" s="1"/>
      <c r="GP1168" s="1">
        <v>1</v>
      </c>
      <c r="GQ1168" s="1"/>
    </row>
    <row r="1169" spans="1:199" ht="28" customHeight="1">
      <c r="A1169" s="1" t="s">
        <v>6324</v>
      </c>
      <c r="B1169" s="1" t="s">
        <v>6325</v>
      </c>
      <c r="C1169" s="1" t="s">
        <v>6324</v>
      </c>
      <c r="D1169" s="1" t="s">
        <v>201</v>
      </c>
      <c r="E1169" s="1" t="s">
        <v>6325</v>
      </c>
      <c r="F1169" s="1"/>
      <c r="G1169" s="1">
        <v>18900</v>
      </c>
      <c r="H1169" s="1"/>
      <c r="I1169" s="1">
        <v>0</v>
      </c>
      <c r="J1169" s="1">
        <v>1</v>
      </c>
      <c r="K1169" s="1"/>
      <c r="L1169" s="1"/>
      <c r="M1169" s="1"/>
      <c r="N1169" s="1"/>
      <c r="O1169" s="1"/>
      <c r="P1169" s="1" t="s">
        <v>6326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 t="s">
        <v>6327</v>
      </c>
      <c r="AJ1169" s="1"/>
      <c r="AK1169" s="1"/>
      <c r="AL1169" s="1"/>
      <c r="AM1169" s="1"/>
      <c r="AN1169" s="1"/>
      <c r="AO1169" s="1"/>
      <c r="AP1169" s="1"/>
      <c r="AQ1169" s="1"/>
      <c r="AR1169" s="1"/>
      <c r="AS1169" s="1">
        <v>1</v>
      </c>
      <c r="AT1169" s="1">
        <v>1</v>
      </c>
      <c r="AU1169" s="1">
        <v>0</v>
      </c>
      <c r="AV1169" s="1">
        <v>1</v>
      </c>
      <c r="AW1169" s="1">
        <v>0</v>
      </c>
      <c r="AX1169" s="1">
        <v>0</v>
      </c>
      <c r="AY1169" s="1"/>
      <c r="AZ1169" s="1"/>
      <c r="BA1169" s="1"/>
      <c r="BB1169" s="1">
        <v>-1</v>
      </c>
      <c r="BC1169" s="1">
        <v>0</v>
      </c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>
        <v>0</v>
      </c>
      <c r="CT1169" s="1" t="s">
        <v>6328</v>
      </c>
      <c r="CU1169" s="1"/>
      <c r="CV1169" s="1" t="s">
        <v>6329</v>
      </c>
      <c r="CW1169" s="1"/>
      <c r="CX1169" s="1" t="s">
        <v>6324</v>
      </c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>
        <v>563161</v>
      </c>
      <c r="DU1169" s="1"/>
      <c r="DV1169" s="1" t="s">
        <v>316</v>
      </c>
      <c r="DW1169" s="1" t="s">
        <v>741</v>
      </c>
      <c r="DX1169" s="1">
        <v>4</v>
      </c>
      <c r="DY1169" s="1"/>
      <c r="DZ1169" s="1">
        <v>1</v>
      </c>
      <c r="EA1169" s="1">
        <v>1</v>
      </c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 t="s">
        <v>208</v>
      </c>
      <c r="EP1169" s="1" t="s">
        <v>209</v>
      </c>
      <c r="EQ1169" s="1" t="s">
        <v>209</v>
      </c>
      <c r="ER1169" s="1" t="s">
        <v>209</v>
      </c>
      <c r="ES1169" s="1" t="s">
        <v>209</v>
      </c>
      <c r="ET1169" s="1">
        <v>2</v>
      </c>
      <c r="EU1169" s="1"/>
      <c r="EV1169" s="1"/>
      <c r="EW1169" s="1"/>
      <c r="EX1169" s="1">
        <v>0</v>
      </c>
      <c r="EY1169" s="1">
        <v>0</v>
      </c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 t="s">
        <v>222</v>
      </c>
      <c r="GK1169" s="1" t="s">
        <v>201</v>
      </c>
      <c r="GL1169" s="1">
        <v>999999999</v>
      </c>
      <c r="GM1169" s="1"/>
      <c r="GN1169" s="1"/>
      <c r="GO1169" s="1"/>
      <c r="GP1169" s="1">
        <v>1</v>
      </c>
      <c r="GQ1169" s="1"/>
    </row>
    <row r="1170" spans="1:199" ht="28" customHeight="1">
      <c r="A1170" s="1" t="s">
        <v>6330</v>
      </c>
      <c r="B1170" s="1" t="s">
        <v>6331</v>
      </c>
      <c r="C1170" s="1" t="s">
        <v>6330</v>
      </c>
      <c r="D1170" s="1" t="s">
        <v>201</v>
      </c>
      <c r="E1170" s="1" t="s">
        <v>6331</v>
      </c>
      <c r="F1170" s="1"/>
      <c r="G1170" s="1">
        <v>18900</v>
      </c>
      <c r="H1170" s="1"/>
      <c r="I1170" s="1">
        <v>0</v>
      </c>
      <c r="J1170" s="1">
        <v>1</v>
      </c>
      <c r="K1170" s="1"/>
      <c r="L1170" s="1"/>
      <c r="M1170" s="1"/>
      <c r="N1170" s="1"/>
      <c r="O1170" s="1"/>
      <c r="P1170" s="1" t="s">
        <v>6332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 t="s">
        <v>6333</v>
      </c>
      <c r="AJ1170" s="1"/>
      <c r="AK1170" s="1"/>
      <c r="AL1170" s="1"/>
      <c r="AM1170" s="1"/>
      <c r="AN1170" s="1"/>
      <c r="AO1170" s="1"/>
      <c r="AP1170" s="1"/>
      <c r="AQ1170" s="1"/>
      <c r="AR1170" s="1"/>
      <c r="AS1170" s="1">
        <v>1</v>
      </c>
      <c r="AT1170" s="1">
        <v>1</v>
      </c>
      <c r="AU1170" s="1">
        <v>0</v>
      </c>
      <c r="AV1170" s="1">
        <v>1</v>
      </c>
      <c r="AW1170" s="1">
        <v>0</v>
      </c>
      <c r="AX1170" s="1">
        <v>0</v>
      </c>
      <c r="AY1170" s="1"/>
      <c r="AZ1170" s="1"/>
      <c r="BA1170" s="1"/>
      <c r="BB1170" s="1">
        <v>-1</v>
      </c>
      <c r="BC1170" s="1">
        <v>0</v>
      </c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>
        <v>0</v>
      </c>
      <c r="CT1170" s="1" t="s">
        <v>6334</v>
      </c>
      <c r="CU1170" s="1"/>
      <c r="CV1170" s="1" t="s">
        <v>6335</v>
      </c>
      <c r="CW1170" s="1"/>
      <c r="CX1170" s="1" t="s">
        <v>6330</v>
      </c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>
        <v>563161</v>
      </c>
      <c r="DU1170" s="1"/>
      <c r="DV1170" s="1" t="s">
        <v>316</v>
      </c>
      <c r="DW1170" s="1" t="s">
        <v>741</v>
      </c>
      <c r="DX1170" s="1">
        <v>4</v>
      </c>
      <c r="DY1170" s="1"/>
      <c r="DZ1170" s="1">
        <v>1</v>
      </c>
      <c r="EA1170" s="1">
        <v>1</v>
      </c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 t="s">
        <v>208</v>
      </c>
      <c r="EP1170" s="1" t="s">
        <v>209</v>
      </c>
      <c r="EQ1170" s="1" t="s">
        <v>209</v>
      </c>
      <c r="ER1170" s="1" t="s">
        <v>209</v>
      </c>
      <c r="ES1170" s="1" t="s">
        <v>209</v>
      </c>
      <c r="ET1170" s="1">
        <v>2</v>
      </c>
      <c r="EU1170" s="1"/>
      <c r="EV1170" s="1"/>
      <c r="EW1170" s="1"/>
      <c r="EX1170" s="1">
        <v>0</v>
      </c>
      <c r="EY1170" s="1">
        <v>0</v>
      </c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 t="s">
        <v>222</v>
      </c>
      <c r="GK1170" s="1" t="s">
        <v>201</v>
      </c>
      <c r="GL1170" s="1">
        <v>999999999</v>
      </c>
      <c r="GM1170" s="1"/>
      <c r="GN1170" s="1"/>
      <c r="GO1170" s="1"/>
      <c r="GP1170" s="1">
        <v>1</v>
      </c>
      <c r="GQ1170" s="1"/>
    </row>
    <row r="1171" spans="1:199" ht="28" customHeight="1">
      <c r="A1171" s="1" t="s">
        <v>6336</v>
      </c>
      <c r="B1171" s="1" t="s">
        <v>6337</v>
      </c>
      <c r="C1171" s="1" t="s">
        <v>6336</v>
      </c>
      <c r="D1171" s="1" t="s">
        <v>201</v>
      </c>
      <c r="E1171" s="1" t="s">
        <v>6337</v>
      </c>
      <c r="F1171" s="1"/>
      <c r="G1171" s="1">
        <v>3465</v>
      </c>
      <c r="H1171" s="1"/>
      <c r="I1171" s="1">
        <v>0</v>
      </c>
      <c r="J1171" s="1">
        <v>1</v>
      </c>
      <c r="K1171" s="1"/>
      <c r="L1171" s="1"/>
      <c r="M1171" s="1"/>
      <c r="N1171" s="1"/>
      <c r="O1171" s="1"/>
      <c r="P1171" s="1" t="s">
        <v>6338</v>
      </c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 t="s">
        <v>6339</v>
      </c>
      <c r="AJ1171" s="1"/>
      <c r="AK1171" s="1"/>
      <c r="AL1171" s="1"/>
      <c r="AM1171" s="1"/>
      <c r="AN1171" s="1"/>
      <c r="AO1171" s="1"/>
      <c r="AP1171" s="1"/>
      <c r="AQ1171" s="1"/>
      <c r="AR1171" s="1"/>
      <c r="AS1171" s="1">
        <v>1</v>
      </c>
      <c r="AT1171" s="1">
        <v>1</v>
      </c>
      <c r="AU1171" s="1">
        <v>0</v>
      </c>
      <c r="AV1171" s="1">
        <v>1</v>
      </c>
      <c r="AW1171" s="1">
        <v>0</v>
      </c>
      <c r="AX1171" s="1">
        <v>0</v>
      </c>
      <c r="AY1171" s="1"/>
      <c r="AZ1171" s="1"/>
      <c r="BA1171" s="1"/>
      <c r="BB1171" s="1">
        <v>-1</v>
      </c>
      <c r="BC1171" s="1">
        <v>0</v>
      </c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>
        <v>0</v>
      </c>
      <c r="CT1171" s="1" t="s">
        <v>6340</v>
      </c>
      <c r="CU1171" s="1"/>
      <c r="CV1171" s="1" t="s">
        <v>6341</v>
      </c>
      <c r="CW1171" s="1"/>
      <c r="CX1171" s="1" t="s">
        <v>6336</v>
      </c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>
        <v>563161</v>
      </c>
      <c r="DU1171" s="1"/>
      <c r="DV1171" s="1" t="s">
        <v>316</v>
      </c>
      <c r="DW1171" s="1" t="s">
        <v>438</v>
      </c>
      <c r="DX1171" s="1">
        <v>4</v>
      </c>
      <c r="DY1171" s="1"/>
      <c r="DZ1171" s="1">
        <v>1</v>
      </c>
      <c r="EA1171" s="1">
        <v>1</v>
      </c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 t="s">
        <v>208</v>
      </c>
      <c r="EP1171" s="1" t="s">
        <v>209</v>
      </c>
      <c r="EQ1171" s="1" t="s">
        <v>209</v>
      </c>
      <c r="ER1171" s="1" t="s">
        <v>209</v>
      </c>
      <c r="ES1171" s="1" t="s">
        <v>209</v>
      </c>
      <c r="ET1171" s="1">
        <v>2</v>
      </c>
      <c r="EU1171" s="1"/>
      <c r="EV1171" s="1"/>
      <c r="EW1171" s="1"/>
      <c r="EX1171" s="1">
        <v>0</v>
      </c>
      <c r="EY1171" s="1">
        <v>0</v>
      </c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 t="s">
        <v>222</v>
      </c>
      <c r="GK1171" s="1" t="s">
        <v>201</v>
      </c>
      <c r="GL1171" s="1">
        <v>999999999</v>
      </c>
      <c r="GM1171" s="1"/>
      <c r="GN1171" s="1"/>
      <c r="GO1171" s="1"/>
      <c r="GP1171" s="1">
        <v>1</v>
      </c>
      <c r="GQ1171" s="1"/>
    </row>
    <row r="1172" spans="1:199" ht="28" customHeight="1">
      <c r="A1172" s="1" t="s">
        <v>6342</v>
      </c>
      <c r="B1172" s="1" t="s">
        <v>6343</v>
      </c>
      <c r="C1172" s="1" t="s">
        <v>6342</v>
      </c>
      <c r="D1172" s="1" t="s">
        <v>201</v>
      </c>
      <c r="E1172" s="1" t="s">
        <v>6343</v>
      </c>
      <c r="F1172" s="1"/>
      <c r="G1172" s="1">
        <v>5460</v>
      </c>
      <c r="H1172" s="1"/>
      <c r="I1172" s="1">
        <v>0</v>
      </c>
      <c r="J1172" s="1">
        <v>1</v>
      </c>
      <c r="K1172" s="1"/>
      <c r="L1172" s="1"/>
      <c r="M1172" s="1"/>
      <c r="N1172" s="1"/>
      <c r="O1172" s="1"/>
      <c r="P1172" s="1" t="s">
        <v>6344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 t="s">
        <v>6345</v>
      </c>
      <c r="AJ1172" s="1"/>
      <c r="AK1172" s="1"/>
      <c r="AL1172" s="1"/>
      <c r="AM1172" s="1"/>
      <c r="AN1172" s="1"/>
      <c r="AO1172" s="1"/>
      <c r="AP1172" s="1"/>
      <c r="AQ1172" s="1"/>
      <c r="AR1172" s="1"/>
      <c r="AS1172" s="1">
        <v>1</v>
      </c>
      <c r="AT1172" s="1">
        <v>1</v>
      </c>
      <c r="AU1172" s="1">
        <v>0</v>
      </c>
      <c r="AV1172" s="1">
        <v>1</v>
      </c>
      <c r="AW1172" s="1">
        <v>0</v>
      </c>
      <c r="AX1172" s="1">
        <v>0</v>
      </c>
      <c r="AY1172" s="1"/>
      <c r="AZ1172" s="1"/>
      <c r="BA1172" s="1"/>
      <c r="BB1172" s="1">
        <v>-1</v>
      </c>
      <c r="BC1172" s="1">
        <v>0</v>
      </c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>
        <v>0</v>
      </c>
      <c r="CT1172" s="1" t="s">
        <v>6346</v>
      </c>
      <c r="CU1172" s="1"/>
      <c r="CV1172" s="1" t="s">
        <v>6347</v>
      </c>
      <c r="CW1172" s="1"/>
      <c r="CX1172" s="1" t="s">
        <v>6342</v>
      </c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>
        <v>563161</v>
      </c>
      <c r="DU1172" s="1"/>
      <c r="DV1172" s="1" t="s">
        <v>316</v>
      </c>
      <c r="DW1172" s="1" t="s">
        <v>438</v>
      </c>
      <c r="DX1172" s="1">
        <v>4</v>
      </c>
      <c r="DY1172" s="1"/>
      <c r="DZ1172" s="1">
        <v>1</v>
      </c>
      <c r="EA1172" s="1">
        <v>1</v>
      </c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 t="s">
        <v>208</v>
      </c>
      <c r="EP1172" s="1" t="s">
        <v>209</v>
      </c>
      <c r="EQ1172" s="1" t="s">
        <v>209</v>
      </c>
      <c r="ER1172" s="1" t="s">
        <v>209</v>
      </c>
      <c r="ES1172" s="1" t="s">
        <v>209</v>
      </c>
      <c r="ET1172" s="1">
        <v>2</v>
      </c>
      <c r="EU1172" s="1"/>
      <c r="EV1172" s="1"/>
      <c r="EW1172" s="1"/>
      <c r="EX1172" s="1">
        <v>0</v>
      </c>
      <c r="EY1172" s="1">
        <v>0</v>
      </c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 t="s">
        <v>222</v>
      </c>
      <c r="GK1172" s="1" t="s">
        <v>201</v>
      </c>
      <c r="GL1172" s="1">
        <v>999999999</v>
      </c>
      <c r="GM1172" s="1"/>
      <c r="GN1172" s="1"/>
      <c r="GO1172" s="1"/>
      <c r="GP1172" s="1">
        <v>1</v>
      </c>
      <c r="GQ1172" s="1"/>
    </row>
    <row r="1173" spans="1:199" ht="28" customHeight="1">
      <c r="A1173" s="1" t="s">
        <v>6348</v>
      </c>
      <c r="B1173" s="1" t="s">
        <v>6349</v>
      </c>
      <c r="C1173" s="1" t="s">
        <v>6348</v>
      </c>
      <c r="D1173" s="1" t="s">
        <v>201</v>
      </c>
      <c r="E1173" s="1" t="s">
        <v>6349</v>
      </c>
      <c r="F1173" s="1"/>
      <c r="G1173" s="1">
        <v>4200</v>
      </c>
      <c r="H1173" s="1"/>
      <c r="I1173" s="1">
        <v>0</v>
      </c>
      <c r="J1173" s="1">
        <v>1</v>
      </c>
      <c r="K1173" s="1"/>
      <c r="L1173" s="1"/>
      <c r="M1173" s="1"/>
      <c r="N1173" s="1"/>
      <c r="O1173" s="1"/>
      <c r="P1173" s="1" t="s">
        <v>6350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 t="s">
        <v>6351</v>
      </c>
      <c r="AJ1173" s="1"/>
      <c r="AK1173" s="1"/>
      <c r="AL1173" s="1"/>
      <c r="AM1173" s="1"/>
      <c r="AN1173" s="1"/>
      <c r="AO1173" s="1"/>
      <c r="AP1173" s="1"/>
      <c r="AQ1173" s="1"/>
      <c r="AR1173" s="1"/>
      <c r="AS1173" s="1">
        <v>1</v>
      </c>
      <c r="AT1173" s="1">
        <v>1</v>
      </c>
      <c r="AU1173" s="1">
        <v>0</v>
      </c>
      <c r="AV1173" s="1">
        <v>1</v>
      </c>
      <c r="AW1173" s="1">
        <v>0</v>
      </c>
      <c r="AX1173" s="1">
        <v>0</v>
      </c>
      <c r="AY1173" s="1"/>
      <c r="AZ1173" s="1"/>
      <c r="BA1173" s="1"/>
      <c r="BB1173" s="1">
        <v>-1</v>
      </c>
      <c r="BC1173" s="1">
        <v>0</v>
      </c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>
        <v>0</v>
      </c>
      <c r="CT1173" s="1" t="s">
        <v>6352</v>
      </c>
      <c r="CU1173" s="1"/>
      <c r="CV1173" s="1" t="s">
        <v>6353</v>
      </c>
      <c r="CW1173" s="1"/>
      <c r="CX1173" s="1" t="s">
        <v>6348</v>
      </c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>
        <v>563161</v>
      </c>
      <c r="DU1173" s="1"/>
      <c r="DV1173" s="1" t="s">
        <v>316</v>
      </c>
      <c r="DW1173" s="1" t="s">
        <v>741</v>
      </c>
      <c r="DX1173" s="1">
        <v>4</v>
      </c>
      <c r="DY1173" s="1"/>
      <c r="DZ1173" s="1">
        <v>1</v>
      </c>
      <c r="EA1173" s="1">
        <v>1</v>
      </c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 t="s">
        <v>208</v>
      </c>
      <c r="EP1173" s="1" t="s">
        <v>209</v>
      </c>
      <c r="EQ1173" s="1" t="s">
        <v>209</v>
      </c>
      <c r="ER1173" s="1" t="s">
        <v>209</v>
      </c>
      <c r="ES1173" s="1" t="s">
        <v>209</v>
      </c>
      <c r="ET1173" s="1">
        <v>2</v>
      </c>
      <c r="EU1173" s="1"/>
      <c r="EV1173" s="1"/>
      <c r="EW1173" s="1"/>
      <c r="EX1173" s="1">
        <v>0</v>
      </c>
      <c r="EY1173" s="1">
        <v>0</v>
      </c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 t="s">
        <v>222</v>
      </c>
      <c r="GK1173" s="1" t="s">
        <v>201</v>
      </c>
      <c r="GL1173" s="1">
        <v>999999999</v>
      </c>
      <c r="GM1173" s="1"/>
      <c r="GN1173" s="1"/>
      <c r="GO1173" s="1"/>
      <c r="GP1173" s="1">
        <v>1</v>
      </c>
      <c r="GQ1173" s="1"/>
    </row>
    <row r="1174" spans="1:199" ht="28" customHeight="1">
      <c r="A1174" s="1" t="s">
        <v>6354</v>
      </c>
      <c r="B1174" s="1" t="s">
        <v>6355</v>
      </c>
      <c r="C1174" s="1" t="s">
        <v>6354</v>
      </c>
      <c r="D1174" s="1" t="s">
        <v>201</v>
      </c>
      <c r="E1174" s="1" t="s">
        <v>6355</v>
      </c>
      <c r="F1174" s="1"/>
      <c r="G1174" s="1">
        <v>4200</v>
      </c>
      <c r="H1174" s="1"/>
      <c r="I1174" s="1">
        <v>0</v>
      </c>
      <c r="J1174" s="1">
        <v>1</v>
      </c>
      <c r="K1174" s="1"/>
      <c r="L1174" s="1"/>
      <c r="M1174" s="1"/>
      <c r="N1174" s="1"/>
      <c r="O1174" s="1"/>
      <c r="P1174" s="1" t="s">
        <v>6356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 t="s">
        <v>6357</v>
      </c>
      <c r="AJ1174" s="1"/>
      <c r="AK1174" s="1"/>
      <c r="AL1174" s="1"/>
      <c r="AM1174" s="1"/>
      <c r="AN1174" s="1"/>
      <c r="AO1174" s="1"/>
      <c r="AP1174" s="1"/>
      <c r="AQ1174" s="1"/>
      <c r="AR1174" s="1"/>
      <c r="AS1174" s="1">
        <v>1</v>
      </c>
      <c r="AT1174" s="1">
        <v>1</v>
      </c>
      <c r="AU1174" s="1">
        <v>0</v>
      </c>
      <c r="AV1174" s="1">
        <v>1</v>
      </c>
      <c r="AW1174" s="1">
        <v>0</v>
      </c>
      <c r="AX1174" s="1">
        <v>0</v>
      </c>
      <c r="AY1174" s="1"/>
      <c r="AZ1174" s="1"/>
      <c r="BA1174" s="1"/>
      <c r="BB1174" s="1">
        <v>-1</v>
      </c>
      <c r="BC1174" s="1">
        <v>0</v>
      </c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>
        <v>0</v>
      </c>
      <c r="CT1174" s="1" t="s">
        <v>6358</v>
      </c>
      <c r="CU1174" s="1"/>
      <c r="CV1174" s="1" t="s">
        <v>6359</v>
      </c>
      <c r="CW1174" s="1"/>
      <c r="CX1174" s="1" t="s">
        <v>6354</v>
      </c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>
        <v>563161</v>
      </c>
      <c r="DU1174" s="1"/>
      <c r="DV1174" s="1" t="s">
        <v>316</v>
      </c>
      <c r="DW1174" s="1" t="s">
        <v>741</v>
      </c>
      <c r="DX1174" s="1">
        <v>4</v>
      </c>
      <c r="DY1174" s="1"/>
      <c r="DZ1174" s="1">
        <v>1</v>
      </c>
      <c r="EA1174" s="1">
        <v>1</v>
      </c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 t="s">
        <v>208</v>
      </c>
      <c r="EP1174" s="1" t="s">
        <v>209</v>
      </c>
      <c r="EQ1174" s="1" t="s">
        <v>209</v>
      </c>
      <c r="ER1174" s="1" t="s">
        <v>209</v>
      </c>
      <c r="ES1174" s="1" t="s">
        <v>209</v>
      </c>
      <c r="ET1174" s="1">
        <v>2</v>
      </c>
      <c r="EU1174" s="1"/>
      <c r="EV1174" s="1"/>
      <c r="EW1174" s="1"/>
      <c r="EX1174" s="1">
        <v>0</v>
      </c>
      <c r="EY1174" s="1">
        <v>0</v>
      </c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 t="s">
        <v>222</v>
      </c>
      <c r="GK1174" s="1" t="s">
        <v>201</v>
      </c>
      <c r="GL1174" s="1">
        <v>999999999</v>
      </c>
      <c r="GM1174" s="1"/>
      <c r="GN1174" s="1"/>
      <c r="GO1174" s="1"/>
      <c r="GP1174" s="1">
        <v>1</v>
      </c>
      <c r="GQ1174" s="1"/>
    </row>
    <row r="1175" spans="1:199" ht="28" customHeight="1">
      <c r="A1175" s="1" t="s">
        <v>6360</v>
      </c>
      <c r="B1175" s="1" t="s">
        <v>6361</v>
      </c>
      <c r="C1175" s="1" t="s">
        <v>6360</v>
      </c>
      <c r="D1175" s="1" t="s">
        <v>201</v>
      </c>
      <c r="E1175" s="1" t="s">
        <v>6361</v>
      </c>
      <c r="F1175" s="1"/>
      <c r="G1175" s="1">
        <v>12600</v>
      </c>
      <c r="H1175" s="1"/>
      <c r="I1175" s="1">
        <v>0</v>
      </c>
      <c r="J1175" s="1">
        <v>1</v>
      </c>
      <c r="K1175" s="1"/>
      <c r="L1175" s="1"/>
      <c r="M1175" s="1"/>
      <c r="N1175" s="1"/>
      <c r="O1175" s="1"/>
      <c r="P1175" s="1" t="s">
        <v>6362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 t="s">
        <v>6363</v>
      </c>
      <c r="AJ1175" s="1"/>
      <c r="AK1175" s="1"/>
      <c r="AL1175" s="1"/>
      <c r="AM1175" s="1"/>
      <c r="AN1175" s="1"/>
      <c r="AO1175" s="1"/>
      <c r="AP1175" s="1"/>
      <c r="AQ1175" s="1"/>
      <c r="AR1175" s="1"/>
      <c r="AS1175" s="1">
        <v>1</v>
      </c>
      <c r="AT1175" s="1">
        <v>1</v>
      </c>
      <c r="AU1175" s="1">
        <v>0</v>
      </c>
      <c r="AV1175" s="1">
        <v>1</v>
      </c>
      <c r="AW1175" s="1">
        <v>0</v>
      </c>
      <c r="AX1175" s="1">
        <v>0</v>
      </c>
      <c r="AY1175" s="1"/>
      <c r="AZ1175" s="1"/>
      <c r="BA1175" s="1"/>
      <c r="BB1175" s="1">
        <v>-1</v>
      </c>
      <c r="BC1175" s="1">
        <v>0</v>
      </c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>
        <v>0</v>
      </c>
      <c r="CT1175" s="1" t="s">
        <v>6364</v>
      </c>
      <c r="CU1175" s="1"/>
      <c r="CV1175" s="1" t="s">
        <v>6365</v>
      </c>
      <c r="CW1175" s="1"/>
      <c r="CX1175" s="1" t="s">
        <v>6360</v>
      </c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>
        <v>563161</v>
      </c>
      <c r="DU1175" s="1"/>
      <c r="DV1175" s="1" t="s">
        <v>316</v>
      </c>
      <c r="DW1175" s="1" t="s">
        <v>741</v>
      </c>
      <c r="DX1175" s="1">
        <v>4</v>
      </c>
      <c r="DY1175" s="1"/>
      <c r="DZ1175" s="1">
        <v>1</v>
      </c>
      <c r="EA1175" s="1">
        <v>1</v>
      </c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 t="s">
        <v>208</v>
      </c>
      <c r="EP1175" s="1" t="s">
        <v>209</v>
      </c>
      <c r="EQ1175" s="1" t="s">
        <v>209</v>
      </c>
      <c r="ER1175" s="1" t="s">
        <v>209</v>
      </c>
      <c r="ES1175" s="1" t="s">
        <v>209</v>
      </c>
      <c r="ET1175" s="1">
        <v>2</v>
      </c>
      <c r="EU1175" s="1"/>
      <c r="EV1175" s="1"/>
      <c r="EW1175" s="1"/>
      <c r="EX1175" s="1">
        <v>0</v>
      </c>
      <c r="EY1175" s="1">
        <v>0</v>
      </c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 t="s">
        <v>222</v>
      </c>
      <c r="GK1175" s="1" t="s">
        <v>201</v>
      </c>
      <c r="GL1175" s="1">
        <v>999999999</v>
      </c>
      <c r="GM1175" s="1"/>
      <c r="GN1175" s="1"/>
      <c r="GO1175" s="1"/>
      <c r="GP1175" s="1">
        <v>1</v>
      </c>
      <c r="GQ1175" s="1"/>
    </row>
    <row r="1176" spans="1:199" ht="28" customHeight="1">
      <c r="A1176" s="1" t="s">
        <v>6366</v>
      </c>
      <c r="B1176" s="1" t="s">
        <v>6367</v>
      </c>
      <c r="C1176" s="1" t="s">
        <v>6366</v>
      </c>
      <c r="D1176" s="1" t="s">
        <v>201</v>
      </c>
      <c r="E1176" s="1" t="s">
        <v>6367</v>
      </c>
      <c r="F1176" s="1"/>
      <c r="G1176" s="1">
        <v>3780</v>
      </c>
      <c r="H1176" s="1"/>
      <c r="I1176" s="1">
        <v>0</v>
      </c>
      <c r="J1176" s="1">
        <v>1</v>
      </c>
      <c r="K1176" s="1"/>
      <c r="L1176" s="1"/>
      <c r="M1176" s="1"/>
      <c r="N1176" s="1"/>
      <c r="O1176" s="1"/>
      <c r="P1176" s="1" t="s">
        <v>6368</v>
      </c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 t="s">
        <v>6369</v>
      </c>
      <c r="AJ1176" s="1"/>
      <c r="AK1176" s="1"/>
      <c r="AL1176" s="1"/>
      <c r="AM1176" s="1"/>
      <c r="AN1176" s="1"/>
      <c r="AO1176" s="1"/>
      <c r="AP1176" s="1"/>
      <c r="AQ1176" s="1"/>
      <c r="AR1176" s="1"/>
      <c r="AS1176" s="1">
        <v>1</v>
      </c>
      <c r="AT1176" s="1">
        <v>1</v>
      </c>
      <c r="AU1176" s="1">
        <v>0</v>
      </c>
      <c r="AV1176" s="1">
        <v>1</v>
      </c>
      <c r="AW1176" s="1">
        <v>0</v>
      </c>
      <c r="AX1176" s="1">
        <v>0</v>
      </c>
      <c r="AY1176" s="1"/>
      <c r="AZ1176" s="1"/>
      <c r="BA1176" s="1"/>
      <c r="BB1176" s="1">
        <v>-1</v>
      </c>
      <c r="BC1176" s="1">
        <v>0</v>
      </c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>
        <v>0</v>
      </c>
      <c r="CT1176" s="1" t="s">
        <v>6370</v>
      </c>
      <c r="CU1176" s="1"/>
      <c r="CV1176" s="1" t="s">
        <v>6371</v>
      </c>
      <c r="CW1176" s="1"/>
      <c r="CX1176" s="1" t="s">
        <v>6366</v>
      </c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>
        <v>563161</v>
      </c>
      <c r="DU1176" s="1"/>
      <c r="DV1176" s="1" t="s">
        <v>316</v>
      </c>
      <c r="DW1176" s="1" t="s">
        <v>438</v>
      </c>
      <c r="DX1176" s="1">
        <v>4</v>
      </c>
      <c r="DY1176" s="1"/>
      <c r="DZ1176" s="1">
        <v>1</v>
      </c>
      <c r="EA1176" s="1">
        <v>1</v>
      </c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 t="s">
        <v>208</v>
      </c>
      <c r="EP1176" s="1" t="s">
        <v>209</v>
      </c>
      <c r="EQ1176" s="1" t="s">
        <v>209</v>
      </c>
      <c r="ER1176" s="1" t="s">
        <v>209</v>
      </c>
      <c r="ES1176" s="1" t="s">
        <v>209</v>
      </c>
      <c r="ET1176" s="1">
        <v>2</v>
      </c>
      <c r="EU1176" s="1"/>
      <c r="EV1176" s="1"/>
      <c r="EW1176" s="1"/>
      <c r="EX1176" s="1">
        <v>0</v>
      </c>
      <c r="EY1176" s="1">
        <v>0</v>
      </c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 t="s">
        <v>222</v>
      </c>
      <c r="GK1176" s="1" t="s">
        <v>201</v>
      </c>
      <c r="GL1176" s="1">
        <v>999999999</v>
      </c>
      <c r="GM1176" s="1"/>
      <c r="GN1176" s="1"/>
      <c r="GO1176" s="1"/>
      <c r="GP1176" s="1">
        <v>1</v>
      </c>
      <c r="GQ1176" s="1"/>
    </row>
    <row r="1177" spans="1:199" ht="28" customHeight="1">
      <c r="A1177" s="1" t="s">
        <v>6372</v>
      </c>
      <c r="B1177" s="1" t="s">
        <v>6373</v>
      </c>
      <c r="C1177" s="1" t="s">
        <v>6372</v>
      </c>
      <c r="D1177" s="1" t="s">
        <v>201</v>
      </c>
      <c r="E1177" s="1" t="s">
        <v>6373</v>
      </c>
      <c r="F1177" s="1"/>
      <c r="G1177" s="1">
        <v>3780</v>
      </c>
      <c r="H1177" s="1"/>
      <c r="I1177" s="1">
        <v>0</v>
      </c>
      <c r="J1177" s="1">
        <v>1</v>
      </c>
      <c r="K1177" s="1"/>
      <c r="L1177" s="1"/>
      <c r="M1177" s="1"/>
      <c r="N1177" s="1"/>
      <c r="O1177" s="1"/>
      <c r="P1177" s="1" t="s">
        <v>6374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 t="s">
        <v>6375</v>
      </c>
      <c r="AJ1177" s="1"/>
      <c r="AK1177" s="1"/>
      <c r="AL1177" s="1"/>
      <c r="AM1177" s="1"/>
      <c r="AN1177" s="1"/>
      <c r="AO1177" s="1"/>
      <c r="AP1177" s="1"/>
      <c r="AQ1177" s="1"/>
      <c r="AR1177" s="1"/>
      <c r="AS1177" s="1">
        <v>1</v>
      </c>
      <c r="AT1177" s="1">
        <v>1</v>
      </c>
      <c r="AU1177" s="1">
        <v>0</v>
      </c>
      <c r="AV1177" s="1">
        <v>1</v>
      </c>
      <c r="AW1177" s="1">
        <v>0</v>
      </c>
      <c r="AX1177" s="1">
        <v>0</v>
      </c>
      <c r="AY1177" s="1"/>
      <c r="AZ1177" s="1"/>
      <c r="BA1177" s="1"/>
      <c r="BB1177" s="1">
        <v>-1</v>
      </c>
      <c r="BC1177" s="1">
        <v>0</v>
      </c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>
        <v>0</v>
      </c>
      <c r="CT1177" s="1" t="s">
        <v>6376</v>
      </c>
      <c r="CU1177" s="1"/>
      <c r="CV1177" s="1" t="s">
        <v>6377</v>
      </c>
      <c r="CW1177" s="1"/>
      <c r="CX1177" s="1" t="s">
        <v>6372</v>
      </c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>
        <v>563161</v>
      </c>
      <c r="DU1177" s="1"/>
      <c r="DV1177" s="1" t="s">
        <v>316</v>
      </c>
      <c r="DW1177" s="1" t="s">
        <v>438</v>
      </c>
      <c r="DX1177" s="1">
        <v>4</v>
      </c>
      <c r="DY1177" s="1"/>
      <c r="DZ1177" s="1">
        <v>1</v>
      </c>
      <c r="EA1177" s="1">
        <v>1</v>
      </c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 t="s">
        <v>208</v>
      </c>
      <c r="EP1177" s="1" t="s">
        <v>209</v>
      </c>
      <c r="EQ1177" s="1" t="s">
        <v>209</v>
      </c>
      <c r="ER1177" s="1" t="s">
        <v>209</v>
      </c>
      <c r="ES1177" s="1" t="s">
        <v>209</v>
      </c>
      <c r="ET1177" s="1">
        <v>2</v>
      </c>
      <c r="EU1177" s="1"/>
      <c r="EV1177" s="1"/>
      <c r="EW1177" s="1"/>
      <c r="EX1177" s="1">
        <v>0</v>
      </c>
      <c r="EY1177" s="1">
        <v>0</v>
      </c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 t="s">
        <v>222</v>
      </c>
      <c r="GK1177" s="1" t="s">
        <v>201</v>
      </c>
      <c r="GL1177" s="1">
        <v>999999999</v>
      </c>
      <c r="GM1177" s="1"/>
      <c r="GN1177" s="1"/>
      <c r="GO1177" s="1"/>
      <c r="GP1177" s="1">
        <v>1</v>
      </c>
      <c r="GQ1177" s="1"/>
    </row>
    <row r="1178" spans="1:199" ht="28" customHeight="1">
      <c r="A1178" s="1" t="s">
        <v>6378</v>
      </c>
      <c r="B1178" s="1" t="s">
        <v>6379</v>
      </c>
      <c r="C1178" s="1" t="s">
        <v>6378</v>
      </c>
      <c r="D1178" s="1" t="s">
        <v>201</v>
      </c>
      <c r="E1178" s="1" t="s">
        <v>6379</v>
      </c>
      <c r="F1178" s="1"/>
      <c r="G1178" s="1">
        <v>9240</v>
      </c>
      <c r="H1178" s="1"/>
      <c r="I1178" s="1">
        <v>0</v>
      </c>
      <c r="J1178" s="1">
        <v>1</v>
      </c>
      <c r="K1178" s="1"/>
      <c r="L1178" s="1"/>
      <c r="M1178" s="1"/>
      <c r="N1178" s="1"/>
      <c r="O1178" s="1"/>
      <c r="P1178" s="1" t="s">
        <v>6380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 t="s">
        <v>6381</v>
      </c>
      <c r="AJ1178" s="1"/>
      <c r="AK1178" s="1"/>
      <c r="AL1178" s="1"/>
      <c r="AM1178" s="1"/>
      <c r="AN1178" s="1"/>
      <c r="AO1178" s="1"/>
      <c r="AP1178" s="1"/>
      <c r="AQ1178" s="1"/>
      <c r="AR1178" s="1"/>
      <c r="AS1178" s="1">
        <v>1</v>
      </c>
      <c r="AT1178" s="1">
        <v>1</v>
      </c>
      <c r="AU1178" s="1">
        <v>0</v>
      </c>
      <c r="AV1178" s="1">
        <v>1</v>
      </c>
      <c r="AW1178" s="1">
        <v>0</v>
      </c>
      <c r="AX1178" s="1">
        <v>0</v>
      </c>
      <c r="AY1178" s="1"/>
      <c r="AZ1178" s="1"/>
      <c r="BA1178" s="1"/>
      <c r="BB1178" s="1">
        <v>-1</v>
      </c>
      <c r="BC1178" s="1">
        <v>0</v>
      </c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>
        <v>0</v>
      </c>
      <c r="CT1178" s="1" t="s">
        <v>6382</v>
      </c>
      <c r="CU1178" s="1"/>
      <c r="CV1178" s="1" t="s">
        <v>6383</v>
      </c>
      <c r="CW1178" s="1"/>
      <c r="CX1178" s="1" t="s">
        <v>6378</v>
      </c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>
        <v>563161</v>
      </c>
      <c r="DU1178" s="1"/>
      <c r="DV1178" s="1" t="s">
        <v>316</v>
      </c>
      <c r="DW1178" s="1" t="s">
        <v>747</v>
      </c>
      <c r="DX1178" s="1">
        <v>4</v>
      </c>
      <c r="DY1178" s="1"/>
      <c r="DZ1178" s="1">
        <v>1</v>
      </c>
      <c r="EA1178" s="1">
        <v>1</v>
      </c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 t="s">
        <v>208</v>
      </c>
      <c r="EP1178" s="1" t="s">
        <v>209</v>
      </c>
      <c r="EQ1178" s="1" t="s">
        <v>209</v>
      </c>
      <c r="ER1178" s="1" t="s">
        <v>209</v>
      </c>
      <c r="ES1178" s="1" t="s">
        <v>209</v>
      </c>
      <c r="ET1178" s="1">
        <v>2</v>
      </c>
      <c r="EU1178" s="1"/>
      <c r="EV1178" s="1"/>
      <c r="EW1178" s="1"/>
      <c r="EX1178" s="1">
        <v>0</v>
      </c>
      <c r="EY1178" s="1">
        <v>0</v>
      </c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 t="s">
        <v>222</v>
      </c>
      <c r="GK1178" s="1" t="s">
        <v>201</v>
      </c>
      <c r="GL1178" s="1">
        <v>999999999</v>
      </c>
      <c r="GM1178" s="1"/>
      <c r="GN1178" s="1"/>
      <c r="GO1178" s="1"/>
      <c r="GP1178" s="1">
        <v>1</v>
      </c>
      <c r="GQ1178" s="1"/>
    </row>
    <row r="1179" spans="1:199" ht="28" customHeight="1">
      <c r="A1179" s="1" t="s">
        <v>6384</v>
      </c>
      <c r="B1179" s="1" t="s">
        <v>6385</v>
      </c>
      <c r="C1179" s="1" t="s">
        <v>6384</v>
      </c>
      <c r="D1179" s="1" t="s">
        <v>201</v>
      </c>
      <c r="E1179" s="1" t="s">
        <v>6385</v>
      </c>
      <c r="F1179" s="1"/>
      <c r="G1179" s="1">
        <v>9240</v>
      </c>
      <c r="H1179" s="1"/>
      <c r="I1179" s="1">
        <v>0</v>
      </c>
      <c r="J1179" s="1">
        <v>1</v>
      </c>
      <c r="K1179" s="1"/>
      <c r="L1179" s="1"/>
      <c r="M1179" s="1"/>
      <c r="N1179" s="1"/>
      <c r="O1179" s="1"/>
      <c r="P1179" s="1" t="s">
        <v>6386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 t="s">
        <v>6387</v>
      </c>
      <c r="AJ1179" s="1"/>
      <c r="AK1179" s="1"/>
      <c r="AL1179" s="1"/>
      <c r="AM1179" s="1"/>
      <c r="AN1179" s="1"/>
      <c r="AO1179" s="1"/>
      <c r="AP1179" s="1"/>
      <c r="AQ1179" s="1"/>
      <c r="AR1179" s="1"/>
      <c r="AS1179" s="1">
        <v>1</v>
      </c>
      <c r="AT1179" s="1">
        <v>1</v>
      </c>
      <c r="AU1179" s="1">
        <v>0</v>
      </c>
      <c r="AV1179" s="1">
        <v>1</v>
      </c>
      <c r="AW1179" s="1">
        <v>0</v>
      </c>
      <c r="AX1179" s="1">
        <v>0</v>
      </c>
      <c r="AY1179" s="1"/>
      <c r="AZ1179" s="1"/>
      <c r="BA1179" s="1"/>
      <c r="BB1179" s="1">
        <v>-1</v>
      </c>
      <c r="BC1179" s="1">
        <v>0</v>
      </c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>
        <v>0</v>
      </c>
      <c r="CT1179" s="1" t="s">
        <v>6388</v>
      </c>
      <c r="CU1179" s="1"/>
      <c r="CV1179" s="1" t="s">
        <v>6389</v>
      </c>
      <c r="CW1179" s="1"/>
      <c r="CX1179" s="1" t="s">
        <v>6384</v>
      </c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>
        <v>563161</v>
      </c>
      <c r="DU1179" s="1"/>
      <c r="DV1179" s="1" t="s">
        <v>316</v>
      </c>
      <c r="DW1179" s="1" t="s">
        <v>747</v>
      </c>
      <c r="DX1179" s="1">
        <v>4</v>
      </c>
      <c r="DY1179" s="1"/>
      <c r="DZ1179" s="1">
        <v>1</v>
      </c>
      <c r="EA1179" s="1">
        <v>1</v>
      </c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 t="s">
        <v>208</v>
      </c>
      <c r="EP1179" s="1" t="s">
        <v>209</v>
      </c>
      <c r="EQ1179" s="1" t="s">
        <v>209</v>
      </c>
      <c r="ER1179" s="1" t="s">
        <v>209</v>
      </c>
      <c r="ES1179" s="1" t="s">
        <v>209</v>
      </c>
      <c r="ET1179" s="1">
        <v>2</v>
      </c>
      <c r="EU1179" s="1"/>
      <c r="EV1179" s="1"/>
      <c r="EW1179" s="1"/>
      <c r="EX1179" s="1">
        <v>0</v>
      </c>
      <c r="EY1179" s="1">
        <v>0</v>
      </c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 t="s">
        <v>222</v>
      </c>
      <c r="GK1179" s="1" t="s">
        <v>201</v>
      </c>
      <c r="GL1179" s="1">
        <v>999999999</v>
      </c>
      <c r="GM1179" s="1"/>
      <c r="GN1179" s="1"/>
      <c r="GO1179" s="1"/>
      <c r="GP1179" s="1">
        <v>1</v>
      </c>
      <c r="GQ1179" s="1"/>
    </row>
    <row r="1180" spans="1:199" ht="28" customHeight="1">
      <c r="A1180" s="1" t="s">
        <v>6390</v>
      </c>
      <c r="B1180" s="1" t="s">
        <v>6391</v>
      </c>
      <c r="C1180" s="1" t="s">
        <v>6390</v>
      </c>
      <c r="D1180" s="1" t="s">
        <v>201</v>
      </c>
      <c r="E1180" s="1" t="s">
        <v>6391</v>
      </c>
      <c r="F1180" s="1"/>
      <c r="G1180" s="1">
        <v>9240</v>
      </c>
      <c r="H1180" s="1"/>
      <c r="I1180" s="1">
        <v>0</v>
      </c>
      <c r="J1180" s="1">
        <v>1</v>
      </c>
      <c r="K1180" s="1"/>
      <c r="L1180" s="1"/>
      <c r="M1180" s="1"/>
      <c r="N1180" s="1"/>
      <c r="O1180" s="1"/>
      <c r="P1180" s="1" t="s">
        <v>6392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 t="s">
        <v>6393</v>
      </c>
      <c r="AJ1180" s="1"/>
      <c r="AK1180" s="1"/>
      <c r="AL1180" s="1"/>
      <c r="AM1180" s="1"/>
      <c r="AN1180" s="1"/>
      <c r="AO1180" s="1"/>
      <c r="AP1180" s="1"/>
      <c r="AQ1180" s="1"/>
      <c r="AR1180" s="1"/>
      <c r="AS1180" s="1">
        <v>1</v>
      </c>
      <c r="AT1180" s="1">
        <v>1</v>
      </c>
      <c r="AU1180" s="1">
        <v>0</v>
      </c>
      <c r="AV1180" s="1">
        <v>1</v>
      </c>
      <c r="AW1180" s="1">
        <v>0</v>
      </c>
      <c r="AX1180" s="1">
        <v>0</v>
      </c>
      <c r="AY1180" s="1"/>
      <c r="AZ1180" s="1"/>
      <c r="BA1180" s="1"/>
      <c r="BB1180" s="1">
        <v>-1</v>
      </c>
      <c r="BC1180" s="1">
        <v>0</v>
      </c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>
        <v>0</v>
      </c>
      <c r="CT1180" s="1" t="s">
        <v>6394</v>
      </c>
      <c r="CU1180" s="1"/>
      <c r="CV1180" s="1" t="s">
        <v>6395</v>
      </c>
      <c r="CW1180" s="1"/>
      <c r="CX1180" s="1" t="s">
        <v>6390</v>
      </c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>
        <v>563161</v>
      </c>
      <c r="DU1180" s="1"/>
      <c r="DV1180" s="1" t="s">
        <v>316</v>
      </c>
      <c r="DW1180" s="1" t="s">
        <v>747</v>
      </c>
      <c r="DX1180" s="1">
        <v>4</v>
      </c>
      <c r="DY1180" s="1"/>
      <c r="DZ1180" s="1">
        <v>1</v>
      </c>
      <c r="EA1180" s="1">
        <v>1</v>
      </c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 t="s">
        <v>208</v>
      </c>
      <c r="EP1180" s="1" t="s">
        <v>209</v>
      </c>
      <c r="EQ1180" s="1" t="s">
        <v>209</v>
      </c>
      <c r="ER1180" s="1" t="s">
        <v>209</v>
      </c>
      <c r="ES1180" s="1" t="s">
        <v>209</v>
      </c>
      <c r="ET1180" s="1">
        <v>2</v>
      </c>
      <c r="EU1180" s="1"/>
      <c r="EV1180" s="1"/>
      <c r="EW1180" s="1"/>
      <c r="EX1180" s="1">
        <v>0</v>
      </c>
      <c r="EY1180" s="1">
        <v>0</v>
      </c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 t="s">
        <v>222</v>
      </c>
      <c r="GK1180" s="1" t="s">
        <v>201</v>
      </c>
      <c r="GL1180" s="1">
        <v>999999999</v>
      </c>
      <c r="GM1180" s="1"/>
      <c r="GN1180" s="1"/>
      <c r="GO1180" s="1"/>
      <c r="GP1180" s="1">
        <v>1</v>
      </c>
      <c r="GQ1180" s="1"/>
    </row>
    <row r="1181" spans="1:199" ht="28" customHeight="1">
      <c r="A1181" s="1" t="s">
        <v>6396</v>
      </c>
      <c r="B1181" s="1" t="s">
        <v>6397</v>
      </c>
      <c r="C1181" s="1" t="s">
        <v>6396</v>
      </c>
      <c r="D1181" s="1" t="s">
        <v>201</v>
      </c>
      <c r="E1181" s="1" t="s">
        <v>6397</v>
      </c>
      <c r="F1181" s="1"/>
      <c r="G1181" s="1">
        <v>13125</v>
      </c>
      <c r="H1181" s="1"/>
      <c r="I1181" s="1">
        <v>0</v>
      </c>
      <c r="J1181" s="1">
        <v>1</v>
      </c>
      <c r="K1181" s="1"/>
      <c r="L1181" s="1"/>
      <c r="M1181" s="1"/>
      <c r="N1181" s="1"/>
      <c r="O1181" s="1"/>
      <c r="P1181" s="1" t="s">
        <v>6398</v>
      </c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 t="s">
        <v>6399</v>
      </c>
      <c r="AJ1181" s="1"/>
      <c r="AK1181" s="1"/>
      <c r="AL1181" s="1"/>
      <c r="AM1181" s="1"/>
      <c r="AN1181" s="1"/>
      <c r="AO1181" s="1"/>
      <c r="AP1181" s="1"/>
      <c r="AQ1181" s="1"/>
      <c r="AR1181" s="1"/>
      <c r="AS1181" s="1">
        <v>1</v>
      </c>
      <c r="AT1181" s="1">
        <v>1</v>
      </c>
      <c r="AU1181" s="1">
        <v>0</v>
      </c>
      <c r="AV1181" s="1">
        <v>1</v>
      </c>
      <c r="AW1181" s="1">
        <v>0</v>
      </c>
      <c r="AX1181" s="1">
        <v>0</v>
      </c>
      <c r="AY1181" s="1"/>
      <c r="AZ1181" s="1"/>
      <c r="BA1181" s="1"/>
      <c r="BB1181" s="1">
        <v>-1</v>
      </c>
      <c r="BC1181" s="1">
        <v>0</v>
      </c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>
        <v>0</v>
      </c>
      <c r="CT1181" s="1" t="s">
        <v>6400</v>
      </c>
      <c r="CU1181" s="1"/>
      <c r="CV1181" s="1" t="s">
        <v>6401</v>
      </c>
      <c r="CW1181" s="1"/>
      <c r="CX1181" s="1" t="s">
        <v>6396</v>
      </c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>
        <v>563161</v>
      </c>
      <c r="DU1181" s="1"/>
      <c r="DV1181" s="1" t="s">
        <v>316</v>
      </c>
      <c r="DW1181" s="1" t="s">
        <v>741</v>
      </c>
      <c r="DX1181" s="1">
        <v>4</v>
      </c>
      <c r="DY1181" s="1"/>
      <c r="DZ1181" s="1">
        <v>1</v>
      </c>
      <c r="EA1181" s="1">
        <v>1</v>
      </c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 t="s">
        <v>208</v>
      </c>
      <c r="EP1181" s="1" t="s">
        <v>209</v>
      </c>
      <c r="EQ1181" s="1" t="s">
        <v>209</v>
      </c>
      <c r="ER1181" s="1" t="s">
        <v>209</v>
      </c>
      <c r="ES1181" s="1" t="s">
        <v>209</v>
      </c>
      <c r="ET1181" s="1">
        <v>2</v>
      </c>
      <c r="EU1181" s="1"/>
      <c r="EV1181" s="1"/>
      <c r="EW1181" s="1"/>
      <c r="EX1181" s="1">
        <v>0</v>
      </c>
      <c r="EY1181" s="1">
        <v>0</v>
      </c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 t="s">
        <v>222</v>
      </c>
      <c r="GK1181" s="1" t="s">
        <v>201</v>
      </c>
      <c r="GL1181" s="1">
        <v>999999999</v>
      </c>
      <c r="GM1181" s="1"/>
      <c r="GN1181" s="1"/>
      <c r="GO1181" s="1"/>
      <c r="GP1181" s="1">
        <v>1</v>
      </c>
      <c r="GQ1181" s="1"/>
    </row>
    <row r="1182" spans="1:199" ht="28" customHeight="1">
      <c r="A1182" s="1" t="s">
        <v>6402</v>
      </c>
      <c r="B1182" s="1" t="s">
        <v>6403</v>
      </c>
      <c r="C1182" s="1" t="s">
        <v>6402</v>
      </c>
      <c r="D1182" s="1" t="s">
        <v>201</v>
      </c>
      <c r="E1182" s="1" t="s">
        <v>6403</v>
      </c>
      <c r="F1182" s="1"/>
      <c r="G1182" s="1">
        <v>4725</v>
      </c>
      <c r="H1182" s="1"/>
      <c r="I1182" s="1">
        <v>0</v>
      </c>
      <c r="J1182" s="1">
        <v>1</v>
      </c>
      <c r="K1182" s="1"/>
      <c r="L1182" s="1"/>
      <c r="M1182" s="1"/>
      <c r="N1182" s="1"/>
      <c r="O1182" s="1"/>
      <c r="P1182" s="1" t="s">
        <v>6404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 t="s">
        <v>6405</v>
      </c>
      <c r="AJ1182" s="1"/>
      <c r="AK1182" s="1"/>
      <c r="AL1182" s="1"/>
      <c r="AM1182" s="1"/>
      <c r="AN1182" s="1"/>
      <c r="AO1182" s="1"/>
      <c r="AP1182" s="1"/>
      <c r="AQ1182" s="1"/>
      <c r="AR1182" s="1"/>
      <c r="AS1182" s="1">
        <v>1</v>
      </c>
      <c r="AT1182" s="1">
        <v>1</v>
      </c>
      <c r="AU1182" s="1">
        <v>0</v>
      </c>
      <c r="AV1182" s="1">
        <v>1</v>
      </c>
      <c r="AW1182" s="1">
        <v>0</v>
      </c>
      <c r="AX1182" s="1">
        <v>0</v>
      </c>
      <c r="AY1182" s="1"/>
      <c r="AZ1182" s="1"/>
      <c r="BA1182" s="1"/>
      <c r="BB1182" s="1">
        <v>-1</v>
      </c>
      <c r="BC1182" s="1">
        <v>0</v>
      </c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>
        <v>0</v>
      </c>
      <c r="CT1182" s="1" t="s">
        <v>6406</v>
      </c>
      <c r="CU1182" s="1"/>
      <c r="CV1182" s="1" t="s">
        <v>6407</v>
      </c>
      <c r="CW1182" s="1"/>
      <c r="CX1182" s="1" t="s">
        <v>6402</v>
      </c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>
        <v>563161</v>
      </c>
      <c r="DU1182" s="1"/>
      <c r="DV1182" s="1" t="s">
        <v>316</v>
      </c>
      <c r="DW1182" s="1" t="s">
        <v>741</v>
      </c>
      <c r="DX1182" s="1">
        <v>4</v>
      </c>
      <c r="DY1182" s="1"/>
      <c r="DZ1182" s="1">
        <v>1</v>
      </c>
      <c r="EA1182" s="1">
        <v>1</v>
      </c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 t="s">
        <v>208</v>
      </c>
      <c r="EP1182" s="1" t="s">
        <v>209</v>
      </c>
      <c r="EQ1182" s="1" t="s">
        <v>209</v>
      </c>
      <c r="ER1182" s="1" t="s">
        <v>209</v>
      </c>
      <c r="ES1182" s="1" t="s">
        <v>209</v>
      </c>
      <c r="ET1182" s="1">
        <v>2</v>
      </c>
      <c r="EU1182" s="1"/>
      <c r="EV1182" s="1"/>
      <c r="EW1182" s="1"/>
      <c r="EX1182" s="1">
        <v>0</v>
      </c>
      <c r="EY1182" s="1">
        <v>0</v>
      </c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 t="s">
        <v>222</v>
      </c>
      <c r="GK1182" s="1" t="s">
        <v>201</v>
      </c>
      <c r="GL1182" s="1">
        <v>999999999</v>
      </c>
      <c r="GM1182" s="1"/>
      <c r="GN1182" s="1"/>
      <c r="GO1182" s="1"/>
      <c r="GP1182" s="1">
        <v>1</v>
      </c>
      <c r="GQ1182" s="1"/>
    </row>
    <row r="1183" spans="1:199" ht="28" customHeight="1">
      <c r="A1183" s="1" t="s">
        <v>6408</v>
      </c>
      <c r="B1183" s="1" t="s">
        <v>6409</v>
      </c>
      <c r="C1183" s="1" t="s">
        <v>6408</v>
      </c>
      <c r="D1183" s="1" t="s">
        <v>201</v>
      </c>
      <c r="E1183" s="1" t="s">
        <v>6409</v>
      </c>
      <c r="F1183" s="1"/>
      <c r="G1183" s="1">
        <v>4725</v>
      </c>
      <c r="H1183" s="1"/>
      <c r="I1183" s="1">
        <v>0</v>
      </c>
      <c r="J1183" s="1">
        <v>1</v>
      </c>
      <c r="K1183" s="1"/>
      <c r="L1183" s="1"/>
      <c r="M1183" s="1"/>
      <c r="N1183" s="1"/>
      <c r="O1183" s="1"/>
      <c r="P1183" s="1" t="s">
        <v>6410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 t="s">
        <v>6411</v>
      </c>
      <c r="AJ1183" s="1"/>
      <c r="AK1183" s="1"/>
      <c r="AL1183" s="1"/>
      <c r="AM1183" s="1"/>
      <c r="AN1183" s="1"/>
      <c r="AO1183" s="1"/>
      <c r="AP1183" s="1"/>
      <c r="AQ1183" s="1"/>
      <c r="AR1183" s="1"/>
      <c r="AS1183" s="1">
        <v>1</v>
      </c>
      <c r="AT1183" s="1">
        <v>1</v>
      </c>
      <c r="AU1183" s="1">
        <v>0</v>
      </c>
      <c r="AV1183" s="1">
        <v>1</v>
      </c>
      <c r="AW1183" s="1">
        <v>0</v>
      </c>
      <c r="AX1183" s="1">
        <v>0</v>
      </c>
      <c r="AY1183" s="1"/>
      <c r="AZ1183" s="1"/>
      <c r="BA1183" s="1"/>
      <c r="BB1183" s="1">
        <v>-1</v>
      </c>
      <c r="BC1183" s="1">
        <v>0</v>
      </c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>
        <v>0</v>
      </c>
      <c r="CT1183" s="1" t="s">
        <v>6412</v>
      </c>
      <c r="CU1183" s="1"/>
      <c r="CV1183" s="1" t="s">
        <v>6413</v>
      </c>
      <c r="CW1183" s="1"/>
      <c r="CX1183" s="1" t="s">
        <v>6408</v>
      </c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>
        <v>563161</v>
      </c>
      <c r="DU1183" s="1"/>
      <c r="DV1183" s="1" t="s">
        <v>316</v>
      </c>
      <c r="DW1183" s="1" t="s">
        <v>741</v>
      </c>
      <c r="DX1183" s="1">
        <v>4</v>
      </c>
      <c r="DY1183" s="1"/>
      <c r="DZ1183" s="1">
        <v>1</v>
      </c>
      <c r="EA1183" s="1">
        <v>1</v>
      </c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 t="s">
        <v>208</v>
      </c>
      <c r="EP1183" s="1" t="s">
        <v>209</v>
      </c>
      <c r="EQ1183" s="1" t="s">
        <v>209</v>
      </c>
      <c r="ER1183" s="1" t="s">
        <v>209</v>
      </c>
      <c r="ES1183" s="1" t="s">
        <v>209</v>
      </c>
      <c r="ET1183" s="1">
        <v>2</v>
      </c>
      <c r="EU1183" s="1"/>
      <c r="EV1183" s="1"/>
      <c r="EW1183" s="1"/>
      <c r="EX1183" s="1">
        <v>0</v>
      </c>
      <c r="EY1183" s="1">
        <v>0</v>
      </c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 t="s">
        <v>222</v>
      </c>
      <c r="GK1183" s="1" t="s">
        <v>201</v>
      </c>
      <c r="GL1183" s="1">
        <v>999999999</v>
      </c>
      <c r="GM1183" s="1"/>
      <c r="GN1183" s="1"/>
      <c r="GO1183" s="1"/>
      <c r="GP1183" s="1">
        <v>1</v>
      </c>
      <c r="GQ1183" s="1"/>
    </row>
    <row r="1184" spans="1:199" ht="28" customHeight="1">
      <c r="A1184" s="1" t="s">
        <v>6414</v>
      </c>
      <c r="B1184" s="1" t="s">
        <v>6415</v>
      </c>
      <c r="C1184" s="1" t="s">
        <v>6414</v>
      </c>
      <c r="D1184" s="1" t="s">
        <v>201</v>
      </c>
      <c r="E1184" s="1" t="s">
        <v>6415</v>
      </c>
      <c r="F1184" s="1"/>
      <c r="G1184" s="1">
        <v>5985</v>
      </c>
      <c r="H1184" s="1"/>
      <c r="I1184" s="1">
        <v>0</v>
      </c>
      <c r="J1184" s="1">
        <v>1</v>
      </c>
      <c r="K1184" s="1"/>
      <c r="L1184" s="1"/>
      <c r="M1184" s="1"/>
      <c r="N1184" s="1"/>
      <c r="O1184" s="1"/>
      <c r="P1184" s="1" t="s">
        <v>6416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 t="s">
        <v>6417</v>
      </c>
      <c r="AJ1184" s="1"/>
      <c r="AK1184" s="1"/>
      <c r="AL1184" s="1"/>
      <c r="AM1184" s="1"/>
      <c r="AN1184" s="1"/>
      <c r="AO1184" s="1"/>
      <c r="AP1184" s="1"/>
      <c r="AQ1184" s="1"/>
      <c r="AR1184" s="1"/>
      <c r="AS1184" s="1">
        <v>1</v>
      </c>
      <c r="AT1184" s="1">
        <v>1</v>
      </c>
      <c r="AU1184" s="1">
        <v>0</v>
      </c>
      <c r="AV1184" s="1">
        <v>1</v>
      </c>
      <c r="AW1184" s="1">
        <v>0</v>
      </c>
      <c r="AX1184" s="1">
        <v>0</v>
      </c>
      <c r="AY1184" s="1"/>
      <c r="AZ1184" s="1"/>
      <c r="BA1184" s="1"/>
      <c r="BB1184" s="1">
        <v>-1</v>
      </c>
      <c r="BC1184" s="1">
        <v>0</v>
      </c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>
        <v>0</v>
      </c>
      <c r="CT1184" s="1" t="s">
        <v>6418</v>
      </c>
      <c r="CU1184" s="1"/>
      <c r="CV1184" s="1" t="s">
        <v>6419</v>
      </c>
      <c r="CW1184" s="1"/>
      <c r="CX1184" s="1" t="s">
        <v>6414</v>
      </c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>
        <v>563161</v>
      </c>
      <c r="DU1184" s="1"/>
      <c r="DV1184" s="1" t="s">
        <v>316</v>
      </c>
      <c r="DW1184" s="1" t="s">
        <v>747</v>
      </c>
      <c r="DX1184" s="1">
        <v>4</v>
      </c>
      <c r="DY1184" s="1"/>
      <c r="DZ1184" s="1">
        <v>1</v>
      </c>
      <c r="EA1184" s="1">
        <v>1</v>
      </c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 t="s">
        <v>208</v>
      </c>
      <c r="EP1184" s="1" t="s">
        <v>209</v>
      </c>
      <c r="EQ1184" s="1" t="s">
        <v>209</v>
      </c>
      <c r="ER1184" s="1" t="s">
        <v>209</v>
      </c>
      <c r="ES1184" s="1" t="s">
        <v>209</v>
      </c>
      <c r="ET1184" s="1">
        <v>2</v>
      </c>
      <c r="EU1184" s="1"/>
      <c r="EV1184" s="1"/>
      <c r="EW1184" s="1"/>
      <c r="EX1184" s="1">
        <v>0</v>
      </c>
      <c r="EY1184" s="1">
        <v>0</v>
      </c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 t="s">
        <v>222</v>
      </c>
      <c r="GK1184" s="1" t="s">
        <v>201</v>
      </c>
      <c r="GL1184" s="1">
        <v>999999999</v>
      </c>
      <c r="GM1184" s="1"/>
      <c r="GN1184" s="1"/>
      <c r="GO1184" s="1"/>
      <c r="GP1184" s="1">
        <v>1</v>
      </c>
      <c r="GQ1184" s="1"/>
    </row>
    <row r="1185" spans="1:199" ht="28" customHeight="1">
      <c r="A1185" s="1" t="s">
        <v>6420</v>
      </c>
      <c r="B1185" s="1" t="s">
        <v>6421</v>
      </c>
      <c r="C1185" s="1" t="s">
        <v>6420</v>
      </c>
      <c r="D1185" s="1" t="s">
        <v>201</v>
      </c>
      <c r="E1185" s="1" t="s">
        <v>6421</v>
      </c>
      <c r="F1185" s="1"/>
      <c r="G1185" s="1">
        <v>5985</v>
      </c>
      <c r="H1185" s="1"/>
      <c r="I1185" s="1">
        <v>0</v>
      </c>
      <c r="J1185" s="1">
        <v>1</v>
      </c>
      <c r="K1185" s="1"/>
      <c r="L1185" s="1"/>
      <c r="M1185" s="1"/>
      <c r="N1185" s="1"/>
      <c r="O1185" s="1"/>
      <c r="P1185" s="1" t="s">
        <v>6422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 t="s">
        <v>6423</v>
      </c>
      <c r="AJ1185" s="1"/>
      <c r="AK1185" s="1"/>
      <c r="AL1185" s="1"/>
      <c r="AM1185" s="1"/>
      <c r="AN1185" s="1"/>
      <c r="AO1185" s="1"/>
      <c r="AP1185" s="1"/>
      <c r="AQ1185" s="1"/>
      <c r="AR1185" s="1"/>
      <c r="AS1185" s="1">
        <v>1</v>
      </c>
      <c r="AT1185" s="1">
        <v>1</v>
      </c>
      <c r="AU1185" s="1">
        <v>0</v>
      </c>
      <c r="AV1185" s="1">
        <v>1</v>
      </c>
      <c r="AW1185" s="1">
        <v>0</v>
      </c>
      <c r="AX1185" s="1">
        <v>0</v>
      </c>
      <c r="AY1185" s="1"/>
      <c r="AZ1185" s="1"/>
      <c r="BA1185" s="1"/>
      <c r="BB1185" s="1">
        <v>-1</v>
      </c>
      <c r="BC1185" s="1">
        <v>0</v>
      </c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>
        <v>0</v>
      </c>
      <c r="CT1185" s="1" t="s">
        <v>6424</v>
      </c>
      <c r="CU1185" s="1"/>
      <c r="CV1185" s="1" t="s">
        <v>6425</v>
      </c>
      <c r="CW1185" s="1"/>
      <c r="CX1185" s="1" t="s">
        <v>6420</v>
      </c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>
        <v>563161</v>
      </c>
      <c r="DU1185" s="1"/>
      <c r="DV1185" s="1" t="s">
        <v>316</v>
      </c>
      <c r="DW1185" s="1" t="s">
        <v>747</v>
      </c>
      <c r="DX1185" s="1">
        <v>4</v>
      </c>
      <c r="DY1185" s="1"/>
      <c r="DZ1185" s="1">
        <v>1</v>
      </c>
      <c r="EA1185" s="1">
        <v>1</v>
      </c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 t="s">
        <v>208</v>
      </c>
      <c r="EP1185" s="1" t="s">
        <v>209</v>
      </c>
      <c r="EQ1185" s="1" t="s">
        <v>209</v>
      </c>
      <c r="ER1185" s="1" t="s">
        <v>209</v>
      </c>
      <c r="ES1185" s="1" t="s">
        <v>209</v>
      </c>
      <c r="ET1185" s="1">
        <v>2</v>
      </c>
      <c r="EU1185" s="1"/>
      <c r="EV1185" s="1"/>
      <c r="EW1185" s="1"/>
      <c r="EX1185" s="1">
        <v>0</v>
      </c>
      <c r="EY1185" s="1">
        <v>0</v>
      </c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 t="s">
        <v>222</v>
      </c>
      <c r="GK1185" s="1" t="s">
        <v>201</v>
      </c>
      <c r="GL1185" s="1">
        <v>999999999</v>
      </c>
      <c r="GM1185" s="1"/>
      <c r="GN1185" s="1"/>
      <c r="GO1185" s="1"/>
      <c r="GP1185" s="1">
        <v>1</v>
      </c>
      <c r="GQ1185" s="1"/>
    </row>
    <row r="1186" spans="1:199" ht="28" customHeight="1">
      <c r="A1186" s="1" t="s">
        <v>6426</v>
      </c>
      <c r="B1186" s="1" t="s">
        <v>6427</v>
      </c>
      <c r="C1186" s="1" t="s">
        <v>6426</v>
      </c>
      <c r="D1186" s="1" t="s">
        <v>201</v>
      </c>
      <c r="E1186" s="1" t="s">
        <v>6427</v>
      </c>
      <c r="F1186" s="1"/>
      <c r="G1186" s="1">
        <v>5985</v>
      </c>
      <c r="H1186" s="1"/>
      <c r="I1186" s="1">
        <v>0</v>
      </c>
      <c r="J1186" s="1">
        <v>1</v>
      </c>
      <c r="K1186" s="1"/>
      <c r="L1186" s="1"/>
      <c r="M1186" s="1"/>
      <c r="N1186" s="1"/>
      <c r="O1186" s="1"/>
      <c r="P1186" s="1" t="s">
        <v>6428</v>
      </c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 t="s">
        <v>6429</v>
      </c>
      <c r="AJ1186" s="1"/>
      <c r="AK1186" s="1"/>
      <c r="AL1186" s="1"/>
      <c r="AM1186" s="1"/>
      <c r="AN1186" s="1"/>
      <c r="AO1186" s="1"/>
      <c r="AP1186" s="1"/>
      <c r="AQ1186" s="1"/>
      <c r="AR1186" s="1"/>
      <c r="AS1186" s="1">
        <v>1</v>
      </c>
      <c r="AT1186" s="1">
        <v>1</v>
      </c>
      <c r="AU1186" s="1">
        <v>0</v>
      </c>
      <c r="AV1186" s="1">
        <v>1</v>
      </c>
      <c r="AW1186" s="1">
        <v>0</v>
      </c>
      <c r="AX1186" s="1">
        <v>0</v>
      </c>
      <c r="AY1186" s="1"/>
      <c r="AZ1186" s="1"/>
      <c r="BA1186" s="1"/>
      <c r="BB1186" s="1">
        <v>-1</v>
      </c>
      <c r="BC1186" s="1">
        <v>0</v>
      </c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>
        <v>0</v>
      </c>
      <c r="CT1186" s="1" t="s">
        <v>6430</v>
      </c>
      <c r="CU1186" s="1"/>
      <c r="CV1186" s="1" t="s">
        <v>6431</v>
      </c>
      <c r="CW1186" s="1"/>
      <c r="CX1186" s="1" t="s">
        <v>6426</v>
      </c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>
        <v>563161</v>
      </c>
      <c r="DU1186" s="1"/>
      <c r="DV1186" s="1" t="s">
        <v>316</v>
      </c>
      <c r="DW1186" s="1" t="s">
        <v>747</v>
      </c>
      <c r="DX1186" s="1">
        <v>4</v>
      </c>
      <c r="DY1186" s="1"/>
      <c r="DZ1186" s="1">
        <v>1</v>
      </c>
      <c r="EA1186" s="1">
        <v>1</v>
      </c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 t="s">
        <v>208</v>
      </c>
      <c r="EP1186" s="1" t="s">
        <v>209</v>
      </c>
      <c r="EQ1186" s="1" t="s">
        <v>209</v>
      </c>
      <c r="ER1186" s="1" t="s">
        <v>209</v>
      </c>
      <c r="ES1186" s="1" t="s">
        <v>209</v>
      </c>
      <c r="ET1186" s="1">
        <v>2</v>
      </c>
      <c r="EU1186" s="1"/>
      <c r="EV1186" s="1"/>
      <c r="EW1186" s="1"/>
      <c r="EX1186" s="1">
        <v>0</v>
      </c>
      <c r="EY1186" s="1">
        <v>0</v>
      </c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 t="s">
        <v>222</v>
      </c>
      <c r="GK1186" s="1" t="s">
        <v>201</v>
      </c>
      <c r="GL1186" s="1">
        <v>999999999</v>
      </c>
      <c r="GM1186" s="1"/>
      <c r="GN1186" s="1"/>
      <c r="GO1186" s="1"/>
      <c r="GP1186" s="1">
        <v>1</v>
      </c>
      <c r="GQ1186" s="1"/>
    </row>
    <row r="1187" spans="1:199" ht="28" customHeight="1">
      <c r="A1187" s="1" t="s">
        <v>6432</v>
      </c>
      <c r="B1187" s="1" t="s">
        <v>6433</v>
      </c>
      <c r="C1187" s="1" t="s">
        <v>6432</v>
      </c>
      <c r="D1187" s="1" t="s">
        <v>201</v>
      </c>
      <c r="E1187" s="1" t="s">
        <v>6433</v>
      </c>
      <c r="F1187" s="1"/>
      <c r="G1187" s="1">
        <v>3990</v>
      </c>
      <c r="H1187" s="1"/>
      <c r="I1187" s="1">
        <v>0</v>
      </c>
      <c r="J1187" s="1">
        <v>1</v>
      </c>
      <c r="K1187" s="1"/>
      <c r="L1187" s="1"/>
      <c r="M1187" s="1"/>
      <c r="N1187" s="1"/>
      <c r="O1187" s="1"/>
      <c r="P1187" s="1" t="s">
        <v>6434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 t="s">
        <v>6435</v>
      </c>
      <c r="AJ1187" s="1"/>
      <c r="AK1187" s="1"/>
      <c r="AL1187" s="1"/>
      <c r="AM1187" s="1"/>
      <c r="AN1187" s="1"/>
      <c r="AO1187" s="1"/>
      <c r="AP1187" s="1"/>
      <c r="AQ1187" s="1"/>
      <c r="AR1187" s="1"/>
      <c r="AS1187" s="1">
        <v>1</v>
      </c>
      <c r="AT1187" s="1">
        <v>1</v>
      </c>
      <c r="AU1187" s="1">
        <v>0</v>
      </c>
      <c r="AV1187" s="1">
        <v>1</v>
      </c>
      <c r="AW1187" s="1">
        <v>0</v>
      </c>
      <c r="AX1187" s="1">
        <v>0</v>
      </c>
      <c r="AY1187" s="1"/>
      <c r="AZ1187" s="1"/>
      <c r="BA1187" s="1"/>
      <c r="BB1187" s="1">
        <v>-1</v>
      </c>
      <c r="BC1187" s="1">
        <v>0</v>
      </c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>
        <v>0</v>
      </c>
      <c r="CT1187" s="1" t="s">
        <v>6436</v>
      </c>
      <c r="CU1187" s="1"/>
      <c r="CV1187" s="1" t="s">
        <v>6437</v>
      </c>
      <c r="CW1187" s="1"/>
      <c r="CX1187" s="1" t="s">
        <v>6432</v>
      </c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>
        <v>563161</v>
      </c>
      <c r="DU1187" s="1"/>
      <c r="DV1187" s="1" t="s">
        <v>316</v>
      </c>
      <c r="DW1187" s="1" t="s">
        <v>438</v>
      </c>
      <c r="DX1187" s="1">
        <v>4</v>
      </c>
      <c r="DY1187" s="1"/>
      <c r="DZ1187" s="1">
        <v>1</v>
      </c>
      <c r="EA1187" s="1">
        <v>1</v>
      </c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 t="s">
        <v>208</v>
      </c>
      <c r="EP1187" s="1" t="s">
        <v>209</v>
      </c>
      <c r="EQ1187" s="1" t="s">
        <v>209</v>
      </c>
      <c r="ER1187" s="1" t="s">
        <v>209</v>
      </c>
      <c r="ES1187" s="1" t="s">
        <v>209</v>
      </c>
      <c r="ET1187" s="1">
        <v>2</v>
      </c>
      <c r="EU1187" s="1"/>
      <c r="EV1187" s="1"/>
      <c r="EW1187" s="1"/>
      <c r="EX1187" s="1">
        <v>0</v>
      </c>
      <c r="EY1187" s="1">
        <v>0</v>
      </c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 t="s">
        <v>222</v>
      </c>
      <c r="GK1187" s="1" t="s">
        <v>201</v>
      </c>
      <c r="GL1187" s="1">
        <v>999999999</v>
      </c>
      <c r="GM1187" s="1"/>
      <c r="GN1187" s="1"/>
      <c r="GO1187" s="1"/>
      <c r="GP1187" s="1">
        <v>1</v>
      </c>
      <c r="GQ1187" s="1"/>
    </row>
    <row r="1188" spans="1:199" ht="28" customHeight="1">
      <c r="A1188" s="1" t="s">
        <v>6438</v>
      </c>
      <c r="B1188" s="1" t="s">
        <v>6439</v>
      </c>
      <c r="C1188" s="1" t="s">
        <v>6438</v>
      </c>
      <c r="D1188" s="1" t="s">
        <v>201</v>
      </c>
      <c r="E1188" s="1" t="s">
        <v>6439</v>
      </c>
      <c r="F1188" s="1"/>
      <c r="G1188" s="1">
        <v>3990</v>
      </c>
      <c r="H1188" s="1"/>
      <c r="I1188" s="1">
        <v>0</v>
      </c>
      <c r="J1188" s="1">
        <v>1</v>
      </c>
      <c r="K1188" s="1"/>
      <c r="L1188" s="1"/>
      <c r="M1188" s="1"/>
      <c r="N1188" s="1"/>
      <c r="O1188" s="1"/>
      <c r="P1188" s="1" t="s">
        <v>6440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 t="s">
        <v>6441</v>
      </c>
      <c r="AJ1188" s="1"/>
      <c r="AK1188" s="1"/>
      <c r="AL1188" s="1"/>
      <c r="AM1188" s="1"/>
      <c r="AN1188" s="1"/>
      <c r="AO1188" s="1"/>
      <c r="AP1188" s="1"/>
      <c r="AQ1188" s="1"/>
      <c r="AR1188" s="1"/>
      <c r="AS1188" s="1">
        <v>1</v>
      </c>
      <c r="AT1188" s="1">
        <v>1</v>
      </c>
      <c r="AU1188" s="1">
        <v>0</v>
      </c>
      <c r="AV1188" s="1">
        <v>1</v>
      </c>
      <c r="AW1188" s="1">
        <v>0</v>
      </c>
      <c r="AX1188" s="1">
        <v>0</v>
      </c>
      <c r="AY1188" s="1"/>
      <c r="AZ1188" s="1"/>
      <c r="BA1188" s="1"/>
      <c r="BB1188" s="1">
        <v>-1</v>
      </c>
      <c r="BC1188" s="1">
        <v>0</v>
      </c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>
        <v>0</v>
      </c>
      <c r="CT1188" s="1" t="s">
        <v>6442</v>
      </c>
      <c r="CU1188" s="1"/>
      <c r="CV1188" s="1" t="s">
        <v>6443</v>
      </c>
      <c r="CW1188" s="1"/>
      <c r="CX1188" s="1" t="s">
        <v>6438</v>
      </c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>
        <v>563161</v>
      </c>
      <c r="DU1188" s="1"/>
      <c r="DV1188" s="1" t="s">
        <v>316</v>
      </c>
      <c r="DW1188" s="1" t="s">
        <v>438</v>
      </c>
      <c r="DX1188" s="1">
        <v>4</v>
      </c>
      <c r="DY1188" s="1"/>
      <c r="DZ1188" s="1">
        <v>1</v>
      </c>
      <c r="EA1188" s="1">
        <v>1</v>
      </c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 t="s">
        <v>208</v>
      </c>
      <c r="EP1188" s="1" t="s">
        <v>209</v>
      </c>
      <c r="EQ1188" s="1" t="s">
        <v>209</v>
      </c>
      <c r="ER1188" s="1" t="s">
        <v>209</v>
      </c>
      <c r="ES1188" s="1" t="s">
        <v>209</v>
      </c>
      <c r="ET1188" s="1">
        <v>2</v>
      </c>
      <c r="EU1188" s="1"/>
      <c r="EV1188" s="1"/>
      <c r="EW1188" s="1"/>
      <c r="EX1188" s="1">
        <v>0</v>
      </c>
      <c r="EY1188" s="1">
        <v>0</v>
      </c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 t="s">
        <v>222</v>
      </c>
      <c r="GK1188" s="1" t="s">
        <v>201</v>
      </c>
      <c r="GL1188" s="1">
        <v>999999999</v>
      </c>
      <c r="GM1188" s="1"/>
      <c r="GN1188" s="1"/>
      <c r="GO1188" s="1"/>
      <c r="GP1188" s="1">
        <v>1</v>
      </c>
      <c r="GQ1188" s="1"/>
    </row>
    <row r="1189" spans="1:199" ht="28" customHeight="1">
      <c r="A1189" s="1" t="s">
        <v>6444</v>
      </c>
      <c r="B1189" s="1" t="s">
        <v>6445</v>
      </c>
      <c r="C1189" s="1" t="s">
        <v>6444</v>
      </c>
      <c r="D1189" s="1" t="s">
        <v>201</v>
      </c>
      <c r="E1189" s="1" t="s">
        <v>6445</v>
      </c>
      <c r="F1189" s="1"/>
      <c r="G1189" s="1">
        <v>12600</v>
      </c>
      <c r="H1189" s="1"/>
      <c r="I1189" s="1">
        <v>0</v>
      </c>
      <c r="J1189" s="1">
        <v>1</v>
      </c>
      <c r="K1189" s="1"/>
      <c r="L1189" s="1"/>
      <c r="M1189" s="1"/>
      <c r="N1189" s="1"/>
      <c r="O1189" s="1"/>
      <c r="P1189" s="1" t="s">
        <v>6446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 t="s">
        <v>6447</v>
      </c>
      <c r="AJ1189" s="1"/>
      <c r="AK1189" s="1"/>
      <c r="AL1189" s="1"/>
      <c r="AM1189" s="1"/>
      <c r="AN1189" s="1"/>
      <c r="AO1189" s="1"/>
      <c r="AP1189" s="1"/>
      <c r="AQ1189" s="1"/>
      <c r="AR1189" s="1"/>
      <c r="AS1189" s="1">
        <v>1</v>
      </c>
      <c r="AT1189" s="1">
        <v>1</v>
      </c>
      <c r="AU1189" s="1">
        <v>0</v>
      </c>
      <c r="AV1189" s="1">
        <v>1</v>
      </c>
      <c r="AW1189" s="1">
        <v>0</v>
      </c>
      <c r="AX1189" s="1">
        <v>0</v>
      </c>
      <c r="AY1189" s="1"/>
      <c r="AZ1189" s="1"/>
      <c r="BA1189" s="1"/>
      <c r="BB1189" s="1">
        <v>-1</v>
      </c>
      <c r="BC1189" s="1">
        <v>0</v>
      </c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>
        <v>0</v>
      </c>
      <c r="CT1189" s="1" t="s">
        <v>6448</v>
      </c>
      <c r="CU1189" s="1"/>
      <c r="CV1189" s="1" t="s">
        <v>6449</v>
      </c>
      <c r="CW1189" s="1"/>
      <c r="CX1189" s="1" t="s">
        <v>6444</v>
      </c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>
        <v>563161</v>
      </c>
      <c r="DU1189" s="1"/>
      <c r="DV1189" s="1" t="s">
        <v>316</v>
      </c>
      <c r="DW1189" s="1" t="s">
        <v>741</v>
      </c>
      <c r="DX1189" s="1">
        <v>4</v>
      </c>
      <c r="DY1189" s="1"/>
      <c r="DZ1189" s="1">
        <v>1</v>
      </c>
      <c r="EA1189" s="1">
        <v>1</v>
      </c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 t="s">
        <v>208</v>
      </c>
      <c r="EP1189" s="1" t="s">
        <v>209</v>
      </c>
      <c r="EQ1189" s="1" t="s">
        <v>209</v>
      </c>
      <c r="ER1189" s="1" t="s">
        <v>209</v>
      </c>
      <c r="ES1189" s="1" t="s">
        <v>209</v>
      </c>
      <c r="ET1189" s="1">
        <v>2</v>
      </c>
      <c r="EU1189" s="1"/>
      <c r="EV1189" s="1"/>
      <c r="EW1189" s="1"/>
      <c r="EX1189" s="1">
        <v>0</v>
      </c>
      <c r="EY1189" s="1">
        <v>0</v>
      </c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 t="s">
        <v>222</v>
      </c>
      <c r="GK1189" s="1" t="s">
        <v>201</v>
      </c>
      <c r="GL1189" s="1">
        <v>999999999</v>
      </c>
      <c r="GM1189" s="1"/>
      <c r="GN1189" s="1"/>
      <c r="GO1189" s="1"/>
      <c r="GP1189" s="1">
        <v>1</v>
      </c>
      <c r="GQ1189" s="1"/>
    </row>
    <row r="1190" spans="1:199" ht="28" customHeight="1">
      <c r="A1190" s="1" t="s">
        <v>6450</v>
      </c>
      <c r="B1190" s="1" t="s">
        <v>6451</v>
      </c>
      <c r="C1190" s="1" t="s">
        <v>6450</v>
      </c>
      <c r="D1190" s="1" t="s">
        <v>201</v>
      </c>
      <c r="E1190" s="1" t="s">
        <v>6451</v>
      </c>
      <c r="F1190" s="1"/>
      <c r="G1190" s="1">
        <v>12600</v>
      </c>
      <c r="H1190" s="1"/>
      <c r="I1190" s="1">
        <v>0</v>
      </c>
      <c r="J1190" s="1">
        <v>1</v>
      </c>
      <c r="K1190" s="1"/>
      <c r="L1190" s="1"/>
      <c r="M1190" s="1"/>
      <c r="N1190" s="1"/>
      <c r="O1190" s="1"/>
      <c r="P1190" s="1" t="s">
        <v>6452</v>
      </c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 t="s">
        <v>6453</v>
      </c>
      <c r="AJ1190" s="1"/>
      <c r="AK1190" s="1"/>
      <c r="AL1190" s="1"/>
      <c r="AM1190" s="1"/>
      <c r="AN1190" s="1"/>
      <c r="AO1190" s="1"/>
      <c r="AP1190" s="1"/>
      <c r="AQ1190" s="1"/>
      <c r="AR1190" s="1"/>
      <c r="AS1190" s="1">
        <v>1</v>
      </c>
      <c r="AT1190" s="1">
        <v>1</v>
      </c>
      <c r="AU1190" s="1">
        <v>0</v>
      </c>
      <c r="AV1190" s="1">
        <v>1</v>
      </c>
      <c r="AW1190" s="1">
        <v>0</v>
      </c>
      <c r="AX1190" s="1">
        <v>0</v>
      </c>
      <c r="AY1190" s="1"/>
      <c r="AZ1190" s="1"/>
      <c r="BA1190" s="1"/>
      <c r="BB1190" s="1">
        <v>-1</v>
      </c>
      <c r="BC1190" s="1">
        <v>0</v>
      </c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>
        <v>0</v>
      </c>
      <c r="CT1190" s="1" t="s">
        <v>6454</v>
      </c>
      <c r="CU1190" s="1"/>
      <c r="CV1190" s="1" t="s">
        <v>6455</v>
      </c>
      <c r="CW1190" s="1"/>
      <c r="CX1190" s="1" t="s">
        <v>6450</v>
      </c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>
        <v>563161</v>
      </c>
      <c r="DU1190" s="1"/>
      <c r="DV1190" s="1" t="s">
        <v>316</v>
      </c>
      <c r="DW1190" s="1" t="s">
        <v>741</v>
      </c>
      <c r="DX1190" s="1">
        <v>4</v>
      </c>
      <c r="DY1190" s="1"/>
      <c r="DZ1190" s="1">
        <v>1</v>
      </c>
      <c r="EA1190" s="1">
        <v>1</v>
      </c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 t="s">
        <v>208</v>
      </c>
      <c r="EP1190" s="1" t="s">
        <v>209</v>
      </c>
      <c r="EQ1190" s="1" t="s">
        <v>209</v>
      </c>
      <c r="ER1190" s="1" t="s">
        <v>209</v>
      </c>
      <c r="ES1190" s="1" t="s">
        <v>209</v>
      </c>
      <c r="ET1190" s="1">
        <v>2</v>
      </c>
      <c r="EU1190" s="1"/>
      <c r="EV1190" s="1"/>
      <c r="EW1190" s="1"/>
      <c r="EX1190" s="1">
        <v>0</v>
      </c>
      <c r="EY1190" s="1">
        <v>0</v>
      </c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 t="s">
        <v>222</v>
      </c>
      <c r="GK1190" s="1" t="s">
        <v>201</v>
      </c>
      <c r="GL1190" s="1">
        <v>999999999</v>
      </c>
      <c r="GM1190" s="1"/>
      <c r="GN1190" s="1"/>
      <c r="GO1190" s="1"/>
      <c r="GP1190" s="1">
        <v>1</v>
      </c>
      <c r="GQ1190" s="1"/>
    </row>
    <row r="1191" spans="1:199" ht="28" customHeight="1">
      <c r="A1191" s="1" t="s">
        <v>6456</v>
      </c>
      <c r="B1191" s="1" t="s">
        <v>6457</v>
      </c>
      <c r="C1191" s="1" t="s">
        <v>6456</v>
      </c>
      <c r="D1191" s="1" t="s">
        <v>201</v>
      </c>
      <c r="E1191" s="1" t="s">
        <v>6457</v>
      </c>
      <c r="F1191" s="1"/>
      <c r="G1191" s="1">
        <v>12600</v>
      </c>
      <c r="H1191" s="1"/>
      <c r="I1191" s="1">
        <v>0</v>
      </c>
      <c r="J1191" s="1">
        <v>1</v>
      </c>
      <c r="K1191" s="1"/>
      <c r="L1191" s="1"/>
      <c r="M1191" s="1"/>
      <c r="N1191" s="1"/>
      <c r="O1191" s="1"/>
      <c r="P1191" s="1" t="s">
        <v>6458</v>
      </c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 t="s">
        <v>6459</v>
      </c>
      <c r="AJ1191" s="1"/>
      <c r="AK1191" s="1"/>
      <c r="AL1191" s="1"/>
      <c r="AM1191" s="1"/>
      <c r="AN1191" s="1"/>
      <c r="AO1191" s="1"/>
      <c r="AP1191" s="1"/>
      <c r="AQ1191" s="1"/>
      <c r="AR1191" s="1"/>
      <c r="AS1191" s="1">
        <v>1</v>
      </c>
      <c r="AT1191" s="1">
        <v>1</v>
      </c>
      <c r="AU1191" s="1">
        <v>0</v>
      </c>
      <c r="AV1191" s="1">
        <v>1</v>
      </c>
      <c r="AW1191" s="1">
        <v>0</v>
      </c>
      <c r="AX1191" s="1">
        <v>0</v>
      </c>
      <c r="AY1191" s="1"/>
      <c r="AZ1191" s="1"/>
      <c r="BA1191" s="1"/>
      <c r="BB1191" s="1">
        <v>-1</v>
      </c>
      <c r="BC1191" s="1">
        <v>0</v>
      </c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>
        <v>0</v>
      </c>
      <c r="CT1191" s="1" t="s">
        <v>6460</v>
      </c>
      <c r="CU1191" s="1"/>
      <c r="CV1191" s="1" t="s">
        <v>6461</v>
      </c>
      <c r="CW1191" s="1"/>
      <c r="CX1191" s="1" t="s">
        <v>6456</v>
      </c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>
        <v>563161</v>
      </c>
      <c r="DU1191" s="1"/>
      <c r="DV1191" s="1" t="s">
        <v>316</v>
      </c>
      <c r="DW1191" s="1" t="s">
        <v>741</v>
      </c>
      <c r="DX1191" s="1">
        <v>4</v>
      </c>
      <c r="DY1191" s="1"/>
      <c r="DZ1191" s="1">
        <v>1</v>
      </c>
      <c r="EA1191" s="1">
        <v>1</v>
      </c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 t="s">
        <v>208</v>
      </c>
      <c r="EP1191" s="1" t="s">
        <v>209</v>
      </c>
      <c r="EQ1191" s="1" t="s">
        <v>209</v>
      </c>
      <c r="ER1191" s="1" t="s">
        <v>209</v>
      </c>
      <c r="ES1191" s="1" t="s">
        <v>209</v>
      </c>
      <c r="ET1191" s="1">
        <v>2</v>
      </c>
      <c r="EU1191" s="1"/>
      <c r="EV1191" s="1"/>
      <c r="EW1191" s="1"/>
      <c r="EX1191" s="1">
        <v>0</v>
      </c>
      <c r="EY1191" s="1">
        <v>0</v>
      </c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 t="s">
        <v>222</v>
      </c>
      <c r="GK1191" s="1" t="s">
        <v>201</v>
      </c>
      <c r="GL1191" s="1">
        <v>999999999</v>
      </c>
      <c r="GM1191" s="1"/>
      <c r="GN1191" s="1"/>
      <c r="GO1191" s="1"/>
      <c r="GP1191" s="1">
        <v>1</v>
      </c>
      <c r="GQ1191" s="1"/>
    </row>
    <row r="1192" spans="1:199" ht="28" customHeight="1">
      <c r="A1192" s="1" t="s">
        <v>6462</v>
      </c>
      <c r="B1192" s="1" t="s">
        <v>6463</v>
      </c>
      <c r="C1192" s="1" t="s">
        <v>6462</v>
      </c>
      <c r="D1192" s="1" t="s">
        <v>201</v>
      </c>
      <c r="E1192" s="1" t="s">
        <v>6463</v>
      </c>
      <c r="F1192" s="1"/>
      <c r="G1192" s="1">
        <v>12600</v>
      </c>
      <c r="H1192" s="1"/>
      <c r="I1192" s="1">
        <v>0</v>
      </c>
      <c r="J1192" s="1">
        <v>1</v>
      </c>
      <c r="K1192" s="1"/>
      <c r="L1192" s="1"/>
      <c r="M1192" s="1"/>
      <c r="N1192" s="1"/>
      <c r="O1192" s="1"/>
      <c r="P1192" s="1" t="s">
        <v>6464</v>
      </c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 t="s">
        <v>6465</v>
      </c>
      <c r="AJ1192" s="1"/>
      <c r="AK1192" s="1"/>
      <c r="AL1192" s="1"/>
      <c r="AM1192" s="1"/>
      <c r="AN1192" s="1"/>
      <c r="AO1192" s="1"/>
      <c r="AP1192" s="1"/>
      <c r="AQ1192" s="1"/>
      <c r="AR1192" s="1"/>
      <c r="AS1192" s="1">
        <v>1</v>
      </c>
      <c r="AT1192" s="1">
        <v>1</v>
      </c>
      <c r="AU1192" s="1">
        <v>0</v>
      </c>
      <c r="AV1192" s="1">
        <v>1</v>
      </c>
      <c r="AW1192" s="1">
        <v>0</v>
      </c>
      <c r="AX1192" s="1">
        <v>0</v>
      </c>
      <c r="AY1192" s="1"/>
      <c r="AZ1192" s="1"/>
      <c r="BA1192" s="1"/>
      <c r="BB1192" s="1">
        <v>-1</v>
      </c>
      <c r="BC1192" s="1">
        <v>0</v>
      </c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>
        <v>0</v>
      </c>
      <c r="CT1192" s="1" t="s">
        <v>6466</v>
      </c>
      <c r="CU1192" s="1"/>
      <c r="CV1192" s="1" t="s">
        <v>6467</v>
      </c>
      <c r="CW1192" s="1"/>
      <c r="CX1192" s="1" t="s">
        <v>6462</v>
      </c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>
        <v>563161</v>
      </c>
      <c r="DU1192" s="1"/>
      <c r="DV1192" s="1" t="s">
        <v>316</v>
      </c>
      <c r="DW1192" s="1" t="s">
        <v>741</v>
      </c>
      <c r="DX1192" s="1">
        <v>4</v>
      </c>
      <c r="DY1192" s="1"/>
      <c r="DZ1192" s="1">
        <v>1</v>
      </c>
      <c r="EA1192" s="1">
        <v>1</v>
      </c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 t="s">
        <v>208</v>
      </c>
      <c r="EP1192" s="1" t="s">
        <v>209</v>
      </c>
      <c r="EQ1192" s="1" t="s">
        <v>209</v>
      </c>
      <c r="ER1192" s="1" t="s">
        <v>209</v>
      </c>
      <c r="ES1192" s="1" t="s">
        <v>209</v>
      </c>
      <c r="ET1192" s="1">
        <v>2</v>
      </c>
      <c r="EU1192" s="1"/>
      <c r="EV1192" s="1"/>
      <c r="EW1192" s="1"/>
      <c r="EX1192" s="1">
        <v>0</v>
      </c>
      <c r="EY1192" s="1">
        <v>0</v>
      </c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 t="s">
        <v>222</v>
      </c>
      <c r="GK1192" s="1" t="s">
        <v>201</v>
      </c>
      <c r="GL1192" s="1">
        <v>999999999</v>
      </c>
      <c r="GM1192" s="1"/>
      <c r="GN1192" s="1"/>
      <c r="GO1192" s="1"/>
      <c r="GP1192" s="1">
        <v>1</v>
      </c>
      <c r="GQ1192" s="1"/>
    </row>
    <row r="1193" spans="1:199" ht="28" customHeight="1">
      <c r="A1193" s="1" t="s">
        <v>6468</v>
      </c>
      <c r="B1193" s="1" t="s">
        <v>6469</v>
      </c>
      <c r="C1193" s="1" t="s">
        <v>6468</v>
      </c>
      <c r="D1193" s="1" t="s">
        <v>201</v>
      </c>
      <c r="E1193" s="1" t="s">
        <v>6469</v>
      </c>
      <c r="F1193" s="1"/>
      <c r="G1193" s="1">
        <v>5985</v>
      </c>
      <c r="H1193" s="1"/>
      <c r="I1193" s="1">
        <v>0</v>
      </c>
      <c r="J1193" s="1">
        <v>1</v>
      </c>
      <c r="K1193" s="1"/>
      <c r="L1193" s="1"/>
      <c r="M1193" s="1"/>
      <c r="N1193" s="1"/>
      <c r="O1193" s="1"/>
      <c r="P1193" s="1" t="s">
        <v>6470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 t="s">
        <v>6471</v>
      </c>
      <c r="AJ1193" s="1"/>
      <c r="AK1193" s="1"/>
      <c r="AL1193" s="1"/>
      <c r="AM1193" s="1"/>
      <c r="AN1193" s="1"/>
      <c r="AO1193" s="1"/>
      <c r="AP1193" s="1"/>
      <c r="AQ1193" s="1"/>
      <c r="AR1193" s="1"/>
      <c r="AS1193" s="1">
        <v>1</v>
      </c>
      <c r="AT1193" s="1">
        <v>1</v>
      </c>
      <c r="AU1193" s="1">
        <v>0</v>
      </c>
      <c r="AV1193" s="1">
        <v>1</v>
      </c>
      <c r="AW1193" s="1">
        <v>0</v>
      </c>
      <c r="AX1193" s="1">
        <v>0</v>
      </c>
      <c r="AY1193" s="1"/>
      <c r="AZ1193" s="1"/>
      <c r="BA1193" s="1"/>
      <c r="BB1193" s="1">
        <v>-1</v>
      </c>
      <c r="BC1193" s="1">
        <v>0</v>
      </c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>
        <v>0</v>
      </c>
      <c r="CT1193" s="1" t="s">
        <v>6472</v>
      </c>
      <c r="CU1193" s="1"/>
      <c r="CV1193" s="1" t="s">
        <v>6473</v>
      </c>
      <c r="CW1193" s="1"/>
      <c r="CX1193" s="1" t="s">
        <v>6468</v>
      </c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>
        <v>563161</v>
      </c>
      <c r="DU1193" s="1"/>
      <c r="DV1193" s="1" t="s">
        <v>316</v>
      </c>
      <c r="DW1193" s="1" t="s">
        <v>747</v>
      </c>
      <c r="DX1193" s="1">
        <v>4</v>
      </c>
      <c r="DY1193" s="1"/>
      <c r="DZ1193" s="1">
        <v>1</v>
      </c>
      <c r="EA1193" s="1">
        <v>1</v>
      </c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 t="s">
        <v>208</v>
      </c>
      <c r="EP1193" s="1" t="s">
        <v>209</v>
      </c>
      <c r="EQ1193" s="1" t="s">
        <v>209</v>
      </c>
      <c r="ER1193" s="1" t="s">
        <v>209</v>
      </c>
      <c r="ES1193" s="1" t="s">
        <v>209</v>
      </c>
      <c r="ET1193" s="1">
        <v>2</v>
      </c>
      <c r="EU1193" s="1"/>
      <c r="EV1193" s="1"/>
      <c r="EW1193" s="1"/>
      <c r="EX1193" s="1">
        <v>0</v>
      </c>
      <c r="EY1193" s="1">
        <v>0</v>
      </c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 t="s">
        <v>222</v>
      </c>
      <c r="GK1193" s="1" t="s">
        <v>201</v>
      </c>
      <c r="GL1193" s="1">
        <v>999999999</v>
      </c>
      <c r="GM1193" s="1"/>
      <c r="GN1193" s="1"/>
      <c r="GO1193" s="1"/>
      <c r="GP1193" s="1">
        <v>1</v>
      </c>
      <c r="GQ1193" s="1"/>
    </row>
    <row r="1194" spans="1:199" ht="28" customHeight="1">
      <c r="A1194" s="1" t="s">
        <v>6474</v>
      </c>
      <c r="B1194" s="1" t="s">
        <v>6475</v>
      </c>
      <c r="C1194" s="1" t="s">
        <v>6474</v>
      </c>
      <c r="D1194" s="1" t="s">
        <v>201</v>
      </c>
      <c r="E1194" s="1" t="s">
        <v>6475</v>
      </c>
      <c r="F1194" s="1"/>
      <c r="G1194" s="1">
        <v>5985</v>
      </c>
      <c r="H1194" s="1"/>
      <c r="I1194" s="1">
        <v>0</v>
      </c>
      <c r="J1194" s="1">
        <v>1</v>
      </c>
      <c r="K1194" s="1"/>
      <c r="L1194" s="1"/>
      <c r="M1194" s="1"/>
      <c r="N1194" s="1"/>
      <c r="O1194" s="1"/>
      <c r="P1194" s="1" t="s">
        <v>6476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 t="s">
        <v>6477</v>
      </c>
      <c r="AJ1194" s="1"/>
      <c r="AK1194" s="1"/>
      <c r="AL1194" s="1"/>
      <c r="AM1194" s="1"/>
      <c r="AN1194" s="1"/>
      <c r="AO1194" s="1"/>
      <c r="AP1194" s="1"/>
      <c r="AQ1194" s="1"/>
      <c r="AR1194" s="1"/>
      <c r="AS1194" s="1">
        <v>1</v>
      </c>
      <c r="AT1194" s="1">
        <v>1</v>
      </c>
      <c r="AU1194" s="1">
        <v>0</v>
      </c>
      <c r="AV1194" s="1">
        <v>1</v>
      </c>
      <c r="AW1194" s="1">
        <v>0</v>
      </c>
      <c r="AX1194" s="1">
        <v>0</v>
      </c>
      <c r="AY1194" s="1"/>
      <c r="AZ1194" s="1"/>
      <c r="BA1194" s="1"/>
      <c r="BB1194" s="1">
        <v>-1</v>
      </c>
      <c r="BC1194" s="1">
        <v>0</v>
      </c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>
        <v>0</v>
      </c>
      <c r="CT1194" s="1" t="s">
        <v>6478</v>
      </c>
      <c r="CU1194" s="1"/>
      <c r="CV1194" s="1" t="s">
        <v>6479</v>
      </c>
      <c r="CW1194" s="1"/>
      <c r="CX1194" s="1" t="s">
        <v>6474</v>
      </c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>
        <v>563161</v>
      </c>
      <c r="DU1194" s="1"/>
      <c r="DV1194" s="1" t="s">
        <v>316</v>
      </c>
      <c r="DW1194" s="1" t="s">
        <v>747</v>
      </c>
      <c r="DX1194" s="1">
        <v>4</v>
      </c>
      <c r="DY1194" s="1"/>
      <c r="DZ1194" s="1">
        <v>1</v>
      </c>
      <c r="EA1194" s="1">
        <v>1</v>
      </c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 t="s">
        <v>208</v>
      </c>
      <c r="EP1194" s="1" t="s">
        <v>209</v>
      </c>
      <c r="EQ1194" s="1" t="s">
        <v>209</v>
      </c>
      <c r="ER1194" s="1" t="s">
        <v>209</v>
      </c>
      <c r="ES1194" s="1" t="s">
        <v>209</v>
      </c>
      <c r="ET1194" s="1">
        <v>2</v>
      </c>
      <c r="EU1194" s="1"/>
      <c r="EV1194" s="1"/>
      <c r="EW1194" s="1"/>
      <c r="EX1194" s="1">
        <v>0</v>
      </c>
      <c r="EY1194" s="1">
        <v>0</v>
      </c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 t="s">
        <v>222</v>
      </c>
      <c r="GK1194" s="1" t="s">
        <v>201</v>
      </c>
      <c r="GL1194" s="1">
        <v>999999999</v>
      </c>
      <c r="GM1194" s="1"/>
      <c r="GN1194" s="1"/>
      <c r="GO1194" s="1"/>
      <c r="GP1194" s="1">
        <v>1</v>
      </c>
      <c r="GQ1194" s="1"/>
    </row>
    <row r="1195" spans="1:199" ht="28" customHeight="1">
      <c r="A1195" s="1" t="s">
        <v>6480</v>
      </c>
      <c r="B1195" s="1" t="s">
        <v>6481</v>
      </c>
      <c r="C1195" s="1" t="s">
        <v>6480</v>
      </c>
      <c r="D1195" s="1" t="s">
        <v>201</v>
      </c>
      <c r="E1195" s="1" t="s">
        <v>6481</v>
      </c>
      <c r="F1195" s="1"/>
      <c r="G1195" s="1">
        <v>2625</v>
      </c>
      <c r="H1195" s="1"/>
      <c r="I1195" s="1">
        <v>0</v>
      </c>
      <c r="J1195" s="1">
        <v>1</v>
      </c>
      <c r="K1195" s="1"/>
      <c r="L1195" s="1"/>
      <c r="M1195" s="1"/>
      <c r="N1195" s="1"/>
      <c r="O1195" s="1"/>
      <c r="P1195" s="1" t="s">
        <v>6482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 t="s">
        <v>6483</v>
      </c>
      <c r="AJ1195" s="1"/>
      <c r="AK1195" s="1"/>
      <c r="AL1195" s="1"/>
      <c r="AM1195" s="1"/>
      <c r="AN1195" s="1"/>
      <c r="AO1195" s="1"/>
      <c r="AP1195" s="1"/>
      <c r="AQ1195" s="1"/>
      <c r="AR1195" s="1"/>
      <c r="AS1195" s="1">
        <v>1</v>
      </c>
      <c r="AT1195" s="1">
        <v>1</v>
      </c>
      <c r="AU1195" s="1">
        <v>0</v>
      </c>
      <c r="AV1195" s="1">
        <v>1</v>
      </c>
      <c r="AW1195" s="1">
        <v>0</v>
      </c>
      <c r="AX1195" s="1">
        <v>0</v>
      </c>
      <c r="AY1195" s="1"/>
      <c r="AZ1195" s="1"/>
      <c r="BA1195" s="1"/>
      <c r="BB1195" s="1">
        <v>-1</v>
      </c>
      <c r="BC1195" s="1">
        <v>0</v>
      </c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>
        <v>0</v>
      </c>
      <c r="CT1195" s="1" t="s">
        <v>6484</v>
      </c>
      <c r="CU1195" s="1"/>
      <c r="CV1195" s="1" t="s">
        <v>6485</v>
      </c>
      <c r="CW1195" s="1"/>
      <c r="CX1195" s="1" t="s">
        <v>6480</v>
      </c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>
        <v>563161</v>
      </c>
      <c r="DU1195" s="1"/>
      <c r="DV1195" s="1" t="s">
        <v>316</v>
      </c>
      <c r="DW1195" s="1" t="s">
        <v>438</v>
      </c>
      <c r="DX1195" s="1">
        <v>4</v>
      </c>
      <c r="DY1195" s="1"/>
      <c r="DZ1195" s="1">
        <v>1</v>
      </c>
      <c r="EA1195" s="1">
        <v>1</v>
      </c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 t="s">
        <v>208</v>
      </c>
      <c r="EP1195" s="1" t="s">
        <v>209</v>
      </c>
      <c r="EQ1195" s="1" t="s">
        <v>209</v>
      </c>
      <c r="ER1195" s="1" t="s">
        <v>209</v>
      </c>
      <c r="ES1195" s="1" t="s">
        <v>209</v>
      </c>
      <c r="ET1195" s="1">
        <v>2</v>
      </c>
      <c r="EU1195" s="1"/>
      <c r="EV1195" s="1"/>
      <c r="EW1195" s="1"/>
      <c r="EX1195" s="1">
        <v>0</v>
      </c>
      <c r="EY1195" s="1">
        <v>0</v>
      </c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 t="s">
        <v>222</v>
      </c>
      <c r="GK1195" s="1" t="s">
        <v>201</v>
      </c>
      <c r="GL1195" s="1">
        <v>999999999</v>
      </c>
      <c r="GM1195" s="1"/>
      <c r="GN1195" s="1"/>
      <c r="GO1195" s="1"/>
      <c r="GP1195" s="1">
        <v>1</v>
      </c>
      <c r="GQ1195" s="1"/>
    </row>
    <row r="1196" spans="1:199" ht="28" customHeight="1">
      <c r="A1196" s="1" t="s">
        <v>6486</v>
      </c>
      <c r="B1196" s="1" t="s">
        <v>6487</v>
      </c>
      <c r="C1196" s="1" t="s">
        <v>6486</v>
      </c>
      <c r="D1196" s="1" t="s">
        <v>201</v>
      </c>
      <c r="E1196" s="1" t="s">
        <v>6487</v>
      </c>
      <c r="F1196" s="1"/>
      <c r="G1196" s="1">
        <v>2625</v>
      </c>
      <c r="H1196" s="1"/>
      <c r="I1196" s="1">
        <v>0</v>
      </c>
      <c r="J1196" s="1">
        <v>1</v>
      </c>
      <c r="K1196" s="1"/>
      <c r="L1196" s="1"/>
      <c r="M1196" s="1"/>
      <c r="N1196" s="1"/>
      <c r="O1196" s="1"/>
      <c r="P1196" s="1" t="s">
        <v>6488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 t="s">
        <v>6489</v>
      </c>
      <c r="AJ1196" s="1"/>
      <c r="AK1196" s="1"/>
      <c r="AL1196" s="1"/>
      <c r="AM1196" s="1"/>
      <c r="AN1196" s="1"/>
      <c r="AO1196" s="1"/>
      <c r="AP1196" s="1"/>
      <c r="AQ1196" s="1"/>
      <c r="AR1196" s="1"/>
      <c r="AS1196" s="1">
        <v>1</v>
      </c>
      <c r="AT1196" s="1">
        <v>1</v>
      </c>
      <c r="AU1196" s="1">
        <v>0</v>
      </c>
      <c r="AV1196" s="1">
        <v>1</v>
      </c>
      <c r="AW1196" s="1">
        <v>0</v>
      </c>
      <c r="AX1196" s="1">
        <v>0</v>
      </c>
      <c r="AY1196" s="1"/>
      <c r="AZ1196" s="1"/>
      <c r="BA1196" s="1"/>
      <c r="BB1196" s="1">
        <v>-1</v>
      </c>
      <c r="BC1196" s="1">
        <v>0</v>
      </c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>
        <v>0</v>
      </c>
      <c r="CT1196" s="1" t="s">
        <v>6490</v>
      </c>
      <c r="CU1196" s="1"/>
      <c r="CV1196" s="1" t="s">
        <v>6491</v>
      </c>
      <c r="CW1196" s="1"/>
      <c r="CX1196" s="1" t="s">
        <v>6486</v>
      </c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>
        <v>563161</v>
      </c>
      <c r="DU1196" s="1"/>
      <c r="DV1196" s="1" t="s">
        <v>316</v>
      </c>
      <c r="DW1196" s="1" t="s">
        <v>438</v>
      </c>
      <c r="DX1196" s="1">
        <v>4</v>
      </c>
      <c r="DY1196" s="1"/>
      <c r="DZ1196" s="1">
        <v>1</v>
      </c>
      <c r="EA1196" s="1">
        <v>1</v>
      </c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 t="s">
        <v>208</v>
      </c>
      <c r="EP1196" s="1" t="s">
        <v>209</v>
      </c>
      <c r="EQ1196" s="1" t="s">
        <v>209</v>
      </c>
      <c r="ER1196" s="1" t="s">
        <v>209</v>
      </c>
      <c r="ES1196" s="1" t="s">
        <v>209</v>
      </c>
      <c r="ET1196" s="1">
        <v>2</v>
      </c>
      <c r="EU1196" s="1"/>
      <c r="EV1196" s="1"/>
      <c r="EW1196" s="1"/>
      <c r="EX1196" s="1">
        <v>0</v>
      </c>
      <c r="EY1196" s="1">
        <v>0</v>
      </c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 t="s">
        <v>222</v>
      </c>
      <c r="GK1196" s="1" t="s">
        <v>201</v>
      </c>
      <c r="GL1196" s="1">
        <v>999999999</v>
      </c>
      <c r="GM1196" s="1"/>
      <c r="GN1196" s="1"/>
      <c r="GO1196" s="1"/>
      <c r="GP1196" s="1">
        <v>1</v>
      </c>
      <c r="GQ1196" s="1"/>
    </row>
    <row r="1197" spans="1:199" ht="28" customHeight="1">
      <c r="A1197" s="1" t="s">
        <v>6492</v>
      </c>
      <c r="B1197" s="1" t="s">
        <v>6493</v>
      </c>
      <c r="C1197" s="1" t="s">
        <v>6492</v>
      </c>
      <c r="D1197" s="1" t="s">
        <v>201</v>
      </c>
      <c r="E1197" s="1" t="s">
        <v>6493</v>
      </c>
      <c r="F1197" s="1"/>
      <c r="G1197" s="1">
        <v>3465</v>
      </c>
      <c r="H1197" s="1"/>
      <c r="I1197" s="1">
        <v>0</v>
      </c>
      <c r="J1197" s="1">
        <v>1</v>
      </c>
      <c r="K1197" s="1"/>
      <c r="L1197" s="1"/>
      <c r="M1197" s="1"/>
      <c r="N1197" s="1"/>
      <c r="O1197" s="1"/>
      <c r="P1197" s="1" t="s">
        <v>6494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 t="s">
        <v>6495</v>
      </c>
      <c r="AJ1197" s="1"/>
      <c r="AK1197" s="1"/>
      <c r="AL1197" s="1"/>
      <c r="AM1197" s="1"/>
      <c r="AN1197" s="1"/>
      <c r="AO1197" s="1"/>
      <c r="AP1197" s="1"/>
      <c r="AQ1197" s="1"/>
      <c r="AR1197" s="1"/>
      <c r="AS1197" s="1">
        <v>1</v>
      </c>
      <c r="AT1197" s="1">
        <v>1</v>
      </c>
      <c r="AU1197" s="1">
        <v>0</v>
      </c>
      <c r="AV1197" s="1">
        <v>1</v>
      </c>
      <c r="AW1197" s="1">
        <v>0</v>
      </c>
      <c r="AX1197" s="1">
        <v>0</v>
      </c>
      <c r="AY1197" s="1"/>
      <c r="AZ1197" s="1"/>
      <c r="BA1197" s="1"/>
      <c r="BB1197" s="1">
        <v>-1</v>
      </c>
      <c r="BC1197" s="1">
        <v>0</v>
      </c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>
        <v>0</v>
      </c>
      <c r="CT1197" s="1" t="s">
        <v>6496</v>
      </c>
      <c r="CU1197" s="1"/>
      <c r="CV1197" s="1" t="s">
        <v>6497</v>
      </c>
      <c r="CW1197" s="1"/>
      <c r="CX1197" s="1" t="s">
        <v>6492</v>
      </c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>
        <v>563161</v>
      </c>
      <c r="DU1197" s="1"/>
      <c r="DV1197" s="1" t="s">
        <v>316</v>
      </c>
      <c r="DW1197" s="1" t="s">
        <v>438</v>
      </c>
      <c r="DX1197" s="1">
        <v>4</v>
      </c>
      <c r="DY1197" s="1"/>
      <c r="DZ1197" s="1">
        <v>1</v>
      </c>
      <c r="EA1197" s="1">
        <v>1</v>
      </c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 t="s">
        <v>208</v>
      </c>
      <c r="EP1197" s="1" t="s">
        <v>209</v>
      </c>
      <c r="EQ1197" s="1" t="s">
        <v>209</v>
      </c>
      <c r="ER1197" s="1" t="s">
        <v>209</v>
      </c>
      <c r="ES1197" s="1" t="s">
        <v>209</v>
      </c>
      <c r="ET1197" s="1">
        <v>2</v>
      </c>
      <c r="EU1197" s="1"/>
      <c r="EV1197" s="1"/>
      <c r="EW1197" s="1"/>
      <c r="EX1197" s="1">
        <v>0</v>
      </c>
      <c r="EY1197" s="1">
        <v>0</v>
      </c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 t="s">
        <v>222</v>
      </c>
      <c r="GK1197" s="1" t="s">
        <v>201</v>
      </c>
      <c r="GL1197" s="1">
        <v>999999999</v>
      </c>
      <c r="GM1197" s="1"/>
      <c r="GN1197" s="1"/>
      <c r="GO1197" s="1"/>
      <c r="GP1197" s="1">
        <v>1</v>
      </c>
      <c r="GQ1197" s="1"/>
    </row>
    <row r="1198" spans="1:199" ht="28" customHeight="1">
      <c r="A1198" s="1" t="s">
        <v>6498</v>
      </c>
      <c r="B1198" s="1" t="s">
        <v>6499</v>
      </c>
      <c r="C1198" s="1" t="s">
        <v>6498</v>
      </c>
      <c r="D1198" s="1" t="s">
        <v>201</v>
      </c>
      <c r="E1198" s="1" t="s">
        <v>6499</v>
      </c>
      <c r="F1198" s="1"/>
      <c r="G1198" s="1">
        <v>9240</v>
      </c>
      <c r="H1198" s="1"/>
      <c r="I1198" s="1">
        <v>0</v>
      </c>
      <c r="J1198" s="1">
        <v>1</v>
      </c>
      <c r="K1198" s="1"/>
      <c r="L1198" s="1"/>
      <c r="M1198" s="1"/>
      <c r="N1198" s="1"/>
      <c r="O1198" s="1"/>
      <c r="P1198" s="1" t="s">
        <v>6500</v>
      </c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 t="s">
        <v>6501</v>
      </c>
      <c r="AJ1198" s="1"/>
      <c r="AK1198" s="1"/>
      <c r="AL1198" s="1"/>
      <c r="AM1198" s="1"/>
      <c r="AN1198" s="1"/>
      <c r="AO1198" s="1"/>
      <c r="AP1198" s="1"/>
      <c r="AQ1198" s="1"/>
      <c r="AR1198" s="1"/>
      <c r="AS1198" s="1">
        <v>1</v>
      </c>
      <c r="AT1198" s="1">
        <v>1</v>
      </c>
      <c r="AU1198" s="1">
        <v>0</v>
      </c>
      <c r="AV1198" s="1">
        <v>1</v>
      </c>
      <c r="AW1198" s="1">
        <v>0</v>
      </c>
      <c r="AX1198" s="1">
        <v>0</v>
      </c>
      <c r="AY1198" s="1"/>
      <c r="AZ1198" s="1"/>
      <c r="BA1198" s="1"/>
      <c r="BB1198" s="1">
        <v>-1</v>
      </c>
      <c r="BC1198" s="1">
        <v>0</v>
      </c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>
        <v>0</v>
      </c>
      <c r="CT1198" s="1" t="s">
        <v>6502</v>
      </c>
      <c r="CU1198" s="1"/>
      <c r="CV1198" s="1" t="s">
        <v>6503</v>
      </c>
      <c r="CW1198" s="1"/>
      <c r="CX1198" s="1" t="s">
        <v>6498</v>
      </c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>
        <v>563161</v>
      </c>
      <c r="DU1198" s="1"/>
      <c r="DV1198" s="1" t="s">
        <v>316</v>
      </c>
      <c r="DW1198" s="1" t="s">
        <v>747</v>
      </c>
      <c r="DX1198" s="1">
        <v>4</v>
      </c>
      <c r="DY1198" s="1"/>
      <c r="DZ1198" s="1">
        <v>1</v>
      </c>
      <c r="EA1198" s="1">
        <v>1</v>
      </c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 t="s">
        <v>208</v>
      </c>
      <c r="EP1198" s="1" t="s">
        <v>209</v>
      </c>
      <c r="EQ1198" s="1" t="s">
        <v>209</v>
      </c>
      <c r="ER1198" s="1" t="s">
        <v>209</v>
      </c>
      <c r="ES1198" s="1" t="s">
        <v>209</v>
      </c>
      <c r="ET1198" s="1">
        <v>2</v>
      </c>
      <c r="EU1198" s="1"/>
      <c r="EV1198" s="1"/>
      <c r="EW1198" s="1"/>
      <c r="EX1198" s="1">
        <v>0</v>
      </c>
      <c r="EY1198" s="1">
        <v>0</v>
      </c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 t="s">
        <v>222</v>
      </c>
      <c r="GK1198" s="1" t="s">
        <v>201</v>
      </c>
      <c r="GL1198" s="1">
        <v>999999999</v>
      </c>
      <c r="GM1198" s="1"/>
      <c r="GN1198" s="1"/>
      <c r="GO1198" s="1"/>
      <c r="GP1198" s="1">
        <v>1</v>
      </c>
      <c r="GQ1198" s="1"/>
    </row>
    <row r="1199" spans="1:199" ht="28" customHeight="1">
      <c r="A1199" s="1" t="s">
        <v>6504</v>
      </c>
      <c r="B1199" s="1" t="s">
        <v>6505</v>
      </c>
      <c r="C1199" s="1" t="s">
        <v>6504</v>
      </c>
      <c r="D1199" s="1" t="s">
        <v>201</v>
      </c>
      <c r="E1199" s="1" t="s">
        <v>6505</v>
      </c>
      <c r="F1199" s="1"/>
      <c r="G1199" s="1">
        <v>8400</v>
      </c>
      <c r="H1199" s="1"/>
      <c r="I1199" s="1">
        <v>0</v>
      </c>
      <c r="J1199" s="1">
        <v>1</v>
      </c>
      <c r="K1199" s="1"/>
      <c r="L1199" s="1"/>
      <c r="M1199" s="1"/>
      <c r="N1199" s="1"/>
      <c r="O1199" s="1"/>
      <c r="P1199" s="1" t="s">
        <v>6506</v>
      </c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 t="s">
        <v>6507</v>
      </c>
      <c r="AJ1199" s="1"/>
      <c r="AK1199" s="1"/>
      <c r="AL1199" s="1"/>
      <c r="AM1199" s="1"/>
      <c r="AN1199" s="1"/>
      <c r="AO1199" s="1"/>
      <c r="AP1199" s="1"/>
      <c r="AQ1199" s="1"/>
      <c r="AR1199" s="1"/>
      <c r="AS1199" s="1">
        <v>1</v>
      </c>
      <c r="AT1199" s="1">
        <v>1</v>
      </c>
      <c r="AU1199" s="1">
        <v>0</v>
      </c>
      <c r="AV1199" s="1">
        <v>1</v>
      </c>
      <c r="AW1199" s="1">
        <v>0</v>
      </c>
      <c r="AX1199" s="1">
        <v>0</v>
      </c>
      <c r="AY1199" s="1"/>
      <c r="AZ1199" s="1"/>
      <c r="BA1199" s="1"/>
      <c r="BB1199" s="1">
        <v>-1</v>
      </c>
      <c r="BC1199" s="1">
        <v>0</v>
      </c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>
        <v>0</v>
      </c>
      <c r="CT1199" s="1" t="s">
        <v>6508</v>
      </c>
      <c r="CU1199" s="1"/>
      <c r="CV1199" s="1" t="s">
        <v>6509</v>
      </c>
      <c r="CW1199" s="1"/>
      <c r="CX1199" s="1" t="s">
        <v>6504</v>
      </c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>
        <v>563161</v>
      </c>
      <c r="DU1199" s="1"/>
      <c r="DV1199" s="1" t="s">
        <v>547</v>
      </c>
      <c r="DW1199" s="1" t="s">
        <v>1347</v>
      </c>
      <c r="DX1199" s="1">
        <v>4</v>
      </c>
      <c r="DY1199" s="1"/>
      <c r="DZ1199" s="1">
        <v>1</v>
      </c>
      <c r="EA1199" s="1">
        <v>1</v>
      </c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 t="s">
        <v>208</v>
      </c>
      <c r="EP1199" s="1" t="s">
        <v>209</v>
      </c>
      <c r="EQ1199" s="1" t="s">
        <v>209</v>
      </c>
      <c r="ER1199" s="1" t="s">
        <v>209</v>
      </c>
      <c r="ES1199" s="1" t="s">
        <v>209</v>
      </c>
      <c r="ET1199" s="1">
        <v>2</v>
      </c>
      <c r="EU1199" s="1"/>
      <c r="EV1199" s="1"/>
      <c r="EW1199" s="1"/>
      <c r="EX1199" s="1">
        <v>0</v>
      </c>
      <c r="EY1199" s="1">
        <v>0</v>
      </c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 t="s">
        <v>6510</v>
      </c>
      <c r="GK1199" s="1" t="s">
        <v>211</v>
      </c>
      <c r="GL1199" s="1" t="s">
        <v>212</v>
      </c>
      <c r="GM1199" s="1" t="s">
        <v>213</v>
      </c>
      <c r="GN1199" s="1" t="s">
        <v>213</v>
      </c>
      <c r="GO1199" s="1" t="s">
        <v>213</v>
      </c>
      <c r="GP1199" s="1">
        <v>1</v>
      </c>
      <c r="GQ1199" s="1"/>
    </row>
    <row r="1200" spans="1:199" ht="28" customHeight="1">
      <c r="A1200" s="1" t="s">
        <v>6511</v>
      </c>
      <c r="B1200" s="1" t="s">
        <v>6512</v>
      </c>
      <c r="C1200" s="1" t="s">
        <v>6511</v>
      </c>
      <c r="D1200" s="1" t="s">
        <v>201</v>
      </c>
      <c r="E1200" s="1" t="s">
        <v>6512</v>
      </c>
      <c r="F1200" s="1"/>
      <c r="G1200" s="1">
        <v>8400</v>
      </c>
      <c r="H1200" s="1"/>
      <c r="I1200" s="1">
        <v>0</v>
      </c>
      <c r="J1200" s="1">
        <v>1</v>
      </c>
      <c r="K1200" s="1"/>
      <c r="L1200" s="1"/>
      <c r="M1200" s="1"/>
      <c r="N1200" s="1"/>
      <c r="O1200" s="1"/>
      <c r="P1200" s="1" t="s">
        <v>6513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 t="s">
        <v>6514</v>
      </c>
      <c r="AJ1200" s="1"/>
      <c r="AK1200" s="1"/>
      <c r="AL1200" s="1"/>
      <c r="AM1200" s="1"/>
      <c r="AN1200" s="1"/>
      <c r="AO1200" s="1"/>
      <c r="AP1200" s="1"/>
      <c r="AQ1200" s="1"/>
      <c r="AR1200" s="1"/>
      <c r="AS1200" s="1">
        <v>1</v>
      </c>
      <c r="AT1200" s="1">
        <v>1</v>
      </c>
      <c r="AU1200" s="1">
        <v>0</v>
      </c>
      <c r="AV1200" s="1">
        <v>1</v>
      </c>
      <c r="AW1200" s="1">
        <v>0</v>
      </c>
      <c r="AX1200" s="1">
        <v>0</v>
      </c>
      <c r="AY1200" s="1"/>
      <c r="AZ1200" s="1"/>
      <c r="BA1200" s="1"/>
      <c r="BB1200" s="1">
        <v>-1</v>
      </c>
      <c r="BC1200" s="1">
        <v>0</v>
      </c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>
        <v>0</v>
      </c>
      <c r="CT1200" s="1" t="s">
        <v>6515</v>
      </c>
      <c r="CU1200" s="1"/>
      <c r="CV1200" s="1" t="s">
        <v>6516</v>
      </c>
      <c r="CW1200" s="1"/>
      <c r="CX1200" s="1" t="s">
        <v>6511</v>
      </c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>
        <v>563161</v>
      </c>
      <c r="DU1200" s="1"/>
      <c r="DV1200" s="1" t="s">
        <v>547</v>
      </c>
      <c r="DW1200" s="1" t="s">
        <v>1347</v>
      </c>
      <c r="DX1200" s="1">
        <v>4</v>
      </c>
      <c r="DY1200" s="1"/>
      <c r="DZ1200" s="1">
        <v>1</v>
      </c>
      <c r="EA1200" s="1">
        <v>1</v>
      </c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 t="s">
        <v>208</v>
      </c>
      <c r="EP1200" s="1" t="s">
        <v>209</v>
      </c>
      <c r="EQ1200" s="1" t="s">
        <v>209</v>
      </c>
      <c r="ER1200" s="1" t="s">
        <v>209</v>
      </c>
      <c r="ES1200" s="1" t="s">
        <v>209</v>
      </c>
      <c r="ET1200" s="1">
        <v>2</v>
      </c>
      <c r="EU1200" s="1"/>
      <c r="EV1200" s="1"/>
      <c r="EW1200" s="1"/>
      <c r="EX1200" s="1">
        <v>0</v>
      </c>
      <c r="EY1200" s="1">
        <v>0</v>
      </c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 t="s">
        <v>6510</v>
      </c>
      <c r="GK1200" s="1" t="s">
        <v>211</v>
      </c>
      <c r="GL1200" s="1" t="s">
        <v>212</v>
      </c>
      <c r="GM1200" s="1" t="s">
        <v>213</v>
      </c>
      <c r="GN1200" s="1" t="s">
        <v>213</v>
      </c>
      <c r="GO1200" s="1" t="s">
        <v>213</v>
      </c>
      <c r="GP1200" s="1">
        <v>1</v>
      </c>
      <c r="GQ1200" s="1"/>
    </row>
    <row r="1201" spans="1:199" ht="28" customHeight="1">
      <c r="A1201" s="1" t="s">
        <v>6517</v>
      </c>
      <c r="B1201" s="1" t="s">
        <v>6518</v>
      </c>
      <c r="C1201" s="1" t="s">
        <v>6517</v>
      </c>
      <c r="D1201" s="1" t="s">
        <v>201</v>
      </c>
      <c r="E1201" s="1" t="s">
        <v>6518</v>
      </c>
      <c r="F1201" s="1"/>
      <c r="G1201" s="1">
        <v>3885</v>
      </c>
      <c r="H1201" s="1"/>
      <c r="I1201" s="1">
        <v>0</v>
      </c>
      <c r="J1201" s="1">
        <v>1</v>
      </c>
      <c r="K1201" s="1"/>
      <c r="L1201" s="1"/>
      <c r="M1201" s="1"/>
      <c r="N1201" s="1"/>
      <c r="O1201" s="1"/>
      <c r="P1201" s="1" t="s">
        <v>6519</v>
      </c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 t="s">
        <v>6520</v>
      </c>
      <c r="AJ1201" s="1"/>
      <c r="AK1201" s="1"/>
      <c r="AL1201" s="1"/>
      <c r="AM1201" s="1"/>
      <c r="AN1201" s="1"/>
      <c r="AO1201" s="1"/>
      <c r="AP1201" s="1"/>
      <c r="AQ1201" s="1"/>
      <c r="AR1201" s="1"/>
      <c r="AS1201" s="1">
        <v>1</v>
      </c>
      <c r="AT1201" s="1">
        <v>1</v>
      </c>
      <c r="AU1201" s="1">
        <v>0</v>
      </c>
      <c r="AV1201" s="1">
        <v>1</v>
      </c>
      <c r="AW1201" s="1">
        <v>0</v>
      </c>
      <c r="AX1201" s="1">
        <v>0</v>
      </c>
      <c r="AY1201" s="1"/>
      <c r="AZ1201" s="1"/>
      <c r="BA1201" s="1"/>
      <c r="BB1201" s="1">
        <v>-1</v>
      </c>
      <c r="BC1201" s="1">
        <v>0</v>
      </c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>
        <v>0</v>
      </c>
      <c r="CT1201" s="1" t="s">
        <v>6521</v>
      </c>
      <c r="CU1201" s="1"/>
      <c r="CV1201" s="1" t="s">
        <v>6522</v>
      </c>
      <c r="CW1201" s="1"/>
      <c r="CX1201" s="1" t="s">
        <v>6517</v>
      </c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>
        <v>563161</v>
      </c>
      <c r="DU1201" s="1"/>
      <c r="DV1201" s="1" t="s">
        <v>547</v>
      </c>
      <c r="DW1201" s="1" t="s">
        <v>1762</v>
      </c>
      <c r="DX1201" s="1">
        <v>4</v>
      </c>
      <c r="DY1201" s="1"/>
      <c r="DZ1201" s="1">
        <v>1</v>
      </c>
      <c r="EA1201" s="1">
        <v>1</v>
      </c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 t="s">
        <v>208</v>
      </c>
      <c r="EP1201" s="1" t="s">
        <v>209</v>
      </c>
      <c r="EQ1201" s="1" t="s">
        <v>209</v>
      </c>
      <c r="ER1201" s="1" t="s">
        <v>209</v>
      </c>
      <c r="ES1201" s="1" t="s">
        <v>209</v>
      </c>
      <c r="ET1201" s="1">
        <v>2</v>
      </c>
      <c r="EU1201" s="1"/>
      <c r="EV1201" s="1"/>
      <c r="EW1201" s="1"/>
      <c r="EX1201" s="1">
        <v>0</v>
      </c>
      <c r="EY1201" s="1">
        <v>0</v>
      </c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 t="s">
        <v>6523</v>
      </c>
      <c r="GK1201" s="1" t="s">
        <v>211</v>
      </c>
      <c r="GL1201" s="1" t="s">
        <v>212</v>
      </c>
      <c r="GM1201" s="1" t="s">
        <v>213</v>
      </c>
      <c r="GN1201" s="1" t="s">
        <v>213</v>
      </c>
      <c r="GO1201" s="1" t="s">
        <v>213</v>
      </c>
      <c r="GP1201" s="1">
        <v>1</v>
      </c>
      <c r="GQ1201" s="1"/>
    </row>
    <row r="1202" spans="1:199" ht="28" customHeight="1">
      <c r="A1202" s="1" t="s">
        <v>6524</v>
      </c>
      <c r="B1202" s="1" t="s">
        <v>6525</v>
      </c>
      <c r="C1202" s="1" t="s">
        <v>6524</v>
      </c>
      <c r="D1202" s="1" t="s">
        <v>201</v>
      </c>
      <c r="E1202" s="1" t="s">
        <v>6525</v>
      </c>
      <c r="F1202" s="1"/>
      <c r="G1202" s="1">
        <v>5040</v>
      </c>
      <c r="H1202" s="1"/>
      <c r="I1202" s="1">
        <v>0</v>
      </c>
      <c r="J1202" s="1">
        <v>1</v>
      </c>
      <c r="K1202" s="1"/>
      <c r="L1202" s="1"/>
      <c r="M1202" s="1"/>
      <c r="N1202" s="1"/>
      <c r="O1202" s="1"/>
      <c r="P1202" s="1" t="s">
        <v>6526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 t="s">
        <v>6527</v>
      </c>
      <c r="AJ1202" s="1"/>
      <c r="AK1202" s="1"/>
      <c r="AL1202" s="1"/>
      <c r="AM1202" s="1"/>
      <c r="AN1202" s="1"/>
      <c r="AO1202" s="1"/>
      <c r="AP1202" s="1"/>
      <c r="AQ1202" s="1"/>
      <c r="AR1202" s="1"/>
      <c r="AS1202" s="1">
        <v>1</v>
      </c>
      <c r="AT1202" s="1">
        <v>1</v>
      </c>
      <c r="AU1202" s="1">
        <v>0</v>
      </c>
      <c r="AV1202" s="1">
        <v>1</v>
      </c>
      <c r="AW1202" s="1">
        <v>0</v>
      </c>
      <c r="AX1202" s="1">
        <v>0</v>
      </c>
      <c r="AY1202" s="1"/>
      <c r="AZ1202" s="1"/>
      <c r="BA1202" s="1"/>
      <c r="BB1202" s="1">
        <v>-1</v>
      </c>
      <c r="BC1202" s="1">
        <v>0</v>
      </c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>
        <v>0</v>
      </c>
      <c r="CT1202" s="1" t="s">
        <v>6528</v>
      </c>
      <c r="CU1202" s="1"/>
      <c r="CV1202" s="1" t="s">
        <v>6529</v>
      </c>
      <c r="CW1202" s="1"/>
      <c r="CX1202" s="1" t="s">
        <v>6524</v>
      </c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>
        <v>563161</v>
      </c>
      <c r="DU1202" s="1"/>
      <c r="DV1202" s="1" t="s">
        <v>547</v>
      </c>
      <c r="DW1202" s="1" t="s">
        <v>1762</v>
      </c>
      <c r="DX1202" s="1">
        <v>4</v>
      </c>
      <c r="DY1202" s="1"/>
      <c r="DZ1202" s="1">
        <v>1</v>
      </c>
      <c r="EA1202" s="1">
        <v>1</v>
      </c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 t="s">
        <v>208</v>
      </c>
      <c r="EP1202" s="1" t="s">
        <v>209</v>
      </c>
      <c r="EQ1202" s="1" t="s">
        <v>209</v>
      </c>
      <c r="ER1202" s="1" t="s">
        <v>209</v>
      </c>
      <c r="ES1202" s="1" t="s">
        <v>209</v>
      </c>
      <c r="ET1202" s="1">
        <v>2</v>
      </c>
      <c r="EU1202" s="1"/>
      <c r="EV1202" s="1"/>
      <c r="EW1202" s="1"/>
      <c r="EX1202" s="1">
        <v>0</v>
      </c>
      <c r="EY1202" s="1">
        <v>0</v>
      </c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 t="s">
        <v>6523</v>
      </c>
      <c r="GK1202" s="1" t="s">
        <v>211</v>
      </c>
      <c r="GL1202" s="1" t="s">
        <v>212</v>
      </c>
      <c r="GM1202" s="1" t="s">
        <v>213</v>
      </c>
      <c r="GN1202" s="1" t="s">
        <v>213</v>
      </c>
      <c r="GO1202" s="1" t="s">
        <v>213</v>
      </c>
      <c r="GP1202" s="1">
        <v>1</v>
      </c>
      <c r="GQ1202" s="1"/>
    </row>
    <row r="1203" spans="1:199" ht="28" customHeight="1">
      <c r="A1203" s="1" t="s">
        <v>6530</v>
      </c>
      <c r="B1203" s="1" t="s">
        <v>6531</v>
      </c>
      <c r="C1203" s="1" t="s">
        <v>6530</v>
      </c>
      <c r="D1203" s="1" t="s">
        <v>201</v>
      </c>
      <c r="E1203" s="1" t="s">
        <v>6531</v>
      </c>
      <c r="F1203" s="1"/>
      <c r="G1203" s="1">
        <v>5040</v>
      </c>
      <c r="H1203" s="1"/>
      <c r="I1203" s="1">
        <v>0</v>
      </c>
      <c r="J1203" s="1">
        <v>1</v>
      </c>
      <c r="K1203" s="1"/>
      <c r="L1203" s="1"/>
      <c r="M1203" s="1"/>
      <c r="N1203" s="1"/>
      <c r="O1203" s="1"/>
      <c r="P1203" s="1" t="s">
        <v>6532</v>
      </c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 t="s">
        <v>6533</v>
      </c>
      <c r="AJ1203" s="1"/>
      <c r="AK1203" s="1"/>
      <c r="AL1203" s="1"/>
      <c r="AM1203" s="1"/>
      <c r="AN1203" s="1"/>
      <c r="AO1203" s="1"/>
      <c r="AP1203" s="1"/>
      <c r="AQ1203" s="1"/>
      <c r="AR1203" s="1"/>
      <c r="AS1203" s="1">
        <v>1</v>
      </c>
      <c r="AT1203" s="1">
        <v>1</v>
      </c>
      <c r="AU1203" s="1">
        <v>0</v>
      </c>
      <c r="AV1203" s="1">
        <v>1</v>
      </c>
      <c r="AW1203" s="1">
        <v>0</v>
      </c>
      <c r="AX1203" s="1">
        <v>0</v>
      </c>
      <c r="AY1203" s="1"/>
      <c r="AZ1203" s="1"/>
      <c r="BA1203" s="1"/>
      <c r="BB1203" s="1">
        <v>-1</v>
      </c>
      <c r="BC1203" s="1">
        <v>0</v>
      </c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>
        <v>0</v>
      </c>
      <c r="CT1203" s="1" t="s">
        <v>6534</v>
      </c>
      <c r="CU1203" s="1"/>
      <c r="CV1203" s="1" t="s">
        <v>6535</v>
      </c>
      <c r="CW1203" s="1"/>
      <c r="CX1203" s="1" t="s">
        <v>6530</v>
      </c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>
        <v>563161</v>
      </c>
      <c r="DU1203" s="1"/>
      <c r="DV1203" s="1" t="s">
        <v>547</v>
      </c>
      <c r="DW1203" s="1" t="s">
        <v>1762</v>
      </c>
      <c r="DX1203" s="1">
        <v>4</v>
      </c>
      <c r="DY1203" s="1"/>
      <c r="DZ1203" s="1">
        <v>1</v>
      </c>
      <c r="EA1203" s="1">
        <v>1</v>
      </c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 t="s">
        <v>208</v>
      </c>
      <c r="EP1203" s="1" t="s">
        <v>209</v>
      </c>
      <c r="EQ1203" s="1" t="s">
        <v>209</v>
      </c>
      <c r="ER1203" s="1" t="s">
        <v>209</v>
      </c>
      <c r="ES1203" s="1" t="s">
        <v>209</v>
      </c>
      <c r="ET1203" s="1">
        <v>2</v>
      </c>
      <c r="EU1203" s="1"/>
      <c r="EV1203" s="1"/>
      <c r="EW1203" s="1"/>
      <c r="EX1203" s="1">
        <v>0</v>
      </c>
      <c r="EY1203" s="1">
        <v>0</v>
      </c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 t="s">
        <v>6523</v>
      </c>
      <c r="GK1203" s="1" t="s">
        <v>211</v>
      </c>
      <c r="GL1203" s="1" t="s">
        <v>212</v>
      </c>
      <c r="GM1203" s="1" t="s">
        <v>213</v>
      </c>
      <c r="GN1203" s="1" t="s">
        <v>213</v>
      </c>
      <c r="GO1203" s="1" t="s">
        <v>213</v>
      </c>
      <c r="GP1203" s="1">
        <v>1</v>
      </c>
      <c r="GQ1203" s="1"/>
    </row>
    <row r="1204" spans="1:199" ht="28" customHeight="1">
      <c r="A1204" s="1" t="s">
        <v>6536</v>
      </c>
      <c r="B1204" s="1" t="s">
        <v>6537</v>
      </c>
      <c r="C1204" s="1" t="s">
        <v>6536</v>
      </c>
      <c r="D1204" s="1" t="s">
        <v>201</v>
      </c>
      <c r="E1204" s="1" t="s">
        <v>6537</v>
      </c>
      <c r="F1204" s="1"/>
      <c r="G1204" s="1">
        <v>19950</v>
      </c>
      <c r="H1204" s="1"/>
      <c r="I1204" s="1">
        <v>0</v>
      </c>
      <c r="J1204" s="1">
        <v>1</v>
      </c>
      <c r="K1204" s="1"/>
      <c r="L1204" s="1"/>
      <c r="M1204" s="1"/>
      <c r="N1204" s="1"/>
      <c r="O1204" s="1"/>
      <c r="P1204" s="1" t="s">
        <v>6538</v>
      </c>
      <c r="Q1204" s="1"/>
      <c r="R1204" s="1" t="s">
        <v>6538</v>
      </c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 t="s">
        <v>6539</v>
      </c>
      <c r="AJ1204" s="1" t="s">
        <v>6540</v>
      </c>
      <c r="AK1204" s="1"/>
      <c r="AL1204" s="1"/>
      <c r="AM1204" s="1"/>
      <c r="AN1204" s="1"/>
      <c r="AO1204" s="1"/>
      <c r="AP1204" s="1"/>
      <c r="AQ1204" s="1"/>
      <c r="AR1204" s="1"/>
      <c r="AS1204" s="1">
        <v>1</v>
      </c>
      <c r="AT1204" s="1">
        <v>1</v>
      </c>
      <c r="AU1204" s="1">
        <v>0</v>
      </c>
      <c r="AV1204" s="1">
        <v>1</v>
      </c>
      <c r="AW1204" s="1">
        <v>0</v>
      </c>
      <c r="AX1204" s="1">
        <v>0</v>
      </c>
      <c r="AY1204" s="1"/>
      <c r="AZ1204" s="1"/>
      <c r="BA1204" s="1"/>
      <c r="BB1204" s="1">
        <v>-1</v>
      </c>
      <c r="BC1204" s="1">
        <v>0</v>
      </c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>
        <v>0</v>
      </c>
      <c r="CT1204" s="1" t="s">
        <v>6541</v>
      </c>
      <c r="CU1204" s="1"/>
      <c r="CV1204" s="1" t="s">
        <v>6542</v>
      </c>
      <c r="CW1204" s="1"/>
      <c r="CX1204" s="1" t="s">
        <v>6536</v>
      </c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>
        <v>563149</v>
      </c>
      <c r="DU1204" s="1"/>
      <c r="DV1204" s="1" t="s">
        <v>547</v>
      </c>
      <c r="DW1204" s="1" t="s">
        <v>427</v>
      </c>
      <c r="DX1204" s="1">
        <v>4</v>
      </c>
      <c r="DY1204" s="1"/>
      <c r="DZ1204" s="1">
        <v>1</v>
      </c>
      <c r="EA1204" s="1">
        <v>1</v>
      </c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 t="s">
        <v>428</v>
      </c>
      <c r="EP1204" s="1" t="s">
        <v>429</v>
      </c>
      <c r="EQ1204" s="1" t="s">
        <v>429</v>
      </c>
      <c r="ER1204" s="1" t="s">
        <v>209</v>
      </c>
      <c r="ES1204" s="1" t="s">
        <v>430</v>
      </c>
      <c r="ET1204" s="1">
        <v>2</v>
      </c>
      <c r="EU1204" s="1"/>
      <c r="EV1204" s="1"/>
      <c r="EW1204" s="1"/>
      <c r="EX1204" s="1">
        <v>0</v>
      </c>
      <c r="EY1204" s="1">
        <v>0</v>
      </c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 t="s">
        <v>6543</v>
      </c>
      <c r="GK1204" s="1" t="s">
        <v>211</v>
      </c>
      <c r="GL1204" s="1" t="s">
        <v>212</v>
      </c>
      <c r="GM1204" s="1" t="s">
        <v>213</v>
      </c>
      <c r="GN1204" s="1" t="s">
        <v>213</v>
      </c>
      <c r="GO1204" s="1" t="s">
        <v>213</v>
      </c>
      <c r="GP1204" s="1">
        <v>1</v>
      </c>
      <c r="GQ1204" s="1"/>
    </row>
    <row r="1205" spans="1:199" ht="28" customHeight="1">
      <c r="A1205" s="1" t="s">
        <v>6544</v>
      </c>
      <c r="B1205" s="1" t="s">
        <v>6545</v>
      </c>
      <c r="C1205" s="1" t="s">
        <v>6544</v>
      </c>
      <c r="D1205" s="1" t="s">
        <v>201</v>
      </c>
      <c r="E1205" s="1" t="s">
        <v>6545</v>
      </c>
      <c r="F1205" s="1"/>
      <c r="G1205" s="1">
        <v>8400</v>
      </c>
      <c r="H1205" s="1"/>
      <c r="I1205" s="1">
        <v>0</v>
      </c>
      <c r="J1205" s="1">
        <v>1</v>
      </c>
      <c r="K1205" s="1"/>
      <c r="L1205" s="1"/>
      <c r="M1205" s="1"/>
      <c r="N1205" s="1"/>
      <c r="O1205" s="1"/>
      <c r="P1205" s="1" t="s">
        <v>6546</v>
      </c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 t="s">
        <v>6547</v>
      </c>
      <c r="AJ1205" s="1"/>
      <c r="AK1205" s="1"/>
      <c r="AL1205" s="1"/>
      <c r="AM1205" s="1"/>
      <c r="AN1205" s="1"/>
      <c r="AO1205" s="1"/>
      <c r="AP1205" s="1"/>
      <c r="AQ1205" s="1"/>
      <c r="AR1205" s="1"/>
      <c r="AS1205" s="1">
        <v>1</v>
      </c>
      <c r="AT1205" s="1">
        <v>1</v>
      </c>
      <c r="AU1205" s="1">
        <v>0</v>
      </c>
      <c r="AV1205" s="1">
        <v>1</v>
      </c>
      <c r="AW1205" s="1">
        <v>0</v>
      </c>
      <c r="AX1205" s="1">
        <v>0</v>
      </c>
      <c r="AY1205" s="1"/>
      <c r="AZ1205" s="1"/>
      <c r="BA1205" s="1"/>
      <c r="BB1205" s="1">
        <v>-1</v>
      </c>
      <c r="BC1205" s="1">
        <v>0</v>
      </c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>
        <v>0</v>
      </c>
      <c r="CT1205" s="1" t="s">
        <v>6548</v>
      </c>
      <c r="CU1205" s="1"/>
      <c r="CV1205" s="1" t="s">
        <v>6549</v>
      </c>
      <c r="CW1205" s="1"/>
      <c r="CX1205" s="1" t="s">
        <v>6544</v>
      </c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>
        <v>563161</v>
      </c>
      <c r="DU1205" s="1"/>
      <c r="DV1205" s="1" t="s">
        <v>547</v>
      </c>
      <c r="DW1205" s="1" t="s">
        <v>1347</v>
      </c>
      <c r="DX1205" s="1">
        <v>4</v>
      </c>
      <c r="DY1205" s="1"/>
      <c r="DZ1205" s="1">
        <v>1</v>
      </c>
      <c r="EA1205" s="1">
        <v>1</v>
      </c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 t="s">
        <v>208</v>
      </c>
      <c r="EP1205" s="1" t="s">
        <v>209</v>
      </c>
      <c r="EQ1205" s="1" t="s">
        <v>209</v>
      </c>
      <c r="ER1205" s="1" t="s">
        <v>209</v>
      </c>
      <c r="ES1205" s="1" t="s">
        <v>209</v>
      </c>
      <c r="ET1205" s="1">
        <v>2</v>
      </c>
      <c r="EU1205" s="1"/>
      <c r="EV1205" s="1"/>
      <c r="EW1205" s="1"/>
      <c r="EX1205" s="1">
        <v>0</v>
      </c>
      <c r="EY1205" s="1">
        <v>0</v>
      </c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 t="s">
        <v>6510</v>
      </c>
      <c r="GK1205" s="1" t="s">
        <v>211</v>
      </c>
      <c r="GL1205" s="1" t="s">
        <v>212</v>
      </c>
      <c r="GM1205" s="1" t="s">
        <v>213</v>
      </c>
      <c r="GN1205" s="1" t="s">
        <v>213</v>
      </c>
      <c r="GO1205" s="1" t="s">
        <v>213</v>
      </c>
      <c r="GP1205" s="1">
        <v>1</v>
      </c>
      <c r="GQ1205" s="1"/>
    </row>
    <row r="1206" spans="1:199" ht="28" customHeight="1">
      <c r="A1206" s="1" t="s">
        <v>6550</v>
      </c>
      <c r="B1206" s="1" t="s">
        <v>6551</v>
      </c>
      <c r="C1206" s="1" t="s">
        <v>6550</v>
      </c>
      <c r="D1206" s="1" t="s">
        <v>201</v>
      </c>
      <c r="E1206" s="1" t="s">
        <v>6551</v>
      </c>
      <c r="F1206" s="1"/>
      <c r="G1206" s="1">
        <v>8400</v>
      </c>
      <c r="H1206" s="1"/>
      <c r="I1206" s="1">
        <v>0</v>
      </c>
      <c r="J1206" s="1">
        <v>1</v>
      </c>
      <c r="K1206" s="1"/>
      <c r="L1206" s="1"/>
      <c r="M1206" s="1"/>
      <c r="N1206" s="1"/>
      <c r="O1206" s="1"/>
      <c r="P1206" s="1" t="s">
        <v>6552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 t="s">
        <v>6553</v>
      </c>
      <c r="AJ1206" s="1"/>
      <c r="AK1206" s="1"/>
      <c r="AL1206" s="1"/>
      <c r="AM1206" s="1"/>
      <c r="AN1206" s="1"/>
      <c r="AO1206" s="1"/>
      <c r="AP1206" s="1"/>
      <c r="AQ1206" s="1"/>
      <c r="AR1206" s="1"/>
      <c r="AS1206" s="1">
        <v>1</v>
      </c>
      <c r="AT1206" s="1">
        <v>1</v>
      </c>
      <c r="AU1206" s="1">
        <v>0</v>
      </c>
      <c r="AV1206" s="1">
        <v>1</v>
      </c>
      <c r="AW1206" s="1">
        <v>0</v>
      </c>
      <c r="AX1206" s="1">
        <v>0</v>
      </c>
      <c r="AY1206" s="1"/>
      <c r="AZ1206" s="1"/>
      <c r="BA1206" s="1"/>
      <c r="BB1206" s="1">
        <v>-1</v>
      </c>
      <c r="BC1206" s="1">
        <v>0</v>
      </c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>
        <v>0</v>
      </c>
      <c r="CT1206" s="1" t="s">
        <v>6554</v>
      </c>
      <c r="CU1206" s="1"/>
      <c r="CV1206" s="1" t="s">
        <v>6555</v>
      </c>
      <c r="CW1206" s="1"/>
      <c r="CX1206" s="1" t="s">
        <v>6550</v>
      </c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>
        <v>563161</v>
      </c>
      <c r="DU1206" s="1"/>
      <c r="DV1206" s="1" t="s">
        <v>547</v>
      </c>
      <c r="DW1206" s="1" t="s">
        <v>1347</v>
      </c>
      <c r="DX1206" s="1">
        <v>4</v>
      </c>
      <c r="DY1206" s="1"/>
      <c r="DZ1206" s="1">
        <v>1</v>
      </c>
      <c r="EA1206" s="1">
        <v>1</v>
      </c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 t="s">
        <v>208</v>
      </c>
      <c r="EP1206" s="1" t="s">
        <v>209</v>
      </c>
      <c r="EQ1206" s="1" t="s">
        <v>209</v>
      </c>
      <c r="ER1206" s="1" t="s">
        <v>209</v>
      </c>
      <c r="ES1206" s="1" t="s">
        <v>209</v>
      </c>
      <c r="ET1206" s="1">
        <v>2</v>
      </c>
      <c r="EU1206" s="1"/>
      <c r="EV1206" s="1"/>
      <c r="EW1206" s="1"/>
      <c r="EX1206" s="1">
        <v>0</v>
      </c>
      <c r="EY1206" s="1">
        <v>0</v>
      </c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 t="s">
        <v>6510</v>
      </c>
      <c r="GK1206" s="1" t="s">
        <v>211</v>
      </c>
      <c r="GL1206" s="1" t="s">
        <v>212</v>
      </c>
      <c r="GM1206" s="1" t="s">
        <v>213</v>
      </c>
      <c r="GN1206" s="1" t="s">
        <v>213</v>
      </c>
      <c r="GO1206" s="1" t="s">
        <v>213</v>
      </c>
      <c r="GP1206" s="1">
        <v>1</v>
      </c>
      <c r="GQ1206" s="1"/>
    </row>
    <row r="1207" spans="1:199" ht="28" customHeight="1">
      <c r="A1207" s="1" t="s">
        <v>6556</v>
      </c>
      <c r="B1207" s="1" t="s">
        <v>6557</v>
      </c>
      <c r="C1207" s="1" t="s">
        <v>6556</v>
      </c>
      <c r="D1207" s="1" t="s">
        <v>201</v>
      </c>
      <c r="E1207" s="1" t="s">
        <v>6557</v>
      </c>
      <c r="F1207" s="1"/>
      <c r="G1207" s="1">
        <v>8505</v>
      </c>
      <c r="H1207" s="1"/>
      <c r="I1207" s="1">
        <v>0</v>
      </c>
      <c r="J1207" s="1">
        <v>1</v>
      </c>
      <c r="K1207" s="1"/>
      <c r="L1207" s="1"/>
      <c r="M1207" s="1"/>
      <c r="N1207" s="1"/>
      <c r="O1207" s="1"/>
      <c r="P1207" s="1" t="s">
        <v>6558</v>
      </c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 t="s">
        <v>6559</v>
      </c>
      <c r="AJ1207" s="1"/>
      <c r="AK1207" s="1"/>
      <c r="AL1207" s="1"/>
      <c r="AM1207" s="1"/>
      <c r="AN1207" s="1"/>
      <c r="AO1207" s="1"/>
      <c r="AP1207" s="1"/>
      <c r="AQ1207" s="1"/>
      <c r="AR1207" s="1"/>
      <c r="AS1207" s="1">
        <v>1</v>
      </c>
      <c r="AT1207" s="1">
        <v>1</v>
      </c>
      <c r="AU1207" s="1">
        <v>0</v>
      </c>
      <c r="AV1207" s="1">
        <v>1</v>
      </c>
      <c r="AW1207" s="1">
        <v>0</v>
      </c>
      <c r="AX1207" s="1">
        <v>0</v>
      </c>
      <c r="AY1207" s="1"/>
      <c r="AZ1207" s="1"/>
      <c r="BA1207" s="1"/>
      <c r="BB1207" s="1">
        <v>-1</v>
      </c>
      <c r="BC1207" s="1">
        <v>0</v>
      </c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>
        <v>0</v>
      </c>
      <c r="CT1207" s="1" t="s">
        <v>6560</v>
      </c>
      <c r="CU1207" s="1"/>
      <c r="CV1207" s="1" t="s">
        <v>6561</v>
      </c>
      <c r="CW1207" s="1"/>
      <c r="CX1207" s="1" t="s">
        <v>6556</v>
      </c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>
        <v>563161</v>
      </c>
      <c r="DU1207" s="1"/>
      <c r="DV1207" s="1" t="s">
        <v>547</v>
      </c>
      <c r="DW1207" s="1" t="s">
        <v>1762</v>
      </c>
      <c r="DX1207" s="1">
        <v>4</v>
      </c>
      <c r="DY1207" s="1"/>
      <c r="DZ1207" s="1">
        <v>1</v>
      </c>
      <c r="EA1207" s="1">
        <v>1</v>
      </c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 t="s">
        <v>208</v>
      </c>
      <c r="EP1207" s="1" t="s">
        <v>209</v>
      </c>
      <c r="EQ1207" s="1" t="s">
        <v>209</v>
      </c>
      <c r="ER1207" s="1" t="s">
        <v>209</v>
      </c>
      <c r="ES1207" s="1" t="s">
        <v>209</v>
      </c>
      <c r="ET1207" s="1">
        <v>2</v>
      </c>
      <c r="EU1207" s="1"/>
      <c r="EV1207" s="1"/>
      <c r="EW1207" s="1"/>
      <c r="EX1207" s="1">
        <v>0</v>
      </c>
      <c r="EY1207" s="1">
        <v>0</v>
      </c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 t="s">
        <v>6523</v>
      </c>
      <c r="GK1207" s="1" t="s">
        <v>211</v>
      </c>
      <c r="GL1207" s="1" t="s">
        <v>212</v>
      </c>
      <c r="GM1207" s="1" t="s">
        <v>213</v>
      </c>
      <c r="GN1207" s="1" t="s">
        <v>213</v>
      </c>
      <c r="GO1207" s="1" t="s">
        <v>213</v>
      </c>
      <c r="GP1207" s="1">
        <v>1</v>
      </c>
      <c r="GQ1207" s="1"/>
    </row>
    <row r="1208" spans="1:199" ht="28" customHeight="1">
      <c r="A1208" s="1" t="s">
        <v>6562</v>
      </c>
      <c r="B1208" s="1" t="s">
        <v>6563</v>
      </c>
      <c r="C1208" s="1" t="s">
        <v>6562</v>
      </c>
      <c r="D1208" s="1" t="s">
        <v>201</v>
      </c>
      <c r="E1208" s="1" t="s">
        <v>6563</v>
      </c>
      <c r="F1208" s="1"/>
      <c r="G1208" s="1">
        <v>8505</v>
      </c>
      <c r="H1208" s="1"/>
      <c r="I1208" s="1">
        <v>0</v>
      </c>
      <c r="J1208" s="1">
        <v>1</v>
      </c>
      <c r="K1208" s="1"/>
      <c r="L1208" s="1"/>
      <c r="M1208" s="1"/>
      <c r="N1208" s="1"/>
      <c r="O1208" s="1"/>
      <c r="P1208" s="1" t="s">
        <v>6564</v>
      </c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 t="s">
        <v>6565</v>
      </c>
      <c r="AJ1208" s="1"/>
      <c r="AK1208" s="1"/>
      <c r="AL1208" s="1"/>
      <c r="AM1208" s="1"/>
      <c r="AN1208" s="1"/>
      <c r="AO1208" s="1"/>
      <c r="AP1208" s="1"/>
      <c r="AQ1208" s="1"/>
      <c r="AR1208" s="1"/>
      <c r="AS1208" s="1">
        <v>1</v>
      </c>
      <c r="AT1208" s="1">
        <v>1</v>
      </c>
      <c r="AU1208" s="1">
        <v>0</v>
      </c>
      <c r="AV1208" s="1">
        <v>1</v>
      </c>
      <c r="AW1208" s="1">
        <v>0</v>
      </c>
      <c r="AX1208" s="1">
        <v>0</v>
      </c>
      <c r="AY1208" s="1"/>
      <c r="AZ1208" s="1"/>
      <c r="BA1208" s="1"/>
      <c r="BB1208" s="1">
        <v>-1</v>
      </c>
      <c r="BC1208" s="1">
        <v>0</v>
      </c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>
        <v>0</v>
      </c>
      <c r="CT1208" s="1" t="s">
        <v>6566</v>
      </c>
      <c r="CU1208" s="1"/>
      <c r="CV1208" s="1" t="s">
        <v>6567</v>
      </c>
      <c r="CW1208" s="1"/>
      <c r="CX1208" s="1" t="s">
        <v>6562</v>
      </c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>
        <v>563161</v>
      </c>
      <c r="DU1208" s="1"/>
      <c r="DV1208" s="1" t="s">
        <v>547</v>
      </c>
      <c r="DW1208" s="1" t="s">
        <v>1762</v>
      </c>
      <c r="DX1208" s="1">
        <v>4</v>
      </c>
      <c r="DY1208" s="1"/>
      <c r="DZ1208" s="1">
        <v>1</v>
      </c>
      <c r="EA1208" s="1">
        <v>1</v>
      </c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 t="s">
        <v>208</v>
      </c>
      <c r="EP1208" s="1" t="s">
        <v>209</v>
      </c>
      <c r="EQ1208" s="1" t="s">
        <v>209</v>
      </c>
      <c r="ER1208" s="1" t="s">
        <v>209</v>
      </c>
      <c r="ES1208" s="1" t="s">
        <v>209</v>
      </c>
      <c r="ET1208" s="1">
        <v>2</v>
      </c>
      <c r="EU1208" s="1"/>
      <c r="EV1208" s="1"/>
      <c r="EW1208" s="1"/>
      <c r="EX1208" s="1">
        <v>0</v>
      </c>
      <c r="EY1208" s="1">
        <v>0</v>
      </c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 t="s">
        <v>6523</v>
      </c>
      <c r="GK1208" s="1" t="s">
        <v>211</v>
      </c>
      <c r="GL1208" s="1" t="s">
        <v>212</v>
      </c>
      <c r="GM1208" s="1" t="s">
        <v>213</v>
      </c>
      <c r="GN1208" s="1" t="s">
        <v>213</v>
      </c>
      <c r="GO1208" s="1" t="s">
        <v>213</v>
      </c>
      <c r="GP1208" s="1">
        <v>1</v>
      </c>
      <c r="GQ1208" s="1"/>
    </row>
    <row r="1209" spans="1:199" ht="28" customHeight="1">
      <c r="A1209" s="1" t="s">
        <v>6568</v>
      </c>
      <c r="B1209" s="1" t="s">
        <v>6569</v>
      </c>
      <c r="C1209" s="1" t="s">
        <v>6568</v>
      </c>
      <c r="D1209" s="1" t="s">
        <v>201</v>
      </c>
      <c r="E1209" s="1" t="s">
        <v>6569</v>
      </c>
      <c r="F1209" s="1"/>
      <c r="G1209" s="1">
        <v>47250</v>
      </c>
      <c r="H1209" s="1"/>
      <c r="I1209" s="1">
        <v>0</v>
      </c>
      <c r="J1209" s="1">
        <v>1</v>
      </c>
      <c r="K1209" s="1"/>
      <c r="L1209" s="1"/>
      <c r="M1209" s="1"/>
      <c r="N1209" s="1"/>
      <c r="O1209" s="1"/>
      <c r="P1209" s="1" t="s">
        <v>6570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 t="s">
        <v>6571</v>
      </c>
      <c r="AJ1209" s="1"/>
      <c r="AK1209" s="1"/>
      <c r="AL1209" s="1"/>
      <c r="AM1209" s="1"/>
      <c r="AN1209" s="1"/>
      <c r="AO1209" s="1"/>
      <c r="AP1209" s="1"/>
      <c r="AQ1209" s="1"/>
      <c r="AR1209" s="1"/>
      <c r="AS1209" s="1">
        <v>1</v>
      </c>
      <c r="AT1209" s="1">
        <v>1</v>
      </c>
      <c r="AU1209" s="1">
        <v>0</v>
      </c>
      <c r="AV1209" s="1">
        <v>1</v>
      </c>
      <c r="AW1209" s="1">
        <v>0</v>
      </c>
      <c r="AX1209" s="1">
        <v>0</v>
      </c>
      <c r="AY1209" s="1"/>
      <c r="AZ1209" s="1"/>
      <c r="BA1209" s="1"/>
      <c r="BB1209" s="1">
        <v>-1</v>
      </c>
      <c r="BC1209" s="1">
        <v>0</v>
      </c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>
        <v>0</v>
      </c>
      <c r="CT1209" s="1" t="s">
        <v>6572</v>
      </c>
      <c r="CU1209" s="1"/>
      <c r="CV1209" s="1" t="s">
        <v>6573</v>
      </c>
      <c r="CW1209" s="1"/>
      <c r="CX1209" s="1" t="s">
        <v>6568</v>
      </c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>
        <v>407713</v>
      </c>
      <c r="DU1209" s="1"/>
      <c r="DV1209" s="1" t="s">
        <v>561</v>
      </c>
      <c r="DW1209" s="1" t="s">
        <v>1096</v>
      </c>
      <c r="DX1209" s="1">
        <v>2</v>
      </c>
      <c r="DY1209" s="1"/>
      <c r="DZ1209" s="1">
        <v>1</v>
      </c>
      <c r="EA1209" s="1">
        <v>1</v>
      </c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 t="s">
        <v>208</v>
      </c>
      <c r="EP1209" s="1" t="s">
        <v>209</v>
      </c>
      <c r="EQ1209" s="1" t="s">
        <v>209</v>
      </c>
      <c r="ER1209" s="1" t="s">
        <v>209</v>
      </c>
      <c r="ES1209" s="1" t="s">
        <v>209</v>
      </c>
      <c r="ET1209" s="1">
        <v>2</v>
      </c>
      <c r="EU1209" s="1"/>
      <c r="EV1209" s="1"/>
      <c r="EW1209" s="1"/>
      <c r="EX1209" s="1">
        <v>0</v>
      </c>
      <c r="EY1209" s="1">
        <v>0</v>
      </c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 t="s">
        <v>2960</v>
      </c>
      <c r="GK1209" s="1" t="s">
        <v>211</v>
      </c>
      <c r="GL1209" s="1" t="s">
        <v>212</v>
      </c>
      <c r="GM1209" s="1" t="s">
        <v>213</v>
      </c>
      <c r="GN1209" s="1" t="s">
        <v>213</v>
      </c>
      <c r="GO1209" s="1" t="s">
        <v>213</v>
      </c>
      <c r="GP1209" s="1">
        <v>1</v>
      </c>
      <c r="GQ1209" s="1"/>
    </row>
    <row r="1210" spans="1:199" ht="28" customHeight="1">
      <c r="A1210" s="1" t="s">
        <v>6574</v>
      </c>
      <c r="B1210" s="1" t="s">
        <v>6575</v>
      </c>
      <c r="C1210" s="1" t="s">
        <v>6574</v>
      </c>
      <c r="D1210" s="1" t="s">
        <v>201</v>
      </c>
      <c r="E1210" s="1" t="s">
        <v>6575</v>
      </c>
      <c r="F1210" s="1"/>
      <c r="G1210" s="1">
        <v>49350</v>
      </c>
      <c r="H1210" s="1"/>
      <c r="I1210" s="1">
        <v>0</v>
      </c>
      <c r="J1210" s="1">
        <v>1</v>
      </c>
      <c r="K1210" s="1"/>
      <c r="L1210" s="1"/>
      <c r="M1210" s="1"/>
      <c r="N1210" s="1"/>
      <c r="O1210" s="1"/>
      <c r="P1210" s="1" t="s">
        <v>6576</v>
      </c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 t="s">
        <v>6577</v>
      </c>
      <c r="AJ1210" s="1"/>
      <c r="AK1210" s="1"/>
      <c r="AL1210" s="1"/>
      <c r="AM1210" s="1"/>
      <c r="AN1210" s="1"/>
      <c r="AO1210" s="1"/>
      <c r="AP1210" s="1"/>
      <c r="AQ1210" s="1"/>
      <c r="AR1210" s="1"/>
      <c r="AS1210" s="1">
        <v>1</v>
      </c>
      <c r="AT1210" s="1">
        <v>1</v>
      </c>
      <c r="AU1210" s="1">
        <v>0</v>
      </c>
      <c r="AV1210" s="1">
        <v>1</v>
      </c>
      <c r="AW1210" s="1">
        <v>0</v>
      </c>
      <c r="AX1210" s="1">
        <v>0</v>
      </c>
      <c r="AY1210" s="1"/>
      <c r="AZ1210" s="1"/>
      <c r="BA1210" s="1"/>
      <c r="BB1210" s="1">
        <v>-1</v>
      </c>
      <c r="BC1210" s="1">
        <v>0</v>
      </c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>
        <v>0</v>
      </c>
      <c r="CT1210" s="1" t="s">
        <v>6578</v>
      </c>
      <c r="CU1210" s="1"/>
      <c r="CV1210" s="1" t="s">
        <v>6579</v>
      </c>
      <c r="CW1210" s="1"/>
      <c r="CX1210" s="1" t="s">
        <v>6574</v>
      </c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>
        <v>407713</v>
      </c>
      <c r="DU1210" s="1"/>
      <c r="DV1210" s="1" t="s">
        <v>561</v>
      </c>
      <c r="DW1210" s="1" t="s">
        <v>1096</v>
      </c>
      <c r="DX1210" s="1">
        <v>2</v>
      </c>
      <c r="DY1210" s="1"/>
      <c r="DZ1210" s="1">
        <v>1</v>
      </c>
      <c r="EA1210" s="1">
        <v>1</v>
      </c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 t="s">
        <v>208</v>
      </c>
      <c r="EP1210" s="1" t="s">
        <v>209</v>
      </c>
      <c r="EQ1210" s="1" t="s">
        <v>209</v>
      </c>
      <c r="ER1210" s="1" t="s">
        <v>209</v>
      </c>
      <c r="ES1210" s="1" t="s">
        <v>209</v>
      </c>
      <c r="ET1210" s="1">
        <v>2</v>
      </c>
      <c r="EU1210" s="1"/>
      <c r="EV1210" s="1"/>
      <c r="EW1210" s="1"/>
      <c r="EX1210" s="1">
        <v>0</v>
      </c>
      <c r="EY1210" s="1">
        <v>0</v>
      </c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 t="s">
        <v>2960</v>
      </c>
      <c r="GK1210" s="1" t="s">
        <v>211</v>
      </c>
      <c r="GL1210" s="1" t="s">
        <v>212</v>
      </c>
      <c r="GM1210" s="1" t="s">
        <v>213</v>
      </c>
      <c r="GN1210" s="1" t="s">
        <v>213</v>
      </c>
      <c r="GO1210" s="1" t="s">
        <v>213</v>
      </c>
      <c r="GP1210" s="1">
        <v>1</v>
      </c>
      <c r="GQ1210" s="1"/>
    </row>
    <row r="1211" spans="1:199" ht="28" customHeight="1">
      <c r="A1211" s="1" t="s">
        <v>6580</v>
      </c>
      <c r="B1211" s="1" t="s">
        <v>6581</v>
      </c>
      <c r="C1211" s="1" t="s">
        <v>6580</v>
      </c>
      <c r="D1211" s="1" t="s">
        <v>201</v>
      </c>
      <c r="E1211" s="1" t="s">
        <v>6581</v>
      </c>
      <c r="F1211" s="1"/>
      <c r="G1211" s="1">
        <v>94500</v>
      </c>
      <c r="H1211" s="1"/>
      <c r="I1211" s="1">
        <v>0</v>
      </c>
      <c r="J1211" s="1">
        <v>1</v>
      </c>
      <c r="K1211" s="1"/>
      <c r="L1211" s="1"/>
      <c r="M1211" s="1"/>
      <c r="N1211" s="1"/>
      <c r="O1211" s="1"/>
      <c r="P1211" s="1" t="s">
        <v>6582</v>
      </c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 t="s">
        <v>6583</v>
      </c>
      <c r="AJ1211" s="1"/>
      <c r="AK1211" s="1"/>
      <c r="AL1211" s="1"/>
      <c r="AM1211" s="1"/>
      <c r="AN1211" s="1"/>
      <c r="AO1211" s="1"/>
      <c r="AP1211" s="1"/>
      <c r="AQ1211" s="1"/>
      <c r="AR1211" s="1"/>
      <c r="AS1211" s="1">
        <v>1</v>
      </c>
      <c r="AT1211" s="1">
        <v>1</v>
      </c>
      <c r="AU1211" s="1">
        <v>0</v>
      </c>
      <c r="AV1211" s="1">
        <v>1</v>
      </c>
      <c r="AW1211" s="1">
        <v>0</v>
      </c>
      <c r="AX1211" s="1">
        <v>0</v>
      </c>
      <c r="AY1211" s="1"/>
      <c r="AZ1211" s="1"/>
      <c r="BA1211" s="1"/>
      <c r="BB1211" s="1">
        <v>-1</v>
      </c>
      <c r="BC1211" s="1">
        <v>0</v>
      </c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>
        <v>0</v>
      </c>
      <c r="CT1211" s="1" t="s">
        <v>6584</v>
      </c>
      <c r="CU1211" s="1"/>
      <c r="CV1211" s="1" t="s">
        <v>6585</v>
      </c>
      <c r="CW1211" s="1"/>
      <c r="CX1211" s="1" t="s">
        <v>6580</v>
      </c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>
        <v>407713</v>
      </c>
      <c r="DU1211" s="1"/>
      <c r="DV1211" s="1" t="s">
        <v>561</v>
      </c>
      <c r="DW1211" s="1" t="s">
        <v>1096</v>
      </c>
      <c r="DX1211" s="1">
        <v>2</v>
      </c>
      <c r="DY1211" s="1"/>
      <c r="DZ1211" s="1">
        <v>1</v>
      </c>
      <c r="EA1211" s="1">
        <v>1</v>
      </c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 t="s">
        <v>208</v>
      </c>
      <c r="EP1211" s="1" t="s">
        <v>209</v>
      </c>
      <c r="EQ1211" s="1" t="s">
        <v>209</v>
      </c>
      <c r="ER1211" s="1" t="s">
        <v>209</v>
      </c>
      <c r="ES1211" s="1" t="s">
        <v>209</v>
      </c>
      <c r="ET1211" s="1">
        <v>2</v>
      </c>
      <c r="EU1211" s="1"/>
      <c r="EV1211" s="1"/>
      <c r="EW1211" s="1"/>
      <c r="EX1211" s="1">
        <v>0</v>
      </c>
      <c r="EY1211" s="1">
        <v>0</v>
      </c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 t="s">
        <v>2960</v>
      </c>
      <c r="GK1211" s="1" t="s">
        <v>211</v>
      </c>
      <c r="GL1211" s="1" t="s">
        <v>212</v>
      </c>
      <c r="GM1211" s="1" t="s">
        <v>213</v>
      </c>
      <c r="GN1211" s="1" t="s">
        <v>213</v>
      </c>
      <c r="GO1211" s="1" t="s">
        <v>213</v>
      </c>
      <c r="GP1211" s="1">
        <v>1</v>
      </c>
      <c r="GQ1211" s="1"/>
    </row>
    <row r="1212" spans="1:199" ht="28" customHeight="1">
      <c r="A1212" s="1" t="s">
        <v>6586</v>
      </c>
      <c r="B1212" s="1" t="s">
        <v>6587</v>
      </c>
      <c r="C1212" s="1" t="s">
        <v>6586</v>
      </c>
      <c r="D1212" s="1" t="s">
        <v>201</v>
      </c>
      <c r="E1212" s="1" t="s">
        <v>6587</v>
      </c>
      <c r="F1212" s="1"/>
      <c r="G1212" s="1">
        <v>52500</v>
      </c>
      <c r="H1212" s="1"/>
      <c r="I1212" s="1">
        <v>0</v>
      </c>
      <c r="J1212" s="1">
        <v>1</v>
      </c>
      <c r="K1212" s="1"/>
      <c r="L1212" s="1"/>
      <c r="M1212" s="1"/>
      <c r="N1212" s="1"/>
      <c r="O1212" s="1"/>
      <c r="P1212" s="1" t="s">
        <v>6588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 t="s">
        <v>6589</v>
      </c>
      <c r="AJ1212" s="1"/>
      <c r="AK1212" s="1"/>
      <c r="AL1212" s="1"/>
      <c r="AM1212" s="1"/>
      <c r="AN1212" s="1"/>
      <c r="AO1212" s="1"/>
      <c r="AP1212" s="1"/>
      <c r="AQ1212" s="1"/>
      <c r="AR1212" s="1"/>
      <c r="AS1212" s="1">
        <v>1</v>
      </c>
      <c r="AT1212" s="1">
        <v>1</v>
      </c>
      <c r="AU1212" s="1">
        <v>0</v>
      </c>
      <c r="AV1212" s="1">
        <v>1</v>
      </c>
      <c r="AW1212" s="1">
        <v>0</v>
      </c>
      <c r="AX1212" s="1">
        <v>0</v>
      </c>
      <c r="AY1212" s="1"/>
      <c r="AZ1212" s="1"/>
      <c r="BA1212" s="1"/>
      <c r="BB1212" s="1">
        <v>-1</v>
      </c>
      <c r="BC1212" s="1">
        <v>0</v>
      </c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>
        <v>0</v>
      </c>
      <c r="CT1212" s="1" t="s">
        <v>6590</v>
      </c>
      <c r="CU1212" s="1"/>
      <c r="CV1212" s="1" t="s">
        <v>6591</v>
      </c>
      <c r="CW1212" s="1"/>
      <c r="CX1212" s="1" t="s">
        <v>6586</v>
      </c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>
        <v>407713</v>
      </c>
      <c r="DU1212" s="1"/>
      <c r="DV1212" s="1" t="s">
        <v>561</v>
      </c>
      <c r="DW1212" s="1" t="s">
        <v>1096</v>
      </c>
      <c r="DX1212" s="1">
        <v>2</v>
      </c>
      <c r="DY1212" s="1"/>
      <c r="DZ1212" s="1">
        <v>1</v>
      </c>
      <c r="EA1212" s="1">
        <v>1</v>
      </c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 t="s">
        <v>208</v>
      </c>
      <c r="EP1212" s="1" t="s">
        <v>209</v>
      </c>
      <c r="EQ1212" s="1" t="s">
        <v>209</v>
      </c>
      <c r="ER1212" s="1" t="s">
        <v>209</v>
      </c>
      <c r="ES1212" s="1" t="s">
        <v>209</v>
      </c>
      <c r="ET1212" s="1">
        <v>2</v>
      </c>
      <c r="EU1212" s="1"/>
      <c r="EV1212" s="1"/>
      <c r="EW1212" s="1"/>
      <c r="EX1212" s="1">
        <v>0</v>
      </c>
      <c r="EY1212" s="1">
        <v>0</v>
      </c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 t="s">
        <v>2960</v>
      </c>
      <c r="GK1212" s="1" t="s">
        <v>211</v>
      </c>
      <c r="GL1212" s="1" t="s">
        <v>212</v>
      </c>
      <c r="GM1212" s="1" t="s">
        <v>213</v>
      </c>
      <c r="GN1212" s="1" t="s">
        <v>213</v>
      </c>
      <c r="GO1212" s="1" t="s">
        <v>213</v>
      </c>
      <c r="GP1212" s="1">
        <v>1</v>
      </c>
      <c r="GQ1212" s="1"/>
    </row>
    <row r="1213" spans="1:199" ht="28" customHeight="1">
      <c r="A1213" s="1" t="s">
        <v>6592</v>
      </c>
      <c r="B1213" s="1" t="s">
        <v>6593</v>
      </c>
      <c r="C1213" s="1" t="s">
        <v>6592</v>
      </c>
      <c r="D1213" s="1" t="s">
        <v>201</v>
      </c>
      <c r="E1213" s="1" t="s">
        <v>6593</v>
      </c>
      <c r="F1213" s="1"/>
      <c r="G1213" s="1">
        <v>54600</v>
      </c>
      <c r="H1213" s="1"/>
      <c r="I1213" s="1">
        <v>0</v>
      </c>
      <c r="J1213" s="1">
        <v>1</v>
      </c>
      <c r="K1213" s="1"/>
      <c r="L1213" s="1"/>
      <c r="M1213" s="1"/>
      <c r="N1213" s="1"/>
      <c r="O1213" s="1"/>
      <c r="P1213" s="1" t="s">
        <v>6594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 t="s">
        <v>6595</v>
      </c>
      <c r="AJ1213" s="1"/>
      <c r="AK1213" s="1"/>
      <c r="AL1213" s="1"/>
      <c r="AM1213" s="1"/>
      <c r="AN1213" s="1"/>
      <c r="AO1213" s="1"/>
      <c r="AP1213" s="1"/>
      <c r="AQ1213" s="1"/>
      <c r="AR1213" s="1"/>
      <c r="AS1213" s="1">
        <v>1</v>
      </c>
      <c r="AT1213" s="1">
        <v>1</v>
      </c>
      <c r="AU1213" s="1">
        <v>0</v>
      </c>
      <c r="AV1213" s="1">
        <v>1</v>
      </c>
      <c r="AW1213" s="1">
        <v>0</v>
      </c>
      <c r="AX1213" s="1">
        <v>0</v>
      </c>
      <c r="AY1213" s="1"/>
      <c r="AZ1213" s="1"/>
      <c r="BA1213" s="1"/>
      <c r="BB1213" s="1">
        <v>-1</v>
      </c>
      <c r="BC1213" s="1">
        <v>0</v>
      </c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>
        <v>0</v>
      </c>
      <c r="CT1213" s="1" t="s">
        <v>6596</v>
      </c>
      <c r="CU1213" s="1"/>
      <c r="CV1213" s="1" t="s">
        <v>6597</v>
      </c>
      <c r="CW1213" s="1"/>
      <c r="CX1213" s="1" t="s">
        <v>6592</v>
      </c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>
        <v>407713</v>
      </c>
      <c r="DU1213" s="1"/>
      <c r="DV1213" s="1" t="s">
        <v>561</v>
      </c>
      <c r="DW1213" s="1" t="s">
        <v>1096</v>
      </c>
      <c r="DX1213" s="1">
        <v>2</v>
      </c>
      <c r="DY1213" s="1"/>
      <c r="DZ1213" s="1">
        <v>1</v>
      </c>
      <c r="EA1213" s="1">
        <v>1</v>
      </c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 t="s">
        <v>208</v>
      </c>
      <c r="EP1213" s="1" t="s">
        <v>209</v>
      </c>
      <c r="EQ1213" s="1" t="s">
        <v>209</v>
      </c>
      <c r="ER1213" s="1" t="s">
        <v>209</v>
      </c>
      <c r="ES1213" s="1" t="s">
        <v>209</v>
      </c>
      <c r="ET1213" s="1">
        <v>2</v>
      </c>
      <c r="EU1213" s="1"/>
      <c r="EV1213" s="1"/>
      <c r="EW1213" s="1"/>
      <c r="EX1213" s="1">
        <v>0</v>
      </c>
      <c r="EY1213" s="1">
        <v>0</v>
      </c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 t="s">
        <v>2960</v>
      </c>
      <c r="GK1213" s="1" t="s">
        <v>211</v>
      </c>
      <c r="GL1213" s="1" t="s">
        <v>212</v>
      </c>
      <c r="GM1213" s="1" t="s">
        <v>213</v>
      </c>
      <c r="GN1213" s="1" t="s">
        <v>213</v>
      </c>
      <c r="GO1213" s="1" t="s">
        <v>213</v>
      </c>
      <c r="GP1213" s="1">
        <v>1</v>
      </c>
      <c r="GQ1213" s="1"/>
    </row>
    <row r="1214" spans="1:199" ht="28" customHeight="1">
      <c r="A1214" s="1" t="s">
        <v>6598</v>
      </c>
      <c r="B1214" s="1" t="s">
        <v>6599</v>
      </c>
      <c r="C1214" s="1" t="s">
        <v>6598</v>
      </c>
      <c r="D1214" s="1" t="s">
        <v>201</v>
      </c>
      <c r="E1214" s="1" t="s">
        <v>6599</v>
      </c>
      <c r="F1214" s="1"/>
      <c r="G1214" s="1">
        <v>99750</v>
      </c>
      <c r="H1214" s="1"/>
      <c r="I1214" s="1">
        <v>0</v>
      </c>
      <c r="J1214" s="1">
        <v>1</v>
      </c>
      <c r="K1214" s="1"/>
      <c r="L1214" s="1"/>
      <c r="M1214" s="1"/>
      <c r="N1214" s="1"/>
      <c r="O1214" s="1"/>
      <c r="P1214" s="1" t="s">
        <v>6600</v>
      </c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 t="s">
        <v>6601</v>
      </c>
      <c r="AJ1214" s="1"/>
      <c r="AK1214" s="1"/>
      <c r="AL1214" s="1"/>
      <c r="AM1214" s="1"/>
      <c r="AN1214" s="1"/>
      <c r="AO1214" s="1"/>
      <c r="AP1214" s="1"/>
      <c r="AQ1214" s="1"/>
      <c r="AR1214" s="1"/>
      <c r="AS1214" s="1">
        <v>1</v>
      </c>
      <c r="AT1214" s="1">
        <v>1</v>
      </c>
      <c r="AU1214" s="1">
        <v>0</v>
      </c>
      <c r="AV1214" s="1">
        <v>1</v>
      </c>
      <c r="AW1214" s="1">
        <v>0</v>
      </c>
      <c r="AX1214" s="1">
        <v>0</v>
      </c>
      <c r="AY1214" s="1"/>
      <c r="AZ1214" s="1"/>
      <c r="BA1214" s="1"/>
      <c r="BB1214" s="1">
        <v>-1</v>
      </c>
      <c r="BC1214" s="1">
        <v>0</v>
      </c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>
        <v>0</v>
      </c>
      <c r="CT1214" s="1" t="s">
        <v>6602</v>
      </c>
      <c r="CU1214" s="1"/>
      <c r="CV1214" s="1" t="s">
        <v>6603</v>
      </c>
      <c r="CW1214" s="1"/>
      <c r="CX1214" s="1" t="s">
        <v>6598</v>
      </c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>
        <v>407713</v>
      </c>
      <c r="DU1214" s="1"/>
      <c r="DV1214" s="1" t="s">
        <v>561</v>
      </c>
      <c r="DW1214" s="1" t="s">
        <v>1096</v>
      </c>
      <c r="DX1214" s="1">
        <v>2</v>
      </c>
      <c r="DY1214" s="1"/>
      <c r="DZ1214" s="1">
        <v>1</v>
      </c>
      <c r="EA1214" s="1">
        <v>1</v>
      </c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 t="s">
        <v>208</v>
      </c>
      <c r="EP1214" s="1" t="s">
        <v>209</v>
      </c>
      <c r="EQ1214" s="1" t="s">
        <v>209</v>
      </c>
      <c r="ER1214" s="1" t="s">
        <v>209</v>
      </c>
      <c r="ES1214" s="1" t="s">
        <v>209</v>
      </c>
      <c r="ET1214" s="1">
        <v>2</v>
      </c>
      <c r="EU1214" s="1"/>
      <c r="EV1214" s="1"/>
      <c r="EW1214" s="1"/>
      <c r="EX1214" s="1">
        <v>0</v>
      </c>
      <c r="EY1214" s="1">
        <v>0</v>
      </c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 t="s">
        <v>2960</v>
      </c>
      <c r="GK1214" s="1" t="s">
        <v>211</v>
      </c>
      <c r="GL1214" s="1" t="s">
        <v>212</v>
      </c>
      <c r="GM1214" s="1" t="s">
        <v>213</v>
      </c>
      <c r="GN1214" s="1" t="s">
        <v>213</v>
      </c>
      <c r="GO1214" s="1" t="s">
        <v>213</v>
      </c>
      <c r="GP1214" s="1">
        <v>1</v>
      </c>
      <c r="GQ1214" s="1"/>
    </row>
    <row r="1215" spans="1:199" ht="28" customHeight="1">
      <c r="A1215" s="1" t="s">
        <v>6604</v>
      </c>
      <c r="B1215" s="1" t="s">
        <v>6605</v>
      </c>
      <c r="C1215" s="1" t="s">
        <v>6604</v>
      </c>
      <c r="D1215" s="1" t="s">
        <v>201</v>
      </c>
      <c r="E1215" s="1" t="s">
        <v>6605</v>
      </c>
      <c r="F1215" s="1"/>
      <c r="G1215" s="1">
        <v>3300</v>
      </c>
      <c r="H1215" s="1"/>
      <c r="I1215" s="1">
        <v>0</v>
      </c>
      <c r="J1215" s="1">
        <v>1</v>
      </c>
      <c r="K1215" s="1"/>
      <c r="L1215" s="1"/>
      <c r="M1215" s="1"/>
      <c r="N1215" s="1"/>
      <c r="O1215" s="1"/>
      <c r="P1215" s="1" t="s">
        <v>6606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 t="s">
        <v>6607</v>
      </c>
      <c r="AJ1215" s="1"/>
      <c r="AK1215" s="1"/>
      <c r="AL1215" s="1"/>
      <c r="AM1215" s="1"/>
      <c r="AN1215" s="1"/>
      <c r="AO1215" s="1"/>
      <c r="AP1215" s="1"/>
      <c r="AQ1215" s="1"/>
      <c r="AR1215" s="1"/>
      <c r="AS1215" s="1">
        <v>1</v>
      </c>
      <c r="AT1215" s="1">
        <v>1</v>
      </c>
      <c r="AU1215" s="1">
        <v>0</v>
      </c>
      <c r="AV1215" s="1">
        <v>1</v>
      </c>
      <c r="AW1215" s="1">
        <v>0</v>
      </c>
      <c r="AX1215" s="1">
        <v>0</v>
      </c>
      <c r="AY1215" s="1"/>
      <c r="AZ1215" s="1"/>
      <c r="BA1215" s="1"/>
      <c r="BB1215" s="1">
        <v>-1</v>
      </c>
      <c r="BC1215" s="1">
        <v>0</v>
      </c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>
        <v>0</v>
      </c>
      <c r="CT1215" s="1" t="s">
        <v>6608</v>
      </c>
      <c r="CU1215" s="1"/>
      <c r="CV1215" s="1" t="s">
        <v>6609</v>
      </c>
      <c r="CW1215" s="1"/>
      <c r="CX1215" s="1" t="s">
        <v>6604</v>
      </c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>
        <v>407697</v>
      </c>
      <c r="DU1215" s="1"/>
      <c r="DV1215" s="1" t="s">
        <v>277</v>
      </c>
      <c r="DW1215" s="1" t="s">
        <v>1308</v>
      </c>
      <c r="DX1215" s="1">
        <v>4</v>
      </c>
      <c r="DY1215" s="1"/>
      <c r="DZ1215" s="1">
        <v>1</v>
      </c>
      <c r="EA1215" s="1">
        <v>1</v>
      </c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 t="s">
        <v>208</v>
      </c>
      <c r="EP1215" s="1" t="s">
        <v>209</v>
      </c>
      <c r="EQ1215" s="1" t="s">
        <v>209</v>
      </c>
      <c r="ER1215" s="1" t="s">
        <v>209</v>
      </c>
      <c r="ES1215" s="1" t="s">
        <v>209</v>
      </c>
      <c r="ET1215" s="1">
        <v>2</v>
      </c>
      <c r="EU1215" s="1"/>
      <c r="EV1215" s="1"/>
      <c r="EW1215" s="1"/>
      <c r="EX1215" s="1">
        <v>0</v>
      </c>
      <c r="EY1215" s="1">
        <v>0</v>
      </c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 t="s">
        <v>222</v>
      </c>
      <c r="GK1215" s="1" t="s">
        <v>201</v>
      </c>
      <c r="GL1215" s="1">
        <v>999999999</v>
      </c>
      <c r="GM1215" s="1"/>
      <c r="GN1215" s="1"/>
      <c r="GO1215" s="1"/>
      <c r="GP1215" s="1">
        <v>1</v>
      </c>
      <c r="GQ1215" s="1"/>
    </row>
    <row r="1216" spans="1:199" ht="28" customHeight="1">
      <c r="A1216" s="1" t="s">
        <v>6610</v>
      </c>
      <c r="B1216" s="1" t="s">
        <v>6611</v>
      </c>
      <c r="C1216" s="1" t="s">
        <v>6610</v>
      </c>
      <c r="D1216" s="1" t="s">
        <v>201</v>
      </c>
      <c r="E1216" s="1" t="s">
        <v>6611</v>
      </c>
      <c r="F1216" s="1"/>
      <c r="G1216" s="1">
        <v>3050</v>
      </c>
      <c r="H1216" s="1"/>
      <c r="I1216" s="1">
        <v>0</v>
      </c>
      <c r="J1216" s="1">
        <v>1</v>
      </c>
      <c r="K1216" s="1"/>
      <c r="L1216" s="1"/>
      <c r="M1216" s="1"/>
      <c r="N1216" s="1"/>
      <c r="O1216" s="1"/>
      <c r="P1216" s="1" t="s">
        <v>6612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 t="s">
        <v>6613</v>
      </c>
      <c r="AJ1216" s="1"/>
      <c r="AK1216" s="1"/>
      <c r="AL1216" s="1"/>
      <c r="AM1216" s="1"/>
      <c r="AN1216" s="1"/>
      <c r="AO1216" s="1"/>
      <c r="AP1216" s="1"/>
      <c r="AQ1216" s="1"/>
      <c r="AR1216" s="1"/>
      <c r="AS1216" s="1">
        <v>1</v>
      </c>
      <c r="AT1216" s="1">
        <v>1</v>
      </c>
      <c r="AU1216" s="1">
        <v>0</v>
      </c>
      <c r="AV1216" s="1">
        <v>1</v>
      </c>
      <c r="AW1216" s="1">
        <v>0</v>
      </c>
      <c r="AX1216" s="1">
        <v>0</v>
      </c>
      <c r="AY1216" s="1"/>
      <c r="AZ1216" s="1"/>
      <c r="BA1216" s="1"/>
      <c r="BB1216" s="1">
        <v>-1</v>
      </c>
      <c r="BC1216" s="1">
        <v>0</v>
      </c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>
        <v>0</v>
      </c>
      <c r="CT1216" s="1" t="s">
        <v>6614</v>
      </c>
      <c r="CU1216" s="1"/>
      <c r="CV1216" s="1" t="s">
        <v>6615</v>
      </c>
      <c r="CW1216" s="1"/>
      <c r="CX1216" s="1" t="s">
        <v>6610</v>
      </c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>
        <v>407697</v>
      </c>
      <c r="DU1216" s="1"/>
      <c r="DV1216" s="1" t="s">
        <v>277</v>
      </c>
      <c r="DW1216" s="1" t="s">
        <v>1308</v>
      </c>
      <c r="DX1216" s="1">
        <v>4</v>
      </c>
      <c r="DY1216" s="1"/>
      <c r="DZ1216" s="1">
        <v>1</v>
      </c>
      <c r="EA1216" s="1">
        <v>1</v>
      </c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 t="s">
        <v>208</v>
      </c>
      <c r="EP1216" s="1" t="s">
        <v>209</v>
      </c>
      <c r="EQ1216" s="1" t="s">
        <v>209</v>
      </c>
      <c r="ER1216" s="1" t="s">
        <v>209</v>
      </c>
      <c r="ES1216" s="1" t="s">
        <v>209</v>
      </c>
      <c r="ET1216" s="1">
        <v>2</v>
      </c>
      <c r="EU1216" s="1"/>
      <c r="EV1216" s="1"/>
      <c r="EW1216" s="1"/>
      <c r="EX1216" s="1">
        <v>0</v>
      </c>
      <c r="EY1216" s="1">
        <v>0</v>
      </c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 t="s">
        <v>222</v>
      </c>
      <c r="GK1216" s="1" t="s">
        <v>201</v>
      </c>
      <c r="GL1216" s="1">
        <v>999999999</v>
      </c>
      <c r="GM1216" s="1"/>
      <c r="GN1216" s="1"/>
      <c r="GO1216" s="1"/>
      <c r="GP1216" s="1">
        <v>1</v>
      </c>
      <c r="GQ1216" s="1"/>
    </row>
    <row r="1217" spans="1:199" ht="28" customHeight="1">
      <c r="A1217" s="1" t="s">
        <v>6616</v>
      </c>
      <c r="B1217" s="1" t="s">
        <v>6617</v>
      </c>
      <c r="C1217" s="1" t="s">
        <v>6616</v>
      </c>
      <c r="D1217" s="1" t="s">
        <v>201</v>
      </c>
      <c r="E1217" s="1" t="s">
        <v>6617</v>
      </c>
      <c r="F1217" s="1"/>
      <c r="G1217" s="1">
        <v>3300</v>
      </c>
      <c r="H1217" s="1"/>
      <c r="I1217" s="1">
        <v>0</v>
      </c>
      <c r="J1217" s="1">
        <v>1</v>
      </c>
      <c r="K1217" s="1"/>
      <c r="L1217" s="1"/>
      <c r="M1217" s="1"/>
      <c r="N1217" s="1"/>
      <c r="O1217" s="1"/>
      <c r="P1217" s="1" t="s">
        <v>6618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 t="s">
        <v>6619</v>
      </c>
      <c r="AJ1217" s="1"/>
      <c r="AK1217" s="1"/>
      <c r="AL1217" s="1"/>
      <c r="AM1217" s="1"/>
      <c r="AN1217" s="1"/>
      <c r="AO1217" s="1"/>
      <c r="AP1217" s="1"/>
      <c r="AQ1217" s="1"/>
      <c r="AR1217" s="1"/>
      <c r="AS1217" s="1">
        <v>1</v>
      </c>
      <c r="AT1217" s="1">
        <v>1</v>
      </c>
      <c r="AU1217" s="1">
        <v>0</v>
      </c>
      <c r="AV1217" s="1">
        <v>1</v>
      </c>
      <c r="AW1217" s="1">
        <v>0</v>
      </c>
      <c r="AX1217" s="1">
        <v>0</v>
      </c>
      <c r="AY1217" s="1"/>
      <c r="AZ1217" s="1"/>
      <c r="BA1217" s="1"/>
      <c r="BB1217" s="1">
        <v>-1</v>
      </c>
      <c r="BC1217" s="1">
        <v>0</v>
      </c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>
        <v>0</v>
      </c>
      <c r="CT1217" s="1" t="s">
        <v>6620</v>
      </c>
      <c r="CU1217" s="1"/>
      <c r="CV1217" s="1" t="s">
        <v>6621</v>
      </c>
      <c r="CW1217" s="1"/>
      <c r="CX1217" s="1" t="s">
        <v>6616</v>
      </c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>
        <v>407697</v>
      </c>
      <c r="DU1217" s="1"/>
      <c r="DV1217" s="1" t="s">
        <v>277</v>
      </c>
      <c r="DW1217" s="1" t="s">
        <v>1308</v>
      </c>
      <c r="DX1217" s="1">
        <v>4</v>
      </c>
      <c r="DY1217" s="1"/>
      <c r="DZ1217" s="1">
        <v>1</v>
      </c>
      <c r="EA1217" s="1">
        <v>1</v>
      </c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 t="s">
        <v>208</v>
      </c>
      <c r="EP1217" s="1" t="s">
        <v>209</v>
      </c>
      <c r="EQ1217" s="1" t="s">
        <v>209</v>
      </c>
      <c r="ER1217" s="1" t="s">
        <v>209</v>
      </c>
      <c r="ES1217" s="1" t="s">
        <v>209</v>
      </c>
      <c r="ET1217" s="1">
        <v>2</v>
      </c>
      <c r="EU1217" s="1"/>
      <c r="EV1217" s="1"/>
      <c r="EW1217" s="1"/>
      <c r="EX1217" s="1">
        <v>0</v>
      </c>
      <c r="EY1217" s="1">
        <v>0</v>
      </c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 t="s">
        <v>222</v>
      </c>
      <c r="GK1217" s="1" t="s">
        <v>201</v>
      </c>
      <c r="GL1217" s="1">
        <v>999999999</v>
      </c>
      <c r="GM1217" s="1"/>
      <c r="GN1217" s="1"/>
      <c r="GO1217" s="1"/>
      <c r="GP1217" s="1">
        <v>1</v>
      </c>
      <c r="GQ1217" s="1"/>
    </row>
    <row r="1218" spans="1:199" ht="28" customHeight="1">
      <c r="A1218" s="1" t="s">
        <v>6622</v>
      </c>
      <c r="B1218" s="1" t="s">
        <v>6623</v>
      </c>
      <c r="C1218" s="1" t="s">
        <v>6622</v>
      </c>
      <c r="D1218" s="1" t="s">
        <v>201</v>
      </c>
      <c r="E1218" s="1" t="s">
        <v>6623</v>
      </c>
      <c r="F1218" s="1"/>
      <c r="G1218" s="1">
        <v>3050</v>
      </c>
      <c r="H1218" s="1"/>
      <c r="I1218" s="1">
        <v>0</v>
      </c>
      <c r="J1218" s="1">
        <v>1</v>
      </c>
      <c r="K1218" s="1"/>
      <c r="L1218" s="1"/>
      <c r="M1218" s="1"/>
      <c r="N1218" s="1"/>
      <c r="O1218" s="1"/>
      <c r="P1218" s="1" t="s">
        <v>6624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 t="s">
        <v>6625</v>
      </c>
      <c r="AJ1218" s="1"/>
      <c r="AK1218" s="1"/>
      <c r="AL1218" s="1"/>
      <c r="AM1218" s="1"/>
      <c r="AN1218" s="1"/>
      <c r="AO1218" s="1"/>
      <c r="AP1218" s="1"/>
      <c r="AQ1218" s="1"/>
      <c r="AR1218" s="1"/>
      <c r="AS1218" s="1">
        <v>1</v>
      </c>
      <c r="AT1218" s="1">
        <v>1</v>
      </c>
      <c r="AU1218" s="1">
        <v>0</v>
      </c>
      <c r="AV1218" s="1">
        <v>1</v>
      </c>
      <c r="AW1218" s="1">
        <v>0</v>
      </c>
      <c r="AX1218" s="1">
        <v>0</v>
      </c>
      <c r="AY1218" s="1"/>
      <c r="AZ1218" s="1"/>
      <c r="BA1218" s="1"/>
      <c r="BB1218" s="1">
        <v>-1</v>
      </c>
      <c r="BC1218" s="1">
        <v>0</v>
      </c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>
        <v>0</v>
      </c>
      <c r="CT1218" s="1" t="s">
        <v>6626</v>
      </c>
      <c r="CU1218" s="1"/>
      <c r="CV1218" s="1" t="s">
        <v>6627</v>
      </c>
      <c r="CW1218" s="1"/>
      <c r="CX1218" s="1" t="s">
        <v>6622</v>
      </c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>
        <v>407697</v>
      </c>
      <c r="DU1218" s="1"/>
      <c r="DV1218" s="1" t="s">
        <v>277</v>
      </c>
      <c r="DW1218" s="1" t="s">
        <v>1308</v>
      </c>
      <c r="DX1218" s="1">
        <v>4</v>
      </c>
      <c r="DY1218" s="1"/>
      <c r="DZ1218" s="1">
        <v>1</v>
      </c>
      <c r="EA1218" s="1">
        <v>1</v>
      </c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 t="s">
        <v>208</v>
      </c>
      <c r="EP1218" s="1" t="s">
        <v>209</v>
      </c>
      <c r="EQ1218" s="1" t="s">
        <v>209</v>
      </c>
      <c r="ER1218" s="1" t="s">
        <v>209</v>
      </c>
      <c r="ES1218" s="1" t="s">
        <v>209</v>
      </c>
      <c r="ET1218" s="1">
        <v>2</v>
      </c>
      <c r="EU1218" s="1"/>
      <c r="EV1218" s="1"/>
      <c r="EW1218" s="1"/>
      <c r="EX1218" s="1">
        <v>0</v>
      </c>
      <c r="EY1218" s="1">
        <v>0</v>
      </c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 t="s">
        <v>222</v>
      </c>
      <c r="GK1218" s="1" t="s">
        <v>201</v>
      </c>
      <c r="GL1218" s="1">
        <v>999999999</v>
      </c>
      <c r="GM1218" s="1"/>
      <c r="GN1218" s="1"/>
      <c r="GO1218" s="1"/>
      <c r="GP1218" s="1">
        <v>1</v>
      </c>
      <c r="GQ1218" s="1"/>
    </row>
    <row r="1219" spans="1:199" ht="28" customHeight="1">
      <c r="A1219" s="1" t="s">
        <v>6628</v>
      </c>
      <c r="B1219" s="1" t="s">
        <v>6629</v>
      </c>
      <c r="C1219" s="1" t="s">
        <v>6628</v>
      </c>
      <c r="D1219" s="1" t="s">
        <v>201</v>
      </c>
      <c r="E1219" s="1" t="s">
        <v>6629</v>
      </c>
      <c r="F1219" s="1"/>
      <c r="G1219" s="1">
        <v>3300</v>
      </c>
      <c r="H1219" s="1"/>
      <c r="I1219" s="1">
        <v>0</v>
      </c>
      <c r="J1219" s="1">
        <v>1</v>
      </c>
      <c r="K1219" s="1"/>
      <c r="L1219" s="1"/>
      <c r="M1219" s="1"/>
      <c r="N1219" s="1"/>
      <c r="O1219" s="1"/>
      <c r="P1219" s="1" t="s">
        <v>6630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 t="s">
        <v>6631</v>
      </c>
      <c r="AJ1219" s="1"/>
      <c r="AK1219" s="1"/>
      <c r="AL1219" s="1"/>
      <c r="AM1219" s="1"/>
      <c r="AN1219" s="1"/>
      <c r="AO1219" s="1"/>
      <c r="AP1219" s="1"/>
      <c r="AQ1219" s="1"/>
      <c r="AR1219" s="1"/>
      <c r="AS1219" s="1">
        <v>1</v>
      </c>
      <c r="AT1219" s="1">
        <v>1</v>
      </c>
      <c r="AU1219" s="1">
        <v>0</v>
      </c>
      <c r="AV1219" s="1">
        <v>1</v>
      </c>
      <c r="AW1219" s="1">
        <v>0</v>
      </c>
      <c r="AX1219" s="1">
        <v>0</v>
      </c>
      <c r="AY1219" s="1"/>
      <c r="AZ1219" s="1"/>
      <c r="BA1219" s="1"/>
      <c r="BB1219" s="1">
        <v>-1</v>
      </c>
      <c r="BC1219" s="1">
        <v>0</v>
      </c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>
        <v>0</v>
      </c>
      <c r="CT1219" s="1" t="s">
        <v>6632</v>
      </c>
      <c r="CU1219" s="1"/>
      <c r="CV1219" s="1" t="s">
        <v>6633</v>
      </c>
      <c r="CW1219" s="1"/>
      <c r="CX1219" s="1" t="s">
        <v>6628</v>
      </c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>
        <v>407697</v>
      </c>
      <c r="DU1219" s="1"/>
      <c r="DV1219" s="1" t="s">
        <v>277</v>
      </c>
      <c r="DW1219" s="1" t="s">
        <v>1308</v>
      </c>
      <c r="DX1219" s="1">
        <v>4</v>
      </c>
      <c r="DY1219" s="1"/>
      <c r="DZ1219" s="1">
        <v>1</v>
      </c>
      <c r="EA1219" s="1">
        <v>1</v>
      </c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 t="s">
        <v>208</v>
      </c>
      <c r="EP1219" s="1" t="s">
        <v>209</v>
      </c>
      <c r="EQ1219" s="1" t="s">
        <v>209</v>
      </c>
      <c r="ER1219" s="1" t="s">
        <v>209</v>
      </c>
      <c r="ES1219" s="1" t="s">
        <v>209</v>
      </c>
      <c r="ET1219" s="1">
        <v>2</v>
      </c>
      <c r="EU1219" s="1"/>
      <c r="EV1219" s="1"/>
      <c r="EW1219" s="1"/>
      <c r="EX1219" s="1">
        <v>0</v>
      </c>
      <c r="EY1219" s="1">
        <v>0</v>
      </c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 t="s">
        <v>222</v>
      </c>
      <c r="GK1219" s="1" t="s">
        <v>201</v>
      </c>
      <c r="GL1219" s="1">
        <v>999999999</v>
      </c>
      <c r="GM1219" s="1"/>
      <c r="GN1219" s="1"/>
      <c r="GO1219" s="1"/>
      <c r="GP1219" s="1">
        <v>1</v>
      </c>
      <c r="GQ1219" s="1"/>
    </row>
    <row r="1220" spans="1:199" ht="28" customHeight="1">
      <c r="A1220" s="1" t="s">
        <v>6634</v>
      </c>
      <c r="B1220" s="1" t="s">
        <v>6635</v>
      </c>
      <c r="C1220" s="1" t="s">
        <v>6634</v>
      </c>
      <c r="D1220" s="1" t="s">
        <v>201</v>
      </c>
      <c r="E1220" s="1" t="s">
        <v>6635</v>
      </c>
      <c r="F1220" s="1"/>
      <c r="G1220" s="1">
        <v>3990</v>
      </c>
      <c r="H1220" s="1"/>
      <c r="I1220" s="1">
        <v>0</v>
      </c>
      <c r="J1220" s="1">
        <v>1</v>
      </c>
      <c r="K1220" s="1"/>
      <c r="L1220" s="1"/>
      <c r="M1220" s="1"/>
      <c r="N1220" s="1"/>
      <c r="O1220" s="1"/>
      <c r="P1220" s="1" t="s">
        <v>6636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 t="s">
        <v>6637</v>
      </c>
      <c r="AJ1220" s="1"/>
      <c r="AK1220" s="1"/>
      <c r="AL1220" s="1"/>
      <c r="AM1220" s="1"/>
      <c r="AN1220" s="1"/>
      <c r="AO1220" s="1"/>
      <c r="AP1220" s="1"/>
      <c r="AQ1220" s="1"/>
      <c r="AR1220" s="1"/>
      <c r="AS1220" s="1">
        <v>1</v>
      </c>
      <c r="AT1220" s="1">
        <v>1</v>
      </c>
      <c r="AU1220" s="1">
        <v>0</v>
      </c>
      <c r="AV1220" s="1">
        <v>1</v>
      </c>
      <c r="AW1220" s="1">
        <v>0</v>
      </c>
      <c r="AX1220" s="1">
        <v>0</v>
      </c>
      <c r="AY1220" s="1"/>
      <c r="AZ1220" s="1"/>
      <c r="BA1220" s="1"/>
      <c r="BB1220" s="1">
        <v>-1</v>
      </c>
      <c r="BC1220" s="1">
        <v>0</v>
      </c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>
        <v>0</v>
      </c>
      <c r="CT1220" s="1" t="s">
        <v>6638</v>
      </c>
      <c r="CU1220" s="1"/>
      <c r="CV1220" s="1" t="s">
        <v>6639</v>
      </c>
      <c r="CW1220" s="1"/>
      <c r="CX1220" s="1" t="s">
        <v>6634</v>
      </c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>
        <v>407697</v>
      </c>
      <c r="DU1220" s="1"/>
      <c r="DV1220" s="1" t="s">
        <v>277</v>
      </c>
      <c r="DW1220" s="1" t="s">
        <v>1308</v>
      </c>
      <c r="DX1220" s="1">
        <v>4</v>
      </c>
      <c r="DY1220" s="1"/>
      <c r="DZ1220" s="1">
        <v>1</v>
      </c>
      <c r="EA1220" s="1">
        <v>1</v>
      </c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 t="s">
        <v>208</v>
      </c>
      <c r="EP1220" s="1" t="s">
        <v>209</v>
      </c>
      <c r="EQ1220" s="1" t="s">
        <v>209</v>
      </c>
      <c r="ER1220" s="1" t="s">
        <v>209</v>
      </c>
      <c r="ES1220" s="1" t="s">
        <v>209</v>
      </c>
      <c r="ET1220" s="1">
        <v>2</v>
      </c>
      <c r="EU1220" s="1"/>
      <c r="EV1220" s="1"/>
      <c r="EW1220" s="1"/>
      <c r="EX1220" s="1">
        <v>0</v>
      </c>
      <c r="EY1220" s="1">
        <v>0</v>
      </c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 t="s">
        <v>222</v>
      </c>
      <c r="GK1220" s="1" t="s">
        <v>201</v>
      </c>
      <c r="GL1220" s="1">
        <v>999999999</v>
      </c>
      <c r="GM1220" s="1"/>
      <c r="GN1220" s="1"/>
      <c r="GO1220" s="1"/>
      <c r="GP1220" s="1">
        <v>1</v>
      </c>
      <c r="GQ1220" s="1"/>
    </row>
    <row r="1221" spans="1:199" ht="28" customHeight="1">
      <c r="A1221" s="1" t="s">
        <v>6640</v>
      </c>
      <c r="B1221" s="1" t="s">
        <v>6641</v>
      </c>
      <c r="C1221" s="1" t="s">
        <v>6640</v>
      </c>
      <c r="D1221" s="1" t="s">
        <v>201</v>
      </c>
      <c r="E1221" s="1" t="s">
        <v>6641</v>
      </c>
      <c r="F1221" s="1"/>
      <c r="G1221" s="1">
        <v>3050</v>
      </c>
      <c r="H1221" s="1"/>
      <c r="I1221" s="1">
        <v>0</v>
      </c>
      <c r="J1221" s="1">
        <v>1</v>
      </c>
      <c r="K1221" s="1"/>
      <c r="L1221" s="1"/>
      <c r="M1221" s="1"/>
      <c r="N1221" s="1"/>
      <c r="O1221" s="1"/>
      <c r="P1221" s="1" t="s">
        <v>6642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 t="s">
        <v>6643</v>
      </c>
      <c r="AJ1221" s="1"/>
      <c r="AK1221" s="1"/>
      <c r="AL1221" s="1"/>
      <c r="AM1221" s="1"/>
      <c r="AN1221" s="1"/>
      <c r="AO1221" s="1"/>
      <c r="AP1221" s="1"/>
      <c r="AQ1221" s="1"/>
      <c r="AR1221" s="1"/>
      <c r="AS1221" s="1">
        <v>1</v>
      </c>
      <c r="AT1221" s="1">
        <v>1</v>
      </c>
      <c r="AU1221" s="1">
        <v>0</v>
      </c>
      <c r="AV1221" s="1">
        <v>1</v>
      </c>
      <c r="AW1221" s="1">
        <v>0</v>
      </c>
      <c r="AX1221" s="1">
        <v>0</v>
      </c>
      <c r="AY1221" s="1"/>
      <c r="AZ1221" s="1"/>
      <c r="BA1221" s="1"/>
      <c r="BB1221" s="1">
        <v>-1</v>
      </c>
      <c r="BC1221" s="1">
        <v>0</v>
      </c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>
        <v>0</v>
      </c>
      <c r="CT1221" s="1" t="s">
        <v>6644</v>
      </c>
      <c r="CU1221" s="1"/>
      <c r="CV1221" s="1" t="s">
        <v>6645</v>
      </c>
      <c r="CW1221" s="1"/>
      <c r="CX1221" s="1" t="s">
        <v>6640</v>
      </c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>
        <v>407697</v>
      </c>
      <c r="DU1221" s="1"/>
      <c r="DV1221" s="1" t="s">
        <v>277</v>
      </c>
      <c r="DW1221" s="1" t="s">
        <v>1308</v>
      </c>
      <c r="DX1221" s="1">
        <v>4</v>
      </c>
      <c r="DY1221" s="1"/>
      <c r="DZ1221" s="1">
        <v>1</v>
      </c>
      <c r="EA1221" s="1">
        <v>1</v>
      </c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 t="s">
        <v>208</v>
      </c>
      <c r="EP1221" s="1" t="s">
        <v>209</v>
      </c>
      <c r="EQ1221" s="1" t="s">
        <v>209</v>
      </c>
      <c r="ER1221" s="1" t="s">
        <v>209</v>
      </c>
      <c r="ES1221" s="1" t="s">
        <v>209</v>
      </c>
      <c r="ET1221" s="1">
        <v>2</v>
      </c>
      <c r="EU1221" s="1"/>
      <c r="EV1221" s="1"/>
      <c r="EW1221" s="1"/>
      <c r="EX1221" s="1">
        <v>0</v>
      </c>
      <c r="EY1221" s="1">
        <v>0</v>
      </c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 t="s">
        <v>222</v>
      </c>
      <c r="GK1221" s="1" t="s">
        <v>201</v>
      </c>
      <c r="GL1221" s="1">
        <v>999999999</v>
      </c>
      <c r="GM1221" s="1"/>
      <c r="GN1221" s="1"/>
      <c r="GO1221" s="1"/>
      <c r="GP1221" s="1">
        <v>1</v>
      </c>
      <c r="GQ1221" s="1"/>
    </row>
    <row r="1222" spans="1:199" ht="28" customHeight="1">
      <c r="A1222" s="1" t="s">
        <v>6646</v>
      </c>
      <c r="B1222" s="1" t="s">
        <v>6647</v>
      </c>
      <c r="C1222" s="1" t="s">
        <v>6646</v>
      </c>
      <c r="D1222" s="1" t="s">
        <v>201</v>
      </c>
      <c r="E1222" s="1" t="s">
        <v>6647</v>
      </c>
      <c r="F1222" s="1"/>
      <c r="G1222" s="1">
        <v>4253</v>
      </c>
      <c r="H1222" s="1"/>
      <c r="I1222" s="1">
        <v>0</v>
      </c>
      <c r="J1222" s="1">
        <v>1</v>
      </c>
      <c r="K1222" s="1"/>
      <c r="L1222" s="1"/>
      <c r="M1222" s="1"/>
      <c r="N1222" s="1"/>
      <c r="O1222" s="1"/>
      <c r="P1222" s="1" t="s">
        <v>6648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 t="s">
        <v>6649</v>
      </c>
      <c r="AJ1222" s="1"/>
      <c r="AK1222" s="1"/>
      <c r="AL1222" s="1"/>
      <c r="AM1222" s="1"/>
      <c r="AN1222" s="1"/>
      <c r="AO1222" s="1"/>
      <c r="AP1222" s="1"/>
      <c r="AQ1222" s="1"/>
      <c r="AR1222" s="1"/>
      <c r="AS1222" s="1">
        <v>1</v>
      </c>
      <c r="AT1222" s="1">
        <v>1</v>
      </c>
      <c r="AU1222" s="1">
        <v>0</v>
      </c>
      <c r="AV1222" s="1">
        <v>1</v>
      </c>
      <c r="AW1222" s="1">
        <v>0</v>
      </c>
      <c r="AX1222" s="1">
        <v>0</v>
      </c>
      <c r="AY1222" s="1"/>
      <c r="AZ1222" s="1"/>
      <c r="BA1222" s="1"/>
      <c r="BB1222" s="1">
        <v>-1</v>
      </c>
      <c r="BC1222" s="1">
        <v>0</v>
      </c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>
        <v>0</v>
      </c>
      <c r="CT1222" s="1" t="s">
        <v>6650</v>
      </c>
      <c r="CU1222" s="1"/>
      <c r="CV1222" s="1" t="s">
        <v>6651</v>
      </c>
      <c r="CW1222" s="1"/>
      <c r="CX1222" s="1" t="s">
        <v>6646</v>
      </c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>
        <v>407697</v>
      </c>
      <c r="DU1222" s="1"/>
      <c r="DV1222" s="1" t="s">
        <v>277</v>
      </c>
      <c r="DW1222" s="1" t="s">
        <v>1308</v>
      </c>
      <c r="DX1222" s="1">
        <v>4</v>
      </c>
      <c r="DY1222" s="1"/>
      <c r="DZ1222" s="1">
        <v>1</v>
      </c>
      <c r="EA1222" s="1">
        <v>1</v>
      </c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 t="s">
        <v>208</v>
      </c>
      <c r="EP1222" s="1" t="s">
        <v>209</v>
      </c>
      <c r="EQ1222" s="1" t="s">
        <v>209</v>
      </c>
      <c r="ER1222" s="1" t="s">
        <v>209</v>
      </c>
      <c r="ES1222" s="1" t="s">
        <v>209</v>
      </c>
      <c r="ET1222" s="1">
        <v>2</v>
      </c>
      <c r="EU1222" s="1"/>
      <c r="EV1222" s="1"/>
      <c r="EW1222" s="1"/>
      <c r="EX1222" s="1">
        <v>0</v>
      </c>
      <c r="EY1222" s="1">
        <v>0</v>
      </c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 t="s">
        <v>222</v>
      </c>
      <c r="GK1222" s="1" t="s">
        <v>201</v>
      </c>
      <c r="GL1222" s="1">
        <v>999999999</v>
      </c>
      <c r="GM1222" s="1"/>
      <c r="GN1222" s="1"/>
      <c r="GO1222" s="1"/>
      <c r="GP1222" s="1">
        <v>1</v>
      </c>
      <c r="GQ1222" s="1"/>
    </row>
    <row r="1223" spans="1:199" ht="28" customHeight="1">
      <c r="A1223" s="1" t="s">
        <v>6652</v>
      </c>
      <c r="B1223" s="1" t="s">
        <v>6653</v>
      </c>
      <c r="C1223" s="1" t="s">
        <v>6652</v>
      </c>
      <c r="D1223" s="1" t="s">
        <v>201</v>
      </c>
      <c r="E1223" s="1" t="s">
        <v>6653</v>
      </c>
      <c r="F1223" s="1"/>
      <c r="G1223" s="1">
        <v>9450</v>
      </c>
      <c r="H1223" s="1"/>
      <c r="I1223" s="1">
        <v>0</v>
      </c>
      <c r="J1223" s="1">
        <v>1</v>
      </c>
      <c r="K1223" s="1"/>
      <c r="L1223" s="1"/>
      <c r="M1223" s="1"/>
      <c r="N1223" s="1"/>
      <c r="O1223" s="1"/>
      <c r="P1223" s="1" t="s">
        <v>6654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 t="s">
        <v>6655</v>
      </c>
      <c r="AJ1223" s="1"/>
      <c r="AK1223" s="1"/>
      <c r="AL1223" s="1"/>
      <c r="AM1223" s="1"/>
      <c r="AN1223" s="1"/>
      <c r="AO1223" s="1"/>
      <c r="AP1223" s="1"/>
      <c r="AQ1223" s="1"/>
      <c r="AR1223" s="1"/>
      <c r="AS1223" s="1">
        <v>1</v>
      </c>
      <c r="AT1223" s="1">
        <v>1</v>
      </c>
      <c r="AU1223" s="1">
        <v>0</v>
      </c>
      <c r="AV1223" s="1">
        <v>1</v>
      </c>
      <c r="AW1223" s="1">
        <v>0</v>
      </c>
      <c r="AX1223" s="1">
        <v>0</v>
      </c>
      <c r="AY1223" s="1"/>
      <c r="AZ1223" s="1"/>
      <c r="BA1223" s="1"/>
      <c r="BB1223" s="1">
        <v>-1</v>
      </c>
      <c r="BC1223" s="1">
        <v>0</v>
      </c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>
        <v>0</v>
      </c>
      <c r="CT1223" s="1" t="s">
        <v>6656</v>
      </c>
      <c r="CU1223" s="1"/>
      <c r="CV1223" s="1" t="s">
        <v>6657</v>
      </c>
      <c r="CW1223" s="1"/>
      <c r="CX1223" s="1" t="s">
        <v>6652</v>
      </c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>
        <v>407713</v>
      </c>
      <c r="DU1223" s="1"/>
      <c r="DV1223" s="1" t="s">
        <v>561</v>
      </c>
      <c r="DW1223" s="1" t="s">
        <v>562</v>
      </c>
      <c r="DX1223" s="1">
        <v>2</v>
      </c>
      <c r="DY1223" s="1"/>
      <c r="DZ1223" s="1">
        <v>1</v>
      </c>
      <c r="EA1223" s="1">
        <v>1</v>
      </c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 t="s">
        <v>208</v>
      </c>
      <c r="EP1223" s="1" t="s">
        <v>209</v>
      </c>
      <c r="EQ1223" s="1" t="s">
        <v>209</v>
      </c>
      <c r="ER1223" s="1" t="s">
        <v>209</v>
      </c>
      <c r="ES1223" s="1" t="s">
        <v>209</v>
      </c>
      <c r="ET1223" s="1">
        <v>2</v>
      </c>
      <c r="EU1223" s="1"/>
      <c r="EV1223" s="1"/>
      <c r="EW1223" s="1"/>
      <c r="EX1223" s="1">
        <v>0</v>
      </c>
      <c r="EY1223" s="1">
        <v>0</v>
      </c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 t="s">
        <v>563</v>
      </c>
      <c r="GK1223" s="1" t="s">
        <v>211</v>
      </c>
      <c r="GL1223" s="1" t="s">
        <v>212</v>
      </c>
      <c r="GM1223" s="1" t="s">
        <v>213</v>
      </c>
      <c r="GN1223" s="1" t="s">
        <v>213</v>
      </c>
      <c r="GO1223" s="1" t="s">
        <v>213</v>
      </c>
      <c r="GP1223" s="1">
        <v>1</v>
      </c>
      <c r="GQ1223" s="1"/>
    </row>
    <row r="1224" spans="1:199" ht="28" customHeight="1">
      <c r="A1224" s="1" t="s">
        <v>6658</v>
      </c>
      <c r="B1224" s="1" t="s">
        <v>6659</v>
      </c>
      <c r="C1224" s="1" t="s">
        <v>6658</v>
      </c>
      <c r="D1224" s="1" t="s">
        <v>201</v>
      </c>
      <c r="E1224" s="1" t="s">
        <v>6659</v>
      </c>
      <c r="F1224" s="1"/>
      <c r="G1224" s="1">
        <v>9450</v>
      </c>
      <c r="H1224" s="1"/>
      <c r="I1224" s="1">
        <v>0</v>
      </c>
      <c r="J1224" s="1">
        <v>1</v>
      </c>
      <c r="K1224" s="1"/>
      <c r="L1224" s="1"/>
      <c r="M1224" s="1"/>
      <c r="N1224" s="1"/>
      <c r="O1224" s="1"/>
      <c r="P1224" s="1" t="s">
        <v>6660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 t="s">
        <v>6661</v>
      </c>
      <c r="AJ1224" s="1"/>
      <c r="AK1224" s="1"/>
      <c r="AL1224" s="1"/>
      <c r="AM1224" s="1"/>
      <c r="AN1224" s="1"/>
      <c r="AO1224" s="1"/>
      <c r="AP1224" s="1"/>
      <c r="AQ1224" s="1"/>
      <c r="AR1224" s="1"/>
      <c r="AS1224" s="1">
        <v>1</v>
      </c>
      <c r="AT1224" s="1">
        <v>1</v>
      </c>
      <c r="AU1224" s="1">
        <v>0</v>
      </c>
      <c r="AV1224" s="1">
        <v>1</v>
      </c>
      <c r="AW1224" s="1">
        <v>0</v>
      </c>
      <c r="AX1224" s="1">
        <v>0</v>
      </c>
      <c r="AY1224" s="1"/>
      <c r="AZ1224" s="1"/>
      <c r="BA1224" s="1"/>
      <c r="BB1224" s="1">
        <v>-1</v>
      </c>
      <c r="BC1224" s="1">
        <v>0</v>
      </c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>
        <v>0</v>
      </c>
      <c r="CT1224" s="1" t="s">
        <v>6662</v>
      </c>
      <c r="CU1224" s="1"/>
      <c r="CV1224" s="1" t="s">
        <v>6663</v>
      </c>
      <c r="CW1224" s="1"/>
      <c r="CX1224" s="1" t="s">
        <v>6658</v>
      </c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>
        <v>407713</v>
      </c>
      <c r="DU1224" s="1"/>
      <c r="DV1224" s="1" t="s">
        <v>561</v>
      </c>
      <c r="DW1224" s="1" t="s">
        <v>562</v>
      </c>
      <c r="DX1224" s="1">
        <v>2</v>
      </c>
      <c r="DY1224" s="1"/>
      <c r="DZ1224" s="1">
        <v>1</v>
      </c>
      <c r="EA1224" s="1">
        <v>1</v>
      </c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 t="s">
        <v>208</v>
      </c>
      <c r="EP1224" s="1" t="s">
        <v>209</v>
      </c>
      <c r="EQ1224" s="1" t="s">
        <v>209</v>
      </c>
      <c r="ER1224" s="1" t="s">
        <v>209</v>
      </c>
      <c r="ES1224" s="1" t="s">
        <v>209</v>
      </c>
      <c r="ET1224" s="1">
        <v>2</v>
      </c>
      <c r="EU1224" s="1"/>
      <c r="EV1224" s="1"/>
      <c r="EW1224" s="1"/>
      <c r="EX1224" s="1">
        <v>0</v>
      </c>
      <c r="EY1224" s="1">
        <v>0</v>
      </c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 t="s">
        <v>563</v>
      </c>
      <c r="GK1224" s="1" t="s">
        <v>211</v>
      </c>
      <c r="GL1224" s="1" t="s">
        <v>212</v>
      </c>
      <c r="GM1224" s="1" t="s">
        <v>213</v>
      </c>
      <c r="GN1224" s="1" t="s">
        <v>213</v>
      </c>
      <c r="GO1224" s="1" t="s">
        <v>213</v>
      </c>
      <c r="GP1224" s="1">
        <v>1</v>
      </c>
      <c r="GQ1224" s="1"/>
    </row>
    <row r="1225" spans="1:199" ht="28" customHeight="1">
      <c r="A1225" s="1" t="s">
        <v>6664</v>
      </c>
      <c r="B1225" s="1" t="s">
        <v>6665</v>
      </c>
      <c r="C1225" s="1" t="s">
        <v>6664</v>
      </c>
      <c r="D1225" s="1" t="s">
        <v>201</v>
      </c>
      <c r="E1225" s="1" t="s">
        <v>6665</v>
      </c>
      <c r="F1225" s="1"/>
      <c r="G1225" s="1">
        <v>9450</v>
      </c>
      <c r="H1225" s="1"/>
      <c r="I1225" s="1">
        <v>0</v>
      </c>
      <c r="J1225" s="1">
        <v>1</v>
      </c>
      <c r="K1225" s="1"/>
      <c r="L1225" s="1"/>
      <c r="M1225" s="1"/>
      <c r="N1225" s="1"/>
      <c r="O1225" s="1"/>
      <c r="P1225" s="1" t="s">
        <v>6666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 t="s">
        <v>6667</v>
      </c>
      <c r="AJ1225" s="1"/>
      <c r="AK1225" s="1"/>
      <c r="AL1225" s="1"/>
      <c r="AM1225" s="1"/>
      <c r="AN1225" s="1"/>
      <c r="AO1225" s="1"/>
      <c r="AP1225" s="1"/>
      <c r="AQ1225" s="1"/>
      <c r="AR1225" s="1"/>
      <c r="AS1225" s="1">
        <v>1</v>
      </c>
      <c r="AT1225" s="1">
        <v>1</v>
      </c>
      <c r="AU1225" s="1">
        <v>0</v>
      </c>
      <c r="AV1225" s="1">
        <v>1</v>
      </c>
      <c r="AW1225" s="1">
        <v>0</v>
      </c>
      <c r="AX1225" s="1">
        <v>0</v>
      </c>
      <c r="AY1225" s="1"/>
      <c r="AZ1225" s="1"/>
      <c r="BA1225" s="1"/>
      <c r="BB1225" s="1">
        <v>-1</v>
      </c>
      <c r="BC1225" s="1">
        <v>0</v>
      </c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>
        <v>0</v>
      </c>
      <c r="CT1225" s="1" t="s">
        <v>6668</v>
      </c>
      <c r="CU1225" s="1"/>
      <c r="CV1225" s="1" t="s">
        <v>6669</v>
      </c>
      <c r="CW1225" s="1"/>
      <c r="CX1225" s="1" t="s">
        <v>6664</v>
      </c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>
        <v>407713</v>
      </c>
      <c r="DU1225" s="1"/>
      <c r="DV1225" s="1" t="s">
        <v>561</v>
      </c>
      <c r="DW1225" s="1" t="s">
        <v>562</v>
      </c>
      <c r="DX1225" s="1">
        <v>2</v>
      </c>
      <c r="DY1225" s="1"/>
      <c r="DZ1225" s="1">
        <v>1</v>
      </c>
      <c r="EA1225" s="1">
        <v>1</v>
      </c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 t="s">
        <v>208</v>
      </c>
      <c r="EP1225" s="1" t="s">
        <v>209</v>
      </c>
      <c r="EQ1225" s="1" t="s">
        <v>209</v>
      </c>
      <c r="ER1225" s="1" t="s">
        <v>209</v>
      </c>
      <c r="ES1225" s="1" t="s">
        <v>209</v>
      </c>
      <c r="ET1225" s="1">
        <v>2</v>
      </c>
      <c r="EU1225" s="1"/>
      <c r="EV1225" s="1"/>
      <c r="EW1225" s="1"/>
      <c r="EX1225" s="1">
        <v>0</v>
      </c>
      <c r="EY1225" s="1">
        <v>0</v>
      </c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 t="s">
        <v>563</v>
      </c>
      <c r="GK1225" s="1" t="s">
        <v>211</v>
      </c>
      <c r="GL1225" s="1" t="s">
        <v>212</v>
      </c>
      <c r="GM1225" s="1" t="s">
        <v>213</v>
      </c>
      <c r="GN1225" s="1" t="s">
        <v>213</v>
      </c>
      <c r="GO1225" s="1" t="s">
        <v>213</v>
      </c>
      <c r="GP1225" s="1">
        <v>1</v>
      </c>
      <c r="GQ1225" s="1"/>
    </row>
    <row r="1226" spans="1:199" ht="28" customHeight="1">
      <c r="A1226" s="1" t="s">
        <v>6670</v>
      </c>
      <c r="B1226" s="1" t="s">
        <v>6671</v>
      </c>
      <c r="C1226" s="1" t="s">
        <v>6670</v>
      </c>
      <c r="D1226" s="1" t="s">
        <v>201</v>
      </c>
      <c r="E1226" s="1" t="s">
        <v>6671</v>
      </c>
      <c r="F1226" s="1"/>
      <c r="G1226" s="1">
        <v>9450</v>
      </c>
      <c r="H1226" s="1"/>
      <c r="I1226" s="1">
        <v>0</v>
      </c>
      <c r="J1226" s="1">
        <v>1</v>
      </c>
      <c r="K1226" s="1"/>
      <c r="L1226" s="1"/>
      <c r="M1226" s="1"/>
      <c r="N1226" s="1"/>
      <c r="O1226" s="1"/>
      <c r="P1226" s="1" t="s">
        <v>6672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 t="s">
        <v>6673</v>
      </c>
      <c r="AJ1226" s="1"/>
      <c r="AK1226" s="1"/>
      <c r="AL1226" s="1"/>
      <c r="AM1226" s="1"/>
      <c r="AN1226" s="1"/>
      <c r="AO1226" s="1"/>
      <c r="AP1226" s="1"/>
      <c r="AQ1226" s="1"/>
      <c r="AR1226" s="1"/>
      <c r="AS1226" s="1">
        <v>1</v>
      </c>
      <c r="AT1226" s="1">
        <v>1</v>
      </c>
      <c r="AU1226" s="1">
        <v>0</v>
      </c>
      <c r="AV1226" s="1">
        <v>1</v>
      </c>
      <c r="AW1226" s="1">
        <v>0</v>
      </c>
      <c r="AX1226" s="1">
        <v>0</v>
      </c>
      <c r="AY1226" s="1"/>
      <c r="AZ1226" s="1"/>
      <c r="BA1226" s="1"/>
      <c r="BB1226" s="1">
        <v>-1</v>
      </c>
      <c r="BC1226" s="1">
        <v>0</v>
      </c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>
        <v>0</v>
      </c>
      <c r="CT1226" s="1" t="s">
        <v>6674</v>
      </c>
      <c r="CU1226" s="1"/>
      <c r="CV1226" s="1" t="s">
        <v>6675</v>
      </c>
      <c r="CW1226" s="1"/>
      <c r="CX1226" s="1" t="s">
        <v>6670</v>
      </c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>
        <v>407713</v>
      </c>
      <c r="DU1226" s="1"/>
      <c r="DV1226" s="1" t="s">
        <v>561</v>
      </c>
      <c r="DW1226" s="1" t="s">
        <v>562</v>
      </c>
      <c r="DX1226" s="1">
        <v>2</v>
      </c>
      <c r="DY1226" s="1"/>
      <c r="DZ1226" s="1">
        <v>1</v>
      </c>
      <c r="EA1226" s="1">
        <v>1</v>
      </c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 t="s">
        <v>208</v>
      </c>
      <c r="EP1226" s="1" t="s">
        <v>209</v>
      </c>
      <c r="EQ1226" s="1" t="s">
        <v>209</v>
      </c>
      <c r="ER1226" s="1" t="s">
        <v>209</v>
      </c>
      <c r="ES1226" s="1" t="s">
        <v>209</v>
      </c>
      <c r="ET1226" s="1">
        <v>2</v>
      </c>
      <c r="EU1226" s="1"/>
      <c r="EV1226" s="1"/>
      <c r="EW1226" s="1"/>
      <c r="EX1226" s="1">
        <v>0</v>
      </c>
      <c r="EY1226" s="1">
        <v>0</v>
      </c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 t="s">
        <v>563</v>
      </c>
      <c r="GK1226" s="1" t="s">
        <v>211</v>
      </c>
      <c r="GL1226" s="1" t="s">
        <v>212</v>
      </c>
      <c r="GM1226" s="1" t="s">
        <v>213</v>
      </c>
      <c r="GN1226" s="1" t="s">
        <v>213</v>
      </c>
      <c r="GO1226" s="1" t="s">
        <v>213</v>
      </c>
      <c r="GP1226" s="1">
        <v>1</v>
      </c>
      <c r="GQ1226" s="1"/>
    </row>
    <row r="1227" spans="1:199" ht="28" customHeight="1">
      <c r="A1227" s="1" t="s">
        <v>6676</v>
      </c>
      <c r="B1227" s="1" t="s">
        <v>6677</v>
      </c>
      <c r="C1227" s="1" t="s">
        <v>6676</v>
      </c>
      <c r="D1227" s="1" t="s">
        <v>201</v>
      </c>
      <c r="E1227" s="1" t="s">
        <v>6677</v>
      </c>
      <c r="F1227" s="1"/>
      <c r="G1227" s="1">
        <v>9450</v>
      </c>
      <c r="H1227" s="1"/>
      <c r="I1227" s="1">
        <v>0</v>
      </c>
      <c r="J1227" s="1">
        <v>1</v>
      </c>
      <c r="K1227" s="1"/>
      <c r="L1227" s="1"/>
      <c r="M1227" s="1"/>
      <c r="N1227" s="1"/>
      <c r="O1227" s="1"/>
      <c r="P1227" s="1" t="s">
        <v>6678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 t="s">
        <v>6679</v>
      </c>
      <c r="AJ1227" s="1"/>
      <c r="AK1227" s="1"/>
      <c r="AL1227" s="1"/>
      <c r="AM1227" s="1"/>
      <c r="AN1227" s="1"/>
      <c r="AO1227" s="1"/>
      <c r="AP1227" s="1"/>
      <c r="AQ1227" s="1"/>
      <c r="AR1227" s="1"/>
      <c r="AS1227" s="1">
        <v>1</v>
      </c>
      <c r="AT1227" s="1">
        <v>1</v>
      </c>
      <c r="AU1227" s="1">
        <v>0</v>
      </c>
      <c r="AV1227" s="1">
        <v>1</v>
      </c>
      <c r="AW1227" s="1">
        <v>0</v>
      </c>
      <c r="AX1227" s="1">
        <v>0</v>
      </c>
      <c r="AY1227" s="1"/>
      <c r="AZ1227" s="1"/>
      <c r="BA1227" s="1"/>
      <c r="BB1227" s="1">
        <v>-1</v>
      </c>
      <c r="BC1227" s="1">
        <v>0</v>
      </c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>
        <v>0</v>
      </c>
      <c r="CT1227" s="1" t="s">
        <v>6680</v>
      </c>
      <c r="CU1227" s="1"/>
      <c r="CV1227" s="1" t="s">
        <v>6681</v>
      </c>
      <c r="CW1227" s="1"/>
      <c r="CX1227" s="1" t="s">
        <v>6676</v>
      </c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>
        <v>407713</v>
      </c>
      <c r="DU1227" s="1"/>
      <c r="DV1227" s="1" t="s">
        <v>561</v>
      </c>
      <c r="DW1227" s="1" t="s">
        <v>562</v>
      </c>
      <c r="DX1227" s="1">
        <v>2</v>
      </c>
      <c r="DY1227" s="1"/>
      <c r="DZ1227" s="1">
        <v>1</v>
      </c>
      <c r="EA1227" s="1">
        <v>1</v>
      </c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 t="s">
        <v>208</v>
      </c>
      <c r="EP1227" s="1" t="s">
        <v>209</v>
      </c>
      <c r="EQ1227" s="1" t="s">
        <v>209</v>
      </c>
      <c r="ER1227" s="1" t="s">
        <v>209</v>
      </c>
      <c r="ES1227" s="1" t="s">
        <v>209</v>
      </c>
      <c r="ET1227" s="1">
        <v>2</v>
      </c>
      <c r="EU1227" s="1"/>
      <c r="EV1227" s="1"/>
      <c r="EW1227" s="1"/>
      <c r="EX1227" s="1">
        <v>0</v>
      </c>
      <c r="EY1227" s="1">
        <v>0</v>
      </c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 t="s">
        <v>563</v>
      </c>
      <c r="GK1227" s="1" t="s">
        <v>211</v>
      </c>
      <c r="GL1227" s="1" t="s">
        <v>212</v>
      </c>
      <c r="GM1227" s="1" t="s">
        <v>213</v>
      </c>
      <c r="GN1227" s="1" t="s">
        <v>213</v>
      </c>
      <c r="GO1227" s="1" t="s">
        <v>213</v>
      </c>
      <c r="GP1227" s="1">
        <v>1</v>
      </c>
      <c r="GQ1227" s="1"/>
    </row>
    <row r="1228" spans="1:199" ht="28" customHeight="1">
      <c r="A1228" s="1" t="s">
        <v>6682</v>
      </c>
      <c r="B1228" s="1" t="s">
        <v>6683</v>
      </c>
      <c r="C1228" s="1" t="s">
        <v>6682</v>
      </c>
      <c r="D1228" s="1" t="s">
        <v>201</v>
      </c>
      <c r="E1228" s="1" t="s">
        <v>6683</v>
      </c>
      <c r="F1228" s="1"/>
      <c r="G1228" s="1">
        <v>9450</v>
      </c>
      <c r="H1228" s="1"/>
      <c r="I1228" s="1">
        <v>0</v>
      </c>
      <c r="J1228" s="1">
        <v>1</v>
      </c>
      <c r="K1228" s="1"/>
      <c r="L1228" s="1"/>
      <c r="M1228" s="1"/>
      <c r="N1228" s="1"/>
      <c r="O1228" s="1"/>
      <c r="P1228" s="1" t="s">
        <v>6684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 t="s">
        <v>6685</v>
      </c>
      <c r="AJ1228" s="1"/>
      <c r="AK1228" s="1"/>
      <c r="AL1228" s="1"/>
      <c r="AM1228" s="1"/>
      <c r="AN1228" s="1"/>
      <c r="AO1228" s="1"/>
      <c r="AP1228" s="1"/>
      <c r="AQ1228" s="1"/>
      <c r="AR1228" s="1"/>
      <c r="AS1228" s="1">
        <v>1</v>
      </c>
      <c r="AT1228" s="1">
        <v>1</v>
      </c>
      <c r="AU1228" s="1">
        <v>0</v>
      </c>
      <c r="AV1228" s="1">
        <v>1</v>
      </c>
      <c r="AW1228" s="1">
        <v>0</v>
      </c>
      <c r="AX1228" s="1">
        <v>0</v>
      </c>
      <c r="AY1228" s="1"/>
      <c r="AZ1228" s="1"/>
      <c r="BA1228" s="1"/>
      <c r="BB1228" s="1">
        <v>-1</v>
      </c>
      <c r="BC1228" s="1">
        <v>0</v>
      </c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>
        <v>0</v>
      </c>
      <c r="CT1228" s="1" t="s">
        <v>6686</v>
      </c>
      <c r="CU1228" s="1"/>
      <c r="CV1228" s="1" t="s">
        <v>6687</v>
      </c>
      <c r="CW1228" s="1"/>
      <c r="CX1228" s="1" t="s">
        <v>6682</v>
      </c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>
        <v>407713</v>
      </c>
      <c r="DU1228" s="1"/>
      <c r="DV1228" s="1" t="s">
        <v>561</v>
      </c>
      <c r="DW1228" s="1" t="s">
        <v>562</v>
      </c>
      <c r="DX1228" s="1">
        <v>2</v>
      </c>
      <c r="DY1228" s="1"/>
      <c r="DZ1228" s="1">
        <v>1</v>
      </c>
      <c r="EA1228" s="1">
        <v>1</v>
      </c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 t="s">
        <v>208</v>
      </c>
      <c r="EP1228" s="1" t="s">
        <v>209</v>
      </c>
      <c r="EQ1228" s="1" t="s">
        <v>209</v>
      </c>
      <c r="ER1228" s="1" t="s">
        <v>209</v>
      </c>
      <c r="ES1228" s="1" t="s">
        <v>209</v>
      </c>
      <c r="ET1228" s="1">
        <v>2</v>
      </c>
      <c r="EU1228" s="1"/>
      <c r="EV1228" s="1"/>
      <c r="EW1228" s="1"/>
      <c r="EX1228" s="1">
        <v>0</v>
      </c>
      <c r="EY1228" s="1">
        <v>0</v>
      </c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 t="s">
        <v>563</v>
      </c>
      <c r="GK1228" s="1" t="s">
        <v>211</v>
      </c>
      <c r="GL1228" s="1" t="s">
        <v>212</v>
      </c>
      <c r="GM1228" s="1" t="s">
        <v>213</v>
      </c>
      <c r="GN1228" s="1" t="s">
        <v>213</v>
      </c>
      <c r="GO1228" s="1" t="s">
        <v>213</v>
      </c>
      <c r="GP1228" s="1">
        <v>1</v>
      </c>
      <c r="GQ1228" s="1"/>
    </row>
    <row r="1229" spans="1:199" ht="28" customHeight="1">
      <c r="A1229" s="1" t="s">
        <v>6688</v>
      </c>
      <c r="B1229" s="1" t="s">
        <v>6689</v>
      </c>
      <c r="C1229" s="1" t="s">
        <v>6688</v>
      </c>
      <c r="D1229" s="1" t="s">
        <v>201</v>
      </c>
      <c r="E1229" s="1" t="s">
        <v>6689</v>
      </c>
      <c r="F1229" s="1"/>
      <c r="G1229" s="1">
        <v>9450</v>
      </c>
      <c r="H1229" s="1"/>
      <c r="I1229" s="1">
        <v>0</v>
      </c>
      <c r="J1229" s="1">
        <v>1</v>
      </c>
      <c r="K1229" s="1"/>
      <c r="L1229" s="1"/>
      <c r="M1229" s="1"/>
      <c r="N1229" s="1"/>
      <c r="O1229" s="1"/>
      <c r="P1229" s="1" t="s">
        <v>6690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 t="s">
        <v>6691</v>
      </c>
      <c r="AJ1229" s="1"/>
      <c r="AK1229" s="1"/>
      <c r="AL1229" s="1"/>
      <c r="AM1229" s="1"/>
      <c r="AN1229" s="1"/>
      <c r="AO1229" s="1"/>
      <c r="AP1229" s="1"/>
      <c r="AQ1229" s="1"/>
      <c r="AR1229" s="1"/>
      <c r="AS1229" s="1">
        <v>1</v>
      </c>
      <c r="AT1229" s="1">
        <v>1</v>
      </c>
      <c r="AU1229" s="1">
        <v>0</v>
      </c>
      <c r="AV1229" s="1">
        <v>1</v>
      </c>
      <c r="AW1229" s="1">
        <v>0</v>
      </c>
      <c r="AX1229" s="1">
        <v>0</v>
      </c>
      <c r="AY1229" s="1"/>
      <c r="AZ1229" s="1"/>
      <c r="BA1229" s="1"/>
      <c r="BB1229" s="1">
        <v>-1</v>
      </c>
      <c r="BC1229" s="1">
        <v>0</v>
      </c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>
        <v>0</v>
      </c>
      <c r="CT1229" s="1" t="s">
        <v>6692</v>
      </c>
      <c r="CU1229" s="1"/>
      <c r="CV1229" s="1" t="s">
        <v>6693</v>
      </c>
      <c r="CW1229" s="1"/>
      <c r="CX1229" s="1" t="s">
        <v>6688</v>
      </c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>
        <v>407713</v>
      </c>
      <c r="DU1229" s="1"/>
      <c r="DV1229" s="1" t="s">
        <v>561</v>
      </c>
      <c r="DW1229" s="1" t="s">
        <v>562</v>
      </c>
      <c r="DX1229" s="1">
        <v>2</v>
      </c>
      <c r="DY1229" s="1"/>
      <c r="DZ1229" s="1">
        <v>1</v>
      </c>
      <c r="EA1229" s="1">
        <v>1</v>
      </c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 t="s">
        <v>208</v>
      </c>
      <c r="EP1229" s="1" t="s">
        <v>209</v>
      </c>
      <c r="EQ1229" s="1" t="s">
        <v>209</v>
      </c>
      <c r="ER1229" s="1" t="s">
        <v>209</v>
      </c>
      <c r="ES1229" s="1" t="s">
        <v>209</v>
      </c>
      <c r="ET1229" s="1">
        <v>2</v>
      </c>
      <c r="EU1229" s="1"/>
      <c r="EV1229" s="1"/>
      <c r="EW1229" s="1"/>
      <c r="EX1229" s="1">
        <v>0</v>
      </c>
      <c r="EY1229" s="1">
        <v>0</v>
      </c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 t="s">
        <v>563</v>
      </c>
      <c r="GK1229" s="1" t="s">
        <v>211</v>
      </c>
      <c r="GL1229" s="1" t="s">
        <v>212</v>
      </c>
      <c r="GM1229" s="1" t="s">
        <v>213</v>
      </c>
      <c r="GN1229" s="1" t="s">
        <v>213</v>
      </c>
      <c r="GO1229" s="1" t="s">
        <v>213</v>
      </c>
      <c r="GP1229" s="1">
        <v>1</v>
      </c>
      <c r="GQ1229" s="1"/>
    </row>
    <row r="1230" spans="1:199" ht="28" customHeight="1">
      <c r="A1230" s="1" t="s">
        <v>6694</v>
      </c>
      <c r="B1230" s="1" t="s">
        <v>6695</v>
      </c>
      <c r="C1230" s="1" t="s">
        <v>6694</v>
      </c>
      <c r="D1230" s="1" t="s">
        <v>201</v>
      </c>
      <c r="E1230" s="1" t="s">
        <v>6695</v>
      </c>
      <c r="F1230" s="1"/>
      <c r="G1230" s="1">
        <v>9450</v>
      </c>
      <c r="H1230" s="1"/>
      <c r="I1230" s="1">
        <v>0</v>
      </c>
      <c r="J1230" s="1">
        <v>1</v>
      </c>
      <c r="K1230" s="1"/>
      <c r="L1230" s="1"/>
      <c r="M1230" s="1"/>
      <c r="N1230" s="1"/>
      <c r="O1230" s="1"/>
      <c r="P1230" s="1" t="s">
        <v>6696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 t="s">
        <v>6697</v>
      </c>
      <c r="AJ1230" s="1"/>
      <c r="AK1230" s="1"/>
      <c r="AL1230" s="1"/>
      <c r="AM1230" s="1"/>
      <c r="AN1230" s="1"/>
      <c r="AO1230" s="1"/>
      <c r="AP1230" s="1"/>
      <c r="AQ1230" s="1"/>
      <c r="AR1230" s="1"/>
      <c r="AS1230" s="1">
        <v>1</v>
      </c>
      <c r="AT1230" s="1">
        <v>1</v>
      </c>
      <c r="AU1230" s="1">
        <v>0</v>
      </c>
      <c r="AV1230" s="1">
        <v>1</v>
      </c>
      <c r="AW1230" s="1">
        <v>0</v>
      </c>
      <c r="AX1230" s="1">
        <v>0</v>
      </c>
      <c r="AY1230" s="1"/>
      <c r="AZ1230" s="1"/>
      <c r="BA1230" s="1"/>
      <c r="BB1230" s="1">
        <v>-1</v>
      </c>
      <c r="BC1230" s="1">
        <v>0</v>
      </c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>
        <v>0</v>
      </c>
      <c r="CT1230" s="1" t="s">
        <v>6698</v>
      </c>
      <c r="CU1230" s="1"/>
      <c r="CV1230" s="1" t="s">
        <v>6699</v>
      </c>
      <c r="CW1230" s="1"/>
      <c r="CX1230" s="1" t="s">
        <v>6694</v>
      </c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>
        <v>407713</v>
      </c>
      <c r="DU1230" s="1"/>
      <c r="DV1230" s="1" t="s">
        <v>561</v>
      </c>
      <c r="DW1230" s="1" t="s">
        <v>562</v>
      </c>
      <c r="DX1230" s="1">
        <v>2</v>
      </c>
      <c r="DY1230" s="1"/>
      <c r="DZ1230" s="1">
        <v>1</v>
      </c>
      <c r="EA1230" s="1">
        <v>1</v>
      </c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 t="s">
        <v>208</v>
      </c>
      <c r="EP1230" s="1" t="s">
        <v>209</v>
      </c>
      <c r="EQ1230" s="1" t="s">
        <v>209</v>
      </c>
      <c r="ER1230" s="1" t="s">
        <v>209</v>
      </c>
      <c r="ES1230" s="1" t="s">
        <v>209</v>
      </c>
      <c r="ET1230" s="1">
        <v>2</v>
      </c>
      <c r="EU1230" s="1"/>
      <c r="EV1230" s="1"/>
      <c r="EW1230" s="1"/>
      <c r="EX1230" s="1">
        <v>0</v>
      </c>
      <c r="EY1230" s="1">
        <v>0</v>
      </c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 t="s">
        <v>563</v>
      </c>
      <c r="GK1230" s="1" t="s">
        <v>211</v>
      </c>
      <c r="GL1230" s="1" t="s">
        <v>212</v>
      </c>
      <c r="GM1230" s="1" t="s">
        <v>213</v>
      </c>
      <c r="GN1230" s="1" t="s">
        <v>213</v>
      </c>
      <c r="GO1230" s="1" t="s">
        <v>213</v>
      </c>
      <c r="GP1230" s="1">
        <v>1</v>
      </c>
      <c r="GQ1230" s="1"/>
    </row>
    <row r="1231" spans="1:199" ht="28" customHeight="1">
      <c r="A1231" s="1" t="s">
        <v>6700</v>
      </c>
      <c r="B1231" s="1" t="s">
        <v>6701</v>
      </c>
      <c r="C1231" s="1" t="s">
        <v>6700</v>
      </c>
      <c r="D1231" s="1" t="s">
        <v>201</v>
      </c>
      <c r="E1231" s="1" t="s">
        <v>6701</v>
      </c>
      <c r="F1231" s="1"/>
      <c r="G1231" s="1">
        <v>9450</v>
      </c>
      <c r="H1231" s="1"/>
      <c r="I1231" s="1">
        <v>0</v>
      </c>
      <c r="J1231" s="1">
        <v>1</v>
      </c>
      <c r="K1231" s="1"/>
      <c r="L1231" s="1"/>
      <c r="M1231" s="1"/>
      <c r="N1231" s="1"/>
      <c r="O1231" s="1"/>
      <c r="P1231" s="1" t="s">
        <v>6702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 t="s">
        <v>6703</v>
      </c>
      <c r="AJ1231" s="1"/>
      <c r="AK1231" s="1"/>
      <c r="AL1231" s="1"/>
      <c r="AM1231" s="1"/>
      <c r="AN1231" s="1"/>
      <c r="AO1231" s="1"/>
      <c r="AP1231" s="1"/>
      <c r="AQ1231" s="1"/>
      <c r="AR1231" s="1"/>
      <c r="AS1231" s="1">
        <v>1</v>
      </c>
      <c r="AT1231" s="1">
        <v>1</v>
      </c>
      <c r="AU1231" s="1">
        <v>0</v>
      </c>
      <c r="AV1231" s="1">
        <v>1</v>
      </c>
      <c r="AW1231" s="1">
        <v>0</v>
      </c>
      <c r="AX1231" s="1">
        <v>0</v>
      </c>
      <c r="AY1231" s="1"/>
      <c r="AZ1231" s="1"/>
      <c r="BA1231" s="1"/>
      <c r="BB1231" s="1">
        <v>-1</v>
      </c>
      <c r="BC1231" s="1">
        <v>0</v>
      </c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>
        <v>0</v>
      </c>
      <c r="CT1231" s="1" t="s">
        <v>6704</v>
      </c>
      <c r="CU1231" s="1"/>
      <c r="CV1231" s="1" t="s">
        <v>6705</v>
      </c>
      <c r="CW1231" s="1"/>
      <c r="CX1231" s="1" t="s">
        <v>6700</v>
      </c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>
        <v>407713</v>
      </c>
      <c r="DU1231" s="1"/>
      <c r="DV1231" s="1" t="s">
        <v>561</v>
      </c>
      <c r="DW1231" s="1" t="s">
        <v>562</v>
      </c>
      <c r="DX1231" s="1">
        <v>2</v>
      </c>
      <c r="DY1231" s="1"/>
      <c r="DZ1231" s="1">
        <v>1</v>
      </c>
      <c r="EA1231" s="1">
        <v>1</v>
      </c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 t="s">
        <v>208</v>
      </c>
      <c r="EP1231" s="1" t="s">
        <v>209</v>
      </c>
      <c r="EQ1231" s="1" t="s">
        <v>209</v>
      </c>
      <c r="ER1231" s="1" t="s">
        <v>209</v>
      </c>
      <c r="ES1231" s="1" t="s">
        <v>209</v>
      </c>
      <c r="ET1231" s="1">
        <v>2</v>
      </c>
      <c r="EU1231" s="1"/>
      <c r="EV1231" s="1"/>
      <c r="EW1231" s="1"/>
      <c r="EX1231" s="1">
        <v>0</v>
      </c>
      <c r="EY1231" s="1">
        <v>0</v>
      </c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 t="s">
        <v>563</v>
      </c>
      <c r="GK1231" s="1" t="s">
        <v>211</v>
      </c>
      <c r="GL1231" s="1" t="s">
        <v>212</v>
      </c>
      <c r="GM1231" s="1" t="s">
        <v>213</v>
      </c>
      <c r="GN1231" s="1" t="s">
        <v>213</v>
      </c>
      <c r="GO1231" s="1" t="s">
        <v>213</v>
      </c>
      <c r="GP1231" s="1">
        <v>1</v>
      </c>
      <c r="GQ1231" s="1"/>
    </row>
    <row r="1232" spans="1:199" ht="28" customHeight="1">
      <c r="A1232" s="1" t="s">
        <v>6706</v>
      </c>
      <c r="B1232" s="1" t="s">
        <v>6707</v>
      </c>
      <c r="C1232" s="1" t="s">
        <v>6706</v>
      </c>
      <c r="D1232" s="1" t="s">
        <v>201</v>
      </c>
      <c r="E1232" s="1" t="s">
        <v>6707</v>
      </c>
      <c r="F1232" s="1"/>
      <c r="G1232" s="1">
        <v>21505</v>
      </c>
      <c r="H1232" s="1"/>
      <c r="I1232" s="1">
        <v>0</v>
      </c>
      <c r="J1232" s="1">
        <v>1</v>
      </c>
      <c r="K1232" s="1"/>
      <c r="L1232" s="1"/>
      <c r="M1232" s="1"/>
      <c r="N1232" s="1"/>
      <c r="O1232" s="1"/>
      <c r="P1232" s="1" t="s">
        <v>6708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 t="s">
        <v>6709</v>
      </c>
      <c r="AJ1232" s="1"/>
      <c r="AK1232" s="1"/>
      <c r="AL1232" s="1"/>
      <c r="AM1232" s="1"/>
      <c r="AN1232" s="1"/>
      <c r="AO1232" s="1"/>
      <c r="AP1232" s="1"/>
      <c r="AQ1232" s="1"/>
      <c r="AR1232" s="1"/>
      <c r="AS1232" s="1">
        <v>1</v>
      </c>
      <c r="AT1232" s="1">
        <v>1</v>
      </c>
      <c r="AU1232" s="1">
        <v>0</v>
      </c>
      <c r="AV1232" s="1">
        <v>1</v>
      </c>
      <c r="AW1232" s="1">
        <v>0</v>
      </c>
      <c r="AX1232" s="1">
        <v>0</v>
      </c>
      <c r="AY1232" s="1"/>
      <c r="AZ1232" s="1"/>
      <c r="BA1232" s="1"/>
      <c r="BB1232" s="1">
        <v>-1</v>
      </c>
      <c r="BC1232" s="1">
        <v>0</v>
      </c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>
        <v>0</v>
      </c>
      <c r="CT1232" s="1" t="s">
        <v>6710</v>
      </c>
      <c r="CU1232" s="1"/>
      <c r="CV1232" s="1" t="s">
        <v>6711</v>
      </c>
      <c r="CW1232" s="1"/>
      <c r="CX1232" s="1" t="s">
        <v>6706</v>
      </c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>
        <v>563161</v>
      </c>
      <c r="DU1232" s="1"/>
      <c r="DV1232" s="1" t="s">
        <v>316</v>
      </c>
      <c r="DW1232" s="1" t="s">
        <v>1295</v>
      </c>
      <c r="DX1232" s="1">
        <v>4</v>
      </c>
      <c r="DY1232" s="1"/>
      <c r="DZ1232" s="1">
        <v>1</v>
      </c>
      <c r="EA1232" s="1">
        <v>1</v>
      </c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 t="s">
        <v>208</v>
      </c>
      <c r="EP1232" s="1" t="s">
        <v>209</v>
      </c>
      <c r="EQ1232" s="1" t="s">
        <v>209</v>
      </c>
      <c r="ER1232" s="1" t="s">
        <v>209</v>
      </c>
      <c r="ES1232" s="1" t="s">
        <v>209</v>
      </c>
      <c r="ET1232" s="1">
        <v>2</v>
      </c>
      <c r="EU1232" s="1"/>
      <c r="EV1232" s="1"/>
      <c r="EW1232" s="1"/>
      <c r="EX1232" s="1">
        <v>0</v>
      </c>
      <c r="EY1232" s="1">
        <v>0</v>
      </c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 t="s">
        <v>1296</v>
      </c>
      <c r="GK1232" s="1" t="s">
        <v>211</v>
      </c>
      <c r="GL1232" s="1" t="s">
        <v>212</v>
      </c>
      <c r="GM1232" s="1" t="s">
        <v>213</v>
      </c>
      <c r="GN1232" s="1" t="s">
        <v>213</v>
      </c>
      <c r="GO1232" s="1" t="s">
        <v>213</v>
      </c>
      <c r="GP1232" s="1">
        <v>1</v>
      </c>
      <c r="GQ1232" s="1"/>
    </row>
    <row r="1233" spans="1:199" ht="28" customHeight="1">
      <c r="A1233" s="1" t="s">
        <v>6712</v>
      </c>
      <c r="B1233" s="1" t="s">
        <v>6713</v>
      </c>
      <c r="C1233" s="1" t="s">
        <v>6712</v>
      </c>
      <c r="D1233" s="1" t="s">
        <v>201</v>
      </c>
      <c r="E1233" s="1" t="s">
        <v>6713</v>
      </c>
      <c r="F1233" s="1"/>
      <c r="G1233" s="1">
        <v>25553</v>
      </c>
      <c r="H1233" s="1"/>
      <c r="I1233" s="1">
        <v>0</v>
      </c>
      <c r="J1233" s="1">
        <v>1</v>
      </c>
      <c r="K1233" s="1"/>
      <c r="L1233" s="1"/>
      <c r="M1233" s="1"/>
      <c r="N1233" s="1"/>
      <c r="O1233" s="1"/>
      <c r="P1233" s="1" t="s">
        <v>6714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 t="s">
        <v>6715</v>
      </c>
      <c r="AJ1233" s="1"/>
      <c r="AK1233" s="1"/>
      <c r="AL1233" s="1"/>
      <c r="AM1233" s="1"/>
      <c r="AN1233" s="1"/>
      <c r="AO1233" s="1"/>
      <c r="AP1233" s="1"/>
      <c r="AQ1233" s="1"/>
      <c r="AR1233" s="1"/>
      <c r="AS1233" s="1">
        <v>1</v>
      </c>
      <c r="AT1233" s="1">
        <v>1</v>
      </c>
      <c r="AU1233" s="1">
        <v>0</v>
      </c>
      <c r="AV1233" s="1">
        <v>1</v>
      </c>
      <c r="AW1233" s="1">
        <v>0</v>
      </c>
      <c r="AX1233" s="1">
        <v>0</v>
      </c>
      <c r="AY1233" s="1"/>
      <c r="AZ1233" s="1"/>
      <c r="BA1233" s="1"/>
      <c r="BB1233" s="1">
        <v>-1</v>
      </c>
      <c r="BC1233" s="1">
        <v>0</v>
      </c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>
        <v>0</v>
      </c>
      <c r="CT1233" s="1" t="s">
        <v>6716</v>
      </c>
      <c r="CU1233" s="1"/>
      <c r="CV1233" s="1" t="s">
        <v>6717</v>
      </c>
      <c r="CW1233" s="1"/>
      <c r="CX1233" s="1" t="s">
        <v>6712</v>
      </c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>
        <v>563161</v>
      </c>
      <c r="DU1233" s="1"/>
      <c r="DV1233" s="1" t="s">
        <v>316</v>
      </c>
      <c r="DW1233" s="1" t="s">
        <v>1295</v>
      </c>
      <c r="DX1233" s="1">
        <v>4</v>
      </c>
      <c r="DY1233" s="1"/>
      <c r="DZ1233" s="1">
        <v>1</v>
      </c>
      <c r="EA1233" s="1">
        <v>1</v>
      </c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 t="s">
        <v>208</v>
      </c>
      <c r="EP1233" s="1" t="s">
        <v>209</v>
      </c>
      <c r="EQ1233" s="1" t="s">
        <v>209</v>
      </c>
      <c r="ER1233" s="1" t="s">
        <v>209</v>
      </c>
      <c r="ES1233" s="1" t="s">
        <v>209</v>
      </c>
      <c r="ET1233" s="1">
        <v>2</v>
      </c>
      <c r="EU1233" s="1"/>
      <c r="EV1233" s="1"/>
      <c r="EW1233" s="1"/>
      <c r="EX1233" s="1">
        <v>0</v>
      </c>
      <c r="EY1233" s="1">
        <v>0</v>
      </c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 t="s">
        <v>1296</v>
      </c>
      <c r="GK1233" s="1" t="s">
        <v>211</v>
      </c>
      <c r="GL1233" s="1" t="s">
        <v>212</v>
      </c>
      <c r="GM1233" s="1" t="s">
        <v>213</v>
      </c>
      <c r="GN1233" s="1" t="s">
        <v>213</v>
      </c>
      <c r="GO1233" s="1" t="s">
        <v>213</v>
      </c>
      <c r="GP1233" s="1">
        <v>1</v>
      </c>
      <c r="GQ1233" s="1"/>
    </row>
    <row r="1234" spans="1:199" ht="28" customHeight="1">
      <c r="A1234" s="1" t="s">
        <v>6718</v>
      </c>
      <c r="B1234" s="1" t="s">
        <v>6719</v>
      </c>
      <c r="C1234" s="1" t="s">
        <v>6718</v>
      </c>
      <c r="D1234" s="1" t="s">
        <v>201</v>
      </c>
      <c r="E1234" s="1" t="s">
        <v>6719</v>
      </c>
      <c r="F1234" s="1"/>
      <c r="G1234" s="1">
        <v>25553</v>
      </c>
      <c r="H1234" s="1"/>
      <c r="I1234" s="1">
        <v>0</v>
      </c>
      <c r="J1234" s="1">
        <v>1</v>
      </c>
      <c r="K1234" s="1"/>
      <c r="L1234" s="1"/>
      <c r="M1234" s="1"/>
      <c r="N1234" s="1"/>
      <c r="O1234" s="1"/>
      <c r="P1234" s="1" t="s">
        <v>6720</v>
      </c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 t="s">
        <v>6721</v>
      </c>
      <c r="AJ1234" s="1"/>
      <c r="AK1234" s="1"/>
      <c r="AL1234" s="1"/>
      <c r="AM1234" s="1"/>
      <c r="AN1234" s="1"/>
      <c r="AO1234" s="1"/>
      <c r="AP1234" s="1"/>
      <c r="AQ1234" s="1"/>
      <c r="AR1234" s="1"/>
      <c r="AS1234" s="1">
        <v>1</v>
      </c>
      <c r="AT1234" s="1">
        <v>1</v>
      </c>
      <c r="AU1234" s="1">
        <v>0</v>
      </c>
      <c r="AV1234" s="1">
        <v>1</v>
      </c>
      <c r="AW1234" s="1">
        <v>0</v>
      </c>
      <c r="AX1234" s="1">
        <v>0</v>
      </c>
      <c r="AY1234" s="1"/>
      <c r="AZ1234" s="1"/>
      <c r="BA1234" s="1"/>
      <c r="BB1234" s="1">
        <v>-1</v>
      </c>
      <c r="BC1234" s="1">
        <v>0</v>
      </c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>
        <v>0</v>
      </c>
      <c r="CT1234" s="1" t="s">
        <v>6722</v>
      </c>
      <c r="CU1234" s="1"/>
      <c r="CV1234" s="1" t="s">
        <v>6723</v>
      </c>
      <c r="CW1234" s="1"/>
      <c r="CX1234" s="1" t="s">
        <v>6718</v>
      </c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>
        <v>563161</v>
      </c>
      <c r="DU1234" s="1"/>
      <c r="DV1234" s="1" t="s">
        <v>316</v>
      </c>
      <c r="DW1234" s="1" t="s">
        <v>1295</v>
      </c>
      <c r="DX1234" s="1">
        <v>4</v>
      </c>
      <c r="DY1234" s="1"/>
      <c r="DZ1234" s="1">
        <v>1</v>
      </c>
      <c r="EA1234" s="1">
        <v>1</v>
      </c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 t="s">
        <v>208</v>
      </c>
      <c r="EP1234" s="1" t="s">
        <v>209</v>
      </c>
      <c r="EQ1234" s="1" t="s">
        <v>209</v>
      </c>
      <c r="ER1234" s="1" t="s">
        <v>209</v>
      </c>
      <c r="ES1234" s="1" t="s">
        <v>209</v>
      </c>
      <c r="ET1234" s="1">
        <v>2</v>
      </c>
      <c r="EU1234" s="1"/>
      <c r="EV1234" s="1"/>
      <c r="EW1234" s="1"/>
      <c r="EX1234" s="1">
        <v>0</v>
      </c>
      <c r="EY1234" s="1">
        <v>0</v>
      </c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 t="s">
        <v>1296</v>
      </c>
      <c r="GK1234" s="1" t="s">
        <v>211</v>
      </c>
      <c r="GL1234" s="1" t="s">
        <v>212</v>
      </c>
      <c r="GM1234" s="1" t="s">
        <v>213</v>
      </c>
      <c r="GN1234" s="1" t="s">
        <v>213</v>
      </c>
      <c r="GO1234" s="1" t="s">
        <v>213</v>
      </c>
      <c r="GP1234" s="1">
        <v>1</v>
      </c>
      <c r="GQ1234" s="1"/>
    </row>
    <row r="1235" spans="1:199" ht="28" customHeight="1">
      <c r="A1235" s="1" t="s">
        <v>6724</v>
      </c>
      <c r="B1235" s="1" t="s">
        <v>6725</v>
      </c>
      <c r="C1235" s="1" t="s">
        <v>6724</v>
      </c>
      <c r="D1235" s="1" t="s">
        <v>201</v>
      </c>
      <c r="E1235" s="1" t="s">
        <v>6725</v>
      </c>
      <c r="F1235" s="1"/>
      <c r="G1235" s="1">
        <v>31878</v>
      </c>
      <c r="H1235" s="1"/>
      <c r="I1235" s="1">
        <v>0</v>
      </c>
      <c r="J1235" s="1">
        <v>1</v>
      </c>
      <c r="K1235" s="1"/>
      <c r="L1235" s="1"/>
      <c r="M1235" s="1"/>
      <c r="N1235" s="1"/>
      <c r="O1235" s="1"/>
      <c r="P1235" s="1" t="s">
        <v>6726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 t="s">
        <v>6727</v>
      </c>
      <c r="AJ1235" s="1"/>
      <c r="AK1235" s="1"/>
      <c r="AL1235" s="1"/>
      <c r="AM1235" s="1"/>
      <c r="AN1235" s="1"/>
      <c r="AO1235" s="1"/>
      <c r="AP1235" s="1"/>
      <c r="AQ1235" s="1"/>
      <c r="AR1235" s="1"/>
      <c r="AS1235" s="1">
        <v>1</v>
      </c>
      <c r="AT1235" s="1">
        <v>1</v>
      </c>
      <c r="AU1235" s="1">
        <v>0</v>
      </c>
      <c r="AV1235" s="1">
        <v>1</v>
      </c>
      <c r="AW1235" s="1">
        <v>0</v>
      </c>
      <c r="AX1235" s="1">
        <v>0</v>
      </c>
      <c r="AY1235" s="1"/>
      <c r="AZ1235" s="1"/>
      <c r="BA1235" s="1"/>
      <c r="BB1235" s="1">
        <v>-1</v>
      </c>
      <c r="BC1235" s="1">
        <v>0</v>
      </c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>
        <v>0</v>
      </c>
      <c r="CT1235" s="1" t="s">
        <v>6728</v>
      </c>
      <c r="CU1235" s="1"/>
      <c r="CV1235" s="1" t="s">
        <v>6729</v>
      </c>
      <c r="CW1235" s="1"/>
      <c r="CX1235" s="1" t="s">
        <v>6724</v>
      </c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>
        <v>563161</v>
      </c>
      <c r="DU1235" s="1"/>
      <c r="DV1235" s="1" t="s">
        <v>316</v>
      </c>
      <c r="DW1235" s="1" t="s">
        <v>1295</v>
      </c>
      <c r="DX1235" s="1">
        <v>4</v>
      </c>
      <c r="DY1235" s="1"/>
      <c r="DZ1235" s="1">
        <v>1</v>
      </c>
      <c r="EA1235" s="1">
        <v>1</v>
      </c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 t="s">
        <v>208</v>
      </c>
      <c r="EP1235" s="1" t="s">
        <v>209</v>
      </c>
      <c r="EQ1235" s="1" t="s">
        <v>209</v>
      </c>
      <c r="ER1235" s="1" t="s">
        <v>209</v>
      </c>
      <c r="ES1235" s="1" t="s">
        <v>209</v>
      </c>
      <c r="ET1235" s="1">
        <v>2</v>
      </c>
      <c r="EU1235" s="1"/>
      <c r="EV1235" s="1"/>
      <c r="EW1235" s="1"/>
      <c r="EX1235" s="1">
        <v>0</v>
      </c>
      <c r="EY1235" s="1">
        <v>0</v>
      </c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 t="s">
        <v>1296</v>
      </c>
      <c r="GK1235" s="1" t="s">
        <v>211</v>
      </c>
      <c r="GL1235" s="1" t="s">
        <v>212</v>
      </c>
      <c r="GM1235" s="1" t="s">
        <v>213</v>
      </c>
      <c r="GN1235" s="1" t="s">
        <v>213</v>
      </c>
      <c r="GO1235" s="1" t="s">
        <v>213</v>
      </c>
      <c r="GP1235" s="1">
        <v>1</v>
      </c>
      <c r="GQ1235" s="1"/>
    </row>
    <row r="1236" spans="1:199" ht="28" customHeight="1">
      <c r="A1236" s="1" t="s">
        <v>6730</v>
      </c>
      <c r="B1236" s="1" t="s">
        <v>6731</v>
      </c>
      <c r="C1236" s="1" t="s">
        <v>6730</v>
      </c>
      <c r="D1236" s="1" t="s">
        <v>201</v>
      </c>
      <c r="E1236" s="1" t="s">
        <v>6731</v>
      </c>
      <c r="F1236" s="1"/>
      <c r="G1236" s="1">
        <v>31878</v>
      </c>
      <c r="H1236" s="1"/>
      <c r="I1236" s="1">
        <v>0</v>
      </c>
      <c r="J1236" s="1">
        <v>1</v>
      </c>
      <c r="K1236" s="1"/>
      <c r="L1236" s="1"/>
      <c r="M1236" s="1"/>
      <c r="N1236" s="1"/>
      <c r="O1236" s="1"/>
      <c r="P1236" s="1" t="s">
        <v>6732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 t="s">
        <v>6733</v>
      </c>
      <c r="AJ1236" s="1"/>
      <c r="AK1236" s="1"/>
      <c r="AL1236" s="1"/>
      <c r="AM1236" s="1"/>
      <c r="AN1236" s="1"/>
      <c r="AO1236" s="1"/>
      <c r="AP1236" s="1"/>
      <c r="AQ1236" s="1"/>
      <c r="AR1236" s="1"/>
      <c r="AS1236" s="1">
        <v>1</v>
      </c>
      <c r="AT1236" s="1">
        <v>1</v>
      </c>
      <c r="AU1236" s="1">
        <v>0</v>
      </c>
      <c r="AV1236" s="1">
        <v>1</v>
      </c>
      <c r="AW1236" s="1">
        <v>0</v>
      </c>
      <c r="AX1236" s="1">
        <v>0</v>
      </c>
      <c r="AY1236" s="1"/>
      <c r="AZ1236" s="1"/>
      <c r="BA1236" s="1"/>
      <c r="BB1236" s="1">
        <v>-1</v>
      </c>
      <c r="BC1236" s="1">
        <v>0</v>
      </c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>
        <v>0</v>
      </c>
      <c r="CT1236" s="1" t="s">
        <v>6734</v>
      </c>
      <c r="CU1236" s="1"/>
      <c r="CV1236" s="1" t="s">
        <v>6735</v>
      </c>
      <c r="CW1236" s="1"/>
      <c r="CX1236" s="1" t="s">
        <v>6730</v>
      </c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>
        <v>563161</v>
      </c>
      <c r="DU1236" s="1"/>
      <c r="DV1236" s="1" t="s">
        <v>316</v>
      </c>
      <c r="DW1236" s="1" t="s">
        <v>1295</v>
      </c>
      <c r="DX1236" s="1">
        <v>4</v>
      </c>
      <c r="DY1236" s="1"/>
      <c r="DZ1236" s="1">
        <v>1</v>
      </c>
      <c r="EA1236" s="1">
        <v>1</v>
      </c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 t="s">
        <v>208</v>
      </c>
      <c r="EP1236" s="1" t="s">
        <v>209</v>
      </c>
      <c r="EQ1236" s="1" t="s">
        <v>209</v>
      </c>
      <c r="ER1236" s="1" t="s">
        <v>209</v>
      </c>
      <c r="ES1236" s="1" t="s">
        <v>209</v>
      </c>
      <c r="ET1236" s="1">
        <v>2</v>
      </c>
      <c r="EU1236" s="1"/>
      <c r="EV1236" s="1"/>
      <c r="EW1236" s="1"/>
      <c r="EX1236" s="1">
        <v>0</v>
      </c>
      <c r="EY1236" s="1">
        <v>0</v>
      </c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 t="s">
        <v>1296</v>
      </c>
      <c r="GK1236" s="1" t="s">
        <v>211</v>
      </c>
      <c r="GL1236" s="1" t="s">
        <v>212</v>
      </c>
      <c r="GM1236" s="1" t="s">
        <v>213</v>
      </c>
      <c r="GN1236" s="1" t="s">
        <v>213</v>
      </c>
      <c r="GO1236" s="1" t="s">
        <v>213</v>
      </c>
      <c r="GP1236" s="1">
        <v>1</v>
      </c>
      <c r="GQ1236" s="1"/>
    </row>
    <row r="1237" spans="1:199" ht="28" customHeight="1">
      <c r="A1237" s="1" t="s">
        <v>6736</v>
      </c>
      <c r="B1237" s="1" t="s">
        <v>6737</v>
      </c>
      <c r="C1237" s="1" t="s">
        <v>6736</v>
      </c>
      <c r="D1237" s="1" t="s">
        <v>201</v>
      </c>
      <c r="E1237" s="1" t="s">
        <v>6737</v>
      </c>
      <c r="F1237" s="1"/>
      <c r="G1237" s="1">
        <v>30107</v>
      </c>
      <c r="H1237" s="1"/>
      <c r="I1237" s="1">
        <v>0</v>
      </c>
      <c r="J1237" s="1">
        <v>1</v>
      </c>
      <c r="K1237" s="1"/>
      <c r="L1237" s="1"/>
      <c r="M1237" s="1"/>
      <c r="N1237" s="1"/>
      <c r="O1237" s="1"/>
      <c r="P1237" s="1" t="s">
        <v>6738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 t="s">
        <v>6739</v>
      </c>
      <c r="AJ1237" s="1"/>
      <c r="AK1237" s="1"/>
      <c r="AL1237" s="1"/>
      <c r="AM1237" s="1"/>
      <c r="AN1237" s="1"/>
      <c r="AO1237" s="1"/>
      <c r="AP1237" s="1"/>
      <c r="AQ1237" s="1"/>
      <c r="AR1237" s="1"/>
      <c r="AS1237" s="1">
        <v>1</v>
      </c>
      <c r="AT1237" s="1">
        <v>1</v>
      </c>
      <c r="AU1237" s="1">
        <v>0</v>
      </c>
      <c r="AV1237" s="1">
        <v>1</v>
      </c>
      <c r="AW1237" s="1">
        <v>0</v>
      </c>
      <c r="AX1237" s="1">
        <v>0</v>
      </c>
      <c r="AY1237" s="1"/>
      <c r="AZ1237" s="1"/>
      <c r="BA1237" s="1"/>
      <c r="BB1237" s="1">
        <v>-1</v>
      </c>
      <c r="BC1237" s="1">
        <v>0</v>
      </c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>
        <v>0</v>
      </c>
      <c r="CT1237" s="1" t="s">
        <v>6740</v>
      </c>
      <c r="CU1237" s="1"/>
      <c r="CV1237" s="1" t="s">
        <v>6741</v>
      </c>
      <c r="CW1237" s="1"/>
      <c r="CX1237" s="1" t="s">
        <v>6736</v>
      </c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>
        <v>563161</v>
      </c>
      <c r="DU1237" s="1"/>
      <c r="DV1237" s="1" t="s">
        <v>316</v>
      </c>
      <c r="DW1237" s="1" t="s">
        <v>1295</v>
      </c>
      <c r="DX1237" s="1">
        <v>4</v>
      </c>
      <c r="DY1237" s="1"/>
      <c r="DZ1237" s="1">
        <v>1</v>
      </c>
      <c r="EA1237" s="1">
        <v>1</v>
      </c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 t="s">
        <v>208</v>
      </c>
      <c r="EP1237" s="1" t="s">
        <v>209</v>
      </c>
      <c r="EQ1237" s="1" t="s">
        <v>209</v>
      </c>
      <c r="ER1237" s="1" t="s">
        <v>209</v>
      </c>
      <c r="ES1237" s="1" t="s">
        <v>209</v>
      </c>
      <c r="ET1237" s="1">
        <v>2</v>
      </c>
      <c r="EU1237" s="1"/>
      <c r="EV1237" s="1"/>
      <c r="EW1237" s="1"/>
      <c r="EX1237" s="1">
        <v>0</v>
      </c>
      <c r="EY1237" s="1">
        <v>0</v>
      </c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 t="s">
        <v>1296</v>
      </c>
      <c r="GK1237" s="1" t="s">
        <v>211</v>
      </c>
      <c r="GL1237" s="1" t="s">
        <v>212</v>
      </c>
      <c r="GM1237" s="1" t="s">
        <v>213</v>
      </c>
      <c r="GN1237" s="1" t="s">
        <v>213</v>
      </c>
      <c r="GO1237" s="1" t="s">
        <v>213</v>
      </c>
      <c r="GP1237" s="1">
        <v>1</v>
      </c>
      <c r="GQ1237" s="1"/>
    </row>
    <row r="1238" spans="1:199" ht="28" customHeight="1">
      <c r="A1238" s="1" t="s">
        <v>6742</v>
      </c>
      <c r="B1238" s="1" t="s">
        <v>6743</v>
      </c>
      <c r="C1238" s="1" t="s">
        <v>6742</v>
      </c>
      <c r="D1238" s="1" t="s">
        <v>201</v>
      </c>
      <c r="E1238" s="1" t="s">
        <v>6743</v>
      </c>
      <c r="F1238" s="1"/>
      <c r="G1238" s="1">
        <v>30107</v>
      </c>
      <c r="H1238" s="1"/>
      <c r="I1238" s="1">
        <v>0</v>
      </c>
      <c r="J1238" s="1">
        <v>1</v>
      </c>
      <c r="K1238" s="1"/>
      <c r="L1238" s="1"/>
      <c r="M1238" s="1"/>
      <c r="N1238" s="1"/>
      <c r="O1238" s="1"/>
      <c r="P1238" s="1" t="s">
        <v>6744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 t="s">
        <v>6745</v>
      </c>
      <c r="AJ1238" s="1"/>
      <c r="AK1238" s="1"/>
      <c r="AL1238" s="1"/>
      <c r="AM1238" s="1"/>
      <c r="AN1238" s="1"/>
      <c r="AO1238" s="1"/>
      <c r="AP1238" s="1"/>
      <c r="AQ1238" s="1"/>
      <c r="AR1238" s="1"/>
      <c r="AS1238" s="1">
        <v>1</v>
      </c>
      <c r="AT1238" s="1">
        <v>1</v>
      </c>
      <c r="AU1238" s="1">
        <v>0</v>
      </c>
      <c r="AV1238" s="1">
        <v>1</v>
      </c>
      <c r="AW1238" s="1">
        <v>0</v>
      </c>
      <c r="AX1238" s="1">
        <v>0</v>
      </c>
      <c r="AY1238" s="1"/>
      <c r="AZ1238" s="1"/>
      <c r="BA1238" s="1"/>
      <c r="BB1238" s="1">
        <v>-1</v>
      </c>
      <c r="BC1238" s="1">
        <v>0</v>
      </c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>
        <v>0</v>
      </c>
      <c r="CT1238" s="1" t="s">
        <v>6746</v>
      </c>
      <c r="CU1238" s="1"/>
      <c r="CV1238" s="1" t="s">
        <v>6747</v>
      </c>
      <c r="CW1238" s="1"/>
      <c r="CX1238" s="1" t="s">
        <v>6742</v>
      </c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>
        <v>563161</v>
      </c>
      <c r="DU1238" s="1"/>
      <c r="DV1238" s="1" t="s">
        <v>316</v>
      </c>
      <c r="DW1238" s="1" t="s">
        <v>1295</v>
      </c>
      <c r="DX1238" s="1">
        <v>4</v>
      </c>
      <c r="DY1238" s="1"/>
      <c r="DZ1238" s="1">
        <v>1</v>
      </c>
      <c r="EA1238" s="1">
        <v>1</v>
      </c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 t="s">
        <v>208</v>
      </c>
      <c r="EP1238" s="1" t="s">
        <v>209</v>
      </c>
      <c r="EQ1238" s="1" t="s">
        <v>209</v>
      </c>
      <c r="ER1238" s="1" t="s">
        <v>209</v>
      </c>
      <c r="ES1238" s="1" t="s">
        <v>209</v>
      </c>
      <c r="ET1238" s="1">
        <v>2</v>
      </c>
      <c r="EU1238" s="1"/>
      <c r="EV1238" s="1"/>
      <c r="EW1238" s="1"/>
      <c r="EX1238" s="1">
        <v>0</v>
      </c>
      <c r="EY1238" s="1">
        <v>0</v>
      </c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 t="s">
        <v>1296</v>
      </c>
      <c r="GK1238" s="1" t="s">
        <v>211</v>
      </c>
      <c r="GL1238" s="1" t="s">
        <v>212</v>
      </c>
      <c r="GM1238" s="1" t="s">
        <v>213</v>
      </c>
      <c r="GN1238" s="1" t="s">
        <v>213</v>
      </c>
      <c r="GO1238" s="1" t="s">
        <v>213</v>
      </c>
      <c r="GP1238" s="1">
        <v>1</v>
      </c>
      <c r="GQ1238" s="1"/>
    </row>
    <row r="1239" spans="1:199" ht="28" customHeight="1">
      <c r="A1239" s="1" t="s">
        <v>6748</v>
      </c>
      <c r="B1239" s="1" t="s">
        <v>6749</v>
      </c>
      <c r="C1239" s="1" t="s">
        <v>6748</v>
      </c>
      <c r="D1239" s="1" t="s">
        <v>201</v>
      </c>
      <c r="E1239" s="1" t="s">
        <v>6749</v>
      </c>
      <c r="F1239" s="1"/>
      <c r="G1239" s="1">
        <v>27830</v>
      </c>
      <c r="H1239" s="1"/>
      <c r="I1239" s="1">
        <v>0</v>
      </c>
      <c r="J1239" s="1">
        <v>1</v>
      </c>
      <c r="K1239" s="1"/>
      <c r="L1239" s="1"/>
      <c r="M1239" s="1"/>
      <c r="N1239" s="1"/>
      <c r="O1239" s="1"/>
      <c r="P1239" s="1" t="s">
        <v>6750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 t="s">
        <v>6751</v>
      </c>
      <c r="AJ1239" s="1"/>
      <c r="AK1239" s="1"/>
      <c r="AL1239" s="1"/>
      <c r="AM1239" s="1"/>
      <c r="AN1239" s="1"/>
      <c r="AO1239" s="1"/>
      <c r="AP1239" s="1"/>
      <c r="AQ1239" s="1"/>
      <c r="AR1239" s="1"/>
      <c r="AS1239" s="1">
        <v>1</v>
      </c>
      <c r="AT1239" s="1">
        <v>1</v>
      </c>
      <c r="AU1239" s="1">
        <v>0</v>
      </c>
      <c r="AV1239" s="1">
        <v>1</v>
      </c>
      <c r="AW1239" s="1">
        <v>0</v>
      </c>
      <c r="AX1239" s="1">
        <v>0</v>
      </c>
      <c r="AY1239" s="1"/>
      <c r="AZ1239" s="1"/>
      <c r="BA1239" s="1"/>
      <c r="BB1239" s="1">
        <v>-1</v>
      </c>
      <c r="BC1239" s="1">
        <v>0</v>
      </c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>
        <v>0</v>
      </c>
      <c r="CT1239" s="1" t="s">
        <v>6752</v>
      </c>
      <c r="CU1239" s="1"/>
      <c r="CV1239" s="1" t="s">
        <v>6753</v>
      </c>
      <c r="CW1239" s="1"/>
      <c r="CX1239" s="1" t="s">
        <v>6748</v>
      </c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>
        <v>563161</v>
      </c>
      <c r="DU1239" s="1"/>
      <c r="DV1239" s="1" t="s">
        <v>316</v>
      </c>
      <c r="DW1239" s="1" t="s">
        <v>1295</v>
      </c>
      <c r="DX1239" s="1">
        <v>4</v>
      </c>
      <c r="DY1239" s="1"/>
      <c r="DZ1239" s="1">
        <v>1</v>
      </c>
      <c r="EA1239" s="1">
        <v>1</v>
      </c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 t="s">
        <v>208</v>
      </c>
      <c r="EP1239" s="1" t="s">
        <v>209</v>
      </c>
      <c r="EQ1239" s="1" t="s">
        <v>209</v>
      </c>
      <c r="ER1239" s="1" t="s">
        <v>209</v>
      </c>
      <c r="ES1239" s="1" t="s">
        <v>209</v>
      </c>
      <c r="ET1239" s="1">
        <v>2</v>
      </c>
      <c r="EU1239" s="1"/>
      <c r="EV1239" s="1"/>
      <c r="EW1239" s="1"/>
      <c r="EX1239" s="1">
        <v>0</v>
      </c>
      <c r="EY1239" s="1">
        <v>0</v>
      </c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 t="s">
        <v>1296</v>
      </c>
      <c r="GK1239" s="1" t="s">
        <v>211</v>
      </c>
      <c r="GL1239" s="1" t="s">
        <v>212</v>
      </c>
      <c r="GM1239" s="1" t="s">
        <v>213</v>
      </c>
      <c r="GN1239" s="1" t="s">
        <v>213</v>
      </c>
      <c r="GO1239" s="1" t="s">
        <v>213</v>
      </c>
      <c r="GP1239" s="1">
        <v>1</v>
      </c>
      <c r="GQ1239" s="1"/>
    </row>
    <row r="1240" spans="1:199" ht="28" customHeight="1">
      <c r="A1240" s="1" t="s">
        <v>6754</v>
      </c>
      <c r="B1240" s="1" t="s">
        <v>6755</v>
      </c>
      <c r="C1240" s="1" t="s">
        <v>6754</v>
      </c>
      <c r="D1240" s="1" t="s">
        <v>201</v>
      </c>
      <c r="E1240" s="1" t="s">
        <v>6755</v>
      </c>
      <c r="F1240" s="1"/>
      <c r="G1240" s="1">
        <v>27830</v>
      </c>
      <c r="H1240" s="1"/>
      <c r="I1240" s="1">
        <v>0</v>
      </c>
      <c r="J1240" s="1">
        <v>1</v>
      </c>
      <c r="K1240" s="1"/>
      <c r="L1240" s="1"/>
      <c r="M1240" s="1"/>
      <c r="N1240" s="1"/>
      <c r="O1240" s="1"/>
      <c r="P1240" s="1" t="s">
        <v>6756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 t="s">
        <v>6757</v>
      </c>
      <c r="AJ1240" s="1"/>
      <c r="AK1240" s="1"/>
      <c r="AL1240" s="1"/>
      <c r="AM1240" s="1"/>
      <c r="AN1240" s="1"/>
      <c r="AO1240" s="1"/>
      <c r="AP1240" s="1"/>
      <c r="AQ1240" s="1"/>
      <c r="AR1240" s="1"/>
      <c r="AS1240" s="1">
        <v>1</v>
      </c>
      <c r="AT1240" s="1">
        <v>1</v>
      </c>
      <c r="AU1240" s="1">
        <v>0</v>
      </c>
      <c r="AV1240" s="1">
        <v>1</v>
      </c>
      <c r="AW1240" s="1">
        <v>0</v>
      </c>
      <c r="AX1240" s="1">
        <v>0</v>
      </c>
      <c r="AY1240" s="1"/>
      <c r="AZ1240" s="1"/>
      <c r="BA1240" s="1"/>
      <c r="BB1240" s="1">
        <v>-1</v>
      </c>
      <c r="BC1240" s="1">
        <v>0</v>
      </c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>
        <v>0</v>
      </c>
      <c r="CT1240" s="1" t="s">
        <v>6758</v>
      </c>
      <c r="CU1240" s="1"/>
      <c r="CV1240" s="1" t="s">
        <v>6759</v>
      </c>
      <c r="CW1240" s="1"/>
      <c r="CX1240" s="1" t="s">
        <v>6754</v>
      </c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>
        <v>563161</v>
      </c>
      <c r="DU1240" s="1"/>
      <c r="DV1240" s="1" t="s">
        <v>316</v>
      </c>
      <c r="DW1240" s="1" t="s">
        <v>1295</v>
      </c>
      <c r="DX1240" s="1">
        <v>4</v>
      </c>
      <c r="DY1240" s="1"/>
      <c r="DZ1240" s="1">
        <v>1</v>
      </c>
      <c r="EA1240" s="1">
        <v>1</v>
      </c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 t="s">
        <v>208</v>
      </c>
      <c r="EP1240" s="1" t="s">
        <v>209</v>
      </c>
      <c r="EQ1240" s="1" t="s">
        <v>209</v>
      </c>
      <c r="ER1240" s="1" t="s">
        <v>209</v>
      </c>
      <c r="ES1240" s="1" t="s">
        <v>209</v>
      </c>
      <c r="ET1240" s="1">
        <v>2</v>
      </c>
      <c r="EU1240" s="1"/>
      <c r="EV1240" s="1"/>
      <c r="EW1240" s="1"/>
      <c r="EX1240" s="1">
        <v>0</v>
      </c>
      <c r="EY1240" s="1">
        <v>0</v>
      </c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 t="s">
        <v>1296</v>
      </c>
      <c r="GK1240" s="1" t="s">
        <v>211</v>
      </c>
      <c r="GL1240" s="1" t="s">
        <v>212</v>
      </c>
      <c r="GM1240" s="1" t="s">
        <v>213</v>
      </c>
      <c r="GN1240" s="1" t="s">
        <v>213</v>
      </c>
      <c r="GO1240" s="1" t="s">
        <v>213</v>
      </c>
      <c r="GP1240" s="1">
        <v>1</v>
      </c>
      <c r="GQ1240" s="1"/>
    </row>
    <row r="1241" spans="1:199" ht="28" customHeight="1">
      <c r="A1241" s="1" t="s">
        <v>6760</v>
      </c>
      <c r="B1241" s="1" t="s">
        <v>6761</v>
      </c>
      <c r="C1241" s="1" t="s">
        <v>6760</v>
      </c>
      <c r="D1241" s="1" t="s">
        <v>201</v>
      </c>
      <c r="E1241" s="1" t="s">
        <v>6761</v>
      </c>
      <c r="F1241" s="1"/>
      <c r="G1241" s="1">
        <v>27830</v>
      </c>
      <c r="H1241" s="1"/>
      <c r="I1241" s="1">
        <v>0</v>
      </c>
      <c r="J1241" s="1">
        <v>1</v>
      </c>
      <c r="K1241" s="1"/>
      <c r="L1241" s="1"/>
      <c r="M1241" s="1"/>
      <c r="N1241" s="1"/>
      <c r="O1241" s="1"/>
      <c r="P1241" s="1" t="s">
        <v>6762</v>
      </c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 t="s">
        <v>6763</v>
      </c>
      <c r="AJ1241" s="1"/>
      <c r="AK1241" s="1"/>
      <c r="AL1241" s="1"/>
      <c r="AM1241" s="1"/>
      <c r="AN1241" s="1"/>
      <c r="AO1241" s="1"/>
      <c r="AP1241" s="1"/>
      <c r="AQ1241" s="1"/>
      <c r="AR1241" s="1"/>
      <c r="AS1241" s="1">
        <v>1</v>
      </c>
      <c r="AT1241" s="1">
        <v>1</v>
      </c>
      <c r="AU1241" s="1">
        <v>0</v>
      </c>
      <c r="AV1241" s="1">
        <v>1</v>
      </c>
      <c r="AW1241" s="1">
        <v>0</v>
      </c>
      <c r="AX1241" s="1">
        <v>0</v>
      </c>
      <c r="AY1241" s="1"/>
      <c r="AZ1241" s="1"/>
      <c r="BA1241" s="1"/>
      <c r="BB1241" s="1">
        <v>-1</v>
      </c>
      <c r="BC1241" s="1">
        <v>0</v>
      </c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>
        <v>0</v>
      </c>
      <c r="CT1241" s="1" t="s">
        <v>6764</v>
      </c>
      <c r="CU1241" s="1"/>
      <c r="CV1241" s="1" t="s">
        <v>6765</v>
      </c>
      <c r="CW1241" s="1"/>
      <c r="CX1241" s="1" t="s">
        <v>6760</v>
      </c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>
        <v>563161</v>
      </c>
      <c r="DU1241" s="1"/>
      <c r="DV1241" s="1" t="s">
        <v>316</v>
      </c>
      <c r="DW1241" s="1" t="s">
        <v>1295</v>
      </c>
      <c r="DX1241" s="1">
        <v>4</v>
      </c>
      <c r="DY1241" s="1"/>
      <c r="DZ1241" s="1">
        <v>1</v>
      </c>
      <c r="EA1241" s="1">
        <v>1</v>
      </c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 t="s">
        <v>208</v>
      </c>
      <c r="EP1241" s="1" t="s">
        <v>209</v>
      </c>
      <c r="EQ1241" s="1" t="s">
        <v>209</v>
      </c>
      <c r="ER1241" s="1" t="s">
        <v>209</v>
      </c>
      <c r="ES1241" s="1" t="s">
        <v>209</v>
      </c>
      <c r="ET1241" s="1">
        <v>2</v>
      </c>
      <c r="EU1241" s="1"/>
      <c r="EV1241" s="1"/>
      <c r="EW1241" s="1"/>
      <c r="EX1241" s="1">
        <v>0</v>
      </c>
      <c r="EY1241" s="1">
        <v>0</v>
      </c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 t="s">
        <v>1296</v>
      </c>
      <c r="GK1241" s="1" t="s">
        <v>211</v>
      </c>
      <c r="GL1241" s="1" t="s">
        <v>212</v>
      </c>
      <c r="GM1241" s="1" t="s">
        <v>213</v>
      </c>
      <c r="GN1241" s="1" t="s">
        <v>213</v>
      </c>
      <c r="GO1241" s="1" t="s">
        <v>213</v>
      </c>
      <c r="GP1241" s="1">
        <v>1</v>
      </c>
      <c r="GQ1241" s="1"/>
    </row>
    <row r="1242" spans="1:199" ht="28" customHeight="1">
      <c r="A1242" s="1" t="s">
        <v>6766</v>
      </c>
      <c r="B1242" s="1" t="s">
        <v>6767</v>
      </c>
      <c r="C1242" s="1" t="s">
        <v>6766</v>
      </c>
      <c r="D1242" s="1" t="s">
        <v>201</v>
      </c>
      <c r="E1242" s="1" t="s">
        <v>6767</v>
      </c>
      <c r="F1242" s="1"/>
      <c r="G1242" s="1">
        <v>27830</v>
      </c>
      <c r="H1242" s="1"/>
      <c r="I1242" s="1">
        <v>0</v>
      </c>
      <c r="J1242" s="1">
        <v>1</v>
      </c>
      <c r="K1242" s="1"/>
      <c r="L1242" s="1"/>
      <c r="M1242" s="1"/>
      <c r="N1242" s="1"/>
      <c r="O1242" s="1"/>
      <c r="P1242" s="1" t="s">
        <v>6768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 t="s">
        <v>6769</v>
      </c>
      <c r="AJ1242" s="1"/>
      <c r="AK1242" s="1"/>
      <c r="AL1242" s="1"/>
      <c r="AM1242" s="1"/>
      <c r="AN1242" s="1"/>
      <c r="AO1242" s="1"/>
      <c r="AP1242" s="1"/>
      <c r="AQ1242" s="1"/>
      <c r="AR1242" s="1"/>
      <c r="AS1242" s="1">
        <v>1</v>
      </c>
      <c r="AT1242" s="1">
        <v>1</v>
      </c>
      <c r="AU1242" s="1">
        <v>0</v>
      </c>
      <c r="AV1242" s="1">
        <v>1</v>
      </c>
      <c r="AW1242" s="1">
        <v>0</v>
      </c>
      <c r="AX1242" s="1">
        <v>0</v>
      </c>
      <c r="AY1242" s="1"/>
      <c r="AZ1242" s="1"/>
      <c r="BA1242" s="1"/>
      <c r="BB1242" s="1">
        <v>-1</v>
      </c>
      <c r="BC1242" s="1">
        <v>0</v>
      </c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>
        <v>0</v>
      </c>
      <c r="CT1242" s="1" t="s">
        <v>6770</v>
      </c>
      <c r="CU1242" s="1"/>
      <c r="CV1242" s="1" t="s">
        <v>6771</v>
      </c>
      <c r="CW1242" s="1"/>
      <c r="CX1242" s="1" t="s">
        <v>6766</v>
      </c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>
        <v>563161</v>
      </c>
      <c r="DU1242" s="1"/>
      <c r="DV1242" s="1" t="s">
        <v>316</v>
      </c>
      <c r="DW1242" s="1" t="s">
        <v>1295</v>
      </c>
      <c r="DX1242" s="1">
        <v>4</v>
      </c>
      <c r="DY1242" s="1"/>
      <c r="DZ1242" s="1">
        <v>1</v>
      </c>
      <c r="EA1242" s="1">
        <v>1</v>
      </c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 t="s">
        <v>208</v>
      </c>
      <c r="EP1242" s="1" t="s">
        <v>209</v>
      </c>
      <c r="EQ1242" s="1" t="s">
        <v>209</v>
      </c>
      <c r="ER1242" s="1" t="s">
        <v>209</v>
      </c>
      <c r="ES1242" s="1" t="s">
        <v>209</v>
      </c>
      <c r="ET1242" s="1">
        <v>2</v>
      </c>
      <c r="EU1242" s="1"/>
      <c r="EV1242" s="1"/>
      <c r="EW1242" s="1"/>
      <c r="EX1242" s="1">
        <v>0</v>
      </c>
      <c r="EY1242" s="1">
        <v>0</v>
      </c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 t="s">
        <v>1296</v>
      </c>
      <c r="GK1242" s="1" t="s">
        <v>211</v>
      </c>
      <c r="GL1242" s="1" t="s">
        <v>212</v>
      </c>
      <c r="GM1242" s="1" t="s">
        <v>213</v>
      </c>
      <c r="GN1242" s="1" t="s">
        <v>213</v>
      </c>
      <c r="GO1242" s="1" t="s">
        <v>213</v>
      </c>
      <c r="GP1242" s="1">
        <v>1</v>
      </c>
      <c r="GQ1242" s="1"/>
    </row>
    <row r="1243" spans="1:199" ht="28" customHeight="1">
      <c r="A1243" s="1" t="s">
        <v>6772</v>
      </c>
      <c r="B1243" s="1" t="s">
        <v>6773</v>
      </c>
      <c r="C1243" s="1" t="s">
        <v>6772</v>
      </c>
      <c r="D1243" s="1" t="s">
        <v>201</v>
      </c>
      <c r="E1243" s="1" t="s">
        <v>6773</v>
      </c>
      <c r="F1243" s="1"/>
      <c r="G1243" s="1">
        <v>27830</v>
      </c>
      <c r="H1243" s="1"/>
      <c r="I1243" s="1">
        <v>0</v>
      </c>
      <c r="J1243" s="1">
        <v>1</v>
      </c>
      <c r="K1243" s="1"/>
      <c r="L1243" s="1"/>
      <c r="M1243" s="1"/>
      <c r="N1243" s="1"/>
      <c r="O1243" s="1"/>
      <c r="P1243" s="1" t="s">
        <v>6774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 t="s">
        <v>6775</v>
      </c>
      <c r="AJ1243" s="1"/>
      <c r="AK1243" s="1"/>
      <c r="AL1243" s="1"/>
      <c r="AM1243" s="1"/>
      <c r="AN1243" s="1"/>
      <c r="AO1243" s="1"/>
      <c r="AP1243" s="1"/>
      <c r="AQ1243" s="1"/>
      <c r="AR1243" s="1"/>
      <c r="AS1243" s="1">
        <v>1</v>
      </c>
      <c r="AT1243" s="1">
        <v>1</v>
      </c>
      <c r="AU1243" s="1">
        <v>0</v>
      </c>
      <c r="AV1243" s="1">
        <v>1</v>
      </c>
      <c r="AW1243" s="1">
        <v>0</v>
      </c>
      <c r="AX1243" s="1">
        <v>0</v>
      </c>
      <c r="AY1243" s="1"/>
      <c r="AZ1243" s="1"/>
      <c r="BA1243" s="1"/>
      <c r="BB1243" s="1">
        <v>-1</v>
      </c>
      <c r="BC1243" s="1">
        <v>0</v>
      </c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>
        <v>0</v>
      </c>
      <c r="CT1243" s="1" t="s">
        <v>6776</v>
      </c>
      <c r="CU1243" s="1"/>
      <c r="CV1243" s="1" t="s">
        <v>6777</v>
      </c>
      <c r="CW1243" s="1"/>
      <c r="CX1243" s="1" t="s">
        <v>6772</v>
      </c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>
        <v>563161</v>
      </c>
      <c r="DU1243" s="1"/>
      <c r="DV1243" s="1" t="s">
        <v>316</v>
      </c>
      <c r="DW1243" s="1" t="s">
        <v>1295</v>
      </c>
      <c r="DX1243" s="1">
        <v>4</v>
      </c>
      <c r="DY1243" s="1"/>
      <c r="DZ1243" s="1">
        <v>1</v>
      </c>
      <c r="EA1243" s="1">
        <v>1</v>
      </c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 t="s">
        <v>208</v>
      </c>
      <c r="EP1243" s="1" t="s">
        <v>209</v>
      </c>
      <c r="EQ1243" s="1" t="s">
        <v>209</v>
      </c>
      <c r="ER1243" s="1" t="s">
        <v>209</v>
      </c>
      <c r="ES1243" s="1" t="s">
        <v>209</v>
      </c>
      <c r="ET1243" s="1">
        <v>2</v>
      </c>
      <c r="EU1243" s="1"/>
      <c r="EV1243" s="1"/>
      <c r="EW1243" s="1"/>
      <c r="EX1243" s="1">
        <v>0</v>
      </c>
      <c r="EY1243" s="1">
        <v>0</v>
      </c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 t="s">
        <v>1296</v>
      </c>
      <c r="GK1243" s="1" t="s">
        <v>211</v>
      </c>
      <c r="GL1243" s="1" t="s">
        <v>212</v>
      </c>
      <c r="GM1243" s="1" t="s">
        <v>213</v>
      </c>
      <c r="GN1243" s="1" t="s">
        <v>213</v>
      </c>
      <c r="GO1243" s="1" t="s">
        <v>213</v>
      </c>
      <c r="GP1243" s="1">
        <v>1</v>
      </c>
      <c r="GQ1243" s="1"/>
    </row>
    <row r="1244" spans="1:199" ht="28" customHeight="1">
      <c r="A1244" s="1" t="s">
        <v>6778</v>
      </c>
      <c r="B1244" s="1" t="s">
        <v>6779</v>
      </c>
      <c r="C1244" s="1" t="s">
        <v>6778</v>
      </c>
      <c r="D1244" s="1" t="s">
        <v>201</v>
      </c>
      <c r="E1244" s="1" t="s">
        <v>6779</v>
      </c>
      <c r="F1244" s="1"/>
      <c r="G1244" s="1">
        <v>10867</v>
      </c>
      <c r="H1244" s="1"/>
      <c r="I1244" s="1">
        <v>0</v>
      </c>
      <c r="J1244" s="1">
        <v>1</v>
      </c>
      <c r="K1244" s="1"/>
      <c r="L1244" s="1"/>
      <c r="M1244" s="1"/>
      <c r="N1244" s="1"/>
      <c r="O1244" s="1"/>
      <c r="P1244" s="1" t="s">
        <v>6780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 t="s">
        <v>6781</v>
      </c>
      <c r="AJ1244" s="1"/>
      <c r="AK1244" s="1"/>
      <c r="AL1244" s="1"/>
      <c r="AM1244" s="1"/>
      <c r="AN1244" s="1"/>
      <c r="AO1244" s="1"/>
      <c r="AP1244" s="1"/>
      <c r="AQ1244" s="1"/>
      <c r="AR1244" s="1"/>
      <c r="AS1244" s="1">
        <v>1</v>
      </c>
      <c r="AT1244" s="1">
        <v>1</v>
      </c>
      <c r="AU1244" s="1">
        <v>0</v>
      </c>
      <c r="AV1244" s="1">
        <v>1</v>
      </c>
      <c r="AW1244" s="1">
        <v>0</v>
      </c>
      <c r="AX1244" s="1">
        <v>0</v>
      </c>
      <c r="AY1244" s="1"/>
      <c r="AZ1244" s="1"/>
      <c r="BA1244" s="1"/>
      <c r="BB1244" s="1">
        <v>-1</v>
      </c>
      <c r="BC1244" s="1">
        <v>0</v>
      </c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>
        <v>0</v>
      </c>
      <c r="CT1244" s="1" t="s">
        <v>6782</v>
      </c>
      <c r="CU1244" s="1"/>
      <c r="CV1244" s="1" t="s">
        <v>6783</v>
      </c>
      <c r="CW1244" s="1"/>
      <c r="CX1244" s="1" t="s">
        <v>6778</v>
      </c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>
        <v>563161</v>
      </c>
      <c r="DU1244" s="1"/>
      <c r="DV1244" s="1" t="s">
        <v>316</v>
      </c>
      <c r="DW1244" s="1" t="s">
        <v>1295</v>
      </c>
      <c r="DX1244" s="1">
        <v>4</v>
      </c>
      <c r="DY1244" s="1"/>
      <c r="DZ1244" s="1">
        <v>1</v>
      </c>
      <c r="EA1244" s="1">
        <v>1</v>
      </c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 t="s">
        <v>208</v>
      </c>
      <c r="EP1244" s="1" t="s">
        <v>209</v>
      </c>
      <c r="EQ1244" s="1" t="s">
        <v>209</v>
      </c>
      <c r="ER1244" s="1" t="s">
        <v>209</v>
      </c>
      <c r="ES1244" s="1" t="s">
        <v>209</v>
      </c>
      <c r="ET1244" s="1">
        <v>2</v>
      </c>
      <c r="EU1244" s="1"/>
      <c r="EV1244" s="1"/>
      <c r="EW1244" s="1"/>
      <c r="EX1244" s="1">
        <v>0</v>
      </c>
      <c r="EY1244" s="1">
        <v>0</v>
      </c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 t="s">
        <v>1296</v>
      </c>
      <c r="GK1244" s="1" t="s">
        <v>211</v>
      </c>
      <c r="GL1244" s="1" t="s">
        <v>212</v>
      </c>
      <c r="GM1244" s="1" t="s">
        <v>213</v>
      </c>
      <c r="GN1244" s="1" t="s">
        <v>213</v>
      </c>
      <c r="GO1244" s="1" t="s">
        <v>213</v>
      </c>
      <c r="GP1244" s="1">
        <v>1</v>
      </c>
      <c r="GQ1244" s="1"/>
    </row>
    <row r="1245" spans="1:199" ht="28" customHeight="1">
      <c r="A1245" s="1" t="s">
        <v>6784</v>
      </c>
      <c r="B1245" s="1" t="s">
        <v>6785</v>
      </c>
      <c r="C1245" s="1" t="s">
        <v>6784</v>
      </c>
      <c r="D1245" s="1" t="s">
        <v>201</v>
      </c>
      <c r="E1245" s="1" t="s">
        <v>6785</v>
      </c>
      <c r="F1245" s="1"/>
      <c r="G1245" s="1">
        <v>1932</v>
      </c>
      <c r="H1245" s="1"/>
      <c r="I1245" s="1">
        <v>0</v>
      </c>
      <c r="J1245" s="1">
        <v>1</v>
      </c>
      <c r="K1245" s="1"/>
      <c r="L1245" s="1"/>
      <c r="M1245" s="1"/>
      <c r="N1245" s="1"/>
      <c r="O1245" s="1"/>
      <c r="P1245" s="1" t="s">
        <v>6786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 t="s">
        <v>6787</v>
      </c>
      <c r="AJ1245" s="1"/>
      <c r="AK1245" s="1"/>
      <c r="AL1245" s="1"/>
      <c r="AM1245" s="1"/>
      <c r="AN1245" s="1"/>
      <c r="AO1245" s="1"/>
      <c r="AP1245" s="1"/>
      <c r="AQ1245" s="1"/>
      <c r="AR1245" s="1"/>
      <c r="AS1245" s="1">
        <v>1</v>
      </c>
      <c r="AT1245" s="1">
        <v>1</v>
      </c>
      <c r="AU1245" s="1">
        <v>0</v>
      </c>
      <c r="AV1245" s="1">
        <v>1</v>
      </c>
      <c r="AW1245" s="1">
        <v>0</v>
      </c>
      <c r="AX1245" s="1">
        <v>0</v>
      </c>
      <c r="AY1245" s="1"/>
      <c r="AZ1245" s="1"/>
      <c r="BA1245" s="1"/>
      <c r="BB1245" s="1">
        <v>-1</v>
      </c>
      <c r="BC1245" s="1">
        <v>0</v>
      </c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>
        <v>0</v>
      </c>
      <c r="CT1245" s="1" t="s">
        <v>6788</v>
      </c>
      <c r="CU1245" s="1"/>
      <c r="CV1245" s="1" t="s">
        <v>6789</v>
      </c>
      <c r="CW1245" s="1"/>
      <c r="CX1245" s="1" t="s">
        <v>6784</v>
      </c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>
        <v>563161</v>
      </c>
      <c r="DU1245" s="1"/>
      <c r="DV1245" s="1" t="s">
        <v>241</v>
      </c>
      <c r="DW1245" s="1" t="s">
        <v>1295</v>
      </c>
      <c r="DX1245" s="1">
        <v>4</v>
      </c>
      <c r="DY1245" s="1"/>
      <c r="DZ1245" s="1">
        <v>1</v>
      </c>
      <c r="EA1245" s="1">
        <v>1</v>
      </c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 t="s">
        <v>208</v>
      </c>
      <c r="EP1245" s="1" t="s">
        <v>209</v>
      </c>
      <c r="EQ1245" s="1" t="s">
        <v>209</v>
      </c>
      <c r="ER1245" s="1" t="s">
        <v>209</v>
      </c>
      <c r="ES1245" s="1" t="s">
        <v>209</v>
      </c>
      <c r="ET1245" s="1">
        <v>2</v>
      </c>
      <c r="EU1245" s="1"/>
      <c r="EV1245" s="1"/>
      <c r="EW1245" s="1"/>
      <c r="EX1245" s="1">
        <v>0</v>
      </c>
      <c r="EY1245" s="1">
        <v>0</v>
      </c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 t="s">
        <v>6790</v>
      </c>
      <c r="GK1245" s="1" t="s">
        <v>211</v>
      </c>
      <c r="GL1245" s="1" t="s">
        <v>212</v>
      </c>
      <c r="GM1245" s="1" t="s">
        <v>213</v>
      </c>
      <c r="GN1245" s="1" t="s">
        <v>213</v>
      </c>
      <c r="GO1245" s="1" t="s">
        <v>213</v>
      </c>
      <c r="GP1245" s="1">
        <v>1</v>
      </c>
      <c r="GQ1245" s="1"/>
    </row>
    <row r="1246" spans="1:199" ht="28" customHeight="1">
      <c r="A1246" s="1" t="s">
        <v>6791</v>
      </c>
      <c r="B1246" s="1" t="s">
        <v>6792</v>
      </c>
      <c r="C1246" s="1" t="s">
        <v>6791</v>
      </c>
      <c r="D1246" s="1" t="s">
        <v>201</v>
      </c>
      <c r="E1246" s="1" t="s">
        <v>6792</v>
      </c>
      <c r="F1246" s="1"/>
      <c r="G1246" s="1">
        <v>2875</v>
      </c>
      <c r="H1246" s="1"/>
      <c r="I1246" s="1">
        <v>0</v>
      </c>
      <c r="J1246" s="1">
        <v>1</v>
      </c>
      <c r="K1246" s="1"/>
      <c r="L1246" s="1"/>
      <c r="M1246" s="1"/>
      <c r="N1246" s="1"/>
      <c r="O1246" s="1"/>
      <c r="P1246" s="1" t="s">
        <v>6793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 t="s">
        <v>6794</v>
      </c>
      <c r="AJ1246" s="1"/>
      <c r="AK1246" s="1"/>
      <c r="AL1246" s="1"/>
      <c r="AM1246" s="1"/>
      <c r="AN1246" s="1"/>
      <c r="AO1246" s="1"/>
      <c r="AP1246" s="1"/>
      <c r="AQ1246" s="1"/>
      <c r="AR1246" s="1"/>
      <c r="AS1246" s="1">
        <v>1</v>
      </c>
      <c r="AT1246" s="1">
        <v>1</v>
      </c>
      <c r="AU1246" s="1">
        <v>0</v>
      </c>
      <c r="AV1246" s="1">
        <v>1</v>
      </c>
      <c r="AW1246" s="1">
        <v>0</v>
      </c>
      <c r="AX1246" s="1">
        <v>0</v>
      </c>
      <c r="AY1246" s="1"/>
      <c r="AZ1246" s="1"/>
      <c r="BA1246" s="1"/>
      <c r="BB1246" s="1">
        <v>-1</v>
      </c>
      <c r="BC1246" s="1">
        <v>0</v>
      </c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>
        <v>0</v>
      </c>
      <c r="CT1246" s="1" t="s">
        <v>6795</v>
      </c>
      <c r="CU1246" s="1"/>
      <c r="CV1246" s="1" t="s">
        <v>6796</v>
      </c>
      <c r="CW1246" s="1"/>
      <c r="CX1246" s="1" t="s">
        <v>6791</v>
      </c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>
        <v>563161</v>
      </c>
      <c r="DU1246" s="1"/>
      <c r="DV1246" s="1" t="s">
        <v>241</v>
      </c>
      <c r="DW1246" s="1" t="s">
        <v>1295</v>
      </c>
      <c r="DX1246" s="1">
        <v>4</v>
      </c>
      <c r="DY1246" s="1"/>
      <c r="DZ1246" s="1">
        <v>1</v>
      </c>
      <c r="EA1246" s="1">
        <v>1</v>
      </c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 t="s">
        <v>208</v>
      </c>
      <c r="EP1246" s="1" t="s">
        <v>209</v>
      </c>
      <c r="EQ1246" s="1" t="s">
        <v>209</v>
      </c>
      <c r="ER1246" s="1" t="s">
        <v>209</v>
      </c>
      <c r="ES1246" s="1" t="s">
        <v>209</v>
      </c>
      <c r="ET1246" s="1">
        <v>2</v>
      </c>
      <c r="EU1246" s="1"/>
      <c r="EV1246" s="1"/>
      <c r="EW1246" s="1"/>
      <c r="EX1246" s="1">
        <v>0</v>
      </c>
      <c r="EY1246" s="1">
        <v>0</v>
      </c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 t="s">
        <v>6790</v>
      </c>
      <c r="GK1246" s="1" t="s">
        <v>211</v>
      </c>
      <c r="GL1246" s="1" t="s">
        <v>212</v>
      </c>
      <c r="GM1246" s="1" t="s">
        <v>213</v>
      </c>
      <c r="GN1246" s="1" t="s">
        <v>213</v>
      </c>
      <c r="GO1246" s="1" t="s">
        <v>213</v>
      </c>
      <c r="GP1246" s="1">
        <v>1</v>
      </c>
      <c r="GQ1246" s="1"/>
    </row>
    <row r="1247" spans="1:199" ht="28" customHeight="1">
      <c r="A1247" s="1" t="s">
        <v>6797</v>
      </c>
      <c r="B1247" s="1" t="s">
        <v>6798</v>
      </c>
      <c r="C1247" s="1" t="s">
        <v>6797</v>
      </c>
      <c r="D1247" s="1" t="s">
        <v>201</v>
      </c>
      <c r="E1247" s="1" t="s">
        <v>6798</v>
      </c>
      <c r="F1247" s="1"/>
      <c r="G1247" s="1">
        <v>1932</v>
      </c>
      <c r="H1247" s="1"/>
      <c r="I1247" s="1">
        <v>0</v>
      </c>
      <c r="J1247" s="1">
        <v>1</v>
      </c>
      <c r="K1247" s="1"/>
      <c r="L1247" s="1"/>
      <c r="M1247" s="1"/>
      <c r="N1247" s="1"/>
      <c r="O1247" s="1"/>
      <c r="P1247" s="1" t="s">
        <v>6799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 t="s">
        <v>6800</v>
      </c>
      <c r="AJ1247" s="1"/>
      <c r="AK1247" s="1"/>
      <c r="AL1247" s="1"/>
      <c r="AM1247" s="1"/>
      <c r="AN1247" s="1"/>
      <c r="AO1247" s="1"/>
      <c r="AP1247" s="1"/>
      <c r="AQ1247" s="1"/>
      <c r="AR1247" s="1"/>
      <c r="AS1247" s="1">
        <v>1</v>
      </c>
      <c r="AT1247" s="1">
        <v>1</v>
      </c>
      <c r="AU1247" s="1">
        <v>0</v>
      </c>
      <c r="AV1247" s="1">
        <v>1</v>
      </c>
      <c r="AW1247" s="1">
        <v>0</v>
      </c>
      <c r="AX1247" s="1">
        <v>0</v>
      </c>
      <c r="AY1247" s="1"/>
      <c r="AZ1247" s="1"/>
      <c r="BA1247" s="1"/>
      <c r="BB1247" s="1">
        <v>-1</v>
      </c>
      <c r="BC1247" s="1">
        <v>0</v>
      </c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>
        <v>0</v>
      </c>
      <c r="CT1247" s="1" t="s">
        <v>6801</v>
      </c>
      <c r="CU1247" s="1"/>
      <c r="CV1247" s="1" t="s">
        <v>6802</v>
      </c>
      <c r="CW1247" s="1"/>
      <c r="CX1247" s="1" t="s">
        <v>6797</v>
      </c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>
        <v>563161</v>
      </c>
      <c r="DU1247" s="1"/>
      <c r="DV1247" s="1" t="s">
        <v>241</v>
      </c>
      <c r="DW1247" s="1" t="s">
        <v>1295</v>
      </c>
      <c r="DX1247" s="1">
        <v>4</v>
      </c>
      <c r="DY1247" s="1"/>
      <c r="DZ1247" s="1">
        <v>1</v>
      </c>
      <c r="EA1247" s="1">
        <v>1</v>
      </c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 t="s">
        <v>208</v>
      </c>
      <c r="EP1247" s="1" t="s">
        <v>209</v>
      </c>
      <c r="EQ1247" s="1" t="s">
        <v>209</v>
      </c>
      <c r="ER1247" s="1" t="s">
        <v>209</v>
      </c>
      <c r="ES1247" s="1" t="s">
        <v>209</v>
      </c>
      <c r="ET1247" s="1">
        <v>2</v>
      </c>
      <c r="EU1247" s="1"/>
      <c r="EV1247" s="1"/>
      <c r="EW1247" s="1"/>
      <c r="EX1247" s="1">
        <v>0</v>
      </c>
      <c r="EY1247" s="1">
        <v>0</v>
      </c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 t="s">
        <v>6790</v>
      </c>
      <c r="GK1247" s="1" t="s">
        <v>211</v>
      </c>
      <c r="GL1247" s="1" t="s">
        <v>212</v>
      </c>
      <c r="GM1247" s="1" t="s">
        <v>213</v>
      </c>
      <c r="GN1247" s="1" t="s">
        <v>213</v>
      </c>
      <c r="GO1247" s="1" t="s">
        <v>213</v>
      </c>
      <c r="GP1247" s="1">
        <v>1</v>
      </c>
      <c r="GQ1247" s="1"/>
    </row>
    <row r="1248" spans="1:199" ht="28" customHeight="1">
      <c r="A1248" s="1" t="s">
        <v>6803</v>
      </c>
      <c r="B1248" s="1" t="s">
        <v>6804</v>
      </c>
      <c r="C1248" s="1" t="s">
        <v>6803</v>
      </c>
      <c r="D1248" s="1" t="s">
        <v>201</v>
      </c>
      <c r="E1248" s="1" t="s">
        <v>6804</v>
      </c>
      <c r="F1248" s="1"/>
      <c r="G1248" s="1">
        <v>2875</v>
      </c>
      <c r="H1248" s="1"/>
      <c r="I1248" s="1">
        <v>0</v>
      </c>
      <c r="J1248" s="1">
        <v>1</v>
      </c>
      <c r="K1248" s="1"/>
      <c r="L1248" s="1"/>
      <c r="M1248" s="1"/>
      <c r="N1248" s="1"/>
      <c r="O1248" s="1"/>
      <c r="P1248" s="1" t="s">
        <v>6805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 t="s">
        <v>6806</v>
      </c>
      <c r="AJ1248" s="1"/>
      <c r="AK1248" s="1"/>
      <c r="AL1248" s="1"/>
      <c r="AM1248" s="1"/>
      <c r="AN1248" s="1"/>
      <c r="AO1248" s="1"/>
      <c r="AP1248" s="1"/>
      <c r="AQ1248" s="1"/>
      <c r="AR1248" s="1"/>
      <c r="AS1248" s="1">
        <v>1</v>
      </c>
      <c r="AT1248" s="1">
        <v>1</v>
      </c>
      <c r="AU1248" s="1">
        <v>0</v>
      </c>
      <c r="AV1248" s="1">
        <v>1</v>
      </c>
      <c r="AW1248" s="1">
        <v>0</v>
      </c>
      <c r="AX1248" s="1">
        <v>0</v>
      </c>
      <c r="AY1248" s="1"/>
      <c r="AZ1248" s="1"/>
      <c r="BA1248" s="1"/>
      <c r="BB1248" s="1">
        <v>-1</v>
      </c>
      <c r="BC1248" s="1">
        <v>0</v>
      </c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>
        <v>0</v>
      </c>
      <c r="CT1248" s="1" t="s">
        <v>6807</v>
      </c>
      <c r="CU1248" s="1"/>
      <c r="CV1248" s="1" t="s">
        <v>6808</v>
      </c>
      <c r="CW1248" s="1"/>
      <c r="CX1248" s="1" t="s">
        <v>6803</v>
      </c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>
        <v>563161</v>
      </c>
      <c r="DU1248" s="1"/>
      <c r="DV1248" s="1" t="s">
        <v>241</v>
      </c>
      <c r="DW1248" s="1" t="s">
        <v>1295</v>
      </c>
      <c r="DX1248" s="1">
        <v>4</v>
      </c>
      <c r="DY1248" s="1"/>
      <c r="DZ1248" s="1">
        <v>1</v>
      </c>
      <c r="EA1248" s="1">
        <v>1</v>
      </c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 t="s">
        <v>208</v>
      </c>
      <c r="EP1248" s="1" t="s">
        <v>209</v>
      </c>
      <c r="EQ1248" s="1" t="s">
        <v>209</v>
      </c>
      <c r="ER1248" s="1" t="s">
        <v>209</v>
      </c>
      <c r="ES1248" s="1" t="s">
        <v>209</v>
      </c>
      <c r="ET1248" s="1">
        <v>2</v>
      </c>
      <c r="EU1248" s="1"/>
      <c r="EV1248" s="1"/>
      <c r="EW1248" s="1"/>
      <c r="EX1248" s="1">
        <v>0</v>
      </c>
      <c r="EY1248" s="1">
        <v>0</v>
      </c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 t="s">
        <v>6790</v>
      </c>
      <c r="GK1248" s="1" t="s">
        <v>211</v>
      </c>
      <c r="GL1248" s="1" t="s">
        <v>212</v>
      </c>
      <c r="GM1248" s="1" t="s">
        <v>213</v>
      </c>
      <c r="GN1248" s="1" t="s">
        <v>213</v>
      </c>
      <c r="GO1248" s="1" t="s">
        <v>213</v>
      </c>
      <c r="GP1248" s="1">
        <v>1</v>
      </c>
      <c r="GQ1248" s="1"/>
    </row>
    <row r="1249" spans="1:199" ht="28" customHeight="1">
      <c r="A1249" s="1" t="s">
        <v>6809</v>
      </c>
      <c r="B1249" s="1" t="s">
        <v>6810</v>
      </c>
      <c r="C1249" s="1" t="s">
        <v>6809</v>
      </c>
      <c r="D1249" s="1" t="s">
        <v>201</v>
      </c>
      <c r="E1249" s="1" t="s">
        <v>6810</v>
      </c>
      <c r="F1249" s="1"/>
      <c r="G1249" s="1">
        <v>3780</v>
      </c>
      <c r="H1249" s="1"/>
      <c r="I1249" s="1">
        <v>0</v>
      </c>
      <c r="J1249" s="1">
        <v>1</v>
      </c>
      <c r="K1249" s="1"/>
      <c r="L1249" s="1"/>
      <c r="M1249" s="1"/>
      <c r="N1249" s="1"/>
      <c r="O1249" s="1"/>
      <c r="P1249" s="1" t="s">
        <v>6811</v>
      </c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 t="s">
        <v>6812</v>
      </c>
      <c r="AJ1249" s="1"/>
      <c r="AK1249" s="1"/>
      <c r="AL1249" s="1"/>
      <c r="AM1249" s="1"/>
      <c r="AN1249" s="1"/>
      <c r="AO1249" s="1"/>
      <c r="AP1249" s="1"/>
      <c r="AQ1249" s="1"/>
      <c r="AR1249" s="1"/>
      <c r="AS1249" s="1">
        <v>1</v>
      </c>
      <c r="AT1249" s="1">
        <v>1</v>
      </c>
      <c r="AU1249" s="1">
        <v>0</v>
      </c>
      <c r="AV1249" s="1">
        <v>1</v>
      </c>
      <c r="AW1249" s="1">
        <v>0</v>
      </c>
      <c r="AX1249" s="1">
        <v>0</v>
      </c>
      <c r="AY1249" s="1"/>
      <c r="AZ1249" s="1"/>
      <c r="BA1249" s="1"/>
      <c r="BB1249" s="1">
        <v>-1</v>
      </c>
      <c r="BC1249" s="1">
        <v>0</v>
      </c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>
        <v>0</v>
      </c>
      <c r="CT1249" s="1" t="s">
        <v>6813</v>
      </c>
      <c r="CU1249" s="1"/>
      <c r="CV1249" s="1" t="s">
        <v>6814</v>
      </c>
      <c r="CW1249" s="1"/>
      <c r="CX1249" s="1" t="s">
        <v>6809</v>
      </c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>
        <v>563161</v>
      </c>
      <c r="DU1249" s="1"/>
      <c r="DV1249" s="1" t="s">
        <v>1319</v>
      </c>
      <c r="DW1249" s="1" t="s">
        <v>1320</v>
      </c>
      <c r="DX1249" s="1">
        <v>4</v>
      </c>
      <c r="DY1249" s="1"/>
      <c r="DZ1249" s="1">
        <v>1</v>
      </c>
      <c r="EA1249" s="1">
        <v>1</v>
      </c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 t="s">
        <v>208</v>
      </c>
      <c r="EP1249" s="1" t="s">
        <v>209</v>
      </c>
      <c r="EQ1249" s="1" t="s">
        <v>209</v>
      </c>
      <c r="ER1249" s="1" t="s">
        <v>209</v>
      </c>
      <c r="ES1249" s="1" t="s">
        <v>209</v>
      </c>
      <c r="ET1249" s="1">
        <v>2</v>
      </c>
      <c r="EU1249" s="1"/>
      <c r="EV1249" s="1"/>
      <c r="EW1249" s="1"/>
      <c r="EX1249" s="1">
        <v>0</v>
      </c>
      <c r="EY1249" s="1">
        <v>0</v>
      </c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 t="s">
        <v>222</v>
      </c>
      <c r="GK1249" s="1" t="s">
        <v>201</v>
      </c>
      <c r="GL1249" s="1">
        <v>999999999</v>
      </c>
      <c r="GM1249" s="1"/>
      <c r="GN1249" s="1"/>
      <c r="GO1249" s="1"/>
      <c r="GP1249" s="1">
        <v>1</v>
      </c>
      <c r="GQ1249" s="1"/>
    </row>
    <row r="1250" spans="1:199" ht="28" customHeight="1">
      <c r="A1250" s="1" t="s">
        <v>6815</v>
      </c>
      <c r="B1250" s="1" t="s">
        <v>6816</v>
      </c>
      <c r="C1250" s="1" t="s">
        <v>6815</v>
      </c>
      <c r="D1250" s="1" t="s">
        <v>201</v>
      </c>
      <c r="E1250" s="1" t="s">
        <v>6816</v>
      </c>
      <c r="F1250" s="1"/>
      <c r="G1250" s="1">
        <v>1680</v>
      </c>
      <c r="H1250" s="1"/>
      <c r="I1250" s="1">
        <v>0</v>
      </c>
      <c r="J1250" s="1">
        <v>1</v>
      </c>
      <c r="K1250" s="1"/>
      <c r="L1250" s="1"/>
      <c r="M1250" s="1"/>
      <c r="N1250" s="1"/>
      <c r="O1250" s="1"/>
      <c r="P1250" s="1" t="s">
        <v>6817</v>
      </c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 t="s">
        <v>6818</v>
      </c>
      <c r="AJ1250" s="1"/>
      <c r="AK1250" s="1"/>
      <c r="AL1250" s="1"/>
      <c r="AM1250" s="1"/>
      <c r="AN1250" s="1"/>
      <c r="AO1250" s="1"/>
      <c r="AP1250" s="1"/>
      <c r="AQ1250" s="1"/>
      <c r="AR1250" s="1"/>
      <c r="AS1250" s="1">
        <v>1</v>
      </c>
      <c r="AT1250" s="1">
        <v>1</v>
      </c>
      <c r="AU1250" s="1">
        <v>0</v>
      </c>
      <c r="AV1250" s="1">
        <v>1</v>
      </c>
      <c r="AW1250" s="1">
        <v>0</v>
      </c>
      <c r="AX1250" s="1">
        <v>0</v>
      </c>
      <c r="AY1250" s="1"/>
      <c r="AZ1250" s="1"/>
      <c r="BA1250" s="1"/>
      <c r="BB1250" s="1">
        <v>-1</v>
      </c>
      <c r="BC1250" s="1">
        <v>0</v>
      </c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>
        <v>0</v>
      </c>
      <c r="CT1250" s="1" t="s">
        <v>6819</v>
      </c>
      <c r="CU1250" s="1"/>
      <c r="CV1250" s="1" t="s">
        <v>6820</v>
      </c>
      <c r="CW1250" s="1"/>
      <c r="CX1250" s="1" t="s">
        <v>6815</v>
      </c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>
        <v>563161</v>
      </c>
      <c r="DU1250" s="1"/>
      <c r="DV1250" s="1" t="s">
        <v>1319</v>
      </c>
      <c r="DW1250" s="1" t="s">
        <v>1320</v>
      </c>
      <c r="DX1250" s="1">
        <v>4</v>
      </c>
      <c r="DY1250" s="1"/>
      <c r="DZ1250" s="1">
        <v>1</v>
      </c>
      <c r="EA1250" s="1">
        <v>1</v>
      </c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 t="s">
        <v>208</v>
      </c>
      <c r="EP1250" s="1" t="s">
        <v>209</v>
      </c>
      <c r="EQ1250" s="1" t="s">
        <v>209</v>
      </c>
      <c r="ER1250" s="1" t="s">
        <v>209</v>
      </c>
      <c r="ES1250" s="1" t="s">
        <v>209</v>
      </c>
      <c r="ET1250" s="1">
        <v>2</v>
      </c>
      <c r="EU1250" s="1"/>
      <c r="EV1250" s="1"/>
      <c r="EW1250" s="1"/>
      <c r="EX1250" s="1">
        <v>0</v>
      </c>
      <c r="EY1250" s="1">
        <v>0</v>
      </c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 t="s">
        <v>222</v>
      </c>
      <c r="GK1250" s="1" t="s">
        <v>201</v>
      </c>
      <c r="GL1250" s="1">
        <v>999999999</v>
      </c>
      <c r="GM1250" s="1"/>
      <c r="GN1250" s="1"/>
      <c r="GO1250" s="1"/>
      <c r="GP1250" s="1">
        <v>1</v>
      </c>
      <c r="GQ1250" s="1"/>
    </row>
    <row r="1251" spans="1:199" ht="28" customHeight="1">
      <c r="A1251" s="1" t="s">
        <v>6821</v>
      </c>
      <c r="B1251" s="1" t="s">
        <v>6822</v>
      </c>
      <c r="C1251" s="1" t="s">
        <v>6821</v>
      </c>
      <c r="D1251" s="1" t="s">
        <v>201</v>
      </c>
      <c r="E1251" s="1" t="s">
        <v>6822</v>
      </c>
      <c r="F1251" s="1"/>
      <c r="G1251" s="1">
        <v>1680</v>
      </c>
      <c r="H1251" s="1"/>
      <c r="I1251" s="1">
        <v>0</v>
      </c>
      <c r="J1251" s="1">
        <v>1</v>
      </c>
      <c r="K1251" s="1"/>
      <c r="L1251" s="1"/>
      <c r="M1251" s="1"/>
      <c r="N1251" s="1"/>
      <c r="O1251" s="1"/>
      <c r="P1251" s="1" t="s">
        <v>6823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 t="s">
        <v>6824</v>
      </c>
      <c r="AJ1251" s="1"/>
      <c r="AK1251" s="1"/>
      <c r="AL1251" s="1"/>
      <c r="AM1251" s="1"/>
      <c r="AN1251" s="1"/>
      <c r="AO1251" s="1"/>
      <c r="AP1251" s="1"/>
      <c r="AQ1251" s="1"/>
      <c r="AR1251" s="1"/>
      <c r="AS1251" s="1">
        <v>1</v>
      </c>
      <c r="AT1251" s="1">
        <v>1</v>
      </c>
      <c r="AU1251" s="1">
        <v>0</v>
      </c>
      <c r="AV1251" s="1">
        <v>1</v>
      </c>
      <c r="AW1251" s="1">
        <v>0</v>
      </c>
      <c r="AX1251" s="1">
        <v>0</v>
      </c>
      <c r="AY1251" s="1"/>
      <c r="AZ1251" s="1"/>
      <c r="BA1251" s="1"/>
      <c r="BB1251" s="1">
        <v>-1</v>
      </c>
      <c r="BC1251" s="1">
        <v>0</v>
      </c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>
        <v>0</v>
      </c>
      <c r="CT1251" s="1" t="s">
        <v>6825</v>
      </c>
      <c r="CU1251" s="1"/>
      <c r="CV1251" s="1" t="s">
        <v>6826</v>
      </c>
      <c r="CW1251" s="1"/>
      <c r="CX1251" s="1" t="s">
        <v>6821</v>
      </c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>
        <v>563161</v>
      </c>
      <c r="DU1251" s="1"/>
      <c r="DV1251" s="1" t="s">
        <v>1319</v>
      </c>
      <c r="DW1251" s="1" t="s">
        <v>1320</v>
      </c>
      <c r="DX1251" s="1">
        <v>4</v>
      </c>
      <c r="DY1251" s="1"/>
      <c r="DZ1251" s="1">
        <v>1</v>
      </c>
      <c r="EA1251" s="1">
        <v>1</v>
      </c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 t="s">
        <v>208</v>
      </c>
      <c r="EP1251" s="1" t="s">
        <v>209</v>
      </c>
      <c r="EQ1251" s="1" t="s">
        <v>209</v>
      </c>
      <c r="ER1251" s="1" t="s">
        <v>209</v>
      </c>
      <c r="ES1251" s="1" t="s">
        <v>209</v>
      </c>
      <c r="ET1251" s="1">
        <v>2</v>
      </c>
      <c r="EU1251" s="1"/>
      <c r="EV1251" s="1"/>
      <c r="EW1251" s="1"/>
      <c r="EX1251" s="1">
        <v>0</v>
      </c>
      <c r="EY1251" s="1">
        <v>0</v>
      </c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 t="s">
        <v>222</v>
      </c>
      <c r="GK1251" s="1" t="s">
        <v>201</v>
      </c>
      <c r="GL1251" s="1">
        <v>999999999</v>
      </c>
      <c r="GM1251" s="1"/>
      <c r="GN1251" s="1"/>
      <c r="GO1251" s="1"/>
      <c r="GP1251" s="1">
        <v>1</v>
      </c>
      <c r="GQ1251" s="1"/>
    </row>
    <row r="1252" spans="1:199" ht="28" customHeight="1">
      <c r="A1252" s="1" t="s">
        <v>6827</v>
      </c>
      <c r="B1252" s="1" t="s">
        <v>6828</v>
      </c>
      <c r="C1252" s="1" t="s">
        <v>6827</v>
      </c>
      <c r="D1252" s="1" t="s">
        <v>201</v>
      </c>
      <c r="E1252" s="1" t="s">
        <v>6828</v>
      </c>
      <c r="F1252" s="1"/>
      <c r="G1252" s="1">
        <v>1680</v>
      </c>
      <c r="H1252" s="1"/>
      <c r="I1252" s="1">
        <v>0</v>
      </c>
      <c r="J1252" s="1">
        <v>1</v>
      </c>
      <c r="K1252" s="1"/>
      <c r="L1252" s="1"/>
      <c r="M1252" s="1"/>
      <c r="N1252" s="1"/>
      <c r="O1252" s="1"/>
      <c r="P1252" s="1" t="s">
        <v>6829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 t="s">
        <v>6830</v>
      </c>
      <c r="AJ1252" s="1"/>
      <c r="AK1252" s="1"/>
      <c r="AL1252" s="1"/>
      <c r="AM1252" s="1"/>
      <c r="AN1252" s="1"/>
      <c r="AO1252" s="1"/>
      <c r="AP1252" s="1"/>
      <c r="AQ1252" s="1"/>
      <c r="AR1252" s="1"/>
      <c r="AS1252" s="1">
        <v>1</v>
      </c>
      <c r="AT1252" s="1">
        <v>1</v>
      </c>
      <c r="AU1252" s="1">
        <v>0</v>
      </c>
      <c r="AV1252" s="1">
        <v>1</v>
      </c>
      <c r="AW1252" s="1">
        <v>0</v>
      </c>
      <c r="AX1252" s="1">
        <v>0</v>
      </c>
      <c r="AY1252" s="1"/>
      <c r="AZ1252" s="1"/>
      <c r="BA1252" s="1"/>
      <c r="BB1252" s="1">
        <v>-1</v>
      </c>
      <c r="BC1252" s="1">
        <v>0</v>
      </c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>
        <v>0</v>
      </c>
      <c r="CT1252" s="1" t="s">
        <v>6831</v>
      </c>
      <c r="CU1252" s="1"/>
      <c r="CV1252" s="1" t="s">
        <v>6832</v>
      </c>
      <c r="CW1252" s="1"/>
      <c r="CX1252" s="1" t="s">
        <v>6827</v>
      </c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>
        <v>563161</v>
      </c>
      <c r="DU1252" s="1"/>
      <c r="DV1252" s="1" t="s">
        <v>1319</v>
      </c>
      <c r="DW1252" s="1" t="s">
        <v>1320</v>
      </c>
      <c r="DX1252" s="1">
        <v>4</v>
      </c>
      <c r="DY1252" s="1"/>
      <c r="DZ1252" s="1">
        <v>1</v>
      </c>
      <c r="EA1252" s="1">
        <v>1</v>
      </c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 t="s">
        <v>208</v>
      </c>
      <c r="EP1252" s="1" t="s">
        <v>209</v>
      </c>
      <c r="EQ1252" s="1" t="s">
        <v>209</v>
      </c>
      <c r="ER1252" s="1" t="s">
        <v>209</v>
      </c>
      <c r="ES1252" s="1" t="s">
        <v>209</v>
      </c>
      <c r="ET1252" s="1">
        <v>2</v>
      </c>
      <c r="EU1252" s="1"/>
      <c r="EV1252" s="1"/>
      <c r="EW1252" s="1"/>
      <c r="EX1252" s="1">
        <v>0</v>
      </c>
      <c r="EY1252" s="1">
        <v>0</v>
      </c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 t="s">
        <v>222</v>
      </c>
      <c r="GK1252" s="1" t="s">
        <v>201</v>
      </c>
      <c r="GL1252" s="1">
        <v>999999999</v>
      </c>
      <c r="GM1252" s="1"/>
      <c r="GN1252" s="1"/>
      <c r="GO1252" s="1"/>
      <c r="GP1252" s="1">
        <v>1</v>
      </c>
      <c r="GQ1252" s="1"/>
    </row>
    <row r="1253" spans="1:199" ht="28" customHeight="1">
      <c r="A1253" s="1" t="s">
        <v>6833</v>
      </c>
      <c r="B1253" s="1" t="s">
        <v>6834</v>
      </c>
      <c r="C1253" s="1" t="s">
        <v>6833</v>
      </c>
      <c r="D1253" s="1" t="s">
        <v>201</v>
      </c>
      <c r="E1253" s="1" t="s">
        <v>6834</v>
      </c>
      <c r="F1253" s="1"/>
      <c r="G1253" s="1">
        <v>1680</v>
      </c>
      <c r="H1253" s="1"/>
      <c r="I1253" s="1">
        <v>0</v>
      </c>
      <c r="J1253" s="1">
        <v>1</v>
      </c>
      <c r="K1253" s="1"/>
      <c r="L1253" s="1"/>
      <c r="M1253" s="1"/>
      <c r="N1253" s="1"/>
      <c r="O1253" s="1"/>
      <c r="P1253" s="1" t="s">
        <v>6835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 t="s">
        <v>6836</v>
      </c>
      <c r="AJ1253" s="1"/>
      <c r="AK1253" s="1"/>
      <c r="AL1253" s="1"/>
      <c r="AM1253" s="1"/>
      <c r="AN1253" s="1"/>
      <c r="AO1253" s="1"/>
      <c r="AP1253" s="1"/>
      <c r="AQ1253" s="1"/>
      <c r="AR1253" s="1"/>
      <c r="AS1253" s="1">
        <v>1</v>
      </c>
      <c r="AT1253" s="1">
        <v>1</v>
      </c>
      <c r="AU1253" s="1">
        <v>0</v>
      </c>
      <c r="AV1253" s="1">
        <v>1</v>
      </c>
      <c r="AW1253" s="1">
        <v>0</v>
      </c>
      <c r="AX1253" s="1">
        <v>0</v>
      </c>
      <c r="AY1253" s="1"/>
      <c r="AZ1253" s="1"/>
      <c r="BA1253" s="1"/>
      <c r="BB1253" s="1">
        <v>-1</v>
      </c>
      <c r="BC1253" s="1">
        <v>0</v>
      </c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>
        <v>0</v>
      </c>
      <c r="CT1253" s="1" t="s">
        <v>6837</v>
      </c>
      <c r="CU1253" s="1"/>
      <c r="CV1253" s="1" t="s">
        <v>6838</v>
      </c>
      <c r="CW1253" s="1"/>
      <c r="CX1253" s="1" t="s">
        <v>6833</v>
      </c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>
        <v>563161</v>
      </c>
      <c r="DU1253" s="1"/>
      <c r="DV1253" s="1" t="s">
        <v>1319</v>
      </c>
      <c r="DW1253" s="1" t="s">
        <v>1320</v>
      </c>
      <c r="DX1253" s="1">
        <v>4</v>
      </c>
      <c r="DY1253" s="1"/>
      <c r="DZ1253" s="1">
        <v>1</v>
      </c>
      <c r="EA1253" s="1">
        <v>1</v>
      </c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 t="s">
        <v>208</v>
      </c>
      <c r="EP1253" s="1" t="s">
        <v>209</v>
      </c>
      <c r="EQ1253" s="1" t="s">
        <v>209</v>
      </c>
      <c r="ER1253" s="1" t="s">
        <v>209</v>
      </c>
      <c r="ES1253" s="1" t="s">
        <v>209</v>
      </c>
      <c r="ET1253" s="1">
        <v>2</v>
      </c>
      <c r="EU1253" s="1"/>
      <c r="EV1253" s="1"/>
      <c r="EW1253" s="1"/>
      <c r="EX1253" s="1">
        <v>0</v>
      </c>
      <c r="EY1253" s="1">
        <v>0</v>
      </c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 t="s">
        <v>222</v>
      </c>
      <c r="GK1253" s="1" t="s">
        <v>201</v>
      </c>
      <c r="GL1253" s="1">
        <v>999999999</v>
      </c>
      <c r="GM1253" s="1"/>
      <c r="GN1253" s="1"/>
      <c r="GO1253" s="1"/>
      <c r="GP1253" s="1">
        <v>1</v>
      </c>
      <c r="GQ1253" s="1"/>
    </row>
    <row r="1254" spans="1:199" ht="28" customHeight="1">
      <c r="A1254" s="1" t="s">
        <v>6839</v>
      </c>
      <c r="B1254" s="1" t="s">
        <v>6840</v>
      </c>
      <c r="C1254" s="1" t="s">
        <v>6839</v>
      </c>
      <c r="D1254" s="1" t="s">
        <v>201</v>
      </c>
      <c r="E1254" s="1" t="s">
        <v>6840</v>
      </c>
      <c r="F1254" s="1"/>
      <c r="G1254" s="1">
        <v>1785</v>
      </c>
      <c r="H1254" s="1"/>
      <c r="I1254" s="1">
        <v>0</v>
      </c>
      <c r="J1254" s="1">
        <v>1</v>
      </c>
      <c r="K1254" s="1"/>
      <c r="L1254" s="1"/>
      <c r="M1254" s="1"/>
      <c r="N1254" s="1"/>
      <c r="O1254" s="1"/>
      <c r="P1254" s="1" t="s">
        <v>6841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 t="s">
        <v>6842</v>
      </c>
      <c r="AJ1254" s="1"/>
      <c r="AK1254" s="1"/>
      <c r="AL1254" s="1"/>
      <c r="AM1254" s="1"/>
      <c r="AN1254" s="1"/>
      <c r="AO1254" s="1"/>
      <c r="AP1254" s="1"/>
      <c r="AQ1254" s="1"/>
      <c r="AR1254" s="1"/>
      <c r="AS1254" s="1">
        <v>1</v>
      </c>
      <c r="AT1254" s="1">
        <v>1</v>
      </c>
      <c r="AU1254" s="1">
        <v>0</v>
      </c>
      <c r="AV1254" s="1">
        <v>1</v>
      </c>
      <c r="AW1254" s="1">
        <v>0</v>
      </c>
      <c r="AX1254" s="1">
        <v>0</v>
      </c>
      <c r="AY1254" s="1"/>
      <c r="AZ1254" s="1"/>
      <c r="BA1254" s="1"/>
      <c r="BB1254" s="1">
        <v>-1</v>
      </c>
      <c r="BC1254" s="1">
        <v>0</v>
      </c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>
        <v>0</v>
      </c>
      <c r="CT1254" s="1" t="s">
        <v>6843</v>
      </c>
      <c r="CU1254" s="1"/>
      <c r="CV1254" s="1" t="s">
        <v>6844</v>
      </c>
      <c r="CW1254" s="1"/>
      <c r="CX1254" s="1" t="s">
        <v>6839</v>
      </c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>
        <v>563161</v>
      </c>
      <c r="DU1254" s="1"/>
      <c r="DV1254" s="1" t="s">
        <v>1319</v>
      </c>
      <c r="DW1254" s="1" t="s">
        <v>1320</v>
      </c>
      <c r="DX1254" s="1">
        <v>4</v>
      </c>
      <c r="DY1254" s="1"/>
      <c r="DZ1254" s="1">
        <v>1</v>
      </c>
      <c r="EA1254" s="1">
        <v>1</v>
      </c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 t="s">
        <v>208</v>
      </c>
      <c r="EP1254" s="1" t="s">
        <v>209</v>
      </c>
      <c r="EQ1254" s="1" t="s">
        <v>209</v>
      </c>
      <c r="ER1254" s="1" t="s">
        <v>209</v>
      </c>
      <c r="ES1254" s="1" t="s">
        <v>209</v>
      </c>
      <c r="ET1254" s="1">
        <v>2</v>
      </c>
      <c r="EU1254" s="1"/>
      <c r="EV1254" s="1"/>
      <c r="EW1254" s="1"/>
      <c r="EX1254" s="1">
        <v>0</v>
      </c>
      <c r="EY1254" s="1">
        <v>0</v>
      </c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 t="s">
        <v>222</v>
      </c>
      <c r="GK1254" s="1" t="s">
        <v>201</v>
      </c>
      <c r="GL1254" s="1">
        <v>999999999</v>
      </c>
      <c r="GM1254" s="1"/>
      <c r="GN1254" s="1"/>
      <c r="GO1254" s="1"/>
      <c r="GP1254" s="1">
        <v>1</v>
      </c>
      <c r="GQ1254" s="1"/>
    </row>
    <row r="1255" spans="1:199" ht="28" customHeight="1">
      <c r="A1255" s="1" t="s">
        <v>6845</v>
      </c>
      <c r="B1255" s="1" t="s">
        <v>6846</v>
      </c>
      <c r="C1255" s="1" t="s">
        <v>6845</v>
      </c>
      <c r="D1255" s="1" t="s">
        <v>201</v>
      </c>
      <c r="E1255" s="1" t="s">
        <v>6846</v>
      </c>
      <c r="F1255" s="1"/>
      <c r="G1255" s="1">
        <v>1785</v>
      </c>
      <c r="H1255" s="1"/>
      <c r="I1255" s="1">
        <v>0</v>
      </c>
      <c r="J1255" s="1">
        <v>1</v>
      </c>
      <c r="K1255" s="1"/>
      <c r="L1255" s="1"/>
      <c r="M1255" s="1"/>
      <c r="N1255" s="1"/>
      <c r="O1255" s="1"/>
      <c r="P1255" s="1" t="s">
        <v>6847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 t="s">
        <v>6848</v>
      </c>
      <c r="AJ1255" s="1"/>
      <c r="AK1255" s="1"/>
      <c r="AL1255" s="1"/>
      <c r="AM1255" s="1"/>
      <c r="AN1255" s="1"/>
      <c r="AO1255" s="1"/>
      <c r="AP1255" s="1"/>
      <c r="AQ1255" s="1"/>
      <c r="AR1255" s="1"/>
      <c r="AS1255" s="1">
        <v>1</v>
      </c>
      <c r="AT1255" s="1">
        <v>1</v>
      </c>
      <c r="AU1255" s="1">
        <v>0</v>
      </c>
      <c r="AV1255" s="1">
        <v>1</v>
      </c>
      <c r="AW1255" s="1">
        <v>0</v>
      </c>
      <c r="AX1255" s="1">
        <v>0</v>
      </c>
      <c r="AY1255" s="1"/>
      <c r="AZ1255" s="1"/>
      <c r="BA1255" s="1"/>
      <c r="BB1255" s="1">
        <v>-1</v>
      </c>
      <c r="BC1255" s="1">
        <v>0</v>
      </c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>
        <v>0</v>
      </c>
      <c r="CT1255" s="1" t="s">
        <v>6849</v>
      </c>
      <c r="CU1255" s="1"/>
      <c r="CV1255" s="1" t="s">
        <v>6850</v>
      </c>
      <c r="CW1255" s="1"/>
      <c r="CX1255" s="1" t="s">
        <v>6845</v>
      </c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>
        <v>563161</v>
      </c>
      <c r="DU1255" s="1"/>
      <c r="DV1255" s="1" t="s">
        <v>1319</v>
      </c>
      <c r="DW1255" s="1" t="s">
        <v>1320</v>
      </c>
      <c r="DX1255" s="1">
        <v>4</v>
      </c>
      <c r="DY1255" s="1"/>
      <c r="DZ1255" s="1">
        <v>1</v>
      </c>
      <c r="EA1255" s="1">
        <v>1</v>
      </c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 t="s">
        <v>208</v>
      </c>
      <c r="EP1255" s="1" t="s">
        <v>209</v>
      </c>
      <c r="EQ1255" s="1" t="s">
        <v>209</v>
      </c>
      <c r="ER1255" s="1" t="s">
        <v>209</v>
      </c>
      <c r="ES1255" s="1" t="s">
        <v>209</v>
      </c>
      <c r="ET1255" s="1">
        <v>2</v>
      </c>
      <c r="EU1255" s="1"/>
      <c r="EV1255" s="1"/>
      <c r="EW1255" s="1"/>
      <c r="EX1255" s="1">
        <v>0</v>
      </c>
      <c r="EY1255" s="1">
        <v>0</v>
      </c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 t="s">
        <v>222</v>
      </c>
      <c r="GK1255" s="1" t="s">
        <v>201</v>
      </c>
      <c r="GL1255" s="1">
        <v>999999999</v>
      </c>
      <c r="GM1255" s="1"/>
      <c r="GN1255" s="1"/>
      <c r="GO1255" s="1"/>
      <c r="GP1255" s="1">
        <v>1</v>
      </c>
      <c r="GQ1255" s="1"/>
    </row>
    <row r="1256" spans="1:199" ht="28" customHeight="1">
      <c r="A1256" s="1" t="s">
        <v>6851</v>
      </c>
      <c r="B1256" s="1" t="s">
        <v>6852</v>
      </c>
      <c r="C1256" s="1" t="s">
        <v>6851</v>
      </c>
      <c r="D1256" s="1" t="s">
        <v>201</v>
      </c>
      <c r="E1256" s="1" t="s">
        <v>6852</v>
      </c>
      <c r="F1256" s="1"/>
      <c r="G1256" s="1">
        <v>3360</v>
      </c>
      <c r="H1256" s="1"/>
      <c r="I1256" s="1">
        <v>0</v>
      </c>
      <c r="J1256" s="1">
        <v>1</v>
      </c>
      <c r="K1256" s="1"/>
      <c r="L1256" s="1"/>
      <c r="M1256" s="1"/>
      <c r="N1256" s="1"/>
      <c r="O1256" s="1"/>
      <c r="P1256" s="1" t="s">
        <v>6853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 t="s">
        <v>6854</v>
      </c>
      <c r="AJ1256" s="1"/>
      <c r="AK1256" s="1"/>
      <c r="AL1256" s="1"/>
      <c r="AM1256" s="1"/>
      <c r="AN1256" s="1"/>
      <c r="AO1256" s="1"/>
      <c r="AP1256" s="1"/>
      <c r="AQ1256" s="1"/>
      <c r="AR1256" s="1"/>
      <c r="AS1256" s="1">
        <v>1</v>
      </c>
      <c r="AT1256" s="1">
        <v>1</v>
      </c>
      <c r="AU1256" s="1">
        <v>0</v>
      </c>
      <c r="AV1256" s="1">
        <v>1</v>
      </c>
      <c r="AW1256" s="1">
        <v>0</v>
      </c>
      <c r="AX1256" s="1">
        <v>0</v>
      </c>
      <c r="AY1256" s="1"/>
      <c r="AZ1256" s="1"/>
      <c r="BA1256" s="1"/>
      <c r="BB1256" s="1">
        <v>-1</v>
      </c>
      <c r="BC1256" s="1">
        <v>0</v>
      </c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>
        <v>0</v>
      </c>
      <c r="CT1256" s="1" t="s">
        <v>6855</v>
      </c>
      <c r="CU1256" s="1"/>
      <c r="CV1256" s="1" t="s">
        <v>6856</v>
      </c>
      <c r="CW1256" s="1"/>
      <c r="CX1256" s="1" t="s">
        <v>6851</v>
      </c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>
        <v>563161</v>
      </c>
      <c r="DU1256" s="1"/>
      <c r="DV1256" s="1" t="s">
        <v>206</v>
      </c>
      <c r="DW1256" s="1" t="s">
        <v>747</v>
      </c>
      <c r="DX1256" s="1">
        <v>4</v>
      </c>
      <c r="DY1256" s="1"/>
      <c r="DZ1256" s="1">
        <v>1</v>
      </c>
      <c r="EA1256" s="1">
        <v>1</v>
      </c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 t="s">
        <v>208</v>
      </c>
      <c r="EP1256" s="1" t="s">
        <v>209</v>
      </c>
      <c r="EQ1256" s="1" t="s">
        <v>209</v>
      </c>
      <c r="ER1256" s="1" t="s">
        <v>209</v>
      </c>
      <c r="ES1256" s="1" t="s">
        <v>209</v>
      </c>
      <c r="ET1256" s="1">
        <v>2</v>
      </c>
      <c r="EU1256" s="1"/>
      <c r="EV1256" s="1"/>
      <c r="EW1256" s="1"/>
      <c r="EX1256" s="1">
        <v>0</v>
      </c>
      <c r="EY1256" s="1">
        <v>0</v>
      </c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 t="s">
        <v>222</v>
      </c>
      <c r="GK1256" s="1" t="s">
        <v>201</v>
      </c>
      <c r="GL1256" s="1">
        <v>999999999</v>
      </c>
      <c r="GM1256" s="1"/>
      <c r="GN1256" s="1"/>
      <c r="GO1256" s="1"/>
      <c r="GP1256" s="1">
        <v>1</v>
      </c>
      <c r="GQ1256" s="1"/>
    </row>
    <row r="1257" spans="1:199" ht="28" customHeight="1">
      <c r="A1257" s="1" t="s">
        <v>6857</v>
      </c>
      <c r="B1257" s="1" t="s">
        <v>6858</v>
      </c>
      <c r="C1257" s="1" t="s">
        <v>6857</v>
      </c>
      <c r="D1257" s="1" t="s">
        <v>201</v>
      </c>
      <c r="E1257" s="1" t="s">
        <v>6858</v>
      </c>
      <c r="F1257" s="1"/>
      <c r="G1257" s="1">
        <v>15323</v>
      </c>
      <c r="H1257" s="1"/>
      <c r="I1257" s="1">
        <v>0</v>
      </c>
      <c r="J1257" s="1">
        <v>1</v>
      </c>
      <c r="K1257" s="1"/>
      <c r="L1257" s="1"/>
      <c r="M1257" s="1"/>
      <c r="N1257" s="1"/>
      <c r="O1257" s="1"/>
      <c r="P1257" s="1" t="s">
        <v>6859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 t="s">
        <v>6860</v>
      </c>
      <c r="AJ1257" s="1"/>
      <c r="AK1257" s="1"/>
      <c r="AL1257" s="1"/>
      <c r="AM1257" s="1"/>
      <c r="AN1257" s="1"/>
      <c r="AO1257" s="1"/>
      <c r="AP1257" s="1"/>
      <c r="AQ1257" s="1"/>
      <c r="AR1257" s="1"/>
      <c r="AS1257" s="1">
        <v>1</v>
      </c>
      <c r="AT1257" s="1">
        <v>1</v>
      </c>
      <c r="AU1257" s="1">
        <v>0</v>
      </c>
      <c r="AV1257" s="1">
        <v>1</v>
      </c>
      <c r="AW1257" s="1">
        <v>0</v>
      </c>
      <c r="AX1257" s="1">
        <v>0</v>
      </c>
      <c r="AY1257" s="1"/>
      <c r="AZ1257" s="1"/>
      <c r="BA1257" s="1"/>
      <c r="BB1257" s="1">
        <v>-1</v>
      </c>
      <c r="BC1257" s="1">
        <v>0</v>
      </c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>
        <v>0</v>
      </c>
      <c r="CT1257" s="1" t="s">
        <v>6861</v>
      </c>
      <c r="CU1257" s="1"/>
      <c r="CV1257" s="1" t="s">
        <v>6862</v>
      </c>
      <c r="CW1257" s="1"/>
      <c r="CX1257" s="1" t="s">
        <v>6857</v>
      </c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>
        <v>563161</v>
      </c>
      <c r="DU1257" s="1"/>
      <c r="DV1257" s="1" t="s">
        <v>547</v>
      </c>
      <c r="DW1257" s="1" t="s">
        <v>1053</v>
      </c>
      <c r="DX1257" s="1">
        <v>4</v>
      </c>
      <c r="DY1257" s="1"/>
      <c r="DZ1257" s="1">
        <v>1</v>
      </c>
      <c r="EA1257" s="1">
        <v>1</v>
      </c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 t="s">
        <v>208</v>
      </c>
      <c r="EP1257" s="1" t="s">
        <v>209</v>
      </c>
      <c r="EQ1257" s="1" t="s">
        <v>209</v>
      </c>
      <c r="ER1257" s="1" t="s">
        <v>209</v>
      </c>
      <c r="ES1257" s="1" t="s">
        <v>209</v>
      </c>
      <c r="ET1257" s="1">
        <v>2</v>
      </c>
      <c r="EU1257" s="1"/>
      <c r="EV1257" s="1"/>
      <c r="EW1257" s="1"/>
      <c r="EX1257" s="1">
        <v>0</v>
      </c>
      <c r="EY1257" s="1">
        <v>0</v>
      </c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 t="s">
        <v>6299</v>
      </c>
      <c r="GK1257" s="1" t="s">
        <v>211</v>
      </c>
      <c r="GL1257" s="1" t="s">
        <v>212</v>
      </c>
      <c r="GM1257" s="1" t="s">
        <v>213</v>
      </c>
      <c r="GN1257" s="1" t="s">
        <v>213</v>
      </c>
      <c r="GO1257" s="1" t="s">
        <v>213</v>
      </c>
      <c r="GP1257" s="1">
        <v>1</v>
      </c>
      <c r="GQ1257" s="1"/>
    </row>
    <row r="1258" spans="1:199" ht="28" customHeight="1">
      <c r="A1258" s="1" t="s">
        <v>6863</v>
      </c>
      <c r="B1258" s="1" t="s">
        <v>6864</v>
      </c>
      <c r="C1258" s="1" t="s">
        <v>6863</v>
      </c>
      <c r="D1258" s="1" t="s">
        <v>201</v>
      </c>
      <c r="E1258" s="1" t="s">
        <v>6864</v>
      </c>
      <c r="F1258" s="1"/>
      <c r="G1258" s="1">
        <v>10538</v>
      </c>
      <c r="H1258" s="1"/>
      <c r="I1258" s="1">
        <v>0</v>
      </c>
      <c r="J1258" s="1">
        <v>1</v>
      </c>
      <c r="K1258" s="1"/>
      <c r="L1258" s="1"/>
      <c r="M1258" s="1"/>
      <c r="N1258" s="1"/>
      <c r="O1258" s="1"/>
      <c r="P1258" s="1" t="s">
        <v>6865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 t="s">
        <v>6866</v>
      </c>
      <c r="AJ1258" s="1"/>
      <c r="AK1258" s="1"/>
      <c r="AL1258" s="1"/>
      <c r="AM1258" s="1"/>
      <c r="AN1258" s="1"/>
      <c r="AO1258" s="1"/>
      <c r="AP1258" s="1"/>
      <c r="AQ1258" s="1"/>
      <c r="AR1258" s="1"/>
      <c r="AS1258" s="1">
        <v>1</v>
      </c>
      <c r="AT1258" s="1">
        <v>1</v>
      </c>
      <c r="AU1258" s="1">
        <v>0</v>
      </c>
      <c r="AV1258" s="1">
        <v>1</v>
      </c>
      <c r="AW1258" s="1">
        <v>0</v>
      </c>
      <c r="AX1258" s="1">
        <v>0</v>
      </c>
      <c r="AY1258" s="1"/>
      <c r="AZ1258" s="1"/>
      <c r="BA1258" s="1"/>
      <c r="BB1258" s="1">
        <v>-1</v>
      </c>
      <c r="BC1258" s="1">
        <v>0</v>
      </c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>
        <v>0</v>
      </c>
      <c r="CT1258" s="1" t="s">
        <v>6867</v>
      </c>
      <c r="CU1258" s="1"/>
      <c r="CV1258" s="1" t="s">
        <v>6868</v>
      </c>
      <c r="CW1258" s="1"/>
      <c r="CX1258" s="1" t="s">
        <v>6863</v>
      </c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>
        <v>563161</v>
      </c>
      <c r="DU1258" s="1"/>
      <c r="DV1258" s="1" t="s">
        <v>547</v>
      </c>
      <c r="DW1258" s="1" t="s">
        <v>1053</v>
      </c>
      <c r="DX1258" s="1">
        <v>4</v>
      </c>
      <c r="DY1258" s="1"/>
      <c r="DZ1258" s="1">
        <v>1</v>
      </c>
      <c r="EA1258" s="1">
        <v>1</v>
      </c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 t="s">
        <v>208</v>
      </c>
      <c r="EP1258" s="1" t="s">
        <v>209</v>
      </c>
      <c r="EQ1258" s="1" t="s">
        <v>209</v>
      </c>
      <c r="ER1258" s="1" t="s">
        <v>209</v>
      </c>
      <c r="ES1258" s="1" t="s">
        <v>209</v>
      </c>
      <c r="ET1258" s="1">
        <v>2</v>
      </c>
      <c r="EU1258" s="1"/>
      <c r="EV1258" s="1"/>
      <c r="EW1258" s="1"/>
      <c r="EX1258" s="1">
        <v>0</v>
      </c>
      <c r="EY1258" s="1">
        <v>0</v>
      </c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 t="s">
        <v>6299</v>
      </c>
      <c r="GK1258" s="1" t="s">
        <v>211</v>
      </c>
      <c r="GL1258" s="1" t="s">
        <v>212</v>
      </c>
      <c r="GM1258" s="1" t="s">
        <v>213</v>
      </c>
      <c r="GN1258" s="1" t="s">
        <v>213</v>
      </c>
      <c r="GO1258" s="1" t="s">
        <v>213</v>
      </c>
      <c r="GP1258" s="1">
        <v>1</v>
      </c>
      <c r="GQ1258" s="1"/>
    </row>
    <row r="1259" spans="1:199" ht="28" customHeight="1">
      <c r="A1259" s="1" t="s">
        <v>6869</v>
      </c>
      <c r="B1259" s="1" t="s">
        <v>6870</v>
      </c>
      <c r="C1259" s="1" t="s">
        <v>6869</v>
      </c>
      <c r="D1259" s="1" t="s">
        <v>201</v>
      </c>
      <c r="E1259" s="1" t="s">
        <v>6870</v>
      </c>
      <c r="F1259" s="1"/>
      <c r="G1259" s="1">
        <v>17123</v>
      </c>
      <c r="H1259" s="1"/>
      <c r="I1259" s="1">
        <v>0</v>
      </c>
      <c r="J1259" s="1">
        <v>1</v>
      </c>
      <c r="K1259" s="1"/>
      <c r="L1259" s="1"/>
      <c r="M1259" s="1"/>
      <c r="N1259" s="1"/>
      <c r="O1259" s="1"/>
      <c r="P1259" s="1" t="s">
        <v>6871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 t="s">
        <v>6872</v>
      </c>
      <c r="AJ1259" s="1"/>
      <c r="AK1259" s="1"/>
      <c r="AL1259" s="1"/>
      <c r="AM1259" s="1"/>
      <c r="AN1259" s="1"/>
      <c r="AO1259" s="1"/>
      <c r="AP1259" s="1"/>
      <c r="AQ1259" s="1"/>
      <c r="AR1259" s="1"/>
      <c r="AS1259" s="1">
        <v>1</v>
      </c>
      <c r="AT1259" s="1">
        <v>1</v>
      </c>
      <c r="AU1259" s="1">
        <v>0</v>
      </c>
      <c r="AV1259" s="1">
        <v>1</v>
      </c>
      <c r="AW1259" s="1">
        <v>0</v>
      </c>
      <c r="AX1259" s="1">
        <v>0</v>
      </c>
      <c r="AY1259" s="1"/>
      <c r="AZ1259" s="1"/>
      <c r="BA1259" s="1"/>
      <c r="BB1259" s="1">
        <v>-1</v>
      </c>
      <c r="BC1259" s="1">
        <v>0</v>
      </c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>
        <v>0</v>
      </c>
      <c r="CT1259" s="1" t="s">
        <v>6873</v>
      </c>
      <c r="CU1259" s="1"/>
      <c r="CV1259" s="1" t="s">
        <v>6874</v>
      </c>
      <c r="CW1259" s="1"/>
      <c r="CX1259" s="1" t="s">
        <v>6869</v>
      </c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>
        <v>563161</v>
      </c>
      <c r="DU1259" s="1"/>
      <c r="DV1259" s="1" t="s">
        <v>547</v>
      </c>
      <c r="DW1259" s="1" t="s">
        <v>1053</v>
      </c>
      <c r="DX1259" s="1">
        <v>4</v>
      </c>
      <c r="DY1259" s="1"/>
      <c r="DZ1259" s="1">
        <v>1</v>
      </c>
      <c r="EA1259" s="1">
        <v>1</v>
      </c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 t="s">
        <v>208</v>
      </c>
      <c r="EP1259" s="1" t="s">
        <v>209</v>
      </c>
      <c r="EQ1259" s="1" t="s">
        <v>209</v>
      </c>
      <c r="ER1259" s="1" t="s">
        <v>209</v>
      </c>
      <c r="ES1259" s="1" t="s">
        <v>209</v>
      </c>
      <c r="ET1259" s="1">
        <v>2</v>
      </c>
      <c r="EU1259" s="1"/>
      <c r="EV1259" s="1"/>
      <c r="EW1259" s="1"/>
      <c r="EX1259" s="1">
        <v>0</v>
      </c>
      <c r="EY1259" s="1">
        <v>0</v>
      </c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 t="s">
        <v>6299</v>
      </c>
      <c r="GK1259" s="1" t="s">
        <v>211</v>
      </c>
      <c r="GL1259" s="1" t="s">
        <v>212</v>
      </c>
      <c r="GM1259" s="1" t="s">
        <v>213</v>
      </c>
      <c r="GN1259" s="1" t="s">
        <v>213</v>
      </c>
      <c r="GO1259" s="1" t="s">
        <v>213</v>
      </c>
      <c r="GP1259" s="1">
        <v>1</v>
      </c>
      <c r="GQ1259" s="1"/>
    </row>
    <row r="1260" spans="1:199" ht="28" customHeight="1">
      <c r="A1260" s="1" t="s">
        <v>6875</v>
      </c>
      <c r="B1260" s="1" t="s">
        <v>6876</v>
      </c>
      <c r="C1260" s="1" t="s">
        <v>6875</v>
      </c>
      <c r="D1260" s="1" t="s">
        <v>201</v>
      </c>
      <c r="E1260" s="1" t="s">
        <v>6876</v>
      </c>
      <c r="F1260" s="1"/>
      <c r="G1260" s="1">
        <v>17123</v>
      </c>
      <c r="H1260" s="1"/>
      <c r="I1260" s="1">
        <v>0</v>
      </c>
      <c r="J1260" s="1">
        <v>1</v>
      </c>
      <c r="K1260" s="1"/>
      <c r="L1260" s="1"/>
      <c r="M1260" s="1"/>
      <c r="N1260" s="1"/>
      <c r="O1260" s="1"/>
      <c r="P1260" s="1" t="s">
        <v>6877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 t="s">
        <v>6878</v>
      </c>
      <c r="AJ1260" s="1"/>
      <c r="AK1260" s="1"/>
      <c r="AL1260" s="1"/>
      <c r="AM1260" s="1"/>
      <c r="AN1260" s="1"/>
      <c r="AO1260" s="1"/>
      <c r="AP1260" s="1"/>
      <c r="AQ1260" s="1"/>
      <c r="AR1260" s="1"/>
      <c r="AS1260" s="1">
        <v>1</v>
      </c>
      <c r="AT1260" s="1">
        <v>1</v>
      </c>
      <c r="AU1260" s="1">
        <v>0</v>
      </c>
      <c r="AV1260" s="1">
        <v>1</v>
      </c>
      <c r="AW1260" s="1">
        <v>0</v>
      </c>
      <c r="AX1260" s="1">
        <v>0</v>
      </c>
      <c r="AY1260" s="1"/>
      <c r="AZ1260" s="1"/>
      <c r="BA1260" s="1"/>
      <c r="BB1260" s="1">
        <v>-1</v>
      </c>
      <c r="BC1260" s="1">
        <v>0</v>
      </c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>
        <v>0</v>
      </c>
      <c r="CT1260" s="1" t="s">
        <v>6879</v>
      </c>
      <c r="CU1260" s="1"/>
      <c r="CV1260" s="1" t="s">
        <v>6880</v>
      </c>
      <c r="CW1260" s="1"/>
      <c r="CX1260" s="1" t="s">
        <v>6875</v>
      </c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>
        <v>563161</v>
      </c>
      <c r="DU1260" s="1"/>
      <c r="DV1260" s="1" t="s">
        <v>547</v>
      </c>
      <c r="DW1260" s="1" t="s">
        <v>1053</v>
      </c>
      <c r="DX1260" s="1">
        <v>4</v>
      </c>
      <c r="DY1260" s="1"/>
      <c r="DZ1260" s="1">
        <v>1</v>
      </c>
      <c r="EA1260" s="1">
        <v>1</v>
      </c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 t="s">
        <v>208</v>
      </c>
      <c r="EP1260" s="1" t="s">
        <v>209</v>
      </c>
      <c r="EQ1260" s="1" t="s">
        <v>209</v>
      </c>
      <c r="ER1260" s="1" t="s">
        <v>209</v>
      </c>
      <c r="ES1260" s="1" t="s">
        <v>209</v>
      </c>
      <c r="ET1260" s="1">
        <v>2</v>
      </c>
      <c r="EU1260" s="1"/>
      <c r="EV1260" s="1"/>
      <c r="EW1260" s="1"/>
      <c r="EX1260" s="1">
        <v>0</v>
      </c>
      <c r="EY1260" s="1">
        <v>0</v>
      </c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 t="s">
        <v>6299</v>
      </c>
      <c r="GK1260" s="1" t="s">
        <v>211</v>
      </c>
      <c r="GL1260" s="1" t="s">
        <v>212</v>
      </c>
      <c r="GM1260" s="1" t="s">
        <v>213</v>
      </c>
      <c r="GN1260" s="1" t="s">
        <v>213</v>
      </c>
      <c r="GO1260" s="1" t="s">
        <v>213</v>
      </c>
      <c r="GP1260" s="1">
        <v>1</v>
      </c>
      <c r="GQ1260" s="1"/>
    </row>
    <row r="1261" spans="1:199" ht="28" customHeight="1">
      <c r="A1261" s="1" t="s">
        <v>6881</v>
      </c>
      <c r="B1261" s="1" t="s">
        <v>6882</v>
      </c>
      <c r="C1261" s="1" t="s">
        <v>6881</v>
      </c>
      <c r="D1261" s="1" t="s">
        <v>201</v>
      </c>
      <c r="E1261" s="1" t="s">
        <v>6882</v>
      </c>
      <c r="F1261" s="1"/>
      <c r="G1261" s="1">
        <v>17562</v>
      </c>
      <c r="H1261" s="1"/>
      <c r="I1261" s="1">
        <v>0</v>
      </c>
      <c r="J1261" s="1">
        <v>1</v>
      </c>
      <c r="K1261" s="1"/>
      <c r="L1261" s="1"/>
      <c r="M1261" s="1"/>
      <c r="N1261" s="1"/>
      <c r="O1261" s="1"/>
      <c r="P1261" s="1" t="s">
        <v>6883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 t="s">
        <v>6884</v>
      </c>
      <c r="AJ1261" s="1"/>
      <c r="AK1261" s="1"/>
      <c r="AL1261" s="1"/>
      <c r="AM1261" s="1"/>
      <c r="AN1261" s="1"/>
      <c r="AO1261" s="1"/>
      <c r="AP1261" s="1"/>
      <c r="AQ1261" s="1"/>
      <c r="AR1261" s="1"/>
      <c r="AS1261" s="1">
        <v>1</v>
      </c>
      <c r="AT1261" s="1">
        <v>1</v>
      </c>
      <c r="AU1261" s="1">
        <v>0</v>
      </c>
      <c r="AV1261" s="1">
        <v>1</v>
      </c>
      <c r="AW1261" s="1">
        <v>0</v>
      </c>
      <c r="AX1261" s="1">
        <v>0</v>
      </c>
      <c r="AY1261" s="1"/>
      <c r="AZ1261" s="1"/>
      <c r="BA1261" s="1"/>
      <c r="BB1261" s="1">
        <v>-1</v>
      </c>
      <c r="BC1261" s="1">
        <v>0</v>
      </c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>
        <v>0</v>
      </c>
      <c r="CT1261" s="1" t="s">
        <v>6885</v>
      </c>
      <c r="CU1261" s="1"/>
      <c r="CV1261" s="1" t="s">
        <v>6886</v>
      </c>
      <c r="CW1261" s="1"/>
      <c r="CX1261" s="1" t="s">
        <v>6881</v>
      </c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>
        <v>563161</v>
      </c>
      <c r="DU1261" s="1"/>
      <c r="DV1261" s="1" t="s">
        <v>547</v>
      </c>
      <c r="DW1261" s="1" t="s">
        <v>1053</v>
      </c>
      <c r="DX1261" s="1">
        <v>4</v>
      </c>
      <c r="DY1261" s="1"/>
      <c r="DZ1261" s="1">
        <v>1</v>
      </c>
      <c r="EA1261" s="1">
        <v>1</v>
      </c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 t="s">
        <v>208</v>
      </c>
      <c r="EP1261" s="1" t="s">
        <v>209</v>
      </c>
      <c r="EQ1261" s="1" t="s">
        <v>209</v>
      </c>
      <c r="ER1261" s="1" t="s">
        <v>209</v>
      </c>
      <c r="ES1261" s="1" t="s">
        <v>209</v>
      </c>
      <c r="ET1261" s="1">
        <v>2</v>
      </c>
      <c r="EU1261" s="1"/>
      <c r="EV1261" s="1"/>
      <c r="EW1261" s="1"/>
      <c r="EX1261" s="1">
        <v>0</v>
      </c>
      <c r="EY1261" s="1">
        <v>0</v>
      </c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 t="s">
        <v>6299</v>
      </c>
      <c r="GK1261" s="1" t="s">
        <v>211</v>
      </c>
      <c r="GL1261" s="1" t="s">
        <v>212</v>
      </c>
      <c r="GM1261" s="1" t="s">
        <v>213</v>
      </c>
      <c r="GN1261" s="1" t="s">
        <v>213</v>
      </c>
      <c r="GO1261" s="1" t="s">
        <v>213</v>
      </c>
      <c r="GP1261" s="1">
        <v>1</v>
      </c>
      <c r="GQ1261" s="1"/>
    </row>
    <row r="1262" spans="1:199" ht="28" customHeight="1">
      <c r="A1262" s="1" t="s">
        <v>6887</v>
      </c>
      <c r="B1262" s="1" t="s">
        <v>6888</v>
      </c>
      <c r="C1262" s="1" t="s">
        <v>6887</v>
      </c>
      <c r="D1262" s="1" t="s">
        <v>201</v>
      </c>
      <c r="E1262" s="1" t="s">
        <v>6888</v>
      </c>
      <c r="F1262" s="1"/>
      <c r="G1262" s="1">
        <v>10500</v>
      </c>
      <c r="H1262" s="1"/>
      <c r="I1262" s="1">
        <v>0</v>
      </c>
      <c r="J1262" s="1">
        <v>1</v>
      </c>
      <c r="K1262" s="1"/>
      <c r="L1262" s="1"/>
      <c r="M1262" s="1"/>
      <c r="N1262" s="1"/>
      <c r="O1262" s="1"/>
      <c r="P1262" s="1" t="s">
        <v>6889</v>
      </c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 t="s">
        <v>6890</v>
      </c>
      <c r="AJ1262" s="1"/>
      <c r="AK1262" s="1"/>
      <c r="AL1262" s="1"/>
      <c r="AM1262" s="1"/>
      <c r="AN1262" s="1"/>
      <c r="AO1262" s="1"/>
      <c r="AP1262" s="1"/>
      <c r="AQ1262" s="1"/>
      <c r="AR1262" s="1"/>
      <c r="AS1262" s="1">
        <v>1</v>
      </c>
      <c r="AT1262" s="1">
        <v>1</v>
      </c>
      <c r="AU1262" s="1">
        <v>0</v>
      </c>
      <c r="AV1262" s="1">
        <v>1</v>
      </c>
      <c r="AW1262" s="1">
        <v>0</v>
      </c>
      <c r="AX1262" s="1">
        <v>0</v>
      </c>
      <c r="AY1262" s="1"/>
      <c r="AZ1262" s="1"/>
      <c r="BA1262" s="1"/>
      <c r="BB1262" s="1">
        <v>-1</v>
      </c>
      <c r="BC1262" s="1">
        <v>0</v>
      </c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>
        <v>0</v>
      </c>
      <c r="CT1262" s="1" t="s">
        <v>6891</v>
      </c>
      <c r="CU1262" s="1"/>
      <c r="CV1262" s="1" t="s">
        <v>6892</v>
      </c>
      <c r="CW1262" s="1"/>
      <c r="CX1262" s="1" t="s">
        <v>6887</v>
      </c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>
        <v>563161</v>
      </c>
      <c r="DU1262" s="1"/>
      <c r="DV1262" s="1" t="s">
        <v>547</v>
      </c>
      <c r="DW1262" s="1" t="s">
        <v>741</v>
      </c>
      <c r="DX1262" s="1">
        <v>4</v>
      </c>
      <c r="DY1262" s="1"/>
      <c r="DZ1262" s="1">
        <v>1</v>
      </c>
      <c r="EA1262" s="1">
        <v>1</v>
      </c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 t="s">
        <v>208</v>
      </c>
      <c r="EP1262" s="1" t="s">
        <v>209</v>
      </c>
      <c r="EQ1262" s="1" t="s">
        <v>209</v>
      </c>
      <c r="ER1262" s="1" t="s">
        <v>209</v>
      </c>
      <c r="ES1262" s="1" t="s">
        <v>209</v>
      </c>
      <c r="ET1262" s="1">
        <v>2</v>
      </c>
      <c r="EU1262" s="1"/>
      <c r="EV1262" s="1"/>
      <c r="EW1262" s="1"/>
      <c r="EX1262" s="1">
        <v>0</v>
      </c>
      <c r="EY1262" s="1">
        <v>0</v>
      </c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 t="s">
        <v>222</v>
      </c>
      <c r="GK1262" s="1" t="s">
        <v>201</v>
      </c>
      <c r="GL1262" s="1">
        <v>999999999</v>
      </c>
      <c r="GM1262" s="1"/>
      <c r="GN1262" s="1"/>
      <c r="GO1262" s="1"/>
      <c r="GP1262" s="1">
        <v>1</v>
      </c>
      <c r="GQ1262" s="1"/>
    </row>
    <row r="1263" spans="1:199" ht="28" customHeight="1">
      <c r="A1263" s="1" t="s">
        <v>6893</v>
      </c>
      <c r="B1263" s="1" t="s">
        <v>6894</v>
      </c>
      <c r="C1263" s="1" t="s">
        <v>6893</v>
      </c>
      <c r="D1263" s="1" t="s">
        <v>201</v>
      </c>
      <c r="E1263" s="1" t="s">
        <v>6894</v>
      </c>
      <c r="F1263" s="1"/>
      <c r="G1263" s="1">
        <v>12075</v>
      </c>
      <c r="H1263" s="1"/>
      <c r="I1263" s="1">
        <v>0</v>
      </c>
      <c r="J1263" s="1">
        <v>1</v>
      </c>
      <c r="K1263" s="1"/>
      <c r="L1263" s="1"/>
      <c r="M1263" s="1"/>
      <c r="N1263" s="1"/>
      <c r="O1263" s="1"/>
      <c r="P1263" s="1" t="s">
        <v>6895</v>
      </c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 t="s">
        <v>6896</v>
      </c>
      <c r="AJ1263" s="1"/>
      <c r="AK1263" s="1"/>
      <c r="AL1263" s="1"/>
      <c r="AM1263" s="1"/>
      <c r="AN1263" s="1"/>
      <c r="AO1263" s="1"/>
      <c r="AP1263" s="1"/>
      <c r="AQ1263" s="1"/>
      <c r="AR1263" s="1"/>
      <c r="AS1263" s="1">
        <v>1</v>
      </c>
      <c r="AT1263" s="1">
        <v>1</v>
      </c>
      <c r="AU1263" s="1">
        <v>0</v>
      </c>
      <c r="AV1263" s="1">
        <v>1</v>
      </c>
      <c r="AW1263" s="1">
        <v>0</v>
      </c>
      <c r="AX1263" s="1">
        <v>0</v>
      </c>
      <c r="AY1263" s="1"/>
      <c r="AZ1263" s="1"/>
      <c r="BA1263" s="1"/>
      <c r="BB1263" s="1">
        <v>-1</v>
      </c>
      <c r="BC1263" s="1">
        <v>0</v>
      </c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>
        <v>0</v>
      </c>
      <c r="CT1263" s="1" t="s">
        <v>6897</v>
      </c>
      <c r="CU1263" s="1"/>
      <c r="CV1263" s="1" t="s">
        <v>6898</v>
      </c>
      <c r="CW1263" s="1"/>
      <c r="CX1263" s="1" t="s">
        <v>6893</v>
      </c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>
        <v>563161</v>
      </c>
      <c r="DU1263" s="1"/>
      <c r="DV1263" s="1" t="s">
        <v>547</v>
      </c>
      <c r="DW1263" s="1" t="s">
        <v>741</v>
      </c>
      <c r="DX1263" s="1">
        <v>4</v>
      </c>
      <c r="DY1263" s="1"/>
      <c r="DZ1263" s="1">
        <v>1</v>
      </c>
      <c r="EA1263" s="1">
        <v>1</v>
      </c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 t="s">
        <v>208</v>
      </c>
      <c r="EP1263" s="1" t="s">
        <v>209</v>
      </c>
      <c r="EQ1263" s="1" t="s">
        <v>209</v>
      </c>
      <c r="ER1263" s="1" t="s">
        <v>209</v>
      </c>
      <c r="ES1263" s="1" t="s">
        <v>209</v>
      </c>
      <c r="ET1263" s="1">
        <v>2</v>
      </c>
      <c r="EU1263" s="1"/>
      <c r="EV1263" s="1"/>
      <c r="EW1263" s="1"/>
      <c r="EX1263" s="1">
        <v>0</v>
      </c>
      <c r="EY1263" s="1">
        <v>0</v>
      </c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 t="s">
        <v>222</v>
      </c>
      <c r="GK1263" s="1" t="s">
        <v>201</v>
      </c>
      <c r="GL1263" s="1">
        <v>999999999</v>
      </c>
      <c r="GM1263" s="1"/>
      <c r="GN1263" s="1"/>
      <c r="GO1263" s="1"/>
      <c r="GP1263" s="1">
        <v>1</v>
      </c>
      <c r="GQ1263" s="1"/>
    </row>
    <row r="1264" spans="1:199" ht="28" customHeight="1">
      <c r="A1264" s="1" t="s">
        <v>6899</v>
      </c>
      <c r="B1264" s="1" t="s">
        <v>6900</v>
      </c>
      <c r="C1264" s="1" t="s">
        <v>6899</v>
      </c>
      <c r="D1264" s="1" t="s">
        <v>201</v>
      </c>
      <c r="E1264" s="1" t="s">
        <v>6900</v>
      </c>
      <c r="F1264" s="1"/>
      <c r="G1264" s="1">
        <v>12075</v>
      </c>
      <c r="H1264" s="1"/>
      <c r="I1264" s="1">
        <v>0</v>
      </c>
      <c r="J1264" s="1">
        <v>1</v>
      </c>
      <c r="K1264" s="1"/>
      <c r="L1264" s="1"/>
      <c r="M1264" s="1"/>
      <c r="N1264" s="1"/>
      <c r="O1264" s="1"/>
      <c r="P1264" s="1" t="s">
        <v>6901</v>
      </c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 t="s">
        <v>6902</v>
      </c>
      <c r="AJ1264" s="1"/>
      <c r="AK1264" s="1"/>
      <c r="AL1264" s="1"/>
      <c r="AM1264" s="1"/>
      <c r="AN1264" s="1"/>
      <c r="AO1264" s="1"/>
      <c r="AP1264" s="1"/>
      <c r="AQ1264" s="1"/>
      <c r="AR1264" s="1"/>
      <c r="AS1264" s="1">
        <v>1</v>
      </c>
      <c r="AT1264" s="1">
        <v>1</v>
      </c>
      <c r="AU1264" s="1">
        <v>0</v>
      </c>
      <c r="AV1264" s="1">
        <v>1</v>
      </c>
      <c r="AW1264" s="1">
        <v>0</v>
      </c>
      <c r="AX1264" s="1">
        <v>0</v>
      </c>
      <c r="AY1264" s="1"/>
      <c r="AZ1264" s="1"/>
      <c r="BA1264" s="1"/>
      <c r="BB1264" s="1">
        <v>-1</v>
      </c>
      <c r="BC1264" s="1">
        <v>0</v>
      </c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>
        <v>0</v>
      </c>
      <c r="CT1264" s="1" t="s">
        <v>6903</v>
      </c>
      <c r="CU1264" s="1"/>
      <c r="CV1264" s="1" t="s">
        <v>6904</v>
      </c>
      <c r="CW1264" s="1"/>
      <c r="CX1264" s="1" t="s">
        <v>6899</v>
      </c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>
        <v>563161</v>
      </c>
      <c r="DU1264" s="1"/>
      <c r="DV1264" s="1" t="s">
        <v>547</v>
      </c>
      <c r="DW1264" s="1" t="s">
        <v>741</v>
      </c>
      <c r="DX1264" s="1">
        <v>4</v>
      </c>
      <c r="DY1264" s="1"/>
      <c r="DZ1264" s="1">
        <v>1</v>
      </c>
      <c r="EA1264" s="1">
        <v>1</v>
      </c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 t="s">
        <v>208</v>
      </c>
      <c r="EP1264" s="1" t="s">
        <v>209</v>
      </c>
      <c r="EQ1264" s="1" t="s">
        <v>209</v>
      </c>
      <c r="ER1264" s="1" t="s">
        <v>209</v>
      </c>
      <c r="ES1264" s="1" t="s">
        <v>209</v>
      </c>
      <c r="ET1264" s="1">
        <v>2</v>
      </c>
      <c r="EU1264" s="1"/>
      <c r="EV1264" s="1"/>
      <c r="EW1264" s="1"/>
      <c r="EX1264" s="1">
        <v>0</v>
      </c>
      <c r="EY1264" s="1">
        <v>0</v>
      </c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 t="s">
        <v>222</v>
      </c>
      <c r="GK1264" s="1" t="s">
        <v>201</v>
      </c>
      <c r="GL1264" s="1">
        <v>999999999</v>
      </c>
      <c r="GM1264" s="1"/>
      <c r="GN1264" s="1"/>
      <c r="GO1264" s="1"/>
      <c r="GP1264" s="1">
        <v>1</v>
      </c>
      <c r="GQ1264" s="1"/>
    </row>
    <row r="1265" spans="1:199" ht="28" customHeight="1">
      <c r="A1265" s="1" t="s">
        <v>6905</v>
      </c>
      <c r="B1265" s="1" t="s">
        <v>6906</v>
      </c>
      <c r="C1265" s="1" t="s">
        <v>6905</v>
      </c>
      <c r="D1265" s="1" t="s">
        <v>201</v>
      </c>
      <c r="E1265" s="1" t="s">
        <v>6906</v>
      </c>
      <c r="F1265" s="1"/>
      <c r="G1265" s="1">
        <v>2294</v>
      </c>
      <c r="H1265" s="1"/>
      <c r="I1265" s="1">
        <v>0</v>
      </c>
      <c r="J1265" s="1">
        <v>1</v>
      </c>
      <c r="K1265" s="1"/>
      <c r="L1265" s="1"/>
      <c r="M1265" s="1"/>
      <c r="N1265" s="1"/>
      <c r="O1265" s="1"/>
      <c r="P1265" s="1" t="s">
        <v>6907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 t="s">
        <v>6908</v>
      </c>
      <c r="AJ1265" s="1"/>
      <c r="AK1265" s="1"/>
      <c r="AL1265" s="1"/>
      <c r="AM1265" s="1"/>
      <c r="AN1265" s="1"/>
      <c r="AO1265" s="1"/>
      <c r="AP1265" s="1"/>
      <c r="AQ1265" s="1"/>
      <c r="AR1265" s="1"/>
      <c r="AS1265" s="1">
        <v>1</v>
      </c>
      <c r="AT1265" s="1">
        <v>1</v>
      </c>
      <c r="AU1265" s="1">
        <v>0</v>
      </c>
      <c r="AV1265" s="1">
        <v>1</v>
      </c>
      <c r="AW1265" s="1">
        <v>0</v>
      </c>
      <c r="AX1265" s="1">
        <v>0</v>
      </c>
      <c r="AY1265" s="1"/>
      <c r="AZ1265" s="1"/>
      <c r="BA1265" s="1"/>
      <c r="BB1265" s="1">
        <v>-1</v>
      </c>
      <c r="BC1265" s="1">
        <v>0</v>
      </c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>
        <v>0</v>
      </c>
      <c r="CT1265" s="1" t="s">
        <v>6909</v>
      </c>
      <c r="CU1265" s="1"/>
      <c r="CV1265" s="1" t="s">
        <v>6910</v>
      </c>
      <c r="CW1265" s="1"/>
      <c r="CX1265" s="1" t="s">
        <v>6905</v>
      </c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>
        <v>563161</v>
      </c>
      <c r="DU1265" s="1"/>
      <c r="DV1265" s="1" t="s">
        <v>547</v>
      </c>
      <c r="DW1265" s="1" t="s">
        <v>614</v>
      </c>
      <c r="DX1265" s="1">
        <v>4</v>
      </c>
      <c r="DY1265" s="1"/>
      <c r="DZ1265" s="1">
        <v>1</v>
      </c>
      <c r="EA1265" s="1">
        <v>1</v>
      </c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 t="s">
        <v>208</v>
      </c>
      <c r="EP1265" s="1" t="s">
        <v>209</v>
      </c>
      <c r="EQ1265" s="1" t="s">
        <v>209</v>
      </c>
      <c r="ER1265" s="1" t="s">
        <v>209</v>
      </c>
      <c r="ES1265" s="1" t="s">
        <v>209</v>
      </c>
      <c r="ET1265" s="1">
        <v>2</v>
      </c>
      <c r="EU1265" s="1"/>
      <c r="EV1265" s="1"/>
      <c r="EW1265" s="1"/>
      <c r="EX1265" s="1">
        <v>0</v>
      </c>
      <c r="EY1265" s="1">
        <v>0</v>
      </c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 t="s">
        <v>222</v>
      </c>
      <c r="GK1265" s="1" t="s">
        <v>201</v>
      </c>
      <c r="GL1265" s="1">
        <v>999999999</v>
      </c>
      <c r="GM1265" s="1"/>
      <c r="GN1265" s="1"/>
      <c r="GO1265" s="1"/>
      <c r="GP1265" s="1">
        <v>1</v>
      </c>
      <c r="GQ1265" s="1"/>
    </row>
    <row r="1266" spans="1:199" ht="28" customHeight="1">
      <c r="A1266" s="1" t="s">
        <v>6911</v>
      </c>
      <c r="B1266" s="1" t="s">
        <v>6912</v>
      </c>
      <c r="C1266" s="1" t="s">
        <v>6911</v>
      </c>
      <c r="D1266" s="1" t="s">
        <v>201</v>
      </c>
      <c r="E1266" s="1" t="s">
        <v>6912</v>
      </c>
      <c r="F1266" s="1"/>
      <c r="G1266" s="1">
        <v>2294</v>
      </c>
      <c r="H1266" s="1"/>
      <c r="I1266" s="1">
        <v>0</v>
      </c>
      <c r="J1266" s="1">
        <v>1</v>
      </c>
      <c r="K1266" s="1"/>
      <c r="L1266" s="1"/>
      <c r="M1266" s="1"/>
      <c r="N1266" s="1"/>
      <c r="O1266" s="1"/>
      <c r="P1266" s="1" t="s">
        <v>6913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 t="s">
        <v>6914</v>
      </c>
      <c r="AJ1266" s="1"/>
      <c r="AK1266" s="1"/>
      <c r="AL1266" s="1"/>
      <c r="AM1266" s="1"/>
      <c r="AN1266" s="1"/>
      <c r="AO1266" s="1"/>
      <c r="AP1266" s="1"/>
      <c r="AQ1266" s="1"/>
      <c r="AR1266" s="1"/>
      <c r="AS1266" s="1">
        <v>1</v>
      </c>
      <c r="AT1266" s="1">
        <v>1</v>
      </c>
      <c r="AU1266" s="1">
        <v>0</v>
      </c>
      <c r="AV1266" s="1">
        <v>1</v>
      </c>
      <c r="AW1266" s="1">
        <v>0</v>
      </c>
      <c r="AX1266" s="1">
        <v>0</v>
      </c>
      <c r="AY1266" s="1"/>
      <c r="AZ1266" s="1"/>
      <c r="BA1266" s="1"/>
      <c r="BB1266" s="1">
        <v>-1</v>
      </c>
      <c r="BC1266" s="1">
        <v>0</v>
      </c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>
        <v>0</v>
      </c>
      <c r="CT1266" s="1" t="s">
        <v>6915</v>
      </c>
      <c r="CU1266" s="1"/>
      <c r="CV1266" s="1" t="s">
        <v>6916</v>
      </c>
      <c r="CW1266" s="1"/>
      <c r="CX1266" s="1" t="s">
        <v>6911</v>
      </c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>
        <v>563161</v>
      </c>
      <c r="DU1266" s="1"/>
      <c r="DV1266" s="1" t="s">
        <v>547</v>
      </c>
      <c r="DW1266" s="1" t="s">
        <v>614</v>
      </c>
      <c r="DX1266" s="1">
        <v>4</v>
      </c>
      <c r="DY1266" s="1"/>
      <c r="DZ1266" s="1">
        <v>1</v>
      </c>
      <c r="EA1266" s="1">
        <v>1</v>
      </c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 t="s">
        <v>208</v>
      </c>
      <c r="EP1266" s="1" t="s">
        <v>209</v>
      </c>
      <c r="EQ1266" s="1" t="s">
        <v>209</v>
      </c>
      <c r="ER1266" s="1" t="s">
        <v>209</v>
      </c>
      <c r="ES1266" s="1" t="s">
        <v>209</v>
      </c>
      <c r="ET1266" s="1">
        <v>2</v>
      </c>
      <c r="EU1266" s="1"/>
      <c r="EV1266" s="1"/>
      <c r="EW1266" s="1"/>
      <c r="EX1266" s="1">
        <v>0</v>
      </c>
      <c r="EY1266" s="1">
        <v>0</v>
      </c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 t="s">
        <v>222</v>
      </c>
      <c r="GK1266" s="1" t="s">
        <v>201</v>
      </c>
      <c r="GL1266" s="1">
        <v>999999999</v>
      </c>
      <c r="GM1266" s="1"/>
      <c r="GN1266" s="1"/>
      <c r="GO1266" s="1"/>
      <c r="GP1266" s="1">
        <v>1</v>
      </c>
      <c r="GQ1266" s="1"/>
    </row>
    <row r="1267" spans="1:199" ht="28" customHeight="1">
      <c r="A1267" s="1" t="s">
        <v>6917</v>
      </c>
      <c r="B1267" s="1" t="s">
        <v>6918</v>
      </c>
      <c r="C1267" s="1" t="s">
        <v>6917</v>
      </c>
      <c r="D1267" s="1" t="s">
        <v>201</v>
      </c>
      <c r="E1267" s="1" t="s">
        <v>6918</v>
      </c>
      <c r="F1267" s="1"/>
      <c r="G1267" s="1">
        <v>3864</v>
      </c>
      <c r="H1267" s="1"/>
      <c r="I1267" s="1">
        <v>0</v>
      </c>
      <c r="J1267" s="1">
        <v>1</v>
      </c>
      <c r="K1267" s="1"/>
      <c r="L1267" s="1"/>
      <c r="M1267" s="1"/>
      <c r="N1267" s="1"/>
      <c r="O1267" s="1"/>
      <c r="P1267" s="1" t="s">
        <v>6919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 t="s">
        <v>6920</v>
      </c>
      <c r="AJ1267" s="1"/>
      <c r="AK1267" s="1"/>
      <c r="AL1267" s="1"/>
      <c r="AM1267" s="1"/>
      <c r="AN1267" s="1"/>
      <c r="AO1267" s="1"/>
      <c r="AP1267" s="1"/>
      <c r="AQ1267" s="1"/>
      <c r="AR1267" s="1"/>
      <c r="AS1267" s="1">
        <v>1</v>
      </c>
      <c r="AT1267" s="1">
        <v>1</v>
      </c>
      <c r="AU1267" s="1">
        <v>0</v>
      </c>
      <c r="AV1267" s="1">
        <v>1</v>
      </c>
      <c r="AW1267" s="1">
        <v>0</v>
      </c>
      <c r="AX1267" s="1">
        <v>0</v>
      </c>
      <c r="AY1267" s="1"/>
      <c r="AZ1267" s="1"/>
      <c r="BA1267" s="1"/>
      <c r="BB1267" s="1">
        <v>-1</v>
      </c>
      <c r="BC1267" s="1">
        <v>0</v>
      </c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>
        <v>0</v>
      </c>
      <c r="CT1267" s="1" t="s">
        <v>6921</v>
      </c>
      <c r="CU1267" s="1"/>
      <c r="CV1267" s="1" t="s">
        <v>6922</v>
      </c>
      <c r="CW1267" s="1"/>
      <c r="CX1267" s="1" t="s">
        <v>6917</v>
      </c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>
        <v>563161</v>
      </c>
      <c r="DU1267" s="1"/>
      <c r="DV1267" s="1" t="s">
        <v>547</v>
      </c>
      <c r="DW1267" s="1" t="s">
        <v>614</v>
      </c>
      <c r="DX1267" s="1">
        <v>4</v>
      </c>
      <c r="DY1267" s="1"/>
      <c r="DZ1267" s="1">
        <v>1</v>
      </c>
      <c r="EA1267" s="1">
        <v>1</v>
      </c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 t="s">
        <v>208</v>
      </c>
      <c r="EP1267" s="1" t="s">
        <v>209</v>
      </c>
      <c r="EQ1267" s="1" t="s">
        <v>209</v>
      </c>
      <c r="ER1267" s="1" t="s">
        <v>209</v>
      </c>
      <c r="ES1267" s="1" t="s">
        <v>209</v>
      </c>
      <c r="ET1267" s="1">
        <v>2</v>
      </c>
      <c r="EU1267" s="1"/>
      <c r="EV1267" s="1"/>
      <c r="EW1267" s="1"/>
      <c r="EX1267" s="1">
        <v>0</v>
      </c>
      <c r="EY1267" s="1">
        <v>0</v>
      </c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 t="s">
        <v>222</v>
      </c>
      <c r="GK1267" s="1" t="s">
        <v>201</v>
      </c>
      <c r="GL1267" s="1">
        <v>999999999</v>
      </c>
      <c r="GM1267" s="1"/>
      <c r="GN1267" s="1"/>
      <c r="GO1267" s="1"/>
      <c r="GP1267" s="1">
        <v>1</v>
      </c>
      <c r="GQ1267" s="1"/>
    </row>
    <row r="1268" spans="1:199" ht="28" customHeight="1">
      <c r="A1268" s="1" t="s">
        <v>6923</v>
      </c>
      <c r="B1268" s="1" t="s">
        <v>6924</v>
      </c>
      <c r="C1268" s="1" t="s">
        <v>6923</v>
      </c>
      <c r="D1268" s="1" t="s">
        <v>201</v>
      </c>
      <c r="E1268" s="1" t="s">
        <v>6924</v>
      </c>
      <c r="F1268" s="1"/>
      <c r="G1268" s="1">
        <v>26250</v>
      </c>
      <c r="H1268" s="1"/>
      <c r="I1268" s="1">
        <v>0</v>
      </c>
      <c r="J1268" s="1">
        <v>1</v>
      </c>
      <c r="K1268" s="1"/>
      <c r="L1268" s="1"/>
      <c r="M1268" s="1"/>
      <c r="N1268" s="1"/>
      <c r="O1268" s="1"/>
      <c r="P1268" s="1" t="s">
        <v>6925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 t="s">
        <v>6926</v>
      </c>
      <c r="AJ1268" s="1"/>
      <c r="AK1268" s="1"/>
      <c r="AL1268" s="1"/>
      <c r="AM1268" s="1"/>
      <c r="AN1268" s="1"/>
      <c r="AO1268" s="1"/>
      <c r="AP1268" s="1"/>
      <c r="AQ1268" s="1"/>
      <c r="AR1268" s="1"/>
      <c r="AS1268" s="1">
        <v>1</v>
      </c>
      <c r="AT1268" s="1">
        <v>1</v>
      </c>
      <c r="AU1268" s="1">
        <v>0</v>
      </c>
      <c r="AV1268" s="1">
        <v>1</v>
      </c>
      <c r="AW1268" s="1">
        <v>0</v>
      </c>
      <c r="AX1268" s="1">
        <v>0</v>
      </c>
      <c r="AY1268" s="1"/>
      <c r="AZ1268" s="1"/>
      <c r="BA1268" s="1"/>
      <c r="BB1268" s="1">
        <v>-1</v>
      </c>
      <c r="BC1268" s="1">
        <v>0</v>
      </c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>
        <v>0</v>
      </c>
      <c r="CT1268" s="1" t="s">
        <v>6927</v>
      </c>
      <c r="CU1268" s="1"/>
      <c r="CV1268" s="1" t="s">
        <v>6928</v>
      </c>
      <c r="CW1268" s="1"/>
      <c r="CX1268" s="1" t="s">
        <v>6923</v>
      </c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>
        <v>563161</v>
      </c>
      <c r="DU1268" s="1"/>
      <c r="DV1268" s="1" t="s">
        <v>547</v>
      </c>
      <c r="DW1268" s="1" t="s">
        <v>741</v>
      </c>
      <c r="DX1268" s="1">
        <v>4</v>
      </c>
      <c r="DY1268" s="1"/>
      <c r="DZ1268" s="1">
        <v>1</v>
      </c>
      <c r="EA1268" s="1">
        <v>1</v>
      </c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 t="s">
        <v>208</v>
      </c>
      <c r="EP1268" s="1" t="s">
        <v>209</v>
      </c>
      <c r="EQ1268" s="1" t="s">
        <v>209</v>
      </c>
      <c r="ER1268" s="1" t="s">
        <v>209</v>
      </c>
      <c r="ES1268" s="1" t="s">
        <v>209</v>
      </c>
      <c r="ET1268" s="1">
        <v>2</v>
      </c>
      <c r="EU1268" s="1"/>
      <c r="EV1268" s="1"/>
      <c r="EW1268" s="1"/>
      <c r="EX1268" s="1">
        <v>0</v>
      </c>
      <c r="EY1268" s="1">
        <v>0</v>
      </c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 t="s">
        <v>222</v>
      </c>
      <c r="GK1268" s="1" t="s">
        <v>201</v>
      </c>
      <c r="GL1268" s="1">
        <v>999999999</v>
      </c>
      <c r="GM1268" s="1"/>
      <c r="GN1268" s="1"/>
      <c r="GO1268" s="1"/>
      <c r="GP1268" s="1">
        <v>1</v>
      </c>
      <c r="GQ1268" s="1"/>
    </row>
    <row r="1269" spans="1:199" ht="28" customHeight="1">
      <c r="A1269" s="1" t="s">
        <v>6929</v>
      </c>
      <c r="B1269" s="1" t="s">
        <v>6930</v>
      </c>
      <c r="C1269" s="1" t="s">
        <v>6929</v>
      </c>
      <c r="D1269" s="1" t="s">
        <v>201</v>
      </c>
      <c r="E1269" s="1" t="s">
        <v>6930</v>
      </c>
      <c r="F1269" s="1"/>
      <c r="G1269" s="1">
        <v>30345</v>
      </c>
      <c r="H1269" s="1"/>
      <c r="I1269" s="1">
        <v>0</v>
      </c>
      <c r="J1269" s="1">
        <v>1</v>
      </c>
      <c r="K1269" s="1"/>
      <c r="L1269" s="1"/>
      <c r="M1269" s="1"/>
      <c r="N1269" s="1"/>
      <c r="O1269" s="1"/>
      <c r="P1269" s="1" t="s">
        <v>6931</v>
      </c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 t="s">
        <v>6932</v>
      </c>
      <c r="AJ1269" s="1"/>
      <c r="AK1269" s="1"/>
      <c r="AL1269" s="1"/>
      <c r="AM1269" s="1"/>
      <c r="AN1269" s="1"/>
      <c r="AO1269" s="1"/>
      <c r="AP1269" s="1"/>
      <c r="AQ1269" s="1"/>
      <c r="AR1269" s="1"/>
      <c r="AS1269" s="1">
        <v>1</v>
      </c>
      <c r="AT1269" s="1">
        <v>1</v>
      </c>
      <c r="AU1269" s="1">
        <v>0</v>
      </c>
      <c r="AV1269" s="1">
        <v>1</v>
      </c>
      <c r="AW1269" s="1">
        <v>0</v>
      </c>
      <c r="AX1269" s="1">
        <v>0</v>
      </c>
      <c r="AY1269" s="1"/>
      <c r="AZ1269" s="1"/>
      <c r="BA1269" s="1"/>
      <c r="BB1269" s="1">
        <v>-1</v>
      </c>
      <c r="BC1269" s="1">
        <v>0</v>
      </c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>
        <v>0</v>
      </c>
      <c r="CT1269" s="1" t="s">
        <v>6933</v>
      </c>
      <c r="CU1269" s="1"/>
      <c r="CV1269" s="1" t="s">
        <v>6934</v>
      </c>
      <c r="CW1269" s="1"/>
      <c r="CX1269" s="1" t="s">
        <v>6929</v>
      </c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>
        <v>563161</v>
      </c>
      <c r="DU1269" s="1"/>
      <c r="DV1269" s="1" t="s">
        <v>547</v>
      </c>
      <c r="DW1269" s="1" t="s">
        <v>741</v>
      </c>
      <c r="DX1269" s="1">
        <v>4</v>
      </c>
      <c r="DY1269" s="1"/>
      <c r="DZ1269" s="1">
        <v>1</v>
      </c>
      <c r="EA1269" s="1">
        <v>1</v>
      </c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 t="s">
        <v>208</v>
      </c>
      <c r="EP1269" s="1" t="s">
        <v>209</v>
      </c>
      <c r="EQ1269" s="1" t="s">
        <v>209</v>
      </c>
      <c r="ER1269" s="1" t="s">
        <v>209</v>
      </c>
      <c r="ES1269" s="1" t="s">
        <v>209</v>
      </c>
      <c r="ET1269" s="1">
        <v>2</v>
      </c>
      <c r="EU1269" s="1"/>
      <c r="EV1269" s="1"/>
      <c r="EW1269" s="1"/>
      <c r="EX1269" s="1">
        <v>0</v>
      </c>
      <c r="EY1269" s="1">
        <v>0</v>
      </c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 t="s">
        <v>222</v>
      </c>
      <c r="GK1269" s="1" t="s">
        <v>201</v>
      </c>
      <c r="GL1269" s="1">
        <v>999999999</v>
      </c>
      <c r="GM1269" s="1"/>
      <c r="GN1269" s="1"/>
      <c r="GO1269" s="1"/>
      <c r="GP1269" s="1">
        <v>1</v>
      </c>
      <c r="GQ1269" s="1"/>
    </row>
    <row r="1270" spans="1:199" ht="28" customHeight="1">
      <c r="A1270" s="1" t="s">
        <v>6935</v>
      </c>
      <c r="B1270" s="1" t="s">
        <v>6936</v>
      </c>
      <c r="C1270" s="1" t="s">
        <v>6935</v>
      </c>
      <c r="D1270" s="1" t="s">
        <v>201</v>
      </c>
      <c r="E1270" s="1" t="s">
        <v>6936</v>
      </c>
      <c r="F1270" s="1"/>
      <c r="G1270" s="1">
        <v>30345</v>
      </c>
      <c r="H1270" s="1"/>
      <c r="I1270" s="1">
        <v>0</v>
      </c>
      <c r="J1270" s="1">
        <v>1</v>
      </c>
      <c r="K1270" s="1"/>
      <c r="L1270" s="1"/>
      <c r="M1270" s="1"/>
      <c r="N1270" s="1"/>
      <c r="O1270" s="1"/>
      <c r="P1270" s="1" t="s">
        <v>6937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 t="s">
        <v>6938</v>
      </c>
      <c r="AJ1270" s="1"/>
      <c r="AK1270" s="1"/>
      <c r="AL1270" s="1"/>
      <c r="AM1270" s="1"/>
      <c r="AN1270" s="1"/>
      <c r="AO1270" s="1"/>
      <c r="AP1270" s="1"/>
      <c r="AQ1270" s="1"/>
      <c r="AR1270" s="1"/>
      <c r="AS1270" s="1">
        <v>1</v>
      </c>
      <c r="AT1270" s="1">
        <v>1</v>
      </c>
      <c r="AU1270" s="1">
        <v>0</v>
      </c>
      <c r="AV1270" s="1">
        <v>1</v>
      </c>
      <c r="AW1270" s="1">
        <v>0</v>
      </c>
      <c r="AX1270" s="1">
        <v>0</v>
      </c>
      <c r="AY1270" s="1"/>
      <c r="AZ1270" s="1"/>
      <c r="BA1270" s="1"/>
      <c r="BB1270" s="1">
        <v>-1</v>
      </c>
      <c r="BC1270" s="1">
        <v>0</v>
      </c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>
        <v>0</v>
      </c>
      <c r="CT1270" s="1" t="s">
        <v>6939</v>
      </c>
      <c r="CU1270" s="1"/>
      <c r="CV1270" s="1" t="s">
        <v>6940</v>
      </c>
      <c r="CW1270" s="1"/>
      <c r="CX1270" s="1" t="s">
        <v>6935</v>
      </c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>
        <v>563161</v>
      </c>
      <c r="DU1270" s="1"/>
      <c r="DV1270" s="1" t="s">
        <v>547</v>
      </c>
      <c r="DW1270" s="1" t="s">
        <v>741</v>
      </c>
      <c r="DX1270" s="1">
        <v>4</v>
      </c>
      <c r="DY1270" s="1"/>
      <c r="DZ1270" s="1">
        <v>1</v>
      </c>
      <c r="EA1270" s="1">
        <v>1</v>
      </c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 t="s">
        <v>208</v>
      </c>
      <c r="EP1270" s="1" t="s">
        <v>209</v>
      </c>
      <c r="EQ1270" s="1" t="s">
        <v>209</v>
      </c>
      <c r="ER1270" s="1" t="s">
        <v>209</v>
      </c>
      <c r="ES1270" s="1" t="s">
        <v>209</v>
      </c>
      <c r="ET1270" s="1">
        <v>2</v>
      </c>
      <c r="EU1270" s="1"/>
      <c r="EV1270" s="1"/>
      <c r="EW1270" s="1"/>
      <c r="EX1270" s="1">
        <v>0</v>
      </c>
      <c r="EY1270" s="1">
        <v>0</v>
      </c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 t="s">
        <v>222</v>
      </c>
      <c r="GK1270" s="1" t="s">
        <v>201</v>
      </c>
      <c r="GL1270" s="1">
        <v>999999999</v>
      </c>
      <c r="GM1270" s="1"/>
      <c r="GN1270" s="1"/>
      <c r="GO1270" s="1"/>
      <c r="GP1270" s="1">
        <v>1</v>
      </c>
      <c r="GQ1270" s="1"/>
    </row>
    <row r="1271" spans="1:199" ht="28" customHeight="1">
      <c r="A1271" s="1" t="s">
        <v>6941</v>
      </c>
      <c r="B1271" s="1" t="s">
        <v>6942</v>
      </c>
      <c r="C1271" s="1" t="s">
        <v>6941</v>
      </c>
      <c r="D1271" s="1" t="s">
        <v>201</v>
      </c>
      <c r="E1271" s="1" t="s">
        <v>6942</v>
      </c>
      <c r="F1271" s="1"/>
      <c r="G1271" s="1">
        <v>5775</v>
      </c>
      <c r="H1271" s="1"/>
      <c r="I1271" s="1">
        <v>0</v>
      </c>
      <c r="J1271" s="1">
        <v>1</v>
      </c>
      <c r="K1271" s="1"/>
      <c r="L1271" s="1"/>
      <c r="M1271" s="1"/>
      <c r="N1271" s="1"/>
      <c r="O1271" s="1"/>
      <c r="P1271" s="1" t="s">
        <v>6943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 t="s">
        <v>6944</v>
      </c>
      <c r="AJ1271" s="1"/>
      <c r="AK1271" s="1"/>
      <c r="AL1271" s="1"/>
      <c r="AM1271" s="1"/>
      <c r="AN1271" s="1"/>
      <c r="AO1271" s="1"/>
      <c r="AP1271" s="1"/>
      <c r="AQ1271" s="1"/>
      <c r="AR1271" s="1"/>
      <c r="AS1271" s="1">
        <v>1</v>
      </c>
      <c r="AT1271" s="1">
        <v>1</v>
      </c>
      <c r="AU1271" s="1">
        <v>0</v>
      </c>
      <c r="AV1271" s="1">
        <v>1</v>
      </c>
      <c r="AW1271" s="1">
        <v>0</v>
      </c>
      <c r="AX1271" s="1">
        <v>0</v>
      </c>
      <c r="AY1271" s="1"/>
      <c r="AZ1271" s="1"/>
      <c r="BA1271" s="1"/>
      <c r="BB1271" s="1">
        <v>-1</v>
      </c>
      <c r="BC1271" s="1">
        <v>0</v>
      </c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>
        <v>0</v>
      </c>
      <c r="CT1271" s="1" t="s">
        <v>6945</v>
      </c>
      <c r="CU1271" s="1"/>
      <c r="CV1271" s="1" t="s">
        <v>6946</v>
      </c>
      <c r="CW1271" s="1"/>
      <c r="CX1271" s="1" t="s">
        <v>6941</v>
      </c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>
        <v>563161</v>
      </c>
      <c r="DU1271" s="1"/>
      <c r="DV1271" s="1" t="s">
        <v>547</v>
      </c>
      <c r="DW1271" s="1" t="s">
        <v>741</v>
      </c>
      <c r="DX1271" s="1">
        <v>4</v>
      </c>
      <c r="DY1271" s="1"/>
      <c r="DZ1271" s="1">
        <v>1</v>
      </c>
      <c r="EA1271" s="1">
        <v>1</v>
      </c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 t="s">
        <v>208</v>
      </c>
      <c r="EP1271" s="1" t="s">
        <v>209</v>
      </c>
      <c r="EQ1271" s="1" t="s">
        <v>209</v>
      </c>
      <c r="ER1271" s="1" t="s">
        <v>209</v>
      </c>
      <c r="ES1271" s="1" t="s">
        <v>209</v>
      </c>
      <c r="ET1271" s="1">
        <v>2</v>
      </c>
      <c r="EU1271" s="1"/>
      <c r="EV1271" s="1"/>
      <c r="EW1271" s="1"/>
      <c r="EX1271" s="1">
        <v>0</v>
      </c>
      <c r="EY1271" s="1">
        <v>0</v>
      </c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 t="s">
        <v>222</v>
      </c>
      <c r="GK1271" s="1" t="s">
        <v>201</v>
      </c>
      <c r="GL1271" s="1">
        <v>999999999</v>
      </c>
      <c r="GM1271" s="1"/>
      <c r="GN1271" s="1"/>
      <c r="GO1271" s="1"/>
      <c r="GP1271" s="1">
        <v>1</v>
      </c>
      <c r="GQ1271" s="1"/>
    </row>
    <row r="1272" spans="1:199" ht="28" customHeight="1">
      <c r="A1272" s="1" t="s">
        <v>6947</v>
      </c>
      <c r="B1272" s="1" t="s">
        <v>6948</v>
      </c>
      <c r="C1272" s="1" t="s">
        <v>6947</v>
      </c>
      <c r="D1272" s="1" t="s">
        <v>201</v>
      </c>
      <c r="E1272" s="1" t="s">
        <v>6948</v>
      </c>
      <c r="F1272" s="1"/>
      <c r="G1272" s="1">
        <v>26250</v>
      </c>
      <c r="H1272" s="1"/>
      <c r="I1272" s="1">
        <v>0</v>
      </c>
      <c r="J1272" s="1">
        <v>1</v>
      </c>
      <c r="K1272" s="1"/>
      <c r="L1272" s="1"/>
      <c r="M1272" s="1"/>
      <c r="N1272" s="1"/>
      <c r="O1272" s="1"/>
      <c r="P1272" s="1" t="s">
        <v>6949</v>
      </c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 t="s">
        <v>6950</v>
      </c>
      <c r="AJ1272" s="1"/>
      <c r="AK1272" s="1"/>
      <c r="AL1272" s="1"/>
      <c r="AM1272" s="1"/>
      <c r="AN1272" s="1"/>
      <c r="AO1272" s="1"/>
      <c r="AP1272" s="1"/>
      <c r="AQ1272" s="1"/>
      <c r="AR1272" s="1"/>
      <c r="AS1272" s="1">
        <v>1</v>
      </c>
      <c r="AT1272" s="1">
        <v>1</v>
      </c>
      <c r="AU1272" s="1">
        <v>0</v>
      </c>
      <c r="AV1272" s="1">
        <v>1</v>
      </c>
      <c r="AW1272" s="1">
        <v>0</v>
      </c>
      <c r="AX1272" s="1">
        <v>0</v>
      </c>
      <c r="AY1272" s="1"/>
      <c r="AZ1272" s="1"/>
      <c r="BA1272" s="1"/>
      <c r="BB1272" s="1">
        <v>-1</v>
      </c>
      <c r="BC1272" s="1">
        <v>0</v>
      </c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>
        <v>0</v>
      </c>
      <c r="CT1272" s="1" t="s">
        <v>6951</v>
      </c>
      <c r="CU1272" s="1"/>
      <c r="CV1272" s="1" t="s">
        <v>6952</v>
      </c>
      <c r="CW1272" s="1"/>
      <c r="CX1272" s="1" t="s">
        <v>6947</v>
      </c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>
        <v>563161</v>
      </c>
      <c r="DU1272" s="1"/>
      <c r="DV1272" s="1" t="s">
        <v>547</v>
      </c>
      <c r="DW1272" s="1" t="s">
        <v>242</v>
      </c>
      <c r="DX1272" s="1">
        <v>4</v>
      </c>
      <c r="DY1272" s="1"/>
      <c r="DZ1272" s="1">
        <v>1</v>
      </c>
      <c r="EA1272" s="1">
        <v>1</v>
      </c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 t="s">
        <v>208</v>
      </c>
      <c r="EP1272" s="1" t="s">
        <v>209</v>
      </c>
      <c r="EQ1272" s="1" t="s">
        <v>209</v>
      </c>
      <c r="ER1272" s="1" t="s">
        <v>209</v>
      </c>
      <c r="ES1272" s="1" t="s">
        <v>209</v>
      </c>
      <c r="ET1272" s="1">
        <v>2</v>
      </c>
      <c r="EU1272" s="1"/>
      <c r="EV1272" s="1"/>
      <c r="EW1272" s="1"/>
      <c r="EX1272" s="1">
        <v>0</v>
      </c>
      <c r="EY1272" s="1">
        <v>0</v>
      </c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 t="s">
        <v>222</v>
      </c>
      <c r="GK1272" s="1" t="s">
        <v>201</v>
      </c>
      <c r="GL1272" s="1">
        <v>999999999</v>
      </c>
      <c r="GM1272" s="1"/>
      <c r="GN1272" s="1"/>
      <c r="GO1272" s="1"/>
      <c r="GP1272" s="1">
        <v>1</v>
      </c>
      <c r="GQ1272" s="1"/>
    </row>
    <row r="1273" spans="1:199" ht="28" customHeight="1">
      <c r="A1273" s="1" t="s">
        <v>6953</v>
      </c>
      <c r="B1273" s="1" t="s">
        <v>6954</v>
      </c>
      <c r="C1273" s="1" t="s">
        <v>6953</v>
      </c>
      <c r="D1273" s="1" t="s">
        <v>201</v>
      </c>
      <c r="E1273" s="1" t="s">
        <v>6954</v>
      </c>
      <c r="F1273" s="1"/>
      <c r="G1273" s="1">
        <v>9450</v>
      </c>
      <c r="H1273" s="1"/>
      <c r="I1273" s="1">
        <v>0</v>
      </c>
      <c r="J1273" s="1">
        <v>1</v>
      </c>
      <c r="K1273" s="1"/>
      <c r="L1273" s="1"/>
      <c r="M1273" s="1"/>
      <c r="N1273" s="1"/>
      <c r="O1273" s="1"/>
      <c r="P1273" s="1" t="s">
        <v>6955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 t="s">
        <v>6956</v>
      </c>
      <c r="AJ1273" s="1"/>
      <c r="AK1273" s="1"/>
      <c r="AL1273" s="1"/>
      <c r="AM1273" s="1"/>
      <c r="AN1273" s="1"/>
      <c r="AO1273" s="1"/>
      <c r="AP1273" s="1"/>
      <c r="AQ1273" s="1"/>
      <c r="AR1273" s="1"/>
      <c r="AS1273" s="1">
        <v>1</v>
      </c>
      <c r="AT1273" s="1">
        <v>1</v>
      </c>
      <c r="AU1273" s="1">
        <v>0</v>
      </c>
      <c r="AV1273" s="1">
        <v>1</v>
      </c>
      <c r="AW1273" s="1">
        <v>0</v>
      </c>
      <c r="AX1273" s="1">
        <v>0</v>
      </c>
      <c r="AY1273" s="1"/>
      <c r="AZ1273" s="1"/>
      <c r="BA1273" s="1"/>
      <c r="BB1273" s="1">
        <v>-1</v>
      </c>
      <c r="BC1273" s="1">
        <v>0</v>
      </c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>
        <v>0</v>
      </c>
      <c r="CT1273" s="1" t="s">
        <v>6957</v>
      </c>
      <c r="CU1273" s="1"/>
      <c r="CV1273" s="1" t="s">
        <v>6958</v>
      </c>
      <c r="CW1273" s="1"/>
      <c r="CX1273" s="1" t="s">
        <v>6953</v>
      </c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>
        <v>563161</v>
      </c>
      <c r="DU1273" s="1"/>
      <c r="DV1273" s="1" t="s">
        <v>547</v>
      </c>
      <c r="DW1273" s="1" t="s">
        <v>242</v>
      </c>
      <c r="DX1273" s="1">
        <v>4</v>
      </c>
      <c r="DY1273" s="1"/>
      <c r="DZ1273" s="1">
        <v>1</v>
      </c>
      <c r="EA1273" s="1">
        <v>1</v>
      </c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 t="s">
        <v>208</v>
      </c>
      <c r="EP1273" s="1" t="s">
        <v>209</v>
      </c>
      <c r="EQ1273" s="1" t="s">
        <v>209</v>
      </c>
      <c r="ER1273" s="1" t="s">
        <v>209</v>
      </c>
      <c r="ES1273" s="1" t="s">
        <v>209</v>
      </c>
      <c r="ET1273" s="1">
        <v>2</v>
      </c>
      <c r="EU1273" s="1"/>
      <c r="EV1273" s="1"/>
      <c r="EW1273" s="1"/>
      <c r="EX1273" s="1">
        <v>0</v>
      </c>
      <c r="EY1273" s="1">
        <v>0</v>
      </c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 t="s">
        <v>222</v>
      </c>
      <c r="GK1273" s="1" t="s">
        <v>201</v>
      </c>
      <c r="GL1273" s="1">
        <v>999999999</v>
      </c>
      <c r="GM1273" s="1"/>
      <c r="GN1273" s="1"/>
      <c r="GO1273" s="1"/>
      <c r="GP1273" s="1">
        <v>1</v>
      </c>
      <c r="GQ1273" s="1"/>
    </row>
    <row r="1274" spans="1:199" ht="28" customHeight="1">
      <c r="A1274" s="1" t="s">
        <v>6959</v>
      </c>
      <c r="B1274" s="1" t="s">
        <v>6960</v>
      </c>
      <c r="C1274" s="1" t="s">
        <v>6959</v>
      </c>
      <c r="D1274" s="1" t="s">
        <v>201</v>
      </c>
      <c r="E1274" s="1" t="s">
        <v>6960</v>
      </c>
      <c r="F1274" s="1"/>
      <c r="G1274" s="1">
        <v>14700</v>
      </c>
      <c r="H1274" s="1"/>
      <c r="I1274" s="1">
        <v>0</v>
      </c>
      <c r="J1274" s="1">
        <v>1</v>
      </c>
      <c r="K1274" s="1"/>
      <c r="L1274" s="1"/>
      <c r="M1274" s="1"/>
      <c r="N1274" s="1"/>
      <c r="O1274" s="1"/>
      <c r="P1274" s="1" t="s">
        <v>6961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 t="s">
        <v>6962</v>
      </c>
      <c r="AJ1274" s="1"/>
      <c r="AK1274" s="1"/>
      <c r="AL1274" s="1"/>
      <c r="AM1274" s="1"/>
      <c r="AN1274" s="1"/>
      <c r="AO1274" s="1"/>
      <c r="AP1274" s="1"/>
      <c r="AQ1274" s="1"/>
      <c r="AR1274" s="1"/>
      <c r="AS1274" s="1">
        <v>1</v>
      </c>
      <c r="AT1274" s="1">
        <v>1</v>
      </c>
      <c r="AU1274" s="1">
        <v>0</v>
      </c>
      <c r="AV1274" s="1">
        <v>1</v>
      </c>
      <c r="AW1274" s="1">
        <v>0</v>
      </c>
      <c r="AX1274" s="1">
        <v>0</v>
      </c>
      <c r="AY1274" s="1"/>
      <c r="AZ1274" s="1"/>
      <c r="BA1274" s="1"/>
      <c r="BB1274" s="1">
        <v>-1</v>
      </c>
      <c r="BC1274" s="1">
        <v>0</v>
      </c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>
        <v>0</v>
      </c>
      <c r="CT1274" s="1" t="s">
        <v>6963</v>
      </c>
      <c r="CU1274" s="1"/>
      <c r="CV1274" s="1" t="s">
        <v>6964</v>
      </c>
      <c r="CW1274" s="1"/>
      <c r="CX1274" s="1" t="s">
        <v>6959</v>
      </c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>
        <v>563161</v>
      </c>
      <c r="DU1274" s="1"/>
      <c r="DV1274" s="1" t="s">
        <v>547</v>
      </c>
      <c r="DW1274" s="1" t="s">
        <v>242</v>
      </c>
      <c r="DX1274" s="1">
        <v>4</v>
      </c>
      <c r="DY1274" s="1"/>
      <c r="DZ1274" s="1">
        <v>1</v>
      </c>
      <c r="EA1274" s="1">
        <v>1</v>
      </c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 t="s">
        <v>208</v>
      </c>
      <c r="EP1274" s="1" t="s">
        <v>209</v>
      </c>
      <c r="EQ1274" s="1" t="s">
        <v>209</v>
      </c>
      <c r="ER1274" s="1" t="s">
        <v>209</v>
      </c>
      <c r="ES1274" s="1" t="s">
        <v>209</v>
      </c>
      <c r="ET1274" s="1">
        <v>2</v>
      </c>
      <c r="EU1274" s="1"/>
      <c r="EV1274" s="1"/>
      <c r="EW1274" s="1"/>
      <c r="EX1274" s="1">
        <v>0</v>
      </c>
      <c r="EY1274" s="1">
        <v>0</v>
      </c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 t="s">
        <v>222</v>
      </c>
      <c r="GK1274" s="1" t="s">
        <v>201</v>
      </c>
      <c r="GL1274" s="1">
        <v>999999999</v>
      </c>
      <c r="GM1274" s="1"/>
      <c r="GN1274" s="1"/>
      <c r="GO1274" s="1"/>
      <c r="GP1274" s="1">
        <v>1</v>
      </c>
      <c r="GQ1274" s="1"/>
    </row>
    <row r="1275" spans="1:199" ht="28" customHeight="1">
      <c r="A1275" s="1" t="s">
        <v>6965</v>
      </c>
      <c r="B1275" s="1" t="s">
        <v>6966</v>
      </c>
      <c r="C1275" s="1" t="s">
        <v>6965</v>
      </c>
      <c r="D1275" s="1" t="s">
        <v>201</v>
      </c>
      <c r="E1275" s="1" t="s">
        <v>6966</v>
      </c>
      <c r="F1275" s="1"/>
      <c r="G1275" s="1">
        <v>4515</v>
      </c>
      <c r="H1275" s="1"/>
      <c r="I1275" s="1">
        <v>0</v>
      </c>
      <c r="J1275" s="1">
        <v>1</v>
      </c>
      <c r="K1275" s="1"/>
      <c r="L1275" s="1"/>
      <c r="M1275" s="1"/>
      <c r="N1275" s="1"/>
      <c r="O1275" s="1"/>
      <c r="P1275" s="1" t="s">
        <v>6967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 t="s">
        <v>6968</v>
      </c>
      <c r="AJ1275" s="1"/>
      <c r="AK1275" s="1"/>
      <c r="AL1275" s="1"/>
      <c r="AM1275" s="1"/>
      <c r="AN1275" s="1"/>
      <c r="AO1275" s="1"/>
      <c r="AP1275" s="1"/>
      <c r="AQ1275" s="1"/>
      <c r="AR1275" s="1"/>
      <c r="AS1275" s="1">
        <v>1</v>
      </c>
      <c r="AT1275" s="1">
        <v>1</v>
      </c>
      <c r="AU1275" s="1">
        <v>0</v>
      </c>
      <c r="AV1275" s="1">
        <v>1</v>
      </c>
      <c r="AW1275" s="1">
        <v>0</v>
      </c>
      <c r="AX1275" s="1">
        <v>0</v>
      </c>
      <c r="AY1275" s="1"/>
      <c r="AZ1275" s="1"/>
      <c r="BA1275" s="1"/>
      <c r="BB1275" s="1">
        <v>-1</v>
      </c>
      <c r="BC1275" s="1">
        <v>0</v>
      </c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>
        <v>0</v>
      </c>
      <c r="CT1275" s="1" t="s">
        <v>6969</v>
      </c>
      <c r="CU1275" s="1"/>
      <c r="CV1275" s="1" t="s">
        <v>6970</v>
      </c>
      <c r="CW1275" s="1"/>
      <c r="CX1275" s="1" t="s">
        <v>6965</v>
      </c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>
        <v>563161</v>
      </c>
      <c r="DU1275" s="1"/>
      <c r="DV1275" s="1" t="s">
        <v>547</v>
      </c>
      <c r="DW1275" s="1" t="s">
        <v>741</v>
      </c>
      <c r="DX1275" s="1">
        <v>4</v>
      </c>
      <c r="DY1275" s="1"/>
      <c r="DZ1275" s="1">
        <v>1</v>
      </c>
      <c r="EA1275" s="1">
        <v>1</v>
      </c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 t="s">
        <v>208</v>
      </c>
      <c r="EP1275" s="1" t="s">
        <v>209</v>
      </c>
      <c r="EQ1275" s="1" t="s">
        <v>209</v>
      </c>
      <c r="ER1275" s="1" t="s">
        <v>209</v>
      </c>
      <c r="ES1275" s="1" t="s">
        <v>209</v>
      </c>
      <c r="ET1275" s="1">
        <v>2</v>
      </c>
      <c r="EU1275" s="1"/>
      <c r="EV1275" s="1"/>
      <c r="EW1275" s="1"/>
      <c r="EX1275" s="1">
        <v>0</v>
      </c>
      <c r="EY1275" s="1">
        <v>0</v>
      </c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 t="s">
        <v>222</v>
      </c>
      <c r="GK1275" s="1" t="s">
        <v>201</v>
      </c>
      <c r="GL1275" s="1">
        <v>999999999</v>
      </c>
      <c r="GM1275" s="1"/>
      <c r="GN1275" s="1"/>
      <c r="GO1275" s="1"/>
      <c r="GP1275" s="1">
        <v>1</v>
      </c>
      <c r="GQ1275" s="1"/>
    </row>
    <row r="1276" spans="1:199" ht="28" customHeight="1">
      <c r="A1276" s="1" t="s">
        <v>6971</v>
      </c>
      <c r="B1276" s="1" t="s">
        <v>6972</v>
      </c>
      <c r="C1276" s="1" t="s">
        <v>6971</v>
      </c>
      <c r="D1276" s="1" t="s">
        <v>201</v>
      </c>
      <c r="E1276" s="1" t="s">
        <v>6972</v>
      </c>
      <c r="F1276" s="1"/>
      <c r="G1276" s="1">
        <v>5565</v>
      </c>
      <c r="H1276" s="1"/>
      <c r="I1276" s="1">
        <v>0</v>
      </c>
      <c r="J1276" s="1">
        <v>1</v>
      </c>
      <c r="K1276" s="1"/>
      <c r="L1276" s="1"/>
      <c r="M1276" s="1"/>
      <c r="N1276" s="1"/>
      <c r="O1276" s="1"/>
      <c r="P1276" s="1" t="s">
        <v>6973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 t="s">
        <v>6974</v>
      </c>
      <c r="AJ1276" s="1"/>
      <c r="AK1276" s="1"/>
      <c r="AL1276" s="1"/>
      <c r="AM1276" s="1"/>
      <c r="AN1276" s="1"/>
      <c r="AO1276" s="1"/>
      <c r="AP1276" s="1"/>
      <c r="AQ1276" s="1"/>
      <c r="AR1276" s="1"/>
      <c r="AS1276" s="1">
        <v>1</v>
      </c>
      <c r="AT1276" s="1">
        <v>1</v>
      </c>
      <c r="AU1276" s="1">
        <v>0</v>
      </c>
      <c r="AV1276" s="1">
        <v>1</v>
      </c>
      <c r="AW1276" s="1">
        <v>0</v>
      </c>
      <c r="AX1276" s="1">
        <v>0</v>
      </c>
      <c r="AY1276" s="1"/>
      <c r="AZ1276" s="1"/>
      <c r="BA1276" s="1"/>
      <c r="BB1276" s="1">
        <v>-1</v>
      </c>
      <c r="BC1276" s="1">
        <v>0</v>
      </c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>
        <v>0</v>
      </c>
      <c r="CT1276" s="1" t="s">
        <v>6975</v>
      </c>
      <c r="CU1276" s="1"/>
      <c r="CV1276" s="1" t="s">
        <v>6976</v>
      </c>
      <c r="CW1276" s="1"/>
      <c r="CX1276" s="1" t="s">
        <v>6971</v>
      </c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>
        <v>563161</v>
      </c>
      <c r="DU1276" s="1"/>
      <c r="DV1276" s="1" t="s">
        <v>547</v>
      </c>
      <c r="DW1276" s="1" t="s">
        <v>741</v>
      </c>
      <c r="DX1276" s="1">
        <v>4</v>
      </c>
      <c r="DY1276" s="1"/>
      <c r="DZ1276" s="1">
        <v>1</v>
      </c>
      <c r="EA1276" s="1">
        <v>1</v>
      </c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 t="s">
        <v>208</v>
      </c>
      <c r="EP1276" s="1" t="s">
        <v>209</v>
      </c>
      <c r="EQ1276" s="1" t="s">
        <v>209</v>
      </c>
      <c r="ER1276" s="1" t="s">
        <v>209</v>
      </c>
      <c r="ES1276" s="1" t="s">
        <v>209</v>
      </c>
      <c r="ET1276" s="1">
        <v>2</v>
      </c>
      <c r="EU1276" s="1"/>
      <c r="EV1276" s="1"/>
      <c r="EW1276" s="1"/>
      <c r="EX1276" s="1">
        <v>0</v>
      </c>
      <c r="EY1276" s="1">
        <v>0</v>
      </c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 t="s">
        <v>222</v>
      </c>
      <c r="GK1276" s="1" t="s">
        <v>201</v>
      </c>
      <c r="GL1276" s="1">
        <v>999999999</v>
      </c>
      <c r="GM1276" s="1"/>
      <c r="GN1276" s="1"/>
      <c r="GO1276" s="1"/>
      <c r="GP1276" s="1">
        <v>1</v>
      </c>
      <c r="GQ1276" s="1"/>
    </row>
    <row r="1277" spans="1:199" ht="28" customHeight="1">
      <c r="A1277" s="1" t="s">
        <v>6977</v>
      </c>
      <c r="B1277" s="1" t="s">
        <v>6978</v>
      </c>
      <c r="C1277" s="1" t="s">
        <v>6977</v>
      </c>
      <c r="D1277" s="1" t="s">
        <v>201</v>
      </c>
      <c r="E1277" s="1" t="s">
        <v>6978</v>
      </c>
      <c r="F1277" s="1"/>
      <c r="G1277" s="1">
        <v>11865</v>
      </c>
      <c r="H1277" s="1"/>
      <c r="I1277" s="1">
        <v>0</v>
      </c>
      <c r="J1277" s="1">
        <v>1</v>
      </c>
      <c r="K1277" s="1"/>
      <c r="L1277" s="1"/>
      <c r="M1277" s="1"/>
      <c r="N1277" s="1"/>
      <c r="O1277" s="1"/>
      <c r="P1277" s="1" t="s">
        <v>6979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 t="s">
        <v>6980</v>
      </c>
      <c r="AJ1277" s="1"/>
      <c r="AK1277" s="1"/>
      <c r="AL1277" s="1"/>
      <c r="AM1277" s="1"/>
      <c r="AN1277" s="1"/>
      <c r="AO1277" s="1"/>
      <c r="AP1277" s="1"/>
      <c r="AQ1277" s="1"/>
      <c r="AR1277" s="1"/>
      <c r="AS1277" s="1">
        <v>1</v>
      </c>
      <c r="AT1277" s="1">
        <v>1</v>
      </c>
      <c r="AU1277" s="1">
        <v>0</v>
      </c>
      <c r="AV1277" s="1">
        <v>1</v>
      </c>
      <c r="AW1277" s="1">
        <v>0</v>
      </c>
      <c r="AX1277" s="1">
        <v>0</v>
      </c>
      <c r="AY1277" s="1"/>
      <c r="AZ1277" s="1"/>
      <c r="BA1277" s="1"/>
      <c r="BB1277" s="1">
        <v>-1</v>
      </c>
      <c r="BC1277" s="1">
        <v>0</v>
      </c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>
        <v>0</v>
      </c>
      <c r="CT1277" s="1" t="s">
        <v>6981</v>
      </c>
      <c r="CU1277" s="1"/>
      <c r="CV1277" s="1" t="s">
        <v>6982</v>
      </c>
      <c r="CW1277" s="1"/>
      <c r="CX1277" s="1" t="s">
        <v>6977</v>
      </c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>
        <v>563161</v>
      </c>
      <c r="DU1277" s="1"/>
      <c r="DV1277" s="1" t="s">
        <v>547</v>
      </c>
      <c r="DW1277" s="1" t="s">
        <v>741</v>
      </c>
      <c r="DX1277" s="1">
        <v>4</v>
      </c>
      <c r="DY1277" s="1"/>
      <c r="DZ1277" s="1">
        <v>1</v>
      </c>
      <c r="EA1277" s="1">
        <v>1</v>
      </c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 t="s">
        <v>208</v>
      </c>
      <c r="EP1277" s="1" t="s">
        <v>209</v>
      </c>
      <c r="EQ1277" s="1" t="s">
        <v>209</v>
      </c>
      <c r="ER1277" s="1" t="s">
        <v>209</v>
      </c>
      <c r="ES1277" s="1" t="s">
        <v>209</v>
      </c>
      <c r="ET1277" s="1">
        <v>2</v>
      </c>
      <c r="EU1277" s="1"/>
      <c r="EV1277" s="1"/>
      <c r="EW1277" s="1"/>
      <c r="EX1277" s="1">
        <v>0</v>
      </c>
      <c r="EY1277" s="1">
        <v>0</v>
      </c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 t="s">
        <v>222</v>
      </c>
      <c r="GK1277" s="1" t="s">
        <v>201</v>
      </c>
      <c r="GL1277" s="1">
        <v>999999999</v>
      </c>
      <c r="GM1277" s="1"/>
      <c r="GN1277" s="1"/>
      <c r="GO1277" s="1"/>
      <c r="GP1277" s="1">
        <v>1</v>
      </c>
      <c r="GQ1277" s="1"/>
    </row>
    <row r="1278" spans="1:199" ht="28" customHeight="1">
      <c r="A1278" s="1" t="s">
        <v>6983</v>
      </c>
      <c r="B1278" s="1" t="s">
        <v>6984</v>
      </c>
      <c r="C1278" s="1" t="s">
        <v>6983</v>
      </c>
      <c r="D1278" s="1" t="s">
        <v>201</v>
      </c>
      <c r="E1278" s="1" t="s">
        <v>6984</v>
      </c>
      <c r="F1278" s="1"/>
      <c r="G1278" s="1">
        <v>12600</v>
      </c>
      <c r="H1278" s="1"/>
      <c r="I1278" s="1">
        <v>0</v>
      </c>
      <c r="J1278" s="1">
        <v>1</v>
      </c>
      <c r="K1278" s="1"/>
      <c r="L1278" s="1"/>
      <c r="M1278" s="1"/>
      <c r="N1278" s="1"/>
      <c r="O1278" s="1"/>
      <c r="P1278" s="1" t="s">
        <v>6985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 t="s">
        <v>6986</v>
      </c>
      <c r="AJ1278" s="1"/>
      <c r="AK1278" s="1"/>
      <c r="AL1278" s="1"/>
      <c r="AM1278" s="1"/>
      <c r="AN1278" s="1"/>
      <c r="AO1278" s="1"/>
      <c r="AP1278" s="1"/>
      <c r="AQ1278" s="1"/>
      <c r="AR1278" s="1"/>
      <c r="AS1278" s="1">
        <v>1</v>
      </c>
      <c r="AT1278" s="1">
        <v>1</v>
      </c>
      <c r="AU1278" s="1">
        <v>0</v>
      </c>
      <c r="AV1278" s="1">
        <v>1</v>
      </c>
      <c r="AW1278" s="1">
        <v>0</v>
      </c>
      <c r="AX1278" s="1">
        <v>0</v>
      </c>
      <c r="AY1278" s="1"/>
      <c r="AZ1278" s="1"/>
      <c r="BA1278" s="1"/>
      <c r="BB1278" s="1">
        <v>-1</v>
      </c>
      <c r="BC1278" s="1">
        <v>0</v>
      </c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>
        <v>0</v>
      </c>
      <c r="CT1278" s="1" t="s">
        <v>6987</v>
      </c>
      <c r="CU1278" s="1"/>
      <c r="CV1278" s="1" t="s">
        <v>6988</v>
      </c>
      <c r="CW1278" s="1"/>
      <c r="CX1278" s="1" t="s">
        <v>6983</v>
      </c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>
        <v>563161</v>
      </c>
      <c r="DU1278" s="1"/>
      <c r="DV1278" s="1" t="s">
        <v>547</v>
      </c>
      <c r="DW1278" s="1" t="s">
        <v>741</v>
      </c>
      <c r="DX1278" s="1">
        <v>4</v>
      </c>
      <c r="DY1278" s="1"/>
      <c r="DZ1278" s="1">
        <v>1</v>
      </c>
      <c r="EA1278" s="1">
        <v>1</v>
      </c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 t="s">
        <v>208</v>
      </c>
      <c r="EP1278" s="1" t="s">
        <v>209</v>
      </c>
      <c r="EQ1278" s="1" t="s">
        <v>209</v>
      </c>
      <c r="ER1278" s="1" t="s">
        <v>209</v>
      </c>
      <c r="ES1278" s="1" t="s">
        <v>209</v>
      </c>
      <c r="ET1278" s="1">
        <v>2</v>
      </c>
      <c r="EU1278" s="1"/>
      <c r="EV1278" s="1"/>
      <c r="EW1278" s="1"/>
      <c r="EX1278" s="1">
        <v>0</v>
      </c>
      <c r="EY1278" s="1">
        <v>0</v>
      </c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 t="s">
        <v>222</v>
      </c>
      <c r="GK1278" s="1" t="s">
        <v>201</v>
      </c>
      <c r="GL1278" s="1">
        <v>999999999</v>
      </c>
      <c r="GM1278" s="1"/>
      <c r="GN1278" s="1"/>
      <c r="GO1278" s="1"/>
      <c r="GP1278" s="1">
        <v>1</v>
      </c>
      <c r="GQ1278" s="1"/>
    </row>
    <row r="1279" spans="1:199" ht="28" customHeight="1">
      <c r="A1279" s="1" t="s">
        <v>6989</v>
      </c>
      <c r="B1279" s="1" t="s">
        <v>6990</v>
      </c>
      <c r="C1279" s="1" t="s">
        <v>6989</v>
      </c>
      <c r="D1279" s="1" t="s">
        <v>201</v>
      </c>
      <c r="E1279" s="1" t="s">
        <v>6990</v>
      </c>
      <c r="F1279" s="1"/>
      <c r="G1279" s="1">
        <v>17640</v>
      </c>
      <c r="H1279" s="1"/>
      <c r="I1279" s="1">
        <v>0</v>
      </c>
      <c r="J1279" s="1">
        <v>1</v>
      </c>
      <c r="K1279" s="1"/>
      <c r="L1279" s="1"/>
      <c r="M1279" s="1"/>
      <c r="N1279" s="1"/>
      <c r="O1279" s="1"/>
      <c r="P1279" s="1" t="s">
        <v>6991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 t="s">
        <v>6992</v>
      </c>
      <c r="AJ1279" s="1"/>
      <c r="AK1279" s="1"/>
      <c r="AL1279" s="1"/>
      <c r="AM1279" s="1"/>
      <c r="AN1279" s="1"/>
      <c r="AO1279" s="1"/>
      <c r="AP1279" s="1"/>
      <c r="AQ1279" s="1"/>
      <c r="AR1279" s="1"/>
      <c r="AS1279" s="1">
        <v>1</v>
      </c>
      <c r="AT1279" s="1">
        <v>1</v>
      </c>
      <c r="AU1279" s="1">
        <v>0</v>
      </c>
      <c r="AV1279" s="1">
        <v>1</v>
      </c>
      <c r="AW1279" s="1">
        <v>0</v>
      </c>
      <c r="AX1279" s="1">
        <v>0</v>
      </c>
      <c r="AY1279" s="1"/>
      <c r="AZ1279" s="1"/>
      <c r="BA1279" s="1"/>
      <c r="BB1279" s="1">
        <v>-1</v>
      </c>
      <c r="BC1279" s="1">
        <v>0</v>
      </c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>
        <v>0</v>
      </c>
      <c r="CT1279" s="1" t="s">
        <v>6993</v>
      </c>
      <c r="CU1279" s="1"/>
      <c r="CV1279" s="1" t="s">
        <v>6994</v>
      </c>
      <c r="CW1279" s="1"/>
      <c r="CX1279" s="1" t="s">
        <v>6989</v>
      </c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>
        <v>563161</v>
      </c>
      <c r="DU1279" s="1"/>
      <c r="DV1279" s="1" t="s">
        <v>547</v>
      </c>
      <c r="DW1279" s="1" t="s">
        <v>457</v>
      </c>
      <c r="DX1279" s="1">
        <v>4</v>
      </c>
      <c r="DY1279" s="1"/>
      <c r="DZ1279" s="1">
        <v>1</v>
      </c>
      <c r="EA1279" s="1">
        <v>1</v>
      </c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 t="s">
        <v>208</v>
      </c>
      <c r="EP1279" s="1" t="s">
        <v>209</v>
      </c>
      <c r="EQ1279" s="1" t="s">
        <v>209</v>
      </c>
      <c r="ER1279" s="1" t="s">
        <v>209</v>
      </c>
      <c r="ES1279" s="1" t="s">
        <v>209</v>
      </c>
      <c r="ET1279" s="1">
        <v>2</v>
      </c>
      <c r="EU1279" s="1"/>
      <c r="EV1279" s="1"/>
      <c r="EW1279" s="1"/>
      <c r="EX1279" s="1">
        <v>0</v>
      </c>
      <c r="EY1279" s="1">
        <v>0</v>
      </c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 t="s">
        <v>222</v>
      </c>
      <c r="GK1279" s="1" t="s">
        <v>201</v>
      </c>
      <c r="GL1279" s="1">
        <v>999999999</v>
      </c>
      <c r="GM1279" s="1"/>
      <c r="GN1279" s="1"/>
      <c r="GO1279" s="1"/>
      <c r="GP1279" s="1">
        <v>1</v>
      </c>
      <c r="GQ1279" s="1"/>
    </row>
    <row r="1280" spans="1:199" ht="28" customHeight="1">
      <c r="A1280" s="1" t="s">
        <v>6995</v>
      </c>
      <c r="B1280" s="1" t="s">
        <v>6996</v>
      </c>
      <c r="C1280" s="1" t="s">
        <v>6995</v>
      </c>
      <c r="D1280" s="1" t="s">
        <v>201</v>
      </c>
      <c r="E1280" s="1" t="s">
        <v>6996</v>
      </c>
      <c r="F1280" s="1"/>
      <c r="G1280" s="1">
        <v>3150</v>
      </c>
      <c r="H1280" s="1"/>
      <c r="I1280" s="1">
        <v>0</v>
      </c>
      <c r="J1280" s="1">
        <v>1</v>
      </c>
      <c r="K1280" s="1"/>
      <c r="L1280" s="1"/>
      <c r="M1280" s="1"/>
      <c r="N1280" s="1"/>
      <c r="O1280" s="1"/>
      <c r="P1280" s="1" t="s">
        <v>6997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 t="s">
        <v>6998</v>
      </c>
      <c r="AJ1280" s="1"/>
      <c r="AK1280" s="1"/>
      <c r="AL1280" s="1"/>
      <c r="AM1280" s="1"/>
      <c r="AN1280" s="1"/>
      <c r="AO1280" s="1"/>
      <c r="AP1280" s="1"/>
      <c r="AQ1280" s="1"/>
      <c r="AR1280" s="1"/>
      <c r="AS1280" s="1">
        <v>1</v>
      </c>
      <c r="AT1280" s="1">
        <v>1</v>
      </c>
      <c r="AU1280" s="1">
        <v>0</v>
      </c>
      <c r="AV1280" s="1">
        <v>1</v>
      </c>
      <c r="AW1280" s="1">
        <v>0</v>
      </c>
      <c r="AX1280" s="1">
        <v>0</v>
      </c>
      <c r="AY1280" s="1"/>
      <c r="AZ1280" s="1"/>
      <c r="BA1280" s="1"/>
      <c r="BB1280" s="1">
        <v>-1</v>
      </c>
      <c r="BC1280" s="1">
        <v>0</v>
      </c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>
        <v>0</v>
      </c>
      <c r="CT1280" s="1" t="s">
        <v>6999</v>
      </c>
      <c r="CU1280" s="1"/>
      <c r="CV1280" s="1" t="s">
        <v>7000</v>
      </c>
      <c r="CW1280" s="1"/>
      <c r="CX1280" s="1" t="s">
        <v>6995</v>
      </c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>
        <v>563161</v>
      </c>
      <c r="DU1280" s="1"/>
      <c r="DV1280" s="1" t="s">
        <v>547</v>
      </c>
      <c r="DW1280" s="1" t="s">
        <v>457</v>
      </c>
      <c r="DX1280" s="1">
        <v>4</v>
      </c>
      <c r="DY1280" s="1"/>
      <c r="DZ1280" s="1">
        <v>1</v>
      </c>
      <c r="EA1280" s="1">
        <v>1</v>
      </c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 t="s">
        <v>208</v>
      </c>
      <c r="EP1280" s="1" t="s">
        <v>209</v>
      </c>
      <c r="EQ1280" s="1" t="s">
        <v>209</v>
      </c>
      <c r="ER1280" s="1" t="s">
        <v>209</v>
      </c>
      <c r="ES1280" s="1" t="s">
        <v>209</v>
      </c>
      <c r="ET1280" s="1">
        <v>2</v>
      </c>
      <c r="EU1280" s="1"/>
      <c r="EV1280" s="1"/>
      <c r="EW1280" s="1"/>
      <c r="EX1280" s="1">
        <v>0</v>
      </c>
      <c r="EY1280" s="1">
        <v>0</v>
      </c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 t="s">
        <v>222</v>
      </c>
      <c r="GK1280" s="1" t="s">
        <v>201</v>
      </c>
      <c r="GL1280" s="1">
        <v>999999999</v>
      </c>
      <c r="GM1280" s="1"/>
      <c r="GN1280" s="1"/>
      <c r="GO1280" s="1"/>
      <c r="GP1280" s="1">
        <v>1</v>
      </c>
      <c r="GQ1280" s="1"/>
    </row>
    <row r="1281" spans="1:199" ht="28" customHeight="1">
      <c r="A1281" s="1" t="s">
        <v>7001</v>
      </c>
      <c r="B1281" s="1" t="s">
        <v>7002</v>
      </c>
      <c r="C1281" s="1" t="s">
        <v>7001</v>
      </c>
      <c r="D1281" s="1" t="s">
        <v>201</v>
      </c>
      <c r="E1281" s="1" t="s">
        <v>7002</v>
      </c>
      <c r="F1281" s="1"/>
      <c r="G1281" s="1">
        <v>2310</v>
      </c>
      <c r="H1281" s="1"/>
      <c r="I1281" s="1">
        <v>0</v>
      </c>
      <c r="J1281" s="1">
        <v>1</v>
      </c>
      <c r="K1281" s="1"/>
      <c r="L1281" s="1"/>
      <c r="M1281" s="1"/>
      <c r="N1281" s="1"/>
      <c r="O1281" s="1"/>
      <c r="P1281" s="1" t="s">
        <v>7003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 t="s">
        <v>7004</v>
      </c>
      <c r="AJ1281" s="1"/>
      <c r="AK1281" s="1"/>
      <c r="AL1281" s="1"/>
      <c r="AM1281" s="1"/>
      <c r="AN1281" s="1"/>
      <c r="AO1281" s="1"/>
      <c r="AP1281" s="1"/>
      <c r="AQ1281" s="1"/>
      <c r="AR1281" s="1"/>
      <c r="AS1281" s="1">
        <v>1</v>
      </c>
      <c r="AT1281" s="1">
        <v>1</v>
      </c>
      <c r="AU1281" s="1">
        <v>0</v>
      </c>
      <c r="AV1281" s="1">
        <v>1</v>
      </c>
      <c r="AW1281" s="1">
        <v>0</v>
      </c>
      <c r="AX1281" s="1">
        <v>0</v>
      </c>
      <c r="AY1281" s="1"/>
      <c r="AZ1281" s="1"/>
      <c r="BA1281" s="1"/>
      <c r="BB1281" s="1">
        <v>-1</v>
      </c>
      <c r="BC1281" s="1">
        <v>0</v>
      </c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>
        <v>0</v>
      </c>
      <c r="CT1281" s="1" t="s">
        <v>7005</v>
      </c>
      <c r="CU1281" s="1"/>
      <c r="CV1281" s="1" t="s">
        <v>7006</v>
      </c>
      <c r="CW1281" s="1"/>
      <c r="CX1281" s="1" t="s">
        <v>7001</v>
      </c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>
        <v>563161</v>
      </c>
      <c r="DU1281" s="1"/>
      <c r="DV1281" s="1" t="s">
        <v>547</v>
      </c>
      <c r="DW1281" s="1" t="s">
        <v>457</v>
      </c>
      <c r="DX1281" s="1">
        <v>4</v>
      </c>
      <c r="DY1281" s="1"/>
      <c r="DZ1281" s="1">
        <v>1</v>
      </c>
      <c r="EA1281" s="1">
        <v>1</v>
      </c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 t="s">
        <v>208</v>
      </c>
      <c r="EP1281" s="1" t="s">
        <v>209</v>
      </c>
      <c r="EQ1281" s="1" t="s">
        <v>209</v>
      </c>
      <c r="ER1281" s="1" t="s">
        <v>209</v>
      </c>
      <c r="ES1281" s="1" t="s">
        <v>209</v>
      </c>
      <c r="ET1281" s="1">
        <v>2</v>
      </c>
      <c r="EU1281" s="1"/>
      <c r="EV1281" s="1"/>
      <c r="EW1281" s="1"/>
      <c r="EX1281" s="1">
        <v>0</v>
      </c>
      <c r="EY1281" s="1">
        <v>0</v>
      </c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 t="s">
        <v>222</v>
      </c>
      <c r="GK1281" s="1" t="s">
        <v>201</v>
      </c>
      <c r="GL1281" s="1">
        <v>999999999</v>
      </c>
      <c r="GM1281" s="1"/>
      <c r="GN1281" s="1"/>
      <c r="GO1281" s="1"/>
      <c r="GP1281" s="1">
        <v>1</v>
      </c>
      <c r="GQ1281" s="1"/>
    </row>
    <row r="1282" spans="1:199" ht="28" customHeight="1">
      <c r="A1282" s="1" t="s">
        <v>7007</v>
      </c>
      <c r="B1282" s="1" t="s">
        <v>7008</v>
      </c>
      <c r="C1282" s="1" t="s">
        <v>7007</v>
      </c>
      <c r="D1282" s="1" t="s">
        <v>201</v>
      </c>
      <c r="E1282" s="1" t="s">
        <v>7008</v>
      </c>
      <c r="F1282" s="1"/>
      <c r="G1282" s="1">
        <v>2100</v>
      </c>
      <c r="H1282" s="1"/>
      <c r="I1282" s="1">
        <v>0</v>
      </c>
      <c r="J1282" s="1">
        <v>1</v>
      </c>
      <c r="K1282" s="1"/>
      <c r="L1282" s="1"/>
      <c r="M1282" s="1"/>
      <c r="N1282" s="1"/>
      <c r="O1282" s="1"/>
      <c r="P1282" s="1" t="s">
        <v>7009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 t="s">
        <v>7010</v>
      </c>
      <c r="AJ1282" s="1"/>
      <c r="AK1282" s="1"/>
      <c r="AL1282" s="1"/>
      <c r="AM1282" s="1"/>
      <c r="AN1282" s="1"/>
      <c r="AO1282" s="1"/>
      <c r="AP1282" s="1"/>
      <c r="AQ1282" s="1"/>
      <c r="AR1282" s="1"/>
      <c r="AS1282" s="1">
        <v>1</v>
      </c>
      <c r="AT1282" s="1">
        <v>1</v>
      </c>
      <c r="AU1282" s="1">
        <v>0</v>
      </c>
      <c r="AV1282" s="1">
        <v>1</v>
      </c>
      <c r="AW1282" s="1">
        <v>0</v>
      </c>
      <c r="AX1282" s="1">
        <v>0</v>
      </c>
      <c r="AY1282" s="1"/>
      <c r="AZ1282" s="1"/>
      <c r="BA1282" s="1"/>
      <c r="BB1282" s="1">
        <v>-1</v>
      </c>
      <c r="BC1282" s="1">
        <v>0</v>
      </c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>
        <v>0</v>
      </c>
      <c r="CT1282" s="1" t="s">
        <v>7011</v>
      </c>
      <c r="CU1282" s="1"/>
      <c r="CV1282" s="1" t="s">
        <v>7012</v>
      </c>
      <c r="CW1282" s="1"/>
      <c r="CX1282" s="1" t="s">
        <v>7007</v>
      </c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>
        <v>563161</v>
      </c>
      <c r="DU1282" s="1"/>
      <c r="DV1282" s="1" t="s">
        <v>547</v>
      </c>
      <c r="DW1282" s="1" t="s">
        <v>457</v>
      </c>
      <c r="DX1282" s="1">
        <v>4</v>
      </c>
      <c r="DY1282" s="1"/>
      <c r="DZ1282" s="1">
        <v>1</v>
      </c>
      <c r="EA1282" s="1">
        <v>1</v>
      </c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 t="s">
        <v>208</v>
      </c>
      <c r="EP1282" s="1" t="s">
        <v>209</v>
      </c>
      <c r="EQ1282" s="1" t="s">
        <v>209</v>
      </c>
      <c r="ER1282" s="1" t="s">
        <v>209</v>
      </c>
      <c r="ES1282" s="1" t="s">
        <v>209</v>
      </c>
      <c r="ET1282" s="1">
        <v>2</v>
      </c>
      <c r="EU1282" s="1"/>
      <c r="EV1282" s="1"/>
      <c r="EW1282" s="1"/>
      <c r="EX1282" s="1">
        <v>0</v>
      </c>
      <c r="EY1282" s="1">
        <v>0</v>
      </c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 t="s">
        <v>222</v>
      </c>
      <c r="GK1282" s="1" t="s">
        <v>201</v>
      </c>
      <c r="GL1282" s="1">
        <v>999999999</v>
      </c>
      <c r="GM1282" s="1"/>
      <c r="GN1282" s="1"/>
      <c r="GO1282" s="1"/>
      <c r="GP1282" s="1">
        <v>1</v>
      </c>
      <c r="GQ1282" s="1"/>
    </row>
    <row r="1283" spans="1:199" ht="28" customHeight="1">
      <c r="A1283" s="1" t="s">
        <v>7013</v>
      </c>
      <c r="B1283" s="1" t="s">
        <v>7014</v>
      </c>
      <c r="C1283" s="1" t="s">
        <v>7013</v>
      </c>
      <c r="D1283" s="1" t="s">
        <v>201</v>
      </c>
      <c r="E1283" s="1" t="s">
        <v>7014</v>
      </c>
      <c r="F1283" s="1"/>
      <c r="G1283" s="1">
        <v>1890</v>
      </c>
      <c r="H1283" s="1"/>
      <c r="I1283" s="1">
        <v>0</v>
      </c>
      <c r="J1283" s="1">
        <v>1</v>
      </c>
      <c r="K1283" s="1"/>
      <c r="L1283" s="1"/>
      <c r="M1283" s="1"/>
      <c r="N1283" s="1"/>
      <c r="O1283" s="1"/>
      <c r="P1283" s="1" t="s">
        <v>7015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 t="s">
        <v>7016</v>
      </c>
      <c r="AJ1283" s="1"/>
      <c r="AK1283" s="1"/>
      <c r="AL1283" s="1"/>
      <c r="AM1283" s="1"/>
      <c r="AN1283" s="1"/>
      <c r="AO1283" s="1"/>
      <c r="AP1283" s="1"/>
      <c r="AQ1283" s="1"/>
      <c r="AR1283" s="1"/>
      <c r="AS1283" s="1">
        <v>1</v>
      </c>
      <c r="AT1283" s="1">
        <v>1</v>
      </c>
      <c r="AU1283" s="1">
        <v>0</v>
      </c>
      <c r="AV1283" s="1">
        <v>1</v>
      </c>
      <c r="AW1283" s="1">
        <v>0</v>
      </c>
      <c r="AX1283" s="1">
        <v>0</v>
      </c>
      <c r="AY1283" s="1"/>
      <c r="AZ1283" s="1"/>
      <c r="BA1283" s="1"/>
      <c r="BB1283" s="1">
        <v>-1</v>
      </c>
      <c r="BC1283" s="1">
        <v>0</v>
      </c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>
        <v>0</v>
      </c>
      <c r="CT1283" s="1" t="s">
        <v>7017</v>
      </c>
      <c r="CU1283" s="1"/>
      <c r="CV1283" s="1" t="s">
        <v>7018</v>
      </c>
      <c r="CW1283" s="1"/>
      <c r="CX1283" s="1" t="s">
        <v>7013</v>
      </c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>
        <v>563161</v>
      </c>
      <c r="DU1283" s="1"/>
      <c r="DV1283" s="1" t="s">
        <v>547</v>
      </c>
      <c r="DW1283" s="1" t="s">
        <v>457</v>
      </c>
      <c r="DX1283" s="1">
        <v>4</v>
      </c>
      <c r="DY1283" s="1"/>
      <c r="DZ1283" s="1">
        <v>1</v>
      </c>
      <c r="EA1283" s="1">
        <v>1</v>
      </c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 t="s">
        <v>208</v>
      </c>
      <c r="EP1283" s="1" t="s">
        <v>209</v>
      </c>
      <c r="EQ1283" s="1" t="s">
        <v>209</v>
      </c>
      <c r="ER1283" s="1" t="s">
        <v>209</v>
      </c>
      <c r="ES1283" s="1" t="s">
        <v>209</v>
      </c>
      <c r="ET1283" s="1">
        <v>2</v>
      </c>
      <c r="EU1283" s="1"/>
      <c r="EV1283" s="1"/>
      <c r="EW1283" s="1"/>
      <c r="EX1283" s="1">
        <v>0</v>
      </c>
      <c r="EY1283" s="1">
        <v>0</v>
      </c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 t="s">
        <v>222</v>
      </c>
      <c r="GK1283" s="1" t="s">
        <v>201</v>
      </c>
      <c r="GL1283" s="1">
        <v>999999999</v>
      </c>
      <c r="GM1283" s="1"/>
      <c r="GN1283" s="1"/>
      <c r="GO1283" s="1"/>
      <c r="GP1283" s="1">
        <v>1</v>
      </c>
      <c r="GQ1283" s="1"/>
    </row>
    <row r="1284" spans="1:199" ht="28" customHeight="1">
      <c r="A1284" s="1" t="s">
        <v>7019</v>
      </c>
      <c r="B1284" s="1" t="s">
        <v>7020</v>
      </c>
      <c r="C1284" s="1" t="s">
        <v>7019</v>
      </c>
      <c r="D1284" s="1" t="s">
        <v>201</v>
      </c>
      <c r="E1284" s="1" t="s">
        <v>7020</v>
      </c>
      <c r="F1284" s="1"/>
      <c r="G1284" s="1">
        <v>2310</v>
      </c>
      <c r="H1284" s="1"/>
      <c r="I1284" s="1">
        <v>0</v>
      </c>
      <c r="J1284" s="1">
        <v>1</v>
      </c>
      <c r="K1284" s="1"/>
      <c r="L1284" s="1"/>
      <c r="M1284" s="1"/>
      <c r="N1284" s="1"/>
      <c r="O1284" s="1"/>
      <c r="P1284" s="1" t="s">
        <v>7021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 t="s">
        <v>7022</v>
      </c>
      <c r="AJ1284" s="1"/>
      <c r="AK1284" s="1"/>
      <c r="AL1284" s="1"/>
      <c r="AM1284" s="1"/>
      <c r="AN1284" s="1"/>
      <c r="AO1284" s="1"/>
      <c r="AP1284" s="1"/>
      <c r="AQ1284" s="1"/>
      <c r="AR1284" s="1"/>
      <c r="AS1284" s="1">
        <v>1</v>
      </c>
      <c r="AT1284" s="1">
        <v>1</v>
      </c>
      <c r="AU1284" s="1">
        <v>0</v>
      </c>
      <c r="AV1284" s="1">
        <v>1</v>
      </c>
      <c r="AW1284" s="1">
        <v>0</v>
      </c>
      <c r="AX1284" s="1">
        <v>0</v>
      </c>
      <c r="AY1284" s="1"/>
      <c r="AZ1284" s="1"/>
      <c r="BA1284" s="1"/>
      <c r="BB1284" s="1">
        <v>-1</v>
      </c>
      <c r="BC1284" s="1">
        <v>0</v>
      </c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>
        <v>0</v>
      </c>
      <c r="CT1284" s="1" t="s">
        <v>7023</v>
      </c>
      <c r="CU1284" s="1"/>
      <c r="CV1284" s="1" t="s">
        <v>7024</v>
      </c>
      <c r="CW1284" s="1"/>
      <c r="CX1284" s="1" t="s">
        <v>7019</v>
      </c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>
        <v>563161</v>
      </c>
      <c r="DU1284" s="1"/>
      <c r="DV1284" s="1" t="s">
        <v>547</v>
      </c>
      <c r="DW1284" s="1" t="s">
        <v>457</v>
      </c>
      <c r="DX1284" s="1">
        <v>4</v>
      </c>
      <c r="DY1284" s="1"/>
      <c r="DZ1284" s="1">
        <v>1</v>
      </c>
      <c r="EA1284" s="1">
        <v>1</v>
      </c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 t="s">
        <v>208</v>
      </c>
      <c r="EP1284" s="1" t="s">
        <v>209</v>
      </c>
      <c r="EQ1284" s="1" t="s">
        <v>209</v>
      </c>
      <c r="ER1284" s="1" t="s">
        <v>209</v>
      </c>
      <c r="ES1284" s="1" t="s">
        <v>209</v>
      </c>
      <c r="ET1284" s="1">
        <v>2</v>
      </c>
      <c r="EU1284" s="1"/>
      <c r="EV1284" s="1"/>
      <c r="EW1284" s="1"/>
      <c r="EX1284" s="1">
        <v>0</v>
      </c>
      <c r="EY1284" s="1">
        <v>0</v>
      </c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 t="s">
        <v>222</v>
      </c>
      <c r="GK1284" s="1" t="s">
        <v>201</v>
      </c>
      <c r="GL1284" s="1">
        <v>999999999</v>
      </c>
      <c r="GM1284" s="1"/>
      <c r="GN1284" s="1"/>
      <c r="GO1284" s="1"/>
      <c r="GP1284" s="1">
        <v>1</v>
      </c>
      <c r="GQ1284" s="1"/>
    </row>
    <row r="1285" spans="1:199" ht="28" customHeight="1">
      <c r="A1285" s="1" t="s">
        <v>7025</v>
      </c>
      <c r="B1285" s="1" t="s">
        <v>7026</v>
      </c>
      <c r="C1285" s="1" t="s">
        <v>7025</v>
      </c>
      <c r="D1285" s="1" t="s">
        <v>201</v>
      </c>
      <c r="E1285" s="1" t="s">
        <v>7026</v>
      </c>
      <c r="F1285" s="1"/>
      <c r="G1285" s="1">
        <v>7088</v>
      </c>
      <c r="H1285" s="1"/>
      <c r="I1285" s="1">
        <v>0</v>
      </c>
      <c r="J1285" s="1">
        <v>1</v>
      </c>
      <c r="K1285" s="1"/>
      <c r="L1285" s="1"/>
      <c r="M1285" s="1"/>
      <c r="N1285" s="1"/>
      <c r="O1285" s="1"/>
      <c r="P1285" s="1" t="s">
        <v>7027</v>
      </c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 t="s">
        <v>7028</v>
      </c>
      <c r="AJ1285" s="1"/>
      <c r="AK1285" s="1"/>
      <c r="AL1285" s="1"/>
      <c r="AM1285" s="1"/>
      <c r="AN1285" s="1"/>
      <c r="AO1285" s="1"/>
      <c r="AP1285" s="1"/>
      <c r="AQ1285" s="1"/>
      <c r="AR1285" s="1"/>
      <c r="AS1285" s="1">
        <v>1</v>
      </c>
      <c r="AT1285" s="1">
        <v>1</v>
      </c>
      <c r="AU1285" s="1">
        <v>0</v>
      </c>
      <c r="AV1285" s="1">
        <v>1</v>
      </c>
      <c r="AW1285" s="1">
        <v>0</v>
      </c>
      <c r="AX1285" s="1">
        <v>0</v>
      </c>
      <c r="AY1285" s="1"/>
      <c r="AZ1285" s="1"/>
      <c r="BA1285" s="1"/>
      <c r="BB1285" s="1">
        <v>-1</v>
      </c>
      <c r="BC1285" s="1">
        <v>0</v>
      </c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>
        <v>0</v>
      </c>
      <c r="CT1285" s="1" t="s">
        <v>7029</v>
      </c>
      <c r="CU1285" s="1"/>
      <c r="CV1285" s="1" t="s">
        <v>7030</v>
      </c>
      <c r="CW1285" s="1"/>
      <c r="CX1285" s="1" t="s">
        <v>7025</v>
      </c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>
        <v>563161</v>
      </c>
      <c r="DU1285" s="1"/>
      <c r="DV1285" s="1" t="s">
        <v>547</v>
      </c>
      <c r="DW1285" s="1" t="s">
        <v>450</v>
      </c>
      <c r="DX1285" s="1">
        <v>4</v>
      </c>
      <c r="DY1285" s="1"/>
      <c r="DZ1285" s="1">
        <v>1</v>
      </c>
      <c r="EA1285" s="1">
        <v>1</v>
      </c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 t="s">
        <v>208</v>
      </c>
      <c r="EP1285" s="1" t="s">
        <v>209</v>
      </c>
      <c r="EQ1285" s="1" t="s">
        <v>209</v>
      </c>
      <c r="ER1285" s="1" t="s">
        <v>209</v>
      </c>
      <c r="ES1285" s="1" t="s">
        <v>209</v>
      </c>
      <c r="ET1285" s="1">
        <v>2</v>
      </c>
      <c r="EU1285" s="1"/>
      <c r="EV1285" s="1"/>
      <c r="EW1285" s="1"/>
      <c r="EX1285" s="1">
        <v>0</v>
      </c>
      <c r="EY1285" s="1">
        <v>0</v>
      </c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 t="s">
        <v>222</v>
      </c>
      <c r="GK1285" s="1" t="s">
        <v>201</v>
      </c>
      <c r="GL1285" s="1">
        <v>999999999</v>
      </c>
      <c r="GM1285" s="1"/>
      <c r="GN1285" s="1"/>
      <c r="GO1285" s="1"/>
      <c r="GP1285" s="1">
        <v>1</v>
      </c>
      <c r="GQ1285" s="1"/>
    </row>
    <row r="1286" spans="1:199" ht="28" customHeight="1">
      <c r="A1286" s="1" t="s">
        <v>7031</v>
      </c>
      <c r="B1286" s="1" t="s">
        <v>7032</v>
      </c>
      <c r="C1286" s="1" t="s">
        <v>7031</v>
      </c>
      <c r="D1286" s="1" t="s">
        <v>201</v>
      </c>
      <c r="E1286" s="1" t="s">
        <v>7032</v>
      </c>
      <c r="F1286" s="1"/>
      <c r="G1286" s="1">
        <v>9188</v>
      </c>
      <c r="H1286" s="1"/>
      <c r="I1286" s="1">
        <v>0</v>
      </c>
      <c r="J1286" s="1">
        <v>1</v>
      </c>
      <c r="K1286" s="1"/>
      <c r="L1286" s="1"/>
      <c r="M1286" s="1"/>
      <c r="N1286" s="1"/>
      <c r="O1286" s="1"/>
      <c r="P1286" s="1" t="s">
        <v>7033</v>
      </c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 t="s">
        <v>7034</v>
      </c>
      <c r="AJ1286" s="1"/>
      <c r="AK1286" s="1"/>
      <c r="AL1286" s="1"/>
      <c r="AM1286" s="1"/>
      <c r="AN1286" s="1"/>
      <c r="AO1286" s="1"/>
      <c r="AP1286" s="1"/>
      <c r="AQ1286" s="1"/>
      <c r="AR1286" s="1"/>
      <c r="AS1286" s="1">
        <v>1</v>
      </c>
      <c r="AT1286" s="1">
        <v>1</v>
      </c>
      <c r="AU1286" s="1">
        <v>0</v>
      </c>
      <c r="AV1286" s="1">
        <v>1</v>
      </c>
      <c r="AW1286" s="1">
        <v>0</v>
      </c>
      <c r="AX1286" s="1">
        <v>0</v>
      </c>
      <c r="AY1286" s="1"/>
      <c r="AZ1286" s="1"/>
      <c r="BA1286" s="1"/>
      <c r="BB1286" s="1">
        <v>-1</v>
      </c>
      <c r="BC1286" s="1">
        <v>0</v>
      </c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>
        <v>0</v>
      </c>
      <c r="CT1286" s="1" t="s">
        <v>7035</v>
      </c>
      <c r="CU1286" s="1"/>
      <c r="CV1286" s="1" t="s">
        <v>7036</v>
      </c>
      <c r="CW1286" s="1"/>
      <c r="CX1286" s="1" t="s">
        <v>7031</v>
      </c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>
        <v>563161</v>
      </c>
      <c r="DU1286" s="1"/>
      <c r="DV1286" s="1" t="s">
        <v>547</v>
      </c>
      <c r="DW1286" s="1" t="s">
        <v>450</v>
      </c>
      <c r="DX1286" s="1">
        <v>4</v>
      </c>
      <c r="DY1286" s="1"/>
      <c r="DZ1286" s="1">
        <v>1</v>
      </c>
      <c r="EA1286" s="1">
        <v>1</v>
      </c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 t="s">
        <v>208</v>
      </c>
      <c r="EP1286" s="1" t="s">
        <v>209</v>
      </c>
      <c r="EQ1286" s="1" t="s">
        <v>209</v>
      </c>
      <c r="ER1286" s="1" t="s">
        <v>209</v>
      </c>
      <c r="ES1286" s="1" t="s">
        <v>209</v>
      </c>
      <c r="ET1286" s="1">
        <v>2</v>
      </c>
      <c r="EU1286" s="1"/>
      <c r="EV1286" s="1"/>
      <c r="EW1286" s="1"/>
      <c r="EX1286" s="1">
        <v>0</v>
      </c>
      <c r="EY1286" s="1">
        <v>0</v>
      </c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 t="s">
        <v>222</v>
      </c>
      <c r="GK1286" s="1" t="s">
        <v>201</v>
      </c>
      <c r="GL1286" s="1">
        <v>999999999</v>
      </c>
      <c r="GM1286" s="1"/>
      <c r="GN1286" s="1"/>
      <c r="GO1286" s="1"/>
      <c r="GP1286" s="1">
        <v>1</v>
      </c>
      <c r="GQ1286" s="1"/>
    </row>
    <row r="1287" spans="1:199" ht="28" customHeight="1">
      <c r="A1287" s="1" t="s">
        <v>7037</v>
      </c>
      <c r="B1287" s="1" t="s">
        <v>7038</v>
      </c>
      <c r="C1287" s="1" t="s">
        <v>7037</v>
      </c>
      <c r="D1287" s="1" t="s">
        <v>201</v>
      </c>
      <c r="E1287" s="1" t="s">
        <v>7038</v>
      </c>
      <c r="F1287" s="1"/>
      <c r="G1287" s="1">
        <v>13125</v>
      </c>
      <c r="H1287" s="1"/>
      <c r="I1287" s="1">
        <v>0</v>
      </c>
      <c r="J1287" s="1">
        <v>1</v>
      </c>
      <c r="K1287" s="1"/>
      <c r="L1287" s="1"/>
      <c r="M1287" s="1"/>
      <c r="N1287" s="1"/>
      <c r="O1287" s="1"/>
      <c r="P1287" s="1" t="s">
        <v>7039</v>
      </c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 t="s">
        <v>7040</v>
      </c>
      <c r="AJ1287" s="1"/>
      <c r="AK1287" s="1"/>
      <c r="AL1287" s="1"/>
      <c r="AM1287" s="1"/>
      <c r="AN1287" s="1"/>
      <c r="AO1287" s="1"/>
      <c r="AP1287" s="1"/>
      <c r="AQ1287" s="1"/>
      <c r="AR1287" s="1"/>
      <c r="AS1287" s="1">
        <v>1</v>
      </c>
      <c r="AT1287" s="1">
        <v>1</v>
      </c>
      <c r="AU1287" s="1">
        <v>0</v>
      </c>
      <c r="AV1287" s="1">
        <v>1</v>
      </c>
      <c r="AW1287" s="1">
        <v>0</v>
      </c>
      <c r="AX1287" s="1">
        <v>0</v>
      </c>
      <c r="AY1287" s="1"/>
      <c r="AZ1287" s="1"/>
      <c r="BA1287" s="1"/>
      <c r="BB1287" s="1">
        <v>-1</v>
      </c>
      <c r="BC1287" s="1">
        <v>0</v>
      </c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>
        <v>0</v>
      </c>
      <c r="CT1287" s="1" t="s">
        <v>7041</v>
      </c>
      <c r="CU1287" s="1"/>
      <c r="CV1287" s="1" t="s">
        <v>7042</v>
      </c>
      <c r="CW1287" s="1"/>
      <c r="CX1287" s="1" t="s">
        <v>7037</v>
      </c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>
        <v>563161</v>
      </c>
      <c r="DU1287" s="1"/>
      <c r="DV1287" s="1" t="s">
        <v>547</v>
      </c>
      <c r="DW1287" s="1" t="s">
        <v>450</v>
      </c>
      <c r="DX1287" s="1">
        <v>4</v>
      </c>
      <c r="DY1287" s="1"/>
      <c r="DZ1287" s="1">
        <v>1</v>
      </c>
      <c r="EA1287" s="1">
        <v>1</v>
      </c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 t="s">
        <v>208</v>
      </c>
      <c r="EP1287" s="1" t="s">
        <v>209</v>
      </c>
      <c r="EQ1287" s="1" t="s">
        <v>209</v>
      </c>
      <c r="ER1287" s="1" t="s">
        <v>209</v>
      </c>
      <c r="ES1287" s="1" t="s">
        <v>209</v>
      </c>
      <c r="ET1287" s="1">
        <v>2</v>
      </c>
      <c r="EU1287" s="1"/>
      <c r="EV1287" s="1"/>
      <c r="EW1287" s="1"/>
      <c r="EX1287" s="1">
        <v>0</v>
      </c>
      <c r="EY1287" s="1">
        <v>0</v>
      </c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 t="s">
        <v>222</v>
      </c>
      <c r="GK1287" s="1" t="s">
        <v>201</v>
      </c>
      <c r="GL1287" s="1">
        <v>999999999</v>
      </c>
      <c r="GM1287" s="1"/>
      <c r="GN1287" s="1"/>
      <c r="GO1287" s="1"/>
      <c r="GP1287" s="1">
        <v>1</v>
      </c>
      <c r="GQ1287" s="1"/>
    </row>
    <row r="1288" spans="1:199" ht="28" customHeight="1">
      <c r="A1288" s="1" t="s">
        <v>7043</v>
      </c>
      <c r="B1288" s="1" t="s">
        <v>7044</v>
      </c>
      <c r="C1288" s="1" t="s">
        <v>7043</v>
      </c>
      <c r="D1288" s="1" t="s">
        <v>201</v>
      </c>
      <c r="E1288" s="1" t="s">
        <v>7044</v>
      </c>
      <c r="F1288" s="1"/>
      <c r="G1288" s="1">
        <v>3780</v>
      </c>
      <c r="H1288" s="1"/>
      <c r="I1288" s="1">
        <v>0</v>
      </c>
      <c r="J1288" s="1">
        <v>1</v>
      </c>
      <c r="K1288" s="1"/>
      <c r="L1288" s="1"/>
      <c r="M1288" s="1"/>
      <c r="N1288" s="1"/>
      <c r="O1288" s="1"/>
      <c r="P1288" s="1" t="s">
        <v>7045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 t="s">
        <v>7046</v>
      </c>
      <c r="AJ1288" s="1"/>
      <c r="AK1288" s="1"/>
      <c r="AL1288" s="1"/>
      <c r="AM1288" s="1"/>
      <c r="AN1288" s="1"/>
      <c r="AO1288" s="1"/>
      <c r="AP1288" s="1"/>
      <c r="AQ1288" s="1"/>
      <c r="AR1288" s="1"/>
      <c r="AS1288" s="1">
        <v>1</v>
      </c>
      <c r="AT1288" s="1">
        <v>1</v>
      </c>
      <c r="AU1288" s="1">
        <v>0</v>
      </c>
      <c r="AV1288" s="1">
        <v>1</v>
      </c>
      <c r="AW1288" s="1">
        <v>0</v>
      </c>
      <c r="AX1288" s="1">
        <v>0</v>
      </c>
      <c r="AY1288" s="1"/>
      <c r="AZ1288" s="1"/>
      <c r="BA1288" s="1"/>
      <c r="BB1288" s="1">
        <v>-1</v>
      </c>
      <c r="BC1288" s="1">
        <v>0</v>
      </c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>
        <v>0</v>
      </c>
      <c r="CT1288" s="1" t="s">
        <v>7047</v>
      </c>
      <c r="CU1288" s="1"/>
      <c r="CV1288" s="1" t="s">
        <v>7048</v>
      </c>
      <c r="CW1288" s="1"/>
      <c r="CX1288" s="1" t="s">
        <v>7043</v>
      </c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>
        <v>563161</v>
      </c>
      <c r="DU1288" s="1"/>
      <c r="DV1288" s="1" t="s">
        <v>547</v>
      </c>
      <c r="DW1288" s="1" t="s">
        <v>457</v>
      </c>
      <c r="DX1288" s="1">
        <v>4</v>
      </c>
      <c r="DY1288" s="1"/>
      <c r="DZ1288" s="1">
        <v>1</v>
      </c>
      <c r="EA1288" s="1">
        <v>1</v>
      </c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 t="s">
        <v>208</v>
      </c>
      <c r="EP1288" s="1" t="s">
        <v>209</v>
      </c>
      <c r="EQ1288" s="1" t="s">
        <v>209</v>
      </c>
      <c r="ER1288" s="1" t="s">
        <v>209</v>
      </c>
      <c r="ES1288" s="1" t="s">
        <v>209</v>
      </c>
      <c r="ET1288" s="1">
        <v>2</v>
      </c>
      <c r="EU1288" s="1"/>
      <c r="EV1288" s="1"/>
      <c r="EW1288" s="1"/>
      <c r="EX1288" s="1">
        <v>0</v>
      </c>
      <c r="EY1288" s="1">
        <v>0</v>
      </c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 t="s">
        <v>222</v>
      </c>
      <c r="GK1288" s="1" t="s">
        <v>201</v>
      </c>
      <c r="GL1288" s="1">
        <v>999999999</v>
      </c>
      <c r="GM1288" s="1"/>
      <c r="GN1288" s="1"/>
      <c r="GO1288" s="1"/>
      <c r="GP1288" s="1">
        <v>1</v>
      </c>
      <c r="GQ1288" s="1"/>
    </row>
    <row r="1289" spans="1:199" ht="28" customHeight="1">
      <c r="A1289" s="1" t="s">
        <v>7049</v>
      </c>
      <c r="B1289" s="1" t="s">
        <v>7050</v>
      </c>
      <c r="C1289" s="1" t="s">
        <v>7049</v>
      </c>
      <c r="D1289" s="1" t="s">
        <v>201</v>
      </c>
      <c r="E1289" s="1" t="s">
        <v>7050</v>
      </c>
      <c r="F1289" s="1"/>
      <c r="G1289" s="1">
        <v>10500</v>
      </c>
      <c r="H1289" s="1"/>
      <c r="I1289" s="1">
        <v>0</v>
      </c>
      <c r="J1289" s="1">
        <v>1</v>
      </c>
      <c r="K1289" s="1"/>
      <c r="L1289" s="1"/>
      <c r="M1289" s="1"/>
      <c r="N1289" s="1"/>
      <c r="O1289" s="1"/>
      <c r="P1289" s="1" t="s">
        <v>7051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 t="s">
        <v>7052</v>
      </c>
      <c r="AJ1289" s="1"/>
      <c r="AK1289" s="1"/>
      <c r="AL1289" s="1"/>
      <c r="AM1289" s="1"/>
      <c r="AN1289" s="1"/>
      <c r="AO1289" s="1"/>
      <c r="AP1289" s="1"/>
      <c r="AQ1289" s="1"/>
      <c r="AR1289" s="1"/>
      <c r="AS1289" s="1">
        <v>1</v>
      </c>
      <c r="AT1289" s="1">
        <v>1</v>
      </c>
      <c r="AU1289" s="1">
        <v>0</v>
      </c>
      <c r="AV1289" s="1">
        <v>1</v>
      </c>
      <c r="AW1289" s="1">
        <v>0</v>
      </c>
      <c r="AX1289" s="1">
        <v>0</v>
      </c>
      <c r="AY1289" s="1"/>
      <c r="AZ1289" s="1"/>
      <c r="BA1289" s="1"/>
      <c r="BB1289" s="1">
        <v>-1</v>
      </c>
      <c r="BC1289" s="1">
        <v>0</v>
      </c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>
        <v>0</v>
      </c>
      <c r="CT1289" s="1" t="s">
        <v>7053</v>
      </c>
      <c r="CU1289" s="1"/>
      <c r="CV1289" s="1" t="s">
        <v>7054</v>
      </c>
      <c r="CW1289" s="1"/>
      <c r="CX1289" s="1" t="s">
        <v>7049</v>
      </c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>
        <v>563161</v>
      </c>
      <c r="DU1289" s="1"/>
      <c r="DV1289" s="1" t="s">
        <v>547</v>
      </c>
      <c r="DW1289" s="1" t="s">
        <v>457</v>
      </c>
      <c r="DX1289" s="1">
        <v>4</v>
      </c>
      <c r="DY1289" s="1"/>
      <c r="DZ1289" s="1">
        <v>1</v>
      </c>
      <c r="EA1289" s="1">
        <v>1</v>
      </c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 t="s">
        <v>208</v>
      </c>
      <c r="EP1289" s="1" t="s">
        <v>209</v>
      </c>
      <c r="EQ1289" s="1" t="s">
        <v>209</v>
      </c>
      <c r="ER1289" s="1" t="s">
        <v>209</v>
      </c>
      <c r="ES1289" s="1" t="s">
        <v>209</v>
      </c>
      <c r="ET1289" s="1">
        <v>2</v>
      </c>
      <c r="EU1289" s="1"/>
      <c r="EV1289" s="1"/>
      <c r="EW1289" s="1"/>
      <c r="EX1289" s="1">
        <v>0</v>
      </c>
      <c r="EY1289" s="1">
        <v>0</v>
      </c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 t="s">
        <v>222</v>
      </c>
      <c r="GK1289" s="1" t="s">
        <v>201</v>
      </c>
      <c r="GL1289" s="1">
        <v>999999999</v>
      </c>
      <c r="GM1289" s="1"/>
      <c r="GN1289" s="1"/>
      <c r="GO1289" s="1"/>
      <c r="GP1289" s="1">
        <v>1</v>
      </c>
      <c r="GQ1289" s="1"/>
    </row>
    <row r="1290" spans="1:199" ht="28" customHeight="1">
      <c r="A1290" s="1" t="s">
        <v>7055</v>
      </c>
      <c r="B1290" s="1" t="s">
        <v>7056</v>
      </c>
      <c r="C1290" s="1" t="s">
        <v>7055</v>
      </c>
      <c r="D1290" s="1" t="s">
        <v>201</v>
      </c>
      <c r="E1290" s="1" t="s">
        <v>7056</v>
      </c>
      <c r="F1290" s="1"/>
      <c r="G1290" s="1">
        <v>840</v>
      </c>
      <c r="H1290" s="1"/>
      <c r="I1290" s="1">
        <v>0</v>
      </c>
      <c r="J1290" s="1">
        <v>1</v>
      </c>
      <c r="K1290" s="1"/>
      <c r="L1290" s="1"/>
      <c r="M1290" s="1"/>
      <c r="N1290" s="1"/>
      <c r="O1290" s="1"/>
      <c r="P1290" s="1" t="s">
        <v>7057</v>
      </c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 t="s">
        <v>7058</v>
      </c>
      <c r="AJ1290" s="1"/>
      <c r="AK1290" s="1"/>
      <c r="AL1290" s="1"/>
      <c r="AM1290" s="1"/>
      <c r="AN1290" s="1"/>
      <c r="AO1290" s="1"/>
      <c r="AP1290" s="1"/>
      <c r="AQ1290" s="1"/>
      <c r="AR1290" s="1"/>
      <c r="AS1290" s="1">
        <v>1</v>
      </c>
      <c r="AT1290" s="1">
        <v>1</v>
      </c>
      <c r="AU1290" s="1">
        <v>0</v>
      </c>
      <c r="AV1290" s="1">
        <v>1</v>
      </c>
      <c r="AW1290" s="1">
        <v>0</v>
      </c>
      <c r="AX1290" s="1">
        <v>0</v>
      </c>
      <c r="AY1290" s="1"/>
      <c r="AZ1290" s="1"/>
      <c r="BA1290" s="1"/>
      <c r="BB1290" s="1">
        <v>-1</v>
      </c>
      <c r="BC1290" s="1">
        <v>0</v>
      </c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>
        <v>0</v>
      </c>
      <c r="CT1290" s="1" t="s">
        <v>7059</v>
      </c>
      <c r="CU1290" s="1"/>
      <c r="CV1290" s="1" t="s">
        <v>7060</v>
      </c>
      <c r="CW1290" s="1"/>
      <c r="CX1290" s="1" t="s">
        <v>7055</v>
      </c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>
        <v>563161</v>
      </c>
      <c r="DU1290" s="1"/>
      <c r="DV1290" s="1" t="s">
        <v>547</v>
      </c>
      <c r="DW1290" s="1" t="s">
        <v>457</v>
      </c>
      <c r="DX1290" s="1">
        <v>4</v>
      </c>
      <c r="DY1290" s="1"/>
      <c r="DZ1290" s="1">
        <v>1</v>
      </c>
      <c r="EA1290" s="1">
        <v>1</v>
      </c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 t="s">
        <v>208</v>
      </c>
      <c r="EP1290" s="1" t="s">
        <v>209</v>
      </c>
      <c r="EQ1290" s="1" t="s">
        <v>209</v>
      </c>
      <c r="ER1290" s="1" t="s">
        <v>209</v>
      </c>
      <c r="ES1290" s="1" t="s">
        <v>209</v>
      </c>
      <c r="ET1290" s="1">
        <v>2</v>
      </c>
      <c r="EU1290" s="1"/>
      <c r="EV1290" s="1"/>
      <c r="EW1290" s="1"/>
      <c r="EX1290" s="1">
        <v>0</v>
      </c>
      <c r="EY1290" s="1">
        <v>0</v>
      </c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 t="s">
        <v>222</v>
      </c>
      <c r="GK1290" s="1" t="s">
        <v>201</v>
      </c>
      <c r="GL1290" s="1">
        <v>999999999</v>
      </c>
      <c r="GM1290" s="1"/>
      <c r="GN1290" s="1"/>
      <c r="GO1290" s="1"/>
      <c r="GP1290" s="1">
        <v>1</v>
      </c>
      <c r="GQ1290" s="1"/>
    </row>
    <row r="1291" spans="1:199" ht="28" customHeight="1">
      <c r="A1291" s="1" t="s">
        <v>7061</v>
      </c>
      <c r="B1291" s="1" t="s">
        <v>7062</v>
      </c>
      <c r="C1291" s="1" t="s">
        <v>7061</v>
      </c>
      <c r="D1291" s="1" t="s">
        <v>201</v>
      </c>
      <c r="E1291" s="1" t="s">
        <v>7062</v>
      </c>
      <c r="F1291" s="1"/>
      <c r="G1291" s="1">
        <v>33600</v>
      </c>
      <c r="H1291" s="1"/>
      <c r="I1291" s="1">
        <v>0</v>
      </c>
      <c r="J1291" s="1">
        <v>1</v>
      </c>
      <c r="K1291" s="1"/>
      <c r="L1291" s="1"/>
      <c r="M1291" s="1"/>
      <c r="N1291" s="1"/>
      <c r="O1291" s="1"/>
      <c r="P1291" s="1" t="s">
        <v>7063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 t="s">
        <v>7064</v>
      </c>
      <c r="AJ1291" s="1"/>
      <c r="AK1291" s="1"/>
      <c r="AL1291" s="1"/>
      <c r="AM1291" s="1"/>
      <c r="AN1291" s="1"/>
      <c r="AO1291" s="1"/>
      <c r="AP1291" s="1"/>
      <c r="AQ1291" s="1"/>
      <c r="AR1291" s="1"/>
      <c r="AS1291" s="1">
        <v>1</v>
      </c>
      <c r="AT1291" s="1">
        <v>1</v>
      </c>
      <c r="AU1291" s="1">
        <v>0</v>
      </c>
      <c r="AV1291" s="1">
        <v>1</v>
      </c>
      <c r="AW1291" s="1">
        <v>0</v>
      </c>
      <c r="AX1291" s="1">
        <v>0</v>
      </c>
      <c r="AY1291" s="1"/>
      <c r="AZ1291" s="1"/>
      <c r="BA1291" s="1"/>
      <c r="BB1291" s="1">
        <v>-1</v>
      </c>
      <c r="BC1291" s="1">
        <v>0</v>
      </c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>
        <v>0</v>
      </c>
      <c r="CT1291" s="1" t="s">
        <v>7065</v>
      </c>
      <c r="CU1291" s="1"/>
      <c r="CV1291" s="1" t="s">
        <v>7066</v>
      </c>
      <c r="CW1291" s="1"/>
      <c r="CX1291" s="1" t="s">
        <v>7061</v>
      </c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>
        <v>563161</v>
      </c>
      <c r="DU1291" s="1"/>
      <c r="DV1291" s="1" t="s">
        <v>547</v>
      </c>
      <c r="DW1291" s="1" t="s">
        <v>741</v>
      </c>
      <c r="DX1291" s="1">
        <v>4</v>
      </c>
      <c r="DY1291" s="1"/>
      <c r="DZ1291" s="1">
        <v>1</v>
      </c>
      <c r="EA1291" s="1">
        <v>1</v>
      </c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 t="s">
        <v>208</v>
      </c>
      <c r="EP1291" s="1" t="s">
        <v>209</v>
      </c>
      <c r="EQ1291" s="1" t="s">
        <v>209</v>
      </c>
      <c r="ER1291" s="1" t="s">
        <v>209</v>
      </c>
      <c r="ES1291" s="1" t="s">
        <v>209</v>
      </c>
      <c r="ET1291" s="1">
        <v>2</v>
      </c>
      <c r="EU1291" s="1"/>
      <c r="EV1291" s="1"/>
      <c r="EW1291" s="1"/>
      <c r="EX1291" s="1">
        <v>0</v>
      </c>
      <c r="EY1291" s="1">
        <v>0</v>
      </c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 t="s">
        <v>222</v>
      </c>
      <c r="GK1291" s="1" t="s">
        <v>201</v>
      </c>
      <c r="GL1291" s="1">
        <v>999999999</v>
      </c>
      <c r="GM1291" s="1"/>
      <c r="GN1291" s="1"/>
      <c r="GO1291" s="1"/>
      <c r="GP1291" s="1">
        <v>1</v>
      </c>
      <c r="GQ1291" s="1"/>
    </row>
    <row r="1292" spans="1:199" ht="28" customHeight="1">
      <c r="A1292" s="1" t="s">
        <v>7067</v>
      </c>
      <c r="B1292" s="1" t="s">
        <v>7068</v>
      </c>
      <c r="C1292" s="1" t="s">
        <v>7067</v>
      </c>
      <c r="D1292" s="1" t="s">
        <v>201</v>
      </c>
      <c r="E1292" s="1" t="s">
        <v>7068</v>
      </c>
      <c r="F1292" s="1"/>
      <c r="G1292" s="1">
        <v>1050</v>
      </c>
      <c r="H1292" s="1"/>
      <c r="I1292" s="1">
        <v>0</v>
      </c>
      <c r="J1292" s="1">
        <v>1</v>
      </c>
      <c r="K1292" s="1"/>
      <c r="L1292" s="1"/>
      <c r="M1292" s="1"/>
      <c r="N1292" s="1"/>
      <c r="O1292" s="1"/>
      <c r="P1292" s="1" t="s">
        <v>7069</v>
      </c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 t="s">
        <v>7070</v>
      </c>
      <c r="AJ1292" s="1"/>
      <c r="AK1292" s="1"/>
      <c r="AL1292" s="1"/>
      <c r="AM1292" s="1"/>
      <c r="AN1292" s="1"/>
      <c r="AO1292" s="1"/>
      <c r="AP1292" s="1"/>
      <c r="AQ1292" s="1"/>
      <c r="AR1292" s="1"/>
      <c r="AS1292" s="1">
        <v>1</v>
      </c>
      <c r="AT1292" s="1">
        <v>1</v>
      </c>
      <c r="AU1292" s="1">
        <v>0</v>
      </c>
      <c r="AV1292" s="1">
        <v>1</v>
      </c>
      <c r="AW1292" s="1">
        <v>0</v>
      </c>
      <c r="AX1292" s="1">
        <v>0</v>
      </c>
      <c r="AY1292" s="1"/>
      <c r="AZ1292" s="1"/>
      <c r="BA1292" s="1"/>
      <c r="BB1292" s="1">
        <v>-1</v>
      </c>
      <c r="BC1292" s="1">
        <v>0</v>
      </c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>
        <v>0</v>
      </c>
      <c r="CT1292" s="1" t="s">
        <v>7071</v>
      </c>
      <c r="CU1292" s="1"/>
      <c r="CV1292" s="1" t="s">
        <v>7072</v>
      </c>
      <c r="CW1292" s="1"/>
      <c r="CX1292" s="1" t="s">
        <v>7067</v>
      </c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>
        <v>563161</v>
      </c>
      <c r="DU1292" s="1"/>
      <c r="DV1292" s="1" t="s">
        <v>322</v>
      </c>
      <c r="DW1292" s="1" t="s">
        <v>450</v>
      </c>
      <c r="DX1292" s="1">
        <v>4</v>
      </c>
      <c r="DY1292" s="1"/>
      <c r="DZ1292" s="1">
        <v>1</v>
      </c>
      <c r="EA1292" s="1">
        <v>1</v>
      </c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 t="s">
        <v>208</v>
      </c>
      <c r="EP1292" s="1" t="s">
        <v>209</v>
      </c>
      <c r="EQ1292" s="1" t="s">
        <v>209</v>
      </c>
      <c r="ER1292" s="1" t="s">
        <v>209</v>
      </c>
      <c r="ES1292" s="1" t="s">
        <v>209</v>
      </c>
      <c r="ET1292" s="1">
        <v>2</v>
      </c>
      <c r="EU1292" s="1"/>
      <c r="EV1292" s="1"/>
      <c r="EW1292" s="1"/>
      <c r="EX1292" s="1">
        <v>0</v>
      </c>
      <c r="EY1292" s="1">
        <v>0</v>
      </c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 t="s">
        <v>222</v>
      </c>
      <c r="GK1292" s="1" t="s">
        <v>201</v>
      </c>
      <c r="GL1292" s="1">
        <v>999999999</v>
      </c>
      <c r="GM1292" s="1"/>
      <c r="GN1292" s="1"/>
      <c r="GO1292" s="1"/>
      <c r="GP1292" s="1">
        <v>1</v>
      </c>
      <c r="GQ1292" s="1"/>
    </row>
    <row r="1293" spans="1:199" ht="28" customHeight="1">
      <c r="A1293" s="1" t="s">
        <v>7073</v>
      </c>
      <c r="B1293" s="1" t="s">
        <v>7074</v>
      </c>
      <c r="C1293" s="1" t="s">
        <v>7073</v>
      </c>
      <c r="D1293" s="1" t="s">
        <v>201</v>
      </c>
      <c r="E1293" s="1" t="s">
        <v>7074</v>
      </c>
      <c r="F1293" s="1"/>
      <c r="G1293" s="1">
        <v>13440</v>
      </c>
      <c r="H1293" s="1"/>
      <c r="I1293" s="1">
        <v>0</v>
      </c>
      <c r="J1293" s="1">
        <v>1</v>
      </c>
      <c r="K1293" s="1"/>
      <c r="L1293" s="1"/>
      <c r="M1293" s="1"/>
      <c r="N1293" s="1"/>
      <c r="O1293" s="1"/>
      <c r="P1293" s="1" t="s">
        <v>7075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 t="s">
        <v>7076</v>
      </c>
      <c r="AJ1293" s="1"/>
      <c r="AK1293" s="1"/>
      <c r="AL1293" s="1"/>
      <c r="AM1293" s="1"/>
      <c r="AN1293" s="1"/>
      <c r="AO1293" s="1"/>
      <c r="AP1293" s="1"/>
      <c r="AQ1293" s="1"/>
      <c r="AR1293" s="1"/>
      <c r="AS1293" s="1">
        <v>1</v>
      </c>
      <c r="AT1293" s="1">
        <v>1</v>
      </c>
      <c r="AU1293" s="1">
        <v>0</v>
      </c>
      <c r="AV1293" s="1">
        <v>1</v>
      </c>
      <c r="AW1293" s="1">
        <v>0</v>
      </c>
      <c r="AX1293" s="1">
        <v>0</v>
      </c>
      <c r="AY1293" s="1"/>
      <c r="AZ1293" s="1"/>
      <c r="BA1293" s="1"/>
      <c r="BB1293" s="1">
        <v>-1</v>
      </c>
      <c r="BC1293" s="1">
        <v>0</v>
      </c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>
        <v>0</v>
      </c>
      <c r="CT1293" s="1" t="s">
        <v>7077</v>
      </c>
      <c r="CU1293" s="1"/>
      <c r="CV1293" s="1" t="s">
        <v>7078</v>
      </c>
      <c r="CW1293" s="1"/>
      <c r="CX1293" s="1" t="s">
        <v>7073</v>
      </c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>
        <v>563161</v>
      </c>
      <c r="DU1293" s="1"/>
      <c r="DV1293" s="1" t="s">
        <v>547</v>
      </c>
      <c r="DW1293" s="1" t="s">
        <v>457</v>
      </c>
      <c r="DX1293" s="1">
        <v>4</v>
      </c>
      <c r="DY1293" s="1"/>
      <c r="DZ1293" s="1">
        <v>1</v>
      </c>
      <c r="EA1293" s="1">
        <v>1</v>
      </c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 t="s">
        <v>208</v>
      </c>
      <c r="EP1293" s="1" t="s">
        <v>209</v>
      </c>
      <c r="EQ1293" s="1" t="s">
        <v>209</v>
      </c>
      <c r="ER1293" s="1" t="s">
        <v>209</v>
      </c>
      <c r="ES1293" s="1" t="s">
        <v>209</v>
      </c>
      <c r="ET1293" s="1">
        <v>2</v>
      </c>
      <c r="EU1293" s="1"/>
      <c r="EV1293" s="1"/>
      <c r="EW1293" s="1"/>
      <c r="EX1293" s="1">
        <v>0</v>
      </c>
      <c r="EY1293" s="1">
        <v>0</v>
      </c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 t="s">
        <v>222</v>
      </c>
      <c r="GK1293" s="1" t="s">
        <v>201</v>
      </c>
      <c r="GL1293" s="1">
        <v>999999999</v>
      </c>
      <c r="GM1293" s="1"/>
      <c r="GN1293" s="1"/>
      <c r="GO1293" s="1"/>
      <c r="GP1293" s="1">
        <v>1</v>
      </c>
      <c r="GQ1293" s="1"/>
    </row>
    <row r="1294" spans="1:199" ht="28" customHeight="1">
      <c r="A1294" s="1" t="s">
        <v>7079</v>
      </c>
      <c r="B1294" s="1" t="s">
        <v>7080</v>
      </c>
      <c r="C1294" s="1" t="s">
        <v>7079</v>
      </c>
      <c r="D1294" s="1" t="s">
        <v>201</v>
      </c>
      <c r="E1294" s="1" t="s">
        <v>7080</v>
      </c>
      <c r="F1294" s="1"/>
      <c r="G1294" s="1">
        <v>5675</v>
      </c>
      <c r="H1294" s="1"/>
      <c r="I1294" s="1">
        <v>0</v>
      </c>
      <c r="J1294" s="1">
        <v>1</v>
      </c>
      <c r="K1294" s="1"/>
      <c r="L1294" s="1"/>
      <c r="M1294" s="1"/>
      <c r="N1294" s="1"/>
      <c r="O1294" s="1"/>
      <c r="P1294" s="1" t="s">
        <v>7081</v>
      </c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 t="s">
        <v>7082</v>
      </c>
      <c r="AJ1294" s="1"/>
      <c r="AK1294" s="1"/>
      <c r="AL1294" s="1"/>
      <c r="AM1294" s="1"/>
      <c r="AN1294" s="1"/>
      <c r="AO1294" s="1"/>
      <c r="AP1294" s="1"/>
      <c r="AQ1294" s="1"/>
      <c r="AR1294" s="1"/>
      <c r="AS1294" s="1">
        <v>1</v>
      </c>
      <c r="AT1294" s="1">
        <v>1</v>
      </c>
      <c r="AU1294" s="1">
        <v>0</v>
      </c>
      <c r="AV1294" s="1">
        <v>1</v>
      </c>
      <c r="AW1294" s="1">
        <v>0</v>
      </c>
      <c r="AX1294" s="1">
        <v>0</v>
      </c>
      <c r="AY1294" s="1"/>
      <c r="AZ1294" s="1"/>
      <c r="BA1294" s="1"/>
      <c r="BB1294" s="1">
        <v>-1</v>
      </c>
      <c r="BC1294" s="1">
        <v>0</v>
      </c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>
        <v>0</v>
      </c>
      <c r="CT1294" s="1" t="s">
        <v>7083</v>
      </c>
      <c r="CU1294" s="1"/>
      <c r="CV1294" s="1" t="s">
        <v>7084</v>
      </c>
      <c r="CW1294" s="1"/>
      <c r="CX1294" s="1" t="s">
        <v>7079</v>
      </c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>
        <v>563161</v>
      </c>
      <c r="DU1294" s="1"/>
      <c r="DV1294" s="1" t="s">
        <v>547</v>
      </c>
      <c r="DW1294" s="1" t="s">
        <v>614</v>
      </c>
      <c r="DX1294" s="1">
        <v>4</v>
      </c>
      <c r="DY1294" s="1"/>
      <c r="DZ1294" s="1">
        <v>1</v>
      </c>
      <c r="EA1294" s="1">
        <v>1</v>
      </c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 t="s">
        <v>208</v>
      </c>
      <c r="EP1294" s="1" t="s">
        <v>209</v>
      </c>
      <c r="EQ1294" s="1" t="s">
        <v>209</v>
      </c>
      <c r="ER1294" s="1" t="s">
        <v>209</v>
      </c>
      <c r="ES1294" s="1" t="s">
        <v>209</v>
      </c>
      <c r="ET1294" s="1">
        <v>2</v>
      </c>
      <c r="EU1294" s="1"/>
      <c r="EV1294" s="1"/>
      <c r="EW1294" s="1"/>
      <c r="EX1294" s="1">
        <v>0</v>
      </c>
      <c r="EY1294" s="1">
        <v>0</v>
      </c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 t="s">
        <v>222</v>
      </c>
      <c r="GK1294" s="1" t="s">
        <v>201</v>
      </c>
      <c r="GL1294" s="1">
        <v>999999999</v>
      </c>
      <c r="GM1294" s="1"/>
      <c r="GN1294" s="1"/>
      <c r="GO1294" s="1"/>
      <c r="GP1294" s="1">
        <v>1</v>
      </c>
      <c r="GQ1294" s="1"/>
    </row>
    <row r="1295" spans="1:199" ht="28" customHeight="1">
      <c r="A1295" s="1" t="s">
        <v>7085</v>
      </c>
      <c r="B1295" s="1" t="s">
        <v>7086</v>
      </c>
      <c r="C1295" s="1" t="s">
        <v>7085</v>
      </c>
      <c r="D1295" s="1" t="s">
        <v>201</v>
      </c>
      <c r="E1295" s="1" t="s">
        <v>7086</v>
      </c>
      <c r="F1295" s="1"/>
      <c r="G1295" s="1">
        <v>683</v>
      </c>
      <c r="H1295" s="1"/>
      <c r="I1295" s="1">
        <v>0</v>
      </c>
      <c r="J1295" s="1">
        <v>1</v>
      </c>
      <c r="K1295" s="1"/>
      <c r="L1295" s="1"/>
      <c r="M1295" s="1"/>
      <c r="N1295" s="1"/>
      <c r="O1295" s="1"/>
      <c r="P1295" s="1" t="s">
        <v>7087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 t="s">
        <v>7088</v>
      </c>
      <c r="AJ1295" s="1"/>
      <c r="AK1295" s="1"/>
      <c r="AL1295" s="1"/>
      <c r="AM1295" s="1"/>
      <c r="AN1295" s="1"/>
      <c r="AO1295" s="1"/>
      <c r="AP1295" s="1"/>
      <c r="AQ1295" s="1"/>
      <c r="AR1295" s="1"/>
      <c r="AS1295" s="1">
        <v>1</v>
      </c>
      <c r="AT1295" s="1">
        <v>1</v>
      </c>
      <c r="AU1295" s="1">
        <v>0</v>
      </c>
      <c r="AV1295" s="1">
        <v>1</v>
      </c>
      <c r="AW1295" s="1">
        <v>0</v>
      </c>
      <c r="AX1295" s="1">
        <v>0</v>
      </c>
      <c r="AY1295" s="1"/>
      <c r="AZ1295" s="1"/>
      <c r="BA1295" s="1"/>
      <c r="BB1295" s="1">
        <v>-1</v>
      </c>
      <c r="BC1295" s="1">
        <v>0</v>
      </c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>
        <v>0</v>
      </c>
      <c r="CT1295" s="1" t="s">
        <v>7089</v>
      </c>
      <c r="CU1295" s="1"/>
      <c r="CV1295" s="1" t="s">
        <v>7090</v>
      </c>
      <c r="CW1295" s="1"/>
      <c r="CX1295" s="1" t="s">
        <v>7085</v>
      </c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>
        <v>563162</v>
      </c>
      <c r="DU1295" s="1"/>
      <c r="DV1295" s="1" t="s">
        <v>6132</v>
      </c>
      <c r="DW1295" s="1" t="s">
        <v>664</v>
      </c>
      <c r="DX1295" s="1">
        <v>4</v>
      </c>
      <c r="DY1295" s="1"/>
      <c r="DZ1295" s="1">
        <v>1</v>
      </c>
      <c r="EA1295" s="1">
        <v>1</v>
      </c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 t="s">
        <v>208</v>
      </c>
      <c r="EP1295" s="1" t="s">
        <v>209</v>
      </c>
      <c r="EQ1295" s="1" t="s">
        <v>209</v>
      </c>
      <c r="ER1295" s="1" t="s">
        <v>209</v>
      </c>
      <c r="ES1295" s="1" t="s">
        <v>209</v>
      </c>
      <c r="ET1295" s="1">
        <v>2</v>
      </c>
      <c r="EU1295" s="1"/>
      <c r="EV1295" s="1"/>
      <c r="EW1295" s="1"/>
      <c r="EX1295" s="1">
        <v>0</v>
      </c>
      <c r="EY1295" s="1">
        <v>0</v>
      </c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 t="s">
        <v>6133</v>
      </c>
      <c r="GK1295" s="1" t="s">
        <v>211</v>
      </c>
      <c r="GL1295" s="1" t="s">
        <v>212</v>
      </c>
      <c r="GM1295" s="1" t="s">
        <v>213</v>
      </c>
      <c r="GN1295" s="1" t="s">
        <v>213</v>
      </c>
      <c r="GO1295" s="1" t="s">
        <v>213</v>
      </c>
      <c r="GP1295" s="1">
        <v>1</v>
      </c>
      <c r="GQ1295" s="1"/>
    </row>
    <row r="1296" spans="1:199" ht="28" customHeight="1">
      <c r="A1296" s="1" t="s">
        <v>7091</v>
      </c>
      <c r="B1296" s="1" t="s">
        <v>7092</v>
      </c>
      <c r="C1296" s="1" t="s">
        <v>7091</v>
      </c>
      <c r="D1296" s="1" t="s">
        <v>201</v>
      </c>
      <c r="E1296" s="1" t="s">
        <v>7092</v>
      </c>
      <c r="F1296" s="1"/>
      <c r="G1296" s="1">
        <v>54600</v>
      </c>
      <c r="H1296" s="1"/>
      <c r="I1296" s="1">
        <v>0</v>
      </c>
      <c r="J1296" s="1">
        <v>1</v>
      </c>
      <c r="K1296" s="1"/>
      <c r="L1296" s="1"/>
      <c r="M1296" s="1"/>
      <c r="N1296" s="1"/>
      <c r="O1296" s="1"/>
      <c r="P1296" s="1" t="s">
        <v>7093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 t="s">
        <v>7094</v>
      </c>
      <c r="AJ1296" s="1"/>
      <c r="AK1296" s="1"/>
      <c r="AL1296" s="1"/>
      <c r="AM1296" s="1"/>
      <c r="AN1296" s="1"/>
      <c r="AO1296" s="1"/>
      <c r="AP1296" s="1"/>
      <c r="AQ1296" s="1"/>
      <c r="AR1296" s="1"/>
      <c r="AS1296" s="1">
        <v>1</v>
      </c>
      <c r="AT1296" s="1">
        <v>1</v>
      </c>
      <c r="AU1296" s="1">
        <v>0</v>
      </c>
      <c r="AV1296" s="1">
        <v>1</v>
      </c>
      <c r="AW1296" s="1">
        <v>0</v>
      </c>
      <c r="AX1296" s="1">
        <v>0</v>
      </c>
      <c r="AY1296" s="1"/>
      <c r="AZ1296" s="1"/>
      <c r="BA1296" s="1"/>
      <c r="BB1296" s="1">
        <v>-1</v>
      </c>
      <c r="BC1296" s="1">
        <v>0</v>
      </c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>
        <v>0</v>
      </c>
      <c r="CT1296" s="1" t="s">
        <v>7095</v>
      </c>
      <c r="CU1296" s="1"/>
      <c r="CV1296" s="1" t="s">
        <v>7096</v>
      </c>
      <c r="CW1296" s="1"/>
      <c r="CX1296" s="1" t="s">
        <v>7091</v>
      </c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>
        <v>407713</v>
      </c>
      <c r="DU1296" s="1"/>
      <c r="DV1296" s="1" t="s">
        <v>561</v>
      </c>
      <c r="DW1296" s="1" t="s">
        <v>4877</v>
      </c>
      <c r="DX1296" s="1">
        <v>2</v>
      </c>
      <c r="DY1296" s="1"/>
      <c r="DZ1296" s="1">
        <v>1</v>
      </c>
      <c r="EA1296" s="1">
        <v>1</v>
      </c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 t="s">
        <v>208</v>
      </c>
      <c r="EP1296" s="1" t="s">
        <v>209</v>
      </c>
      <c r="EQ1296" s="1" t="s">
        <v>209</v>
      </c>
      <c r="ER1296" s="1" t="s">
        <v>209</v>
      </c>
      <c r="ES1296" s="1" t="s">
        <v>209</v>
      </c>
      <c r="ET1296" s="1">
        <v>2</v>
      </c>
      <c r="EU1296" s="1"/>
      <c r="EV1296" s="1"/>
      <c r="EW1296" s="1"/>
      <c r="EX1296" s="1">
        <v>0</v>
      </c>
      <c r="EY1296" s="1">
        <v>0</v>
      </c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 t="s">
        <v>222</v>
      </c>
      <c r="GK1296" s="1" t="s">
        <v>201</v>
      </c>
      <c r="GL1296" s="1">
        <v>999999999</v>
      </c>
      <c r="GM1296" s="1"/>
      <c r="GN1296" s="1"/>
      <c r="GO1296" s="1"/>
      <c r="GP1296" s="1">
        <v>1</v>
      </c>
      <c r="GQ1296" s="1"/>
    </row>
    <row r="1297" spans="1:199" ht="28" customHeight="1">
      <c r="A1297" s="1" t="s">
        <v>7097</v>
      </c>
      <c r="B1297" s="1" t="s">
        <v>7098</v>
      </c>
      <c r="C1297" s="1" t="s">
        <v>7097</v>
      </c>
      <c r="D1297" s="1" t="s">
        <v>201</v>
      </c>
      <c r="E1297" s="1" t="s">
        <v>7098</v>
      </c>
      <c r="F1297" s="1"/>
      <c r="G1297" s="1">
        <v>60900</v>
      </c>
      <c r="H1297" s="1"/>
      <c r="I1297" s="1">
        <v>0</v>
      </c>
      <c r="J1297" s="1">
        <v>1</v>
      </c>
      <c r="K1297" s="1"/>
      <c r="L1297" s="1"/>
      <c r="M1297" s="1"/>
      <c r="N1297" s="1"/>
      <c r="O1297" s="1"/>
      <c r="P1297" s="1" t="s">
        <v>7099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 t="s">
        <v>7100</v>
      </c>
      <c r="AJ1297" s="1"/>
      <c r="AK1297" s="1"/>
      <c r="AL1297" s="1"/>
      <c r="AM1297" s="1"/>
      <c r="AN1297" s="1"/>
      <c r="AO1297" s="1"/>
      <c r="AP1297" s="1"/>
      <c r="AQ1297" s="1"/>
      <c r="AR1297" s="1"/>
      <c r="AS1297" s="1">
        <v>1</v>
      </c>
      <c r="AT1297" s="1">
        <v>1</v>
      </c>
      <c r="AU1297" s="1">
        <v>0</v>
      </c>
      <c r="AV1297" s="1">
        <v>1</v>
      </c>
      <c r="AW1297" s="1">
        <v>0</v>
      </c>
      <c r="AX1297" s="1">
        <v>0</v>
      </c>
      <c r="AY1297" s="1"/>
      <c r="AZ1297" s="1"/>
      <c r="BA1297" s="1"/>
      <c r="BB1297" s="1">
        <v>-1</v>
      </c>
      <c r="BC1297" s="1">
        <v>0</v>
      </c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>
        <v>0</v>
      </c>
      <c r="CT1297" s="1" t="s">
        <v>7101</v>
      </c>
      <c r="CU1297" s="1"/>
      <c r="CV1297" s="1" t="s">
        <v>7102</v>
      </c>
      <c r="CW1297" s="1"/>
      <c r="CX1297" s="1" t="s">
        <v>7097</v>
      </c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>
        <v>407713</v>
      </c>
      <c r="DU1297" s="1"/>
      <c r="DV1297" s="1" t="s">
        <v>561</v>
      </c>
      <c r="DW1297" s="1" t="s">
        <v>4877</v>
      </c>
      <c r="DX1297" s="1">
        <v>2</v>
      </c>
      <c r="DY1297" s="1"/>
      <c r="DZ1297" s="1">
        <v>1</v>
      </c>
      <c r="EA1297" s="1">
        <v>1</v>
      </c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 t="s">
        <v>208</v>
      </c>
      <c r="EP1297" s="1" t="s">
        <v>209</v>
      </c>
      <c r="EQ1297" s="1" t="s">
        <v>209</v>
      </c>
      <c r="ER1297" s="1" t="s">
        <v>209</v>
      </c>
      <c r="ES1297" s="1" t="s">
        <v>209</v>
      </c>
      <c r="ET1297" s="1">
        <v>2</v>
      </c>
      <c r="EU1297" s="1"/>
      <c r="EV1297" s="1"/>
      <c r="EW1297" s="1"/>
      <c r="EX1297" s="1">
        <v>0</v>
      </c>
      <c r="EY1297" s="1">
        <v>0</v>
      </c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 t="s">
        <v>222</v>
      </c>
      <c r="GK1297" s="1" t="s">
        <v>201</v>
      </c>
      <c r="GL1297" s="1">
        <v>999999999</v>
      </c>
      <c r="GM1297" s="1"/>
      <c r="GN1297" s="1"/>
      <c r="GO1297" s="1"/>
      <c r="GP1297" s="1">
        <v>1</v>
      </c>
      <c r="GQ1297" s="1"/>
    </row>
    <row r="1298" spans="1:199" ht="28" customHeight="1">
      <c r="A1298" s="1" t="s">
        <v>7103</v>
      </c>
      <c r="B1298" s="1" t="s">
        <v>7104</v>
      </c>
      <c r="C1298" s="1" t="s">
        <v>7103</v>
      </c>
      <c r="D1298" s="1" t="s">
        <v>201</v>
      </c>
      <c r="E1298" s="1" t="s">
        <v>7104</v>
      </c>
      <c r="F1298" s="1"/>
      <c r="G1298" s="1">
        <v>54600</v>
      </c>
      <c r="H1298" s="1"/>
      <c r="I1298" s="1">
        <v>0</v>
      </c>
      <c r="J1298" s="1">
        <v>1</v>
      </c>
      <c r="K1298" s="1"/>
      <c r="L1298" s="1"/>
      <c r="M1298" s="1"/>
      <c r="N1298" s="1"/>
      <c r="O1298" s="1"/>
      <c r="P1298" s="1" t="s">
        <v>7105</v>
      </c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 t="s">
        <v>7106</v>
      </c>
      <c r="AJ1298" s="1"/>
      <c r="AK1298" s="1"/>
      <c r="AL1298" s="1"/>
      <c r="AM1298" s="1"/>
      <c r="AN1298" s="1"/>
      <c r="AO1298" s="1"/>
      <c r="AP1298" s="1"/>
      <c r="AQ1298" s="1"/>
      <c r="AR1298" s="1"/>
      <c r="AS1298" s="1">
        <v>1</v>
      </c>
      <c r="AT1298" s="1">
        <v>1</v>
      </c>
      <c r="AU1298" s="1">
        <v>0</v>
      </c>
      <c r="AV1298" s="1">
        <v>1</v>
      </c>
      <c r="AW1298" s="1">
        <v>0</v>
      </c>
      <c r="AX1298" s="1">
        <v>0</v>
      </c>
      <c r="AY1298" s="1"/>
      <c r="AZ1298" s="1"/>
      <c r="BA1298" s="1"/>
      <c r="BB1298" s="1">
        <v>-1</v>
      </c>
      <c r="BC1298" s="1">
        <v>0</v>
      </c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>
        <v>0</v>
      </c>
      <c r="CT1298" s="1" t="s">
        <v>7107</v>
      </c>
      <c r="CU1298" s="1"/>
      <c r="CV1298" s="1" t="s">
        <v>7108</v>
      </c>
      <c r="CW1298" s="1"/>
      <c r="CX1298" s="1" t="s">
        <v>7103</v>
      </c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>
        <v>407713</v>
      </c>
      <c r="DU1298" s="1"/>
      <c r="DV1298" s="1" t="s">
        <v>561</v>
      </c>
      <c r="DW1298" s="1" t="s">
        <v>4877</v>
      </c>
      <c r="DX1298" s="1">
        <v>2</v>
      </c>
      <c r="DY1298" s="1"/>
      <c r="DZ1298" s="1">
        <v>1</v>
      </c>
      <c r="EA1298" s="1">
        <v>1</v>
      </c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 t="s">
        <v>208</v>
      </c>
      <c r="EP1298" s="1" t="s">
        <v>209</v>
      </c>
      <c r="EQ1298" s="1" t="s">
        <v>209</v>
      </c>
      <c r="ER1298" s="1" t="s">
        <v>209</v>
      </c>
      <c r="ES1298" s="1" t="s">
        <v>209</v>
      </c>
      <c r="ET1298" s="1">
        <v>2</v>
      </c>
      <c r="EU1298" s="1"/>
      <c r="EV1298" s="1"/>
      <c r="EW1298" s="1"/>
      <c r="EX1298" s="1">
        <v>0</v>
      </c>
      <c r="EY1298" s="1">
        <v>0</v>
      </c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 t="s">
        <v>222</v>
      </c>
      <c r="GK1298" s="1" t="s">
        <v>201</v>
      </c>
      <c r="GL1298" s="1">
        <v>999999999</v>
      </c>
      <c r="GM1298" s="1"/>
      <c r="GN1298" s="1"/>
      <c r="GO1298" s="1"/>
      <c r="GP1298" s="1">
        <v>1</v>
      </c>
      <c r="GQ1298" s="1"/>
    </row>
    <row r="1299" spans="1:199" ht="28" customHeight="1">
      <c r="A1299" s="1" t="s">
        <v>7109</v>
      </c>
      <c r="B1299" s="1" t="s">
        <v>7110</v>
      </c>
      <c r="C1299" s="1" t="s">
        <v>7109</v>
      </c>
      <c r="D1299" s="1" t="s">
        <v>201</v>
      </c>
      <c r="E1299" s="1" t="s">
        <v>7110</v>
      </c>
      <c r="F1299" s="1"/>
      <c r="G1299" s="1">
        <v>60900</v>
      </c>
      <c r="H1299" s="1"/>
      <c r="I1299" s="1">
        <v>0</v>
      </c>
      <c r="J1299" s="1">
        <v>1</v>
      </c>
      <c r="K1299" s="1"/>
      <c r="L1299" s="1"/>
      <c r="M1299" s="1"/>
      <c r="N1299" s="1"/>
      <c r="O1299" s="1"/>
      <c r="P1299" s="1" t="s">
        <v>7111</v>
      </c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 t="s">
        <v>7112</v>
      </c>
      <c r="AJ1299" s="1"/>
      <c r="AK1299" s="1"/>
      <c r="AL1299" s="1"/>
      <c r="AM1299" s="1"/>
      <c r="AN1299" s="1"/>
      <c r="AO1299" s="1"/>
      <c r="AP1299" s="1"/>
      <c r="AQ1299" s="1"/>
      <c r="AR1299" s="1"/>
      <c r="AS1299" s="1">
        <v>1</v>
      </c>
      <c r="AT1299" s="1">
        <v>1</v>
      </c>
      <c r="AU1299" s="1">
        <v>0</v>
      </c>
      <c r="AV1299" s="1">
        <v>1</v>
      </c>
      <c r="AW1299" s="1">
        <v>0</v>
      </c>
      <c r="AX1299" s="1">
        <v>0</v>
      </c>
      <c r="AY1299" s="1"/>
      <c r="AZ1299" s="1"/>
      <c r="BA1299" s="1"/>
      <c r="BB1299" s="1">
        <v>-1</v>
      </c>
      <c r="BC1299" s="1">
        <v>0</v>
      </c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>
        <v>0</v>
      </c>
      <c r="CT1299" s="1" t="s">
        <v>7113</v>
      </c>
      <c r="CU1299" s="1"/>
      <c r="CV1299" s="1" t="s">
        <v>7114</v>
      </c>
      <c r="CW1299" s="1"/>
      <c r="CX1299" s="1" t="s">
        <v>7109</v>
      </c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>
        <v>407713</v>
      </c>
      <c r="DU1299" s="1"/>
      <c r="DV1299" s="1" t="s">
        <v>561</v>
      </c>
      <c r="DW1299" s="1" t="s">
        <v>4877</v>
      </c>
      <c r="DX1299" s="1">
        <v>2</v>
      </c>
      <c r="DY1299" s="1"/>
      <c r="DZ1299" s="1">
        <v>1</v>
      </c>
      <c r="EA1299" s="1">
        <v>1</v>
      </c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 t="s">
        <v>208</v>
      </c>
      <c r="EP1299" s="1" t="s">
        <v>209</v>
      </c>
      <c r="EQ1299" s="1" t="s">
        <v>209</v>
      </c>
      <c r="ER1299" s="1" t="s">
        <v>209</v>
      </c>
      <c r="ES1299" s="1" t="s">
        <v>209</v>
      </c>
      <c r="ET1299" s="1">
        <v>2</v>
      </c>
      <c r="EU1299" s="1"/>
      <c r="EV1299" s="1"/>
      <c r="EW1299" s="1"/>
      <c r="EX1299" s="1">
        <v>0</v>
      </c>
      <c r="EY1299" s="1">
        <v>0</v>
      </c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 t="s">
        <v>222</v>
      </c>
      <c r="GK1299" s="1" t="s">
        <v>201</v>
      </c>
      <c r="GL1299" s="1">
        <v>999999999</v>
      </c>
      <c r="GM1299" s="1"/>
      <c r="GN1299" s="1"/>
      <c r="GO1299" s="1"/>
      <c r="GP1299" s="1">
        <v>1</v>
      </c>
      <c r="GQ1299" s="1"/>
    </row>
    <row r="1300" spans="1:199" ht="28" customHeight="1">
      <c r="A1300" s="1" t="s">
        <v>7115</v>
      </c>
      <c r="B1300" s="1" t="s">
        <v>7116</v>
      </c>
      <c r="C1300" s="1" t="s">
        <v>7115</v>
      </c>
      <c r="D1300" s="1" t="s">
        <v>201</v>
      </c>
      <c r="E1300" s="1" t="s">
        <v>7116</v>
      </c>
      <c r="F1300" s="1"/>
      <c r="G1300" s="1">
        <v>54600</v>
      </c>
      <c r="H1300" s="1"/>
      <c r="I1300" s="1">
        <v>0</v>
      </c>
      <c r="J1300" s="1">
        <v>1</v>
      </c>
      <c r="K1300" s="1"/>
      <c r="L1300" s="1"/>
      <c r="M1300" s="1"/>
      <c r="N1300" s="1"/>
      <c r="O1300" s="1"/>
      <c r="P1300" s="1" t="s">
        <v>7117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 t="s">
        <v>7118</v>
      </c>
      <c r="AJ1300" s="1"/>
      <c r="AK1300" s="1"/>
      <c r="AL1300" s="1"/>
      <c r="AM1300" s="1"/>
      <c r="AN1300" s="1"/>
      <c r="AO1300" s="1"/>
      <c r="AP1300" s="1"/>
      <c r="AQ1300" s="1"/>
      <c r="AR1300" s="1"/>
      <c r="AS1300" s="1">
        <v>1</v>
      </c>
      <c r="AT1300" s="1">
        <v>1</v>
      </c>
      <c r="AU1300" s="1">
        <v>0</v>
      </c>
      <c r="AV1300" s="1">
        <v>1</v>
      </c>
      <c r="AW1300" s="1">
        <v>0</v>
      </c>
      <c r="AX1300" s="1">
        <v>0</v>
      </c>
      <c r="AY1300" s="1"/>
      <c r="AZ1300" s="1"/>
      <c r="BA1300" s="1"/>
      <c r="BB1300" s="1">
        <v>-1</v>
      </c>
      <c r="BC1300" s="1">
        <v>0</v>
      </c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>
        <v>0</v>
      </c>
      <c r="CT1300" s="1" t="s">
        <v>7119</v>
      </c>
      <c r="CU1300" s="1"/>
      <c r="CV1300" s="1" t="s">
        <v>7120</v>
      </c>
      <c r="CW1300" s="1"/>
      <c r="CX1300" s="1" t="s">
        <v>7115</v>
      </c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>
        <v>407713</v>
      </c>
      <c r="DU1300" s="1"/>
      <c r="DV1300" s="1" t="s">
        <v>561</v>
      </c>
      <c r="DW1300" s="1" t="s">
        <v>4877</v>
      </c>
      <c r="DX1300" s="1">
        <v>2</v>
      </c>
      <c r="DY1300" s="1"/>
      <c r="DZ1300" s="1">
        <v>1</v>
      </c>
      <c r="EA1300" s="1">
        <v>1</v>
      </c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 t="s">
        <v>208</v>
      </c>
      <c r="EP1300" s="1" t="s">
        <v>209</v>
      </c>
      <c r="EQ1300" s="1" t="s">
        <v>209</v>
      </c>
      <c r="ER1300" s="1" t="s">
        <v>209</v>
      </c>
      <c r="ES1300" s="1" t="s">
        <v>209</v>
      </c>
      <c r="ET1300" s="1">
        <v>2</v>
      </c>
      <c r="EU1300" s="1"/>
      <c r="EV1300" s="1"/>
      <c r="EW1300" s="1"/>
      <c r="EX1300" s="1">
        <v>0</v>
      </c>
      <c r="EY1300" s="1">
        <v>0</v>
      </c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 t="s">
        <v>222</v>
      </c>
      <c r="GK1300" s="1" t="s">
        <v>201</v>
      </c>
      <c r="GL1300" s="1">
        <v>999999999</v>
      </c>
      <c r="GM1300" s="1"/>
      <c r="GN1300" s="1"/>
      <c r="GO1300" s="1"/>
      <c r="GP1300" s="1">
        <v>1</v>
      </c>
      <c r="GQ1300" s="1"/>
    </row>
    <row r="1301" spans="1:199" ht="28" customHeight="1">
      <c r="A1301" s="1" t="s">
        <v>7121</v>
      </c>
      <c r="B1301" s="1" t="s">
        <v>7122</v>
      </c>
      <c r="C1301" s="1" t="s">
        <v>7121</v>
      </c>
      <c r="D1301" s="1" t="s">
        <v>201</v>
      </c>
      <c r="E1301" s="1" t="s">
        <v>7122</v>
      </c>
      <c r="F1301" s="1"/>
      <c r="G1301" s="1">
        <v>60900</v>
      </c>
      <c r="H1301" s="1"/>
      <c r="I1301" s="1">
        <v>0</v>
      </c>
      <c r="J1301" s="1">
        <v>1</v>
      </c>
      <c r="K1301" s="1"/>
      <c r="L1301" s="1"/>
      <c r="M1301" s="1"/>
      <c r="N1301" s="1"/>
      <c r="O1301" s="1"/>
      <c r="P1301" s="1" t="s">
        <v>7123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 t="s">
        <v>7124</v>
      </c>
      <c r="AJ1301" s="1"/>
      <c r="AK1301" s="1"/>
      <c r="AL1301" s="1"/>
      <c r="AM1301" s="1"/>
      <c r="AN1301" s="1"/>
      <c r="AO1301" s="1"/>
      <c r="AP1301" s="1"/>
      <c r="AQ1301" s="1"/>
      <c r="AR1301" s="1"/>
      <c r="AS1301" s="1">
        <v>1</v>
      </c>
      <c r="AT1301" s="1">
        <v>1</v>
      </c>
      <c r="AU1301" s="1">
        <v>0</v>
      </c>
      <c r="AV1301" s="1">
        <v>1</v>
      </c>
      <c r="AW1301" s="1">
        <v>0</v>
      </c>
      <c r="AX1301" s="1">
        <v>0</v>
      </c>
      <c r="AY1301" s="1"/>
      <c r="AZ1301" s="1"/>
      <c r="BA1301" s="1"/>
      <c r="BB1301" s="1">
        <v>-1</v>
      </c>
      <c r="BC1301" s="1">
        <v>0</v>
      </c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>
        <v>0</v>
      </c>
      <c r="CT1301" s="1" t="s">
        <v>7125</v>
      </c>
      <c r="CU1301" s="1"/>
      <c r="CV1301" s="1" t="s">
        <v>7126</v>
      </c>
      <c r="CW1301" s="1"/>
      <c r="CX1301" s="1" t="s">
        <v>7121</v>
      </c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>
        <v>407713</v>
      </c>
      <c r="DU1301" s="1"/>
      <c r="DV1301" s="1" t="s">
        <v>561</v>
      </c>
      <c r="DW1301" s="1" t="s">
        <v>4877</v>
      </c>
      <c r="DX1301" s="1">
        <v>2</v>
      </c>
      <c r="DY1301" s="1"/>
      <c r="DZ1301" s="1">
        <v>1</v>
      </c>
      <c r="EA1301" s="1">
        <v>1</v>
      </c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 t="s">
        <v>208</v>
      </c>
      <c r="EP1301" s="1" t="s">
        <v>209</v>
      </c>
      <c r="EQ1301" s="1" t="s">
        <v>209</v>
      </c>
      <c r="ER1301" s="1" t="s">
        <v>209</v>
      </c>
      <c r="ES1301" s="1" t="s">
        <v>209</v>
      </c>
      <c r="ET1301" s="1">
        <v>2</v>
      </c>
      <c r="EU1301" s="1"/>
      <c r="EV1301" s="1"/>
      <c r="EW1301" s="1"/>
      <c r="EX1301" s="1">
        <v>0</v>
      </c>
      <c r="EY1301" s="1">
        <v>0</v>
      </c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 t="s">
        <v>222</v>
      </c>
      <c r="GK1301" s="1" t="s">
        <v>201</v>
      </c>
      <c r="GL1301" s="1">
        <v>999999999</v>
      </c>
      <c r="GM1301" s="1"/>
      <c r="GN1301" s="1"/>
      <c r="GO1301" s="1"/>
      <c r="GP1301" s="1">
        <v>1</v>
      </c>
      <c r="GQ1301" s="1"/>
    </row>
    <row r="1302" spans="1:199" ht="28" customHeight="1">
      <c r="A1302" s="1" t="s">
        <v>7127</v>
      </c>
      <c r="B1302" s="1" t="s">
        <v>7128</v>
      </c>
      <c r="C1302" s="1" t="s">
        <v>7127</v>
      </c>
      <c r="D1302" s="1" t="s">
        <v>201</v>
      </c>
      <c r="E1302" s="1" t="s">
        <v>7128</v>
      </c>
      <c r="F1302" s="1"/>
      <c r="G1302" s="1">
        <v>54600</v>
      </c>
      <c r="H1302" s="1"/>
      <c r="I1302" s="1">
        <v>0</v>
      </c>
      <c r="J1302" s="1">
        <v>1</v>
      </c>
      <c r="K1302" s="1"/>
      <c r="L1302" s="1"/>
      <c r="M1302" s="1"/>
      <c r="N1302" s="1"/>
      <c r="O1302" s="1"/>
      <c r="P1302" s="1" t="s">
        <v>7129</v>
      </c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 t="s">
        <v>7130</v>
      </c>
      <c r="AJ1302" s="1"/>
      <c r="AK1302" s="1"/>
      <c r="AL1302" s="1"/>
      <c r="AM1302" s="1"/>
      <c r="AN1302" s="1"/>
      <c r="AO1302" s="1"/>
      <c r="AP1302" s="1"/>
      <c r="AQ1302" s="1"/>
      <c r="AR1302" s="1"/>
      <c r="AS1302" s="1">
        <v>1</v>
      </c>
      <c r="AT1302" s="1">
        <v>1</v>
      </c>
      <c r="AU1302" s="1">
        <v>0</v>
      </c>
      <c r="AV1302" s="1">
        <v>1</v>
      </c>
      <c r="AW1302" s="1">
        <v>0</v>
      </c>
      <c r="AX1302" s="1">
        <v>0</v>
      </c>
      <c r="AY1302" s="1"/>
      <c r="AZ1302" s="1"/>
      <c r="BA1302" s="1"/>
      <c r="BB1302" s="1">
        <v>-1</v>
      </c>
      <c r="BC1302" s="1">
        <v>0</v>
      </c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>
        <v>0</v>
      </c>
      <c r="CT1302" s="1" t="s">
        <v>7131</v>
      </c>
      <c r="CU1302" s="1"/>
      <c r="CV1302" s="1" t="s">
        <v>7132</v>
      </c>
      <c r="CW1302" s="1"/>
      <c r="CX1302" s="1" t="s">
        <v>7127</v>
      </c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>
        <v>407713</v>
      </c>
      <c r="DU1302" s="1"/>
      <c r="DV1302" s="1" t="s">
        <v>561</v>
      </c>
      <c r="DW1302" s="1" t="s">
        <v>4877</v>
      </c>
      <c r="DX1302" s="1">
        <v>2</v>
      </c>
      <c r="DY1302" s="1"/>
      <c r="DZ1302" s="1">
        <v>1</v>
      </c>
      <c r="EA1302" s="1">
        <v>1</v>
      </c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 t="s">
        <v>208</v>
      </c>
      <c r="EP1302" s="1" t="s">
        <v>209</v>
      </c>
      <c r="EQ1302" s="1" t="s">
        <v>209</v>
      </c>
      <c r="ER1302" s="1" t="s">
        <v>209</v>
      </c>
      <c r="ES1302" s="1" t="s">
        <v>209</v>
      </c>
      <c r="ET1302" s="1">
        <v>2</v>
      </c>
      <c r="EU1302" s="1"/>
      <c r="EV1302" s="1"/>
      <c r="EW1302" s="1"/>
      <c r="EX1302" s="1">
        <v>0</v>
      </c>
      <c r="EY1302" s="1">
        <v>0</v>
      </c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 t="s">
        <v>222</v>
      </c>
      <c r="GK1302" s="1" t="s">
        <v>201</v>
      </c>
      <c r="GL1302" s="1">
        <v>999999999</v>
      </c>
      <c r="GM1302" s="1"/>
      <c r="GN1302" s="1"/>
      <c r="GO1302" s="1"/>
      <c r="GP1302" s="1">
        <v>1</v>
      </c>
      <c r="GQ1302" s="1"/>
    </row>
    <row r="1303" spans="1:199" ht="28" customHeight="1">
      <c r="A1303" s="1" t="s">
        <v>7133</v>
      </c>
      <c r="B1303" s="1" t="s">
        <v>7134</v>
      </c>
      <c r="C1303" s="1" t="s">
        <v>7133</v>
      </c>
      <c r="D1303" s="1" t="s">
        <v>201</v>
      </c>
      <c r="E1303" s="1" t="s">
        <v>7134</v>
      </c>
      <c r="F1303" s="1"/>
      <c r="G1303" s="1">
        <v>60900</v>
      </c>
      <c r="H1303" s="1"/>
      <c r="I1303" s="1">
        <v>0</v>
      </c>
      <c r="J1303" s="1">
        <v>1</v>
      </c>
      <c r="K1303" s="1"/>
      <c r="L1303" s="1"/>
      <c r="M1303" s="1"/>
      <c r="N1303" s="1"/>
      <c r="O1303" s="1"/>
      <c r="P1303" s="1" t="s">
        <v>7135</v>
      </c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 t="s">
        <v>7136</v>
      </c>
      <c r="AJ1303" s="1"/>
      <c r="AK1303" s="1"/>
      <c r="AL1303" s="1"/>
      <c r="AM1303" s="1"/>
      <c r="AN1303" s="1"/>
      <c r="AO1303" s="1"/>
      <c r="AP1303" s="1"/>
      <c r="AQ1303" s="1"/>
      <c r="AR1303" s="1"/>
      <c r="AS1303" s="1">
        <v>1</v>
      </c>
      <c r="AT1303" s="1">
        <v>1</v>
      </c>
      <c r="AU1303" s="1">
        <v>0</v>
      </c>
      <c r="AV1303" s="1">
        <v>1</v>
      </c>
      <c r="AW1303" s="1">
        <v>0</v>
      </c>
      <c r="AX1303" s="1">
        <v>0</v>
      </c>
      <c r="AY1303" s="1"/>
      <c r="AZ1303" s="1"/>
      <c r="BA1303" s="1"/>
      <c r="BB1303" s="1">
        <v>-1</v>
      </c>
      <c r="BC1303" s="1">
        <v>0</v>
      </c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>
        <v>0</v>
      </c>
      <c r="CT1303" s="1" t="s">
        <v>7137</v>
      </c>
      <c r="CU1303" s="1"/>
      <c r="CV1303" s="1" t="s">
        <v>7138</v>
      </c>
      <c r="CW1303" s="1"/>
      <c r="CX1303" s="1" t="s">
        <v>7133</v>
      </c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>
        <v>407713</v>
      </c>
      <c r="DU1303" s="1"/>
      <c r="DV1303" s="1" t="s">
        <v>561</v>
      </c>
      <c r="DW1303" s="1" t="s">
        <v>4877</v>
      </c>
      <c r="DX1303" s="1">
        <v>2</v>
      </c>
      <c r="DY1303" s="1"/>
      <c r="DZ1303" s="1">
        <v>1</v>
      </c>
      <c r="EA1303" s="1">
        <v>1</v>
      </c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 t="s">
        <v>208</v>
      </c>
      <c r="EP1303" s="1" t="s">
        <v>209</v>
      </c>
      <c r="EQ1303" s="1" t="s">
        <v>209</v>
      </c>
      <c r="ER1303" s="1" t="s">
        <v>209</v>
      </c>
      <c r="ES1303" s="1" t="s">
        <v>209</v>
      </c>
      <c r="ET1303" s="1">
        <v>2</v>
      </c>
      <c r="EU1303" s="1"/>
      <c r="EV1303" s="1"/>
      <c r="EW1303" s="1"/>
      <c r="EX1303" s="1">
        <v>0</v>
      </c>
      <c r="EY1303" s="1">
        <v>0</v>
      </c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 t="s">
        <v>222</v>
      </c>
      <c r="GK1303" s="1" t="s">
        <v>201</v>
      </c>
      <c r="GL1303" s="1">
        <v>999999999</v>
      </c>
      <c r="GM1303" s="1"/>
      <c r="GN1303" s="1"/>
      <c r="GO1303" s="1"/>
      <c r="GP1303" s="1">
        <v>1</v>
      </c>
      <c r="GQ1303" s="1"/>
    </row>
    <row r="1304" spans="1:199" ht="28" customHeight="1">
      <c r="A1304" s="1" t="s">
        <v>7139</v>
      </c>
      <c r="B1304" s="1" t="s">
        <v>7140</v>
      </c>
      <c r="C1304" s="1" t="s">
        <v>7139</v>
      </c>
      <c r="D1304" s="1" t="s">
        <v>201</v>
      </c>
      <c r="E1304" s="1" t="s">
        <v>7140</v>
      </c>
      <c r="F1304" s="1"/>
      <c r="G1304" s="1">
        <v>54600</v>
      </c>
      <c r="H1304" s="1"/>
      <c r="I1304" s="1">
        <v>0</v>
      </c>
      <c r="J1304" s="1">
        <v>1</v>
      </c>
      <c r="K1304" s="1"/>
      <c r="L1304" s="1"/>
      <c r="M1304" s="1"/>
      <c r="N1304" s="1"/>
      <c r="O1304" s="1"/>
      <c r="P1304" s="1" t="s">
        <v>7141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 t="s">
        <v>7142</v>
      </c>
      <c r="AJ1304" s="1"/>
      <c r="AK1304" s="1"/>
      <c r="AL1304" s="1"/>
      <c r="AM1304" s="1"/>
      <c r="AN1304" s="1"/>
      <c r="AO1304" s="1"/>
      <c r="AP1304" s="1"/>
      <c r="AQ1304" s="1"/>
      <c r="AR1304" s="1"/>
      <c r="AS1304" s="1">
        <v>1</v>
      </c>
      <c r="AT1304" s="1">
        <v>1</v>
      </c>
      <c r="AU1304" s="1">
        <v>0</v>
      </c>
      <c r="AV1304" s="1">
        <v>1</v>
      </c>
      <c r="AW1304" s="1">
        <v>0</v>
      </c>
      <c r="AX1304" s="1">
        <v>0</v>
      </c>
      <c r="AY1304" s="1"/>
      <c r="AZ1304" s="1"/>
      <c r="BA1304" s="1"/>
      <c r="BB1304" s="1">
        <v>-1</v>
      </c>
      <c r="BC1304" s="1">
        <v>0</v>
      </c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>
        <v>0</v>
      </c>
      <c r="CT1304" s="1" t="s">
        <v>7143</v>
      </c>
      <c r="CU1304" s="1"/>
      <c r="CV1304" s="1" t="s">
        <v>7144</v>
      </c>
      <c r="CW1304" s="1"/>
      <c r="CX1304" s="1" t="s">
        <v>7139</v>
      </c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>
        <v>407713</v>
      </c>
      <c r="DU1304" s="1"/>
      <c r="DV1304" s="1" t="s">
        <v>561</v>
      </c>
      <c r="DW1304" s="1" t="s">
        <v>4877</v>
      </c>
      <c r="DX1304" s="1">
        <v>2</v>
      </c>
      <c r="DY1304" s="1"/>
      <c r="DZ1304" s="1">
        <v>1</v>
      </c>
      <c r="EA1304" s="1">
        <v>1</v>
      </c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 t="s">
        <v>208</v>
      </c>
      <c r="EP1304" s="1" t="s">
        <v>209</v>
      </c>
      <c r="EQ1304" s="1" t="s">
        <v>209</v>
      </c>
      <c r="ER1304" s="1" t="s">
        <v>209</v>
      </c>
      <c r="ES1304" s="1" t="s">
        <v>209</v>
      </c>
      <c r="ET1304" s="1">
        <v>2</v>
      </c>
      <c r="EU1304" s="1"/>
      <c r="EV1304" s="1"/>
      <c r="EW1304" s="1"/>
      <c r="EX1304" s="1">
        <v>0</v>
      </c>
      <c r="EY1304" s="1">
        <v>0</v>
      </c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 t="s">
        <v>222</v>
      </c>
      <c r="GK1304" s="1" t="s">
        <v>201</v>
      </c>
      <c r="GL1304" s="1">
        <v>999999999</v>
      </c>
      <c r="GM1304" s="1"/>
      <c r="GN1304" s="1"/>
      <c r="GO1304" s="1"/>
      <c r="GP1304" s="1">
        <v>1</v>
      </c>
      <c r="GQ1304" s="1"/>
    </row>
    <row r="1305" spans="1:199" ht="28" customHeight="1">
      <c r="A1305" s="1" t="s">
        <v>7145</v>
      </c>
      <c r="B1305" s="1" t="s">
        <v>7146</v>
      </c>
      <c r="C1305" s="1" t="s">
        <v>7145</v>
      </c>
      <c r="D1305" s="1" t="s">
        <v>201</v>
      </c>
      <c r="E1305" s="1" t="s">
        <v>7146</v>
      </c>
      <c r="F1305" s="1"/>
      <c r="G1305" s="1">
        <v>60900</v>
      </c>
      <c r="H1305" s="1"/>
      <c r="I1305" s="1">
        <v>0</v>
      </c>
      <c r="J1305" s="1">
        <v>1</v>
      </c>
      <c r="K1305" s="1"/>
      <c r="L1305" s="1"/>
      <c r="M1305" s="1"/>
      <c r="N1305" s="1"/>
      <c r="O1305" s="1"/>
      <c r="P1305" s="1" t="s">
        <v>7147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 t="s">
        <v>7148</v>
      </c>
      <c r="AJ1305" s="1"/>
      <c r="AK1305" s="1"/>
      <c r="AL1305" s="1"/>
      <c r="AM1305" s="1"/>
      <c r="AN1305" s="1"/>
      <c r="AO1305" s="1"/>
      <c r="AP1305" s="1"/>
      <c r="AQ1305" s="1"/>
      <c r="AR1305" s="1"/>
      <c r="AS1305" s="1">
        <v>1</v>
      </c>
      <c r="AT1305" s="1">
        <v>1</v>
      </c>
      <c r="AU1305" s="1">
        <v>0</v>
      </c>
      <c r="AV1305" s="1">
        <v>1</v>
      </c>
      <c r="AW1305" s="1">
        <v>0</v>
      </c>
      <c r="AX1305" s="1">
        <v>0</v>
      </c>
      <c r="AY1305" s="1"/>
      <c r="AZ1305" s="1"/>
      <c r="BA1305" s="1"/>
      <c r="BB1305" s="1">
        <v>-1</v>
      </c>
      <c r="BC1305" s="1">
        <v>0</v>
      </c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>
        <v>0</v>
      </c>
      <c r="CT1305" s="1" t="s">
        <v>7149</v>
      </c>
      <c r="CU1305" s="1"/>
      <c r="CV1305" s="1" t="s">
        <v>7150</v>
      </c>
      <c r="CW1305" s="1"/>
      <c r="CX1305" s="1" t="s">
        <v>7145</v>
      </c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>
        <v>407713</v>
      </c>
      <c r="DU1305" s="1"/>
      <c r="DV1305" s="1" t="s">
        <v>561</v>
      </c>
      <c r="DW1305" s="1" t="s">
        <v>4877</v>
      </c>
      <c r="DX1305" s="1">
        <v>2</v>
      </c>
      <c r="DY1305" s="1"/>
      <c r="DZ1305" s="1">
        <v>1</v>
      </c>
      <c r="EA1305" s="1">
        <v>1</v>
      </c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 t="s">
        <v>208</v>
      </c>
      <c r="EP1305" s="1" t="s">
        <v>209</v>
      </c>
      <c r="EQ1305" s="1" t="s">
        <v>209</v>
      </c>
      <c r="ER1305" s="1" t="s">
        <v>209</v>
      </c>
      <c r="ES1305" s="1" t="s">
        <v>209</v>
      </c>
      <c r="ET1305" s="1">
        <v>2</v>
      </c>
      <c r="EU1305" s="1"/>
      <c r="EV1305" s="1"/>
      <c r="EW1305" s="1"/>
      <c r="EX1305" s="1">
        <v>0</v>
      </c>
      <c r="EY1305" s="1">
        <v>0</v>
      </c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 t="s">
        <v>222</v>
      </c>
      <c r="GK1305" s="1" t="s">
        <v>201</v>
      </c>
      <c r="GL1305" s="1">
        <v>999999999</v>
      </c>
      <c r="GM1305" s="1"/>
      <c r="GN1305" s="1"/>
      <c r="GO1305" s="1"/>
      <c r="GP1305" s="1">
        <v>1</v>
      </c>
      <c r="GQ1305" s="1"/>
    </row>
    <row r="1306" spans="1:199" ht="28" customHeight="1">
      <c r="A1306" s="1" t="s">
        <v>7151</v>
      </c>
      <c r="B1306" s="1" t="s">
        <v>7152</v>
      </c>
      <c r="C1306" s="1" t="s">
        <v>7151</v>
      </c>
      <c r="D1306" s="1" t="s">
        <v>201</v>
      </c>
      <c r="E1306" s="1" t="s">
        <v>7152</v>
      </c>
      <c r="F1306" s="1"/>
      <c r="G1306" s="1">
        <v>14750</v>
      </c>
      <c r="H1306" s="1"/>
      <c r="I1306" s="1">
        <v>0</v>
      </c>
      <c r="J1306" s="1">
        <v>1</v>
      </c>
      <c r="K1306" s="1"/>
      <c r="L1306" s="1"/>
      <c r="M1306" s="1"/>
      <c r="N1306" s="1"/>
      <c r="O1306" s="1"/>
      <c r="P1306" s="1" t="s">
        <v>7153</v>
      </c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 t="s">
        <v>7154</v>
      </c>
      <c r="AJ1306" s="1"/>
      <c r="AK1306" s="1"/>
      <c r="AL1306" s="1"/>
      <c r="AM1306" s="1"/>
      <c r="AN1306" s="1"/>
      <c r="AO1306" s="1"/>
      <c r="AP1306" s="1"/>
      <c r="AQ1306" s="1"/>
      <c r="AR1306" s="1"/>
      <c r="AS1306" s="1">
        <v>1</v>
      </c>
      <c r="AT1306" s="1">
        <v>1</v>
      </c>
      <c r="AU1306" s="1">
        <v>0</v>
      </c>
      <c r="AV1306" s="1">
        <v>1</v>
      </c>
      <c r="AW1306" s="1">
        <v>0</v>
      </c>
      <c r="AX1306" s="1">
        <v>0</v>
      </c>
      <c r="AY1306" s="1"/>
      <c r="AZ1306" s="1"/>
      <c r="BA1306" s="1"/>
      <c r="BB1306" s="1">
        <v>-1</v>
      </c>
      <c r="BC1306" s="1">
        <v>0</v>
      </c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>
        <v>0</v>
      </c>
      <c r="CT1306" s="1" t="s">
        <v>7155</v>
      </c>
      <c r="CU1306" s="1"/>
      <c r="CV1306" s="1" t="s">
        <v>7156</v>
      </c>
      <c r="CW1306" s="1"/>
      <c r="CX1306" s="1" t="s">
        <v>7151</v>
      </c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>
        <v>563161</v>
      </c>
      <c r="DU1306" s="1"/>
      <c r="DV1306" s="1" t="s">
        <v>206</v>
      </c>
      <c r="DW1306" s="1" t="s">
        <v>1015</v>
      </c>
      <c r="DX1306" s="1">
        <v>4</v>
      </c>
      <c r="DY1306" s="1"/>
      <c r="DZ1306" s="1">
        <v>1</v>
      </c>
      <c r="EA1306" s="1">
        <v>1</v>
      </c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 t="s">
        <v>208</v>
      </c>
      <c r="EP1306" s="1" t="s">
        <v>209</v>
      </c>
      <c r="EQ1306" s="1" t="s">
        <v>209</v>
      </c>
      <c r="ER1306" s="1" t="s">
        <v>209</v>
      </c>
      <c r="ES1306" s="1" t="s">
        <v>209</v>
      </c>
      <c r="ET1306" s="1">
        <v>2</v>
      </c>
      <c r="EU1306" s="1"/>
      <c r="EV1306" s="1"/>
      <c r="EW1306" s="1"/>
      <c r="EX1306" s="1">
        <v>0</v>
      </c>
      <c r="EY1306" s="1">
        <v>0</v>
      </c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 t="s">
        <v>222</v>
      </c>
      <c r="GK1306" s="1" t="s">
        <v>201</v>
      </c>
      <c r="GL1306" s="1">
        <v>999999999</v>
      </c>
      <c r="GM1306" s="1"/>
      <c r="GN1306" s="1"/>
      <c r="GO1306" s="1"/>
      <c r="GP1306" s="1">
        <v>1</v>
      </c>
      <c r="GQ1306" s="1"/>
    </row>
    <row r="1307" spans="1:199" ht="28" customHeight="1">
      <c r="A1307" s="1" t="s">
        <v>7157</v>
      </c>
      <c r="B1307" s="1" t="s">
        <v>7158</v>
      </c>
      <c r="C1307" s="1" t="s">
        <v>7157</v>
      </c>
      <c r="D1307" s="1" t="s">
        <v>201</v>
      </c>
      <c r="E1307" s="1" t="s">
        <v>7158</v>
      </c>
      <c r="F1307" s="1"/>
      <c r="G1307" s="1">
        <v>11445</v>
      </c>
      <c r="H1307" s="1"/>
      <c r="I1307" s="1">
        <v>0</v>
      </c>
      <c r="J1307" s="1">
        <v>1</v>
      </c>
      <c r="K1307" s="1"/>
      <c r="L1307" s="1"/>
      <c r="M1307" s="1"/>
      <c r="N1307" s="1"/>
      <c r="O1307" s="1"/>
      <c r="P1307" s="1" t="s">
        <v>7159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 t="s">
        <v>7160</v>
      </c>
      <c r="AJ1307" s="1"/>
      <c r="AK1307" s="1"/>
      <c r="AL1307" s="1"/>
      <c r="AM1307" s="1"/>
      <c r="AN1307" s="1"/>
      <c r="AO1307" s="1"/>
      <c r="AP1307" s="1"/>
      <c r="AQ1307" s="1"/>
      <c r="AR1307" s="1"/>
      <c r="AS1307" s="1">
        <v>1</v>
      </c>
      <c r="AT1307" s="1">
        <v>1</v>
      </c>
      <c r="AU1307" s="1">
        <v>0</v>
      </c>
      <c r="AV1307" s="1">
        <v>1</v>
      </c>
      <c r="AW1307" s="1">
        <v>0</v>
      </c>
      <c r="AX1307" s="1">
        <v>0</v>
      </c>
      <c r="AY1307" s="1"/>
      <c r="AZ1307" s="1"/>
      <c r="BA1307" s="1"/>
      <c r="BB1307" s="1">
        <v>-1</v>
      </c>
      <c r="BC1307" s="1">
        <v>0</v>
      </c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>
        <v>0</v>
      </c>
      <c r="CT1307" s="1" t="s">
        <v>7161</v>
      </c>
      <c r="CU1307" s="1"/>
      <c r="CV1307" s="1" t="s">
        <v>7162</v>
      </c>
      <c r="CW1307" s="1"/>
      <c r="CX1307" s="1" t="s">
        <v>7157</v>
      </c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>
        <v>563161</v>
      </c>
      <c r="DU1307" s="1"/>
      <c r="DV1307" s="1" t="s">
        <v>206</v>
      </c>
      <c r="DW1307" s="1" t="s">
        <v>1015</v>
      </c>
      <c r="DX1307" s="1">
        <v>4</v>
      </c>
      <c r="DY1307" s="1"/>
      <c r="DZ1307" s="1">
        <v>1</v>
      </c>
      <c r="EA1307" s="1">
        <v>1</v>
      </c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 t="s">
        <v>208</v>
      </c>
      <c r="EP1307" s="1" t="s">
        <v>209</v>
      </c>
      <c r="EQ1307" s="1" t="s">
        <v>209</v>
      </c>
      <c r="ER1307" s="1" t="s">
        <v>209</v>
      </c>
      <c r="ES1307" s="1" t="s">
        <v>209</v>
      </c>
      <c r="ET1307" s="1">
        <v>2</v>
      </c>
      <c r="EU1307" s="1"/>
      <c r="EV1307" s="1"/>
      <c r="EW1307" s="1"/>
      <c r="EX1307" s="1">
        <v>0</v>
      </c>
      <c r="EY1307" s="1">
        <v>0</v>
      </c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 t="s">
        <v>222</v>
      </c>
      <c r="GK1307" s="1" t="s">
        <v>201</v>
      </c>
      <c r="GL1307" s="1">
        <v>999999999</v>
      </c>
      <c r="GM1307" s="1"/>
      <c r="GN1307" s="1"/>
      <c r="GO1307" s="1"/>
      <c r="GP1307" s="1">
        <v>1</v>
      </c>
      <c r="GQ1307" s="1"/>
    </row>
    <row r="1308" spans="1:199" ht="28" customHeight="1">
      <c r="A1308" s="1" t="s">
        <v>7163</v>
      </c>
      <c r="B1308" s="1" t="s">
        <v>7164</v>
      </c>
      <c r="C1308" s="1" t="s">
        <v>7163</v>
      </c>
      <c r="D1308" s="1" t="s">
        <v>201</v>
      </c>
      <c r="E1308" s="1" t="s">
        <v>7164</v>
      </c>
      <c r="F1308" s="1"/>
      <c r="G1308" s="1">
        <v>10290</v>
      </c>
      <c r="H1308" s="1"/>
      <c r="I1308" s="1">
        <v>0</v>
      </c>
      <c r="J1308" s="1">
        <v>1</v>
      </c>
      <c r="K1308" s="1"/>
      <c r="L1308" s="1"/>
      <c r="M1308" s="1"/>
      <c r="N1308" s="1"/>
      <c r="O1308" s="1"/>
      <c r="P1308" s="1" t="s">
        <v>7165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 t="s">
        <v>7166</v>
      </c>
      <c r="AJ1308" s="1"/>
      <c r="AK1308" s="1"/>
      <c r="AL1308" s="1"/>
      <c r="AM1308" s="1"/>
      <c r="AN1308" s="1"/>
      <c r="AO1308" s="1"/>
      <c r="AP1308" s="1"/>
      <c r="AQ1308" s="1"/>
      <c r="AR1308" s="1"/>
      <c r="AS1308" s="1">
        <v>1</v>
      </c>
      <c r="AT1308" s="1">
        <v>1</v>
      </c>
      <c r="AU1308" s="1">
        <v>0</v>
      </c>
      <c r="AV1308" s="1">
        <v>1</v>
      </c>
      <c r="AW1308" s="1">
        <v>0</v>
      </c>
      <c r="AX1308" s="1">
        <v>0</v>
      </c>
      <c r="AY1308" s="1"/>
      <c r="AZ1308" s="1"/>
      <c r="BA1308" s="1"/>
      <c r="BB1308" s="1">
        <v>-1</v>
      </c>
      <c r="BC1308" s="1">
        <v>0</v>
      </c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>
        <v>0</v>
      </c>
      <c r="CT1308" s="1" t="s">
        <v>7167</v>
      </c>
      <c r="CU1308" s="1"/>
      <c r="CV1308" s="1" t="s">
        <v>7168</v>
      </c>
      <c r="CW1308" s="1"/>
      <c r="CX1308" s="1" t="s">
        <v>7163</v>
      </c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>
        <v>563161</v>
      </c>
      <c r="DU1308" s="1"/>
      <c r="DV1308" s="1" t="s">
        <v>206</v>
      </c>
      <c r="DW1308" s="1" t="s">
        <v>1015</v>
      </c>
      <c r="DX1308" s="1">
        <v>4</v>
      </c>
      <c r="DY1308" s="1"/>
      <c r="DZ1308" s="1">
        <v>1</v>
      </c>
      <c r="EA1308" s="1">
        <v>1</v>
      </c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 t="s">
        <v>208</v>
      </c>
      <c r="EP1308" s="1" t="s">
        <v>209</v>
      </c>
      <c r="EQ1308" s="1" t="s">
        <v>209</v>
      </c>
      <c r="ER1308" s="1" t="s">
        <v>209</v>
      </c>
      <c r="ES1308" s="1" t="s">
        <v>209</v>
      </c>
      <c r="ET1308" s="1">
        <v>2</v>
      </c>
      <c r="EU1308" s="1"/>
      <c r="EV1308" s="1"/>
      <c r="EW1308" s="1"/>
      <c r="EX1308" s="1">
        <v>0</v>
      </c>
      <c r="EY1308" s="1">
        <v>0</v>
      </c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 t="s">
        <v>222</v>
      </c>
      <c r="GK1308" s="1" t="s">
        <v>201</v>
      </c>
      <c r="GL1308" s="1">
        <v>999999999</v>
      </c>
      <c r="GM1308" s="1"/>
      <c r="GN1308" s="1"/>
      <c r="GO1308" s="1"/>
      <c r="GP1308" s="1">
        <v>1</v>
      </c>
      <c r="GQ1308" s="1"/>
    </row>
    <row r="1309" spans="1:199" ht="28" customHeight="1">
      <c r="A1309" s="1" t="s">
        <v>7169</v>
      </c>
      <c r="B1309" s="1" t="s">
        <v>7170</v>
      </c>
      <c r="C1309" s="1" t="s">
        <v>7169</v>
      </c>
      <c r="D1309" s="1" t="s">
        <v>201</v>
      </c>
      <c r="E1309" s="1" t="s">
        <v>7170</v>
      </c>
      <c r="F1309" s="1"/>
      <c r="G1309" s="1">
        <v>34860</v>
      </c>
      <c r="H1309" s="1"/>
      <c r="I1309" s="1">
        <v>0</v>
      </c>
      <c r="J1309" s="1">
        <v>1</v>
      </c>
      <c r="K1309" s="1"/>
      <c r="L1309" s="1"/>
      <c r="M1309" s="1"/>
      <c r="N1309" s="1"/>
      <c r="O1309" s="1"/>
      <c r="P1309" s="1" t="s">
        <v>7171</v>
      </c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 t="s">
        <v>7172</v>
      </c>
      <c r="AJ1309" s="1"/>
      <c r="AK1309" s="1"/>
      <c r="AL1309" s="1"/>
      <c r="AM1309" s="1"/>
      <c r="AN1309" s="1"/>
      <c r="AO1309" s="1"/>
      <c r="AP1309" s="1"/>
      <c r="AQ1309" s="1"/>
      <c r="AR1309" s="1"/>
      <c r="AS1309" s="1">
        <v>1</v>
      </c>
      <c r="AT1309" s="1">
        <v>1</v>
      </c>
      <c r="AU1309" s="1">
        <v>0</v>
      </c>
      <c r="AV1309" s="1">
        <v>1</v>
      </c>
      <c r="AW1309" s="1">
        <v>0</v>
      </c>
      <c r="AX1309" s="1">
        <v>0</v>
      </c>
      <c r="AY1309" s="1"/>
      <c r="AZ1309" s="1"/>
      <c r="BA1309" s="1"/>
      <c r="BB1309" s="1">
        <v>-1</v>
      </c>
      <c r="BC1309" s="1">
        <v>0</v>
      </c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>
        <v>0</v>
      </c>
      <c r="CT1309" s="1" t="s">
        <v>7173</v>
      </c>
      <c r="CU1309" s="1"/>
      <c r="CV1309" s="1" t="s">
        <v>7174</v>
      </c>
      <c r="CW1309" s="1"/>
      <c r="CX1309" s="1" t="s">
        <v>7169</v>
      </c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>
        <v>563161</v>
      </c>
      <c r="DU1309" s="1"/>
      <c r="DV1309" s="1" t="s">
        <v>206</v>
      </c>
      <c r="DW1309" s="1" t="s">
        <v>1015</v>
      </c>
      <c r="DX1309" s="1">
        <v>4</v>
      </c>
      <c r="DY1309" s="1"/>
      <c r="DZ1309" s="1">
        <v>1</v>
      </c>
      <c r="EA1309" s="1">
        <v>1</v>
      </c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 t="s">
        <v>208</v>
      </c>
      <c r="EP1309" s="1" t="s">
        <v>209</v>
      </c>
      <c r="EQ1309" s="1" t="s">
        <v>209</v>
      </c>
      <c r="ER1309" s="1" t="s">
        <v>209</v>
      </c>
      <c r="ES1309" s="1" t="s">
        <v>209</v>
      </c>
      <c r="ET1309" s="1">
        <v>2</v>
      </c>
      <c r="EU1309" s="1"/>
      <c r="EV1309" s="1"/>
      <c r="EW1309" s="1"/>
      <c r="EX1309" s="1">
        <v>0</v>
      </c>
      <c r="EY1309" s="1">
        <v>0</v>
      </c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 t="s">
        <v>222</v>
      </c>
      <c r="GK1309" s="1" t="s">
        <v>201</v>
      </c>
      <c r="GL1309" s="1">
        <v>999999999</v>
      </c>
      <c r="GM1309" s="1"/>
      <c r="GN1309" s="1"/>
      <c r="GO1309" s="1"/>
      <c r="GP1309" s="1">
        <v>1</v>
      </c>
      <c r="GQ1309" s="1"/>
    </row>
    <row r="1310" spans="1:199" ht="28" customHeight="1">
      <c r="A1310" s="1" t="s">
        <v>7175</v>
      </c>
      <c r="B1310" s="1" t="s">
        <v>7176</v>
      </c>
      <c r="C1310" s="1" t="s">
        <v>7175</v>
      </c>
      <c r="D1310" s="1" t="s">
        <v>201</v>
      </c>
      <c r="E1310" s="1" t="s">
        <v>7176</v>
      </c>
      <c r="F1310" s="1"/>
      <c r="G1310" s="1">
        <v>13965</v>
      </c>
      <c r="H1310" s="1"/>
      <c r="I1310" s="1">
        <v>0</v>
      </c>
      <c r="J1310" s="1">
        <v>1</v>
      </c>
      <c r="K1310" s="1"/>
      <c r="L1310" s="1"/>
      <c r="M1310" s="1"/>
      <c r="N1310" s="1"/>
      <c r="O1310" s="1"/>
      <c r="P1310" s="1" t="s">
        <v>7177</v>
      </c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 t="s">
        <v>7178</v>
      </c>
      <c r="AJ1310" s="1"/>
      <c r="AK1310" s="1"/>
      <c r="AL1310" s="1"/>
      <c r="AM1310" s="1"/>
      <c r="AN1310" s="1"/>
      <c r="AO1310" s="1"/>
      <c r="AP1310" s="1"/>
      <c r="AQ1310" s="1"/>
      <c r="AR1310" s="1"/>
      <c r="AS1310" s="1">
        <v>1</v>
      </c>
      <c r="AT1310" s="1">
        <v>1</v>
      </c>
      <c r="AU1310" s="1">
        <v>0</v>
      </c>
      <c r="AV1310" s="1">
        <v>1</v>
      </c>
      <c r="AW1310" s="1">
        <v>0</v>
      </c>
      <c r="AX1310" s="1">
        <v>0</v>
      </c>
      <c r="AY1310" s="1"/>
      <c r="AZ1310" s="1"/>
      <c r="BA1310" s="1"/>
      <c r="BB1310" s="1">
        <v>-1</v>
      </c>
      <c r="BC1310" s="1">
        <v>0</v>
      </c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>
        <v>0</v>
      </c>
      <c r="CT1310" s="1" t="s">
        <v>7179</v>
      </c>
      <c r="CU1310" s="1"/>
      <c r="CV1310" s="1" t="s">
        <v>7180</v>
      </c>
      <c r="CW1310" s="1"/>
      <c r="CX1310" s="1" t="s">
        <v>7175</v>
      </c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>
        <v>563161</v>
      </c>
      <c r="DU1310" s="1"/>
      <c r="DV1310" s="1" t="s">
        <v>206</v>
      </c>
      <c r="DW1310" s="1" t="s">
        <v>1015</v>
      </c>
      <c r="DX1310" s="1">
        <v>4</v>
      </c>
      <c r="DY1310" s="1"/>
      <c r="DZ1310" s="1">
        <v>1</v>
      </c>
      <c r="EA1310" s="1">
        <v>1</v>
      </c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 t="s">
        <v>208</v>
      </c>
      <c r="EP1310" s="1" t="s">
        <v>209</v>
      </c>
      <c r="EQ1310" s="1" t="s">
        <v>209</v>
      </c>
      <c r="ER1310" s="1" t="s">
        <v>209</v>
      </c>
      <c r="ES1310" s="1" t="s">
        <v>209</v>
      </c>
      <c r="ET1310" s="1">
        <v>2</v>
      </c>
      <c r="EU1310" s="1"/>
      <c r="EV1310" s="1"/>
      <c r="EW1310" s="1"/>
      <c r="EX1310" s="1">
        <v>0</v>
      </c>
      <c r="EY1310" s="1">
        <v>0</v>
      </c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 t="s">
        <v>222</v>
      </c>
      <c r="GK1310" s="1" t="s">
        <v>201</v>
      </c>
      <c r="GL1310" s="1">
        <v>999999999</v>
      </c>
      <c r="GM1310" s="1"/>
      <c r="GN1310" s="1"/>
      <c r="GO1310" s="1"/>
      <c r="GP1310" s="1">
        <v>1</v>
      </c>
      <c r="GQ1310" s="1"/>
    </row>
    <row r="1311" spans="1:199" ht="28" customHeight="1">
      <c r="A1311" s="1" t="s">
        <v>7181</v>
      </c>
      <c r="B1311" s="1" t="s">
        <v>7182</v>
      </c>
      <c r="C1311" s="1" t="s">
        <v>7181</v>
      </c>
      <c r="D1311" s="1" t="s">
        <v>201</v>
      </c>
      <c r="E1311" s="1" t="s">
        <v>7182</v>
      </c>
      <c r="F1311" s="1"/>
      <c r="G1311" s="1">
        <v>7245</v>
      </c>
      <c r="H1311" s="1"/>
      <c r="I1311" s="1">
        <v>0</v>
      </c>
      <c r="J1311" s="1">
        <v>1</v>
      </c>
      <c r="K1311" s="1"/>
      <c r="L1311" s="1"/>
      <c r="M1311" s="1"/>
      <c r="N1311" s="1"/>
      <c r="O1311" s="1"/>
      <c r="P1311" s="1" t="s">
        <v>7183</v>
      </c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 t="s">
        <v>7184</v>
      </c>
      <c r="AJ1311" s="1"/>
      <c r="AK1311" s="1"/>
      <c r="AL1311" s="1"/>
      <c r="AM1311" s="1"/>
      <c r="AN1311" s="1"/>
      <c r="AO1311" s="1"/>
      <c r="AP1311" s="1"/>
      <c r="AQ1311" s="1"/>
      <c r="AR1311" s="1"/>
      <c r="AS1311" s="1">
        <v>1</v>
      </c>
      <c r="AT1311" s="1">
        <v>1</v>
      </c>
      <c r="AU1311" s="1">
        <v>0</v>
      </c>
      <c r="AV1311" s="1">
        <v>1</v>
      </c>
      <c r="AW1311" s="1">
        <v>0</v>
      </c>
      <c r="AX1311" s="1">
        <v>0</v>
      </c>
      <c r="AY1311" s="1"/>
      <c r="AZ1311" s="1"/>
      <c r="BA1311" s="1"/>
      <c r="BB1311" s="1">
        <v>-1</v>
      </c>
      <c r="BC1311" s="1">
        <v>0</v>
      </c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>
        <v>0</v>
      </c>
      <c r="CT1311" s="1" t="s">
        <v>7185</v>
      </c>
      <c r="CU1311" s="1"/>
      <c r="CV1311" s="1" t="s">
        <v>7186</v>
      </c>
      <c r="CW1311" s="1"/>
      <c r="CX1311" s="1" t="s">
        <v>7181</v>
      </c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>
        <v>563161</v>
      </c>
      <c r="DU1311" s="1"/>
      <c r="DV1311" s="1" t="s">
        <v>206</v>
      </c>
      <c r="DW1311" s="1" t="s">
        <v>1015</v>
      </c>
      <c r="DX1311" s="1">
        <v>4</v>
      </c>
      <c r="DY1311" s="1"/>
      <c r="DZ1311" s="1">
        <v>1</v>
      </c>
      <c r="EA1311" s="1">
        <v>1</v>
      </c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 t="s">
        <v>208</v>
      </c>
      <c r="EP1311" s="1" t="s">
        <v>209</v>
      </c>
      <c r="EQ1311" s="1" t="s">
        <v>209</v>
      </c>
      <c r="ER1311" s="1" t="s">
        <v>209</v>
      </c>
      <c r="ES1311" s="1" t="s">
        <v>209</v>
      </c>
      <c r="ET1311" s="1">
        <v>2</v>
      </c>
      <c r="EU1311" s="1"/>
      <c r="EV1311" s="1"/>
      <c r="EW1311" s="1"/>
      <c r="EX1311" s="1">
        <v>0</v>
      </c>
      <c r="EY1311" s="1">
        <v>0</v>
      </c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 t="s">
        <v>222</v>
      </c>
      <c r="GK1311" s="1" t="s">
        <v>201</v>
      </c>
      <c r="GL1311" s="1">
        <v>999999999</v>
      </c>
      <c r="GM1311" s="1"/>
      <c r="GN1311" s="1"/>
      <c r="GO1311" s="1"/>
      <c r="GP1311" s="1">
        <v>1</v>
      </c>
      <c r="GQ1311" s="1"/>
    </row>
    <row r="1312" spans="1:199" ht="28" customHeight="1">
      <c r="A1312" s="1" t="s">
        <v>7187</v>
      </c>
      <c r="B1312" s="1" t="s">
        <v>7188</v>
      </c>
      <c r="C1312" s="1" t="s">
        <v>7187</v>
      </c>
      <c r="D1312" s="1" t="s">
        <v>201</v>
      </c>
      <c r="E1312" s="1" t="s">
        <v>7188</v>
      </c>
      <c r="F1312" s="1"/>
      <c r="G1312" s="1">
        <v>12915</v>
      </c>
      <c r="H1312" s="1"/>
      <c r="I1312" s="1">
        <v>0</v>
      </c>
      <c r="J1312" s="1">
        <v>1</v>
      </c>
      <c r="K1312" s="1"/>
      <c r="L1312" s="1"/>
      <c r="M1312" s="1"/>
      <c r="N1312" s="1"/>
      <c r="O1312" s="1"/>
      <c r="P1312" s="1" t="s">
        <v>7189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 t="s">
        <v>7190</v>
      </c>
      <c r="AJ1312" s="1"/>
      <c r="AK1312" s="1"/>
      <c r="AL1312" s="1"/>
      <c r="AM1312" s="1"/>
      <c r="AN1312" s="1"/>
      <c r="AO1312" s="1"/>
      <c r="AP1312" s="1"/>
      <c r="AQ1312" s="1"/>
      <c r="AR1312" s="1"/>
      <c r="AS1312" s="1">
        <v>1</v>
      </c>
      <c r="AT1312" s="1">
        <v>1</v>
      </c>
      <c r="AU1312" s="1">
        <v>0</v>
      </c>
      <c r="AV1312" s="1">
        <v>1</v>
      </c>
      <c r="AW1312" s="1">
        <v>0</v>
      </c>
      <c r="AX1312" s="1">
        <v>0</v>
      </c>
      <c r="AY1312" s="1"/>
      <c r="AZ1312" s="1"/>
      <c r="BA1312" s="1"/>
      <c r="BB1312" s="1">
        <v>-1</v>
      </c>
      <c r="BC1312" s="1">
        <v>0</v>
      </c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>
        <v>0</v>
      </c>
      <c r="CT1312" s="1" t="s">
        <v>7191</v>
      </c>
      <c r="CU1312" s="1"/>
      <c r="CV1312" s="1" t="s">
        <v>7192</v>
      </c>
      <c r="CW1312" s="1"/>
      <c r="CX1312" s="1" t="s">
        <v>7187</v>
      </c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>
        <v>563161</v>
      </c>
      <c r="DU1312" s="1"/>
      <c r="DV1312" s="1" t="s">
        <v>206</v>
      </c>
      <c r="DW1312" s="1" t="s">
        <v>1015</v>
      </c>
      <c r="DX1312" s="1">
        <v>4</v>
      </c>
      <c r="DY1312" s="1"/>
      <c r="DZ1312" s="1">
        <v>1</v>
      </c>
      <c r="EA1312" s="1">
        <v>1</v>
      </c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 t="s">
        <v>208</v>
      </c>
      <c r="EP1312" s="1" t="s">
        <v>209</v>
      </c>
      <c r="EQ1312" s="1" t="s">
        <v>209</v>
      </c>
      <c r="ER1312" s="1" t="s">
        <v>209</v>
      </c>
      <c r="ES1312" s="1" t="s">
        <v>209</v>
      </c>
      <c r="ET1312" s="1">
        <v>2</v>
      </c>
      <c r="EU1312" s="1"/>
      <c r="EV1312" s="1"/>
      <c r="EW1312" s="1"/>
      <c r="EX1312" s="1">
        <v>0</v>
      </c>
      <c r="EY1312" s="1">
        <v>0</v>
      </c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 t="s">
        <v>222</v>
      </c>
      <c r="GK1312" s="1" t="s">
        <v>201</v>
      </c>
      <c r="GL1312" s="1">
        <v>999999999</v>
      </c>
      <c r="GM1312" s="1"/>
      <c r="GN1312" s="1"/>
      <c r="GO1312" s="1"/>
      <c r="GP1312" s="1">
        <v>1</v>
      </c>
      <c r="GQ1312" s="1"/>
    </row>
    <row r="1313" spans="1:199" ht="28" customHeight="1">
      <c r="A1313" s="1" t="s">
        <v>7193</v>
      </c>
      <c r="B1313" s="1" t="s">
        <v>7194</v>
      </c>
      <c r="C1313" s="1" t="s">
        <v>7193</v>
      </c>
      <c r="D1313" s="1" t="s">
        <v>201</v>
      </c>
      <c r="E1313" s="1" t="s">
        <v>7194</v>
      </c>
      <c r="F1313" s="1"/>
      <c r="G1313" s="1">
        <v>5250</v>
      </c>
      <c r="H1313" s="1"/>
      <c r="I1313" s="1">
        <v>0</v>
      </c>
      <c r="J1313" s="1">
        <v>1</v>
      </c>
      <c r="K1313" s="1"/>
      <c r="L1313" s="1"/>
      <c r="M1313" s="1"/>
      <c r="N1313" s="1"/>
      <c r="O1313" s="1"/>
      <c r="P1313" s="1" t="s">
        <v>7195</v>
      </c>
      <c r="Q1313" s="1"/>
      <c r="R1313" s="1" t="s">
        <v>7195</v>
      </c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 t="s">
        <v>7196</v>
      </c>
      <c r="AJ1313" s="1" t="s">
        <v>7197</v>
      </c>
      <c r="AK1313" s="1"/>
      <c r="AL1313" s="1"/>
      <c r="AM1313" s="1"/>
      <c r="AN1313" s="1"/>
      <c r="AO1313" s="1"/>
      <c r="AP1313" s="1"/>
      <c r="AQ1313" s="1"/>
      <c r="AR1313" s="1"/>
      <c r="AS1313" s="1">
        <v>1</v>
      </c>
      <c r="AT1313" s="1">
        <v>1</v>
      </c>
      <c r="AU1313" s="1">
        <v>0</v>
      </c>
      <c r="AV1313" s="1">
        <v>1</v>
      </c>
      <c r="AW1313" s="1">
        <v>0</v>
      </c>
      <c r="AX1313" s="1">
        <v>0</v>
      </c>
      <c r="AY1313" s="1"/>
      <c r="AZ1313" s="1"/>
      <c r="BA1313" s="1"/>
      <c r="BB1313" s="1">
        <v>-1</v>
      </c>
      <c r="BC1313" s="1">
        <v>0</v>
      </c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>
        <v>0</v>
      </c>
      <c r="CT1313" s="1" t="s">
        <v>7198</v>
      </c>
      <c r="CU1313" s="1"/>
      <c r="CV1313" s="1" t="s">
        <v>7199</v>
      </c>
      <c r="CW1313" s="1"/>
      <c r="CX1313" s="1" t="s">
        <v>7193</v>
      </c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>
        <v>563155</v>
      </c>
      <c r="DU1313" s="1"/>
      <c r="DV1313" s="1" t="s">
        <v>234</v>
      </c>
      <c r="DW1313" s="1" t="s">
        <v>427</v>
      </c>
      <c r="DX1313" s="1">
        <v>4</v>
      </c>
      <c r="DY1313" s="1"/>
      <c r="DZ1313" s="1">
        <v>1</v>
      </c>
      <c r="EA1313" s="1">
        <v>1</v>
      </c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 t="s">
        <v>428</v>
      </c>
      <c r="EP1313" s="1" t="s">
        <v>429</v>
      </c>
      <c r="EQ1313" s="1" t="s">
        <v>429</v>
      </c>
      <c r="ER1313" s="1" t="s">
        <v>209</v>
      </c>
      <c r="ES1313" s="1" t="s">
        <v>430</v>
      </c>
      <c r="ET1313" s="1">
        <v>2</v>
      </c>
      <c r="EU1313" s="1"/>
      <c r="EV1313" s="1"/>
      <c r="EW1313" s="1"/>
      <c r="EX1313" s="1">
        <v>0</v>
      </c>
      <c r="EY1313" s="1">
        <v>0</v>
      </c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 t="s">
        <v>7200</v>
      </c>
      <c r="GK1313" s="1" t="s">
        <v>211</v>
      </c>
      <c r="GL1313" s="1" t="s">
        <v>212</v>
      </c>
      <c r="GM1313" s="1" t="s">
        <v>213</v>
      </c>
      <c r="GN1313" s="1" t="s">
        <v>213</v>
      </c>
      <c r="GO1313" s="1" t="s">
        <v>213</v>
      </c>
      <c r="GP1313" s="1">
        <v>1</v>
      </c>
      <c r="GQ1313" s="1"/>
    </row>
    <row r="1314" spans="1:199" ht="28" customHeight="1">
      <c r="A1314" s="1" t="s">
        <v>7201</v>
      </c>
      <c r="B1314" s="1" t="s">
        <v>7202</v>
      </c>
      <c r="C1314" s="1" t="s">
        <v>7201</v>
      </c>
      <c r="D1314" s="1" t="s">
        <v>201</v>
      </c>
      <c r="E1314" s="1" t="s">
        <v>7202</v>
      </c>
      <c r="F1314" s="1"/>
      <c r="G1314" s="1">
        <v>3990</v>
      </c>
      <c r="H1314" s="1"/>
      <c r="I1314" s="1">
        <v>0</v>
      </c>
      <c r="J1314" s="1">
        <v>1</v>
      </c>
      <c r="K1314" s="1"/>
      <c r="L1314" s="1"/>
      <c r="M1314" s="1"/>
      <c r="N1314" s="1"/>
      <c r="O1314" s="1"/>
      <c r="P1314" s="1" t="s">
        <v>7203</v>
      </c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 t="s">
        <v>7204</v>
      </c>
      <c r="AJ1314" s="1"/>
      <c r="AK1314" s="1"/>
      <c r="AL1314" s="1"/>
      <c r="AM1314" s="1"/>
      <c r="AN1314" s="1"/>
      <c r="AO1314" s="1"/>
      <c r="AP1314" s="1"/>
      <c r="AQ1314" s="1"/>
      <c r="AR1314" s="1"/>
      <c r="AS1314" s="1">
        <v>1</v>
      </c>
      <c r="AT1314" s="1">
        <v>1</v>
      </c>
      <c r="AU1314" s="1">
        <v>0</v>
      </c>
      <c r="AV1314" s="1">
        <v>1</v>
      </c>
      <c r="AW1314" s="1">
        <v>0</v>
      </c>
      <c r="AX1314" s="1">
        <v>0</v>
      </c>
      <c r="AY1314" s="1"/>
      <c r="AZ1314" s="1"/>
      <c r="BA1314" s="1"/>
      <c r="BB1314" s="1">
        <v>-1</v>
      </c>
      <c r="BC1314" s="1">
        <v>0</v>
      </c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>
        <v>0</v>
      </c>
      <c r="CT1314" s="1" t="s">
        <v>7205</v>
      </c>
      <c r="CU1314" s="1"/>
      <c r="CV1314" s="1" t="s">
        <v>7206</v>
      </c>
      <c r="CW1314" s="1"/>
      <c r="CX1314" s="1" t="s">
        <v>7201</v>
      </c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>
        <v>563161</v>
      </c>
      <c r="DU1314" s="1"/>
      <c r="DV1314" s="1" t="s">
        <v>322</v>
      </c>
      <c r="DW1314" s="1" t="s">
        <v>1762</v>
      </c>
      <c r="DX1314" s="1">
        <v>4</v>
      </c>
      <c r="DY1314" s="1"/>
      <c r="DZ1314" s="1">
        <v>1</v>
      </c>
      <c r="EA1314" s="1">
        <v>1</v>
      </c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 t="s">
        <v>208</v>
      </c>
      <c r="EP1314" s="1" t="s">
        <v>209</v>
      </c>
      <c r="EQ1314" s="1" t="s">
        <v>209</v>
      </c>
      <c r="ER1314" s="1" t="s">
        <v>209</v>
      </c>
      <c r="ES1314" s="1" t="s">
        <v>209</v>
      </c>
      <c r="ET1314" s="1">
        <v>2</v>
      </c>
      <c r="EU1314" s="1"/>
      <c r="EV1314" s="1"/>
      <c r="EW1314" s="1"/>
      <c r="EX1314" s="1">
        <v>0</v>
      </c>
      <c r="EY1314" s="1">
        <v>0</v>
      </c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 t="s">
        <v>7207</v>
      </c>
      <c r="GK1314" s="1" t="s">
        <v>211</v>
      </c>
      <c r="GL1314" s="1" t="s">
        <v>212</v>
      </c>
      <c r="GM1314" s="1" t="s">
        <v>213</v>
      </c>
      <c r="GN1314" s="1" t="s">
        <v>213</v>
      </c>
      <c r="GO1314" s="1" t="s">
        <v>213</v>
      </c>
      <c r="GP1314" s="1">
        <v>1</v>
      </c>
      <c r="GQ1314" s="1"/>
    </row>
    <row r="1315" spans="1:199" ht="28" customHeight="1">
      <c r="A1315" s="1" t="s">
        <v>7208</v>
      </c>
      <c r="B1315" s="1" t="s">
        <v>7209</v>
      </c>
      <c r="C1315" s="1" t="s">
        <v>7208</v>
      </c>
      <c r="D1315" s="1" t="s">
        <v>201</v>
      </c>
      <c r="E1315" s="1" t="s">
        <v>7209</v>
      </c>
      <c r="F1315" s="1"/>
      <c r="G1315" s="1">
        <v>3990</v>
      </c>
      <c r="H1315" s="1"/>
      <c r="I1315" s="1">
        <v>0</v>
      </c>
      <c r="J1315" s="1">
        <v>1</v>
      </c>
      <c r="K1315" s="1"/>
      <c r="L1315" s="1"/>
      <c r="M1315" s="1"/>
      <c r="N1315" s="1"/>
      <c r="O1315" s="1"/>
      <c r="P1315" s="1" t="s">
        <v>7210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 t="s">
        <v>7211</v>
      </c>
      <c r="AJ1315" s="1"/>
      <c r="AK1315" s="1"/>
      <c r="AL1315" s="1"/>
      <c r="AM1315" s="1"/>
      <c r="AN1315" s="1"/>
      <c r="AO1315" s="1"/>
      <c r="AP1315" s="1"/>
      <c r="AQ1315" s="1"/>
      <c r="AR1315" s="1"/>
      <c r="AS1315" s="1">
        <v>1</v>
      </c>
      <c r="AT1315" s="1">
        <v>1</v>
      </c>
      <c r="AU1315" s="1">
        <v>0</v>
      </c>
      <c r="AV1315" s="1">
        <v>1</v>
      </c>
      <c r="AW1315" s="1">
        <v>0</v>
      </c>
      <c r="AX1315" s="1">
        <v>0</v>
      </c>
      <c r="AY1315" s="1"/>
      <c r="AZ1315" s="1"/>
      <c r="BA1315" s="1"/>
      <c r="BB1315" s="1">
        <v>-1</v>
      </c>
      <c r="BC1315" s="1">
        <v>0</v>
      </c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>
        <v>0</v>
      </c>
      <c r="CT1315" s="1" t="s">
        <v>7212</v>
      </c>
      <c r="CU1315" s="1"/>
      <c r="CV1315" s="1" t="s">
        <v>7213</v>
      </c>
      <c r="CW1315" s="1"/>
      <c r="CX1315" s="1" t="s">
        <v>7208</v>
      </c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>
        <v>563161</v>
      </c>
      <c r="DU1315" s="1"/>
      <c r="DV1315" s="1" t="s">
        <v>322</v>
      </c>
      <c r="DW1315" s="1" t="s">
        <v>1762</v>
      </c>
      <c r="DX1315" s="1">
        <v>4</v>
      </c>
      <c r="DY1315" s="1"/>
      <c r="DZ1315" s="1">
        <v>1</v>
      </c>
      <c r="EA1315" s="1">
        <v>1</v>
      </c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 t="s">
        <v>208</v>
      </c>
      <c r="EP1315" s="1" t="s">
        <v>209</v>
      </c>
      <c r="EQ1315" s="1" t="s">
        <v>209</v>
      </c>
      <c r="ER1315" s="1" t="s">
        <v>209</v>
      </c>
      <c r="ES1315" s="1" t="s">
        <v>209</v>
      </c>
      <c r="ET1315" s="1">
        <v>2</v>
      </c>
      <c r="EU1315" s="1"/>
      <c r="EV1315" s="1"/>
      <c r="EW1315" s="1"/>
      <c r="EX1315" s="1">
        <v>0</v>
      </c>
      <c r="EY1315" s="1">
        <v>0</v>
      </c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 t="s">
        <v>7207</v>
      </c>
      <c r="GK1315" s="1" t="s">
        <v>211</v>
      </c>
      <c r="GL1315" s="1" t="s">
        <v>212</v>
      </c>
      <c r="GM1315" s="1" t="s">
        <v>213</v>
      </c>
      <c r="GN1315" s="1" t="s">
        <v>213</v>
      </c>
      <c r="GO1315" s="1" t="s">
        <v>213</v>
      </c>
      <c r="GP1315" s="1">
        <v>1</v>
      </c>
      <c r="GQ1315" s="1"/>
    </row>
    <row r="1316" spans="1:199" ht="28" customHeight="1">
      <c r="A1316" s="1" t="s">
        <v>7214</v>
      </c>
      <c r="B1316" s="1" t="s">
        <v>7215</v>
      </c>
      <c r="C1316" s="1" t="s">
        <v>7214</v>
      </c>
      <c r="D1316" s="1" t="s">
        <v>201</v>
      </c>
      <c r="E1316" s="1" t="s">
        <v>7215</v>
      </c>
      <c r="F1316" s="1"/>
      <c r="G1316" s="1">
        <v>5040</v>
      </c>
      <c r="H1316" s="1"/>
      <c r="I1316" s="1">
        <v>0</v>
      </c>
      <c r="J1316" s="1">
        <v>1</v>
      </c>
      <c r="K1316" s="1"/>
      <c r="L1316" s="1"/>
      <c r="M1316" s="1"/>
      <c r="N1316" s="1"/>
      <c r="O1316" s="1"/>
      <c r="P1316" s="1" t="s">
        <v>7216</v>
      </c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 t="s">
        <v>7217</v>
      </c>
      <c r="AJ1316" s="1"/>
      <c r="AK1316" s="1"/>
      <c r="AL1316" s="1"/>
      <c r="AM1316" s="1"/>
      <c r="AN1316" s="1"/>
      <c r="AO1316" s="1"/>
      <c r="AP1316" s="1"/>
      <c r="AQ1316" s="1"/>
      <c r="AR1316" s="1"/>
      <c r="AS1316" s="1">
        <v>1</v>
      </c>
      <c r="AT1316" s="1">
        <v>1</v>
      </c>
      <c r="AU1316" s="1">
        <v>0</v>
      </c>
      <c r="AV1316" s="1">
        <v>1</v>
      </c>
      <c r="AW1316" s="1">
        <v>0</v>
      </c>
      <c r="AX1316" s="1">
        <v>0</v>
      </c>
      <c r="AY1316" s="1"/>
      <c r="AZ1316" s="1"/>
      <c r="BA1316" s="1"/>
      <c r="BB1316" s="1">
        <v>-1</v>
      </c>
      <c r="BC1316" s="1">
        <v>0</v>
      </c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>
        <v>0</v>
      </c>
      <c r="CT1316" s="1" t="s">
        <v>7218</v>
      </c>
      <c r="CU1316" s="1"/>
      <c r="CV1316" s="1" t="s">
        <v>7219</v>
      </c>
      <c r="CW1316" s="1"/>
      <c r="CX1316" s="1" t="s">
        <v>7214</v>
      </c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>
        <v>563161</v>
      </c>
      <c r="DU1316" s="1"/>
      <c r="DV1316" s="1" t="s">
        <v>322</v>
      </c>
      <c r="DW1316" s="1" t="s">
        <v>1762</v>
      </c>
      <c r="DX1316" s="1">
        <v>4</v>
      </c>
      <c r="DY1316" s="1"/>
      <c r="DZ1316" s="1">
        <v>1</v>
      </c>
      <c r="EA1316" s="1">
        <v>1</v>
      </c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 t="s">
        <v>208</v>
      </c>
      <c r="EP1316" s="1" t="s">
        <v>209</v>
      </c>
      <c r="EQ1316" s="1" t="s">
        <v>209</v>
      </c>
      <c r="ER1316" s="1" t="s">
        <v>209</v>
      </c>
      <c r="ES1316" s="1" t="s">
        <v>209</v>
      </c>
      <c r="ET1316" s="1">
        <v>2</v>
      </c>
      <c r="EU1316" s="1"/>
      <c r="EV1316" s="1"/>
      <c r="EW1316" s="1"/>
      <c r="EX1316" s="1">
        <v>0</v>
      </c>
      <c r="EY1316" s="1">
        <v>0</v>
      </c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 t="s">
        <v>7207</v>
      </c>
      <c r="GK1316" s="1" t="s">
        <v>211</v>
      </c>
      <c r="GL1316" s="1" t="s">
        <v>212</v>
      </c>
      <c r="GM1316" s="1" t="s">
        <v>213</v>
      </c>
      <c r="GN1316" s="1" t="s">
        <v>213</v>
      </c>
      <c r="GO1316" s="1" t="s">
        <v>213</v>
      </c>
      <c r="GP1316" s="1">
        <v>1</v>
      </c>
      <c r="GQ1316" s="1"/>
    </row>
    <row r="1317" spans="1:199" ht="28" customHeight="1">
      <c r="A1317" s="1" t="s">
        <v>7220</v>
      </c>
      <c r="B1317" s="1" t="s">
        <v>7221</v>
      </c>
      <c r="C1317" s="1" t="s">
        <v>7220</v>
      </c>
      <c r="D1317" s="1" t="s">
        <v>201</v>
      </c>
      <c r="E1317" s="1" t="s">
        <v>7221</v>
      </c>
      <c r="F1317" s="1"/>
      <c r="G1317" s="1">
        <v>5040</v>
      </c>
      <c r="H1317" s="1"/>
      <c r="I1317" s="1">
        <v>0</v>
      </c>
      <c r="J1317" s="1">
        <v>1</v>
      </c>
      <c r="K1317" s="1"/>
      <c r="L1317" s="1"/>
      <c r="M1317" s="1"/>
      <c r="N1317" s="1"/>
      <c r="O1317" s="1"/>
      <c r="P1317" s="1" t="s">
        <v>7222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 t="s">
        <v>7223</v>
      </c>
      <c r="AJ1317" s="1"/>
      <c r="AK1317" s="1"/>
      <c r="AL1317" s="1"/>
      <c r="AM1317" s="1"/>
      <c r="AN1317" s="1"/>
      <c r="AO1317" s="1"/>
      <c r="AP1317" s="1"/>
      <c r="AQ1317" s="1"/>
      <c r="AR1317" s="1"/>
      <c r="AS1317" s="1">
        <v>1</v>
      </c>
      <c r="AT1317" s="1">
        <v>1</v>
      </c>
      <c r="AU1317" s="1">
        <v>0</v>
      </c>
      <c r="AV1317" s="1">
        <v>1</v>
      </c>
      <c r="AW1317" s="1">
        <v>0</v>
      </c>
      <c r="AX1317" s="1">
        <v>0</v>
      </c>
      <c r="AY1317" s="1"/>
      <c r="AZ1317" s="1"/>
      <c r="BA1317" s="1"/>
      <c r="BB1317" s="1">
        <v>-1</v>
      </c>
      <c r="BC1317" s="1">
        <v>0</v>
      </c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>
        <v>0</v>
      </c>
      <c r="CT1317" s="1" t="s">
        <v>7224</v>
      </c>
      <c r="CU1317" s="1"/>
      <c r="CV1317" s="1" t="s">
        <v>7225</v>
      </c>
      <c r="CW1317" s="1"/>
      <c r="CX1317" s="1" t="s">
        <v>7220</v>
      </c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>
        <v>563161</v>
      </c>
      <c r="DU1317" s="1"/>
      <c r="DV1317" s="1" t="s">
        <v>322</v>
      </c>
      <c r="DW1317" s="1" t="s">
        <v>1762</v>
      </c>
      <c r="DX1317" s="1">
        <v>4</v>
      </c>
      <c r="DY1317" s="1"/>
      <c r="DZ1317" s="1">
        <v>1</v>
      </c>
      <c r="EA1317" s="1">
        <v>1</v>
      </c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 t="s">
        <v>208</v>
      </c>
      <c r="EP1317" s="1" t="s">
        <v>209</v>
      </c>
      <c r="EQ1317" s="1" t="s">
        <v>209</v>
      </c>
      <c r="ER1317" s="1" t="s">
        <v>209</v>
      </c>
      <c r="ES1317" s="1" t="s">
        <v>209</v>
      </c>
      <c r="ET1317" s="1">
        <v>2</v>
      </c>
      <c r="EU1317" s="1"/>
      <c r="EV1317" s="1"/>
      <c r="EW1317" s="1"/>
      <c r="EX1317" s="1">
        <v>0</v>
      </c>
      <c r="EY1317" s="1">
        <v>0</v>
      </c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 t="s">
        <v>7207</v>
      </c>
      <c r="GK1317" s="1" t="s">
        <v>211</v>
      </c>
      <c r="GL1317" s="1" t="s">
        <v>212</v>
      </c>
      <c r="GM1317" s="1" t="s">
        <v>213</v>
      </c>
      <c r="GN1317" s="1" t="s">
        <v>213</v>
      </c>
      <c r="GO1317" s="1" t="s">
        <v>213</v>
      </c>
      <c r="GP1317" s="1">
        <v>1</v>
      </c>
      <c r="GQ1317" s="1"/>
    </row>
    <row r="1318" spans="1:199" ht="28" customHeight="1">
      <c r="A1318" s="1" t="s">
        <v>7226</v>
      </c>
      <c r="B1318" s="1" t="s">
        <v>7227</v>
      </c>
      <c r="C1318" s="1" t="s">
        <v>7226</v>
      </c>
      <c r="D1318" s="1" t="s">
        <v>201</v>
      </c>
      <c r="E1318" s="1" t="s">
        <v>7227</v>
      </c>
      <c r="F1318" s="1"/>
      <c r="G1318" s="1">
        <v>5040</v>
      </c>
      <c r="H1318" s="1"/>
      <c r="I1318" s="1">
        <v>0</v>
      </c>
      <c r="J1318" s="1">
        <v>1</v>
      </c>
      <c r="K1318" s="1"/>
      <c r="L1318" s="1"/>
      <c r="M1318" s="1"/>
      <c r="N1318" s="1"/>
      <c r="O1318" s="1"/>
      <c r="P1318" s="1" t="s">
        <v>7228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 t="s">
        <v>7229</v>
      </c>
      <c r="AJ1318" s="1"/>
      <c r="AK1318" s="1"/>
      <c r="AL1318" s="1"/>
      <c r="AM1318" s="1"/>
      <c r="AN1318" s="1"/>
      <c r="AO1318" s="1"/>
      <c r="AP1318" s="1"/>
      <c r="AQ1318" s="1"/>
      <c r="AR1318" s="1"/>
      <c r="AS1318" s="1">
        <v>1</v>
      </c>
      <c r="AT1318" s="1">
        <v>1</v>
      </c>
      <c r="AU1318" s="1">
        <v>0</v>
      </c>
      <c r="AV1318" s="1">
        <v>1</v>
      </c>
      <c r="AW1318" s="1">
        <v>0</v>
      </c>
      <c r="AX1318" s="1">
        <v>0</v>
      </c>
      <c r="AY1318" s="1"/>
      <c r="AZ1318" s="1"/>
      <c r="BA1318" s="1"/>
      <c r="BB1318" s="1">
        <v>-1</v>
      </c>
      <c r="BC1318" s="1">
        <v>0</v>
      </c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>
        <v>0</v>
      </c>
      <c r="CT1318" s="1" t="s">
        <v>7230</v>
      </c>
      <c r="CU1318" s="1"/>
      <c r="CV1318" s="1" t="s">
        <v>7231</v>
      </c>
      <c r="CW1318" s="1"/>
      <c r="CX1318" s="1" t="s">
        <v>7226</v>
      </c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>
        <v>563161</v>
      </c>
      <c r="DU1318" s="1"/>
      <c r="DV1318" s="1" t="s">
        <v>322</v>
      </c>
      <c r="DW1318" s="1" t="s">
        <v>1762</v>
      </c>
      <c r="DX1318" s="1">
        <v>4</v>
      </c>
      <c r="DY1318" s="1"/>
      <c r="DZ1318" s="1">
        <v>1</v>
      </c>
      <c r="EA1318" s="1">
        <v>1</v>
      </c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 t="s">
        <v>208</v>
      </c>
      <c r="EP1318" s="1" t="s">
        <v>209</v>
      </c>
      <c r="EQ1318" s="1" t="s">
        <v>209</v>
      </c>
      <c r="ER1318" s="1" t="s">
        <v>209</v>
      </c>
      <c r="ES1318" s="1" t="s">
        <v>209</v>
      </c>
      <c r="ET1318" s="1">
        <v>2</v>
      </c>
      <c r="EU1318" s="1"/>
      <c r="EV1318" s="1"/>
      <c r="EW1318" s="1"/>
      <c r="EX1318" s="1">
        <v>0</v>
      </c>
      <c r="EY1318" s="1">
        <v>0</v>
      </c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 t="s">
        <v>7207</v>
      </c>
      <c r="GK1318" s="1" t="s">
        <v>211</v>
      </c>
      <c r="GL1318" s="1" t="s">
        <v>212</v>
      </c>
      <c r="GM1318" s="1" t="s">
        <v>213</v>
      </c>
      <c r="GN1318" s="1" t="s">
        <v>213</v>
      </c>
      <c r="GO1318" s="1" t="s">
        <v>213</v>
      </c>
      <c r="GP1318" s="1">
        <v>1</v>
      </c>
      <c r="GQ1318" s="1"/>
    </row>
    <row r="1319" spans="1:199" ht="28" customHeight="1">
      <c r="A1319" s="1" t="s">
        <v>7232</v>
      </c>
      <c r="B1319" s="1" t="s">
        <v>7233</v>
      </c>
      <c r="C1319" s="1" t="s">
        <v>7232</v>
      </c>
      <c r="D1319" s="1" t="s">
        <v>201</v>
      </c>
      <c r="E1319" s="1" t="s">
        <v>7233</v>
      </c>
      <c r="F1319" s="1"/>
      <c r="G1319" s="1">
        <v>8400</v>
      </c>
      <c r="H1319" s="1"/>
      <c r="I1319" s="1">
        <v>0</v>
      </c>
      <c r="J1319" s="1">
        <v>1</v>
      </c>
      <c r="K1319" s="1"/>
      <c r="L1319" s="1"/>
      <c r="M1319" s="1"/>
      <c r="N1319" s="1"/>
      <c r="O1319" s="1"/>
      <c r="P1319" s="1" t="s">
        <v>7234</v>
      </c>
      <c r="Q1319" s="1"/>
      <c r="R1319" s="1" t="s">
        <v>7234</v>
      </c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 t="s">
        <v>7235</v>
      </c>
      <c r="AJ1319" s="1" t="s">
        <v>7236</v>
      </c>
      <c r="AK1319" s="1"/>
      <c r="AL1319" s="1"/>
      <c r="AM1319" s="1"/>
      <c r="AN1319" s="1"/>
      <c r="AO1319" s="1"/>
      <c r="AP1319" s="1"/>
      <c r="AQ1319" s="1"/>
      <c r="AR1319" s="1"/>
      <c r="AS1319" s="1">
        <v>1</v>
      </c>
      <c r="AT1319" s="1">
        <v>1</v>
      </c>
      <c r="AU1319" s="1">
        <v>0</v>
      </c>
      <c r="AV1319" s="1">
        <v>1</v>
      </c>
      <c r="AW1319" s="1">
        <v>0</v>
      </c>
      <c r="AX1319" s="1">
        <v>0</v>
      </c>
      <c r="AY1319" s="1"/>
      <c r="AZ1319" s="1"/>
      <c r="BA1319" s="1"/>
      <c r="BB1319" s="1">
        <v>-1</v>
      </c>
      <c r="BC1319" s="1">
        <v>0</v>
      </c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>
        <v>0</v>
      </c>
      <c r="CT1319" s="1" t="s">
        <v>7237</v>
      </c>
      <c r="CU1319" s="1"/>
      <c r="CV1319" s="1" t="s">
        <v>7238</v>
      </c>
      <c r="CW1319" s="1"/>
      <c r="CX1319" s="1" t="s">
        <v>7232</v>
      </c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>
        <v>563155</v>
      </c>
      <c r="DU1319" s="1"/>
      <c r="DV1319" s="1" t="s">
        <v>234</v>
      </c>
      <c r="DW1319" s="1" t="s">
        <v>427</v>
      </c>
      <c r="DX1319" s="1">
        <v>4</v>
      </c>
      <c r="DY1319" s="1"/>
      <c r="DZ1319" s="1">
        <v>1</v>
      </c>
      <c r="EA1319" s="1">
        <v>1</v>
      </c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 t="s">
        <v>428</v>
      </c>
      <c r="EP1319" s="1" t="s">
        <v>429</v>
      </c>
      <c r="EQ1319" s="1" t="s">
        <v>429</v>
      </c>
      <c r="ER1319" s="1" t="s">
        <v>209</v>
      </c>
      <c r="ES1319" s="1" t="s">
        <v>430</v>
      </c>
      <c r="ET1319" s="1">
        <v>2</v>
      </c>
      <c r="EU1319" s="1"/>
      <c r="EV1319" s="1"/>
      <c r="EW1319" s="1"/>
      <c r="EX1319" s="1">
        <v>0</v>
      </c>
      <c r="EY1319" s="1">
        <v>0</v>
      </c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 t="s">
        <v>7200</v>
      </c>
      <c r="GK1319" s="1" t="s">
        <v>211</v>
      </c>
      <c r="GL1319" s="1" t="s">
        <v>212</v>
      </c>
      <c r="GM1319" s="1" t="s">
        <v>213</v>
      </c>
      <c r="GN1319" s="1" t="s">
        <v>213</v>
      </c>
      <c r="GO1319" s="1" t="s">
        <v>213</v>
      </c>
      <c r="GP1319" s="1">
        <v>1</v>
      </c>
      <c r="GQ1319" s="1"/>
    </row>
    <row r="1320" spans="1:199" ht="28" customHeight="1">
      <c r="A1320" s="1" t="s">
        <v>7239</v>
      </c>
      <c r="B1320" s="1" t="s">
        <v>7240</v>
      </c>
      <c r="C1320" s="1" t="s">
        <v>7239</v>
      </c>
      <c r="D1320" s="1" t="s">
        <v>201</v>
      </c>
      <c r="E1320" s="1" t="s">
        <v>7240</v>
      </c>
      <c r="F1320" s="1"/>
      <c r="G1320" s="1">
        <v>16380</v>
      </c>
      <c r="H1320" s="1"/>
      <c r="I1320" s="1">
        <v>0</v>
      </c>
      <c r="J1320" s="1">
        <v>1</v>
      </c>
      <c r="K1320" s="1"/>
      <c r="L1320" s="1"/>
      <c r="M1320" s="1"/>
      <c r="N1320" s="1"/>
      <c r="O1320" s="1"/>
      <c r="P1320" s="1" t="s">
        <v>7241</v>
      </c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 t="s">
        <v>7242</v>
      </c>
      <c r="AJ1320" s="1"/>
      <c r="AK1320" s="1"/>
      <c r="AL1320" s="1"/>
      <c r="AM1320" s="1"/>
      <c r="AN1320" s="1"/>
      <c r="AO1320" s="1"/>
      <c r="AP1320" s="1"/>
      <c r="AQ1320" s="1"/>
      <c r="AR1320" s="1"/>
      <c r="AS1320" s="1">
        <v>1</v>
      </c>
      <c r="AT1320" s="1">
        <v>1</v>
      </c>
      <c r="AU1320" s="1">
        <v>0</v>
      </c>
      <c r="AV1320" s="1">
        <v>1</v>
      </c>
      <c r="AW1320" s="1">
        <v>0</v>
      </c>
      <c r="AX1320" s="1">
        <v>0</v>
      </c>
      <c r="AY1320" s="1"/>
      <c r="AZ1320" s="1"/>
      <c r="BA1320" s="1"/>
      <c r="BB1320" s="1">
        <v>-1</v>
      </c>
      <c r="BC1320" s="1">
        <v>0</v>
      </c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>
        <v>0</v>
      </c>
      <c r="CT1320" s="1" t="s">
        <v>7243</v>
      </c>
      <c r="CU1320" s="1"/>
      <c r="CV1320" s="1" t="s">
        <v>7244</v>
      </c>
      <c r="CW1320" s="1"/>
      <c r="CX1320" s="1" t="s">
        <v>7239</v>
      </c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>
        <v>563161</v>
      </c>
      <c r="DU1320" s="1"/>
      <c r="DV1320" s="1" t="s">
        <v>322</v>
      </c>
      <c r="DW1320" s="1" t="s">
        <v>1762</v>
      </c>
      <c r="DX1320" s="1">
        <v>4</v>
      </c>
      <c r="DY1320" s="1"/>
      <c r="DZ1320" s="1">
        <v>1</v>
      </c>
      <c r="EA1320" s="1">
        <v>1</v>
      </c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 t="s">
        <v>208</v>
      </c>
      <c r="EP1320" s="1" t="s">
        <v>209</v>
      </c>
      <c r="EQ1320" s="1" t="s">
        <v>209</v>
      </c>
      <c r="ER1320" s="1" t="s">
        <v>209</v>
      </c>
      <c r="ES1320" s="1" t="s">
        <v>209</v>
      </c>
      <c r="ET1320" s="1">
        <v>2</v>
      </c>
      <c r="EU1320" s="1"/>
      <c r="EV1320" s="1"/>
      <c r="EW1320" s="1"/>
      <c r="EX1320" s="1">
        <v>0</v>
      </c>
      <c r="EY1320" s="1">
        <v>0</v>
      </c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 t="s">
        <v>7207</v>
      </c>
      <c r="GK1320" s="1" t="s">
        <v>211</v>
      </c>
      <c r="GL1320" s="1" t="s">
        <v>212</v>
      </c>
      <c r="GM1320" s="1" t="s">
        <v>213</v>
      </c>
      <c r="GN1320" s="1" t="s">
        <v>213</v>
      </c>
      <c r="GO1320" s="1" t="s">
        <v>213</v>
      </c>
      <c r="GP1320" s="1">
        <v>1</v>
      </c>
      <c r="GQ1320" s="1"/>
    </row>
    <row r="1321" spans="1:199" ht="28" customHeight="1">
      <c r="A1321" s="1" t="s">
        <v>7245</v>
      </c>
      <c r="B1321" s="1" t="s">
        <v>7246</v>
      </c>
      <c r="C1321" s="1" t="s">
        <v>7245</v>
      </c>
      <c r="D1321" s="1" t="s">
        <v>201</v>
      </c>
      <c r="E1321" s="1" t="s">
        <v>7246</v>
      </c>
      <c r="F1321" s="1"/>
      <c r="G1321" s="1">
        <v>3465</v>
      </c>
      <c r="H1321" s="1"/>
      <c r="I1321" s="1">
        <v>0</v>
      </c>
      <c r="J1321" s="1">
        <v>1</v>
      </c>
      <c r="K1321" s="1"/>
      <c r="L1321" s="1"/>
      <c r="M1321" s="1"/>
      <c r="N1321" s="1"/>
      <c r="O1321" s="1"/>
      <c r="P1321" s="1" t="s">
        <v>7247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 t="s">
        <v>7248</v>
      </c>
      <c r="AJ1321" s="1"/>
      <c r="AK1321" s="1"/>
      <c r="AL1321" s="1"/>
      <c r="AM1321" s="1"/>
      <c r="AN1321" s="1"/>
      <c r="AO1321" s="1"/>
      <c r="AP1321" s="1"/>
      <c r="AQ1321" s="1"/>
      <c r="AR1321" s="1"/>
      <c r="AS1321" s="1">
        <v>1</v>
      </c>
      <c r="AT1321" s="1">
        <v>1</v>
      </c>
      <c r="AU1321" s="1">
        <v>0</v>
      </c>
      <c r="AV1321" s="1">
        <v>1</v>
      </c>
      <c r="AW1321" s="1">
        <v>0</v>
      </c>
      <c r="AX1321" s="1">
        <v>0</v>
      </c>
      <c r="AY1321" s="1"/>
      <c r="AZ1321" s="1"/>
      <c r="BA1321" s="1"/>
      <c r="BB1321" s="1">
        <v>-1</v>
      </c>
      <c r="BC1321" s="1">
        <v>0</v>
      </c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>
        <v>0</v>
      </c>
      <c r="CT1321" s="1" t="s">
        <v>7249</v>
      </c>
      <c r="CU1321" s="1"/>
      <c r="CV1321" s="1" t="s">
        <v>7250</v>
      </c>
      <c r="CW1321" s="1"/>
      <c r="CX1321" s="1" t="s">
        <v>7245</v>
      </c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>
        <v>563161</v>
      </c>
      <c r="DU1321" s="1"/>
      <c r="DV1321" s="1" t="s">
        <v>322</v>
      </c>
      <c r="DW1321" s="1" t="s">
        <v>1762</v>
      </c>
      <c r="DX1321" s="1">
        <v>4</v>
      </c>
      <c r="DY1321" s="1"/>
      <c r="DZ1321" s="1">
        <v>1</v>
      </c>
      <c r="EA1321" s="1">
        <v>1</v>
      </c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 t="s">
        <v>208</v>
      </c>
      <c r="EP1321" s="1" t="s">
        <v>209</v>
      </c>
      <c r="EQ1321" s="1" t="s">
        <v>209</v>
      </c>
      <c r="ER1321" s="1" t="s">
        <v>209</v>
      </c>
      <c r="ES1321" s="1" t="s">
        <v>209</v>
      </c>
      <c r="ET1321" s="1">
        <v>2</v>
      </c>
      <c r="EU1321" s="1"/>
      <c r="EV1321" s="1"/>
      <c r="EW1321" s="1"/>
      <c r="EX1321" s="1">
        <v>0</v>
      </c>
      <c r="EY1321" s="1">
        <v>0</v>
      </c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 t="s">
        <v>7207</v>
      </c>
      <c r="GK1321" s="1" t="s">
        <v>211</v>
      </c>
      <c r="GL1321" s="1" t="s">
        <v>212</v>
      </c>
      <c r="GM1321" s="1" t="s">
        <v>213</v>
      </c>
      <c r="GN1321" s="1" t="s">
        <v>213</v>
      </c>
      <c r="GO1321" s="1" t="s">
        <v>213</v>
      </c>
      <c r="GP1321" s="1">
        <v>1</v>
      </c>
      <c r="GQ1321" s="1"/>
    </row>
    <row r="1322" spans="1:199" ht="28" customHeight="1">
      <c r="A1322" s="1" t="s">
        <v>7251</v>
      </c>
      <c r="B1322" s="1" t="s">
        <v>7252</v>
      </c>
      <c r="C1322" s="1" t="s">
        <v>7251</v>
      </c>
      <c r="D1322" s="1" t="s">
        <v>201</v>
      </c>
      <c r="E1322" s="1" t="s">
        <v>7252</v>
      </c>
      <c r="F1322" s="1"/>
      <c r="G1322" s="1">
        <v>3675</v>
      </c>
      <c r="H1322" s="1"/>
      <c r="I1322" s="1">
        <v>0</v>
      </c>
      <c r="J1322" s="1">
        <v>1</v>
      </c>
      <c r="K1322" s="1"/>
      <c r="L1322" s="1"/>
      <c r="M1322" s="1"/>
      <c r="N1322" s="1"/>
      <c r="O1322" s="1"/>
      <c r="P1322" s="1" t="s">
        <v>7253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 t="s">
        <v>7254</v>
      </c>
      <c r="AJ1322" s="1"/>
      <c r="AK1322" s="1"/>
      <c r="AL1322" s="1"/>
      <c r="AM1322" s="1"/>
      <c r="AN1322" s="1"/>
      <c r="AO1322" s="1"/>
      <c r="AP1322" s="1"/>
      <c r="AQ1322" s="1"/>
      <c r="AR1322" s="1"/>
      <c r="AS1322" s="1">
        <v>1</v>
      </c>
      <c r="AT1322" s="1">
        <v>1</v>
      </c>
      <c r="AU1322" s="1">
        <v>0</v>
      </c>
      <c r="AV1322" s="1">
        <v>1</v>
      </c>
      <c r="AW1322" s="1">
        <v>0</v>
      </c>
      <c r="AX1322" s="1">
        <v>0</v>
      </c>
      <c r="AY1322" s="1"/>
      <c r="AZ1322" s="1"/>
      <c r="BA1322" s="1"/>
      <c r="BB1322" s="1">
        <v>-1</v>
      </c>
      <c r="BC1322" s="1">
        <v>0</v>
      </c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>
        <v>0</v>
      </c>
      <c r="CT1322" s="1" t="s">
        <v>7255</v>
      </c>
      <c r="CU1322" s="1"/>
      <c r="CV1322" s="1" t="s">
        <v>7256</v>
      </c>
      <c r="CW1322" s="1"/>
      <c r="CX1322" s="1" t="s">
        <v>7251</v>
      </c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>
        <v>563161</v>
      </c>
      <c r="DU1322" s="1"/>
      <c r="DV1322" s="1" t="s">
        <v>322</v>
      </c>
      <c r="DW1322" s="1" t="s">
        <v>1762</v>
      </c>
      <c r="DX1322" s="1">
        <v>4</v>
      </c>
      <c r="DY1322" s="1"/>
      <c r="DZ1322" s="1">
        <v>1</v>
      </c>
      <c r="EA1322" s="1">
        <v>1</v>
      </c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 t="s">
        <v>208</v>
      </c>
      <c r="EP1322" s="1" t="s">
        <v>209</v>
      </c>
      <c r="EQ1322" s="1" t="s">
        <v>209</v>
      </c>
      <c r="ER1322" s="1" t="s">
        <v>209</v>
      </c>
      <c r="ES1322" s="1" t="s">
        <v>209</v>
      </c>
      <c r="ET1322" s="1">
        <v>2</v>
      </c>
      <c r="EU1322" s="1"/>
      <c r="EV1322" s="1"/>
      <c r="EW1322" s="1"/>
      <c r="EX1322" s="1">
        <v>0</v>
      </c>
      <c r="EY1322" s="1">
        <v>0</v>
      </c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 t="s">
        <v>7207</v>
      </c>
      <c r="GK1322" s="1" t="s">
        <v>211</v>
      </c>
      <c r="GL1322" s="1" t="s">
        <v>212</v>
      </c>
      <c r="GM1322" s="1" t="s">
        <v>213</v>
      </c>
      <c r="GN1322" s="1" t="s">
        <v>213</v>
      </c>
      <c r="GO1322" s="1" t="s">
        <v>213</v>
      </c>
      <c r="GP1322" s="1">
        <v>1</v>
      </c>
      <c r="GQ1322" s="1"/>
    </row>
    <row r="1323" spans="1:199" ht="28" customHeight="1">
      <c r="A1323" s="1" t="s">
        <v>7257</v>
      </c>
      <c r="B1323" s="1" t="s">
        <v>7258</v>
      </c>
      <c r="C1323" s="1" t="s">
        <v>7257</v>
      </c>
      <c r="D1323" s="1" t="s">
        <v>201</v>
      </c>
      <c r="E1323" s="1" t="s">
        <v>7258</v>
      </c>
      <c r="F1323" s="1"/>
      <c r="G1323" s="1">
        <v>3675</v>
      </c>
      <c r="H1323" s="1"/>
      <c r="I1323" s="1">
        <v>0</v>
      </c>
      <c r="J1323" s="1">
        <v>1</v>
      </c>
      <c r="K1323" s="1"/>
      <c r="L1323" s="1"/>
      <c r="M1323" s="1"/>
      <c r="N1323" s="1"/>
      <c r="O1323" s="1"/>
      <c r="P1323" s="1" t="s">
        <v>7259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 t="s">
        <v>7260</v>
      </c>
      <c r="AJ1323" s="1"/>
      <c r="AK1323" s="1"/>
      <c r="AL1323" s="1"/>
      <c r="AM1323" s="1"/>
      <c r="AN1323" s="1"/>
      <c r="AO1323" s="1"/>
      <c r="AP1323" s="1"/>
      <c r="AQ1323" s="1"/>
      <c r="AR1323" s="1"/>
      <c r="AS1323" s="1">
        <v>1</v>
      </c>
      <c r="AT1323" s="1">
        <v>1</v>
      </c>
      <c r="AU1323" s="1">
        <v>0</v>
      </c>
      <c r="AV1323" s="1">
        <v>1</v>
      </c>
      <c r="AW1323" s="1">
        <v>0</v>
      </c>
      <c r="AX1323" s="1">
        <v>0</v>
      </c>
      <c r="AY1323" s="1"/>
      <c r="AZ1323" s="1"/>
      <c r="BA1323" s="1"/>
      <c r="BB1323" s="1">
        <v>-1</v>
      </c>
      <c r="BC1323" s="1">
        <v>0</v>
      </c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>
        <v>0</v>
      </c>
      <c r="CT1323" s="1" t="s">
        <v>7261</v>
      </c>
      <c r="CU1323" s="1"/>
      <c r="CV1323" s="1" t="s">
        <v>7262</v>
      </c>
      <c r="CW1323" s="1"/>
      <c r="CX1323" s="1" t="s">
        <v>7257</v>
      </c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>
        <v>563161</v>
      </c>
      <c r="DU1323" s="1"/>
      <c r="DV1323" s="1" t="s">
        <v>322</v>
      </c>
      <c r="DW1323" s="1" t="s">
        <v>1762</v>
      </c>
      <c r="DX1323" s="1">
        <v>4</v>
      </c>
      <c r="DY1323" s="1"/>
      <c r="DZ1323" s="1">
        <v>1</v>
      </c>
      <c r="EA1323" s="1">
        <v>1</v>
      </c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 t="s">
        <v>208</v>
      </c>
      <c r="EP1323" s="1" t="s">
        <v>209</v>
      </c>
      <c r="EQ1323" s="1" t="s">
        <v>209</v>
      </c>
      <c r="ER1323" s="1" t="s">
        <v>209</v>
      </c>
      <c r="ES1323" s="1" t="s">
        <v>209</v>
      </c>
      <c r="ET1323" s="1">
        <v>2</v>
      </c>
      <c r="EU1323" s="1"/>
      <c r="EV1323" s="1"/>
      <c r="EW1323" s="1"/>
      <c r="EX1323" s="1">
        <v>0</v>
      </c>
      <c r="EY1323" s="1">
        <v>0</v>
      </c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 t="s">
        <v>7207</v>
      </c>
      <c r="GK1323" s="1" t="s">
        <v>211</v>
      </c>
      <c r="GL1323" s="1" t="s">
        <v>212</v>
      </c>
      <c r="GM1323" s="1" t="s">
        <v>213</v>
      </c>
      <c r="GN1323" s="1" t="s">
        <v>213</v>
      </c>
      <c r="GO1323" s="1" t="s">
        <v>213</v>
      </c>
      <c r="GP1323" s="1">
        <v>1</v>
      </c>
      <c r="GQ1323" s="1"/>
    </row>
    <row r="1324" spans="1:199" ht="28" customHeight="1">
      <c r="A1324" s="1" t="s">
        <v>7263</v>
      </c>
      <c r="B1324" s="1" t="s">
        <v>7264</v>
      </c>
      <c r="C1324" s="1" t="s">
        <v>7263</v>
      </c>
      <c r="D1324" s="1" t="s">
        <v>201</v>
      </c>
      <c r="E1324" s="1" t="s">
        <v>7264</v>
      </c>
      <c r="F1324" s="1"/>
      <c r="G1324" s="1">
        <v>7560</v>
      </c>
      <c r="H1324" s="1"/>
      <c r="I1324" s="1">
        <v>0</v>
      </c>
      <c r="J1324" s="1">
        <v>1</v>
      </c>
      <c r="K1324" s="1"/>
      <c r="L1324" s="1"/>
      <c r="M1324" s="1"/>
      <c r="N1324" s="1"/>
      <c r="O1324" s="1"/>
      <c r="P1324" s="1" t="s">
        <v>7265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 t="s">
        <v>7266</v>
      </c>
      <c r="AJ1324" s="1"/>
      <c r="AK1324" s="1"/>
      <c r="AL1324" s="1"/>
      <c r="AM1324" s="1"/>
      <c r="AN1324" s="1"/>
      <c r="AO1324" s="1"/>
      <c r="AP1324" s="1"/>
      <c r="AQ1324" s="1"/>
      <c r="AR1324" s="1"/>
      <c r="AS1324" s="1">
        <v>1</v>
      </c>
      <c r="AT1324" s="1">
        <v>1</v>
      </c>
      <c r="AU1324" s="1">
        <v>0</v>
      </c>
      <c r="AV1324" s="1">
        <v>1</v>
      </c>
      <c r="AW1324" s="1">
        <v>0</v>
      </c>
      <c r="AX1324" s="1">
        <v>0</v>
      </c>
      <c r="AY1324" s="1"/>
      <c r="AZ1324" s="1"/>
      <c r="BA1324" s="1"/>
      <c r="BB1324" s="1">
        <v>-1</v>
      </c>
      <c r="BC1324" s="1">
        <v>0</v>
      </c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>
        <v>0</v>
      </c>
      <c r="CT1324" s="1" t="s">
        <v>7267</v>
      </c>
      <c r="CU1324" s="1"/>
      <c r="CV1324" s="1" t="s">
        <v>7268</v>
      </c>
      <c r="CW1324" s="1"/>
      <c r="CX1324" s="1" t="s">
        <v>7263</v>
      </c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>
        <v>563161</v>
      </c>
      <c r="DU1324" s="1"/>
      <c r="DV1324" s="1" t="s">
        <v>322</v>
      </c>
      <c r="DW1324" s="1" t="s">
        <v>1762</v>
      </c>
      <c r="DX1324" s="1">
        <v>4</v>
      </c>
      <c r="DY1324" s="1"/>
      <c r="DZ1324" s="1">
        <v>1</v>
      </c>
      <c r="EA1324" s="1">
        <v>1</v>
      </c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 t="s">
        <v>208</v>
      </c>
      <c r="EP1324" s="1" t="s">
        <v>209</v>
      </c>
      <c r="EQ1324" s="1" t="s">
        <v>209</v>
      </c>
      <c r="ER1324" s="1" t="s">
        <v>209</v>
      </c>
      <c r="ES1324" s="1" t="s">
        <v>209</v>
      </c>
      <c r="ET1324" s="1">
        <v>2</v>
      </c>
      <c r="EU1324" s="1"/>
      <c r="EV1324" s="1"/>
      <c r="EW1324" s="1"/>
      <c r="EX1324" s="1">
        <v>0</v>
      </c>
      <c r="EY1324" s="1">
        <v>0</v>
      </c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 t="s">
        <v>7207</v>
      </c>
      <c r="GK1324" s="1" t="s">
        <v>211</v>
      </c>
      <c r="GL1324" s="1" t="s">
        <v>212</v>
      </c>
      <c r="GM1324" s="1" t="s">
        <v>213</v>
      </c>
      <c r="GN1324" s="1" t="s">
        <v>213</v>
      </c>
      <c r="GO1324" s="1" t="s">
        <v>213</v>
      </c>
      <c r="GP1324" s="1">
        <v>1</v>
      </c>
      <c r="GQ1324" s="1"/>
    </row>
    <row r="1325" spans="1:199" ht="28" customHeight="1">
      <c r="A1325" s="1" t="s">
        <v>7269</v>
      </c>
      <c r="B1325" s="1" t="s">
        <v>7270</v>
      </c>
      <c r="C1325" s="1" t="s">
        <v>7269</v>
      </c>
      <c r="D1325" s="1" t="s">
        <v>201</v>
      </c>
      <c r="E1325" s="1" t="s">
        <v>7270</v>
      </c>
      <c r="F1325" s="1"/>
      <c r="G1325" s="1">
        <v>14700</v>
      </c>
      <c r="H1325" s="1"/>
      <c r="I1325" s="1">
        <v>0</v>
      </c>
      <c r="J1325" s="1">
        <v>1</v>
      </c>
      <c r="K1325" s="1"/>
      <c r="L1325" s="1"/>
      <c r="M1325" s="1"/>
      <c r="N1325" s="1"/>
      <c r="O1325" s="1"/>
      <c r="P1325" s="1" t="s">
        <v>7271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 t="s">
        <v>7272</v>
      </c>
      <c r="AJ1325" s="1"/>
      <c r="AK1325" s="1"/>
      <c r="AL1325" s="1"/>
      <c r="AM1325" s="1"/>
      <c r="AN1325" s="1"/>
      <c r="AO1325" s="1"/>
      <c r="AP1325" s="1"/>
      <c r="AQ1325" s="1"/>
      <c r="AR1325" s="1"/>
      <c r="AS1325" s="1">
        <v>1</v>
      </c>
      <c r="AT1325" s="1">
        <v>1</v>
      </c>
      <c r="AU1325" s="1">
        <v>0</v>
      </c>
      <c r="AV1325" s="1">
        <v>1</v>
      </c>
      <c r="AW1325" s="1">
        <v>0</v>
      </c>
      <c r="AX1325" s="1">
        <v>0</v>
      </c>
      <c r="AY1325" s="1"/>
      <c r="AZ1325" s="1"/>
      <c r="BA1325" s="1"/>
      <c r="BB1325" s="1">
        <v>-1</v>
      </c>
      <c r="BC1325" s="1">
        <v>0</v>
      </c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>
        <v>0</v>
      </c>
      <c r="CT1325" s="1" t="s">
        <v>7273</v>
      </c>
      <c r="CU1325" s="1"/>
      <c r="CV1325" s="1" t="s">
        <v>7274</v>
      </c>
      <c r="CW1325" s="1"/>
      <c r="CX1325" s="1" t="s">
        <v>7269</v>
      </c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>
        <v>563161</v>
      </c>
      <c r="DU1325" s="1"/>
      <c r="DV1325" s="1" t="s">
        <v>322</v>
      </c>
      <c r="DW1325" s="1" t="s">
        <v>1762</v>
      </c>
      <c r="DX1325" s="1">
        <v>4</v>
      </c>
      <c r="DY1325" s="1"/>
      <c r="DZ1325" s="1">
        <v>1</v>
      </c>
      <c r="EA1325" s="1">
        <v>1</v>
      </c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 t="s">
        <v>208</v>
      </c>
      <c r="EP1325" s="1" t="s">
        <v>209</v>
      </c>
      <c r="EQ1325" s="1" t="s">
        <v>209</v>
      </c>
      <c r="ER1325" s="1" t="s">
        <v>209</v>
      </c>
      <c r="ES1325" s="1" t="s">
        <v>209</v>
      </c>
      <c r="ET1325" s="1">
        <v>2</v>
      </c>
      <c r="EU1325" s="1"/>
      <c r="EV1325" s="1"/>
      <c r="EW1325" s="1"/>
      <c r="EX1325" s="1">
        <v>0</v>
      </c>
      <c r="EY1325" s="1">
        <v>0</v>
      </c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 t="s">
        <v>7207</v>
      </c>
      <c r="GK1325" s="1" t="s">
        <v>211</v>
      </c>
      <c r="GL1325" s="1" t="s">
        <v>212</v>
      </c>
      <c r="GM1325" s="1" t="s">
        <v>213</v>
      </c>
      <c r="GN1325" s="1" t="s">
        <v>213</v>
      </c>
      <c r="GO1325" s="1" t="s">
        <v>213</v>
      </c>
      <c r="GP1325" s="1">
        <v>1</v>
      </c>
      <c r="GQ1325" s="1"/>
    </row>
    <row r="1326" spans="1:199" ht="28" customHeight="1">
      <c r="A1326" s="1" t="s">
        <v>7275</v>
      </c>
      <c r="B1326" s="1" t="s">
        <v>7276</v>
      </c>
      <c r="C1326" s="1" t="s">
        <v>7275</v>
      </c>
      <c r="D1326" s="1" t="s">
        <v>201</v>
      </c>
      <c r="E1326" s="1" t="s">
        <v>7276</v>
      </c>
      <c r="F1326" s="1"/>
      <c r="G1326" s="1">
        <v>14700</v>
      </c>
      <c r="H1326" s="1"/>
      <c r="I1326" s="1">
        <v>0</v>
      </c>
      <c r="J1326" s="1">
        <v>1</v>
      </c>
      <c r="K1326" s="1"/>
      <c r="L1326" s="1"/>
      <c r="M1326" s="1"/>
      <c r="N1326" s="1"/>
      <c r="O1326" s="1"/>
      <c r="P1326" s="1" t="s">
        <v>7277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 t="s">
        <v>7278</v>
      </c>
      <c r="AJ1326" s="1"/>
      <c r="AK1326" s="1"/>
      <c r="AL1326" s="1"/>
      <c r="AM1326" s="1"/>
      <c r="AN1326" s="1"/>
      <c r="AO1326" s="1"/>
      <c r="AP1326" s="1"/>
      <c r="AQ1326" s="1"/>
      <c r="AR1326" s="1"/>
      <c r="AS1326" s="1">
        <v>1</v>
      </c>
      <c r="AT1326" s="1">
        <v>1</v>
      </c>
      <c r="AU1326" s="1">
        <v>0</v>
      </c>
      <c r="AV1326" s="1">
        <v>1</v>
      </c>
      <c r="AW1326" s="1">
        <v>0</v>
      </c>
      <c r="AX1326" s="1">
        <v>0</v>
      </c>
      <c r="AY1326" s="1"/>
      <c r="AZ1326" s="1"/>
      <c r="BA1326" s="1"/>
      <c r="BB1326" s="1">
        <v>-1</v>
      </c>
      <c r="BC1326" s="1">
        <v>0</v>
      </c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>
        <v>0</v>
      </c>
      <c r="CT1326" s="1" t="s">
        <v>7279</v>
      </c>
      <c r="CU1326" s="1"/>
      <c r="CV1326" s="1" t="s">
        <v>7280</v>
      </c>
      <c r="CW1326" s="1"/>
      <c r="CX1326" s="1" t="s">
        <v>7275</v>
      </c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>
        <v>563161</v>
      </c>
      <c r="DU1326" s="1"/>
      <c r="DV1326" s="1" t="s">
        <v>322</v>
      </c>
      <c r="DW1326" s="1" t="s">
        <v>1762</v>
      </c>
      <c r="DX1326" s="1">
        <v>4</v>
      </c>
      <c r="DY1326" s="1"/>
      <c r="DZ1326" s="1">
        <v>1</v>
      </c>
      <c r="EA1326" s="1">
        <v>1</v>
      </c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 t="s">
        <v>208</v>
      </c>
      <c r="EP1326" s="1" t="s">
        <v>209</v>
      </c>
      <c r="EQ1326" s="1" t="s">
        <v>209</v>
      </c>
      <c r="ER1326" s="1" t="s">
        <v>209</v>
      </c>
      <c r="ES1326" s="1" t="s">
        <v>209</v>
      </c>
      <c r="ET1326" s="1">
        <v>2</v>
      </c>
      <c r="EU1326" s="1"/>
      <c r="EV1326" s="1"/>
      <c r="EW1326" s="1"/>
      <c r="EX1326" s="1">
        <v>0</v>
      </c>
      <c r="EY1326" s="1">
        <v>0</v>
      </c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 t="s">
        <v>7207</v>
      </c>
      <c r="GK1326" s="1" t="s">
        <v>211</v>
      </c>
      <c r="GL1326" s="1" t="s">
        <v>212</v>
      </c>
      <c r="GM1326" s="1" t="s">
        <v>213</v>
      </c>
      <c r="GN1326" s="1" t="s">
        <v>213</v>
      </c>
      <c r="GO1326" s="1" t="s">
        <v>213</v>
      </c>
      <c r="GP1326" s="1">
        <v>1</v>
      </c>
      <c r="GQ1326" s="1"/>
    </row>
    <row r="1327" spans="1:199" ht="28" customHeight="1">
      <c r="A1327" s="1" t="s">
        <v>7281</v>
      </c>
      <c r="B1327" s="1" t="s">
        <v>7282</v>
      </c>
      <c r="C1327" s="1" t="s">
        <v>7281</v>
      </c>
      <c r="D1327" s="1" t="s">
        <v>201</v>
      </c>
      <c r="E1327" s="1" t="s">
        <v>7282</v>
      </c>
      <c r="F1327" s="1"/>
      <c r="G1327" s="1">
        <v>24150</v>
      </c>
      <c r="H1327" s="1"/>
      <c r="I1327" s="1">
        <v>0</v>
      </c>
      <c r="J1327" s="1">
        <v>1</v>
      </c>
      <c r="K1327" s="1"/>
      <c r="L1327" s="1"/>
      <c r="M1327" s="1"/>
      <c r="N1327" s="1"/>
      <c r="O1327" s="1"/>
      <c r="P1327" s="1" t="s">
        <v>7283</v>
      </c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 t="s">
        <v>7284</v>
      </c>
      <c r="AJ1327" s="1"/>
      <c r="AK1327" s="1"/>
      <c r="AL1327" s="1"/>
      <c r="AM1327" s="1"/>
      <c r="AN1327" s="1"/>
      <c r="AO1327" s="1"/>
      <c r="AP1327" s="1"/>
      <c r="AQ1327" s="1"/>
      <c r="AR1327" s="1"/>
      <c r="AS1327" s="1">
        <v>1</v>
      </c>
      <c r="AT1327" s="1">
        <v>1</v>
      </c>
      <c r="AU1327" s="1">
        <v>0</v>
      </c>
      <c r="AV1327" s="1">
        <v>1</v>
      </c>
      <c r="AW1327" s="1">
        <v>0</v>
      </c>
      <c r="AX1327" s="1">
        <v>0</v>
      </c>
      <c r="AY1327" s="1"/>
      <c r="AZ1327" s="1"/>
      <c r="BA1327" s="1"/>
      <c r="BB1327" s="1">
        <v>-1</v>
      </c>
      <c r="BC1327" s="1">
        <v>0</v>
      </c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>
        <v>0</v>
      </c>
      <c r="CT1327" s="1" t="s">
        <v>7285</v>
      </c>
      <c r="CU1327" s="1"/>
      <c r="CV1327" s="1" t="s">
        <v>7286</v>
      </c>
      <c r="CW1327" s="1"/>
      <c r="CX1327" s="1" t="s">
        <v>7281</v>
      </c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>
        <v>563161</v>
      </c>
      <c r="DU1327" s="1"/>
      <c r="DV1327" s="1" t="s">
        <v>322</v>
      </c>
      <c r="DW1327" s="1" t="s">
        <v>1762</v>
      </c>
      <c r="DX1327" s="1">
        <v>4</v>
      </c>
      <c r="DY1327" s="1"/>
      <c r="DZ1327" s="1">
        <v>1</v>
      </c>
      <c r="EA1327" s="1">
        <v>1</v>
      </c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 t="s">
        <v>208</v>
      </c>
      <c r="EP1327" s="1" t="s">
        <v>209</v>
      </c>
      <c r="EQ1327" s="1" t="s">
        <v>209</v>
      </c>
      <c r="ER1327" s="1" t="s">
        <v>209</v>
      </c>
      <c r="ES1327" s="1" t="s">
        <v>209</v>
      </c>
      <c r="ET1327" s="1">
        <v>2</v>
      </c>
      <c r="EU1327" s="1"/>
      <c r="EV1327" s="1"/>
      <c r="EW1327" s="1"/>
      <c r="EX1327" s="1">
        <v>0</v>
      </c>
      <c r="EY1327" s="1">
        <v>0</v>
      </c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 t="s">
        <v>7207</v>
      </c>
      <c r="GK1327" s="1" t="s">
        <v>211</v>
      </c>
      <c r="GL1327" s="1" t="s">
        <v>212</v>
      </c>
      <c r="GM1327" s="1" t="s">
        <v>213</v>
      </c>
      <c r="GN1327" s="1" t="s">
        <v>213</v>
      </c>
      <c r="GO1327" s="1" t="s">
        <v>213</v>
      </c>
      <c r="GP1327" s="1">
        <v>1</v>
      </c>
      <c r="GQ1327" s="1"/>
    </row>
    <row r="1328" spans="1:199" ht="28" customHeight="1">
      <c r="A1328" s="1" t="s">
        <v>7287</v>
      </c>
      <c r="B1328" s="1" t="s">
        <v>7288</v>
      </c>
      <c r="C1328" s="1" t="s">
        <v>7287</v>
      </c>
      <c r="D1328" s="1" t="s">
        <v>201</v>
      </c>
      <c r="E1328" s="1" t="s">
        <v>7288</v>
      </c>
      <c r="F1328" s="1"/>
      <c r="G1328" s="1">
        <v>24150</v>
      </c>
      <c r="H1328" s="1"/>
      <c r="I1328" s="1">
        <v>0</v>
      </c>
      <c r="J1328" s="1">
        <v>1</v>
      </c>
      <c r="K1328" s="1"/>
      <c r="L1328" s="1"/>
      <c r="M1328" s="1"/>
      <c r="N1328" s="1"/>
      <c r="O1328" s="1"/>
      <c r="P1328" s="1" t="s">
        <v>7289</v>
      </c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 t="s">
        <v>7290</v>
      </c>
      <c r="AJ1328" s="1"/>
      <c r="AK1328" s="1"/>
      <c r="AL1328" s="1"/>
      <c r="AM1328" s="1"/>
      <c r="AN1328" s="1"/>
      <c r="AO1328" s="1"/>
      <c r="AP1328" s="1"/>
      <c r="AQ1328" s="1"/>
      <c r="AR1328" s="1"/>
      <c r="AS1328" s="1">
        <v>1</v>
      </c>
      <c r="AT1328" s="1">
        <v>1</v>
      </c>
      <c r="AU1328" s="1">
        <v>0</v>
      </c>
      <c r="AV1328" s="1">
        <v>1</v>
      </c>
      <c r="AW1328" s="1">
        <v>0</v>
      </c>
      <c r="AX1328" s="1">
        <v>0</v>
      </c>
      <c r="AY1328" s="1"/>
      <c r="AZ1328" s="1"/>
      <c r="BA1328" s="1"/>
      <c r="BB1328" s="1">
        <v>-1</v>
      </c>
      <c r="BC1328" s="1">
        <v>0</v>
      </c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>
        <v>0</v>
      </c>
      <c r="CT1328" s="1" t="s">
        <v>7291</v>
      </c>
      <c r="CU1328" s="1"/>
      <c r="CV1328" s="1" t="s">
        <v>7292</v>
      </c>
      <c r="CW1328" s="1"/>
      <c r="CX1328" s="1" t="s">
        <v>7287</v>
      </c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>
        <v>563161</v>
      </c>
      <c r="DU1328" s="1"/>
      <c r="DV1328" s="1" t="s">
        <v>322</v>
      </c>
      <c r="DW1328" s="1" t="s">
        <v>1762</v>
      </c>
      <c r="DX1328" s="1">
        <v>4</v>
      </c>
      <c r="DY1328" s="1"/>
      <c r="DZ1328" s="1">
        <v>1</v>
      </c>
      <c r="EA1328" s="1">
        <v>1</v>
      </c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 t="s">
        <v>208</v>
      </c>
      <c r="EP1328" s="1" t="s">
        <v>209</v>
      </c>
      <c r="EQ1328" s="1" t="s">
        <v>209</v>
      </c>
      <c r="ER1328" s="1" t="s">
        <v>209</v>
      </c>
      <c r="ES1328" s="1" t="s">
        <v>209</v>
      </c>
      <c r="ET1328" s="1">
        <v>2</v>
      </c>
      <c r="EU1328" s="1"/>
      <c r="EV1328" s="1"/>
      <c r="EW1328" s="1"/>
      <c r="EX1328" s="1">
        <v>0</v>
      </c>
      <c r="EY1328" s="1">
        <v>0</v>
      </c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 t="s">
        <v>7207</v>
      </c>
      <c r="GK1328" s="1" t="s">
        <v>211</v>
      </c>
      <c r="GL1328" s="1" t="s">
        <v>212</v>
      </c>
      <c r="GM1328" s="1" t="s">
        <v>213</v>
      </c>
      <c r="GN1328" s="1" t="s">
        <v>213</v>
      </c>
      <c r="GO1328" s="1" t="s">
        <v>213</v>
      </c>
      <c r="GP1328" s="1">
        <v>1</v>
      </c>
      <c r="GQ1328" s="1"/>
    </row>
    <row r="1329" spans="1:199" ht="28" customHeight="1">
      <c r="A1329" s="1" t="s">
        <v>7293</v>
      </c>
      <c r="B1329" s="1" t="s">
        <v>7294</v>
      </c>
      <c r="C1329" s="1" t="s">
        <v>7293</v>
      </c>
      <c r="D1329" s="1" t="s">
        <v>201</v>
      </c>
      <c r="E1329" s="1" t="s">
        <v>7294</v>
      </c>
      <c r="F1329" s="1"/>
      <c r="G1329" s="1">
        <v>8925</v>
      </c>
      <c r="H1329" s="1"/>
      <c r="I1329" s="1">
        <v>0</v>
      </c>
      <c r="J1329" s="1">
        <v>1</v>
      </c>
      <c r="K1329" s="1"/>
      <c r="L1329" s="1"/>
      <c r="M1329" s="1"/>
      <c r="N1329" s="1"/>
      <c r="O1329" s="1"/>
      <c r="P1329" s="1" t="s">
        <v>7295</v>
      </c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 t="s">
        <v>7296</v>
      </c>
      <c r="AJ1329" s="1"/>
      <c r="AK1329" s="1"/>
      <c r="AL1329" s="1"/>
      <c r="AM1329" s="1"/>
      <c r="AN1329" s="1"/>
      <c r="AO1329" s="1"/>
      <c r="AP1329" s="1"/>
      <c r="AQ1329" s="1"/>
      <c r="AR1329" s="1"/>
      <c r="AS1329" s="1">
        <v>1</v>
      </c>
      <c r="AT1329" s="1">
        <v>1</v>
      </c>
      <c r="AU1329" s="1">
        <v>0</v>
      </c>
      <c r="AV1329" s="1">
        <v>1</v>
      </c>
      <c r="AW1329" s="1">
        <v>0</v>
      </c>
      <c r="AX1329" s="1">
        <v>0</v>
      </c>
      <c r="AY1329" s="1"/>
      <c r="AZ1329" s="1"/>
      <c r="BA1329" s="1"/>
      <c r="BB1329" s="1">
        <v>-1</v>
      </c>
      <c r="BC1329" s="1">
        <v>0</v>
      </c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>
        <v>0</v>
      </c>
      <c r="CT1329" s="1" t="s">
        <v>7297</v>
      </c>
      <c r="CU1329" s="1"/>
      <c r="CV1329" s="1" t="s">
        <v>7298</v>
      </c>
      <c r="CW1329" s="1"/>
      <c r="CX1329" s="1" t="s">
        <v>7293</v>
      </c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>
        <v>563161</v>
      </c>
      <c r="DU1329" s="1"/>
      <c r="DV1329" s="1" t="s">
        <v>322</v>
      </c>
      <c r="DW1329" s="1" t="s">
        <v>741</v>
      </c>
      <c r="DX1329" s="1">
        <v>4</v>
      </c>
      <c r="DY1329" s="1"/>
      <c r="DZ1329" s="1">
        <v>1</v>
      </c>
      <c r="EA1329" s="1">
        <v>1</v>
      </c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 t="s">
        <v>208</v>
      </c>
      <c r="EP1329" s="1" t="s">
        <v>209</v>
      </c>
      <c r="EQ1329" s="1" t="s">
        <v>209</v>
      </c>
      <c r="ER1329" s="1" t="s">
        <v>209</v>
      </c>
      <c r="ES1329" s="1" t="s">
        <v>209</v>
      </c>
      <c r="ET1329" s="1">
        <v>2</v>
      </c>
      <c r="EU1329" s="1"/>
      <c r="EV1329" s="1"/>
      <c r="EW1329" s="1"/>
      <c r="EX1329" s="1">
        <v>0</v>
      </c>
      <c r="EY1329" s="1">
        <v>0</v>
      </c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 t="s">
        <v>222</v>
      </c>
      <c r="GK1329" s="1" t="s">
        <v>201</v>
      </c>
      <c r="GL1329" s="1">
        <v>999999999</v>
      </c>
      <c r="GM1329" s="1"/>
      <c r="GN1329" s="1"/>
      <c r="GO1329" s="1"/>
      <c r="GP1329" s="1">
        <v>1</v>
      </c>
      <c r="GQ1329" s="1"/>
    </row>
    <row r="1330" spans="1:199" ht="28" customHeight="1">
      <c r="A1330" s="1" t="s">
        <v>7305</v>
      </c>
      <c r="B1330" s="1" t="s">
        <v>7306</v>
      </c>
      <c r="C1330" s="1" t="s">
        <v>7305</v>
      </c>
      <c r="D1330" s="1" t="s">
        <v>201</v>
      </c>
      <c r="E1330" s="1" t="s">
        <v>7306</v>
      </c>
      <c r="F1330" s="1"/>
      <c r="G1330" s="1">
        <v>6090</v>
      </c>
      <c r="H1330" s="1"/>
      <c r="I1330" s="1">
        <v>0</v>
      </c>
      <c r="J1330" s="1">
        <v>1</v>
      </c>
      <c r="K1330" s="1"/>
      <c r="L1330" s="1"/>
      <c r="M1330" s="1"/>
      <c r="N1330" s="1"/>
      <c r="O1330" s="1"/>
      <c r="P1330" s="1" t="s">
        <v>7307</v>
      </c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 t="s">
        <v>7308</v>
      </c>
      <c r="AJ1330" s="1"/>
      <c r="AK1330" s="1"/>
      <c r="AL1330" s="1"/>
      <c r="AM1330" s="1"/>
      <c r="AN1330" s="1"/>
      <c r="AO1330" s="1"/>
      <c r="AP1330" s="1"/>
      <c r="AQ1330" s="1"/>
      <c r="AR1330" s="1"/>
      <c r="AS1330" s="1">
        <v>1</v>
      </c>
      <c r="AT1330" s="1">
        <v>1</v>
      </c>
      <c r="AU1330" s="1">
        <v>0</v>
      </c>
      <c r="AV1330" s="1">
        <v>1</v>
      </c>
      <c r="AW1330" s="1">
        <v>0</v>
      </c>
      <c r="AX1330" s="1">
        <v>0</v>
      </c>
      <c r="AY1330" s="1"/>
      <c r="AZ1330" s="1"/>
      <c r="BA1330" s="1"/>
      <c r="BB1330" s="1">
        <v>-1</v>
      </c>
      <c r="BC1330" s="1">
        <v>0</v>
      </c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>
        <v>0</v>
      </c>
      <c r="CT1330" s="1" t="s">
        <v>7309</v>
      </c>
      <c r="CU1330" s="1"/>
      <c r="CV1330" s="1" t="s">
        <v>7310</v>
      </c>
      <c r="CW1330" s="1"/>
      <c r="CX1330" s="1" t="s">
        <v>7305</v>
      </c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>
        <v>563161</v>
      </c>
      <c r="DU1330" s="1"/>
      <c r="DV1330" s="1" t="s">
        <v>322</v>
      </c>
      <c r="DW1330" s="1" t="s">
        <v>741</v>
      </c>
      <c r="DX1330" s="1">
        <v>4</v>
      </c>
      <c r="DY1330" s="1"/>
      <c r="DZ1330" s="1">
        <v>1</v>
      </c>
      <c r="EA1330" s="1">
        <v>1</v>
      </c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 t="s">
        <v>208</v>
      </c>
      <c r="EP1330" s="1" t="s">
        <v>209</v>
      </c>
      <c r="EQ1330" s="1" t="s">
        <v>209</v>
      </c>
      <c r="ER1330" s="1" t="s">
        <v>209</v>
      </c>
      <c r="ES1330" s="1" t="s">
        <v>209</v>
      </c>
      <c r="ET1330" s="1">
        <v>2</v>
      </c>
      <c r="EU1330" s="1"/>
      <c r="EV1330" s="1"/>
      <c r="EW1330" s="1"/>
      <c r="EX1330" s="1">
        <v>0</v>
      </c>
      <c r="EY1330" s="1">
        <v>0</v>
      </c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 t="s">
        <v>222</v>
      </c>
      <c r="GK1330" s="1" t="s">
        <v>201</v>
      </c>
      <c r="GL1330" s="1">
        <v>999999999</v>
      </c>
      <c r="GM1330" s="1"/>
      <c r="GN1330" s="1"/>
      <c r="GO1330" s="1"/>
      <c r="GP1330" s="1">
        <v>1</v>
      </c>
      <c r="GQ1330" s="1"/>
    </row>
    <row r="1331" spans="1:199" ht="28" customHeight="1">
      <c r="A1331" s="1" t="s">
        <v>7299</v>
      </c>
      <c r="B1331" s="1" t="s">
        <v>7300</v>
      </c>
      <c r="C1331" s="1" t="s">
        <v>7299</v>
      </c>
      <c r="D1331" s="1" t="s">
        <v>201</v>
      </c>
      <c r="E1331" s="1" t="s">
        <v>7300</v>
      </c>
      <c r="F1331" s="1"/>
      <c r="G1331" s="1">
        <v>9975</v>
      </c>
      <c r="H1331" s="1"/>
      <c r="I1331" s="1">
        <v>0</v>
      </c>
      <c r="J1331" s="1">
        <v>1</v>
      </c>
      <c r="K1331" s="1"/>
      <c r="L1331" s="1"/>
      <c r="M1331" s="1"/>
      <c r="N1331" s="1"/>
      <c r="O1331" s="1"/>
      <c r="P1331" s="1" t="s">
        <v>7301</v>
      </c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 t="s">
        <v>7302</v>
      </c>
      <c r="AJ1331" s="1"/>
      <c r="AK1331" s="1"/>
      <c r="AL1331" s="1"/>
      <c r="AM1331" s="1"/>
      <c r="AN1331" s="1"/>
      <c r="AO1331" s="1"/>
      <c r="AP1331" s="1"/>
      <c r="AQ1331" s="1"/>
      <c r="AR1331" s="1"/>
      <c r="AS1331" s="1">
        <v>1</v>
      </c>
      <c r="AT1331" s="1">
        <v>1</v>
      </c>
      <c r="AU1331" s="1">
        <v>0</v>
      </c>
      <c r="AV1331" s="1">
        <v>1</v>
      </c>
      <c r="AW1331" s="1">
        <v>0</v>
      </c>
      <c r="AX1331" s="1">
        <v>0</v>
      </c>
      <c r="AY1331" s="1"/>
      <c r="AZ1331" s="1"/>
      <c r="BA1331" s="1"/>
      <c r="BB1331" s="1">
        <v>-1</v>
      </c>
      <c r="BC1331" s="1">
        <v>0</v>
      </c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>
        <v>0</v>
      </c>
      <c r="CT1331" s="1" t="s">
        <v>7303</v>
      </c>
      <c r="CU1331" s="1"/>
      <c r="CV1331" s="1" t="s">
        <v>7304</v>
      </c>
      <c r="CW1331" s="1"/>
      <c r="CX1331" s="1" t="s">
        <v>7299</v>
      </c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>
        <v>563161</v>
      </c>
      <c r="DU1331" s="1"/>
      <c r="DV1331" s="1" t="s">
        <v>322</v>
      </c>
      <c r="DW1331" s="1" t="s">
        <v>741</v>
      </c>
      <c r="DX1331" s="1">
        <v>4</v>
      </c>
      <c r="DY1331" s="1"/>
      <c r="DZ1331" s="1">
        <v>1</v>
      </c>
      <c r="EA1331" s="1">
        <v>1</v>
      </c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 t="s">
        <v>208</v>
      </c>
      <c r="EP1331" s="1" t="s">
        <v>209</v>
      </c>
      <c r="EQ1331" s="1" t="s">
        <v>209</v>
      </c>
      <c r="ER1331" s="1" t="s">
        <v>209</v>
      </c>
      <c r="ES1331" s="1" t="s">
        <v>209</v>
      </c>
      <c r="ET1331" s="1">
        <v>2</v>
      </c>
      <c r="EU1331" s="1"/>
      <c r="EV1331" s="1"/>
      <c r="EW1331" s="1"/>
      <c r="EX1331" s="1">
        <v>0</v>
      </c>
      <c r="EY1331" s="1">
        <v>0</v>
      </c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 t="s">
        <v>222</v>
      </c>
      <c r="GK1331" s="1" t="s">
        <v>201</v>
      </c>
      <c r="GL1331" s="1">
        <v>999999999</v>
      </c>
      <c r="GM1331" s="1"/>
      <c r="GN1331" s="1"/>
      <c r="GO1331" s="1"/>
      <c r="GP1331" s="1">
        <v>1</v>
      </c>
      <c r="GQ1331" s="1"/>
    </row>
    <row r="1332" spans="1:199" ht="28" customHeight="1">
      <c r="A1332" s="1" t="s">
        <v>7311</v>
      </c>
      <c r="B1332" s="1" t="s">
        <v>7312</v>
      </c>
      <c r="C1332" s="1" t="s">
        <v>7311</v>
      </c>
      <c r="D1332" s="1" t="s">
        <v>201</v>
      </c>
      <c r="E1332" s="1" t="s">
        <v>7312</v>
      </c>
      <c r="F1332" s="1"/>
      <c r="G1332" s="1">
        <v>2940</v>
      </c>
      <c r="H1332" s="1"/>
      <c r="I1332" s="1">
        <v>0</v>
      </c>
      <c r="J1332" s="1">
        <v>1</v>
      </c>
      <c r="K1332" s="1"/>
      <c r="L1332" s="1"/>
      <c r="M1332" s="1"/>
      <c r="N1332" s="1"/>
      <c r="O1332" s="1"/>
      <c r="P1332" s="1" t="s">
        <v>7313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 t="s">
        <v>7314</v>
      </c>
      <c r="AJ1332" s="1"/>
      <c r="AK1332" s="1"/>
      <c r="AL1332" s="1"/>
      <c r="AM1332" s="1"/>
      <c r="AN1332" s="1"/>
      <c r="AO1332" s="1"/>
      <c r="AP1332" s="1"/>
      <c r="AQ1332" s="1"/>
      <c r="AR1332" s="1"/>
      <c r="AS1332" s="1">
        <v>1</v>
      </c>
      <c r="AT1332" s="1">
        <v>1</v>
      </c>
      <c r="AU1332" s="1">
        <v>0</v>
      </c>
      <c r="AV1332" s="1">
        <v>1</v>
      </c>
      <c r="AW1332" s="1">
        <v>0</v>
      </c>
      <c r="AX1332" s="1">
        <v>0</v>
      </c>
      <c r="AY1332" s="1"/>
      <c r="AZ1332" s="1"/>
      <c r="BA1332" s="1"/>
      <c r="BB1332" s="1">
        <v>-1</v>
      </c>
      <c r="BC1332" s="1">
        <v>0</v>
      </c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>
        <v>0</v>
      </c>
      <c r="CT1332" s="1" t="s">
        <v>7315</v>
      </c>
      <c r="CU1332" s="1"/>
      <c r="CV1332" s="1" t="s">
        <v>7316</v>
      </c>
      <c r="CW1332" s="1"/>
      <c r="CX1332" s="1" t="s">
        <v>7311</v>
      </c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>
        <v>563161</v>
      </c>
      <c r="DU1332" s="1"/>
      <c r="DV1332" s="1" t="s">
        <v>322</v>
      </c>
      <c r="DW1332" s="1" t="s">
        <v>438</v>
      </c>
      <c r="DX1332" s="1">
        <v>4</v>
      </c>
      <c r="DY1332" s="1"/>
      <c r="DZ1332" s="1">
        <v>1</v>
      </c>
      <c r="EA1332" s="1">
        <v>1</v>
      </c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 t="s">
        <v>208</v>
      </c>
      <c r="EP1332" s="1" t="s">
        <v>209</v>
      </c>
      <c r="EQ1332" s="1" t="s">
        <v>209</v>
      </c>
      <c r="ER1332" s="1" t="s">
        <v>209</v>
      </c>
      <c r="ES1332" s="1" t="s">
        <v>209</v>
      </c>
      <c r="ET1332" s="1">
        <v>2</v>
      </c>
      <c r="EU1332" s="1"/>
      <c r="EV1332" s="1"/>
      <c r="EW1332" s="1"/>
      <c r="EX1332" s="1">
        <v>0</v>
      </c>
      <c r="EY1332" s="1">
        <v>0</v>
      </c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 t="s">
        <v>222</v>
      </c>
      <c r="GK1332" s="1" t="s">
        <v>201</v>
      </c>
      <c r="GL1332" s="1">
        <v>999999999</v>
      </c>
      <c r="GM1332" s="1"/>
      <c r="GN1332" s="1"/>
      <c r="GO1332" s="1"/>
      <c r="GP1332" s="1">
        <v>1</v>
      </c>
      <c r="GQ1332" s="1"/>
    </row>
    <row r="1333" spans="1:199" ht="28" customHeight="1">
      <c r="A1333" s="1" t="s">
        <v>7317</v>
      </c>
      <c r="B1333" s="1" t="s">
        <v>7318</v>
      </c>
      <c r="C1333" s="1" t="s">
        <v>7317</v>
      </c>
      <c r="D1333" s="1" t="s">
        <v>201</v>
      </c>
      <c r="E1333" s="1" t="s">
        <v>7318</v>
      </c>
      <c r="F1333" s="1"/>
      <c r="G1333" s="1">
        <v>5250</v>
      </c>
      <c r="H1333" s="1"/>
      <c r="I1333" s="1">
        <v>0</v>
      </c>
      <c r="J1333" s="1">
        <v>1</v>
      </c>
      <c r="K1333" s="1"/>
      <c r="L1333" s="1"/>
      <c r="M1333" s="1"/>
      <c r="N1333" s="1"/>
      <c r="O1333" s="1"/>
      <c r="P1333" s="1" t="s">
        <v>7319</v>
      </c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 t="s">
        <v>7320</v>
      </c>
      <c r="AJ1333" s="1"/>
      <c r="AK1333" s="1"/>
      <c r="AL1333" s="1"/>
      <c r="AM1333" s="1"/>
      <c r="AN1333" s="1"/>
      <c r="AO1333" s="1"/>
      <c r="AP1333" s="1"/>
      <c r="AQ1333" s="1"/>
      <c r="AR1333" s="1"/>
      <c r="AS1333" s="1">
        <v>1</v>
      </c>
      <c r="AT1333" s="1">
        <v>1</v>
      </c>
      <c r="AU1333" s="1">
        <v>0</v>
      </c>
      <c r="AV1333" s="1">
        <v>1</v>
      </c>
      <c r="AW1333" s="1">
        <v>0</v>
      </c>
      <c r="AX1333" s="1">
        <v>0</v>
      </c>
      <c r="AY1333" s="1"/>
      <c r="AZ1333" s="1"/>
      <c r="BA1333" s="1"/>
      <c r="BB1333" s="1">
        <v>-1</v>
      </c>
      <c r="BC1333" s="1">
        <v>0</v>
      </c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>
        <v>0</v>
      </c>
      <c r="CT1333" s="1" t="s">
        <v>7321</v>
      </c>
      <c r="CU1333" s="1"/>
      <c r="CV1333" s="1" t="s">
        <v>7322</v>
      </c>
      <c r="CW1333" s="1"/>
      <c r="CX1333" s="1" t="s">
        <v>7317</v>
      </c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>
        <v>563161</v>
      </c>
      <c r="DU1333" s="1"/>
      <c r="DV1333" s="1" t="s">
        <v>322</v>
      </c>
      <c r="DW1333" s="1" t="s">
        <v>741</v>
      </c>
      <c r="DX1333" s="1">
        <v>4</v>
      </c>
      <c r="DY1333" s="1"/>
      <c r="DZ1333" s="1">
        <v>1</v>
      </c>
      <c r="EA1333" s="1">
        <v>1</v>
      </c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 t="s">
        <v>208</v>
      </c>
      <c r="EP1333" s="1" t="s">
        <v>209</v>
      </c>
      <c r="EQ1333" s="1" t="s">
        <v>209</v>
      </c>
      <c r="ER1333" s="1" t="s">
        <v>209</v>
      </c>
      <c r="ES1333" s="1" t="s">
        <v>209</v>
      </c>
      <c r="ET1333" s="1">
        <v>2</v>
      </c>
      <c r="EU1333" s="1"/>
      <c r="EV1333" s="1"/>
      <c r="EW1333" s="1"/>
      <c r="EX1333" s="1">
        <v>0</v>
      </c>
      <c r="EY1333" s="1">
        <v>0</v>
      </c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 t="s">
        <v>222</v>
      </c>
      <c r="GK1333" s="1" t="s">
        <v>201</v>
      </c>
      <c r="GL1333" s="1">
        <v>999999999</v>
      </c>
      <c r="GM1333" s="1"/>
      <c r="GN1333" s="1"/>
      <c r="GO1333" s="1"/>
      <c r="GP1333" s="1">
        <v>1</v>
      </c>
      <c r="GQ1333" s="1"/>
    </row>
    <row r="1334" spans="1:199" ht="28" customHeight="1">
      <c r="A1334" s="1" t="s">
        <v>7323</v>
      </c>
      <c r="B1334" s="1" t="s">
        <v>7324</v>
      </c>
      <c r="C1334" s="1" t="s">
        <v>7323</v>
      </c>
      <c r="D1334" s="1" t="s">
        <v>201</v>
      </c>
      <c r="E1334" s="1" t="s">
        <v>7324</v>
      </c>
      <c r="F1334" s="1"/>
      <c r="G1334" s="1">
        <v>6720</v>
      </c>
      <c r="H1334" s="1"/>
      <c r="I1334" s="1">
        <v>0</v>
      </c>
      <c r="J1334" s="1">
        <v>1</v>
      </c>
      <c r="K1334" s="1"/>
      <c r="L1334" s="1"/>
      <c r="M1334" s="1"/>
      <c r="N1334" s="1"/>
      <c r="O1334" s="1"/>
      <c r="P1334" s="1" t="s">
        <v>7325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 t="s">
        <v>7326</v>
      </c>
      <c r="AJ1334" s="1"/>
      <c r="AK1334" s="1"/>
      <c r="AL1334" s="1"/>
      <c r="AM1334" s="1"/>
      <c r="AN1334" s="1"/>
      <c r="AO1334" s="1"/>
      <c r="AP1334" s="1"/>
      <c r="AQ1334" s="1"/>
      <c r="AR1334" s="1"/>
      <c r="AS1334" s="1">
        <v>1</v>
      </c>
      <c r="AT1334" s="1">
        <v>1</v>
      </c>
      <c r="AU1334" s="1">
        <v>0</v>
      </c>
      <c r="AV1334" s="1">
        <v>1</v>
      </c>
      <c r="AW1334" s="1">
        <v>0</v>
      </c>
      <c r="AX1334" s="1">
        <v>0</v>
      </c>
      <c r="AY1334" s="1"/>
      <c r="AZ1334" s="1"/>
      <c r="BA1334" s="1"/>
      <c r="BB1334" s="1">
        <v>-1</v>
      </c>
      <c r="BC1334" s="1">
        <v>0</v>
      </c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>
        <v>0</v>
      </c>
      <c r="CT1334" s="1" t="s">
        <v>7327</v>
      </c>
      <c r="CU1334" s="1"/>
      <c r="CV1334" s="1" t="s">
        <v>7328</v>
      </c>
      <c r="CW1334" s="1"/>
      <c r="CX1334" s="1" t="s">
        <v>7323</v>
      </c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>
        <v>563161</v>
      </c>
      <c r="DU1334" s="1"/>
      <c r="DV1334" s="1" t="s">
        <v>322</v>
      </c>
      <c r="DW1334" s="1" t="s">
        <v>457</v>
      </c>
      <c r="DX1334" s="1">
        <v>4</v>
      </c>
      <c r="DY1334" s="1"/>
      <c r="DZ1334" s="1">
        <v>1</v>
      </c>
      <c r="EA1334" s="1">
        <v>1</v>
      </c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 t="s">
        <v>208</v>
      </c>
      <c r="EP1334" s="1" t="s">
        <v>209</v>
      </c>
      <c r="EQ1334" s="1" t="s">
        <v>209</v>
      </c>
      <c r="ER1334" s="1" t="s">
        <v>209</v>
      </c>
      <c r="ES1334" s="1" t="s">
        <v>209</v>
      </c>
      <c r="ET1334" s="1">
        <v>2</v>
      </c>
      <c r="EU1334" s="1"/>
      <c r="EV1334" s="1"/>
      <c r="EW1334" s="1"/>
      <c r="EX1334" s="1">
        <v>0</v>
      </c>
      <c r="EY1334" s="1">
        <v>0</v>
      </c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 t="s">
        <v>222</v>
      </c>
      <c r="GK1334" s="1" t="s">
        <v>201</v>
      </c>
      <c r="GL1334" s="1">
        <v>999999999</v>
      </c>
      <c r="GM1334" s="1"/>
      <c r="GN1334" s="1"/>
      <c r="GO1334" s="1"/>
      <c r="GP1334" s="1">
        <v>1</v>
      </c>
      <c r="GQ1334" s="1"/>
    </row>
    <row r="1335" spans="1:199" ht="28" customHeight="1">
      <c r="A1335" s="1" t="s">
        <v>7329</v>
      </c>
      <c r="B1335" s="1" t="s">
        <v>7330</v>
      </c>
      <c r="C1335" s="1" t="s">
        <v>7329</v>
      </c>
      <c r="D1335" s="1" t="s">
        <v>201</v>
      </c>
      <c r="E1335" s="1" t="s">
        <v>7330</v>
      </c>
      <c r="F1335" s="1"/>
      <c r="G1335" s="1">
        <v>6720</v>
      </c>
      <c r="H1335" s="1"/>
      <c r="I1335" s="1">
        <v>0</v>
      </c>
      <c r="J1335" s="1">
        <v>1</v>
      </c>
      <c r="K1335" s="1"/>
      <c r="L1335" s="1"/>
      <c r="M1335" s="1"/>
      <c r="N1335" s="1"/>
      <c r="O1335" s="1"/>
      <c r="P1335" s="1" t="s">
        <v>7331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 t="s">
        <v>7332</v>
      </c>
      <c r="AJ1335" s="1"/>
      <c r="AK1335" s="1"/>
      <c r="AL1335" s="1"/>
      <c r="AM1335" s="1"/>
      <c r="AN1335" s="1"/>
      <c r="AO1335" s="1"/>
      <c r="AP1335" s="1"/>
      <c r="AQ1335" s="1"/>
      <c r="AR1335" s="1"/>
      <c r="AS1335" s="1">
        <v>1</v>
      </c>
      <c r="AT1335" s="1">
        <v>1</v>
      </c>
      <c r="AU1335" s="1">
        <v>0</v>
      </c>
      <c r="AV1335" s="1">
        <v>1</v>
      </c>
      <c r="AW1335" s="1">
        <v>0</v>
      </c>
      <c r="AX1335" s="1">
        <v>0</v>
      </c>
      <c r="AY1335" s="1"/>
      <c r="AZ1335" s="1"/>
      <c r="BA1335" s="1"/>
      <c r="BB1335" s="1">
        <v>-1</v>
      </c>
      <c r="BC1335" s="1">
        <v>0</v>
      </c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>
        <v>0</v>
      </c>
      <c r="CT1335" s="1" t="s">
        <v>7333</v>
      </c>
      <c r="CU1335" s="1"/>
      <c r="CV1335" s="1" t="s">
        <v>7334</v>
      </c>
      <c r="CW1335" s="1"/>
      <c r="CX1335" s="1" t="s">
        <v>7329</v>
      </c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>
        <v>563161</v>
      </c>
      <c r="DU1335" s="1"/>
      <c r="DV1335" s="1" t="s">
        <v>322</v>
      </c>
      <c r="DW1335" s="1" t="s">
        <v>457</v>
      </c>
      <c r="DX1335" s="1">
        <v>4</v>
      </c>
      <c r="DY1335" s="1"/>
      <c r="DZ1335" s="1">
        <v>1</v>
      </c>
      <c r="EA1335" s="1">
        <v>1</v>
      </c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 t="s">
        <v>208</v>
      </c>
      <c r="EP1335" s="1" t="s">
        <v>209</v>
      </c>
      <c r="EQ1335" s="1" t="s">
        <v>209</v>
      </c>
      <c r="ER1335" s="1" t="s">
        <v>209</v>
      </c>
      <c r="ES1335" s="1" t="s">
        <v>209</v>
      </c>
      <c r="ET1335" s="1">
        <v>2</v>
      </c>
      <c r="EU1335" s="1"/>
      <c r="EV1335" s="1"/>
      <c r="EW1335" s="1"/>
      <c r="EX1335" s="1">
        <v>0</v>
      </c>
      <c r="EY1335" s="1">
        <v>0</v>
      </c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 t="s">
        <v>222</v>
      </c>
      <c r="GK1335" s="1" t="s">
        <v>201</v>
      </c>
      <c r="GL1335" s="1">
        <v>999999999</v>
      </c>
      <c r="GM1335" s="1"/>
      <c r="GN1335" s="1"/>
      <c r="GO1335" s="1"/>
      <c r="GP1335" s="1">
        <v>1</v>
      </c>
      <c r="GQ1335" s="1"/>
    </row>
    <row r="1336" spans="1:199" ht="28" customHeight="1">
      <c r="A1336" s="1" t="s">
        <v>7353</v>
      </c>
      <c r="B1336" s="1" t="s">
        <v>7354</v>
      </c>
      <c r="C1336" s="1" t="s">
        <v>7353</v>
      </c>
      <c r="D1336" s="1" t="s">
        <v>201</v>
      </c>
      <c r="E1336" s="1" t="s">
        <v>7354</v>
      </c>
      <c r="F1336" s="1"/>
      <c r="G1336" s="1">
        <v>20475</v>
      </c>
      <c r="H1336" s="1"/>
      <c r="I1336" s="1">
        <v>0</v>
      </c>
      <c r="J1336" s="1">
        <v>1</v>
      </c>
      <c r="K1336" s="1"/>
      <c r="L1336" s="1"/>
      <c r="M1336" s="1"/>
      <c r="N1336" s="1"/>
      <c r="O1336" s="1"/>
      <c r="P1336" s="1" t="s">
        <v>7355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 t="s">
        <v>7356</v>
      </c>
      <c r="AJ1336" s="1"/>
      <c r="AK1336" s="1"/>
      <c r="AL1336" s="1"/>
      <c r="AM1336" s="1"/>
      <c r="AN1336" s="1"/>
      <c r="AO1336" s="1"/>
      <c r="AP1336" s="1"/>
      <c r="AQ1336" s="1"/>
      <c r="AR1336" s="1"/>
      <c r="AS1336" s="1">
        <v>1</v>
      </c>
      <c r="AT1336" s="1">
        <v>1</v>
      </c>
      <c r="AU1336" s="1">
        <v>0</v>
      </c>
      <c r="AV1336" s="1">
        <v>1</v>
      </c>
      <c r="AW1336" s="1">
        <v>0</v>
      </c>
      <c r="AX1336" s="1">
        <v>0</v>
      </c>
      <c r="AY1336" s="1"/>
      <c r="AZ1336" s="1"/>
      <c r="BA1336" s="1"/>
      <c r="BB1336" s="1">
        <v>-1</v>
      </c>
      <c r="BC1336" s="1">
        <v>0</v>
      </c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>
        <v>0</v>
      </c>
      <c r="CT1336" s="1" t="s">
        <v>7357</v>
      </c>
      <c r="CU1336" s="1"/>
      <c r="CV1336" s="1" t="s">
        <v>7358</v>
      </c>
      <c r="CW1336" s="1"/>
      <c r="CX1336" s="1" t="s">
        <v>7353</v>
      </c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>
        <v>563161</v>
      </c>
      <c r="DU1336" s="1"/>
      <c r="DV1336" s="1" t="s">
        <v>322</v>
      </c>
      <c r="DW1336" s="1" t="s">
        <v>741</v>
      </c>
      <c r="DX1336" s="1">
        <v>4</v>
      </c>
      <c r="DY1336" s="1"/>
      <c r="DZ1336" s="1">
        <v>1</v>
      </c>
      <c r="EA1336" s="1">
        <v>1</v>
      </c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 t="s">
        <v>208</v>
      </c>
      <c r="EP1336" s="1" t="s">
        <v>209</v>
      </c>
      <c r="EQ1336" s="1" t="s">
        <v>209</v>
      </c>
      <c r="ER1336" s="1" t="s">
        <v>209</v>
      </c>
      <c r="ES1336" s="1" t="s">
        <v>209</v>
      </c>
      <c r="ET1336" s="1">
        <v>2</v>
      </c>
      <c r="EU1336" s="1"/>
      <c r="EV1336" s="1"/>
      <c r="EW1336" s="1"/>
      <c r="EX1336" s="1">
        <v>0</v>
      </c>
      <c r="EY1336" s="1">
        <v>0</v>
      </c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 t="s">
        <v>222</v>
      </c>
      <c r="GK1336" s="1" t="s">
        <v>201</v>
      </c>
      <c r="GL1336" s="1">
        <v>999999999</v>
      </c>
      <c r="GM1336" s="1"/>
      <c r="GN1336" s="1"/>
      <c r="GO1336" s="1"/>
      <c r="GP1336" s="1">
        <v>1</v>
      </c>
      <c r="GQ1336" s="1"/>
    </row>
    <row r="1337" spans="1:199" ht="28" customHeight="1">
      <c r="A1337" s="1" t="s">
        <v>7335</v>
      </c>
      <c r="B1337" s="1" t="s">
        <v>7336</v>
      </c>
      <c r="C1337" s="1" t="s">
        <v>7335</v>
      </c>
      <c r="D1337" s="1" t="s">
        <v>201</v>
      </c>
      <c r="E1337" s="1" t="s">
        <v>7336</v>
      </c>
      <c r="F1337" s="1"/>
      <c r="G1337" s="1">
        <v>10500</v>
      </c>
      <c r="H1337" s="1"/>
      <c r="I1337" s="1">
        <v>0</v>
      </c>
      <c r="J1337" s="1">
        <v>1</v>
      </c>
      <c r="K1337" s="1"/>
      <c r="L1337" s="1"/>
      <c r="M1337" s="1"/>
      <c r="N1337" s="1"/>
      <c r="O1337" s="1"/>
      <c r="P1337" s="1" t="s">
        <v>7337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 t="s">
        <v>7338</v>
      </c>
      <c r="AJ1337" s="1"/>
      <c r="AK1337" s="1"/>
      <c r="AL1337" s="1"/>
      <c r="AM1337" s="1"/>
      <c r="AN1337" s="1"/>
      <c r="AO1337" s="1"/>
      <c r="AP1337" s="1"/>
      <c r="AQ1337" s="1"/>
      <c r="AR1337" s="1"/>
      <c r="AS1337" s="1">
        <v>1</v>
      </c>
      <c r="AT1337" s="1">
        <v>1</v>
      </c>
      <c r="AU1337" s="1">
        <v>0</v>
      </c>
      <c r="AV1337" s="1">
        <v>1</v>
      </c>
      <c r="AW1337" s="1">
        <v>0</v>
      </c>
      <c r="AX1337" s="1">
        <v>0</v>
      </c>
      <c r="AY1337" s="1"/>
      <c r="AZ1337" s="1"/>
      <c r="BA1337" s="1"/>
      <c r="BB1337" s="1">
        <v>-1</v>
      </c>
      <c r="BC1337" s="1">
        <v>0</v>
      </c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>
        <v>0</v>
      </c>
      <c r="CT1337" s="1" t="s">
        <v>7339</v>
      </c>
      <c r="CU1337" s="1"/>
      <c r="CV1337" s="1" t="s">
        <v>7340</v>
      </c>
      <c r="CW1337" s="1"/>
      <c r="CX1337" s="1" t="s">
        <v>7335</v>
      </c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>
        <v>563161</v>
      </c>
      <c r="DU1337" s="1"/>
      <c r="DV1337" s="1" t="s">
        <v>322</v>
      </c>
      <c r="DW1337" s="1" t="s">
        <v>741</v>
      </c>
      <c r="DX1337" s="1">
        <v>4</v>
      </c>
      <c r="DY1337" s="1"/>
      <c r="DZ1337" s="1">
        <v>1</v>
      </c>
      <c r="EA1337" s="1">
        <v>1</v>
      </c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 t="s">
        <v>208</v>
      </c>
      <c r="EP1337" s="1" t="s">
        <v>209</v>
      </c>
      <c r="EQ1337" s="1" t="s">
        <v>209</v>
      </c>
      <c r="ER1337" s="1" t="s">
        <v>209</v>
      </c>
      <c r="ES1337" s="1" t="s">
        <v>209</v>
      </c>
      <c r="ET1337" s="1">
        <v>2</v>
      </c>
      <c r="EU1337" s="1"/>
      <c r="EV1337" s="1"/>
      <c r="EW1337" s="1"/>
      <c r="EX1337" s="1">
        <v>0</v>
      </c>
      <c r="EY1337" s="1">
        <v>0</v>
      </c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 t="s">
        <v>222</v>
      </c>
      <c r="GK1337" s="1" t="s">
        <v>201</v>
      </c>
      <c r="GL1337" s="1">
        <v>999999999</v>
      </c>
      <c r="GM1337" s="1"/>
      <c r="GN1337" s="1"/>
      <c r="GO1337" s="1"/>
      <c r="GP1337" s="1">
        <v>1</v>
      </c>
      <c r="GQ1337" s="1"/>
    </row>
    <row r="1338" spans="1:199" ht="28" customHeight="1">
      <c r="A1338" s="1" t="s">
        <v>7341</v>
      </c>
      <c r="B1338" s="1" t="s">
        <v>7342</v>
      </c>
      <c r="C1338" s="1" t="s">
        <v>7341</v>
      </c>
      <c r="D1338" s="1" t="s">
        <v>201</v>
      </c>
      <c r="E1338" s="1" t="s">
        <v>7342</v>
      </c>
      <c r="F1338" s="1"/>
      <c r="G1338" s="1">
        <v>12600</v>
      </c>
      <c r="H1338" s="1"/>
      <c r="I1338" s="1">
        <v>0</v>
      </c>
      <c r="J1338" s="1">
        <v>1</v>
      </c>
      <c r="K1338" s="1"/>
      <c r="L1338" s="1"/>
      <c r="M1338" s="1"/>
      <c r="N1338" s="1"/>
      <c r="O1338" s="1"/>
      <c r="P1338" s="1" t="s">
        <v>7343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 t="s">
        <v>7344</v>
      </c>
      <c r="AJ1338" s="1"/>
      <c r="AK1338" s="1"/>
      <c r="AL1338" s="1"/>
      <c r="AM1338" s="1"/>
      <c r="AN1338" s="1"/>
      <c r="AO1338" s="1"/>
      <c r="AP1338" s="1"/>
      <c r="AQ1338" s="1"/>
      <c r="AR1338" s="1"/>
      <c r="AS1338" s="1">
        <v>1</v>
      </c>
      <c r="AT1338" s="1">
        <v>1</v>
      </c>
      <c r="AU1338" s="1">
        <v>0</v>
      </c>
      <c r="AV1338" s="1">
        <v>1</v>
      </c>
      <c r="AW1338" s="1">
        <v>0</v>
      </c>
      <c r="AX1338" s="1">
        <v>0</v>
      </c>
      <c r="AY1338" s="1"/>
      <c r="AZ1338" s="1"/>
      <c r="BA1338" s="1"/>
      <c r="BB1338" s="1">
        <v>-1</v>
      </c>
      <c r="BC1338" s="1">
        <v>0</v>
      </c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>
        <v>0</v>
      </c>
      <c r="CT1338" s="1" t="s">
        <v>7345</v>
      </c>
      <c r="CU1338" s="1"/>
      <c r="CV1338" s="1" t="s">
        <v>7346</v>
      </c>
      <c r="CW1338" s="1"/>
      <c r="CX1338" s="1" t="s">
        <v>7341</v>
      </c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>
        <v>563161</v>
      </c>
      <c r="DU1338" s="1"/>
      <c r="DV1338" s="1" t="s">
        <v>322</v>
      </c>
      <c r="DW1338" s="1" t="s">
        <v>741</v>
      </c>
      <c r="DX1338" s="1">
        <v>4</v>
      </c>
      <c r="DY1338" s="1"/>
      <c r="DZ1338" s="1">
        <v>1</v>
      </c>
      <c r="EA1338" s="1">
        <v>1</v>
      </c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 t="s">
        <v>208</v>
      </c>
      <c r="EP1338" s="1" t="s">
        <v>209</v>
      </c>
      <c r="EQ1338" s="1" t="s">
        <v>209</v>
      </c>
      <c r="ER1338" s="1" t="s">
        <v>209</v>
      </c>
      <c r="ES1338" s="1" t="s">
        <v>209</v>
      </c>
      <c r="ET1338" s="1">
        <v>2</v>
      </c>
      <c r="EU1338" s="1"/>
      <c r="EV1338" s="1"/>
      <c r="EW1338" s="1"/>
      <c r="EX1338" s="1">
        <v>0</v>
      </c>
      <c r="EY1338" s="1">
        <v>0</v>
      </c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 t="s">
        <v>222</v>
      </c>
      <c r="GK1338" s="1" t="s">
        <v>201</v>
      </c>
      <c r="GL1338" s="1">
        <v>999999999</v>
      </c>
      <c r="GM1338" s="1"/>
      <c r="GN1338" s="1"/>
      <c r="GO1338" s="1"/>
      <c r="GP1338" s="1">
        <v>1</v>
      </c>
      <c r="GQ1338" s="1"/>
    </row>
    <row r="1339" spans="1:199" ht="28" customHeight="1">
      <c r="A1339" s="1" t="s">
        <v>7347</v>
      </c>
      <c r="B1339" s="1" t="s">
        <v>7348</v>
      </c>
      <c r="C1339" s="1" t="s">
        <v>7347</v>
      </c>
      <c r="D1339" s="1" t="s">
        <v>201</v>
      </c>
      <c r="E1339" s="1" t="s">
        <v>7348</v>
      </c>
      <c r="F1339" s="1"/>
      <c r="G1339" s="1">
        <v>12600</v>
      </c>
      <c r="H1339" s="1"/>
      <c r="I1339" s="1">
        <v>0</v>
      </c>
      <c r="J1339" s="1">
        <v>1</v>
      </c>
      <c r="K1339" s="1"/>
      <c r="L1339" s="1"/>
      <c r="M1339" s="1"/>
      <c r="N1339" s="1"/>
      <c r="O1339" s="1"/>
      <c r="P1339" s="1" t="s">
        <v>7349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 t="s">
        <v>7350</v>
      </c>
      <c r="AJ1339" s="1"/>
      <c r="AK1339" s="1"/>
      <c r="AL1339" s="1"/>
      <c r="AM1339" s="1"/>
      <c r="AN1339" s="1"/>
      <c r="AO1339" s="1"/>
      <c r="AP1339" s="1"/>
      <c r="AQ1339" s="1"/>
      <c r="AR1339" s="1"/>
      <c r="AS1339" s="1">
        <v>1</v>
      </c>
      <c r="AT1339" s="1">
        <v>1</v>
      </c>
      <c r="AU1339" s="1">
        <v>0</v>
      </c>
      <c r="AV1339" s="1">
        <v>1</v>
      </c>
      <c r="AW1339" s="1">
        <v>0</v>
      </c>
      <c r="AX1339" s="1">
        <v>0</v>
      </c>
      <c r="AY1339" s="1"/>
      <c r="AZ1339" s="1"/>
      <c r="BA1339" s="1"/>
      <c r="BB1339" s="1">
        <v>-1</v>
      </c>
      <c r="BC1339" s="1">
        <v>0</v>
      </c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>
        <v>0</v>
      </c>
      <c r="CT1339" s="1" t="s">
        <v>7351</v>
      </c>
      <c r="CU1339" s="1"/>
      <c r="CV1339" s="1" t="s">
        <v>7352</v>
      </c>
      <c r="CW1339" s="1"/>
      <c r="CX1339" s="1" t="s">
        <v>7347</v>
      </c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>
        <v>563161</v>
      </c>
      <c r="DU1339" s="1"/>
      <c r="DV1339" s="1" t="s">
        <v>322</v>
      </c>
      <c r="DW1339" s="1" t="s">
        <v>741</v>
      </c>
      <c r="DX1339" s="1">
        <v>4</v>
      </c>
      <c r="DY1339" s="1"/>
      <c r="DZ1339" s="1">
        <v>1</v>
      </c>
      <c r="EA1339" s="1">
        <v>1</v>
      </c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 t="s">
        <v>208</v>
      </c>
      <c r="EP1339" s="1" t="s">
        <v>209</v>
      </c>
      <c r="EQ1339" s="1" t="s">
        <v>209</v>
      </c>
      <c r="ER1339" s="1" t="s">
        <v>209</v>
      </c>
      <c r="ES1339" s="1" t="s">
        <v>209</v>
      </c>
      <c r="ET1339" s="1">
        <v>2</v>
      </c>
      <c r="EU1339" s="1"/>
      <c r="EV1339" s="1"/>
      <c r="EW1339" s="1"/>
      <c r="EX1339" s="1">
        <v>0</v>
      </c>
      <c r="EY1339" s="1">
        <v>0</v>
      </c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 t="s">
        <v>222</v>
      </c>
      <c r="GK1339" s="1" t="s">
        <v>201</v>
      </c>
      <c r="GL1339" s="1">
        <v>999999999</v>
      </c>
      <c r="GM1339" s="1"/>
      <c r="GN1339" s="1"/>
      <c r="GO1339" s="1"/>
      <c r="GP1339" s="1">
        <v>1</v>
      </c>
      <c r="GQ1339" s="1"/>
    </row>
    <row r="1340" spans="1:199" ht="28" customHeight="1">
      <c r="A1340" s="1" t="s">
        <v>7359</v>
      </c>
      <c r="B1340" s="1" t="s">
        <v>7360</v>
      </c>
      <c r="C1340" s="1" t="s">
        <v>7359</v>
      </c>
      <c r="D1340" s="1" t="s">
        <v>201</v>
      </c>
      <c r="E1340" s="1" t="s">
        <v>7360</v>
      </c>
      <c r="F1340" s="1"/>
      <c r="G1340" s="1">
        <v>5775</v>
      </c>
      <c r="H1340" s="1"/>
      <c r="I1340" s="1">
        <v>0</v>
      </c>
      <c r="J1340" s="1">
        <v>1</v>
      </c>
      <c r="K1340" s="1"/>
      <c r="L1340" s="1"/>
      <c r="M1340" s="1"/>
      <c r="N1340" s="1"/>
      <c r="O1340" s="1"/>
      <c r="P1340" s="1" t="s">
        <v>7361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 t="s">
        <v>7362</v>
      </c>
      <c r="AJ1340" s="1"/>
      <c r="AK1340" s="1"/>
      <c r="AL1340" s="1"/>
      <c r="AM1340" s="1"/>
      <c r="AN1340" s="1"/>
      <c r="AO1340" s="1"/>
      <c r="AP1340" s="1"/>
      <c r="AQ1340" s="1"/>
      <c r="AR1340" s="1"/>
      <c r="AS1340" s="1">
        <v>1</v>
      </c>
      <c r="AT1340" s="1">
        <v>1</v>
      </c>
      <c r="AU1340" s="1">
        <v>0</v>
      </c>
      <c r="AV1340" s="1">
        <v>1</v>
      </c>
      <c r="AW1340" s="1">
        <v>0</v>
      </c>
      <c r="AX1340" s="1">
        <v>0</v>
      </c>
      <c r="AY1340" s="1"/>
      <c r="AZ1340" s="1"/>
      <c r="BA1340" s="1"/>
      <c r="BB1340" s="1">
        <v>-1</v>
      </c>
      <c r="BC1340" s="1">
        <v>0</v>
      </c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>
        <v>0</v>
      </c>
      <c r="CT1340" s="1" t="s">
        <v>7363</v>
      </c>
      <c r="CU1340" s="1"/>
      <c r="CV1340" s="1" t="s">
        <v>7364</v>
      </c>
      <c r="CW1340" s="1"/>
      <c r="CX1340" s="1" t="s">
        <v>7359</v>
      </c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>
        <v>563161</v>
      </c>
      <c r="DU1340" s="1"/>
      <c r="DV1340" s="1" t="s">
        <v>322</v>
      </c>
      <c r="DW1340" s="1" t="s">
        <v>450</v>
      </c>
      <c r="DX1340" s="1">
        <v>4</v>
      </c>
      <c r="DY1340" s="1"/>
      <c r="DZ1340" s="1">
        <v>1</v>
      </c>
      <c r="EA1340" s="1">
        <v>1</v>
      </c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 t="s">
        <v>208</v>
      </c>
      <c r="EP1340" s="1" t="s">
        <v>209</v>
      </c>
      <c r="EQ1340" s="1" t="s">
        <v>209</v>
      </c>
      <c r="ER1340" s="1" t="s">
        <v>209</v>
      </c>
      <c r="ES1340" s="1" t="s">
        <v>209</v>
      </c>
      <c r="ET1340" s="1">
        <v>2</v>
      </c>
      <c r="EU1340" s="1"/>
      <c r="EV1340" s="1"/>
      <c r="EW1340" s="1"/>
      <c r="EX1340" s="1">
        <v>0</v>
      </c>
      <c r="EY1340" s="1">
        <v>0</v>
      </c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 t="s">
        <v>222</v>
      </c>
      <c r="GK1340" s="1" t="s">
        <v>201</v>
      </c>
      <c r="GL1340" s="1">
        <v>999999999</v>
      </c>
      <c r="GM1340" s="1"/>
      <c r="GN1340" s="1"/>
      <c r="GO1340" s="1"/>
      <c r="GP1340" s="1">
        <v>1</v>
      </c>
      <c r="GQ1340" s="1"/>
    </row>
    <row r="1341" spans="1:199" ht="28" customHeight="1">
      <c r="A1341" s="1" t="s">
        <v>7365</v>
      </c>
      <c r="B1341" s="1" t="s">
        <v>7366</v>
      </c>
      <c r="C1341" s="1" t="s">
        <v>7365</v>
      </c>
      <c r="D1341" s="1" t="s">
        <v>201</v>
      </c>
      <c r="E1341" s="1" t="s">
        <v>7366</v>
      </c>
      <c r="F1341" s="1"/>
      <c r="G1341" s="1">
        <v>4200</v>
      </c>
      <c r="H1341" s="1"/>
      <c r="I1341" s="1">
        <v>0</v>
      </c>
      <c r="J1341" s="1">
        <v>1</v>
      </c>
      <c r="K1341" s="1"/>
      <c r="L1341" s="1"/>
      <c r="M1341" s="1"/>
      <c r="N1341" s="1"/>
      <c r="O1341" s="1"/>
      <c r="P1341" s="1" t="s">
        <v>7367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 t="s">
        <v>7368</v>
      </c>
      <c r="AJ1341" s="1"/>
      <c r="AK1341" s="1"/>
      <c r="AL1341" s="1"/>
      <c r="AM1341" s="1"/>
      <c r="AN1341" s="1"/>
      <c r="AO1341" s="1"/>
      <c r="AP1341" s="1"/>
      <c r="AQ1341" s="1"/>
      <c r="AR1341" s="1"/>
      <c r="AS1341" s="1">
        <v>1</v>
      </c>
      <c r="AT1341" s="1">
        <v>1</v>
      </c>
      <c r="AU1341" s="1">
        <v>0</v>
      </c>
      <c r="AV1341" s="1">
        <v>1</v>
      </c>
      <c r="AW1341" s="1">
        <v>0</v>
      </c>
      <c r="AX1341" s="1">
        <v>0</v>
      </c>
      <c r="AY1341" s="1"/>
      <c r="AZ1341" s="1"/>
      <c r="BA1341" s="1"/>
      <c r="BB1341" s="1">
        <v>-1</v>
      </c>
      <c r="BC1341" s="1">
        <v>0</v>
      </c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>
        <v>0</v>
      </c>
      <c r="CT1341" s="1" t="s">
        <v>7369</v>
      </c>
      <c r="CU1341" s="1"/>
      <c r="CV1341" s="1" t="s">
        <v>7370</v>
      </c>
      <c r="CW1341" s="1"/>
      <c r="CX1341" s="1" t="s">
        <v>7365</v>
      </c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>
        <v>563161</v>
      </c>
      <c r="DU1341" s="1"/>
      <c r="DV1341" s="1" t="s">
        <v>322</v>
      </c>
      <c r="DW1341" s="1" t="s">
        <v>741</v>
      </c>
      <c r="DX1341" s="1">
        <v>4</v>
      </c>
      <c r="DY1341" s="1"/>
      <c r="DZ1341" s="1">
        <v>1</v>
      </c>
      <c r="EA1341" s="1">
        <v>1</v>
      </c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 t="s">
        <v>208</v>
      </c>
      <c r="EP1341" s="1" t="s">
        <v>209</v>
      </c>
      <c r="EQ1341" s="1" t="s">
        <v>209</v>
      </c>
      <c r="ER1341" s="1" t="s">
        <v>209</v>
      </c>
      <c r="ES1341" s="1" t="s">
        <v>209</v>
      </c>
      <c r="ET1341" s="1">
        <v>2</v>
      </c>
      <c r="EU1341" s="1"/>
      <c r="EV1341" s="1"/>
      <c r="EW1341" s="1"/>
      <c r="EX1341" s="1">
        <v>0</v>
      </c>
      <c r="EY1341" s="1">
        <v>0</v>
      </c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 t="s">
        <v>222</v>
      </c>
      <c r="GK1341" s="1" t="s">
        <v>201</v>
      </c>
      <c r="GL1341" s="1">
        <v>999999999</v>
      </c>
      <c r="GM1341" s="1"/>
      <c r="GN1341" s="1"/>
      <c r="GO1341" s="1"/>
      <c r="GP1341" s="1">
        <v>1</v>
      </c>
      <c r="GQ1341" s="1"/>
    </row>
    <row r="1342" spans="1:199" ht="28" customHeight="1">
      <c r="A1342" s="1" t="s">
        <v>7371</v>
      </c>
      <c r="B1342" s="1" t="s">
        <v>7372</v>
      </c>
      <c r="C1342" s="1" t="s">
        <v>7371</v>
      </c>
      <c r="D1342" s="1" t="s">
        <v>201</v>
      </c>
      <c r="E1342" s="1" t="s">
        <v>7372</v>
      </c>
      <c r="F1342" s="1"/>
      <c r="G1342" s="1">
        <v>5460</v>
      </c>
      <c r="H1342" s="1"/>
      <c r="I1342" s="1">
        <v>0</v>
      </c>
      <c r="J1342" s="1">
        <v>1</v>
      </c>
      <c r="K1342" s="1"/>
      <c r="L1342" s="1"/>
      <c r="M1342" s="1"/>
      <c r="N1342" s="1"/>
      <c r="O1342" s="1"/>
      <c r="P1342" s="1" t="s">
        <v>7373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 t="s">
        <v>7374</v>
      </c>
      <c r="AJ1342" s="1"/>
      <c r="AK1342" s="1"/>
      <c r="AL1342" s="1"/>
      <c r="AM1342" s="1"/>
      <c r="AN1342" s="1"/>
      <c r="AO1342" s="1"/>
      <c r="AP1342" s="1"/>
      <c r="AQ1342" s="1"/>
      <c r="AR1342" s="1"/>
      <c r="AS1342" s="1">
        <v>1</v>
      </c>
      <c r="AT1342" s="1">
        <v>1</v>
      </c>
      <c r="AU1342" s="1">
        <v>0</v>
      </c>
      <c r="AV1342" s="1">
        <v>1</v>
      </c>
      <c r="AW1342" s="1">
        <v>0</v>
      </c>
      <c r="AX1342" s="1">
        <v>0</v>
      </c>
      <c r="AY1342" s="1"/>
      <c r="AZ1342" s="1"/>
      <c r="BA1342" s="1"/>
      <c r="BB1342" s="1">
        <v>-1</v>
      </c>
      <c r="BC1342" s="1">
        <v>0</v>
      </c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>
        <v>0</v>
      </c>
      <c r="CT1342" s="1" t="s">
        <v>7375</v>
      </c>
      <c r="CU1342" s="1"/>
      <c r="CV1342" s="1" t="s">
        <v>7376</v>
      </c>
      <c r="CW1342" s="1"/>
      <c r="CX1342" s="1" t="s">
        <v>7371</v>
      </c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>
        <v>563161</v>
      </c>
      <c r="DU1342" s="1"/>
      <c r="DV1342" s="1" t="s">
        <v>322</v>
      </c>
      <c r="DW1342" s="1" t="s">
        <v>741</v>
      </c>
      <c r="DX1342" s="1">
        <v>4</v>
      </c>
      <c r="DY1342" s="1"/>
      <c r="DZ1342" s="1">
        <v>1</v>
      </c>
      <c r="EA1342" s="1">
        <v>1</v>
      </c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 t="s">
        <v>208</v>
      </c>
      <c r="EP1342" s="1" t="s">
        <v>209</v>
      </c>
      <c r="EQ1342" s="1" t="s">
        <v>209</v>
      </c>
      <c r="ER1342" s="1" t="s">
        <v>209</v>
      </c>
      <c r="ES1342" s="1" t="s">
        <v>209</v>
      </c>
      <c r="ET1342" s="1">
        <v>2</v>
      </c>
      <c r="EU1342" s="1"/>
      <c r="EV1342" s="1"/>
      <c r="EW1342" s="1"/>
      <c r="EX1342" s="1">
        <v>0</v>
      </c>
      <c r="EY1342" s="1">
        <v>0</v>
      </c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 t="s">
        <v>222</v>
      </c>
      <c r="GK1342" s="1" t="s">
        <v>201</v>
      </c>
      <c r="GL1342" s="1">
        <v>999999999</v>
      </c>
      <c r="GM1342" s="1"/>
      <c r="GN1342" s="1"/>
      <c r="GO1342" s="1"/>
      <c r="GP1342" s="1">
        <v>1</v>
      </c>
      <c r="GQ1342" s="1"/>
    </row>
    <row r="1343" spans="1:199" ht="28" customHeight="1">
      <c r="A1343" s="1" t="s">
        <v>7377</v>
      </c>
      <c r="B1343" s="1" t="s">
        <v>7378</v>
      </c>
      <c r="C1343" s="1" t="s">
        <v>7377</v>
      </c>
      <c r="D1343" s="1" t="s">
        <v>201</v>
      </c>
      <c r="E1343" s="1" t="s">
        <v>7378</v>
      </c>
      <c r="F1343" s="1"/>
      <c r="G1343" s="1">
        <v>18990</v>
      </c>
      <c r="H1343" s="1"/>
      <c r="I1343" s="1">
        <v>0</v>
      </c>
      <c r="J1343" s="1">
        <v>1</v>
      </c>
      <c r="K1343" s="1"/>
      <c r="L1343" s="1"/>
      <c r="M1343" s="1"/>
      <c r="N1343" s="1"/>
      <c r="O1343" s="1"/>
      <c r="P1343" s="1" t="s">
        <v>7379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 t="s">
        <v>7380</v>
      </c>
      <c r="AJ1343" s="1"/>
      <c r="AK1343" s="1"/>
      <c r="AL1343" s="1"/>
      <c r="AM1343" s="1"/>
      <c r="AN1343" s="1"/>
      <c r="AO1343" s="1"/>
      <c r="AP1343" s="1"/>
      <c r="AQ1343" s="1"/>
      <c r="AR1343" s="1"/>
      <c r="AS1343" s="1">
        <v>1</v>
      </c>
      <c r="AT1343" s="1">
        <v>1</v>
      </c>
      <c r="AU1343" s="1">
        <v>0</v>
      </c>
      <c r="AV1343" s="1">
        <v>1</v>
      </c>
      <c r="AW1343" s="1">
        <v>0</v>
      </c>
      <c r="AX1343" s="1">
        <v>0</v>
      </c>
      <c r="AY1343" s="1"/>
      <c r="AZ1343" s="1"/>
      <c r="BA1343" s="1"/>
      <c r="BB1343" s="1">
        <v>-1</v>
      </c>
      <c r="BC1343" s="1">
        <v>0</v>
      </c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>
        <v>0</v>
      </c>
      <c r="CT1343" s="1" t="s">
        <v>7381</v>
      </c>
      <c r="CU1343" s="1"/>
      <c r="CV1343" s="1" t="s">
        <v>7382</v>
      </c>
      <c r="CW1343" s="1"/>
      <c r="CX1343" s="1" t="s">
        <v>7377</v>
      </c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>
        <v>563161</v>
      </c>
      <c r="DU1343" s="1"/>
      <c r="DV1343" s="1" t="s">
        <v>322</v>
      </c>
      <c r="DW1343" s="1" t="s">
        <v>450</v>
      </c>
      <c r="DX1343" s="1">
        <v>4</v>
      </c>
      <c r="DY1343" s="1"/>
      <c r="DZ1343" s="1">
        <v>1</v>
      </c>
      <c r="EA1343" s="1">
        <v>1</v>
      </c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 t="s">
        <v>208</v>
      </c>
      <c r="EP1343" s="1" t="s">
        <v>209</v>
      </c>
      <c r="EQ1343" s="1" t="s">
        <v>209</v>
      </c>
      <c r="ER1343" s="1" t="s">
        <v>209</v>
      </c>
      <c r="ES1343" s="1" t="s">
        <v>209</v>
      </c>
      <c r="ET1343" s="1">
        <v>2</v>
      </c>
      <c r="EU1343" s="1"/>
      <c r="EV1343" s="1"/>
      <c r="EW1343" s="1"/>
      <c r="EX1343" s="1">
        <v>0</v>
      </c>
      <c r="EY1343" s="1">
        <v>0</v>
      </c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 t="s">
        <v>222</v>
      </c>
      <c r="GK1343" s="1" t="s">
        <v>201</v>
      </c>
      <c r="GL1343" s="1">
        <v>999999999</v>
      </c>
      <c r="GM1343" s="1"/>
      <c r="GN1343" s="1"/>
      <c r="GO1343" s="1"/>
      <c r="GP1343" s="1">
        <v>1</v>
      </c>
      <c r="GQ1343" s="1"/>
    </row>
    <row r="1344" spans="1:199" ht="28" customHeight="1">
      <c r="A1344" s="1" t="s">
        <v>7383</v>
      </c>
      <c r="B1344" s="1" t="s">
        <v>7384</v>
      </c>
      <c r="C1344" s="1" t="s">
        <v>7383</v>
      </c>
      <c r="D1344" s="1" t="s">
        <v>201</v>
      </c>
      <c r="E1344" s="1" t="s">
        <v>7384</v>
      </c>
      <c r="F1344" s="1"/>
      <c r="G1344" s="1">
        <v>4095</v>
      </c>
      <c r="H1344" s="1"/>
      <c r="I1344" s="1">
        <v>0</v>
      </c>
      <c r="J1344" s="1">
        <v>1</v>
      </c>
      <c r="K1344" s="1"/>
      <c r="L1344" s="1"/>
      <c r="M1344" s="1"/>
      <c r="N1344" s="1"/>
      <c r="O1344" s="1"/>
      <c r="P1344" s="1" t="s">
        <v>7385</v>
      </c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 t="s">
        <v>7386</v>
      </c>
      <c r="AJ1344" s="1"/>
      <c r="AK1344" s="1"/>
      <c r="AL1344" s="1"/>
      <c r="AM1344" s="1"/>
      <c r="AN1344" s="1"/>
      <c r="AO1344" s="1"/>
      <c r="AP1344" s="1"/>
      <c r="AQ1344" s="1"/>
      <c r="AR1344" s="1"/>
      <c r="AS1344" s="1">
        <v>1</v>
      </c>
      <c r="AT1344" s="1">
        <v>1</v>
      </c>
      <c r="AU1344" s="1">
        <v>0</v>
      </c>
      <c r="AV1344" s="1">
        <v>1</v>
      </c>
      <c r="AW1344" s="1">
        <v>0</v>
      </c>
      <c r="AX1344" s="1">
        <v>0</v>
      </c>
      <c r="AY1344" s="1"/>
      <c r="AZ1344" s="1"/>
      <c r="BA1344" s="1"/>
      <c r="BB1344" s="1">
        <v>-1</v>
      </c>
      <c r="BC1344" s="1">
        <v>0</v>
      </c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>
        <v>0</v>
      </c>
      <c r="CT1344" s="1" t="s">
        <v>7387</v>
      </c>
      <c r="CU1344" s="1"/>
      <c r="CV1344" s="1" t="s">
        <v>7388</v>
      </c>
      <c r="CW1344" s="1"/>
      <c r="CX1344" s="1" t="s">
        <v>7383</v>
      </c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>
        <v>563161</v>
      </c>
      <c r="DU1344" s="1"/>
      <c r="DV1344" s="1" t="s">
        <v>322</v>
      </c>
      <c r="DW1344" s="1" t="s">
        <v>438</v>
      </c>
      <c r="DX1344" s="1">
        <v>4</v>
      </c>
      <c r="DY1344" s="1"/>
      <c r="DZ1344" s="1">
        <v>1</v>
      </c>
      <c r="EA1344" s="1">
        <v>1</v>
      </c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 t="s">
        <v>208</v>
      </c>
      <c r="EP1344" s="1" t="s">
        <v>209</v>
      </c>
      <c r="EQ1344" s="1" t="s">
        <v>209</v>
      </c>
      <c r="ER1344" s="1" t="s">
        <v>209</v>
      </c>
      <c r="ES1344" s="1" t="s">
        <v>209</v>
      </c>
      <c r="ET1344" s="1">
        <v>2</v>
      </c>
      <c r="EU1344" s="1"/>
      <c r="EV1344" s="1"/>
      <c r="EW1344" s="1"/>
      <c r="EX1344" s="1">
        <v>0</v>
      </c>
      <c r="EY1344" s="1">
        <v>0</v>
      </c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 t="s">
        <v>222</v>
      </c>
      <c r="GK1344" s="1" t="s">
        <v>201</v>
      </c>
      <c r="GL1344" s="1">
        <v>999999999</v>
      </c>
      <c r="GM1344" s="1"/>
      <c r="GN1344" s="1"/>
      <c r="GO1344" s="1"/>
      <c r="GP1344" s="1">
        <v>1</v>
      </c>
      <c r="GQ1344" s="1"/>
    </row>
    <row r="1345" spans="1:199" ht="28" customHeight="1">
      <c r="A1345" s="1" t="s">
        <v>7389</v>
      </c>
      <c r="B1345" s="1" t="s">
        <v>7390</v>
      </c>
      <c r="C1345" s="1" t="s">
        <v>7389</v>
      </c>
      <c r="D1345" s="1" t="s">
        <v>201</v>
      </c>
      <c r="E1345" s="1" t="s">
        <v>7390</v>
      </c>
      <c r="F1345" s="1"/>
      <c r="G1345" s="1">
        <v>4095</v>
      </c>
      <c r="H1345" s="1"/>
      <c r="I1345" s="1">
        <v>0</v>
      </c>
      <c r="J1345" s="1">
        <v>1</v>
      </c>
      <c r="K1345" s="1"/>
      <c r="L1345" s="1"/>
      <c r="M1345" s="1"/>
      <c r="N1345" s="1"/>
      <c r="O1345" s="1"/>
      <c r="P1345" s="1" t="s">
        <v>7391</v>
      </c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 t="s">
        <v>7392</v>
      </c>
      <c r="AJ1345" s="1"/>
      <c r="AK1345" s="1"/>
      <c r="AL1345" s="1"/>
      <c r="AM1345" s="1"/>
      <c r="AN1345" s="1"/>
      <c r="AO1345" s="1"/>
      <c r="AP1345" s="1"/>
      <c r="AQ1345" s="1"/>
      <c r="AR1345" s="1"/>
      <c r="AS1345" s="1">
        <v>1</v>
      </c>
      <c r="AT1345" s="1">
        <v>1</v>
      </c>
      <c r="AU1345" s="1">
        <v>0</v>
      </c>
      <c r="AV1345" s="1">
        <v>1</v>
      </c>
      <c r="AW1345" s="1">
        <v>0</v>
      </c>
      <c r="AX1345" s="1">
        <v>0</v>
      </c>
      <c r="AY1345" s="1"/>
      <c r="AZ1345" s="1"/>
      <c r="BA1345" s="1"/>
      <c r="BB1345" s="1">
        <v>-1</v>
      </c>
      <c r="BC1345" s="1">
        <v>0</v>
      </c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>
        <v>0</v>
      </c>
      <c r="CT1345" s="1" t="s">
        <v>7393</v>
      </c>
      <c r="CU1345" s="1"/>
      <c r="CV1345" s="1" t="s">
        <v>7394</v>
      </c>
      <c r="CW1345" s="1"/>
      <c r="CX1345" s="1" t="s">
        <v>7389</v>
      </c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>
        <v>563161</v>
      </c>
      <c r="DU1345" s="1"/>
      <c r="DV1345" s="1" t="s">
        <v>322</v>
      </c>
      <c r="DW1345" s="1" t="s">
        <v>438</v>
      </c>
      <c r="DX1345" s="1">
        <v>4</v>
      </c>
      <c r="DY1345" s="1"/>
      <c r="DZ1345" s="1">
        <v>1</v>
      </c>
      <c r="EA1345" s="1">
        <v>1</v>
      </c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 t="s">
        <v>208</v>
      </c>
      <c r="EP1345" s="1" t="s">
        <v>209</v>
      </c>
      <c r="EQ1345" s="1" t="s">
        <v>209</v>
      </c>
      <c r="ER1345" s="1" t="s">
        <v>209</v>
      </c>
      <c r="ES1345" s="1" t="s">
        <v>209</v>
      </c>
      <c r="ET1345" s="1">
        <v>2</v>
      </c>
      <c r="EU1345" s="1"/>
      <c r="EV1345" s="1"/>
      <c r="EW1345" s="1"/>
      <c r="EX1345" s="1">
        <v>0</v>
      </c>
      <c r="EY1345" s="1">
        <v>0</v>
      </c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 t="s">
        <v>222</v>
      </c>
      <c r="GK1345" s="1" t="s">
        <v>201</v>
      </c>
      <c r="GL1345" s="1">
        <v>999999999</v>
      </c>
      <c r="GM1345" s="1"/>
      <c r="GN1345" s="1"/>
      <c r="GO1345" s="1"/>
      <c r="GP1345" s="1">
        <v>1</v>
      </c>
      <c r="GQ1345" s="1"/>
    </row>
    <row r="1346" spans="1:199" ht="28" customHeight="1">
      <c r="A1346" s="1" t="s">
        <v>7395</v>
      </c>
      <c r="B1346" s="1" t="s">
        <v>7396</v>
      </c>
      <c r="C1346" s="1" t="s">
        <v>7395</v>
      </c>
      <c r="D1346" s="1" t="s">
        <v>201</v>
      </c>
      <c r="E1346" s="1" t="s">
        <v>7396</v>
      </c>
      <c r="F1346" s="1"/>
      <c r="G1346" s="1">
        <v>4095</v>
      </c>
      <c r="H1346" s="1"/>
      <c r="I1346" s="1">
        <v>0</v>
      </c>
      <c r="J1346" s="1">
        <v>1</v>
      </c>
      <c r="K1346" s="1"/>
      <c r="L1346" s="1"/>
      <c r="M1346" s="1"/>
      <c r="N1346" s="1"/>
      <c r="O1346" s="1"/>
      <c r="P1346" s="1" t="s">
        <v>7397</v>
      </c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 t="s">
        <v>7398</v>
      </c>
      <c r="AJ1346" s="1"/>
      <c r="AK1346" s="1"/>
      <c r="AL1346" s="1"/>
      <c r="AM1346" s="1"/>
      <c r="AN1346" s="1"/>
      <c r="AO1346" s="1"/>
      <c r="AP1346" s="1"/>
      <c r="AQ1346" s="1"/>
      <c r="AR1346" s="1"/>
      <c r="AS1346" s="1">
        <v>1</v>
      </c>
      <c r="AT1346" s="1">
        <v>1</v>
      </c>
      <c r="AU1346" s="1">
        <v>0</v>
      </c>
      <c r="AV1346" s="1">
        <v>1</v>
      </c>
      <c r="AW1346" s="1">
        <v>0</v>
      </c>
      <c r="AX1346" s="1">
        <v>0</v>
      </c>
      <c r="AY1346" s="1"/>
      <c r="AZ1346" s="1"/>
      <c r="BA1346" s="1"/>
      <c r="BB1346" s="1">
        <v>-1</v>
      </c>
      <c r="BC1346" s="1">
        <v>0</v>
      </c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>
        <v>0</v>
      </c>
      <c r="CT1346" s="1" t="s">
        <v>7399</v>
      </c>
      <c r="CU1346" s="1"/>
      <c r="CV1346" s="1" t="s">
        <v>7400</v>
      </c>
      <c r="CW1346" s="1"/>
      <c r="CX1346" s="1" t="s">
        <v>7395</v>
      </c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>
        <v>563161</v>
      </c>
      <c r="DU1346" s="1"/>
      <c r="DV1346" s="1" t="s">
        <v>322</v>
      </c>
      <c r="DW1346" s="1" t="s">
        <v>438</v>
      </c>
      <c r="DX1346" s="1">
        <v>4</v>
      </c>
      <c r="DY1346" s="1"/>
      <c r="DZ1346" s="1">
        <v>1</v>
      </c>
      <c r="EA1346" s="1">
        <v>1</v>
      </c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 t="s">
        <v>208</v>
      </c>
      <c r="EP1346" s="1" t="s">
        <v>209</v>
      </c>
      <c r="EQ1346" s="1" t="s">
        <v>209</v>
      </c>
      <c r="ER1346" s="1" t="s">
        <v>209</v>
      </c>
      <c r="ES1346" s="1" t="s">
        <v>209</v>
      </c>
      <c r="ET1346" s="1">
        <v>2</v>
      </c>
      <c r="EU1346" s="1"/>
      <c r="EV1346" s="1"/>
      <c r="EW1346" s="1"/>
      <c r="EX1346" s="1">
        <v>0</v>
      </c>
      <c r="EY1346" s="1">
        <v>0</v>
      </c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 t="s">
        <v>222</v>
      </c>
      <c r="GK1346" s="1" t="s">
        <v>201</v>
      </c>
      <c r="GL1346" s="1">
        <v>999999999</v>
      </c>
      <c r="GM1346" s="1"/>
      <c r="GN1346" s="1"/>
      <c r="GO1346" s="1"/>
      <c r="GP1346" s="1">
        <v>1</v>
      </c>
      <c r="GQ1346" s="1"/>
    </row>
    <row r="1347" spans="1:199" ht="28" customHeight="1">
      <c r="A1347" s="1" t="s">
        <v>7401</v>
      </c>
      <c r="B1347" s="1" t="s">
        <v>7402</v>
      </c>
      <c r="C1347" s="1" t="s">
        <v>7401</v>
      </c>
      <c r="D1347" s="1" t="s">
        <v>201</v>
      </c>
      <c r="E1347" s="1" t="s">
        <v>7402</v>
      </c>
      <c r="F1347" s="1"/>
      <c r="G1347" s="1">
        <v>4095</v>
      </c>
      <c r="H1347" s="1"/>
      <c r="I1347" s="1">
        <v>0</v>
      </c>
      <c r="J1347" s="1">
        <v>1</v>
      </c>
      <c r="K1347" s="1"/>
      <c r="L1347" s="1"/>
      <c r="M1347" s="1"/>
      <c r="N1347" s="1"/>
      <c r="O1347" s="1"/>
      <c r="P1347" s="1" t="s">
        <v>7403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 t="s">
        <v>7404</v>
      </c>
      <c r="AJ1347" s="1"/>
      <c r="AK1347" s="1"/>
      <c r="AL1347" s="1"/>
      <c r="AM1347" s="1"/>
      <c r="AN1347" s="1"/>
      <c r="AO1347" s="1"/>
      <c r="AP1347" s="1"/>
      <c r="AQ1347" s="1"/>
      <c r="AR1347" s="1"/>
      <c r="AS1347" s="1">
        <v>1</v>
      </c>
      <c r="AT1347" s="1">
        <v>1</v>
      </c>
      <c r="AU1347" s="1">
        <v>0</v>
      </c>
      <c r="AV1347" s="1">
        <v>1</v>
      </c>
      <c r="AW1347" s="1">
        <v>0</v>
      </c>
      <c r="AX1347" s="1">
        <v>0</v>
      </c>
      <c r="AY1347" s="1"/>
      <c r="AZ1347" s="1"/>
      <c r="BA1347" s="1"/>
      <c r="BB1347" s="1">
        <v>-1</v>
      </c>
      <c r="BC1347" s="1">
        <v>0</v>
      </c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>
        <v>0</v>
      </c>
      <c r="CT1347" s="1" t="s">
        <v>7405</v>
      </c>
      <c r="CU1347" s="1"/>
      <c r="CV1347" s="1" t="s">
        <v>7406</v>
      </c>
      <c r="CW1347" s="1"/>
      <c r="CX1347" s="1" t="s">
        <v>7401</v>
      </c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>
        <v>563161</v>
      </c>
      <c r="DU1347" s="1"/>
      <c r="DV1347" s="1" t="s">
        <v>322</v>
      </c>
      <c r="DW1347" s="1" t="s">
        <v>438</v>
      </c>
      <c r="DX1347" s="1">
        <v>4</v>
      </c>
      <c r="DY1347" s="1"/>
      <c r="DZ1347" s="1">
        <v>1</v>
      </c>
      <c r="EA1347" s="1">
        <v>1</v>
      </c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 t="s">
        <v>208</v>
      </c>
      <c r="EP1347" s="1" t="s">
        <v>209</v>
      </c>
      <c r="EQ1347" s="1" t="s">
        <v>209</v>
      </c>
      <c r="ER1347" s="1" t="s">
        <v>209</v>
      </c>
      <c r="ES1347" s="1" t="s">
        <v>209</v>
      </c>
      <c r="ET1347" s="1">
        <v>2</v>
      </c>
      <c r="EU1347" s="1"/>
      <c r="EV1347" s="1"/>
      <c r="EW1347" s="1"/>
      <c r="EX1347" s="1">
        <v>0</v>
      </c>
      <c r="EY1347" s="1">
        <v>0</v>
      </c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 t="s">
        <v>222</v>
      </c>
      <c r="GK1347" s="1" t="s">
        <v>201</v>
      </c>
      <c r="GL1347" s="1">
        <v>999999999</v>
      </c>
      <c r="GM1347" s="1"/>
      <c r="GN1347" s="1"/>
      <c r="GO1347" s="1"/>
      <c r="GP1347" s="1">
        <v>1</v>
      </c>
      <c r="GQ1347" s="1"/>
    </row>
    <row r="1348" spans="1:199" ht="28" customHeight="1">
      <c r="A1348" s="1" t="s">
        <v>7407</v>
      </c>
      <c r="B1348" s="1" t="s">
        <v>7408</v>
      </c>
      <c r="C1348" s="1" t="s">
        <v>7407</v>
      </c>
      <c r="D1348" s="1" t="s">
        <v>201</v>
      </c>
      <c r="E1348" s="1" t="s">
        <v>7408</v>
      </c>
      <c r="F1348" s="1"/>
      <c r="G1348" s="1">
        <v>5250</v>
      </c>
      <c r="H1348" s="1"/>
      <c r="I1348" s="1">
        <v>0</v>
      </c>
      <c r="J1348" s="1">
        <v>1</v>
      </c>
      <c r="K1348" s="1"/>
      <c r="L1348" s="1"/>
      <c r="M1348" s="1"/>
      <c r="N1348" s="1"/>
      <c r="O1348" s="1"/>
      <c r="P1348" s="1" t="s">
        <v>7409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 t="s">
        <v>7410</v>
      </c>
      <c r="AJ1348" s="1"/>
      <c r="AK1348" s="1"/>
      <c r="AL1348" s="1"/>
      <c r="AM1348" s="1"/>
      <c r="AN1348" s="1"/>
      <c r="AO1348" s="1"/>
      <c r="AP1348" s="1"/>
      <c r="AQ1348" s="1"/>
      <c r="AR1348" s="1"/>
      <c r="AS1348" s="1">
        <v>1</v>
      </c>
      <c r="AT1348" s="1">
        <v>1</v>
      </c>
      <c r="AU1348" s="1">
        <v>0</v>
      </c>
      <c r="AV1348" s="1">
        <v>1</v>
      </c>
      <c r="AW1348" s="1">
        <v>0</v>
      </c>
      <c r="AX1348" s="1">
        <v>0</v>
      </c>
      <c r="AY1348" s="1"/>
      <c r="AZ1348" s="1"/>
      <c r="BA1348" s="1"/>
      <c r="BB1348" s="1">
        <v>-1</v>
      </c>
      <c r="BC1348" s="1">
        <v>0</v>
      </c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>
        <v>0</v>
      </c>
      <c r="CT1348" s="1" t="s">
        <v>7411</v>
      </c>
      <c r="CU1348" s="1"/>
      <c r="CV1348" s="1" t="s">
        <v>7412</v>
      </c>
      <c r="CW1348" s="1"/>
      <c r="CX1348" s="1" t="s">
        <v>7407</v>
      </c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>
        <v>563161</v>
      </c>
      <c r="DU1348" s="1"/>
      <c r="DV1348" s="1" t="s">
        <v>322</v>
      </c>
      <c r="DW1348" s="1" t="s">
        <v>457</v>
      </c>
      <c r="DX1348" s="1">
        <v>4</v>
      </c>
      <c r="DY1348" s="1"/>
      <c r="DZ1348" s="1">
        <v>1</v>
      </c>
      <c r="EA1348" s="1">
        <v>1</v>
      </c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 t="s">
        <v>208</v>
      </c>
      <c r="EP1348" s="1" t="s">
        <v>209</v>
      </c>
      <c r="EQ1348" s="1" t="s">
        <v>209</v>
      </c>
      <c r="ER1348" s="1" t="s">
        <v>209</v>
      </c>
      <c r="ES1348" s="1" t="s">
        <v>209</v>
      </c>
      <c r="ET1348" s="1">
        <v>2</v>
      </c>
      <c r="EU1348" s="1"/>
      <c r="EV1348" s="1"/>
      <c r="EW1348" s="1"/>
      <c r="EX1348" s="1">
        <v>0</v>
      </c>
      <c r="EY1348" s="1">
        <v>0</v>
      </c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 t="s">
        <v>222</v>
      </c>
      <c r="GK1348" s="1" t="s">
        <v>201</v>
      </c>
      <c r="GL1348" s="1">
        <v>999999999</v>
      </c>
      <c r="GM1348" s="1"/>
      <c r="GN1348" s="1"/>
      <c r="GO1348" s="1"/>
      <c r="GP1348" s="1">
        <v>1</v>
      </c>
      <c r="GQ1348" s="1"/>
    </row>
    <row r="1349" spans="1:199" ht="28" customHeight="1">
      <c r="A1349" s="1" t="s">
        <v>7413</v>
      </c>
      <c r="B1349" s="1" t="s">
        <v>7414</v>
      </c>
      <c r="C1349" s="1" t="s">
        <v>7413</v>
      </c>
      <c r="D1349" s="1" t="s">
        <v>201</v>
      </c>
      <c r="E1349" s="1" t="s">
        <v>7414</v>
      </c>
      <c r="F1349" s="1"/>
      <c r="G1349" s="1">
        <v>11550</v>
      </c>
      <c r="H1349" s="1"/>
      <c r="I1349" s="1">
        <v>0</v>
      </c>
      <c r="J1349" s="1">
        <v>1</v>
      </c>
      <c r="K1349" s="1"/>
      <c r="L1349" s="1"/>
      <c r="M1349" s="1"/>
      <c r="N1349" s="1"/>
      <c r="O1349" s="1"/>
      <c r="P1349" s="1" t="s">
        <v>7415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 t="s">
        <v>7416</v>
      </c>
      <c r="AJ1349" s="1"/>
      <c r="AK1349" s="1"/>
      <c r="AL1349" s="1"/>
      <c r="AM1349" s="1"/>
      <c r="AN1349" s="1"/>
      <c r="AO1349" s="1"/>
      <c r="AP1349" s="1"/>
      <c r="AQ1349" s="1"/>
      <c r="AR1349" s="1"/>
      <c r="AS1349" s="1">
        <v>1</v>
      </c>
      <c r="AT1349" s="1">
        <v>1</v>
      </c>
      <c r="AU1349" s="1">
        <v>0</v>
      </c>
      <c r="AV1349" s="1">
        <v>1</v>
      </c>
      <c r="AW1349" s="1">
        <v>0</v>
      </c>
      <c r="AX1349" s="1">
        <v>0</v>
      </c>
      <c r="AY1349" s="1"/>
      <c r="AZ1349" s="1"/>
      <c r="BA1349" s="1"/>
      <c r="BB1349" s="1">
        <v>-1</v>
      </c>
      <c r="BC1349" s="1">
        <v>0</v>
      </c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>
        <v>0</v>
      </c>
      <c r="CT1349" s="1" t="s">
        <v>7417</v>
      </c>
      <c r="CU1349" s="1"/>
      <c r="CV1349" s="1" t="s">
        <v>7418</v>
      </c>
      <c r="CW1349" s="1"/>
      <c r="CX1349" s="1" t="s">
        <v>7413</v>
      </c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>
        <v>563161</v>
      </c>
      <c r="DU1349" s="1"/>
      <c r="DV1349" s="1" t="s">
        <v>241</v>
      </c>
      <c r="DW1349" s="1" t="s">
        <v>554</v>
      </c>
      <c r="DX1349" s="1">
        <v>4</v>
      </c>
      <c r="DY1349" s="1"/>
      <c r="DZ1349" s="1">
        <v>1</v>
      </c>
      <c r="EA1349" s="1">
        <v>1</v>
      </c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 t="s">
        <v>208</v>
      </c>
      <c r="EP1349" s="1" t="s">
        <v>209</v>
      </c>
      <c r="EQ1349" s="1" t="s">
        <v>209</v>
      </c>
      <c r="ER1349" s="1" t="s">
        <v>209</v>
      </c>
      <c r="ES1349" s="1" t="s">
        <v>209</v>
      </c>
      <c r="ET1349" s="1">
        <v>2</v>
      </c>
      <c r="EU1349" s="1"/>
      <c r="EV1349" s="1"/>
      <c r="EW1349" s="1"/>
      <c r="EX1349" s="1">
        <v>0</v>
      </c>
      <c r="EY1349" s="1">
        <v>0</v>
      </c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 t="s">
        <v>222</v>
      </c>
      <c r="GK1349" s="1" t="s">
        <v>201</v>
      </c>
      <c r="GL1349" s="1">
        <v>999999999</v>
      </c>
      <c r="GM1349" s="1"/>
      <c r="GN1349" s="1"/>
      <c r="GO1349" s="1"/>
      <c r="GP1349" s="1">
        <v>1</v>
      </c>
      <c r="GQ1349" s="1"/>
    </row>
    <row r="1350" spans="1:199" ht="28" customHeight="1">
      <c r="A1350" s="1" t="s">
        <v>7419</v>
      </c>
      <c r="B1350" s="1" t="s">
        <v>7420</v>
      </c>
      <c r="C1350" s="1" t="s">
        <v>7419</v>
      </c>
      <c r="D1350" s="1" t="s">
        <v>201</v>
      </c>
      <c r="E1350" s="1" t="s">
        <v>7420</v>
      </c>
      <c r="F1350" s="1"/>
      <c r="G1350" s="1">
        <v>3570</v>
      </c>
      <c r="H1350" s="1"/>
      <c r="I1350" s="1">
        <v>0</v>
      </c>
      <c r="J1350" s="1">
        <v>1</v>
      </c>
      <c r="K1350" s="1"/>
      <c r="L1350" s="1"/>
      <c r="M1350" s="1"/>
      <c r="N1350" s="1"/>
      <c r="O1350" s="1"/>
      <c r="P1350" s="1" t="s">
        <v>7421</v>
      </c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 t="s">
        <v>7422</v>
      </c>
      <c r="AJ1350" s="1"/>
      <c r="AK1350" s="1"/>
      <c r="AL1350" s="1"/>
      <c r="AM1350" s="1"/>
      <c r="AN1350" s="1"/>
      <c r="AO1350" s="1"/>
      <c r="AP1350" s="1"/>
      <c r="AQ1350" s="1"/>
      <c r="AR1350" s="1"/>
      <c r="AS1350" s="1">
        <v>1</v>
      </c>
      <c r="AT1350" s="1">
        <v>1</v>
      </c>
      <c r="AU1350" s="1">
        <v>0</v>
      </c>
      <c r="AV1350" s="1">
        <v>1</v>
      </c>
      <c r="AW1350" s="1">
        <v>0</v>
      </c>
      <c r="AX1350" s="1">
        <v>0</v>
      </c>
      <c r="AY1350" s="1"/>
      <c r="AZ1350" s="1"/>
      <c r="BA1350" s="1"/>
      <c r="BB1350" s="1">
        <v>-1</v>
      </c>
      <c r="BC1350" s="1">
        <v>0</v>
      </c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>
        <v>0</v>
      </c>
      <c r="CT1350" s="1" t="s">
        <v>7423</v>
      </c>
      <c r="CU1350" s="1"/>
      <c r="CV1350" s="1" t="s">
        <v>7424</v>
      </c>
      <c r="CW1350" s="1"/>
      <c r="CX1350" s="1" t="s">
        <v>7419</v>
      </c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>
        <v>563161</v>
      </c>
      <c r="DU1350" s="1"/>
      <c r="DV1350" s="1" t="s">
        <v>322</v>
      </c>
      <c r="DW1350" s="1" t="s">
        <v>457</v>
      </c>
      <c r="DX1350" s="1">
        <v>4</v>
      </c>
      <c r="DY1350" s="1"/>
      <c r="DZ1350" s="1">
        <v>1</v>
      </c>
      <c r="EA1350" s="1">
        <v>1</v>
      </c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 t="s">
        <v>208</v>
      </c>
      <c r="EP1350" s="1" t="s">
        <v>209</v>
      </c>
      <c r="EQ1350" s="1" t="s">
        <v>209</v>
      </c>
      <c r="ER1350" s="1" t="s">
        <v>209</v>
      </c>
      <c r="ES1350" s="1" t="s">
        <v>209</v>
      </c>
      <c r="ET1350" s="1">
        <v>2</v>
      </c>
      <c r="EU1350" s="1"/>
      <c r="EV1350" s="1"/>
      <c r="EW1350" s="1"/>
      <c r="EX1350" s="1">
        <v>0</v>
      </c>
      <c r="EY1350" s="1">
        <v>0</v>
      </c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 t="s">
        <v>222</v>
      </c>
      <c r="GK1350" s="1" t="s">
        <v>201</v>
      </c>
      <c r="GL1350" s="1">
        <v>999999999</v>
      </c>
      <c r="GM1350" s="1"/>
      <c r="GN1350" s="1"/>
      <c r="GO1350" s="1"/>
      <c r="GP1350" s="1">
        <v>1</v>
      </c>
      <c r="GQ1350" s="1"/>
    </row>
    <row r="1351" spans="1:199" ht="28" customHeight="1">
      <c r="A1351" s="1" t="s">
        <v>7425</v>
      </c>
      <c r="B1351" s="1" t="s">
        <v>7426</v>
      </c>
      <c r="C1351" s="1" t="s">
        <v>7425</v>
      </c>
      <c r="D1351" s="1" t="s">
        <v>201</v>
      </c>
      <c r="E1351" s="1" t="s">
        <v>7426</v>
      </c>
      <c r="F1351" s="1"/>
      <c r="G1351" s="1">
        <v>9450</v>
      </c>
      <c r="H1351" s="1"/>
      <c r="I1351" s="1">
        <v>0</v>
      </c>
      <c r="J1351" s="1">
        <v>1</v>
      </c>
      <c r="K1351" s="1"/>
      <c r="L1351" s="1"/>
      <c r="M1351" s="1"/>
      <c r="N1351" s="1"/>
      <c r="O1351" s="1"/>
      <c r="P1351" s="1" t="s">
        <v>7427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 t="s">
        <v>7428</v>
      </c>
      <c r="AJ1351" s="1"/>
      <c r="AK1351" s="1"/>
      <c r="AL1351" s="1"/>
      <c r="AM1351" s="1"/>
      <c r="AN1351" s="1"/>
      <c r="AO1351" s="1"/>
      <c r="AP1351" s="1"/>
      <c r="AQ1351" s="1"/>
      <c r="AR1351" s="1"/>
      <c r="AS1351" s="1">
        <v>1</v>
      </c>
      <c r="AT1351" s="1">
        <v>1</v>
      </c>
      <c r="AU1351" s="1">
        <v>0</v>
      </c>
      <c r="AV1351" s="1">
        <v>1</v>
      </c>
      <c r="AW1351" s="1">
        <v>0</v>
      </c>
      <c r="AX1351" s="1">
        <v>0</v>
      </c>
      <c r="AY1351" s="1"/>
      <c r="AZ1351" s="1"/>
      <c r="BA1351" s="1"/>
      <c r="BB1351" s="1">
        <v>-1</v>
      </c>
      <c r="BC1351" s="1">
        <v>0</v>
      </c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>
        <v>0</v>
      </c>
      <c r="CT1351" s="1" t="s">
        <v>7429</v>
      </c>
      <c r="CU1351" s="1"/>
      <c r="CV1351" s="1" t="s">
        <v>7430</v>
      </c>
      <c r="CW1351" s="1"/>
      <c r="CX1351" s="1" t="s">
        <v>7425</v>
      </c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>
        <v>563161</v>
      </c>
      <c r="DU1351" s="1"/>
      <c r="DV1351" s="1" t="s">
        <v>322</v>
      </c>
      <c r="DW1351" s="1" t="s">
        <v>457</v>
      </c>
      <c r="DX1351" s="1">
        <v>4</v>
      </c>
      <c r="DY1351" s="1"/>
      <c r="DZ1351" s="1">
        <v>1</v>
      </c>
      <c r="EA1351" s="1">
        <v>1</v>
      </c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 t="s">
        <v>208</v>
      </c>
      <c r="EP1351" s="1" t="s">
        <v>209</v>
      </c>
      <c r="EQ1351" s="1" t="s">
        <v>209</v>
      </c>
      <c r="ER1351" s="1" t="s">
        <v>209</v>
      </c>
      <c r="ES1351" s="1" t="s">
        <v>209</v>
      </c>
      <c r="ET1351" s="1">
        <v>2</v>
      </c>
      <c r="EU1351" s="1"/>
      <c r="EV1351" s="1"/>
      <c r="EW1351" s="1"/>
      <c r="EX1351" s="1">
        <v>0</v>
      </c>
      <c r="EY1351" s="1">
        <v>0</v>
      </c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 t="s">
        <v>222</v>
      </c>
      <c r="GK1351" s="1" t="s">
        <v>201</v>
      </c>
      <c r="GL1351" s="1">
        <v>999999999</v>
      </c>
      <c r="GM1351" s="1"/>
      <c r="GN1351" s="1"/>
      <c r="GO1351" s="1"/>
      <c r="GP1351" s="1">
        <v>1</v>
      </c>
      <c r="GQ1351" s="1"/>
    </row>
    <row r="1352" spans="1:199" ht="28" customHeight="1">
      <c r="A1352" s="1" t="s">
        <v>7431</v>
      </c>
      <c r="B1352" s="1" t="s">
        <v>7432</v>
      </c>
      <c r="C1352" s="1" t="s">
        <v>7431</v>
      </c>
      <c r="D1352" s="1" t="s">
        <v>201</v>
      </c>
      <c r="E1352" s="1" t="s">
        <v>7432</v>
      </c>
      <c r="F1352" s="1"/>
      <c r="G1352" s="1">
        <v>18900</v>
      </c>
      <c r="H1352" s="1"/>
      <c r="I1352" s="1">
        <v>0</v>
      </c>
      <c r="J1352" s="1">
        <v>1</v>
      </c>
      <c r="K1352" s="1"/>
      <c r="L1352" s="1"/>
      <c r="M1352" s="1"/>
      <c r="N1352" s="1"/>
      <c r="O1352" s="1"/>
      <c r="P1352" s="1" t="s">
        <v>7433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 t="s">
        <v>7434</v>
      </c>
      <c r="AJ1352" s="1"/>
      <c r="AK1352" s="1"/>
      <c r="AL1352" s="1"/>
      <c r="AM1352" s="1"/>
      <c r="AN1352" s="1"/>
      <c r="AO1352" s="1"/>
      <c r="AP1352" s="1"/>
      <c r="AQ1352" s="1"/>
      <c r="AR1352" s="1"/>
      <c r="AS1352" s="1">
        <v>1</v>
      </c>
      <c r="AT1352" s="1">
        <v>1</v>
      </c>
      <c r="AU1352" s="1">
        <v>0</v>
      </c>
      <c r="AV1352" s="1">
        <v>1</v>
      </c>
      <c r="AW1352" s="1">
        <v>0</v>
      </c>
      <c r="AX1352" s="1">
        <v>0</v>
      </c>
      <c r="AY1352" s="1"/>
      <c r="AZ1352" s="1"/>
      <c r="BA1352" s="1"/>
      <c r="BB1352" s="1">
        <v>-1</v>
      </c>
      <c r="BC1352" s="1">
        <v>0</v>
      </c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>
        <v>0</v>
      </c>
      <c r="CT1352" s="1" t="s">
        <v>7435</v>
      </c>
      <c r="CU1352" s="1"/>
      <c r="CV1352" s="1" t="s">
        <v>7436</v>
      </c>
      <c r="CW1352" s="1"/>
      <c r="CX1352" s="1" t="s">
        <v>7431</v>
      </c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>
        <v>563161</v>
      </c>
      <c r="DU1352" s="1"/>
      <c r="DV1352" s="1" t="s">
        <v>322</v>
      </c>
      <c r="DW1352" s="1" t="s">
        <v>450</v>
      </c>
      <c r="DX1352" s="1">
        <v>4</v>
      </c>
      <c r="DY1352" s="1"/>
      <c r="DZ1352" s="1">
        <v>1</v>
      </c>
      <c r="EA1352" s="1">
        <v>1</v>
      </c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 t="s">
        <v>208</v>
      </c>
      <c r="EP1352" s="1" t="s">
        <v>209</v>
      </c>
      <c r="EQ1352" s="1" t="s">
        <v>209</v>
      </c>
      <c r="ER1352" s="1" t="s">
        <v>209</v>
      </c>
      <c r="ES1352" s="1" t="s">
        <v>209</v>
      </c>
      <c r="ET1352" s="1">
        <v>2</v>
      </c>
      <c r="EU1352" s="1"/>
      <c r="EV1352" s="1"/>
      <c r="EW1352" s="1"/>
      <c r="EX1352" s="1">
        <v>0</v>
      </c>
      <c r="EY1352" s="1">
        <v>0</v>
      </c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 t="s">
        <v>222</v>
      </c>
      <c r="GK1352" s="1" t="s">
        <v>201</v>
      </c>
      <c r="GL1352" s="1">
        <v>999999999</v>
      </c>
      <c r="GM1352" s="1"/>
      <c r="GN1352" s="1"/>
      <c r="GO1352" s="1"/>
      <c r="GP1352" s="1">
        <v>1</v>
      </c>
      <c r="GQ1352" s="1"/>
    </row>
    <row r="1353" spans="1:199" ht="28" customHeight="1">
      <c r="A1353" s="1" t="s">
        <v>7437</v>
      </c>
      <c r="B1353" s="1" t="s">
        <v>7438</v>
      </c>
      <c r="C1353" s="1" t="s">
        <v>7437</v>
      </c>
      <c r="D1353" s="1" t="s">
        <v>201</v>
      </c>
      <c r="E1353" s="1" t="s">
        <v>7438</v>
      </c>
      <c r="F1353" s="1"/>
      <c r="G1353" s="1">
        <v>19530</v>
      </c>
      <c r="H1353" s="1"/>
      <c r="I1353" s="1">
        <v>0</v>
      </c>
      <c r="J1353" s="1">
        <v>1</v>
      </c>
      <c r="K1353" s="1"/>
      <c r="L1353" s="1"/>
      <c r="M1353" s="1"/>
      <c r="N1353" s="1"/>
      <c r="O1353" s="1"/>
      <c r="P1353" s="1" t="s">
        <v>7439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 t="s">
        <v>7440</v>
      </c>
      <c r="AJ1353" s="1"/>
      <c r="AK1353" s="1"/>
      <c r="AL1353" s="1"/>
      <c r="AM1353" s="1"/>
      <c r="AN1353" s="1"/>
      <c r="AO1353" s="1"/>
      <c r="AP1353" s="1"/>
      <c r="AQ1353" s="1"/>
      <c r="AR1353" s="1"/>
      <c r="AS1353" s="1">
        <v>1</v>
      </c>
      <c r="AT1353" s="1">
        <v>1</v>
      </c>
      <c r="AU1353" s="1">
        <v>0</v>
      </c>
      <c r="AV1353" s="1">
        <v>1</v>
      </c>
      <c r="AW1353" s="1">
        <v>0</v>
      </c>
      <c r="AX1353" s="1">
        <v>0</v>
      </c>
      <c r="AY1353" s="1"/>
      <c r="AZ1353" s="1"/>
      <c r="BA1353" s="1"/>
      <c r="BB1353" s="1">
        <v>-1</v>
      </c>
      <c r="BC1353" s="1">
        <v>0</v>
      </c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>
        <v>0</v>
      </c>
      <c r="CT1353" s="1" t="s">
        <v>7441</v>
      </c>
      <c r="CU1353" s="1"/>
      <c r="CV1353" s="1" t="s">
        <v>7442</v>
      </c>
      <c r="CW1353" s="1"/>
      <c r="CX1353" s="1" t="s">
        <v>7437</v>
      </c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>
        <v>563161</v>
      </c>
      <c r="DU1353" s="1"/>
      <c r="DV1353" s="1" t="s">
        <v>322</v>
      </c>
      <c r="DW1353" s="1" t="s">
        <v>450</v>
      </c>
      <c r="DX1353" s="1">
        <v>4</v>
      </c>
      <c r="DY1353" s="1"/>
      <c r="DZ1353" s="1">
        <v>1</v>
      </c>
      <c r="EA1353" s="1">
        <v>1</v>
      </c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 t="s">
        <v>208</v>
      </c>
      <c r="EP1353" s="1" t="s">
        <v>209</v>
      </c>
      <c r="EQ1353" s="1" t="s">
        <v>209</v>
      </c>
      <c r="ER1353" s="1" t="s">
        <v>209</v>
      </c>
      <c r="ES1353" s="1" t="s">
        <v>209</v>
      </c>
      <c r="ET1353" s="1">
        <v>2</v>
      </c>
      <c r="EU1353" s="1"/>
      <c r="EV1353" s="1"/>
      <c r="EW1353" s="1"/>
      <c r="EX1353" s="1">
        <v>0</v>
      </c>
      <c r="EY1353" s="1">
        <v>0</v>
      </c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 t="s">
        <v>222</v>
      </c>
      <c r="GK1353" s="1" t="s">
        <v>201</v>
      </c>
      <c r="GL1353" s="1">
        <v>999999999</v>
      </c>
      <c r="GM1353" s="1"/>
      <c r="GN1353" s="1"/>
      <c r="GO1353" s="1"/>
      <c r="GP1353" s="1">
        <v>1</v>
      </c>
      <c r="GQ1353" s="1"/>
    </row>
    <row r="1354" spans="1:199" ht="28" customHeight="1">
      <c r="A1354" s="1" t="s">
        <v>7443</v>
      </c>
      <c r="B1354" s="1" t="s">
        <v>7444</v>
      </c>
      <c r="C1354" s="1" t="s">
        <v>7443</v>
      </c>
      <c r="D1354" s="1" t="s">
        <v>201</v>
      </c>
      <c r="E1354" s="1" t="s">
        <v>7444</v>
      </c>
      <c r="F1354" s="1"/>
      <c r="G1354" s="1">
        <v>5387</v>
      </c>
      <c r="H1354" s="1"/>
      <c r="I1354" s="1">
        <v>0</v>
      </c>
      <c r="J1354" s="1">
        <v>1</v>
      </c>
      <c r="K1354" s="1"/>
      <c r="L1354" s="1"/>
      <c r="M1354" s="1"/>
      <c r="N1354" s="1"/>
      <c r="O1354" s="1"/>
      <c r="P1354" s="1" t="s">
        <v>7445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 t="s">
        <v>7446</v>
      </c>
      <c r="AJ1354" s="1"/>
      <c r="AK1354" s="1"/>
      <c r="AL1354" s="1"/>
      <c r="AM1354" s="1"/>
      <c r="AN1354" s="1"/>
      <c r="AO1354" s="1"/>
      <c r="AP1354" s="1"/>
      <c r="AQ1354" s="1"/>
      <c r="AR1354" s="1"/>
      <c r="AS1354" s="1">
        <v>1</v>
      </c>
      <c r="AT1354" s="1">
        <v>1</v>
      </c>
      <c r="AU1354" s="1">
        <v>0</v>
      </c>
      <c r="AV1354" s="1">
        <v>1</v>
      </c>
      <c r="AW1354" s="1">
        <v>0</v>
      </c>
      <c r="AX1354" s="1">
        <v>0</v>
      </c>
      <c r="AY1354" s="1"/>
      <c r="AZ1354" s="1"/>
      <c r="BA1354" s="1"/>
      <c r="BB1354" s="1">
        <v>-1</v>
      </c>
      <c r="BC1354" s="1">
        <v>0</v>
      </c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>
        <v>0</v>
      </c>
      <c r="CT1354" s="1" t="s">
        <v>7447</v>
      </c>
      <c r="CU1354" s="1"/>
      <c r="CV1354" s="1" t="s">
        <v>7448</v>
      </c>
      <c r="CW1354" s="1"/>
      <c r="CX1354" s="1" t="s">
        <v>7443</v>
      </c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>
        <v>563161</v>
      </c>
      <c r="DU1354" s="1"/>
      <c r="DV1354" s="1" t="s">
        <v>322</v>
      </c>
      <c r="DW1354" s="1" t="s">
        <v>450</v>
      </c>
      <c r="DX1354" s="1">
        <v>4</v>
      </c>
      <c r="DY1354" s="1"/>
      <c r="DZ1354" s="1">
        <v>1</v>
      </c>
      <c r="EA1354" s="1">
        <v>1</v>
      </c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 t="s">
        <v>208</v>
      </c>
      <c r="EP1354" s="1" t="s">
        <v>209</v>
      </c>
      <c r="EQ1354" s="1" t="s">
        <v>209</v>
      </c>
      <c r="ER1354" s="1" t="s">
        <v>209</v>
      </c>
      <c r="ES1354" s="1" t="s">
        <v>209</v>
      </c>
      <c r="ET1354" s="1">
        <v>2</v>
      </c>
      <c r="EU1354" s="1"/>
      <c r="EV1354" s="1"/>
      <c r="EW1354" s="1"/>
      <c r="EX1354" s="1">
        <v>0</v>
      </c>
      <c r="EY1354" s="1">
        <v>0</v>
      </c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 t="s">
        <v>222</v>
      </c>
      <c r="GK1354" s="1" t="s">
        <v>201</v>
      </c>
      <c r="GL1354" s="1">
        <v>999999999</v>
      </c>
      <c r="GM1354" s="1"/>
      <c r="GN1354" s="1"/>
      <c r="GO1354" s="1"/>
      <c r="GP1354" s="1">
        <v>1</v>
      </c>
      <c r="GQ1354" s="1"/>
    </row>
    <row r="1355" spans="1:199" ht="28" customHeight="1">
      <c r="A1355" s="1" t="s">
        <v>7449</v>
      </c>
      <c r="B1355" s="1" t="s">
        <v>7450</v>
      </c>
      <c r="C1355" s="1" t="s">
        <v>7449</v>
      </c>
      <c r="D1355" s="1" t="s">
        <v>201</v>
      </c>
      <c r="E1355" s="1" t="s">
        <v>7450</v>
      </c>
      <c r="F1355" s="1"/>
      <c r="G1355" s="1">
        <v>5250</v>
      </c>
      <c r="H1355" s="1"/>
      <c r="I1355" s="1">
        <v>0</v>
      </c>
      <c r="J1355" s="1">
        <v>1</v>
      </c>
      <c r="K1355" s="1"/>
      <c r="L1355" s="1"/>
      <c r="M1355" s="1"/>
      <c r="N1355" s="1"/>
      <c r="O1355" s="1"/>
      <c r="P1355" s="1" t="s">
        <v>7451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 t="s">
        <v>7452</v>
      </c>
      <c r="AJ1355" s="1"/>
      <c r="AK1355" s="1"/>
      <c r="AL1355" s="1"/>
      <c r="AM1355" s="1"/>
      <c r="AN1355" s="1"/>
      <c r="AO1355" s="1"/>
      <c r="AP1355" s="1"/>
      <c r="AQ1355" s="1"/>
      <c r="AR1355" s="1"/>
      <c r="AS1355" s="1">
        <v>1</v>
      </c>
      <c r="AT1355" s="1">
        <v>1</v>
      </c>
      <c r="AU1355" s="1">
        <v>0</v>
      </c>
      <c r="AV1355" s="1">
        <v>1</v>
      </c>
      <c r="AW1355" s="1">
        <v>0</v>
      </c>
      <c r="AX1355" s="1">
        <v>0</v>
      </c>
      <c r="AY1355" s="1"/>
      <c r="AZ1355" s="1"/>
      <c r="BA1355" s="1"/>
      <c r="BB1355" s="1">
        <v>-1</v>
      </c>
      <c r="BC1355" s="1">
        <v>0</v>
      </c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>
        <v>0</v>
      </c>
      <c r="CT1355" s="1" t="s">
        <v>7453</v>
      </c>
      <c r="CU1355" s="1"/>
      <c r="CV1355" s="1" t="s">
        <v>7454</v>
      </c>
      <c r="CW1355" s="1"/>
      <c r="CX1355" s="1" t="s">
        <v>7449</v>
      </c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>
        <v>563161</v>
      </c>
      <c r="DU1355" s="1"/>
      <c r="DV1355" s="1" t="s">
        <v>322</v>
      </c>
      <c r="DW1355" s="1" t="s">
        <v>450</v>
      </c>
      <c r="DX1355" s="1">
        <v>4</v>
      </c>
      <c r="DY1355" s="1"/>
      <c r="DZ1355" s="1">
        <v>1</v>
      </c>
      <c r="EA1355" s="1">
        <v>1</v>
      </c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 t="s">
        <v>208</v>
      </c>
      <c r="EP1355" s="1" t="s">
        <v>209</v>
      </c>
      <c r="EQ1355" s="1" t="s">
        <v>209</v>
      </c>
      <c r="ER1355" s="1" t="s">
        <v>209</v>
      </c>
      <c r="ES1355" s="1" t="s">
        <v>209</v>
      </c>
      <c r="ET1355" s="1">
        <v>2</v>
      </c>
      <c r="EU1355" s="1"/>
      <c r="EV1355" s="1"/>
      <c r="EW1355" s="1"/>
      <c r="EX1355" s="1">
        <v>0</v>
      </c>
      <c r="EY1355" s="1">
        <v>0</v>
      </c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 t="s">
        <v>222</v>
      </c>
      <c r="GK1355" s="1" t="s">
        <v>201</v>
      </c>
      <c r="GL1355" s="1">
        <v>999999999</v>
      </c>
      <c r="GM1355" s="1"/>
      <c r="GN1355" s="1"/>
      <c r="GO1355" s="1"/>
      <c r="GP1355" s="1">
        <v>1</v>
      </c>
      <c r="GQ1355" s="1"/>
    </row>
    <row r="1356" spans="1:199" ht="28" customHeight="1">
      <c r="A1356" s="1" t="s">
        <v>7455</v>
      </c>
      <c r="B1356" s="1" t="s">
        <v>7456</v>
      </c>
      <c r="C1356" s="1" t="s">
        <v>7455</v>
      </c>
      <c r="D1356" s="1" t="s">
        <v>201</v>
      </c>
      <c r="E1356" s="1" t="s">
        <v>7456</v>
      </c>
      <c r="F1356" s="1"/>
      <c r="G1356" s="1">
        <v>3938</v>
      </c>
      <c r="H1356" s="1"/>
      <c r="I1356" s="1">
        <v>0</v>
      </c>
      <c r="J1356" s="1">
        <v>1</v>
      </c>
      <c r="K1356" s="1"/>
      <c r="L1356" s="1"/>
      <c r="M1356" s="1"/>
      <c r="N1356" s="1"/>
      <c r="O1356" s="1"/>
      <c r="P1356" s="1" t="s">
        <v>7457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 t="s">
        <v>7458</v>
      </c>
      <c r="AJ1356" s="1"/>
      <c r="AK1356" s="1"/>
      <c r="AL1356" s="1"/>
      <c r="AM1356" s="1"/>
      <c r="AN1356" s="1"/>
      <c r="AO1356" s="1"/>
      <c r="AP1356" s="1"/>
      <c r="AQ1356" s="1"/>
      <c r="AR1356" s="1"/>
      <c r="AS1356" s="1">
        <v>1</v>
      </c>
      <c r="AT1356" s="1">
        <v>1</v>
      </c>
      <c r="AU1356" s="1">
        <v>0</v>
      </c>
      <c r="AV1356" s="1">
        <v>1</v>
      </c>
      <c r="AW1356" s="1">
        <v>0</v>
      </c>
      <c r="AX1356" s="1">
        <v>0</v>
      </c>
      <c r="AY1356" s="1"/>
      <c r="AZ1356" s="1"/>
      <c r="BA1356" s="1"/>
      <c r="BB1356" s="1">
        <v>-1</v>
      </c>
      <c r="BC1356" s="1">
        <v>0</v>
      </c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>
        <v>0</v>
      </c>
      <c r="CT1356" s="1" t="s">
        <v>7459</v>
      </c>
      <c r="CU1356" s="1"/>
      <c r="CV1356" s="1" t="s">
        <v>7460</v>
      </c>
      <c r="CW1356" s="1"/>
      <c r="CX1356" s="1" t="s">
        <v>7455</v>
      </c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>
        <v>563161</v>
      </c>
      <c r="DU1356" s="1"/>
      <c r="DV1356" s="1" t="s">
        <v>322</v>
      </c>
      <c r="DW1356" s="1" t="s">
        <v>450</v>
      </c>
      <c r="DX1356" s="1">
        <v>4</v>
      </c>
      <c r="DY1356" s="1"/>
      <c r="DZ1356" s="1">
        <v>1</v>
      </c>
      <c r="EA1356" s="1">
        <v>1</v>
      </c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 t="s">
        <v>208</v>
      </c>
      <c r="EP1356" s="1" t="s">
        <v>209</v>
      </c>
      <c r="EQ1356" s="1" t="s">
        <v>209</v>
      </c>
      <c r="ER1356" s="1" t="s">
        <v>209</v>
      </c>
      <c r="ES1356" s="1" t="s">
        <v>209</v>
      </c>
      <c r="ET1356" s="1">
        <v>2</v>
      </c>
      <c r="EU1356" s="1"/>
      <c r="EV1356" s="1"/>
      <c r="EW1356" s="1"/>
      <c r="EX1356" s="1">
        <v>0</v>
      </c>
      <c r="EY1356" s="1">
        <v>0</v>
      </c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 t="s">
        <v>222</v>
      </c>
      <c r="GK1356" s="1" t="s">
        <v>201</v>
      </c>
      <c r="GL1356" s="1">
        <v>999999999</v>
      </c>
      <c r="GM1356" s="1"/>
      <c r="GN1356" s="1"/>
      <c r="GO1356" s="1"/>
      <c r="GP1356" s="1">
        <v>1</v>
      </c>
      <c r="GQ1356" s="1"/>
    </row>
    <row r="1357" spans="1:199" ht="28" customHeight="1">
      <c r="A1357" s="1" t="s">
        <v>7461</v>
      </c>
      <c r="B1357" s="1" t="s">
        <v>7462</v>
      </c>
      <c r="C1357" s="1" t="s">
        <v>7461</v>
      </c>
      <c r="D1357" s="1" t="s">
        <v>201</v>
      </c>
      <c r="E1357" s="1" t="s">
        <v>7462</v>
      </c>
      <c r="F1357" s="1"/>
      <c r="G1357" s="1">
        <v>9450</v>
      </c>
      <c r="H1357" s="1"/>
      <c r="I1357" s="1">
        <v>0</v>
      </c>
      <c r="J1357" s="1">
        <v>1</v>
      </c>
      <c r="K1357" s="1"/>
      <c r="L1357" s="1"/>
      <c r="M1357" s="1"/>
      <c r="N1357" s="1"/>
      <c r="O1357" s="1"/>
      <c r="P1357" s="1" t="s">
        <v>7463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 t="s">
        <v>7464</v>
      </c>
      <c r="AJ1357" s="1"/>
      <c r="AK1357" s="1"/>
      <c r="AL1357" s="1"/>
      <c r="AM1357" s="1"/>
      <c r="AN1357" s="1"/>
      <c r="AO1357" s="1"/>
      <c r="AP1357" s="1"/>
      <c r="AQ1357" s="1"/>
      <c r="AR1357" s="1"/>
      <c r="AS1357" s="1">
        <v>1</v>
      </c>
      <c r="AT1357" s="1">
        <v>1</v>
      </c>
      <c r="AU1357" s="1">
        <v>0</v>
      </c>
      <c r="AV1357" s="1">
        <v>1</v>
      </c>
      <c r="AW1357" s="1">
        <v>0</v>
      </c>
      <c r="AX1357" s="1">
        <v>0</v>
      </c>
      <c r="AY1357" s="1"/>
      <c r="AZ1357" s="1"/>
      <c r="BA1357" s="1"/>
      <c r="BB1357" s="1">
        <v>-1</v>
      </c>
      <c r="BC1357" s="1">
        <v>0</v>
      </c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>
        <v>0</v>
      </c>
      <c r="CT1357" s="1" t="s">
        <v>7465</v>
      </c>
      <c r="CU1357" s="1"/>
      <c r="CV1357" s="1" t="s">
        <v>7466</v>
      </c>
      <c r="CW1357" s="1"/>
      <c r="CX1357" s="1" t="s">
        <v>7461</v>
      </c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>
        <v>563161</v>
      </c>
      <c r="DU1357" s="1"/>
      <c r="DV1357" s="1" t="s">
        <v>322</v>
      </c>
      <c r="DW1357" s="1" t="s">
        <v>450</v>
      </c>
      <c r="DX1357" s="1">
        <v>4</v>
      </c>
      <c r="DY1357" s="1"/>
      <c r="DZ1357" s="1">
        <v>1</v>
      </c>
      <c r="EA1357" s="1">
        <v>1</v>
      </c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 t="s">
        <v>208</v>
      </c>
      <c r="EP1357" s="1" t="s">
        <v>209</v>
      </c>
      <c r="EQ1357" s="1" t="s">
        <v>209</v>
      </c>
      <c r="ER1357" s="1" t="s">
        <v>209</v>
      </c>
      <c r="ES1357" s="1" t="s">
        <v>209</v>
      </c>
      <c r="ET1357" s="1">
        <v>2</v>
      </c>
      <c r="EU1357" s="1"/>
      <c r="EV1357" s="1"/>
      <c r="EW1357" s="1"/>
      <c r="EX1357" s="1">
        <v>0</v>
      </c>
      <c r="EY1357" s="1">
        <v>0</v>
      </c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 t="s">
        <v>222</v>
      </c>
      <c r="GK1357" s="1" t="s">
        <v>201</v>
      </c>
      <c r="GL1357" s="1">
        <v>999999999</v>
      </c>
      <c r="GM1357" s="1"/>
      <c r="GN1357" s="1"/>
      <c r="GO1357" s="1"/>
      <c r="GP1357" s="1">
        <v>1</v>
      </c>
      <c r="GQ1357" s="1"/>
    </row>
    <row r="1358" spans="1:199" ht="28" customHeight="1">
      <c r="A1358" s="1" t="s">
        <v>7467</v>
      </c>
      <c r="B1358" s="1" t="s">
        <v>7468</v>
      </c>
      <c r="C1358" s="1" t="s">
        <v>7467</v>
      </c>
      <c r="D1358" s="1" t="s">
        <v>201</v>
      </c>
      <c r="E1358" s="1" t="s">
        <v>7468</v>
      </c>
      <c r="F1358" s="1"/>
      <c r="G1358" s="1">
        <v>8925</v>
      </c>
      <c r="H1358" s="1"/>
      <c r="I1358" s="1">
        <v>0</v>
      </c>
      <c r="J1358" s="1">
        <v>1</v>
      </c>
      <c r="K1358" s="1"/>
      <c r="L1358" s="1"/>
      <c r="M1358" s="1"/>
      <c r="N1358" s="1"/>
      <c r="O1358" s="1"/>
      <c r="P1358" s="1" t="s">
        <v>7469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 t="s">
        <v>7470</v>
      </c>
      <c r="AJ1358" s="1"/>
      <c r="AK1358" s="1"/>
      <c r="AL1358" s="1"/>
      <c r="AM1358" s="1"/>
      <c r="AN1358" s="1"/>
      <c r="AO1358" s="1"/>
      <c r="AP1358" s="1"/>
      <c r="AQ1358" s="1"/>
      <c r="AR1358" s="1"/>
      <c r="AS1358" s="1">
        <v>1</v>
      </c>
      <c r="AT1358" s="1">
        <v>1</v>
      </c>
      <c r="AU1358" s="1">
        <v>0</v>
      </c>
      <c r="AV1358" s="1">
        <v>1</v>
      </c>
      <c r="AW1358" s="1">
        <v>0</v>
      </c>
      <c r="AX1358" s="1">
        <v>0</v>
      </c>
      <c r="AY1358" s="1"/>
      <c r="AZ1358" s="1"/>
      <c r="BA1358" s="1"/>
      <c r="BB1358" s="1">
        <v>-1</v>
      </c>
      <c r="BC1358" s="1">
        <v>0</v>
      </c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>
        <v>0</v>
      </c>
      <c r="CT1358" s="1" t="s">
        <v>7471</v>
      </c>
      <c r="CU1358" s="1"/>
      <c r="CV1358" s="1" t="s">
        <v>7472</v>
      </c>
      <c r="CW1358" s="1"/>
      <c r="CX1358" s="1" t="s">
        <v>7467</v>
      </c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>
        <v>563161</v>
      </c>
      <c r="DU1358" s="1"/>
      <c r="DV1358" s="1" t="s">
        <v>322</v>
      </c>
      <c r="DW1358" s="1" t="s">
        <v>450</v>
      </c>
      <c r="DX1358" s="1">
        <v>4</v>
      </c>
      <c r="DY1358" s="1"/>
      <c r="DZ1358" s="1">
        <v>1</v>
      </c>
      <c r="EA1358" s="1">
        <v>1</v>
      </c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 t="s">
        <v>208</v>
      </c>
      <c r="EP1358" s="1" t="s">
        <v>209</v>
      </c>
      <c r="EQ1358" s="1" t="s">
        <v>209</v>
      </c>
      <c r="ER1358" s="1" t="s">
        <v>209</v>
      </c>
      <c r="ES1358" s="1" t="s">
        <v>209</v>
      </c>
      <c r="ET1358" s="1">
        <v>2</v>
      </c>
      <c r="EU1358" s="1"/>
      <c r="EV1358" s="1"/>
      <c r="EW1358" s="1"/>
      <c r="EX1358" s="1">
        <v>0</v>
      </c>
      <c r="EY1358" s="1">
        <v>0</v>
      </c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 t="s">
        <v>222</v>
      </c>
      <c r="GK1358" s="1" t="s">
        <v>201</v>
      </c>
      <c r="GL1358" s="1">
        <v>999999999</v>
      </c>
      <c r="GM1358" s="1"/>
      <c r="GN1358" s="1"/>
      <c r="GO1358" s="1"/>
      <c r="GP1358" s="1">
        <v>1</v>
      </c>
      <c r="GQ1358" s="1"/>
    </row>
    <row r="1359" spans="1:199" ht="28" customHeight="1">
      <c r="A1359" s="1" t="s">
        <v>7473</v>
      </c>
      <c r="B1359" s="1" t="s">
        <v>7474</v>
      </c>
      <c r="C1359" s="1" t="s">
        <v>7473</v>
      </c>
      <c r="D1359" s="1" t="s">
        <v>201</v>
      </c>
      <c r="E1359" s="1" t="s">
        <v>7474</v>
      </c>
      <c r="F1359" s="1"/>
      <c r="G1359" s="1">
        <v>8138</v>
      </c>
      <c r="H1359" s="1"/>
      <c r="I1359" s="1">
        <v>0</v>
      </c>
      <c r="J1359" s="1">
        <v>1</v>
      </c>
      <c r="K1359" s="1"/>
      <c r="L1359" s="1"/>
      <c r="M1359" s="1"/>
      <c r="N1359" s="1"/>
      <c r="O1359" s="1"/>
      <c r="P1359" s="1" t="s">
        <v>7475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 t="s">
        <v>7476</v>
      </c>
      <c r="AJ1359" s="1"/>
      <c r="AK1359" s="1"/>
      <c r="AL1359" s="1"/>
      <c r="AM1359" s="1"/>
      <c r="AN1359" s="1"/>
      <c r="AO1359" s="1"/>
      <c r="AP1359" s="1"/>
      <c r="AQ1359" s="1"/>
      <c r="AR1359" s="1"/>
      <c r="AS1359" s="1">
        <v>1</v>
      </c>
      <c r="AT1359" s="1">
        <v>1</v>
      </c>
      <c r="AU1359" s="1">
        <v>0</v>
      </c>
      <c r="AV1359" s="1">
        <v>1</v>
      </c>
      <c r="AW1359" s="1">
        <v>0</v>
      </c>
      <c r="AX1359" s="1">
        <v>0</v>
      </c>
      <c r="AY1359" s="1"/>
      <c r="AZ1359" s="1"/>
      <c r="BA1359" s="1"/>
      <c r="BB1359" s="1">
        <v>-1</v>
      </c>
      <c r="BC1359" s="1">
        <v>0</v>
      </c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>
        <v>0</v>
      </c>
      <c r="CT1359" s="1" t="s">
        <v>7477</v>
      </c>
      <c r="CU1359" s="1"/>
      <c r="CV1359" s="1" t="s">
        <v>7478</v>
      </c>
      <c r="CW1359" s="1"/>
      <c r="CX1359" s="1" t="s">
        <v>7473</v>
      </c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>
        <v>563161</v>
      </c>
      <c r="DU1359" s="1"/>
      <c r="DV1359" s="1" t="s">
        <v>322</v>
      </c>
      <c r="DW1359" s="1" t="s">
        <v>450</v>
      </c>
      <c r="DX1359" s="1">
        <v>4</v>
      </c>
      <c r="DY1359" s="1"/>
      <c r="DZ1359" s="1">
        <v>1</v>
      </c>
      <c r="EA1359" s="1">
        <v>1</v>
      </c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 t="s">
        <v>208</v>
      </c>
      <c r="EP1359" s="1" t="s">
        <v>209</v>
      </c>
      <c r="EQ1359" s="1" t="s">
        <v>209</v>
      </c>
      <c r="ER1359" s="1" t="s">
        <v>209</v>
      </c>
      <c r="ES1359" s="1" t="s">
        <v>209</v>
      </c>
      <c r="ET1359" s="1">
        <v>2</v>
      </c>
      <c r="EU1359" s="1"/>
      <c r="EV1359" s="1"/>
      <c r="EW1359" s="1"/>
      <c r="EX1359" s="1">
        <v>0</v>
      </c>
      <c r="EY1359" s="1">
        <v>0</v>
      </c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 t="s">
        <v>222</v>
      </c>
      <c r="GK1359" s="1" t="s">
        <v>201</v>
      </c>
      <c r="GL1359" s="1">
        <v>999999999</v>
      </c>
      <c r="GM1359" s="1"/>
      <c r="GN1359" s="1"/>
      <c r="GO1359" s="1"/>
      <c r="GP1359" s="1">
        <v>1</v>
      </c>
      <c r="GQ1359" s="1"/>
    </row>
    <row r="1360" spans="1:199" ht="28" customHeight="1">
      <c r="A1360" s="1" t="s">
        <v>7479</v>
      </c>
      <c r="B1360" s="1" t="s">
        <v>7480</v>
      </c>
      <c r="C1360" s="1" t="s">
        <v>7479</v>
      </c>
      <c r="D1360" s="1" t="s">
        <v>201</v>
      </c>
      <c r="E1360" s="1" t="s">
        <v>7480</v>
      </c>
      <c r="F1360" s="1"/>
      <c r="G1360" s="1">
        <v>7875</v>
      </c>
      <c r="H1360" s="1"/>
      <c r="I1360" s="1">
        <v>0</v>
      </c>
      <c r="J1360" s="1">
        <v>1</v>
      </c>
      <c r="K1360" s="1"/>
      <c r="L1360" s="1"/>
      <c r="M1360" s="1"/>
      <c r="N1360" s="1"/>
      <c r="O1360" s="1"/>
      <c r="P1360" s="1" t="s">
        <v>7481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 t="s">
        <v>7482</v>
      </c>
      <c r="AJ1360" s="1"/>
      <c r="AK1360" s="1"/>
      <c r="AL1360" s="1"/>
      <c r="AM1360" s="1"/>
      <c r="AN1360" s="1"/>
      <c r="AO1360" s="1"/>
      <c r="AP1360" s="1"/>
      <c r="AQ1360" s="1"/>
      <c r="AR1360" s="1"/>
      <c r="AS1360" s="1">
        <v>1</v>
      </c>
      <c r="AT1360" s="1">
        <v>1</v>
      </c>
      <c r="AU1360" s="1">
        <v>0</v>
      </c>
      <c r="AV1360" s="1">
        <v>1</v>
      </c>
      <c r="AW1360" s="1">
        <v>0</v>
      </c>
      <c r="AX1360" s="1">
        <v>0</v>
      </c>
      <c r="AY1360" s="1"/>
      <c r="AZ1360" s="1"/>
      <c r="BA1360" s="1"/>
      <c r="BB1360" s="1">
        <v>-1</v>
      </c>
      <c r="BC1360" s="1">
        <v>0</v>
      </c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>
        <v>0</v>
      </c>
      <c r="CT1360" s="1" t="s">
        <v>7483</v>
      </c>
      <c r="CU1360" s="1"/>
      <c r="CV1360" s="1" t="s">
        <v>7484</v>
      </c>
      <c r="CW1360" s="1"/>
      <c r="CX1360" s="1" t="s">
        <v>7479</v>
      </c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>
        <v>563161</v>
      </c>
      <c r="DU1360" s="1"/>
      <c r="DV1360" s="1" t="s">
        <v>322</v>
      </c>
      <c r="DW1360" s="1" t="s">
        <v>450</v>
      </c>
      <c r="DX1360" s="1">
        <v>4</v>
      </c>
      <c r="DY1360" s="1"/>
      <c r="DZ1360" s="1">
        <v>1</v>
      </c>
      <c r="EA1360" s="1">
        <v>1</v>
      </c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 t="s">
        <v>208</v>
      </c>
      <c r="EP1360" s="1" t="s">
        <v>209</v>
      </c>
      <c r="EQ1360" s="1" t="s">
        <v>209</v>
      </c>
      <c r="ER1360" s="1" t="s">
        <v>209</v>
      </c>
      <c r="ES1360" s="1" t="s">
        <v>209</v>
      </c>
      <c r="ET1360" s="1">
        <v>2</v>
      </c>
      <c r="EU1360" s="1"/>
      <c r="EV1360" s="1"/>
      <c r="EW1360" s="1"/>
      <c r="EX1360" s="1">
        <v>0</v>
      </c>
      <c r="EY1360" s="1">
        <v>0</v>
      </c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 t="s">
        <v>222</v>
      </c>
      <c r="GK1360" s="1" t="s">
        <v>201</v>
      </c>
      <c r="GL1360" s="1">
        <v>999999999</v>
      </c>
      <c r="GM1360" s="1"/>
      <c r="GN1360" s="1"/>
      <c r="GO1360" s="1"/>
      <c r="GP1360" s="1">
        <v>1</v>
      </c>
      <c r="GQ1360" s="1"/>
    </row>
    <row r="1361" spans="1:199" ht="28" customHeight="1">
      <c r="A1361" s="1" t="s">
        <v>7485</v>
      </c>
      <c r="B1361" s="1" t="s">
        <v>7486</v>
      </c>
      <c r="C1361" s="1" t="s">
        <v>7485</v>
      </c>
      <c r="D1361" s="1" t="s">
        <v>201</v>
      </c>
      <c r="E1361" s="1" t="s">
        <v>7486</v>
      </c>
      <c r="F1361" s="1"/>
      <c r="G1361" s="1">
        <v>13440</v>
      </c>
      <c r="H1361" s="1"/>
      <c r="I1361" s="1">
        <v>0</v>
      </c>
      <c r="J1361" s="1">
        <v>1</v>
      </c>
      <c r="K1361" s="1"/>
      <c r="L1361" s="1"/>
      <c r="M1361" s="1"/>
      <c r="N1361" s="1"/>
      <c r="O1361" s="1"/>
      <c r="P1361" s="1" t="s">
        <v>7487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 t="s">
        <v>7488</v>
      </c>
      <c r="AJ1361" s="1"/>
      <c r="AK1361" s="1"/>
      <c r="AL1361" s="1"/>
      <c r="AM1361" s="1"/>
      <c r="AN1361" s="1"/>
      <c r="AO1361" s="1"/>
      <c r="AP1361" s="1"/>
      <c r="AQ1361" s="1"/>
      <c r="AR1361" s="1"/>
      <c r="AS1361" s="1">
        <v>1</v>
      </c>
      <c r="AT1361" s="1">
        <v>1</v>
      </c>
      <c r="AU1361" s="1">
        <v>0</v>
      </c>
      <c r="AV1361" s="1">
        <v>1</v>
      </c>
      <c r="AW1361" s="1">
        <v>0</v>
      </c>
      <c r="AX1361" s="1">
        <v>0</v>
      </c>
      <c r="AY1361" s="1"/>
      <c r="AZ1361" s="1"/>
      <c r="BA1361" s="1"/>
      <c r="BB1361" s="1">
        <v>-1</v>
      </c>
      <c r="BC1361" s="1">
        <v>0</v>
      </c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>
        <v>0</v>
      </c>
      <c r="CT1361" s="1" t="s">
        <v>7489</v>
      </c>
      <c r="CU1361" s="1"/>
      <c r="CV1361" s="1" t="s">
        <v>7490</v>
      </c>
      <c r="CW1361" s="1"/>
      <c r="CX1361" s="1" t="s">
        <v>7485</v>
      </c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>
        <v>563161</v>
      </c>
      <c r="DU1361" s="1"/>
      <c r="DV1361" s="1" t="s">
        <v>322</v>
      </c>
      <c r="DW1361" s="1" t="s">
        <v>457</v>
      </c>
      <c r="DX1361" s="1">
        <v>4</v>
      </c>
      <c r="DY1361" s="1"/>
      <c r="DZ1361" s="1">
        <v>1</v>
      </c>
      <c r="EA1361" s="1">
        <v>1</v>
      </c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 t="s">
        <v>208</v>
      </c>
      <c r="EP1361" s="1" t="s">
        <v>209</v>
      </c>
      <c r="EQ1361" s="1" t="s">
        <v>209</v>
      </c>
      <c r="ER1361" s="1" t="s">
        <v>209</v>
      </c>
      <c r="ES1361" s="1" t="s">
        <v>209</v>
      </c>
      <c r="ET1361" s="1">
        <v>2</v>
      </c>
      <c r="EU1361" s="1"/>
      <c r="EV1361" s="1"/>
      <c r="EW1361" s="1"/>
      <c r="EX1361" s="1">
        <v>0</v>
      </c>
      <c r="EY1361" s="1">
        <v>0</v>
      </c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 t="s">
        <v>222</v>
      </c>
      <c r="GK1361" s="1" t="s">
        <v>201</v>
      </c>
      <c r="GL1361" s="1">
        <v>999999999</v>
      </c>
      <c r="GM1361" s="1"/>
      <c r="GN1361" s="1"/>
      <c r="GO1361" s="1"/>
      <c r="GP1361" s="1">
        <v>1</v>
      </c>
      <c r="GQ1361" s="1"/>
    </row>
    <row r="1362" spans="1:199" ht="28" customHeight="1">
      <c r="A1362" s="1" t="s">
        <v>7491</v>
      </c>
      <c r="B1362" s="1" t="s">
        <v>7492</v>
      </c>
      <c r="C1362" s="1" t="s">
        <v>7491</v>
      </c>
      <c r="D1362" s="1" t="s">
        <v>201</v>
      </c>
      <c r="E1362" s="1" t="s">
        <v>7492</v>
      </c>
      <c r="F1362" s="1"/>
      <c r="G1362" s="1">
        <v>35700</v>
      </c>
      <c r="H1362" s="1"/>
      <c r="I1362" s="1">
        <v>0</v>
      </c>
      <c r="J1362" s="1">
        <v>1</v>
      </c>
      <c r="K1362" s="1"/>
      <c r="L1362" s="1"/>
      <c r="M1362" s="1"/>
      <c r="N1362" s="1"/>
      <c r="O1362" s="1"/>
      <c r="P1362" s="1" t="s">
        <v>7493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 t="s">
        <v>7494</v>
      </c>
      <c r="AJ1362" s="1"/>
      <c r="AK1362" s="1"/>
      <c r="AL1362" s="1"/>
      <c r="AM1362" s="1"/>
      <c r="AN1362" s="1"/>
      <c r="AO1362" s="1"/>
      <c r="AP1362" s="1"/>
      <c r="AQ1362" s="1"/>
      <c r="AR1362" s="1"/>
      <c r="AS1362" s="1">
        <v>1</v>
      </c>
      <c r="AT1362" s="1">
        <v>1</v>
      </c>
      <c r="AU1362" s="1">
        <v>0</v>
      </c>
      <c r="AV1362" s="1">
        <v>1</v>
      </c>
      <c r="AW1362" s="1">
        <v>0</v>
      </c>
      <c r="AX1362" s="1">
        <v>0</v>
      </c>
      <c r="AY1362" s="1"/>
      <c r="AZ1362" s="1"/>
      <c r="BA1362" s="1"/>
      <c r="BB1362" s="1">
        <v>-1</v>
      </c>
      <c r="BC1362" s="1">
        <v>0</v>
      </c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>
        <v>0</v>
      </c>
      <c r="CT1362" s="1" t="s">
        <v>7495</v>
      </c>
      <c r="CU1362" s="1"/>
      <c r="CV1362" s="1" t="s">
        <v>7496</v>
      </c>
      <c r="CW1362" s="1"/>
      <c r="CX1362" s="1" t="s">
        <v>7491</v>
      </c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>
        <v>563161</v>
      </c>
      <c r="DU1362" s="1"/>
      <c r="DV1362" s="1" t="s">
        <v>322</v>
      </c>
      <c r="DW1362" s="1" t="s">
        <v>741</v>
      </c>
      <c r="DX1362" s="1">
        <v>4</v>
      </c>
      <c r="DY1362" s="1"/>
      <c r="DZ1362" s="1">
        <v>1</v>
      </c>
      <c r="EA1362" s="1">
        <v>1</v>
      </c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 t="s">
        <v>208</v>
      </c>
      <c r="EP1362" s="1" t="s">
        <v>209</v>
      </c>
      <c r="EQ1362" s="1" t="s">
        <v>209</v>
      </c>
      <c r="ER1362" s="1" t="s">
        <v>209</v>
      </c>
      <c r="ES1362" s="1" t="s">
        <v>209</v>
      </c>
      <c r="ET1362" s="1">
        <v>2</v>
      </c>
      <c r="EU1362" s="1"/>
      <c r="EV1362" s="1"/>
      <c r="EW1362" s="1"/>
      <c r="EX1362" s="1">
        <v>0</v>
      </c>
      <c r="EY1362" s="1">
        <v>0</v>
      </c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 t="s">
        <v>222</v>
      </c>
      <c r="GK1362" s="1" t="s">
        <v>201</v>
      </c>
      <c r="GL1362" s="1">
        <v>999999999</v>
      </c>
      <c r="GM1362" s="1"/>
      <c r="GN1362" s="1"/>
      <c r="GO1362" s="1"/>
      <c r="GP1362" s="1">
        <v>1</v>
      </c>
      <c r="GQ1362" s="1"/>
    </row>
    <row r="1363" spans="1:199" ht="28" customHeight="1">
      <c r="A1363" s="1" t="s">
        <v>7497</v>
      </c>
      <c r="B1363" s="1" t="s">
        <v>7498</v>
      </c>
      <c r="C1363" s="1" t="s">
        <v>7497</v>
      </c>
      <c r="D1363" s="1" t="s">
        <v>201</v>
      </c>
      <c r="E1363" s="1" t="s">
        <v>7498</v>
      </c>
      <c r="F1363" s="1"/>
      <c r="G1363" s="1">
        <v>9450</v>
      </c>
      <c r="H1363" s="1"/>
      <c r="I1363" s="1">
        <v>0</v>
      </c>
      <c r="J1363" s="1">
        <v>1</v>
      </c>
      <c r="K1363" s="1"/>
      <c r="L1363" s="1"/>
      <c r="M1363" s="1"/>
      <c r="N1363" s="1"/>
      <c r="O1363" s="1"/>
      <c r="P1363" s="1" t="s">
        <v>7499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 t="s">
        <v>7500</v>
      </c>
      <c r="AJ1363" s="1"/>
      <c r="AK1363" s="1"/>
      <c r="AL1363" s="1"/>
      <c r="AM1363" s="1"/>
      <c r="AN1363" s="1"/>
      <c r="AO1363" s="1"/>
      <c r="AP1363" s="1"/>
      <c r="AQ1363" s="1"/>
      <c r="AR1363" s="1"/>
      <c r="AS1363" s="1">
        <v>1</v>
      </c>
      <c r="AT1363" s="1">
        <v>1</v>
      </c>
      <c r="AU1363" s="1">
        <v>0</v>
      </c>
      <c r="AV1363" s="1">
        <v>1</v>
      </c>
      <c r="AW1363" s="1">
        <v>0</v>
      </c>
      <c r="AX1363" s="1">
        <v>0</v>
      </c>
      <c r="AY1363" s="1"/>
      <c r="AZ1363" s="1"/>
      <c r="BA1363" s="1"/>
      <c r="BB1363" s="1">
        <v>-1</v>
      </c>
      <c r="BC1363" s="1">
        <v>0</v>
      </c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>
        <v>0</v>
      </c>
      <c r="CT1363" s="1" t="s">
        <v>7501</v>
      </c>
      <c r="CU1363" s="1"/>
      <c r="CV1363" s="1" t="s">
        <v>7502</v>
      </c>
      <c r="CW1363" s="1"/>
      <c r="CX1363" s="1" t="s">
        <v>7497</v>
      </c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>
        <v>563161</v>
      </c>
      <c r="DU1363" s="1"/>
      <c r="DV1363" s="1" t="s">
        <v>322</v>
      </c>
      <c r="DW1363" s="1" t="s">
        <v>457</v>
      </c>
      <c r="DX1363" s="1">
        <v>4</v>
      </c>
      <c r="DY1363" s="1"/>
      <c r="DZ1363" s="1">
        <v>1</v>
      </c>
      <c r="EA1363" s="1">
        <v>1</v>
      </c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 t="s">
        <v>208</v>
      </c>
      <c r="EP1363" s="1" t="s">
        <v>209</v>
      </c>
      <c r="EQ1363" s="1" t="s">
        <v>209</v>
      </c>
      <c r="ER1363" s="1" t="s">
        <v>209</v>
      </c>
      <c r="ES1363" s="1" t="s">
        <v>209</v>
      </c>
      <c r="ET1363" s="1">
        <v>2</v>
      </c>
      <c r="EU1363" s="1"/>
      <c r="EV1363" s="1"/>
      <c r="EW1363" s="1"/>
      <c r="EX1363" s="1">
        <v>0</v>
      </c>
      <c r="EY1363" s="1">
        <v>0</v>
      </c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 t="s">
        <v>222</v>
      </c>
      <c r="GK1363" s="1" t="s">
        <v>201</v>
      </c>
      <c r="GL1363" s="1">
        <v>999999999</v>
      </c>
      <c r="GM1363" s="1"/>
      <c r="GN1363" s="1"/>
      <c r="GO1363" s="1"/>
      <c r="GP1363" s="1">
        <v>1</v>
      </c>
      <c r="GQ1363" s="1"/>
    </row>
    <row r="1364" spans="1:199" ht="28" customHeight="1">
      <c r="A1364" s="1" t="s">
        <v>7503</v>
      </c>
      <c r="B1364" s="1" t="s">
        <v>7504</v>
      </c>
      <c r="C1364" s="1" t="s">
        <v>7503</v>
      </c>
      <c r="D1364" s="1" t="s">
        <v>201</v>
      </c>
      <c r="E1364" s="1" t="s">
        <v>7504</v>
      </c>
      <c r="F1364" s="1"/>
      <c r="G1364" s="1">
        <v>4673</v>
      </c>
      <c r="H1364" s="1"/>
      <c r="I1364" s="1">
        <v>0</v>
      </c>
      <c r="J1364" s="1">
        <v>1</v>
      </c>
      <c r="K1364" s="1"/>
      <c r="L1364" s="1"/>
      <c r="M1364" s="1"/>
      <c r="N1364" s="1"/>
      <c r="O1364" s="1"/>
      <c r="P1364" s="1" t="s">
        <v>7505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 t="s">
        <v>7506</v>
      </c>
      <c r="AJ1364" s="1"/>
      <c r="AK1364" s="1"/>
      <c r="AL1364" s="1"/>
      <c r="AM1364" s="1"/>
      <c r="AN1364" s="1"/>
      <c r="AO1364" s="1"/>
      <c r="AP1364" s="1"/>
      <c r="AQ1364" s="1"/>
      <c r="AR1364" s="1"/>
      <c r="AS1364" s="1">
        <v>1</v>
      </c>
      <c r="AT1364" s="1">
        <v>1</v>
      </c>
      <c r="AU1364" s="1">
        <v>0</v>
      </c>
      <c r="AV1364" s="1">
        <v>1</v>
      </c>
      <c r="AW1364" s="1">
        <v>0</v>
      </c>
      <c r="AX1364" s="1">
        <v>0</v>
      </c>
      <c r="AY1364" s="1"/>
      <c r="AZ1364" s="1"/>
      <c r="BA1364" s="1"/>
      <c r="BB1364" s="1">
        <v>-1</v>
      </c>
      <c r="BC1364" s="1">
        <v>0</v>
      </c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>
        <v>0</v>
      </c>
      <c r="CT1364" s="1" t="s">
        <v>7507</v>
      </c>
      <c r="CU1364" s="1"/>
      <c r="CV1364" s="1" t="s">
        <v>7508</v>
      </c>
      <c r="CW1364" s="1"/>
      <c r="CX1364" s="1" t="s">
        <v>7503</v>
      </c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>
        <v>563161</v>
      </c>
      <c r="DU1364" s="1"/>
      <c r="DV1364" s="1" t="s">
        <v>322</v>
      </c>
      <c r="DW1364" s="1" t="s">
        <v>450</v>
      </c>
      <c r="DX1364" s="1">
        <v>4</v>
      </c>
      <c r="DY1364" s="1"/>
      <c r="DZ1364" s="1">
        <v>1</v>
      </c>
      <c r="EA1364" s="1">
        <v>1</v>
      </c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 t="s">
        <v>208</v>
      </c>
      <c r="EP1364" s="1" t="s">
        <v>209</v>
      </c>
      <c r="EQ1364" s="1" t="s">
        <v>209</v>
      </c>
      <c r="ER1364" s="1" t="s">
        <v>209</v>
      </c>
      <c r="ES1364" s="1" t="s">
        <v>209</v>
      </c>
      <c r="ET1364" s="1">
        <v>2</v>
      </c>
      <c r="EU1364" s="1"/>
      <c r="EV1364" s="1"/>
      <c r="EW1364" s="1"/>
      <c r="EX1364" s="1">
        <v>0</v>
      </c>
      <c r="EY1364" s="1">
        <v>0</v>
      </c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 t="s">
        <v>222</v>
      </c>
      <c r="GK1364" s="1" t="s">
        <v>201</v>
      </c>
      <c r="GL1364" s="1">
        <v>999999999</v>
      </c>
      <c r="GM1364" s="1"/>
      <c r="GN1364" s="1"/>
      <c r="GO1364" s="1"/>
      <c r="GP1364" s="1">
        <v>1</v>
      </c>
      <c r="GQ1364" s="1"/>
    </row>
    <row r="1365" spans="1:199" ht="28" customHeight="1">
      <c r="A1365" s="1" t="s">
        <v>7509</v>
      </c>
      <c r="B1365" s="1" t="s">
        <v>7510</v>
      </c>
      <c r="C1365" s="1" t="s">
        <v>7509</v>
      </c>
      <c r="D1365" s="1" t="s">
        <v>201</v>
      </c>
      <c r="E1365" s="1" t="s">
        <v>7510</v>
      </c>
      <c r="F1365" s="1"/>
      <c r="G1365" s="1">
        <v>8138</v>
      </c>
      <c r="H1365" s="1"/>
      <c r="I1365" s="1">
        <v>0</v>
      </c>
      <c r="J1365" s="1">
        <v>1</v>
      </c>
      <c r="K1365" s="1"/>
      <c r="L1365" s="1"/>
      <c r="M1365" s="1"/>
      <c r="N1365" s="1"/>
      <c r="O1365" s="1"/>
      <c r="P1365" s="1" t="s">
        <v>7511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 t="s">
        <v>7512</v>
      </c>
      <c r="AJ1365" s="1"/>
      <c r="AK1365" s="1"/>
      <c r="AL1365" s="1"/>
      <c r="AM1365" s="1"/>
      <c r="AN1365" s="1"/>
      <c r="AO1365" s="1"/>
      <c r="AP1365" s="1"/>
      <c r="AQ1365" s="1"/>
      <c r="AR1365" s="1"/>
      <c r="AS1365" s="1">
        <v>1</v>
      </c>
      <c r="AT1365" s="1">
        <v>1</v>
      </c>
      <c r="AU1365" s="1">
        <v>0</v>
      </c>
      <c r="AV1365" s="1">
        <v>1</v>
      </c>
      <c r="AW1365" s="1">
        <v>0</v>
      </c>
      <c r="AX1365" s="1">
        <v>0</v>
      </c>
      <c r="AY1365" s="1"/>
      <c r="AZ1365" s="1"/>
      <c r="BA1365" s="1"/>
      <c r="BB1365" s="1">
        <v>-1</v>
      </c>
      <c r="BC1365" s="1">
        <v>0</v>
      </c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>
        <v>0</v>
      </c>
      <c r="CT1365" s="1" t="s">
        <v>7513</v>
      </c>
      <c r="CU1365" s="1"/>
      <c r="CV1365" s="1" t="s">
        <v>7514</v>
      </c>
      <c r="CW1365" s="1"/>
      <c r="CX1365" s="1" t="s">
        <v>7509</v>
      </c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>
        <v>563161</v>
      </c>
      <c r="DU1365" s="1"/>
      <c r="DV1365" s="1" t="s">
        <v>322</v>
      </c>
      <c r="DW1365" s="1" t="s">
        <v>450</v>
      </c>
      <c r="DX1365" s="1">
        <v>4</v>
      </c>
      <c r="DY1365" s="1"/>
      <c r="DZ1365" s="1">
        <v>1</v>
      </c>
      <c r="EA1365" s="1">
        <v>1</v>
      </c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 t="s">
        <v>208</v>
      </c>
      <c r="EP1365" s="1" t="s">
        <v>209</v>
      </c>
      <c r="EQ1365" s="1" t="s">
        <v>209</v>
      </c>
      <c r="ER1365" s="1" t="s">
        <v>209</v>
      </c>
      <c r="ES1365" s="1" t="s">
        <v>209</v>
      </c>
      <c r="ET1365" s="1">
        <v>2</v>
      </c>
      <c r="EU1365" s="1"/>
      <c r="EV1365" s="1"/>
      <c r="EW1365" s="1"/>
      <c r="EX1365" s="1">
        <v>0</v>
      </c>
      <c r="EY1365" s="1">
        <v>0</v>
      </c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 t="s">
        <v>222</v>
      </c>
      <c r="GK1365" s="1" t="s">
        <v>201</v>
      </c>
      <c r="GL1365" s="1">
        <v>999999999</v>
      </c>
      <c r="GM1365" s="1"/>
      <c r="GN1365" s="1"/>
      <c r="GO1365" s="1"/>
      <c r="GP1365" s="1">
        <v>1</v>
      </c>
      <c r="GQ1365" s="1"/>
    </row>
    <row r="1366" spans="1:199" ht="28" customHeight="1">
      <c r="A1366" s="1" t="s">
        <v>7515</v>
      </c>
      <c r="B1366" s="1" t="s">
        <v>7516</v>
      </c>
      <c r="C1366" s="1" t="s">
        <v>7515</v>
      </c>
      <c r="D1366" s="1" t="s">
        <v>201</v>
      </c>
      <c r="E1366" s="1" t="s">
        <v>7516</v>
      </c>
      <c r="F1366" s="1"/>
      <c r="G1366" s="1">
        <v>6300</v>
      </c>
      <c r="H1366" s="1"/>
      <c r="I1366" s="1">
        <v>0</v>
      </c>
      <c r="J1366" s="1">
        <v>1</v>
      </c>
      <c r="K1366" s="1"/>
      <c r="L1366" s="1"/>
      <c r="M1366" s="1"/>
      <c r="N1366" s="1"/>
      <c r="O1366" s="1"/>
      <c r="P1366" s="1" t="s">
        <v>7517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 t="s">
        <v>7518</v>
      </c>
      <c r="AJ1366" s="1"/>
      <c r="AK1366" s="1"/>
      <c r="AL1366" s="1"/>
      <c r="AM1366" s="1"/>
      <c r="AN1366" s="1"/>
      <c r="AO1366" s="1"/>
      <c r="AP1366" s="1"/>
      <c r="AQ1366" s="1"/>
      <c r="AR1366" s="1"/>
      <c r="AS1366" s="1">
        <v>1</v>
      </c>
      <c r="AT1366" s="1">
        <v>1</v>
      </c>
      <c r="AU1366" s="1">
        <v>0</v>
      </c>
      <c r="AV1366" s="1">
        <v>1</v>
      </c>
      <c r="AW1366" s="1">
        <v>0</v>
      </c>
      <c r="AX1366" s="1">
        <v>0</v>
      </c>
      <c r="AY1366" s="1"/>
      <c r="AZ1366" s="1"/>
      <c r="BA1366" s="1"/>
      <c r="BB1366" s="1">
        <v>-1</v>
      </c>
      <c r="BC1366" s="1">
        <v>0</v>
      </c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>
        <v>0</v>
      </c>
      <c r="CT1366" s="1" t="s">
        <v>7519</v>
      </c>
      <c r="CU1366" s="1"/>
      <c r="CV1366" s="1" t="s">
        <v>7520</v>
      </c>
      <c r="CW1366" s="1"/>
      <c r="CX1366" s="1" t="s">
        <v>7515</v>
      </c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>
        <v>563161</v>
      </c>
      <c r="DU1366" s="1"/>
      <c r="DV1366" s="1" t="s">
        <v>322</v>
      </c>
      <c r="DW1366" s="1" t="s">
        <v>450</v>
      </c>
      <c r="DX1366" s="1">
        <v>4</v>
      </c>
      <c r="DY1366" s="1"/>
      <c r="DZ1366" s="1">
        <v>1</v>
      </c>
      <c r="EA1366" s="1">
        <v>1</v>
      </c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 t="s">
        <v>208</v>
      </c>
      <c r="EP1366" s="1" t="s">
        <v>209</v>
      </c>
      <c r="EQ1366" s="1" t="s">
        <v>209</v>
      </c>
      <c r="ER1366" s="1" t="s">
        <v>209</v>
      </c>
      <c r="ES1366" s="1" t="s">
        <v>209</v>
      </c>
      <c r="ET1366" s="1">
        <v>2</v>
      </c>
      <c r="EU1366" s="1"/>
      <c r="EV1366" s="1"/>
      <c r="EW1366" s="1"/>
      <c r="EX1366" s="1">
        <v>0</v>
      </c>
      <c r="EY1366" s="1">
        <v>0</v>
      </c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 t="s">
        <v>222</v>
      </c>
      <c r="GK1366" s="1" t="s">
        <v>201</v>
      </c>
      <c r="GL1366" s="1">
        <v>999999999</v>
      </c>
      <c r="GM1366" s="1"/>
      <c r="GN1366" s="1"/>
      <c r="GO1366" s="1"/>
      <c r="GP1366" s="1">
        <v>1</v>
      </c>
      <c r="GQ1366" s="1"/>
    </row>
    <row r="1367" spans="1:199" ht="28" customHeight="1">
      <c r="A1367" s="1" t="s">
        <v>7521</v>
      </c>
      <c r="B1367" s="1" t="s">
        <v>7522</v>
      </c>
      <c r="C1367" s="1" t="s">
        <v>7521</v>
      </c>
      <c r="D1367" s="1" t="s">
        <v>201</v>
      </c>
      <c r="E1367" s="1" t="s">
        <v>7522</v>
      </c>
      <c r="F1367" s="1"/>
      <c r="G1367" s="1">
        <v>5775</v>
      </c>
      <c r="H1367" s="1"/>
      <c r="I1367" s="1">
        <v>0</v>
      </c>
      <c r="J1367" s="1">
        <v>1</v>
      </c>
      <c r="K1367" s="1"/>
      <c r="L1367" s="1"/>
      <c r="M1367" s="1"/>
      <c r="N1367" s="1"/>
      <c r="O1367" s="1"/>
      <c r="P1367" s="1" t="s">
        <v>7523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 t="s">
        <v>7524</v>
      </c>
      <c r="AJ1367" s="1"/>
      <c r="AK1367" s="1"/>
      <c r="AL1367" s="1"/>
      <c r="AM1367" s="1"/>
      <c r="AN1367" s="1"/>
      <c r="AO1367" s="1"/>
      <c r="AP1367" s="1"/>
      <c r="AQ1367" s="1"/>
      <c r="AR1367" s="1"/>
      <c r="AS1367" s="1">
        <v>1</v>
      </c>
      <c r="AT1367" s="1">
        <v>1</v>
      </c>
      <c r="AU1367" s="1">
        <v>0</v>
      </c>
      <c r="AV1367" s="1">
        <v>1</v>
      </c>
      <c r="AW1367" s="1">
        <v>0</v>
      </c>
      <c r="AX1367" s="1">
        <v>0</v>
      </c>
      <c r="AY1367" s="1"/>
      <c r="AZ1367" s="1"/>
      <c r="BA1367" s="1"/>
      <c r="BB1367" s="1">
        <v>-1</v>
      </c>
      <c r="BC1367" s="1">
        <v>0</v>
      </c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>
        <v>0</v>
      </c>
      <c r="CT1367" s="1" t="s">
        <v>7525</v>
      </c>
      <c r="CU1367" s="1"/>
      <c r="CV1367" s="1" t="s">
        <v>7526</v>
      </c>
      <c r="CW1367" s="1"/>
      <c r="CX1367" s="1" t="s">
        <v>7521</v>
      </c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>
        <v>563161</v>
      </c>
      <c r="DU1367" s="1"/>
      <c r="DV1367" s="1" t="s">
        <v>322</v>
      </c>
      <c r="DW1367" s="1" t="s">
        <v>450</v>
      </c>
      <c r="DX1367" s="1">
        <v>4</v>
      </c>
      <c r="DY1367" s="1"/>
      <c r="DZ1367" s="1">
        <v>1</v>
      </c>
      <c r="EA1367" s="1">
        <v>1</v>
      </c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 t="s">
        <v>208</v>
      </c>
      <c r="EP1367" s="1" t="s">
        <v>209</v>
      </c>
      <c r="EQ1367" s="1" t="s">
        <v>209</v>
      </c>
      <c r="ER1367" s="1" t="s">
        <v>209</v>
      </c>
      <c r="ES1367" s="1" t="s">
        <v>209</v>
      </c>
      <c r="ET1367" s="1">
        <v>2</v>
      </c>
      <c r="EU1367" s="1"/>
      <c r="EV1367" s="1"/>
      <c r="EW1367" s="1"/>
      <c r="EX1367" s="1">
        <v>0</v>
      </c>
      <c r="EY1367" s="1">
        <v>0</v>
      </c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 t="s">
        <v>222</v>
      </c>
      <c r="GK1367" s="1" t="s">
        <v>201</v>
      </c>
      <c r="GL1367" s="1">
        <v>999999999</v>
      </c>
      <c r="GM1367" s="1"/>
      <c r="GN1367" s="1"/>
      <c r="GO1367" s="1"/>
      <c r="GP1367" s="1">
        <v>1</v>
      </c>
      <c r="GQ1367" s="1"/>
    </row>
    <row r="1368" spans="1:199" ht="28" customHeight="1">
      <c r="A1368" s="1" t="s">
        <v>7527</v>
      </c>
      <c r="B1368" s="1" t="s">
        <v>7528</v>
      </c>
      <c r="C1368" s="1" t="s">
        <v>7527</v>
      </c>
      <c r="D1368" s="1" t="s">
        <v>201</v>
      </c>
      <c r="E1368" s="1" t="s">
        <v>7528</v>
      </c>
      <c r="F1368" s="1"/>
      <c r="G1368" s="1">
        <v>8610</v>
      </c>
      <c r="H1368" s="1"/>
      <c r="I1368" s="1">
        <v>0</v>
      </c>
      <c r="J1368" s="1">
        <v>1</v>
      </c>
      <c r="K1368" s="1"/>
      <c r="L1368" s="1"/>
      <c r="M1368" s="1"/>
      <c r="N1368" s="1"/>
      <c r="O1368" s="1"/>
      <c r="P1368" s="1" t="s">
        <v>7529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 t="s">
        <v>7530</v>
      </c>
      <c r="AJ1368" s="1"/>
      <c r="AK1368" s="1"/>
      <c r="AL1368" s="1"/>
      <c r="AM1368" s="1"/>
      <c r="AN1368" s="1"/>
      <c r="AO1368" s="1"/>
      <c r="AP1368" s="1"/>
      <c r="AQ1368" s="1"/>
      <c r="AR1368" s="1"/>
      <c r="AS1368" s="1">
        <v>1</v>
      </c>
      <c r="AT1368" s="1">
        <v>1</v>
      </c>
      <c r="AU1368" s="1">
        <v>0</v>
      </c>
      <c r="AV1368" s="1">
        <v>1</v>
      </c>
      <c r="AW1368" s="1">
        <v>0</v>
      </c>
      <c r="AX1368" s="1">
        <v>0</v>
      </c>
      <c r="AY1368" s="1"/>
      <c r="AZ1368" s="1"/>
      <c r="BA1368" s="1"/>
      <c r="BB1368" s="1">
        <v>-1</v>
      </c>
      <c r="BC1368" s="1">
        <v>0</v>
      </c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>
        <v>0</v>
      </c>
      <c r="CT1368" s="1" t="s">
        <v>7531</v>
      </c>
      <c r="CU1368" s="1"/>
      <c r="CV1368" s="1" t="s">
        <v>7532</v>
      </c>
      <c r="CW1368" s="1"/>
      <c r="CX1368" s="1" t="s">
        <v>7527</v>
      </c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>
        <v>563161</v>
      </c>
      <c r="DU1368" s="1"/>
      <c r="DV1368" s="1" t="s">
        <v>322</v>
      </c>
      <c r="DW1368" s="1" t="s">
        <v>457</v>
      </c>
      <c r="DX1368" s="1">
        <v>4</v>
      </c>
      <c r="DY1368" s="1"/>
      <c r="DZ1368" s="1">
        <v>1</v>
      </c>
      <c r="EA1368" s="1">
        <v>1</v>
      </c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 t="s">
        <v>208</v>
      </c>
      <c r="EP1368" s="1" t="s">
        <v>209</v>
      </c>
      <c r="EQ1368" s="1" t="s">
        <v>209</v>
      </c>
      <c r="ER1368" s="1" t="s">
        <v>209</v>
      </c>
      <c r="ES1368" s="1" t="s">
        <v>209</v>
      </c>
      <c r="ET1368" s="1">
        <v>2</v>
      </c>
      <c r="EU1368" s="1"/>
      <c r="EV1368" s="1"/>
      <c r="EW1368" s="1"/>
      <c r="EX1368" s="1">
        <v>0</v>
      </c>
      <c r="EY1368" s="1">
        <v>0</v>
      </c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 t="s">
        <v>222</v>
      </c>
      <c r="GK1368" s="1" t="s">
        <v>201</v>
      </c>
      <c r="GL1368" s="1">
        <v>999999999</v>
      </c>
      <c r="GM1368" s="1"/>
      <c r="GN1368" s="1"/>
      <c r="GO1368" s="1"/>
      <c r="GP1368" s="1">
        <v>1</v>
      </c>
      <c r="GQ1368" s="1"/>
    </row>
    <row r="1369" spans="1:199" ht="28" customHeight="1">
      <c r="A1369" s="1" t="s">
        <v>7533</v>
      </c>
      <c r="B1369" s="1" t="s">
        <v>7534</v>
      </c>
      <c r="C1369" s="1" t="s">
        <v>7533</v>
      </c>
      <c r="D1369" s="1" t="s">
        <v>201</v>
      </c>
      <c r="E1369" s="1" t="s">
        <v>7534</v>
      </c>
      <c r="F1369" s="1"/>
      <c r="G1369" s="1">
        <v>3360</v>
      </c>
      <c r="H1369" s="1"/>
      <c r="I1369" s="1">
        <v>0</v>
      </c>
      <c r="J1369" s="1">
        <v>1</v>
      </c>
      <c r="K1369" s="1"/>
      <c r="L1369" s="1"/>
      <c r="M1369" s="1"/>
      <c r="N1369" s="1"/>
      <c r="O1369" s="1"/>
      <c r="P1369" s="1" t="s">
        <v>7535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 t="s">
        <v>7536</v>
      </c>
      <c r="AJ1369" s="1"/>
      <c r="AK1369" s="1"/>
      <c r="AL1369" s="1"/>
      <c r="AM1369" s="1"/>
      <c r="AN1369" s="1"/>
      <c r="AO1369" s="1"/>
      <c r="AP1369" s="1"/>
      <c r="AQ1369" s="1"/>
      <c r="AR1369" s="1"/>
      <c r="AS1369" s="1">
        <v>1</v>
      </c>
      <c r="AT1369" s="1">
        <v>1</v>
      </c>
      <c r="AU1369" s="1">
        <v>0</v>
      </c>
      <c r="AV1369" s="1">
        <v>1</v>
      </c>
      <c r="AW1369" s="1">
        <v>0</v>
      </c>
      <c r="AX1369" s="1">
        <v>0</v>
      </c>
      <c r="AY1369" s="1"/>
      <c r="AZ1369" s="1"/>
      <c r="BA1369" s="1"/>
      <c r="BB1369" s="1">
        <v>-1</v>
      </c>
      <c r="BC1369" s="1">
        <v>0</v>
      </c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>
        <v>0</v>
      </c>
      <c r="CT1369" s="1" t="s">
        <v>7537</v>
      </c>
      <c r="CU1369" s="1"/>
      <c r="CV1369" s="1" t="s">
        <v>7538</v>
      </c>
      <c r="CW1369" s="1"/>
      <c r="CX1369" s="1" t="s">
        <v>7533</v>
      </c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>
        <v>563161</v>
      </c>
      <c r="DU1369" s="1"/>
      <c r="DV1369" s="1" t="s">
        <v>322</v>
      </c>
      <c r="DW1369" s="1" t="s">
        <v>438</v>
      </c>
      <c r="DX1369" s="1">
        <v>4</v>
      </c>
      <c r="DY1369" s="1"/>
      <c r="DZ1369" s="1">
        <v>1</v>
      </c>
      <c r="EA1369" s="1">
        <v>1</v>
      </c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 t="s">
        <v>208</v>
      </c>
      <c r="EP1369" s="1" t="s">
        <v>209</v>
      </c>
      <c r="EQ1369" s="1" t="s">
        <v>209</v>
      </c>
      <c r="ER1369" s="1" t="s">
        <v>209</v>
      </c>
      <c r="ES1369" s="1" t="s">
        <v>209</v>
      </c>
      <c r="ET1369" s="1">
        <v>2</v>
      </c>
      <c r="EU1369" s="1"/>
      <c r="EV1369" s="1"/>
      <c r="EW1369" s="1"/>
      <c r="EX1369" s="1">
        <v>0</v>
      </c>
      <c r="EY1369" s="1">
        <v>0</v>
      </c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 t="s">
        <v>222</v>
      </c>
      <c r="GK1369" s="1" t="s">
        <v>201</v>
      </c>
      <c r="GL1369" s="1">
        <v>999999999</v>
      </c>
      <c r="GM1369" s="1"/>
      <c r="GN1369" s="1"/>
      <c r="GO1369" s="1"/>
      <c r="GP1369" s="1">
        <v>1</v>
      </c>
      <c r="GQ1369" s="1"/>
    </row>
    <row r="1370" spans="1:199" ht="28" customHeight="1">
      <c r="A1370" s="1" t="s">
        <v>7539</v>
      </c>
      <c r="B1370" s="1" t="s">
        <v>7540</v>
      </c>
      <c r="C1370" s="1" t="s">
        <v>7539</v>
      </c>
      <c r="D1370" s="1" t="s">
        <v>201</v>
      </c>
      <c r="E1370" s="1" t="s">
        <v>7540</v>
      </c>
      <c r="F1370" s="1"/>
      <c r="G1370" s="1">
        <v>11340</v>
      </c>
      <c r="H1370" s="1"/>
      <c r="I1370" s="1">
        <v>0</v>
      </c>
      <c r="J1370" s="1">
        <v>1</v>
      </c>
      <c r="K1370" s="1"/>
      <c r="L1370" s="1"/>
      <c r="M1370" s="1"/>
      <c r="N1370" s="1"/>
      <c r="O1370" s="1"/>
      <c r="P1370" s="1" t="s">
        <v>7541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 t="s">
        <v>7542</v>
      </c>
      <c r="AJ1370" s="1"/>
      <c r="AK1370" s="1"/>
      <c r="AL1370" s="1"/>
      <c r="AM1370" s="1"/>
      <c r="AN1370" s="1"/>
      <c r="AO1370" s="1"/>
      <c r="AP1370" s="1"/>
      <c r="AQ1370" s="1"/>
      <c r="AR1370" s="1"/>
      <c r="AS1370" s="1">
        <v>1</v>
      </c>
      <c r="AT1370" s="1">
        <v>1</v>
      </c>
      <c r="AU1370" s="1">
        <v>0</v>
      </c>
      <c r="AV1370" s="1">
        <v>1</v>
      </c>
      <c r="AW1370" s="1">
        <v>0</v>
      </c>
      <c r="AX1370" s="1">
        <v>0</v>
      </c>
      <c r="AY1370" s="1"/>
      <c r="AZ1370" s="1"/>
      <c r="BA1370" s="1"/>
      <c r="BB1370" s="1">
        <v>-1</v>
      </c>
      <c r="BC1370" s="1">
        <v>0</v>
      </c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>
        <v>0</v>
      </c>
      <c r="CT1370" s="1" t="s">
        <v>7543</v>
      </c>
      <c r="CU1370" s="1"/>
      <c r="CV1370" s="1" t="s">
        <v>7544</v>
      </c>
      <c r="CW1370" s="1"/>
      <c r="CX1370" s="1" t="s">
        <v>7539</v>
      </c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>
        <v>563161</v>
      </c>
      <c r="DU1370" s="1"/>
      <c r="DV1370" s="1" t="s">
        <v>322</v>
      </c>
      <c r="DW1370" s="1" t="s">
        <v>741</v>
      </c>
      <c r="DX1370" s="1">
        <v>4</v>
      </c>
      <c r="DY1370" s="1"/>
      <c r="DZ1370" s="1">
        <v>1</v>
      </c>
      <c r="EA1370" s="1">
        <v>1</v>
      </c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 t="s">
        <v>208</v>
      </c>
      <c r="EP1370" s="1" t="s">
        <v>209</v>
      </c>
      <c r="EQ1370" s="1" t="s">
        <v>209</v>
      </c>
      <c r="ER1370" s="1" t="s">
        <v>209</v>
      </c>
      <c r="ES1370" s="1" t="s">
        <v>209</v>
      </c>
      <c r="ET1370" s="1">
        <v>2</v>
      </c>
      <c r="EU1370" s="1"/>
      <c r="EV1370" s="1"/>
      <c r="EW1370" s="1"/>
      <c r="EX1370" s="1">
        <v>0</v>
      </c>
      <c r="EY1370" s="1">
        <v>0</v>
      </c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 t="s">
        <v>222</v>
      </c>
      <c r="GK1370" s="1" t="s">
        <v>201</v>
      </c>
      <c r="GL1370" s="1">
        <v>999999999</v>
      </c>
      <c r="GM1370" s="1"/>
      <c r="GN1370" s="1"/>
      <c r="GO1370" s="1"/>
      <c r="GP1370" s="1">
        <v>1</v>
      </c>
      <c r="GQ1370" s="1"/>
    </row>
    <row r="1371" spans="1:199" ht="28" customHeight="1">
      <c r="A1371" s="1" t="s">
        <v>7545</v>
      </c>
      <c r="B1371" s="1" t="s">
        <v>7546</v>
      </c>
      <c r="C1371" s="1" t="s">
        <v>7545</v>
      </c>
      <c r="D1371" s="1" t="s">
        <v>201</v>
      </c>
      <c r="E1371" s="1" t="s">
        <v>7546</v>
      </c>
      <c r="F1371" s="1"/>
      <c r="G1371" s="1">
        <v>7088</v>
      </c>
      <c r="H1371" s="1"/>
      <c r="I1371" s="1">
        <v>0</v>
      </c>
      <c r="J1371" s="1">
        <v>1</v>
      </c>
      <c r="K1371" s="1"/>
      <c r="L1371" s="1"/>
      <c r="M1371" s="1"/>
      <c r="N1371" s="1"/>
      <c r="O1371" s="1"/>
      <c r="P1371" s="1" t="s">
        <v>7547</v>
      </c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 t="s">
        <v>7548</v>
      </c>
      <c r="AJ1371" s="1"/>
      <c r="AK1371" s="1"/>
      <c r="AL1371" s="1"/>
      <c r="AM1371" s="1"/>
      <c r="AN1371" s="1"/>
      <c r="AO1371" s="1"/>
      <c r="AP1371" s="1"/>
      <c r="AQ1371" s="1"/>
      <c r="AR1371" s="1"/>
      <c r="AS1371" s="1">
        <v>1</v>
      </c>
      <c r="AT1371" s="1">
        <v>1</v>
      </c>
      <c r="AU1371" s="1">
        <v>0</v>
      </c>
      <c r="AV1371" s="1">
        <v>1</v>
      </c>
      <c r="AW1371" s="1">
        <v>0</v>
      </c>
      <c r="AX1371" s="1">
        <v>0</v>
      </c>
      <c r="AY1371" s="1"/>
      <c r="AZ1371" s="1"/>
      <c r="BA1371" s="1"/>
      <c r="BB1371" s="1">
        <v>-1</v>
      </c>
      <c r="BC1371" s="1">
        <v>0</v>
      </c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>
        <v>0</v>
      </c>
      <c r="CT1371" s="1" t="s">
        <v>7549</v>
      </c>
      <c r="CU1371" s="1"/>
      <c r="CV1371" s="1" t="s">
        <v>7550</v>
      </c>
      <c r="CW1371" s="1"/>
      <c r="CX1371" s="1" t="s">
        <v>7545</v>
      </c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>
        <v>563161</v>
      </c>
      <c r="DU1371" s="1"/>
      <c r="DV1371" s="1" t="s">
        <v>322</v>
      </c>
      <c r="DW1371" s="1" t="s">
        <v>450</v>
      </c>
      <c r="DX1371" s="1">
        <v>4</v>
      </c>
      <c r="DY1371" s="1"/>
      <c r="DZ1371" s="1">
        <v>1</v>
      </c>
      <c r="EA1371" s="1">
        <v>1</v>
      </c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 t="s">
        <v>208</v>
      </c>
      <c r="EP1371" s="1" t="s">
        <v>209</v>
      </c>
      <c r="EQ1371" s="1" t="s">
        <v>209</v>
      </c>
      <c r="ER1371" s="1" t="s">
        <v>209</v>
      </c>
      <c r="ES1371" s="1" t="s">
        <v>209</v>
      </c>
      <c r="ET1371" s="1">
        <v>2</v>
      </c>
      <c r="EU1371" s="1"/>
      <c r="EV1371" s="1"/>
      <c r="EW1371" s="1"/>
      <c r="EX1371" s="1">
        <v>0</v>
      </c>
      <c r="EY1371" s="1">
        <v>0</v>
      </c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 t="s">
        <v>222</v>
      </c>
      <c r="GK1371" s="1" t="s">
        <v>201</v>
      </c>
      <c r="GL1371" s="1">
        <v>999999999</v>
      </c>
      <c r="GM1371" s="1"/>
      <c r="GN1371" s="1"/>
      <c r="GO1371" s="1"/>
      <c r="GP1371" s="1">
        <v>1</v>
      </c>
      <c r="GQ1371" s="1"/>
    </row>
    <row r="1372" spans="1:199" ht="28" customHeight="1">
      <c r="A1372" s="1" t="s">
        <v>7551</v>
      </c>
      <c r="B1372" s="1" t="s">
        <v>7552</v>
      </c>
      <c r="C1372" s="1" t="s">
        <v>7551</v>
      </c>
      <c r="D1372" s="1" t="s">
        <v>201</v>
      </c>
      <c r="E1372" s="1" t="s">
        <v>7552</v>
      </c>
      <c r="F1372" s="1"/>
      <c r="G1372" s="1">
        <v>3990</v>
      </c>
      <c r="H1372" s="1"/>
      <c r="I1372" s="1">
        <v>0</v>
      </c>
      <c r="J1372" s="1">
        <v>1</v>
      </c>
      <c r="K1372" s="1"/>
      <c r="L1372" s="1"/>
      <c r="M1372" s="1"/>
      <c r="N1372" s="1"/>
      <c r="O1372" s="1"/>
      <c r="P1372" s="1" t="s">
        <v>7553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 t="s">
        <v>7554</v>
      </c>
      <c r="AJ1372" s="1"/>
      <c r="AK1372" s="1"/>
      <c r="AL1372" s="1"/>
      <c r="AM1372" s="1"/>
      <c r="AN1372" s="1"/>
      <c r="AO1372" s="1"/>
      <c r="AP1372" s="1"/>
      <c r="AQ1372" s="1"/>
      <c r="AR1372" s="1"/>
      <c r="AS1372" s="1">
        <v>1</v>
      </c>
      <c r="AT1372" s="1">
        <v>1</v>
      </c>
      <c r="AU1372" s="1">
        <v>0</v>
      </c>
      <c r="AV1372" s="1">
        <v>1</v>
      </c>
      <c r="AW1372" s="1">
        <v>0</v>
      </c>
      <c r="AX1372" s="1">
        <v>0</v>
      </c>
      <c r="AY1372" s="1"/>
      <c r="AZ1372" s="1"/>
      <c r="BA1372" s="1"/>
      <c r="BB1372" s="1">
        <v>-1</v>
      </c>
      <c r="BC1372" s="1">
        <v>0</v>
      </c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>
        <v>0</v>
      </c>
      <c r="CT1372" s="1" t="s">
        <v>7555</v>
      </c>
      <c r="CU1372" s="1"/>
      <c r="CV1372" s="1" t="s">
        <v>7556</v>
      </c>
      <c r="CW1372" s="1"/>
      <c r="CX1372" s="1" t="s">
        <v>7551</v>
      </c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>
        <v>563161</v>
      </c>
      <c r="DU1372" s="1"/>
      <c r="DV1372" s="1" t="s">
        <v>322</v>
      </c>
      <c r="DW1372" s="1" t="s">
        <v>438</v>
      </c>
      <c r="DX1372" s="1">
        <v>4</v>
      </c>
      <c r="DY1372" s="1"/>
      <c r="DZ1372" s="1">
        <v>1</v>
      </c>
      <c r="EA1372" s="1">
        <v>1</v>
      </c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 t="s">
        <v>208</v>
      </c>
      <c r="EP1372" s="1" t="s">
        <v>209</v>
      </c>
      <c r="EQ1372" s="1" t="s">
        <v>209</v>
      </c>
      <c r="ER1372" s="1" t="s">
        <v>209</v>
      </c>
      <c r="ES1372" s="1" t="s">
        <v>209</v>
      </c>
      <c r="ET1372" s="1">
        <v>2</v>
      </c>
      <c r="EU1372" s="1"/>
      <c r="EV1372" s="1"/>
      <c r="EW1372" s="1"/>
      <c r="EX1372" s="1">
        <v>0</v>
      </c>
      <c r="EY1372" s="1">
        <v>0</v>
      </c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 t="s">
        <v>222</v>
      </c>
      <c r="GK1372" s="1" t="s">
        <v>201</v>
      </c>
      <c r="GL1372" s="1">
        <v>999999999</v>
      </c>
      <c r="GM1372" s="1"/>
      <c r="GN1372" s="1"/>
      <c r="GO1372" s="1"/>
      <c r="GP1372" s="1">
        <v>1</v>
      </c>
      <c r="GQ1372" s="1"/>
    </row>
    <row r="1373" spans="1:199" ht="28" customHeight="1">
      <c r="A1373" s="1" t="s">
        <v>7557</v>
      </c>
      <c r="B1373" s="1" t="s">
        <v>7558</v>
      </c>
      <c r="C1373" s="1" t="s">
        <v>7557</v>
      </c>
      <c r="D1373" s="1" t="s">
        <v>201</v>
      </c>
      <c r="E1373" s="1" t="s">
        <v>7558</v>
      </c>
      <c r="F1373" s="1"/>
      <c r="G1373" s="1">
        <v>3990</v>
      </c>
      <c r="H1373" s="1"/>
      <c r="I1373" s="1">
        <v>0</v>
      </c>
      <c r="J1373" s="1">
        <v>1</v>
      </c>
      <c r="K1373" s="1"/>
      <c r="L1373" s="1"/>
      <c r="M1373" s="1"/>
      <c r="N1373" s="1"/>
      <c r="O1373" s="1"/>
      <c r="P1373" s="1" t="s">
        <v>7559</v>
      </c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 t="s">
        <v>7560</v>
      </c>
      <c r="AJ1373" s="1"/>
      <c r="AK1373" s="1"/>
      <c r="AL1373" s="1"/>
      <c r="AM1373" s="1"/>
      <c r="AN1373" s="1"/>
      <c r="AO1373" s="1"/>
      <c r="AP1373" s="1"/>
      <c r="AQ1373" s="1"/>
      <c r="AR1373" s="1"/>
      <c r="AS1373" s="1">
        <v>1</v>
      </c>
      <c r="AT1373" s="1">
        <v>1</v>
      </c>
      <c r="AU1373" s="1">
        <v>0</v>
      </c>
      <c r="AV1373" s="1">
        <v>1</v>
      </c>
      <c r="AW1373" s="1">
        <v>0</v>
      </c>
      <c r="AX1373" s="1">
        <v>0</v>
      </c>
      <c r="AY1373" s="1"/>
      <c r="AZ1373" s="1"/>
      <c r="BA1373" s="1"/>
      <c r="BB1373" s="1">
        <v>-1</v>
      </c>
      <c r="BC1373" s="1">
        <v>0</v>
      </c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>
        <v>0</v>
      </c>
      <c r="CT1373" s="1" t="s">
        <v>7561</v>
      </c>
      <c r="CU1373" s="1"/>
      <c r="CV1373" s="1" t="s">
        <v>7562</v>
      </c>
      <c r="CW1373" s="1"/>
      <c r="CX1373" s="1" t="s">
        <v>7557</v>
      </c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>
        <v>563161</v>
      </c>
      <c r="DU1373" s="1"/>
      <c r="DV1373" s="1" t="s">
        <v>322</v>
      </c>
      <c r="DW1373" s="1" t="s">
        <v>438</v>
      </c>
      <c r="DX1373" s="1">
        <v>4</v>
      </c>
      <c r="DY1373" s="1"/>
      <c r="DZ1373" s="1">
        <v>1</v>
      </c>
      <c r="EA1373" s="1">
        <v>1</v>
      </c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 t="s">
        <v>208</v>
      </c>
      <c r="EP1373" s="1" t="s">
        <v>209</v>
      </c>
      <c r="EQ1373" s="1" t="s">
        <v>209</v>
      </c>
      <c r="ER1373" s="1" t="s">
        <v>209</v>
      </c>
      <c r="ES1373" s="1" t="s">
        <v>209</v>
      </c>
      <c r="ET1373" s="1">
        <v>2</v>
      </c>
      <c r="EU1373" s="1"/>
      <c r="EV1373" s="1"/>
      <c r="EW1373" s="1"/>
      <c r="EX1373" s="1">
        <v>0</v>
      </c>
      <c r="EY1373" s="1">
        <v>0</v>
      </c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 t="s">
        <v>222</v>
      </c>
      <c r="GK1373" s="1" t="s">
        <v>201</v>
      </c>
      <c r="GL1373" s="1">
        <v>999999999</v>
      </c>
      <c r="GM1373" s="1"/>
      <c r="GN1373" s="1"/>
      <c r="GO1373" s="1"/>
      <c r="GP1373" s="1">
        <v>1</v>
      </c>
      <c r="GQ1373" s="1"/>
    </row>
    <row r="1374" spans="1:199" ht="28" customHeight="1">
      <c r="A1374" s="1" t="s">
        <v>7563</v>
      </c>
      <c r="B1374" s="1" t="s">
        <v>7564</v>
      </c>
      <c r="C1374" s="1" t="s">
        <v>7563</v>
      </c>
      <c r="D1374" s="1" t="s">
        <v>201</v>
      </c>
      <c r="E1374" s="1" t="s">
        <v>7564</v>
      </c>
      <c r="F1374" s="1"/>
      <c r="G1374" s="1">
        <v>3150</v>
      </c>
      <c r="H1374" s="1"/>
      <c r="I1374" s="1">
        <v>0</v>
      </c>
      <c r="J1374" s="1">
        <v>1</v>
      </c>
      <c r="K1374" s="1"/>
      <c r="L1374" s="1"/>
      <c r="M1374" s="1"/>
      <c r="N1374" s="1"/>
      <c r="O1374" s="1"/>
      <c r="P1374" s="1" t="s">
        <v>7565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 t="s">
        <v>7566</v>
      </c>
      <c r="AJ1374" s="1"/>
      <c r="AK1374" s="1"/>
      <c r="AL1374" s="1"/>
      <c r="AM1374" s="1"/>
      <c r="AN1374" s="1"/>
      <c r="AO1374" s="1"/>
      <c r="AP1374" s="1"/>
      <c r="AQ1374" s="1"/>
      <c r="AR1374" s="1"/>
      <c r="AS1374" s="1">
        <v>1</v>
      </c>
      <c r="AT1374" s="1">
        <v>1</v>
      </c>
      <c r="AU1374" s="1">
        <v>0</v>
      </c>
      <c r="AV1374" s="1">
        <v>1</v>
      </c>
      <c r="AW1374" s="1">
        <v>0</v>
      </c>
      <c r="AX1374" s="1">
        <v>0</v>
      </c>
      <c r="AY1374" s="1"/>
      <c r="AZ1374" s="1"/>
      <c r="BA1374" s="1"/>
      <c r="BB1374" s="1">
        <v>-1</v>
      </c>
      <c r="BC1374" s="1">
        <v>0</v>
      </c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>
        <v>0</v>
      </c>
      <c r="CT1374" s="1" t="s">
        <v>7567</v>
      </c>
      <c r="CU1374" s="1"/>
      <c r="CV1374" s="1" t="s">
        <v>7568</v>
      </c>
      <c r="CW1374" s="1"/>
      <c r="CX1374" s="1" t="s">
        <v>7563</v>
      </c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>
        <v>563161</v>
      </c>
      <c r="DU1374" s="1"/>
      <c r="DV1374" s="1" t="s">
        <v>663</v>
      </c>
      <c r="DW1374" s="1" t="s">
        <v>664</v>
      </c>
      <c r="DX1374" s="1">
        <v>4</v>
      </c>
      <c r="DY1374" s="1"/>
      <c r="DZ1374" s="1">
        <v>1</v>
      </c>
      <c r="EA1374" s="1">
        <v>1</v>
      </c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 t="s">
        <v>208</v>
      </c>
      <c r="EP1374" s="1" t="s">
        <v>209</v>
      </c>
      <c r="EQ1374" s="1" t="s">
        <v>209</v>
      </c>
      <c r="ER1374" s="1" t="s">
        <v>209</v>
      </c>
      <c r="ES1374" s="1" t="s">
        <v>209</v>
      </c>
      <c r="ET1374" s="1">
        <v>2</v>
      </c>
      <c r="EU1374" s="1"/>
      <c r="EV1374" s="1"/>
      <c r="EW1374" s="1"/>
      <c r="EX1374" s="1">
        <v>0</v>
      </c>
      <c r="EY1374" s="1">
        <v>0</v>
      </c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 t="s">
        <v>665</v>
      </c>
      <c r="GK1374" s="1" t="s">
        <v>211</v>
      </c>
      <c r="GL1374" s="1" t="s">
        <v>212</v>
      </c>
      <c r="GM1374" s="1" t="s">
        <v>213</v>
      </c>
      <c r="GN1374" s="1" t="s">
        <v>213</v>
      </c>
      <c r="GO1374" s="1" t="s">
        <v>213</v>
      </c>
      <c r="GP1374" s="1">
        <v>1</v>
      </c>
      <c r="GQ1374" s="1"/>
    </row>
    <row r="1375" spans="1:199" ht="28" customHeight="1">
      <c r="A1375" s="1" t="s">
        <v>7569</v>
      </c>
      <c r="B1375" s="1" t="s">
        <v>7570</v>
      </c>
      <c r="C1375" s="1" t="s">
        <v>7569</v>
      </c>
      <c r="D1375" s="1" t="s">
        <v>201</v>
      </c>
      <c r="E1375" s="1" t="s">
        <v>7570</v>
      </c>
      <c r="F1375" s="1"/>
      <c r="G1375" s="1">
        <v>4830</v>
      </c>
      <c r="H1375" s="1"/>
      <c r="I1375" s="1">
        <v>0</v>
      </c>
      <c r="J1375" s="1">
        <v>1</v>
      </c>
      <c r="K1375" s="1"/>
      <c r="L1375" s="1"/>
      <c r="M1375" s="1"/>
      <c r="N1375" s="1"/>
      <c r="O1375" s="1"/>
      <c r="P1375" s="1" t="s">
        <v>7571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 t="s">
        <v>7572</v>
      </c>
      <c r="AJ1375" s="1"/>
      <c r="AK1375" s="1"/>
      <c r="AL1375" s="1"/>
      <c r="AM1375" s="1"/>
      <c r="AN1375" s="1"/>
      <c r="AO1375" s="1"/>
      <c r="AP1375" s="1"/>
      <c r="AQ1375" s="1"/>
      <c r="AR1375" s="1"/>
      <c r="AS1375" s="1">
        <v>1</v>
      </c>
      <c r="AT1375" s="1">
        <v>1</v>
      </c>
      <c r="AU1375" s="1">
        <v>0</v>
      </c>
      <c r="AV1375" s="1">
        <v>1</v>
      </c>
      <c r="AW1375" s="1">
        <v>0</v>
      </c>
      <c r="AX1375" s="1">
        <v>0</v>
      </c>
      <c r="AY1375" s="1"/>
      <c r="AZ1375" s="1"/>
      <c r="BA1375" s="1"/>
      <c r="BB1375" s="1">
        <v>-1</v>
      </c>
      <c r="BC1375" s="1">
        <v>0</v>
      </c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>
        <v>0</v>
      </c>
      <c r="CT1375" s="1" t="s">
        <v>7573</v>
      </c>
      <c r="CU1375" s="1"/>
      <c r="CV1375" s="1" t="s">
        <v>7574</v>
      </c>
      <c r="CW1375" s="1"/>
      <c r="CX1375" s="1" t="s">
        <v>7569</v>
      </c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>
        <v>407697</v>
      </c>
      <c r="DU1375" s="1"/>
      <c r="DV1375" s="1" t="s">
        <v>277</v>
      </c>
      <c r="DW1375" s="1" t="s">
        <v>1096</v>
      </c>
      <c r="DX1375" s="1">
        <v>4</v>
      </c>
      <c r="DY1375" s="1"/>
      <c r="DZ1375" s="1">
        <v>1</v>
      </c>
      <c r="EA1375" s="1">
        <v>1</v>
      </c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 t="s">
        <v>208</v>
      </c>
      <c r="EP1375" s="1" t="s">
        <v>209</v>
      </c>
      <c r="EQ1375" s="1" t="s">
        <v>209</v>
      </c>
      <c r="ER1375" s="1" t="s">
        <v>209</v>
      </c>
      <c r="ES1375" s="1" t="s">
        <v>209</v>
      </c>
      <c r="ET1375" s="1">
        <v>2</v>
      </c>
      <c r="EU1375" s="1"/>
      <c r="EV1375" s="1"/>
      <c r="EW1375" s="1"/>
      <c r="EX1375" s="1">
        <v>0</v>
      </c>
      <c r="EY1375" s="1">
        <v>0</v>
      </c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 t="s">
        <v>5747</v>
      </c>
      <c r="GK1375" s="1" t="s">
        <v>350</v>
      </c>
      <c r="GL1375" s="1" t="s">
        <v>351</v>
      </c>
      <c r="GM1375" s="1" t="s">
        <v>352</v>
      </c>
      <c r="GN1375" s="1" t="s">
        <v>352</v>
      </c>
      <c r="GO1375" s="1" t="s">
        <v>352</v>
      </c>
      <c r="GP1375" s="1">
        <v>1</v>
      </c>
      <c r="GQ1375" s="1"/>
    </row>
    <row r="1376" spans="1:199" ht="28" customHeight="1">
      <c r="A1376" s="1" t="s">
        <v>7575</v>
      </c>
      <c r="B1376" s="1" t="s">
        <v>7576</v>
      </c>
      <c r="C1376" s="1" t="s">
        <v>7575</v>
      </c>
      <c r="D1376" s="1" t="s">
        <v>201</v>
      </c>
      <c r="E1376" s="1" t="s">
        <v>7576</v>
      </c>
      <c r="F1376" s="1"/>
      <c r="G1376" s="1">
        <v>4095</v>
      </c>
      <c r="H1376" s="1"/>
      <c r="I1376" s="1">
        <v>0</v>
      </c>
      <c r="J1376" s="1">
        <v>1</v>
      </c>
      <c r="K1376" s="1"/>
      <c r="L1376" s="1"/>
      <c r="M1376" s="1"/>
      <c r="N1376" s="1"/>
      <c r="O1376" s="1"/>
      <c r="P1376" s="1" t="s">
        <v>7577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 t="s">
        <v>7578</v>
      </c>
      <c r="AJ1376" s="1"/>
      <c r="AK1376" s="1"/>
      <c r="AL1376" s="1"/>
      <c r="AM1376" s="1"/>
      <c r="AN1376" s="1"/>
      <c r="AO1376" s="1"/>
      <c r="AP1376" s="1"/>
      <c r="AQ1376" s="1"/>
      <c r="AR1376" s="1"/>
      <c r="AS1376" s="1">
        <v>1</v>
      </c>
      <c r="AT1376" s="1">
        <v>1</v>
      </c>
      <c r="AU1376" s="1">
        <v>0</v>
      </c>
      <c r="AV1376" s="1">
        <v>1</v>
      </c>
      <c r="AW1376" s="1">
        <v>0</v>
      </c>
      <c r="AX1376" s="1">
        <v>0</v>
      </c>
      <c r="AY1376" s="1"/>
      <c r="AZ1376" s="1"/>
      <c r="BA1376" s="1"/>
      <c r="BB1376" s="1">
        <v>-1</v>
      </c>
      <c r="BC1376" s="1">
        <v>0</v>
      </c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>
        <v>0</v>
      </c>
      <c r="CT1376" s="1" t="s">
        <v>7579</v>
      </c>
      <c r="CU1376" s="1"/>
      <c r="CV1376" s="1" t="s">
        <v>7580</v>
      </c>
      <c r="CW1376" s="1"/>
      <c r="CX1376" s="1" t="s">
        <v>7575</v>
      </c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>
        <v>407699</v>
      </c>
      <c r="DU1376" s="1"/>
      <c r="DV1376" s="1" t="s">
        <v>253</v>
      </c>
      <c r="DW1376" s="1" t="s">
        <v>1762</v>
      </c>
      <c r="DX1376" s="1">
        <v>4</v>
      </c>
      <c r="DY1376" s="1"/>
      <c r="DZ1376" s="1">
        <v>1</v>
      </c>
      <c r="EA1376" s="1">
        <v>1</v>
      </c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 t="s">
        <v>208</v>
      </c>
      <c r="EP1376" s="1" t="s">
        <v>209</v>
      </c>
      <c r="EQ1376" s="1" t="s">
        <v>209</v>
      </c>
      <c r="ER1376" s="1" t="s">
        <v>209</v>
      </c>
      <c r="ES1376" s="1" t="s">
        <v>209</v>
      </c>
      <c r="ET1376" s="1">
        <v>2</v>
      </c>
      <c r="EU1376" s="1"/>
      <c r="EV1376" s="1"/>
      <c r="EW1376" s="1"/>
      <c r="EX1376" s="1">
        <v>0</v>
      </c>
      <c r="EY1376" s="1">
        <v>0</v>
      </c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 t="s">
        <v>1763</v>
      </c>
      <c r="GK1376" s="1" t="s">
        <v>350</v>
      </c>
      <c r="GL1376" s="1" t="s">
        <v>351</v>
      </c>
      <c r="GM1376" s="1" t="s">
        <v>352</v>
      </c>
      <c r="GN1376" s="1" t="s">
        <v>352</v>
      </c>
      <c r="GO1376" s="1" t="s">
        <v>352</v>
      </c>
      <c r="GP1376" s="1">
        <v>1</v>
      </c>
      <c r="GQ1376" s="1"/>
    </row>
    <row r="1377" spans="1:199" ht="28" customHeight="1">
      <c r="A1377" s="1" t="s">
        <v>7581</v>
      </c>
      <c r="B1377" s="1" t="s">
        <v>7582</v>
      </c>
      <c r="C1377" s="1" t="s">
        <v>7581</v>
      </c>
      <c r="D1377" s="1" t="s">
        <v>201</v>
      </c>
      <c r="E1377" s="1" t="s">
        <v>7582</v>
      </c>
      <c r="F1377" s="1"/>
      <c r="G1377" s="1">
        <v>4095</v>
      </c>
      <c r="H1377" s="1"/>
      <c r="I1377" s="1">
        <v>0</v>
      </c>
      <c r="J1377" s="1">
        <v>1</v>
      </c>
      <c r="K1377" s="1"/>
      <c r="L1377" s="1"/>
      <c r="M1377" s="1"/>
      <c r="N1377" s="1"/>
      <c r="O1377" s="1"/>
      <c r="P1377" s="1" t="s">
        <v>7583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 t="s">
        <v>7584</v>
      </c>
      <c r="AJ1377" s="1"/>
      <c r="AK1377" s="1"/>
      <c r="AL1377" s="1"/>
      <c r="AM1377" s="1"/>
      <c r="AN1377" s="1"/>
      <c r="AO1377" s="1"/>
      <c r="AP1377" s="1"/>
      <c r="AQ1377" s="1"/>
      <c r="AR1377" s="1"/>
      <c r="AS1377" s="1">
        <v>1</v>
      </c>
      <c r="AT1377" s="1">
        <v>1</v>
      </c>
      <c r="AU1377" s="1">
        <v>0</v>
      </c>
      <c r="AV1377" s="1">
        <v>1</v>
      </c>
      <c r="AW1377" s="1">
        <v>0</v>
      </c>
      <c r="AX1377" s="1">
        <v>0</v>
      </c>
      <c r="AY1377" s="1"/>
      <c r="AZ1377" s="1"/>
      <c r="BA1377" s="1"/>
      <c r="BB1377" s="1">
        <v>-1</v>
      </c>
      <c r="BC1377" s="1">
        <v>0</v>
      </c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>
        <v>0</v>
      </c>
      <c r="CT1377" s="1" t="s">
        <v>7585</v>
      </c>
      <c r="CU1377" s="1"/>
      <c r="CV1377" s="1" t="s">
        <v>7586</v>
      </c>
      <c r="CW1377" s="1"/>
      <c r="CX1377" s="1" t="s">
        <v>7581</v>
      </c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>
        <v>407699</v>
      </c>
      <c r="DU1377" s="1"/>
      <c r="DV1377" s="1" t="s">
        <v>253</v>
      </c>
      <c r="DW1377" s="1" t="s">
        <v>1762</v>
      </c>
      <c r="DX1377" s="1">
        <v>4</v>
      </c>
      <c r="DY1377" s="1"/>
      <c r="DZ1377" s="1">
        <v>1</v>
      </c>
      <c r="EA1377" s="1">
        <v>1</v>
      </c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 t="s">
        <v>208</v>
      </c>
      <c r="EP1377" s="1" t="s">
        <v>209</v>
      </c>
      <c r="EQ1377" s="1" t="s">
        <v>209</v>
      </c>
      <c r="ER1377" s="1" t="s">
        <v>209</v>
      </c>
      <c r="ES1377" s="1" t="s">
        <v>209</v>
      </c>
      <c r="ET1377" s="1">
        <v>2</v>
      </c>
      <c r="EU1377" s="1"/>
      <c r="EV1377" s="1"/>
      <c r="EW1377" s="1"/>
      <c r="EX1377" s="1">
        <v>0</v>
      </c>
      <c r="EY1377" s="1">
        <v>0</v>
      </c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 t="s">
        <v>1763</v>
      </c>
      <c r="GK1377" s="1" t="s">
        <v>350</v>
      </c>
      <c r="GL1377" s="1" t="s">
        <v>351</v>
      </c>
      <c r="GM1377" s="1" t="s">
        <v>352</v>
      </c>
      <c r="GN1377" s="1" t="s">
        <v>352</v>
      </c>
      <c r="GO1377" s="1" t="s">
        <v>352</v>
      </c>
      <c r="GP1377" s="1">
        <v>1</v>
      </c>
      <c r="GQ1377" s="1"/>
    </row>
    <row r="1378" spans="1:199" ht="28" customHeight="1">
      <c r="A1378" s="1" t="s">
        <v>7587</v>
      </c>
      <c r="B1378" s="1" t="s">
        <v>7588</v>
      </c>
      <c r="C1378" s="1" t="s">
        <v>7587</v>
      </c>
      <c r="D1378" s="1" t="s">
        <v>201</v>
      </c>
      <c r="E1378" s="1" t="s">
        <v>7588</v>
      </c>
      <c r="F1378" s="1"/>
      <c r="G1378" s="1">
        <v>5775</v>
      </c>
      <c r="H1378" s="1"/>
      <c r="I1378" s="1">
        <v>0</v>
      </c>
      <c r="J1378" s="1">
        <v>1</v>
      </c>
      <c r="K1378" s="1"/>
      <c r="L1378" s="1"/>
      <c r="M1378" s="1"/>
      <c r="N1378" s="1"/>
      <c r="O1378" s="1"/>
      <c r="P1378" s="1" t="s">
        <v>7589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 t="s">
        <v>7590</v>
      </c>
      <c r="AJ1378" s="1"/>
      <c r="AK1378" s="1"/>
      <c r="AL1378" s="1"/>
      <c r="AM1378" s="1"/>
      <c r="AN1378" s="1"/>
      <c r="AO1378" s="1"/>
      <c r="AP1378" s="1"/>
      <c r="AQ1378" s="1"/>
      <c r="AR1378" s="1"/>
      <c r="AS1378" s="1">
        <v>1</v>
      </c>
      <c r="AT1378" s="1">
        <v>1</v>
      </c>
      <c r="AU1378" s="1">
        <v>0</v>
      </c>
      <c r="AV1378" s="1">
        <v>1</v>
      </c>
      <c r="AW1378" s="1">
        <v>0</v>
      </c>
      <c r="AX1378" s="1">
        <v>0</v>
      </c>
      <c r="AY1378" s="1"/>
      <c r="AZ1378" s="1"/>
      <c r="BA1378" s="1"/>
      <c r="BB1378" s="1">
        <v>-1</v>
      </c>
      <c r="BC1378" s="1">
        <v>0</v>
      </c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>
        <v>0</v>
      </c>
      <c r="CT1378" s="1" t="s">
        <v>7591</v>
      </c>
      <c r="CU1378" s="1"/>
      <c r="CV1378" s="1" t="s">
        <v>7592</v>
      </c>
      <c r="CW1378" s="1"/>
      <c r="CX1378" s="1" t="s">
        <v>7587</v>
      </c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>
        <v>563161</v>
      </c>
      <c r="DU1378" s="1"/>
      <c r="DV1378" s="1" t="s">
        <v>4640</v>
      </c>
      <c r="DW1378" s="1" t="s">
        <v>4641</v>
      </c>
      <c r="DX1378" s="1">
        <v>4</v>
      </c>
      <c r="DY1378" s="1"/>
      <c r="DZ1378" s="1">
        <v>1</v>
      </c>
      <c r="EA1378" s="1">
        <v>1</v>
      </c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 t="s">
        <v>208</v>
      </c>
      <c r="EP1378" s="1" t="s">
        <v>209</v>
      </c>
      <c r="EQ1378" s="1" t="s">
        <v>209</v>
      </c>
      <c r="ER1378" s="1" t="s">
        <v>209</v>
      </c>
      <c r="ES1378" s="1" t="s">
        <v>209</v>
      </c>
      <c r="ET1378" s="1">
        <v>2</v>
      </c>
      <c r="EU1378" s="1"/>
      <c r="EV1378" s="1"/>
      <c r="EW1378" s="1"/>
      <c r="EX1378" s="1">
        <v>0</v>
      </c>
      <c r="EY1378" s="1">
        <v>0</v>
      </c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 t="s">
        <v>222</v>
      </c>
      <c r="GK1378" s="1" t="s">
        <v>201</v>
      </c>
      <c r="GL1378" s="1">
        <v>999999999</v>
      </c>
      <c r="GM1378" s="1"/>
      <c r="GN1378" s="1"/>
      <c r="GO1378" s="1"/>
      <c r="GP1378" s="1">
        <v>1</v>
      </c>
      <c r="GQ1378" s="1"/>
    </row>
    <row r="1379" spans="1:199" ht="28" customHeight="1">
      <c r="A1379" s="1" t="s">
        <v>7593</v>
      </c>
      <c r="B1379" s="1" t="s">
        <v>7594</v>
      </c>
      <c r="C1379" s="1" t="s">
        <v>7593</v>
      </c>
      <c r="D1379" s="1" t="s">
        <v>201</v>
      </c>
      <c r="E1379" s="1" t="s">
        <v>7594</v>
      </c>
      <c r="F1379" s="1"/>
      <c r="G1379" s="1">
        <v>120750</v>
      </c>
      <c r="H1379" s="1"/>
      <c r="I1379" s="1">
        <v>0</v>
      </c>
      <c r="J1379" s="1">
        <v>1</v>
      </c>
      <c r="K1379" s="1"/>
      <c r="L1379" s="1"/>
      <c r="M1379" s="1"/>
      <c r="N1379" s="1"/>
      <c r="O1379" s="1"/>
      <c r="P1379" s="1" t="s">
        <v>7595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 t="s">
        <v>7596</v>
      </c>
      <c r="AJ1379" s="1"/>
      <c r="AK1379" s="1"/>
      <c r="AL1379" s="1"/>
      <c r="AM1379" s="1"/>
      <c r="AN1379" s="1"/>
      <c r="AO1379" s="1"/>
      <c r="AP1379" s="1"/>
      <c r="AQ1379" s="1"/>
      <c r="AR1379" s="1"/>
      <c r="AS1379" s="1">
        <v>1</v>
      </c>
      <c r="AT1379" s="1">
        <v>1</v>
      </c>
      <c r="AU1379" s="1">
        <v>0</v>
      </c>
      <c r="AV1379" s="1">
        <v>1</v>
      </c>
      <c r="AW1379" s="1">
        <v>0</v>
      </c>
      <c r="AX1379" s="1">
        <v>0</v>
      </c>
      <c r="AY1379" s="1"/>
      <c r="AZ1379" s="1"/>
      <c r="BA1379" s="1"/>
      <c r="BB1379" s="1">
        <v>-1</v>
      </c>
      <c r="BC1379" s="1">
        <v>0</v>
      </c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>
        <v>0</v>
      </c>
      <c r="CT1379" s="1" t="s">
        <v>7597</v>
      </c>
      <c r="CU1379" s="1"/>
      <c r="CV1379" s="1" t="s">
        <v>7598</v>
      </c>
      <c r="CW1379" s="1"/>
      <c r="CX1379" s="1" t="s">
        <v>7593</v>
      </c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>
        <v>407713</v>
      </c>
      <c r="DU1379" s="1"/>
      <c r="DV1379" s="1" t="s">
        <v>561</v>
      </c>
      <c r="DW1379" s="1" t="s">
        <v>465</v>
      </c>
      <c r="DX1379" s="1">
        <v>2</v>
      </c>
      <c r="DY1379" s="1"/>
      <c r="DZ1379" s="1">
        <v>1</v>
      </c>
      <c r="EA1379" s="1">
        <v>1</v>
      </c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 t="s">
        <v>208</v>
      </c>
      <c r="EP1379" s="1" t="s">
        <v>209</v>
      </c>
      <c r="EQ1379" s="1" t="s">
        <v>209</v>
      </c>
      <c r="ER1379" s="1" t="s">
        <v>209</v>
      </c>
      <c r="ES1379" s="1" t="s">
        <v>209</v>
      </c>
      <c r="ET1379" s="1">
        <v>2</v>
      </c>
      <c r="EU1379" s="1"/>
      <c r="EV1379" s="1"/>
      <c r="EW1379" s="1"/>
      <c r="EX1379" s="1">
        <v>0</v>
      </c>
      <c r="EY1379" s="1">
        <v>0</v>
      </c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 t="s">
        <v>5817</v>
      </c>
      <c r="GK1379" s="1" t="s">
        <v>211</v>
      </c>
      <c r="GL1379" s="1" t="s">
        <v>212</v>
      </c>
      <c r="GM1379" s="1" t="s">
        <v>213</v>
      </c>
      <c r="GN1379" s="1" t="s">
        <v>213</v>
      </c>
      <c r="GO1379" s="1" t="s">
        <v>213</v>
      </c>
      <c r="GP1379" s="1">
        <v>1</v>
      </c>
      <c r="GQ1379" s="1"/>
    </row>
    <row r="1380" spans="1:199" ht="28" customHeight="1">
      <c r="A1380" s="1" t="s">
        <v>7599</v>
      </c>
      <c r="B1380" s="1" t="s">
        <v>7600</v>
      </c>
      <c r="C1380" s="1" t="s">
        <v>7599</v>
      </c>
      <c r="D1380" s="1" t="s">
        <v>201</v>
      </c>
      <c r="E1380" s="1" t="s">
        <v>7600</v>
      </c>
      <c r="F1380" s="1"/>
      <c r="G1380" s="1">
        <v>8452</v>
      </c>
      <c r="H1380" s="1"/>
      <c r="I1380" s="1">
        <v>0</v>
      </c>
      <c r="J1380" s="1">
        <v>1</v>
      </c>
      <c r="K1380" s="1"/>
      <c r="L1380" s="1"/>
      <c r="M1380" s="1"/>
      <c r="N1380" s="1"/>
      <c r="O1380" s="1"/>
      <c r="P1380" s="1" t="s">
        <v>7601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 t="s">
        <v>7602</v>
      </c>
      <c r="AJ1380" s="1"/>
      <c r="AK1380" s="1"/>
      <c r="AL1380" s="1"/>
      <c r="AM1380" s="1"/>
      <c r="AN1380" s="1"/>
      <c r="AO1380" s="1"/>
      <c r="AP1380" s="1"/>
      <c r="AQ1380" s="1"/>
      <c r="AR1380" s="1"/>
      <c r="AS1380" s="1">
        <v>1</v>
      </c>
      <c r="AT1380" s="1">
        <v>1</v>
      </c>
      <c r="AU1380" s="1">
        <v>0</v>
      </c>
      <c r="AV1380" s="1">
        <v>1</v>
      </c>
      <c r="AW1380" s="1">
        <v>0</v>
      </c>
      <c r="AX1380" s="1">
        <v>0</v>
      </c>
      <c r="AY1380" s="1"/>
      <c r="AZ1380" s="1"/>
      <c r="BA1380" s="1"/>
      <c r="BB1380" s="1">
        <v>-1</v>
      </c>
      <c r="BC1380" s="1">
        <v>0</v>
      </c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>
        <v>0</v>
      </c>
      <c r="CT1380" s="1" t="s">
        <v>7603</v>
      </c>
      <c r="CU1380" s="1"/>
      <c r="CV1380" s="1" t="s">
        <v>7604</v>
      </c>
      <c r="CW1380" s="1"/>
      <c r="CX1380" s="1" t="s">
        <v>7599</v>
      </c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>
        <v>563161</v>
      </c>
      <c r="DU1380" s="1"/>
      <c r="DV1380" s="1" t="s">
        <v>206</v>
      </c>
      <c r="DW1380" s="1" t="s">
        <v>2502</v>
      </c>
      <c r="DX1380" s="1">
        <v>4</v>
      </c>
      <c r="DY1380" s="1"/>
      <c r="DZ1380" s="1">
        <v>1</v>
      </c>
      <c r="EA1380" s="1">
        <v>1</v>
      </c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 t="s">
        <v>208</v>
      </c>
      <c r="EP1380" s="1" t="s">
        <v>209</v>
      </c>
      <c r="EQ1380" s="1" t="s">
        <v>209</v>
      </c>
      <c r="ER1380" s="1" t="s">
        <v>209</v>
      </c>
      <c r="ES1380" s="1" t="s">
        <v>209</v>
      </c>
      <c r="ET1380" s="1">
        <v>2</v>
      </c>
      <c r="EU1380" s="1"/>
      <c r="EV1380" s="1"/>
      <c r="EW1380" s="1"/>
      <c r="EX1380" s="1">
        <v>0</v>
      </c>
      <c r="EY1380" s="1">
        <v>0</v>
      </c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 t="s">
        <v>2503</v>
      </c>
      <c r="GK1380" s="1" t="s">
        <v>211</v>
      </c>
      <c r="GL1380" s="1" t="s">
        <v>212</v>
      </c>
      <c r="GM1380" s="1" t="s">
        <v>213</v>
      </c>
      <c r="GN1380" s="1" t="s">
        <v>213</v>
      </c>
      <c r="GO1380" s="1" t="s">
        <v>213</v>
      </c>
      <c r="GP1380" s="1">
        <v>1</v>
      </c>
      <c r="GQ1380" s="1"/>
    </row>
    <row r="1381" spans="1:199" ht="28" customHeight="1">
      <c r="A1381" s="1" t="s">
        <v>7605</v>
      </c>
      <c r="B1381" s="1" t="s">
        <v>7606</v>
      </c>
      <c r="C1381" s="1" t="s">
        <v>7605</v>
      </c>
      <c r="D1381" s="1" t="s">
        <v>201</v>
      </c>
      <c r="E1381" s="1" t="s">
        <v>7606</v>
      </c>
      <c r="F1381" s="1"/>
      <c r="G1381" s="1">
        <v>14047</v>
      </c>
      <c r="H1381" s="1"/>
      <c r="I1381" s="1">
        <v>0</v>
      </c>
      <c r="J1381" s="1">
        <v>1</v>
      </c>
      <c r="K1381" s="1"/>
      <c r="L1381" s="1"/>
      <c r="M1381" s="1"/>
      <c r="N1381" s="1"/>
      <c r="O1381" s="1"/>
      <c r="P1381" s="1" t="s">
        <v>7607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 t="s">
        <v>7608</v>
      </c>
      <c r="AJ1381" s="1"/>
      <c r="AK1381" s="1"/>
      <c r="AL1381" s="1"/>
      <c r="AM1381" s="1"/>
      <c r="AN1381" s="1"/>
      <c r="AO1381" s="1"/>
      <c r="AP1381" s="1"/>
      <c r="AQ1381" s="1"/>
      <c r="AR1381" s="1"/>
      <c r="AS1381" s="1">
        <v>1</v>
      </c>
      <c r="AT1381" s="1">
        <v>1</v>
      </c>
      <c r="AU1381" s="1">
        <v>0</v>
      </c>
      <c r="AV1381" s="1">
        <v>1</v>
      </c>
      <c r="AW1381" s="1">
        <v>0</v>
      </c>
      <c r="AX1381" s="1">
        <v>0</v>
      </c>
      <c r="AY1381" s="1"/>
      <c r="AZ1381" s="1"/>
      <c r="BA1381" s="1"/>
      <c r="BB1381" s="1">
        <v>-1</v>
      </c>
      <c r="BC1381" s="1">
        <v>0</v>
      </c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>
        <v>0</v>
      </c>
      <c r="CT1381" s="1" t="s">
        <v>7609</v>
      </c>
      <c r="CU1381" s="1"/>
      <c r="CV1381" s="1" t="s">
        <v>7610</v>
      </c>
      <c r="CW1381" s="1"/>
      <c r="CX1381" s="1" t="s">
        <v>7605</v>
      </c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>
        <v>563161</v>
      </c>
      <c r="DU1381" s="1"/>
      <c r="DV1381" s="1" t="s">
        <v>547</v>
      </c>
      <c r="DW1381" s="1" t="s">
        <v>465</v>
      </c>
      <c r="DX1381" s="1">
        <v>4</v>
      </c>
      <c r="DY1381" s="1"/>
      <c r="DZ1381" s="1">
        <v>1</v>
      </c>
      <c r="EA1381" s="1">
        <v>1</v>
      </c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 t="s">
        <v>208</v>
      </c>
      <c r="EP1381" s="1" t="s">
        <v>209</v>
      </c>
      <c r="EQ1381" s="1" t="s">
        <v>209</v>
      </c>
      <c r="ER1381" s="1" t="s">
        <v>209</v>
      </c>
      <c r="ES1381" s="1" t="s">
        <v>209</v>
      </c>
      <c r="ET1381" s="1">
        <v>2</v>
      </c>
      <c r="EU1381" s="1"/>
      <c r="EV1381" s="1"/>
      <c r="EW1381" s="1"/>
      <c r="EX1381" s="1">
        <v>0</v>
      </c>
      <c r="EY1381" s="1">
        <v>0</v>
      </c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 t="s">
        <v>7611</v>
      </c>
      <c r="GK1381" s="1" t="s">
        <v>211</v>
      </c>
      <c r="GL1381" s="1" t="s">
        <v>212</v>
      </c>
      <c r="GM1381" s="1" t="s">
        <v>213</v>
      </c>
      <c r="GN1381" s="1" t="s">
        <v>213</v>
      </c>
      <c r="GO1381" s="1" t="s">
        <v>213</v>
      </c>
      <c r="GP1381" s="1">
        <v>1</v>
      </c>
      <c r="GQ1381" s="1"/>
    </row>
    <row r="1382" spans="1:199" ht="28" customHeight="1">
      <c r="A1382" s="1" t="s">
        <v>7612</v>
      </c>
      <c r="B1382" s="1" t="s">
        <v>7613</v>
      </c>
      <c r="C1382" s="1" t="s">
        <v>7612</v>
      </c>
      <c r="D1382" s="1" t="s">
        <v>201</v>
      </c>
      <c r="E1382" s="1" t="s">
        <v>7613</v>
      </c>
      <c r="F1382" s="1"/>
      <c r="G1382" s="1">
        <v>15059</v>
      </c>
      <c r="H1382" s="1"/>
      <c r="I1382" s="1">
        <v>0</v>
      </c>
      <c r="J1382" s="1">
        <v>1</v>
      </c>
      <c r="K1382" s="1"/>
      <c r="L1382" s="1"/>
      <c r="M1382" s="1"/>
      <c r="N1382" s="1"/>
      <c r="O1382" s="1"/>
      <c r="P1382" s="1" t="s">
        <v>7614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 t="s">
        <v>7615</v>
      </c>
      <c r="AJ1382" s="1"/>
      <c r="AK1382" s="1"/>
      <c r="AL1382" s="1"/>
      <c r="AM1382" s="1"/>
      <c r="AN1382" s="1"/>
      <c r="AO1382" s="1"/>
      <c r="AP1382" s="1"/>
      <c r="AQ1382" s="1"/>
      <c r="AR1382" s="1"/>
      <c r="AS1382" s="1">
        <v>1</v>
      </c>
      <c r="AT1382" s="1">
        <v>1</v>
      </c>
      <c r="AU1382" s="1">
        <v>0</v>
      </c>
      <c r="AV1382" s="1">
        <v>1</v>
      </c>
      <c r="AW1382" s="1">
        <v>0</v>
      </c>
      <c r="AX1382" s="1">
        <v>0</v>
      </c>
      <c r="AY1382" s="1"/>
      <c r="AZ1382" s="1"/>
      <c r="BA1382" s="1"/>
      <c r="BB1382" s="1">
        <v>-1</v>
      </c>
      <c r="BC1382" s="1">
        <v>0</v>
      </c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>
        <v>0</v>
      </c>
      <c r="CT1382" s="1" t="s">
        <v>7616</v>
      </c>
      <c r="CU1382" s="1"/>
      <c r="CV1382" s="1" t="s">
        <v>7617</v>
      </c>
      <c r="CW1382" s="1"/>
      <c r="CX1382" s="1" t="s">
        <v>7612</v>
      </c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>
        <v>563161</v>
      </c>
      <c r="DU1382" s="1"/>
      <c r="DV1382" s="1" t="s">
        <v>547</v>
      </c>
      <c r="DW1382" s="1" t="s">
        <v>465</v>
      </c>
      <c r="DX1382" s="1">
        <v>4</v>
      </c>
      <c r="DY1382" s="1"/>
      <c r="DZ1382" s="1">
        <v>1</v>
      </c>
      <c r="EA1382" s="1">
        <v>1</v>
      </c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 t="s">
        <v>208</v>
      </c>
      <c r="EP1382" s="1" t="s">
        <v>209</v>
      </c>
      <c r="EQ1382" s="1" t="s">
        <v>209</v>
      </c>
      <c r="ER1382" s="1" t="s">
        <v>209</v>
      </c>
      <c r="ES1382" s="1" t="s">
        <v>209</v>
      </c>
      <c r="ET1382" s="1">
        <v>2</v>
      </c>
      <c r="EU1382" s="1"/>
      <c r="EV1382" s="1"/>
      <c r="EW1382" s="1"/>
      <c r="EX1382" s="1">
        <v>0</v>
      </c>
      <c r="EY1382" s="1">
        <v>0</v>
      </c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 t="s">
        <v>7611</v>
      </c>
      <c r="GK1382" s="1" t="s">
        <v>211</v>
      </c>
      <c r="GL1382" s="1" t="s">
        <v>212</v>
      </c>
      <c r="GM1382" s="1" t="s">
        <v>213</v>
      </c>
      <c r="GN1382" s="1" t="s">
        <v>213</v>
      </c>
      <c r="GO1382" s="1" t="s">
        <v>213</v>
      </c>
      <c r="GP1382" s="1">
        <v>1</v>
      </c>
      <c r="GQ1382" s="1"/>
    </row>
    <row r="1383" spans="1:199" ht="28" customHeight="1">
      <c r="A1383" s="1" t="s">
        <v>7618</v>
      </c>
      <c r="B1383" s="1" t="s">
        <v>7619</v>
      </c>
      <c r="C1383" s="1" t="s">
        <v>7618</v>
      </c>
      <c r="D1383" s="1" t="s">
        <v>201</v>
      </c>
      <c r="E1383" s="1" t="s">
        <v>7619</v>
      </c>
      <c r="F1383" s="1"/>
      <c r="G1383" s="1">
        <v>15059</v>
      </c>
      <c r="H1383" s="1"/>
      <c r="I1383" s="1">
        <v>0</v>
      </c>
      <c r="J1383" s="1">
        <v>1</v>
      </c>
      <c r="K1383" s="1"/>
      <c r="L1383" s="1"/>
      <c r="M1383" s="1"/>
      <c r="N1383" s="1"/>
      <c r="O1383" s="1"/>
      <c r="P1383" s="1" t="s">
        <v>7620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 t="s">
        <v>7621</v>
      </c>
      <c r="AJ1383" s="1"/>
      <c r="AK1383" s="1"/>
      <c r="AL1383" s="1"/>
      <c r="AM1383" s="1"/>
      <c r="AN1383" s="1"/>
      <c r="AO1383" s="1"/>
      <c r="AP1383" s="1"/>
      <c r="AQ1383" s="1"/>
      <c r="AR1383" s="1"/>
      <c r="AS1383" s="1">
        <v>1</v>
      </c>
      <c r="AT1383" s="1">
        <v>1</v>
      </c>
      <c r="AU1383" s="1">
        <v>0</v>
      </c>
      <c r="AV1383" s="1">
        <v>1</v>
      </c>
      <c r="AW1383" s="1">
        <v>0</v>
      </c>
      <c r="AX1383" s="1">
        <v>0</v>
      </c>
      <c r="AY1383" s="1"/>
      <c r="AZ1383" s="1"/>
      <c r="BA1383" s="1"/>
      <c r="BB1383" s="1">
        <v>-1</v>
      </c>
      <c r="BC1383" s="1">
        <v>0</v>
      </c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>
        <v>0</v>
      </c>
      <c r="CT1383" s="1" t="s">
        <v>7622</v>
      </c>
      <c r="CU1383" s="1"/>
      <c r="CV1383" s="1" t="s">
        <v>7623</v>
      </c>
      <c r="CW1383" s="1"/>
      <c r="CX1383" s="1" t="s">
        <v>7618</v>
      </c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>
        <v>563161</v>
      </c>
      <c r="DU1383" s="1"/>
      <c r="DV1383" s="1" t="s">
        <v>547</v>
      </c>
      <c r="DW1383" s="1" t="s">
        <v>465</v>
      </c>
      <c r="DX1383" s="1">
        <v>4</v>
      </c>
      <c r="DY1383" s="1"/>
      <c r="DZ1383" s="1">
        <v>1</v>
      </c>
      <c r="EA1383" s="1">
        <v>1</v>
      </c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 t="s">
        <v>208</v>
      </c>
      <c r="EP1383" s="1" t="s">
        <v>209</v>
      </c>
      <c r="EQ1383" s="1" t="s">
        <v>209</v>
      </c>
      <c r="ER1383" s="1" t="s">
        <v>209</v>
      </c>
      <c r="ES1383" s="1" t="s">
        <v>209</v>
      </c>
      <c r="ET1383" s="1">
        <v>2</v>
      </c>
      <c r="EU1383" s="1"/>
      <c r="EV1383" s="1"/>
      <c r="EW1383" s="1"/>
      <c r="EX1383" s="1">
        <v>0</v>
      </c>
      <c r="EY1383" s="1">
        <v>0</v>
      </c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 t="s">
        <v>7611</v>
      </c>
      <c r="GK1383" s="1" t="s">
        <v>211</v>
      </c>
      <c r="GL1383" s="1" t="s">
        <v>212</v>
      </c>
      <c r="GM1383" s="1" t="s">
        <v>213</v>
      </c>
      <c r="GN1383" s="1" t="s">
        <v>213</v>
      </c>
      <c r="GO1383" s="1" t="s">
        <v>213</v>
      </c>
      <c r="GP1383" s="1">
        <v>1</v>
      </c>
      <c r="GQ1383" s="1"/>
    </row>
    <row r="1384" spans="1:199" ht="28" customHeight="1">
      <c r="A1384" s="1" t="s">
        <v>7624</v>
      </c>
      <c r="B1384" s="1" t="s">
        <v>7625</v>
      </c>
      <c r="C1384" s="1" t="s">
        <v>7624</v>
      </c>
      <c r="D1384" s="1" t="s">
        <v>201</v>
      </c>
      <c r="E1384" s="1" t="s">
        <v>7625</v>
      </c>
      <c r="F1384" s="1"/>
      <c r="G1384" s="1">
        <v>289800</v>
      </c>
      <c r="H1384" s="1"/>
      <c r="I1384" s="1">
        <v>0</v>
      </c>
      <c r="J1384" s="1">
        <v>1</v>
      </c>
      <c r="K1384" s="1"/>
      <c r="L1384" s="1"/>
      <c r="M1384" s="1"/>
      <c r="N1384" s="1"/>
      <c r="O1384" s="1"/>
      <c r="P1384" s="1" t="s">
        <v>7626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 t="s">
        <v>7627</v>
      </c>
      <c r="AJ1384" s="1"/>
      <c r="AK1384" s="1"/>
      <c r="AL1384" s="1"/>
      <c r="AM1384" s="1"/>
      <c r="AN1384" s="1"/>
      <c r="AO1384" s="1"/>
      <c r="AP1384" s="1"/>
      <c r="AQ1384" s="1"/>
      <c r="AR1384" s="1"/>
      <c r="AS1384" s="1">
        <v>1</v>
      </c>
      <c r="AT1384" s="1">
        <v>1</v>
      </c>
      <c r="AU1384" s="1">
        <v>0</v>
      </c>
      <c r="AV1384" s="1">
        <v>1</v>
      </c>
      <c r="AW1384" s="1">
        <v>0</v>
      </c>
      <c r="AX1384" s="1">
        <v>0</v>
      </c>
      <c r="AY1384" s="1"/>
      <c r="AZ1384" s="1"/>
      <c r="BA1384" s="1"/>
      <c r="BB1384" s="1">
        <v>-1</v>
      </c>
      <c r="BC1384" s="1">
        <v>0</v>
      </c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>
        <v>0</v>
      </c>
      <c r="CT1384" s="1" t="s">
        <v>7628</v>
      </c>
      <c r="CU1384" s="1"/>
      <c r="CV1384" s="1" t="s">
        <v>7629</v>
      </c>
      <c r="CW1384" s="1"/>
      <c r="CX1384" s="1" t="s">
        <v>7624</v>
      </c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>
        <v>407713</v>
      </c>
      <c r="DU1384" s="1"/>
      <c r="DV1384" s="1" t="s">
        <v>561</v>
      </c>
      <c r="DW1384" s="1" t="s">
        <v>465</v>
      </c>
      <c r="DX1384" s="1">
        <v>2</v>
      </c>
      <c r="DY1384" s="1"/>
      <c r="DZ1384" s="1">
        <v>1</v>
      </c>
      <c r="EA1384" s="1">
        <v>1</v>
      </c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 t="s">
        <v>208</v>
      </c>
      <c r="EP1384" s="1" t="s">
        <v>209</v>
      </c>
      <c r="EQ1384" s="1" t="s">
        <v>209</v>
      </c>
      <c r="ER1384" s="1" t="s">
        <v>209</v>
      </c>
      <c r="ES1384" s="1" t="s">
        <v>209</v>
      </c>
      <c r="ET1384" s="1">
        <v>2</v>
      </c>
      <c r="EU1384" s="1"/>
      <c r="EV1384" s="1"/>
      <c r="EW1384" s="1"/>
      <c r="EX1384" s="1">
        <v>0</v>
      </c>
      <c r="EY1384" s="1">
        <v>0</v>
      </c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 t="s">
        <v>5817</v>
      </c>
      <c r="GK1384" s="1" t="s">
        <v>211</v>
      </c>
      <c r="GL1384" s="1" t="s">
        <v>212</v>
      </c>
      <c r="GM1384" s="1" t="s">
        <v>213</v>
      </c>
      <c r="GN1384" s="1" t="s">
        <v>213</v>
      </c>
      <c r="GO1384" s="1" t="s">
        <v>213</v>
      </c>
      <c r="GP1384" s="1">
        <v>1</v>
      </c>
      <c r="GQ1384" s="1"/>
    </row>
    <row r="1385" spans="1:199" ht="28" customHeight="1">
      <c r="A1385" s="1" t="s">
        <v>7630</v>
      </c>
      <c r="B1385" s="1" t="s">
        <v>7631</v>
      </c>
      <c r="C1385" s="1" t="s">
        <v>7630</v>
      </c>
      <c r="D1385" s="1" t="s">
        <v>201</v>
      </c>
      <c r="E1385" s="1" t="s">
        <v>7631</v>
      </c>
      <c r="F1385" s="1"/>
      <c r="G1385" s="1">
        <v>15059</v>
      </c>
      <c r="H1385" s="1"/>
      <c r="I1385" s="1">
        <v>0</v>
      </c>
      <c r="J1385" s="1">
        <v>1</v>
      </c>
      <c r="K1385" s="1"/>
      <c r="L1385" s="1"/>
      <c r="M1385" s="1"/>
      <c r="N1385" s="1"/>
      <c r="O1385" s="1"/>
      <c r="P1385" s="1" t="s">
        <v>7632</v>
      </c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 t="s">
        <v>7633</v>
      </c>
      <c r="AJ1385" s="1"/>
      <c r="AK1385" s="1"/>
      <c r="AL1385" s="1"/>
      <c r="AM1385" s="1"/>
      <c r="AN1385" s="1"/>
      <c r="AO1385" s="1"/>
      <c r="AP1385" s="1"/>
      <c r="AQ1385" s="1"/>
      <c r="AR1385" s="1"/>
      <c r="AS1385" s="1">
        <v>1</v>
      </c>
      <c r="AT1385" s="1">
        <v>1</v>
      </c>
      <c r="AU1385" s="1">
        <v>0</v>
      </c>
      <c r="AV1385" s="1">
        <v>1</v>
      </c>
      <c r="AW1385" s="1">
        <v>0</v>
      </c>
      <c r="AX1385" s="1">
        <v>0</v>
      </c>
      <c r="AY1385" s="1"/>
      <c r="AZ1385" s="1"/>
      <c r="BA1385" s="1"/>
      <c r="BB1385" s="1">
        <v>-1</v>
      </c>
      <c r="BC1385" s="1">
        <v>0</v>
      </c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>
        <v>0</v>
      </c>
      <c r="CT1385" s="1" t="s">
        <v>7634</v>
      </c>
      <c r="CU1385" s="1"/>
      <c r="CV1385" s="1" t="s">
        <v>7635</v>
      </c>
      <c r="CW1385" s="1"/>
      <c r="CX1385" s="1" t="s">
        <v>7630</v>
      </c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>
        <v>563161</v>
      </c>
      <c r="DU1385" s="1"/>
      <c r="DV1385" s="1" t="s">
        <v>547</v>
      </c>
      <c r="DW1385" s="1" t="s">
        <v>465</v>
      </c>
      <c r="DX1385" s="1">
        <v>4</v>
      </c>
      <c r="DY1385" s="1"/>
      <c r="DZ1385" s="1">
        <v>1</v>
      </c>
      <c r="EA1385" s="1">
        <v>1</v>
      </c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 t="s">
        <v>208</v>
      </c>
      <c r="EP1385" s="1" t="s">
        <v>209</v>
      </c>
      <c r="EQ1385" s="1" t="s">
        <v>209</v>
      </c>
      <c r="ER1385" s="1" t="s">
        <v>209</v>
      </c>
      <c r="ES1385" s="1" t="s">
        <v>209</v>
      </c>
      <c r="ET1385" s="1">
        <v>2</v>
      </c>
      <c r="EU1385" s="1"/>
      <c r="EV1385" s="1"/>
      <c r="EW1385" s="1"/>
      <c r="EX1385" s="1">
        <v>0</v>
      </c>
      <c r="EY1385" s="1">
        <v>0</v>
      </c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 t="s">
        <v>7611</v>
      </c>
      <c r="GK1385" s="1" t="s">
        <v>211</v>
      </c>
      <c r="GL1385" s="1" t="s">
        <v>212</v>
      </c>
      <c r="GM1385" s="1" t="s">
        <v>213</v>
      </c>
      <c r="GN1385" s="1" t="s">
        <v>213</v>
      </c>
      <c r="GO1385" s="1" t="s">
        <v>213</v>
      </c>
      <c r="GP1385" s="1">
        <v>1</v>
      </c>
      <c r="GQ1385" s="1"/>
    </row>
    <row r="1386" spans="1:199" ht="28" customHeight="1">
      <c r="A1386" s="1" t="s">
        <v>7636</v>
      </c>
      <c r="B1386" s="1" t="s">
        <v>7637</v>
      </c>
      <c r="C1386" s="1" t="s">
        <v>7636</v>
      </c>
      <c r="D1386" s="1" t="s">
        <v>201</v>
      </c>
      <c r="E1386" s="1" t="s">
        <v>7637</v>
      </c>
      <c r="F1386" s="1"/>
      <c r="G1386" s="1">
        <v>14047</v>
      </c>
      <c r="H1386" s="1"/>
      <c r="I1386" s="1">
        <v>0</v>
      </c>
      <c r="J1386" s="1">
        <v>1</v>
      </c>
      <c r="K1386" s="1"/>
      <c r="L1386" s="1"/>
      <c r="M1386" s="1"/>
      <c r="N1386" s="1"/>
      <c r="O1386" s="1"/>
      <c r="P1386" s="1" t="s">
        <v>7638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 t="s">
        <v>7639</v>
      </c>
      <c r="AJ1386" s="1"/>
      <c r="AK1386" s="1"/>
      <c r="AL1386" s="1"/>
      <c r="AM1386" s="1"/>
      <c r="AN1386" s="1"/>
      <c r="AO1386" s="1"/>
      <c r="AP1386" s="1"/>
      <c r="AQ1386" s="1"/>
      <c r="AR1386" s="1"/>
      <c r="AS1386" s="1">
        <v>1</v>
      </c>
      <c r="AT1386" s="1">
        <v>1</v>
      </c>
      <c r="AU1386" s="1">
        <v>0</v>
      </c>
      <c r="AV1386" s="1">
        <v>1</v>
      </c>
      <c r="AW1386" s="1">
        <v>0</v>
      </c>
      <c r="AX1386" s="1">
        <v>0</v>
      </c>
      <c r="AY1386" s="1"/>
      <c r="AZ1386" s="1"/>
      <c r="BA1386" s="1"/>
      <c r="BB1386" s="1">
        <v>-1</v>
      </c>
      <c r="BC1386" s="1">
        <v>0</v>
      </c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>
        <v>0</v>
      </c>
      <c r="CT1386" s="1" t="s">
        <v>7640</v>
      </c>
      <c r="CU1386" s="1"/>
      <c r="CV1386" s="1" t="s">
        <v>7641</v>
      </c>
      <c r="CW1386" s="1"/>
      <c r="CX1386" s="1" t="s">
        <v>7636</v>
      </c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>
        <v>563161</v>
      </c>
      <c r="DU1386" s="1"/>
      <c r="DV1386" s="1" t="s">
        <v>547</v>
      </c>
      <c r="DW1386" s="1" t="s">
        <v>465</v>
      </c>
      <c r="DX1386" s="1">
        <v>4</v>
      </c>
      <c r="DY1386" s="1"/>
      <c r="DZ1386" s="1">
        <v>1</v>
      </c>
      <c r="EA1386" s="1">
        <v>1</v>
      </c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 t="s">
        <v>208</v>
      </c>
      <c r="EP1386" s="1" t="s">
        <v>209</v>
      </c>
      <c r="EQ1386" s="1" t="s">
        <v>209</v>
      </c>
      <c r="ER1386" s="1" t="s">
        <v>209</v>
      </c>
      <c r="ES1386" s="1" t="s">
        <v>209</v>
      </c>
      <c r="ET1386" s="1">
        <v>2</v>
      </c>
      <c r="EU1386" s="1"/>
      <c r="EV1386" s="1"/>
      <c r="EW1386" s="1"/>
      <c r="EX1386" s="1">
        <v>0</v>
      </c>
      <c r="EY1386" s="1">
        <v>0</v>
      </c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 t="s">
        <v>7611</v>
      </c>
      <c r="GK1386" s="1" t="s">
        <v>211</v>
      </c>
      <c r="GL1386" s="1" t="s">
        <v>212</v>
      </c>
      <c r="GM1386" s="1" t="s">
        <v>213</v>
      </c>
      <c r="GN1386" s="1" t="s">
        <v>213</v>
      </c>
      <c r="GO1386" s="1" t="s">
        <v>213</v>
      </c>
      <c r="GP1386" s="1">
        <v>1</v>
      </c>
      <c r="GQ1386" s="1"/>
    </row>
    <row r="1387" spans="1:199" ht="28" customHeight="1">
      <c r="A1387" s="1" t="s">
        <v>7642</v>
      </c>
      <c r="B1387" s="1" t="s">
        <v>7643</v>
      </c>
      <c r="C1387" s="1" t="s">
        <v>7642</v>
      </c>
      <c r="D1387" s="1" t="s">
        <v>201</v>
      </c>
      <c r="E1387" s="1" t="s">
        <v>7643</v>
      </c>
      <c r="F1387" s="1"/>
      <c r="G1387" s="1">
        <v>2940</v>
      </c>
      <c r="H1387" s="1"/>
      <c r="I1387" s="1">
        <v>0</v>
      </c>
      <c r="J1387" s="1">
        <v>1</v>
      </c>
      <c r="K1387" s="1"/>
      <c r="L1387" s="1"/>
      <c r="M1387" s="1"/>
      <c r="N1387" s="1"/>
      <c r="O1387" s="1"/>
      <c r="P1387" s="1" t="s">
        <v>7644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 t="s">
        <v>7645</v>
      </c>
      <c r="AJ1387" s="1"/>
      <c r="AK1387" s="1"/>
      <c r="AL1387" s="1"/>
      <c r="AM1387" s="1"/>
      <c r="AN1387" s="1"/>
      <c r="AO1387" s="1"/>
      <c r="AP1387" s="1"/>
      <c r="AQ1387" s="1"/>
      <c r="AR1387" s="1"/>
      <c r="AS1387" s="1">
        <v>1</v>
      </c>
      <c r="AT1387" s="1">
        <v>1</v>
      </c>
      <c r="AU1387" s="1">
        <v>0</v>
      </c>
      <c r="AV1387" s="1">
        <v>1</v>
      </c>
      <c r="AW1387" s="1">
        <v>0</v>
      </c>
      <c r="AX1387" s="1">
        <v>0</v>
      </c>
      <c r="AY1387" s="1"/>
      <c r="AZ1387" s="1"/>
      <c r="BA1387" s="1"/>
      <c r="BB1387" s="1">
        <v>-1</v>
      </c>
      <c r="BC1387" s="1">
        <v>0</v>
      </c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>
        <v>0</v>
      </c>
      <c r="CT1387" s="1" t="s">
        <v>7646</v>
      </c>
      <c r="CU1387" s="1"/>
      <c r="CV1387" s="1" t="s">
        <v>7647</v>
      </c>
      <c r="CW1387" s="1"/>
      <c r="CX1387" s="1" t="s">
        <v>7642</v>
      </c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>
        <v>407697</v>
      </c>
      <c r="DU1387" s="1"/>
      <c r="DV1387" s="1" t="s">
        <v>277</v>
      </c>
      <c r="DW1387" s="1" t="s">
        <v>1308</v>
      </c>
      <c r="DX1387" s="1">
        <v>4</v>
      </c>
      <c r="DY1387" s="1"/>
      <c r="DZ1387" s="1">
        <v>1</v>
      </c>
      <c r="EA1387" s="1">
        <v>1</v>
      </c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 t="s">
        <v>208</v>
      </c>
      <c r="EP1387" s="1" t="s">
        <v>209</v>
      </c>
      <c r="EQ1387" s="1" t="s">
        <v>209</v>
      </c>
      <c r="ER1387" s="1" t="s">
        <v>209</v>
      </c>
      <c r="ES1387" s="1" t="s">
        <v>209</v>
      </c>
      <c r="ET1387" s="1">
        <v>2</v>
      </c>
      <c r="EU1387" s="1"/>
      <c r="EV1387" s="1"/>
      <c r="EW1387" s="1"/>
      <c r="EX1387" s="1">
        <v>0</v>
      </c>
      <c r="EY1387" s="1">
        <v>0</v>
      </c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 t="s">
        <v>222</v>
      </c>
      <c r="GK1387" s="1" t="s">
        <v>201</v>
      </c>
      <c r="GL1387" s="1">
        <v>999999999</v>
      </c>
      <c r="GM1387" s="1"/>
      <c r="GN1387" s="1"/>
      <c r="GO1387" s="1"/>
      <c r="GP1387" s="1">
        <v>1</v>
      </c>
      <c r="GQ1387" s="1"/>
    </row>
    <row r="1388" spans="1:199" ht="28" customHeight="1">
      <c r="A1388" s="1" t="s">
        <v>7648</v>
      </c>
      <c r="B1388" s="1" t="s">
        <v>7649</v>
      </c>
      <c r="C1388" s="1" t="s">
        <v>7648</v>
      </c>
      <c r="D1388" s="1" t="s">
        <v>201</v>
      </c>
      <c r="E1388" s="1" t="s">
        <v>7649</v>
      </c>
      <c r="F1388" s="1"/>
      <c r="G1388" s="1">
        <v>2625</v>
      </c>
      <c r="H1388" s="1"/>
      <c r="I1388" s="1">
        <v>0</v>
      </c>
      <c r="J1388" s="1">
        <v>1</v>
      </c>
      <c r="K1388" s="1"/>
      <c r="L1388" s="1"/>
      <c r="M1388" s="1"/>
      <c r="N1388" s="1"/>
      <c r="O1388" s="1"/>
      <c r="P1388" s="1" t="s">
        <v>7650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 t="s">
        <v>7651</v>
      </c>
      <c r="AJ1388" s="1"/>
      <c r="AK1388" s="1"/>
      <c r="AL1388" s="1"/>
      <c r="AM1388" s="1"/>
      <c r="AN1388" s="1"/>
      <c r="AO1388" s="1"/>
      <c r="AP1388" s="1"/>
      <c r="AQ1388" s="1"/>
      <c r="AR1388" s="1"/>
      <c r="AS1388" s="1">
        <v>1</v>
      </c>
      <c r="AT1388" s="1">
        <v>1</v>
      </c>
      <c r="AU1388" s="1">
        <v>0</v>
      </c>
      <c r="AV1388" s="1">
        <v>1</v>
      </c>
      <c r="AW1388" s="1">
        <v>0</v>
      </c>
      <c r="AX1388" s="1">
        <v>0</v>
      </c>
      <c r="AY1388" s="1"/>
      <c r="AZ1388" s="1"/>
      <c r="BA1388" s="1"/>
      <c r="BB1388" s="1">
        <v>-1</v>
      </c>
      <c r="BC1388" s="1">
        <v>0</v>
      </c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>
        <v>0</v>
      </c>
      <c r="CT1388" s="1" t="s">
        <v>7652</v>
      </c>
      <c r="CU1388" s="1"/>
      <c r="CV1388" s="1" t="s">
        <v>7653</v>
      </c>
      <c r="CW1388" s="1"/>
      <c r="CX1388" s="1" t="s">
        <v>7648</v>
      </c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>
        <v>407697</v>
      </c>
      <c r="DU1388" s="1"/>
      <c r="DV1388" s="1" t="s">
        <v>277</v>
      </c>
      <c r="DW1388" s="1" t="s">
        <v>1308</v>
      </c>
      <c r="DX1388" s="1">
        <v>4</v>
      </c>
      <c r="DY1388" s="1"/>
      <c r="DZ1388" s="1">
        <v>1</v>
      </c>
      <c r="EA1388" s="1">
        <v>1</v>
      </c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 t="s">
        <v>208</v>
      </c>
      <c r="EP1388" s="1" t="s">
        <v>209</v>
      </c>
      <c r="EQ1388" s="1" t="s">
        <v>209</v>
      </c>
      <c r="ER1388" s="1" t="s">
        <v>209</v>
      </c>
      <c r="ES1388" s="1" t="s">
        <v>209</v>
      </c>
      <c r="ET1388" s="1">
        <v>2</v>
      </c>
      <c r="EU1388" s="1"/>
      <c r="EV1388" s="1"/>
      <c r="EW1388" s="1"/>
      <c r="EX1388" s="1">
        <v>0</v>
      </c>
      <c r="EY1388" s="1">
        <v>0</v>
      </c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 t="s">
        <v>222</v>
      </c>
      <c r="GK1388" s="1" t="s">
        <v>201</v>
      </c>
      <c r="GL1388" s="1">
        <v>999999999</v>
      </c>
      <c r="GM1388" s="1"/>
      <c r="GN1388" s="1"/>
      <c r="GO1388" s="1"/>
      <c r="GP1388" s="1">
        <v>1</v>
      </c>
      <c r="GQ1388" s="1"/>
    </row>
    <row r="1389" spans="1:199" ht="28" customHeight="1">
      <c r="A1389" s="1" t="s">
        <v>7654</v>
      </c>
      <c r="B1389" s="1" t="s">
        <v>7655</v>
      </c>
      <c r="C1389" s="1" t="s">
        <v>7654</v>
      </c>
      <c r="D1389" s="1" t="s">
        <v>201</v>
      </c>
      <c r="E1389" s="1" t="s">
        <v>7655</v>
      </c>
      <c r="F1389" s="1"/>
      <c r="G1389" s="1">
        <v>3330</v>
      </c>
      <c r="H1389" s="1"/>
      <c r="I1389" s="1">
        <v>0</v>
      </c>
      <c r="J1389" s="1">
        <v>1</v>
      </c>
      <c r="K1389" s="1"/>
      <c r="L1389" s="1"/>
      <c r="M1389" s="1"/>
      <c r="N1389" s="1"/>
      <c r="O1389" s="1"/>
      <c r="P1389" s="1" t="s">
        <v>7656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 t="s">
        <v>7657</v>
      </c>
      <c r="AJ1389" s="1"/>
      <c r="AK1389" s="1"/>
      <c r="AL1389" s="1"/>
      <c r="AM1389" s="1"/>
      <c r="AN1389" s="1"/>
      <c r="AO1389" s="1"/>
      <c r="AP1389" s="1"/>
      <c r="AQ1389" s="1"/>
      <c r="AR1389" s="1"/>
      <c r="AS1389" s="1">
        <v>1</v>
      </c>
      <c r="AT1389" s="1">
        <v>1</v>
      </c>
      <c r="AU1389" s="1">
        <v>0</v>
      </c>
      <c r="AV1389" s="1">
        <v>1</v>
      </c>
      <c r="AW1389" s="1">
        <v>0</v>
      </c>
      <c r="AX1389" s="1">
        <v>0</v>
      </c>
      <c r="AY1389" s="1"/>
      <c r="AZ1389" s="1"/>
      <c r="BA1389" s="1"/>
      <c r="BB1389" s="1">
        <v>-1</v>
      </c>
      <c r="BC1389" s="1">
        <v>0</v>
      </c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>
        <v>0</v>
      </c>
      <c r="CT1389" s="1" t="s">
        <v>7658</v>
      </c>
      <c r="CU1389" s="1"/>
      <c r="CV1389" s="1" t="s">
        <v>7659</v>
      </c>
      <c r="CW1389" s="1"/>
      <c r="CX1389" s="1" t="s">
        <v>7654</v>
      </c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>
        <v>407697</v>
      </c>
      <c r="DU1389" s="1"/>
      <c r="DV1389" s="1" t="s">
        <v>277</v>
      </c>
      <c r="DW1389" s="1" t="s">
        <v>1308</v>
      </c>
      <c r="DX1389" s="1">
        <v>4</v>
      </c>
      <c r="DY1389" s="1"/>
      <c r="DZ1389" s="1">
        <v>1</v>
      </c>
      <c r="EA1389" s="1">
        <v>1</v>
      </c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 t="s">
        <v>208</v>
      </c>
      <c r="EP1389" s="1" t="s">
        <v>209</v>
      </c>
      <c r="EQ1389" s="1" t="s">
        <v>209</v>
      </c>
      <c r="ER1389" s="1" t="s">
        <v>209</v>
      </c>
      <c r="ES1389" s="1" t="s">
        <v>209</v>
      </c>
      <c r="ET1389" s="1">
        <v>2</v>
      </c>
      <c r="EU1389" s="1"/>
      <c r="EV1389" s="1"/>
      <c r="EW1389" s="1"/>
      <c r="EX1389" s="1">
        <v>0</v>
      </c>
      <c r="EY1389" s="1">
        <v>0</v>
      </c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 t="s">
        <v>222</v>
      </c>
      <c r="GK1389" s="1" t="s">
        <v>201</v>
      </c>
      <c r="GL1389" s="1">
        <v>999999999</v>
      </c>
      <c r="GM1389" s="1"/>
      <c r="GN1389" s="1"/>
      <c r="GO1389" s="1"/>
      <c r="GP1389" s="1">
        <v>1</v>
      </c>
      <c r="GQ1389" s="1"/>
    </row>
    <row r="1390" spans="1:199" ht="28" customHeight="1">
      <c r="A1390" s="1" t="s">
        <v>7660</v>
      </c>
      <c r="B1390" s="1" t="s">
        <v>7661</v>
      </c>
      <c r="C1390" s="1" t="s">
        <v>7660</v>
      </c>
      <c r="D1390" s="1" t="s">
        <v>201</v>
      </c>
      <c r="E1390" s="1" t="s">
        <v>7661</v>
      </c>
      <c r="F1390" s="1"/>
      <c r="G1390" s="1">
        <v>30450</v>
      </c>
      <c r="H1390" s="1"/>
      <c r="I1390" s="1">
        <v>0</v>
      </c>
      <c r="J1390" s="1">
        <v>1</v>
      </c>
      <c r="K1390" s="1"/>
      <c r="L1390" s="1"/>
      <c r="M1390" s="1"/>
      <c r="N1390" s="1"/>
      <c r="O1390" s="1"/>
      <c r="P1390" s="1" t="s">
        <v>7662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 t="s">
        <v>7663</v>
      </c>
      <c r="AJ1390" s="1"/>
      <c r="AK1390" s="1"/>
      <c r="AL1390" s="1"/>
      <c r="AM1390" s="1"/>
      <c r="AN1390" s="1"/>
      <c r="AO1390" s="1"/>
      <c r="AP1390" s="1"/>
      <c r="AQ1390" s="1"/>
      <c r="AR1390" s="1"/>
      <c r="AS1390" s="1">
        <v>1</v>
      </c>
      <c r="AT1390" s="1">
        <v>1</v>
      </c>
      <c r="AU1390" s="1">
        <v>0</v>
      </c>
      <c r="AV1390" s="1">
        <v>1</v>
      </c>
      <c r="AW1390" s="1">
        <v>0</v>
      </c>
      <c r="AX1390" s="1">
        <v>0</v>
      </c>
      <c r="AY1390" s="1"/>
      <c r="AZ1390" s="1"/>
      <c r="BA1390" s="1"/>
      <c r="BB1390" s="1">
        <v>-1</v>
      </c>
      <c r="BC1390" s="1">
        <v>0</v>
      </c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>
        <v>0</v>
      </c>
      <c r="CT1390" s="1" t="s">
        <v>7664</v>
      </c>
      <c r="CU1390" s="1"/>
      <c r="CV1390" s="1" t="s">
        <v>7665</v>
      </c>
      <c r="CW1390" s="1"/>
      <c r="CX1390" s="1" t="s">
        <v>7660</v>
      </c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>
        <v>101161</v>
      </c>
      <c r="DU1390" s="1"/>
      <c r="DV1390" s="1" t="s">
        <v>681</v>
      </c>
      <c r="DW1390" s="1" t="s">
        <v>682</v>
      </c>
      <c r="DX1390" s="1">
        <v>4</v>
      </c>
      <c r="DY1390" s="1"/>
      <c r="DZ1390" s="1">
        <v>1</v>
      </c>
      <c r="EA1390" s="1">
        <v>1</v>
      </c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 t="s">
        <v>208</v>
      </c>
      <c r="EP1390" s="1" t="s">
        <v>209</v>
      </c>
      <c r="EQ1390" s="1" t="s">
        <v>209</v>
      </c>
      <c r="ER1390" s="1" t="s">
        <v>209</v>
      </c>
      <c r="ES1390" s="1" t="s">
        <v>209</v>
      </c>
      <c r="ET1390" s="1">
        <v>2</v>
      </c>
      <c r="EU1390" s="1"/>
      <c r="EV1390" s="1"/>
      <c r="EW1390" s="1"/>
      <c r="EX1390" s="1">
        <v>0</v>
      </c>
      <c r="EY1390" s="1">
        <v>0</v>
      </c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 t="s">
        <v>222</v>
      </c>
      <c r="GK1390" s="1" t="s">
        <v>201</v>
      </c>
      <c r="GL1390" s="1">
        <v>999999999</v>
      </c>
      <c r="GM1390" s="1"/>
      <c r="GN1390" s="1"/>
      <c r="GO1390" s="1"/>
      <c r="GP1390" s="1">
        <v>1</v>
      </c>
      <c r="GQ1390" s="1"/>
    </row>
    <row r="1391" spans="1:199" ht="28" customHeight="1">
      <c r="A1391" s="1" t="s">
        <v>7666</v>
      </c>
      <c r="B1391" s="1" t="s">
        <v>7667</v>
      </c>
      <c r="C1391" s="1" t="s">
        <v>7666</v>
      </c>
      <c r="D1391" s="1" t="s">
        <v>201</v>
      </c>
      <c r="E1391" s="1" t="s">
        <v>7667</v>
      </c>
      <c r="F1391" s="1"/>
      <c r="G1391" s="1">
        <v>30450</v>
      </c>
      <c r="H1391" s="1"/>
      <c r="I1391" s="1">
        <v>0</v>
      </c>
      <c r="J1391" s="1">
        <v>1</v>
      </c>
      <c r="K1391" s="1"/>
      <c r="L1391" s="1"/>
      <c r="M1391" s="1"/>
      <c r="N1391" s="1"/>
      <c r="O1391" s="1"/>
      <c r="P1391" s="1" t="s">
        <v>7668</v>
      </c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 t="s">
        <v>7669</v>
      </c>
      <c r="AJ1391" s="1"/>
      <c r="AK1391" s="1"/>
      <c r="AL1391" s="1"/>
      <c r="AM1391" s="1"/>
      <c r="AN1391" s="1"/>
      <c r="AO1391" s="1"/>
      <c r="AP1391" s="1"/>
      <c r="AQ1391" s="1"/>
      <c r="AR1391" s="1"/>
      <c r="AS1391" s="1">
        <v>1</v>
      </c>
      <c r="AT1391" s="1">
        <v>1</v>
      </c>
      <c r="AU1391" s="1">
        <v>0</v>
      </c>
      <c r="AV1391" s="1">
        <v>1</v>
      </c>
      <c r="AW1391" s="1">
        <v>0</v>
      </c>
      <c r="AX1391" s="1">
        <v>0</v>
      </c>
      <c r="AY1391" s="1"/>
      <c r="AZ1391" s="1"/>
      <c r="BA1391" s="1"/>
      <c r="BB1391" s="1">
        <v>-1</v>
      </c>
      <c r="BC1391" s="1">
        <v>0</v>
      </c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>
        <v>0</v>
      </c>
      <c r="CT1391" s="1" t="s">
        <v>7670</v>
      </c>
      <c r="CU1391" s="1"/>
      <c r="CV1391" s="1" t="s">
        <v>7671</v>
      </c>
      <c r="CW1391" s="1"/>
      <c r="CX1391" s="1" t="s">
        <v>7666</v>
      </c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>
        <v>101161</v>
      </c>
      <c r="DU1391" s="1"/>
      <c r="DV1391" s="1" t="s">
        <v>681</v>
      </c>
      <c r="DW1391" s="1" t="s">
        <v>682</v>
      </c>
      <c r="DX1391" s="1">
        <v>4</v>
      </c>
      <c r="DY1391" s="1"/>
      <c r="DZ1391" s="1">
        <v>1</v>
      </c>
      <c r="EA1391" s="1">
        <v>1</v>
      </c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 t="s">
        <v>208</v>
      </c>
      <c r="EP1391" s="1" t="s">
        <v>209</v>
      </c>
      <c r="EQ1391" s="1" t="s">
        <v>209</v>
      </c>
      <c r="ER1391" s="1" t="s">
        <v>209</v>
      </c>
      <c r="ES1391" s="1" t="s">
        <v>209</v>
      </c>
      <c r="ET1391" s="1">
        <v>2</v>
      </c>
      <c r="EU1391" s="1"/>
      <c r="EV1391" s="1"/>
      <c r="EW1391" s="1"/>
      <c r="EX1391" s="1">
        <v>0</v>
      </c>
      <c r="EY1391" s="1">
        <v>0</v>
      </c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 t="s">
        <v>222</v>
      </c>
      <c r="GK1391" s="1" t="s">
        <v>201</v>
      </c>
      <c r="GL1391" s="1">
        <v>999999999</v>
      </c>
      <c r="GM1391" s="1"/>
      <c r="GN1391" s="1"/>
      <c r="GO1391" s="1"/>
      <c r="GP1391" s="1">
        <v>1</v>
      </c>
      <c r="GQ1391" s="1"/>
    </row>
    <row r="1392" spans="1:199" ht="28" customHeight="1">
      <c r="A1392" s="1" t="s">
        <v>7672</v>
      </c>
      <c r="B1392" s="1" t="s">
        <v>7673</v>
      </c>
      <c r="C1392" s="1" t="s">
        <v>7672</v>
      </c>
      <c r="D1392" s="1" t="s">
        <v>201</v>
      </c>
      <c r="E1392" s="1" t="s">
        <v>7673</v>
      </c>
      <c r="F1392" s="1"/>
      <c r="G1392" s="1">
        <v>30450</v>
      </c>
      <c r="H1392" s="1"/>
      <c r="I1392" s="1">
        <v>0</v>
      </c>
      <c r="J1392" s="1">
        <v>1</v>
      </c>
      <c r="K1392" s="1"/>
      <c r="L1392" s="1"/>
      <c r="M1392" s="1"/>
      <c r="N1392" s="1"/>
      <c r="O1392" s="1"/>
      <c r="P1392" s="1" t="s">
        <v>7674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 t="s">
        <v>7675</v>
      </c>
      <c r="AJ1392" s="1"/>
      <c r="AK1392" s="1"/>
      <c r="AL1392" s="1"/>
      <c r="AM1392" s="1"/>
      <c r="AN1392" s="1"/>
      <c r="AO1392" s="1"/>
      <c r="AP1392" s="1"/>
      <c r="AQ1392" s="1"/>
      <c r="AR1392" s="1"/>
      <c r="AS1392" s="1">
        <v>1</v>
      </c>
      <c r="AT1392" s="1">
        <v>1</v>
      </c>
      <c r="AU1392" s="1">
        <v>0</v>
      </c>
      <c r="AV1392" s="1">
        <v>1</v>
      </c>
      <c r="AW1392" s="1">
        <v>0</v>
      </c>
      <c r="AX1392" s="1">
        <v>0</v>
      </c>
      <c r="AY1392" s="1"/>
      <c r="AZ1392" s="1"/>
      <c r="BA1392" s="1"/>
      <c r="BB1392" s="1">
        <v>-1</v>
      </c>
      <c r="BC1392" s="1">
        <v>0</v>
      </c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>
        <v>0</v>
      </c>
      <c r="CT1392" s="1" t="s">
        <v>7676</v>
      </c>
      <c r="CU1392" s="1"/>
      <c r="CV1392" s="1" t="s">
        <v>7677</v>
      </c>
      <c r="CW1392" s="1"/>
      <c r="CX1392" s="1" t="s">
        <v>7672</v>
      </c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>
        <v>101161</v>
      </c>
      <c r="DU1392" s="1"/>
      <c r="DV1392" s="1" t="s">
        <v>681</v>
      </c>
      <c r="DW1392" s="1" t="s">
        <v>682</v>
      </c>
      <c r="DX1392" s="1">
        <v>4</v>
      </c>
      <c r="DY1392" s="1"/>
      <c r="DZ1392" s="1">
        <v>1</v>
      </c>
      <c r="EA1392" s="1">
        <v>1</v>
      </c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 t="s">
        <v>208</v>
      </c>
      <c r="EP1392" s="1" t="s">
        <v>209</v>
      </c>
      <c r="EQ1392" s="1" t="s">
        <v>209</v>
      </c>
      <c r="ER1392" s="1" t="s">
        <v>209</v>
      </c>
      <c r="ES1392" s="1" t="s">
        <v>209</v>
      </c>
      <c r="ET1392" s="1">
        <v>2</v>
      </c>
      <c r="EU1392" s="1"/>
      <c r="EV1392" s="1"/>
      <c r="EW1392" s="1"/>
      <c r="EX1392" s="1">
        <v>0</v>
      </c>
      <c r="EY1392" s="1">
        <v>0</v>
      </c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 t="s">
        <v>222</v>
      </c>
      <c r="GK1392" s="1" t="s">
        <v>201</v>
      </c>
      <c r="GL1392" s="1">
        <v>999999999</v>
      </c>
      <c r="GM1392" s="1"/>
      <c r="GN1392" s="1"/>
      <c r="GO1392" s="1"/>
      <c r="GP1392" s="1">
        <v>1</v>
      </c>
      <c r="GQ1392" s="1"/>
    </row>
    <row r="1393" spans="1:199" ht="28" customHeight="1">
      <c r="A1393" s="1" t="s">
        <v>7678</v>
      </c>
      <c r="B1393" s="1" t="s">
        <v>7679</v>
      </c>
      <c r="C1393" s="1" t="s">
        <v>7678</v>
      </c>
      <c r="D1393" s="1" t="s">
        <v>201</v>
      </c>
      <c r="E1393" s="1" t="s">
        <v>7679</v>
      </c>
      <c r="F1393" s="1"/>
      <c r="G1393" s="1">
        <v>30450</v>
      </c>
      <c r="H1393" s="1"/>
      <c r="I1393" s="1">
        <v>0</v>
      </c>
      <c r="J1393" s="1">
        <v>1</v>
      </c>
      <c r="K1393" s="1"/>
      <c r="L1393" s="1"/>
      <c r="M1393" s="1"/>
      <c r="N1393" s="1"/>
      <c r="O1393" s="1"/>
      <c r="P1393" s="1" t="s">
        <v>7680</v>
      </c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 t="s">
        <v>7681</v>
      </c>
      <c r="AJ1393" s="1"/>
      <c r="AK1393" s="1"/>
      <c r="AL1393" s="1"/>
      <c r="AM1393" s="1"/>
      <c r="AN1393" s="1"/>
      <c r="AO1393" s="1"/>
      <c r="AP1393" s="1"/>
      <c r="AQ1393" s="1"/>
      <c r="AR1393" s="1"/>
      <c r="AS1393" s="1">
        <v>1</v>
      </c>
      <c r="AT1393" s="1">
        <v>1</v>
      </c>
      <c r="AU1393" s="1">
        <v>0</v>
      </c>
      <c r="AV1393" s="1">
        <v>1</v>
      </c>
      <c r="AW1393" s="1">
        <v>0</v>
      </c>
      <c r="AX1393" s="1">
        <v>0</v>
      </c>
      <c r="AY1393" s="1"/>
      <c r="AZ1393" s="1"/>
      <c r="BA1393" s="1"/>
      <c r="BB1393" s="1">
        <v>-1</v>
      </c>
      <c r="BC1393" s="1">
        <v>0</v>
      </c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>
        <v>0</v>
      </c>
      <c r="CT1393" s="1" t="s">
        <v>7682</v>
      </c>
      <c r="CU1393" s="1"/>
      <c r="CV1393" s="1" t="s">
        <v>7683</v>
      </c>
      <c r="CW1393" s="1"/>
      <c r="CX1393" s="1" t="s">
        <v>7678</v>
      </c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>
        <v>101161</v>
      </c>
      <c r="DU1393" s="1"/>
      <c r="DV1393" s="1" t="s">
        <v>681</v>
      </c>
      <c r="DW1393" s="1" t="s">
        <v>682</v>
      </c>
      <c r="DX1393" s="1">
        <v>4</v>
      </c>
      <c r="DY1393" s="1"/>
      <c r="DZ1393" s="1">
        <v>1</v>
      </c>
      <c r="EA1393" s="1">
        <v>1</v>
      </c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 t="s">
        <v>208</v>
      </c>
      <c r="EP1393" s="1" t="s">
        <v>209</v>
      </c>
      <c r="EQ1393" s="1" t="s">
        <v>209</v>
      </c>
      <c r="ER1393" s="1" t="s">
        <v>209</v>
      </c>
      <c r="ES1393" s="1" t="s">
        <v>209</v>
      </c>
      <c r="ET1393" s="1">
        <v>2</v>
      </c>
      <c r="EU1393" s="1"/>
      <c r="EV1393" s="1"/>
      <c r="EW1393" s="1"/>
      <c r="EX1393" s="1">
        <v>0</v>
      </c>
      <c r="EY1393" s="1">
        <v>0</v>
      </c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 t="s">
        <v>222</v>
      </c>
      <c r="GK1393" s="1" t="s">
        <v>201</v>
      </c>
      <c r="GL1393" s="1">
        <v>999999999</v>
      </c>
      <c r="GM1393" s="1"/>
      <c r="GN1393" s="1"/>
      <c r="GO1393" s="1"/>
      <c r="GP1393" s="1">
        <v>1</v>
      </c>
      <c r="GQ1393" s="1"/>
    </row>
    <row r="1394" spans="1:199" ht="28" customHeight="1">
      <c r="A1394" s="1" t="s">
        <v>7684</v>
      </c>
      <c r="B1394" s="1" t="s">
        <v>7685</v>
      </c>
      <c r="C1394" s="1" t="s">
        <v>7684</v>
      </c>
      <c r="D1394" s="1" t="s">
        <v>201</v>
      </c>
      <c r="E1394" s="1" t="s">
        <v>7685</v>
      </c>
      <c r="F1394" s="1"/>
      <c r="G1394" s="1">
        <v>30450</v>
      </c>
      <c r="H1394" s="1"/>
      <c r="I1394" s="1">
        <v>0</v>
      </c>
      <c r="J1394" s="1">
        <v>1</v>
      </c>
      <c r="K1394" s="1"/>
      <c r="L1394" s="1"/>
      <c r="M1394" s="1"/>
      <c r="N1394" s="1"/>
      <c r="O1394" s="1"/>
      <c r="P1394" s="1" t="s">
        <v>7686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 t="s">
        <v>7687</v>
      </c>
      <c r="AJ1394" s="1"/>
      <c r="AK1394" s="1"/>
      <c r="AL1394" s="1"/>
      <c r="AM1394" s="1"/>
      <c r="AN1394" s="1"/>
      <c r="AO1394" s="1"/>
      <c r="AP1394" s="1"/>
      <c r="AQ1394" s="1"/>
      <c r="AR1394" s="1"/>
      <c r="AS1394" s="1">
        <v>1</v>
      </c>
      <c r="AT1394" s="1">
        <v>1</v>
      </c>
      <c r="AU1394" s="1">
        <v>0</v>
      </c>
      <c r="AV1394" s="1">
        <v>1</v>
      </c>
      <c r="AW1394" s="1">
        <v>0</v>
      </c>
      <c r="AX1394" s="1">
        <v>0</v>
      </c>
      <c r="AY1394" s="1"/>
      <c r="AZ1394" s="1"/>
      <c r="BA1394" s="1"/>
      <c r="BB1394" s="1">
        <v>-1</v>
      </c>
      <c r="BC1394" s="1">
        <v>0</v>
      </c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>
        <v>0</v>
      </c>
      <c r="CT1394" s="1" t="s">
        <v>7688</v>
      </c>
      <c r="CU1394" s="1"/>
      <c r="CV1394" s="1" t="s">
        <v>7689</v>
      </c>
      <c r="CW1394" s="1"/>
      <c r="CX1394" s="1" t="s">
        <v>7684</v>
      </c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>
        <v>101161</v>
      </c>
      <c r="DU1394" s="1"/>
      <c r="DV1394" s="1" t="s">
        <v>681</v>
      </c>
      <c r="DW1394" s="1" t="s">
        <v>682</v>
      </c>
      <c r="DX1394" s="1">
        <v>4</v>
      </c>
      <c r="DY1394" s="1"/>
      <c r="DZ1394" s="1">
        <v>1</v>
      </c>
      <c r="EA1394" s="1">
        <v>1</v>
      </c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 t="s">
        <v>208</v>
      </c>
      <c r="EP1394" s="1" t="s">
        <v>209</v>
      </c>
      <c r="EQ1394" s="1" t="s">
        <v>209</v>
      </c>
      <c r="ER1394" s="1" t="s">
        <v>209</v>
      </c>
      <c r="ES1394" s="1" t="s">
        <v>209</v>
      </c>
      <c r="ET1394" s="1">
        <v>2</v>
      </c>
      <c r="EU1394" s="1"/>
      <c r="EV1394" s="1"/>
      <c r="EW1394" s="1"/>
      <c r="EX1394" s="1">
        <v>0</v>
      </c>
      <c r="EY1394" s="1">
        <v>0</v>
      </c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 t="s">
        <v>222</v>
      </c>
      <c r="GK1394" s="1" t="s">
        <v>201</v>
      </c>
      <c r="GL1394" s="1">
        <v>999999999</v>
      </c>
      <c r="GM1394" s="1"/>
      <c r="GN1394" s="1"/>
      <c r="GO1394" s="1"/>
      <c r="GP1394" s="1">
        <v>1</v>
      </c>
      <c r="GQ1394" s="1"/>
    </row>
    <row r="1395" spans="1:199" ht="28" customHeight="1">
      <c r="A1395" s="1" t="s">
        <v>7690</v>
      </c>
      <c r="B1395" s="1" t="s">
        <v>7691</v>
      </c>
      <c r="C1395" s="1" t="s">
        <v>7690</v>
      </c>
      <c r="D1395" s="1" t="s">
        <v>201</v>
      </c>
      <c r="E1395" s="1" t="s">
        <v>7691</v>
      </c>
      <c r="F1395" s="1"/>
      <c r="G1395" s="1">
        <v>30450</v>
      </c>
      <c r="H1395" s="1"/>
      <c r="I1395" s="1">
        <v>0</v>
      </c>
      <c r="J1395" s="1">
        <v>1</v>
      </c>
      <c r="K1395" s="1"/>
      <c r="L1395" s="1"/>
      <c r="M1395" s="1"/>
      <c r="N1395" s="1"/>
      <c r="O1395" s="1"/>
      <c r="P1395" s="1" t="s">
        <v>7692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 t="s">
        <v>7693</v>
      </c>
      <c r="AJ1395" s="1"/>
      <c r="AK1395" s="1"/>
      <c r="AL1395" s="1"/>
      <c r="AM1395" s="1"/>
      <c r="AN1395" s="1"/>
      <c r="AO1395" s="1"/>
      <c r="AP1395" s="1"/>
      <c r="AQ1395" s="1"/>
      <c r="AR1395" s="1"/>
      <c r="AS1395" s="1">
        <v>1</v>
      </c>
      <c r="AT1395" s="1">
        <v>1</v>
      </c>
      <c r="AU1395" s="1">
        <v>0</v>
      </c>
      <c r="AV1395" s="1">
        <v>1</v>
      </c>
      <c r="AW1395" s="1">
        <v>0</v>
      </c>
      <c r="AX1395" s="1">
        <v>0</v>
      </c>
      <c r="AY1395" s="1"/>
      <c r="AZ1395" s="1"/>
      <c r="BA1395" s="1"/>
      <c r="BB1395" s="1">
        <v>-1</v>
      </c>
      <c r="BC1395" s="1">
        <v>0</v>
      </c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>
        <v>0</v>
      </c>
      <c r="CT1395" s="1" t="s">
        <v>7694</v>
      </c>
      <c r="CU1395" s="1"/>
      <c r="CV1395" s="1" t="s">
        <v>7695</v>
      </c>
      <c r="CW1395" s="1"/>
      <c r="CX1395" s="1" t="s">
        <v>7690</v>
      </c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>
        <v>101161</v>
      </c>
      <c r="DU1395" s="1"/>
      <c r="DV1395" s="1" t="s">
        <v>681</v>
      </c>
      <c r="DW1395" s="1" t="s">
        <v>682</v>
      </c>
      <c r="DX1395" s="1">
        <v>4</v>
      </c>
      <c r="DY1395" s="1"/>
      <c r="DZ1395" s="1">
        <v>1</v>
      </c>
      <c r="EA1395" s="1">
        <v>1</v>
      </c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 t="s">
        <v>208</v>
      </c>
      <c r="EP1395" s="1" t="s">
        <v>209</v>
      </c>
      <c r="EQ1395" s="1" t="s">
        <v>209</v>
      </c>
      <c r="ER1395" s="1" t="s">
        <v>209</v>
      </c>
      <c r="ES1395" s="1" t="s">
        <v>209</v>
      </c>
      <c r="ET1395" s="1">
        <v>2</v>
      </c>
      <c r="EU1395" s="1"/>
      <c r="EV1395" s="1"/>
      <c r="EW1395" s="1"/>
      <c r="EX1395" s="1">
        <v>0</v>
      </c>
      <c r="EY1395" s="1">
        <v>0</v>
      </c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 t="s">
        <v>222</v>
      </c>
      <c r="GK1395" s="1" t="s">
        <v>201</v>
      </c>
      <c r="GL1395" s="1">
        <v>999999999</v>
      </c>
      <c r="GM1395" s="1"/>
      <c r="GN1395" s="1"/>
      <c r="GO1395" s="1"/>
      <c r="GP1395" s="1">
        <v>1</v>
      </c>
      <c r="GQ1395" s="1"/>
    </row>
    <row r="1396" spans="1:199" ht="28" customHeight="1">
      <c r="A1396" s="1" t="s">
        <v>7696</v>
      </c>
      <c r="B1396" s="1" t="s">
        <v>7697</v>
      </c>
      <c r="C1396" s="1" t="s">
        <v>7696</v>
      </c>
      <c r="D1396" s="1" t="s">
        <v>201</v>
      </c>
      <c r="E1396" s="1" t="s">
        <v>7697</v>
      </c>
      <c r="F1396" s="1"/>
      <c r="G1396" s="1">
        <v>17850</v>
      </c>
      <c r="H1396" s="1"/>
      <c r="I1396" s="1">
        <v>0</v>
      </c>
      <c r="J1396" s="1">
        <v>1</v>
      </c>
      <c r="K1396" s="1"/>
      <c r="L1396" s="1"/>
      <c r="M1396" s="1"/>
      <c r="N1396" s="1"/>
      <c r="O1396" s="1"/>
      <c r="P1396" s="1" t="s">
        <v>7698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 t="s">
        <v>7699</v>
      </c>
      <c r="AJ1396" s="1"/>
      <c r="AK1396" s="1"/>
      <c r="AL1396" s="1"/>
      <c r="AM1396" s="1"/>
      <c r="AN1396" s="1"/>
      <c r="AO1396" s="1"/>
      <c r="AP1396" s="1"/>
      <c r="AQ1396" s="1"/>
      <c r="AR1396" s="1"/>
      <c r="AS1396" s="1">
        <v>1</v>
      </c>
      <c r="AT1396" s="1">
        <v>1</v>
      </c>
      <c r="AU1396" s="1">
        <v>0</v>
      </c>
      <c r="AV1396" s="1">
        <v>1</v>
      </c>
      <c r="AW1396" s="1">
        <v>0</v>
      </c>
      <c r="AX1396" s="1">
        <v>0</v>
      </c>
      <c r="AY1396" s="1"/>
      <c r="AZ1396" s="1"/>
      <c r="BA1396" s="1"/>
      <c r="BB1396" s="1">
        <v>-1</v>
      </c>
      <c r="BC1396" s="1">
        <v>0</v>
      </c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>
        <v>0</v>
      </c>
      <c r="CT1396" s="1" t="s">
        <v>7700</v>
      </c>
      <c r="CU1396" s="1"/>
      <c r="CV1396" s="1" t="s">
        <v>7701</v>
      </c>
      <c r="CW1396" s="1"/>
      <c r="CX1396" s="1" t="s">
        <v>7696</v>
      </c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>
        <v>563161</v>
      </c>
      <c r="DU1396" s="1"/>
      <c r="DV1396" s="1" t="s">
        <v>1319</v>
      </c>
      <c r="DW1396" s="1" t="s">
        <v>1320</v>
      </c>
      <c r="DX1396" s="1">
        <v>4</v>
      </c>
      <c r="DY1396" s="1"/>
      <c r="DZ1396" s="1">
        <v>1</v>
      </c>
      <c r="EA1396" s="1">
        <v>1</v>
      </c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 t="s">
        <v>208</v>
      </c>
      <c r="EP1396" s="1" t="s">
        <v>209</v>
      </c>
      <c r="EQ1396" s="1" t="s">
        <v>209</v>
      </c>
      <c r="ER1396" s="1" t="s">
        <v>209</v>
      </c>
      <c r="ES1396" s="1" t="s">
        <v>209</v>
      </c>
      <c r="ET1396" s="1">
        <v>2</v>
      </c>
      <c r="EU1396" s="1"/>
      <c r="EV1396" s="1"/>
      <c r="EW1396" s="1"/>
      <c r="EX1396" s="1">
        <v>0</v>
      </c>
      <c r="EY1396" s="1">
        <v>0</v>
      </c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 t="s">
        <v>222</v>
      </c>
      <c r="GK1396" s="1" t="s">
        <v>201</v>
      </c>
      <c r="GL1396" s="1">
        <v>999999999</v>
      </c>
      <c r="GM1396" s="1"/>
      <c r="GN1396" s="1"/>
      <c r="GO1396" s="1"/>
      <c r="GP1396" s="1">
        <v>1</v>
      </c>
      <c r="GQ1396" s="1"/>
    </row>
    <row r="1397" spans="1:199" ht="28" customHeight="1">
      <c r="A1397" s="1" t="s">
        <v>7702</v>
      </c>
      <c r="B1397" s="1" t="s">
        <v>7703</v>
      </c>
      <c r="C1397" s="1" t="s">
        <v>7702</v>
      </c>
      <c r="D1397" s="1" t="s">
        <v>201</v>
      </c>
      <c r="E1397" s="1" t="s">
        <v>7703</v>
      </c>
      <c r="F1397" s="1"/>
      <c r="G1397" s="1">
        <v>20580</v>
      </c>
      <c r="H1397" s="1"/>
      <c r="I1397" s="1">
        <v>0</v>
      </c>
      <c r="J1397" s="1">
        <v>1</v>
      </c>
      <c r="K1397" s="1"/>
      <c r="L1397" s="1"/>
      <c r="M1397" s="1"/>
      <c r="N1397" s="1"/>
      <c r="O1397" s="1"/>
      <c r="P1397" s="1" t="s">
        <v>7704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 t="s">
        <v>7705</v>
      </c>
      <c r="AJ1397" s="1"/>
      <c r="AK1397" s="1"/>
      <c r="AL1397" s="1"/>
      <c r="AM1397" s="1"/>
      <c r="AN1397" s="1"/>
      <c r="AO1397" s="1"/>
      <c r="AP1397" s="1"/>
      <c r="AQ1397" s="1"/>
      <c r="AR1397" s="1"/>
      <c r="AS1397" s="1">
        <v>1</v>
      </c>
      <c r="AT1397" s="1">
        <v>1</v>
      </c>
      <c r="AU1397" s="1">
        <v>0</v>
      </c>
      <c r="AV1397" s="1">
        <v>1</v>
      </c>
      <c r="AW1397" s="1">
        <v>0</v>
      </c>
      <c r="AX1397" s="1">
        <v>0</v>
      </c>
      <c r="AY1397" s="1"/>
      <c r="AZ1397" s="1"/>
      <c r="BA1397" s="1"/>
      <c r="BB1397" s="1">
        <v>-1</v>
      </c>
      <c r="BC1397" s="1">
        <v>0</v>
      </c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>
        <v>0</v>
      </c>
      <c r="CT1397" s="1" t="s">
        <v>7706</v>
      </c>
      <c r="CU1397" s="1"/>
      <c r="CV1397" s="1" t="s">
        <v>7707</v>
      </c>
      <c r="CW1397" s="1"/>
      <c r="CX1397" s="1" t="s">
        <v>7702</v>
      </c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>
        <v>563161</v>
      </c>
      <c r="DU1397" s="1"/>
      <c r="DV1397" s="1" t="s">
        <v>1319</v>
      </c>
      <c r="DW1397" s="1" t="s">
        <v>1320</v>
      </c>
      <c r="DX1397" s="1">
        <v>4</v>
      </c>
      <c r="DY1397" s="1"/>
      <c r="DZ1397" s="1">
        <v>1</v>
      </c>
      <c r="EA1397" s="1">
        <v>1</v>
      </c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 t="s">
        <v>208</v>
      </c>
      <c r="EP1397" s="1" t="s">
        <v>209</v>
      </c>
      <c r="EQ1397" s="1" t="s">
        <v>209</v>
      </c>
      <c r="ER1397" s="1" t="s">
        <v>209</v>
      </c>
      <c r="ES1397" s="1" t="s">
        <v>209</v>
      </c>
      <c r="ET1397" s="1">
        <v>2</v>
      </c>
      <c r="EU1397" s="1"/>
      <c r="EV1397" s="1"/>
      <c r="EW1397" s="1"/>
      <c r="EX1397" s="1">
        <v>0</v>
      </c>
      <c r="EY1397" s="1">
        <v>0</v>
      </c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 t="s">
        <v>222</v>
      </c>
      <c r="GK1397" s="1" t="s">
        <v>201</v>
      </c>
      <c r="GL1397" s="1">
        <v>999999999</v>
      </c>
      <c r="GM1397" s="1"/>
      <c r="GN1397" s="1"/>
      <c r="GO1397" s="1"/>
      <c r="GP1397" s="1">
        <v>1</v>
      </c>
      <c r="GQ1397" s="1"/>
    </row>
    <row r="1398" spans="1:199" ht="28" customHeight="1">
      <c r="A1398" s="1" t="s">
        <v>7708</v>
      </c>
      <c r="B1398" s="1" t="s">
        <v>7709</v>
      </c>
      <c r="C1398" s="1" t="s">
        <v>7708</v>
      </c>
      <c r="D1398" s="1" t="s">
        <v>201</v>
      </c>
      <c r="E1398" s="1" t="s">
        <v>7709</v>
      </c>
      <c r="F1398" s="1"/>
      <c r="G1398" s="1">
        <v>2520</v>
      </c>
      <c r="H1398" s="1"/>
      <c r="I1398" s="1">
        <v>0</v>
      </c>
      <c r="J1398" s="1">
        <v>1</v>
      </c>
      <c r="K1398" s="1"/>
      <c r="L1398" s="1"/>
      <c r="M1398" s="1"/>
      <c r="N1398" s="1"/>
      <c r="O1398" s="1"/>
      <c r="P1398" s="1" t="s">
        <v>7710</v>
      </c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 t="s">
        <v>7711</v>
      </c>
      <c r="AJ1398" s="1"/>
      <c r="AK1398" s="1"/>
      <c r="AL1398" s="1"/>
      <c r="AM1398" s="1"/>
      <c r="AN1398" s="1"/>
      <c r="AO1398" s="1"/>
      <c r="AP1398" s="1"/>
      <c r="AQ1398" s="1"/>
      <c r="AR1398" s="1"/>
      <c r="AS1398" s="1">
        <v>1</v>
      </c>
      <c r="AT1398" s="1">
        <v>1</v>
      </c>
      <c r="AU1398" s="1">
        <v>0</v>
      </c>
      <c r="AV1398" s="1">
        <v>1</v>
      </c>
      <c r="AW1398" s="1">
        <v>0</v>
      </c>
      <c r="AX1398" s="1">
        <v>0</v>
      </c>
      <c r="AY1398" s="1"/>
      <c r="AZ1398" s="1"/>
      <c r="BA1398" s="1"/>
      <c r="BB1398" s="1">
        <v>-1</v>
      </c>
      <c r="BC1398" s="1">
        <v>0</v>
      </c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>
        <v>0</v>
      </c>
      <c r="CT1398" s="1" t="s">
        <v>7712</v>
      </c>
      <c r="CU1398" s="1"/>
      <c r="CV1398" s="1" t="s">
        <v>7713</v>
      </c>
      <c r="CW1398" s="1"/>
      <c r="CX1398" s="1" t="s">
        <v>7708</v>
      </c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>
        <v>563161</v>
      </c>
      <c r="DU1398" s="1"/>
      <c r="DV1398" s="1" t="s">
        <v>1319</v>
      </c>
      <c r="DW1398" s="1" t="s">
        <v>1320</v>
      </c>
      <c r="DX1398" s="1">
        <v>4</v>
      </c>
      <c r="DY1398" s="1"/>
      <c r="DZ1398" s="1">
        <v>1</v>
      </c>
      <c r="EA1398" s="1">
        <v>1</v>
      </c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 t="s">
        <v>208</v>
      </c>
      <c r="EP1398" s="1" t="s">
        <v>209</v>
      </c>
      <c r="EQ1398" s="1" t="s">
        <v>209</v>
      </c>
      <c r="ER1398" s="1" t="s">
        <v>209</v>
      </c>
      <c r="ES1398" s="1" t="s">
        <v>209</v>
      </c>
      <c r="ET1398" s="1">
        <v>2</v>
      </c>
      <c r="EU1398" s="1"/>
      <c r="EV1398" s="1"/>
      <c r="EW1398" s="1"/>
      <c r="EX1398" s="1">
        <v>0</v>
      </c>
      <c r="EY1398" s="1">
        <v>0</v>
      </c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 t="s">
        <v>222</v>
      </c>
      <c r="GK1398" s="1" t="s">
        <v>201</v>
      </c>
      <c r="GL1398" s="1">
        <v>999999999</v>
      </c>
      <c r="GM1398" s="1"/>
      <c r="GN1398" s="1"/>
      <c r="GO1398" s="1"/>
      <c r="GP1398" s="1">
        <v>1</v>
      </c>
      <c r="GQ1398" s="1"/>
    </row>
    <row r="1399" spans="1:199" ht="28" customHeight="1">
      <c r="A1399" s="1" t="s">
        <v>7714</v>
      </c>
      <c r="B1399" s="1" t="s">
        <v>7715</v>
      </c>
      <c r="C1399" s="1" t="s">
        <v>7714</v>
      </c>
      <c r="D1399" s="1" t="s">
        <v>201</v>
      </c>
      <c r="E1399" s="1" t="s">
        <v>7715</v>
      </c>
      <c r="F1399" s="1"/>
      <c r="G1399" s="1">
        <v>2520</v>
      </c>
      <c r="H1399" s="1"/>
      <c r="I1399" s="1">
        <v>0</v>
      </c>
      <c r="J1399" s="1">
        <v>1</v>
      </c>
      <c r="K1399" s="1"/>
      <c r="L1399" s="1"/>
      <c r="M1399" s="1"/>
      <c r="N1399" s="1"/>
      <c r="O1399" s="1"/>
      <c r="P1399" s="1" t="s">
        <v>7716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 t="s">
        <v>7717</v>
      </c>
      <c r="AJ1399" s="1"/>
      <c r="AK1399" s="1"/>
      <c r="AL1399" s="1"/>
      <c r="AM1399" s="1"/>
      <c r="AN1399" s="1"/>
      <c r="AO1399" s="1"/>
      <c r="AP1399" s="1"/>
      <c r="AQ1399" s="1"/>
      <c r="AR1399" s="1"/>
      <c r="AS1399" s="1">
        <v>1</v>
      </c>
      <c r="AT1399" s="1">
        <v>1</v>
      </c>
      <c r="AU1399" s="1">
        <v>0</v>
      </c>
      <c r="AV1399" s="1">
        <v>1</v>
      </c>
      <c r="AW1399" s="1">
        <v>0</v>
      </c>
      <c r="AX1399" s="1">
        <v>0</v>
      </c>
      <c r="AY1399" s="1"/>
      <c r="AZ1399" s="1"/>
      <c r="BA1399" s="1"/>
      <c r="BB1399" s="1">
        <v>-1</v>
      </c>
      <c r="BC1399" s="1">
        <v>0</v>
      </c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>
        <v>0</v>
      </c>
      <c r="CT1399" s="1" t="s">
        <v>7718</v>
      </c>
      <c r="CU1399" s="1"/>
      <c r="CV1399" s="1" t="s">
        <v>7719</v>
      </c>
      <c r="CW1399" s="1"/>
      <c r="CX1399" s="1" t="s">
        <v>7714</v>
      </c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>
        <v>563161</v>
      </c>
      <c r="DU1399" s="1"/>
      <c r="DV1399" s="1" t="s">
        <v>1319</v>
      </c>
      <c r="DW1399" s="1" t="s">
        <v>1320</v>
      </c>
      <c r="DX1399" s="1">
        <v>4</v>
      </c>
      <c r="DY1399" s="1"/>
      <c r="DZ1399" s="1">
        <v>1</v>
      </c>
      <c r="EA1399" s="1">
        <v>1</v>
      </c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 t="s">
        <v>208</v>
      </c>
      <c r="EP1399" s="1" t="s">
        <v>209</v>
      </c>
      <c r="EQ1399" s="1" t="s">
        <v>209</v>
      </c>
      <c r="ER1399" s="1" t="s">
        <v>209</v>
      </c>
      <c r="ES1399" s="1" t="s">
        <v>209</v>
      </c>
      <c r="ET1399" s="1">
        <v>2</v>
      </c>
      <c r="EU1399" s="1"/>
      <c r="EV1399" s="1"/>
      <c r="EW1399" s="1"/>
      <c r="EX1399" s="1">
        <v>0</v>
      </c>
      <c r="EY1399" s="1">
        <v>0</v>
      </c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 t="s">
        <v>222</v>
      </c>
      <c r="GK1399" s="1" t="s">
        <v>201</v>
      </c>
      <c r="GL1399" s="1">
        <v>999999999</v>
      </c>
      <c r="GM1399" s="1"/>
      <c r="GN1399" s="1"/>
      <c r="GO1399" s="1"/>
      <c r="GP1399" s="1">
        <v>1</v>
      </c>
      <c r="GQ1399" s="1"/>
    </row>
    <row r="1400" spans="1:199" ht="28" customHeight="1">
      <c r="A1400" s="1" t="s">
        <v>7720</v>
      </c>
      <c r="B1400" s="1" t="s">
        <v>7721</v>
      </c>
      <c r="C1400" s="1" t="s">
        <v>7720</v>
      </c>
      <c r="D1400" s="1" t="s">
        <v>201</v>
      </c>
      <c r="E1400" s="1" t="s">
        <v>7721</v>
      </c>
      <c r="F1400" s="1"/>
      <c r="G1400" s="1">
        <v>3255</v>
      </c>
      <c r="H1400" s="1"/>
      <c r="I1400" s="1">
        <v>0</v>
      </c>
      <c r="J1400" s="1">
        <v>1</v>
      </c>
      <c r="K1400" s="1"/>
      <c r="L1400" s="1"/>
      <c r="M1400" s="1"/>
      <c r="N1400" s="1"/>
      <c r="O1400" s="1"/>
      <c r="P1400" s="1" t="s">
        <v>7722</v>
      </c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 t="s">
        <v>7723</v>
      </c>
      <c r="AJ1400" s="1"/>
      <c r="AK1400" s="1"/>
      <c r="AL1400" s="1"/>
      <c r="AM1400" s="1"/>
      <c r="AN1400" s="1"/>
      <c r="AO1400" s="1"/>
      <c r="AP1400" s="1"/>
      <c r="AQ1400" s="1"/>
      <c r="AR1400" s="1"/>
      <c r="AS1400" s="1">
        <v>1</v>
      </c>
      <c r="AT1400" s="1">
        <v>1</v>
      </c>
      <c r="AU1400" s="1">
        <v>0</v>
      </c>
      <c r="AV1400" s="1">
        <v>1</v>
      </c>
      <c r="AW1400" s="1">
        <v>0</v>
      </c>
      <c r="AX1400" s="1">
        <v>0</v>
      </c>
      <c r="AY1400" s="1"/>
      <c r="AZ1400" s="1"/>
      <c r="BA1400" s="1"/>
      <c r="BB1400" s="1">
        <v>-1</v>
      </c>
      <c r="BC1400" s="1">
        <v>0</v>
      </c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>
        <v>0</v>
      </c>
      <c r="CT1400" s="1" t="s">
        <v>7724</v>
      </c>
      <c r="CU1400" s="1"/>
      <c r="CV1400" s="1" t="s">
        <v>7725</v>
      </c>
      <c r="CW1400" s="1"/>
      <c r="CX1400" s="1" t="s">
        <v>7720</v>
      </c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>
        <v>563161</v>
      </c>
      <c r="DU1400" s="1"/>
      <c r="DV1400" s="1" t="s">
        <v>1319</v>
      </c>
      <c r="DW1400" s="1" t="s">
        <v>1320</v>
      </c>
      <c r="DX1400" s="1">
        <v>4</v>
      </c>
      <c r="DY1400" s="1"/>
      <c r="DZ1400" s="1">
        <v>1</v>
      </c>
      <c r="EA1400" s="1">
        <v>1</v>
      </c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 t="s">
        <v>208</v>
      </c>
      <c r="EP1400" s="1" t="s">
        <v>209</v>
      </c>
      <c r="EQ1400" s="1" t="s">
        <v>209</v>
      </c>
      <c r="ER1400" s="1" t="s">
        <v>209</v>
      </c>
      <c r="ES1400" s="1" t="s">
        <v>209</v>
      </c>
      <c r="ET1400" s="1">
        <v>2</v>
      </c>
      <c r="EU1400" s="1"/>
      <c r="EV1400" s="1"/>
      <c r="EW1400" s="1"/>
      <c r="EX1400" s="1">
        <v>0</v>
      </c>
      <c r="EY1400" s="1">
        <v>0</v>
      </c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 t="s">
        <v>222</v>
      </c>
      <c r="GK1400" s="1" t="s">
        <v>201</v>
      </c>
      <c r="GL1400" s="1">
        <v>999999999</v>
      </c>
      <c r="GM1400" s="1"/>
      <c r="GN1400" s="1"/>
      <c r="GO1400" s="1"/>
      <c r="GP1400" s="1">
        <v>1</v>
      </c>
      <c r="GQ1400" s="1"/>
    </row>
    <row r="1401" spans="1:199" ht="28" customHeight="1">
      <c r="A1401" s="1" t="s">
        <v>7726</v>
      </c>
      <c r="B1401" s="1" t="s">
        <v>7727</v>
      </c>
      <c r="C1401" s="1" t="s">
        <v>7726</v>
      </c>
      <c r="D1401" s="1" t="s">
        <v>201</v>
      </c>
      <c r="E1401" s="1" t="s">
        <v>7727</v>
      </c>
      <c r="F1401" s="1"/>
      <c r="G1401" s="1">
        <v>3255</v>
      </c>
      <c r="H1401" s="1"/>
      <c r="I1401" s="1">
        <v>0</v>
      </c>
      <c r="J1401" s="1">
        <v>1</v>
      </c>
      <c r="K1401" s="1"/>
      <c r="L1401" s="1"/>
      <c r="M1401" s="1"/>
      <c r="N1401" s="1"/>
      <c r="O1401" s="1"/>
      <c r="P1401" s="1" t="s">
        <v>7728</v>
      </c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 t="s">
        <v>7729</v>
      </c>
      <c r="AJ1401" s="1"/>
      <c r="AK1401" s="1"/>
      <c r="AL1401" s="1"/>
      <c r="AM1401" s="1"/>
      <c r="AN1401" s="1"/>
      <c r="AO1401" s="1"/>
      <c r="AP1401" s="1"/>
      <c r="AQ1401" s="1"/>
      <c r="AR1401" s="1"/>
      <c r="AS1401" s="1">
        <v>1</v>
      </c>
      <c r="AT1401" s="1">
        <v>1</v>
      </c>
      <c r="AU1401" s="1">
        <v>0</v>
      </c>
      <c r="AV1401" s="1">
        <v>1</v>
      </c>
      <c r="AW1401" s="1">
        <v>0</v>
      </c>
      <c r="AX1401" s="1">
        <v>0</v>
      </c>
      <c r="AY1401" s="1"/>
      <c r="AZ1401" s="1"/>
      <c r="BA1401" s="1"/>
      <c r="BB1401" s="1">
        <v>-1</v>
      </c>
      <c r="BC1401" s="1">
        <v>0</v>
      </c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>
        <v>0</v>
      </c>
      <c r="CT1401" s="1" t="s">
        <v>7730</v>
      </c>
      <c r="CU1401" s="1"/>
      <c r="CV1401" s="1" t="s">
        <v>7731</v>
      </c>
      <c r="CW1401" s="1"/>
      <c r="CX1401" s="1" t="s">
        <v>7726</v>
      </c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>
        <v>563161</v>
      </c>
      <c r="DU1401" s="1"/>
      <c r="DV1401" s="1" t="s">
        <v>1319</v>
      </c>
      <c r="DW1401" s="1" t="s">
        <v>1320</v>
      </c>
      <c r="DX1401" s="1">
        <v>4</v>
      </c>
      <c r="DY1401" s="1"/>
      <c r="DZ1401" s="1">
        <v>1</v>
      </c>
      <c r="EA1401" s="1">
        <v>1</v>
      </c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 t="s">
        <v>208</v>
      </c>
      <c r="EP1401" s="1" t="s">
        <v>209</v>
      </c>
      <c r="EQ1401" s="1" t="s">
        <v>209</v>
      </c>
      <c r="ER1401" s="1" t="s">
        <v>209</v>
      </c>
      <c r="ES1401" s="1" t="s">
        <v>209</v>
      </c>
      <c r="ET1401" s="1">
        <v>2</v>
      </c>
      <c r="EU1401" s="1"/>
      <c r="EV1401" s="1"/>
      <c r="EW1401" s="1"/>
      <c r="EX1401" s="1">
        <v>0</v>
      </c>
      <c r="EY1401" s="1">
        <v>0</v>
      </c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 t="s">
        <v>222</v>
      </c>
      <c r="GK1401" s="1" t="s">
        <v>201</v>
      </c>
      <c r="GL1401" s="1">
        <v>999999999</v>
      </c>
      <c r="GM1401" s="1"/>
      <c r="GN1401" s="1"/>
      <c r="GO1401" s="1"/>
      <c r="GP1401" s="1">
        <v>1</v>
      </c>
      <c r="GQ1401" s="1"/>
    </row>
    <row r="1402" spans="1:199" ht="28" customHeight="1">
      <c r="A1402" s="1" t="s">
        <v>7732</v>
      </c>
      <c r="B1402" s="1" t="s">
        <v>7733</v>
      </c>
      <c r="C1402" s="1" t="s">
        <v>7732</v>
      </c>
      <c r="D1402" s="1" t="s">
        <v>201</v>
      </c>
      <c r="E1402" s="1" t="s">
        <v>7733</v>
      </c>
      <c r="F1402" s="1"/>
      <c r="G1402" s="1">
        <v>945</v>
      </c>
      <c r="H1402" s="1"/>
      <c r="I1402" s="1">
        <v>0</v>
      </c>
      <c r="J1402" s="1">
        <v>1</v>
      </c>
      <c r="K1402" s="1"/>
      <c r="L1402" s="1"/>
      <c r="M1402" s="1"/>
      <c r="N1402" s="1"/>
      <c r="O1402" s="1"/>
      <c r="P1402" s="1" t="s">
        <v>7734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 t="s">
        <v>7735</v>
      </c>
      <c r="AJ1402" s="1"/>
      <c r="AK1402" s="1"/>
      <c r="AL1402" s="1"/>
      <c r="AM1402" s="1"/>
      <c r="AN1402" s="1"/>
      <c r="AO1402" s="1"/>
      <c r="AP1402" s="1"/>
      <c r="AQ1402" s="1"/>
      <c r="AR1402" s="1"/>
      <c r="AS1402" s="1">
        <v>1</v>
      </c>
      <c r="AT1402" s="1">
        <v>1</v>
      </c>
      <c r="AU1402" s="1">
        <v>0</v>
      </c>
      <c r="AV1402" s="1">
        <v>1</v>
      </c>
      <c r="AW1402" s="1">
        <v>0</v>
      </c>
      <c r="AX1402" s="1">
        <v>0</v>
      </c>
      <c r="AY1402" s="1"/>
      <c r="AZ1402" s="1"/>
      <c r="BA1402" s="1"/>
      <c r="BB1402" s="1">
        <v>-1</v>
      </c>
      <c r="BC1402" s="1">
        <v>0</v>
      </c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>
        <v>0</v>
      </c>
      <c r="CT1402" s="1" t="s">
        <v>7736</v>
      </c>
      <c r="CU1402" s="1"/>
      <c r="CV1402" s="1" t="s">
        <v>7737</v>
      </c>
      <c r="CW1402" s="1"/>
      <c r="CX1402" s="1" t="s">
        <v>7732</v>
      </c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>
        <v>563161</v>
      </c>
      <c r="DU1402" s="1"/>
      <c r="DV1402" s="1" t="s">
        <v>663</v>
      </c>
      <c r="DW1402" s="1" t="s">
        <v>741</v>
      </c>
      <c r="DX1402" s="1">
        <v>4</v>
      </c>
      <c r="DY1402" s="1"/>
      <c r="DZ1402" s="1">
        <v>1</v>
      </c>
      <c r="EA1402" s="1">
        <v>1</v>
      </c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 t="s">
        <v>208</v>
      </c>
      <c r="EP1402" s="1" t="s">
        <v>209</v>
      </c>
      <c r="EQ1402" s="1" t="s">
        <v>209</v>
      </c>
      <c r="ER1402" s="1" t="s">
        <v>209</v>
      </c>
      <c r="ES1402" s="1" t="s">
        <v>209</v>
      </c>
      <c r="ET1402" s="1">
        <v>2</v>
      </c>
      <c r="EU1402" s="1"/>
      <c r="EV1402" s="1"/>
      <c r="EW1402" s="1"/>
      <c r="EX1402" s="1">
        <v>0</v>
      </c>
      <c r="EY1402" s="1">
        <v>0</v>
      </c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 t="s">
        <v>222</v>
      </c>
      <c r="GK1402" s="1" t="s">
        <v>201</v>
      </c>
      <c r="GL1402" s="1">
        <v>999999999</v>
      </c>
      <c r="GM1402" s="1"/>
      <c r="GN1402" s="1"/>
      <c r="GO1402" s="1"/>
      <c r="GP1402" s="1">
        <v>1</v>
      </c>
      <c r="GQ1402" s="1"/>
    </row>
    <row r="1403" spans="1:199" ht="28" customHeight="1">
      <c r="A1403" s="1" t="s">
        <v>7738</v>
      </c>
      <c r="B1403" s="1" t="s">
        <v>7739</v>
      </c>
      <c r="C1403" s="1" t="s">
        <v>7738</v>
      </c>
      <c r="D1403" s="1" t="s">
        <v>201</v>
      </c>
      <c r="E1403" s="1" t="s">
        <v>7739</v>
      </c>
      <c r="F1403" s="1"/>
      <c r="G1403" s="1">
        <v>1050</v>
      </c>
      <c r="H1403" s="1"/>
      <c r="I1403" s="1">
        <v>0</v>
      </c>
      <c r="J1403" s="1">
        <v>1</v>
      </c>
      <c r="K1403" s="1"/>
      <c r="L1403" s="1"/>
      <c r="M1403" s="1"/>
      <c r="N1403" s="1"/>
      <c r="O1403" s="1"/>
      <c r="P1403" s="1" t="s">
        <v>7740</v>
      </c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 t="s">
        <v>7741</v>
      </c>
      <c r="AJ1403" s="1"/>
      <c r="AK1403" s="1"/>
      <c r="AL1403" s="1"/>
      <c r="AM1403" s="1"/>
      <c r="AN1403" s="1"/>
      <c r="AO1403" s="1"/>
      <c r="AP1403" s="1"/>
      <c r="AQ1403" s="1"/>
      <c r="AR1403" s="1"/>
      <c r="AS1403" s="1">
        <v>1</v>
      </c>
      <c r="AT1403" s="1">
        <v>1</v>
      </c>
      <c r="AU1403" s="1">
        <v>0</v>
      </c>
      <c r="AV1403" s="1">
        <v>1</v>
      </c>
      <c r="AW1403" s="1">
        <v>0</v>
      </c>
      <c r="AX1403" s="1">
        <v>0</v>
      </c>
      <c r="AY1403" s="1"/>
      <c r="AZ1403" s="1"/>
      <c r="BA1403" s="1"/>
      <c r="BB1403" s="1">
        <v>-1</v>
      </c>
      <c r="BC1403" s="1">
        <v>0</v>
      </c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>
        <v>0</v>
      </c>
      <c r="CT1403" s="1" t="s">
        <v>7742</v>
      </c>
      <c r="CU1403" s="1"/>
      <c r="CV1403" s="1" t="s">
        <v>7743</v>
      </c>
      <c r="CW1403" s="1"/>
      <c r="CX1403" s="1" t="s">
        <v>7738</v>
      </c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>
        <v>563161</v>
      </c>
      <c r="DU1403" s="1"/>
      <c r="DV1403" s="1" t="s">
        <v>663</v>
      </c>
      <c r="DW1403" s="1" t="s">
        <v>741</v>
      </c>
      <c r="DX1403" s="1">
        <v>4</v>
      </c>
      <c r="DY1403" s="1"/>
      <c r="DZ1403" s="1">
        <v>1</v>
      </c>
      <c r="EA1403" s="1">
        <v>1</v>
      </c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 t="s">
        <v>208</v>
      </c>
      <c r="EP1403" s="1" t="s">
        <v>209</v>
      </c>
      <c r="EQ1403" s="1" t="s">
        <v>209</v>
      </c>
      <c r="ER1403" s="1" t="s">
        <v>209</v>
      </c>
      <c r="ES1403" s="1" t="s">
        <v>209</v>
      </c>
      <c r="ET1403" s="1">
        <v>2</v>
      </c>
      <c r="EU1403" s="1"/>
      <c r="EV1403" s="1"/>
      <c r="EW1403" s="1"/>
      <c r="EX1403" s="1">
        <v>0</v>
      </c>
      <c r="EY1403" s="1">
        <v>0</v>
      </c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 t="s">
        <v>222</v>
      </c>
      <c r="GK1403" s="1" t="s">
        <v>201</v>
      </c>
      <c r="GL1403" s="1">
        <v>999999999</v>
      </c>
      <c r="GM1403" s="1"/>
      <c r="GN1403" s="1"/>
      <c r="GO1403" s="1"/>
      <c r="GP1403" s="1">
        <v>1</v>
      </c>
      <c r="GQ1403" s="1"/>
    </row>
    <row r="1404" spans="1:199" ht="28" customHeight="1">
      <c r="A1404" s="1" t="s">
        <v>7744</v>
      </c>
      <c r="B1404" s="1" t="s">
        <v>7745</v>
      </c>
      <c r="C1404" s="1" t="s">
        <v>7744</v>
      </c>
      <c r="D1404" s="1" t="s">
        <v>201</v>
      </c>
      <c r="E1404" s="1" t="s">
        <v>7745</v>
      </c>
      <c r="F1404" s="1"/>
      <c r="G1404" s="1">
        <v>2940</v>
      </c>
      <c r="H1404" s="1"/>
      <c r="I1404" s="1">
        <v>0</v>
      </c>
      <c r="J1404" s="1">
        <v>1</v>
      </c>
      <c r="K1404" s="1"/>
      <c r="L1404" s="1"/>
      <c r="M1404" s="1"/>
      <c r="N1404" s="1"/>
      <c r="O1404" s="1"/>
      <c r="P1404" s="1" t="s">
        <v>7746</v>
      </c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 t="s">
        <v>7747</v>
      </c>
      <c r="AJ1404" s="1"/>
      <c r="AK1404" s="1"/>
      <c r="AL1404" s="1"/>
      <c r="AM1404" s="1"/>
      <c r="AN1404" s="1"/>
      <c r="AO1404" s="1"/>
      <c r="AP1404" s="1"/>
      <c r="AQ1404" s="1"/>
      <c r="AR1404" s="1"/>
      <c r="AS1404" s="1">
        <v>1</v>
      </c>
      <c r="AT1404" s="1">
        <v>1</v>
      </c>
      <c r="AU1404" s="1">
        <v>0</v>
      </c>
      <c r="AV1404" s="1">
        <v>1</v>
      </c>
      <c r="AW1404" s="1">
        <v>0</v>
      </c>
      <c r="AX1404" s="1">
        <v>0</v>
      </c>
      <c r="AY1404" s="1"/>
      <c r="AZ1404" s="1"/>
      <c r="BA1404" s="1"/>
      <c r="BB1404" s="1">
        <v>-1</v>
      </c>
      <c r="BC1404" s="1">
        <v>0</v>
      </c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>
        <v>0</v>
      </c>
      <c r="CT1404" s="1" t="s">
        <v>7748</v>
      </c>
      <c r="CU1404" s="1"/>
      <c r="CV1404" s="1" t="s">
        <v>7749</v>
      </c>
      <c r="CW1404" s="1"/>
      <c r="CX1404" s="1" t="s">
        <v>7744</v>
      </c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>
        <v>563161</v>
      </c>
      <c r="DU1404" s="1"/>
      <c r="DV1404" s="1" t="s">
        <v>663</v>
      </c>
      <c r="DW1404" s="1" t="s">
        <v>2190</v>
      </c>
      <c r="DX1404" s="1">
        <v>4</v>
      </c>
      <c r="DY1404" s="1"/>
      <c r="DZ1404" s="1">
        <v>1</v>
      </c>
      <c r="EA1404" s="1">
        <v>1</v>
      </c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 t="s">
        <v>208</v>
      </c>
      <c r="EP1404" s="1" t="s">
        <v>209</v>
      </c>
      <c r="EQ1404" s="1" t="s">
        <v>209</v>
      </c>
      <c r="ER1404" s="1" t="s">
        <v>209</v>
      </c>
      <c r="ES1404" s="1" t="s">
        <v>209</v>
      </c>
      <c r="ET1404" s="1">
        <v>2</v>
      </c>
      <c r="EU1404" s="1"/>
      <c r="EV1404" s="1"/>
      <c r="EW1404" s="1"/>
      <c r="EX1404" s="1">
        <v>0</v>
      </c>
      <c r="EY1404" s="1">
        <v>0</v>
      </c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 t="s">
        <v>222</v>
      </c>
      <c r="GK1404" s="1" t="s">
        <v>201</v>
      </c>
      <c r="GL1404" s="1">
        <v>999999999</v>
      </c>
      <c r="GM1404" s="1"/>
      <c r="GN1404" s="1"/>
      <c r="GO1404" s="1"/>
      <c r="GP1404" s="1">
        <v>1</v>
      </c>
      <c r="GQ1404" s="1"/>
    </row>
    <row r="1405" spans="1:199" ht="28" customHeight="1">
      <c r="A1405" s="1" t="s">
        <v>7750</v>
      </c>
      <c r="B1405" s="1" t="s">
        <v>7751</v>
      </c>
      <c r="C1405" s="1" t="s">
        <v>7750</v>
      </c>
      <c r="D1405" s="1" t="s">
        <v>201</v>
      </c>
      <c r="E1405" s="1" t="s">
        <v>7751</v>
      </c>
      <c r="F1405" s="1"/>
      <c r="G1405" s="1">
        <v>5040</v>
      </c>
      <c r="H1405" s="1"/>
      <c r="I1405" s="1">
        <v>0</v>
      </c>
      <c r="J1405" s="1">
        <v>1</v>
      </c>
      <c r="K1405" s="1"/>
      <c r="L1405" s="1"/>
      <c r="M1405" s="1"/>
      <c r="N1405" s="1"/>
      <c r="O1405" s="1"/>
      <c r="P1405" s="1" t="s">
        <v>7752</v>
      </c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 t="s">
        <v>7753</v>
      </c>
      <c r="AJ1405" s="1"/>
      <c r="AK1405" s="1"/>
      <c r="AL1405" s="1"/>
      <c r="AM1405" s="1"/>
      <c r="AN1405" s="1"/>
      <c r="AO1405" s="1"/>
      <c r="AP1405" s="1"/>
      <c r="AQ1405" s="1"/>
      <c r="AR1405" s="1"/>
      <c r="AS1405" s="1">
        <v>1</v>
      </c>
      <c r="AT1405" s="1">
        <v>1</v>
      </c>
      <c r="AU1405" s="1">
        <v>0</v>
      </c>
      <c r="AV1405" s="1">
        <v>1</v>
      </c>
      <c r="AW1405" s="1">
        <v>0</v>
      </c>
      <c r="AX1405" s="1">
        <v>0</v>
      </c>
      <c r="AY1405" s="1"/>
      <c r="AZ1405" s="1"/>
      <c r="BA1405" s="1"/>
      <c r="BB1405" s="1">
        <v>-1</v>
      </c>
      <c r="BC1405" s="1">
        <v>0</v>
      </c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>
        <v>0</v>
      </c>
      <c r="CT1405" s="1" t="s">
        <v>7754</v>
      </c>
      <c r="CU1405" s="1"/>
      <c r="CV1405" s="1" t="s">
        <v>7755</v>
      </c>
      <c r="CW1405" s="1"/>
      <c r="CX1405" s="1" t="s">
        <v>7750</v>
      </c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>
        <v>563161</v>
      </c>
      <c r="DU1405" s="1"/>
      <c r="DV1405" s="1" t="s">
        <v>663</v>
      </c>
      <c r="DW1405" s="1" t="s">
        <v>747</v>
      </c>
      <c r="DX1405" s="1">
        <v>4</v>
      </c>
      <c r="DY1405" s="1"/>
      <c r="DZ1405" s="1">
        <v>1</v>
      </c>
      <c r="EA1405" s="1">
        <v>1</v>
      </c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 t="s">
        <v>208</v>
      </c>
      <c r="EP1405" s="1" t="s">
        <v>209</v>
      </c>
      <c r="EQ1405" s="1" t="s">
        <v>209</v>
      </c>
      <c r="ER1405" s="1" t="s">
        <v>209</v>
      </c>
      <c r="ES1405" s="1" t="s">
        <v>209</v>
      </c>
      <c r="ET1405" s="1">
        <v>2</v>
      </c>
      <c r="EU1405" s="1"/>
      <c r="EV1405" s="1"/>
      <c r="EW1405" s="1"/>
      <c r="EX1405" s="1">
        <v>0</v>
      </c>
      <c r="EY1405" s="1">
        <v>0</v>
      </c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 t="s">
        <v>222</v>
      </c>
      <c r="GK1405" s="1" t="s">
        <v>201</v>
      </c>
      <c r="GL1405" s="1">
        <v>999999999</v>
      </c>
      <c r="GM1405" s="1"/>
      <c r="GN1405" s="1"/>
      <c r="GO1405" s="1"/>
      <c r="GP1405" s="1">
        <v>1</v>
      </c>
      <c r="GQ1405" s="1"/>
    </row>
    <row r="1406" spans="1:199" ht="28" customHeight="1">
      <c r="A1406" s="1" t="s">
        <v>7756</v>
      </c>
      <c r="B1406" s="1" t="s">
        <v>7757</v>
      </c>
      <c r="C1406" s="1" t="s">
        <v>7756</v>
      </c>
      <c r="D1406" s="1" t="s">
        <v>201</v>
      </c>
      <c r="E1406" s="1" t="s">
        <v>7757</v>
      </c>
      <c r="F1406" s="1"/>
      <c r="G1406" s="1">
        <v>4830</v>
      </c>
      <c r="H1406" s="1"/>
      <c r="I1406" s="1">
        <v>0</v>
      </c>
      <c r="J1406" s="1">
        <v>1</v>
      </c>
      <c r="K1406" s="1"/>
      <c r="L1406" s="1"/>
      <c r="M1406" s="1"/>
      <c r="N1406" s="1"/>
      <c r="O1406" s="1"/>
      <c r="P1406" s="1" t="s">
        <v>7758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 t="s">
        <v>7759</v>
      </c>
      <c r="AJ1406" s="1"/>
      <c r="AK1406" s="1"/>
      <c r="AL1406" s="1"/>
      <c r="AM1406" s="1"/>
      <c r="AN1406" s="1"/>
      <c r="AO1406" s="1"/>
      <c r="AP1406" s="1"/>
      <c r="AQ1406" s="1"/>
      <c r="AR1406" s="1"/>
      <c r="AS1406" s="1">
        <v>1</v>
      </c>
      <c r="AT1406" s="1">
        <v>1</v>
      </c>
      <c r="AU1406" s="1">
        <v>0</v>
      </c>
      <c r="AV1406" s="1">
        <v>1</v>
      </c>
      <c r="AW1406" s="1">
        <v>0</v>
      </c>
      <c r="AX1406" s="1">
        <v>0</v>
      </c>
      <c r="AY1406" s="1"/>
      <c r="AZ1406" s="1"/>
      <c r="BA1406" s="1"/>
      <c r="BB1406" s="1">
        <v>-1</v>
      </c>
      <c r="BC1406" s="1">
        <v>0</v>
      </c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>
        <v>0</v>
      </c>
      <c r="CT1406" s="1" t="s">
        <v>7760</v>
      </c>
      <c r="CU1406" s="1"/>
      <c r="CV1406" s="1" t="s">
        <v>7761</v>
      </c>
      <c r="CW1406" s="1"/>
      <c r="CX1406" s="1" t="s">
        <v>7756</v>
      </c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>
        <v>563161</v>
      </c>
      <c r="DU1406" s="1"/>
      <c r="DV1406" s="1" t="s">
        <v>663</v>
      </c>
      <c r="DW1406" s="1" t="s">
        <v>747</v>
      </c>
      <c r="DX1406" s="1">
        <v>4</v>
      </c>
      <c r="DY1406" s="1"/>
      <c r="DZ1406" s="1">
        <v>1</v>
      </c>
      <c r="EA1406" s="1">
        <v>1</v>
      </c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 t="s">
        <v>208</v>
      </c>
      <c r="EP1406" s="1" t="s">
        <v>209</v>
      </c>
      <c r="EQ1406" s="1" t="s">
        <v>209</v>
      </c>
      <c r="ER1406" s="1" t="s">
        <v>209</v>
      </c>
      <c r="ES1406" s="1" t="s">
        <v>209</v>
      </c>
      <c r="ET1406" s="1">
        <v>2</v>
      </c>
      <c r="EU1406" s="1"/>
      <c r="EV1406" s="1"/>
      <c r="EW1406" s="1"/>
      <c r="EX1406" s="1">
        <v>0</v>
      </c>
      <c r="EY1406" s="1">
        <v>0</v>
      </c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 t="s">
        <v>222</v>
      </c>
      <c r="GK1406" s="1" t="s">
        <v>201</v>
      </c>
      <c r="GL1406" s="1">
        <v>999999999</v>
      </c>
      <c r="GM1406" s="1"/>
      <c r="GN1406" s="1"/>
      <c r="GO1406" s="1"/>
      <c r="GP1406" s="1">
        <v>1</v>
      </c>
      <c r="GQ1406" s="1"/>
    </row>
    <row r="1407" spans="1:199" ht="28" customHeight="1">
      <c r="A1407" s="1" t="s">
        <v>7762</v>
      </c>
      <c r="B1407" s="1" t="s">
        <v>7763</v>
      </c>
      <c r="C1407" s="1" t="s">
        <v>7762</v>
      </c>
      <c r="D1407" s="1" t="s">
        <v>201</v>
      </c>
      <c r="E1407" s="1" t="s">
        <v>7763</v>
      </c>
      <c r="F1407" s="1"/>
      <c r="G1407" s="1">
        <v>5040</v>
      </c>
      <c r="H1407" s="1"/>
      <c r="I1407" s="1">
        <v>0</v>
      </c>
      <c r="J1407" s="1">
        <v>1</v>
      </c>
      <c r="K1407" s="1"/>
      <c r="L1407" s="1"/>
      <c r="M1407" s="1"/>
      <c r="N1407" s="1"/>
      <c r="O1407" s="1"/>
      <c r="P1407" s="1" t="s">
        <v>7764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 t="s">
        <v>7765</v>
      </c>
      <c r="AJ1407" s="1"/>
      <c r="AK1407" s="1"/>
      <c r="AL1407" s="1"/>
      <c r="AM1407" s="1"/>
      <c r="AN1407" s="1"/>
      <c r="AO1407" s="1"/>
      <c r="AP1407" s="1"/>
      <c r="AQ1407" s="1"/>
      <c r="AR1407" s="1"/>
      <c r="AS1407" s="1">
        <v>1</v>
      </c>
      <c r="AT1407" s="1">
        <v>1</v>
      </c>
      <c r="AU1407" s="1">
        <v>0</v>
      </c>
      <c r="AV1407" s="1">
        <v>1</v>
      </c>
      <c r="AW1407" s="1">
        <v>0</v>
      </c>
      <c r="AX1407" s="1">
        <v>0</v>
      </c>
      <c r="AY1407" s="1"/>
      <c r="AZ1407" s="1"/>
      <c r="BA1407" s="1"/>
      <c r="BB1407" s="1">
        <v>-1</v>
      </c>
      <c r="BC1407" s="1">
        <v>0</v>
      </c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>
        <v>0</v>
      </c>
      <c r="CT1407" s="1" t="s">
        <v>7766</v>
      </c>
      <c r="CU1407" s="1"/>
      <c r="CV1407" s="1" t="s">
        <v>7767</v>
      </c>
      <c r="CW1407" s="1"/>
      <c r="CX1407" s="1" t="s">
        <v>7762</v>
      </c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>
        <v>563161</v>
      </c>
      <c r="DU1407" s="1"/>
      <c r="DV1407" s="1" t="s">
        <v>663</v>
      </c>
      <c r="DW1407" s="1" t="s">
        <v>741</v>
      </c>
      <c r="DX1407" s="1">
        <v>4</v>
      </c>
      <c r="DY1407" s="1"/>
      <c r="DZ1407" s="1">
        <v>1</v>
      </c>
      <c r="EA1407" s="1">
        <v>1</v>
      </c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 t="s">
        <v>208</v>
      </c>
      <c r="EP1407" s="1" t="s">
        <v>209</v>
      </c>
      <c r="EQ1407" s="1" t="s">
        <v>209</v>
      </c>
      <c r="ER1407" s="1" t="s">
        <v>209</v>
      </c>
      <c r="ES1407" s="1" t="s">
        <v>209</v>
      </c>
      <c r="ET1407" s="1">
        <v>2</v>
      </c>
      <c r="EU1407" s="1"/>
      <c r="EV1407" s="1"/>
      <c r="EW1407" s="1"/>
      <c r="EX1407" s="1">
        <v>0</v>
      </c>
      <c r="EY1407" s="1">
        <v>0</v>
      </c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 t="s">
        <v>222</v>
      </c>
      <c r="GK1407" s="1" t="s">
        <v>201</v>
      </c>
      <c r="GL1407" s="1">
        <v>999999999</v>
      </c>
      <c r="GM1407" s="1"/>
      <c r="GN1407" s="1"/>
      <c r="GO1407" s="1"/>
      <c r="GP1407" s="1">
        <v>1</v>
      </c>
      <c r="GQ1407" s="1"/>
    </row>
    <row r="1408" spans="1:199" ht="28" customHeight="1">
      <c r="A1408" s="1" t="s">
        <v>7768</v>
      </c>
      <c r="B1408" s="1" t="s">
        <v>7769</v>
      </c>
      <c r="C1408" s="1" t="s">
        <v>7768</v>
      </c>
      <c r="D1408" s="1" t="s">
        <v>201</v>
      </c>
      <c r="E1408" s="1" t="s">
        <v>7769</v>
      </c>
      <c r="F1408" s="1"/>
      <c r="G1408" s="1">
        <v>2940</v>
      </c>
      <c r="H1408" s="1"/>
      <c r="I1408" s="1">
        <v>0</v>
      </c>
      <c r="J1408" s="1">
        <v>1</v>
      </c>
      <c r="K1408" s="1"/>
      <c r="L1408" s="1"/>
      <c r="M1408" s="1"/>
      <c r="N1408" s="1"/>
      <c r="O1408" s="1"/>
      <c r="P1408" s="1" t="s">
        <v>7770</v>
      </c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 t="s">
        <v>7771</v>
      </c>
      <c r="AJ1408" s="1"/>
      <c r="AK1408" s="1"/>
      <c r="AL1408" s="1"/>
      <c r="AM1408" s="1"/>
      <c r="AN1408" s="1"/>
      <c r="AO1408" s="1"/>
      <c r="AP1408" s="1"/>
      <c r="AQ1408" s="1"/>
      <c r="AR1408" s="1"/>
      <c r="AS1408" s="1">
        <v>1</v>
      </c>
      <c r="AT1408" s="1">
        <v>1</v>
      </c>
      <c r="AU1408" s="1">
        <v>0</v>
      </c>
      <c r="AV1408" s="1">
        <v>1</v>
      </c>
      <c r="AW1408" s="1">
        <v>0</v>
      </c>
      <c r="AX1408" s="1">
        <v>0</v>
      </c>
      <c r="AY1408" s="1"/>
      <c r="AZ1408" s="1"/>
      <c r="BA1408" s="1"/>
      <c r="BB1408" s="1">
        <v>-1</v>
      </c>
      <c r="BC1408" s="1">
        <v>0</v>
      </c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>
        <v>0</v>
      </c>
      <c r="CT1408" s="1" t="s">
        <v>7772</v>
      </c>
      <c r="CU1408" s="1"/>
      <c r="CV1408" s="1" t="s">
        <v>7773</v>
      </c>
      <c r="CW1408" s="1"/>
      <c r="CX1408" s="1" t="s">
        <v>7768</v>
      </c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>
        <v>563161</v>
      </c>
      <c r="DU1408" s="1"/>
      <c r="DV1408" s="1" t="s">
        <v>663</v>
      </c>
      <c r="DW1408" s="1" t="s">
        <v>2190</v>
      </c>
      <c r="DX1408" s="1">
        <v>4</v>
      </c>
      <c r="DY1408" s="1"/>
      <c r="DZ1408" s="1">
        <v>1</v>
      </c>
      <c r="EA1408" s="1">
        <v>1</v>
      </c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 t="s">
        <v>208</v>
      </c>
      <c r="EP1408" s="1" t="s">
        <v>209</v>
      </c>
      <c r="EQ1408" s="1" t="s">
        <v>209</v>
      </c>
      <c r="ER1408" s="1" t="s">
        <v>209</v>
      </c>
      <c r="ES1408" s="1" t="s">
        <v>209</v>
      </c>
      <c r="ET1408" s="1">
        <v>2</v>
      </c>
      <c r="EU1408" s="1"/>
      <c r="EV1408" s="1"/>
      <c r="EW1408" s="1"/>
      <c r="EX1408" s="1">
        <v>0</v>
      </c>
      <c r="EY1408" s="1">
        <v>0</v>
      </c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 t="s">
        <v>222</v>
      </c>
      <c r="GK1408" s="1" t="s">
        <v>201</v>
      </c>
      <c r="GL1408" s="1">
        <v>999999999</v>
      </c>
      <c r="GM1408" s="1"/>
      <c r="GN1408" s="1"/>
      <c r="GO1408" s="1"/>
      <c r="GP1408" s="1">
        <v>1</v>
      </c>
      <c r="GQ1408" s="1"/>
    </row>
    <row r="1409" spans="1:199" ht="28" customHeight="1">
      <c r="A1409" s="1" t="s">
        <v>7774</v>
      </c>
      <c r="B1409" s="1" t="s">
        <v>7775</v>
      </c>
      <c r="C1409" s="1" t="s">
        <v>7774</v>
      </c>
      <c r="D1409" s="1" t="s">
        <v>201</v>
      </c>
      <c r="E1409" s="1" t="s">
        <v>7775</v>
      </c>
      <c r="F1409" s="1"/>
      <c r="G1409" s="1">
        <v>11550</v>
      </c>
      <c r="H1409" s="1"/>
      <c r="I1409" s="1">
        <v>0</v>
      </c>
      <c r="J1409" s="1">
        <v>1</v>
      </c>
      <c r="K1409" s="1"/>
      <c r="L1409" s="1"/>
      <c r="M1409" s="1"/>
      <c r="N1409" s="1"/>
      <c r="O1409" s="1"/>
      <c r="P1409" s="1" t="s">
        <v>7776</v>
      </c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 t="s">
        <v>7777</v>
      </c>
      <c r="AJ1409" s="1"/>
      <c r="AK1409" s="1"/>
      <c r="AL1409" s="1"/>
      <c r="AM1409" s="1"/>
      <c r="AN1409" s="1"/>
      <c r="AO1409" s="1"/>
      <c r="AP1409" s="1"/>
      <c r="AQ1409" s="1"/>
      <c r="AR1409" s="1"/>
      <c r="AS1409" s="1">
        <v>1</v>
      </c>
      <c r="AT1409" s="1">
        <v>1</v>
      </c>
      <c r="AU1409" s="1">
        <v>0</v>
      </c>
      <c r="AV1409" s="1">
        <v>1</v>
      </c>
      <c r="AW1409" s="1">
        <v>0</v>
      </c>
      <c r="AX1409" s="1">
        <v>0</v>
      </c>
      <c r="AY1409" s="1"/>
      <c r="AZ1409" s="1"/>
      <c r="BA1409" s="1"/>
      <c r="BB1409" s="1">
        <v>-1</v>
      </c>
      <c r="BC1409" s="1">
        <v>0</v>
      </c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>
        <v>0</v>
      </c>
      <c r="CT1409" s="1" t="s">
        <v>7778</v>
      </c>
      <c r="CU1409" s="1"/>
      <c r="CV1409" s="1" t="s">
        <v>7779</v>
      </c>
      <c r="CW1409" s="1"/>
      <c r="CX1409" s="1" t="s">
        <v>7774</v>
      </c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>
        <v>563161</v>
      </c>
      <c r="DU1409" s="1"/>
      <c r="DV1409" s="1" t="s">
        <v>663</v>
      </c>
      <c r="DW1409" s="1" t="s">
        <v>741</v>
      </c>
      <c r="DX1409" s="1">
        <v>4</v>
      </c>
      <c r="DY1409" s="1"/>
      <c r="DZ1409" s="1">
        <v>1</v>
      </c>
      <c r="EA1409" s="1">
        <v>1</v>
      </c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 t="s">
        <v>208</v>
      </c>
      <c r="EP1409" s="1" t="s">
        <v>209</v>
      </c>
      <c r="EQ1409" s="1" t="s">
        <v>209</v>
      </c>
      <c r="ER1409" s="1" t="s">
        <v>209</v>
      </c>
      <c r="ES1409" s="1" t="s">
        <v>209</v>
      </c>
      <c r="ET1409" s="1">
        <v>2</v>
      </c>
      <c r="EU1409" s="1"/>
      <c r="EV1409" s="1"/>
      <c r="EW1409" s="1"/>
      <c r="EX1409" s="1">
        <v>0</v>
      </c>
      <c r="EY1409" s="1">
        <v>0</v>
      </c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 t="s">
        <v>222</v>
      </c>
      <c r="GK1409" s="1" t="s">
        <v>201</v>
      </c>
      <c r="GL1409" s="1">
        <v>999999999</v>
      </c>
      <c r="GM1409" s="1"/>
      <c r="GN1409" s="1"/>
      <c r="GO1409" s="1"/>
      <c r="GP1409" s="1">
        <v>1</v>
      </c>
      <c r="GQ1409" s="1"/>
    </row>
    <row r="1410" spans="1:199" ht="28" customHeight="1">
      <c r="A1410" s="1" t="s">
        <v>7780</v>
      </c>
      <c r="B1410" s="1" t="s">
        <v>7781</v>
      </c>
      <c r="C1410" s="1" t="s">
        <v>7780</v>
      </c>
      <c r="D1410" s="1" t="s">
        <v>201</v>
      </c>
      <c r="E1410" s="1" t="s">
        <v>7781</v>
      </c>
      <c r="F1410" s="1"/>
      <c r="G1410" s="1">
        <v>473</v>
      </c>
      <c r="H1410" s="1"/>
      <c r="I1410" s="1">
        <v>0</v>
      </c>
      <c r="J1410" s="1">
        <v>1</v>
      </c>
      <c r="K1410" s="1"/>
      <c r="L1410" s="1"/>
      <c r="M1410" s="1"/>
      <c r="N1410" s="1"/>
      <c r="O1410" s="1"/>
      <c r="P1410" s="1" t="s">
        <v>7782</v>
      </c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 t="s">
        <v>7783</v>
      </c>
      <c r="AJ1410" s="1"/>
      <c r="AK1410" s="1"/>
      <c r="AL1410" s="1"/>
      <c r="AM1410" s="1"/>
      <c r="AN1410" s="1"/>
      <c r="AO1410" s="1"/>
      <c r="AP1410" s="1"/>
      <c r="AQ1410" s="1"/>
      <c r="AR1410" s="1"/>
      <c r="AS1410" s="1">
        <v>1</v>
      </c>
      <c r="AT1410" s="1">
        <v>1</v>
      </c>
      <c r="AU1410" s="1">
        <v>0</v>
      </c>
      <c r="AV1410" s="1">
        <v>1</v>
      </c>
      <c r="AW1410" s="1">
        <v>0</v>
      </c>
      <c r="AX1410" s="1">
        <v>0</v>
      </c>
      <c r="AY1410" s="1"/>
      <c r="AZ1410" s="1"/>
      <c r="BA1410" s="1"/>
      <c r="BB1410" s="1">
        <v>-1</v>
      </c>
      <c r="BC1410" s="1">
        <v>0</v>
      </c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>
        <v>0</v>
      </c>
      <c r="CT1410" s="1" t="s">
        <v>7784</v>
      </c>
      <c r="CU1410" s="1"/>
      <c r="CV1410" s="1" t="s">
        <v>7785</v>
      </c>
      <c r="CW1410" s="1"/>
      <c r="CX1410" s="1" t="s">
        <v>7780</v>
      </c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>
        <v>563161</v>
      </c>
      <c r="DU1410" s="1"/>
      <c r="DV1410" s="1" t="s">
        <v>663</v>
      </c>
      <c r="DW1410" s="1" t="s">
        <v>741</v>
      </c>
      <c r="DX1410" s="1">
        <v>4</v>
      </c>
      <c r="DY1410" s="1"/>
      <c r="DZ1410" s="1">
        <v>1</v>
      </c>
      <c r="EA1410" s="1">
        <v>1</v>
      </c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 t="s">
        <v>208</v>
      </c>
      <c r="EP1410" s="1" t="s">
        <v>209</v>
      </c>
      <c r="EQ1410" s="1" t="s">
        <v>209</v>
      </c>
      <c r="ER1410" s="1" t="s">
        <v>209</v>
      </c>
      <c r="ES1410" s="1" t="s">
        <v>209</v>
      </c>
      <c r="ET1410" s="1">
        <v>2</v>
      </c>
      <c r="EU1410" s="1"/>
      <c r="EV1410" s="1"/>
      <c r="EW1410" s="1"/>
      <c r="EX1410" s="1">
        <v>0</v>
      </c>
      <c r="EY1410" s="1">
        <v>0</v>
      </c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 t="s">
        <v>222</v>
      </c>
      <c r="GK1410" s="1" t="s">
        <v>201</v>
      </c>
      <c r="GL1410" s="1">
        <v>999999999</v>
      </c>
      <c r="GM1410" s="1"/>
      <c r="GN1410" s="1"/>
      <c r="GO1410" s="1"/>
      <c r="GP1410" s="1">
        <v>1</v>
      </c>
      <c r="GQ1410" s="1"/>
    </row>
    <row r="1411" spans="1:199" ht="28" customHeight="1">
      <c r="A1411" s="1" t="s">
        <v>7786</v>
      </c>
      <c r="B1411" s="1" t="s">
        <v>7787</v>
      </c>
      <c r="C1411" s="1" t="s">
        <v>7786</v>
      </c>
      <c r="D1411" s="1" t="s">
        <v>201</v>
      </c>
      <c r="E1411" s="1" t="s">
        <v>7787</v>
      </c>
      <c r="F1411" s="1"/>
      <c r="G1411" s="1">
        <v>4200</v>
      </c>
      <c r="H1411" s="1"/>
      <c r="I1411" s="1">
        <v>0</v>
      </c>
      <c r="J1411" s="1">
        <v>1</v>
      </c>
      <c r="K1411" s="1"/>
      <c r="L1411" s="1"/>
      <c r="M1411" s="1"/>
      <c r="N1411" s="1"/>
      <c r="O1411" s="1"/>
      <c r="P1411" s="1" t="s">
        <v>7788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 t="s">
        <v>7789</v>
      </c>
      <c r="AJ1411" s="1"/>
      <c r="AK1411" s="1"/>
      <c r="AL1411" s="1"/>
      <c r="AM1411" s="1"/>
      <c r="AN1411" s="1"/>
      <c r="AO1411" s="1"/>
      <c r="AP1411" s="1"/>
      <c r="AQ1411" s="1"/>
      <c r="AR1411" s="1"/>
      <c r="AS1411" s="1">
        <v>1</v>
      </c>
      <c r="AT1411" s="1">
        <v>1</v>
      </c>
      <c r="AU1411" s="1">
        <v>0</v>
      </c>
      <c r="AV1411" s="1">
        <v>1</v>
      </c>
      <c r="AW1411" s="1">
        <v>0</v>
      </c>
      <c r="AX1411" s="1">
        <v>0</v>
      </c>
      <c r="AY1411" s="1"/>
      <c r="AZ1411" s="1"/>
      <c r="BA1411" s="1"/>
      <c r="BB1411" s="1">
        <v>-1</v>
      </c>
      <c r="BC1411" s="1">
        <v>0</v>
      </c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>
        <v>0</v>
      </c>
      <c r="CT1411" s="1" t="s">
        <v>7790</v>
      </c>
      <c r="CU1411" s="1"/>
      <c r="CV1411" s="1" t="s">
        <v>7791</v>
      </c>
      <c r="CW1411" s="1"/>
      <c r="CX1411" s="1" t="s">
        <v>7786</v>
      </c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>
        <v>563161</v>
      </c>
      <c r="DU1411" s="1"/>
      <c r="DV1411" s="1" t="s">
        <v>663</v>
      </c>
      <c r="DW1411" s="1" t="s">
        <v>2190</v>
      </c>
      <c r="DX1411" s="1">
        <v>4</v>
      </c>
      <c r="DY1411" s="1"/>
      <c r="DZ1411" s="1">
        <v>1</v>
      </c>
      <c r="EA1411" s="1">
        <v>1</v>
      </c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 t="s">
        <v>208</v>
      </c>
      <c r="EP1411" s="1" t="s">
        <v>209</v>
      </c>
      <c r="EQ1411" s="1" t="s">
        <v>209</v>
      </c>
      <c r="ER1411" s="1" t="s">
        <v>209</v>
      </c>
      <c r="ES1411" s="1" t="s">
        <v>209</v>
      </c>
      <c r="ET1411" s="1">
        <v>2</v>
      </c>
      <c r="EU1411" s="1"/>
      <c r="EV1411" s="1"/>
      <c r="EW1411" s="1"/>
      <c r="EX1411" s="1">
        <v>0</v>
      </c>
      <c r="EY1411" s="1">
        <v>0</v>
      </c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 t="s">
        <v>222</v>
      </c>
      <c r="GK1411" s="1" t="s">
        <v>201</v>
      </c>
      <c r="GL1411" s="1">
        <v>999999999</v>
      </c>
      <c r="GM1411" s="1"/>
      <c r="GN1411" s="1"/>
      <c r="GO1411" s="1"/>
      <c r="GP1411" s="1">
        <v>1</v>
      </c>
      <c r="GQ1411" s="1"/>
    </row>
    <row r="1412" spans="1:199" ht="28" customHeight="1">
      <c r="A1412" s="1" t="s">
        <v>7792</v>
      </c>
      <c r="B1412" s="1" t="s">
        <v>7793</v>
      </c>
      <c r="C1412" s="1" t="s">
        <v>7792</v>
      </c>
      <c r="D1412" s="1" t="s">
        <v>201</v>
      </c>
      <c r="E1412" s="1" t="s">
        <v>7793</v>
      </c>
      <c r="F1412" s="1"/>
      <c r="G1412" s="1">
        <v>609</v>
      </c>
      <c r="H1412" s="1"/>
      <c r="I1412" s="1">
        <v>0</v>
      </c>
      <c r="J1412" s="1">
        <v>1</v>
      </c>
      <c r="K1412" s="1"/>
      <c r="L1412" s="1"/>
      <c r="M1412" s="1"/>
      <c r="N1412" s="1"/>
      <c r="O1412" s="1"/>
      <c r="P1412" s="1" t="s">
        <v>7794</v>
      </c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 t="s">
        <v>7795</v>
      </c>
      <c r="AJ1412" s="1"/>
      <c r="AK1412" s="1"/>
      <c r="AL1412" s="1"/>
      <c r="AM1412" s="1"/>
      <c r="AN1412" s="1"/>
      <c r="AO1412" s="1"/>
      <c r="AP1412" s="1"/>
      <c r="AQ1412" s="1"/>
      <c r="AR1412" s="1"/>
      <c r="AS1412" s="1">
        <v>1</v>
      </c>
      <c r="AT1412" s="1">
        <v>1</v>
      </c>
      <c r="AU1412" s="1">
        <v>0</v>
      </c>
      <c r="AV1412" s="1">
        <v>1</v>
      </c>
      <c r="AW1412" s="1">
        <v>0</v>
      </c>
      <c r="AX1412" s="1">
        <v>0</v>
      </c>
      <c r="AY1412" s="1"/>
      <c r="AZ1412" s="1"/>
      <c r="BA1412" s="1"/>
      <c r="BB1412" s="1">
        <v>-1</v>
      </c>
      <c r="BC1412" s="1">
        <v>0</v>
      </c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>
        <v>0</v>
      </c>
      <c r="CT1412" s="1" t="s">
        <v>7796</v>
      </c>
      <c r="CU1412" s="1"/>
      <c r="CV1412" s="1" t="s">
        <v>7797</v>
      </c>
      <c r="CW1412" s="1"/>
      <c r="CX1412" s="1" t="s">
        <v>7792</v>
      </c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>
        <v>563161</v>
      </c>
      <c r="DU1412" s="1"/>
      <c r="DV1412" s="1" t="s">
        <v>241</v>
      </c>
      <c r="DW1412" s="1" t="s">
        <v>554</v>
      </c>
      <c r="DX1412" s="1">
        <v>4</v>
      </c>
      <c r="DY1412" s="1"/>
      <c r="DZ1412" s="1">
        <v>1</v>
      </c>
      <c r="EA1412" s="1">
        <v>1</v>
      </c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 t="s">
        <v>208</v>
      </c>
      <c r="EP1412" s="1" t="s">
        <v>209</v>
      </c>
      <c r="EQ1412" s="1" t="s">
        <v>209</v>
      </c>
      <c r="ER1412" s="1" t="s">
        <v>209</v>
      </c>
      <c r="ES1412" s="1" t="s">
        <v>209</v>
      </c>
      <c r="ET1412" s="1">
        <v>2</v>
      </c>
      <c r="EU1412" s="1"/>
      <c r="EV1412" s="1"/>
      <c r="EW1412" s="1"/>
      <c r="EX1412" s="1">
        <v>0</v>
      </c>
      <c r="EY1412" s="1">
        <v>0</v>
      </c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 t="s">
        <v>222</v>
      </c>
      <c r="GK1412" s="1" t="s">
        <v>201</v>
      </c>
      <c r="GL1412" s="1">
        <v>999999999</v>
      </c>
      <c r="GM1412" s="1"/>
      <c r="GN1412" s="1"/>
      <c r="GO1412" s="1"/>
      <c r="GP1412" s="1">
        <v>1</v>
      </c>
      <c r="GQ1412" s="1"/>
    </row>
    <row r="1413" spans="1:199" ht="28" customHeight="1">
      <c r="A1413" s="1" t="s">
        <v>7798</v>
      </c>
      <c r="B1413" s="1" t="s">
        <v>7799</v>
      </c>
      <c r="C1413" s="1" t="s">
        <v>7798</v>
      </c>
      <c r="D1413" s="1" t="s">
        <v>201</v>
      </c>
      <c r="E1413" s="1" t="s">
        <v>7799</v>
      </c>
      <c r="F1413" s="1"/>
      <c r="G1413" s="1">
        <v>399000</v>
      </c>
      <c r="H1413" s="1"/>
      <c r="I1413" s="1">
        <v>0</v>
      </c>
      <c r="J1413" s="1">
        <v>1</v>
      </c>
      <c r="K1413" s="1"/>
      <c r="L1413" s="1"/>
      <c r="M1413" s="1" t="s">
        <v>340</v>
      </c>
      <c r="N1413" s="1"/>
      <c r="O1413" s="1"/>
      <c r="P1413" s="1" t="s">
        <v>7800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 t="s">
        <v>7801</v>
      </c>
      <c r="AJ1413" s="1"/>
      <c r="AK1413" s="1"/>
      <c r="AL1413" s="1"/>
      <c r="AM1413" s="1"/>
      <c r="AN1413" s="1"/>
      <c r="AO1413" s="1"/>
      <c r="AP1413" s="1"/>
      <c r="AQ1413" s="1"/>
      <c r="AR1413" s="1"/>
      <c r="AS1413" s="1">
        <v>1</v>
      </c>
      <c r="AT1413" s="1">
        <v>1</v>
      </c>
      <c r="AU1413" s="1">
        <v>0</v>
      </c>
      <c r="AV1413" s="1">
        <v>1</v>
      </c>
      <c r="AW1413" s="1">
        <v>0</v>
      </c>
      <c r="AX1413" s="1">
        <v>0</v>
      </c>
      <c r="AY1413" s="1"/>
      <c r="AZ1413" s="1"/>
      <c r="BA1413" s="1"/>
      <c r="BB1413" s="1">
        <v>-1</v>
      </c>
      <c r="BC1413" s="1">
        <v>2</v>
      </c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>
        <v>0</v>
      </c>
      <c r="CT1413" s="1" t="s">
        <v>7802</v>
      </c>
      <c r="CU1413" s="1"/>
      <c r="CV1413" s="1" t="s">
        <v>7803</v>
      </c>
      <c r="CW1413" s="1"/>
      <c r="CX1413" s="1" t="s">
        <v>7804</v>
      </c>
      <c r="CY1413" s="1">
        <v>1</v>
      </c>
      <c r="CZ1413" s="1"/>
      <c r="DA1413" s="1"/>
      <c r="DB1413" s="1"/>
      <c r="DC1413" s="1"/>
      <c r="DD1413" s="1" t="s">
        <v>201</v>
      </c>
      <c r="DE1413" s="1" t="s">
        <v>346</v>
      </c>
      <c r="DF1413" s="1" t="s">
        <v>346</v>
      </c>
      <c r="DG1413" s="1"/>
      <c r="DH1413" s="1"/>
      <c r="DI1413" s="1">
        <v>10</v>
      </c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>
        <v>563158</v>
      </c>
      <c r="DU1413" s="1"/>
      <c r="DV1413" s="1" t="s">
        <v>2459</v>
      </c>
      <c r="DW1413" s="1" t="s">
        <v>2460</v>
      </c>
      <c r="DX1413" s="1">
        <v>2</v>
      </c>
      <c r="DY1413" s="1"/>
      <c r="DZ1413" s="1">
        <v>1</v>
      </c>
      <c r="EA1413" s="1">
        <v>1</v>
      </c>
      <c r="EB1413" s="1"/>
      <c r="EC1413" s="1"/>
      <c r="ED1413" s="1"/>
      <c r="EE1413" s="1">
        <v>0</v>
      </c>
      <c r="EF1413" s="1"/>
      <c r="EG1413" s="1"/>
      <c r="EH1413" s="1"/>
      <c r="EI1413" s="1"/>
      <c r="EJ1413" s="1"/>
      <c r="EK1413" s="1"/>
      <c r="EL1413" s="1"/>
      <c r="EM1413" s="1"/>
      <c r="EN1413" s="1"/>
      <c r="EO1413" s="1" t="s">
        <v>208</v>
      </c>
      <c r="EP1413" s="1" t="s">
        <v>209</v>
      </c>
      <c r="EQ1413" s="1" t="s">
        <v>209</v>
      </c>
      <c r="ER1413" s="1" t="s">
        <v>209</v>
      </c>
      <c r="ES1413" s="1" t="s">
        <v>209</v>
      </c>
      <c r="ET1413" s="1">
        <v>2</v>
      </c>
      <c r="EU1413" s="1"/>
      <c r="EV1413" s="1"/>
      <c r="EW1413" s="1"/>
      <c r="EX1413" s="1">
        <v>0</v>
      </c>
      <c r="EY1413" s="1">
        <v>0</v>
      </c>
      <c r="EZ1413" s="1"/>
      <c r="FA1413" s="1"/>
      <c r="FB1413" s="1">
        <v>0</v>
      </c>
      <c r="FC1413" s="1">
        <v>0</v>
      </c>
      <c r="FD1413" s="1">
        <v>0</v>
      </c>
      <c r="FE1413" s="1">
        <v>6</v>
      </c>
      <c r="FF1413" s="1">
        <v>6</v>
      </c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 t="s">
        <v>2461</v>
      </c>
      <c r="GK1413" s="1" t="s">
        <v>211</v>
      </c>
      <c r="GL1413" s="1" t="s">
        <v>212</v>
      </c>
      <c r="GM1413" s="1" t="s">
        <v>213</v>
      </c>
      <c r="GN1413" s="1" t="s">
        <v>213</v>
      </c>
      <c r="GO1413" s="1" t="s">
        <v>213</v>
      </c>
      <c r="GP1413" s="1">
        <v>1</v>
      </c>
      <c r="GQ1413" s="1"/>
    </row>
    <row r="1414" spans="1:199" ht="28" customHeight="1">
      <c r="A1414" s="1" t="s">
        <v>7798</v>
      </c>
      <c r="B1414" s="1" t="s">
        <v>7799</v>
      </c>
      <c r="C1414" s="1" t="s">
        <v>7798</v>
      </c>
      <c r="D1414" s="1" t="s">
        <v>201</v>
      </c>
      <c r="E1414" s="1" t="s">
        <v>7799</v>
      </c>
      <c r="F1414" s="1"/>
      <c r="G1414" s="1">
        <v>399000</v>
      </c>
      <c r="H1414" s="1"/>
      <c r="I1414" s="1">
        <v>0</v>
      </c>
      <c r="J1414" s="1">
        <v>1</v>
      </c>
      <c r="K1414" s="1"/>
      <c r="L1414" s="1"/>
      <c r="M1414" s="1" t="s">
        <v>340</v>
      </c>
      <c r="N1414" s="1"/>
      <c r="O1414" s="1"/>
      <c r="P1414" s="1" t="s">
        <v>7800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 t="s">
        <v>7801</v>
      </c>
      <c r="AJ1414" s="1"/>
      <c r="AK1414" s="1"/>
      <c r="AL1414" s="1"/>
      <c r="AM1414" s="1"/>
      <c r="AN1414" s="1"/>
      <c r="AO1414" s="1"/>
      <c r="AP1414" s="1"/>
      <c r="AQ1414" s="1"/>
      <c r="AR1414" s="1"/>
      <c r="AS1414" s="1">
        <v>1</v>
      </c>
      <c r="AT1414" s="1">
        <v>1</v>
      </c>
      <c r="AU1414" s="1">
        <v>0</v>
      </c>
      <c r="AV1414" s="1">
        <v>1</v>
      </c>
      <c r="AW1414" s="1">
        <v>0</v>
      </c>
      <c r="AX1414" s="1">
        <v>0</v>
      </c>
      <c r="AY1414" s="1"/>
      <c r="AZ1414" s="1"/>
      <c r="BA1414" s="1"/>
      <c r="BB1414" s="1">
        <v>-1</v>
      </c>
      <c r="BC1414" s="1">
        <v>2</v>
      </c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>
        <v>0</v>
      </c>
      <c r="CT1414" s="1" t="s">
        <v>7802</v>
      </c>
      <c r="CU1414" s="1"/>
      <c r="CV1414" s="1" t="s">
        <v>7803</v>
      </c>
      <c r="CW1414" s="1"/>
      <c r="CX1414" s="1" t="s">
        <v>7805</v>
      </c>
      <c r="CY1414" s="1">
        <v>2</v>
      </c>
      <c r="CZ1414" s="1"/>
      <c r="DA1414" s="1"/>
      <c r="DB1414" s="1"/>
      <c r="DC1414" s="1"/>
      <c r="DD1414" s="1" t="s">
        <v>201</v>
      </c>
      <c r="DE1414" s="1" t="s">
        <v>1629</v>
      </c>
      <c r="DF1414" s="1" t="s">
        <v>1629</v>
      </c>
      <c r="DG1414" s="1"/>
      <c r="DH1414" s="1"/>
      <c r="DI1414" s="1">
        <v>10</v>
      </c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>
        <v>563158</v>
      </c>
      <c r="DU1414" s="1"/>
      <c r="DV1414" s="1" t="s">
        <v>2459</v>
      </c>
      <c r="DW1414" s="1" t="s">
        <v>2460</v>
      </c>
      <c r="DX1414" s="1">
        <v>2</v>
      </c>
      <c r="DY1414" s="1"/>
      <c r="DZ1414" s="1">
        <v>1</v>
      </c>
      <c r="EA1414" s="1">
        <v>1</v>
      </c>
      <c r="EB1414" s="1"/>
      <c r="EC1414" s="1"/>
      <c r="ED1414" s="1"/>
      <c r="EE1414" s="1">
        <v>0</v>
      </c>
      <c r="EF1414" s="1"/>
      <c r="EG1414" s="1"/>
      <c r="EH1414" s="1"/>
      <c r="EI1414" s="1"/>
      <c r="EJ1414" s="1"/>
      <c r="EK1414" s="1"/>
      <c r="EL1414" s="1"/>
      <c r="EM1414" s="1"/>
      <c r="EN1414" s="1"/>
      <c r="EO1414" s="1" t="s">
        <v>208</v>
      </c>
      <c r="EP1414" s="1" t="s">
        <v>209</v>
      </c>
      <c r="EQ1414" s="1" t="s">
        <v>209</v>
      </c>
      <c r="ER1414" s="1" t="s">
        <v>209</v>
      </c>
      <c r="ES1414" s="1" t="s">
        <v>209</v>
      </c>
      <c r="ET1414" s="1">
        <v>2</v>
      </c>
      <c r="EU1414" s="1"/>
      <c r="EV1414" s="1"/>
      <c r="EW1414" s="1"/>
      <c r="EX1414" s="1">
        <v>0</v>
      </c>
      <c r="EY1414" s="1">
        <v>0</v>
      </c>
      <c r="EZ1414" s="1"/>
      <c r="FA1414" s="1"/>
      <c r="FB1414" s="1">
        <v>0</v>
      </c>
      <c r="FC1414" s="1">
        <v>0</v>
      </c>
      <c r="FD1414" s="1">
        <v>0</v>
      </c>
      <c r="FE1414" s="1">
        <v>6</v>
      </c>
      <c r="FF1414" s="1">
        <v>6</v>
      </c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>
        <v>1</v>
      </c>
      <c r="GQ1414" s="1"/>
    </row>
    <row r="1415" spans="1:199" ht="28" customHeight="1">
      <c r="A1415" s="1" t="s">
        <v>7798</v>
      </c>
      <c r="B1415" s="1" t="s">
        <v>7799</v>
      </c>
      <c r="C1415" s="1" t="s">
        <v>7798</v>
      </c>
      <c r="D1415" s="1" t="s">
        <v>201</v>
      </c>
      <c r="E1415" s="1" t="s">
        <v>7799</v>
      </c>
      <c r="F1415" s="1"/>
      <c r="G1415" s="1">
        <v>399000</v>
      </c>
      <c r="H1415" s="1"/>
      <c r="I1415" s="1">
        <v>0</v>
      </c>
      <c r="J1415" s="1">
        <v>1</v>
      </c>
      <c r="K1415" s="1"/>
      <c r="L1415" s="1"/>
      <c r="M1415" s="1" t="s">
        <v>340</v>
      </c>
      <c r="N1415" s="1"/>
      <c r="O1415" s="1"/>
      <c r="P1415" s="1" t="s">
        <v>7800</v>
      </c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 t="s">
        <v>7801</v>
      </c>
      <c r="AJ1415" s="1"/>
      <c r="AK1415" s="1"/>
      <c r="AL1415" s="1"/>
      <c r="AM1415" s="1"/>
      <c r="AN1415" s="1"/>
      <c r="AO1415" s="1"/>
      <c r="AP1415" s="1"/>
      <c r="AQ1415" s="1"/>
      <c r="AR1415" s="1"/>
      <c r="AS1415" s="1">
        <v>1</v>
      </c>
      <c r="AT1415" s="1">
        <v>1</v>
      </c>
      <c r="AU1415" s="1">
        <v>0</v>
      </c>
      <c r="AV1415" s="1">
        <v>1</v>
      </c>
      <c r="AW1415" s="1">
        <v>0</v>
      </c>
      <c r="AX1415" s="1">
        <v>0</v>
      </c>
      <c r="AY1415" s="1"/>
      <c r="AZ1415" s="1"/>
      <c r="BA1415" s="1"/>
      <c r="BB1415" s="1">
        <v>-1</v>
      </c>
      <c r="BC1415" s="1">
        <v>2</v>
      </c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>
        <v>0</v>
      </c>
      <c r="CT1415" s="1" t="s">
        <v>7802</v>
      </c>
      <c r="CU1415" s="1"/>
      <c r="CV1415" s="1" t="s">
        <v>7803</v>
      </c>
      <c r="CW1415" s="1"/>
      <c r="CX1415" s="1" t="s">
        <v>7806</v>
      </c>
      <c r="CY1415" s="1">
        <v>3</v>
      </c>
      <c r="CZ1415" s="1"/>
      <c r="DA1415" s="1"/>
      <c r="DB1415" s="1"/>
      <c r="DC1415" s="1"/>
      <c r="DD1415" s="1" t="s">
        <v>201</v>
      </c>
      <c r="DE1415" s="1" t="s">
        <v>1631</v>
      </c>
      <c r="DF1415" s="1" t="s">
        <v>1631</v>
      </c>
      <c r="DG1415" s="1"/>
      <c r="DH1415" s="1"/>
      <c r="DI1415" s="1">
        <v>10</v>
      </c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>
        <v>563158</v>
      </c>
      <c r="DU1415" s="1"/>
      <c r="DV1415" s="1" t="s">
        <v>2459</v>
      </c>
      <c r="DW1415" s="1" t="s">
        <v>2460</v>
      </c>
      <c r="DX1415" s="1">
        <v>2</v>
      </c>
      <c r="DY1415" s="1"/>
      <c r="DZ1415" s="1">
        <v>1</v>
      </c>
      <c r="EA1415" s="1">
        <v>1</v>
      </c>
      <c r="EB1415" s="1"/>
      <c r="EC1415" s="1"/>
      <c r="ED1415" s="1"/>
      <c r="EE1415" s="1">
        <v>0</v>
      </c>
      <c r="EF1415" s="1"/>
      <c r="EG1415" s="1"/>
      <c r="EH1415" s="1"/>
      <c r="EI1415" s="1"/>
      <c r="EJ1415" s="1"/>
      <c r="EK1415" s="1"/>
      <c r="EL1415" s="1"/>
      <c r="EM1415" s="1"/>
      <c r="EN1415" s="1"/>
      <c r="EO1415" s="1" t="s">
        <v>208</v>
      </c>
      <c r="EP1415" s="1" t="s">
        <v>209</v>
      </c>
      <c r="EQ1415" s="1" t="s">
        <v>209</v>
      </c>
      <c r="ER1415" s="1" t="s">
        <v>209</v>
      </c>
      <c r="ES1415" s="1" t="s">
        <v>209</v>
      </c>
      <c r="ET1415" s="1">
        <v>2</v>
      </c>
      <c r="EU1415" s="1"/>
      <c r="EV1415" s="1"/>
      <c r="EW1415" s="1"/>
      <c r="EX1415" s="1">
        <v>0</v>
      </c>
      <c r="EY1415" s="1">
        <v>0</v>
      </c>
      <c r="EZ1415" s="1"/>
      <c r="FA1415" s="1"/>
      <c r="FB1415" s="1">
        <v>0</v>
      </c>
      <c r="FC1415" s="1">
        <v>0</v>
      </c>
      <c r="FD1415" s="1">
        <v>0</v>
      </c>
      <c r="FE1415" s="1">
        <v>6</v>
      </c>
      <c r="FF1415" s="1">
        <v>6</v>
      </c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>
        <v>1</v>
      </c>
      <c r="GQ1415" s="1"/>
    </row>
    <row r="1416" spans="1:199" ht="28" customHeight="1">
      <c r="A1416" s="1" t="s">
        <v>7798</v>
      </c>
      <c r="B1416" s="1" t="s">
        <v>7799</v>
      </c>
      <c r="C1416" s="1" t="s">
        <v>7798</v>
      </c>
      <c r="D1416" s="1" t="s">
        <v>201</v>
      </c>
      <c r="E1416" s="1" t="s">
        <v>7799</v>
      </c>
      <c r="F1416" s="1"/>
      <c r="G1416" s="1">
        <v>399000</v>
      </c>
      <c r="H1416" s="1"/>
      <c r="I1416" s="1">
        <v>0</v>
      </c>
      <c r="J1416" s="1">
        <v>1</v>
      </c>
      <c r="K1416" s="1"/>
      <c r="L1416" s="1"/>
      <c r="M1416" s="1" t="s">
        <v>340</v>
      </c>
      <c r="N1416" s="1"/>
      <c r="O1416" s="1"/>
      <c r="P1416" s="1" t="s">
        <v>7800</v>
      </c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 t="s">
        <v>7801</v>
      </c>
      <c r="AJ1416" s="1"/>
      <c r="AK1416" s="1"/>
      <c r="AL1416" s="1"/>
      <c r="AM1416" s="1"/>
      <c r="AN1416" s="1"/>
      <c r="AO1416" s="1"/>
      <c r="AP1416" s="1"/>
      <c r="AQ1416" s="1"/>
      <c r="AR1416" s="1"/>
      <c r="AS1416" s="1">
        <v>1</v>
      </c>
      <c r="AT1416" s="1">
        <v>1</v>
      </c>
      <c r="AU1416" s="1">
        <v>0</v>
      </c>
      <c r="AV1416" s="1">
        <v>1</v>
      </c>
      <c r="AW1416" s="1">
        <v>0</v>
      </c>
      <c r="AX1416" s="1">
        <v>0</v>
      </c>
      <c r="AY1416" s="1"/>
      <c r="AZ1416" s="1"/>
      <c r="BA1416" s="1"/>
      <c r="BB1416" s="1">
        <v>-1</v>
      </c>
      <c r="BC1416" s="1">
        <v>2</v>
      </c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>
        <v>0</v>
      </c>
      <c r="CT1416" s="1" t="s">
        <v>7802</v>
      </c>
      <c r="CU1416" s="1"/>
      <c r="CV1416" s="1" t="s">
        <v>7803</v>
      </c>
      <c r="CW1416" s="1"/>
      <c r="CX1416" s="1" t="s">
        <v>7807</v>
      </c>
      <c r="CY1416" s="1">
        <v>4</v>
      </c>
      <c r="CZ1416" s="1"/>
      <c r="DA1416" s="1"/>
      <c r="DB1416" s="1"/>
      <c r="DC1416" s="1"/>
      <c r="DD1416" s="1" t="s">
        <v>201</v>
      </c>
      <c r="DE1416" s="1" t="s">
        <v>354</v>
      </c>
      <c r="DF1416" s="1" t="s">
        <v>354</v>
      </c>
      <c r="DG1416" s="1"/>
      <c r="DH1416" s="1"/>
      <c r="DI1416" s="1">
        <v>10</v>
      </c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>
        <v>563158</v>
      </c>
      <c r="DU1416" s="1"/>
      <c r="DV1416" s="1" t="s">
        <v>2459</v>
      </c>
      <c r="DW1416" s="1" t="s">
        <v>2460</v>
      </c>
      <c r="DX1416" s="1">
        <v>2</v>
      </c>
      <c r="DY1416" s="1"/>
      <c r="DZ1416" s="1">
        <v>1</v>
      </c>
      <c r="EA1416" s="1">
        <v>1</v>
      </c>
      <c r="EB1416" s="1"/>
      <c r="EC1416" s="1"/>
      <c r="ED1416" s="1"/>
      <c r="EE1416" s="1">
        <v>0</v>
      </c>
      <c r="EF1416" s="1"/>
      <c r="EG1416" s="1"/>
      <c r="EH1416" s="1"/>
      <c r="EI1416" s="1"/>
      <c r="EJ1416" s="1"/>
      <c r="EK1416" s="1"/>
      <c r="EL1416" s="1"/>
      <c r="EM1416" s="1"/>
      <c r="EN1416" s="1"/>
      <c r="EO1416" s="1" t="s">
        <v>208</v>
      </c>
      <c r="EP1416" s="1" t="s">
        <v>209</v>
      </c>
      <c r="EQ1416" s="1" t="s">
        <v>209</v>
      </c>
      <c r="ER1416" s="1" t="s">
        <v>209</v>
      </c>
      <c r="ES1416" s="1" t="s">
        <v>209</v>
      </c>
      <c r="ET1416" s="1">
        <v>2</v>
      </c>
      <c r="EU1416" s="1"/>
      <c r="EV1416" s="1"/>
      <c r="EW1416" s="1"/>
      <c r="EX1416" s="1">
        <v>0</v>
      </c>
      <c r="EY1416" s="1">
        <v>0</v>
      </c>
      <c r="EZ1416" s="1"/>
      <c r="FA1416" s="1"/>
      <c r="FB1416" s="1">
        <v>0</v>
      </c>
      <c r="FC1416" s="1">
        <v>0</v>
      </c>
      <c r="FD1416" s="1">
        <v>0</v>
      </c>
      <c r="FE1416" s="1">
        <v>6</v>
      </c>
      <c r="FF1416" s="1">
        <v>6</v>
      </c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>
        <v>1</v>
      </c>
      <c r="GQ1416" s="1"/>
    </row>
    <row r="1417" spans="1:199" ht="28" customHeight="1">
      <c r="A1417" s="1" t="s">
        <v>7798</v>
      </c>
      <c r="B1417" s="1" t="s">
        <v>7799</v>
      </c>
      <c r="C1417" s="1" t="s">
        <v>7798</v>
      </c>
      <c r="D1417" s="1" t="s">
        <v>201</v>
      </c>
      <c r="E1417" s="1" t="s">
        <v>7799</v>
      </c>
      <c r="F1417" s="1"/>
      <c r="G1417" s="1">
        <v>399000</v>
      </c>
      <c r="H1417" s="1"/>
      <c r="I1417" s="1">
        <v>0</v>
      </c>
      <c r="J1417" s="1">
        <v>1</v>
      </c>
      <c r="K1417" s="1"/>
      <c r="L1417" s="1"/>
      <c r="M1417" s="1" t="s">
        <v>340</v>
      </c>
      <c r="N1417" s="1"/>
      <c r="O1417" s="1"/>
      <c r="P1417" s="1" t="s">
        <v>7800</v>
      </c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 t="s">
        <v>7801</v>
      </c>
      <c r="AJ1417" s="1"/>
      <c r="AK1417" s="1"/>
      <c r="AL1417" s="1"/>
      <c r="AM1417" s="1"/>
      <c r="AN1417" s="1"/>
      <c r="AO1417" s="1"/>
      <c r="AP1417" s="1"/>
      <c r="AQ1417" s="1"/>
      <c r="AR1417" s="1"/>
      <c r="AS1417" s="1">
        <v>1</v>
      </c>
      <c r="AT1417" s="1">
        <v>1</v>
      </c>
      <c r="AU1417" s="1">
        <v>0</v>
      </c>
      <c r="AV1417" s="1">
        <v>1</v>
      </c>
      <c r="AW1417" s="1">
        <v>0</v>
      </c>
      <c r="AX1417" s="1">
        <v>0</v>
      </c>
      <c r="AY1417" s="1"/>
      <c r="AZ1417" s="1"/>
      <c r="BA1417" s="1"/>
      <c r="BB1417" s="1">
        <v>-1</v>
      </c>
      <c r="BC1417" s="1">
        <v>2</v>
      </c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>
        <v>0</v>
      </c>
      <c r="CT1417" s="1" t="s">
        <v>7802</v>
      </c>
      <c r="CU1417" s="1"/>
      <c r="CV1417" s="1" t="s">
        <v>7803</v>
      </c>
      <c r="CW1417" s="1"/>
      <c r="CX1417" s="1" t="s">
        <v>7808</v>
      </c>
      <c r="CY1417" s="1">
        <v>5</v>
      </c>
      <c r="CZ1417" s="1"/>
      <c r="DA1417" s="1"/>
      <c r="DB1417" s="1"/>
      <c r="DC1417" s="1"/>
      <c r="DD1417" s="1" t="s">
        <v>201</v>
      </c>
      <c r="DE1417" s="1" t="s">
        <v>1634</v>
      </c>
      <c r="DF1417" s="1" t="s">
        <v>1634</v>
      </c>
      <c r="DG1417" s="1"/>
      <c r="DH1417" s="1"/>
      <c r="DI1417" s="1">
        <v>10</v>
      </c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>
        <v>563158</v>
      </c>
      <c r="DU1417" s="1"/>
      <c r="DV1417" s="1" t="s">
        <v>2459</v>
      </c>
      <c r="DW1417" s="1" t="s">
        <v>2460</v>
      </c>
      <c r="DX1417" s="1">
        <v>2</v>
      </c>
      <c r="DY1417" s="1"/>
      <c r="DZ1417" s="1">
        <v>1</v>
      </c>
      <c r="EA1417" s="1">
        <v>1</v>
      </c>
      <c r="EB1417" s="1"/>
      <c r="EC1417" s="1"/>
      <c r="ED1417" s="1"/>
      <c r="EE1417" s="1">
        <v>0</v>
      </c>
      <c r="EF1417" s="1"/>
      <c r="EG1417" s="1"/>
      <c r="EH1417" s="1"/>
      <c r="EI1417" s="1"/>
      <c r="EJ1417" s="1"/>
      <c r="EK1417" s="1"/>
      <c r="EL1417" s="1"/>
      <c r="EM1417" s="1"/>
      <c r="EN1417" s="1"/>
      <c r="EO1417" s="1" t="s">
        <v>208</v>
      </c>
      <c r="EP1417" s="1" t="s">
        <v>209</v>
      </c>
      <c r="EQ1417" s="1" t="s">
        <v>209</v>
      </c>
      <c r="ER1417" s="1" t="s">
        <v>209</v>
      </c>
      <c r="ES1417" s="1" t="s">
        <v>209</v>
      </c>
      <c r="ET1417" s="1">
        <v>2</v>
      </c>
      <c r="EU1417" s="1"/>
      <c r="EV1417" s="1"/>
      <c r="EW1417" s="1"/>
      <c r="EX1417" s="1">
        <v>0</v>
      </c>
      <c r="EY1417" s="1">
        <v>0</v>
      </c>
      <c r="EZ1417" s="1"/>
      <c r="FA1417" s="1"/>
      <c r="FB1417" s="1">
        <v>0</v>
      </c>
      <c r="FC1417" s="1">
        <v>0</v>
      </c>
      <c r="FD1417" s="1">
        <v>0</v>
      </c>
      <c r="FE1417" s="1">
        <v>6</v>
      </c>
      <c r="FF1417" s="1">
        <v>6</v>
      </c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>
        <v>1</v>
      </c>
      <c r="GQ1417" s="1"/>
    </row>
    <row r="1418" spans="1:199" ht="28" customHeight="1">
      <c r="A1418" s="1" t="s">
        <v>7798</v>
      </c>
      <c r="B1418" s="1" t="s">
        <v>7799</v>
      </c>
      <c r="C1418" s="1" t="s">
        <v>7798</v>
      </c>
      <c r="D1418" s="1" t="s">
        <v>201</v>
      </c>
      <c r="E1418" s="1" t="s">
        <v>7799</v>
      </c>
      <c r="F1418" s="1"/>
      <c r="G1418" s="1">
        <v>399000</v>
      </c>
      <c r="H1418" s="1"/>
      <c r="I1418" s="1">
        <v>0</v>
      </c>
      <c r="J1418" s="1">
        <v>1</v>
      </c>
      <c r="K1418" s="1"/>
      <c r="L1418" s="1"/>
      <c r="M1418" s="1" t="s">
        <v>340</v>
      </c>
      <c r="N1418" s="1"/>
      <c r="O1418" s="1"/>
      <c r="P1418" s="1" t="s">
        <v>7800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 t="s">
        <v>7801</v>
      </c>
      <c r="AJ1418" s="1"/>
      <c r="AK1418" s="1"/>
      <c r="AL1418" s="1"/>
      <c r="AM1418" s="1"/>
      <c r="AN1418" s="1"/>
      <c r="AO1418" s="1"/>
      <c r="AP1418" s="1"/>
      <c r="AQ1418" s="1"/>
      <c r="AR1418" s="1"/>
      <c r="AS1418" s="1">
        <v>1</v>
      </c>
      <c r="AT1418" s="1">
        <v>1</v>
      </c>
      <c r="AU1418" s="1">
        <v>0</v>
      </c>
      <c r="AV1418" s="1">
        <v>1</v>
      </c>
      <c r="AW1418" s="1">
        <v>0</v>
      </c>
      <c r="AX1418" s="1">
        <v>0</v>
      </c>
      <c r="AY1418" s="1"/>
      <c r="AZ1418" s="1"/>
      <c r="BA1418" s="1"/>
      <c r="BB1418" s="1">
        <v>-1</v>
      </c>
      <c r="BC1418" s="1">
        <v>2</v>
      </c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>
        <v>0</v>
      </c>
      <c r="CT1418" s="1" t="s">
        <v>7802</v>
      </c>
      <c r="CU1418" s="1"/>
      <c r="CV1418" s="1" t="s">
        <v>7803</v>
      </c>
      <c r="CW1418" s="1"/>
      <c r="CX1418" s="1" t="s">
        <v>7809</v>
      </c>
      <c r="CY1418" s="1">
        <v>6</v>
      </c>
      <c r="CZ1418" s="1"/>
      <c r="DA1418" s="1"/>
      <c r="DB1418" s="1"/>
      <c r="DC1418" s="1"/>
      <c r="DD1418" s="1" t="s">
        <v>201</v>
      </c>
      <c r="DE1418" s="1" t="s">
        <v>1483</v>
      </c>
      <c r="DF1418" s="1" t="s">
        <v>1483</v>
      </c>
      <c r="DG1418" s="1"/>
      <c r="DH1418" s="1"/>
      <c r="DI1418" s="1">
        <v>10</v>
      </c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>
        <v>563158</v>
      </c>
      <c r="DU1418" s="1"/>
      <c r="DV1418" s="1" t="s">
        <v>2459</v>
      </c>
      <c r="DW1418" s="1" t="s">
        <v>2460</v>
      </c>
      <c r="DX1418" s="1">
        <v>2</v>
      </c>
      <c r="DY1418" s="1"/>
      <c r="DZ1418" s="1">
        <v>1</v>
      </c>
      <c r="EA1418" s="1">
        <v>1</v>
      </c>
      <c r="EB1418" s="1"/>
      <c r="EC1418" s="1"/>
      <c r="ED1418" s="1"/>
      <c r="EE1418" s="1">
        <v>0</v>
      </c>
      <c r="EF1418" s="1"/>
      <c r="EG1418" s="1"/>
      <c r="EH1418" s="1"/>
      <c r="EI1418" s="1"/>
      <c r="EJ1418" s="1"/>
      <c r="EK1418" s="1"/>
      <c r="EL1418" s="1"/>
      <c r="EM1418" s="1"/>
      <c r="EN1418" s="1"/>
      <c r="EO1418" s="1" t="s">
        <v>208</v>
      </c>
      <c r="EP1418" s="1" t="s">
        <v>209</v>
      </c>
      <c r="EQ1418" s="1" t="s">
        <v>209</v>
      </c>
      <c r="ER1418" s="1" t="s">
        <v>209</v>
      </c>
      <c r="ES1418" s="1" t="s">
        <v>209</v>
      </c>
      <c r="ET1418" s="1">
        <v>2</v>
      </c>
      <c r="EU1418" s="1"/>
      <c r="EV1418" s="1"/>
      <c r="EW1418" s="1"/>
      <c r="EX1418" s="1">
        <v>0</v>
      </c>
      <c r="EY1418" s="1">
        <v>0</v>
      </c>
      <c r="EZ1418" s="1"/>
      <c r="FA1418" s="1"/>
      <c r="FB1418" s="1">
        <v>0</v>
      </c>
      <c r="FC1418" s="1">
        <v>0</v>
      </c>
      <c r="FD1418" s="1">
        <v>0</v>
      </c>
      <c r="FE1418" s="1">
        <v>6</v>
      </c>
      <c r="FF1418" s="1">
        <v>6</v>
      </c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>
        <v>1</v>
      </c>
      <c r="GQ1418" s="1"/>
    </row>
    <row r="1419" spans="1:199" ht="28" customHeight="1">
      <c r="A1419" s="1" t="s">
        <v>7810</v>
      </c>
      <c r="B1419" s="1" t="s">
        <v>7811</v>
      </c>
      <c r="C1419" s="1" t="s">
        <v>7810</v>
      </c>
      <c r="D1419" s="1" t="s">
        <v>201</v>
      </c>
      <c r="E1419" s="1" t="s">
        <v>7811</v>
      </c>
      <c r="F1419" s="1"/>
      <c r="G1419" s="1">
        <v>1470</v>
      </c>
      <c r="H1419" s="1"/>
      <c r="I1419" s="1">
        <v>0</v>
      </c>
      <c r="J1419" s="1">
        <v>1</v>
      </c>
      <c r="K1419" s="1"/>
      <c r="L1419" s="1"/>
      <c r="M1419" s="1"/>
      <c r="N1419" s="1"/>
      <c r="O1419" s="1"/>
      <c r="P1419" s="1" t="s">
        <v>7812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 t="s">
        <v>7813</v>
      </c>
      <c r="AJ1419" s="1"/>
      <c r="AK1419" s="1"/>
      <c r="AL1419" s="1"/>
      <c r="AM1419" s="1"/>
      <c r="AN1419" s="1"/>
      <c r="AO1419" s="1"/>
      <c r="AP1419" s="1"/>
      <c r="AQ1419" s="1"/>
      <c r="AR1419" s="1"/>
      <c r="AS1419" s="1">
        <v>1</v>
      </c>
      <c r="AT1419" s="1">
        <v>1</v>
      </c>
      <c r="AU1419" s="1">
        <v>0</v>
      </c>
      <c r="AV1419" s="1">
        <v>1</v>
      </c>
      <c r="AW1419" s="1">
        <v>0</v>
      </c>
      <c r="AX1419" s="1">
        <v>0</v>
      </c>
      <c r="AY1419" s="1"/>
      <c r="AZ1419" s="1"/>
      <c r="BA1419" s="1"/>
      <c r="BB1419" s="1">
        <v>-1</v>
      </c>
      <c r="BC1419" s="1">
        <v>0</v>
      </c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>
        <v>0</v>
      </c>
      <c r="CT1419" s="1" t="s">
        <v>7814</v>
      </c>
      <c r="CU1419" s="1"/>
      <c r="CV1419" s="1" t="s">
        <v>7815</v>
      </c>
      <c r="CW1419" s="1"/>
      <c r="CX1419" s="1" t="s">
        <v>7810</v>
      </c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>
        <v>563162</v>
      </c>
      <c r="DU1419" s="1"/>
      <c r="DV1419" s="1" t="s">
        <v>220</v>
      </c>
      <c r="DW1419" s="1" t="s">
        <v>747</v>
      </c>
      <c r="DX1419" s="1">
        <v>4</v>
      </c>
      <c r="DY1419" s="1"/>
      <c r="DZ1419" s="1">
        <v>1</v>
      </c>
      <c r="EA1419" s="1">
        <v>1</v>
      </c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 t="s">
        <v>208</v>
      </c>
      <c r="EP1419" s="1" t="s">
        <v>209</v>
      </c>
      <c r="EQ1419" s="1" t="s">
        <v>209</v>
      </c>
      <c r="ER1419" s="1" t="s">
        <v>209</v>
      </c>
      <c r="ES1419" s="1" t="s">
        <v>209</v>
      </c>
      <c r="ET1419" s="1">
        <v>2</v>
      </c>
      <c r="EU1419" s="1"/>
      <c r="EV1419" s="1"/>
      <c r="EW1419" s="1"/>
      <c r="EX1419" s="1">
        <v>0</v>
      </c>
      <c r="EY1419" s="1">
        <v>0</v>
      </c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 t="s">
        <v>222</v>
      </c>
      <c r="GK1419" s="1" t="s">
        <v>201</v>
      </c>
      <c r="GL1419" s="1">
        <v>999999999</v>
      </c>
      <c r="GM1419" s="1"/>
      <c r="GN1419" s="1"/>
      <c r="GO1419" s="1"/>
      <c r="GP1419" s="1">
        <v>1</v>
      </c>
      <c r="GQ1419" s="1"/>
    </row>
    <row r="1420" spans="1:199" ht="28" customHeight="1">
      <c r="A1420" s="1" t="s">
        <v>7816</v>
      </c>
      <c r="B1420" s="1" t="s">
        <v>7817</v>
      </c>
      <c r="C1420" s="1" t="s">
        <v>7816</v>
      </c>
      <c r="D1420" s="1" t="s">
        <v>201</v>
      </c>
      <c r="E1420" s="1" t="s">
        <v>7817</v>
      </c>
      <c r="F1420" s="1"/>
      <c r="G1420" s="1">
        <v>2573</v>
      </c>
      <c r="H1420" s="1"/>
      <c r="I1420" s="1">
        <v>0</v>
      </c>
      <c r="J1420" s="1">
        <v>1</v>
      </c>
      <c r="K1420" s="1"/>
      <c r="L1420" s="1"/>
      <c r="M1420" s="1"/>
      <c r="N1420" s="1"/>
      <c r="O1420" s="1"/>
      <c r="P1420" s="1" t="s">
        <v>7818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 t="s">
        <v>7819</v>
      </c>
      <c r="AJ1420" s="1"/>
      <c r="AK1420" s="1"/>
      <c r="AL1420" s="1"/>
      <c r="AM1420" s="1"/>
      <c r="AN1420" s="1"/>
      <c r="AO1420" s="1"/>
      <c r="AP1420" s="1"/>
      <c r="AQ1420" s="1"/>
      <c r="AR1420" s="1"/>
      <c r="AS1420" s="1">
        <v>1</v>
      </c>
      <c r="AT1420" s="1">
        <v>1</v>
      </c>
      <c r="AU1420" s="1">
        <v>0</v>
      </c>
      <c r="AV1420" s="1">
        <v>1</v>
      </c>
      <c r="AW1420" s="1">
        <v>0</v>
      </c>
      <c r="AX1420" s="1">
        <v>0</v>
      </c>
      <c r="AY1420" s="1"/>
      <c r="AZ1420" s="1"/>
      <c r="BA1420" s="1"/>
      <c r="BB1420" s="1">
        <v>-1</v>
      </c>
      <c r="BC1420" s="1">
        <v>0</v>
      </c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>
        <v>0</v>
      </c>
      <c r="CT1420" s="1" t="s">
        <v>7820</v>
      </c>
      <c r="CU1420" s="1"/>
      <c r="CV1420" s="1" t="s">
        <v>7821</v>
      </c>
      <c r="CW1420" s="1"/>
      <c r="CX1420" s="1" t="s">
        <v>7816</v>
      </c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>
        <v>563162</v>
      </c>
      <c r="DU1420" s="1"/>
      <c r="DV1420" s="1" t="s">
        <v>220</v>
      </c>
      <c r="DW1420" s="1" t="s">
        <v>747</v>
      </c>
      <c r="DX1420" s="1">
        <v>4</v>
      </c>
      <c r="DY1420" s="1"/>
      <c r="DZ1420" s="1">
        <v>1</v>
      </c>
      <c r="EA1420" s="1">
        <v>1</v>
      </c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 t="s">
        <v>208</v>
      </c>
      <c r="EP1420" s="1" t="s">
        <v>209</v>
      </c>
      <c r="EQ1420" s="1" t="s">
        <v>209</v>
      </c>
      <c r="ER1420" s="1" t="s">
        <v>209</v>
      </c>
      <c r="ES1420" s="1" t="s">
        <v>209</v>
      </c>
      <c r="ET1420" s="1">
        <v>2</v>
      </c>
      <c r="EU1420" s="1"/>
      <c r="EV1420" s="1"/>
      <c r="EW1420" s="1"/>
      <c r="EX1420" s="1">
        <v>0</v>
      </c>
      <c r="EY1420" s="1">
        <v>0</v>
      </c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 t="s">
        <v>222</v>
      </c>
      <c r="GK1420" s="1" t="s">
        <v>201</v>
      </c>
      <c r="GL1420" s="1">
        <v>999999999</v>
      </c>
      <c r="GM1420" s="1"/>
      <c r="GN1420" s="1"/>
      <c r="GO1420" s="1"/>
      <c r="GP1420" s="1">
        <v>1</v>
      </c>
      <c r="GQ1420" s="1"/>
    </row>
    <row r="1421" spans="1:199" ht="28" customHeight="1">
      <c r="A1421" s="1" t="s">
        <v>7822</v>
      </c>
      <c r="B1421" s="1" t="s">
        <v>7823</v>
      </c>
      <c r="C1421" s="1" t="s">
        <v>7822</v>
      </c>
      <c r="D1421" s="1" t="s">
        <v>201</v>
      </c>
      <c r="E1421" s="1" t="s">
        <v>7823</v>
      </c>
      <c r="F1421" s="1"/>
      <c r="G1421" s="1">
        <v>630</v>
      </c>
      <c r="H1421" s="1"/>
      <c r="I1421" s="1">
        <v>0</v>
      </c>
      <c r="J1421" s="1">
        <v>1</v>
      </c>
      <c r="K1421" s="1"/>
      <c r="L1421" s="1"/>
      <c r="M1421" s="1"/>
      <c r="N1421" s="1"/>
      <c r="O1421" s="1"/>
      <c r="P1421" s="1" t="s">
        <v>7824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 t="s">
        <v>7825</v>
      </c>
      <c r="AJ1421" s="1"/>
      <c r="AK1421" s="1"/>
      <c r="AL1421" s="1"/>
      <c r="AM1421" s="1"/>
      <c r="AN1421" s="1"/>
      <c r="AO1421" s="1"/>
      <c r="AP1421" s="1"/>
      <c r="AQ1421" s="1"/>
      <c r="AR1421" s="1"/>
      <c r="AS1421" s="1">
        <v>1</v>
      </c>
      <c r="AT1421" s="1">
        <v>1</v>
      </c>
      <c r="AU1421" s="1">
        <v>0</v>
      </c>
      <c r="AV1421" s="1">
        <v>1</v>
      </c>
      <c r="AW1421" s="1">
        <v>0</v>
      </c>
      <c r="AX1421" s="1">
        <v>0</v>
      </c>
      <c r="AY1421" s="1"/>
      <c r="AZ1421" s="1"/>
      <c r="BA1421" s="1"/>
      <c r="BB1421" s="1">
        <v>-1</v>
      </c>
      <c r="BC1421" s="1">
        <v>0</v>
      </c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>
        <v>0</v>
      </c>
      <c r="CT1421" s="1" t="s">
        <v>7826</v>
      </c>
      <c r="CU1421" s="1"/>
      <c r="CV1421" s="1" t="s">
        <v>7827</v>
      </c>
      <c r="CW1421" s="1"/>
      <c r="CX1421" s="1" t="s">
        <v>7822</v>
      </c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>
        <v>563162</v>
      </c>
      <c r="DU1421" s="1"/>
      <c r="DV1421" s="1" t="s">
        <v>220</v>
      </c>
      <c r="DW1421" s="1" t="s">
        <v>747</v>
      </c>
      <c r="DX1421" s="1">
        <v>4</v>
      </c>
      <c r="DY1421" s="1"/>
      <c r="DZ1421" s="1">
        <v>1</v>
      </c>
      <c r="EA1421" s="1">
        <v>1</v>
      </c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 t="s">
        <v>208</v>
      </c>
      <c r="EP1421" s="1" t="s">
        <v>209</v>
      </c>
      <c r="EQ1421" s="1" t="s">
        <v>209</v>
      </c>
      <c r="ER1421" s="1" t="s">
        <v>209</v>
      </c>
      <c r="ES1421" s="1" t="s">
        <v>209</v>
      </c>
      <c r="ET1421" s="1">
        <v>2</v>
      </c>
      <c r="EU1421" s="1"/>
      <c r="EV1421" s="1"/>
      <c r="EW1421" s="1"/>
      <c r="EX1421" s="1">
        <v>0</v>
      </c>
      <c r="EY1421" s="1">
        <v>0</v>
      </c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 t="s">
        <v>222</v>
      </c>
      <c r="GK1421" s="1" t="s">
        <v>201</v>
      </c>
      <c r="GL1421" s="1">
        <v>999999999</v>
      </c>
      <c r="GM1421" s="1"/>
      <c r="GN1421" s="1"/>
      <c r="GO1421" s="1"/>
      <c r="GP1421" s="1">
        <v>1</v>
      </c>
      <c r="GQ1421" s="1"/>
    </row>
    <row r="1422" spans="1:199" ht="28" customHeight="1">
      <c r="A1422" s="1" t="s">
        <v>7828</v>
      </c>
      <c r="B1422" s="1" t="s">
        <v>7829</v>
      </c>
      <c r="C1422" s="1" t="s">
        <v>7828</v>
      </c>
      <c r="D1422" s="1" t="s">
        <v>201</v>
      </c>
      <c r="E1422" s="1" t="s">
        <v>7829</v>
      </c>
      <c r="F1422" s="1"/>
      <c r="G1422" s="1">
        <v>2520</v>
      </c>
      <c r="H1422" s="1"/>
      <c r="I1422" s="1">
        <v>0</v>
      </c>
      <c r="J1422" s="1">
        <v>1</v>
      </c>
      <c r="K1422" s="1"/>
      <c r="L1422" s="1"/>
      <c r="M1422" s="1"/>
      <c r="N1422" s="1"/>
      <c r="O1422" s="1"/>
      <c r="P1422" s="1" t="s">
        <v>7830</v>
      </c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 t="s">
        <v>7831</v>
      </c>
      <c r="AJ1422" s="1"/>
      <c r="AK1422" s="1"/>
      <c r="AL1422" s="1"/>
      <c r="AM1422" s="1"/>
      <c r="AN1422" s="1"/>
      <c r="AO1422" s="1"/>
      <c r="AP1422" s="1"/>
      <c r="AQ1422" s="1"/>
      <c r="AR1422" s="1"/>
      <c r="AS1422" s="1">
        <v>1</v>
      </c>
      <c r="AT1422" s="1">
        <v>1</v>
      </c>
      <c r="AU1422" s="1">
        <v>0</v>
      </c>
      <c r="AV1422" s="1">
        <v>1</v>
      </c>
      <c r="AW1422" s="1">
        <v>0</v>
      </c>
      <c r="AX1422" s="1">
        <v>0</v>
      </c>
      <c r="AY1422" s="1"/>
      <c r="AZ1422" s="1"/>
      <c r="BA1422" s="1"/>
      <c r="BB1422" s="1">
        <v>-1</v>
      </c>
      <c r="BC1422" s="1">
        <v>0</v>
      </c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>
        <v>0</v>
      </c>
      <c r="CT1422" s="1" t="s">
        <v>7832</v>
      </c>
      <c r="CU1422" s="1"/>
      <c r="CV1422" s="1" t="s">
        <v>7833</v>
      </c>
      <c r="CW1422" s="1"/>
      <c r="CX1422" s="1" t="s">
        <v>7828</v>
      </c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>
        <v>563162</v>
      </c>
      <c r="DU1422" s="1"/>
      <c r="DV1422" s="1" t="s">
        <v>220</v>
      </c>
      <c r="DW1422" s="1" t="s">
        <v>747</v>
      </c>
      <c r="DX1422" s="1">
        <v>4</v>
      </c>
      <c r="DY1422" s="1"/>
      <c r="DZ1422" s="1">
        <v>1</v>
      </c>
      <c r="EA1422" s="1">
        <v>1</v>
      </c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 t="s">
        <v>208</v>
      </c>
      <c r="EP1422" s="1" t="s">
        <v>209</v>
      </c>
      <c r="EQ1422" s="1" t="s">
        <v>209</v>
      </c>
      <c r="ER1422" s="1" t="s">
        <v>209</v>
      </c>
      <c r="ES1422" s="1" t="s">
        <v>209</v>
      </c>
      <c r="ET1422" s="1">
        <v>2</v>
      </c>
      <c r="EU1422" s="1"/>
      <c r="EV1422" s="1"/>
      <c r="EW1422" s="1"/>
      <c r="EX1422" s="1">
        <v>0</v>
      </c>
      <c r="EY1422" s="1">
        <v>0</v>
      </c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 t="s">
        <v>222</v>
      </c>
      <c r="GK1422" s="1" t="s">
        <v>201</v>
      </c>
      <c r="GL1422" s="1">
        <v>999999999</v>
      </c>
      <c r="GM1422" s="1"/>
      <c r="GN1422" s="1"/>
      <c r="GO1422" s="1"/>
      <c r="GP1422" s="1">
        <v>1</v>
      </c>
      <c r="GQ1422" s="1"/>
    </row>
    <row r="1423" spans="1:199" ht="28" customHeight="1">
      <c r="A1423" s="1" t="s">
        <v>7834</v>
      </c>
      <c r="B1423" s="1" t="s">
        <v>7835</v>
      </c>
      <c r="C1423" s="1" t="s">
        <v>7834</v>
      </c>
      <c r="D1423" s="1" t="s">
        <v>201</v>
      </c>
      <c r="E1423" s="1" t="s">
        <v>7835</v>
      </c>
      <c r="F1423" s="1"/>
      <c r="G1423" s="1">
        <v>1260</v>
      </c>
      <c r="H1423" s="1"/>
      <c r="I1423" s="1">
        <v>0</v>
      </c>
      <c r="J1423" s="1">
        <v>1</v>
      </c>
      <c r="K1423" s="1"/>
      <c r="L1423" s="1"/>
      <c r="M1423" s="1"/>
      <c r="N1423" s="1"/>
      <c r="O1423" s="1"/>
      <c r="P1423" s="1" t="s">
        <v>7836</v>
      </c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 t="s">
        <v>7837</v>
      </c>
      <c r="AJ1423" s="1"/>
      <c r="AK1423" s="1"/>
      <c r="AL1423" s="1"/>
      <c r="AM1423" s="1"/>
      <c r="AN1423" s="1"/>
      <c r="AO1423" s="1"/>
      <c r="AP1423" s="1"/>
      <c r="AQ1423" s="1"/>
      <c r="AR1423" s="1"/>
      <c r="AS1423" s="1">
        <v>1</v>
      </c>
      <c r="AT1423" s="1">
        <v>1</v>
      </c>
      <c r="AU1423" s="1">
        <v>0</v>
      </c>
      <c r="AV1423" s="1">
        <v>1</v>
      </c>
      <c r="AW1423" s="1">
        <v>0</v>
      </c>
      <c r="AX1423" s="1">
        <v>0</v>
      </c>
      <c r="AY1423" s="1"/>
      <c r="AZ1423" s="1"/>
      <c r="BA1423" s="1"/>
      <c r="BB1423" s="1">
        <v>-1</v>
      </c>
      <c r="BC1423" s="1">
        <v>0</v>
      </c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>
        <v>0</v>
      </c>
      <c r="CT1423" s="1" t="s">
        <v>7838</v>
      </c>
      <c r="CU1423" s="1"/>
      <c r="CV1423" s="1" t="s">
        <v>7839</v>
      </c>
      <c r="CW1423" s="1"/>
      <c r="CX1423" s="1" t="s">
        <v>7834</v>
      </c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>
        <v>563162</v>
      </c>
      <c r="DU1423" s="1"/>
      <c r="DV1423" s="1" t="s">
        <v>220</v>
      </c>
      <c r="DW1423" s="1" t="s">
        <v>747</v>
      </c>
      <c r="DX1423" s="1">
        <v>4</v>
      </c>
      <c r="DY1423" s="1"/>
      <c r="DZ1423" s="1">
        <v>1</v>
      </c>
      <c r="EA1423" s="1">
        <v>1</v>
      </c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 t="s">
        <v>208</v>
      </c>
      <c r="EP1423" s="1" t="s">
        <v>209</v>
      </c>
      <c r="EQ1423" s="1" t="s">
        <v>209</v>
      </c>
      <c r="ER1423" s="1" t="s">
        <v>209</v>
      </c>
      <c r="ES1423" s="1" t="s">
        <v>209</v>
      </c>
      <c r="ET1423" s="1">
        <v>2</v>
      </c>
      <c r="EU1423" s="1"/>
      <c r="EV1423" s="1"/>
      <c r="EW1423" s="1"/>
      <c r="EX1423" s="1">
        <v>0</v>
      </c>
      <c r="EY1423" s="1">
        <v>0</v>
      </c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 t="s">
        <v>222</v>
      </c>
      <c r="GK1423" s="1" t="s">
        <v>201</v>
      </c>
      <c r="GL1423" s="1">
        <v>999999999</v>
      </c>
      <c r="GM1423" s="1"/>
      <c r="GN1423" s="1"/>
      <c r="GO1423" s="1"/>
      <c r="GP1423" s="1">
        <v>1</v>
      </c>
      <c r="GQ1423" s="1"/>
    </row>
    <row r="1424" spans="1:199" ht="28" customHeight="1">
      <c r="A1424" s="1" t="s">
        <v>7840</v>
      </c>
      <c r="B1424" s="1" t="s">
        <v>7841</v>
      </c>
      <c r="C1424" s="1" t="s">
        <v>7840</v>
      </c>
      <c r="D1424" s="1" t="s">
        <v>201</v>
      </c>
      <c r="E1424" s="1" t="s">
        <v>7841</v>
      </c>
      <c r="F1424" s="1"/>
      <c r="G1424" s="1">
        <v>2888</v>
      </c>
      <c r="H1424" s="1"/>
      <c r="I1424" s="1">
        <v>0</v>
      </c>
      <c r="J1424" s="1">
        <v>1</v>
      </c>
      <c r="K1424" s="1"/>
      <c r="L1424" s="1"/>
      <c r="M1424" s="1"/>
      <c r="N1424" s="1"/>
      <c r="O1424" s="1"/>
      <c r="P1424" s="1" t="s">
        <v>7842</v>
      </c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 t="s">
        <v>7843</v>
      </c>
      <c r="AJ1424" s="1"/>
      <c r="AK1424" s="1"/>
      <c r="AL1424" s="1"/>
      <c r="AM1424" s="1"/>
      <c r="AN1424" s="1"/>
      <c r="AO1424" s="1"/>
      <c r="AP1424" s="1"/>
      <c r="AQ1424" s="1"/>
      <c r="AR1424" s="1"/>
      <c r="AS1424" s="1">
        <v>1</v>
      </c>
      <c r="AT1424" s="1">
        <v>1</v>
      </c>
      <c r="AU1424" s="1">
        <v>0</v>
      </c>
      <c r="AV1424" s="1">
        <v>1</v>
      </c>
      <c r="AW1424" s="1">
        <v>0</v>
      </c>
      <c r="AX1424" s="1">
        <v>0</v>
      </c>
      <c r="AY1424" s="1"/>
      <c r="AZ1424" s="1"/>
      <c r="BA1424" s="1"/>
      <c r="BB1424" s="1">
        <v>-1</v>
      </c>
      <c r="BC1424" s="1">
        <v>0</v>
      </c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>
        <v>0</v>
      </c>
      <c r="CT1424" s="1" t="s">
        <v>7844</v>
      </c>
      <c r="CU1424" s="1"/>
      <c r="CV1424" s="1" t="s">
        <v>7845</v>
      </c>
      <c r="CW1424" s="1"/>
      <c r="CX1424" s="1" t="s">
        <v>7840</v>
      </c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>
        <v>563161</v>
      </c>
      <c r="DU1424" s="1"/>
      <c r="DV1424" s="1" t="s">
        <v>663</v>
      </c>
      <c r="DW1424" s="1" t="s">
        <v>664</v>
      </c>
      <c r="DX1424" s="1">
        <v>4</v>
      </c>
      <c r="DY1424" s="1"/>
      <c r="DZ1424" s="1">
        <v>1</v>
      </c>
      <c r="EA1424" s="1">
        <v>1</v>
      </c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 t="s">
        <v>208</v>
      </c>
      <c r="EP1424" s="1" t="s">
        <v>209</v>
      </c>
      <c r="EQ1424" s="1" t="s">
        <v>209</v>
      </c>
      <c r="ER1424" s="1" t="s">
        <v>209</v>
      </c>
      <c r="ES1424" s="1" t="s">
        <v>209</v>
      </c>
      <c r="ET1424" s="1">
        <v>2</v>
      </c>
      <c r="EU1424" s="1"/>
      <c r="EV1424" s="1"/>
      <c r="EW1424" s="1"/>
      <c r="EX1424" s="1">
        <v>0</v>
      </c>
      <c r="EY1424" s="1">
        <v>0</v>
      </c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 t="s">
        <v>665</v>
      </c>
      <c r="GK1424" s="1" t="s">
        <v>211</v>
      </c>
      <c r="GL1424" s="1" t="s">
        <v>212</v>
      </c>
      <c r="GM1424" s="1" t="s">
        <v>213</v>
      </c>
      <c r="GN1424" s="1" t="s">
        <v>213</v>
      </c>
      <c r="GO1424" s="1" t="s">
        <v>213</v>
      </c>
      <c r="GP1424" s="1">
        <v>1</v>
      </c>
      <c r="GQ1424" s="1"/>
    </row>
    <row r="1425" spans="1:199" ht="28" customHeight="1">
      <c r="A1425" s="1" t="s">
        <v>7846</v>
      </c>
      <c r="B1425" s="1" t="s">
        <v>7847</v>
      </c>
      <c r="C1425" s="1" t="s">
        <v>7846</v>
      </c>
      <c r="D1425" s="1" t="s">
        <v>201</v>
      </c>
      <c r="E1425" s="1" t="s">
        <v>7847</v>
      </c>
      <c r="F1425" s="1"/>
      <c r="G1425" s="1">
        <v>14700</v>
      </c>
      <c r="H1425" s="1"/>
      <c r="I1425" s="1">
        <v>0</v>
      </c>
      <c r="J1425" s="1">
        <v>1</v>
      </c>
      <c r="K1425" s="1"/>
      <c r="L1425" s="1"/>
      <c r="M1425" s="1"/>
      <c r="N1425" s="1"/>
      <c r="O1425" s="1"/>
      <c r="P1425" s="1" t="s">
        <v>7848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 t="s">
        <v>7849</v>
      </c>
      <c r="AJ1425" s="1"/>
      <c r="AK1425" s="1"/>
      <c r="AL1425" s="1"/>
      <c r="AM1425" s="1"/>
      <c r="AN1425" s="1"/>
      <c r="AO1425" s="1"/>
      <c r="AP1425" s="1"/>
      <c r="AQ1425" s="1"/>
      <c r="AR1425" s="1"/>
      <c r="AS1425" s="1">
        <v>1</v>
      </c>
      <c r="AT1425" s="1">
        <v>1</v>
      </c>
      <c r="AU1425" s="1">
        <v>0</v>
      </c>
      <c r="AV1425" s="1">
        <v>1</v>
      </c>
      <c r="AW1425" s="1">
        <v>0</v>
      </c>
      <c r="AX1425" s="1">
        <v>0</v>
      </c>
      <c r="AY1425" s="1"/>
      <c r="AZ1425" s="1"/>
      <c r="BA1425" s="1"/>
      <c r="BB1425" s="1">
        <v>-1</v>
      </c>
      <c r="BC1425" s="1">
        <v>0</v>
      </c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>
        <v>0</v>
      </c>
      <c r="CT1425" s="1" t="s">
        <v>7850</v>
      </c>
      <c r="CU1425" s="1"/>
      <c r="CV1425" s="1" t="s">
        <v>7851</v>
      </c>
      <c r="CW1425" s="1"/>
      <c r="CX1425" s="1" t="s">
        <v>7846</v>
      </c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>
        <v>563147</v>
      </c>
      <c r="DU1425" s="1"/>
      <c r="DV1425" s="1" t="s">
        <v>464</v>
      </c>
      <c r="DW1425" s="1" t="s">
        <v>522</v>
      </c>
      <c r="DX1425" s="1">
        <v>4</v>
      </c>
      <c r="DY1425" s="1"/>
      <c r="DZ1425" s="1">
        <v>1</v>
      </c>
      <c r="EA1425" s="1">
        <v>1</v>
      </c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 t="s">
        <v>208</v>
      </c>
      <c r="EP1425" s="1" t="s">
        <v>209</v>
      </c>
      <c r="EQ1425" s="1" t="s">
        <v>209</v>
      </c>
      <c r="ER1425" s="1" t="s">
        <v>209</v>
      </c>
      <c r="ES1425" s="1" t="s">
        <v>209</v>
      </c>
      <c r="ET1425" s="1">
        <v>2</v>
      </c>
      <c r="EU1425" s="1"/>
      <c r="EV1425" s="1"/>
      <c r="EW1425" s="1"/>
      <c r="EX1425" s="1">
        <v>0</v>
      </c>
      <c r="EY1425" s="1">
        <v>0</v>
      </c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 t="s">
        <v>5786</v>
      </c>
      <c r="GK1425" s="1" t="s">
        <v>211</v>
      </c>
      <c r="GL1425" s="1" t="s">
        <v>212</v>
      </c>
      <c r="GM1425" s="1" t="s">
        <v>213</v>
      </c>
      <c r="GN1425" s="1" t="s">
        <v>213</v>
      </c>
      <c r="GO1425" s="1" t="s">
        <v>213</v>
      </c>
      <c r="GP1425" s="1">
        <v>1</v>
      </c>
      <c r="GQ1425" s="1"/>
    </row>
    <row r="1426" spans="1:199" ht="28" customHeight="1">
      <c r="A1426" s="1" t="s">
        <v>7852</v>
      </c>
      <c r="B1426" s="1" t="s">
        <v>7853</v>
      </c>
      <c r="C1426" s="1" t="s">
        <v>7852</v>
      </c>
      <c r="D1426" s="1" t="s">
        <v>201</v>
      </c>
      <c r="E1426" s="1" t="s">
        <v>7853</v>
      </c>
      <c r="F1426" s="1"/>
      <c r="G1426" s="1">
        <v>68250</v>
      </c>
      <c r="H1426" s="1"/>
      <c r="I1426" s="1">
        <v>0</v>
      </c>
      <c r="J1426" s="1">
        <v>1</v>
      </c>
      <c r="K1426" s="1"/>
      <c r="L1426" s="1"/>
      <c r="M1426" s="1"/>
      <c r="N1426" s="1"/>
      <c r="O1426" s="1"/>
      <c r="P1426" s="1" t="s">
        <v>7854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 t="s">
        <v>7855</v>
      </c>
      <c r="AJ1426" s="1"/>
      <c r="AK1426" s="1"/>
      <c r="AL1426" s="1"/>
      <c r="AM1426" s="1"/>
      <c r="AN1426" s="1"/>
      <c r="AO1426" s="1"/>
      <c r="AP1426" s="1"/>
      <c r="AQ1426" s="1"/>
      <c r="AR1426" s="1"/>
      <c r="AS1426" s="1">
        <v>1</v>
      </c>
      <c r="AT1426" s="1">
        <v>1</v>
      </c>
      <c r="AU1426" s="1">
        <v>0</v>
      </c>
      <c r="AV1426" s="1">
        <v>1</v>
      </c>
      <c r="AW1426" s="1">
        <v>0</v>
      </c>
      <c r="AX1426" s="1">
        <v>0</v>
      </c>
      <c r="AY1426" s="1"/>
      <c r="AZ1426" s="1"/>
      <c r="BA1426" s="1"/>
      <c r="BB1426" s="1">
        <v>-1</v>
      </c>
      <c r="BC1426" s="1">
        <v>0</v>
      </c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>
        <v>0</v>
      </c>
      <c r="CT1426" s="1" t="s">
        <v>7856</v>
      </c>
      <c r="CU1426" s="1"/>
      <c r="CV1426" s="1" t="s">
        <v>7857</v>
      </c>
      <c r="CW1426" s="1"/>
      <c r="CX1426" s="1" t="s">
        <v>7852</v>
      </c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>
        <v>563147</v>
      </c>
      <c r="DU1426" s="1"/>
      <c r="DV1426" s="1" t="s">
        <v>464</v>
      </c>
      <c r="DW1426" s="1" t="s">
        <v>1008</v>
      </c>
      <c r="DX1426" s="1">
        <v>4</v>
      </c>
      <c r="DY1426" s="1"/>
      <c r="DZ1426" s="1">
        <v>1</v>
      </c>
      <c r="EA1426" s="1">
        <v>1</v>
      </c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 t="s">
        <v>208</v>
      </c>
      <c r="EP1426" s="1" t="s">
        <v>209</v>
      </c>
      <c r="EQ1426" s="1" t="s">
        <v>209</v>
      </c>
      <c r="ER1426" s="1" t="s">
        <v>209</v>
      </c>
      <c r="ES1426" s="1" t="s">
        <v>209</v>
      </c>
      <c r="ET1426" s="1">
        <v>2</v>
      </c>
      <c r="EU1426" s="1"/>
      <c r="EV1426" s="1"/>
      <c r="EW1426" s="1"/>
      <c r="EX1426" s="1">
        <v>0</v>
      </c>
      <c r="EY1426" s="1">
        <v>0</v>
      </c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 t="s">
        <v>7858</v>
      </c>
      <c r="GK1426" s="1" t="s">
        <v>211</v>
      </c>
      <c r="GL1426" s="1" t="s">
        <v>212</v>
      </c>
      <c r="GM1426" s="1" t="s">
        <v>213</v>
      </c>
      <c r="GN1426" s="1" t="s">
        <v>213</v>
      </c>
      <c r="GO1426" s="1" t="s">
        <v>213</v>
      </c>
      <c r="GP1426" s="1">
        <v>1</v>
      </c>
      <c r="GQ1426" s="1"/>
    </row>
    <row r="1427" spans="1:199" ht="28" customHeight="1">
      <c r="A1427" s="1" t="s">
        <v>7859</v>
      </c>
      <c r="B1427" s="1" t="s">
        <v>7853</v>
      </c>
      <c r="C1427" s="1" t="s">
        <v>7859</v>
      </c>
      <c r="D1427" s="1" t="s">
        <v>201</v>
      </c>
      <c r="E1427" s="1" t="s">
        <v>7853</v>
      </c>
      <c r="F1427" s="1"/>
      <c r="G1427" s="1">
        <v>68250</v>
      </c>
      <c r="H1427" s="1"/>
      <c r="I1427" s="1">
        <v>0</v>
      </c>
      <c r="J1427" s="1">
        <v>1</v>
      </c>
      <c r="K1427" s="1"/>
      <c r="L1427" s="1"/>
      <c r="M1427" s="1"/>
      <c r="N1427" s="1"/>
      <c r="O1427" s="1"/>
      <c r="P1427" s="1" t="s">
        <v>7854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 t="s">
        <v>7860</v>
      </c>
      <c r="AJ1427" s="1"/>
      <c r="AK1427" s="1"/>
      <c r="AL1427" s="1"/>
      <c r="AM1427" s="1"/>
      <c r="AN1427" s="1"/>
      <c r="AO1427" s="1"/>
      <c r="AP1427" s="1"/>
      <c r="AQ1427" s="1"/>
      <c r="AR1427" s="1"/>
      <c r="AS1427" s="1">
        <v>1</v>
      </c>
      <c r="AT1427" s="1">
        <v>1</v>
      </c>
      <c r="AU1427" s="1">
        <v>0</v>
      </c>
      <c r="AV1427" s="1">
        <v>1</v>
      </c>
      <c r="AW1427" s="1">
        <v>0</v>
      </c>
      <c r="AX1427" s="1">
        <v>0</v>
      </c>
      <c r="AY1427" s="1"/>
      <c r="AZ1427" s="1"/>
      <c r="BA1427" s="1"/>
      <c r="BB1427" s="1">
        <v>-1</v>
      </c>
      <c r="BC1427" s="1">
        <v>0</v>
      </c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>
        <v>0</v>
      </c>
      <c r="CT1427" s="1" t="s">
        <v>7861</v>
      </c>
      <c r="CU1427" s="1"/>
      <c r="CV1427" s="1" t="s">
        <v>7862</v>
      </c>
      <c r="CW1427" s="1"/>
      <c r="CX1427" s="1" t="s">
        <v>7859</v>
      </c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>
        <v>563147</v>
      </c>
      <c r="DU1427" s="1"/>
      <c r="DV1427" s="1" t="s">
        <v>464</v>
      </c>
      <c r="DW1427" s="1" t="s">
        <v>1008</v>
      </c>
      <c r="DX1427" s="1">
        <v>4</v>
      </c>
      <c r="DY1427" s="1"/>
      <c r="DZ1427" s="1">
        <v>1</v>
      </c>
      <c r="EA1427" s="1">
        <v>1</v>
      </c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 t="s">
        <v>208</v>
      </c>
      <c r="EP1427" s="1" t="s">
        <v>209</v>
      </c>
      <c r="EQ1427" s="1" t="s">
        <v>209</v>
      </c>
      <c r="ER1427" s="1" t="s">
        <v>209</v>
      </c>
      <c r="ES1427" s="1" t="s">
        <v>209</v>
      </c>
      <c r="ET1427" s="1">
        <v>2</v>
      </c>
      <c r="EU1427" s="1"/>
      <c r="EV1427" s="1"/>
      <c r="EW1427" s="1"/>
      <c r="EX1427" s="1">
        <v>0</v>
      </c>
      <c r="EY1427" s="1">
        <v>0</v>
      </c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 t="s">
        <v>7858</v>
      </c>
      <c r="GK1427" s="1" t="s">
        <v>211</v>
      </c>
      <c r="GL1427" s="1" t="s">
        <v>212</v>
      </c>
      <c r="GM1427" s="1" t="s">
        <v>213</v>
      </c>
      <c r="GN1427" s="1" t="s">
        <v>213</v>
      </c>
      <c r="GO1427" s="1" t="s">
        <v>213</v>
      </c>
      <c r="GP1427" s="1">
        <v>1</v>
      </c>
      <c r="GQ1427" s="1"/>
    </row>
    <row r="1428" spans="1:199" ht="28" customHeight="1">
      <c r="A1428" s="1" t="s">
        <v>7863</v>
      </c>
      <c r="B1428" s="1" t="s">
        <v>7864</v>
      </c>
      <c r="C1428" s="1" t="s">
        <v>7863</v>
      </c>
      <c r="D1428" s="1" t="s">
        <v>201</v>
      </c>
      <c r="E1428" s="1" t="s">
        <v>7864</v>
      </c>
      <c r="F1428" s="1"/>
      <c r="G1428" s="1">
        <v>9135</v>
      </c>
      <c r="H1428" s="1"/>
      <c r="I1428" s="1">
        <v>0</v>
      </c>
      <c r="J1428" s="1">
        <v>1</v>
      </c>
      <c r="K1428" s="1"/>
      <c r="L1428" s="1"/>
      <c r="M1428" s="1"/>
      <c r="N1428" s="1"/>
      <c r="O1428" s="1"/>
      <c r="P1428" s="1" t="s">
        <v>7865</v>
      </c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 t="s">
        <v>7866</v>
      </c>
      <c r="AJ1428" s="1"/>
      <c r="AK1428" s="1"/>
      <c r="AL1428" s="1"/>
      <c r="AM1428" s="1"/>
      <c r="AN1428" s="1"/>
      <c r="AO1428" s="1"/>
      <c r="AP1428" s="1"/>
      <c r="AQ1428" s="1"/>
      <c r="AR1428" s="1"/>
      <c r="AS1428" s="1">
        <v>1</v>
      </c>
      <c r="AT1428" s="1">
        <v>1</v>
      </c>
      <c r="AU1428" s="1">
        <v>0</v>
      </c>
      <c r="AV1428" s="1">
        <v>1</v>
      </c>
      <c r="AW1428" s="1">
        <v>0</v>
      </c>
      <c r="AX1428" s="1">
        <v>0</v>
      </c>
      <c r="AY1428" s="1"/>
      <c r="AZ1428" s="1"/>
      <c r="BA1428" s="1"/>
      <c r="BB1428" s="1">
        <v>-1</v>
      </c>
      <c r="BC1428" s="1">
        <v>0</v>
      </c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>
        <v>0</v>
      </c>
      <c r="CT1428" s="1" t="s">
        <v>7867</v>
      </c>
      <c r="CU1428" s="1"/>
      <c r="CV1428" s="1" t="s">
        <v>7868</v>
      </c>
      <c r="CW1428" s="1"/>
      <c r="CX1428" s="1" t="s">
        <v>7863</v>
      </c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>
        <v>563161</v>
      </c>
      <c r="DU1428" s="1"/>
      <c r="DV1428" s="1" t="s">
        <v>663</v>
      </c>
      <c r="DW1428" s="1" t="s">
        <v>664</v>
      </c>
      <c r="DX1428" s="1">
        <v>4</v>
      </c>
      <c r="DY1428" s="1"/>
      <c r="DZ1428" s="1">
        <v>1</v>
      </c>
      <c r="EA1428" s="1">
        <v>1</v>
      </c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 t="s">
        <v>208</v>
      </c>
      <c r="EP1428" s="1" t="s">
        <v>209</v>
      </c>
      <c r="EQ1428" s="1" t="s">
        <v>209</v>
      </c>
      <c r="ER1428" s="1" t="s">
        <v>209</v>
      </c>
      <c r="ES1428" s="1" t="s">
        <v>209</v>
      </c>
      <c r="ET1428" s="1">
        <v>2</v>
      </c>
      <c r="EU1428" s="1"/>
      <c r="EV1428" s="1"/>
      <c r="EW1428" s="1"/>
      <c r="EX1428" s="1">
        <v>0</v>
      </c>
      <c r="EY1428" s="1">
        <v>0</v>
      </c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 t="s">
        <v>665</v>
      </c>
      <c r="GK1428" s="1" t="s">
        <v>211</v>
      </c>
      <c r="GL1428" s="1" t="s">
        <v>212</v>
      </c>
      <c r="GM1428" s="1" t="s">
        <v>213</v>
      </c>
      <c r="GN1428" s="1" t="s">
        <v>213</v>
      </c>
      <c r="GO1428" s="1" t="s">
        <v>213</v>
      </c>
      <c r="GP1428" s="1">
        <v>1</v>
      </c>
      <c r="GQ1428" s="1"/>
    </row>
    <row r="1429" spans="1:199" ht="28" customHeight="1">
      <c r="A1429" s="1" t="s">
        <v>7869</v>
      </c>
      <c r="B1429" s="1" t="s">
        <v>7870</v>
      </c>
      <c r="C1429" s="1" t="s">
        <v>7869</v>
      </c>
      <c r="D1429" s="1" t="s">
        <v>201</v>
      </c>
      <c r="E1429" s="1" t="s">
        <v>7870</v>
      </c>
      <c r="F1429" s="1"/>
      <c r="G1429" s="1">
        <v>11891</v>
      </c>
      <c r="H1429" s="1"/>
      <c r="I1429" s="1">
        <v>0</v>
      </c>
      <c r="J1429" s="1">
        <v>1</v>
      </c>
      <c r="K1429" s="1"/>
      <c r="L1429" s="1"/>
      <c r="M1429" s="1"/>
      <c r="N1429" s="1"/>
      <c r="O1429" s="1"/>
      <c r="P1429" s="1" t="s">
        <v>7871</v>
      </c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 t="s">
        <v>7872</v>
      </c>
      <c r="AJ1429" s="1"/>
      <c r="AK1429" s="1"/>
      <c r="AL1429" s="1"/>
      <c r="AM1429" s="1"/>
      <c r="AN1429" s="1"/>
      <c r="AO1429" s="1"/>
      <c r="AP1429" s="1"/>
      <c r="AQ1429" s="1"/>
      <c r="AR1429" s="1"/>
      <c r="AS1429" s="1">
        <v>1</v>
      </c>
      <c r="AT1429" s="1">
        <v>1</v>
      </c>
      <c r="AU1429" s="1">
        <v>0</v>
      </c>
      <c r="AV1429" s="1">
        <v>1</v>
      </c>
      <c r="AW1429" s="1">
        <v>0</v>
      </c>
      <c r="AX1429" s="1">
        <v>0</v>
      </c>
      <c r="AY1429" s="1"/>
      <c r="AZ1429" s="1"/>
      <c r="BA1429" s="1"/>
      <c r="BB1429" s="1">
        <v>-1</v>
      </c>
      <c r="BC1429" s="1">
        <v>0</v>
      </c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>
        <v>0</v>
      </c>
      <c r="CT1429" s="1" t="s">
        <v>7873</v>
      </c>
      <c r="CU1429" s="1"/>
      <c r="CV1429" s="1" t="s">
        <v>7874</v>
      </c>
      <c r="CW1429" s="1"/>
      <c r="CX1429" s="1" t="s">
        <v>7869</v>
      </c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>
        <v>563161</v>
      </c>
      <c r="DU1429" s="1"/>
      <c r="DV1429" s="1" t="s">
        <v>316</v>
      </c>
      <c r="DW1429" s="1" t="s">
        <v>1295</v>
      </c>
      <c r="DX1429" s="1">
        <v>4</v>
      </c>
      <c r="DY1429" s="1"/>
      <c r="DZ1429" s="1">
        <v>1</v>
      </c>
      <c r="EA1429" s="1">
        <v>1</v>
      </c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 t="s">
        <v>208</v>
      </c>
      <c r="EP1429" s="1" t="s">
        <v>209</v>
      </c>
      <c r="EQ1429" s="1" t="s">
        <v>209</v>
      </c>
      <c r="ER1429" s="1" t="s">
        <v>209</v>
      </c>
      <c r="ES1429" s="1" t="s">
        <v>209</v>
      </c>
      <c r="ET1429" s="1">
        <v>2</v>
      </c>
      <c r="EU1429" s="1"/>
      <c r="EV1429" s="1"/>
      <c r="EW1429" s="1"/>
      <c r="EX1429" s="1">
        <v>0</v>
      </c>
      <c r="EY1429" s="1">
        <v>0</v>
      </c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 t="s">
        <v>222</v>
      </c>
      <c r="GK1429" s="1" t="s">
        <v>201</v>
      </c>
      <c r="GL1429" s="1">
        <v>999999999</v>
      </c>
      <c r="GM1429" s="1"/>
      <c r="GN1429" s="1"/>
      <c r="GO1429" s="1"/>
      <c r="GP1429" s="1">
        <v>1</v>
      </c>
      <c r="GQ1429" s="1"/>
    </row>
    <row r="1430" spans="1:199" ht="28" customHeight="1">
      <c r="A1430" s="1" t="s">
        <v>7875</v>
      </c>
      <c r="B1430" s="1" t="s">
        <v>7876</v>
      </c>
      <c r="C1430" s="1" t="s">
        <v>7875</v>
      </c>
      <c r="D1430" s="1" t="s">
        <v>201</v>
      </c>
      <c r="E1430" s="1" t="s">
        <v>7876</v>
      </c>
      <c r="F1430" s="1"/>
      <c r="G1430" s="1">
        <v>11891</v>
      </c>
      <c r="H1430" s="1"/>
      <c r="I1430" s="1">
        <v>0</v>
      </c>
      <c r="J1430" s="1">
        <v>1</v>
      </c>
      <c r="K1430" s="1"/>
      <c r="L1430" s="1"/>
      <c r="M1430" s="1"/>
      <c r="N1430" s="1"/>
      <c r="O1430" s="1"/>
      <c r="P1430" s="1" t="s">
        <v>7877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 t="s">
        <v>7878</v>
      </c>
      <c r="AJ1430" s="1"/>
      <c r="AK1430" s="1"/>
      <c r="AL1430" s="1"/>
      <c r="AM1430" s="1"/>
      <c r="AN1430" s="1"/>
      <c r="AO1430" s="1"/>
      <c r="AP1430" s="1"/>
      <c r="AQ1430" s="1"/>
      <c r="AR1430" s="1"/>
      <c r="AS1430" s="1">
        <v>1</v>
      </c>
      <c r="AT1430" s="1">
        <v>1</v>
      </c>
      <c r="AU1430" s="1">
        <v>0</v>
      </c>
      <c r="AV1430" s="1">
        <v>1</v>
      </c>
      <c r="AW1430" s="1">
        <v>0</v>
      </c>
      <c r="AX1430" s="1">
        <v>0</v>
      </c>
      <c r="AY1430" s="1"/>
      <c r="AZ1430" s="1"/>
      <c r="BA1430" s="1"/>
      <c r="BB1430" s="1">
        <v>-1</v>
      </c>
      <c r="BC1430" s="1">
        <v>0</v>
      </c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>
        <v>0</v>
      </c>
      <c r="CT1430" s="1" t="s">
        <v>7879</v>
      </c>
      <c r="CU1430" s="1"/>
      <c r="CV1430" s="1" t="s">
        <v>7880</v>
      </c>
      <c r="CW1430" s="1"/>
      <c r="CX1430" s="1" t="s">
        <v>7875</v>
      </c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>
        <v>563161</v>
      </c>
      <c r="DU1430" s="1"/>
      <c r="DV1430" s="1" t="s">
        <v>316</v>
      </c>
      <c r="DW1430" s="1" t="s">
        <v>1295</v>
      </c>
      <c r="DX1430" s="1">
        <v>4</v>
      </c>
      <c r="DY1430" s="1"/>
      <c r="DZ1430" s="1">
        <v>1</v>
      </c>
      <c r="EA1430" s="1">
        <v>1</v>
      </c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 t="s">
        <v>208</v>
      </c>
      <c r="EP1430" s="1" t="s">
        <v>209</v>
      </c>
      <c r="EQ1430" s="1" t="s">
        <v>209</v>
      </c>
      <c r="ER1430" s="1" t="s">
        <v>209</v>
      </c>
      <c r="ES1430" s="1" t="s">
        <v>209</v>
      </c>
      <c r="ET1430" s="1">
        <v>2</v>
      </c>
      <c r="EU1430" s="1"/>
      <c r="EV1430" s="1"/>
      <c r="EW1430" s="1"/>
      <c r="EX1430" s="1">
        <v>0</v>
      </c>
      <c r="EY1430" s="1">
        <v>0</v>
      </c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 t="s">
        <v>222</v>
      </c>
      <c r="GK1430" s="1" t="s">
        <v>201</v>
      </c>
      <c r="GL1430" s="1">
        <v>999999999</v>
      </c>
      <c r="GM1430" s="1"/>
      <c r="GN1430" s="1"/>
      <c r="GO1430" s="1"/>
      <c r="GP1430" s="1">
        <v>1</v>
      </c>
      <c r="GQ1430" s="1"/>
    </row>
    <row r="1431" spans="1:199" ht="28" customHeight="1">
      <c r="A1431" s="1" t="s">
        <v>7881</v>
      </c>
      <c r="B1431" s="1" t="s">
        <v>1518</v>
      </c>
      <c r="C1431" s="1" t="s">
        <v>7881</v>
      </c>
      <c r="D1431" s="1" t="s">
        <v>201</v>
      </c>
      <c r="E1431" s="1" t="s">
        <v>1518</v>
      </c>
      <c r="F1431" s="1"/>
      <c r="G1431" s="1">
        <v>99750</v>
      </c>
      <c r="H1431" s="1"/>
      <c r="I1431" s="1">
        <v>0</v>
      </c>
      <c r="J1431" s="1">
        <v>1</v>
      </c>
      <c r="K1431" s="1"/>
      <c r="L1431" s="1"/>
      <c r="M1431" s="1" t="s">
        <v>340</v>
      </c>
      <c r="N1431" s="1"/>
      <c r="O1431" s="1"/>
      <c r="P1431" s="1" t="s">
        <v>1519</v>
      </c>
      <c r="Q1431" s="1"/>
      <c r="R1431" s="1" t="s">
        <v>1519</v>
      </c>
      <c r="S1431" s="1"/>
      <c r="T1431" s="1" t="s">
        <v>1519</v>
      </c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 t="s">
        <v>1487</v>
      </c>
      <c r="AJ1431" s="1" t="s">
        <v>1488</v>
      </c>
      <c r="AK1431" s="1" t="s">
        <v>1489</v>
      </c>
      <c r="AL1431" s="1"/>
      <c r="AM1431" s="1"/>
      <c r="AN1431" s="1"/>
      <c r="AO1431" s="1"/>
      <c r="AP1431" s="1"/>
      <c r="AQ1431" s="1"/>
      <c r="AR1431" s="1"/>
      <c r="AS1431" s="1">
        <v>1</v>
      </c>
      <c r="AT1431" s="1">
        <v>1</v>
      </c>
      <c r="AU1431" s="1">
        <v>0</v>
      </c>
      <c r="AV1431" s="1">
        <v>1</v>
      </c>
      <c r="AW1431" s="1">
        <v>0</v>
      </c>
      <c r="AX1431" s="1">
        <v>0</v>
      </c>
      <c r="AY1431" s="1"/>
      <c r="AZ1431" s="1"/>
      <c r="BA1431" s="1"/>
      <c r="BB1431" s="1">
        <v>-1</v>
      </c>
      <c r="BC1431" s="1">
        <v>2</v>
      </c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>
        <v>0</v>
      </c>
      <c r="CT1431" s="2" t="s">
        <v>7882</v>
      </c>
      <c r="CU1431" s="1"/>
      <c r="CV1431" s="2" t="s">
        <v>7883</v>
      </c>
      <c r="CW1431" s="1"/>
      <c r="CX1431" s="1" t="s">
        <v>7884</v>
      </c>
      <c r="CY1431" s="1">
        <v>1</v>
      </c>
      <c r="CZ1431" s="1"/>
      <c r="DA1431" s="1"/>
      <c r="DB1431" s="1"/>
      <c r="DC1431" s="1"/>
      <c r="DD1431" s="1" t="s">
        <v>201</v>
      </c>
      <c r="DE1431" s="1" t="s">
        <v>1469</v>
      </c>
      <c r="DF1431" s="1" t="s">
        <v>1469</v>
      </c>
      <c r="DG1431" s="1"/>
      <c r="DH1431" s="1"/>
      <c r="DI1431" s="1">
        <v>0</v>
      </c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>
        <v>101906</v>
      </c>
      <c r="DU1431" s="1"/>
      <c r="DV1431" s="1" t="s">
        <v>347</v>
      </c>
      <c r="DW1431" s="1" t="s">
        <v>427</v>
      </c>
      <c r="DX1431" s="1">
        <v>1</v>
      </c>
      <c r="DY1431" s="1"/>
      <c r="DZ1431" s="1">
        <v>1</v>
      </c>
      <c r="EA1431" s="1">
        <v>1</v>
      </c>
      <c r="EB1431" s="1"/>
      <c r="EC1431" s="1"/>
      <c r="ED1431" s="1"/>
      <c r="EE1431" s="1">
        <v>0</v>
      </c>
      <c r="EF1431" s="1"/>
      <c r="EG1431" s="1"/>
      <c r="EH1431" s="1"/>
      <c r="EI1431" s="1"/>
      <c r="EJ1431" s="1"/>
      <c r="EK1431" s="1"/>
      <c r="EL1431" s="1"/>
      <c r="EM1431" s="1"/>
      <c r="EN1431" s="1"/>
      <c r="EO1431" s="1" t="s">
        <v>1470</v>
      </c>
      <c r="EP1431" s="1" t="s">
        <v>209</v>
      </c>
      <c r="EQ1431" s="1" t="s">
        <v>209</v>
      </c>
      <c r="ER1431" s="1" t="s">
        <v>209</v>
      </c>
      <c r="ES1431" s="1" t="s">
        <v>209</v>
      </c>
      <c r="ET1431" s="1">
        <v>2</v>
      </c>
      <c r="EU1431" s="1"/>
      <c r="EV1431" s="1"/>
      <c r="EW1431" s="1"/>
      <c r="EX1431" s="1">
        <v>0</v>
      </c>
      <c r="EY1431" s="1">
        <v>0</v>
      </c>
      <c r="EZ1431" s="1"/>
      <c r="FA1431" s="1"/>
      <c r="FB1431" s="1">
        <v>0</v>
      </c>
      <c r="FC1431" s="1">
        <v>0</v>
      </c>
      <c r="FD1431" s="1">
        <v>1</v>
      </c>
      <c r="FE1431" s="1">
        <v>1</v>
      </c>
      <c r="FF1431" s="1">
        <v>3</v>
      </c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 t="s">
        <v>1472</v>
      </c>
      <c r="GK1431" s="1" t="s">
        <v>350</v>
      </c>
      <c r="GL1431" s="1" t="s">
        <v>1506</v>
      </c>
      <c r="GM1431" s="1" t="s">
        <v>352</v>
      </c>
      <c r="GN1431" s="1" t="s">
        <v>352</v>
      </c>
      <c r="GO1431" s="1" t="s">
        <v>352</v>
      </c>
      <c r="GP1431" s="1">
        <v>1</v>
      </c>
      <c r="GQ1431" s="1"/>
    </row>
    <row r="1432" spans="1:199" ht="28" customHeight="1">
      <c r="A1432" s="1" t="s">
        <v>7881</v>
      </c>
      <c r="B1432" s="1" t="s">
        <v>1518</v>
      </c>
      <c r="C1432" s="1" t="s">
        <v>7881</v>
      </c>
      <c r="D1432" s="1" t="s">
        <v>201</v>
      </c>
      <c r="E1432" s="1" t="s">
        <v>1518</v>
      </c>
      <c r="F1432" s="1"/>
      <c r="G1432" s="1">
        <v>99750</v>
      </c>
      <c r="H1432" s="1"/>
      <c r="I1432" s="1">
        <v>0</v>
      </c>
      <c r="J1432" s="1">
        <v>1</v>
      </c>
      <c r="K1432" s="1"/>
      <c r="L1432" s="1"/>
      <c r="M1432" s="1" t="s">
        <v>340</v>
      </c>
      <c r="N1432" s="1"/>
      <c r="O1432" s="1"/>
      <c r="P1432" s="1" t="s">
        <v>1519</v>
      </c>
      <c r="Q1432" s="1"/>
      <c r="R1432" s="1" t="s">
        <v>1519</v>
      </c>
      <c r="S1432" s="1"/>
      <c r="T1432" s="1" t="s">
        <v>1519</v>
      </c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 t="s">
        <v>1487</v>
      </c>
      <c r="AJ1432" s="1" t="s">
        <v>1488</v>
      </c>
      <c r="AK1432" s="1" t="s">
        <v>1489</v>
      </c>
      <c r="AL1432" s="1"/>
      <c r="AM1432" s="1"/>
      <c r="AN1432" s="1"/>
      <c r="AO1432" s="1"/>
      <c r="AP1432" s="1"/>
      <c r="AQ1432" s="1"/>
      <c r="AR1432" s="1"/>
      <c r="AS1432" s="1">
        <v>1</v>
      </c>
      <c r="AT1432" s="1">
        <v>1</v>
      </c>
      <c r="AU1432" s="1">
        <v>0</v>
      </c>
      <c r="AV1432" s="1">
        <v>1</v>
      </c>
      <c r="AW1432" s="1">
        <v>0</v>
      </c>
      <c r="AX1432" s="1">
        <v>0</v>
      </c>
      <c r="AY1432" s="1"/>
      <c r="AZ1432" s="1"/>
      <c r="BA1432" s="1"/>
      <c r="BB1432" s="1">
        <v>-1</v>
      </c>
      <c r="BC1432" s="1">
        <v>2</v>
      </c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>
        <v>0</v>
      </c>
      <c r="CT1432" s="2" t="s">
        <v>7882</v>
      </c>
      <c r="CU1432" s="1"/>
      <c r="CV1432" s="2" t="s">
        <v>7883</v>
      </c>
      <c r="CW1432" s="1"/>
      <c r="CX1432" s="1" t="s">
        <v>7885</v>
      </c>
      <c r="CY1432" s="1">
        <v>2</v>
      </c>
      <c r="CZ1432" s="1"/>
      <c r="DA1432" s="1"/>
      <c r="DB1432" s="1"/>
      <c r="DC1432" s="1"/>
      <c r="DD1432" s="1" t="s">
        <v>201</v>
      </c>
      <c r="DE1432" s="1" t="s">
        <v>1475</v>
      </c>
      <c r="DF1432" s="1" t="s">
        <v>1475</v>
      </c>
      <c r="DG1432" s="1"/>
      <c r="DH1432" s="1"/>
      <c r="DI1432" s="1">
        <v>0</v>
      </c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>
        <v>101906</v>
      </c>
      <c r="DU1432" s="1"/>
      <c r="DV1432" s="1" t="s">
        <v>347</v>
      </c>
      <c r="DW1432" s="1" t="s">
        <v>427</v>
      </c>
      <c r="DX1432" s="1">
        <v>1</v>
      </c>
      <c r="DY1432" s="1"/>
      <c r="DZ1432" s="1">
        <v>1</v>
      </c>
      <c r="EA1432" s="1">
        <v>1</v>
      </c>
      <c r="EB1432" s="1"/>
      <c r="EC1432" s="1"/>
      <c r="ED1432" s="1"/>
      <c r="EE1432" s="1">
        <v>0</v>
      </c>
      <c r="EF1432" s="1"/>
      <c r="EG1432" s="1"/>
      <c r="EH1432" s="1"/>
      <c r="EI1432" s="1"/>
      <c r="EJ1432" s="1"/>
      <c r="EK1432" s="1"/>
      <c r="EL1432" s="1"/>
      <c r="EM1432" s="1"/>
      <c r="EN1432" s="1"/>
      <c r="EO1432" s="1" t="s">
        <v>1470</v>
      </c>
      <c r="EP1432" s="1" t="s">
        <v>209</v>
      </c>
      <c r="EQ1432" s="1" t="s">
        <v>209</v>
      </c>
      <c r="ER1432" s="1" t="s">
        <v>209</v>
      </c>
      <c r="ES1432" s="1" t="s">
        <v>209</v>
      </c>
      <c r="ET1432" s="1">
        <v>2</v>
      </c>
      <c r="EU1432" s="1"/>
      <c r="EV1432" s="1"/>
      <c r="EW1432" s="1"/>
      <c r="EX1432" s="1">
        <v>0</v>
      </c>
      <c r="EY1432" s="1">
        <v>0</v>
      </c>
      <c r="EZ1432" s="1"/>
      <c r="FA1432" s="1"/>
      <c r="FB1432" s="1">
        <v>0</v>
      </c>
      <c r="FC1432" s="1">
        <v>0</v>
      </c>
      <c r="FD1432" s="1">
        <v>1</v>
      </c>
      <c r="FE1432" s="1">
        <v>1</v>
      </c>
      <c r="FF1432" s="1">
        <v>3</v>
      </c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>
        <v>1</v>
      </c>
      <c r="GQ1432" s="1"/>
    </row>
    <row r="1433" spans="1:199" ht="28" customHeight="1">
      <c r="A1433" s="1" t="s">
        <v>7881</v>
      </c>
      <c r="B1433" s="1" t="s">
        <v>1518</v>
      </c>
      <c r="C1433" s="1" t="s">
        <v>7881</v>
      </c>
      <c r="D1433" s="1" t="s">
        <v>201</v>
      </c>
      <c r="E1433" s="1" t="s">
        <v>1518</v>
      </c>
      <c r="F1433" s="1"/>
      <c r="G1433" s="1">
        <v>99750</v>
      </c>
      <c r="H1433" s="1"/>
      <c r="I1433" s="1">
        <v>0</v>
      </c>
      <c r="J1433" s="1">
        <v>1</v>
      </c>
      <c r="K1433" s="1"/>
      <c r="L1433" s="1"/>
      <c r="M1433" s="1" t="s">
        <v>340</v>
      </c>
      <c r="N1433" s="1"/>
      <c r="O1433" s="1"/>
      <c r="P1433" s="1" t="s">
        <v>1519</v>
      </c>
      <c r="Q1433" s="1"/>
      <c r="R1433" s="1" t="s">
        <v>1519</v>
      </c>
      <c r="S1433" s="1"/>
      <c r="T1433" s="1" t="s">
        <v>1519</v>
      </c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 t="s">
        <v>1487</v>
      </c>
      <c r="AJ1433" s="1" t="s">
        <v>1488</v>
      </c>
      <c r="AK1433" s="1" t="s">
        <v>1489</v>
      </c>
      <c r="AL1433" s="1"/>
      <c r="AM1433" s="1"/>
      <c r="AN1433" s="1"/>
      <c r="AO1433" s="1"/>
      <c r="AP1433" s="1"/>
      <c r="AQ1433" s="1"/>
      <c r="AR1433" s="1"/>
      <c r="AS1433" s="1">
        <v>1</v>
      </c>
      <c r="AT1433" s="1">
        <v>1</v>
      </c>
      <c r="AU1433" s="1">
        <v>0</v>
      </c>
      <c r="AV1433" s="1">
        <v>1</v>
      </c>
      <c r="AW1433" s="1">
        <v>0</v>
      </c>
      <c r="AX1433" s="1">
        <v>0</v>
      </c>
      <c r="AY1433" s="1"/>
      <c r="AZ1433" s="1"/>
      <c r="BA1433" s="1"/>
      <c r="BB1433" s="1">
        <v>-1</v>
      </c>
      <c r="BC1433" s="1">
        <v>2</v>
      </c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>
        <v>0</v>
      </c>
      <c r="CT1433" s="2" t="s">
        <v>7882</v>
      </c>
      <c r="CU1433" s="1"/>
      <c r="CV1433" s="2" t="s">
        <v>7883</v>
      </c>
      <c r="CW1433" s="1"/>
      <c r="CX1433" s="1" t="s">
        <v>7886</v>
      </c>
      <c r="CY1433" s="1">
        <v>3</v>
      </c>
      <c r="CZ1433" s="1"/>
      <c r="DA1433" s="1"/>
      <c r="DB1433" s="1"/>
      <c r="DC1433" s="1"/>
      <c r="DD1433" s="1" t="s">
        <v>201</v>
      </c>
      <c r="DE1433" s="1" t="s">
        <v>1477</v>
      </c>
      <c r="DF1433" s="1" t="s">
        <v>1477</v>
      </c>
      <c r="DG1433" s="1"/>
      <c r="DH1433" s="1"/>
      <c r="DI1433" s="1">
        <v>0</v>
      </c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>
        <v>101906</v>
      </c>
      <c r="DU1433" s="1"/>
      <c r="DV1433" s="1" t="s">
        <v>347</v>
      </c>
      <c r="DW1433" s="1" t="s">
        <v>427</v>
      </c>
      <c r="DX1433" s="1">
        <v>1</v>
      </c>
      <c r="DY1433" s="1"/>
      <c r="DZ1433" s="1">
        <v>1</v>
      </c>
      <c r="EA1433" s="1">
        <v>1</v>
      </c>
      <c r="EB1433" s="1"/>
      <c r="EC1433" s="1"/>
      <c r="ED1433" s="1"/>
      <c r="EE1433" s="1">
        <v>0</v>
      </c>
      <c r="EF1433" s="1"/>
      <c r="EG1433" s="1"/>
      <c r="EH1433" s="1"/>
      <c r="EI1433" s="1"/>
      <c r="EJ1433" s="1"/>
      <c r="EK1433" s="1"/>
      <c r="EL1433" s="1"/>
      <c r="EM1433" s="1"/>
      <c r="EN1433" s="1"/>
      <c r="EO1433" s="1" t="s">
        <v>1470</v>
      </c>
      <c r="EP1433" s="1" t="s">
        <v>209</v>
      </c>
      <c r="EQ1433" s="1" t="s">
        <v>209</v>
      </c>
      <c r="ER1433" s="1" t="s">
        <v>209</v>
      </c>
      <c r="ES1433" s="1" t="s">
        <v>209</v>
      </c>
      <c r="ET1433" s="1">
        <v>2</v>
      </c>
      <c r="EU1433" s="1"/>
      <c r="EV1433" s="1"/>
      <c r="EW1433" s="1"/>
      <c r="EX1433" s="1">
        <v>0</v>
      </c>
      <c r="EY1433" s="1">
        <v>0</v>
      </c>
      <c r="EZ1433" s="1"/>
      <c r="FA1433" s="1"/>
      <c r="FB1433" s="1">
        <v>0</v>
      </c>
      <c r="FC1433" s="1">
        <v>0</v>
      </c>
      <c r="FD1433" s="1">
        <v>1</v>
      </c>
      <c r="FE1433" s="1">
        <v>1</v>
      </c>
      <c r="FF1433" s="1">
        <v>3</v>
      </c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>
        <v>1</v>
      </c>
      <c r="GQ1433" s="1"/>
    </row>
    <row r="1434" spans="1:199" ht="28" customHeight="1">
      <c r="A1434" s="1" t="s">
        <v>7881</v>
      </c>
      <c r="B1434" s="1" t="s">
        <v>1518</v>
      </c>
      <c r="C1434" s="1" t="s">
        <v>7881</v>
      </c>
      <c r="D1434" s="1" t="s">
        <v>201</v>
      </c>
      <c r="E1434" s="1" t="s">
        <v>1518</v>
      </c>
      <c r="F1434" s="1"/>
      <c r="G1434" s="1">
        <v>99750</v>
      </c>
      <c r="H1434" s="1"/>
      <c r="I1434" s="1">
        <v>0</v>
      </c>
      <c r="J1434" s="1">
        <v>1</v>
      </c>
      <c r="K1434" s="1"/>
      <c r="L1434" s="1"/>
      <c r="M1434" s="1" t="s">
        <v>340</v>
      </c>
      <c r="N1434" s="1"/>
      <c r="O1434" s="1"/>
      <c r="P1434" s="1" t="s">
        <v>1519</v>
      </c>
      <c r="Q1434" s="1"/>
      <c r="R1434" s="1" t="s">
        <v>1519</v>
      </c>
      <c r="S1434" s="1"/>
      <c r="T1434" s="1" t="s">
        <v>1519</v>
      </c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 t="s">
        <v>1487</v>
      </c>
      <c r="AJ1434" s="1" t="s">
        <v>1488</v>
      </c>
      <c r="AK1434" s="1" t="s">
        <v>1489</v>
      </c>
      <c r="AL1434" s="1"/>
      <c r="AM1434" s="1"/>
      <c r="AN1434" s="1"/>
      <c r="AO1434" s="1"/>
      <c r="AP1434" s="1"/>
      <c r="AQ1434" s="1"/>
      <c r="AR1434" s="1"/>
      <c r="AS1434" s="1">
        <v>1</v>
      </c>
      <c r="AT1434" s="1">
        <v>1</v>
      </c>
      <c r="AU1434" s="1">
        <v>0</v>
      </c>
      <c r="AV1434" s="1">
        <v>1</v>
      </c>
      <c r="AW1434" s="1">
        <v>0</v>
      </c>
      <c r="AX1434" s="1">
        <v>0</v>
      </c>
      <c r="AY1434" s="1"/>
      <c r="AZ1434" s="1"/>
      <c r="BA1434" s="1"/>
      <c r="BB1434" s="1">
        <v>-1</v>
      </c>
      <c r="BC1434" s="1">
        <v>2</v>
      </c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>
        <v>0</v>
      </c>
      <c r="CT1434" s="2" t="s">
        <v>7882</v>
      </c>
      <c r="CU1434" s="1"/>
      <c r="CV1434" s="2" t="s">
        <v>7883</v>
      </c>
      <c r="CW1434" s="1"/>
      <c r="CX1434" s="1" t="s">
        <v>7887</v>
      </c>
      <c r="CY1434" s="1">
        <v>4</v>
      </c>
      <c r="CZ1434" s="1"/>
      <c r="DA1434" s="1"/>
      <c r="DB1434" s="1"/>
      <c r="DC1434" s="1"/>
      <c r="DD1434" s="1" t="s">
        <v>201</v>
      </c>
      <c r="DE1434" s="1" t="s">
        <v>1479</v>
      </c>
      <c r="DF1434" s="1" t="s">
        <v>1479</v>
      </c>
      <c r="DG1434" s="1"/>
      <c r="DH1434" s="1"/>
      <c r="DI1434" s="1">
        <v>100</v>
      </c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>
        <v>101906</v>
      </c>
      <c r="DU1434" s="1"/>
      <c r="DV1434" s="1" t="s">
        <v>347</v>
      </c>
      <c r="DW1434" s="1" t="s">
        <v>427</v>
      </c>
      <c r="DX1434" s="1">
        <v>1</v>
      </c>
      <c r="DY1434" s="1"/>
      <c r="DZ1434" s="1">
        <v>1</v>
      </c>
      <c r="EA1434" s="1">
        <v>1</v>
      </c>
      <c r="EB1434" s="1"/>
      <c r="EC1434" s="1"/>
      <c r="ED1434" s="1"/>
      <c r="EE1434" s="1">
        <v>0</v>
      </c>
      <c r="EF1434" s="1"/>
      <c r="EG1434" s="1"/>
      <c r="EH1434" s="1"/>
      <c r="EI1434" s="1"/>
      <c r="EJ1434" s="1"/>
      <c r="EK1434" s="1"/>
      <c r="EL1434" s="1"/>
      <c r="EM1434" s="1"/>
      <c r="EN1434" s="1"/>
      <c r="EO1434" s="1" t="s">
        <v>1470</v>
      </c>
      <c r="EP1434" s="1" t="s">
        <v>209</v>
      </c>
      <c r="EQ1434" s="1" t="s">
        <v>209</v>
      </c>
      <c r="ER1434" s="1" t="s">
        <v>209</v>
      </c>
      <c r="ES1434" s="1" t="s">
        <v>209</v>
      </c>
      <c r="ET1434" s="1">
        <v>2</v>
      </c>
      <c r="EU1434" s="1"/>
      <c r="EV1434" s="1"/>
      <c r="EW1434" s="1"/>
      <c r="EX1434" s="1">
        <v>0</v>
      </c>
      <c r="EY1434" s="1">
        <v>0</v>
      </c>
      <c r="EZ1434" s="1"/>
      <c r="FA1434" s="1"/>
      <c r="FB1434" s="1">
        <v>0</v>
      </c>
      <c r="FC1434" s="1">
        <v>0</v>
      </c>
      <c r="FD1434" s="1">
        <v>1</v>
      </c>
      <c r="FE1434" s="1">
        <v>1</v>
      </c>
      <c r="FF1434" s="1">
        <v>3</v>
      </c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>
        <v>1</v>
      </c>
      <c r="GQ1434" s="1"/>
    </row>
    <row r="1435" spans="1:199" ht="28" customHeight="1">
      <c r="A1435" s="1" t="s">
        <v>7881</v>
      </c>
      <c r="B1435" s="1" t="s">
        <v>1518</v>
      </c>
      <c r="C1435" s="1" t="s">
        <v>7881</v>
      </c>
      <c r="D1435" s="1" t="s">
        <v>201</v>
      </c>
      <c r="E1435" s="1" t="s">
        <v>1518</v>
      </c>
      <c r="F1435" s="1"/>
      <c r="G1435" s="1">
        <v>99750</v>
      </c>
      <c r="H1435" s="1"/>
      <c r="I1435" s="1">
        <v>0</v>
      </c>
      <c r="J1435" s="1">
        <v>1</v>
      </c>
      <c r="K1435" s="1"/>
      <c r="L1435" s="1"/>
      <c r="M1435" s="1" t="s">
        <v>340</v>
      </c>
      <c r="N1435" s="1"/>
      <c r="O1435" s="1"/>
      <c r="P1435" s="1" t="s">
        <v>1519</v>
      </c>
      <c r="Q1435" s="1"/>
      <c r="R1435" s="1" t="s">
        <v>1519</v>
      </c>
      <c r="S1435" s="1"/>
      <c r="T1435" s="1" t="s">
        <v>1519</v>
      </c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 t="s">
        <v>1487</v>
      </c>
      <c r="AJ1435" s="1" t="s">
        <v>1488</v>
      </c>
      <c r="AK1435" s="1" t="s">
        <v>1489</v>
      </c>
      <c r="AL1435" s="1"/>
      <c r="AM1435" s="1"/>
      <c r="AN1435" s="1"/>
      <c r="AO1435" s="1"/>
      <c r="AP1435" s="1"/>
      <c r="AQ1435" s="1"/>
      <c r="AR1435" s="1"/>
      <c r="AS1435" s="1">
        <v>1</v>
      </c>
      <c r="AT1435" s="1">
        <v>1</v>
      </c>
      <c r="AU1435" s="1">
        <v>0</v>
      </c>
      <c r="AV1435" s="1">
        <v>1</v>
      </c>
      <c r="AW1435" s="1">
        <v>0</v>
      </c>
      <c r="AX1435" s="1">
        <v>0</v>
      </c>
      <c r="AY1435" s="1"/>
      <c r="AZ1435" s="1"/>
      <c r="BA1435" s="1"/>
      <c r="BB1435" s="1">
        <v>-1</v>
      </c>
      <c r="BC1435" s="1">
        <v>2</v>
      </c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>
        <v>0</v>
      </c>
      <c r="CT1435" s="2" t="s">
        <v>7882</v>
      </c>
      <c r="CU1435" s="1"/>
      <c r="CV1435" s="2" t="s">
        <v>7883</v>
      </c>
      <c r="CW1435" s="1"/>
      <c r="CX1435" s="1" t="s">
        <v>7888</v>
      </c>
      <c r="CY1435" s="1">
        <v>5</v>
      </c>
      <c r="CZ1435" s="1"/>
      <c r="DA1435" s="1"/>
      <c r="DB1435" s="1"/>
      <c r="DC1435" s="1"/>
      <c r="DD1435" s="1" t="s">
        <v>201</v>
      </c>
      <c r="DE1435" s="1" t="s">
        <v>1481</v>
      </c>
      <c r="DF1435" s="1" t="s">
        <v>1481</v>
      </c>
      <c r="DG1435" s="1"/>
      <c r="DH1435" s="1"/>
      <c r="DI1435" s="1">
        <v>100</v>
      </c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>
        <v>101906</v>
      </c>
      <c r="DU1435" s="1"/>
      <c r="DV1435" s="1" t="s">
        <v>347</v>
      </c>
      <c r="DW1435" s="1" t="s">
        <v>427</v>
      </c>
      <c r="DX1435" s="1">
        <v>1</v>
      </c>
      <c r="DY1435" s="1"/>
      <c r="DZ1435" s="1">
        <v>1</v>
      </c>
      <c r="EA1435" s="1">
        <v>1</v>
      </c>
      <c r="EB1435" s="1"/>
      <c r="EC1435" s="1"/>
      <c r="ED1435" s="1"/>
      <c r="EE1435" s="1">
        <v>0</v>
      </c>
      <c r="EF1435" s="1"/>
      <c r="EG1435" s="1"/>
      <c r="EH1435" s="1"/>
      <c r="EI1435" s="1"/>
      <c r="EJ1435" s="1"/>
      <c r="EK1435" s="1"/>
      <c r="EL1435" s="1"/>
      <c r="EM1435" s="1"/>
      <c r="EN1435" s="1"/>
      <c r="EO1435" s="1" t="s">
        <v>1470</v>
      </c>
      <c r="EP1435" s="1" t="s">
        <v>209</v>
      </c>
      <c r="EQ1435" s="1" t="s">
        <v>209</v>
      </c>
      <c r="ER1435" s="1" t="s">
        <v>209</v>
      </c>
      <c r="ES1435" s="1" t="s">
        <v>209</v>
      </c>
      <c r="ET1435" s="1">
        <v>2</v>
      </c>
      <c r="EU1435" s="1"/>
      <c r="EV1435" s="1"/>
      <c r="EW1435" s="1"/>
      <c r="EX1435" s="1">
        <v>0</v>
      </c>
      <c r="EY1435" s="1">
        <v>0</v>
      </c>
      <c r="EZ1435" s="1"/>
      <c r="FA1435" s="1"/>
      <c r="FB1435" s="1">
        <v>0</v>
      </c>
      <c r="FC1435" s="1">
        <v>0</v>
      </c>
      <c r="FD1435" s="1">
        <v>1</v>
      </c>
      <c r="FE1435" s="1">
        <v>1</v>
      </c>
      <c r="FF1435" s="1">
        <v>3</v>
      </c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>
        <v>1</v>
      </c>
      <c r="GQ1435" s="1"/>
    </row>
    <row r="1436" spans="1:199" ht="28" customHeight="1">
      <c r="A1436" s="1" t="s">
        <v>7881</v>
      </c>
      <c r="B1436" s="1" t="s">
        <v>1518</v>
      </c>
      <c r="C1436" s="1" t="s">
        <v>7881</v>
      </c>
      <c r="D1436" s="1" t="s">
        <v>201</v>
      </c>
      <c r="E1436" s="1" t="s">
        <v>1518</v>
      </c>
      <c r="F1436" s="1"/>
      <c r="G1436" s="1">
        <v>99750</v>
      </c>
      <c r="H1436" s="1"/>
      <c r="I1436" s="1">
        <v>0</v>
      </c>
      <c r="J1436" s="1">
        <v>1</v>
      </c>
      <c r="K1436" s="1"/>
      <c r="L1436" s="1"/>
      <c r="M1436" s="1" t="s">
        <v>340</v>
      </c>
      <c r="N1436" s="1"/>
      <c r="O1436" s="1"/>
      <c r="P1436" s="1" t="s">
        <v>1519</v>
      </c>
      <c r="Q1436" s="1"/>
      <c r="R1436" s="1" t="s">
        <v>1519</v>
      </c>
      <c r="S1436" s="1"/>
      <c r="T1436" s="1" t="s">
        <v>1519</v>
      </c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 t="s">
        <v>1487</v>
      </c>
      <c r="AJ1436" s="1" t="s">
        <v>1488</v>
      </c>
      <c r="AK1436" s="1" t="s">
        <v>1489</v>
      </c>
      <c r="AL1436" s="1"/>
      <c r="AM1436" s="1"/>
      <c r="AN1436" s="1"/>
      <c r="AO1436" s="1"/>
      <c r="AP1436" s="1"/>
      <c r="AQ1436" s="1"/>
      <c r="AR1436" s="1"/>
      <c r="AS1436" s="1">
        <v>1</v>
      </c>
      <c r="AT1436" s="1">
        <v>1</v>
      </c>
      <c r="AU1436" s="1">
        <v>0</v>
      </c>
      <c r="AV1436" s="1">
        <v>1</v>
      </c>
      <c r="AW1436" s="1">
        <v>0</v>
      </c>
      <c r="AX1436" s="1">
        <v>0</v>
      </c>
      <c r="AY1436" s="1"/>
      <c r="AZ1436" s="1"/>
      <c r="BA1436" s="1"/>
      <c r="BB1436" s="1">
        <v>-1</v>
      </c>
      <c r="BC1436" s="1">
        <v>2</v>
      </c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>
        <v>0</v>
      </c>
      <c r="CT1436" s="2" t="s">
        <v>7882</v>
      </c>
      <c r="CU1436" s="1"/>
      <c r="CV1436" s="2" t="s">
        <v>7883</v>
      </c>
      <c r="CW1436" s="1"/>
      <c r="CX1436" s="1" t="s">
        <v>7889</v>
      </c>
      <c r="CY1436" s="1">
        <v>6</v>
      </c>
      <c r="CZ1436" s="1"/>
      <c r="DA1436" s="1"/>
      <c r="DB1436" s="1"/>
      <c r="DC1436" s="1"/>
      <c r="DD1436" s="1" t="s">
        <v>201</v>
      </c>
      <c r="DE1436" s="1" t="s">
        <v>1483</v>
      </c>
      <c r="DF1436" s="1" t="s">
        <v>1483</v>
      </c>
      <c r="DG1436" s="1"/>
      <c r="DH1436" s="1"/>
      <c r="DI1436" s="1">
        <v>100</v>
      </c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>
        <v>101906</v>
      </c>
      <c r="DU1436" s="1"/>
      <c r="DV1436" s="1" t="s">
        <v>347</v>
      </c>
      <c r="DW1436" s="1" t="s">
        <v>427</v>
      </c>
      <c r="DX1436" s="1">
        <v>1</v>
      </c>
      <c r="DY1436" s="1"/>
      <c r="DZ1436" s="1">
        <v>1</v>
      </c>
      <c r="EA1436" s="1">
        <v>1</v>
      </c>
      <c r="EB1436" s="1"/>
      <c r="EC1436" s="1"/>
      <c r="ED1436" s="1"/>
      <c r="EE1436" s="1">
        <v>0</v>
      </c>
      <c r="EF1436" s="1"/>
      <c r="EG1436" s="1"/>
      <c r="EH1436" s="1"/>
      <c r="EI1436" s="1"/>
      <c r="EJ1436" s="1"/>
      <c r="EK1436" s="1"/>
      <c r="EL1436" s="1"/>
      <c r="EM1436" s="1"/>
      <c r="EN1436" s="1"/>
      <c r="EO1436" s="1" t="s">
        <v>1470</v>
      </c>
      <c r="EP1436" s="1" t="s">
        <v>209</v>
      </c>
      <c r="EQ1436" s="1" t="s">
        <v>209</v>
      </c>
      <c r="ER1436" s="1" t="s">
        <v>209</v>
      </c>
      <c r="ES1436" s="1" t="s">
        <v>209</v>
      </c>
      <c r="ET1436" s="1">
        <v>2</v>
      </c>
      <c r="EU1436" s="1"/>
      <c r="EV1436" s="1"/>
      <c r="EW1436" s="1"/>
      <c r="EX1436" s="1">
        <v>0</v>
      </c>
      <c r="EY1436" s="1">
        <v>0</v>
      </c>
      <c r="EZ1436" s="1"/>
      <c r="FA1436" s="1"/>
      <c r="FB1436" s="1">
        <v>0</v>
      </c>
      <c r="FC1436" s="1">
        <v>0</v>
      </c>
      <c r="FD1436" s="1">
        <v>1</v>
      </c>
      <c r="FE1436" s="1">
        <v>1</v>
      </c>
      <c r="FF1436" s="1">
        <v>3</v>
      </c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>
        <v>1</v>
      </c>
      <c r="GQ1436" s="1"/>
    </row>
    <row r="1437" spans="1:199" ht="28" customHeight="1">
      <c r="A1437" s="1" t="s">
        <v>7890</v>
      </c>
      <c r="B1437" s="1" t="s">
        <v>7891</v>
      </c>
      <c r="C1437" s="1" t="s">
        <v>7890</v>
      </c>
      <c r="D1437" s="1" t="s">
        <v>201</v>
      </c>
      <c r="E1437" s="1" t="s">
        <v>7891</v>
      </c>
      <c r="F1437" s="1"/>
      <c r="G1437" s="1">
        <v>2058</v>
      </c>
      <c r="H1437" s="1"/>
      <c r="I1437" s="1">
        <v>0</v>
      </c>
      <c r="J1437" s="1">
        <v>1</v>
      </c>
      <c r="K1437" s="1"/>
      <c r="L1437" s="1"/>
      <c r="M1437" s="1"/>
      <c r="N1437" s="1"/>
      <c r="O1437" s="1"/>
      <c r="P1437" s="1" t="s">
        <v>7891</v>
      </c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 t="s">
        <v>7892</v>
      </c>
      <c r="AJ1437" s="1"/>
      <c r="AK1437" s="1"/>
      <c r="AL1437" s="1"/>
      <c r="AM1437" s="1"/>
      <c r="AN1437" s="1"/>
      <c r="AO1437" s="1"/>
      <c r="AP1437" s="1"/>
      <c r="AQ1437" s="1"/>
      <c r="AR1437" s="1"/>
      <c r="AS1437" s="1">
        <v>1</v>
      </c>
      <c r="AT1437" s="1">
        <v>1</v>
      </c>
      <c r="AU1437" s="1">
        <v>0</v>
      </c>
      <c r="AV1437" s="1">
        <v>1</v>
      </c>
      <c r="AW1437" s="1">
        <v>0</v>
      </c>
      <c r="AX1437" s="1">
        <v>0</v>
      </c>
      <c r="AY1437" s="1"/>
      <c r="AZ1437" s="1"/>
      <c r="BA1437" s="1"/>
      <c r="BB1437" s="1">
        <v>-1</v>
      </c>
      <c r="BC1437" s="1">
        <v>0</v>
      </c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>
        <v>0</v>
      </c>
      <c r="CT1437" s="1" t="s">
        <v>7893</v>
      </c>
      <c r="CU1437" s="1"/>
      <c r="CV1437" s="1" t="s">
        <v>7894</v>
      </c>
      <c r="CW1437" s="1"/>
      <c r="CX1437" s="1" t="s">
        <v>7890</v>
      </c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>
        <v>563162</v>
      </c>
      <c r="DU1437" s="1"/>
      <c r="DV1437" s="1" t="s">
        <v>220</v>
      </c>
      <c r="DW1437" s="1" t="s">
        <v>7895</v>
      </c>
      <c r="DX1437" s="1">
        <v>4</v>
      </c>
      <c r="DY1437" s="1"/>
      <c r="DZ1437" s="1">
        <v>1</v>
      </c>
      <c r="EA1437" s="1">
        <v>1</v>
      </c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 t="s">
        <v>208</v>
      </c>
      <c r="EP1437" s="1" t="s">
        <v>209</v>
      </c>
      <c r="EQ1437" s="1" t="s">
        <v>209</v>
      </c>
      <c r="ER1437" s="1" t="s">
        <v>209</v>
      </c>
      <c r="ES1437" s="1" t="s">
        <v>209</v>
      </c>
      <c r="ET1437" s="1">
        <v>2</v>
      </c>
      <c r="EU1437" s="1"/>
      <c r="EV1437" s="1"/>
      <c r="EW1437" s="1"/>
      <c r="EX1437" s="1">
        <v>0</v>
      </c>
      <c r="EY1437" s="1">
        <v>0</v>
      </c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 t="s">
        <v>222</v>
      </c>
      <c r="GK1437" s="1" t="s">
        <v>201</v>
      </c>
      <c r="GL1437" s="1">
        <v>999999999</v>
      </c>
      <c r="GM1437" s="1"/>
      <c r="GN1437" s="1"/>
      <c r="GO1437" s="1"/>
      <c r="GP1437" s="1">
        <v>1</v>
      </c>
      <c r="GQ1437" s="1"/>
    </row>
    <row r="1438" spans="1:199" ht="28" customHeight="1">
      <c r="A1438" s="1" t="s">
        <v>7896</v>
      </c>
      <c r="B1438" s="1" t="s">
        <v>7897</v>
      </c>
      <c r="C1438" s="1" t="s">
        <v>7896</v>
      </c>
      <c r="D1438" s="1" t="s">
        <v>201</v>
      </c>
      <c r="E1438" s="1" t="s">
        <v>7897</v>
      </c>
      <c r="F1438" s="1"/>
      <c r="G1438" s="1">
        <v>945</v>
      </c>
      <c r="H1438" s="1"/>
      <c r="I1438" s="1">
        <v>0</v>
      </c>
      <c r="J1438" s="1">
        <v>1</v>
      </c>
      <c r="K1438" s="1"/>
      <c r="L1438" s="1"/>
      <c r="M1438" s="1"/>
      <c r="N1438" s="1"/>
      <c r="O1438" s="1"/>
      <c r="P1438" s="1" t="s">
        <v>7898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 t="s">
        <v>7899</v>
      </c>
      <c r="AJ1438" s="1"/>
      <c r="AK1438" s="1"/>
      <c r="AL1438" s="1"/>
      <c r="AM1438" s="1"/>
      <c r="AN1438" s="1"/>
      <c r="AO1438" s="1"/>
      <c r="AP1438" s="1"/>
      <c r="AQ1438" s="1"/>
      <c r="AR1438" s="1"/>
      <c r="AS1438" s="1">
        <v>1</v>
      </c>
      <c r="AT1438" s="1">
        <v>1</v>
      </c>
      <c r="AU1438" s="1">
        <v>0</v>
      </c>
      <c r="AV1438" s="1">
        <v>1</v>
      </c>
      <c r="AW1438" s="1">
        <v>0</v>
      </c>
      <c r="AX1438" s="1">
        <v>0</v>
      </c>
      <c r="AY1438" s="1"/>
      <c r="AZ1438" s="1"/>
      <c r="BA1438" s="1"/>
      <c r="BB1438" s="1">
        <v>-1</v>
      </c>
      <c r="BC1438" s="1">
        <v>0</v>
      </c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>
        <v>0</v>
      </c>
      <c r="CT1438" s="1" t="s">
        <v>7900</v>
      </c>
      <c r="CU1438" s="1"/>
      <c r="CV1438" s="1" t="s">
        <v>7901</v>
      </c>
      <c r="CW1438" s="1"/>
      <c r="CX1438" s="1" t="s">
        <v>7896</v>
      </c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>
        <v>563161</v>
      </c>
      <c r="DU1438" s="1"/>
      <c r="DV1438" s="1" t="s">
        <v>529</v>
      </c>
      <c r="DW1438" s="1" t="s">
        <v>664</v>
      </c>
      <c r="DX1438" s="1">
        <v>4</v>
      </c>
      <c r="DY1438" s="1"/>
      <c r="DZ1438" s="1">
        <v>1</v>
      </c>
      <c r="EA1438" s="1">
        <v>1</v>
      </c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 t="s">
        <v>208</v>
      </c>
      <c r="EP1438" s="1" t="s">
        <v>209</v>
      </c>
      <c r="EQ1438" s="1" t="s">
        <v>209</v>
      </c>
      <c r="ER1438" s="1" t="s">
        <v>209</v>
      </c>
      <c r="ES1438" s="1" t="s">
        <v>209</v>
      </c>
      <c r="ET1438" s="1">
        <v>2</v>
      </c>
      <c r="EU1438" s="1"/>
      <c r="EV1438" s="1"/>
      <c r="EW1438" s="1"/>
      <c r="EX1438" s="1">
        <v>0</v>
      </c>
      <c r="EY1438" s="1">
        <v>0</v>
      </c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 t="s">
        <v>4758</v>
      </c>
      <c r="GK1438" s="1" t="s">
        <v>211</v>
      </c>
      <c r="GL1438" s="1" t="s">
        <v>212</v>
      </c>
      <c r="GM1438" s="1" t="s">
        <v>213</v>
      </c>
      <c r="GN1438" s="1" t="s">
        <v>213</v>
      </c>
      <c r="GO1438" s="1" t="s">
        <v>213</v>
      </c>
      <c r="GP1438" s="1">
        <v>1</v>
      </c>
      <c r="GQ1438" s="1"/>
    </row>
    <row r="1439" spans="1:199" ht="28" customHeight="1">
      <c r="A1439" s="1" t="s">
        <v>7902</v>
      </c>
      <c r="B1439" s="1" t="s">
        <v>7903</v>
      </c>
      <c r="C1439" s="1" t="s">
        <v>7902</v>
      </c>
      <c r="D1439" s="1" t="s">
        <v>201</v>
      </c>
      <c r="E1439" s="1" t="s">
        <v>7903</v>
      </c>
      <c r="F1439" s="1"/>
      <c r="G1439" s="1">
        <v>945</v>
      </c>
      <c r="H1439" s="1"/>
      <c r="I1439" s="1">
        <v>0</v>
      </c>
      <c r="J1439" s="1">
        <v>1</v>
      </c>
      <c r="K1439" s="1"/>
      <c r="L1439" s="1"/>
      <c r="M1439" s="1"/>
      <c r="N1439" s="1"/>
      <c r="O1439" s="1"/>
      <c r="P1439" s="1" t="s">
        <v>7904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 t="s">
        <v>7905</v>
      </c>
      <c r="AJ1439" s="1"/>
      <c r="AK1439" s="1"/>
      <c r="AL1439" s="1"/>
      <c r="AM1439" s="1"/>
      <c r="AN1439" s="1"/>
      <c r="AO1439" s="1"/>
      <c r="AP1439" s="1"/>
      <c r="AQ1439" s="1"/>
      <c r="AR1439" s="1"/>
      <c r="AS1439" s="1">
        <v>1</v>
      </c>
      <c r="AT1439" s="1">
        <v>1</v>
      </c>
      <c r="AU1439" s="1">
        <v>0</v>
      </c>
      <c r="AV1439" s="1">
        <v>1</v>
      </c>
      <c r="AW1439" s="1">
        <v>0</v>
      </c>
      <c r="AX1439" s="1">
        <v>0</v>
      </c>
      <c r="AY1439" s="1"/>
      <c r="AZ1439" s="1"/>
      <c r="BA1439" s="1"/>
      <c r="BB1439" s="1">
        <v>-1</v>
      </c>
      <c r="BC1439" s="1">
        <v>0</v>
      </c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>
        <v>0</v>
      </c>
      <c r="CT1439" s="1" t="s">
        <v>7906</v>
      </c>
      <c r="CU1439" s="1"/>
      <c r="CV1439" s="1" t="s">
        <v>7907</v>
      </c>
      <c r="CW1439" s="1"/>
      <c r="CX1439" s="1" t="s">
        <v>7902</v>
      </c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>
        <v>563161</v>
      </c>
      <c r="DU1439" s="1"/>
      <c r="DV1439" s="1" t="s">
        <v>529</v>
      </c>
      <c r="DW1439" s="1" t="s">
        <v>664</v>
      </c>
      <c r="DX1439" s="1">
        <v>4</v>
      </c>
      <c r="DY1439" s="1"/>
      <c r="DZ1439" s="1">
        <v>1</v>
      </c>
      <c r="EA1439" s="1">
        <v>1</v>
      </c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 t="s">
        <v>208</v>
      </c>
      <c r="EP1439" s="1" t="s">
        <v>209</v>
      </c>
      <c r="EQ1439" s="1" t="s">
        <v>209</v>
      </c>
      <c r="ER1439" s="1" t="s">
        <v>209</v>
      </c>
      <c r="ES1439" s="1" t="s">
        <v>209</v>
      </c>
      <c r="ET1439" s="1">
        <v>2</v>
      </c>
      <c r="EU1439" s="1"/>
      <c r="EV1439" s="1"/>
      <c r="EW1439" s="1"/>
      <c r="EX1439" s="1">
        <v>0</v>
      </c>
      <c r="EY1439" s="1">
        <v>0</v>
      </c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 t="s">
        <v>4758</v>
      </c>
      <c r="GK1439" s="1" t="s">
        <v>211</v>
      </c>
      <c r="GL1439" s="1" t="s">
        <v>212</v>
      </c>
      <c r="GM1439" s="1" t="s">
        <v>213</v>
      </c>
      <c r="GN1439" s="1" t="s">
        <v>213</v>
      </c>
      <c r="GO1439" s="1" t="s">
        <v>213</v>
      </c>
      <c r="GP1439" s="1">
        <v>1</v>
      </c>
      <c r="GQ1439" s="1"/>
    </row>
    <row r="1440" spans="1:199" ht="28" customHeight="1">
      <c r="A1440" s="1" t="s">
        <v>7908</v>
      </c>
      <c r="B1440" s="1" t="s">
        <v>7909</v>
      </c>
      <c r="C1440" s="1" t="s">
        <v>7908</v>
      </c>
      <c r="D1440" s="1" t="s">
        <v>201</v>
      </c>
      <c r="E1440" s="1" t="s">
        <v>7909</v>
      </c>
      <c r="F1440" s="1"/>
      <c r="G1440" s="1">
        <v>1942</v>
      </c>
      <c r="H1440" s="1"/>
      <c r="I1440" s="1">
        <v>0</v>
      </c>
      <c r="J1440" s="1">
        <v>1</v>
      </c>
      <c r="K1440" s="1"/>
      <c r="L1440" s="1"/>
      <c r="M1440" s="1"/>
      <c r="N1440" s="1"/>
      <c r="O1440" s="1"/>
      <c r="P1440" s="1" t="s">
        <v>7910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 t="s">
        <v>7911</v>
      </c>
      <c r="AJ1440" s="1"/>
      <c r="AK1440" s="1"/>
      <c r="AL1440" s="1"/>
      <c r="AM1440" s="1"/>
      <c r="AN1440" s="1"/>
      <c r="AO1440" s="1"/>
      <c r="AP1440" s="1"/>
      <c r="AQ1440" s="1"/>
      <c r="AR1440" s="1"/>
      <c r="AS1440" s="1">
        <v>1</v>
      </c>
      <c r="AT1440" s="1">
        <v>1</v>
      </c>
      <c r="AU1440" s="1">
        <v>0</v>
      </c>
      <c r="AV1440" s="1">
        <v>1</v>
      </c>
      <c r="AW1440" s="1">
        <v>0</v>
      </c>
      <c r="AX1440" s="1">
        <v>0</v>
      </c>
      <c r="AY1440" s="1"/>
      <c r="AZ1440" s="1"/>
      <c r="BA1440" s="1"/>
      <c r="BB1440" s="1">
        <v>-1</v>
      </c>
      <c r="BC1440" s="1">
        <v>0</v>
      </c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>
        <v>0</v>
      </c>
      <c r="CT1440" s="1" t="s">
        <v>7912</v>
      </c>
      <c r="CU1440" s="1"/>
      <c r="CV1440" s="1" t="s">
        <v>7913</v>
      </c>
      <c r="CW1440" s="1"/>
      <c r="CX1440" s="1" t="s">
        <v>7908</v>
      </c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>
        <v>563161</v>
      </c>
      <c r="DU1440" s="1"/>
      <c r="DV1440" s="1" t="s">
        <v>529</v>
      </c>
      <c r="DW1440" s="1" t="s">
        <v>664</v>
      </c>
      <c r="DX1440" s="1">
        <v>4</v>
      </c>
      <c r="DY1440" s="1"/>
      <c r="DZ1440" s="1">
        <v>1</v>
      </c>
      <c r="EA1440" s="1">
        <v>1</v>
      </c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 t="s">
        <v>208</v>
      </c>
      <c r="EP1440" s="1" t="s">
        <v>209</v>
      </c>
      <c r="EQ1440" s="1" t="s">
        <v>209</v>
      </c>
      <c r="ER1440" s="1" t="s">
        <v>209</v>
      </c>
      <c r="ES1440" s="1" t="s">
        <v>209</v>
      </c>
      <c r="ET1440" s="1">
        <v>2</v>
      </c>
      <c r="EU1440" s="1"/>
      <c r="EV1440" s="1"/>
      <c r="EW1440" s="1"/>
      <c r="EX1440" s="1">
        <v>0</v>
      </c>
      <c r="EY1440" s="1">
        <v>0</v>
      </c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 t="s">
        <v>4758</v>
      </c>
      <c r="GK1440" s="1" t="s">
        <v>211</v>
      </c>
      <c r="GL1440" s="1" t="s">
        <v>212</v>
      </c>
      <c r="GM1440" s="1" t="s">
        <v>213</v>
      </c>
      <c r="GN1440" s="1" t="s">
        <v>213</v>
      </c>
      <c r="GO1440" s="1" t="s">
        <v>213</v>
      </c>
      <c r="GP1440" s="1">
        <v>1</v>
      </c>
      <c r="GQ1440" s="1"/>
    </row>
    <row r="1441" spans="1:199" ht="28" customHeight="1">
      <c r="A1441" s="1" t="s">
        <v>7914</v>
      </c>
      <c r="B1441" s="1" t="s">
        <v>7915</v>
      </c>
      <c r="C1441" s="1" t="s">
        <v>7914</v>
      </c>
      <c r="D1441" s="1" t="s">
        <v>201</v>
      </c>
      <c r="E1441" s="1" t="s">
        <v>7915</v>
      </c>
      <c r="F1441" s="1"/>
      <c r="G1441" s="1">
        <v>3675</v>
      </c>
      <c r="H1441" s="1"/>
      <c r="I1441" s="1">
        <v>0</v>
      </c>
      <c r="J1441" s="1">
        <v>1</v>
      </c>
      <c r="K1441" s="1"/>
      <c r="L1441" s="1"/>
      <c r="M1441" s="1"/>
      <c r="N1441" s="1"/>
      <c r="O1441" s="1"/>
      <c r="P1441" s="1" t="s">
        <v>7916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 t="s">
        <v>7917</v>
      </c>
      <c r="AJ1441" s="1"/>
      <c r="AK1441" s="1"/>
      <c r="AL1441" s="1"/>
      <c r="AM1441" s="1"/>
      <c r="AN1441" s="1"/>
      <c r="AO1441" s="1"/>
      <c r="AP1441" s="1"/>
      <c r="AQ1441" s="1"/>
      <c r="AR1441" s="1"/>
      <c r="AS1441" s="1">
        <v>1</v>
      </c>
      <c r="AT1441" s="1">
        <v>1</v>
      </c>
      <c r="AU1441" s="1">
        <v>0</v>
      </c>
      <c r="AV1441" s="1">
        <v>1</v>
      </c>
      <c r="AW1441" s="1">
        <v>0</v>
      </c>
      <c r="AX1441" s="1">
        <v>0</v>
      </c>
      <c r="AY1441" s="1"/>
      <c r="AZ1441" s="1"/>
      <c r="BA1441" s="1"/>
      <c r="BB1441" s="1">
        <v>-1</v>
      </c>
      <c r="BC1441" s="1">
        <v>0</v>
      </c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>
        <v>0</v>
      </c>
      <c r="CT1441" s="1" t="s">
        <v>7918</v>
      </c>
      <c r="CU1441" s="1"/>
      <c r="CV1441" s="1" t="s">
        <v>7919</v>
      </c>
      <c r="CW1441" s="1"/>
      <c r="CX1441" s="1" t="s">
        <v>7914</v>
      </c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>
        <v>563161</v>
      </c>
      <c r="DU1441" s="1"/>
      <c r="DV1441" s="1" t="s">
        <v>529</v>
      </c>
      <c r="DW1441" s="1" t="s">
        <v>664</v>
      </c>
      <c r="DX1441" s="1">
        <v>4</v>
      </c>
      <c r="DY1441" s="1"/>
      <c r="DZ1441" s="1">
        <v>1</v>
      </c>
      <c r="EA1441" s="1">
        <v>1</v>
      </c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 t="s">
        <v>208</v>
      </c>
      <c r="EP1441" s="1" t="s">
        <v>209</v>
      </c>
      <c r="EQ1441" s="1" t="s">
        <v>209</v>
      </c>
      <c r="ER1441" s="1" t="s">
        <v>209</v>
      </c>
      <c r="ES1441" s="1" t="s">
        <v>209</v>
      </c>
      <c r="ET1441" s="1">
        <v>2</v>
      </c>
      <c r="EU1441" s="1"/>
      <c r="EV1441" s="1"/>
      <c r="EW1441" s="1"/>
      <c r="EX1441" s="1">
        <v>0</v>
      </c>
      <c r="EY1441" s="1">
        <v>0</v>
      </c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 t="s">
        <v>4758</v>
      </c>
      <c r="GK1441" s="1" t="s">
        <v>211</v>
      </c>
      <c r="GL1441" s="1" t="s">
        <v>212</v>
      </c>
      <c r="GM1441" s="1" t="s">
        <v>213</v>
      </c>
      <c r="GN1441" s="1" t="s">
        <v>213</v>
      </c>
      <c r="GO1441" s="1" t="s">
        <v>213</v>
      </c>
      <c r="GP1441" s="1">
        <v>1</v>
      </c>
      <c r="GQ1441" s="1"/>
    </row>
    <row r="1442" spans="1:199" ht="28" customHeight="1">
      <c r="A1442" s="1" t="s">
        <v>7920</v>
      </c>
      <c r="B1442" s="1" t="s">
        <v>7921</v>
      </c>
      <c r="C1442" s="1" t="s">
        <v>7920</v>
      </c>
      <c r="D1442" s="1" t="s">
        <v>201</v>
      </c>
      <c r="E1442" s="1" t="s">
        <v>7921</v>
      </c>
      <c r="F1442" s="1"/>
      <c r="G1442" s="1">
        <v>16100</v>
      </c>
      <c r="H1442" s="1"/>
      <c r="I1442" s="1">
        <v>0</v>
      </c>
      <c r="J1442" s="1">
        <v>1</v>
      </c>
      <c r="K1442" s="1"/>
      <c r="L1442" s="1"/>
      <c r="M1442" s="1"/>
      <c r="N1442" s="1"/>
      <c r="O1442" s="1"/>
      <c r="P1442" s="1" t="s">
        <v>7922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 t="s">
        <v>7923</v>
      </c>
      <c r="AJ1442" s="1"/>
      <c r="AK1442" s="1"/>
      <c r="AL1442" s="1"/>
      <c r="AM1442" s="1"/>
      <c r="AN1442" s="1"/>
      <c r="AO1442" s="1"/>
      <c r="AP1442" s="1"/>
      <c r="AQ1442" s="1"/>
      <c r="AR1442" s="1"/>
      <c r="AS1442" s="1">
        <v>1</v>
      </c>
      <c r="AT1442" s="1">
        <v>1</v>
      </c>
      <c r="AU1442" s="1">
        <v>0</v>
      </c>
      <c r="AV1442" s="1">
        <v>1</v>
      </c>
      <c r="AW1442" s="1">
        <v>0</v>
      </c>
      <c r="AX1442" s="1">
        <v>0</v>
      </c>
      <c r="AY1442" s="1"/>
      <c r="AZ1442" s="1"/>
      <c r="BA1442" s="1"/>
      <c r="BB1442" s="1">
        <v>-1</v>
      </c>
      <c r="BC1442" s="1">
        <v>0</v>
      </c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>
        <v>0</v>
      </c>
      <c r="CT1442" s="1" t="s">
        <v>7924</v>
      </c>
      <c r="CU1442" s="1"/>
      <c r="CV1442" s="1" t="s">
        <v>7925</v>
      </c>
      <c r="CW1442" s="1"/>
      <c r="CX1442" s="1" t="s">
        <v>7920</v>
      </c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>
        <v>563161</v>
      </c>
      <c r="DU1442" s="1"/>
      <c r="DV1442" s="1" t="s">
        <v>316</v>
      </c>
      <c r="DW1442" s="1" t="s">
        <v>1053</v>
      </c>
      <c r="DX1442" s="1">
        <v>4</v>
      </c>
      <c r="DY1442" s="1"/>
      <c r="DZ1442" s="1">
        <v>1</v>
      </c>
      <c r="EA1442" s="1">
        <v>1</v>
      </c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 t="s">
        <v>208</v>
      </c>
      <c r="EP1442" s="1" t="s">
        <v>209</v>
      </c>
      <c r="EQ1442" s="1" t="s">
        <v>209</v>
      </c>
      <c r="ER1442" s="1" t="s">
        <v>209</v>
      </c>
      <c r="ES1442" s="1" t="s">
        <v>209</v>
      </c>
      <c r="ET1442" s="1">
        <v>2</v>
      </c>
      <c r="EU1442" s="1"/>
      <c r="EV1442" s="1"/>
      <c r="EW1442" s="1"/>
      <c r="EX1442" s="1">
        <v>0</v>
      </c>
      <c r="EY1442" s="1">
        <v>0</v>
      </c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 t="s">
        <v>7926</v>
      </c>
      <c r="GK1442" s="1" t="s">
        <v>211</v>
      </c>
      <c r="GL1442" s="1" t="s">
        <v>212</v>
      </c>
      <c r="GM1442" s="1" t="s">
        <v>213</v>
      </c>
      <c r="GN1442" s="1" t="s">
        <v>213</v>
      </c>
      <c r="GO1442" s="1" t="s">
        <v>213</v>
      </c>
      <c r="GP1442" s="1">
        <v>1</v>
      </c>
      <c r="GQ1442" s="1"/>
    </row>
    <row r="1443" spans="1:199" ht="28" customHeight="1">
      <c r="A1443" s="1" t="s">
        <v>7927</v>
      </c>
      <c r="B1443" s="1" t="s">
        <v>7928</v>
      </c>
      <c r="C1443" s="1" t="s">
        <v>7927</v>
      </c>
      <c r="D1443" s="1" t="s">
        <v>201</v>
      </c>
      <c r="E1443" s="1" t="s">
        <v>7928</v>
      </c>
      <c r="F1443" s="1"/>
      <c r="G1443" s="1">
        <v>18112</v>
      </c>
      <c r="H1443" s="1"/>
      <c r="I1443" s="1">
        <v>0</v>
      </c>
      <c r="J1443" s="1">
        <v>1</v>
      </c>
      <c r="K1443" s="1"/>
      <c r="L1443" s="1"/>
      <c r="M1443" s="1"/>
      <c r="N1443" s="1"/>
      <c r="O1443" s="1"/>
      <c r="P1443" s="1" t="s">
        <v>7929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 t="s">
        <v>7930</v>
      </c>
      <c r="AJ1443" s="1"/>
      <c r="AK1443" s="1"/>
      <c r="AL1443" s="1"/>
      <c r="AM1443" s="1"/>
      <c r="AN1443" s="1"/>
      <c r="AO1443" s="1"/>
      <c r="AP1443" s="1"/>
      <c r="AQ1443" s="1"/>
      <c r="AR1443" s="1"/>
      <c r="AS1443" s="1">
        <v>1</v>
      </c>
      <c r="AT1443" s="1">
        <v>1</v>
      </c>
      <c r="AU1443" s="1">
        <v>0</v>
      </c>
      <c r="AV1443" s="1">
        <v>1</v>
      </c>
      <c r="AW1443" s="1">
        <v>0</v>
      </c>
      <c r="AX1443" s="1">
        <v>0</v>
      </c>
      <c r="AY1443" s="1"/>
      <c r="AZ1443" s="1"/>
      <c r="BA1443" s="1"/>
      <c r="BB1443" s="1">
        <v>-1</v>
      </c>
      <c r="BC1443" s="1">
        <v>0</v>
      </c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>
        <v>0</v>
      </c>
      <c r="CT1443" s="1" t="s">
        <v>7931</v>
      </c>
      <c r="CU1443" s="1"/>
      <c r="CV1443" s="1" t="s">
        <v>7932</v>
      </c>
      <c r="CW1443" s="1"/>
      <c r="CX1443" s="1" t="s">
        <v>7927</v>
      </c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>
        <v>563161</v>
      </c>
      <c r="DU1443" s="1"/>
      <c r="DV1443" s="1" t="s">
        <v>316</v>
      </c>
      <c r="DW1443" s="1" t="s">
        <v>1053</v>
      </c>
      <c r="DX1443" s="1">
        <v>4</v>
      </c>
      <c r="DY1443" s="1"/>
      <c r="DZ1443" s="1">
        <v>1</v>
      </c>
      <c r="EA1443" s="1">
        <v>1</v>
      </c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 t="s">
        <v>208</v>
      </c>
      <c r="EP1443" s="1" t="s">
        <v>209</v>
      </c>
      <c r="EQ1443" s="1" t="s">
        <v>209</v>
      </c>
      <c r="ER1443" s="1" t="s">
        <v>209</v>
      </c>
      <c r="ES1443" s="1" t="s">
        <v>209</v>
      </c>
      <c r="ET1443" s="1">
        <v>2</v>
      </c>
      <c r="EU1443" s="1"/>
      <c r="EV1443" s="1"/>
      <c r="EW1443" s="1"/>
      <c r="EX1443" s="1">
        <v>0</v>
      </c>
      <c r="EY1443" s="1">
        <v>0</v>
      </c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 t="s">
        <v>7926</v>
      </c>
      <c r="GK1443" s="1" t="s">
        <v>211</v>
      </c>
      <c r="GL1443" s="1" t="s">
        <v>212</v>
      </c>
      <c r="GM1443" s="1" t="s">
        <v>213</v>
      </c>
      <c r="GN1443" s="1" t="s">
        <v>213</v>
      </c>
      <c r="GO1443" s="1" t="s">
        <v>213</v>
      </c>
      <c r="GP1443" s="1">
        <v>1</v>
      </c>
      <c r="GQ1443" s="1"/>
    </row>
    <row r="1444" spans="1:199" ht="28" customHeight="1">
      <c r="A1444" s="1" t="s">
        <v>7933</v>
      </c>
      <c r="B1444" s="1" t="s">
        <v>7934</v>
      </c>
      <c r="C1444" s="1" t="s">
        <v>7933</v>
      </c>
      <c r="D1444" s="1" t="s">
        <v>201</v>
      </c>
      <c r="E1444" s="1" t="s">
        <v>7934</v>
      </c>
      <c r="F1444" s="1"/>
      <c r="G1444" s="1">
        <v>10080</v>
      </c>
      <c r="H1444" s="1"/>
      <c r="I1444" s="1">
        <v>0</v>
      </c>
      <c r="J1444" s="1">
        <v>1</v>
      </c>
      <c r="K1444" s="1"/>
      <c r="L1444" s="1"/>
      <c r="M1444" s="1"/>
      <c r="N1444" s="1"/>
      <c r="O1444" s="1"/>
      <c r="P1444" s="1" t="s">
        <v>7935</v>
      </c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 t="s">
        <v>7936</v>
      </c>
      <c r="AJ1444" s="1"/>
      <c r="AK1444" s="1"/>
      <c r="AL1444" s="1"/>
      <c r="AM1444" s="1"/>
      <c r="AN1444" s="1"/>
      <c r="AO1444" s="1"/>
      <c r="AP1444" s="1"/>
      <c r="AQ1444" s="1"/>
      <c r="AR1444" s="1"/>
      <c r="AS1444" s="1">
        <v>1</v>
      </c>
      <c r="AT1444" s="1">
        <v>1</v>
      </c>
      <c r="AU1444" s="1">
        <v>0</v>
      </c>
      <c r="AV1444" s="1">
        <v>1</v>
      </c>
      <c r="AW1444" s="1">
        <v>0</v>
      </c>
      <c r="AX1444" s="1">
        <v>0</v>
      </c>
      <c r="AY1444" s="1"/>
      <c r="AZ1444" s="1"/>
      <c r="BA1444" s="1"/>
      <c r="BB1444" s="1">
        <v>-1</v>
      </c>
      <c r="BC1444" s="1">
        <v>0</v>
      </c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>
        <v>0</v>
      </c>
      <c r="CT1444" s="1" t="s">
        <v>7937</v>
      </c>
      <c r="CU1444" s="1"/>
      <c r="CV1444" s="1" t="s">
        <v>7938</v>
      </c>
      <c r="CW1444" s="1"/>
      <c r="CX1444" s="1" t="s">
        <v>7933</v>
      </c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>
        <v>407699</v>
      </c>
      <c r="DU1444" s="1"/>
      <c r="DV1444" s="1" t="s">
        <v>253</v>
      </c>
      <c r="DW1444" s="1" t="s">
        <v>1762</v>
      </c>
      <c r="DX1444" s="1">
        <v>4</v>
      </c>
      <c r="DY1444" s="1"/>
      <c r="DZ1444" s="1">
        <v>1</v>
      </c>
      <c r="EA1444" s="1">
        <v>1</v>
      </c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 t="s">
        <v>208</v>
      </c>
      <c r="EP1444" s="1" t="s">
        <v>209</v>
      </c>
      <c r="EQ1444" s="1" t="s">
        <v>209</v>
      </c>
      <c r="ER1444" s="1" t="s">
        <v>209</v>
      </c>
      <c r="ES1444" s="1" t="s">
        <v>209</v>
      </c>
      <c r="ET1444" s="1">
        <v>2</v>
      </c>
      <c r="EU1444" s="1"/>
      <c r="EV1444" s="1"/>
      <c r="EW1444" s="1"/>
      <c r="EX1444" s="1">
        <v>0</v>
      </c>
      <c r="EY1444" s="1">
        <v>0</v>
      </c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 t="s">
        <v>5779</v>
      </c>
      <c r="GK1444" s="1" t="s">
        <v>350</v>
      </c>
      <c r="GL1444" s="1" t="s">
        <v>351</v>
      </c>
      <c r="GM1444" s="1" t="s">
        <v>352</v>
      </c>
      <c r="GN1444" s="1" t="s">
        <v>352</v>
      </c>
      <c r="GO1444" s="1" t="s">
        <v>352</v>
      </c>
      <c r="GP1444" s="1">
        <v>1</v>
      </c>
      <c r="GQ1444" s="1"/>
    </row>
    <row r="1445" spans="1:199" ht="28" customHeight="1">
      <c r="A1445" s="1" t="s">
        <v>7939</v>
      </c>
      <c r="B1445" s="1" t="s">
        <v>7940</v>
      </c>
      <c r="C1445" s="1" t="s">
        <v>7939</v>
      </c>
      <c r="D1445" s="1" t="s">
        <v>201</v>
      </c>
      <c r="E1445" s="1" t="s">
        <v>7940</v>
      </c>
      <c r="F1445" s="1"/>
      <c r="G1445" s="1">
        <v>945</v>
      </c>
      <c r="H1445" s="1"/>
      <c r="I1445" s="1">
        <v>0</v>
      </c>
      <c r="J1445" s="1">
        <v>1</v>
      </c>
      <c r="K1445" s="1"/>
      <c r="L1445" s="1"/>
      <c r="M1445" s="1"/>
      <c r="N1445" s="1"/>
      <c r="O1445" s="1"/>
      <c r="P1445" s="1" t="s">
        <v>7941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 t="s">
        <v>7942</v>
      </c>
      <c r="AJ1445" s="1"/>
      <c r="AK1445" s="1"/>
      <c r="AL1445" s="1"/>
      <c r="AM1445" s="1"/>
      <c r="AN1445" s="1"/>
      <c r="AO1445" s="1"/>
      <c r="AP1445" s="1"/>
      <c r="AQ1445" s="1"/>
      <c r="AR1445" s="1"/>
      <c r="AS1445" s="1">
        <v>1</v>
      </c>
      <c r="AT1445" s="1">
        <v>1</v>
      </c>
      <c r="AU1445" s="1">
        <v>0</v>
      </c>
      <c r="AV1445" s="1">
        <v>1</v>
      </c>
      <c r="AW1445" s="1">
        <v>0</v>
      </c>
      <c r="AX1445" s="1">
        <v>0</v>
      </c>
      <c r="AY1445" s="1"/>
      <c r="AZ1445" s="1"/>
      <c r="BA1445" s="1"/>
      <c r="BB1445" s="1">
        <v>-1</v>
      </c>
      <c r="BC1445" s="1">
        <v>0</v>
      </c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>
        <v>0</v>
      </c>
      <c r="CT1445" s="1" t="s">
        <v>7943</v>
      </c>
      <c r="CU1445" s="1"/>
      <c r="CV1445" s="1" t="s">
        <v>7944</v>
      </c>
      <c r="CW1445" s="1"/>
      <c r="CX1445" s="1" t="s">
        <v>7939</v>
      </c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>
        <v>563161</v>
      </c>
      <c r="DU1445" s="1"/>
      <c r="DV1445" s="1" t="s">
        <v>1319</v>
      </c>
      <c r="DW1445" s="1" t="s">
        <v>1320</v>
      </c>
      <c r="DX1445" s="1">
        <v>4</v>
      </c>
      <c r="DY1445" s="1"/>
      <c r="DZ1445" s="1">
        <v>1</v>
      </c>
      <c r="EA1445" s="1">
        <v>1</v>
      </c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 t="s">
        <v>208</v>
      </c>
      <c r="EP1445" s="1" t="s">
        <v>209</v>
      </c>
      <c r="EQ1445" s="1" t="s">
        <v>209</v>
      </c>
      <c r="ER1445" s="1" t="s">
        <v>209</v>
      </c>
      <c r="ES1445" s="1" t="s">
        <v>209</v>
      </c>
      <c r="ET1445" s="1">
        <v>2</v>
      </c>
      <c r="EU1445" s="1"/>
      <c r="EV1445" s="1"/>
      <c r="EW1445" s="1"/>
      <c r="EX1445" s="1">
        <v>0</v>
      </c>
      <c r="EY1445" s="1">
        <v>0</v>
      </c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 t="s">
        <v>222</v>
      </c>
      <c r="GK1445" s="1" t="s">
        <v>201</v>
      </c>
      <c r="GL1445" s="1">
        <v>999999999</v>
      </c>
      <c r="GM1445" s="1"/>
      <c r="GN1445" s="1"/>
      <c r="GO1445" s="1"/>
      <c r="GP1445" s="1">
        <v>1</v>
      </c>
      <c r="GQ1445" s="1"/>
    </row>
    <row r="1446" spans="1:199" ht="28" customHeight="1">
      <c r="A1446" s="1" t="s">
        <v>7945</v>
      </c>
      <c r="B1446" s="1" t="s">
        <v>7946</v>
      </c>
      <c r="C1446" s="1" t="s">
        <v>7945</v>
      </c>
      <c r="D1446" s="1" t="s">
        <v>201</v>
      </c>
      <c r="E1446" s="1" t="s">
        <v>7946</v>
      </c>
      <c r="F1446" s="1"/>
      <c r="G1446" s="1">
        <v>840</v>
      </c>
      <c r="H1446" s="1"/>
      <c r="I1446" s="1">
        <v>0</v>
      </c>
      <c r="J1446" s="1">
        <v>1</v>
      </c>
      <c r="K1446" s="1"/>
      <c r="L1446" s="1"/>
      <c r="M1446" s="1"/>
      <c r="N1446" s="1"/>
      <c r="O1446" s="1"/>
      <c r="P1446" s="1" t="s">
        <v>7947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 t="s">
        <v>7948</v>
      </c>
      <c r="AJ1446" s="1"/>
      <c r="AK1446" s="1"/>
      <c r="AL1446" s="1"/>
      <c r="AM1446" s="1"/>
      <c r="AN1446" s="1"/>
      <c r="AO1446" s="1"/>
      <c r="AP1446" s="1"/>
      <c r="AQ1446" s="1"/>
      <c r="AR1446" s="1"/>
      <c r="AS1446" s="1">
        <v>1</v>
      </c>
      <c r="AT1446" s="1">
        <v>1</v>
      </c>
      <c r="AU1446" s="1">
        <v>0</v>
      </c>
      <c r="AV1446" s="1">
        <v>1</v>
      </c>
      <c r="AW1446" s="1">
        <v>0</v>
      </c>
      <c r="AX1446" s="1">
        <v>0</v>
      </c>
      <c r="AY1446" s="1"/>
      <c r="AZ1446" s="1"/>
      <c r="BA1446" s="1"/>
      <c r="BB1446" s="1">
        <v>-1</v>
      </c>
      <c r="BC1446" s="1">
        <v>0</v>
      </c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>
        <v>0</v>
      </c>
      <c r="CT1446" s="1" t="s">
        <v>7949</v>
      </c>
      <c r="CU1446" s="1"/>
      <c r="CV1446" s="1" t="s">
        <v>7950</v>
      </c>
      <c r="CW1446" s="1"/>
      <c r="CX1446" s="1" t="s">
        <v>7945</v>
      </c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>
        <v>563161</v>
      </c>
      <c r="DU1446" s="1"/>
      <c r="DV1446" s="1" t="s">
        <v>1319</v>
      </c>
      <c r="DW1446" s="1" t="s">
        <v>1320</v>
      </c>
      <c r="DX1446" s="1">
        <v>4</v>
      </c>
      <c r="DY1446" s="1"/>
      <c r="DZ1446" s="1">
        <v>1</v>
      </c>
      <c r="EA1446" s="1">
        <v>1</v>
      </c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 t="s">
        <v>208</v>
      </c>
      <c r="EP1446" s="1" t="s">
        <v>209</v>
      </c>
      <c r="EQ1446" s="1" t="s">
        <v>209</v>
      </c>
      <c r="ER1446" s="1" t="s">
        <v>209</v>
      </c>
      <c r="ES1446" s="1" t="s">
        <v>209</v>
      </c>
      <c r="ET1446" s="1">
        <v>2</v>
      </c>
      <c r="EU1446" s="1"/>
      <c r="EV1446" s="1"/>
      <c r="EW1446" s="1"/>
      <c r="EX1446" s="1">
        <v>0</v>
      </c>
      <c r="EY1446" s="1">
        <v>0</v>
      </c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 t="s">
        <v>222</v>
      </c>
      <c r="GK1446" s="1" t="s">
        <v>201</v>
      </c>
      <c r="GL1446" s="1">
        <v>999999999</v>
      </c>
      <c r="GM1446" s="1"/>
      <c r="GN1446" s="1"/>
      <c r="GO1446" s="1"/>
      <c r="GP1446" s="1">
        <v>1</v>
      </c>
      <c r="GQ1446" s="1"/>
    </row>
    <row r="1447" spans="1:199" ht="28" customHeight="1">
      <c r="A1447" s="1" t="s">
        <v>7951</v>
      </c>
      <c r="B1447" s="1" t="s">
        <v>7952</v>
      </c>
      <c r="C1447" s="1" t="s">
        <v>7951</v>
      </c>
      <c r="D1447" s="1" t="s">
        <v>201</v>
      </c>
      <c r="E1447" s="1" t="s">
        <v>7952</v>
      </c>
      <c r="F1447" s="1"/>
      <c r="G1447" s="1">
        <v>630</v>
      </c>
      <c r="H1447" s="1"/>
      <c r="I1447" s="1">
        <v>0</v>
      </c>
      <c r="J1447" s="1">
        <v>1</v>
      </c>
      <c r="K1447" s="1"/>
      <c r="L1447" s="1"/>
      <c r="M1447" s="1"/>
      <c r="N1447" s="1"/>
      <c r="O1447" s="1"/>
      <c r="P1447" s="1" t="s">
        <v>7953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 t="s">
        <v>7954</v>
      </c>
      <c r="AJ1447" s="1"/>
      <c r="AK1447" s="1"/>
      <c r="AL1447" s="1"/>
      <c r="AM1447" s="1"/>
      <c r="AN1447" s="1"/>
      <c r="AO1447" s="1"/>
      <c r="AP1447" s="1"/>
      <c r="AQ1447" s="1"/>
      <c r="AR1447" s="1"/>
      <c r="AS1447" s="1">
        <v>1</v>
      </c>
      <c r="AT1447" s="1">
        <v>1</v>
      </c>
      <c r="AU1447" s="1">
        <v>0</v>
      </c>
      <c r="AV1447" s="1">
        <v>1</v>
      </c>
      <c r="AW1447" s="1">
        <v>0</v>
      </c>
      <c r="AX1447" s="1">
        <v>0</v>
      </c>
      <c r="AY1447" s="1"/>
      <c r="AZ1447" s="1"/>
      <c r="BA1447" s="1"/>
      <c r="BB1447" s="1">
        <v>-1</v>
      </c>
      <c r="BC1447" s="1">
        <v>0</v>
      </c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>
        <v>0</v>
      </c>
      <c r="CT1447" s="1" t="s">
        <v>7955</v>
      </c>
      <c r="CU1447" s="1"/>
      <c r="CV1447" s="1" t="s">
        <v>7956</v>
      </c>
      <c r="CW1447" s="1"/>
      <c r="CX1447" s="1" t="s">
        <v>7951</v>
      </c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>
        <v>563162</v>
      </c>
      <c r="DU1447" s="1"/>
      <c r="DV1447" s="1" t="s">
        <v>220</v>
      </c>
      <c r="DW1447" s="1" t="s">
        <v>664</v>
      </c>
      <c r="DX1447" s="1">
        <v>4</v>
      </c>
      <c r="DY1447" s="1"/>
      <c r="DZ1447" s="1">
        <v>1</v>
      </c>
      <c r="EA1447" s="1">
        <v>1</v>
      </c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 t="s">
        <v>208</v>
      </c>
      <c r="EP1447" s="1" t="s">
        <v>209</v>
      </c>
      <c r="EQ1447" s="1" t="s">
        <v>209</v>
      </c>
      <c r="ER1447" s="1" t="s">
        <v>209</v>
      </c>
      <c r="ES1447" s="1" t="s">
        <v>209</v>
      </c>
      <c r="ET1447" s="1">
        <v>2</v>
      </c>
      <c r="EU1447" s="1"/>
      <c r="EV1447" s="1"/>
      <c r="EW1447" s="1"/>
      <c r="EX1447" s="1">
        <v>0</v>
      </c>
      <c r="EY1447" s="1">
        <v>0</v>
      </c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 t="s">
        <v>7957</v>
      </c>
      <c r="GK1447" s="1" t="s">
        <v>211</v>
      </c>
      <c r="GL1447" s="1" t="s">
        <v>212</v>
      </c>
      <c r="GM1447" s="1" t="s">
        <v>213</v>
      </c>
      <c r="GN1447" s="1" t="s">
        <v>213</v>
      </c>
      <c r="GO1447" s="1" t="s">
        <v>213</v>
      </c>
      <c r="GP1447" s="1">
        <v>1</v>
      </c>
      <c r="GQ1447" s="1"/>
    </row>
    <row r="1448" spans="1:199" ht="28" customHeight="1">
      <c r="A1448" s="1" t="s">
        <v>7958</v>
      </c>
      <c r="B1448" s="1" t="s">
        <v>7959</v>
      </c>
      <c r="C1448" s="1" t="s">
        <v>7958</v>
      </c>
      <c r="D1448" s="1" t="s">
        <v>201</v>
      </c>
      <c r="E1448" s="1" t="s">
        <v>7959</v>
      </c>
      <c r="F1448" s="1"/>
      <c r="G1448" s="1">
        <v>54600</v>
      </c>
      <c r="H1448" s="1"/>
      <c r="I1448" s="1">
        <v>0</v>
      </c>
      <c r="J1448" s="1">
        <v>1</v>
      </c>
      <c r="K1448" s="1"/>
      <c r="L1448" s="1"/>
      <c r="M1448" s="1"/>
      <c r="N1448" s="1"/>
      <c r="O1448" s="1" t="s">
        <v>7960</v>
      </c>
      <c r="P1448" s="1" t="s">
        <v>7961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 t="s">
        <v>7962</v>
      </c>
      <c r="AJ1448" s="1"/>
      <c r="AK1448" s="1"/>
      <c r="AL1448" s="1"/>
      <c r="AM1448" s="1"/>
      <c r="AN1448" s="1"/>
      <c r="AO1448" s="1"/>
      <c r="AP1448" s="1"/>
      <c r="AQ1448" s="1"/>
      <c r="AR1448" s="1"/>
      <c r="AS1448" s="1">
        <v>1</v>
      </c>
      <c r="AT1448" s="1">
        <v>1</v>
      </c>
      <c r="AU1448" s="1">
        <v>0</v>
      </c>
      <c r="AV1448" s="1">
        <v>1</v>
      </c>
      <c r="AW1448" s="1">
        <v>0</v>
      </c>
      <c r="AX1448" s="1">
        <v>0</v>
      </c>
      <c r="AY1448" s="1"/>
      <c r="AZ1448" s="1"/>
      <c r="BA1448" s="1"/>
      <c r="BB1448" s="1">
        <v>-1</v>
      </c>
      <c r="BC1448" s="1">
        <v>0</v>
      </c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>
        <v>0</v>
      </c>
      <c r="CT1448" s="1" t="s">
        <v>7963</v>
      </c>
      <c r="CU1448" s="1"/>
      <c r="CV1448" s="1" t="s">
        <v>7964</v>
      </c>
      <c r="CW1448" s="1"/>
      <c r="CX1448" s="1" t="s">
        <v>7958</v>
      </c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>
        <v>407713</v>
      </c>
      <c r="DU1448" s="1"/>
      <c r="DV1448" s="1" t="s">
        <v>561</v>
      </c>
      <c r="DW1448" s="1" t="s">
        <v>4877</v>
      </c>
      <c r="DX1448" s="1">
        <v>2</v>
      </c>
      <c r="DY1448" s="1"/>
      <c r="DZ1448" s="1">
        <v>1</v>
      </c>
      <c r="EA1448" s="1">
        <v>1</v>
      </c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 t="s">
        <v>208</v>
      </c>
      <c r="EP1448" s="1" t="s">
        <v>209</v>
      </c>
      <c r="EQ1448" s="1" t="s">
        <v>209</v>
      </c>
      <c r="ER1448" s="1" t="s">
        <v>209</v>
      </c>
      <c r="ES1448" s="1" t="s">
        <v>209</v>
      </c>
      <c r="ET1448" s="1">
        <v>2</v>
      </c>
      <c r="EU1448" s="1"/>
      <c r="EV1448" s="1"/>
      <c r="EW1448" s="1"/>
      <c r="EX1448" s="1">
        <v>0</v>
      </c>
      <c r="EY1448" s="1">
        <v>0</v>
      </c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 t="s">
        <v>4878</v>
      </c>
      <c r="GK1448" s="1" t="s">
        <v>211</v>
      </c>
      <c r="GL1448" s="1" t="s">
        <v>212</v>
      </c>
      <c r="GM1448" s="1" t="s">
        <v>213</v>
      </c>
      <c r="GN1448" s="1" t="s">
        <v>213</v>
      </c>
      <c r="GO1448" s="1" t="s">
        <v>213</v>
      </c>
      <c r="GP1448" s="1">
        <v>1</v>
      </c>
      <c r="GQ1448" s="1"/>
    </row>
    <row r="1449" spans="1:199" ht="28" customHeight="1">
      <c r="A1449" s="1" t="s">
        <v>7965</v>
      </c>
      <c r="B1449" s="1" t="s">
        <v>7966</v>
      </c>
      <c r="C1449" s="1" t="s">
        <v>7965</v>
      </c>
      <c r="D1449" s="1" t="s">
        <v>201</v>
      </c>
      <c r="E1449" s="1" t="s">
        <v>7966</v>
      </c>
      <c r="F1449" s="1"/>
      <c r="G1449" s="1">
        <v>60900</v>
      </c>
      <c r="H1449" s="1"/>
      <c r="I1449" s="1">
        <v>0</v>
      </c>
      <c r="J1449" s="1">
        <v>1</v>
      </c>
      <c r="K1449" s="1"/>
      <c r="L1449" s="1"/>
      <c r="M1449" s="1"/>
      <c r="N1449" s="1"/>
      <c r="O1449" s="1" t="s">
        <v>7967</v>
      </c>
      <c r="P1449" s="1" t="s">
        <v>7968</v>
      </c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 t="s">
        <v>7962</v>
      </c>
      <c r="AJ1449" s="1"/>
      <c r="AK1449" s="1"/>
      <c r="AL1449" s="1"/>
      <c r="AM1449" s="1"/>
      <c r="AN1449" s="1"/>
      <c r="AO1449" s="1"/>
      <c r="AP1449" s="1"/>
      <c r="AQ1449" s="1"/>
      <c r="AR1449" s="1"/>
      <c r="AS1449" s="1">
        <v>1</v>
      </c>
      <c r="AT1449" s="1">
        <v>1</v>
      </c>
      <c r="AU1449" s="1">
        <v>0</v>
      </c>
      <c r="AV1449" s="1">
        <v>1</v>
      </c>
      <c r="AW1449" s="1">
        <v>0</v>
      </c>
      <c r="AX1449" s="1">
        <v>0</v>
      </c>
      <c r="AY1449" s="1"/>
      <c r="AZ1449" s="1"/>
      <c r="BA1449" s="1"/>
      <c r="BB1449" s="1">
        <v>-1</v>
      </c>
      <c r="BC1449" s="1">
        <v>0</v>
      </c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>
        <v>0</v>
      </c>
      <c r="CT1449" s="1" t="s">
        <v>7969</v>
      </c>
      <c r="CU1449" s="1"/>
      <c r="CV1449" s="1" t="s">
        <v>7970</v>
      </c>
      <c r="CW1449" s="1"/>
      <c r="CX1449" s="1" t="s">
        <v>7965</v>
      </c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>
        <v>407713</v>
      </c>
      <c r="DU1449" s="1"/>
      <c r="DV1449" s="1" t="s">
        <v>561</v>
      </c>
      <c r="DW1449" s="1" t="s">
        <v>4877</v>
      </c>
      <c r="DX1449" s="1">
        <v>2</v>
      </c>
      <c r="DY1449" s="1"/>
      <c r="DZ1449" s="1">
        <v>1</v>
      </c>
      <c r="EA1449" s="1">
        <v>1</v>
      </c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 t="s">
        <v>208</v>
      </c>
      <c r="EP1449" s="1" t="s">
        <v>209</v>
      </c>
      <c r="EQ1449" s="1" t="s">
        <v>209</v>
      </c>
      <c r="ER1449" s="1" t="s">
        <v>209</v>
      </c>
      <c r="ES1449" s="1" t="s">
        <v>209</v>
      </c>
      <c r="ET1449" s="1">
        <v>2</v>
      </c>
      <c r="EU1449" s="1"/>
      <c r="EV1449" s="1"/>
      <c r="EW1449" s="1"/>
      <c r="EX1449" s="1">
        <v>0</v>
      </c>
      <c r="EY1449" s="1">
        <v>0</v>
      </c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 t="s">
        <v>4878</v>
      </c>
      <c r="GK1449" s="1" t="s">
        <v>211</v>
      </c>
      <c r="GL1449" s="1" t="s">
        <v>212</v>
      </c>
      <c r="GM1449" s="1" t="s">
        <v>213</v>
      </c>
      <c r="GN1449" s="1" t="s">
        <v>213</v>
      </c>
      <c r="GO1449" s="1" t="s">
        <v>213</v>
      </c>
      <c r="GP1449" s="1">
        <v>1</v>
      </c>
      <c r="GQ1449" s="1"/>
    </row>
    <row r="1450" spans="1:199" ht="28" customHeight="1">
      <c r="A1450" s="1" t="s">
        <v>7971</v>
      </c>
      <c r="B1450" s="1" t="s">
        <v>7972</v>
      </c>
      <c r="C1450" s="1" t="s">
        <v>7971</v>
      </c>
      <c r="D1450" s="1" t="s">
        <v>201</v>
      </c>
      <c r="E1450" s="1" t="s">
        <v>7972</v>
      </c>
      <c r="F1450" s="1"/>
      <c r="G1450" s="1">
        <v>16800</v>
      </c>
      <c r="H1450" s="1"/>
      <c r="I1450" s="1">
        <v>0</v>
      </c>
      <c r="J1450" s="1">
        <v>1</v>
      </c>
      <c r="K1450" s="1"/>
      <c r="L1450" s="1"/>
      <c r="M1450" s="1"/>
      <c r="N1450" s="1"/>
      <c r="O1450" s="1"/>
      <c r="P1450" s="1" t="s">
        <v>7973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 t="s">
        <v>7974</v>
      </c>
      <c r="AJ1450" s="1"/>
      <c r="AK1450" s="1"/>
      <c r="AL1450" s="1"/>
      <c r="AM1450" s="1"/>
      <c r="AN1450" s="1"/>
      <c r="AO1450" s="1"/>
      <c r="AP1450" s="1"/>
      <c r="AQ1450" s="1"/>
      <c r="AR1450" s="1"/>
      <c r="AS1450" s="1">
        <v>1</v>
      </c>
      <c r="AT1450" s="1">
        <v>1</v>
      </c>
      <c r="AU1450" s="1">
        <v>0</v>
      </c>
      <c r="AV1450" s="1">
        <v>1</v>
      </c>
      <c r="AW1450" s="1">
        <v>0</v>
      </c>
      <c r="AX1450" s="1">
        <v>0</v>
      </c>
      <c r="AY1450" s="1"/>
      <c r="AZ1450" s="1"/>
      <c r="BA1450" s="1"/>
      <c r="BB1450" s="1">
        <v>-1</v>
      </c>
      <c r="BC1450" s="1">
        <v>0</v>
      </c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>
        <v>0</v>
      </c>
      <c r="CT1450" s="1" t="s">
        <v>7975</v>
      </c>
      <c r="CU1450" s="1"/>
      <c r="CV1450" s="1" t="s">
        <v>7976</v>
      </c>
      <c r="CW1450" s="1"/>
      <c r="CX1450" s="1" t="s">
        <v>7971</v>
      </c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>
        <v>407713</v>
      </c>
      <c r="DU1450" s="1"/>
      <c r="DV1450" s="1" t="s">
        <v>561</v>
      </c>
      <c r="DW1450" s="1" t="s">
        <v>1096</v>
      </c>
      <c r="DX1450" s="1">
        <v>2</v>
      </c>
      <c r="DY1450" s="1"/>
      <c r="DZ1450" s="1">
        <v>1</v>
      </c>
      <c r="EA1450" s="1">
        <v>1</v>
      </c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 t="s">
        <v>208</v>
      </c>
      <c r="EP1450" s="1" t="s">
        <v>209</v>
      </c>
      <c r="EQ1450" s="1" t="s">
        <v>209</v>
      </c>
      <c r="ER1450" s="1" t="s">
        <v>209</v>
      </c>
      <c r="ES1450" s="1" t="s">
        <v>209</v>
      </c>
      <c r="ET1450" s="1">
        <v>2</v>
      </c>
      <c r="EU1450" s="1"/>
      <c r="EV1450" s="1"/>
      <c r="EW1450" s="1"/>
      <c r="EX1450" s="1">
        <v>0</v>
      </c>
      <c r="EY1450" s="1">
        <v>0</v>
      </c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 t="s">
        <v>2960</v>
      </c>
      <c r="GK1450" s="1" t="s">
        <v>211</v>
      </c>
      <c r="GL1450" s="1" t="s">
        <v>212</v>
      </c>
      <c r="GM1450" s="1" t="s">
        <v>213</v>
      </c>
      <c r="GN1450" s="1" t="s">
        <v>213</v>
      </c>
      <c r="GO1450" s="1" t="s">
        <v>213</v>
      </c>
      <c r="GP1450" s="1">
        <v>1</v>
      </c>
      <c r="GQ1450" s="1"/>
    </row>
    <row r="1451" spans="1:199" ht="28" customHeight="1">
      <c r="A1451" s="1" t="s">
        <v>7977</v>
      </c>
      <c r="B1451" s="1" t="s">
        <v>7978</v>
      </c>
      <c r="C1451" s="1" t="s">
        <v>7977</v>
      </c>
      <c r="D1451" s="1" t="s">
        <v>201</v>
      </c>
      <c r="E1451" s="1" t="s">
        <v>7978</v>
      </c>
      <c r="F1451" s="1"/>
      <c r="G1451" s="1">
        <v>18900</v>
      </c>
      <c r="H1451" s="1"/>
      <c r="I1451" s="1">
        <v>0</v>
      </c>
      <c r="J1451" s="1">
        <v>1</v>
      </c>
      <c r="K1451" s="1"/>
      <c r="L1451" s="1"/>
      <c r="M1451" s="1"/>
      <c r="N1451" s="1"/>
      <c r="O1451" s="1"/>
      <c r="P1451" s="1" t="s">
        <v>7979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 t="s">
        <v>7980</v>
      </c>
      <c r="AJ1451" s="1"/>
      <c r="AK1451" s="1"/>
      <c r="AL1451" s="1"/>
      <c r="AM1451" s="1"/>
      <c r="AN1451" s="1"/>
      <c r="AO1451" s="1"/>
      <c r="AP1451" s="1"/>
      <c r="AQ1451" s="1"/>
      <c r="AR1451" s="1"/>
      <c r="AS1451" s="1">
        <v>1</v>
      </c>
      <c r="AT1451" s="1">
        <v>1</v>
      </c>
      <c r="AU1451" s="1">
        <v>0</v>
      </c>
      <c r="AV1451" s="1">
        <v>1</v>
      </c>
      <c r="AW1451" s="1">
        <v>0</v>
      </c>
      <c r="AX1451" s="1">
        <v>0</v>
      </c>
      <c r="AY1451" s="1"/>
      <c r="AZ1451" s="1"/>
      <c r="BA1451" s="1"/>
      <c r="BB1451" s="1">
        <v>-1</v>
      </c>
      <c r="BC1451" s="1">
        <v>0</v>
      </c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>
        <v>0</v>
      </c>
      <c r="CT1451" s="1" t="s">
        <v>7981</v>
      </c>
      <c r="CU1451" s="1"/>
      <c r="CV1451" s="1" t="s">
        <v>7982</v>
      </c>
      <c r="CW1451" s="1"/>
      <c r="CX1451" s="1" t="s">
        <v>7977</v>
      </c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>
        <v>407713</v>
      </c>
      <c r="DU1451" s="1"/>
      <c r="DV1451" s="1" t="s">
        <v>561</v>
      </c>
      <c r="DW1451" s="1" t="s">
        <v>1096</v>
      </c>
      <c r="DX1451" s="1">
        <v>2</v>
      </c>
      <c r="DY1451" s="1"/>
      <c r="DZ1451" s="1">
        <v>1</v>
      </c>
      <c r="EA1451" s="1">
        <v>1</v>
      </c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 t="s">
        <v>208</v>
      </c>
      <c r="EP1451" s="1" t="s">
        <v>209</v>
      </c>
      <c r="EQ1451" s="1" t="s">
        <v>209</v>
      </c>
      <c r="ER1451" s="1" t="s">
        <v>209</v>
      </c>
      <c r="ES1451" s="1" t="s">
        <v>209</v>
      </c>
      <c r="ET1451" s="1">
        <v>2</v>
      </c>
      <c r="EU1451" s="1"/>
      <c r="EV1451" s="1"/>
      <c r="EW1451" s="1"/>
      <c r="EX1451" s="1">
        <v>0</v>
      </c>
      <c r="EY1451" s="1">
        <v>0</v>
      </c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 t="s">
        <v>2960</v>
      </c>
      <c r="GK1451" s="1" t="s">
        <v>211</v>
      </c>
      <c r="GL1451" s="1" t="s">
        <v>212</v>
      </c>
      <c r="GM1451" s="1" t="s">
        <v>213</v>
      </c>
      <c r="GN1451" s="1" t="s">
        <v>213</v>
      </c>
      <c r="GO1451" s="1" t="s">
        <v>213</v>
      </c>
      <c r="GP1451" s="1">
        <v>1</v>
      </c>
      <c r="GQ1451" s="1"/>
    </row>
    <row r="1452" spans="1:199" ht="28" customHeight="1">
      <c r="A1452" s="1" t="s">
        <v>7983</v>
      </c>
      <c r="B1452" s="1" t="s">
        <v>7984</v>
      </c>
      <c r="C1452" s="1" t="s">
        <v>7983</v>
      </c>
      <c r="D1452" s="1" t="s">
        <v>201</v>
      </c>
      <c r="E1452" s="1" t="s">
        <v>7984</v>
      </c>
      <c r="F1452" s="1"/>
      <c r="G1452" s="1">
        <v>33600</v>
      </c>
      <c r="H1452" s="1"/>
      <c r="I1452" s="1">
        <v>0</v>
      </c>
      <c r="J1452" s="1">
        <v>1</v>
      </c>
      <c r="K1452" s="1"/>
      <c r="L1452" s="1"/>
      <c r="M1452" s="1"/>
      <c r="N1452" s="1"/>
      <c r="O1452" s="1"/>
      <c r="P1452" s="1" t="s">
        <v>7985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 t="s">
        <v>7986</v>
      </c>
      <c r="AJ1452" s="1"/>
      <c r="AK1452" s="1"/>
      <c r="AL1452" s="1"/>
      <c r="AM1452" s="1"/>
      <c r="AN1452" s="1"/>
      <c r="AO1452" s="1"/>
      <c r="AP1452" s="1"/>
      <c r="AQ1452" s="1"/>
      <c r="AR1452" s="1"/>
      <c r="AS1452" s="1">
        <v>1</v>
      </c>
      <c r="AT1452" s="1">
        <v>1</v>
      </c>
      <c r="AU1452" s="1">
        <v>0</v>
      </c>
      <c r="AV1452" s="1">
        <v>1</v>
      </c>
      <c r="AW1452" s="1">
        <v>0</v>
      </c>
      <c r="AX1452" s="1">
        <v>0</v>
      </c>
      <c r="AY1452" s="1"/>
      <c r="AZ1452" s="1"/>
      <c r="BA1452" s="1"/>
      <c r="BB1452" s="1">
        <v>-1</v>
      </c>
      <c r="BC1452" s="1">
        <v>0</v>
      </c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>
        <v>0</v>
      </c>
      <c r="CT1452" s="1" t="s">
        <v>7987</v>
      </c>
      <c r="CU1452" s="1"/>
      <c r="CV1452" s="1" t="s">
        <v>7988</v>
      </c>
      <c r="CW1452" s="1"/>
      <c r="CX1452" s="1" t="s">
        <v>7983</v>
      </c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>
        <v>407713</v>
      </c>
      <c r="DU1452" s="1"/>
      <c r="DV1452" s="1" t="s">
        <v>561</v>
      </c>
      <c r="DW1452" s="1" t="s">
        <v>1096</v>
      </c>
      <c r="DX1452" s="1">
        <v>2</v>
      </c>
      <c r="DY1452" s="1"/>
      <c r="DZ1452" s="1">
        <v>1</v>
      </c>
      <c r="EA1452" s="1">
        <v>1</v>
      </c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 t="s">
        <v>208</v>
      </c>
      <c r="EP1452" s="1" t="s">
        <v>209</v>
      </c>
      <c r="EQ1452" s="1" t="s">
        <v>209</v>
      </c>
      <c r="ER1452" s="1" t="s">
        <v>209</v>
      </c>
      <c r="ES1452" s="1" t="s">
        <v>209</v>
      </c>
      <c r="ET1452" s="1">
        <v>2</v>
      </c>
      <c r="EU1452" s="1"/>
      <c r="EV1452" s="1"/>
      <c r="EW1452" s="1"/>
      <c r="EX1452" s="1">
        <v>0</v>
      </c>
      <c r="EY1452" s="1">
        <v>0</v>
      </c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 t="s">
        <v>2960</v>
      </c>
      <c r="GK1452" s="1" t="s">
        <v>211</v>
      </c>
      <c r="GL1452" s="1" t="s">
        <v>212</v>
      </c>
      <c r="GM1452" s="1" t="s">
        <v>213</v>
      </c>
      <c r="GN1452" s="1" t="s">
        <v>213</v>
      </c>
      <c r="GO1452" s="1" t="s">
        <v>213</v>
      </c>
      <c r="GP1452" s="1">
        <v>1</v>
      </c>
      <c r="GQ1452" s="1"/>
    </row>
    <row r="1453" spans="1:199" ht="28" customHeight="1">
      <c r="A1453" s="1" t="s">
        <v>7989</v>
      </c>
      <c r="B1453" s="1" t="s">
        <v>7990</v>
      </c>
      <c r="C1453" s="1" t="s">
        <v>7989</v>
      </c>
      <c r="D1453" s="1" t="s">
        <v>201</v>
      </c>
      <c r="E1453" s="1" t="s">
        <v>7990</v>
      </c>
      <c r="F1453" s="1"/>
      <c r="G1453" s="1">
        <v>16800</v>
      </c>
      <c r="H1453" s="1"/>
      <c r="I1453" s="1">
        <v>0</v>
      </c>
      <c r="J1453" s="1">
        <v>1</v>
      </c>
      <c r="K1453" s="1"/>
      <c r="L1453" s="1"/>
      <c r="M1453" s="1"/>
      <c r="N1453" s="1"/>
      <c r="O1453" s="1"/>
      <c r="P1453" s="1" t="s">
        <v>7991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 t="s">
        <v>7992</v>
      </c>
      <c r="AJ1453" s="1"/>
      <c r="AK1453" s="1"/>
      <c r="AL1453" s="1"/>
      <c r="AM1453" s="1"/>
      <c r="AN1453" s="1"/>
      <c r="AO1453" s="1"/>
      <c r="AP1453" s="1"/>
      <c r="AQ1453" s="1"/>
      <c r="AR1453" s="1"/>
      <c r="AS1453" s="1">
        <v>1</v>
      </c>
      <c r="AT1453" s="1">
        <v>1</v>
      </c>
      <c r="AU1453" s="1">
        <v>0</v>
      </c>
      <c r="AV1453" s="1">
        <v>1</v>
      </c>
      <c r="AW1453" s="1">
        <v>0</v>
      </c>
      <c r="AX1453" s="1">
        <v>0</v>
      </c>
      <c r="AY1453" s="1"/>
      <c r="AZ1453" s="1"/>
      <c r="BA1453" s="1"/>
      <c r="BB1453" s="1">
        <v>-1</v>
      </c>
      <c r="BC1453" s="1">
        <v>0</v>
      </c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>
        <v>0</v>
      </c>
      <c r="CT1453" s="1" t="s">
        <v>7993</v>
      </c>
      <c r="CU1453" s="1"/>
      <c r="CV1453" s="1" t="s">
        <v>7994</v>
      </c>
      <c r="CW1453" s="1"/>
      <c r="CX1453" s="1" t="s">
        <v>7989</v>
      </c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>
        <v>407713</v>
      </c>
      <c r="DU1453" s="1"/>
      <c r="DV1453" s="1" t="s">
        <v>561</v>
      </c>
      <c r="DW1453" s="1" t="s">
        <v>1096</v>
      </c>
      <c r="DX1453" s="1">
        <v>2</v>
      </c>
      <c r="DY1453" s="1"/>
      <c r="DZ1453" s="1">
        <v>1</v>
      </c>
      <c r="EA1453" s="1">
        <v>1</v>
      </c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 t="s">
        <v>208</v>
      </c>
      <c r="EP1453" s="1" t="s">
        <v>209</v>
      </c>
      <c r="EQ1453" s="1" t="s">
        <v>209</v>
      </c>
      <c r="ER1453" s="1" t="s">
        <v>209</v>
      </c>
      <c r="ES1453" s="1" t="s">
        <v>209</v>
      </c>
      <c r="ET1453" s="1">
        <v>2</v>
      </c>
      <c r="EU1453" s="1"/>
      <c r="EV1453" s="1"/>
      <c r="EW1453" s="1"/>
      <c r="EX1453" s="1">
        <v>0</v>
      </c>
      <c r="EY1453" s="1">
        <v>0</v>
      </c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 t="s">
        <v>2960</v>
      </c>
      <c r="GK1453" s="1" t="s">
        <v>211</v>
      </c>
      <c r="GL1453" s="1" t="s">
        <v>212</v>
      </c>
      <c r="GM1453" s="1" t="s">
        <v>213</v>
      </c>
      <c r="GN1453" s="1" t="s">
        <v>213</v>
      </c>
      <c r="GO1453" s="1" t="s">
        <v>213</v>
      </c>
      <c r="GP1453" s="1">
        <v>1</v>
      </c>
      <c r="GQ1453" s="1"/>
    </row>
    <row r="1454" spans="1:199" ht="28" customHeight="1">
      <c r="A1454" s="1" t="s">
        <v>7995</v>
      </c>
      <c r="B1454" s="1" t="s">
        <v>7996</v>
      </c>
      <c r="C1454" s="1" t="s">
        <v>7995</v>
      </c>
      <c r="D1454" s="1" t="s">
        <v>201</v>
      </c>
      <c r="E1454" s="1" t="s">
        <v>7996</v>
      </c>
      <c r="F1454" s="1"/>
      <c r="G1454" s="1">
        <v>18900</v>
      </c>
      <c r="H1454" s="1"/>
      <c r="I1454" s="1">
        <v>0</v>
      </c>
      <c r="J1454" s="1">
        <v>1</v>
      </c>
      <c r="K1454" s="1"/>
      <c r="L1454" s="1"/>
      <c r="M1454" s="1"/>
      <c r="N1454" s="1"/>
      <c r="O1454" s="1"/>
      <c r="P1454" s="1" t="s">
        <v>7997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 t="s">
        <v>7998</v>
      </c>
      <c r="AJ1454" s="1"/>
      <c r="AK1454" s="1"/>
      <c r="AL1454" s="1"/>
      <c r="AM1454" s="1"/>
      <c r="AN1454" s="1"/>
      <c r="AO1454" s="1"/>
      <c r="AP1454" s="1"/>
      <c r="AQ1454" s="1"/>
      <c r="AR1454" s="1"/>
      <c r="AS1454" s="1">
        <v>1</v>
      </c>
      <c r="AT1454" s="1">
        <v>1</v>
      </c>
      <c r="AU1454" s="1">
        <v>0</v>
      </c>
      <c r="AV1454" s="1">
        <v>1</v>
      </c>
      <c r="AW1454" s="1">
        <v>0</v>
      </c>
      <c r="AX1454" s="1">
        <v>0</v>
      </c>
      <c r="AY1454" s="1"/>
      <c r="AZ1454" s="1"/>
      <c r="BA1454" s="1"/>
      <c r="BB1454" s="1">
        <v>-1</v>
      </c>
      <c r="BC1454" s="1">
        <v>0</v>
      </c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>
        <v>0</v>
      </c>
      <c r="CT1454" s="1" t="s">
        <v>7999</v>
      </c>
      <c r="CU1454" s="1"/>
      <c r="CV1454" s="1" t="s">
        <v>8000</v>
      </c>
      <c r="CW1454" s="1"/>
      <c r="CX1454" s="1" t="s">
        <v>7995</v>
      </c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>
        <v>407713</v>
      </c>
      <c r="DU1454" s="1"/>
      <c r="DV1454" s="1" t="s">
        <v>561</v>
      </c>
      <c r="DW1454" s="1" t="s">
        <v>1096</v>
      </c>
      <c r="DX1454" s="1">
        <v>2</v>
      </c>
      <c r="DY1454" s="1"/>
      <c r="DZ1454" s="1">
        <v>1</v>
      </c>
      <c r="EA1454" s="1">
        <v>1</v>
      </c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 t="s">
        <v>208</v>
      </c>
      <c r="EP1454" s="1" t="s">
        <v>209</v>
      </c>
      <c r="EQ1454" s="1" t="s">
        <v>209</v>
      </c>
      <c r="ER1454" s="1" t="s">
        <v>209</v>
      </c>
      <c r="ES1454" s="1" t="s">
        <v>209</v>
      </c>
      <c r="ET1454" s="1">
        <v>2</v>
      </c>
      <c r="EU1454" s="1"/>
      <c r="EV1454" s="1"/>
      <c r="EW1454" s="1"/>
      <c r="EX1454" s="1">
        <v>0</v>
      </c>
      <c r="EY1454" s="1">
        <v>0</v>
      </c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 t="s">
        <v>2960</v>
      </c>
      <c r="GK1454" s="1" t="s">
        <v>211</v>
      </c>
      <c r="GL1454" s="1" t="s">
        <v>212</v>
      </c>
      <c r="GM1454" s="1" t="s">
        <v>213</v>
      </c>
      <c r="GN1454" s="1" t="s">
        <v>213</v>
      </c>
      <c r="GO1454" s="1" t="s">
        <v>213</v>
      </c>
      <c r="GP1454" s="1">
        <v>1</v>
      </c>
      <c r="GQ1454" s="1"/>
    </row>
    <row r="1455" spans="1:199" ht="28" customHeight="1">
      <c r="A1455" s="1" t="s">
        <v>8001</v>
      </c>
      <c r="B1455" s="1" t="s">
        <v>8002</v>
      </c>
      <c r="C1455" s="1" t="s">
        <v>8001</v>
      </c>
      <c r="D1455" s="1" t="s">
        <v>201</v>
      </c>
      <c r="E1455" s="1" t="s">
        <v>8002</v>
      </c>
      <c r="F1455" s="1"/>
      <c r="G1455" s="1">
        <v>33600</v>
      </c>
      <c r="H1455" s="1"/>
      <c r="I1455" s="1">
        <v>0</v>
      </c>
      <c r="J1455" s="1">
        <v>1</v>
      </c>
      <c r="K1455" s="1"/>
      <c r="L1455" s="1"/>
      <c r="M1455" s="1"/>
      <c r="N1455" s="1"/>
      <c r="O1455" s="1"/>
      <c r="P1455" s="1" t="s">
        <v>8003</v>
      </c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 t="s">
        <v>8004</v>
      </c>
      <c r="AJ1455" s="1"/>
      <c r="AK1455" s="1"/>
      <c r="AL1455" s="1"/>
      <c r="AM1455" s="1"/>
      <c r="AN1455" s="1"/>
      <c r="AO1455" s="1"/>
      <c r="AP1455" s="1"/>
      <c r="AQ1455" s="1"/>
      <c r="AR1455" s="1"/>
      <c r="AS1455" s="1">
        <v>1</v>
      </c>
      <c r="AT1455" s="1">
        <v>1</v>
      </c>
      <c r="AU1455" s="1">
        <v>0</v>
      </c>
      <c r="AV1455" s="1">
        <v>1</v>
      </c>
      <c r="AW1455" s="1">
        <v>0</v>
      </c>
      <c r="AX1455" s="1">
        <v>0</v>
      </c>
      <c r="AY1455" s="1"/>
      <c r="AZ1455" s="1"/>
      <c r="BA1455" s="1"/>
      <c r="BB1455" s="1">
        <v>-1</v>
      </c>
      <c r="BC1455" s="1">
        <v>0</v>
      </c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>
        <v>0</v>
      </c>
      <c r="CT1455" s="1" t="s">
        <v>8005</v>
      </c>
      <c r="CU1455" s="1"/>
      <c r="CV1455" s="1" t="s">
        <v>8006</v>
      </c>
      <c r="CW1455" s="1"/>
      <c r="CX1455" s="1" t="s">
        <v>8001</v>
      </c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>
        <v>407713</v>
      </c>
      <c r="DU1455" s="1"/>
      <c r="DV1455" s="1" t="s">
        <v>561</v>
      </c>
      <c r="DW1455" s="1" t="s">
        <v>1096</v>
      </c>
      <c r="DX1455" s="1">
        <v>2</v>
      </c>
      <c r="DY1455" s="1"/>
      <c r="DZ1455" s="1">
        <v>1</v>
      </c>
      <c r="EA1455" s="1">
        <v>1</v>
      </c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 t="s">
        <v>208</v>
      </c>
      <c r="EP1455" s="1" t="s">
        <v>209</v>
      </c>
      <c r="EQ1455" s="1" t="s">
        <v>209</v>
      </c>
      <c r="ER1455" s="1" t="s">
        <v>209</v>
      </c>
      <c r="ES1455" s="1" t="s">
        <v>209</v>
      </c>
      <c r="ET1455" s="1">
        <v>2</v>
      </c>
      <c r="EU1455" s="1"/>
      <c r="EV1455" s="1"/>
      <c r="EW1455" s="1"/>
      <c r="EX1455" s="1">
        <v>0</v>
      </c>
      <c r="EY1455" s="1">
        <v>0</v>
      </c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 t="s">
        <v>2960</v>
      </c>
      <c r="GK1455" s="1" t="s">
        <v>211</v>
      </c>
      <c r="GL1455" s="1" t="s">
        <v>212</v>
      </c>
      <c r="GM1455" s="1" t="s">
        <v>213</v>
      </c>
      <c r="GN1455" s="1" t="s">
        <v>213</v>
      </c>
      <c r="GO1455" s="1" t="s">
        <v>213</v>
      </c>
      <c r="GP1455" s="1">
        <v>1</v>
      </c>
      <c r="GQ1455" s="1"/>
    </row>
    <row r="1456" spans="1:199" ht="28" customHeight="1">
      <c r="A1456" s="1" t="s">
        <v>8007</v>
      </c>
      <c r="B1456" s="1" t="s">
        <v>8008</v>
      </c>
      <c r="C1456" s="1" t="s">
        <v>8007</v>
      </c>
      <c r="D1456" s="1" t="s">
        <v>201</v>
      </c>
      <c r="E1456" s="1" t="s">
        <v>8008</v>
      </c>
      <c r="F1456" s="1"/>
      <c r="G1456" s="1">
        <v>16800</v>
      </c>
      <c r="H1456" s="1"/>
      <c r="I1456" s="1">
        <v>0</v>
      </c>
      <c r="J1456" s="1">
        <v>1</v>
      </c>
      <c r="K1456" s="1"/>
      <c r="L1456" s="1"/>
      <c r="M1456" s="1"/>
      <c r="N1456" s="1"/>
      <c r="O1456" s="1"/>
      <c r="P1456" s="1" t="s">
        <v>8009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 t="s">
        <v>8010</v>
      </c>
      <c r="AJ1456" s="1"/>
      <c r="AK1456" s="1"/>
      <c r="AL1456" s="1"/>
      <c r="AM1456" s="1"/>
      <c r="AN1456" s="1"/>
      <c r="AO1456" s="1"/>
      <c r="AP1456" s="1"/>
      <c r="AQ1456" s="1"/>
      <c r="AR1456" s="1"/>
      <c r="AS1456" s="1">
        <v>1</v>
      </c>
      <c r="AT1456" s="1">
        <v>1</v>
      </c>
      <c r="AU1456" s="1">
        <v>0</v>
      </c>
      <c r="AV1456" s="1">
        <v>1</v>
      </c>
      <c r="AW1456" s="1">
        <v>0</v>
      </c>
      <c r="AX1456" s="1">
        <v>0</v>
      </c>
      <c r="AY1456" s="1"/>
      <c r="AZ1456" s="1"/>
      <c r="BA1456" s="1"/>
      <c r="BB1456" s="1">
        <v>-1</v>
      </c>
      <c r="BC1456" s="1">
        <v>0</v>
      </c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>
        <v>0</v>
      </c>
      <c r="CT1456" s="1" t="s">
        <v>8011</v>
      </c>
      <c r="CU1456" s="1"/>
      <c r="CV1456" s="1" t="s">
        <v>8012</v>
      </c>
      <c r="CW1456" s="1"/>
      <c r="CX1456" s="1" t="s">
        <v>8007</v>
      </c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>
        <v>407713</v>
      </c>
      <c r="DU1456" s="1"/>
      <c r="DV1456" s="1" t="s">
        <v>561</v>
      </c>
      <c r="DW1456" s="1" t="s">
        <v>1096</v>
      </c>
      <c r="DX1456" s="1">
        <v>2</v>
      </c>
      <c r="DY1456" s="1"/>
      <c r="DZ1456" s="1">
        <v>1</v>
      </c>
      <c r="EA1456" s="1">
        <v>1</v>
      </c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 t="s">
        <v>208</v>
      </c>
      <c r="EP1456" s="1" t="s">
        <v>209</v>
      </c>
      <c r="EQ1456" s="1" t="s">
        <v>209</v>
      </c>
      <c r="ER1456" s="1" t="s">
        <v>209</v>
      </c>
      <c r="ES1456" s="1" t="s">
        <v>209</v>
      </c>
      <c r="ET1456" s="1">
        <v>2</v>
      </c>
      <c r="EU1456" s="1"/>
      <c r="EV1456" s="1"/>
      <c r="EW1456" s="1"/>
      <c r="EX1456" s="1">
        <v>0</v>
      </c>
      <c r="EY1456" s="1">
        <v>0</v>
      </c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 t="s">
        <v>2960</v>
      </c>
      <c r="GK1456" s="1" t="s">
        <v>211</v>
      </c>
      <c r="GL1456" s="1" t="s">
        <v>212</v>
      </c>
      <c r="GM1456" s="1" t="s">
        <v>213</v>
      </c>
      <c r="GN1456" s="1" t="s">
        <v>213</v>
      </c>
      <c r="GO1456" s="1" t="s">
        <v>213</v>
      </c>
      <c r="GP1456" s="1">
        <v>1</v>
      </c>
      <c r="GQ1456" s="1"/>
    </row>
    <row r="1457" spans="1:199" ht="28" customHeight="1">
      <c r="A1457" s="1" t="s">
        <v>8013</v>
      </c>
      <c r="B1457" s="1" t="s">
        <v>8014</v>
      </c>
      <c r="C1457" s="1" t="s">
        <v>8013</v>
      </c>
      <c r="D1457" s="1" t="s">
        <v>201</v>
      </c>
      <c r="E1457" s="1" t="s">
        <v>8014</v>
      </c>
      <c r="F1457" s="1"/>
      <c r="G1457" s="1">
        <v>18900</v>
      </c>
      <c r="H1457" s="1"/>
      <c r="I1457" s="1">
        <v>0</v>
      </c>
      <c r="J1457" s="1">
        <v>1</v>
      </c>
      <c r="K1457" s="1"/>
      <c r="L1457" s="1"/>
      <c r="M1457" s="1"/>
      <c r="N1457" s="1"/>
      <c r="O1457" s="1"/>
      <c r="P1457" s="1" t="s">
        <v>8015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 t="s">
        <v>8016</v>
      </c>
      <c r="AJ1457" s="1"/>
      <c r="AK1457" s="1"/>
      <c r="AL1457" s="1"/>
      <c r="AM1457" s="1"/>
      <c r="AN1457" s="1"/>
      <c r="AO1457" s="1"/>
      <c r="AP1457" s="1"/>
      <c r="AQ1457" s="1"/>
      <c r="AR1457" s="1"/>
      <c r="AS1457" s="1">
        <v>1</v>
      </c>
      <c r="AT1457" s="1">
        <v>1</v>
      </c>
      <c r="AU1457" s="1">
        <v>0</v>
      </c>
      <c r="AV1457" s="1">
        <v>1</v>
      </c>
      <c r="AW1457" s="1">
        <v>0</v>
      </c>
      <c r="AX1457" s="1">
        <v>0</v>
      </c>
      <c r="AY1457" s="1"/>
      <c r="AZ1457" s="1"/>
      <c r="BA1457" s="1"/>
      <c r="BB1457" s="1">
        <v>-1</v>
      </c>
      <c r="BC1457" s="1">
        <v>0</v>
      </c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>
        <v>0</v>
      </c>
      <c r="CT1457" s="1" t="s">
        <v>8017</v>
      </c>
      <c r="CU1457" s="1"/>
      <c r="CV1457" s="1" t="s">
        <v>8018</v>
      </c>
      <c r="CW1457" s="1"/>
      <c r="CX1457" s="1" t="s">
        <v>8013</v>
      </c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>
        <v>407713</v>
      </c>
      <c r="DU1457" s="1"/>
      <c r="DV1457" s="1" t="s">
        <v>561</v>
      </c>
      <c r="DW1457" s="1" t="s">
        <v>1096</v>
      </c>
      <c r="DX1457" s="1">
        <v>2</v>
      </c>
      <c r="DY1457" s="1"/>
      <c r="DZ1457" s="1">
        <v>1</v>
      </c>
      <c r="EA1457" s="1">
        <v>1</v>
      </c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 t="s">
        <v>208</v>
      </c>
      <c r="EP1457" s="1" t="s">
        <v>209</v>
      </c>
      <c r="EQ1457" s="1" t="s">
        <v>209</v>
      </c>
      <c r="ER1457" s="1" t="s">
        <v>209</v>
      </c>
      <c r="ES1457" s="1" t="s">
        <v>209</v>
      </c>
      <c r="ET1457" s="1">
        <v>2</v>
      </c>
      <c r="EU1457" s="1"/>
      <c r="EV1457" s="1"/>
      <c r="EW1457" s="1"/>
      <c r="EX1457" s="1">
        <v>0</v>
      </c>
      <c r="EY1457" s="1">
        <v>0</v>
      </c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 t="s">
        <v>2960</v>
      </c>
      <c r="GK1457" s="1" t="s">
        <v>211</v>
      </c>
      <c r="GL1457" s="1" t="s">
        <v>212</v>
      </c>
      <c r="GM1457" s="1" t="s">
        <v>213</v>
      </c>
      <c r="GN1457" s="1" t="s">
        <v>213</v>
      </c>
      <c r="GO1457" s="1" t="s">
        <v>213</v>
      </c>
      <c r="GP1457" s="1">
        <v>1</v>
      </c>
      <c r="GQ1457" s="1"/>
    </row>
    <row r="1458" spans="1:199" ht="28" customHeight="1">
      <c r="A1458" s="1" t="s">
        <v>8019</v>
      </c>
      <c r="B1458" s="1" t="s">
        <v>8020</v>
      </c>
      <c r="C1458" s="1" t="s">
        <v>8019</v>
      </c>
      <c r="D1458" s="1" t="s">
        <v>201</v>
      </c>
      <c r="E1458" s="1" t="s">
        <v>8020</v>
      </c>
      <c r="F1458" s="1"/>
      <c r="G1458" s="1">
        <v>33600</v>
      </c>
      <c r="H1458" s="1"/>
      <c r="I1458" s="1">
        <v>0</v>
      </c>
      <c r="J1458" s="1">
        <v>1</v>
      </c>
      <c r="K1458" s="1"/>
      <c r="L1458" s="1"/>
      <c r="M1458" s="1"/>
      <c r="N1458" s="1"/>
      <c r="O1458" s="1"/>
      <c r="P1458" s="1" t="s">
        <v>8021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 t="s">
        <v>8022</v>
      </c>
      <c r="AJ1458" s="1"/>
      <c r="AK1458" s="1"/>
      <c r="AL1458" s="1"/>
      <c r="AM1458" s="1"/>
      <c r="AN1458" s="1"/>
      <c r="AO1458" s="1"/>
      <c r="AP1458" s="1"/>
      <c r="AQ1458" s="1"/>
      <c r="AR1458" s="1"/>
      <c r="AS1458" s="1">
        <v>1</v>
      </c>
      <c r="AT1458" s="1">
        <v>1</v>
      </c>
      <c r="AU1458" s="1">
        <v>0</v>
      </c>
      <c r="AV1458" s="1">
        <v>1</v>
      </c>
      <c r="AW1458" s="1">
        <v>0</v>
      </c>
      <c r="AX1458" s="1">
        <v>0</v>
      </c>
      <c r="AY1458" s="1"/>
      <c r="AZ1458" s="1"/>
      <c r="BA1458" s="1"/>
      <c r="BB1458" s="1">
        <v>-1</v>
      </c>
      <c r="BC1458" s="1">
        <v>0</v>
      </c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>
        <v>0</v>
      </c>
      <c r="CT1458" s="1" t="s">
        <v>8023</v>
      </c>
      <c r="CU1458" s="1"/>
      <c r="CV1458" s="1" t="s">
        <v>8024</v>
      </c>
      <c r="CW1458" s="1"/>
      <c r="CX1458" s="1" t="s">
        <v>8019</v>
      </c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>
        <v>407713</v>
      </c>
      <c r="DU1458" s="1"/>
      <c r="DV1458" s="1" t="s">
        <v>561</v>
      </c>
      <c r="DW1458" s="1" t="s">
        <v>1096</v>
      </c>
      <c r="DX1458" s="1">
        <v>2</v>
      </c>
      <c r="DY1458" s="1"/>
      <c r="DZ1458" s="1">
        <v>1</v>
      </c>
      <c r="EA1458" s="1">
        <v>1</v>
      </c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 t="s">
        <v>208</v>
      </c>
      <c r="EP1458" s="1" t="s">
        <v>209</v>
      </c>
      <c r="EQ1458" s="1" t="s">
        <v>209</v>
      </c>
      <c r="ER1458" s="1" t="s">
        <v>209</v>
      </c>
      <c r="ES1458" s="1" t="s">
        <v>209</v>
      </c>
      <c r="ET1458" s="1">
        <v>2</v>
      </c>
      <c r="EU1458" s="1"/>
      <c r="EV1458" s="1"/>
      <c r="EW1458" s="1"/>
      <c r="EX1458" s="1">
        <v>0</v>
      </c>
      <c r="EY1458" s="1">
        <v>0</v>
      </c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 t="s">
        <v>2960</v>
      </c>
      <c r="GK1458" s="1" t="s">
        <v>211</v>
      </c>
      <c r="GL1458" s="1" t="s">
        <v>212</v>
      </c>
      <c r="GM1458" s="1" t="s">
        <v>213</v>
      </c>
      <c r="GN1458" s="1" t="s">
        <v>213</v>
      </c>
      <c r="GO1458" s="1" t="s">
        <v>213</v>
      </c>
      <c r="GP1458" s="1">
        <v>1</v>
      </c>
      <c r="GQ1458" s="1"/>
    </row>
    <row r="1459" spans="1:199" ht="28" customHeight="1">
      <c r="A1459" s="1" t="s">
        <v>8025</v>
      </c>
      <c r="B1459" s="1" t="s">
        <v>8026</v>
      </c>
      <c r="C1459" s="1" t="s">
        <v>8025</v>
      </c>
      <c r="D1459" s="1" t="s">
        <v>201</v>
      </c>
      <c r="E1459" s="1" t="s">
        <v>8026</v>
      </c>
      <c r="F1459" s="1"/>
      <c r="G1459" s="1">
        <v>16800</v>
      </c>
      <c r="H1459" s="1"/>
      <c r="I1459" s="1">
        <v>0</v>
      </c>
      <c r="J1459" s="1">
        <v>1</v>
      </c>
      <c r="K1459" s="1"/>
      <c r="L1459" s="1"/>
      <c r="M1459" s="1"/>
      <c r="N1459" s="1"/>
      <c r="O1459" s="1"/>
      <c r="P1459" s="1" t="s">
        <v>8027</v>
      </c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 t="s">
        <v>8028</v>
      </c>
      <c r="AJ1459" s="1"/>
      <c r="AK1459" s="1"/>
      <c r="AL1459" s="1"/>
      <c r="AM1459" s="1"/>
      <c r="AN1459" s="1"/>
      <c r="AO1459" s="1"/>
      <c r="AP1459" s="1"/>
      <c r="AQ1459" s="1"/>
      <c r="AR1459" s="1"/>
      <c r="AS1459" s="1">
        <v>0</v>
      </c>
      <c r="AT1459" s="1">
        <v>1</v>
      </c>
      <c r="AU1459" s="1">
        <v>0</v>
      </c>
      <c r="AV1459" s="1">
        <v>1</v>
      </c>
      <c r="AW1459" s="1">
        <v>0</v>
      </c>
      <c r="AX1459" s="1">
        <v>0</v>
      </c>
      <c r="AY1459" s="1"/>
      <c r="AZ1459" s="1"/>
      <c r="BA1459" s="1"/>
      <c r="BB1459" s="1">
        <v>-1</v>
      </c>
      <c r="BC1459" s="1">
        <v>0</v>
      </c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>
        <v>0</v>
      </c>
      <c r="CT1459" s="1" t="s">
        <v>8029</v>
      </c>
      <c r="CU1459" s="1"/>
      <c r="CV1459" s="1" t="s">
        <v>8030</v>
      </c>
      <c r="CW1459" s="1"/>
      <c r="CX1459" s="1" t="s">
        <v>8025</v>
      </c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>
        <v>407713</v>
      </c>
      <c r="DU1459" s="1"/>
      <c r="DV1459" s="1" t="s">
        <v>561</v>
      </c>
      <c r="DW1459" s="1" t="s">
        <v>1096</v>
      </c>
      <c r="DX1459" s="1">
        <v>2</v>
      </c>
      <c r="DY1459" s="1"/>
      <c r="DZ1459" s="1">
        <v>1</v>
      </c>
      <c r="EA1459" s="1">
        <v>1</v>
      </c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 t="s">
        <v>208</v>
      </c>
      <c r="EP1459" s="1" t="s">
        <v>209</v>
      </c>
      <c r="EQ1459" s="1" t="s">
        <v>209</v>
      </c>
      <c r="ER1459" s="1" t="s">
        <v>209</v>
      </c>
      <c r="ES1459" s="1" t="s">
        <v>209</v>
      </c>
      <c r="ET1459" s="1">
        <v>2</v>
      </c>
      <c r="EU1459" s="1"/>
      <c r="EV1459" s="1"/>
      <c r="EW1459" s="1"/>
      <c r="EX1459" s="1">
        <v>0</v>
      </c>
      <c r="EY1459" s="1">
        <v>0</v>
      </c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 t="s">
        <v>2960</v>
      </c>
      <c r="GK1459" s="1" t="s">
        <v>211</v>
      </c>
      <c r="GL1459" s="1" t="s">
        <v>212</v>
      </c>
      <c r="GM1459" s="1" t="s">
        <v>213</v>
      </c>
      <c r="GN1459" s="1" t="s">
        <v>213</v>
      </c>
      <c r="GO1459" s="1" t="s">
        <v>213</v>
      </c>
      <c r="GP1459" s="1">
        <v>1</v>
      </c>
      <c r="GQ1459" s="1"/>
    </row>
    <row r="1460" spans="1:199" ht="28" customHeight="1">
      <c r="A1460" s="1" t="s">
        <v>8031</v>
      </c>
      <c r="B1460" s="1" t="s">
        <v>8032</v>
      </c>
      <c r="C1460" s="1" t="s">
        <v>8031</v>
      </c>
      <c r="D1460" s="1" t="s">
        <v>201</v>
      </c>
      <c r="E1460" s="1" t="s">
        <v>8032</v>
      </c>
      <c r="F1460" s="1"/>
      <c r="G1460" s="1">
        <v>18900</v>
      </c>
      <c r="H1460" s="1"/>
      <c r="I1460" s="1">
        <v>0</v>
      </c>
      <c r="J1460" s="1">
        <v>1</v>
      </c>
      <c r="K1460" s="1"/>
      <c r="L1460" s="1"/>
      <c r="M1460" s="1"/>
      <c r="N1460" s="1"/>
      <c r="O1460" s="1"/>
      <c r="P1460" s="1" t="s">
        <v>8033</v>
      </c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 t="s">
        <v>8034</v>
      </c>
      <c r="AJ1460" s="1"/>
      <c r="AK1460" s="1"/>
      <c r="AL1460" s="1"/>
      <c r="AM1460" s="1"/>
      <c r="AN1460" s="1"/>
      <c r="AO1460" s="1"/>
      <c r="AP1460" s="1"/>
      <c r="AQ1460" s="1"/>
      <c r="AR1460" s="1"/>
      <c r="AS1460" s="1">
        <v>0</v>
      </c>
      <c r="AT1460" s="1">
        <v>1</v>
      </c>
      <c r="AU1460" s="1">
        <v>0</v>
      </c>
      <c r="AV1460" s="1">
        <v>1</v>
      </c>
      <c r="AW1460" s="1">
        <v>0</v>
      </c>
      <c r="AX1460" s="1">
        <v>0</v>
      </c>
      <c r="AY1460" s="1"/>
      <c r="AZ1460" s="1"/>
      <c r="BA1460" s="1"/>
      <c r="BB1460" s="1">
        <v>-1</v>
      </c>
      <c r="BC1460" s="1">
        <v>0</v>
      </c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>
        <v>0</v>
      </c>
      <c r="CT1460" s="1" t="s">
        <v>8035</v>
      </c>
      <c r="CU1460" s="1"/>
      <c r="CV1460" s="1" t="s">
        <v>8036</v>
      </c>
      <c r="CW1460" s="1"/>
      <c r="CX1460" s="1" t="s">
        <v>8031</v>
      </c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>
        <v>407713</v>
      </c>
      <c r="DU1460" s="1"/>
      <c r="DV1460" s="1" t="s">
        <v>561</v>
      </c>
      <c r="DW1460" s="1" t="s">
        <v>1096</v>
      </c>
      <c r="DX1460" s="1">
        <v>2</v>
      </c>
      <c r="DY1460" s="1"/>
      <c r="DZ1460" s="1">
        <v>1</v>
      </c>
      <c r="EA1460" s="1">
        <v>1</v>
      </c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 t="s">
        <v>208</v>
      </c>
      <c r="EP1460" s="1" t="s">
        <v>209</v>
      </c>
      <c r="EQ1460" s="1" t="s">
        <v>209</v>
      </c>
      <c r="ER1460" s="1" t="s">
        <v>209</v>
      </c>
      <c r="ES1460" s="1" t="s">
        <v>209</v>
      </c>
      <c r="ET1460" s="1">
        <v>2</v>
      </c>
      <c r="EU1460" s="1"/>
      <c r="EV1460" s="1"/>
      <c r="EW1460" s="1"/>
      <c r="EX1460" s="1">
        <v>0</v>
      </c>
      <c r="EY1460" s="1">
        <v>0</v>
      </c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 t="s">
        <v>2960</v>
      </c>
      <c r="GK1460" s="1" t="s">
        <v>211</v>
      </c>
      <c r="GL1460" s="1" t="s">
        <v>212</v>
      </c>
      <c r="GM1460" s="1" t="s">
        <v>213</v>
      </c>
      <c r="GN1460" s="1" t="s">
        <v>213</v>
      </c>
      <c r="GO1460" s="1" t="s">
        <v>213</v>
      </c>
      <c r="GP1460" s="1">
        <v>1</v>
      </c>
      <c r="GQ1460" s="1"/>
    </row>
    <row r="1461" spans="1:199" ht="28" customHeight="1">
      <c r="A1461" s="1" t="s">
        <v>8037</v>
      </c>
      <c r="B1461" s="1" t="s">
        <v>8038</v>
      </c>
      <c r="C1461" s="1" t="s">
        <v>8037</v>
      </c>
      <c r="D1461" s="1" t="s">
        <v>201</v>
      </c>
      <c r="E1461" s="1" t="s">
        <v>8038</v>
      </c>
      <c r="F1461" s="1"/>
      <c r="G1461" s="1">
        <v>33600</v>
      </c>
      <c r="H1461" s="1"/>
      <c r="I1461" s="1">
        <v>0</v>
      </c>
      <c r="J1461" s="1">
        <v>1</v>
      </c>
      <c r="K1461" s="1"/>
      <c r="L1461" s="1"/>
      <c r="M1461" s="1"/>
      <c r="N1461" s="1"/>
      <c r="O1461" s="1"/>
      <c r="P1461" s="1" t="s">
        <v>8039</v>
      </c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 t="s">
        <v>8040</v>
      </c>
      <c r="AJ1461" s="1"/>
      <c r="AK1461" s="1"/>
      <c r="AL1461" s="1"/>
      <c r="AM1461" s="1"/>
      <c r="AN1461" s="1"/>
      <c r="AO1461" s="1"/>
      <c r="AP1461" s="1"/>
      <c r="AQ1461" s="1"/>
      <c r="AR1461" s="1"/>
      <c r="AS1461" s="1">
        <v>0</v>
      </c>
      <c r="AT1461" s="1">
        <v>1</v>
      </c>
      <c r="AU1461" s="1">
        <v>0</v>
      </c>
      <c r="AV1461" s="1">
        <v>1</v>
      </c>
      <c r="AW1461" s="1">
        <v>0</v>
      </c>
      <c r="AX1461" s="1">
        <v>0</v>
      </c>
      <c r="AY1461" s="1"/>
      <c r="AZ1461" s="1"/>
      <c r="BA1461" s="1"/>
      <c r="BB1461" s="1">
        <v>-1</v>
      </c>
      <c r="BC1461" s="1">
        <v>0</v>
      </c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>
        <v>0</v>
      </c>
      <c r="CT1461" s="1" t="s">
        <v>8041</v>
      </c>
      <c r="CU1461" s="1"/>
      <c r="CV1461" s="1" t="s">
        <v>8042</v>
      </c>
      <c r="CW1461" s="1"/>
      <c r="CX1461" s="1" t="s">
        <v>8037</v>
      </c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>
        <v>407713</v>
      </c>
      <c r="DU1461" s="1"/>
      <c r="DV1461" s="1" t="s">
        <v>561</v>
      </c>
      <c r="DW1461" s="1" t="s">
        <v>1096</v>
      </c>
      <c r="DX1461" s="1">
        <v>2</v>
      </c>
      <c r="DY1461" s="1"/>
      <c r="DZ1461" s="1">
        <v>1</v>
      </c>
      <c r="EA1461" s="1">
        <v>1</v>
      </c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 t="s">
        <v>208</v>
      </c>
      <c r="EP1461" s="1" t="s">
        <v>209</v>
      </c>
      <c r="EQ1461" s="1" t="s">
        <v>209</v>
      </c>
      <c r="ER1461" s="1" t="s">
        <v>209</v>
      </c>
      <c r="ES1461" s="1" t="s">
        <v>209</v>
      </c>
      <c r="ET1461" s="1">
        <v>2</v>
      </c>
      <c r="EU1461" s="1"/>
      <c r="EV1461" s="1"/>
      <c r="EW1461" s="1"/>
      <c r="EX1461" s="1">
        <v>0</v>
      </c>
      <c r="EY1461" s="1">
        <v>0</v>
      </c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 t="s">
        <v>2960</v>
      </c>
      <c r="GK1461" s="1" t="s">
        <v>211</v>
      </c>
      <c r="GL1461" s="1" t="s">
        <v>212</v>
      </c>
      <c r="GM1461" s="1" t="s">
        <v>213</v>
      </c>
      <c r="GN1461" s="1" t="s">
        <v>213</v>
      </c>
      <c r="GO1461" s="1" t="s">
        <v>213</v>
      </c>
      <c r="GP1461" s="1">
        <v>1</v>
      </c>
      <c r="GQ1461" s="1"/>
    </row>
    <row r="1462" spans="1:199" ht="28" customHeight="1">
      <c r="A1462" s="1" t="s">
        <v>8043</v>
      </c>
      <c r="B1462" s="1" t="s">
        <v>8044</v>
      </c>
      <c r="C1462" s="1" t="s">
        <v>8043</v>
      </c>
      <c r="D1462" s="1" t="s">
        <v>201</v>
      </c>
      <c r="E1462" s="1" t="s">
        <v>8044</v>
      </c>
      <c r="F1462" s="1"/>
      <c r="G1462" s="1">
        <v>16800</v>
      </c>
      <c r="H1462" s="1"/>
      <c r="I1462" s="1">
        <v>0</v>
      </c>
      <c r="J1462" s="1">
        <v>1</v>
      </c>
      <c r="K1462" s="1"/>
      <c r="L1462" s="1"/>
      <c r="M1462" s="1"/>
      <c r="N1462" s="1"/>
      <c r="O1462" s="1"/>
      <c r="P1462" s="1" t="s">
        <v>8045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 t="s">
        <v>8046</v>
      </c>
      <c r="AJ1462" s="1"/>
      <c r="AK1462" s="1"/>
      <c r="AL1462" s="1"/>
      <c r="AM1462" s="1"/>
      <c r="AN1462" s="1"/>
      <c r="AO1462" s="1"/>
      <c r="AP1462" s="1"/>
      <c r="AQ1462" s="1"/>
      <c r="AR1462" s="1"/>
      <c r="AS1462" s="1">
        <v>1</v>
      </c>
      <c r="AT1462" s="1">
        <v>1</v>
      </c>
      <c r="AU1462" s="1">
        <v>0</v>
      </c>
      <c r="AV1462" s="1">
        <v>1</v>
      </c>
      <c r="AW1462" s="1">
        <v>0</v>
      </c>
      <c r="AX1462" s="1">
        <v>0</v>
      </c>
      <c r="AY1462" s="1"/>
      <c r="AZ1462" s="1"/>
      <c r="BA1462" s="1"/>
      <c r="BB1462" s="1">
        <v>-1</v>
      </c>
      <c r="BC1462" s="1">
        <v>0</v>
      </c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>
        <v>0</v>
      </c>
      <c r="CT1462" s="1" t="s">
        <v>8047</v>
      </c>
      <c r="CU1462" s="1"/>
      <c r="CV1462" s="1" t="s">
        <v>8048</v>
      </c>
      <c r="CW1462" s="1"/>
      <c r="CX1462" s="1" t="s">
        <v>8043</v>
      </c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>
        <v>407713</v>
      </c>
      <c r="DU1462" s="1"/>
      <c r="DV1462" s="1" t="s">
        <v>561</v>
      </c>
      <c r="DW1462" s="1" t="s">
        <v>1096</v>
      </c>
      <c r="DX1462" s="1">
        <v>2</v>
      </c>
      <c r="DY1462" s="1"/>
      <c r="DZ1462" s="1">
        <v>1</v>
      </c>
      <c r="EA1462" s="1">
        <v>1</v>
      </c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 t="s">
        <v>208</v>
      </c>
      <c r="EP1462" s="1" t="s">
        <v>209</v>
      </c>
      <c r="EQ1462" s="1" t="s">
        <v>209</v>
      </c>
      <c r="ER1462" s="1" t="s">
        <v>209</v>
      </c>
      <c r="ES1462" s="1" t="s">
        <v>209</v>
      </c>
      <c r="ET1462" s="1">
        <v>2</v>
      </c>
      <c r="EU1462" s="1"/>
      <c r="EV1462" s="1"/>
      <c r="EW1462" s="1"/>
      <c r="EX1462" s="1">
        <v>0</v>
      </c>
      <c r="EY1462" s="1">
        <v>0</v>
      </c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 t="s">
        <v>2960</v>
      </c>
      <c r="GK1462" s="1" t="s">
        <v>211</v>
      </c>
      <c r="GL1462" s="1" t="s">
        <v>212</v>
      </c>
      <c r="GM1462" s="1" t="s">
        <v>213</v>
      </c>
      <c r="GN1462" s="1" t="s">
        <v>213</v>
      </c>
      <c r="GO1462" s="1" t="s">
        <v>213</v>
      </c>
      <c r="GP1462" s="1">
        <v>1</v>
      </c>
      <c r="GQ1462" s="1"/>
    </row>
    <row r="1463" spans="1:199" ht="28" customHeight="1">
      <c r="A1463" s="1" t="s">
        <v>8049</v>
      </c>
      <c r="B1463" s="1" t="s">
        <v>8050</v>
      </c>
      <c r="C1463" s="1" t="s">
        <v>8049</v>
      </c>
      <c r="D1463" s="1" t="s">
        <v>201</v>
      </c>
      <c r="E1463" s="1" t="s">
        <v>8050</v>
      </c>
      <c r="F1463" s="1"/>
      <c r="G1463" s="1">
        <v>18900</v>
      </c>
      <c r="H1463" s="1"/>
      <c r="I1463" s="1">
        <v>0</v>
      </c>
      <c r="J1463" s="1">
        <v>1</v>
      </c>
      <c r="K1463" s="1"/>
      <c r="L1463" s="1"/>
      <c r="M1463" s="1"/>
      <c r="N1463" s="1"/>
      <c r="O1463" s="1"/>
      <c r="P1463" s="1" t="s">
        <v>8051</v>
      </c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 t="s">
        <v>8052</v>
      </c>
      <c r="AJ1463" s="1"/>
      <c r="AK1463" s="1"/>
      <c r="AL1463" s="1"/>
      <c r="AM1463" s="1"/>
      <c r="AN1463" s="1"/>
      <c r="AO1463" s="1"/>
      <c r="AP1463" s="1"/>
      <c r="AQ1463" s="1"/>
      <c r="AR1463" s="1"/>
      <c r="AS1463" s="1">
        <v>1</v>
      </c>
      <c r="AT1463" s="1">
        <v>1</v>
      </c>
      <c r="AU1463" s="1">
        <v>0</v>
      </c>
      <c r="AV1463" s="1">
        <v>1</v>
      </c>
      <c r="AW1463" s="1">
        <v>0</v>
      </c>
      <c r="AX1463" s="1">
        <v>0</v>
      </c>
      <c r="AY1463" s="1"/>
      <c r="AZ1463" s="1"/>
      <c r="BA1463" s="1"/>
      <c r="BB1463" s="1">
        <v>-1</v>
      </c>
      <c r="BC1463" s="1">
        <v>0</v>
      </c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>
        <v>0</v>
      </c>
      <c r="CT1463" s="1" t="s">
        <v>8053</v>
      </c>
      <c r="CU1463" s="1"/>
      <c r="CV1463" s="1" t="s">
        <v>8054</v>
      </c>
      <c r="CW1463" s="1"/>
      <c r="CX1463" s="1" t="s">
        <v>8049</v>
      </c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>
        <v>407713</v>
      </c>
      <c r="DU1463" s="1"/>
      <c r="DV1463" s="1" t="s">
        <v>561</v>
      </c>
      <c r="DW1463" s="1" t="s">
        <v>1096</v>
      </c>
      <c r="DX1463" s="1">
        <v>2</v>
      </c>
      <c r="DY1463" s="1"/>
      <c r="DZ1463" s="1">
        <v>1</v>
      </c>
      <c r="EA1463" s="1">
        <v>1</v>
      </c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 t="s">
        <v>208</v>
      </c>
      <c r="EP1463" s="1" t="s">
        <v>209</v>
      </c>
      <c r="EQ1463" s="1" t="s">
        <v>209</v>
      </c>
      <c r="ER1463" s="1" t="s">
        <v>209</v>
      </c>
      <c r="ES1463" s="1" t="s">
        <v>209</v>
      </c>
      <c r="ET1463" s="1">
        <v>2</v>
      </c>
      <c r="EU1463" s="1"/>
      <c r="EV1463" s="1"/>
      <c r="EW1463" s="1"/>
      <c r="EX1463" s="1">
        <v>0</v>
      </c>
      <c r="EY1463" s="1">
        <v>0</v>
      </c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 t="s">
        <v>2960</v>
      </c>
      <c r="GK1463" s="1" t="s">
        <v>211</v>
      </c>
      <c r="GL1463" s="1" t="s">
        <v>212</v>
      </c>
      <c r="GM1463" s="1" t="s">
        <v>213</v>
      </c>
      <c r="GN1463" s="1" t="s">
        <v>213</v>
      </c>
      <c r="GO1463" s="1" t="s">
        <v>213</v>
      </c>
      <c r="GP1463" s="1">
        <v>1</v>
      </c>
      <c r="GQ1463" s="1"/>
    </row>
    <row r="1464" spans="1:199" ht="28" customHeight="1">
      <c r="A1464" s="1" t="s">
        <v>8055</v>
      </c>
      <c r="B1464" s="1" t="s">
        <v>8056</v>
      </c>
      <c r="C1464" s="1" t="s">
        <v>8055</v>
      </c>
      <c r="D1464" s="1" t="s">
        <v>201</v>
      </c>
      <c r="E1464" s="1" t="s">
        <v>8056</v>
      </c>
      <c r="F1464" s="1"/>
      <c r="G1464" s="1">
        <v>33600</v>
      </c>
      <c r="H1464" s="1"/>
      <c r="I1464" s="1">
        <v>0</v>
      </c>
      <c r="J1464" s="1">
        <v>1</v>
      </c>
      <c r="K1464" s="1"/>
      <c r="L1464" s="1"/>
      <c r="M1464" s="1"/>
      <c r="N1464" s="1"/>
      <c r="O1464" s="1"/>
      <c r="P1464" s="1" t="s">
        <v>8057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 t="s">
        <v>8058</v>
      </c>
      <c r="AJ1464" s="1"/>
      <c r="AK1464" s="1"/>
      <c r="AL1464" s="1"/>
      <c r="AM1464" s="1"/>
      <c r="AN1464" s="1"/>
      <c r="AO1464" s="1"/>
      <c r="AP1464" s="1"/>
      <c r="AQ1464" s="1"/>
      <c r="AR1464" s="1"/>
      <c r="AS1464" s="1">
        <v>1</v>
      </c>
      <c r="AT1464" s="1">
        <v>1</v>
      </c>
      <c r="AU1464" s="1">
        <v>0</v>
      </c>
      <c r="AV1464" s="1">
        <v>1</v>
      </c>
      <c r="AW1464" s="1">
        <v>0</v>
      </c>
      <c r="AX1464" s="1">
        <v>0</v>
      </c>
      <c r="AY1464" s="1"/>
      <c r="AZ1464" s="1"/>
      <c r="BA1464" s="1"/>
      <c r="BB1464" s="1">
        <v>-1</v>
      </c>
      <c r="BC1464" s="1">
        <v>0</v>
      </c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>
        <v>0</v>
      </c>
      <c r="CT1464" s="1" t="s">
        <v>8059</v>
      </c>
      <c r="CU1464" s="1"/>
      <c r="CV1464" s="1" t="s">
        <v>8060</v>
      </c>
      <c r="CW1464" s="1"/>
      <c r="CX1464" s="1" t="s">
        <v>8055</v>
      </c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>
        <v>407713</v>
      </c>
      <c r="DU1464" s="1"/>
      <c r="DV1464" s="1" t="s">
        <v>561</v>
      </c>
      <c r="DW1464" s="1" t="s">
        <v>1096</v>
      </c>
      <c r="DX1464" s="1">
        <v>2</v>
      </c>
      <c r="DY1464" s="1"/>
      <c r="DZ1464" s="1">
        <v>1</v>
      </c>
      <c r="EA1464" s="1">
        <v>1</v>
      </c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 t="s">
        <v>208</v>
      </c>
      <c r="EP1464" s="1" t="s">
        <v>209</v>
      </c>
      <c r="EQ1464" s="1" t="s">
        <v>209</v>
      </c>
      <c r="ER1464" s="1" t="s">
        <v>209</v>
      </c>
      <c r="ES1464" s="1" t="s">
        <v>209</v>
      </c>
      <c r="ET1464" s="1">
        <v>2</v>
      </c>
      <c r="EU1464" s="1"/>
      <c r="EV1464" s="1"/>
      <c r="EW1464" s="1"/>
      <c r="EX1464" s="1">
        <v>0</v>
      </c>
      <c r="EY1464" s="1">
        <v>0</v>
      </c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 t="s">
        <v>2960</v>
      </c>
      <c r="GK1464" s="1" t="s">
        <v>211</v>
      </c>
      <c r="GL1464" s="1" t="s">
        <v>212</v>
      </c>
      <c r="GM1464" s="1" t="s">
        <v>213</v>
      </c>
      <c r="GN1464" s="1" t="s">
        <v>213</v>
      </c>
      <c r="GO1464" s="1" t="s">
        <v>213</v>
      </c>
      <c r="GP1464" s="1">
        <v>1</v>
      </c>
      <c r="GQ1464" s="1"/>
    </row>
    <row r="1465" spans="1:199" ht="28" customHeight="1">
      <c r="A1465" s="1" t="s">
        <v>8061</v>
      </c>
      <c r="B1465" s="1" t="s">
        <v>8062</v>
      </c>
      <c r="C1465" s="1" t="s">
        <v>8061</v>
      </c>
      <c r="D1465" s="1" t="s">
        <v>201</v>
      </c>
      <c r="E1465" s="1" t="s">
        <v>8062</v>
      </c>
      <c r="F1465" s="1"/>
      <c r="G1465" s="1">
        <v>16800</v>
      </c>
      <c r="H1465" s="1"/>
      <c r="I1465" s="1">
        <v>0</v>
      </c>
      <c r="J1465" s="1">
        <v>1</v>
      </c>
      <c r="K1465" s="1"/>
      <c r="L1465" s="1"/>
      <c r="M1465" s="1"/>
      <c r="N1465" s="1"/>
      <c r="O1465" s="1"/>
      <c r="P1465" s="1" t="s">
        <v>8063</v>
      </c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 t="s">
        <v>8064</v>
      </c>
      <c r="AJ1465" s="1"/>
      <c r="AK1465" s="1"/>
      <c r="AL1465" s="1"/>
      <c r="AM1465" s="1"/>
      <c r="AN1465" s="1"/>
      <c r="AO1465" s="1"/>
      <c r="AP1465" s="1"/>
      <c r="AQ1465" s="1"/>
      <c r="AR1465" s="1"/>
      <c r="AS1465" s="1">
        <v>1</v>
      </c>
      <c r="AT1465" s="1">
        <v>1</v>
      </c>
      <c r="AU1465" s="1">
        <v>0</v>
      </c>
      <c r="AV1465" s="1">
        <v>1</v>
      </c>
      <c r="AW1465" s="1">
        <v>0</v>
      </c>
      <c r="AX1465" s="1">
        <v>0</v>
      </c>
      <c r="AY1465" s="1"/>
      <c r="AZ1465" s="1"/>
      <c r="BA1465" s="1"/>
      <c r="BB1465" s="1">
        <v>-1</v>
      </c>
      <c r="BC1465" s="1">
        <v>0</v>
      </c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>
        <v>0</v>
      </c>
      <c r="CT1465" s="1" t="s">
        <v>8065</v>
      </c>
      <c r="CU1465" s="1"/>
      <c r="CV1465" s="1" t="s">
        <v>8066</v>
      </c>
      <c r="CW1465" s="1"/>
      <c r="CX1465" s="1" t="s">
        <v>8061</v>
      </c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>
        <v>407713</v>
      </c>
      <c r="DU1465" s="1"/>
      <c r="DV1465" s="1" t="s">
        <v>561</v>
      </c>
      <c r="DW1465" s="1" t="s">
        <v>1096</v>
      </c>
      <c r="DX1465" s="1">
        <v>2</v>
      </c>
      <c r="DY1465" s="1"/>
      <c r="DZ1465" s="1">
        <v>1</v>
      </c>
      <c r="EA1465" s="1">
        <v>1</v>
      </c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 t="s">
        <v>208</v>
      </c>
      <c r="EP1465" s="1" t="s">
        <v>209</v>
      </c>
      <c r="EQ1465" s="1" t="s">
        <v>209</v>
      </c>
      <c r="ER1465" s="1" t="s">
        <v>209</v>
      </c>
      <c r="ES1465" s="1" t="s">
        <v>209</v>
      </c>
      <c r="ET1465" s="1">
        <v>2</v>
      </c>
      <c r="EU1465" s="1"/>
      <c r="EV1465" s="1"/>
      <c r="EW1465" s="1"/>
      <c r="EX1465" s="1">
        <v>0</v>
      </c>
      <c r="EY1465" s="1">
        <v>0</v>
      </c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 t="s">
        <v>2960</v>
      </c>
      <c r="GK1465" s="1" t="s">
        <v>211</v>
      </c>
      <c r="GL1465" s="1" t="s">
        <v>212</v>
      </c>
      <c r="GM1465" s="1" t="s">
        <v>213</v>
      </c>
      <c r="GN1465" s="1" t="s">
        <v>213</v>
      </c>
      <c r="GO1465" s="1" t="s">
        <v>213</v>
      </c>
      <c r="GP1465" s="1">
        <v>1</v>
      </c>
      <c r="GQ1465" s="1"/>
    </row>
    <row r="1466" spans="1:199" ht="28" customHeight="1">
      <c r="A1466" s="1" t="s">
        <v>8067</v>
      </c>
      <c r="B1466" s="1" t="s">
        <v>8068</v>
      </c>
      <c r="C1466" s="1" t="s">
        <v>8067</v>
      </c>
      <c r="D1466" s="1" t="s">
        <v>201</v>
      </c>
      <c r="E1466" s="1" t="s">
        <v>8068</v>
      </c>
      <c r="F1466" s="1"/>
      <c r="G1466" s="1">
        <v>18900</v>
      </c>
      <c r="H1466" s="1"/>
      <c r="I1466" s="1">
        <v>0</v>
      </c>
      <c r="J1466" s="1">
        <v>1</v>
      </c>
      <c r="K1466" s="1"/>
      <c r="L1466" s="1"/>
      <c r="M1466" s="1"/>
      <c r="N1466" s="1"/>
      <c r="O1466" s="1"/>
      <c r="P1466" s="1" t="s">
        <v>8069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 t="s">
        <v>8070</v>
      </c>
      <c r="AJ1466" s="1"/>
      <c r="AK1466" s="1"/>
      <c r="AL1466" s="1"/>
      <c r="AM1466" s="1"/>
      <c r="AN1466" s="1"/>
      <c r="AO1466" s="1"/>
      <c r="AP1466" s="1"/>
      <c r="AQ1466" s="1"/>
      <c r="AR1466" s="1"/>
      <c r="AS1466" s="1">
        <v>1</v>
      </c>
      <c r="AT1466" s="1">
        <v>1</v>
      </c>
      <c r="AU1466" s="1">
        <v>0</v>
      </c>
      <c r="AV1466" s="1">
        <v>1</v>
      </c>
      <c r="AW1466" s="1">
        <v>0</v>
      </c>
      <c r="AX1466" s="1">
        <v>0</v>
      </c>
      <c r="AY1466" s="1"/>
      <c r="AZ1466" s="1"/>
      <c r="BA1466" s="1"/>
      <c r="BB1466" s="1">
        <v>-1</v>
      </c>
      <c r="BC1466" s="1">
        <v>0</v>
      </c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>
        <v>0</v>
      </c>
      <c r="CT1466" s="1" t="s">
        <v>8071</v>
      </c>
      <c r="CU1466" s="1"/>
      <c r="CV1466" s="1" t="s">
        <v>8072</v>
      </c>
      <c r="CW1466" s="1"/>
      <c r="CX1466" s="1" t="s">
        <v>8067</v>
      </c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>
        <v>407713</v>
      </c>
      <c r="DU1466" s="1"/>
      <c r="DV1466" s="1" t="s">
        <v>561</v>
      </c>
      <c r="DW1466" s="1" t="s">
        <v>1096</v>
      </c>
      <c r="DX1466" s="1">
        <v>2</v>
      </c>
      <c r="DY1466" s="1"/>
      <c r="DZ1466" s="1">
        <v>1</v>
      </c>
      <c r="EA1466" s="1">
        <v>1</v>
      </c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 t="s">
        <v>208</v>
      </c>
      <c r="EP1466" s="1" t="s">
        <v>209</v>
      </c>
      <c r="EQ1466" s="1" t="s">
        <v>209</v>
      </c>
      <c r="ER1466" s="1" t="s">
        <v>209</v>
      </c>
      <c r="ES1466" s="1" t="s">
        <v>209</v>
      </c>
      <c r="ET1466" s="1">
        <v>2</v>
      </c>
      <c r="EU1466" s="1"/>
      <c r="EV1466" s="1"/>
      <c r="EW1466" s="1"/>
      <c r="EX1466" s="1">
        <v>0</v>
      </c>
      <c r="EY1466" s="1">
        <v>0</v>
      </c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 t="s">
        <v>2960</v>
      </c>
      <c r="GK1466" s="1" t="s">
        <v>211</v>
      </c>
      <c r="GL1466" s="1" t="s">
        <v>212</v>
      </c>
      <c r="GM1466" s="1" t="s">
        <v>213</v>
      </c>
      <c r="GN1466" s="1" t="s">
        <v>213</v>
      </c>
      <c r="GO1466" s="1" t="s">
        <v>213</v>
      </c>
      <c r="GP1466" s="1">
        <v>1</v>
      </c>
      <c r="GQ1466" s="1"/>
    </row>
    <row r="1467" spans="1:199" ht="28" customHeight="1">
      <c r="A1467" s="1" t="s">
        <v>8073</v>
      </c>
      <c r="B1467" s="1" t="s">
        <v>8074</v>
      </c>
      <c r="C1467" s="1" t="s">
        <v>8073</v>
      </c>
      <c r="D1467" s="1" t="s">
        <v>201</v>
      </c>
      <c r="E1467" s="1" t="s">
        <v>8074</v>
      </c>
      <c r="F1467" s="1"/>
      <c r="G1467" s="1">
        <v>33600</v>
      </c>
      <c r="H1467" s="1"/>
      <c r="I1467" s="1">
        <v>0</v>
      </c>
      <c r="J1467" s="1">
        <v>1</v>
      </c>
      <c r="K1467" s="1"/>
      <c r="L1467" s="1"/>
      <c r="M1467" s="1"/>
      <c r="N1467" s="1"/>
      <c r="O1467" s="1"/>
      <c r="P1467" s="1" t="s">
        <v>8075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 t="s">
        <v>8076</v>
      </c>
      <c r="AJ1467" s="1"/>
      <c r="AK1467" s="1"/>
      <c r="AL1467" s="1"/>
      <c r="AM1467" s="1"/>
      <c r="AN1467" s="1"/>
      <c r="AO1467" s="1"/>
      <c r="AP1467" s="1"/>
      <c r="AQ1467" s="1"/>
      <c r="AR1467" s="1"/>
      <c r="AS1467" s="1">
        <v>1</v>
      </c>
      <c r="AT1467" s="1">
        <v>1</v>
      </c>
      <c r="AU1467" s="1">
        <v>0</v>
      </c>
      <c r="AV1467" s="1">
        <v>1</v>
      </c>
      <c r="AW1467" s="1">
        <v>0</v>
      </c>
      <c r="AX1467" s="1">
        <v>0</v>
      </c>
      <c r="AY1467" s="1"/>
      <c r="AZ1467" s="1"/>
      <c r="BA1467" s="1"/>
      <c r="BB1467" s="1">
        <v>-1</v>
      </c>
      <c r="BC1467" s="1">
        <v>0</v>
      </c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>
        <v>0</v>
      </c>
      <c r="CT1467" s="1" t="s">
        <v>8077</v>
      </c>
      <c r="CU1467" s="1"/>
      <c r="CV1467" s="1" t="s">
        <v>8078</v>
      </c>
      <c r="CW1467" s="1"/>
      <c r="CX1467" s="1" t="s">
        <v>8073</v>
      </c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>
        <v>407713</v>
      </c>
      <c r="DU1467" s="1"/>
      <c r="DV1467" s="1" t="s">
        <v>561</v>
      </c>
      <c r="DW1467" s="1" t="s">
        <v>1096</v>
      </c>
      <c r="DX1467" s="1">
        <v>2</v>
      </c>
      <c r="DY1467" s="1"/>
      <c r="DZ1467" s="1">
        <v>1</v>
      </c>
      <c r="EA1467" s="1">
        <v>1</v>
      </c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 t="s">
        <v>208</v>
      </c>
      <c r="EP1467" s="1" t="s">
        <v>209</v>
      </c>
      <c r="EQ1467" s="1" t="s">
        <v>209</v>
      </c>
      <c r="ER1467" s="1" t="s">
        <v>209</v>
      </c>
      <c r="ES1467" s="1" t="s">
        <v>209</v>
      </c>
      <c r="ET1467" s="1">
        <v>2</v>
      </c>
      <c r="EU1467" s="1"/>
      <c r="EV1467" s="1"/>
      <c r="EW1467" s="1"/>
      <c r="EX1467" s="1">
        <v>0</v>
      </c>
      <c r="EY1467" s="1">
        <v>0</v>
      </c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 t="s">
        <v>2960</v>
      </c>
      <c r="GK1467" s="1" t="s">
        <v>211</v>
      </c>
      <c r="GL1467" s="1" t="s">
        <v>212</v>
      </c>
      <c r="GM1467" s="1" t="s">
        <v>213</v>
      </c>
      <c r="GN1467" s="1" t="s">
        <v>213</v>
      </c>
      <c r="GO1467" s="1" t="s">
        <v>213</v>
      </c>
      <c r="GP1467" s="1">
        <v>1</v>
      </c>
      <c r="GQ1467" s="1"/>
    </row>
    <row r="1468" spans="1:199" ht="28" customHeight="1">
      <c r="A1468" s="1" t="s">
        <v>8079</v>
      </c>
      <c r="B1468" s="1" t="s">
        <v>8080</v>
      </c>
      <c r="C1468" s="1" t="s">
        <v>8079</v>
      </c>
      <c r="D1468" s="1" t="s">
        <v>201</v>
      </c>
      <c r="E1468" s="1" t="s">
        <v>8080</v>
      </c>
      <c r="F1468" s="1"/>
      <c r="G1468" s="1">
        <v>16800</v>
      </c>
      <c r="H1468" s="1"/>
      <c r="I1468" s="1">
        <v>0</v>
      </c>
      <c r="J1468" s="1">
        <v>1</v>
      </c>
      <c r="K1468" s="1"/>
      <c r="L1468" s="1"/>
      <c r="M1468" s="1"/>
      <c r="N1468" s="1"/>
      <c r="O1468" s="1"/>
      <c r="P1468" s="1" t="s">
        <v>8081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 t="s">
        <v>8082</v>
      </c>
      <c r="AJ1468" s="1"/>
      <c r="AK1468" s="1"/>
      <c r="AL1468" s="1"/>
      <c r="AM1468" s="1"/>
      <c r="AN1468" s="1"/>
      <c r="AO1468" s="1"/>
      <c r="AP1468" s="1"/>
      <c r="AQ1468" s="1"/>
      <c r="AR1468" s="1"/>
      <c r="AS1468" s="1">
        <v>1</v>
      </c>
      <c r="AT1468" s="1">
        <v>1</v>
      </c>
      <c r="AU1468" s="1">
        <v>0</v>
      </c>
      <c r="AV1468" s="1">
        <v>1</v>
      </c>
      <c r="AW1468" s="1">
        <v>0</v>
      </c>
      <c r="AX1468" s="1">
        <v>0</v>
      </c>
      <c r="AY1468" s="1"/>
      <c r="AZ1468" s="1"/>
      <c r="BA1468" s="1"/>
      <c r="BB1468" s="1">
        <v>-1</v>
      </c>
      <c r="BC1468" s="1">
        <v>0</v>
      </c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>
        <v>0</v>
      </c>
      <c r="CT1468" s="1" t="s">
        <v>8083</v>
      </c>
      <c r="CU1468" s="1"/>
      <c r="CV1468" s="1" t="s">
        <v>8084</v>
      </c>
      <c r="CW1468" s="1"/>
      <c r="CX1468" s="1" t="s">
        <v>8079</v>
      </c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>
        <v>407713</v>
      </c>
      <c r="DU1468" s="1"/>
      <c r="DV1468" s="1" t="s">
        <v>561</v>
      </c>
      <c r="DW1468" s="1" t="s">
        <v>1096</v>
      </c>
      <c r="DX1468" s="1">
        <v>2</v>
      </c>
      <c r="DY1468" s="1"/>
      <c r="DZ1468" s="1">
        <v>1</v>
      </c>
      <c r="EA1468" s="1">
        <v>1</v>
      </c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 t="s">
        <v>208</v>
      </c>
      <c r="EP1468" s="1" t="s">
        <v>209</v>
      </c>
      <c r="EQ1468" s="1" t="s">
        <v>209</v>
      </c>
      <c r="ER1468" s="1" t="s">
        <v>209</v>
      </c>
      <c r="ES1468" s="1" t="s">
        <v>209</v>
      </c>
      <c r="ET1468" s="1">
        <v>2</v>
      </c>
      <c r="EU1468" s="1"/>
      <c r="EV1468" s="1"/>
      <c r="EW1468" s="1"/>
      <c r="EX1468" s="1">
        <v>0</v>
      </c>
      <c r="EY1468" s="1">
        <v>0</v>
      </c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 t="s">
        <v>2960</v>
      </c>
      <c r="GK1468" s="1" t="s">
        <v>211</v>
      </c>
      <c r="GL1468" s="1" t="s">
        <v>212</v>
      </c>
      <c r="GM1468" s="1" t="s">
        <v>213</v>
      </c>
      <c r="GN1468" s="1" t="s">
        <v>213</v>
      </c>
      <c r="GO1468" s="1" t="s">
        <v>213</v>
      </c>
      <c r="GP1468" s="1">
        <v>1</v>
      </c>
      <c r="GQ1468" s="1"/>
    </row>
    <row r="1469" spans="1:199" ht="28" customHeight="1">
      <c r="A1469" s="1" t="s">
        <v>8085</v>
      </c>
      <c r="B1469" s="1" t="s">
        <v>8086</v>
      </c>
      <c r="C1469" s="1" t="s">
        <v>8085</v>
      </c>
      <c r="D1469" s="1" t="s">
        <v>201</v>
      </c>
      <c r="E1469" s="1" t="s">
        <v>8086</v>
      </c>
      <c r="F1469" s="1"/>
      <c r="G1469" s="1">
        <v>18900</v>
      </c>
      <c r="H1469" s="1"/>
      <c r="I1469" s="1">
        <v>0</v>
      </c>
      <c r="J1469" s="1">
        <v>1</v>
      </c>
      <c r="K1469" s="1"/>
      <c r="L1469" s="1"/>
      <c r="M1469" s="1"/>
      <c r="N1469" s="1"/>
      <c r="O1469" s="1"/>
      <c r="P1469" s="1" t="s">
        <v>8087</v>
      </c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 t="s">
        <v>8088</v>
      </c>
      <c r="AJ1469" s="1"/>
      <c r="AK1469" s="1"/>
      <c r="AL1469" s="1"/>
      <c r="AM1469" s="1"/>
      <c r="AN1469" s="1"/>
      <c r="AO1469" s="1"/>
      <c r="AP1469" s="1"/>
      <c r="AQ1469" s="1"/>
      <c r="AR1469" s="1"/>
      <c r="AS1469" s="1">
        <v>1</v>
      </c>
      <c r="AT1469" s="1">
        <v>1</v>
      </c>
      <c r="AU1469" s="1">
        <v>0</v>
      </c>
      <c r="AV1469" s="1">
        <v>1</v>
      </c>
      <c r="AW1469" s="1">
        <v>0</v>
      </c>
      <c r="AX1469" s="1">
        <v>0</v>
      </c>
      <c r="AY1469" s="1"/>
      <c r="AZ1469" s="1"/>
      <c r="BA1469" s="1"/>
      <c r="BB1469" s="1">
        <v>-1</v>
      </c>
      <c r="BC1469" s="1">
        <v>0</v>
      </c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>
        <v>0</v>
      </c>
      <c r="CT1469" s="1" t="s">
        <v>8089</v>
      </c>
      <c r="CU1469" s="1"/>
      <c r="CV1469" s="1" t="s">
        <v>8090</v>
      </c>
      <c r="CW1469" s="1"/>
      <c r="CX1469" s="1" t="s">
        <v>8085</v>
      </c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>
        <v>407713</v>
      </c>
      <c r="DU1469" s="1"/>
      <c r="DV1469" s="1" t="s">
        <v>561</v>
      </c>
      <c r="DW1469" s="1" t="s">
        <v>1096</v>
      </c>
      <c r="DX1469" s="1">
        <v>2</v>
      </c>
      <c r="DY1469" s="1"/>
      <c r="DZ1469" s="1">
        <v>1</v>
      </c>
      <c r="EA1469" s="1">
        <v>1</v>
      </c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 t="s">
        <v>208</v>
      </c>
      <c r="EP1469" s="1" t="s">
        <v>209</v>
      </c>
      <c r="EQ1469" s="1" t="s">
        <v>209</v>
      </c>
      <c r="ER1469" s="1" t="s">
        <v>209</v>
      </c>
      <c r="ES1469" s="1" t="s">
        <v>209</v>
      </c>
      <c r="ET1469" s="1">
        <v>2</v>
      </c>
      <c r="EU1469" s="1"/>
      <c r="EV1469" s="1"/>
      <c r="EW1469" s="1"/>
      <c r="EX1469" s="1">
        <v>0</v>
      </c>
      <c r="EY1469" s="1">
        <v>0</v>
      </c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 t="s">
        <v>2960</v>
      </c>
      <c r="GK1469" s="1" t="s">
        <v>211</v>
      </c>
      <c r="GL1469" s="1" t="s">
        <v>212</v>
      </c>
      <c r="GM1469" s="1" t="s">
        <v>213</v>
      </c>
      <c r="GN1469" s="1" t="s">
        <v>213</v>
      </c>
      <c r="GO1469" s="1" t="s">
        <v>213</v>
      </c>
      <c r="GP1469" s="1">
        <v>1</v>
      </c>
      <c r="GQ1469" s="1"/>
    </row>
    <row r="1470" spans="1:199" ht="28" customHeight="1">
      <c r="A1470" s="1" t="s">
        <v>8091</v>
      </c>
      <c r="B1470" s="1" t="s">
        <v>8092</v>
      </c>
      <c r="C1470" s="1" t="s">
        <v>8091</v>
      </c>
      <c r="D1470" s="1" t="s">
        <v>201</v>
      </c>
      <c r="E1470" s="1" t="s">
        <v>8092</v>
      </c>
      <c r="F1470" s="1"/>
      <c r="G1470" s="1">
        <v>33600</v>
      </c>
      <c r="H1470" s="1"/>
      <c r="I1470" s="1">
        <v>0</v>
      </c>
      <c r="J1470" s="1">
        <v>1</v>
      </c>
      <c r="K1470" s="1"/>
      <c r="L1470" s="1"/>
      <c r="M1470" s="1"/>
      <c r="N1470" s="1"/>
      <c r="O1470" s="1"/>
      <c r="P1470" s="1" t="s">
        <v>8093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 t="s">
        <v>8094</v>
      </c>
      <c r="AJ1470" s="1"/>
      <c r="AK1470" s="1"/>
      <c r="AL1470" s="1"/>
      <c r="AM1470" s="1"/>
      <c r="AN1470" s="1"/>
      <c r="AO1470" s="1"/>
      <c r="AP1470" s="1"/>
      <c r="AQ1470" s="1"/>
      <c r="AR1470" s="1"/>
      <c r="AS1470" s="1">
        <v>1</v>
      </c>
      <c r="AT1470" s="1">
        <v>1</v>
      </c>
      <c r="AU1470" s="1">
        <v>0</v>
      </c>
      <c r="AV1470" s="1">
        <v>1</v>
      </c>
      <c r="AW1470" s="1">
        <v>0</v>
      </c>
      <c r="AX1470" s="1">
        <v>0</v>
      </c>
      <c r="AY1470" s="1"/>
      <c r="AZ1470" s="1"/>
      <c r="BA1470" s="1"/>
      <c r="BB1470" s="1">
        <v>-1</v>
      </c>
      <c r="BC1470" s="1">
        <v>0</v>
      </c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>
        <v>0</v>
      </c>
      <c r="CT1470" s="1" t="s">
        <v>8095</v>
      </c>
      <c r="CU1470" s="1"/>
      <c r="CV1470" s="1" t="s">
        <v>8096</v>
      </c>
      <c r="CW1470" s="1"/>
      <c r="CX1470" s="1" t="s">
        <v>8091</v>
      </c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>
        <v>407713</v>
      </c>
      <c r="DU1470" s="1"/>
      <c r="DV1470" s="1" t="s">
        <v>561</v>
      </c>
      <c r="DW1470" s="1" t="s">
        <v>1096</v>
      </c>
      <c r="DX1470" s="1">
        <v>2</v>
      </c>
      <c r="DY1470" s="1"/>
      <c r="DZ1470" s="1">
        <v>1</v>
      </c>
      <c r="EA1470" s="1">
        <v>1</v>
      </c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 t="s">
        <v>208</v>
      </c>
      <c r="EP1470" s="1" t="s">
        <v>209</v>
      </c>
      <c r="EQ1470" s="1" t="s">
        <v>209</v>
      </c>
      <c r="ER1470" s="1" t="s">
        <v>209</v>
      </c>
      <c r="ES1470" s="1" t="s">
        <v>209</v>
      </c>
      <c r="ET1470" s="1">
        <v>2</v>
      </c>
      <c r="EU1470" s="1"/>
      <c r="EV1470" s="1"/>
      <c r="EW1470" s="1"/>
      <c r="EX1470" s="1">
        <v>0</v>
      </c>
      <c r="EY1470" s="1">
        <v>0</v>
      </c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 t="s">
        <v>2960</v>
      </c>
      <c r="GK1470" s="1" t="s">
        <v>211</v>
      </c>
      <c r="GL1470" s="1" t="s">
        <v>212</v>
      </c>
      <c r="GM1470" s="1" t="s">
        <v>213</v>
      </c>
      <c r="GN1470" s="1" t="s">
        <v>213</v>
      </c>
      <c r="GO1470" s="1" t="s">
        <v>213</v>
      </c>
      <c r="GP1470" s="1">
        <v>1</v>
      </c>
      <c r="GQ1470" s="1"/>
    </row>
    <row r="1471" spans="1:199" ht="28" customHeight="1">
      <c r="A1471" s="1" t="s">
        <v>8097</v>
      </c>
      <c r="B1471" s="1" t="s">
        <v>8098</v>
      </c>
      <c r="C1471" s="1" t="s">
        <v>8097</v>
      </c>
      <c r="D1471" s="1" t="s">
        <v>201</v>
      </c>
      <c r="E1471" s="1" t="s">
        <v>8098</v>
      </c>
      <c r="F1471" s="1"/>
      <c r="G1471" s="1">
        <v>16800</v>
      </c>
      <c r="H1471" s="1"/>
      <c r="I1471" s="1">
        <v>0</v>
      </c>
      <c r="J1471" s="1">
        <v>1</v>
      </c>
      <c r="K1471" s="1"/>
      <c r="L1471" s="1"/>
      <c r="M1471" s="1"/>
      <c r="N1471" s="1"/>
      <c r="O1471" s="1"/>
      <c r="P1471" s="1" t="s">
        <v>8099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 t="s">
        <v>8100</v>
      </c>
      <c r="AJ1471" s="1"/>
      <c r="AK1471" s="1"/>
      <c r="AL1471" s="1"/>
      <c r="AM1471" s="1"/>
      <c r="AN1471" s="1"/>
      <c r="AO1471" s="1"/>
      <c r="AP1471" s="1"/>
      <c r="AQ1471" s="1"/>
      <c r="AR1471" s="1"/>
      <c r="AS1471" s="1">
        <v>1</v>
      </c>
      <c r="AT1471" s="1">
        <v>1</v>
      </c>
      <c r="AU1471" s="1">
        <v>0</v>
      </c>
      <c r="AV1471" s="1">
        <v>1</v>
      </c>
      <c r="AW1471" s="1">
        <v>0</v>
      </c>
      <c r="AX1471" s="1">
        <v>0</v>
      </c>
      <c r="AY1471" s="1"/>
      <c r="AZ1471" s="1"/>
      <c r="BA1471" s="1"/>
      <c r="BB1471" s="1">
        <v>-1</v>
      </c>
      <c r="BC1471" s="1">
        <v>0</v>
      </c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>
        <v>0</v>
      </c>
      <c r="CT1471" s="1" t="s">
        <v>8101</v>
      </c>
      <c r="CU1471" s="1"/>
      <c r="CV1471" s="1" t="s">
        <v>8102</v>
      </c>
      <c r="CW1471" s="1"/>
      <c r="CX1471" s="1" t="s">
        <v>8097</v>
      </c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>
        <v>407713</v>
      </c>
      <c r="DU1471" s="1"/>
      <c r="DV1471" s="1" t="s">
        <v>561</v>
      </c>
      <c r="DW1471" s="1" t="s">
        <v>1096</v>
      </c>
      <c r="DX1471" s="1">
        <v>2</v>
      </c>
      <c r="DY1471" s="1"/>
      <c r="DZ1471" s="1">
        <v>1</v>
      </c>
      <c r="EA1471" s="1">
        <v>1</v>
      </c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 t="s">
        <v>208</v>
      </c>
      <c r="EP1471" s="1" t="s">
        <v>209</v>
      </c>
      <c r="EQ1471" s="1" t="s">
        <v>209</v>
      </c>
      <c r="ER1471" s="1" t="s">
        <v>209</v>
      </c>
      <c r="ES1471" s="1" t="s">
        <v>209</v>
      </c>
      <c r="ET1471" s="1">
        <v>2</v>
      </c>
      <c r="EU1471" s="1"/>
      <c r="EV1471" s="1"/>
      <c r="EW1471" s="1"/>
      <c r="EX1471" s="1">
        <v>0</v>
      </c>
      <c r="EY1471" s="1">
        <v>0</v>
      </c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 t="s">
        <v>2960</v>
      </c>
      <c r="GK1471" s="1" t="s">
        <v>211</v>
      </c>
      <c r="GL1471" s="1" t="s">
        <v>212</v>
      </c>
      <c r="GM1471" s="1" t="s">
        <v>213</v>
      </c>
      <c r="GN1471" s="1" t="s">
        <v>213</v>
      </c>
      <c r="GO1471" s="1" t="s">
        <v>213</v>
      </c>
      <c r="GP1471" s="1">
        <v>1</v>
      </c>
      <c r="GQ1471" s="1"/>
    </row>
    <row r="1472" spans="1:199" ht="28" customHeight="1">
      <c r="A1472" s="1" t="s">
        <v>8103</v>
      </c>
      <c r="B1472" s="1" t="s">
        <v>8104</v>
      </c>
      <c r="C1472" s="1" t="s">
        <v>8103</v>
      </c>
      <c r="D1472" s="1" t="s">
        <v>201</v>
      </c>
      <c r="E1472" s="1" t="s">
        <v>8104</v>
      </c>
      <c r="F1472" s="1"/>
      <c r="G1472" s="1">
        <v>18900</v>
      </c>
      <c r="H1472" s="1"/>
      <c r="I1472" s="1">
        <v>0</v>
      </c>
      <c r="J1472" s="1">
        <v>1</v>
      </c>
      <c r="K1472" s="1"/>
      <c r="L1472" s="1"/>
      <c r="M1472" s="1"/>
      <c r="N1472" s="1"/>
      <c r="O1472" s="1"/>
      <c r="P1472" s="1" t="s">
        <v>8105</v>
      </c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 t="s">
        <v>8106</v>
      </c>
      <c r="AJ1472" s="1"/>
      <c r="AK1472" s="1"/>
      <c r="AL1472" s="1"/>
      <c r="AM1472" s="1"/>
      <c r="AN1472" s="1"/>
      <c r="AO1472" s="1"/>
      <c r="AP1472" s="1"/>
      <c r="AQ1472" s="1"/>
      <c r="AR1472" s="1"/>
      <c r="AS1472" s="1">
        <v>1</v>
      </c>
      <c r="AT1472" s="1">
        <v>1</v>
      </c>
      <c r="AU1472" s="1">
        <v>0</v>
      </c>
      <c r="AV1472" s="1">
        <v>1</v>
      </c>
      <c r="AW1472" s="1">
        <v>0</v>
      </c>
      <c r="AX1472" s="1">
        <v>0</v>
      </c>
      <c r="AY1472" s="1"/>
      <c r="AZ1472" s="1"/>
      <c r="BA1472" s="1"/>
      <c r="BB1472" s="1">
        <v>-1</v>
      </c>
      <c r="BC1472" s="1">
        <v>0</v>
      </c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>
        <v>0</v>
      </c>
      <c r="CT1472" s="1" t="s">
        <v>8107</v>
      </c>
      <c r="CU1472" s="1"/>
      <c r="CV1472" s="1" t="s">
        <v>8108</v>
      </c>
      <c r="CW1472" s="1"/>
      <c r="CX1472" s="1" t="s">
        <v>8103</v>
      </c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>
        <v>407713</v>
      </c>
      <c r="DU1472" s="1"/>
      <c r="DV1472" s="1" t="s">
        <v>561</v>
      </c>
      <c r="DW1472" s="1" t="s">
        <v>1096</v>
      </c>
      <c r="DX1472" s="1">
        <v>2</v>
      </c>
      <c r="DY1472" s="1"/>
      <c r="DZ1472" s="1">
        <v>1</v>
      </c>
      <c r="EA1472" s="1">
        <v>1</v>
      </c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 t="s">
        <v>208</v>
      </c>
      <c r="EP1472" s="1" t="s">
        <v>209</v>
      </c>
      <c r="EQ1472" s="1" t="s">
        <v>209</v>
      </c>
      <c r="ER1472" s="1" t="s">
        <v>209</v>
      </c>
      <c r="ES1472" s="1" t="s">
        <v>209</v>
      </c>
      <c r="ET1472" s="1">
        <v>2</v>
      </c>
      <c r="EU1472" s="1"/>
      <c r="EV1472" s="1"/>
      <c r="EW1472" s="1"/>
      <c r="EX1472" s="1">
        <v>0</v>
      </c>
      <c r="EY1472" s="1">
        <v>0</v>
      </c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 t="s">
        <v>2960</v>
      </c>
      <c r="GK1472" s="1" t="s">
        <v>211</v>
      </c>
      <c r="GL1472" s="1" t="s">
        <v>212</v>
      </c>
      <c r="GM1472" s="1" t="s">
        <v>213</v>
      </c>
      <c r="GN1472" s="1" t="s">
        <v>213</v>
      </c>
      <c r="GO1472" s="1" t="s">
        <v>213</v>
      </c>
      <c r="GP1472" s="1">
        <v>1</v>
      </c>
      <c r="GQ1472" s="1"/>
    </row>
    <row r="1473" spans="1:199" ht="28" customHeight="1">
      <c r="A1473" s="1" t="s">
        <v>8109</v>
      </c>
      <c r="B1473" s="1" t="s">
        <v>8110</v>
      </c>
      <c r="C1473" s="1" t="s">
        <v>8109</v>
      </c>
      <c r="D1473" s="1" t="s">
        <v>201</v>
      </c>
      <c r="E1473" s="1" t="s">
        <v>8110</v>
      </c>
      <c r="F1473" s="1"/>
      <c r="G1473" s="1">
        <v>33600</v>
      </c>
      <c r="H1473" s="1"/>
      <c r="I1473" s="1">
        <v>0</v>
      </c>
      <c r="J1473" s="1">
        <v>1</v>
      </c>
      <c r="K1473" s="1"/>
      <c r="L1473" s="1"/>
      <c r="M1473" s="1"/>
      <c r="N1473" s="1"/>
      <c r="O1473" s="1"/>
      <c r="P1473" s="1" t="s">
        <v>8111</v>
      </c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 t="s">
        <v>8112</v>
      </c>
      <c r="AJ1473" s="1"/>
      <c r="AK1473" s="1"/>
      <c r="AL1473" s="1"/>
      <c r="AM1473" s="1"/>
      <c r="AN1473" s="1"/>
      <c r="AO1473" s="1"/>
      <c r="AP1473" s="1"/>
      <c r="AQ1473" s="1"/>
      <c r="AR1473" s="1"/>
      <c r="AS1473" s="1">
        <v>1</v>
      </c>
      <c r="AT1473" s="1">
        <v>1</v>
      </c>
      <c r="AU1473" s="1">
        <v>0</v>
      </c>
      <c r="AV1473" s="1">
        <v>1</v>
      </c>
      <c r="AW1473" s="1">
        <v>0</v>
      </c>
      <c r="AX1473" s="1">
        <v>0</v>
      </c>
      <c r="AY1473" s="1"/>
      <c r="AZ1473" s="1"/>
      <c r="BA1473" s="1"/>
      <c r="BB1473" s="1">
        <v>-1</v>
      </c>
      <c r="BC1473" s="1">
        <v>0</v>
      </c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>
        <v>0</v>
      </c>
      <c r="CT1473" s="1" t="s">
        <v>8113</v>
      </c>
      <c r="CU1473" s="1"/>
      <c r="CV1473" s="1" t="s">
        <v>8114</v>
      </c>
      <c r="CW1473" s="1"/>
      <c r="CX1473" s="1" t="s">
        <v>8109</v>
      </c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>
        <v>407713</v>
      </c>
      <c r="DU1473" s="1"/>
      <c r="DV1473" s="1" t="s">
        <v>561</v>
      </c>
      <c r="DW1473" s="1" t="s">
        <v>1096</v>
      </c>
      <c r="DX1473" s="1">
        <v>2</v>
      </c>
      <c r="DY1473" s="1"/>
      <c r="DZ1473" s="1">
        <v>1</v>
      </c>
      <c r="EA1473" s="1">
        <v>1</v>
      </c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 t="s">
        <v>208</v>
      </c>
      <c r="EP1473" s="1" t="s">
        <v>209</v>
      </c>
      <c r="EQ1473" s="1" t="s">
        <v>209</v>
      </c>
      <c r="ER1473" s="1" t="s">
        <v>209</v>
      </c>
      <c r="ES1473" s="1" t="s">
        <v>209</v>
      </c>
      <c r="ET1473" s="1">
        <v>2</v>
      </c>
      <c r="EU1473" s="1"/>
      <c r="EV1473" s="1"/>
      <c r="EW1473" s="1"/>
      <c r="EX1473" s="1">
        <v>0</v>
      </c>
      <c r="EY1473" s="1">
        <v>0</v>
      </c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 t="s">
        <v>2960</v>
      </c>
      <c r="GK1473" s="1" t="s">
        <v>211</v>
      </c>
      <c r="GL1473" s="1" t="s">
        <v>212</v>
      </c>
      <c r="GM1473" s="1" t="s">
        <v>213</v>
      </c>
      <c r="GN1473" s="1" t="s">
        <v>213</v>
      </c>
      <c r="GO1473" s="1" t="s">
        <v>213</v>
      </c>
      <c r="GP1473" s="1">
        <v>1</v>
      </c>
      <c r="GQ1473" s="1"/>
    </row>
    <row r="1474" spans="1:199" ht="28" customHeight="1">
      <c r="A1474" s="1" t="s">
        <v>8115</v>
      </c>
      <c r="B1474" s="1" t="s">
        <v>8116</v>
      </c>
      <c r="C1474" s="1" t="s">
        <v>8115</v>
      </c>
      <c r="D1474" s="1" t="s">
        <v>201</v>
      </c>
      <c r="E1474" s="1" t="s">
        <v>8116</v>
      </c>
      <c r="F1474" s="1"/>
      <c r="G1474" s="1">
        <v>34419</v>
      </c>
      <c r="H1474" s="1"/>
      <c r="I1474" s="1">
        <v>0</v>
      </c>
      <c r="J1474" s="1">
        <v>1</v>
      </c>
      <c r="K1474" s="1"/>
      <c r="L1474" s="1"/>
      <c r="M1474" s="1"/>
      <c r="N1474" s="1"/>
      <c r="O1474" s="1"/>
      <c r="P1474" s="1" t="s">
        <v>8117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 t="s">
        <v>8118</v>
      </c>
      <c r="AJ1474" s="1"/>
      <c r="AK1474" s="1"/>
      <c r="AL1474" s="1"/>
      <c r="AM1474" s="1"/>
      <c r="AN1474" s="1"/>
      <c r="AO1474" s="1"/>
      <c r="AP1474" s="1"/>
      <c r="AQ1474" s="1"/>
      <c r="AR1474" s="1"/>
      <c r="AS1474" s="1">
        <v>1</v>
      </c>
      <c r="AT1474" s="1">
        <v>1</v>
      </c>
      <c r="AU1474" s="1">
        <v>0</v>
      </c>
      <c r="AV1474" s="1">
        <v>1</v>
      </c>
      <c r="AW1474" s="1">
        <v>0</v>
      </c>
      <c r="AX1474" s="1">
        <v>0</v>
      </c>
      <c r="AY1474" s="1"/>
      <c r="AZ1474" s="1"/>
      <c r="BA1474" s="1"/>
      <c r="BB1474" s="1">
        <v>-1</v>
      </c>
      <c r="BC1474" s="1">
        <v>0</v>
      </c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>
        <v>0</v>
      </c>
      <c r="CT1474" s="1" t="s">
        <v>8119</v>
      </c>
      <c r="CU1474" s="1"/>
      <c r="CV1474" s="1" t="s">
        <v>8120</v>
      </c>
      <c r="CW1474" s="1"/>
      <c r="CX1474" s="1" t="s">
        <v>8115</v>
      </c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>
        <v>407713</v>
      </c>
      <c r="DU1474" s="1"/>
      <c r="DV1474" s="1" t="s">
        <v>561</v>
      </c>
      <c r="DW1474" s="1" t="s">
        <v>2190</v>
      </c>
      <c r="DX1474" s="1">
        <v>2</v>
      </c>
      <c r="DY1474" s="1"/>
      <c r="DZ1474" s="1">
        <v>1</v>
      </c>
      <c r="EA1474" s="1">
        <v>1</v>
      </c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 t="s">
        <v>208</v>
      </c>
      <c r="EP1474" s="1" t="s">
        <v>209</v>
      </c>
      <c r="EQ1474" s="1" t="s">
        <v>209</v>
      </c>
      <c r="ER1474" s="1" t="s">
        <v>209</v>
      </c>
      <c r="ES1474" s="1" t="s">
        <v>209</v>
      </c>
      <c r="ET1474" s="1">
        <v>2</v>
      </c>
      <c r="EU1474" s="1"/>
      <c r="EV1474" s="1"/>
      <c r="EW1474" s="1"/>
      <c r="EX1474" s="1">
        <v>0</v>
      </c>
      <c r="EY1474" s="1">
        <v>0</v>
      </c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 t="s">
        <v>222</v>
      </c>
      <c r="GK1474" s="1" t="s">
        <v>201</v>
      </c>
      <c r="GL1474" s="1">
        <v>999999999</v>
      </c>
      <c r="GM1474" s="1"/>
      <c r="GN1474" s="1"/>
      <c r="GO1474" s="1"/>
      <c r="GP1474" s="1">
        <v>1</v>
      </c>
      <c r="GQ1474" s="1"/>
    </row>
    <row r="1475" spans="1:199" ht="28" customHeight="1">
      <c r="A1475" s="1" t="s">
        <v>8121</v>
      </c>
      <c r="B1475" s="1" t="s">
        <v>8122</v>
      </c>
      <c r="C1475" s="1" t="s">
        <v>8121</v>
      </c>
      <c r="D1475" s="1" t="s">
        <v>201</v>
      </c>
      <c r="E1475" s="1" t="s">
        <v>8122</v>
      </c>
      <c r="F1475" s="1"/>
      <c r="G1475" s="1">
        <v>35060</v>
      </c>
      <c r="H1475" s="1"/>
      <c r="I1475" s="1">
        <v>0</v>
      </c>
      <c r="J1475" s="1">
        <v>1</v>
      </c>
      <c r="K1475" s="1"/>
      <c r="L1475" s="1"/>
      <c r="M1475" s="1"/>
      <c r="N1475" s="1"/>
      <c r="O1475" s="1"/>
      <c r="P1475" s="1" t="s">
        <v>8123</v>
      </c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 t="s">
        <v>8124</v>
      </c>
      <c r="AJ1475" s="1"/>
      <c r="AK1475" s="1"/>
      <c r="AL1475" s="1"/>
      <c r="AM1475" s="1"/>
      <c r="AN1475" s="1"/>
      <c r="AO1475" s="1"/>
      <c r="AP1475" s="1"/>
      <c r="AQ1475" s="1"/>
      <c r="AR1475" s="1"/>
      <c r="AS1475" s="1">
        <v>1</v>
      </c>
      <c r="AT1475" s="1">
        <v>1</v>
      </c>
      <c r="AU1475" s="1">
        <v>0</v>
      </c>
      <c r="AV1475" s="1">
        <v>1</v>
      </c>
      <c r="AW1475" s="1">
        <v>0</v>
      </c>
      <c r="AX1475" s="1">
        <v>0</v>
      </c>
      <c r="AY1475" s="1"/>
      <c r="AZ1475" s="1"/>
      <c r="BA1475" s="1"/>
      <c r="BB1475" s="1">
        <v>-1</v>
      </c>
      <c r="BC1475" s="1">
        <v>0</v>
      </c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>
        <v>0</v>
      </c>
      <c r="CT1475" s="1" t="s">
        <v>8125</v>
      </c>
      <c r="CU1475" s="1"/>
      <c r="CV1475" s="1" t="s">
        <v>8126</v>
      </c>
      <c r="CW1475" s="1"/>
      <c r="CX1475" s="1" t="s">
        <v>8121</v>
      </c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>
        <v>407713</v>
      </c>
      <c r="DU1475" s="1"/>
      <c r="DV1475" s="1" t="s">
        <v>561</v>
      </c>
      <c r="DW1475" s="1" t="s">
        <v>2190</v>
      </c>
      <c r="DX1475" s="1">
        <v>2</v>
      </c>
      <c r="DY1475" s="1"/>
      <c r="DZ1475" s="1">
        <v>1</v>
      </c>
      <c r="EA1475" s="1">
        <v>1</v>
      </c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 t="s">
        <v>208</v>
      </c>
      <c r="EP1475" s="1" t="s">
        <v>209</v>
      </c>
      <c r="EQ1475" s="1" t="s">
        <v>209</v>
      </c>
      <c r="ER1475" s="1" t="s">
        <v>209</v>
      </c>
      <c r="ES1475" s="1" t="s">
        <v>209</v>
      </c>
      <c r="ET1475" s="1">
        <v>2</v>
      </c>
      <c r="EU1475" s="1"/>
      <c r="EV1475" s="1"/>
      <c r="EW1475" s="1"/>
      <c r="EX1475" s="1">
        <v>0</v>
      </c>
      <c r="EY1475" s="1">
        <v>0</v>
      </c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 t="s">
        <v>222</v>
      </c>
      <c r="GK1475" s="1" t="s">
        <v>201</v>
      </c>
      <c r="GL1475" s="1">
        <v>999999999</v>
      </c>
      <c r="GM1475" s="1"/>
      <c r="GN1475" s="1"/>
      <c r="GO1475" s="1"/>
      <c r="GP1475" s="1">
        <v>1</v>
      </c>
      <c r="GQ1475" s="1"/>
    </row>
    <row r="1476" spans="1:199" ht="28" customHeight="1">
      <c r="A1476" s="1" t="s">
        <v>8127</v>
      </c>
      <c r="B1476" s="1" t="s">
        <v>8128</v>
      </c>
      <c r="C1476" s="1" t="s">
        <v>8127</v>
      </c>
      <c r="D1476" s="1" t="s">
        <v>201</v>
      </c>
      <c r="E1476" s="1" t="s">
        <v>8128</v>
      </c>
      <c r="F1476" s="1"/>
      <c r="G1476" s="1">
        <v>30450</v>
      </c>
      <c r="H1476" s="1"/>
      <c r="I1476" s="1">
        <v>0</v>
      </c>
      <c r="J1476" s="1">
        <v>1</v>
      </c>
      <c r="K1476" s="1"/>
      <c r="L1476" s="1"/>
      <c r="M1476" s="1"/>
      <c r="N1476" s="1"/>
      <c r="O1476" s="1"/>
      <c r="P1476" s="1" t="s">
        <v>8129</v>
      </c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 t="s">
        <v>8130</v>
      </c>
      <c r="AJ1476" s="1"/>
      <c r="AK1476" s="1"/>
      <c r="AL1476" s="1"/>
      <c r="AM1476" s="1"/>
      <c r="AN1476" s="1"/>
      <c r="AO1476" s="1"/>
      <c r="AP1476" s="1"/>
      <c r="AQ1476" s="1"/>
      <c r="AR1476" s="1"/>
      <c r="AS1476" s="1">
        <v>1</v>
      </c>
      <c r="AT1476" s="1">
        <v>1</v>
      </c>
      <c r="AU1476" s="1">
        <v>0</v>
      </c>
      <c r="AV1476" s="1">
        <v>1</v>
      </c>
      <c r="AW1476" s="1">
        <v>0</v>
      </c>
      <c r="AX1476" s="1">
        <v>0</v>
      </c>
      <c r="AY1476" s="1"/>
      <c r="AZ1476" s="1"/>
      <c r="BA1476" s="1"/>
      <c r="BB1476" s="1">
        <v>-1</v>
      </c>
      <c r="BC1476" s="1">
        <v>0</v>
      </c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>
        <v>0</v>
      </c>
      <c r="CT1476" s="1" t="s">
        <v>8131</v>
      </c>
      <c r="CU1476" s="1"/>
      <c r="CV1476" s="1" t="s">
        <v>8132</v>
      </c>
      <c r="CW1476" s="1"/>
      <c r="CX1476" s="1" t="s">
        <v>8127</v>
      </c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>
        <v>407713</v>
      </c>
      <c r="DU1476" s="1"/>
      <c r="DV1476" s="1" t="s">
        <v>561</v>
      </c>
      <c r="DW1476" s="1" t="s">
        <v>2190</v>
      </c>
      <c r="DX1476" s="1">
        <v>2</v>
      </c>
      <c r="DY1476" s="1"/>
      <c r="DZ1476" s="1">
        <v>1</v>
      </c>
      <c r="EA1476" s="1">
        <v>1</v>
      </c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 t="s">
        <v>208</v>
      </c>
      <c r="EP1476" s="1" t="s">
        <v>209</v>
      </c>
      <c r="EQ1476" s="1" t="s">
        <v>209</v>
      </c>
      <c r="ER1476" s="1" t="s">
        <v>209</v>
      </c>
      <c r="ES1476" s="1" t="s">
        <v>209</v>
      </c>
      <c r="ET1476" s="1">
        <v>2</v>
      </c>
      <c r="EU1476" s="1"/>
      <c r="EV1476" s="1"/>
      <c r="EW1476" s="1"/>
      <c r="EX1476" s="1">
        <v>0</v>
      </c>
      <c r="EY1476" s="1">
        <v>0</v>
      </c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 t="s">
        <v>222</v>
      </c>
      <c r="GK1476" s="1" t="s">
        <v>201</v>
      </c>
      <c r="GL1476" s="1">
        <v>999999999</v>
      </c>
      <c r="GM1476" s="1"/>
      <c r="GN1476" s="1"/>
      <c r="GO1476" s="1"/>
      <c r="GP1476" s="1">
        <v>1</v>
      </c>
      <c r="GQ1476" s="1"/>
    </row>
    <row r="1477" spans="1:199" ht="28" customHeight="1">
      <c r="A1477" s="1" t="s">
        <v>8133</v>
      </c>
      <c r="B1477" s="1" t="s">
        <v>8134</v>
      </c>
      <c r="C1477" s="1" t="s">
        <v>8133</v>
      </c>
      <c r="D1477" s="1" t="s">
        <v>201</v>
      </c>
      <c r="E1477" s="1" t="s">
        <v>8134</v>
      </c>
      <c r="F1477" s="1"/>
      <c r="G1477" s="1">
        <v>30450</v>
      </c>
      <c r="H1477" s="1"/>
      <c r="I1477" s="1">
        <v>0</v>
      </c>
      <c r="J1477" s="1">
        <v>1</v>
      </c>
      <c r="K1477" s="1"/>
      <c r="L1477" s="1"/>
      <c r="M1477" s="1"/>
      <c r="N1477" s="1"/>
      <c r="O1477" s="1"/>
      <c r="P1477" s="1" t="s">
        <v>8135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 t="s">
        <v>8136</v>
      </c>
      <c r="AJ1477" s="1"/>
      <c r="AK1477" s="1"/>
      <c r="AL1477" s="1"/>
      <c r="AM1477" s="1"/>
      <c r="AN1477" s="1"/>
      <c r="AO1477" s="1"/>
      <c r="AP1477" s="1"/>
      <c r="AQ1477" s="1"/>
      <c r="AR1477" s="1"/>
      <c r="AS1477" s="1">
        <v>1</v>
      </c>
      <c r="AT1477" s="1">
        <v>1</v>
      </c>
      <c r="AU1477" s="1">
        <v>0</v>
      </c>
      <c r="AV1477" s="1">
        <v>1</v>
      </c>
      <c r="AW1477" s="1">
        <v>0</v>
      </c>
      <c r="AX1477" s="1">
        <v>0</v>
      </c>
      <c r="AY1477" s="1"/>
      <c r="AZ1477" s="1"/>
      <c r="BA1477" s="1"/>
      <c r="BB1477" s="1">
        <v>-1</v>
      </c>
      <c r="BC1477" s="1">
        <v>0</v>
      </c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>
        <v>0</v>
      </c>
      <c r="CT1477" s="1" t="s">
        <v>8137</v>
      </c>
      <c r="CU1477" s="1"/>
      <c r="CV1477" s="1" t="s">
        <v>8138</v>
      </c>
      <c r="CW1477" s="1"/>
      <c r="CX1477" s="1" t="s">
        <v>8133</v>
      </c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>
        <v>407713</v>
      </c>
      <c r="DU1477" s="1"/>
      <c r="DV1477" s="1" t="s">
        <v>561</v>
      </c>
      <c r="DW1477" s="1" t="s">
        <v>2190</v>
      </c>
      <c r="DX1477" s="1">
        <v>2</v>
      </c>
      <c r="DY1477" s="1"/>
      <c r="DZ1477" s="1">
        <v>1</v>
      </c>
      <c r="EA1477" s="1">
        <v>1</v>
      </c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 t="s">
        <v>208</v>
      </c>
      <c r="EP1477" s="1" t="s">
        <v>209</v>
      </c>
      <c r="EQ1477" s="1" t="s">
        <v>209</v>
      </c>
      <c r="ER1477" s="1" t="s">
        <v>209</v>
      </c>
      <c r="ES1477" s="1" t="s">
        <v>209</v>
      </c>
      <c r="ET1477" s="1">
        <v>2</v>
      </c>
      <c r="EU1477" s="1"/>
      <c r="EV1477" s="1"/>
      <c r="EW1477" s="1"/>
      <c r="EX1477" s="1">
        <v>0</v>
      </c>
      <c r="EY1477" s="1">
        <v>0</v>
      </c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 t="s">
        <v>222</v>
      </c>
      <c r="GK1477" s="1" t="s">
        <v>201</v>
      </c>
      <c r="GL1477" s="1">
        <v>999999999</v>
      </c>
      <c r="GM1477" s="1"/>
      <c r="GN1477" s="1"/>
      <c r="GO1477" s="1"/>
      <c r="GP1477" s="1">
        <v>1</v>
      </c>
      <c r="GQ1477" s="1"/>
    </row>
    <row r="1478" spans="1:199" ht="28" customHeight="1">
      <c r="A1478" s="1" t="s">
        <v>8139</v>
      </c>
      <c r="B1478" s="1" t="s">
        <v>8140</v>
      </c>
      <c r="C1478" s="1" t="s">
        <v>8139</v>
      </c>
      <c r="D1478" s="1" t="s">
        <v>201</v>
      </c>
      <c r="E1478" s="1" t="s">
        <v>8140</v>
      </c>
      <c r="F1478" s="1"/>
      <c r="G1478" s="1">
        <v>30450</v>
      </c>
      <c r="H1478" s="1"/>
      <c r="I1478" s="1">
        <v>0</v>
      </c>
      <c r="J1478" s="1">
        <v>1</v>
      </c>
      <c r="K1478" s="1"/>
      <c r="L1478" s="1"/>
      <c r="M1478" s="1"/>
      <c r="N1478" s="1"/>
      <c r="O1478" s="1"/>
      <c r="P1478" s="1" t="s">
        <v>8141</v>
      </c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 t="s">
        <v>8142</v>
      </c>
      <c r="AJ1478" s="1"/>
      <c r="AK1478" s="1"/>
      <c r="AL1478" s="1"/>
      <c r="AM1478" s="1"/>
      <c r="AN1478" s="1"/>
      <c r="AO1478" s="1"/>
      <c r="AP1478" s="1"/>
      <c r="AQ1478" s="1"/>
      <c r="AR1478" s="1"/>
      <c r="AS1478" s="1">
        <v>1</v>
      </c>
      <c r="AT1478" s="1">
        <v>1</v>
      </c>
      <c r="AU1478" s="1">
        <v>0</v>
      </c>
      <c r="AV1478" s="1">
        <v>1</v>
      </c>
      <c r="AW1478" s="1">
        <v>0</v>
      </c>
      <c r="AX1478" s="1">
        <v>0</v>
      </c>
      <c r="AY1478" s="1"/>
      <c r="AZ1478" s="1"/>
      <c r="BA1478" s="1"/>
      <c r="BB1478" s="1">
        <v>-1</v>
      </c>
      <c r="BC1478" s="1">
        <v>0</v>
      </c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>
        <v>0</v>
      </c>
      <c r="CT1478" s="1" t="s">
        <v>8143</v>
      </c>
      <c r="CU1478" s="1"/>
      <c r="CV1478" s="1" t="s">
        <v>8144</v>
      </c>
      <c r="CW1478" s="1"/>
      <c r="CX1478" s="1" t="s">
        <v>8139</v>
      </c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>
        <v>407713</v>
      </c>
      <c r="DU1478" s="1"/>
      <c r="DV1478" s="1" t="s">
        <v>561</v>
      </c>
      <c r="DW1478" s="1" t="s">
        <v>2190</v>
      </c>
      <c r="DX1478" s="1">
        <v>2</v>
      </c>
      <c r="DY1478" s="1"/>
      <c r="DZ1478" s="1">
        <v>1</v>
      </c>
      <c r="EA1478" s="1">
        <v>1</v>
      </c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 t="s">
        <v>208</v>
      </c>
      <c r="EP1478" s="1" t="s">
        <v>209</v>
      </c>
      <c r="EQ1478" s="1" t="s">
        <v>209</v>
      </c>
      <c r="ER1478" s="1" t="s">
        <v>209</v>
      </c>
      <c r="ES1478" s="1" t="s">
        <v>209</v>
      </c>
      <c r="ET1478" s="1">
        <v>2</v>
      </c>
      <c r="EU1478" s="1"/>
      <c r="EV1478" s="1"/>
      <c r="EW1478" s="1"/>
      <c r="EX1478" s="1">
        <v>0</v>
      </c>
      <c r="EY1478" s="1">
        <v>0</v>
      </c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 t="s">
        <v>222</v>
      </c>
      <c r="GK1478" s="1" t="s">
        <v>201</v>
      </c>
      <c r="GL1478" s="1">
        <v>999999999</v>
      </c>
      <c r="GM1478" s="1"/>
      <c r="GN1478" s="1"/>
      <c r="GO1478" s="1"/>
      <c r="GP1478" s="1">
        <v>1</v>
      </c>
      <c r="GQ1478" s="1"/>
    </row>
    <row r="1479" spans="1:199" ht="28" customHeight="1">
      <c r="A1479" s="1" t="s">
        <v>8145</v>
      </c>
      <c r="B1479" s="1" t="s">
        <v>8146</v>
      </c>
      <c r="C1479" s="1" t="s">
        <v>8145</v>
      </c>
      <c r="D1479" s="1" t="s">
        <v>201</v>
      </c>
      <c r="E1479" s="1" t="s">
        <v>8146</v>
      </c>
      <c r="F1479" s="1"/>
      <c r="G1479" s="1">
        <v>35060</v>
      </c>
      <c r="H1479" s="1"/>
      <c r="I1479" s="1">
        <v>0</v>
      </c>
      <c r="J1479" s="1">
        <v>1</v>
      </c>
      <c r="K1479" s="1"/>
      <c r="L1479" s="1"/>
      <c r="M1479" s="1"/>
      <c r="N1479" s="1"/>
      <c r="O1479" s="1"/>
      <c r="P1479" s="1" t="s">
        <v>8147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 t="s">
        <v>8148</v>
      </c>
      <c r="AJ1479" s="1"/>
      <c r="AK1479" s="1"/>
      <c r="AL1479" s="1"/>
      <c r="AM1479" s="1"/>
      <c r="AN1479" s="1"/>
      <c r="AO1479" s="1"/>
      <c r="AP1479" s="1"/>
      <c r="AQ1479" s="1"/>
      <c r="AR1479" s="1"/>
      <c r="AS1479" s="1">
        <v>1</v>
      </c>
      <c r="AT1479" s="1">
        <v>1</v>
      </c>
      <c r="AU1479" s="1">
        <v>0</v>
      </c>
      <c r="AV1479" s="1">
        <v>1</v>
      </c>
      <c r="AW1479" s="1">
        <v>0</v>
      </c>
      <c r="AX1479" s="1">
        <v>0</v>
      </c>
      <c r="AY1479" s="1"/>
      <c r="AZ1479" s="1"/>
      <c r="BA1479" s="1"/>
      <c r="BB1479" s="1">
        <v>-1</v>
      </c>
      <c r="BC1479" s="1">
        <v>0</v>
      </c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>
        <v>0</v>
      </c>
      <c r="CT1479" s="1" t="s">
        <v>8149</v>
      </c>
      <c r="CU1479" s="1"/>
      <c r="CV1479" s="1" t="s">
        <v>8150</v>
      </c>
      <c r="CW1479" s="1"/>
      <c r="CX1479" s="1" t="s">
        <v>8145</v>
      </c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>
        <v>407713</v>
      </c>
      <c r="DU1479" s="1"/>
      <c r="DV1479" s="1" t="s">
        <v>561</v>
      </c>
      <c r="DW1479" s="1" t="s">
        <v>2190</v>
      </c>
      <c r="DX1479" s="1">
        <v>2</v>
      </c>
      <c r="DY1479" s="1"/>
      <c r="DZ1479" s="1">
        <v>1</v>
      </c>
      <c r="EA1479" s="1">
        <v>1</v>
      </c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 t="s">
        <v>208</v>
      </c>
      <c r="EP1479" s="1" t="s">
        <v>209</v>
      </c>
      <c r="EQ1479" s="1" t="s">
        <v>209</v>
      </c>
      <c r="ER1479" s="1" t="s">
        <v>209</v>
      </c>
      <c r="ES1479" s="1" t="s">
        <v>209</v>
      </c>
      <c r="ET1479" s="1">
        <v>2</v>
      </c>
      <c r="EU1479" s="1"/>
      <c r="EV1479" s="1"/>
      <c r="EW1479" s="1"/>
      <c r="EX1479" s="1">
        <v>0</v>
      </c>
      <c r="EY1479" s="1">
        <v>0</v>
      </c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 t="s">
        <v>222</v>
      </c>
      <c r="GK1479" s="1" t="s">
        <v>201</v>
      </c>
      <c r="GL1479" s="1">
        <v>999999999</v>
      </c>
      <c r="GM1479" s="1"/>
      <c r="GN1479" s="1"/>
      <c r="GO1479" s="1"/>
      <c r="GP1479" s="1">
        <v>1</v>
      </c>
      <c r="GQ1479" s="1"/>
    </row>
    <row r="1480" spans="1:199" ht="28" customHeight="1">
      <c r="A1480" s="1" t="s">
        <v>8151</v>
      </c>
      <c r="B1480" s="1" t="s">
        <v>8152</v>
      </c>
      <c r="C1480" s="1" t="s">
        <v>8151</v>
      </c>
      <c r="D1480" s="1" t="s">
        <v>201</v>
      </c>
      <c r="E1480" s="1" t="s">
        <v>8152</v>
      </c>
      <c r="F1480" s="1"/>
      <c r="G1480" s="1">
        <v>35060</v>
      </c>
      <c r="H1480" s="1"/>
      <c r="I1480" s="1">
        <v>0</v>
      </c>
      <c r="J1480" s="1">
        <v>1</v>
      </c>
      <c r="K1480" s="1"/>
      <c r="L1480" s="1"/>
      <c r="M1480" s="1"/>
      <c r="N1480" s="1"/>
      <c r="O1480" s="1"/>
      <c r="P1480" s="1" t="s">
        <v>8153</v>
      </c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 t="s">
        <v>8154</v>
      </c>
      <c r="AJ1480" s="1"/>
      <c r="AK1480" s="1"/>
      <c r="AL1480" s="1"/>
      <c r="AM1480" s="1"/>
      <c r="AN1480" s="1"/>
      <c r="AO1480" s="1"/>
      <c r="AP1480" s="1"/>
      <c r="AQ1480" s="1"/>
      <c r="AR1480" s="1"/>
      <c r="AS1480" s="1">
        <v>1</v>
      </c>
      <c r="AT1480" s="1">
        <v>1</v>
      </c>
      <c r="AU1480" s="1">
        <v>0</v>
      </c>
      <c r="AV1480" s="1">
        <v>1</v>
      </c>
      <c r="AW1480" s="1">
        <v>0</v>
      </c>
      <c r="AX1480" s="1">
        <v>0</v>
      </c>
      <c r="AY1480" s="1"/>
      <c r="AZ1480" s="1"/>
      <c r="BA1480" s="1"/>
      <c r="BB1480" s="1">
        <v>-1</v>
      </c>
      <c r="BC1480" s="1">
        <v>0</v>
      </c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>
        <v>0</v>
      </c>
      <c r="CT1480" s="1" t="s">
        <v>8155</v>
      </c>
      <c r="CU1480" s="1"/>
      <c r="CV1480" s="1" t="s">
        <v>8156</v>
      </c>
      <c r="CW1480" s="1"/>
      <c r="CX1480" s="1" t="s">
        <v>8151</v>
      </c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>
        <v>407713</v>
      </c>
      <c r="DU1480" s="1"/>
      <c r="DV1480" s="1" t="s">
        <v>561</v>
      </c>
      <c r="DW1480" s="1" t="s">
        <v>2190</v>
      </c>
      <c r="DX1480" s="1">
        <v>2</v>
      </c>
      <c r="DY1480" s="1"/>
      <c r="DZ1480" s="1">
        <v>1</v>
      </c>
      <c r="EA1480" s="1">
        <v>1</v>
      </c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 t="s">
        <v>208</v>
      </c>
      <c r="EP1480" s="1" t="s">
        <v>209</v>
      </c>
      <c r="EQ1480" s="1" t="s">
        <v>209</v>
      </c>
      <c r="ER1480" s="1" t="s">
        <v>209</v>
      </c>
      <c r="ES1480" s="1" t="s">
        <v>209</v>
      </c>
      <c r="ET1480" s="1">
        <v>2</v>
      </c>
      <c r="EU1480" s="1"/>
      <c r="EV1480" s="1"/>
      <c r="EW1480" s="1"/>
      <c r="EX1480" s="1">
        <v>0</v>
      </c>
      <c r="EY1480" s="1">
        <v>0</v>
      </c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 t="s">
        <v>222</v>
      </c>
      <c r="GK1480" s="1" t="s">
        <v>201</v>
      </c>
      <c r="GL1480" s="1">
        <v>999999999</v>
      </c>
      <c r="GM1480" s="1"/>
      <c r="GN1480" s="1"/>
      <c r="GO1480" s="1"/>
      <c r="GP1480" s="1">
        <v>1</v>
      </c>
      <c r="GQ1480" s="1"/>
    </row>
    <row r="1481" spans="1:199" ht="28" customHeight="1">
      <c r="A1481" s="1" t="s">
        <v>8157</v>
      </c>
      <c r="B1481" s="1" t="s">
        <v>8158</v>
      </c>
      <c r="C1481" s="1" t="s">
        <v>8157</v>
      </c>
      <c r="D1481" s="1" t="s">
        <v>201</v>
      </c>
      <c r="E1481" s="1" t="s">
        <v>8158</v>
      </c>
      <c r="F1481" s="1"/>
      <c r="G1481" s="1">
        <v>38220</v>
      </c>
      <c r="H1481" s="1"/>
      <c r="I1481" s="1">
        <v>0</v>
      </c>
      <c r="J1481" s="1">
        <v>1</v>
      </c>
      <c r="K1481" s="1"/>
      <c r="L1481" s="1"/>
      <c r="M1481" s="1"/>
      <c r="N1481" s="1"/>
      <c r="O1481" s="1"/>
      <c r="P1481" s="1" t="s">
        <v>8159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 t="s">
        <v>8160</v>
      </c>
      <c r="AJ1481" s="1"/>
      <c r="AK1481" s="1"/>
      <c r="AL1481" s="1"/>
      <c r="AM1481" s="1"/>
      <c r="AN1481" s="1"/>
      <c r="AO1481" s="1"/>
      <c r="AP1481" s="1"/>
      <c r="AQ1481" s="1"/>
      <c r="AR1481" s="1"/>
      <c r="AS1481" s="1">
        <v>1</v>
      </c>
      <c r="AT1481" s="1">
        <v>1</v>
      </c>
      <c r="AU1481" s="1">
        <v>0</v>
      </c>
      <c r="AV1481" s="1">
        <v>1</v>
      </c>
      <c r="AW1481" s="1">
        <v>0</v>
      </c>
      <c r="AX1481" s="1">
        <v>0</v>
      </c>
      <c r="AY1481" s="1"/>
      <c r="AZ1481" s="1"/>
      <c r="BA1481" s="1"/>
      <c r="BB1481" s="1">
        <v>-1</v>
      </c>
      <c r="BC1481" s="1">
        <v>0</v>
      </c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>
        <v>0</v>
      </c>
      <c r="CT1481" s="1" t="s">
        <v>8161</v>
      </c>
      <c r="CU1481" s="1"/>
      <c r="CV1481" s="1" t="s">
        <v>8162</v>
      </c>
      <c r="CW1481" s="1"/>
      <c r="CX1481" s="1" t="s">
        <v>8157</v>
      </c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>
        <v>563161</v>
      </c>
      <c r="DU1481" s="1"/>
      <c r="DV1481" s="1" t="s">
        <v>1319</v>
      </c>
      <c r="DW1481" s="1" t="s">
        <v>1320</v>
      </c>
      <c r="DX1481" s="1">
        <v>4</v>
      </c>
      <c r="DY1481" s="1"/>
      <c r="DZ1481" s="1">
        <v>1</v>
      </c>
      <c r="EA1481" s="1">
        <v>1</v>
      </c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 t="s">
        <v>208</v>
      </c>
      <c r="EP1481" s="1" t="s">
        <v>209</v>
      </c>
      <c r="EQ1481" s="1" t="s">
        <v>209</v>
      </c>
      <c r="ER1481" s="1" t="s">
        <v>209</v>
      </c>
      <c r="ES1481" s="1" t="s">
        <v>209</v>
      </c>
      <c r="ET1481" s="1">
        <v>2</v>
      </c>
      <c r="EU1481" s="1"/>
      <c r="EV1481" s="1"/>
      <c r="EW1481" s="1"/>
      <c r="EX1481" s="1">
        <v>0</v>
      </c>
      <c r="EY1481" s="1">
        <v>0</v>
      </c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 t="s">
        <v>222</v>
      </c>
      <c r="GK1481" s="1" t="s">
        <v>201</v>
      </c>
      <c r="GL1481" s="1">
        <v>999999999</v>
      </c>
      <c r="GM1481" s="1"/>
      <c r="GN1481" s="1"/>
      <c r="GO1481" s="1"/>
      <c r="GP1481" s="1">
        <v>1</v>
      </c>
      <c r="GQ1481" s="1"/>
    </row>
    <row r="1482" spans="1:199" ht="28" customHeight="1">
      <c r="A1482" s="1" t="s">
        <v>8163</v>
      </c>
      <c r="B1482" s="1" t="s">
        <v>8164</v>
      </c>
      <c r="C1482" s="1" t="s">
        <v>8163</v>
      </c>
      <c r="D1482" s="1" t="s">
        <v>201</v>
      </c>
      <c r="E1482" s="1" t="s">
        <v>8164</v>
      </c>
      <c r="F1482" s="1"/>
      <c r="G1482" s="1">
        <v>38220</v>
      </c>
      <c r="H1482" s="1"/>
      <c r="I1482" s="1">
        <v>0</v>
      </c>
      <c r="J1482" s="1">
        <v>1</v>
      </c>
      <c r="K1482" s="1"/>
      <c r="L1482" s="1"/>
      <c r="M1482" s="1"/>
      <c r="N1482" s="1"/>
      <c r="O1482" s="1"/>
      <c r="P1482" s="1" t="s">
        <v>8165</v>
      </c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 t="s">
        <v>8166</v>
      </c>
      <c r="AJ1482" s="1"/>
      <c r="AK1482" s="1"/>
      <c r="AL1482" s="1"/>
      <c r="AM1482" s="1"/>
      <c r="AN1482" s="1"/>
      <c r="AO1482" s="1"/>
      <c r="AP1482" s="1"/>
      <c r="AQ1482" s="1"/>
      <c r="AR1482" s="1"/>
      <c r="AS1482" s="1">
        <v>1</v>
      </c>
      <c r="AT1482" s="1">
        <v>1</v>
      </c>
      <c r="AU1482" s="1">
        <v>0</v>
      </c>
      <c r="AV1482" s="1">
        <v>1</v>
      </c>
      <c r="AW1482" s="1">
        <v>0</v>
      </c>
      <c r="AX1482" s="1">
        <v>0</v>
      </c>
      <c r="AY1482" s="1"/>
      <c r="AZ1482" s="1"/>
      <c r="BA1482" s="1"/>
      <c r="BB1482" s="1">
        <v>-1</v>
      </c>
      <c r="BC1482" s="1">
        <v>0</v>
      </c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>
        <v>0</v>
      </c>
      <c r="CT1482" s="1" t="s">
        <v>8167</v>
      </c>
      <c r="CU1482" s="1"/>
      <c r="CV1482" s="1" t="s">
        <v>8168</v>
      </c>
      <c r="CW1482" s="1"/>
      <c r="CX1482" s="1" t="s">
        <v>8163</v>
      </c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>
        <v>563161</v>
      </c>
      <c r="DU1482" s="1"/>
      <c r="DV1482" s="1" t="s">
        <v>1319</v>
      </c>
      <c r="DW1482" s="1" t="s">
        <v>1320</v>
      </c>
      <c r="DX1482" s="1">
        <v>4</v>
      </c>
      <c r="DY1482" s="1"/>
      <c r="DZ1482" s="1">
        <v>1</v>
      </c>
      <c r="EA1482" s="1">
        <v>1</v>
      </c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 t="s">
        <v>208</v>
      </c>
      <c r="EP1482" s="1" t="s">
        <v>209</v>
      </c>
      <c r="EQ1482" s="1" t="s">
        <v>209</v>
      </c>
      <c r="ER1482" s="1" t="s">
        <v>209</v>
      </c>
      <c r="ES1482" s="1" t="s">
        <v>209</v>
      </c>
      <c r="ET1482" s="1">
        <v>2</v>
      </c>
      <c r="EU1482" s="1"/>
      <c r="EV1482" s="1"/>
      <c r="EW1482" s="1"/>
      <c r="EX1482" s="1">
        <v>0</v>
      </c>
      <c r="EY1482" s="1">
        <v>0</v>
      </c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 t="s">
        <v>222</v>
      </c>
      <c r="GK1482" s="1" t="s">
        <v>201</v>
      </c>
      <c r="GL1482" s="1">
        <v>999999999</v>
      </c>
      <c r="GM1482" s="1"/>
      <c r="GN1482" s="1"/>
      <c r="GO1482" s="1"/>
      <c r="GP1482" s="1">
        <v>1</v>
      </c>
      <c r="GQ1482" s="1"/>
    </row>
    <row r="1483" spans="1:199" ht="28" customHeight="1">
      <c r="A1483" s="1" t="s">
        <v>8169</v>
      </c>
      <c r="B1483" s="1" t="s">
        <v>8170</v>
      </c>
      <c r="C1483" s="1" t="s">
        <v>8169</v>
      </c>
      <c r="D1483" s="1" t="s">
        <v>201</v>
      </c>
      <c r="E1483" s="1" t="s">
        <v>8170</v>
      </c>
      <c r="F1483" s="1"/>
      <c r="G1483" s="1">
        <v>38220</v>
      </c>
      <c r="H1483" s="1"/>
      <c r="I1483" s="1">
        <v>0</v>
      </c>
      <c r="J1483" s="1">
        <v>1</v>
      </c>
      <c r="K1483" s="1"/>
      <c r="L1483" s="1"/>
      <c r="M1483" s="1"/>
      <c r="N1483" s="1"/>
      <c r="O1483" s="1"/>
      <c r="P1483" s="1" t="s">
        <v>8171</v>
      </c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 t="s">
        <v>8172</v>
      </c>
      <c r="AJ1483" s="1"/>
      <c r="AK1483" s="1"/>
      <c r="AL1483" s="1"/>
      <c r="AM1483" s="1"/>
      <c r="AN1483" s="1"/>
      <c r="AO1483" s="1"/>
      <c r="AP1483" s="1"/>
      <c r="AQ1483" s="1"/>
      <c r="AR1483" s="1"/>
      <c r="AS1483" s="1">
        <v>1</v>
      </c>
      <c r="AT1483" s="1">
        <v>1</v>
      </c>
      <c r="AU1483" s="1">
        <v>0</v>
      </c>
      <c r="AV1483" s="1">
        <v>1</v>
      </c>
      <c r="AW1483" s="1">
        <v>0</v>
      </c>
      <c r="AX1483" s="1">
        <v>0</v>
      </c>
      <c r="AY1483" s="1"/>
      <c r="AZ1483" s="1"/>
      <c r="BA1483" s="1"/>
      <c r="BB1483" s="1">
        <v>-1</v>
      </c>
      <c r="BC1483" s="1">
        <v>0</v>
      </c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>
        <v>0</v>
      </c>
      <c r="CT1483" s="1" t="s">
        <v>8173</v>
      </c>
      <c r="CU1483" s="1"/>
      <c r="CV1483" s="1" t="s">
        <v>8174</v>
      </c>
      <c r="CW1483" s="1"/>
      <c r="CX1483" s="1" t="s">
        <v>8169</v>
      </c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>
        <v>563161</v>
      </c>
      <c r="DU1483" s="1"/>
      <c r="DV1483" s="1" t="s">
        <v>1319</v>
      </c>
      <c r="DW1483" s="1" t="s">
        <v>1320</v>
      </c>
      <c r="DX1483" s="1">
        <v>4</v>
      </c>
      <c r="DY1483" s="1"/>
      <c r="DZ1483" s="1">
        <v>1</v>
      </c>
      <c r="EA1483" s="1">
        <v>1</v>
      </c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 t="s">
        <v>208</v>
      </c>
      <c r="EP1483" s="1" t="s">
        <v>209</v>
      </c>
      <c r="EQ1483" s="1" t="s">
        <v>209</v>
      </c>
      <c r="ER1483" s="1" t="s">
        <v>209</v>
      </c>
      <c r="ES1483" s="1" t="s">
        <v>209</v>
      </c>
      <c r="ET1483" s="1">
        <v>2</v>
      </c>
      <c r="EU1483" s="1"/>
      <c r="EV1483" s="1"/>
      <c r="EW1483" s="1"/>
      <c r="EX1483" s="1">
        <v>0</v>
      </c>
      <c r="EY1483" s="1">
        <v>0</v>
      </c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 t="s">
        <v>222</v>
      </c>
      <c r="GK1483" s="1" t="s">
        <v>201</v>
      </c>
      <c r="GL1483" s="1">
        <v>999999999</v>
      </c>
      <c r="GM1483" s="1"/>
      <c r="GN1483" s="1"/>
      <c r="GO1483" s="1"/>
      <c r="GP1483" s="1">
        <v>1</v>
      </c>
      <c r="GQ1483" s="1"/>
    </row>
    <row r="1484" spans="1:199" ht="28" customHeight="1">
      <c r="A1484" s="1" t="s">
        <v>8175</v>
      </c>
      <c r="B1484" s="1" t="s">
        <v>8176</v>
      </c>
      <c r="C1484" s="1" t="s">
        <v>8175</v>
      </c>
      <c r="D1484" s="1" t="s">
        <v>201</v>
      </c>
      <c r="E1484" s="1" t="s">
        <v>8176</v>
      </c>
      <c r="F1484" s="1"/>
      <c r="G1484" s="1">
        <v>38220</v>
      </c>
      <c r="H1484" s="1"/>
      <c r="I1484" s="1">
        <v>0</v>
      </c>
      <c r="J1484" s="1">
        <v>1</v>
      </c>
      <c r="K1484" s="1"/>
      <c r="L1484" s="1"/>
      <c r="M1484" s="1"/>
      <c r="N1484" s="1"/>
      <c r="O1484" s="1"/>
      <c r="P1484" s="1" t="s">
        <v>8177</v>
      </c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 t="s">
        <v>8178</v>
      </c>
      <c r="AJ1484" s="1"/>
      <c r="AK1484" s="1"/>
      <c r="AL1484" s="1"/>
      <c r="AM1484" s="1"/>
      <c r="AN1484" s="1"/>
      <c r="AO1484" s="1"/>
      <c r="AP1484" s="1"/>
      <c r="AQ1484" s="1"/>
      <c r="AR1484" s="1"/>
      <c r="AS1484" s="1">
        <v>1</v>
      </c>
      <c r="AT1484" s="1">
        <v>1</v>
      </c>
      <c r="AU1484" s="1">
        <v>0</v>
      </c>
      <c r="AV1484" s="1">
        <v>1</v>
      </c>
      <c r="AW1484" s="1">
        <v>0</v>
      </c>
      <c r="AX1484" s="1">
        <v>0</v>
      </c>
      <c r="AY1484" s="1"/>
      <c r="AZ1484" s="1"/>
      <c r="BA1484" s="1"/>
      <c r="BB1484" s="1">
        <v>-1</v>
      </c>
      <c r="BC1484" s="1">
        <v>0</v>
      </c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>
        <v>0</v>
      </c>
      <c r="CT1484" s="1" t="s">
        <v>8179</v>
      </c>
      <c r="CU1484" s="1"/>
      <c r="CV1484" s="1" t="s">
        <v>8180</v>
      </c>
      <c r="CW1484" s="1"/>
      <c r="CX1484" s="1" t="s">
        <v>8175</v>
      </c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>
        <v>563161</v>
      </c>
      <c r="DU1484" s="1"/>
      <c r="DV1484" s="1" t="s">
        <v>1319</v>
      </c>
      <c r="DW1484" s="1" t="s">
        <v>1320</v>
      </c>
      <c r="DX1484" s="1">
        <v>4</v>
      </c>
      <c r="DY1484" s="1"/>
      <c r="DZ1484" s="1">
        <v>1</v>
      </c>
      <c r="EA1484" s="1">
        <v>1</v>
      </c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 t="s">
        <v>208</v>
      </c>
      <c r="EP1484" s="1" t="s">
        <v>209</v>
      </c>
      <c r="EQ1484" s="1" t="s">
        <v>209</v>
      </c>
      <c r="ER1484" s="1" t="s">
        <v>209</v>
      </c>
      <c r="ES1484" s="1" t="s">
        <v>209</v>
      </c>
      <c r="ET1484" s="1">
        <v>2</v>
      </c>
      <c r="EU1484" s="1"/>
      <c r="EV1484" s="1"/>
      <c r="EW1484" s="1"/>
      <c r="EX1484" s="1">
        <v>0</v>
      </c>
      <c r="EY1484" s="1">
        <v>0</v>
      </c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 t="s">
        <v>222</v>
      </c>
      <c r="GK1484" s="1" t="s">
        <v>201</v>
      </c>
      <c r="GL1484" s="1">
        <v>999999999</v>
      </c>
      <c r="GM1484" s="1"/>
      <c r="GN1484" s="1"/>
      <c r="GO1484" s="1"/>
      <c r="GP1484" s="1">
        <v>1</v>
      </c>
      <c r="GQ1484" s="1"/>
    </row>
    <row r="1485" spans="1:199" ht="28" customHeight="1">
      <c r="A1485" s="1" t="s">
        <v>8181</v>
      </c>
      <c r="B1485" s="1" t="s">
        <v>8182</v>
      </c>
      <c r="C1485" s="1" t="s">
        <v>8181</v>
      </c>
      <c r="D1485" s="1" t="s">
        <v>201</v>
      </c>
      <c r="E1485" s="1" t="s">
        <v>8182</v>
      </c>
      <c r="F1485" s="1"/>
      <c r="G1485" s="1">
        <v>38220</v>
      </c>
      <c r="H1485" s="1"/>
      <c r="I1485" s="1">
        <v>0</v>
      </c>
      <c r="J1485" s="1">
        <v>1</v>
      </c>
      <c r="K1485" s="1"/>
      <c r="L1485" s="1"/>
      <c r="M1485" s="1"/>
      <c r="N1485" s="1"/>
      <c r="O1485" s="1"/>
      <c r="P1485" s="1" t="s">
        <v>8183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 t="s">
        <v>8184</v>
      </c>
      <c r="AJ1485" s="1"/>
      <c r="AK1485" s="1"/>
      <c r="AL1485" s="1"/>
      <c r="AM1485" s="1"/>
      <c r="AN1485" s="1"/>
      <c r="AO1485" s="1"/>
      <c r="AP1485" s="1"/>
      <c r="AQ1485" s="1"/>
      <c r="AR1485" s="1"/>
      <c r="AS1485" s="1">
        <v>1</v>
      </c>
      <c r="AT1485" s="1">
        <v>1</v>
      </c>
      <c r="AU1485" s="1">
        <v>0</v>
      </c>
      <c r="AV1485" s="1">
        <v>1</v>
      </c>
      <c r="AW1485" s="1">
        <v>0</v>
      </c>
      <c r="AX1485" s="1">
        <v>0</v>
      </c>
      <c r="AY1485" s="1"/>
      <c r="AZ1485" s="1"/>
      <c r="BA1485" s="1"/>
      <c r="BB1485" s="1">
        <v>-1</v>
      </c>
      <c r="BC1485" s="1">
        <v>0</v>
      </c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>
        <v>0</v>
      </c>
      <c r="CT1485" s="1" t="s">
        <v>8185</v>
      </c>
      <c r="CU1485" s="1"/>
      <c r="CV1485" s="1" t="s">
        <v>8186</v>
      </c>
      <c r="CW1485" s="1"/>
      <c r="CX1485" s="1" t="s">
        <v>8181</v>
      </c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>
        <v>563161</v>
      </c>
      <c r="DU1485" s="1"/>
      <c r="DV1485" s="1" t="s">
        <v>1319</v>
      </c>
      <c r="DW1485" s="1" t="s">
        <v>1320</v>
      </c>
      <c r="DX1485" s="1">
        <v>4</v>
      </c>
      <c r="DY1485" s="1"/>
      <c r="DZ1485" s="1">
        <v>1</v>
      </c>
      <c r="EA1485" s="1">
        <v>1</v>
      </c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 t="s">
        <v>208</v>
      </c>
      <c r="EP1485" s="1" t="s">
        <v>209</v>
      </c>
      <c r="EQ1485" s="1" t="s">
        <v>209</v>
      </c>
      <c r="ER1485" s="1" t="s">
        <v>209</v>
      </c>
      <c r="ES1485" s="1" t="s">
        <v>209</v>
      </c>
      <c r="ET1485" s="1">
        <v>2</v>
      </c>
      <c r="EU1485" s="1"/>
      <c r="EV1485" s="1"/>
      <c r="EW1485" s="1"/>
      <c r="EX1485" s="1">
        <v>0</v>
      </c>
      <c r="EY1485" s="1">
        <v>0</v>
      </c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 t="s">
        <v>222</v>
      </c>
      <c r="GK1485" s="1" t="s">
        <v>201</v>
      </c>
      <c r="GL1485" s="1">
        <v>999999999</v>
      </c>
      <c r="GM1485" s="1"/>
      <c r="GN1485" s="1"/>
      <c r="GO1485" s="1"/>
      <c r="GP1485" s="1">
        <v>1</v>
      </c>
      <c r="GQ1485" s="1"/>
    </row>
    <row r="1486" spans="1:199" ht="28" customHeight="1">
      <c r="A1486" s="1" t="s">
        <v>8187</v>
      </c>
      <c r="B1486" s="1" t="s">
        <v>8188</v>
      </c>
      <c r="C1486" s="1" t="s">
        <v>8187</v>
      </c>
      <c r="D1486" s="1" t="s">
        <v>201</v>
      </c>
      <c r="E1486" s="1" t="s">
        <v>8188</v>
      </c>
      <c r="F1486" s="1"/>
      <c r="G1486" s="1">
        <v>38220</v>
      </c>
      <c r="H1486" s="1"/>
      <c r="I1486" s="1">
        <v>0</v>
      </c>
      <c r="J1486" s="1">
        <v>1</v>
      </c>
      <c r="K1486" s="1"/>
      <c r="L1486" s="1"/>
      <c r="M1486" s="1"/>
      <c r="N1486" s="1"/>
      <c r="O1486" s="1"/>
      <c r="P1486" s="1" t="s">
        <v>8189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 t="s">
        <v>8190</v>
      </c>
      <c r="AJ1486" s="1"/>
      <c r="AK1486" s="1"/>
      <c r="AL1486" s="1"/>
      <c r="AM1486" s="1"/>
      <c r="AN1486" s="1"/>
      <c r="AO1486" s="1"/>
      <c r="AP1486" s="1"/>
      <c r="AQ1486" s="1"/>
      <c r="AR1486" s="1"/>
      <c r="AS1486" s="1">
        <v>1</v>
      </c>
      <c r="AT1486" s="1">
        <v>1</v>
      </c>
      <c r="AU1486" s="1">
        <v>0</v>
      </c>
      <c r="AV1486" s="1">
        <v>1</v>
      </c>
      <c r="AW1486" s="1">
        <v>0</v>
      </c>
      <c r="AX1486" s="1">
        <v>0</v>
      </c>
      <c r="AY1486" s="1"/>
      <c r="AZ1486" s="1"/>
      <c r="BA1486" s="1"/>
      <c r="BB1486" s="1">
        <v>-1</v>
      </c>
      <c r="BC1486" s="1">
        <v>0</v>
      </c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>
        <v>0</v>
      </c>
      <c r="CT1486" s="1" t="s">
        <v>8191</v>
      </c>
      <c r="CU1486" s="1"/>
      <c r="CV1486" s="1" t="s">
        <v>8192</v>
      </c>
      <c r="CW1486" s="1"/>
      <c r="CX1486" s="1" t="s">
        <v>8187</v>
      </c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>
        <v>563161</v>
      </c>
      <c r="DU1486" s="1"/>
      <c r="DV1486" s="1" t="s">
        <v>1319</v>
      </c>
      <c r="DW1486" s="1" t="s">
        <v>1320</v>
      </c>
      <c r="DX1486" s="1">
        <v>4</v>
      </c>
      <c r="DY1486" s="1"/>
      <c r="DZ1486" s="1">
        <v>1</v>
      </c>
      <c r="EA1486" s="1">
        <v>1</v>
      </c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 t="s">
        <v>208</v>
      </c>
      <c r="EP1486" s="1" t="s">
        <v>209</v>
      </c>
      <c r="EQ1486" s="1" t="s">
        <v>209</v>
      </c>
      <c r="ER1486" s="1" t="s">
        <v>209</v>
      </c>
      <c r="ES1486" s="1" t="s">
        <v>209</v>
      </c>
      <c r="ET1486" s="1">
        <v>2</v>
      </c>
      <c r="EU1486" s="1"/>
      <c r="EV1486" s="1"/>
      <c r="EW1486" s="1"/>
      <c r="EX1486" s="1">
        <v>0</v>
      </c>
      <c r="EY1486" s="1">
        <v>0</v>
      </c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 t="s">
        <v>222</v>
      </c>
      <c r="GK1486" s="1" t="s">
        <v>201</v>
      </c>
      <c r="GL1486" s="1">
        <v>999999999</v>
      </c>
      <c r="GM1486" s="1"/>
      <c r="GN1486" s="1"/>
      <c r="GO1486" s="1"/>
      <c r="GP1486" s="1">
        <v>1</v>
      </c>
      <c r="GQ1486" s="1"/>
    </row>
    <row r="1487" spans="1:199" ht="28" customHeight="1">
      <c r="A1487" s="1" t="s">
        <v>8193</v>
      </c>
      <c r="B1487" s="1" t="s">
        <v>8194</v>
      </c>
      <c r="C1487" s="1" t="s">
        <v>8193</v>
      </c>
      <c r="D1487" s="1" t="s">
        <v>201</v>
      </c>
      <c r="E1487" s="1" t="s">
        <v>8194</v>
      </c>
      <c r="F1487" s="1"/>
      <c r="G1487" s="1">
        <v>36750</v>
      </c>
      <c r="H1487" s="1"/>
      <c r="I1487" s="1">
        <v>0</v>
      </c>
      <c r="J1487" s="1">
        <v>1</v>
      </c>
      <c r="K1487" s="1"/>
      <c r="L1487" s="1"/>
      <c r="M1487" s="1"/>
      <c r="N1487" s="1"/>
      <c r="O1487" s="1"/>
      <c r="P1487" s="1" t="s">
        <v>8195</v>
      </c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 t="s">
        <v>8196</v>
      </c>
      <c r="AJ1487" s="1"/>
      <c r="AK1487" s="1"/>
      <c r="AL1487" s="1"/>
      <c r="AM1487" s="1"/>
      <c r="AN1487" s="1"/>
      <c r="AO1487" s="1"/>
      <c r="AP1487" s="1"/>
      <c r="AQ1487" s="1"/>
      <c r="AR1487" s="1"/>
      <c r="AS1487" s="1">
        <v>1</v>
      </c>
      <c r="AT1487" s="1">
        <v>1</v>
      </c>
      <c r="AU1487" s="1">
        <v>0</v>
      </c>
      <c r="AV1487" s="1">
        <v>1</v>
      </c>
      <c r="AW1487" s="1">
        <v>0</v>
      </c>
      <c r="AX1487" s="1">
        <v>0</v>
      </c>
      <c r="AY1487" s="1"/>
      <c r="AZ1487" s="1"/>
      <c r="BA1487" s="1"/>
      <c r="BB1487" s="1">
        <v>-1</v>
      </c>
      <c r="BC1487" s="1">
        <v>0</v>
      </c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>
        <v>0</v>
      </c>
      <c r="CT1487" s="1" t="s">
        <v>8197</v>
      </c>
      <c r="CU1487" s="1"/>
      <c r="CV1487" s="1" t="s">
        <v>8198</v>
      </c>
      <c r="CW1487" s="1"/>
      <c r="CX1487" s="1" t="s">
        <v>8193</v>
      </c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>
        <v>563161</v>
      </c>
      <c r="DU1487" s="1"/>
      <c r="DV1487" s="1" t="s">
        <v>1319</v>
      </c>
      <c r="DW1487" s="1" t="s">
        <v>1320</v>
      </c>
      <c r="DX1487" s="1">
        <v>4</v>
      </c>
      <c r="DY1487" s="1"/>
      <c r="DZ1487" s="1">
        <v>1</v>
      </c>
      <c r="EA1487" s="1">
        <v>1</v>
      </c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 t="s">
        <v>208</v>
      </c>
      <c r="EP1487" s="1" t="s">
        <v>209</v>
      </c>
      <c r="EQ1487" s="1" t="s">
        <v>209</v>
      </c>
      <c r="ER1487" s="1" t="s">
        <v>209</v>
      </c>
      <c r="ES1487" s="1" t="s">
        <v>209</v>
      </c>
      <c r="ET1487" s="1">
        <v>2</v>
      </c>
      <c r="EU1487" s="1"/>
      <c r="EV1487" s="1"/>
      <c r="EW1487" s="1"/>
      <c r="EX1487" s="1">
        <v>0</v>
      </c>
      <c r="EY1487" s="1">
        <v>0</v>
      </c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 t="s">
        <v>222</v>
      </c>
      <c r="GK1487" s="1" t="s">
        <v>201</v>
      </c>
      <c r="GL1487" s="1">
        <v>999999999</v>
      </c>
      <c r="GM1487" s="1"/>
      <c r="GN1487" s="1"/>
      <c r="GO1487" s="1"/>
      <c r="GP1487" s="1">
        <v>1</v>
      </c>
      <c r="GQ1487" s="1"/>
    </row>
    <row r="1488" spans="1:199" ht="28" customHeight="1">
      <c r="A1488" s="1" t="s">
        <v>8264</v>
      </c>
      <c r="B1488" s="1" t="s">
        <v>8265</v>
      </c>
      <c r="C1488" s="1" t="s">
        <v>8264</v>
      </c>
      <c r="D1488" s="1" t="s">
        <v>201</v>
      </c>
      <c r="E1488" s="1" t="s">
        <v>8265</v>
      </c>
      <c r="F1488" s="1"/>
      <c r="G1488" s="1">
        <v>1790</v>
      </c>
      <c r="H1488" s="1"/>
      <c r="I1488" s="1">
        <v>0</v>
      </c>
      <c r="J1488" s="1">
        <v>1</v>
      </c>
      <c r="K1488" s="1"/>
      <c r="L1488" s="1"/>
      <c r="M1488" s="1"/>
      <c r="N1488" s="1"/>
      <c r="O1488" s="1"/>
      <c r="P1488" s="1" t="s">
        <v>8266</v>
      </c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 t="s">
        <v>8267</v>
      </c>
      <c r="AJ1488" s="1"/>
      <c r="AK1488" s="1"/>
      <c r="AL1488" s="1"/>
      <c r="AM1488" s="1"/>
      <c r="AN1488" s="1"/>
      <c r="AO1488" s="1"/>
      <c r="AP1488" s="1"/>
      <c r="AQ1488" s="1"/>
      <c r="AR1488" s="1"/>
      <c r="AS1488" s="1">
        <v>1</v>
      </c>
      <c r="AT1488" s="1">
        <v>1</v>
      </c>
      <c r="AU1488" s="1">
        <v>0</v>
      </c>
      <c r="AV1488" s="1">
        <v>1</v>
      </c>
      <c r="AW1488" s="1">
        <v>0</v>
      </c>
      <c r="AX1488" s="1">
        <v>0</v>
      </c>
      <c r="AY1488" s="1"/>
      <c r="AZ1488" s="1"/>
      <c r="BA1488" s="1"/>
      <c r="BB1488" s="1">
        <v>-1</v>
      </c>
      <c r="BC1488" s="1">
        <v>0</v>
      </c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>
        <v>0</v>
      </c>
      <c r="CT1488" s="1" t="s">
        <v>8268</v>
      </c>
      <c r="CU1488" s="1"/>
      <c r="CV1488" s="1" t="s">
        <v>8269</v>
      </c>
      <c r="CW1488" s="1"/>
      <c r="CX1488" s="1" t="s">
        <v>8264</v>
      </c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>
        <v>407713</v>
      </c>
      <c r="DU1488" s="1"/>
      <c r="DV1488" s="1" t="s">
        <v>561</v>
      </c>
      <c r="DW1488" s="1" t="s">
        <v>2423</v>
      </c>
      <c r="DX1488" s="1">
        <v>2</v>
      </c>
      <c r="DY1488" s="1"/>
      <c r="DZ1488" s="1">
        <v>1</v>
      </c>
      <c r="EA1488" s="1">
        <v>1</v>
      </c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 t="s">
        <v>208</v>
      </c>
      <c r="EP1488" s="1" t="s">
        <v>209</v>
      </c>
      <c r="EQ1488" s="1" t="s">
        <v>209</v>
      </c>
      <c r="ER1488" s="1" t="s">
        <v>209</v>
      </c>
      <c r="ES1488" s="1" t="s">
        <v>209</v>
      </c>
      <c r="ET1488" s="1">
        <v>2</v>
      </c>
      <c r="EU1488" s="1"/>
      <c r="EV1488" s="1"/>
      <c r="EW1488" s="1"/>
      <c r="EX1488" s="1">
        <v>0</v>
      </c>
      <c r="EY1488" s="1">
        <v>0</v>
      </c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 t="s">
        <v>2424</v>
      </c>
      <c r="GK1488" s="1" t="s">
        <v>211</v>
      </c>
      <c r="GL1488" s="1" t="s">
        <v>212</v>
      </c>
      <c r="GM1488" s="1" t="s">
        <v>213</v>
      </c>
      <c r="GN1488" s="1" t="s">
        <v>213</v>
      </c>
      <c r="GO1488" s="1" t="s">
        <v>213</v>
      </c>
      <c r="GP1488" s="1">
        <v>1</v>
      </c>
      <c r="GQ1488" s="1"/>
    </row>
    <row r="1489" spans="1:199" ht="28" customHeight="1">
      <c r="A1489" s="1" t="s">
        <v>8199</v>
      </c>
      <c r="B1489" s="1" t="s">
        <v>8200</v>
      </c>
      <c r="C1489" s="1" t="s">
        <v>8199</v>
      </c>
      <c r="D1489" s="1" t="s">
        <v>201</v>
      </c>
      <c r="E1489" s="1" t="s">
        <v>8200</v>
      </c>
      <c r="F1489" s="1"/>
      <c r="G1489" s="1">
        <v>3969</v>
      </c>
      <c r="H1489" s="1"/>
      <c r="I1489" s="1">
        <v>0</v>
      </c>
      <c r="J1489" s="1">
        <v>1</v>
      </c>
      <c r="K1489" s="1"/>
      <c r="L1489" s="1"/>
      <c r="M1489" s="1"/>
      <c r="N1489" s="1"/>
      <c r="O1489" s="1"/>
      <c r="P1489" s="1" t="s">
        <v>8201</v>
      </c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 t="s">
        <v>8202</v>
      </c>
      <c r="AJ1489" s="1"/>
      <c r="AK1489" s="1"/>
      <c r="AL1489" s="1"/>
      <c r="AM1489" s="1"/>
      <c r="AN1489" s="1"/>
      <c r="AO1489" s="1"/>
      <c r="AP1489" s="1"/>
      <c r="AQ1489" s="1"/>
      <c r="AR1489" s="1"/>
      <c r="AS1489" s="1">
        <v>1</v>
      </c>
      <c r="AT1489" s="1">
        <v>1</v>
      </c>
      <c r="AU1489" s="1">
        <v>0</v>
      </c>
      <c r="AV1489" s="1">
        <v>1</v>
      </c>
      <c r="AW1489" s="1">
        <v>0</v>
      </c>
      <c r="AX1489" s="1">
        <v>0</v>
      </c>
      <c r="AY1489" s="1"/>
      <c r="AZ1489" s="1"/>
      <c r="BA1489" s="1"/>
      <c r="BB1489" s="1">
        <v>-1</v>
      </c>
      <c r="BC1489" s="1">
        <v>0</v>
      </c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>
        <v>0</v>
      </c>
      <c r="CT1489" s="1" t="s">
        <v>8203</v>
      </c>
      <c r="CU1489" s="1"/>
      <c r="CV1489" s="1" t="s">
        <v>8204</v>
      </c>
      <c r="CW1489" s="1"/>
      <c r="CX1489" s="1" t="s">
        <v>8199</v>
      </c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>
        <v>563161</v>
      </c>
      <c r="DU1489" s="1"/>
      <c r="DV1489" s="1" t="s">
        <v>4640</v>
      </c>
      <c r="DW1489" s="1" t="s">
        <v>8205</v>
      </c>
      <c r="DX1489" s="1">
        <v>4</v>
      </c>
      <c r="DY1489" s="1"/>
      <c r="DZ1489" s="1">
        <v>1</v>
      </c>
      <c r="EA1489" s="1">
        <v>1</v>
      </c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 t="s">
        <v>208</v>
      </c>
      <c r="EP1489" s="1" t="s">
        <v>209</v>
      </c>
      <c r="EQ1489" s="1" t="s">
        <v>209</v>
      </c>
      <c r="ER1489" s="1" t="s">
        <v>209</v>
      </c>
      <c r="ES1489" s="1" t="s">
        <v>209</v>
      </c>
      <c r="ET1489" s="1">
        <v>2</v>
      </c>
      <c r="EU1489" s="1"/>
      <c r="EV1489" s="1"/>
      <c r="EW1489" s="1"/>
      <c r="EX1489" s="1">
        <v>0</v>
      </c>
      <c r="EY1489" s="1">
        <v>0</v>
      </c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 t="s">
        <v>222</v>
      </c>
      <c r="GK1489" s="1" t="s">
        <v>201</v>
      </c>
      <c r="GL1489" s="1">
        <v>999999999</v>
      </c>
      <c r="GM1489" s="1"/>
      <c r="GN1489" s="1"/>
      <c r="GO1489" s="1"/>
      <c r="GP1489" s="1">
        <v>1</v>
      </c>
      <c r="GQ1489" s="1"/>
    </row>
    <row r="1490" spans="1:199" ht="28" customHeight="1">
      <c r="A1490" s="1" t="s">
        <v>8206</v>
      </c>
      <c r="B1490" s="1" t="s">
        <v>8207</v>
      </c>
      <c r="C1490" s="1" t="s">
        <v>8206</v>
      </c>
      <c r="D1490" s="1" t="s">
        <v>201</v>
      </c>
      <c r="E1490" s="1" t="s">
        <v>8207</v>
      </c>
      <c r="F1490" s="1"/>
      <c r="G1490" s="1">
        <v>3969</v>
      </c>
      <c r="H1490" s="1"/>
      <c r="I1490" s="1">
        <v>0</v>
      </c>
      <c r="J1490" s="1">
        <v>1</v>
      </c>
      <c r="K1490" s="1"/>
      <c r="L1490" s="1"/>
      <c r="M1490" s="1"/>
      <c r="N1490" s="1"/>
      <c r="O1490" s="1"/>
      <c r="P1490" s="1" t="s">
        <v>8208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 t="s">
        <v>8209</v>
      </c>
      <c r="AJ1490" s="1"/>
      <c r="AK1490" s="1"/>
      <c r="AL1490" s="1"/>
      <c r="AM1490" s="1"/>
      <c r="AN1490" s="1"/>
      <c r="AO1490" s="1"/>
      <c r="AP1490" s="1"/>
      <c r="AQ1490" s="1"/>
      <c r="AR1490" s="1"/>
      <c r="AS1490" s="1">
        <v>1</v>
      </c>
      <c r="AT1490" s="1">
        <v>1</v>
      </c>
      <c r="AU1490" s="1">
        <v>0</v>
      </c>
      <c r="AV1490" s="1">
        <v>1</v>
      </c>
      <c r="AW1490" s="1">
        <v>0</v>
      </c>
      <c r="AX1490" s="1">
        <v>0</v>
      </c>
      <c r="AY1490" s="1"/>
      <c r="AZ1490" s="1"/>
      <c r="BA1490" s="1"/>
      <c r="BB1490" s="1">
        <v>-1</v>
      </c>
      <c r="BC1490" s="1">
        <v>0</v>
      </c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>
        <v>0</v>
      </c>
      <c r="CT1490" s="1" t="s">
        <v>8210</v>
      </c>
      <c r="CU1490" s="1"/>
      <c r="CV1490" s="1" t="s">
        <v>8211</v>
      </c>
      <c r="CW1490" s="1"/>
      <c r="CX1490" s="1" t="s">
        <v>8206</v>
      </c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>
        <v>563161</v>
      </c>
      <c r="DU1490" s="1"/>
      <c r="DV1490" s="1" t="s">
        <v>4640</v>
      </c>
      <c r="DW1490" s="1" t="s">
        <v>8205</v>
      </c>
      <c r="DX1490" s="1">
        <v>4</v>
      </c>
      <c r="DY1490" s="1"/>
      <c r="DZ1490" s="1">
        <v>1</v>
      </c>
      <c r="EA1490" s="1">
        <v>1</v>
      </c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 t="s">
        <v>208</v>
      </c>
      <c r="EP1490" s="1" t="s">
        <v>209</v>
      </c>
      <c r="EQ1490" s="1" t="s">
        <v>209</v>
      </c>
      <c r="ER1490" s="1" t="s">
        <v>209</v>
      </c>
      <c r="ES1490" s="1" t="s">
        <v>209</v>
      </c>
      <c r="ET1490" s="1">
        <v>2</v>
      </c>
      <c r="EU1490" s="1"/>
      <c r="EV1490" s="1"/>
      <c r="EW1490" s="1"/>
      <c r="EX1490" s="1">
        <v>0</v>
      </c>
      <c r="EY1490" s="1">
        <v>0</v>
      </c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 t="s">
        <v>222</v>
      </c>
      <c r="GK1490" s="1" t="s">
        <v>201</v>
      </c>
      <c r="GL1490" s="1">
        <v>999999999</v>
      </c>
      <c r="GM1490" s="1"/>
      <c r="GN1490" s="1"/>
      <c r="GO1490" s="1"/>
      <c r="GP1490" s="1">
        <v>1</v>
      </c>
      <c r="GQ1490" s="1"/>
    </row>
    <row r="1491" spans="1:199" ht="28" customHeight="1">
      <c r="A1491" s="1" t="s">
        <v>8212</v>
      </c>
      <c r="B1491" s="1" t="s">
        <v>8213</v>
      </c>
      <c r="C1491" s="1" t="s">
        <v>8212</v>
      </c>
      <c r="D1491" s="1" t="s">
        <v>201</v>
      </c>
      <c r="E1491" s="1" t="s">
        <v>8213</v>
      </c>
      <c r="F1491" s="1"/>
      <c r="G1491" s="1">
        <v>8505</v>
      </c>
      <c r="H1491" s="1"/>
      <c r="I1491" s="1">
        <v>0</v>
      </c>
      <c r="J1491" s="1">
        <v>1</v>
      </c>
      <c r="K1491" s="1"/>
      <c r="L1491" s="1"/>
      <c r="M1491" s="1"/>
      <c r="N1491" s="1"/>
      <c r="O1491" s="1"/>
      <c r="P1491" s="1" t="s">
        <v>8214</v>
      </c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 t="s">
        <v>8215</v>
      </c>
      <c r="AJ1491" s="1"/>
      <c r="AK1491" s="1"/>
      <c r="AL1491" s="1"/>
      <c r="AM1491" s="1"/>
      <c r="AN1491" s="1"/>
      <c r="AO1491" s="1"/>
      <c r="AP1491" s="1"/>
      <c r="AQ1491" s="1"/>
      <c r="AR1491" s="1"/>
      <c r="AS1491" s="1">
        <v>1</v>
      </c>
      <c r="AT1491" s="1">
        <v>1</v>
      </c>
      <c r="AU1491" s="1">
        <v>0</v>
      </c>
      <c r="AV1491" s="1">
        <v>1</v>
      </c>
      <c r="AW1491" s="1">
        <v>0</v>
      </c>
      <c r="AX1491" s="1">
        <v>0</v>
      </c>
      <c r="AY1491" s="1"/>
      <c r="AZ1491" s="1"/>
      <c r="BA1491" s="1"/>
      <c r="BB1491" s="1">
        <v>-1</v>
      </c>
      <c r="BC1491" s="1">
        <v>0</v>
      </c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>
        <v>0</v>
      </c>
      <c r="CT1491" s="1" t="s">
        <v>8216</v>
      </c>
      <c r="CU1491" s="1"/>
      <c r="CV1491" s="1" t="s">
        <v>8217</v>
      </c>
      <c r="CW1491" s="1"/>
      <c r="CX1491" s="1" t="s">
        <v>8212</v>
      </c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>
        <v>563161</v>
      </c>
      <c r="DU1491" s="1"/>
      <c r="DV1491" s="1" t="s">
        <v>4640</v>
      </c>
      <c r="DW1491" s="1" t="s">
        <v>8205</v>
      </c>
      <c r="DX1491" s="1">
        <v>4</v>
      </c>
      <c r="DY1491" s="1"/>
      <c r="DZ1491" s="1">
        <v>1</v>
      </c>
      <c r="EA1491" s="1">
        <v>1</v>
      </c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 t="s">
        <v>208</v>
      </c>
      <c r="EP1491" s="1" t="s">
        <v>209</v>
      </c>
      <c r="EQ1491" s="1" t="s">
        <v>209</v>
      </c>
      <c r="ER1491" s="1" t="s">
        <v>209</v>
      </c>
      <c r="ES1491" s="1" t="s">
        <v>209</v>
      </c>
      <c r="ET1491" s="1">
        <v>2</v>
      </c>
      <c r="EU1491" s="1"/>
      <c r="EV1491" s="1"/>
      <c r="EW1491" s="1"/>
      <c r="EX1491" s="1">
        <v>0</v>
      </c>
      <c r="EY1491" s="1">
        <v>0</v>
      </c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 t="s">
        <v>222</v>
      </c>
      <c r="GK1491" s="1" t="s">
        <v>201</v>
      </c>
      <c r="GL1491" s="1">
        <v>999999999</v>
      </c>
      <c r="GM1491" s="1"/>
      <c r="GN1491" s="1"/>
      <c r="GO1491" s="1"/>
      <c r="GP1491" s="1">
        <v>1</v>
      </c>
      <c r="GQ1491" s="1"/>
    </row>
    <row r="1492" spans="1:199" ht="28" customHeight="1">
      <c r="A1492" s="1" t="s">
        <v>8218</v>
      </c>
      <c r="B1492" s="1" t="s">
        <v>8219</v>
      </c>
      <c r="C1492" s="1" t="s">
        <v>8218</v>
      </c>
      <c r="D1492" s="1" t="s">
        <v>201</v>
      </c>
      <c r="E1492" s="1" t="s">
        <v>8219</v>
      </c>
      <c r="F1492" s="1"/>
      <c r="G1492" s="1">
        <v>8505</v>
      </c>
      <c r="H1492" s="1"/>
      <c r="I1492" s="1">
        <v>0</v>
      </c>
      <c r="J1492" s="1">
        <v>1</v>
      </c>
      <c r="K1492" s="1"/>
      <c r="L1492" s="1"/>
      <c r="M1492" s="1"/>
      <c r="N1492" s="1"/>
      <c r="O1492" s="1"/>
      <c r="P1492" s="1" t="s">
        <v>8220</v>
      </c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 t="s">
        <v>8221</v>
      </c>
      <c r="AJ1492" s="1"/>
      <c r="AK1492" s="1"/>
      <c r="AL1492" s="1"/>
      <c r="AM1492" s="1"/>
      <c r="AN1492" s="1"/>
      <c r="AO1492" s="1"/>
      <c r="AP1492" s="1"/>
      <c r="AQ1492" s="1"/>
      <c r="AR1492" s="1"/>
      <c r="AS1492" s="1">
        <v>1</v>
      </c>
      <c r="AT1492" s="1">
        <v>1</v>
      </c>
      <c r="AU1492" s="1">
        <v>0</v>
      </c>
      <c r="AV1492" s="1">
        <v>1</v>
      </c>
      <c r="AW1492" s="1">
        <v>0</v>
      </c>
      <c r="AX1492" s="1">
        <v>0</v>
      </c>
      <c r="AY1492" s="1"/>
      <c r="AZ1492" s="1"/>
      <c r="BA1492" s="1"/>
      <c r="BB1492" s="1">
        <v>-1</v>
      </c>
      <c r="BC1492" s="1">
        <v>0</v>
      </c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>
        <v>0</v>
      </c>
      <c r="CT1492" s="1" t="s">
        <v>8222</v>
      </c>
      <c r="CU1492" s="1"/>
      <c r="CV1492" s="1" t="s">
        <v>8223</v>
      </c>
      <c r="CW1492" s="1"/>
      <c r="CX1492" s="1" t="s">
        <v>8218</v>
      </c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>
        <v>563161</v>
      </c>
      <c r="DU1492" s="1"/>
      <c r="DV1492" s="1" t="s">
        <v>4640</v>
      </c>
      <c r="DW1492" s="1" t="s">
        <v>8205</v>
      </c>
      <c r="DX1492" s="1">
        <v>4</v>
      </c>
      <c r="DY1492" s="1"/>
      <c r="DZ1492" s="1">
        <v>1</v>
      </c>
      <c r="EA1492" s="1">
        <v>1</v>
      </c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 t="s">
        <v>208</v>
      </c>
      <c r="EP1492" s="1" t="s">
        <v>209</v>
      </c>
      <c r="EQ1492" s="1" t="s">
        <v>209</v>
      </c>
      <c r="ER1492" s="1" t="s">
        <v>209</v>
      </c>
      <c r="ES1492" s="1" t="s">
        <v>209</v>
      </c>
      <c r="ET1492" s="1">
        <v>2</v>
      </c>
      <c r="EU1492" s="1"/>
      <c r="EV1492" s="1"/>
      <c r="EW1492" s="1"/>
      <c r="EX1492" s="1">
        <v>0</v>
      </c>
      <c r="EY1492" s="1">
        <v>0</v>
      </c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 t="s">
        <v>222</v>
      </c>
      <c r="GK1492" s="1" t="s">
        <v>201</v>
      </c>
      <c r="GL1492" s="1">
        <v>999999999</v>
      </c>
      <c r="GM1492" s="1"/>
      <c r="GN1492" s="1"/>
      <c r="GO1492" s="1"/>
      <c r="GP1492" s="1">
        <v>1</v>
      </c>
      <c r="GQ1492" s="1"/>
    </row>
    <row r="1493" spans="1:199" ht="28" customHeight="1">
      <c r="A1493" s="1" t="s">
        <v>8224</v>
      </c>
      <c r="B1493" s="1" t="s">
        <v>8225</v>
      </c>
      <c r="C1493" s="1" t="s">
        <v>8224</v>
      </c>
      <c r="D1493" s="1" t="s">
        <v>201</v>
      </c>
      <c r="E1493" s="1" t="s">
        <v>8225</v>
      </c>
      <c r="F1493" s="1"/>
      <c r="G1493" s="1">
        <v>4200</v>
      </c>
      <c r="H1493" s="1"/>
      <c r="I1493" s="1">
        <v>0</v>
      </c>
      <c r="J1493" s="1">
        <v>1</v>
      </c>
      <c r="K1493" s="1"/>
      <c r="L1493" s="1"/>
      <c r="M1493" s="1"/>
      <c r="N1493" s="1"/>
      <c r="O1493" s="1"/>
      <c r="P1493" s="1" t="s">
        <v>8226</v>
      </c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 t="s">
        <v>8227</v>
      </c>
      <c r="AJ1493" s="1"/>
      <c r="AK1493" s="1"/>
      <c r="AL1493" s="1"/>
      <c r="AM1493" s="1"/>
      <c r="AN1493" s="1"/>
      <c r="AO1493" s="1"/>
      <c r="AP1493" s="1"/>
      <c r="AQ1493" s="1"/>
      <c r="AR1493" s="1"/>
      <c r="AS1493" s="1">
        <v>1</v>
      </c>
      <c r="AT1493" s="1">
        <v>1</v>
      </c>
      <c r="AU1493" s="1">
        <v>0</v>
      </c>
      <c r="AV1493" s="1">
        <v>1</v>
      </c>
      <c r="AW1493" s="1">
        <v>0</v>
      </c>
      <c r="AX1493" s="1">
        <v>0</v>
      </c>
      <c r="AY1493" s="1"/>
      <c r="AZ1493" s="1"/>
      <c r="BA1493" s="1"/>
      <c r="BB1493" s="1">
        <v>-1</v>
      </c>
      <c r="BC1493" s="1">
        <v>0</v>
      </c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>
        <v>0</v>
      </c>
      <c r="CT1493" s="1" t="s">
        <v>8228</v>
      </c>
      <c r="CU1493" s="1"/>
      <c r="CV1493" s="1" t="s">
        <v>8229</v>
      </c>
      <c r="CW1493" s="1"/>
      <c r="CX1493" s="1" t="s">
        <v>8224</v>
      </c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>
        <v>563161</v>
      </c>
      <c r="DU1493" s="1"/>
      <c r="DV1493" s="1" t="s">
        <v>4640</v>
      </c>
      <c r="DW1493" s="1" t="s">
        <v>8205</v>
      </c>
      <c r="DX1493" s="1">
        <v>4</v>
      </c>
      <c r="DY1493" s="1"/>
      <c r="DZ1493" s="1">
        <v>1</v>
      </c>
      <c r="EA1493" s="1">
        <v>1</v>
      </c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 t="s">
        <v>208</v>
      </c>
      <c r="EP1493" s="1" t="s">
        <v>209</v>
      </c>
      <c r="EQ1493" s="1" t="s">
        <v>209</v>
      </c>
      <c r="ER1493" s="1" t="s">
        <v>209</v>
      </c>
      <c r="ES1493" s="1" t="s">
        <v>209</v>
      </c>
      <c r="ET1493" s="1">
        <v>2</v>
      </c>
      <c r="EU1493" s="1"/>
      <c r="EV1493" s="1"/>
      <c r="EW1493" s="1"/>
      <c r="EX1493" s="1">
        <v>0</v>
      </c>
      <c r="EY1493" s="1">
        <v>0</v>
      </c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 t="s">
        <v>222</v>
      </c>
      <c r="GK1493" s="1" t="s">
        <v>201</v>
      </c>
      <c r="GL1493" s="1">
        <v>999999999</v>
      </c>
      <c r="GM1493" s="1"/>
      <c r="GN1493" s="1"/>
      <c r="GO1493" s="1"/>
      <c r="GP1493" s="1">
        <v>1</v>
      </c>
      <c r="GQ1493" s="1"/>
    </row>
    <row r="1494" spans="1:199" ht="28" customHeight="1">
      <c r="A1494" s="1" t="s">
        <v>8230</v>
      </c>
      <c r="B1494" s="1" t="s">
        <v>8231</v>
      </c>
      <c r="C1494" s="1" t="s">
        <v>8230</v>
      </c>
      <c r="D1494" s="1" t="s">
        <v>201</v>
      </c>
      <c r="E1494" s="1" t="s">
        <v>8231</v>
      </c>
      <c r="F1494" s="1"/>
      <c r="G1494" s="1">
        <v>12600</v>
      </c>
      <c r="H1494" s="1"/>
      <c r="I1494" s="1">
        <v>0</v>
      </c>
      <c r="J1494" s="1">
        <v>1</v>
      </c>
      <c r="K1494" s="1"/>
      <c r="L1494" s="1"/>
      <c r="M1494" s="1"/>
      <c r="N1494" s="1"/>
      <c r="O1494" s="1"/>
      <c r="P1494" s="1" t="s">
        <v>8232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 t="s">
        <v>8233</v>
      </c>
      <c r="AJ1494" s="1"/>
      <c r="AK1494" s="1"/>
      <c r="AL1494" s="1"/>
      <c r="AM1494" s="1"/>
      <c r="AN1494" s="1"/>
      <c r="AO1494" s="1"/>
      <c r="AP1494" s="1"/>
      <c r="AQ1494" s="1"/>
      <c r="AR1494" s="1"/>
      <c r="AS1494" s="1">
        <v>1</v>
      </c>
      <c r="AT1494" s="1">
        <v>1</v>
      </c>
      <c r="AU1494" s="1">
        <v>0</v>
      </c>
      <c r="AV1494" s="1">
        <v>1</v>
      </c>
      <c r="AW1494" s="1">
        <v>0</v>
      </c>
      <c r="AX1494" s="1">
        <v>0</v>
      </c>
      <c r="AY1494" s="1"/>
      <c r="AZ1494" s="1"/>
      <c r="BA1494" s="1"/>
      <c r="BB1494" s="1">
        <v>-1</v>
      </c>
      <c r="BC1494" s="1">
        <v>0</v>
      </c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>
        <v>0</v>
      </c>
      <c r="CT1494" s="1" t="s">
        <v>8234</v>
      </c>
      <c r="CU1494" s="1"/>
      <c r="CV1494" s="1" t="s">
        <v>8235</v>
      </c>
      <c r="CW1494" s="1"/>
      <c r="CX1494" s="1" t="s">
        <v>8230</v>
      </c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>
        <v>563161</v>
      </c>
      <c r="DU1494" s="1"/>
      <c r="DV1494" s="1" t="s">
        <v>4640</v>
      </c>
      <c r="DW1494" s="1" t="s">
        <v>8205</v>
      </c>
      <c r="DX1494" s="1">
        <v>4</v>
      </c>
      <c r="DY1494" s="1"/>
      <c r="DZ1494" s="1">
        <v>1</v>
      </c>
      <c r="EA1494" s="1">
        <v>1</v>
      </c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 t="s">
        <v>208</v>
      </c>
      <c r="EP1494" s="1" t="s">
        <v>209</v>
      </c>
      <c r="EQ1494" s="1" t="s">
        <v>209</v>
      </c>
      <c r="ER1494" s="1" t="s">
        <v>209</v>
      </c>
      <c r="ES1494" s="1" t="s">
        <v>209</v>
      </c>
      <c r="ET1494" s="1">
        <v>2</v>
      </c>
      <c r="EU1494" s="1"/>
      <c r="EV1494" s="1"/>
      <c r="EW1494" s="1"/>
      <c r="EX1494" s="1">
        <v>0</v>
      </c>
      <c r="EY1494" s="1">
        <v>0</v>
      </c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 t="s">
        <v>222</v>
      </c>
      <c r="GK1494" s="1" t="s">
        <v>201</v>
      </c>
      <c r="GL1494" s="1">
        <v>999999999</v>
      </c>
      <c r="GM1494" s="1"/>
      <c r="GN1494" s="1"/>
      <c r="GO1494" s="1"/>
      <c r="GP1494" s="1">
        <v>1</v>
      </c>
      <c r="GQ1494" s="1"/>
    </row>
    <row r="1495" spans="1:199" ht="28" customHeight="1">
      <c r="A1495" s="1" t="s">
        <v>8236</v>
      </c>
      <c r="B1495" s="1" t="s">
        <v>8237</v>
      </c>
      <c r="C1495" s="1" t="s">
        <v>8236</v>
      </c>
      <c r="D1495" s="1" t="s">
        <v>201</v>
      </c>
      <c r="E1495" s="1" t="s">
        <v>8237</v>
      </c>
      <c r="F1495" s="1"/>
      <c r="G1495" s="1">
        <v>3360</v>
      </c>
      <c r="H1495" s="1"/>
      <c r="I1495" s="1">
        <v>0</v>
      </c>
      <c r="J1495" s="1">
        <v>1</v>
      </c>
      <c r="K1495" s="1"/>
      <c r="L1495" s="1"/>
      <c r="M1495" s="1"/>
      <c r="N1495" s="1"/>
      <c r="O1495" s="1"/>
      <c r="P1495" s="1" t="s">
        <v>8238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 t="s">
        <v>8239</v>
      </c>
      <c r="AJ1495" s="1"/>
      <c r="AK1495" s="1"/>
      <c r="AL1495" s="1"/>
      <c r="AM1495" s="1"/>
      <c r="AN1495" s="1"/>
      <c r="AO1495" s="1"/>
      <c r="AP1495" s="1"/>
      <c r="AQ1495" s="1"/>
      <c r="AR1495" s="1"/>
      <c r="AS1495" s="1">
        <v>1</v>
      </c>
      <c r="AT1495" s="1">
        <v>1</v>
      </c>
      <c r="AU1495" s="1">
        <v>0</v>
      </c>
      <c r="AV1495" s="1">
        <v>1</v>
      </c>
      <c r="AW1495" s="1">
        <v>0</v>
      </c>
      <c r="AX1495" s="1">
        <v>0</v>
      </c>
      <c r="AY1495" s="1"/>
      <c r="AZ1495" s="1"/>
      <c r="BA1495" s="1"/>
      <c r="BB1495" s="1">
        <v>-1</v>
      </c>
      <c r="BC1495" s="1">
        <v>0</v>
      </c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>
        <v>0</v>
      </c>
      <c r="CT1495" s="1" t="s">
        <v>8240</v>
      </c>
      <c r="CU1495" s="1"/>
      <c r="CV1495" s="1" t="s">
        <v>8241</v>
      </c>
      <c r="CW1495" s="1"/>
      <c r="CX1495" s="1" t="s">
        <v>8236</v>
      </c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>
        <v>563161</v>
      </c>
      <c r="DU1495" s="1"/>
      <c r="DV1495" s="1" t="s">
        <v>4640</v>
      </c>
      <c r="DW1495" s="1" t="s">
        <v>8205</v>
      </c>
      <c r="DX1495" s="1">
        <v>4</v>
      </c>
      <c r="DY1495" s="1"/>
      <c r="DZ1495" s="1">
        <v>1</v>
      </c>
      <c r="EA1495" s="1">
        <v>1</v>
      </c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 t="s">
        <v>208</v>
      </c>
      <c r="EP1495" s="1" t="s">
        <v>209</v>
      </c>
      <c r="EQ1495" s="1" t="s">
        <v>209</v>
      </c>
      <c r="ER1495" s="1" t="s">
        <v>209</v>
      </c>
      <c r="ES1495" s="1" t="s">
        <v>209</v>
      </c>
      <c r="ET1495" s="1">
        <v>2</v>
      </c>
      <c r="EU1495" s="1"/>
      <c r="EV1495" s="1"/>
      <c r="EW1495" s="1"/>
      <c r="EX1495" s="1">
        <v>0</v>
      </c>
      <c r="EY1495" s="1">
        <v>0</v>
      </c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 t="s">
        <v>222</v>
      </c>
      <c r="GK1495" s="1" t="s">
        <v>201</v>
      </c>
      <c r="GL1495" s="1">
        <v>999999999</v>
      </c>
      <c r="GM1495" s="1"/>
      <c r="GN1495" s="1"/>
      <c r="GO1495" s="1"/>
      <c r="GP1495" s="1">
        <v>1</v>
      </c>
      <c r="GQ1495" s="1"/>
    </row>
    <row r="1496" spans="1:199" ht="28" customHeight="1">
      <c r="A1496" s="1" t="s">
        <v>8242</v>
      </c>
      <c r="B1496" s="1" t="s">
        <v>8243</v>
      </c>
      <c r="C1496" s="1" t="s">
        <v>8242</v>
      </c>
      <c r="D1496" s="1" t="s">
        <v>201</v>
      </c>
      <c r="E1496" s="1" t="s">
        <v>8243</v>
      </c>
      <c r="F1496" s="1"/>
      <c r="G1496" s="1">
        <v>3360</v>
      </c>
      <c r="H1496" s="1"/>
      <c r="I1496" s="1">
        <v>0</v>
      </c>
      <c r="J1496" s="1">
        <v>1</v>
      </c>
      <c r="K1496" s="1"/>
      <c r="L1496" s="1"/>
      <c r="M1496" s="1"/>
      <c r="N1496" s="1"/>
      <c r="O1496" s="1"/>
      <c r="P1496" s="1" t="s">
        <v>8244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 t="s">
        <v>8245</v>
      </c>
      <c r="AJ1496" s="1"/>
      <c r="AK1496" s="1"/>
      <c r="AL1496" s="1"/>
      <c r="AM1496" s="1"/>
      <c r="AN1496" s="1"/>
      <c r="AO1496" s="1"/>
      <c r="AP1496" s="1"/>
      <c r="AQ1496" s="1"/>
      <c r="AR1496" s="1"/>
      <c r="AS1496" s="1">
        <v>1</v>
      </c>
      <c r="AT1496" s="1">
        <v>1</v>
      </c>
      <c r="AU1496" s="1">
        <v>0</v>
      </c>
      <c r="AV1496" s="1">
        <v>1</v>
      </c>
      <c r="AW1496" s="1">
        <v>0</v>
      </c>
      <c r="AX1496" s="1">
        <v>0</v>
      </c>
      <c r="AY1496" s="1"/>
      <c r="AZ1496" s="1"/>
      <c r="BA1496" s="1"/>
      <c r="BB1496" s="1">
        <v>-1</v>
      </c>
      <c r="BC1496" s="1">
        <v>0</v>
      </c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>
        <v>0</v>
      </c>
      <c r="CT1496" s="1" t="s">
        <v>8246</v>
      </c>
      <c r="CU1496" s="1"/>
      <c r="CV1496" s="1" t="s">
        <v>8247</v>
      </c>
      <c r="CW1496" s="1"/>
      <c r="CX1496" s="1" t="s">
        <v>8242</v>
      </c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>
        <v>563161</v>
      </c>
      <c r="DU1496" s="1"/>
      <c r="DV1496" s="1" t="s">
        <v>4640</v>
      </c>
      <c r="DW1496" s="1" t="s">
        <v>8205</v>
      </c>
      <c r="DX1496" s="1">
        <v>4</v>
      </c>
      <c r="DY1496" s="1"/>
      <c r="DZ1496" s="1">
        <v>1</v>
      </c>
      <c r="EA1496" s="1">
        <v>1</v>
      </c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 t="s">
        <v>208</v>
      </c>
      <c r="EP1496" s="1" t="s">
        <v>209</v>
      </c>
      <c r="EQ1496" s="1" t="s">
        <v>209</v>
      </c>
      <c r="ER1496" s="1" t="s">
        <v>209</v>
      </c>
      <c r="ES1496" s="1" t="s">
        <v>209</v>
      </c>
      <c r="ET1496" s="1">
        <v>2</v>
      </c>
      <c r="EU1496" s="1"/>
      <c r="EV1496" s="1"/>
      <c r="EW1496" s="1"/>
      <c r="EX1496" s="1">
        <v>0</v>
      </c>
      <c r="EY1496" s="1">
        <v>0</v>
      </c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 t="s">
        <v>222</v>
      </c>
      <c r="GK1496" s="1" t="s">
        <v>201</v>
      </c>
      <c r="GL1496" s="1">
        <v>999999999</v>
      </c>
      <c r="GM1496" s="1"/>
      <c r="GN1496" s="1"/>
      <c r="GO1496" s="1"/>
      <c r="GP1496" s="1">
        <v>1</v>
      </c>
      <c r="GQ1496" s="1"/>
    </row>
    <row r="1497" spans="1:199" ht="28" customHeight="1">
      <c r="A1497" s="1" t="s">
        <v>8248</v>
      </c>
      <c r="B1497" s="1" t="s">
        <v>8249</v>
      </c>
      <c r="C1497" s="1" t="s">
        <v>8248</v>
      </c>
      <c r="D1497" s="1" t="s">
        <v>201</v>
      </c>
      <c r="E1497" s="1" t="s">
        <v>8249</v>
      </c>
      <c r="F1497" s="1"/>
      <c r="G1497" s="1">
        <v>8400</v>
      </c>
      <c r="H1497" s="1"/>
      <c r="I1497" s="1">
        <v>0</v>
      </c>
      <c r="J1497" s="1">
        <v>1</v>
      </c>
      <c r="K1497" s="1"/>
      <c r="L1497" s="1"/>
      <c r="M1497" s="1"/>
      <c r="N1497" s="1"/>
      <c r="O1497" s="1"/>
      <c r="P1497" s="1" t="s">
        <v>8250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 t="s">
        <v>8251</v>
      </c>
      <c r="AJ1497" s="1"/>
      <c r="AK1497" s="1"/>
      <c r="AL1497" s="1"/>
      <c r="AM1497" s="1"/>
      <c r="AN1497" s="1"/>
      <c r="AO1497" s="1"/>
      <c r="AP1497" s="1"/>
      <c r="AQ1497" s="1"/>
      <c r="AR1497" s="1"/>
      <c r="AS1497" s="1">
        <v>1</v>
      </c>
      <c r="AT1497" s="1">
        <v>1</v>
      </c>
      <c r="AU1497" s="1">
        <v>0</v>
      </c>
      <c r="AV1497" s="1">
        <v>1</v>
      </c>
      <c r="AW1497" s="1">
        <v>0</v>
      </c>
      <c r="AX1497" s="1">
        <v>0</v>
      </c>
      <c r="AY1497" s="1"/>
      <c r="AZ1497" s="1"/>
      <c r="BA1497" s="1"/>
      <c r="BB1497" s="1">
        <v>-1</v>
      </c>
      <c r="BC1497" s="1">
        <v>0</v>
      </c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>
        <v>0</v>
      </c>
      <c r="CT1497" s="1" t="s">
        <v>8252</v>
      </c>
      <c r="CU1497" s="1"/>
      <c r="CV1497" s="1" t="s">
        <v>8253</v>
      </c>
      <c r="CW1497" s="1"/>
      <c r="CX1497" s="1" t="s">
        <v>8248</v>
      </c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>
        <v>563161</v>
      </c>
      <c r="DU1497" s="1"/>
      <c r="DV1497" s="1" t="s">
        <v>4640</v>
      </c>
      <c r="DW1497" s="1" t="s">
        <v>8205</v>
      </c>
      <c r="DX1497" s="1">
        <v>4</v>
      </c>
      <c r="DY1497" s="1"/>
      <c r="DZ1497" s="1">
        <v>1</v>
      </c>
      <c r="EA1497" s="1">
        <v>1</v>
      </c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 t="s">
        <v>208</v>
      </c>
      <c r="EP1497" s="1" t="s">
        <v>209</v>
      </c>
      <c r="EQ1497" s="1" t="s">
        <v>209</v>
      </c>
      <c r="ER1497" s="1" t="s">
        <v>209</v>
      </c>
      <c r="ES1497" s="1" t="s">
        <v>209</v>
      </c>
      <c r="ET1497" s="1">
        <v>2</v>
      </c>
      <c r="EU1497" s="1"/>
      <c r="EV1497" s="1"/>
      <c r="EW1497" s="1"/>
      <c r="EX1497" s="1">
        <v>0</v>
      </c>
      <c r="EY1497" s="1">
        <v>0</v>
      </c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 t="s">
        <v>222</v>
      </c>
      <c r="GK1497" s="1" t="s">
        <v>201</v>
      </c>
      <c r="GL1497" s="1">
        <v>999999999</v>
      </c>
      <c r="GM1497" s="1"/>
      <c r="GN1497" s="1"/>
      <c r="GO1497" s="1"/>
      <c r="GP1497" s="1">
        <v>1</v>
      </c>
      <c r="GQ1497" s="1"/>
    </row>
    <row r="1498" spans="1:199" ht="28" customHeight="1">
      <c r="A1498" s="1" t="s">
        <v>8254</v>
      </c>
      <c r="B1498" s="1" t="s">
        <v>8255</v>
      </c>
      <c r="C1498" s="1" t="s">
        <v>8254</v>
      </c>
      <c r="D1498" s="1" t="s">
        <v>201</v>
      </c>
      <c r="E1498" s="1" t="s">
        <v>8255</v>
      </c>
      <c r="F1498" s="1"/>
      <c r="G1498" s="1">
        <v>8400</v>
      </c>
      <c r="H1498" s="1"/>
      <c r="I1498" s="1">
        <v>0</v>
      </c>
      <c r="J1498" s="1">
        <v>1</v>
      </c>
      <c r="K1498" s="1"/>
      <c r="L1498" s="1"/>
      <c r="M1498" s="1"/>
      <c r="N1498" s="1"/>
      <c r="O1498" s="1"/>
      <c r="P1498" s="1" t="s">
        <v>8256</v>
      </c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 t="s">
        <v>8257</v>
      </c>
      <c r="AJ1498" s="1"/>
      <c r="AK1498" s="1"/>
      <c r="AL1498" s="1"/>
      <c r="AM1498" s="1"/>
      <c r="AN1498" s="1"/>
      <c r="AO1498" s="1"/>
      <c r="AP1498" s="1"/>
      <c r="AQ1498" s="1"/>
      <c r="AR1498" s="1"/>
      <c r="AS1498" s="1">
        <v>1</v>
      </c>
      <c r="AT1498" s="1">
        <v>1</v>
      </c>
      <c r="AU1498" s="1">
        <v>0</v>
      </c>
      <c r="AV1498" s="1">
        <v>1</v>
      </c>
      <c r="AW1498" s="1">
        <v>0</v>
      </c>
      <c r="AX1498" s="1">
        <v>0</v>
      </c>
      <c r="AY1498" s="1"/>
      <c r="AZ1498" s="1"/>
      <c r="BA1498" s="1"/>
      <c r="BB1498" s="1">
        <v>-1</v>
      </c>
      <c r="BC1498" s="1">
        <v>0</v>
      </c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>
        <v>0</v>
      </c>
      <c r="CT1498" s="1" t="s">
        <v>8258</v>
      </c>
      <c r="CU1498" s="1"/>
      <c r="CV1498" s="1" t="s">
        <v>8259</v>
      </c>
      <c r="CW1498" s="1"/>
      <c r="CX1498" s="1" t="s">
        <v>8254</v>
      </c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>
        <v>563161</v>
      </c>
      <c r="DU1498" s="1"/>
      <c r="DV1498" s="1" t="s">
        <v>4640</v>
      </c>
      <c r="DW1498" s="1" t="s">
        <v>8205</v>
      </c>
      <c r="DX1498" s="1">
        <v>4</v>
      </c>
      <c r="DY1498" s="1"/>
      <c r="DZ1498" s="1">
        <v>1</v>
      </c>
      <c r="EA1498" s="1">
        <v>1</v>
      </c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 t="s">
        <v>208</v>
      </c>
      <c r="EP1498" s="1" t="s">
        <v>209</v>
      </c>
      <c r="EQ1498" s="1" t="s">
        <v>209</v>
      </c>
      <c r="ER1498" s="1" t="s">
        <v>209</v>
      </c>
      <c r="ES1498" s="1" t="s">
        <v>209</v>
      </c>
      <c r="ET1498" s="1">
        <v>2</v>
      </c>
      <c r="EU1498" s="1"/>
      <c r="EV1498" s="1"/>
      <c r="EW1498" s="1"/>
      <c r="EX1498" s="1">
        <v>0</v>
      </c>
      <c r="EY1498" s="1">
        <v>0</v>
      </c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 t="s">
        <v>222</v>
      </c>
      <c r="GK1498" s="1" t="s">
        <v>201</v>
      </c>
      <c r="GL1498" s="1">
        <v>999999999</v>
      </c>
      <c r="GM1498" s="1"/>
      <c r="GN1498" s="1"/>
      <c r="GO1498" s="1"/>
      <c r="GP1498" s="1">
        <v>1</v>
      </c>
      <c r="GQ1498" s="1"/>
    </row>
    <row r="1499" spans="1:199" ht="28" customHeight="1">
      <c r="A1499" s="1" t="s">
        <v>8260</v>
      </c>
      <c r="B1499" s="1" t="s">
        <v>8249</v>
      </c>
      <c r="C1499" s="1" t="s">
        <v>8260</v>
      </c>
      <c r="D1499" s="1" t="s">
        <v>201</v>
      </c>
      <c r="E1499" s="1" t="s">
        <v>8249</v>
      </c>
      <c r="F1499" s="1"/>
      <c r="G1499" s="1">
        <v>8400</v>
      </c>
      <c r="H1499" s="1"/>
      <c r="I1499" s="1">
        <v>0</v>
      </c>
      <c r="J1499" s="1">
        <v>1</v>
      </c>
      <c r="K1499" s="1"/>
      <c r="L1499" s="1"/>
      <c r="M1499" s="1"/>
      <c r="N1499" s="1"/>
      <c r="O1499" s="1"/>
      <c r="P1499" s="1" t="s">
        <v>8250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 t="s">
        <v>8261</v>
      </c>
      <c r="AJ1499" s="1"/>
      <c r="AK1499" s="1"/>
      <c r="AL1499" s="1"/>
      <c r="AM1499" s="1"/>
      <c r="AN1499" s="1"/>
      <c r="AO1499" s="1"/>
      <c r="AP1499" s="1"/>
      <c r="AQ1499" s="1"/>
      <c r="AR1499" s="1"/>
      <c r="AS1499" s="1">
        <v>1</v>
      </c>
      <c r="AT1499" s="1">
        <v>1</v>
      </c>
      <c r="AU1499" s="1">
        <v>0</v>
      </c>
      <c r="AV1499" s="1">
        <v>1</v>
      </c>
      <c r="AW1499" s="1">
        <v>0</v>
      </c>
      <c r="AX1499" s="1">
        <v>0</v>
      </c>
      <c r="AY1499" s="1"/>
      <c r="AZ1499" s="1"/>
      <c r="BA1499" s="1"/>
      <c r="BB1499" s="1">
        <v>-1</v>
      </c>
      <c r="BC1499" s="1">
        <v>0</v>
      </c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>
        <v>0</v>
      </c>
      <c r="CT1499" s="1" t="s">
        <v>8262</v>
      </c>
      <c r="CU1499" s="1"/>
      <c r="CV1499" s="1" t="s">
        <v>8263</v>
      </c>
      <c r="CW1499" s="1"/>
      <c r="CX1499" s="1" t="s">
        <v>8260</v>
      </c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>
        <v>563161</v>
      </c>
      <c r="DU1499" s="1"/>
      <c r="DV1499" s="1" t="s">
        <v>4640</v>
      </c>
      <c r="DW1499" s="1" t="s">
        <v>8205</v>
      </c>
      <c r="DX1499" s="1">
        <v>4</v>
      </c>
      <c r="DY1499" s="1"/>
      <c r="DZ1499" s="1">
        <v>1</v>
      </c>
      <c r="EA1499" s="1">
        <v>1</v>
      </c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 t="s">
        <v>208</v>
      </c>
      <c r="EP1499" s="1" t="s">
        <v>209</v>
      </c>
      <c r="EQ1499" s="1" t="s">
        <v>209</v>
      </c>
      <c r="ER1499" s="1" t="s">
        <v>209</v>
      </c>
      <c r="ES1499" s="1" t="s">
        <v>209</v>
      </c>
      <c r="ET1499" s="1">
        <v>2</v>
      </c>
      <c r="EU1499" s="1"/>
      <c r="EV1499" s="1"/>
      <c r="EW1499" s="1"/>
      <c r="EX1499" s="1">
        <v>0</v>
      </c>
      <c r="EY1499" s="1">
        <v>0</v>
      </c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 t="s">
        <v>222</v>
      </c>
      <c r="GK1499" s="1" t="s">
        <v>201</v>
      </c>
      <c r="GL1499" s="1">
        <v>999999999</v>
      </c>
      <c r="GM1499" s="1"/>
      <c r="GN1499" s="1"/>
      <c r="GO1499" s="1"/>
      <c r="GP1499" s="1">
        <v>1</v>
      </c>
      <c r="GQ1499" s="1"/>
    </row>
    <row r="1500" spans="1:199" ht="28" customHeight="1">
      <c r="A1500" s="1" t="s">
        <v>8270</v>
      </c>
      <c r="B1500" s="1" t="s">
        <v>8271</v>
      </c>
      <c r="C1500" s="1" t="s">
        <v>8270</v>
      </c>
      <c r="D1500" s="1" t="s">
        <v>201</v>
      </c>
      <c r="E1500" s="1" t="s">
        <v>8271</v>
      </c>
      <c r="F1500" s="1"/>
      <c r="G1500" s="1">
        <v>1890</v>
      </c>
      <c r="H1500" s="1"/>
      <c r="I1500" s="1">
        <v>0</v>
      </c>
      <c r="J1500" s="1">
        <v>1</v>
      </c>
      <c r="K1500" s="1"/>
      <c r="L1500" s="1"/>
      <c r="M1500" s="1"/>
      <c r="N1500" s="1"/>
      <c r="O1500" s="1"/>
      <c r="P1500" s="1" t="s">
        <v>8272</v>
      </c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 t="s">
        <v>8273</v>
      </c>
      <c r="AJ1500" s="1"/>
      <c r="AK1500" s="1"/>
      <c r="AL1500" s="1"/>
      <c r="AM1500" s="1"/>
      <c r="AN1500" s="1"/>
      <c r="AO1500" s="1"/>
      <c r="AP1500" s="1"/>
      <c r="AQ1500" s="1"/>
      <c r="AR1500" s="1"/>
      <c r="AS1500" s="1">
        <v>1</v>
      </c>
      <c r="AT1500" s="1">
        <v>1</v>
      </c>
      <c r="AU1500" s="1">
        <v>0</v>
      </c>
      <c r="AV1500" s="1">
        <v>1</v>
      </c>
      <c r="AW1500" s="1">
        <v>0</v>
      </c>
      <c r="AX1500" s="1">
        <v>0</v>
      </c>
      <c r="AY1500" s="1"/>
      <c r="AZ1500" s="1"/>
      <c r="BA1500" s="1"/>
      <c r="BB1500" s="1">
        <v>-1</v>
      </c>
      <c r="BC1500" s="1">
        <v>0</v>
      </c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>
        <v>0</v>
      </c>
      <c r="CT1500" s="1" t="s">
        <v>8274</v>
      </c>
      <c r="CU1500" s="1"/>
      <c r="CV1500" s="1" t="s">
        <v>8275</v>
      </c>
      <c r="CW1500" s="1"/>
      <c r="CX1500" s="1" t="s">
        <v>8270</v>
      </c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>
        <v>407699</v>
      </c>
      <c r="DU1500" s="1"/>
      <c r="DV1500" s="1" t="s">
        <v>253</v>
      </c>
      <c r="DW1500" s="1" t="s">
        <v>8276</v>
      </c>
      <c r="DX1500" s="1">
        <v>4</v>
      </c>
      <c r="DY1500" s="1"/>
      <c r="DZ1500" s="1">
        <v>1</v>
      </c>
      <c r="EA1500" s="1">
        <v>1</v>
      </c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 t="s">
        <v>208</v>
      </c>
      <c r="EP1500" s="1" t="s">
        <v>209</v>
      </c>
      <c r="EQ1500" s="1" t="s">
        <v>209</v>
      </c>
      <c r="ER1500" s="1" t="s">
        <v>209</v>
      </c>
      <c r="ES1500" s="1" t="s">
        <v>209</v>
      </c>
      <c r="ET1500" s="1">
        <v>2</v>
      </c>
      <c r="EU1500" s="1"/>
      <c r="EV1500" s="1"/>
      <c r="EW1500" s="1"/>
      <c r="EX1500" s="1">
        <v>0</v>
      </c>
      <c r="EY1500" s="1">
        <v>0</v>
      </c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 t="s">
        <v>222</v>
      </c>
      <c r="GK1500" s="1" t="s">
        <v>201</v>
      </c>
      <c r="GL1500" s="1">
        <v>999999999</v>
      </c>
      <c r="GM1500" s="1"/>
      <c r="GN1500" s="1"/>
      <c r="GO1500" s="1"/>
      <c r="GP1500" s="1">
        <v>1</v>
      </c>
      <c r="GQ1500" s="1"/>
    </row>
    <row r="1501" spans="1:199" ht="28" customHeight="1">
      <c r="A1501" s="1" t="s">
        <v>8277</v>
      </c>
      <c r="B1501" s="1" t="s">
        <v>8278</v>
      </c>
      <c r="C1501" s="1" t="s">
        <v>8277</v>
      </c>
      <c r="D1501" s="1" t="s">
        <v>201</v>
      </c>
      <c r="E1501" s="1" t="s">
        <v>8278</v>
      </c>
      <c r="F1501" s="1"/>
      <c r="G1501" s="1">
        <v>19950</v>
      </c>
      <c r="H1501" s="1"/>
      <c r="I1501" s="1">
        <v>0</v>
      </c>
      <c r="J1501" s="1">
        <v>1</v>
      </c>
      <c r="K1501" s="1"/>
      <c r="L1501" s="1"/>
      <c r="M1501" s="1"/>
      <c r="N1501" s="1"/>
      <c r="O1501" s="1"/>
      <c r="P1501" s="1" t="s">
        <v>8279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 t="s">
        <v>8280</v>
      </c>
      <c r="AJ1501" s="1"/>
      <c r="AK1501" s="1"/>
      <c r="AL1501" s="1"/>
      <c r="AM1501" s="1"/>
      <c r="AN1501" s="1"/>
      <c r="AO1501" s="1"/>
      <c r="AP1501" s="1"/>
      <c r="AQ1501" s="1"/>
      <c r="AR1501" s="1"/>
      <c r="AS1501" s="1">
        <v>1</v>
      </c>
      <c r="AT1501" s="1">
        <v>1</v>
      </c>
      <c r="AU1501" s="1">
        <v>0</v>
      </c>
      <c r="AV1501" s="1">
        <v>1</v>
      </c>
      <c r="AW1501" s="1">
        <v>0</v>
      </c>
      <c r="AX1501" s="1">
        <v>0</v>
      </c>
      <c r="AY1501" s="1"/>
      <c r="AZ1501" s="1"/>
      <c r="BA1501" s="1"/>
      <c r="BB1501" s="1">
        <v>-1</v>
      </c>
      <c r="BC1501" s="1">
        <v>0</v>
      </c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>
        <v>0</v>
      </c>
      <c r="CT1501" s="1" t="s">
        <v>8281</v>
      </c>
      <c r="CU1501" s="1"/>
      <c r="CV1501" s="1" t="s">
        <v>8282</v>
      </c>
      <c r="CW1501" s="1"/>
      <c r="CX1501" s="1" t="s">
        <v>8277</v>
      </c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>
        <v>101161</v>
      </c>
      <c r="DU1501" s="1"/>
      <c r="DV1501" s="1" t="s">
        <v>681</v>
      </c>
      <c r="DW1501" s="1" t="s">
        <v>682</v>
      </c>
      <c r="DX1501" s="1">
        <v>4</v>
      </c>
      <c r="DY1501" s="1"/>
      <c r="DZ1501" s="1">
        <v>1</v>
      </c>
      <c r="EA1501" s="1">
        <v>1</v>
      </c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 t="s">
        <v>208</v>
      </c>
      <c r="EP1501" s="1" t="s">
        <v>209</v>
      </c>
      <c r="EQ1501" s="1" t="s">
        <v>209</v>
      </c>
      <c r="ER1501" s="1" t="s">
        <v>209</v>
      </c>
      <c r="ES1501" s="1" t="s">
        <v>209</v>
      </c>
      <c r="ET1501" s="1">
        <v>2</v>
      </c>
      <c r="EU1501" s="1"/>
      <c r="EV1501" s="1"/>
      <c r="EW1501" s="1"/>
      <c r="EX1501" s="1">
        <v>0</v>
      </c>
      <c r="EY1501" s="1">
        <v>0</v>
      </c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 t="s">
        <v>222</v>
      </c>
      <c r="GK1501" s="1" t="s">
        <v>201</v>
      </c>
      <c r="GL1501" s="1">
        <v>999999999</v>
      </c>
      <c r="GM1501" s="1"/>
      <c r="GN1501" s="1"/>
      <c r="GO1501" s="1"/>
      <c r="GP1501" s="1">
        <v>1</v>
      </c>
      <c r="GQ1501" s="1"/>
    </row>
    <row r="1502" spans="1:199" ht="28" customHeight="1">
      <c r="A1502" s="1" t="s">
        <v>8283</v>
      </c>
      <c r="B1502" s="1" t="s">
        <v>8284</v>
      </c>
      <c r="C1502" s="1" t="s">
        <v>8283</v>
      </c>
      <c r="D1502" s="1" t="s">
        <v>201</v>
      </c>
      <c r="E1502" s="1" t="s">
        <v>8284</v>
      </c>
      <c r="F1502" s="1"/>
      <c r="G1502" s="1">
        <v>19950</v>
      </c>
      <c r="H1502" s="1"/>
      <c r="I1502" s="1">
        <v>0</v>
      </c>
      <c r="J1502" s="1">
        <v>1</v>
      </c>
      <c r="K1502" s="1"/>
      <c r="L1502" s="1"/>
      <c r="M1502" s="1"/>
      <c r="N1502" s="1"/>
      <c r="O1502" s="1"/>
      <c r="P1502" s="1" t="s">
        <v>8285</v>
      </c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 t="s">
        <v>8286</v>
      </c>
      <c r="AJ1502" s="1"/>
      <c r="AK1502" s="1"/>
      <c r="AL1502" s="1"/>
      <c r="AM1502" s="1"/>
      <c r="AN1502" s="1"/>
      <c r="AO1502" s="1"/>
      <c r="AP1502" s="1"/>
      <c r="AQ1502" s="1"/>
      <c r="AR1502" s="1"/>
      <c r="AS1502" s="1">
        <v>1</v>
      </c>
      <c r="AT1502" s="1">
        <v>1</v>
      </c>
      <c r="AU1502" s="1">
        <v>0</v>
      </c>
      <c r="AV1502" s="1">
        <v>1</v>
      </c>
      <c r="AW1502" s="1">
        <v>0</v>
      </c>
      <c r="AX1502" s="1">
        <v>0</v>
      </c>
      <c r="AY1502" s="1"/>
      <c r="AZ1502" s="1"/>
      <c r="BA1502" s="1"/>
      <c r="BB1502" s="1">
        <v>-1</v>
      </c>
      <c r="BC1502" s="1">
        <v>0</v>
      </c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>
        <v>0</v>
      </c>
      <c r="CT1502" s="1" t="s">
        <v>8287</v>
      </c>
      <c r="CU1502" s="1"/>
      <c r="CV1502" s="1" t="s">
        <v>8288</v>
      </c>
      <c r="CW1502" s="1"/>
      <c r="CX1502" s="1" t="s">
        <v>8283</v>
      </c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>
        <v>101161</v>
      </c>
      <c r="DU1502" s="1"/>
      <c r="DV1502" s="1" t="s">
        <v>681</v>
      </c>
      <c r="DW1502" s="1" t="s">
        <v>682</v>
      </c>
      <c r="DX1502" s="1">
        <v>4</v>
      </c>
      <c r="DY1502" s="1"/>
      <c r="DZ1502" s="1">
        <v>1</v>
      </c>
      <c r="EA1502" s="1">
        <v>1</v>
      </c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 t="s">
        <v>208</v>
      </c>
      <c r="EP1502" s="1" t="s">
        <v>209</v>
      </c>
      <c r="EQ1502" s="1" t="s">
        <v>209</v>
      </c>
      <c r="ER1502" s="1" t="s">
        <v>209</v>
      </c>
      <c r="ES1502" s="1" t="s">
        <v>209</v>
      </c>
      <c r="ET1502" s="1">
        <v>2</v>
      </c>
      <c r="EU1502" s="1"/>
      <c r="EV1502" s="1"/>
      <c r="EW1502" s="1"/>
      <c r="EX1502" s="1">
        <v>0</v>
      </c>
      <c r="EY1502" s="1">
        <v>0</v>
      </c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 t="s">
        <v>222</v>
      </c>
      <c r="GK1502" s="1" t="s">
        <v>201</v>
      </c>
      <c r="GL1502" s="1">
        <v>999999999</v>
      </c>
      <c r="GM1502" s="1"/>
      <c r="GN1502" s="1"/>
      <c r="GO1502" s="1"/>
      <c r="GP1502" s="1">
        <v>1</v>
      </c>
      <c r="GQ1502" s="1"/>
    </row>
    <row r="1503" spans="1:199" ht="28" customHeight="1">
      <c r="A1503" s="1" t="s">
        <v>8289</v>
      </c>
      <c r="B1503" s="1" t="s">
        <v>8290</v>
      </c>
      <c r="C1503" s="1" t="s">
        <v>8289</v>
      </c>
      <c r="D1503" s="1" t="s">
        <v>201</v>
      </c>
      <c r="E1503" s="1" t="s">
        <v>8290</v>
      </c>
      <c r="F1503" s="1"/>
      <c r="G1503" s="1">
        <v>19950</v>
      </c>
      <c r="H1503" s="1"/>
      <c r="I1503" s="1">
        <v>0</v>
      </c>
      <c r="J1503" s="1">
        <v>1</v>
      </c>
      <c r="K1503" s="1"/>
      <c r="L1503" s="1"/>
      <c r="M1503" s="1"/>
      <c r="N1503" s="1"/>
      <c r="O1503" s="1"/>
      <c r="P1503" s="1" t="s">
        <v>8291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 t="s">
        <v>8292</v>
      </c>
      <c r="AJ1503" s="1"/>
      <c r="AK1503" s="1"/>
      <c r="AL1503" s="1"/>
      <c r="AM1503" s="1"/>
      <c r="AN1503" s="1"/>
      <c r="AO1503" s="1"/>
      <c r="AP1503" s="1"/>
      <c r="AQ1503" s="1"/>
      <c r="AR1503" s="1"/>
      <c r="AS1503" s="1">
        <v>1</v>
      </c>
      <c r="AT1503" s="1">
        <v>1</v>
      </c>
      <c r="AU1503" s="1">
        <v>0</v>
      </c>
      <c r="AV1503" s="1">
        <v>1</v>
      </c>
      <c r="AW1503" s="1">
        <v>0</v>
      </c>
      <c r="AX1503" s="1">
        <v>0</v>
      </c>
      <c r="AY1503" s="1"/>
      <c r="AZ1503" s="1"/>
      <c r="BA1503" s="1"/>
      <c r="BB1503" s="1">
        <v>-1</v>
      </c>
      <c r="BC1503" s="1">
        <v>0</v>
      </c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>
        <v>0</v>
      </c>
      <c r="CT1503" s="1" t="s">
        <v>8293</v>
      </c>
      <c r="CU1503" s="1"/>
      <c r="CV1503" s="1" t="s">
        <v>8294</v>
      </c>
      <c r="CW1503" s="1"/>
      <c r="CX1503" s="1" t="s">
        <v>8289</v>
      </c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>
        <v>101161</v>
      </c>
      <c r="DU1503" s="1"/>
      <c r="DV1503" s="1" t="s">
        <v>681</v>
      </c>
      <c r="DW1503" s="1" t="s">
        <v>682</v>
      </c>
      <c r="DX1503" s="1">
        <v>4</v>
      </c>
      <c r="DY1503" s="1"/>
      <c r="DZ1503" s="1">
        <v>1</v>
      </c>
      <c r="EA1503" s="1">
        <v>1</v>
      </c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 t="s">
        <v>208</v>
      </c>
      <c r="EP1503" s="1" t="s">
        <v>209</v>
      </c>
      <c r="EQ1503" s="1" t="s">
        <v>209</v>
      </c>
      <c r="ER1503" s="1" t="s">
        <v>209</v>
      </c>
      <c r="ES1503" s="1" t="s">
        <v>209</v>
      </c>
      <c r="ET1503" s="1">
        <v>2</v>
      </c>
      <c r="EU1503" s="1"/>
      <c r="EV1503" s="1"/>
      <c r="EW1503" s="1"/>
      <c r="EX1503" s="1">
        <v>0</v>
      </c>
      <c r="EY1503" s="1">
        <v>0</v>
      </c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 t="s">
        <v>222</v>
      </c>
      <c r="GK1503" s="1" t="s">
        <v>201</v>
      </c>
      <c r="GL1503" s="1">
        <v>999999999</v>
      </c>
      <c r="GM1503" s="1"/>
      <c r="GN1503" s="1"/>
      <c r="GO1503" s="1"/>
      <c r="GP1503" s="1">
        <v>1</v>
      </c>
      <c r="GQ1503" s="1"/>
    </row>
    <row r="1504" spans="1:199" ht="28" customHeight="1">
      <c r="A1504" s="1" t="s">
        <v>8295</v>
      </c>
      <c r="B1504" s="1" t="s">
        <v>8296</v>
      </c>
      <c r="C1504" s="1" t="s">
        <v>8295</v>
      </c>
      <c r="D1504" s="1" t="s">
        <v>201</v>
      </c>
      <c r="E1504" s="1" t="s">
        <v>8296</v>
      </c>
      <c r="F1504" s="1"/>
      <c r="G1504" s="1">
        <v>19950</v>
      </c>
      <c r="H1504" s="1"/>
      <c r="I1504" s="1">
        <v>0</v>
      </c>
      <c r="J1504" s="1">
        <v>1</v>
      </c>
      <c r="K1504" s="1"/>
      <c r="L1504" s="1"/>
      <c r="M1504" s="1"/>
      <c r="N1504" s="1"/>
      <c r="O1504" s="1"/>
      <c r="P1504" s="1" t="s">
        <v>8297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 t="s">
        <v>8298</v>
      </c>
      <c r="AJ1504" s="1"/>
      <c r="AK1504" s="1"/>
      <c r="AL1504" s="1"/>
      <c r="AM1504" s="1"/>
      <c r="AN1504" s="1"/>
      <c r="AO1504" s="1"/>
      <c r="AP1504" s="1"/>
      <c r="AQ1504" s="1"/>
      <c r="AR1504" s="1"/>
      <c r="AS1504" s="1">
        <v>1</v>
      </c>
      <c r="AT1504" s="1">
        <v>1</v>
      </c>
      <c r="AU1504" s="1">
        <v>0</v>
      </c>
      <c r="AV1504" s="1">
        <v>1</v>
      </c>
      <c r="AW1504" s="1">
        <v>0</v>
      </c>
      <c r="AX1504" s="1">
        <v>0</v>
      </c>
      <c r="AY1504" s="1"/>
      <c r="AZ1504" s="1"/>
      <c r="BA1504" s="1"/>
      <c r="BB1504" s="1">
        <v>-1</v>
      </c>
      <c r="BC1504" s="1">
        <v>0</v>
      </c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>
        <v>0</v>
      </c>
      <c r="CT1504" s="1" t="s">
        <v>8299</v>
      </c>
      <c r="CU1504" s="1"/>
      <c r="CV1504" s="1" t="s">
        <v>8300</v>
      </c>
      <c r="CW1504" s="1"/>
      <c r="CX1504" s="1" t="s">
        <v>8295</v>
      </c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>
        <v>101161</v>
      </c>
      <c r="DU1504" s="1"/>
      <c r="DV1504" s="1" t="s">
        <v>681</v>
      </c>
      <c r="DW1504" s="1" t="s">
        <v>682</v>
      </c>
      <c r="DX1504" s="1">
        <v>4</v>
      </c>
      <c r="DY1504" s="1"/>
      <c r="DZ1504" s="1">
        <v>1</v>
      </c>
      <c r="EA1504" s="1">
        <v>1</v>
      </c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 t="s">
        <v>208</v>
      </c>
      <c r="EP1504" s="1" t="s">
        <v>209</v>
      </c>
      <c r="EQ1504" s="1" t="s">
        <v>209</v>
      </c>
      <c r="ER1504" s="1" t="s">
        <v>209</v>
      </c>
      <c r="ES1504" s="1" t="s">
        <v>209</v>
      </c>
      <c r="ET1504" s="1">
        <v>2</v>
      </c>
      <c r="EU1504" s="1"/>
      <c r="EV1504" s="1"/>
      <c r="EW1504" s="1"/>
      <c r="EX1504" s="1">
        <v>0</v>
      </c>
      <c r="EY1504" s="1">
        <v>0</v>
      </c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 t="s">
        <v>222</v>
      </c>
      <c r="GK1504" s="1" t="s">
        <v>201</v>
      </c>
      <c r="GL1504" s="1">
        <v>999999999</v>
      </c>
      <c r="GM1504" s="1"/>
      <c r="GN1504" s="1"/>
      <c r="GO1504" s="1"/>
      <c r="GP1504" s="1">
        <v>1</v>
      </c>
      <c r="GQ1504" s="1"/>
    </row>
    <row r="1505" spans="1:199" ht="28" customHeight="1">
      <c r="A1505" s="1" t="s">
        <v>8301</v>
      </c>
      <c r="B1505" s="1" t="s">
        <v>8302</v>
      </c>
      <c r="C1505" s="1" t="s">
        <v>8301</v>
      </c>
      <c r="D1505" s="1" t="s">
        <v>201</v>
      </c>
      <c r="E1505" s="1" t="s">
        <v>8302</v>
      </c>
      <c r="F1505" s="1"/>
      <c r="G1505" s="1">
        <v>19950</v>
      </c>
      <c r="H1505" s="1"/>
      <c r="I1505" s="1">
        <v>0</v>
      </c>
      <c r="J1505" s="1">
        <v>1</v>
      </c>
      <c r="K1505" s="1"/>
      <c r="L1505" s="1"/>
      <c r="M1505" s="1"/>
      <c r="N1505" s="1"/>
      <c r="O1505" s="1"/>
      <c r="P1505" s="1" t="s">
        <v>8303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 t="s">
        <v>8304</v>
      </c>
      <c r="AJ1505" s="1"/>
      <c r="AK1505" s="1"/>
      <c r="AL1505" s="1"/>
      <c r="AM1505" s="1"/>
      <c r="AN1505" s="1"/>
      <c r="AO1505" s="1"/>
      <c r="AP1505" s="1"/>
      <c r="AQ1505" s="1"/>
      <c r="AR1505" s="1"/>
      <c r="AS1505" s="1">
        <v>1</v>
      </c>
      <c r="AT1505" s="1">
        <v>1</v>
      </c>
      <c r="AU1505" s="1">
        <v>0</v>
      </c>
      <c r="AV1505" s="1">
        <v>1</v>
      </c>
      <c r="AW1505" s="1">
        <v>0</v>
      </c>
      <c r="AX1505" s="1">
        <v>0</v>
      </c>
      <c r="AY1505" s="1"/>
      <c r="AZ1505" s="1"/>
      <c r="BA1505" s="1"/>
      <c r="BB1505" s="1">
        <v>-1</v>
      </c>
      <c r="BC1505" s="1">
        <v>0</v>
      </c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>
        <v>0</v>
      </c>
      <c r="CT1505" s="1" t="s">
        <v>8305</v>
      </c>
      <c r="CU1505" s="1"/>
      <c r="CV1505" s="1" t="s">
        <v>8306</v>
      </c>
      <c r="CW1505" s="1"/>
      <c r="CX1505" s="1" t="s">
        <v>8301</v>
      </c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>
        <v>101161</v>
      </c>
      <c r="DU1505" s="1"/>
      <c r="DV1505" s="1" t="s">
        <v>681</v>
      </c>
      <c r="DW1505" s="1" t="s">
        <v>682</v>
      </c>
      <c r="DX1505" s="1">
        <v>4</v>
      </c>
      <c r="DY1505" s="1"/>
      <c r="DZ1505" s="1">
        <v>1</v>
      </c>
      <c r="EA1505" s="1">
        <v>1</v>
      </c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 t="s">
        <v>208</v>
      </c>
      <c r="EP1505" s="1" t="s">
        <v>209</v>
      </c>
      <c r="EQ1505" s="1" t="s">
        <v>209</v>
      </c>
      <c r="ER1505" s="1" t="s">
        <v>209</v>
      </c>
      <c r="ES1505" s="1" t="s">
        <v>209</v>
      </c>
      <c r="ET1505" s="1">
        <v>2</v>
      </c>
      <c r="EU1505" s="1"/>
      <c r="EV1505" s="1"/>
      <c r="EW1505" s="1"/>
      <c r="EX1505" s="1">
        <v>0</v>
      </c>
      <c r="EY1505" s="1">
        <v>0</v>
      </c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 t="s">
        <v>222</v>
      </c>
      <c r="GK1505" s="1" t="s">
        <v>201</v>
      </c>
      <c r="GL1505" s="1">
        <v>999999999</v>
      </c>
      <c r="GM1505" s="1"/>
      <c r="GN1505" s="1"/>
      <c r="GO1505" s="1"/>
      <c r="GP1505" s="1">
        <v>1</v>
      </c>
      <c r="GQ1505" s="1"/>
    </row>
    <row r="1506" spans="1:199" ht="28" customHeight="1">
      <c r="A1506" s="1" t="s">
        <v>8307</v>
      </c>
      <c r="B1506" s="1" t="s">
        <v>8308</v>
      </c>
      <c r="C1506" s="1" t="s">
        <v>8307</v>
      </c>
      <c r="D1506" s="1" t="s">
        <v>201</v>
      </c>
      <c r="E1506" s="1" t="s">
        <v>8308</v>
      </c>
      <c r="F1506" s="1"/>
      <c r="G1506" s="1">
        <v>1428</v>
      </c>
      <c r="H1506" s="1"/>
      <c r="I1506" s="1">
        <v>0</v>
      </c>
      <c r="J1506" s="1">
        <v>1</v>
      </c>
      <c r="K1506" s="1"/>
      <c r="L1506" s="1"/>
      <c r="M1506" s="1"/>
      <c r="N1506" s="1"/>
      <c r="O1506" s="1"/>
      <c r="P1506" s="1" t="s">
        <v>8309</v>
      </c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 t="s">
        <v>8310</v>
      </c>
      <c r="AJ1506" s="1"/>
      <c r="AK1506" s="1"/>
      <c r="AL1506" s="1"/>
      <c r="AM1506" s="1"/>
      <c r="AN1506" s="1"/>
      <c r="AO1506" s="1"/>
      <c r="AP1506" s="1"/>
      <c r="AQ1506" s="1"/>
      <c r="AR1506" s="1"/>
      <c r="AS1506" s="1">
        <v>1</v>
      </c>
      <c r="AT1506" s="1">
        <v>1</v>
      </c>
      <c r="AU1506" s="1">
        <v>0</v>
      </c>
      <c r="AV1506" s="1">
        <v>1</v>
      </c>
      <c r="AW1506" s="1">
        <v>0</v>
      </c>
      <c r="AX1506" s="1">
        <v>0</v>
      </c>
      <c r="AY1506" s="1"/>
      <c r="AZ1506" s="1"/>
      <c r="BA1506" s="1"/>
      <c r="BB1506" s="1">
        <v>-1</v>
      </c>
      <c r="BC1506" s="1">
        <v>0</v>
      </c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>
        <v>0</v>
      </c>
      <c r="CT1506" s="1" t="s">
        <v>8311</v>
      </c>
      <c r="CU1506" s="1"/>
      <c r="CV1506" s="1" t="s">
        <v>8312</v>
      </c>
      <c r="CW1506" s="1"/>
      <c r="CX1506" s="1" t="s">
        <v>8307</v>
      </c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>
        <v>563161</v>
      </c>
      <c r="DU1506" s="1"/>
      <c r="DV1506" s="1" t="s">
        <v>4640</v>
      </c>
      <c r="DW1506" s="1" t="s">
        <v>8205</v>
      </c>
      <c r="DX1506" s="1">
        <v>4</v>
      </c>
      <c r="DY1506" s="1"/>
      <c r="DZ1506" s="1">
        <v>1</v>
      </c>
      <c r="EA1506" s="1">
        <v>1</v>
      </c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 t="s">
        <v>208</v>
      </c>
      <c r="EP1506" s="1" t="s">
        <v>209</v>
      </c>
      <c r="EQ1506" s="1" t="s">
        <v>209</v>
      </c>
      <c r="ER1506" s="1" t="s">
        <v>209</v>
      </c>
      <c r="ES1506" s="1" t="s">
        <v>209</v>
      </c>
      <c r="ET1506" s="1">
        <v>2</v>
      </c>
      <c r="EU1506" s="1"/>
      <c r="EV1506" s="1"/>
      <c r="EW1506" s="1"/>
      <c r="EX1506" s="1">
        <v>0</v>
      </c>
      <c r="EY1506" s="1">
        <v>0</v>
      </c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 t="s">
        <v>222</v>
      </c>
      <c r="GK1506" s="1" t="s">
        <v>201</v>
      </c>
      <c r="GL1506" s="1">
        <v>999999999</v>
      </c>
      <c r="GM1506" s="1"/>
      <c r="GN1506" s="1"/>
      <c r="GO1506" s="1"/>
      <c r="GP1506" s="1">
        <v>1</v>
      </c>
      <c r="GQ1506" s="1"/>
    </row>
    <row r="1507" spans="1:199" ht="28" customHeight="1">
      <c r="A1507" s="1" t="s">
        <v>8313</v>
      </c>
      <c r="B1507" s="1" t="s">
        <v>8314</v>
      </c>
      <c r="C1507" s="1" t="s">
        <v>8313</v>
      </c>
      <c r="D1507" s="1" t="s">
        <v>201</v>
      </c>
      <c r="E1507" s="1" t="s">
        <v>8314</v>
      </c>
      <c r="F1507" s="1"/>
      <c r="G1507" s="1">
        <v>1428</v>
      </c>
      <c r="H1507" s="1"/>
      <c r="I1507" s="1">
        <v>0</v>
      </c>
      <c r="J1507" s="1">
        <v>1</v>
      </c>
      <c r="K1507" s="1"/>
      <c r="L1507" s="1"/>
      <c r="M1507" s="1"/>
      <c r="N1507" s="1"/>
      <c r="O1507" s="1"/>
      <c r="P1507" s="1" t="s">
        <v>8315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 t="s">
        <v>8316</v>
      </c>
      <c r="AJ1507" s="1"/>
      <c r="AK1507" s="1"/>
      <c r="AL1507" s="1"/>
      <c r="AM1507" s="1"/>
      <c r="AN1507" s="1"/>
      <c r="AO1507" s="1"/>
      <c r="AP1507" s="1"/>
      <c r="AQ1507" s="1"/>
      <c r="AR1507" s="1"/>
      <c r="AS1507" s="1">
        <v>1</v>
      </c>
      <c r="AT1507" s="1">
        <v>1</v>
      </c>
      <c r="AU1507" s="1">
        <v>0</v>
      </c>
      <c r="AV1507" s="1">
        <v>1</v>
      </c>
      <c r="AW1507" s="1">
        <v>0</v>
      </c>
      <c r="AX1507" s="1">
        <v>0</v>
      </c>
      <c r="AY1507" s="1"/>
      <c r="AZ1507" s="1"/>
      <c r="BA1507" s="1"/>
      <c r="BB1507" s="1">
        <v>-1</v>
      </c>
      <c r="BC1507" s="1">
        <v>0</v>
      </c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>
        <v>0</v>
      </c>
      <c r="CT1507" s="1" t="s">
        <v>8317</v>
      </c>
      <c r="CU1507" s="1"/>
      <c r="CV1507" s="1" t="s">
        <v>8318</v>
      </c>
      <c r="CW1507" s="1"/>
      <c r="CX1507" s="1" t="s">
        <v>8313</v>
      </c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>
        <v>563161</v>
      </c>
      <c r="DU1507" s="1"/>
      <c r="DV1507" s="1" t="s">
        <v>4640</v>
      </c>
      <c r="DW1507" s="1" t="s">
        <v>8205</v>
      </c>
      <c r="DX1507" s="1">
        <v>4</v>
      </c>
      <c r="DY1507" s="1"/>
      <c r="DZ1507" s="1">
        <v>1</v>
      </c>
      <c r="EA1507" s="1">
        <v>1</v>
      </c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 t="s">
        <v>208</v>
      </c>
      <c r="EP1507" s="1" t="s">
        <v>209</v>
      </c>
      <c r="EQ1507" s="1" t="s">
        <v>209</v>
      </c>
      <c r="ER1507" s="1" t="s">
        <v>209</v>
      </c>
      <c r="ES1507" s="1" t="s">
        <v>209</v>
      </c>
      <c r="ET1507" s="1">
        <v>2</v>
      </c>
      <c r="EU1507" s="1"/>
      <c r="EV1507" s="1"/>
      <c r="EW1507" s="1"/>
      <c r="EX1507" s="1">
        <v>0</v>
      </c>
      <c r="EY1507" s="1">
        <v>0</v>
      </c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 t="s">
        <v>222</v>
      </c>
      <c r="GK1507" s="1" t="s">
        <v>201</v>
      </c>
      <c r="GL1507" s="1">
        <v>999999999</v>
      </c>
      <c r="GM1507" s="1"/>
      <c r="GN1507" s="1"/>
      <c r="GO1507" s="1"/>
      <c r="GP1507" s="1">
        <v>1</v>
      </c>
      <c r="GQ1507" s="1"/>
    </row>
    <row r="1508" spans="1:199" ht="28" customHeight="1">
      <c r="A1508" s="1" t="s">
        <v>8319</v>
      </c>
      <c r="B1508" s="1" t="s">
        <v>8320</v>
      </c>
      <c r="C1508" s="1" t="s">
        <v>8319</v>
      </c>
      <c r="D1508" s="1" t="s">
        <v>201</v>
      </c>
      <c r="E1508" s="1" t="s">
        <v>8320</v>
      </c>
      <c r="F1508" s="1"/>
      <c r="G1508" s="1">
        <v>1428</v>
      </c>
      <c r="H1508" s="1"/>
      <c r="I1508" s="1">
        <v>0</v>
      </c>
      <c r="J1508" s="1">
        <v>1</v>
      </c>
      <c r="K1508" s="1"/>
      <c r="L1508" s="1"/>
      <c r="M1508" s="1"/>
      <c r="N1508" s="1"/>
      <c r="O1508" s="1"/>
      <c r="P1508" s="1" t="s">
        <v>8321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 t="s">
        <v>8322</v>
      </c>
      <c r="AJ1508" s="1"/>
      <c r="AK1508" s="1"/>
      <c r="AL1508" s="1"/>
      <c r="AM1508" s="1"/>
      <c r="AN1508" s="1"/>
      <c r="AO1508" s="1"/>
      <c r="AP1508" s="1"/>
      <c r="AQ1508" s="1"/>
      <c r="AR1508" s="1"/>
      <c r="AS1508" s="1">
        <v>1</v>
      </c>
      <c r="AT1508" s="1">
        <v>1</v>
      </c>
      <c r="AU1508" s="1">
        <v>0</v>
      </c>
      <c r="AV1508" s="1">
        <v>1</v>
      </c>
      <c r="AW1508" s="1">
        <v>0</v>
      </c>
      <c r="AX1508" s="1">
        <v>0</v>
      </c>
      <c r="AY1508" s="1"/>
      <c r="AZ1508" s="1"/>
      <c r="BA1508" s="1"/>
      <c r="BB1508" s="1">
        <v>-1</v>
      </c>
      <c r="BC1508" s="1">
        <v>0</v>
      </c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>
        <v>0</v>
      </c>
      <c r="CT1508" s="1" t="s">
        <v>8323</v>
      </c>
      <c r="CU1508" s="1"/>
      <c r="CV1508" s="1" t="s">
        <v>8324</v>
      </c>
      <c r="CW1508" s="1"/>
      <c r="CX1508" s="1" t="s">
        <v>8319</v>
      </c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>
        <v>563161</v>
      </c>
      <c r="DU1508" s="1"/>
      <c r="DV1508" s="1" t="s">
        <v>4640</v>
      </c>
      <c r="DW1508" s="1" t="s">
        <v>8205</v>
      </c>
      <c r="DX1508" s="1">
        <v>4</v>
      </c>
      <c r="DY1508" s="1"/>
      <c r="DZ1508" s="1">
        <v>1</v>
      </c>
      <c r="EA1508" s="1">
        <v>1</v>
      </c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 t="s">
        <v>208</v>
      </c>
      <c r="EP1508" s="1" t="s">
        <v>209</v>
      </c>
      <c r="EQ1508" s="1" t="s">
        <v>209</v>
      </c>
      <c r="ER1508" s="1" t="s">
        <v>209</v>
      </c>
      <c r="ES1508" s="1" t="s">
        <v>209</v>
      </c>
      <c r="ET1508" s="1">
        <v>2</v>
      </c>
      <c r="EU1508" s="1"/>
      <c r="EV1508" s="1"/>
      <c r="EW1508" s="1"/>
      <c r="EX1508" s="1">
        <v>0</v>
      </c>
      <c r="EY1508" s="1">
        <v>0</v>
      </c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 t="s">
        <v>222</v>
      </c>
      <c r="GK1508" s="1" t="s">
        <v>201</v>
      </c>
      <c r="GL1508" s="1">
        <v>999999999</v>
      </c>
      <c r="GM1508" s="1"/>
      <c r="GN1508" s="1"/>
      <c r="GO1508" s="1"/>
      <c r="GP1508" s="1">
        <v>1</v>
      </c>
      <c r="GQ1508" s="1"/>
    </row>
    <row r="1509" spans="1:199" ht="28" customHeight="1">
      <c r="A1509" s="1" t="s">
        <v>8325</v>
      </c>
      <c r="B1509" s="1" t="s">
        <v>8326</v>
      </c>
      <c r="C1509" s="1" t="s">
        <v>8325</v>
      </c>
      <c r="D1509" s="1" t="s">
        <v>201</v>
      </c>
      <c r="E1509" s="1" t="s">
        <v>8326</v>
      </c>
      <c r="F1509" s="1"/>
      <c r="G1509" s="1">
        <v>1428</v>
      </c>
      <c r="H1509" s="1"/>
      <c r="I1509" s="1">
        <v>0</v>
      </c>
      <c r="J1509" s="1">
        <v>1</v>
      </c>
      <c r="K1509" s="1"/>
      <c r="L1509" s="1"/>
      <c r="M1509" s="1"/>
      <c r="N1509" s="1"/>
      <c r="O1509" s="1"/>
      <c r="P1509" s="1" t="s">
        <v>8327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 t="s">
        <v>8328</v>
      </c>
      <c r="AJ1509" s="1"/>
      <c r="AK1509" s="1"/>
      <c r="AL1509" s="1"/>
      <c r="AM1509" s="1"/>
      <c r="AN1509" s="1"/>
      <c r="AO1509" s="1"/>
      <c r="AP1509" s="1"/>
      <c r="AQ1509" s="1"/>
      <c r="AR1509" s="1"/>
      <c r="AS1509" s="1">
        <v>1</v>
      </c>
      <c r="AT1509" s="1">
        <v>1</v>
      </c>
      <c r="AU1509" s="1">
        <v>0</v>
      </c>
      <c r="AV1509" s="1">
        <v>1</v>
      </c>
      <c r="AW1509" s="1">
        <v>0</v>
      </c>
      <c r="AX1509" s="1">
        <v>0</v>
      </c>
      <c r="AY1509" s="1"/>
      <c r="AZ1509" s="1"/>
      <c r="BA1509" s="1"/>
      <c r="BB1509" s="1">
        <v>-1</v>
      </c>
      <c r="BC1509" s="1">
        <v>0</v>
      </c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>
        <v>0</v>
      </c>
      <c r="CT1509" s="1" t="s">
        <v>8329</v>
      </c>
      <c r="CU1509" s="1"/>
      <c r="CV1509" s="1" t="s">
        <v>8330</v>
      </c>
      <c r="CW1509" s="1"/>
      <c r="CX1509" s="1" t="s">
        <v>8325</v>
      </c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>
        <v>563161</v>
      </c>
      <c r="DU1509" s="1"/>
      <c r="DV1509" s="1" t="s">
        <v>4640</v>
      </c>
      <c r="DW1509" s="1" t="s">
        <v>8205</v>
      </c>
      <c r="DX1509" s="1">
        <v>4</v>
      </c>
      <c r="DY1509" s="1"/>
      <c r="DZ1509" s="1">
        <v>1</v>
      </c>
      <c r="EA1509" s="1">
        <v>1</v>
      </c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 t="s">
        <v>208</v>
      </c>
      <c r="EP1509" s="1" t="s">
        <v>209</v>
      </c>
      <c r="EQ1509" s="1" t="s">
        <v>209</v>
      </c>
      <c r="ER1509" s="1" t="s">
        <v>209</v>
      </c>
      <c r="ES1509" s="1" t="s">
        <v>209</v>
      </c>
      <c r="ET1509" s="1">
        <v>2</v>
      </c>
      <c r="EU1509" s="1"/>
      <c r="EV1509" s="1"/>
      <c r="EW1509" s="1"/>
      <c r="EX1509" s="1">
        <v>0</v>
      </c>
      <c r="EY1509" s="1">
        <v>0</v>
      </c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 t="s">
        <v>222</v>
      </c>
      <c r="GK1509" s="1" t="s">
        <v>201</v>
      </c>
      <c r="GL1509" s="1">
        <v>999999999</v>
      </c>
      <c r="GM1509" s="1"/>
      <c r="GN1509" s="1"/>
      <c r="GO1509" s="1"/>
      <c r="GP1509" s="1">
        <v>1</v>
      </c>
      <c r="GQ1509" s="1"/>
    </row>
    <row r="1510" spans="1:199" ht="28" customHeight="1">
      <c r="A1510" s="1" t="s">
        <v>8331</v>
      </c>
      <c r="B1510" s="1" t="s">
        <v>8332</v>
      </c>
      <c r="C1510" s="1" t="s">
        <v>8331</v>
      </c>
      <c r="D1510" s="1" t="s">
        <v>201</v>
      </c>
      <c r="E1510" s="1" t="s">
        <v>8332</v>
      </c>
      <c r="F1510" s="1"/>
      <c r="G1510" s="1">
        <v>1428</v>
      </c>
      <c r="H1510" s="1"/>
      <c r="I1510" s="1">
        <v>0</v>
      </c>
      <c r="J1510" s="1">
        <v>1</v>
      </c>
      <c r="K1510" s="1"/>
      <c r="L1510" s="1"/>
      <c r="M1510" s="1"/>
      <c r="N1510" s="1"/>
      <c r="O1510" s="1"/>
      <c r="P1510" s="1" t="s">
        <v>8333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 t="s">
        <v>8334</v>
      </c>
      <c r="AJ1510" s="1"/>
      <c r="AK1510" s="1"/>
      <c r="AL1510" s="1"/>
      <c r="AM1510" s="1"/>
      <c r="AN1510" s="1"/>
      <c r="AO1510" s="1"/>
      <c r="AP1510" s="1"/>
      <c r="AQ1510" s="1"/>
      <c r="AR1510" s="1"/>
      <c r="AS1510" s="1">
        <v>1</v>
      </c>
      <c r="AT1510" s="1">
        <v>1</v>
      </c>
      <c r="AU1510" s="1">
        <v>0</v>
      </c>
      <c r="AV1510" s="1">
        <v>1</v>
      </c>
      <c r="AW1510" s="1">
        <v>0</v>
      </c>
      <c r="AX1510" s="1">
        <v>0</v>
      </c>
      <c r="AY1510" s="1"/>
      <c r="AZ1510" s="1"/>
      <c r="BA1510" s="1"/>
      <c r="BB1510" s="1">
        <v>-1</v>
      </c>
      <c r="BC1510" s="1">
        <v>0</v>
      </c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>
        <v>0</v>
      </c>
      <c r="CT1510" s="1" t="s">
        <v>8335</v>
      </c>
      <c r="CU1510" s="1"/>
      <c r="CV1510" s="1" t="s">
        <v>8336</v>
      </c>
      <c r="CW1510" s="1"/>
      <c r="CX1510" s="1" t="s">
        <v>8331</v>
      </c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>
        <v>563161</v>
      </c>
      <c r="DU1510" s="1"/>
      <c r="DV1510" s="1" t="s">
        <v>4640</v>
      </c>
      <c r="DW1510" s="1" t="s">
        <v>8205</v>
      </c>
      <c r="DX1510" s="1">
        <v>4</v>
      </c>
      <c r="DY1510" s="1"/>
      <c r="DZ1510" s="1">
        <v>1</v>
      </c>
      <c r="EA1510" s="1">
        <v>1</v>
      </c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 t="s">
        <v>208</v>
      </c>
      <c r="EP1510" s="1" t="s">
        <v>209</v>
      </c>
      <c r="EQ1510" s="1" t="s">
        <v>209</v>
      </c>
      <c r="ER1510" s="1" t="s">
        <v>209</v>
      </c>
      <c r="ES1510" s="1" t="s">
        <v>209</v>
      </c>
      <c r="ET1510" s="1">
        <v>2</v>
      </c>
      <c r="EU1510" s="1"/>
      <c r="EV1510" s="1"/>
      <c r="EW1510" s="1"/>
      <c r="EX1510" s="1">
        <v>0</v>
      </c>
      <c r="EY1510" s="1">
        <v>0</v>
      </c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 t="s">
        <v>222</v>
      </c>
      <c r="GK1510" s="1" t="s">
        <v>201</v>
      </c>
      <c r="GL1510" s="1">
        <v>999999999</v>
      </c>
      <c r="GM1510" s="1"/>
      <c r="GN1510" s="1"/>
      <c r="GO1510" s="1"/>
      <c r="GP1510" s="1">
        <v>1</v>
      </c>
      <c r="GQ1510" s="1"/>
    </row>
    <row r="1511" spans="1:199" ht="28" customHeight="1">
      <c r="A1511" s="1" t="s">
        <v>8337</v>
      </c>
      <c r="B1511" s="1" t="s">
        <v>8338</v>
      </c>
      <c r="C1511" s="1" t="s">
        <v>8337</v>
      </c>
      <c r="D1511" s="1" t="s">
        <v>201</v>
      </c>
      <c r="E1511" s="1" t="s">
        <v>8338</v>
      </c>
      <c r="F1511" s="1"/>
      <c r="G1511" s="1">
        <v>1428</v>
      </c>
      <c r="H1511" s="1"/>
      <c r="I1511" s="1">
        <v>0</v>
      </c>
      <c r="J1511" s="1">
        <v>1</v>
      </c>
      <c r="K1511" s="1"/>
      <c r="L1511" s="1"/>
      <c r="M1511" s="1"/>
      <c r="N1511" s="1"/>
      <c r="O1511" s="1"/>
      <c r="P1511" s="1" t="s">
        <v>8339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 t="s">
        <v>8340</v>
      </c>
      <c r="AJ1511" s="1"/>
      <c r="AK1511" s="1"/>
      <c r="AL1511" s="1"/>
      <c r="AM1511" s="1"/>
      <c r="AN1511" s="1"/>
      <c r="AO1511" s="1"/>
      <c r="AP1511" s="1"/>
      <c r="AQ1511" s="1"/>
      <c r="AR1511" s="1"/>
      <c r="AS1511" s="1">
        <v>1</v>
      </c>
      <c r="AT1511" s="1">
        <v>1</v>
      </c>
      <c r="AU1511" s="1">
        <v>0</v>
      </c>
      <c r="AV1511" s="1">
        <v>1</v>
      </c>
      <c r="AW1511" s="1">
        <v>0</v>
      </c>
      <c r="AX1511" s="1">
        <v>0</v>
      </c>
      <c r="AY1511" s="1"/>
      <c r="AZ1511" s="1"/>
      <c r="BA1511" s="1"/>
      <c r="BB1511" s="1">
        <v>-1</v>
      </c>
      <c r="BC1511" s="1">
        <v>0</v>
      </c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>
        <v>0</v>
      </c>
      <c r="CT1511" s="1" t="s">
        <v>8341</v>
      </c>
      <c r="CU1511" s="1"/>
      <c r="CV1511" s="1" t="s">
        <v>8342</v>
      </c>
      <c r="CW1511" s="1"/>
      <c r="CX1511" s="1" t="s">
        <v>8337</v>
      </c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>
        <v>563161</v>
      </c>
      <c r="DU1511" s="1"/>
      <c r="DV1511" s="1" t="s">
        <v>4640</v>
      </c>
      <c r="DW1511" s="1" t="s">
        <v>8205</v>
      </c>
      <c r="DX1511" s="1">
        <v>4</v>
      </c>
      <c r="DY1511" s="1"/>
      <c r="DZ1511" s="1">
        <v>1</v>
      </c>
      <c r="EA1511" s="1">
        <v>1</v>
      </c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 t="s">
        <v>208</v>
      </c>
      <c r="EP1511" s="1" t="s">
        <v>209</v>
      </c>
      <c r="EQ1511" s="1" t="s">
        <v>209</v>
      </c>
      <c r="ER1511" s="1" t="s">
        <v>209</v>
      </c>
      <c r="ES1511" s="1" t="s">
        <v>209</v>
      </c>
      <c r="ET1511" s="1">
        <v>2</v>
      </c>
      <c r="EU1511" s="1"/>
      <c r="EV1511" s="1"/>
      <c r="EW1511" s="1"/>
      <c r="EX1511" s="1">
        <v>0</v>
      </c>
      <c r="EY1511" s="1">
        <v>0</v>
      </c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 t="s">
        <v>222</v>
      </c>
      <c r="GK1511" s="1" t="s">
        <v>201</v>
      </c>
      <c r="GL1511" s="1">
        <v>999999999</v>
      </c>
      <c r="GM1511" s="1"/>
      <c r="GN1511" s="1"/>
      <c r="GO1511" s="1"/>
      <c r="GP1511" s="1">
        <v>1</v>
      </c>
      <c r="GQ1511" s="1"/>
    </row>
    <row r="1512" spans="1:199" ht="28" customHeight="1">
      <c r="A1512" s="1" t="s">
        <v>8343</v>
      </c>
      <c r="B1512" s="1" t="s">
        <v>8344</v>
      </c>
      <c r="C1512" s="1" t="s">
        <v>8343</v>
      </c>
      <c r="D1512" s="1" t="s">
        <v>201</v>
      </c>
      <c r="E1512" s="1" t="s">
        <v>8344</v>
      </c>
      <c r="F1512" s="1"/>
      <c r="G1512" s="1">
        <v>1428</v>
      </c>
      <c r="H1512" s="1"/>
      <c r="I1512" s="1">
        <v>0</v>
      </c>
      <c r="J1512" s="1">
        <v>1</v>
      </c>
      <c r="K1512" s="1"/>
      <c r="L1512" s="1"/>
      <c r="M1512" s="1"/>
      <c r="N1512" s="1"/>
      <c r="O1512" s="1"/>
      <c r="P1512" s="1" t="s">
        <v>8345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 t="s">
        <v>8346</v>
      </c>
      <c r="AJ1512" s="1"/>
      <c r="AK1512" s="1"/>
      <c r="AL1512" s="1"/>
      <c r="AM1512" s="1"/>
      <c r="AN1512" s="1"/>
      <c r="AO1512" s="1"/>
      <c r="AP1512" s="1"/>
      <c r="AQ1512" s="1"/>
      <c r="AR1512" s="1"/>
      <c r="AS1512" s="1">
        <v>1</v>
      </c>
      <c r="AT1512" s="1">
        <v>1</v>
      </c>
      <c r="AU1512" s="1">
        <v>0</v>
      </c>
      <c r="AV1512" s="1">
        <v>1</v>
      </c>
      <c r="AW1512" s="1">
        <v>0</v>
      </c>
      <c r="AX1512" s="1">
        <v>0</v>
      </c>
      <c r="AY1512" s="1"/>
      <c r="AZ1512" s="1"/>
      <c r="BA1512" s="1"/>
      <c r="BB1512" s="1">
        <v>-1</v>
      </c>
      <c r="BC1512" s="1">
        <v>0</v>
      </c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>
        <v>0</v>
      </c>
      <c r="CT1512" s="1" t="s">
        <v>8347</v>
      </c>
      <c r="CU1512" s="1"/>
      <c r="CV1512" s="1" t="s">
        <v>8348</v>
      </c>
      <c r="CW1512" s="1"/>
      <c r="CX1512" s="1" t="s">
        <v>8343</v>
      </c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>
        <v>563161</v>
      </c>
      <c r="DU1512" s="1"/>
      <c r="DV1512" s="1" t="s">
        <v>4640</v>
      </c>
      <c r="DW1512" s="1" t="s">
        <v>8205</v>
      </c>
      <c r="DX1512" s="1">
        <v>4</v>
      </c>
      <c r="DY1512" s="1"/>
      <c r="DZ1512" s="1">
        <v>1</v>
      </c>
      <c r="EA1512" s="1">
        <v>1</v>
      </c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 t="s">
        <v>208</v>
      </c>
      <c r="EP1512" s="1" t="s">
        <v>209</v>
      </c>
      <c r="EQ1512" s="1" t="s">
        <v>209</v>
      </c>
      <c r="ER1512" s="1" t="s">
        <v>209</v>
      </c>
      <c r="ES1512" s="1" t="s">
        <v>209</v>
      </c>
      <c r="ET1512" s="1">
        <v>2</v>
      </c>
      <c r="EU1512" s="1"/>
      <c r="EV1512" s="1"/>
      <c r="EW1512" s="1"/>
      <c r="EX1512" s="1">
        <v>0</v>
      </c>
      <c r="EY1512" s="1">
        <v>0</v>
      </c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 t="s">
        <v>222</v>
      </c>
      <c r="GK1512" s="1" t="s">
        <v>201</v>
      </c>
      <c r="GL1512" s="1">
        <v>999999999</v>
      </c>
      <c r="GM1512" s="1"/>
      <c r="GN1512" s="1"/>
      <c r="GO1512" s="1"/>
      <c r="GP1512" s="1">
        <v>1</v>
      </c>
      <c r="GQ1512" s="1"/>
    </row>
    <row r="1513" spans="1:199" ht="28" customHeight="1">
      <c r="A1513" s="1" t="s">
        <v>8349</v>
      </c>
      <c r="B1513" s="1" t="s">
        <v>8350</v>
      </c>
      <c r="C1513" s="1" t="s">
        <v>8349</v>
      </c>
      <c r="D1513" s="1" t="s">
        <v>201</v>
      </c>
      <c r="E1513" s="1" t="s">
        <v>8350</v>
      </c>
      <c r="F1513" s="1"/>
      <c r="G1513" s="1">
        <v>1428</v>
      </c>
      <c r="H1513" s="1"/>
      <c r="I1513" s="1">
        <v>0</v>
      </c>
      <c r="J1513" s="1">
        <v>1</v>
      </c>
      <c r="K1513" s="1"/>
      <c r="L1513" s="1"/>
      <c r="M1513" s="1"/>
      <c r="N1513" s="1"/>
      <c r="O1513" s="1"/>
      <c r="P1513" s="1" t="s">
        <v>8351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 t="s">
        <v>8352</v>
      </c>
      <c r="AJ1513" s="1"/>
      <c r="AK1513" s="1"/>
      <c r="AL1513" s="1"/>
      <c r="AM1513" s="1"/>
      <c r="AN1513" s="1"/>
      <c r="AO1513" s="1"/>
      <c r="AP1513" s="1"/>
      <c r="AQ1513" s="1"/>
      <c r="AR1513" s="1"/>
      <c r="AS1513" s="1">
        <v>1</v>
      </c>
      <c r="AT1513" s="1">
        <v>1</v>
      </c>
      <c r="AU1513" s="1">
        <v>0</v>
      </c>
      <c r="AV1513" s="1">
        <v>1</v>
      </c>
      <c r="AW1513" s="1">
        <v>0</v>
      </c>
      <c r="AX1513" s="1">
        <v>0</v>
      </c>
      <c r="AY1513" s="1"/>
      <c r="AZ1513" s="1"/>
      <c r="BA1513" s="1"/>
      <c r="BB1513" s="1">
        <v>-1</v>
      </c>
      <c r="BC1513" s="1">
        <v>0</v>
      </c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>
        <v>0</v>
      </c>
      <c r="CT1513" s="1" t="s">
        <v>8353</v>
      </c>
      <c r="CU1513" s="1"/>
      <c r="CV1513" s="1" t="s">
        <v>8354</v>
      </c>
      <c r="CW1513" s="1"/>
      <c r="CX1513" s="1" t="s">
        <v>8349</v>
      </c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>
        <v>563161</v>
      </c>
      <c r="DU1513" s="1"/>
      <c r="DV1513" s="1" t="s">
        <v>4640</v>
      </c>
      <c r="DW1513" s="1" t="s">
        <v>8205</v>
      </c>
      <c r="DX1513" s="1">
        <v>4</v>
      </c>
      <c r="DY1513" s="1"/>
      <c r="DZ1513" s="1">
        <v>1</v>
      </c>
      <c r="EA1513" s="1">
        <v>1</v>
      </c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 t="s">
        <v>208</v>
      </c>
      <c r="EP1513" s="1" t="s">
        <v>209</v>
      </c>
      <c r="EQ1513" s="1" t="s">
        <v>209</v>
      </c>
      <c r="ER1513" s="1" t="s">
        <v>209</v>
      </c>
      <c r="ES1513" s="1" t="s">
        <v>209</v>
      </c>
      <c r="ET1513" s="1">
        <v>2</v>
      </c>
      <c r="EU1513" s="1"/>
      <c r="EV1513" s="1"/>
      <c r="EW1513" s="1"/>
      <c r="EX1513" s="1">
        <v>0</v>
      </c>
      <c r="EY1513" s="1">
        <v>0</v>
      </c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 t="s">
        <v>222</v>
      </c>
      <c r="GK1513" s="1" t="s">
        <v>201</v>
      </c>
      <c r="GL1513" s="1">
        <v>999999999</v>
      </c>
      <c r="GM1513" s="1"/>
      <c r="GN1513" s="1"/>
      <c r="GO1513" s="1"/>
      <c r="GP1513" s="1">
        <v>1</v>
      </c>
      <c r="GQ1513" s="1"/>
    </row>
    <row r="1514" spans="1:199" ht="28" customHeight="1">
      <c r="A1514" s="1" t="s">
        <v>8355</v>
      </c>
      <c r="B1514" s="1" t="s">
        <v>8356</v>
      </c>
      <c r="C1514" s="1" t="s">
        <v>8355</v>
      </c>
      <c r="D1514" s="1" t="s">
        <v>201</v>
      </c>
      <c r="E1514" s="1" t="s">
        <v>8356</v>
      </c>
      <c r="F1514" s="1"/>
      <c r="G1514" s="1">
        <v>3360</v>
      </c>
      <c r="H1514" s="1"/>
      <c r="I1514" s="1">
        <v>0</v>
      </c>
      <c r="J1514" s="1">
        <v>1</v>
      </c>
      <c r="K1514" s="1"/>
      <c r="L1514" s="1"/>
      <c r="M1514" s="1"/>
      <c r="N1514" s="1"/>
      <c r="O1514" s="1"/>
      <c r="P1514" s="1" t="s">
        <v>8357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 t="s">
        <v>8358</v>
      </c>
      <c r="AJ1514" s="1"/>
      <c r="AK1514" s="1"/>
      <c r="AL1514" s="1"/>
      <c r="AM1514" s="1"/>
      <c r="AN1514" s="1"/>
      <c r="AO1514" s="1"/>
      <c r="AP1514" s="1"/>
      <c r="AQ1514" s="1"/>
      <c r="AR1514" s="1"/>
      <c r="AS1514" s="1">
        <v>1</v>
      </c>
      <c r="AT1514" s="1">
        <v>1</v>
      </c>
      <c r="AU1514" s="1">
        <v>0</v>
      </c>
      <c r="AV1514" s="1">
        <v>1</v>
      </c>
      <c r="AW1514" s="1">
        <v>0</v>
      </c>
      <c r="AX1514" s="1">
        <v>0</v>
      </c>
      <c r="AY1514" s="1"/>
      <c r="AZ1514" s="1"/>
      <c r="BA1514" s="1"/>
      <c r="BB1514" s="1">
        <v>-1</v>
      </c>
      <c r="BC1514" s="1">
        <v>0</v>
      </c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>
        <v>0</v>
      </c>
      <c r="CT1514" s="1" t="s">
        <v>8359</v>
      </c>
      <c r="CU1514" s="1"/>
      <c r="CV1514" s="1" t="s">
        <v>8360</v>
      </c>
      <c r="CW1514" s="1"/>
      <c r="CX1514" s="1" t="s">
        <v>8355</v>
      </c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>
        <v>563161</v>
      </c>
      <c r="DU1514" s="1"/>
      <c r="DV1514" s="1" t="s">
        <v>4640</v>
      </c>
      <c r="DW1514" s="1" t="s">
        <v>8205</v>
      </c>
      <c r="DX1514" s="1">
        <v>4</v>
      </c>
      <c r="DY1514" s="1"/>
      <c r="DZ1514" s="1">
        <v>1</v>
      </c>
      <c r="EA1514" s="1">
        <v>1</v>
      </c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 t="s">
        <v>208</v>
      </c>
      <c r="EP1514" s="1" t="s">
        <v>209</v>
      </c>
      <c r="EQ1514" s="1" t="s">
        <v>209</v>
      </c>
      <c r="ER1514" s="1" t="s">
        <v>209</v>
      </c>
      <c r="ES1514" s="1" t="s">
        <v>209</v>
      </c>
      <c r="ET1514" s="1">
        <v>2</v>
      </c>
      <c r="EU1514" s="1"/>
      <c r="EV1514" s="1"/>
      <c r="EW1514" s="1"/>
      <c r="EX1514" s="1">
        <v>0</v>
      </c>
      <c r="EY1514" s="1">
        <v>0</v>
      </c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 t="s">
        <v>222</v>
      </c>
      <c r="GK1514" s="1" t="s">
        <v>201</v>
      </c>
      <c r="GL1514" s="1">
        <v>999999999</v>
      </c>
      <c r="GM1514" s="1"/>
      <c r="GN1514" s="1"/>
      <c r="GO1514" s="1"/>
      <c r="GP1514" s="1">
        <v>1</v>
      </c>
      <c r="GQ1514" s="1"/>
    </row>
    <row r="1515" spans="1:199" ht="28" customHeight="1">
      <c r="A1515" s="1" t="s">
        <v>8361</v>
      </c>
      <c r="B1515" s="1" t="s">
        <v>8362</v>
      </c>
      <c r="C1515" s="1" t="s">
        <v>8361</v>
      </c>
      <c r="D1515" s="1" t="s">
        <v>201</v>
      </c>
      <c r="E1515" s="1" t="s">
        <v>8362</v>
      </c>
      <c r="F1515" s="1"/>
      <c r="G1515" s="1">
        <v>1428</v>
      </c>
      <c r="H1515" s="1"/>
      <c r="I1515" s="1">
        <v>0</v>
      </c>
      <c r="J1515" s="1">
        <v>1</v>
      </c>
      <c r="K1515" s="1"/>
      <c r="L1515" s="1"/>
      <c r="M1515" s="1"/>
      <c r="N1515" s="1"/>
      <c r="O1515" s="1"/>
      <c r="P1515" s="1" t="s">
        <v>8363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 t="s">
        <v>8364</v>
      </c>
      <c r="AJ1515" s="1"/>
      <c r="AK1515" s="1"/>
      <c r="AL1515" s="1"/>
      <c r="AM1515" s="1"/>
      <c r="AN1515" s="1"/>
      <c r="AO1515" s="1"/>
      <c r="AP1515" s="1"/>
      <c r="AQ1515" s="1"/>
      <c r="AR1515" s="1"/>
      <c r="AS1515" s="1">
        <v>1</v>
      </c>
      <c r="AT1515" s="1">
        <v>1</v>
      </c>
      <c r="AU1515" s="1">
        <v>0</v>
      </c>
      <c r="AV1515" s="1">
        <v>1</v>
      </c>
      <c r="AW1515" s="1">
        <v>0</v>
      </c>
      <c r="AX1515" s="1">
        <v>0</v>
      </c>
      <c r="AY1515" s="1"/>
      <c r="AZ1515" s="1"/>
      <c r="BA1515" s="1"/>
      <c r="BB1515" s="1">
        <v>-1</v>
      </c>
      <c r="BC1515" s="1">
        <v>0</v>
      </c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>
        <v>0</v>
      </c>
      <c r="CT1515" s="1" t="s">
        <v>8365</v>
      </c>
      <c r="CU1515" s="1"/>
      <c r="CV1515" s="1" t="s">
        <v>8366</v>
      </c>
      <c r="CW1515" s="1"/>
      <c r="CX1515" s="1" t="s">
        <v>8361</v>
      </c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>
        <v>563161</v>
      </c>
      <c r="DU1515" s="1"/>
      <c r="DV1515" s="1" t="s">
        <v>4640</v>
      </c>
      <c r="DW1515" s="1" t="s">
        <v>8205</v>
      </c>
      <c r="DX1515" s="1">
        <v>4</v>
      </c>
      <c r="DY1515" s="1"/>
      <c r="DZ1515" s="1">
        <v>1</v>
      </c>
      <c r="EA1515" s="1">
        <v>1</v>
      </c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 t="s">
        <v>208</v>
      </c>
      <c r="EP1515" s="1" t="s">
        <v>209</v>
      </c>
      <c r="EQ1515" s="1" t="s">
        <v>209</v>
      </c>
      <c r="ER1515" s="1" t="s">
        <v>209</v>
      </c>
      <c r="ES1515" s="1" t="s">
        <v>209</v>
      </c>
      <c r="ET1515" s="1">
        <v>2</v>
      </c>
      <c r="EU1515" s="1"/>
      <c r="EV1515" s="1"/>
      <c r="EW1515" s="1"/>
      <c r="EX1515" s="1">
        <v>0</v>
      </c>
      <c r="EY1515" s="1">
        <v>0</v>
      </c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 t="s">
        <v>222</v>
      </c>
      <c r="GK1515" s="1" t="s">
        <v>201</v>
      </c>
      <c r="GL1515" s="1">
        <v>999999999</v>
      </c>
      <c r="GM1515" s="1"/>
      <c r="GN1515" s="1"/>
      <c r="GO1515" s="1"/>
      <c r="GP1515" s="1">
        <v>1</v>
      </c>
      <c r="GQ1515" s="1"/>
    </row>
    <row r="1516" spans="1:199" ht="28" customHeight="1">
      <c r="A1516" s="1" t="s">
        <v>8367</v>
      </c>
      <c r="B1516" s="1" t="s">
        <v>8368</v>
      </c>
      <c r="C1516" s="1" t="s">
        <v>8367</v>
      </c>
      <c r="D1516" s="1" t="s">
        <v>201</v>
      </c>
      <c r="E1516" s="1" t="s">
        <v>8368</v>
      </c>
      <c r="F1516" s="1"/>
      <c r="G1516" s="1">
        <v>1428</v>
      </c>
      <c r="H1516" s="1"/>
      <c r="I1516" s="1">
        <v>0</v>
      </c>
      <c r="J1516" s="1">
        <v>1</v>
      </c>
      <c r="K1516" s="1"/>
      <c r="L1516" s="1"/>
      <c r="M1516" s="1"/>
      <c r="N1516" s="1"/>
      <c r="O1516" s="1"/>
      <c r="P1516" s="1" t="s">
        <v>8369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 t="s">
        <v>8370</v>
      </c>
      <c r="AJ1516" s="1"/>
      <c r="AK1516" s="1"/>
      <c r="AL1516" s="1"/>
      <c r="AM1516" s="1"/>
      <c r="AN1516" s="1"/>
      <c r="AO1516" s="1"/>
      <c r="AP1516" s="1"/>
      <c r="AQ1516" s="1"/>
      <c r="AR1516" s="1"/>
      <c r="AS1516" s="1">
        <v>1</v>
      </c>
      <c r="AT1516" s="1">
        <v>1</v>
      </c>
      <c r="AU1516" s="1">
        <v>0</v>
      </c>
      <c r="AV1516" s="1">
        <v>1</v>
      </c>
      <c r="AW1516" s="1">
        <v>0</v>
      </c>
      <c r="AX1516" s="1">
        <v>0</v>
      </c>
      <c r="AY1516" s="1"/>
      <c r="AZ1516" s="1"/>
      <c r="BA1516" s="1"/>
      <c r="BB1516" s="1">
        <v>-1</v>
      </c>
      <c r="BC1516" s="1">
        <v>0</v>
      </c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>
        <v>0</v>
      </c>
      <c r="CT1516" s="1" t="s">
        <v>8371</v>
      </c>
      <c r="CU1516" s="1"/>
      <c r="CV1516" s="1" t="s">
        <v>8372</v>
      </c>
      <c r="CW1516" s="1"/>
      <c r="CX1516" s="1" t="s">
        <v>8367</v>
      </c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>
        <v>563161</v>
      </c>
      <c r="DU1516" s="1"/>
      <c r="DV1516" s="1" t="s">
        <v>4640</v>
      </c>
      <c r="DW1516" s="1" t="s">
        <v>8205</v>
      </c>
      <c r="DX1516" s="1">
        <v>4</v>
      </c>
      <c r="DY1516" s="1"/>
      <c r="DZ1516" s="1">
        <v>1</v>
      </c>
      <c r="EA1516" s="1">
        <v>1</v>
      </c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 t="s">
        <v>208</v>
      </c>
      <c r="EP1516" s="1" t="s">
        <v>209</v>
      </c>
      <c r="EQ1516" s="1" t="s">
        <v>209</v>
      </c>
      <c r="ER1516" s="1" t="s">
        <v>209</v>
      </c>
      <c r="ES1516" s="1" t="s">
        <v>209</v>
      </c>
      <c r="ET1516" s="1">
        <v>2</v>
      </c>
      <c r="EU1516" s="1"/>
      <c r="EV1516" s="1"/>
      <c r="EW1516" s="1"/>
      <c r="EX1516" s="1">
        <v>0</v>
      </c>
      <c r="EY1516" s="1">
        <v>0</v>
      </c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 t="s">
        <v>222</v>
      </c>
      <c r="GK1516" s="1" t="s">
        <v>201</v>
      </c>
      <c r="GL1516" s="1">
        <v>999999999</v>
      </c>
      <c r="GM1516" s="1"/>
      <c r="GN1516" s="1"/>
      <c r="GO1516" s="1"/>
      <c r="GP1516" s="1">
        <v>1</v>
      </c>
      <c r="GQ1516" s="1"/>
    </row>
    <row r="1517" spans="1:199" ht="28" customHeight="1">
      <c r="A1517" s="1" t="s">
        <v>8373</v>
      </c>
      <c r="B1517" s="1" t="s">
        <v>8374</v>
      </c>
      <c r="C1517" s="1" t="s">
        <v>8373</v>
      </c>
      <c r="D1517" s="1" t="s">
        <v>201</v>
      </c>
      <c r="E1517" s="1" t="s">
        <v>8374</v>
      </c>
      <c r="F1517" s="1"/>
      <c r="G1517" s="1">
        <v>1428</v>
      </c>
      <c r="H1517" s="1"/>
      <c r="I1517" s="1">
        <v>0</v>
      </c>
      <c r="J1517" s="1">
        <v>1</v>
      </c>
      <c r="K1517" s="1"/>
      <c r="L1517" s="1"/>
      <c r="M1517" s="1"/>
      <c r="N1517" s="1"/>
      <c r="O1517" s="1"/>
      <c r="P1517" s="1" t="s">
        <v>8375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 t="s">
        <v>8376</v>
      </c>
      <c r="AJ1517" s="1"/>
      <c r="AK1517" s="1"/>
      <c r="AL1517" s="1"/>
      <c r="AM1517" s="1"/>
      <c r="AN1517" s="1"/>
      <c r="AO1517" s="1"/>
      <c r="AP1517" s="1"/>
      <c r="AQ1517" s="1"/>
      <c r="AR1517" s="1"/>
      <c r="AS1517" s="1">
        <v>1</v>
      </c>
      <c r="AT1517" s="1">
        <v>1</v>
      </c>
      <c r="AU1517" s="1">
        <v>0</v>
      </c>
      <c r="AV1517" s="1">
        <v>1</v>
      </c>
      <c r="AW1517" s="1">
        <v>0</v>
      </c>
      <c r="AX1517" s="1">
        <v>0</v>
      </c>
      <c r="AY1517" s="1"/>
      <c r="AZ1517" s="1"/>
      <c r="BA1517" s="1"/>
      <c r="BB1517" s="1">
        <v>-1</v>
      </c>
      <c r="BC1517" s="1">
        <v>0</v>
      </c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>
        <v>0</v>
      </c>
      <c r="CT1517" s="1" t="s">
        <v>8377</v>
      </c>
      <c r="CU1517" s="1"/>
      <c r="CV1517" s="1" t="s">
        <v>8378</v>
      </c>
      <c r="CW1517" s="1"/>
      <c r="CX1517" s="1" t="s">
        <v>8373</v>
      </c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>
        <v>563161</v>
      </c>
      <c r="DU1517" s="1"/>
      <c r="DV1517" s="1" t="s">
        <v>4640</v>
      </c>
      <c r="DW1517" s="1" t="s">
        <v>8205</v>
      </c>
      <c r="DX1517" s="1">
        <v>4</v>
      </c>
      <c r="DY1517" s="1"/>
      <c r="DZ1517" s="1">
        <v>1</v>
      </c>
      <c r="EA1517" s="1">
        <v>1</v>
      </c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 t="s">
        <v>208</v>
      </c>
      <c r="EP1517" s="1" t="s">
        <v>209</v>
      </c>
      <c r="EQ1517" s="1" t="s">
        <v>209</v>
      </c>
      <c r="ER1517" s="1" t="s">
        <v>209</v>
      </c>
      <c r="ES1517" s="1" t="s">
        <v>209</v>
      </c>
      <c r="ET1517" s="1">
        <v>2</v>
      </c>
      <c r="EU1517" s="1"/>
      <c r="EV1517" s="1"/>
      <c r="EW1517" s="1"/>
      <c r="EX1517" s="1">
        <v>0</v>
      </c>
      <c r="EY1517" s="1">
        <v>0</v>
      </c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 t="s">
        <v>222</v>
      </c>
      <c r="GK1517" s="1" t="s">
        <v>201</v>
      </c>
      <c r="GL1517" s="1">
        <v>999999999</v>
      </c>
      <c r="GM1517" s="1"/>
      <c r="GN1517" s="1"/>
      <c r="GO1517" s="1"/>
      <c r="GP1517" s="1">
        <v>1</v>
      </c>
      <c r="GQ1517" s="1"/>
    </row>
    <row r="1518" spans="1:199" ht="28" customHeight="1">
      <c r="A1518" s="1" t="s">
        <v>8379</v>
      </c>
      <c r="B1518" s="1" t="s">
        <v>8380</v>
      </c>
      <c r="C1518" s="1" t="s">
        <v>8379</v>
      </c>
      <c r="D1518" s="1" t="s">
        <v>201</v>
      </c>
      <c r="E1518" s="1" t="s">
        <v>8380</v>
      </c>
      <c r="F1518" s="1"/>
      <c r="G1518" s="1">
        <v>1229</v>
      </c>
      <c r="H1518" s="1"/>
      <c r="I1518" s="1">
        <v>0</v>
      </c>
      <c r="J1518" s="1">
        <v>1</v>
      </c>
      <c r="K1518" s="1"/>
      <c r="L1518" s="1"/>
      <c r="M1518" s="1"/>
      <c r="N1518" s="1"/>
      <c r="O1518" s="1"/>
      <c r="P1518" s="1" t="s">
        <v>8381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 t="s">
        <v>8382</v>
      </c>
      <c r="AJ1518" s="1"/>
      <c r="AK1518" s="1"/>
      <c r="AL1518" s="1"/>
      <c r="AM1518" s="1"/>
      <c r="AN1518" s="1"/>
      <c r="AO1518" s="1"/>
      <c r="AP1518" s="1"/>
      <c r="AQ1518" s="1"/>
      <c r="AR1518" s="1"/>
      <c r="AS1518" s="1">
        <v>1</v>
      </c>
      <c r="AT1518" s="1">
        <v>1</v>
      </c>
      <c r="AU1518" s="1">
        <v>0</v>
      </c>
      <c r="AV1518" s="1">
        <v>1</v>
      </c>
      <c r="AW1518" s="1">
        <v>0</v>
      </c>
      <c r="AX1518" s="1">
        <v>0</v>
      </c>
      <c r="AY1518" s="1"/>
      <c r="AZ1518" s="1"/>
      <c r="BA1518" s="1"/>
      <c r="BB1518" s="1">
        <v>-1</v>
      </c>
      <c r="BC1518" s="1">
        <v>0</v>
      </c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>
        <v>0</v>
      </c>
      <c r="CT1518" s="1" t="s">
        <v>8383</v>
      </c>
      <c r="CU1518" s="1"/>
      <c r="CV1518" s="1" t="s">
        <v>8384</v>
      </c>
      <c r="CW1518" s="1"/>
      <c r="CX1518" s="1" t="s">
        <v>8379</v>
      </c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>
        <v>563161</v>
      </c>
      <c r="DU1518" s="1"/>
      <c r="DV1518" s="1" t="s">
        <v>4640</v>
      </c>
      <c r="DW1518" s="1" t="s">
        <v>8205</v>
      </c>
      <c r="DX1518" s="1">
        <v>4</v>
      </c>
      <c r="DY1518" s="1"/>
      <c r="DZ1518" s="1">
        <v>1</v>
      </c>
      <c r="EA1518" s="1">
        <v>1</v>
      </c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 t="s">
        <v>208</v>
      </c>
      <c r="EP1518" s="1" t="s">
        <v>209</v>
      </c>
      <c r="EQ1518" s="1" t="s">
        <v>209</v>
      </c>
      <c r="ER1518" s="1" t="s">
        <v>209</v>
      </c>
      <c r="ES1518" s="1" t="s">
        <v>209</v>
      </c>
      <c r="ET1518" s="1">
        <v>2</v>
      </c>
      <c r="EU1518" s="1"/>
      <c r="EV1518" s="1"/>
      <c r="EW1518" s="1"/>
      <c r="EX1518" s="1">
        <v>0</v>
      </c>
      <c r="EY1518" s="1">
        <v>0</v>
      </c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 t="s">
        <v>222</v>
      </c>
      <c r="GK1518" s="1" t="s">
        <v>201</v>
      </c>
      <c r="GL1518" s="1">
        <v>999999999</v>
      </c>
      <c r="GM1518" s="1"/>
      <c r="GN1518" s="1"/>
      <c r="GO1518" s="1"/>
      <c r="GP1518" s="1">
        <v>1</v>
      </c>
      <c r="GQ1518" s="1"/>
    </row>
    <row r="1519" spans="1:199" ht="28" customHeight="1">
      <c r="A1519" s="1" t="s">
        <v>8385</v>
      </c>
      <c r="B1519" s="1" t="s">
        <v>8386</v>
      </c>
      <c r="C1519" s="1" t="s">
        <v>8385</v>
      </c>
      <c r="D1519" s="1" t="s">
        <v>201</v>
      </c>
      <c r="E1519" s="1" t="s">
        <v>8386</v>
      </c>
      <c r="F1519" s="1"/>
      <c r="G1519" s="1">
        <v>1229</v>
      </c>
      <c r="H1519" s="1"/>
      <c r="I1519" s="1">
        <v>0</v>
      </c>
      <c r="J1519" s="1">
        <v>1</v>
      </c>
      <c r="K1519" s="1"/>
      <c r="L1519" s="1"/>
      <c r="M1519" s="1"/>
      <c r="N1519" s="1"/>
      <c r="O1519" s="1"/>
      <c r="P1519" s="1" t="s">
        <v>8387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 t="s">
        <v>8388</v>
      </c>
      <c r="AJ1519" s="1"/>
      <c r="AK1519" s="1"/>
      <c r="AL1519" s="1"/>
      <c r="AM1519" s="1"/>
      <c r="AN1519" s="1"/>
      <c r="AO1519" s="1"/>
      <c r="AP1519" s="1"/>
      <c r="AQ1519" s="1"/>
      <c r="AR1519" s="1"/>
      <c r="AS1519" s="1">
        <v>1</v>
      </c>
      <c r="AT1519" s="1">
        <v>1</v>
      </c>
      <c r="AU1519" s="1">
        <v>0</v>
      </c>
      <c r="AV1519" s="1">
        <v>1</v>
      </c>
      <c r="AW1519" s="1">
        <v>0</v>
      </c>
      <c r="AX1519" s="1">
        <v>0</v>
      </c>
      <c r="AY1519" s="1"/>
      <c r="AZ1519" s="1"/>
      <c r="BA1519" s="1"/>
      <c r="BB1519" s="1">
        <v>-1</v>
      </c>
      <c r="BC1519" s="1">
        <v>0</v>
      </c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>
        <v>0</v>
      </c>
      <c r="CT1519" s="1" t="s">
        <v>8389</v>
      </c>
      <c r="CU1519" s="1"/>
      <c r="CV1519" s="1" t="s">
        <v>8390</v>
      </c>
      <c r="CW1519" s="1"/>
      <c r="CX1519" s="1" t="s">
        <v>8385</v>
      </c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>
        <v>563161</v>
      </c>
      <c r="DU1519" s="1"/>
      <c r="DV1519" s="1" t="s">
        <v>4640</v>
      </c>
      <c r="DW1519" s="1" t="s">
        <v>8205</v>
      </c>
      <c r="DX1519" s="1">
        <v>4</v>
      </c>
      <c r="DY1519" s="1"/>
      <c r="DZ1519" s="1">
        <v>1</v>
      </c>
      <c r="EA1519" s="1">
        <v>1</v>
      </c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 t="s">
        <v>208</v>
      </c>
      <c r="EP1519" s="1" t="s">
        <v>209</v>
      </c>
      <c r="EQ1519" s="1" t="s">
        <v>209</v>
      </c>
      <c r="ER1519" s="1" t="s">
        <v>209</v>
      </c>
      <c r="ES1519" s="1" t="s">
        <v>209</v>
      </c>
      <c r="ET1519" s="1">
        <v>2</v>
      </c>
      <c r="EU1519" s="1"/>
      <c r="EV1519" s="1"/>
      <c r="EW1519" s="1"/>
      <c r="EX1519" s="1">
        <v>0</v>
      </c>
      <c r="EY1519" s="1">
        <v>0</v>
      </c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 t="s">
        <v>222</v>
      </c>
      <c r="GK1519" s="1" t="s">
        <v>201</v>
      </c>
      <c r="GL1519" s="1">
        <v>999999999</v>
      </c>
      <c r="GM1519" s="1"/>
      <c r="GN1519" s="1"/>
      <c r="GO1519" s="1"/>
      <c r="GP1519" s="1">
        <v>1</v>
      </c>
      <c r="GQ1519" s="1"/>
    </row>
    <row r="1520" spans="1:199" ht="28" customHeight="1">
      <c r="A1520" s="1" t="s">
        <v>8391</v>
      </c>
      <c r="B1520" s="1" t="s">
        <v>8392</v>
      </c>
      <c r="C1520" s="1" t="s">
        <v>8391</v>
      </c>
      <c r="D1520" s="1" t="s">
        <v>201</v>
      </c>
      <c r="E1520" s="1" t="s">
        <v>8392</v>
      </c>
      <c r="F1520" s="1"/>
      <c r="G1520" s="1">
        <v>2657</v>
      </c>
      <c r="H1520" s="1"/>
      <c r="I1520" s="1">
        <v>0</v>
      </c>
      <c r="J1520" s="1">
        <v>1</v>
      </c>
      <c r="K1520" s="1"/>
      <c r="L1520" s="1"/>
      <c r="M1520" s="1"/>
      <c r="N1520" s="1"/>
      <c r="O1520" s="1"/>
      <c r="P1520" s="1" t="s">
        <v>8393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 t="s">
        <v>8394</v>
      </c>
      <c r="AJ1520" s="1"/>
      <c r="AK1520" s="1"/>
      <c r="AL1520" s="1"/>
      <c r="AM1520" s="1"/>
      <c r="AN1520" s="1"/>
      <c r="AO1520" s="1"/>
      <c r="AP1520" s="1"/>
      <c r="AQ1520" s="1"/>
      <c r="AR1520" s="1"/>
      <c r="AS1520" s="1">
        <v>1</v>
      </c>
      <c r="AT1520" s="1">
        <v>1</v>
      </c>
      <c r="AU1520" s="1">
        <v>0</v>
      </c>
      <c r="AV1520" s="1">
        <v>1</v>
      </c>
      <c r="AW1520" s="1">
        <v>0</v>
      </c>
      <c r="AX1520" s="1">
        <v>0</v>
      </c>
      <c r="AY1520" s="1"/>
      <c r="AZ1520" s="1"/>
      <c r="BA1520" s="1"/>
      <c r="BB1520" s="1">
        <v>-1</v>
      </c>
      <c r="BC1520" s="1">
        <v>0</v>
      </c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>
        <v>0</v>
      </c>
      <c r="CT1520" s="1" t="s">
        <v>8395</v>
      </c>
      <c r="CU1520" s="1"/>
      <c r="CV1520" s="1" t="s">
        <v>8396</v>
      </c>
      <c r="CW1520" s="1"/>
      <c r="CX1520" s="1" t="s">
        <v>8391</v>
      </c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>
        <v>563161</v>
      </c>
      <c r="DU1520" s="1"/>
      <c r="DV1520" s="1" t="s">
        <v>4640</v>
      </c>
      <c r="DW1520" s="1" t="s">
        <v>8205</v>
      </c>
      <c r="DX1520" s="1">
        <v>4</v>
      </c>
      <c r="DY1520" s="1"/>
      <c r="DZ1520" s="1">
        <v>1</v>
      </c>
      <c r="EA1520" s="1">
        <v>1</v>
      </c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 t="s">
        <v>208</v>
      </c>
      <c r="EP1520" s="1" t="s">
        <v>209</v>
      </c>
      <c r="EQ1520" s="1" t="s">
        <v>209</v>
      </c>
      <c r="ER1520" s="1" t="s">
        <v>209</v>
      </c>
      <c r="ES1520" s="1" t="s">
        <v>209</v>
      </c>
      <c r="ET1520" s="1">
        <v>2</v>
      </c>
      <c r="EU1520" s="1"/>
      <c r="EV1520" s="1"/>
      <c r="EW1520" s="1"/>
      <c r="EX1520" s="1">
        <v>0</v>
      </c>
      <c r="EY1520" s="1">
        <v>0</v>
      </c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 t="s">
        <v>222</v>
      </c>
      <c r="GK1520" s="1" t="s">
        <v>201</v>
      </c>
      <c r="GL1520" s="1">
        <v>999999999</v>
      </c>
      <c r="GM1520" s="1"/>
      <c r="GN1520" s="1"/>
      <c r="GO1520" s="1"/>
      <c r="GP1520" s="1">
        <v>1</v>
      </c>
      <c r="GQ1520" s="1"/>
    </row>
    <row r="1521" spans="1:199" ht="28" customHeight="1">
      <c r="A1521" s="1" t="s">
        <v>8397</v>
      </c>
      <c r="B1521" s="1" t="s">
        <v>8398</v>
      </c>
      <c r="C1521" s="1" t="s">
        <v>8397</v>
      </c>
      <c r="D1521" s="1" t="s">
        <v>201</v>
      </c>
      <c r="E1521" s="1" t="s">
        <v>8398</v>
      </c>
      <c r="F1521" s="1"/>
      <c r="G1521" s="1">
        <v>2961</v>
      </c>
      <c r="H1521" s="1"/>
      <c r="I1521" s="1">
        <v>0</v>
      </c>
      <c r="J1521" s="1">
        <v>1</v>
      </c>
      <c r="K1521" s="1"/>
      <c r="L1521" s="1"/>
      <c r="M1521" s="1"/>
      <c r="N1521" s="1"/>
      <c r="O1521" s="1"/>
      <c r="P1521" s="1" t="s">
        <v>8399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 t="s">
        <v>8400</v>
      </c>
      <c r="AJ1521" s="1"/>
      <c r="AK1521" s="1"/>
      <c r="AL1521" s="1"/>
      <c r="AM1521" s="1"/>
      <c r="AN1521" s="1"/>
      <c r="AO1521" s="1"/>
      <c r="AP1521" s="1"/>
      <c r="AQ1521" s="1"/>
      <c r="AR1521" s="1"/>
      <c r="AS1521" s="1">
        <v>1</v>
      </c>
      <c r="AT1521" s="1">
        <v>1</v>
      </c>
      <c r="AU1521" s="1">
        <v>0</v>
      </c>
      <c r="AV1521" s="1">
        <v>1</v>
      </c>
      <c r="AW1521" s="1">
        <v>0</v>
      </c>
      <c r="AX1521" s="1">
        <v>0</v>
      </c>
      <c r="AY1521" s="1"/>
      <c r="AZ1521" s="1"/>
      <c r="BA1521" s="1"/>
      <c r="BB1521" s="1">
        <v>-1</v>
      </c>
      <c r="BC1521" s="1">
        <v>0</v>
      </c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>
        <v>0</v>
      </c>
      <c r="CT1521" s="1" t="s">
        <v>8401</v>
      </c>
      <c r="CU1521" s="1"/>
      <c r="CV1521" s="1" t="s">
        <v>8402</v>
      </c>
      <c r="CW1521" s="1"/>
      <c r="CX1521" s="1" t="s">
        <v>8397</v>
      </c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>
        <v>563161</v>
      </c>
      <c r="DU1521" s="1"/>
      <c r="DV1521" s="1" t="s">
        <v>4640</v>
      </c>
      <c r="DW1521" s="1" t="s">
        <v>8205</v>
      </c>
      <c r="DX1521" s="1">
        <v>4</v>
      </c>
      <c r="DY1521" s="1"/>
      <c r="DZ1521" s="1">
        <v>1</v>
      </c>
      <c r="EA1521" s="1">
        <v>1</v>
      </c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 t="s">
        <v>208</v>
      </c>
      <c r="EP1521" s="1" t="s">
        <v>209</v>
      </c>
      <c r="EQ1521" s="1" t="s">
        <v>209</v>
      </c>
      <c r="ER1521" s="1" t="s">
        <v>209</v>
      </c>
      <c r="ES1521" s="1" t="s">
        <v>209</v>
      </c>
      <c r="ET1521" s="1">
        <v>2</v>
      </c>
      <c r="EU1521" s="1"/>
      <c r="EV1521" s="1"/>
      <c r="EW1521" s="1"/>
      <c r="EX1521" s="1">
        <v>0</v>
      </c>
      <c r="EY1521" s="1">
        <v>0</v>
      </c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 t="s">
        <v>222</v>
      </c>
      <c r="GK1521" s="1" t="s">
        <v>201</v>
      </c>
      <c r="GL1521" s="1">
        <v>999999999</v>
      </c>
      <c r="GM1521" s="1"/>
      <c r="GN1521" s="1"/>
      <c r="GO1521" s="1"/>
      <c r="GP1521" s="1">
        <v>1</v>
      </c>
      <c r="GQ1521" s="1"/>
    </row>
    <row r="1522" spans="1:199" ht="28" customHeight="1">
      <c r="A1522" s="1" t="s">
        <v>8403</v>
      </c>
      <c r="B1522" s="1" t="s">
        <v>8404</v>
      </c>
      <c r="C1522" s="1" t="s">
        <v>8403</v>
      </c>
      <c r="D1522" s="1" t="s">
        <v>201</v>
      </c>
      <c r="E1522" s="1" t="s">
        <v>8404</v>
      </c>
      <c r="F1522" s="1"/>
      <c r="G1522" s="1">
        <v>2961</v>
      </c>
      <c r="H1522" s="1"/>
      <c r="I1522" s="1">
        <v>0</v>
      </c>
      <c r="J1522" s="1">
        <v>1</v>
      </c>
      <c r="K1522" s="1"/>
      <c r="L1522" s="1"/>
      <c r="M1522" s="1"/>
      <c r="N1522" s="1"/>
      <c r="O1522" s="1"/>
      <c r="P1522" s="1" t="s">
        <v>8405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 t="s">
        <v>8406</v>
      </c>
      <c r="AJ1522" s="1"/>
      <c r="AK1522" s="1"/>
      <c r="AL1522" s="1"/>
      <c r="AM1522" s="1"/>
      <c r="AN1522" s="1"/>
      <c r="AO1522" s="1"/>
      <c r="AP1522" s="1"/>
      <c r="AQ1522" s="1"/>
      <c r="AR1522" s="1"/>
      <c r="AS1522" s="1">
        <v>1</v>
      </c>
      <c r="AT1522" s="1">
        <v>1</v>
      </c>
      <c r="AU1522" s="1">
        <v>0</v>
      </c>
      <c r="AV1522" s="1">
        <v>1</v>
      </c>
      <c r="AW1522" s="1">
        <v>0</v>
      </c>
      <c r="AX1522" s="1">
        <v>0</v>
      </c>
      <c r="AY1522" s="1"/>
      <c r="AZ1522" s="1"/>
      <c r="BA1522" s="1"/>
      <c r="BB1522" s="1">
        <v>-1</v>
      </c>
      <c r="BC1522" s="1">
        <v>0</v>
      </c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>
        <v>0</v>
      </c>
      <c r="CT1522" s="1" t="s">
        <v>8407</v>
      </c>
      <c r="CU1522" s="1"/>
      <c r="CV1522" s="1" t="s">
        <v>8408</v>
      </c>
      <c r="CW1522" s="1"/>
      <c r="CX1522" s="1" t="s">
        <v>8403</v>
      </c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>
        <v>563161</v>
      </c>
      <c r="DU1522" s="1"/>
      <c r="DV1522" s="1" t="s">
        <v>4640</v>
      </c>
      <c r="DW1522" s="1" t="s">
        <v>8205</v>
      </c>
      <c r="DX1522" s="1">
        <v>4</v>
      </c>
      <c r="DY1522" s="1"/>
      <c r="DZ1522" s="1">
        <v>1</v>
      </c>
      <c r="EA1522" s="1">
        <v>1</v>
      </c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 t="s">
        <v>208</v>
      </c>
      <c r="EP1522" s="1" t="s">
        <v>209</v>
      </c>
      <c r="EQ1522" s="1" t="s">
        <v>209</v>
      </c>
      <c r="ER1522" s="1" t="s">
        <v>209</v>
      </c>
      <c r="ES1522" s="1" t="s">
        <v>209</v>
      </c>
      <c r="ET1522" s="1">
        <v>2</v>
      </c>
      <c r="EU1522" s="1"/>
      <c r="EV1522" s="1"/>
      <c r="EW1522" s="1"/>
      <c r="EX1522" s="1">
        <v>0</v>
      </c>
      <c r="EY1522" s="1">
        <v>0</v>
      </c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 t="s">
        <v>222</v>
      </c>
      <c r="GK1522" s="1" t="s">
        <v>201</v>
      </c>
      <c r="GL1522" s="1">
        <v>999999999</v>
      </c>
      <c r="GM1522" s="1"/>
      <c r="GN1522" s="1"/>
      <c r="GO1522" s="1"/>
      <c r="GP1522" s="1">
        <v>1</v>
      </c>
      <c r="GQ1522" s="1"/>
    </row>
    <row r="1523" spans="1:199" ht="28" customHeight="1">
      <c r="A1523" s="1" t="s">
        <v>8409</v>
      </c>
      <c r="B1523" s="1" t="s">
        <v>8410</v>
      </c>
      <c r="C1523" s="1" t="s">
        <v>8409</v>
      </c>
      <c r="D1523" s="1" t="s">
        <v>201</v>
      </c>
      <c r="E1523" s="1" t="s">
        <v>8410</v>
      </c>
      <c r="F1523" s="1"/>
      <c r="G1523" s="1">
        <v>1701</v>
      </c>
      <c r="H1523" s="1"/>
      <c r="I1523" s="1">
        <v>0</v>
      </c>
      <c r="J1523" s="1">
        <v>1</v>
      </c>
      <c r="K1523" s="1"/>
      <c r="L1523" s="1"/>
      <c r="M1523" s="1"/>
      <c r="N1523" s="1"/>
      <c r="O1523" s="1"/>
      <c r="P1523" s="1" t="s">
        <v>8411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 t="s">
        <v>8412</v>
      </c>
      <c r="AJ1523" s="1"/>
      <c r="AK1523" s="1"/>
      <c r="AL1523" s="1"/>
      <c r="AM1523" s="1"/>
      <c r="AN1523" s="1"/>
      <c r="AO1523" s="1"/>
      <c r="AP1523" s="1"/>
      <c r="AQ1523" s="1"/>
      <c r="AR1523" s="1"/>
      <c r="AS1523" s="1">
        <v>1</v>
      </c>
      <c r="AT1523" s="1">
        <v>1</v>
      </c>
      <c r="AU1523" s="1">
        <v>0</v>
      </c>
      <c r="AV1523" s="1">
        <v>1</v>
      </c>
      <c r="AW1523" s="1">
        <v>0</v>
      </c>
      <c r="AX1523" s="1">
        <v>0</v>
      </c>
      <c r="AY1523" s="1"/>
      <c r="AZ1523" s="1"/>
      <c r="BA1523" s="1"/>
      <c r="BB1523" s="1">
        <v>-1</v>
      </c>
      <c r="BC1523" s="1">
        <v>0</v>
      </c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>
        <v>0</v>
      </c>
      <c r="CT1523" s="1" t="s">
        <v>8413</v>
      </c>
      <c r="CU1523" s="1"/>
      <c r="CV1523" s="1" t="s">
        <v>8414</v>
      </c>
      <c r="CW1523" s="1"/>
      <c r="CX1523" s="1" t="s">
        <v>8409</v>
      </c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>
        <v>563161</v>
      </c>
      <c r="DU1523" s="1"/>
      <c r="DV1523" s="1" t="s">
        <v>4640</v>
      </c>
      <c r="DW1523" s="1" t="s">
        <v>8205</v>
      </c>
      <c r="DX1523" s="1">
        <v>4</v>
      </c>
      <c r="DY1523" s="1"/>
      <c r="DZ1523" s="1">
        <v>1</v>
      </c>
      <c r="EA1523" s="1">
        <v>1</v>
      </c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 t="s">
        <v>208</v>
      </c>
      <c r="EP1523" s="1" t="s">
        <v>209</v>
      </c>
      <c r="EQ1523" s="1" t="s">
        <v>209</v>
      </c>
      <c r="ER1523" s="1" t="s">
        <v>209</v>
      </c>
      <c r="ES1523" s="1" t="s">
        <v>209</v>
      </c>
      <c r="ET1523" s="1">
        <v>2</v>
      </c>
      <c r="EU1523" s="1"/>
      <c r="EV1523" s="1"/>
      <c r="EW1523" s="1"/>
      <c r="EX1523" s="1">
        <v>0</v>
      </c>
      <c r="EY1523" s="1">
        <v>0</v>
      </c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 t="s">
        <v>222</v>
      </c>
      <c r="GK1523" s="1" t="s">
        <v>201</v>
      </c>
      <c r="GL1523" s="1">
        <v>999999999</v>
      </c>
      <c r="GM1523" s="1"/>
      <c r="GN1523" s="1"/>
      <c r="GO1523" s="1"/>
      <c r="GP1523" s="1">
        <v>1</v>
      </c>
      <c r="GQ1523" s="1"/>
    </row>
    <row r="1524" spans="1:199" ht="28" customHeight="1">
      <c r="A1524" s="1" t="s">
        <v>8415</v>
      </c>
      <c r="B1524" s="1" t="s">
        <v>8416</v>
      </c>
      <c r="C1524" s="1" t="s">
        <v>8415</v>
      </c>
      <c r="D1524" s="1" t="s">
        <v>201</v>
      </c>
      <c r="E1524" s="1" t="s">
        <v>8416</v>
      </c>
      <c r="F1524" s="1"/>
      <c r="G1524" s="1">
        <v>1890</v>
      </c>
      <c r="H1524" s="1"/>
      <c r="I1524" s="1">
        <v>0</v>
      </c>
      <c r="J1524" s="1">
        <v>1</v>
      </c>
      <c r="K1524" s="1"/>
      <c r="L1524" s="1"/>
      <c r="M1524" s="1"/>
      <c r="N1524" s="1"/>
      <c r="O1524" s="1"/>
      <c r="P1524" s="1" t="s">
        <v>8417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 t="s">
        <v>8418</v>
      </c>
      <c r="AJ1524" s="1"/>
      <c r="AK1524" s="1"/>
      <c r="AL1524" s="1"/>
      <c r="AM1524" s="1"/>
      <c r="AN1524" s="1"/>
      <c r="AO1524" s="1"/>
      <c r="AP1524" s="1"/>
      <c r="AQ1524" s="1"/>
      <c r="AR1524" s="1"/>
      <c r="AS1524" s="1">
        <v>1</v>
      </c>
      <c r="AT1524" s="1">
        <v>1</v>
      </c>
      <c r="AU1524" s="1">
        <v>0</v>
      </c>
      <c r="AV1524" s="1">
        <v>1</v>
      </c>
      <c r="AW1524" s="1">
        <v>0</v>
      </c>
      <c r="AX1524" s="1">
        <v>0</v>
      </c>
      <c r="AY1524" s="1"/>
      <c r="AZ1524" s="1"/>
      <c r="BA1524" s="1"/>
      <c r="BB1524" s="1">
        <v>-1</v>
      </c>
      <c r="BC1524" s="1">
        <v>0</v>
      </c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>
        <v>0</v>
      </c>
      <c r="CT1524" s="1" t="s">
        <v>8419</v>
      </c>
      <c r="CU1524" s="1"/>
      <c r="CV1524" s="1" t="s">
        <v>8420</v>
      </c>
      <c r="CW1524" s="1"/>
      <c r="CX1524" s="1" t="s">
        <v>8415</v>
      </c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>
        <v>563161</v>
      </c>
      <c r="DU1524" s="1"/>
      <c r="DV1524" s="1" t="s">
        <v>4640</v>
      </c>
      <c r="DW1524" s="1" t="s">
        <v>8205</v>
      </c>
      <c r="DX1524" s="1">
        <v>4</v>
      </c>
      <c r="DY1524" s="1"/>
      <c r="DZ1524" s="1">
        <v>1</v>
      </c>
      <c r="EA1524" s="1">
        <v>1</v>
      </c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 t="s">
        <v>208</v>
      </c>
      <c r="EP1524" s="1" t="s">
        <v>209</v>
      </c>
      <c r="EQ1524" s="1" t="s">
        <v>209</v>
      </c>
      <c r="ER1524" s="1" t="s">
        <v>209</v>
      </c>
      <c r="ES1524" s="1" t="s">
        <v>209</v>
      </c>
      <c r="ET1524" s="1">
        <v>2</v>
      </c>
      <c r="EU1524" s="1"/>
      <c r="EV1524" s="1"/>
      <c r="EW1524" s="1"/>
      <c r="EX1524" s="1">
        <v>0</v>
      </c>
      <c r="EY1524" s="1">
        <v>0</v>
      </c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 t="s">
        <v>222</v>
      </c>
      <c r="GK1524" s="1" t="s">
        <v>201</v>
      </c>
      <c r="GL1524" s="1">
        <v>999999999</v>
      </c>
      <c r="GM1524" s="1"/>
      <c r="GN1524" s="1"/>
      <c r="GO1524" s="1"/>
      <c r="GP1524" s="1">
        <v>1</v>
      </c>
      <c r="GQ1524" s="1"/>
    </row>
    <row r="1525" spans="1:199" ht="28" customHeight="1">
      <c r="A1525" s="1" t="s">
        <v>8421</v>
      </c>
      <c r="B1525" s="1" t="s">
        <v>8422</v>
      </c>
      <c r="C1525" s="1" t="s">
        <v>8421</v>
      </c>
      <c r="D1525" s="1" t="s">
        <v>201</v>
      </c>
      <c r="E1525" s="1" t="s">
        <v>8422</v>
      </c>
      <c r="F1525" s="1"/>
      <c r="G1525" s="1">
        <v>3675</v>
      </c>
      <c r="H1525" s="1"/>
      <c r="I1525" s="1">
        <v>0</v>
      </c>
      <c r="J1525" s="1">
        <v>1</v>
      </c>
      <c r="K1525" s="1"/>
      <c r="L1525" s="1"/>
      <c r="M1525" s="1"/>
      <c r="N1525" s="1"/>
      <c r="O1525" s="1"/>
      <c r="P1525" s="1" t="s">
        <v>8423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 t="s">
        <v>8424</v>
      </c>
      <c r="AJ1525" s="1"/>
      <c r="AK1525" s="1"/>
      <c r="AL1525" s="1"/>
      <c r="AM1525" s="1"/>
      <c r="AN1525" s="1"/>
      <c r="AO1525" s="1"/>
      <c r="AP1525" s="1"/>
      <c r="AQ1525" s="1"/>
      <c r="AR1525" s="1"/>
      <c r="AS1525" s="1">
        <v>1</v>
      </c>
      <c r="AT1525" s="1">
        <v>1</v>
      </c>
      <c r="AU1525" s="1">
        <v>0</v>
      </c>
      <c r="AV1525" s="1">
        <v>1</v>
      </c>
      <c r="AW1525" s="1">
        <v>0</v>
      </c>
      <c r="AX1525" s="1">
        <v>0</v>
      </c>
      <c r="AY1525" s="1"/>
      <c r="AZ1525" s="1"/>
      <c r="BA1525" s="1"/>
      <c r="BB1525" s="1">
        <v>-1</v>
      </c>
      <c r="BC1525" s="1">
        <v>0</v>
      </c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>
        <v>0</v>
      </c>
      <c r="CT1525" s="1" t="s">
        <v>8425</v>
      </c>
      <c r="CU1525" s="1"/>
      <c r="CV1525" s="1" t="s">
        <v>8426</v>
      </c>
      <c r="CW1525" s="1"/>
      <c r="CX1525" s="1" t="s">
        <v>8421</v>
      </c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>
        <v>563161</v>
      </c>
      <c r="DU1525" s="1"/>
      <c r="DV1525" s="1" t="s">
        <v>4640</v>
      </c>
      <c r="DW1525" s="1" t="s">
        <v>8205</v>
      </c>
      <c r="DX1525" s="1">
        <v>4</v>
      </c>
      <c r="DY1525" s="1"/>
      <c r="DZ1525" s="1">
        <v>1</v>
      </c>
      <c r="EA1525" s="1">
        <v>1</v>
      </c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 t="s">
        <v>208</v>
      </c>
      <c r="EP1525" s="1" t="s">
        <v>209</v>
      </c>
      <c r="EQ1525" s="1" t="s">
        <v>209</v>
      </c>
      <c r="ER1525" s="1" t="s">
        <v>209</v>
      </c>
      <c r="ES1525" s="1" t="s">
        <v>209</v>
      </c>
      <c r="ET1525" s="1">
        <v>2</v>
      </c>
      <c r="EU1525" s="1"/>
      <c r="EV1525" s="1"/>
      <c r="EW1525" s="1"/>
      <c r="EX1525" s="1">
        <v>0</v>
      </c>
      <c r="EY1525" s="1">
        <v>0</v>
      </c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 t="s">
        <v>222</v>
      </c>
      <c r="GK1525" s="1" t="s">
        <v>201</v>
      </c>
      <c r="GL1525" s="1">
        <v>999999999</v>
      </c>
      <c r="GM1525" s="1"/>
      <c r="GN1525" s="1"/>
      <c r="GO1525" s="1"/>
      <c r="GP1525" s="1">
        <v>1</v>
      </c>
      <c r="GQ1525" s="1"/>
    </row>
    <row r="1526" spans="1:199" ht="28" customHeight="1">
      <c r="A1526" s="1" t="s">
        <v>8427</v>
      </c>
      <c r="B1526" s="1" t="s">
        <v>8428</v>
      </c>
      <c r="C1526" s="1" t="s">
        <v>8427</v>
      </c>
      <c r="D1526" s="1" t="s">
        <v>201</v>
      </c>
      <c r="E1526" s="1" t="s">
        <v>8428</v>
      </c>
      <c r="F1526" s="1"/>
      <c r="G1526" s="1">
        <v>3675</v>
      </c>
      <c r="H1526" s="1"/>
      <c r="I1526" s="1">
        <v>0</v>
      </c>
      <c r="J1526" s="1">
        <v>1</v>
      </c>
      <c r="K1526" s="1"/>
      <c r="L1526" s="1"/>
      <c r="M1526" s="1"/>
      <c r="N1526" s="1"/>
      <c r="O1526" s="1"/>
      <c r="P1526" s="1" t="s">
        <v>8429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 t="s">
        <v>8430</v>
      </c>
      <c r="AJ1526" s="1"/>
      <c r="AK1526" s="1"/>
      <c r="AL1526" s="1"/>
      <c r="AM1526" s="1"/>
      <c r="AN1526" s="1"/>
      <c r="AO1526" s="1"/>
      <c r="AP1526" s="1"/>
      <c r="AQ1526" s="1"/>
      <c r="AR1526" s="1"/>
      <c r="AS1526" s="1">
        <v>1</v>
      </c>
      <c r="AT1526" s="1">
        <v>1</v>
      </c>
      <c r="AU1526" s="1">
        <v>0</v>
      </c>
      <c r="AV1526" s="1">
        <v>1</v>
      </c>
      <c r="AW1526" s="1">
        <v>0</v>
      </c>
      <c r="AX1526" s="1">
        <v>0</v>
      </c>
      <c r="AY1526" s="1"/>
      <c r="AZ1526" s="1"/>
      <c r="BA1526" s="1"/>
      <c r="BB1526" s="1">
        <v>-1</v>
      </c>
      <c r="BC1526" s="1">
        <v>0</v>
      </c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>
        <v>0</v>
      </c>
      <c r="CT1526" s="1" t="s">
        <v>8431</v>
      </c>
      <c r="CU1526" s="1"/>
      <c r="CV1526" s="1" t="s">
        <v>8432</v>
      </c>
      <c r="CW1526" s="1"/>
      <c r="CX1526" s="1" t="s">
        <v>8427</v>
      </c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>
        <v>563161</v>
      </c>
      <c r="DU1526" s="1"/>
      <c r="DV1526" s="1" t="s">
        <v>4640</v>
      </c>
      <c r="DW1526" s="1" t="s">
        <v>8205</v>
      </c>
      <c r="DX1526" s="1">
        <v>4</v>
      </c>
      <c r="DY1526" s="1"/>
      <c r="DZ1526" s="1">
        <v>1</v>
      </c>
      <c r="EA1526" s="1">
        <v>1</v>
      </c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 t="s">
        <v>208</v>
      </c>
      <c r="EP1526" s="1" t="s">
        <v>209</v>
      </c>
      <c r="EQ1526" s="1" t="s">
        <v>209</v>
      </c>
      <c r="ER1526" s="1" t="s">
        <v>209</v>
      </c>
      <c r="ES1526" s="1" t="s">
        <v>209</v>
      </c>
      <c r="ET1526" s="1">
        <v>2</v>
      </c>
      <c r="EU1526" s="1"/>
      <c r="EV1526" s="1"/>
      <c r="EW1526" s="1"/>
      <c r="EX1526" s="1">
        <v>0</v>
      </c>
      <c r="EY1526" s="1">
        <v>0</v>
      </c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 t="s">
        <v>222</v>
      </c>
      <c r="GK1526" s="1" t="s">
        <v>201</v>
      </c>
      <c r="GL1526" s="1">
        <v>999999999</v>
      </c>
      <c r="GM1526" s="1"/>
      <c r="GN1526" s="1"/>
      <c r="GO1526" s="1"/>
      <c r="GP1526" s="1">
        <v>1</v>
      </c>
      <c r="GQ1526" s="1"/>
    </row>
    <row r="1527" spans="1:199" ht="28" customHeight="1">
      <c r="A1527" s="1" t="s">
        <v>8433</v>
      </c>
      <c r="B1527" s="1" t="s">
        <v>8434</v>
      </c>
      <c r="C1527" s="1" t="s">
        <v>8433</v>
      </c>
      <c r="D1527" s="1" t="s">
        <v>201</v>
      </c>
      <c r="E1527" s="1" t="s">
        <v>8434</v>
      </c>
      <c r="F1527" s="1"/>
      <c r="G1527" s="1">
        <v>2762</v>
      </c>
      <c r="H1527" s="1"/>
      <c r="I1527" s="1">
        <v>0</v>
      </c>
      <c r="J1527" s="1">
        <v>1</v>
      </c>
      <c r="K1527" s="1"/>
      <c r="L1527" s="1"/>
      <c r="M1527" s="1"/>
      <c r="N1527" s="1"/>
      <c r="O1527" s="1"/>
      <c r="P1527" s="1" t="s">
        <v>8435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 t="s">
        <v>8436</v>
      </c>
      <c r="AJ1527" s="1"/>
      <c r="AK1527" s="1"/>
      <c r="AL1527" s="1"/>
      <c r="AM1527" s="1"/>
      <c r="AN1527" s="1"/>
      <c r="AO1527" s="1"/>
      <c r="AP1527" s="1"/>
      <c r="AQ1527" s="1"/>
      <c r="AR1527" s="1"/>
      <c r="AS1527" s="1">
        <v>1</v>
      </c>
      <c r="AT1527" s="1">
        <v>1</v>
      </c>
      <c r="AU1527" s="1">
        <v>0</v>
      </c>
      <c r="AV1527" s="1">
        <v>1</v>
      </c>
      <c r="AW1527" s="1">
        <v>0</v>
      </c>
      <c r="AX1527" s="1">
        <v>0</v>
      </c>
      <c r="AY1527" s="1"/>
      <c r="AZ1527" s="1"/>
      <c r="BA1527" s="1"/>
      <c r="BB1527" s="1">
        <v>-1</v>
      </c>
      <c r="BC1527" s="1">
        <v>0</v>
      </c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>
        <v>0</v>
      </c>
      <c r="CT1527" s="1" t="s">
        <v>8437</v>
      </c>
      <c r="CU1527" s="1"/>
      <c r="CV1527" s="1" t="s">
        <v>8438</v>
      </c>
      <c r="CW1527" s="1"/>
      <c r="CX1527" s="1" t="s">
        <v>8433</v>
      </c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>
        <v>563161</v>
      </c>
      <c r="DU1527" s="1"/>
      <c r="DV1527" s="1" t="s">
        <v>4640</v>
      </c>
      <c r="DW1527" s="1" t="s">
        <v>8205</v>
      </c>
      <c r="DX1527" s="1">
        <v>4</v>
      </c>
      <c r="DY1527" s="1"/>
      <c r="DZ1527" s="1">
        <v>1</v>
      </c>
      <c r="EA1527" s="1">
        <v>1</v>
      </c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 t="s">
        <v>208</v>
      </c>
      <c r="EP1527" s="1" t="s">
        <v>209</v>
      </c>
      <c r="EQ1527" s="1" t="s">
        <v>209</v>
      </c>
      <c r="ER1527" s="1" t="s">
        <v>209</v>
      </c>
      <c r="ES1527" s="1" t="s">
        <v>209</v>
      </c>
      <c r="ET1527" s="1">
        <v>2</v>
      </c>
      <c r="EU1527" s="1"/>
      <c r="EV1527" s="1"/>
      <c r="EW1527" s="1"/>
      <c r="EX1527" s="1">
        <v>0</v>
      </c>
      <c r="EY1527" s="1">
        <v>0</v>
      </c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 t="s">
        <v>222</v>
      </c>
      <c r="GK1527" s="1" t="s">
        <v>201</v>
      </c>
      <c r="GL1527" s="1">
        <v>999999999</v>
      </c>
      <c r="GM1527" s="1"/>
      <c r="GN1527" s="1"/>
      <c r="GO1527" s="1"/>
      <c r="GP1527" s="1">
        <v>1</v>
      </c>
      <c r="GQ1527" s="1"/>
    </row>
    <row r="1528" spans="1:199" ht="28" customHeight="1">
      <c r="A1528" s="1" t="s">
        <v>8439</v>
      </c>
      <c r="B1528" s="1" t="s">
        <v>8440</v>
      </c>
      <c r="C1528" s="1" t="s">
        <v>8439</v>
      </c>
      <c r="D1528" s="1" t="s">
        <v>201</v>
      </c>
      <c r="E1528" s="1" t="s">
        <v>8440</v>
      </c>
      <c r="F1528" s="1"/>
      <c r="G1528" s="1">
        <v>2284</v>
      </c>
      <c r="H1528" s="1"/>
      <c r="I1528" s="1">
        <v>0</v>
      </c>
      <c r="J1528" s="1">
        <v>1</v>
      </c>
      <c r="K1528" s="1"/>
      <c r="L1528" s="1"/>
      <c r="M1528" s="1"/>
      <c r="N1528" s="1"/>
      <c r="O1528" s="1"/>
      <c r="P1528" s="1" t="s">
        <v>8441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 t="s">
        <v>8442</v>
      </c>
      <c r="AJ1528" s="1"/>
      <c r="AK1528" s="1"/>
      <c r="AL1528" s="1"/>
      <c r="AM1528" s="1"/>
      <c r="AN1528" s="1"/>
      <c r="AO1528" s="1"/>
      <c r="AP1528" s="1"/>
      <c r="AQ1528" s="1"/>
      <c r="AR1528" s="1"/>
      <c r="AS1528" s="1">
        <v>1</v>
      </c>
      <c r="AT1528" s="1">
        <v>1</v>
      </c>
      <c r="AU1528" s="1">
        <v>0</v>
      </c>
      <c r="AV1528" s="1">
        <v>1</v>
      </c>
      <c r="AW1528" s="1">
        <v>0</v>
      </c>
      <c r="AX1528" s="1">
        <v>0</v>
      </c>
      <c r="AY1528" s="1"/>
      <c r="AZ1528" s="1"/>
      <c r="BA1528" s="1"/>
      <c r="BB1528" s="1">
        <v>-1</v>
      </c>
      <c r="BC1528" s="1">
        <v>0</v>
      </c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>
        <v>0</v>
      </c>
      <c r="CT1528" s="1" t="s">
        <v>8443</v>
      </c>
      <c r="CU1528" s="1"/>
      <c r="CV1528" s="1" t="s">
        <v>8444</v>
      </c>
      <c r="CW1528" s="1"/>
      <c r="CX1528" s="1" t="s">
        <v>8439</v>
      </c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>
        <v>563161</v>
      </c>
      <c r="DU1528" s="1"/>
      <c r="DV1528" s="1" t="s">
        <v>663</v>
      </c>
      <c r="DW1528" s="1" t="s">
        <v>664</v>
      </c>
      <c r="DX1528" s="1">
        <v>4</v>
      </c>
      <c r="DY1528" s="1"/>
      <c r="DZ1528" s="1">
        <v>1</v>
      </c>
      <c r="EA1528" s="1">
        <v>1</v>
      </c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 t="s">
        <v>208</v>
      </c>
      <c r="EP1528" s="1" t="s">
        <v>209</v>
      </c>
      <c r="EQ1528" s="1" t="s">
        <v>209</v>
      </c>
      <c r="ER1528" s="1" t="s">
        <v>209</v>
      </c>
      <c r="ES1528" s="1" t="s">
        <v>209</v>
      </c>
      <c r="ET1528" s="1">
        <v>2</v>
      </c>
      <c r="EU1528" s="1"/>
      <c r="EV1528" s="1"/>
      <c r="EW1528" s="1"/>
      <c r="EX1528" s="1">
        <v>0</v>
      </c>
      <c r="EY1528" s="1">
        <v>0</v>
      </c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 t="s">
        <v>665</v>
      </c>
      <c r="GK1528" s="1" t="s">
        <v>211</v>
      </c>
      <c r="GL1528" s="1" t="s">
        <v>212</v>
      </c>
      <c r="GM1528" s="1" t="s">
        <v>213</v>
      </c>
      <c r="GN1528" s="1" t="s">
        <v>213</v>
      </c>
      <c r="GO1528" s="1" t="s">
        <v>213</v>
      </c>
      <c r="GP1528" s="1">
        <v>1</v>
      </c>
      <c r="GQ1528" s="1"/>
    </row>
    <row r="1529" spans="1:199" ht="28" customHeight="1">
      <c r="A1529" s="1" t="s">
        <v>8445</v>
      </c>
      <c r="B1529" s="1" t="s">
        <v>8446</v>
      </c>
      <c r="C1529" s="1" t="s">
        <v>8445</v>
      </c>
      <c r="D1529" s="1" t="s">
        <v>201</v>
      </c>
      <c r="E1529" s="1" t="s">
        <v>8446</v>
      </c>
      <c r="F1529" s="1"/>
      <c r="G1529" s="1">
        <v>3150</v>
      </c>
      <c r="H1529" s="1"/>
      <c r="I1529" s="1">
        <v>0</v>
      </c>
      <c r="J1529" s="1">
        <v>1</v>
      </c>
      <c r="K1529" s="1"/>
      <c r="L1529" s="1"/>
      <c r="M1529" s="1"/>
      <c r="N1529" s="1"/>
      <c r="O1529" s="1"/>
      <c r="P1529" s="1" t="s">
        <v>8447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 t="s">
        <v>8448</v>
      </c>
      <c r="AJ1529" s="1"/>
      <c r="AK1529" s="1"/>
      <c r="AL1529" s="1"/>
      <c r="AM1529" s="1"/>
      <c r="AN1529" s="1"/>
      <c r="AO1529" s="1"/>
      <c r="AP1529" s="1"/>
      <c r="AQ1529" s="1"/>
      <c r="AR1529" s="1"/>
      <c r="AS1529" s="1">
        <v>1</v>
      </c>
      <c r="AT1529" s="1">
        <v>1</v>
      </c>
      <c r="AU1529" s="1">
        <v>0</v>
      </c>
      <c r="AV1529" s="1">
        <v>1</v>
      </c>
      <c r="AW1529" s="1">
        <v>0</v>
      </c>
      <c r="AX1529" s="1">
        <v>0</v>
      </c>
      <c r="AY1529" s="1"/>
      <c r="AZ1529" s="1"/>
      <c r="BA1529" s="1"/>
      <c r="BB1529" s="1">
        <v>-1</v>
      </c>
      <c r="BC1529" s="1">
        <v>0</v>
      </c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>
        <v>0</v>
      </c>
      <c r="CT1529" s="1" t="s">
        <v>8449</v>
      </c>
      <c r="CU1529" s="1"/>
      <c r="CV1529" s="1" t="s">
        <v>8450</v>
      </c>
      <c r="CW1529" s="1"/>
      <c r="CX1529" s="1" t="s">
        <v>8445</v>
      </c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>
        <v>563161</v>
      </c>
      <c r="DU1529" s="1"/>
      <c r="DV1529" s="1" t="s">
        <v>663</v>
      </c>
      <c r="DW1529" s="1" t="s">
        <v>664</v>
      </c>
      <c r="DX1529" s="1">
        <v>4</v>
      </c>
      <c r="DY1529" s="1"/>
      <c r="DZ1529" s="1">
        <v>1</v>
      </c>
      <c r="EA1529" s="1">
        <v>1</v>
      </c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 t="s">
        <v>208</v>
      </c>
      <c r="EP1529" s="1" t="s">
        <v>209</v>
      </c>
      <c r="EQ1529" s="1" t="s">
        <v>209</v>
      </c>
      <c r="ER1529" s="1" t="s">
        <v>209</v>
      </c>
      <c r="ES1529" s="1" t="s">
        <v>209</v>
      </c>
      <c r="ET1529" s="1">
        <v>2</v>
      </c>
      <c r="EU1529" s="1"/>
      <c r="EV1529" s="1"/>
      <c r="EW1529" s="1"/>
      <c r="EX1529" s="1">
        <v>0</v>
      </c>
      <c r="EY1529" s="1">
        <v>0</v>
      </c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 t="s">
        <v>665</v>
      </c>
      <c r="GK1529" s="1" t="s">
        <v>211</v>
      </c>
      <c r="GL1529" s="1" t="s">
        <v>212</v>
      </c>
      <c r="GM1529" s="1" t="s">
        <v>213</v>
      </c>
      <c r="GN1529" s="1" t="s">
        <v>213</v>
      </c>
      <c r="GO1529" s="1" t="s">
        <v>213</v>
      </c>
      <c r="GP1529" s="1">
        <v>1</v>
      </c>
      <c r="GQ1529" s="1"/>
    </row>
    <row r="1530" spans="1:199" ht="28" customHeight="1">
      <c r="A1530" s="1" t="s">
        <v>8451</v>
      </c>
      <c r="B1530" s="1" t="s">
        <v>8452</v>
      </c>
      <c r="C1530" s="1" t="s">
        <v>8451</v>
      </c>
      <c r="D1530" s="1" t="s">
        <v>201</v>
      </c>
      <c r="E1530" s="1" t="s">
        <v>8452</v>
      </c>
      <c r="F1530" s="1"/>
      <c r="G1530" s="1">
        <v>1628</v>
      </c>
      <c r="H1530" s="1"/>
      <c r="I1530" s="1">
        <v>0</v>
      </c>
      <c r="J1530" s="1">
        <v>1</v>
      </c>
      <c r="K1530" s="1"/>
      <c r="L1530" s="1"/>
      <c r="M1530" s="1"/>
      <c r="N1530" s="1"/>
      <c r="O1530" s="1"/>
      <c r="P1530" s="1" t="s">
        <v>8453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 t="s">
        <v>8454</v>
      </c>
      <c r="AJ1530" s="1"/>
      <c r="AK1530" s="1"/>
      <c r="AL1530" s="1"/>
      <c r="AM1530" s="1"/>
      <c r="AN1530" s="1"/>
      <c r="AO1530" s="1"/>
      <c r="AP1530" s="1"/>
      <c r="AQ1530" s="1"/>
      <c r="AR1530" s="1"/>
      <c r="AS1530" s="1">
        <v>1</v>
      </c>
      <c r="AT1530" s="1">
        <v>1</v>
      </c>
      <c r="AU1530" s="1">
        <v>0</v>
      </c>
      <c r="AV1530" s="1">
        <v>1</v>
      </c>
      <c r="AW1530" s="1">
        <v>0</v>
      </c>
      <c r="AX1530" s="1">
        <v>0</v>
      </c>
      <c r="AY1530" s="1"/>
      <c r="AZ1530" s="1"/>
      <c r="BA1530" s="1"/>
      <c r="BB1530" s="1">
        <v>-1</v>
      </c>
      <c r="BC1530" s="1">
        <v>0</v>
      </c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>
        <v>0</v>
      </c>
      <c r="CT1530" s="1" t="s">
        <v>8455</v>
      </c>
      <c r="CU1530" s="1"/>
      <c r="CV1530" s="1" t="s">
        <v>8456</v>
      </c>
      <c r="CW1530" s="1"/>
      <c r="CX1530" s="1" t="s">
        <v>8451</v>
      </c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>
        <v>563161</v>
      </c>
      <c r="DU1530" s="1"/>
      <c r="DV1530" s="1" t="s">
        <v>663</v>
      </c>
      <c r="DW1530" s="1" t="s">
        <v>664</v>
      </c>
      <c r="DX1530" s="1">
        <v>4</v>
      </c>
      <c r="DY1530" s="1"/>
      <c r="DZ1530" s="1">
        <v>1</v>
      </c>
      <c r="EA1530" s="1">
        <v>1</v>
      </c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 t="s">
        <v>208</v>
      </c>
      <c r="EP1530" s="1" t="s">
        <v>209</v>
      </c>
      <c r="EQ1530" s="1" t="s">
        <v>209</v>
      </c>
      <c r="ER1530" s="1" t="s">
        <v>209</v>
      </c>
      <c r="ES1530" s="1" t="s">
        <v>209</v>
      </c>
      <c r="ET1530" s="1">
        <v>2</v>
      </c>
      <c r="EU1530" s="1"/>
      <c r="EV1530" s="1"/>
      <c r="EW1530" s="1"/>
      <c r="EX1530" s="1">
        <v>0</v>
      </c>
      <c r="EY1530" s="1">
        <v>0</v>
      </c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 t="s">
        <v>665</v>
      </c>
      <c r="GK1530" s="1" t="s">
        <v>211</v>
      </c>
      <c r="GL1530" s="1" t="s">
        <v>212</v>
      </c>
      <c r="GM1530" s="1" t="s">
        <v>213</v>
      </c>
      <c r="GN1530" s="1" t="s">
        <v>213</v>
      </c>
      <c r="GO1530" s="1" t="s">
        <v>213</v>
      </c>
      <c r="GP1530" s="1">
        <v>1</v>
      </c>
      <c r="GQ1530" s="1"/>
    </row>
    <row r="1531" spans="1:199" ht="28" customHeight="1">
      <c r="A1531" s="1" t="s">
        <v>8457</v>
      </c>
      <c r="B1531" s="1" t="s">
        <v>8458</v>
      </c>
      <c r="C1531" s="1" t="s">
        <v>8457</v>
      </c>
      <c r="D1531" s="1" t="s">
        <v>201</v>
      </c>
      <c r="E1531" s="1" t="s">
        <v>8458</v>
      </c>
      <c r="F1531" s="1"/>
      <c r="G1531" s="1">
        <v>1732</v>
      </c>
      <c r="H1531" s="1"/>
      <c r="I1531" s="1">
        <v>0</v>
      </c>
      <c r="J1531" s="1">
        <v>1</v>
      </c>
      <c r="K1531" s="1"/>
      <c r="L1531" s="1"/>
      <c r="M1531" s="1"/>
      <c r="N1531" s="1"/>
      <c r="O1531" s="1"/>
      <c r="P1531" s="1" t="s">
        <v>8459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 t="s">
        <v>8460</v>
      </c>
      <c r="AJ1531" s="1"/>
      <c r="AK1531" s="1"/>
      <c r="AL1531" s="1"/>
      <c r="AM1531" s="1"/>
      <c r="AN1531" s="1"/>
      <c r="AO1531" s="1"/>
      <c r="AP1531" s="1"/>
      <c r="AQ1531" s="1"/>
      <c r="AR1531" s="1"/>
      <c r="AS1531" s="1">
        <v>1</v>
      </c>
      <c r="AT1531" s="1">
        <v>1</v>
      </c>
      <c r="AU1531" s="1">
        <v>0</v>
      </c>
      <c r="AV1531" s="1">
        <v>1</v>
      </c>
      <c r="AW1531" s="1">
        <v>0</v>
      </c>
      <c r="AX1531" s="1">
        <v>0</v>
      </c>
      <c r="AY1531" s="1"/>
      <c r="AZ1531" s="1"/>
      <c r="BA1531" s="1"/>
      <c r="BB1531" s="1">
        <v>-1</v>
      </c>
      <c r="BC1531" s="1">
        <v>0</v>
      </c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>
        <v>0</v>
      </c>
      <c r="CT1531" s="1" t="s">
        <v>8461</v>
      </c>
      <c r="CU1531" s="1"/>
      <c r="CV1531" s="1" t="s">
        <v>8462</v>
      </c>
      <c r="CW1531" s="1"/>
      <c r="CX1531" s="1" t="s">
        <v>8457</v>
      </c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>
        <v>563161</v>
      </c>
      <c r="DU1531" s="1"/>
      <c r="DV1531" s="1" t="s">
        <v>663</v>
      </c>
      <c r="DW1531" s="1" t="s">
        <v>664</v>
      </c>
      <c r="DX1531" s="1">
        <v>4</v>
      </c>
      <c r="DY1531" s="1"/>
      <c r="DZ1531" s="1">
        <v>1</v>
      </c>
      <c r="EA1531" s="1">
        <v>1</v>
      </c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 t="s">
        <v>208</v>
      </c>
      <c r="EP1531" s="1" t="s">
        <v>209</v>
      </c>
      <c r="EQ1531" s="1" t="s">
        <v>209</v>
      </c>
      <c r="ER1531" s="1" t="s">
        <v>209</v>
      </c>
      <c r="ES1531" s="1" t="s">
        <v>209</v>
      </c>
      <c r="ET1531" s="1">
        <v>2</v>
      </c>
      <c r="EU1531" s="1"/>
      <c r="EV1531" s="1"/>
      <c r="EW1531" s="1"/>
      <c r="EX1531" s="1">
        <v>0</v>
      </c>
      <c r="EY1531" s="1">
        <v>0</v>
      </c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 t="s">
        <v>665</v>
      </c>
      <c r="GK1531" s="1" t="s">
        <v>211</v>
      </c>
      <c r="GL1531" s="1" t="s">
        <v>212</v>
      </c>
      <c r="GM1531" s="1" t="s">
        <v>213</v>
      </c>
      <c r="GN1531" s="1" t="s">
        <v>213</v>
      </c>
      <c r="GO1531" s="1" t="s">
        <v>213</v>
      </c>
      <c r="GP1531" s="1">
        <v>1</v>
      </c>
      <c r="GQ1531" s="1"/>
    </row>
    <row r="1532" spans="1:199" ht="28" customHeight="1">
      <c r="A1532" s="1" t="s">
        <v>8463</v>
      </c>
      <c r="B1532" s="1" t="s">
        <v>8464</v>
      </c>
      <c r="C1532" s="1" t="s">
        <v>8463</v>
      </c>
      <c r="D1532" s="1" t="s">
        <v>201</v>
      </c>
      <c r="E1532" s="1" t="s">
        <v>8464</v>
      </c>
      <c r="F1532" s="1"/>
      <c r="G1532" s="1">
        <v>3984</v>
      </c>
      <c r="H1532" s="1"/>
      <c r="I1532" s="1">
        <v>0</v>
      </c>
      <c r="J1532" s="1">
        <v>1</v>
      </c>
      <c r="K1532" s="1"/>
      <c r="L1532" s="1"/>
      <c r="M1532" s="1"/>
      <c r="N1532" s="1"/>
      <c r="O1532" s="1"/>
      <c r="P1532" s="1" t="s">
        <v>8465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 t="s">
        <v>8466</v>
      </c>
      <c r="AJ1532" s="1"/>
      <c r="AK1532" s="1"/>
      <c r="AL1532" s="1"/>
      <c r="AM1532" s="1"/>
      <c r="AN1532" s="1"/>
      <c r="AO1532" s="1"/>
      <c r="AP1532" s="1"/>
      <c r="AQ1532" s="1"/>
      <c r="AR1532" s="1"/>
      <c r="AS1532" s="1">
        <v>1</v>
      </c>
      <c r="AT1532" s="1">
        <v>1</v>
      </c>
      <c r="AU1532" s="1">
        <v>0</v>
      </c>
      <c r="AV1532" s="1">
        <v>1</v>
      </c>
      <c r="AW1532" s="1">
        <v>0</v>
      </c>
      <c r="AX1532" s="1">
        <v>0</v>
      </c>
      <c r="AY1532" s="1"/>
      <c r="AZ1532" s="1"/>
      <c r="BA1532" s="1"/>
      <c r="BB1532" s="1">
        <v>-1</v>
      </c>
      <c r="BC1532" s="1">
        <v>0</v>
      </c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>
        <v>0</v>
      </c>
      <c r="CT1532" s="1" t="s">
        <v>8467</v>
      </c>
      <c r="CU1532" s="1"/>
      <c r="CV1532" s="1" t="s">
        <v>8468</v>
      </c>
      <c r="CW1532" s="1"/>
      <c r="CX1532" s="1" t="s">
        <v>8463</v>
      </c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>
        <v>101161</v>
      </c>
      <c r="DU1532" s="1"/>
      <c r="DV1532" s="1" t="s">
        <v>426</v>
      </c>
      <c r="DW1532" s="1" t="s">
        <v>465</v>
      </c>
      <c r="DX1532" s="1">
        <v>4</v>
      </c>
      <c r="DY1532" s="1"/>
      <c r="DZ1532" s="1">
        <v>1</v>
      </c>
      <c r="EA1532" s="1">
        <v>1</v>
      </c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 t="s">
        <v>208</v>
      </c>
      <c r="EP1532" s="1" t="s">
        <v>209</v>
      </c>
      <c r="EQ1532" s="1" t="s">
        <v>209</v>
      </c>
      <c r="ER1532" s="1" t="s">
        <v>209</v>
      </c>
      <c r="ES1532" s="1" t="s">
        <v>209</v>
      </c>
      <c r="ET1532" s="1">
        <v>2</v>
      </c>
      <c r="EU1532" s="1"/>
      <c r="EV1532" s="1"/>
      <c r="EW1532" s="1"/>
      <c r="EX1532" s="1">
        <v>0</v>
      </c>
      <c r="EY1532" s="1">
        <v>0</v>
      </c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 t="s">
        <v>8469</v>
      </c>
      <c r="GK1532" s="1" t="s">
        <v>211</v>
      </c>
      <c r="GL1532" s="1" t="s">
        <v>212</v>
      </c>
      <c r="GM1532" s="1" t="s">
        <v>213</v>
      </c>
      <c r="GN1532" s="1" t="s">
        <v>213</v>
      </c>
      <c r="GO1532" s="1" t="s">
        <v>213</v>
      </c>
      <c r="GP1532" s="1">
        <v>1</v>
      </c>
      <c r="GQ1532" s="1"/>
    </row>
  </sheetData>
  <autoFilter ref="A1:GQ1">
    <sortState ref="A2:GQ1532">
      <sortCondition ref="A1:A1532"/>
    </sortState>
  </autoFilter>
  <phoneticPr fontId="3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532"/>
  <sheetViews>
    <sheetView tabSelected="1" topLeftCell="DC215" zoomScale="70" zoomScaleNormal="70" zoomScalePageLayoutView="70" workbookViewId="0">
      <selection activeCell="BG244" sqref="BG244:BG250"/>
    </sheetView>
  </sheetViews>
  <sheetFormatPr baseColWidth="12" defaultColWidth="12.83203125" defaultRowHeight="28" customHeight="1" x14ac:dyDescent="0"/>
  <cols>
    <col min="1" max="3" width="23.6640625" style="5" customWidth="1"/>
    <col min="4" max="4" width="7.1640625" style="4" customWidth="1"/>
    <col min="5" max="6" width="47.1640625" style="4" customWidth="1"/>
    <col min="7" max="7" width="23.6640625" style="5" customWidth="1"/>
    <col min="8" max="8" width="23.6640625" style="4" customWidth="1"/>
    <col min="9" max="10" width="7.1640625" style="4" customWidth="1"/>
    <col min="11" max="11" width="19.33203125" style="1" bestFit="1" customWidth="1"/>
    <col min="12" max="12" width="22.33203125" style="1" bestFit="1" customWidth="1"/>
    <col min="13" max="13" width="40.83203125" style="5" customWidth="1"/>
    <col min="14" max="14" width="40.83203125" style="6" customWidth="1"/>
    <col min="15" max="15" width="12.6640625" style="1" customWidth="1"/>
    <col min="16" max="16" width="47.1640625" style="4" customWidth="1"/>
    <col min="17" max="34" width="2.33203125" style="1" customWidth="1"/>
    <col min="35" max="35" width="70.83203125" style="4" customWidth="1"/>
    <col min="36" max="44" width="2.33203125" style="1" customWidth="1"/>
    <col min="45" max="50" width="7.1640625" style="4" customWidth="1"/>
    <col min="51" max="53" width="2.33203125" style="1" customWidth="1"/>
    <col min="54" max="55" width="7.1640625" style="4" customWidth="1"/>
    <col min="56" max="58" width="2.33203125" style="1" customWidth="1"/>
    <col min="59" max="62" width="23.6640625" style="5" customWidth="1"/>
    <col min="63" max="63" width="236.1640625" style="5" customWidth="1"/>
    <col min="64" max="96" width="2.33203125" style="1" customWidth="1"/>
    <col min="97" max="97" width="7.1640625" style="4" customWidth="1"/>
    <col min="98" max="100" width="141.6640625" style="4" customWidth="1"/>
    <col min="101" max="101" width="37.83203125" style="1" bestFit="1" customWidth="1"/>
    <col min="102" max="102" width="13.83203125" style="1" bestFit="1" customWidth="1"/>
    <col min="103" max="103" width="7.1640625" style="4" customWidth="1"/>
    <col min="104" max="107" width="2.33203125" style="1" customWidth="1"/>
    <col min="108" max="108" width="4.6640625" style="4" customWidth="1"/>
    <col min="109" max="110" width="23.6640625" style="5" customWidth="1"/>
    <col min="111" max="111" width="48" style="6" bestFit="1" customWidth="1"/>
    <col min="112" max="112" width="41" style="6" bestFit="1" customWidth="1"/>
    <col min="113" max="113" width="9.5" style="4" customWidth="1"/>
    <col min="114" max="123" width="2.33203125" style="1" customWidth="1"/>
    <col min="124" max="124" width="14.1640625" style="4" customWidth="1"/>
    <col min="125" max="125" width="2.33203125" style="1" customWidth="1"/>
    <col min="126" max="126" width="28" style="4" customWidth="1"/>
    <col min="127" max="127" width="33.83203125" style="4" bestFit="1" customWidth="1"/>
    <col min="128" max="128" width="7.1640625" style="4" customWidth="1"/>
    <col min="129" max="129" width="2.33203125" style="1" customWidth="1"/>
    <col min="130" max="131" width="7.1640625" style="4" customWidth="1"/>
    <col min="132" max="134" width="2.33203125" style="1" customWidth="1"/>
    <col min="135" max="135" width="7.1640625" style="4" customWidth="1"/>
    <col min="136" max="144" width="2.33203125" style="1" customWidth="1"/>
    <col min="145" max="145" width="40.83203125" style="5" bestFit="1" customWidth="1"/>
    <col min="146" max="147" width="25" style="5" bestFit="1" customWidth="1"/>
    <col min="148" max="148" width="15.83203125" style="5" bestFit="1" customWidth="1"/>
    <col min="149" max="149" width="25" style="5" bestFit="1" customWidth="1"/>
    <col min="150" max="150" width="7.1640625" style="4" customWidth="1"/>
    <col min="151" max="153" width="2.33203125" style="1" customWidth="1"/>
    <col min="154" max="155" width="7.1640625" style="4" customWidth="1"/>
    <col min="156" max="157" width="2.33203125" style="1" customWidth="1"/>
    <col min="158" max="162" width="7.1640625" style="4" customWidth="1"/>
    <col min="163" max="191" width="2.33203125" style="1" customWidth="1"/>
    <col min="192" max="192" width="70.83203125" style="4" customWidth="1"/>
    <col min="193" max="193" width="24.33203125" style="4" bestFit="1" customWidth="1"/>
    <col min="194" max="194" width="8.83203125" style="1" customWidth="1"/>
    <col min="195" max="198" width="7.1640625" style="4" customWidth="1"/>
    <col min="199" max="199" width="12.6640625" style="1" customWidth="1"/>
    <col min="200" max="16384" width="12.83203125" style="1"/>
  </cols>
  <sheetData>
    <row r="1" spans="1:199" ht="28" customHeight="1">
      <c r="A1" s="8" t="s">
        <v>0</v>
      </c>
      <c r="B1" s="8" t="s">
        <v>1</v>
      </c>
      <c r="C1" s="8" t="s">
        <v>2</v>
      </c>
      <c r="D1" s="9" t="s">
        <v>3</v>
      </c>
      <c r="E1" s="9" t="s">
        <v>4</v>
      </c>
      <c r="F1" s="9" t="s">
        <v>5</v>
      </c>
      <c r="G1" s="8" t="s">
        <v>6</v>
      </c>
      <c r="H1" s="9" t="s">
        <v>7</v>
      </c>
      <c r="I1" s="9" t="s">
        <v>8</v>
      </c>
      <c r="J1" s="9" t="s">
        <v>9</v>
      </c>
      <c r="K1" s="11" t="s">
        <v>10</v>
      </c>
      <c r="L1" s="11" t="s">
        <v>11</v>
      </c>
      <c r="M1" s="8" t="s">
        <v>12</v>
      </c>
      <c r="N1" s="10" t="s">
        <v>13</v>
      </c>
      <c r="O1" s="11" t="s">
        <v>14</v>
      </c>
      <c r="P1" s="9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9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11" t="s">
        <v>50</v>
      </c>
      <c r="AZ1" s="11" t="s">
        <v>51</v>
      </c>
      <c r="BA1" s="11" t="s">
        <v>52</v>
      </c>
      <c r="BB1" s="9" t="s">
        <v>53</v>
      </c>
      <c r="BC1" s="9" t="s">
        <v>54</v>
      </c>
      <c r="BD1" s="11" t="s">
        <v>55</v>
      </c>
      <c r="BE1" s="11" t="s">
        <v>56</v>
      </c>
      <c r="BF1" s="11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11" t="s">
        <v>63</v>
      </c>
      <c r="BM1" s="11" t="s">
        <v>64</v>
      </c>
      <c r="BN1" s="11" t="s">
        <v>65</v>
      </c>
      <c r="BO1" s="11" t="s">
        <v>66</v>
      </c>
      <c r="BP1" s="11" t="s">
        <v>67</v>
      </c>
      <c r="BQ1" s="11" t="s">
        <v>68</v>
      </c>
      <c r="BR1" s="11" t="s">
        <v>69</v>
      </c>
      <c r="BS1" s="11" t="s">
        <v>70</v>
      </c>
      <c r="BT1" s="11" t="s">
        <v>71</v>
      </c>
      <c r="BU1" s="11" t="s">
        <v>72</v>
      </c>
      <c r="BV1" s="11" t="s">
        <v>73</v>
      </c>
      <c r="BW1" s="11" t="s">
        <v>74</v>
      </c>
      <c r="BX1" s="11" t="s">
        <v>75</v>
      </c>
      <c r="BY1" s="11" t="s">
        <v>76</v>
      </c>
      <c r="BZ1" s="11" t="s">
        <v>77</v>
      </c>
      <c r="CA1" s="11" t="s">
        <v>78</v>
      </c>
      <c r="CB1" s="11" t="s">
        <v>79</v>
      </c>
      <c r="CC1" s="11" t="s">
        <v>80</v>
      </c>
      <c r="CD1" s="11" t="s">
        <v>81</v>
      </c>
      <c r="CE1" s="11" t="s">
        <v>82</v>
      </c>
      <c r="CF1" s="11" t="s">
        <v>83</v>
      </c>
      <c r="CG1" s="11" t="s">
        <v>84</v>
      </c>
      <c r="CH1" s="11" t="s">
        <v>85</v>
      </c>
      <c r="CI1" s="11" t="s">
        <v>86</v>
      </c>
      <c r="CJ1" s="11" t="s">
        <v>87</v>
      </c>
      <c r="CK1" s="11" t="s">
        <v>88</v>
      </c>
      <c r="CL1" s="11" t="s">
        <v>89</v>
      </c>
      <c r="CM1" s="11" t="s">
        <v>90</v>
      </c>
      <c r="CN1" s="11" t="s">
        <v>91</v>
      </c>
      <c r="CO1" s="11" t="s">
        <v>92</v>
      </c>
      <c r="CP1" s="11" t="s">
        <v>93</v>
      </c>
      <c r="CQ1" s="11" t="s">
        <v>94</v>
      </c>
      <c r="CR1" s="11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11" t="s">
        <v>100</v>
      </c>
      <c r="CX1" s="11" t="s">
        <v>101</v>
      </c>
      <c r="CY1" s="9" t="s">
        <v>102</v>
      </c>
      <c r="CZ1" s="11" t="s">
        <v>103</v>
      </c>
      <c r="DA1" s="11" t="s">
        <v>104</v>
      </c>
      <c r="DB1" s="11" t="s">
        <v>105</v>
      </c>
      <c r="DC1" s="11" t="s">
        <v>106</v>
      </c>
      <c r="DD1" s="9" t="s">
        <v>107</v>
      </c>
      <c r="DE1" s="8" t="s">
        <v>108</v>
      </c>
      <c r="DF1" s="8" t="s">
        <v>109</v>
      </c>
      <c r="DG1" s="10" t="s">
        <v>110</v>
      </c>
      <c r="DH1" s="10" t="s">
        <v>111</v>
      </c>
      <c r="DI1" s="9" t="s">
        <v>112</v>
      </c>
      <c r="DJ1" s="11" t="s">
        <v>113</v>
      </c>
      <c r="DK1" s="11" t="s">
        <v>114</v>
      </c>
      <c r="DL1" s="11" t="s">
        <v>115</v>
      </c>
      <c r="DM1" s="11" t="s">
        <v>116</v>
      </c>
      <c r="DN1" s="11" t="s">
        <v>117</v>
      </c>
      <c r="DO1" s="11" t="s">
        <v>118</v>
      </c>
      <c r="DP1" s="11" t="s">
        <v>119</v>
      </c>
      <c r="DQ1" s="11" t="s">
        <v>120</v>
      </c>
      <c r="DR1" s="11" t="s">
        <v>121</v>
      </c>
      <c r="DS1" s="11" t="s">
        <v>122</v>
      </c>
      <c r="DT1" s="9" t="s">
        <v>123</v>
      </c>
      <c r="DU1" s="11" t="s">
        <v>124</v>
      </c>
      <c r="DV1" s="4" t="s">
        <v>125</v>
      </c>
      <c r="DW1" s="4" t="s">
        <v>126</v>
      </c>
      <c r="DX1" s="9" t="s">
        <v>127</v>
      </c>
      <c r="DY1" s="11" t="s">
        <v>128</v>
      </c>
      <c r="DZ1" s="9" t="s">
        <v>129</v>
      </c>
      <c r="EA1" s="9" t="s">
        <v>130</v>
      </c>
      <c r="EB1" s="11" t="s">
        <v>131</v>
      </c>
      <c r="EC1" s="11" t="s">
        <v>132</v>
      </c>
      <c r="ED1" s="11" t="s">
        <v>133</v>
      </c>
      <c r="EE1" s="9" t="s">
        <v>134</v>
      </c>
      <c r="EF1" s="11" t="s">
        <v>135</v>
      </c>
      <c r="EG1" s="11" t="s">
        <v>136</v>
      </c>
      <c r="EH1" s="11" t="s">
        <v>137</v>
      </c>
      <c r="EI1" s="11" t="s">
        <v>138</v>
      </c>
      <c r="EJ1" s="11" t="s">
        <v>139</v>
      </c>
      <c r="EK1" s="11" t="s">
        <v>140</v>
      </c>
      <c r="EL1" s="11" t="s">
        <v>141</v>
      </c>
      <c r="EM1" s="11" t="s">
        <v>142</v>
      </c>
      <c r="EN1" s="11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9" t="s">
        <v>149</v>
      </c>
      <c r="EU1" s="11" t="s">
        <v>150</v>
      </c>
      <c r="EV1" s="11" t="s">
        <v>151</v>
      </c>
      <c r="EW1" s="11" t="s">
        <v>152</v>
      </c>
      <c r="EX1" s="9" t="s">
        <v>153</v>
      </c>
      <c r="EY1" s="9" t="s">
        <v>154</v>
      </c>
      <c r="EZ1" s="11" t="s">
        <v>155</v>
      </c>
      <c r="FA1" s="11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11" t="s">
        <v>162</v>
      </c>
      <c r="FH1" s="11" t="s">
        <v>163</v>
      </c>
      <c r="FI1" s="11" t="s">
        <v>164</v>
      </c>
      <c r="FJ1" s="11" t="s">
        <v>165</v>
      </c>
      <c r="FK1" s="11" t="s">
        <v>166</v>
      </c>
      <c r="FL1" s="11" t="s">
        <v>167</v>
      </c>
      <c r="FM1" s="11" t="s">
        <v>168</v>
      </c>
      <c r="FN1" s="11" t="s">
        <v>169</v>
      </c>
      <c r="FO1" s="11" t="s">
        <v>170</v>
      </c>
      <c r="FP1" s="11" t="s">
        <v>171</v>
      </c>
      <c r="FQ1" s="11" t="s">
        <v>172</v>
      </c>
      <c r="FR1" s="11" t="s">
        <v>173</v>
      </c>
      <c r="FS1" s="11" t="s">
        <v>174</v>
      </c>
      <c r="FT1" s="11" t="s">
        <v>175</v>
      </c>
      <c r="FU1" s="11" t="s">
        <v>176</v>
      </c>
      <c r="FV1" s="11" t="s">
        <v>177</v>
      </c>
      <c r="FW1" s="11" t="s">
        <v>178</v>
      </c>
      <c r="FX1" s="11" t="s">
        <v>179</v>
      </c>
      <c r="FY1" s="11" t="s">
        <v>180</v>
      </c>
      <c r="FZ1" s="11" t="s">
        <v>181</v>
      </c>
      <c r="GA1" s="11" t="s">
        <v>182</v>
      </c>
      <c r="GB1" s="11" t="s">
        <v>183</v>
      </c>
      <c r="GC1" s="11" t="s">
        <v>184</v>
      </c>
      <c r="GD1" s="11" t="s">
        <v>185</v>
      </c>
      <c r="GE1" s="11" t="s">
        <v>186</v>
      </c>
      <c r="GF1" s="11" t="s">
        <v>187</v>
      </c>
      <c r="GG1" s="11" t="s">
        <v>188</v>
      </c>
      <c r="GH1" s="11" t="s">
        <v>189</v>
      </c>
      <c r="GI1" s="11" t="s">
        <v>190</v>
      </c>
      <c r="GJ1" s="4" t="s">
        <v>191</v>
      </c>
      <c r="GK1" s="4" t="s">
        <v>192</v>
      </c>
      <c r="GL1" s="11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11" t="s">
        <v>198</v>
      </c>
    </row>
    <row r="2" spans="1:199" ht="28" customHeight="1">
      <c r="A2" s="5">
        <v>376340</v>
      </c>
      <c r="B2" s="5" t="s">
        <v>230</v>
      </c>
      <c r="C2" s="5">
        <v>376340</v>
      </c>
      <c r="D2" s="9" t="str">
        <f t="shared" ref="D2:D65" si="0">IF($A2&lt;&gt;"","u","")</f>
        <v>u</v>
      </c>
      <c r="E2" s="9" t="str">
        <f t="shared" ref="E2:E65" si="1">CONCATENATE(" / （",B2,"）")</f>
        <v xml:space="preserve"> / （FELTDEVOXCARBONROAD700Cフォーク）</v>
      </c>
      <c r="F2" s="9" t="str">
        <f t="shared" ref="F2:F65" si="2">IF($E2&lt;&gt;"",E2,"")</f>
        <v xml:space="preserve"> / （FELTDEVOXCARBONROAD700Cフォーク）</v>
      </c>
      <c r="G2" s="5">
        <v>41790</v>
      </c>
      <c r="H2" s="9">
        <f t="shared" ref="H2:H65" si="3">IF($G2&lt;&gt;"",G2,"")</f>
        <v>41790</v>
      </c>
      <c r="I2" s="9" t="str">
        <f t="shared" ref="I2:I65" si="4">IF($A2&lt;&gt;"","0","")</f>
        <v>0</v>
      </c>
      <c r="J2" s="9" t="str">
        <f t="shared" ref="J2:J65" si="5">IF($A2&lt;&gt;"","1","")</f>
        <v>1</v>
      </c>
      <c r="P2" s="9" t="str">
        <f t="shared" ref="P2:P65" si="6">IF($A2&lt;&gt;"",$B2,"")</f>
        <v>FELTDEVOXCARBONROAD700Cフォーク</v>
      </c>
      <c r="AI2" s="9" t="str">
        <f t="shared" ref="AI2:AI65" si="7">IF($B2="","",CONCATENATE("http://image.rakuten.co.jp/brotures/cabinet/items/",LOWER(BH2),"/",C2,".jpg"))</f>
        <v>http://image.rakuten.co.jp/brotures/cabinet/items/felt/376340.jpg</v>
      </c>
      <c r="AS2" s="9" t="str">
        <f t="shared" ref="AS2:AT21" si="8">IF($A2&lt;&gt;"","1","")</f>
        <v>1</v>
      </c>
      <c r="AT2" s="9" t="str">
        <f t="shared" si="8"/>
        <v>1</v>
      </c>
      <c r="AU2" s="9" t="str">
        <f t="shared" ref="AU2:AU65" si="9">IF($A2&lt;&gt;"","0","")</f>
        <v>0</v>
      </c>
      <c r="AV2" s="9" t="str">
        <f t="shared" ref="AV2:AV65" si="10">IF($A2&lt;&gt;"","1","")</f>
        <v>1</v>
      </c>
      <c r="AW2" s="9" t="str">
        <f t="shared" ref="AW2:AX21" si="11">IF($A2&lt;&gt;"","0","")</f>
        <v>0</v>
      </c>
      <c r="AX2" s="9" t="str">
        <f t="shared" si="11"/>
        <v>0</v>
      </c>
      <c r="AY2" s="11"/>
      <c r="AZ2" s="11"/>
      <c r="BA2" s="11"/>
      <c r="BB2" s="9" t="str">
        <f t="shared" ref="BB2:BB65" si="12">IF($A2&lt;&gt;"","-1","")</f>
        <v>-1</v>
      </c>
      <c r="BC2" s="9" t="str">
        <f t="shared" ref="BC2:BC65" si="13">IF($M2&lt;&gt;"","2","0")</f>
        <v>0</v>
      </c>
      <c r="BG2" s="5" t="s">
        <v>234</v>
      </c>
      <c r="BH2" s="5" t="s">
        <v>8502</v>
      </c>
      <c r="CS2" s="9" t="str">
        <f t="shared" ref="CS2:CS65" si="14">IF($A2&lt;&gt;"","0","")</f>
        <v>0</v>
      </c>
      <c r="CT2" s="9" t="str">
        <f t="shared" ref="CT2:CT65" si="15">IF($A2&lt;&gt;"",CONCATENATE(BK2,"&lt;iframe src=""http://www.rakuten.ne.jp/gold/brotures/spec/",LOWER(BH2),"/",C2,".html"" frameborder=""0"" id=""spec-content"" scrolling=""no""&gt;&lt;/iframe&gt;"),"")</f>
        <v>&lt;iframe src="http://www.rakuten.ne.jp/gold/brotures/spec/felt/376340.html" frameborder="0" id="spec-content" scrolling="no"&gt;&lt;/iframe&gt;</v>
      </c>
      <c r="CU2" s="9" t="str">
        <f t="shared" ref="CU2:CU65" si="16">IF($BK2&lt;&gt;"",BK2,"")</f>
        <v/>
      </c>
      <c r="CV2" s="9" t="str">
        <f t="shared" ref="CV2:CV65" si="17">IF($A2&lt;&gt;"",CONCATENATE("&lt;div class=""row-fluid""&gt;&lt;iframe src=""http://www.rakuten.ne.jp/gold/brotures/items/",LOWER(BH2),"/",C2,".html"" frameborder=""0"" id=""skin-product"" scrolling=""no""&gt;&lt;/iframe&gt;&lt;/div&gt;"),"")</f>
        <v>&lt;div class="row-fluid"&gt;&lt;iframe src="http://www.rakuten.ne.jp/gold/brotures/items/felt/376340.html" frameborder="0" id="skin-product" scrolling="no"&gt;&lt;/iframe&gt;&lt;/div&gt;</v>
      </c>
      <c r="CW2" s="11" t="str">
        <f t="shared" ref="CW2:CW65" si="18">IF($BK2&lt;&gt;"",BK2,"")</f>
        <v/>
      </c>
      <c r="CX2">
        <v>376340</v>
      </c>
      <c r="CY2" s="9" t="str">
        <f t="shared" ref="CY2:CY65" si="19">IF($A2&lt;&gt;"","0","")</f>
        <v>0</v>
      </c>
      <c r="CZ2" s="11"/>
      <c r="DA2" s="11"/>
      <c r="DB2" s="11"/>
      <c r="DC2" s="11"/>
      <c r="DD2" s="9" t="str">
        <f t="shared" ref="DD2:DD65" si="20">IF($BG2="完成車","u","")</f>
        <v/>
      </c>
      <c r="DI2" s="9" t="str">
        <f t="shared" ref="DI2:DI65" si="21">IF($DD2&lt;&gt;"","100","")</f>
        <v/>
      </c>
      <c r="DT2" s="9">
        <f>VLOOKUP(BG2,ディレクトリID!A:B,2)</f>
        <v>563158</v>
      </c>
      <c r="DV2" s="4" t="str">
        <f t="shared" ref="DV2:DV65" si="22">CONCATENATE("【",$BG2,"　",$BH2,"】")</f>
        <v>【フォーク　FELT】</v>
      </c>
      <c r="DW2" s="4" t="str">
        <f t="shared" ref="DW2:DW65" si="23">IF($DV2&lt;&gt;"",DV2,"")</f>
        <v>【フォーク　FELT】</v>
      </c>
      <c r="DX2" s="9">
        <f t="shared" ref="DX2:DX65" si="24">IF($B2&lt;&gt;"",IF(BG2="完成車",1,IF(OR(BG2="ホイール",BG2="フレーム"),2,4)),"")</f>
        <v>4</v>
      </c>
      <c r="DY2" s="11"/>
      <c r="DZ2" s="9" t="str">
        <f t="shared" ref="DZ2:EA21" si="25">IF($A2&lt;&gt;"","1","")</f>
        <v>1</v>
      </c>
      <c r="EA2" s="9" t="str">
        <f t="shared" si="25"/>
        <v>1</v>
      </c>
      <c r="EB2" s="11"/>
      <c r="EC2" s="11"/>
      <c r="ED2" s="11"/>
      <c r="EE2" s="9" t="str">
        <f t="shared" ref="EE2:EE65" si="26">IF($A2&lt;&gt;"","0","")</f>
        <v>0</v>
      </c>
      <c r="EO2" s="8" t="s">
        <v>428</v>
      </c>
      <c r="EP2" s="8" t="s">
        <v>429</v>
      </c>
      <c r="EQ2" s="8" t="s">
        <v>429</v>
      </c>
      <c r="ER2" s="8" t="s">
        <v>209</v>
      </c>
      <c r="ES2" s="8" t="s">
        <v>430</v>
      </c>
      <c r="ET2" s="9" t="str">
        <f t="shared" ref="ET2:ET65" si="27">IF($A2&lt;&gt;"","2","")</f>
        <v>2</v>
      </c>
      <c r="EU2" s="11"/>
      <c r="EV2" s="11"/>
      <c r="EW2" s="11"/>
      <c r="EX2" s="9" t="str">
        <f t="shared" ref="EX2:EY21" si="28">IF($A2&lt;&gt;"","0","")</f>
        <v>0</v>
      </c>
      <c r="EY2" s="9" t="str">
        <f t="shared" si="28"/>
        <v>0</v>
      </c>
      <c r="EZ2" s="11"/>
      <c r="FA2" s="11"/>
      <c r="FB2" s="9" t="str">
        <f t="shared" ref="FB2:FC21" si="29">IF($A2&lt;&gt;"","0","")</f>
        <v>0</v>
      </c>
      <c r="FC2" s="9" t="str">
        <f t="shared" si="29"/>
        <v>0</v>
      </c>
      <c r="FD2" s="9" t="str">
        <f t="shared" ref="FD2:FD65" si="30">IF($A2&lt;&gt;"","1","")</f>
        <v>1</v>
      </c>
      <c r="FE2" s="9" t="str">
        <f t="shared" ref="FE2:FF21" si="31">IF($BG2="完成車","3","1")</f>
        <v>1</v>
      </c>
      <c r="FF2" s="9" t="str">
        <f t="shared" si="31"/>
        <v>1</v>
      </c>
      <c r="GJ2" s="4" t="str">
        <f>IF($BG2="完成車",CONCATENATE("パーツ\",BG2,":ブランド\",BH2,":完成車\",BH2),CONCATENATE("パーツ\",BG2,":ブランド\",BH2))</f>
        <v>パーツ\フォーク:ブランド\FELT</v>
      </c>
      <c r="GK2" s="4" t="str">
        <f t="shared" ref="GK2:GK65" si="32">IF($BG2="完成車","u:u:u","u:u")</f>
        <v>u:u</v>
      </c>
      <c r="GL2" s="11"/>
      <c r="GM2" s="4" t="str">
        <f t="shared" ref="GM2:GO21" si="33">IF($A2&lt;&gt;"","::","")</f>
        <v>::</v>
      </c>
      <c r="GN2" s="4" t="str">
        <f t="shared" si="33"/>
        <v>::</v>
      </c>
      <c r="GO2" s="4" t="str">
        <f t="shared" si="33"/>
        <v>::</v>
      </c>
      <c r="GP2" s="4" t="str">
        <f t="shared" ref="GP2:GP65" si="34">IF($A2&lt;&gt;"","1","")</f>
        <v>1</v>
      </c>
    </row>
    <row r="3" spans="1:199" ht="28" customHeight="1">
      <c r="A3" s="5">
        <v>442110</v>
      </c>
      <c r="B3" s="5" t="s">
        <v>237</v>
      </c>
      <c r="C3" s="5">
        <v>442110</v>
      </c>
      <c r="D3" s="9" t="str">
        <f t="shared" si="0"/>
        <v>u</v>
      </c>
      <c r="E3" s="9" t="str">
        <f t="shared" si="1"/>
        <v xml:space="preserve"> / （crankbrotherscobaltGRIP）</v>
      </c>
      <c r="F3" s="9" t="str">
        <f t="shared" si="2"/>
        <v xml:space="preserve"> / （crankbrotherscobaltGRIP）</v>
      </c>
      <c r="G3" s="5">
        <v>2625</v>
      </c>
      <c r="H3" s="9">
        <f t="shared" si="3"/>
        <v>2625</v>
      </c>
      <c r="I3" s="9" t="str">
        <f t="shared" si="4"/>
        <v>0</v>
      </c>
      <c r="J3" s="9" t="str">
        <f t="shared" si="5"/>
        <v>1</v>
      </c>
      <c r="P3" s="9" t="str">
        <f t="shared" si="6"/>
        <v>crankbrotherscobaltGRIP</v>
      </c>
      <c r="AI3" s="9" t="str">
        <f t="shared" si="7"/>
        <v>http://image.rakuten.co.jp/brotures/cabinet/items/crankbrothers/442110.jpg</v>
      </c>
      <c r="AS3" s="9" t="str">
        <f t="shared" si="8"/>
        <v>1</v>
      </c>
      <c r="AT3" s="9" t="str">
        <f t="shared" si="8"/>
        <v>1</v>
      </c>
      <c r="AU3" s="9" t="str">
        <f t="shared" si="9"/>
        <v>0</v>
      </c>
      <c r="AV3" s="9" t="str">
        <f t="shared" si="10"/>
        <v>1</v>
      </c>
      <c r="AW3" s="9" t="str">
        <f t="shared" si="11"/>
        <v>0</v>
      </c>
      <c r="AX3" s="9" t="str">
        <f t="shared" si="11"/>
        <v>0</v>
      </c>
      <c r="AY3" s="11"/>
      <c r="AZ3" s="11"/>
      <c r="BA3" s="11"/>
      <c r="BB3" s="9" t="str">
        <f t="shared" si="12"/>
        <v>-1</v>
      </c>
      <c r="BC3" s="9" t="str">
        <f t="shared" si="13"/>
        <v>0</v>
      </c>
      <c r="BG3" s="5" t="s">
        <v>241</v>
      </c>
      <c r="BH3" s="5" t="s">
        <v>8499</v>
      </c>
      <c r="CS3" s="9" t="str">
        <f t="shared" si="14"/>
        <v>0</v>
      </c>
      <c r="CT3" s="9" t="str">
        <f t="shared" si="15"/>
        <v>&lt;iframe src="http://www.rakuten.ne.jp/gold/brotures/spec/crankbrothers/442110.html" frameborder="0" id="spec-content" scrolling="no"&gt;&lt;/iframe&gt;</v>
      </c>
      <c r="CU3" s="9" t="str">
        <f t="shared" si="16"/>
        <v/>
      </c>
      <c r="CV3" s="9" t="str">
        <f t="shared" si="17"/>
        <v>&lt;div class="row-fluid"&gt;&lt;iframe src="http://www.rakuten.ne.jp/gold/brotures/items/crankbrothers/442110.html" frameborder="0" id="skin-product" scrolling="no"&gt;&lt;/iframe&gt;&lt;/div&gt;</v>
      </c>
      <c r="CW3" s="11" t="str">
        <f t="shared" si="18"/>
        <v/>
      </c>
      <c r="CX3">
        <v>442110</v>
      </c>
      <c r="CY3" s="9" t="str">
        <f t="shared" si="19"/>
        <v>0</v>
      </c>
      <c r="CZ3" s="11"/>
      <c r="DA3" s="11"/>
      <c r="DB3" s="11"/>
      <c r="DC3" s="11"/>
      <c r="DD3" s="9" t="str">
        <f t="shared" si="20"/>
        <v/>
      </c>
      <c r="DI3" s="9" t="str">
        <f t="shared" si="21"/>
        <v/>
      </c>
      <c r="DT3" s="9">
        <f>VLOOKUP(BG3,ディレクトリID!A:B,2)</f>
        <v>563161</v>
      </c>
      <c r="DV3" s="4" t="str">
        <f t="shared" si="22"/>
        <v>【バーテープ＆グリップ　CRANKBROTHERS】</v>
      </c>
      <c r="DW3" s="4" t="str">
        <f t="shared" si="23"/>
        <v>【バーテープ＆グリップ　CRANKBROTHERS】</v>
      </c>
      <c r="DX3" s="9">
        <f t="shared" si="24"/>
        <v>4</v>
      </c>
      <c r="DY3" s="11"/>
      <c r="DZ3" s="9" t="str">
        <f t="shared" si="25"/>
        <v>1</v>
      </c>
      <c r="EA3" s="9" t="str">
        <f t="shared" si="25"/>
        <v>1</v>
      </c>
      <c r="EB3" s="11"/>
      <c r="EC3" s="11"/>
      <c r="ED3" s="11"/>
      <c r="EE3" s="9" t="str">
        <f t="shared" si="26"/>
        <v>0</v>
      </c>
      <c r="EO3" s="8" t="s">
        <v>428</v>
      </c>
      <c r="EP3" s="8" t="s">
        <v>429</v>
      </c>
      <c r="EQ3" s="8" t="s">
        <v>429</v>
      </c>
      <c r="ER3" s="8" t="s">
        <v>209</v>
      </c>
      <c r="ES3" s="8" t="s">
        <v>430</v>
      </c>
      <c r="ET3" s="9" t="str">
        <f t="shared" si="27"/>
        <v>2</v>
      </c>
      <c r="EU3" s="11"/>
      <c r="EV3" s="11"/>
      <c r="EW3" s="11"/>
      <c r="EX3" s="9" t="str">
        <f t="shared" si="28"/>
        <v>0</v>
      </c>
      <c r="EY3" s="9" t="str">
        <f t="shared" si="28"/>
        <v>0</v>
      </c>
      <c r="EZ3" s="11"/>
      <c r="FA3" s="11"/>
      <c r="FB3" s="9" t="str">
        <f t="shared" si="29"/>
        <v>0</v>
      </c>
      <c r="FC3" s="9" t="str">
        <f t="shared" si="29"/>
        <v>0</v>
      </c>
      <c r="FD3" s="9" t="str">
        <f t="shared" si="30"/>
        <v>1</v>
      </c>
      <c r="FE3" s="9" t="str">
        <f t="shared" si="31"/>
        <v>1</v>
      </c>
      <c r="FF3" s="9" t="str">
        <f t="shared" si="31"/>
        <v>1</v>
      </c>
      <c r="GJ3" s="4" t="str">
        <f t="shared" ref="GJ3:GJ66" si="35">IF($BG3="完成車",CONCATENATE("パーツ\",BG3,":ブランド\",BH3,":完成車\",BH3),CONCATENATE("パーツ\",BG3,":ブランド\",BH3))</f>
        <v>パーツ\バーテープ＆グリップ:ブランド\CRANKBROTHERS</v>
      </c>
      <c r="GK3" s="4" t="str">
        <f t="shared" si="32"/>
        <v>u:u</v>
      </c>
      <c r="GL3" s="11"/>
      <c r="GM3" s="4" t="str">
        <f t="shared" si="33"/>
        <v>::</v>
      </c>
      <c r="GN3" s="4" t="str">
        <f t="shared" si="33"/>
        <v>::</v>
      </c>
      <c r="GO3" s="4" t="str">
        <f t="shared" si="33"/>
        <v>::</v>
      </c>
      <c r="GP3" s="4" t="str">
        <f t="shared" si="34"/>
        <v>1</v>
      </c>
    </row>
    <row r="4" spans="1:199" ht="28" customHeight="1">
      <c r="A4" s="5">
        <v>447811</v>
      </c>
      <c r="B4" s="5" t="s">
        <v>244</v>
      </c>
      <c r="C4" s="5">
        <v>447811</v>
      </c>
      <c r="D4" s="9" t="str">
        <f t="shared" si="0"/>
        <v>u</v>
      </c>
      <c r="E4" s="9" t="str">
        <f t="shared" si="1"/>
        <v xml:space="preserve"> / （FELTロードハンドルバーテープ）</v>
      </c>
      <c r="F4" s="9" t="str">
        <f t="shared" si="2"/>
        <v xml:space="preserve"> / （FELTロードハンドルバーテープ）</v>
      </c>
      <c r="G4" s="5">
        <v>1890</v>
      </c>
      <c r="H4" s="9">
        <f t="shared" si="3"/>
        <v>1890</v>
      </c>
      <c r="I4" s="9" t="str">
        <f t="shared" si="4"/>
        <v>0</v>
      </c>
      <c r="J4" s="9" t="str">
        <f t="shared" si="5"/>
        <v>1</v>
      </c>
      <c r="P4" s="9" t="str">
        <f t="shared" si="6"/>
        <v>FELTロードハンドルバーテープ</v>
      </c>
      <c r="AI4" s="9" t="str">
        <f t="shared" si="7"/>
        <v>http://image.rakuten.co.jp/brotures/cabinet/items/felt/447811.jpg</v>
      </c>
      <c r="AS4" s="9" t="str">
        <f t="shared" si="8"/>
        <v>1</v>
      </c>
      <c r="AT4" s="9" t="str">
        <f t="shared" si="8"/>
        <v>1</v>
      </c>
      <c r="AU4" s="9" t="str">
        <f t="shared" si="9"/>
        <v>0</v>
      </c>
      <c r="AV4" s="9" t="str">
        <f t="shared" si="10"/>
        <v>1</v>
      </c>
      <c r="AW4" s="9" t="str">
        <f t="shared" si="11"/>
        <v>0</v>
      </c>
      <c r="AX4" s="9" t="str">
        <f t="shared" si="11"/>
        <v>0</v>
      </c>
      <c r="AY4" s="11"/>
      <c r="AZ4" s="11"/>
      <c r="BA4" s="11"/>
      <c r="BB4" s="9" t="str">
        <f t="shared" si="12"/>
        <v>-1</v>
      </c>
      <c r="BC4" s="9" t="str">
        <f t="shared" si="13"/>
        <v>0</v>
      </c>
      <c r="BG4" s="5" t="s">
        <v>241</v>
      </c>
      <c r="BH4" s="5" t="s">
        <v>8502</v>
      </c>
      <c r="CS4" s="9" t="str">
        <f t="shared" si="14"/>
        <v>0</v>
      </c>
      <c r="CT4" s="9" t="str">
        <f t="shared" si="15"/>
        <v>&lt;iframe src="http://www.rakuten.ne.jp/gold/brotures/spec/felt/447811.html" frameborder="0" id="spec-content" scrolling="no"&gt;&lt;/iframe&gt;</v>
      </c>
      <c r="CU4" s="9" t="str">
        <f t="shared" si="16"/>
        <v/>
      </c>
      <c r="CV4" s="9" t="str">
        <f t="shared" si="17"/>
        <v>&lt;div class="row-fluid"&gt;&lt;iframe src="http://www.rakuten.ne.jp/gold/brotures/items/felt/447811.html" frameborder="0" id="skin-product" scrolling="no"&gt;&lt;/iframe&gt;&lt;/div&gt;</v>
      </c>
      <c r="CW4" s="11" t="str">
        <f t="shared" si="18"/>
        <v/>
      </c>
      <c r="CX4">
        <v>447811</v>
      </c>
      <c r="CY4" s="9" t="str">
        <f t="shared" si="19"/>
        <v>0</v>
      </c>
      <c r="CZ4" s="11"/>
      <c r="DA4" s="11"/>
      <c r="DB4" s="11"/>
      <c r="DC4" s="11"/>
      <c r="DD4" s="9" t="str">
        <f t="shared" si="20"/>
        <v/>
      </c>
      <c r="DI4" s="9" t="str">
        <f t="shared" si="21"/>
        <v/>
      </c>
      <c r="DT4" s="9">
        <f>VLOOKUP(BG4,ディレクトリID!A:B,2)</f>
        <v>563161</v>
      </c>
      <c r="DV4" s="4" t="str">
        <f t="shared" si="22"/>
        <v>【バーテープ＆グリップ　FELT】</v>
      </c>
      <c r="DW4" s="4" t="str">
        <f t="shared" si="23"/>
        <v>【バーテープ＆グリップ　FELT】</v>
      </c>
      <c r="DX4" s="9">
        <f t="shared" si="24"/>
        <v>4</v>
      </c>
      <c r="DY4" s="11"/>
      <c r="DZ4" s="9" t="str">
        <f t="shared" si="25"/>
        <v>1</v>
      </c>
      <c r="EA4" s="9" t="str">
        <f t="shared" si="25"/>
        <v>1</v>
      </c>
      <c r="EB4" s="11"/>
      <c r="EC4" s="11"/>
      <c r="ED4" s="11"/>
      <c r="EE4" s="9" t="str">
        <f t="shared" si="26"/>
        <v>0</v>
      </c>
      <c r="EO4" s="8" t="s">
        <v>428</v>
      </c>
      <c r="EP4" s="8" t="s">
        <v>429</v>
      </c>
      <c r="EQ4" s="8" t="s">
        <v>429</v>
      </c>
      <c r="ER4" s="8" t="s">
        <v>209</v>
      </c>
      <c r="ES4" s="8" t="s">
        <v>430</v>
      </c>
      <c r="ET4" s="9" t="str">
        <f t="shared" si="27"/>
        <v>2</v>
      </c>
      <c r="EU4" s="11"/>
      <c r="EV4" s="11"/>
      <c r="EW4" s="11"/>
      <c r="EX4" s="9" t="str">
        <f t="shared" si="28"/>
        <v>0</v>
      </c>
      <c r="EY4" s="9" t="str">
        <f t="shared" si="28"/>
        <v>0</v>
      </c>
      <c r="EZ4" s="11"/>
      <c r="FA4" s="11"/>
      <c r="FB4" s="9" t="str">
        <f t="shared" si="29"/>
        <v>0</v>
      </c>
      <c r="FC4" s="9" t="str">
        <f t="shared" si="29"/>
        <v>0</v>
      </c>
      <c r="FD4" s="9" t="str">
        <f t="shared" si="30"/>
        <v>1</v>
      </c>
      <c r="FE4" s="9" t="str">
        <f t="shared" si="31"/>
        <v>1</v>
      </c>
      <c r="FF4" s="9" t="str">
        <f t="shared" si="31"/>
        <v>1</v>
      </c>
      <c r="GJ4" s="4" t="str">
        <f t="shared" si="35"/>
        <v>パーツ\バーテープ＆グリップ:ブランド\FELT</v>
      </c>
      <c r="GK4" s="4" t="str">
        <f t="shared" si="32"/>
        <v>u:u</v>
      </c>
      <c r="GL4" s="11"/>
      <c r="GM4" s="4" t="str">
        <f t="shared" si="33"/>
        <v>::</v>
      </c>
      <c r="GN4" s="4" t="str">
        <f t="shared" si="33"/>
        <v>::</v>
      </c>
      <c r="GO4" s="4" t="str">
        <f t="shared" si="33"/>
        <v>::</v>
      </c>
      <c r="GP4" s="4" t="str">
        <f t="shared" si="34"/>
        <v>1</v>
      </c>
    </row>
    <row r="5" spans="1:199" ht="28" customHeight="1">
      <c r="A5" s="5">
        <v>470020</v>
      </c>
      <c r="B5" s="5" t="s">
        <v>249</v>
      </c>
      <c r="C5" s="5">
        <v>470020</v>
      </c>
      <c r="D5" s="9" t="str">
        <f t="shared" si="0"/>
        <v>u</v>
      </c>
      <c r="E5" s="9" t="str">
        <f t="shared" si="1"/>
        <v xml:space="preserve"> / （FELTDEVOXROADCARBON）</v>
      </c>
      <c r="F5" s="9" t="str">
        <f t="shared" si="2"/>
        <v xml:space="preserve"> / （FELTDEVOXROADCARBON）</v>
      </c>
      <c r="G5" s="5">
        <v>36540</v>
      </c>
      <c r="H5" s="9">
        <f t="shared" si="3"/>
        <v>36540</v>
      </c>
      <c r="I5" s="9" t="str">
        <f t="shared" si="4"/>
        <v>0</v>
      </c>
      <c r="J5" s="9" t="str">
        <f t="shared" si="5"/>
        <v>1</v>
      </c>
      <c r="P5" s="9" t="str">
        <f t="shared" si="6"/>
        <v>FELTDEVOXROADCARBON</v>
      </c>
      <c r="AI5" s="9" t="str">
        <f t="shared" si="7"/>
        <v>http://image.rakuten.co.jp/brotures/cabinet/items/felt/470020.jpg</v>
      </c>
      <c r="AS5" s="9" t="str">
        <f t="shared" si="8"/>
        <v>1</v>
      </c>
      <c r="AT5" s="9" t="str">
        <f t="shared" si="8"/>
        <v>1</v>
      </c>
      <c r="AU5" s="9" t="str">
        <f t="shared" si="9"/>
        <v>0</v>
      </c>
      <c r="AV5" s="9" t="str">
        <f t="shared" si="10"/>
        <v>1</v>
      </c>
      <c r="AW5" s="9" t="str">
        <f t="shared" si="11"/>
        <v>0</v>
      </c>
      <c r="AX5" s="9" t="str">
        <f t="shared" si="11"/>
        <v>0</v>
      </c>
      <c r="AY5" s="11"/>
      <c r="AZ5" s="11"/>
      <c r="BA5" s="11"/>
      <c r="BB5" s="9" t="str">
        <f t="shared" si="12"/>
        <v>-1</v>
      </c>
      <c r="BC5" s="9" t="str">
        <f t="shared" si="13"/>
        <v>0</v>
      </c>
      <c r="BG5" s="5" t="s">
        <v>253</v>
      </c>
      <c r="BH5" s="5" t="s">
        <v>8502</v>
      </c>
      <c r="CS5" s="9" t="str">
        <f t="shared" si="14"/>
        <v>0</v>
      </c>
      <c r="CT5" s="9" t="str">
        <f t="shared" si="15"/>
        <v>&lt;iframe src="http://www.rakuten.ne.jp/gold/brotures/spec/felt/470020.html" frameborder="0" id="spec-content" scrolling="no"&gt;&lt;/iframe&gt;</v>
      </c>
      <c r="CU5" s="9" t="str">
        <f t="shared" si="16"/>
        <v/>
      </c>
      <c r="CV5" s="9" t="str">
        <f t="shared" si="17"/>
        <v>&lt;div class="row-fluid"&gt;&lt;iframe src="http://www.rakuten.ne.jp/gold/brotures/items/felt/470020.html" frameborder="0" id="skin-product" scrolling="no"&gt;&lt;/iframe&gt;&lt;/div&gt;</v>
      </c>
      <c r="CW5" s="11" t="str">
        <f t="shared" si="18"/>
        <v/>
      </c>
      <c r="CX5">
        <v>470020</v>
      </c>
      <c r="CY5" s="9" t="str">
        <f t="shared" si="19"/>
        <v>0</v>
      </c>
      <c r="CZ5" s="11"/>
      <c r="DA5" s="11"/>
      <c r="DB5" s="11"/>
      <c r="DC5" s="11"/>
      <c r="DD5" s="9" t="str">
        <f t="shared" si="20"/>
        <v/>
      </c>
      <c r="DI5" s="9" t="str">
        <f t="shared" si="21"/>
        <v/>
      </c>
      <c r="DT5" s="9">
        <f>VLOOKUP(BG5,ディレクトリID!A:B,2)</f>
        <v>407699</v>
      </c>
      <c r="DV5" s="4" t="str">
        <f t="shared" si="22"/>
        <v>【ハンドル　FELT】</v>
      </c>
      <c r="DW5" s="4" t="str">
        <f t="shared" si="23"/>
        <v>【ハンドル　FELT】</v>
      </c>
      <c r="DX5" s="9">
        <f t="shared" si="24"/>
        <v>4</v>
      </c>
      <c r="DY5" s="11"/>
      <c r="DZ5" s="9" t="str">
        <f t="shared" si="25"/>
        <v>1</v>
      </c>
      <c r="EA5" s="9" t="str">
        <f t="shared" si="25"/>
        <v>1</v>
      </c>
      <c r="EB5" s="11"/>
      <c r="EC5" s="11"/>
      <c r="ED5" s="11"/>
      <c r="EE5" s="9" t="str">
        <f t="shared" si="26"/>
        <v>0</v>
      </c>
      <c r="EO5" s="8" t="s">
        <v>428</v>
      </c>
      <c r="EP5" s="8" t="s">
        <v>429</v>
      </c>
      <c r="EQ5" s="8" t="s">
        <v>429</v>
      </c>
      <c r="ER5" s="8" t="s">
        <v>209</v>
      </c>
      <c r="ES5" s="8" t="s">
        <v>430</v>
      </c>
      <c r="ET5" s="9" t="str">
        <f t="shared" si="27"/>
        <v>2</v>
      </c>
      <c r="EU5" s="11"/>
      <c r="EV5" s="11"/>
      <c r="EW5" s="11"/>
      <c r="EX5" s="9" t="str">
        <f t="shared" si="28"/>
        <v>0</v>
      </c>
      <c r="EY5" s="9" t="str">
        <f t="shared" si="28"/>
        <v>0</v>
      </c>
      <c r="EZ5" s="11"/>
      <c r="FA5" s="11"/>
      <c r="FB5" s="9" t="str">
        <f t="shared" si="29"/>
        <v>0</v>
      </c>
      <c r="FC5" s="9" t="str">
        <f t="shared" si="29"/>
        <v>0</v>
      </c>
      <c r="FD5" s="9" t="str">
        <f t="shared" si="30"/>
        <v>1</v>
      </c>
      <c r="FE5" s="9" t="str">
        <f t="shared" si="31"/>
        <v>1</v>
      </c>
      <c r="FF5" s="9" t="str">
        <f t="shared" si="31"/>
        <v>1</v>
      </c>
      <c r="GJ5" s="4" t="str">
        <f t="shared" si="35"/>
        <v>パーツ\ハンドル:ブランド\FELT</v>
      </c>
      <c r="GK5" s="4" t="str">
        <f t="shared" si="32"/>
        <v>u:u</v>
      </c>
      <c r="GL5" s="11"/>
      <c r="GM5" s="4" t="str">
        <f t="shared" si="33"/>
        <v>::</v>
      </c>
      <c r="GN5" s="4" t="str">
        <f t="shared" si="33"/>
        <v>::</v>
      </c>
      <c r="GO5" s="4" t="str">
        <f t="shared" si="33"/>
        <v>::</v>
      </c>
      <c r="GP5" s="4" t="str">
        <f t="shared" si="34"/>
        <v>1</v>
      </c>
    </row>
    <row r="6" spans="1:199" ht="28" customHeight="1">
      <c r="A6" s="5">
        <v>471005</v>
      </c>
      <c r="B6" s="5" t="s">
        <v>255</v>
      </c>
      <c r="C6" s="5">
        <v>471005</v>
      </c>
      <c r="D6" s="9" t="str">
        <f t="shared" si="0"/>
        <v>u</v>
      </c>
      <c r="E6" s="9" t="str">
        <f t="shared" si="1"/>
        <v xml:space="preserve"> / （FELT1.1ロードSL）</v>
      </c>
      <c r="F6" s="9" t="str">
        <f t="shared" si="2"/>
        <v xml:space="preserve"> / （FELT1.1ロードSL）</v>
      </c>
      <c r="G6" s="5">
        <v>36540</v>
      </c>
      <c r="H6" s="9">
        <f t="shared" si="3"/>
        <v>36540</v>
      </c>
      <c r="I6" s="9" t="str">
        <f t="shared" si="4"/>
        <v>0</v>
      </c>
      <c r="J6" s="9" t="str">
        <f t="shared" si="5"/>
        <v>1</v>
      </c>
      <c r="P6" s="9" t="str">
        <f t="shared" si="6"/>
        <v>FELT1.1ロードSL</v>
      </c>
      <c r="AI6" s="9" t="str">
        <f t="shared" si="7"/>
        <v>http://image.rakuten.co.jp/brotures/cabinet/items/felt/471005.jpg</v>
      </c>
      <c r="AS6" s="9" t="str">
        <f t="shared" si="8"/>
        <v>1</v>
      </c>
      <c r="AT6" s="9" t="str">
        <f t="shared" si="8"/>
        <v>1</v>
      </c>
      <c r="AU6" s="9" t="str">
        <f t="shared" si="9"/>
        <v>0</v>
      </c>
      <c r="AV6" s="9" t="str">
        <f t="shared" si="10"/>
        <v>1</v>
      </c>
      <c r="AW6" s="9" t="str">
        <f t="shared" si="11"/>
        <v>0</v>
      </c>
      <c r="AX6" s="9" t="str">
        <f t="shared" si="11"/>
        <v>0</v>
      </c>
      <c r="AY6" s="11"/>
      <c r="AZ6" s="11"/>
      <c r="BA6" s="11"/>
      <c r="BB6" s="9" t="str">
        <f t="shared" si="12"/>
        <v>-1</v>
      </c>
      <c r="BC6" s="9" t="str">
        <f t="shared" si="13"/>
        <v>0</v>
      </c>
      <c r="BG6" s="5" t="s">
        <v>253</v>
      </c>
      <c r="BH6" s="5" t="s">
        <v>8502</v>
      </c>
      <c r="CS6" s="9" t="str">
        <f t="shared" si="14"/>
        <v>0</v>
      </c>
      <c r="CT6" s="9" t="str">
        <f t="shared" si="15"/>
        <v>&lt;iframe src="http://www.rakuten.ne.jp/gold/brotures/spec/felt/471005.html" frameborder="0" id="spec-content" scrolling="no"&gt;&lt;/iframe&gt;</v>
      </c>
      <c r="CU6" s="9" t="str">
        <f t="shared" si="16"/>
        <v/>
      </c>
      <c r="CV6" s="9" t="str">
        <f t="shared" si="17"/>
        <v>&lt;div class="row-fluid"&gt;&lt;iframe src="http://www.rakuten.ne.jp/gold/brotures/items/felt/471005.html" frameborder="0" id="skin-product" scrolling="no"&gt;&lt;/iframe&gt;&lt;/div&gt;</v>
      </c>
      <c r="CW6" s="11" t="str">
        <f t="shared" si="18"/>
        <v/>
      </c>
      <c r="CX6">
        <v>471005</v>
      </c>
      <c r="CY6" s="9" t="str">
        <f t="shared" si="19"/>
        <v>0</v>
      </c>
      <c r="CZ6" s="11"/>
      <c r="DA6" s="11"/>
      <c r="DB6" s="11"/>
      <c r="DC6" s="11"/>
      <c r="DD6" s="9" t="str">
        <f t="shared" si="20"/>
        <v/>
      </c>
      <c r="DI6" s="9" t="str">
        <f t="shared" si="21"/>
        <v/>
      </c>
      <c r="DT6" s="9">
        <f>VLOOKUP(BG6,ディレクトリID!A:B,2)</f>
        <v>407699</v>
      </c>
      <c r="DV6" s="4" t="str">
        <f t="shared" si="22"/>
        <v>【ハンドル　FELT】</v>
      </c>
      <c r="DW6" s="4" t="str">
        <f t="shared" si="23"/>
        <v>【ハンドル　FELT】</v>
      </c>
      <c r="DX6" s="9">
        <f t="shared" si="24"/>
        <v>4</v>
      </c>
      <c r="DY6" s="11"/>
      <c r="DZ6" s="9" t="str">
        <f t="shared" si="25"/>
        <v>1</v>
      </c>
      <c r="EA6" s="9" t="str">
        <f t="shared" si="25"/>
        <v>1</v>
      </c>
      <c r="EB6" s="11"/>
      <c r="EC6" s="11"/>
      <c r="ED6" s="11"/>
      <c r="EE6" s="9" t="str">
        <f t="shared" si="26"/>
        <v>0</v>
      </c>
      <c r="EO6" s="8" t="s">
        <v>428</v>
      </c>
      <c r="EP6" s="8" t="s">
        <v>429</v>
      </c>
      <c r="EQ6" s="8" t="s">
        <v>429</v>
      </c>
      <c r="ER6" s="8" t="s">
        <v>209</v>
      </c>
      <c r="ES6" s="8" t="s">
        <v>430</v>
      </c>
      <c r="ET6" s="9" t="str">
        <f t="shared" si="27"/>
        <v>2</v>
      </c>
      <c r="EU6" s="11"/>
      <c r="EV6" s="11"/>
      <c r="EW6" s="11"/>
      <c r="EX6" s="9" t="str">
        <f t="shared" si="28"/>
        <v>0</v>
      </c>
      <c r="EY6" s="9" t="str">
        <f t="shared" si="28"/>
        <v>0</v>
      </c>
      <c r="EZ6" s="11"/>
      <c r="FA6" s="11"/>
      <c r="FB6" s="9" t="str">
        <f t="shared" si="29"/>
        <v>0</v>
      </c>
      <c r="FC6" s="9" t="str">
        <f t="shared" si="29"/>
        <v>0</v>
      </c>
      <c r="FD6" s="9" t="str">
        <f t="shared" si="30"/>
        <v>1</v>
      </c>
      <c r="FE6" s="9" t="str">
        <f t="shared" si="31"/>
        <v>1</v>
      </c>
      <c r="FF6" s="9" t="str">
        <f t="shared" si="31"/>
        <v>1</v>
      </c>
      <c r="GJ6" s="4" t="str">
        <f t="shared" si="35"/>
        <v>パーツ\ハンドル:ブランド\FELT</v>
      </c>
      <c r="GK6" s="4" t="str">
        <f t="shared" si="32"/>
        <v>u:u</v>
      </c>
      <c r="GL6" s="11"/>
      <c r="GM6" s="4" t="str">
        <f t="shared" si="33"/>
        <v>::</v>
      </c>
      <c r="GN6" s="4" t="str">
        <f t="shared" si="33"/>
        <v>::</v>
      </c>
      <c r="GO6" s="4" t="str">
        <f t="shared" si="33"/>
        <v>::</v>
      </c>
      <c r="GP6" s="4" t="str">
        <f t="shared" si="34"/>
        <v>1</v>
      </c>
    </row>
    <row r="7" spans="1:199" ht="28" customHeight="1">
      <c r="A7" s="5">
        <v>504152</v>
      </c>
      <c r="B7" s="5" t="s">
        <v>260</v>
      </c>
      <c r="C7" s="5">
        <v>504152</v>
      </c>
      <c r="D7" s="9" t="str">
        <f t="shared" si="0"/>
        <v>u</v>
      </c>
      <c r="E7" s="9" t="str">
        <f t="shared" si="1"/>
        <v xml:space="preserve"> / （FELTトップキャップ）</v>
      </c>
      <c r="F7" s="9" t="str">
        <f t="shared" si="2"/>
        <v xml:space="preserve"> / （FELTトップキャップ）</v>
      </c>
      <c r="G7" s="5">
        <v>2100</v>
      </c>
      <c r="H7" s="9">
        <f t="shared" si="3"/>
        <v>2100</v>
      </c>
      <c r="I7" s="9" t="str">
        <f t="shared" si="4"/>
        <v>0</v>
      </c>
      <c r="J7" s="9" t="str">
        <f t="shared" si="5"/>
        <v>1</v>
      </c>
      <c r="P7" s="9" t="str">
        <f t="shared" si="6"/>
        <v>FELTトップキャップ</v>
      </c>
      <c r="AI7" s="9" t="str">
        <f t="shared" si="7"/>
        <v>http://image.rakuten.co.jp/brotures/cabinet/items/felt/504152.jpg</v>
      </c>
      <c r="AS7" s="9" t="str">
        <f t="shared" si="8"/>
        <v>1</v>
      </c>
      <c r="AT7" s="9" t="str">
        <f t="shared" si="8"/>
        <v>1</v>
      </c>
      <c r="AU7" s="9" t="str">
        <f t="shared" si="9"/>
        <v>0</v>
      </c>
      <c r="AV7" s="9" t="str">
        <f t="shared" si="10"/>
        <v>1</v>
      </c>
      <c r="AW7" s="9" t="str">
        <f t="shared" si="11"/>
        <v>0</v>
      </c>
      <c r="AX7" s="9" t="str">
        <f t="shared" si="11"/>
        <v>0</v>
      </c>
      <c r="AY7" s="11"/>
      <c r="AZ7" s="11"/>
      <c r="BA7" s="11"/>
      <c r="BB7" s="9" t="str">
        <f t="shared" si="12"/>
        <v>-1</v>
      </c>
      <c r="BC7" s="9" t="str">
        <f t="shared" si="13"/>
        <v>0</v>
      </c>
      <c r="BG7" s="5" t="s">
        <v>264</v>
      </c>
      <c r="BH7" s="5" t="s">
        <v>8502</v>
      </c>
      <c r="CS7" s="9" t="str">
        <f t="shared" si="14"/>
        <v>0</v>
      </c>
      <c r="CT7" s="9" t="str">
        <f t="shared" si="15"/>
        <v>&lt;iframe src="http://www.rakuten.ne.jp/gold/brotures/spec/felt/504152.html" frameborder="0" id="spec-content" scrolling="no"&gt;&lt;/iframe&gt;</v>
      </c>
      <c r="CU7" s="9" t="str">
        <f t="shared" si="16"/>
        <v/>
      </c>
      <c r="CV7" s="9" t="str">
        <f t="shared" si="17"/>
        <v>&lt;div class="row-fluid"&gt;&lt;iframe src="http://www.rakuten.ne.jp/gold/brotures/items/felt/504152.html" frameborder="0" id="skin-product" scrolling="no"&gt;&lt;/iframe&gt;&lt;/div&gt;</v>
      </c>
      <c r="CW7" s="11" t="str">
        <f t="shared" si="18"/>
        <v/>
      </c>
      <c r="CX7">
        <v>504152</v>
      </c>
      <c r="CY7" s="9" t="str">
        <f t="shared" si="19"/>
        <v>0</v>
      </c>
      <c r="CZ7" s="11"/>
      <c r="DA7" s="11"/>
      <c r="DB7" s="11"/>
      <c r="DC7" s="11"/>
      <c r="DD7" s="9" t="str">
        <f t="shared" si="20"/>
        <v/>
      </c>
      <c r="DI7" s="9" t="str">
        <f t="shared" si="21"/>
        <v/>
      </c>
      <c r="DT7" s="9">
        <f>VLOOKUP(BG7,ディレクトリID!A:B,2)</f>
        <v>563156</v>
      </c>
      <c r="DV7" s="4" t="str">
        <f t="shared" si="22"/>
        <v>【ヘッドセット　FELT】</v>
      </c>
      <c r="DW7" s="4" t="str">
        <f t="shared" si="23"/>
        <v>【ヘッドセット　FELT】</v>
      </c>
      <c r="DX7" s="9">
        <f t="shared" si="24"/>
        <v>4</v>
      </c>
      <c r="DY7" s="11"/>
      <c r="DZ7" s="9" t="str">
        <f t="shared" si="25"/>
        <v>1</v>
      </c>
      <c r="EA7" s="9" t="str">
        <f t="shared" si="25"/>
        <v>1</v>
      </c>
      <c r="EB7" s="11"/>
      <c r="EC7" s="11"/>
      <c r="ED7" s="11"/>
      <c r="EE7" s="9" t="str">
        <f t="shared" si="26"/>
        <v>0</v>
      </c>
      <c r="EO7" s="8" t="s">
        <v>428</v>
      </c>
      <c r="EP7" s="8" t="s">
        <v>429</v>
      </c>
      <c r="EQ7" s="8" t="s">
        <v>429</v>
      </c>
      <c r="ER7" s="8" t="s">
        <v>209</v>
      </c>
      <c r="ES7" s="8" t="s">
        <v>430</v>
      </c>
      <c r="ET7" s="9" t="str">
        <f t="shared" si="27"/>
        <v>2</v>
      </c>
      <c r="EU7" s="11"/>
      <c r="EV7" s="11"/>
      <c r="EW7" s="11"/>
      <c r="EX7" s="9" t="str">
        <f t="shared" si="28"/>
        <v>0</v>
      </c>
      <c r="EY7" s="9" t="str">
        <f t="shared" si="28"/>
        <v>0</v>
      </c>
      <c r="EZ7" s="11"/>
      <c r="FA7" s="11"/>
      <c r="FB7" s="9" t="str">
        <f t="shared" si="29"/>
        <v>0</v>
      </c>
      <c r="FC7" s="9" t="str">
        <f t="shared" si="29"/>
        <v>0</v>
      </c>
      <c r="FD7" s="9" t="str">
        <f t="shared" si="30"/>
        <v>1</v>
      </c>
      <c r="FE7" s="9" t="str">
        <f t="shared" si="31"/>
        <v>1</v>
      </c>
      <c r="FF7" s="9" t="str">
        <f t="shared" si="31"/>
        <v>1</v>
      </c>
      <c r="GJ7" s="4" t="str">
        <f t="shared" si="35"/>
        <v>パーツ\ヘッドセット:ブランド\FELT</v>
      </c>
      <c r="GK7" s="4" t="str">
        <f t="shared" si="32"/>
        <v>u:u</v>
      </c>
      <c r="GL7" s="11"/>
      <c r="GM7" s="4" t="str">
        <f t="shared" si="33"/>
        <v>::</v>
      </c>
      <c r="GN7" s="4" t="str">
        <f t="shared" si="33"/>
        <v>::</v>
      </c>
      <c r="GO7" s="4" t="str">
        <f t="shared" si="33"/>
        <v>::</v>
      </c>
      <c r="GP7" s="4" t="str">
        <f t="shared" si="34"/>
        <v>1</v>
      </c>
    </row>
    <row r="8" spans="1:199" ht="28" customHeight="1">
      <c r="A8" s="5">
        <v>571209</v>
      </c>
      <c r="B8" s="5" t="s">
        <v>297</v>
      </c>
      <c r="C8" s="5">
        <v>571209</v>
      </c>
      <c r="D8" s="9" t="str">
        <f t="shared" si="0"/>
        <v>u</v>
      </c>
      <c r="E8" s="9" t="str">
        <f t="shared" si="1"/>
        <v xml:space="preserve"> / （crankbrothersプレミアムクリート）</v>
      </c>
      <c r="F8" s="9" t="str">
        <f t="shared" si="2"/>
        <v xml:space="preserve"> / （crankbrothersプレミアムクリート）</v>
      </c>
      <c r="G8" s="5">
        <v>2310</v>
      </c>
      <c r="H8" s="9">
        <f t="shared" si="3"/>
        <v>2310</v>
      </c>
      <c r="I8" s="9" t="str">
        <f t="shared" si="4"/>
        <v>0</v>
      </c>
      <c r="J8" s="9" t="str">
        <f t="shared" si="5"/>
        <v>1</v>
      </c>
      <c r="P8" s="9" t="str">
        <f t="shared" si="6"/>
        <v>crankbrothersプレミアムクリート</v>
      </c>
      <c r="AI8" s="9" t="str">
        <f t="shared" si="7"/>
        <v>http://image.rakuten.co.jp/brotures/cabinet/items/crankbrothers/571209.jpg</v>
      </c>
      <c r="AS8" s="9" t="str">
        <f t="shared" si="8"/>
        <v>1</v>
      </c>
      <c r="AT8" s="9" t="str">
        <f t="shared" si="8"/>
        <v>1</v>
      </c>
      <c r="AU8" s="9" t="str">
        <f t="shared" si="9"/>
        <v>0</v>
      </c>
      <c r="AV8" s="9" t="str">
        <f t="shared" si="10"/>
        <v>1</v>
      </c>
      <c r="AW8" s="9" t="str">
        <f t="shared" si="11"/>
        <v>0</v>
      </c>
      <c r="AX8" s="9" t="str">
        <f t="shared" si="11"/>
        <v>0</v>
      </c>
      <c r="AY8" s="11"/>
      <c r="AZ8" s="11"/>
      <c r="BA8" s="11"/>
      <c r="BB8" s="9" t="str">
        <f t="shared" si="12"/>
        <v>-1</v>
      </c>
      <c r="BC8" s="9" t="str">
        <f t="shared" si="13"/>
        <v>0</v>
      </c>
      <c r="BG8" s="5" t="s">
        <v>277</v>
      </c>
      <c r="BH8" s="5" t="s">
        <v>8499</v>
      </c>
      <c r="CS8" s="9" t="str">
        <f t="shared" si="14"/>
        <v>0</v>
      </c>
      <c r="CT8" s="9" t="str">
        <f t="shared" si="15"/>
        <v>&lt;iframe src="http://www.rakuten.ne.jp/gold/brotures/spec/crankbrothers/571209.html" frameborder="0" id="spec-content" scrolling="no"&gt;&lt;/iframe&gt;</v>
      </c>
      <c r="CU8" s="9" t="str">
        <f t="shared" si="16"/>
        <v/>
      </c>
      <c r="CV8" s="9" t="str">
        <f t="shared" si="17"/>
        <v>&lt;div class="row-fluid"&gt;&lt;iframe src="http://www.rakuten.ne.jp/gold/brotures/items/crankbrothers/571209.html" frameborder="0" id="skin-product" scrolling="no"&gt;&lt;/iframe&gt;&lt;/div&gt;</v>
      </c>
      <c r="CW8" s="11" t="str">
        <f t="shared" si="18"/>
        <v/>
      </c>
      <c r="CX8">
        <v>571209</v>
      </c>
      <c r="CY8" s="9" t="str">
        <f t="shared" si="19"/>
        <v>0</v>
      </c>
      <c r="CZ8" s="11"/>
      <c r="DA8" s="11"/>
      <c r="DB8" s="11"/>
      <c r="DC8" s="11"/>
      <c r="DD8" s="9" t="str">
        <f t="shared" si="20"/>
        <v/>
      </c>
      <c r="DI8" s="9" t="str">
        <f t="shared" si="21"/>
        <v/>
      </c>
      <c r="DT8" s="9">
        <f>VLOOKUP(BG8,ディレクトリID!A:B,2)</f>
        <v>407697</v>
      </c>
      <c r="DV8" s="4" t="str">
        <f t="shared" si="22"/>
        <v>【ペダル＆ストラップ　CRANKBROTHERS】</v>
      </c>
      <c r="DW8" s="4" t="str">
        <f t="shared" si="23"/>
        <v>【ペダル＆ストラップ　CRANKBROTHERS】</v>
      </c>
      <c r="DX8" s="9">
        <f t="shared" si="24"/>
        <v>4</v>
      </c>
      <c r="DY8" s="11"/>
      <c r="DZ8" s="9" t="str">
        <f t="shared" si="25"/>
        <v>1</v>
      </c>
      <c r="EA8" s="9" t="str">
        <f t="shared" si="25"/>
        <v>1</v>
      </c>
      <c r="EB8" s="11"/>
      <c r="EC8" s="11"/>
      <c r="ED8" s="11"/>
      <c r="EE8" s="9" t="str">
        <f t="shared" si="26"/>
        <v>0</v>
      </c>
      <c r="EO8" s="8" t="s">
        <v>428</v>
      </c>
      <c r="EP8" s="8" t="s">
        <v>429</v>
      </c>
      <c r="EQ8" s="8" t="s">
        <v>429</v>
      </c>
      <c r="ER8" s="8" t="s">
        <v>209</v>
      </c>
      <c r="ES8" s="8" t="s">
        <v>430</v>
      </c>
      <c r="ET8" s="9" t="str">
        <f t="shared" si="27"/>
        <v>2</v>
      </c>
      <c r="EU8" s="11"/>
      <c r="EV8" s="11"/>
      <c r="EW8" s="11"/>
      <c r="EX8" s="9" t="str">
        <f t="shared" si="28"/>
        <v>0</v>
      </c>
      <c r="EY8" s="9" t="str">
        <f t="shared" si="28"/>
        <v>0</v>
      </c>
      <c r="EZ8" s="11"/>
      <c r="FA8" s="11"/>
      <c r="FB8" s="9" t="str">
        <f t="shared" si="29"/>
        <v>0</v>
      </c>
      <c r="FC8" s="9" t="str">
        <f t="shared" si="29"/>
        <v>0</v>
      </c>
      <c r="FD8" s="9" t="str">
        <f t="shared" si="30"/>
        <v>1</v>
      </c>
      <c r="FE8" s="9" t="str">
        <f t="shared" si="31"/>
        <v>1</v>
      </c>
      <c r="FF8" s="9" t="str">
        <f t="shared" si="31"/>
        <v>1</v>
      </c>
      <c r="GJ8" s="4" t="str">
        <f t="shared" si="35"/>
        <v>パーツ\ペダル＆ストラップ:ブランド\CRANKBROTHERS</v>
      </c>
      <c r="GK8" s="4" t="str">
        <f t="shared" si="32"/>
        <v>u:u</v>
      </c>
      <c r="GL8" s="11"/>
      <c r="GM8" s="4" t="str">
        <f t="shared" si="33"/>
        <v>::</v>
      </c>
      <c r="GN8" s="4" t="str">
        <f t="shared" si="33"/>
        <v>::</v>
      </c>
      <c r="GO8" s="4" t="str">
        <f t="shared" si="33"/>
        <v>::</v>
      </c>
      <c r="GP8" s="4" t="str">
        <f t="shared" si="34"/>
        <v>1</v>
      </c>
    </row>
    <row r="9" spans="1:199" ht="28" customHeight="1">
      <c r="A9" s="5">
        <v>577287</v>
      </c>
      <c r="B9" s="5" t="s">
        <v>302</v>
      </c>
      <c r="C9" s="5">
        <v>577287</v>
      </c>
      <c r="D9" s="9" t="str">
        <f t="shared" si="0"/>
        <v>u</v>
      </c>
      <c r="E9" s="9" t="str">
        <f t="shared" si="1"/>
        <v xml:space="preserve"> / （FELTクルーザーペダルED）</v>
      </c>
      <c r="F9" s="9" t="str">
        <f t="shared" si="2"/>
        <v xml:space="preserve"> / （FELTクルーザーペダルED）</v>
      </c>
      <c r="G9" s="5">
        <v>1890</v>
      </c>
      <c r="H9" s="9">
        <f t="shared" si="3"/>
        <v>1890</v>
      </c>
      <c r="I9" s="9" t="str">
        <f t="shared" si="4"/>
        <v>0</v>
      </c>
      <c r="J9" s="9" t="str">
        <f t="shared" si="5"/>
        <v>1</v>
      </c>
      <c r="P9" s="9" t="str">
        <f t="shared" si="6"/>
        <v>FELTクルーザーペダルED</v>
      </c>
      <c r="AI9" s="9" t="str">
        <f t="shared" si="7"/>
        <v>http://image.rakuten.co.jp/brotures/cabinet/items/felt/577287.jpg</v>
      </c>
      <c r="AS9" s="9" t="str">
        <f t="shared" si="8"/>
        <v>1</v>
      </c>
      <c r="AT9" s="9" t="str">
        <f t="shared" si="8"/>
        <v>1</v>
      </c>
      <c r="AU9" s="9" t="str">
        <f t="shared" si="9"/>
        <v>0</v>
      </c>
      <c r="AV9" s="9" t="str">
        <f t="shared" si="10"/>
        <v>1</v>
      </c>
      <c r="AW9" s="9" t="str">
        <f t="shared" si="11"/>
        <v>0</v>
      </c>
      <c r="AX9" s="9" t="str">
        <f t="shared" si="11"/>
        <v>0</v>
      </c>
      <c r="AY9" s="11"/>
      <c r="AZ9" s="11"/>
      <c r="BA9" s="11"/>
      <c r="BB9" s="9" t="str">
        <f t="shared" si="12"/>
        <v>-1</v>
      </c>
      <c r="BC9" s="9" t="str">
        <f t="shared" si="13"/>
        <v>0</v>
      </c>
      <c r="BG9" s="5" t="s">
        <v>277</v>
      </c>
      <c r="BH9" s="5" t="s">
        <v>8502</v>
      </c>
      <c r="CS9" s="9" t="str">
        <f t="shared" si="14"/>
        <v>0</v>
      </c>
      <c r="CT9" s="9" t="str">
        <f t="shared" si="15"/>
        <v>&lt;iframe src="http://www.rakuten.ne.jp/gold/brotures/spec/felt/577287.html" frameborder="0" id="spec-content" scrolling="no"&gt;&lt;/iframe&gt;</v>
      </c>
      <c r="CU9" s="9" t="str">
        <f t="shared" si="16"/>
        <v/>
      </c>
      <c r="CV9" s="9" t="str">
        <f t="shared" si="17"/>
        <v>&lt;div class="row-fluid"&gt;&lt;iframe src="http://www.rakuten.ne.jp/gold/brotures/items/felt/577287.html" frameborder="0" id="skin-product" scrolling="no"&gt;&lt;/iframe&gt;&lt;/div&gt;</v>
      </c>
      <c r="CW9" s="11" t="str">
        <f t="shared" si="18"/>
        <v/>
      </c>
      <c r="CX9">
        <v>577287</v>
      </c>
      <c r="CY9" s="9" t="str">
        <f t="shared" si="19"/>
        <v>0</v>
      </c>
      <c r="CZ9" s="11"/>
      <c r="DA9" s="11"/>
      <c r="DB9" s="11"/>
      <c r="DC9" s="11"/>
      <c r="DD9" s="9" t="str">
        <f t="shared" si="20"/>
        <v/>
      </c>
      <c r="DI9" s="9" t="str">
        <f t="shared" si="21"/>
        <v/>
      </c>
      <c r="DT9" s="9">
        <f>VLOOKUP(BG9,ディレクトリID!A:B,2)</f>
        <v>407697</v>
      </c>
      <c r="DV9" s="4" t="str">
        <f t="shared" si="22"/>
        <v>【ペダル＆ストラップ　FELT】</v>
      </c>
      <c r="DW9" s="4" t="str">
        <f t="shared" si="23"/>
        <v>【ペダル＆ストラップ　FELT】</v>
      </c>
      <c r="DX9" s="9">
        <f t="shared" si="24"/>
        <v>4</v>
      </c>
      <c r="DY9" s="11"/>
      <c r="DZ9" s="9" t="str">
        <f t="shared" si="25"/>
        <v>1</v>
      </c>
      <c r="EA9" s="9" t="str">
        <f t="shared" si="25"/>
        <v>1</v>
      </c>
      <c r="EB9" s="11"/>
      <c r="EC9" s="11"/>
      <c r="ED9" s="11"/>
      <c r="EE9" s="9" t="str">
        <f t="shared" si="26"/>
        <v>0</v>
      </c>
      <c r="EO9" s="8" t="s">
        <v>428</v>
      </c>
      <c r="EP9" s="8" t="s">
        <v>429</v>
      </c>
      <c r="EQ9" s="8" t="s">
        <v>429</v>
      </c>
      <c r="ER9" s="8" t="s">
        <v>209</v>
      </c>
      <c r="ES9" s="8" t="s">
        <v>430</v>
      </c>
      <c r="ET9" s="9" t="str">
        <f t="shared" si="27"/>
        <v>2</v>
      </c>
      <c r="EU9" s="11"/>
      <c r="EV9" s="11"/>
      <c r="EW9" s="11"/>
      <c r="EX9" s="9" t="str">
        <f t="shared" si="28"/>
        <v>0</v>
      </c>
      <c r="EY9" s="9" t="str">
        <f t="shared" si="28"/>
        <v>0</v>
      </c>
      <c r="EZ9" s="11"/>
      <c r="FA9" s="11"/>
      <c r="FB9" s="9" t="str">
        <f t="shared" si="29"/>
        <v>0</v>
      </c>
      <c r="FC9" s="9" t="str">
        <f t="shared" si="29"/>
        <v>0</v>
      </c>
      <c r="FD9" s="9" t="str">
        <f t="shared" si="30"/>
        <v>1</v>
      </c>
      <c r="FE9" s="9" t="str">
        <f t="shared" si="31"/>
        <v>1</v>
      </c>
      <c r="FF9" s="9" t="str">
        <f t="shared" si="31"/>
        <v>1</v>
      </c>
      <c r="GJ9" s="4" t="str">
        <f t="shared" si="35"/>
        <v>パーツ\ペダル＆ストラップ:ブランド\FELT</v>
      </c>
      <c r="GK9" s="4" t="str">
        <f t="shared" si="32"/>
        <v>u:u</v>
      </c>
      <c r="GL9" s="11"/>
      <c r="GM9" s="4" t="str">
        <f t="shared" si="33"/>
        <v>::</v>
      </c>
      <c r="GN9" s="4" t="str">
        <f t="shared" si="33"/>
        <v>::</v>
      </c>
      <c r="GO9" s="4" t="str">
        <f t="shared" si="33"/>
        <v>::</v>
      </c>
      <c r="GP9" s="4" t="str">
        <f t="shared" si="34"/>
        <v>1</v>
      </c>
    </row>
    <row r="10" spans="1:199" ht="28" customHeight="1">
      <c r="A10" s="5">
        <v>577289</v>
      </c>
      <c r="B10" s="5" t="s">
        <v>307</v>
      </c>
      <c r="C10" s="5">
        <v>577289</v>
      </c>
      <c r="D10" s="9" t="str">
        <f t="shared" si="0"/>
        <v>u</v>
      </c>
      <c r="E10" s="9" t="str">
        <f t="shared" si="1"/>
        <v xml:space="preserve"> / （FELTクルーザーペダル）</v>
      </c>
      <c r="F10" s="9" t="str">
        <f t="shared" si="2"/>
        <v xml:space="preserve"> / （FELTクルーザーペダル）</v>
      </c>
      <c r="G10" s="5">
        <v>2310</v>
      </c>
      <c r="H10" s="9">
        <f t="shared" si="3"/>
        <v>2310</v>
      </c>
      <c r="I10" s="9" t="str">
        <f t="shared" si="4"/>
        <v>0</v>
      </c>
      <c r="J10" s="9" t="str">
        <f t="shared" si="5"/>
        <v>1</v>
      </c>
      <c r="P10" s="9" t="str">
        <f t="shared" si="6"/>
        <v>FELTクルーザーペダル</v>
      </c>
      <c r="AI10" s="9" t="str">
        <f t="shared" si="7"/>
        <v>http://image.rakuten.co.jp/brotures/cabinet/items/felt/577289.jpg</v>
      </c>
      <c r="AS10" s="9" t="str">
        <f t="shared" si="8"/>
        <v>1</v>
      </c>
      <c r="AT10" s="9" t="str">
        <f t="shared" si="8"/>
        <v>1</v>
      </c>
      <c r="AU10" s="9" t="str">
        <f t="shared" si="9"/>
        <v>0</v>
      </c>
      <c r="AV10" s="9" t="str">
        <f t="shared" si="10"/>
        <v>1</v>
      </c>
      <c r="AW10" s="9" t="str">
        <f t="shared" si="11"/>
        <v>0</v>
      </c>
      <c r="AX10" s="9" t="str">
        <f t="shared" si="11"/>
        <v>0</v>
      </c>
      <c r="AY10" s="11"/>
      <c r="AZ10" s="11"/>
      <c r="BA10" s="11"/>
      <c r="BB10" s="9" t="str">
        <f t="shared" si="12"/>
        <v>-1</v>
      </c>
      <c r="BC10" s="9" t="str">
        <f t="shared" si="13"/>
        <v>0</v>
      </c>
      <c r="BG10" s="5" t="s">
        <v>277</v>
      </c>
      <c r="BH10" s="5" t="s">
        <v>8502</v>
      </c>
      <c r="CS10" s="9" t="str">
        <f t="shared" si="14"/>
        <v>0</v>
      </c>
      <c r="CT10" s="9" t="str">
        <f t="shared" si="15"/>
        <v>&lt;iframe src="http://www.rakuten.ne.jp/gold/brotures/spec/felt/577289.html" frameborder="0" id="spec-content" scrolling="no"&gt;&lt;/iframe&gt;</v>
      </c>
      <c r="CU10" s="9" t="str">
        <f t="shared" si="16"/>
        <v/>
      </c>
      <c r="CV10" s="9" t="str">
        <f t="shared" si="17"/>
        <v>&lt;div class="row-fluid"&gt;&lt;iframe src="http://www.rakuten.ne.jp/gold/brotures/items/felt/577289.html" frameborder="0" id="skin-product" scrolling="no"&gt;&lt;/iframe&gt;&lt;/div&gt;</v>
      </c>
      <c r="CW10" s="11" t="str">
        <f t="shared" si="18"/>
        <v/>
      </c>
      <c r="CX10">
        <v>577289</v>
      </c>
      <c r="CY10" s="9" t="str">
        <f t="shared" si="19"/>
        <v>0</v>
      </c>
      <c r="CZ10" s="11"/>
      <c r="DA10" s="11"/>
      <c r="DB10" s="11"/>
      <c r="DC10" s="11"/>
      <c r="DD10" s="9" t="str">
        <f t="shared" si="20"/>
        <v/>
      </c>
      <c r="DI10" s="9" t="str">
        <f t="shared" si="21"/>
        <v/>
      </c>
      <c r="DT10" s="9">
        <f>VLOOKUP(BG10,ディレクトリID!A:B,2)</f>
        <v>407697</v>
      </c>
      <c r="DV10" s="4" t="str">
        <f t="shared" si="22"/>
        <v>【ペダル＆ストラップ　FELT】</v>
      </c>
      <c r="DW10" s="4" t="str">
        <f t="shared" si="23"/>
        <v>【ペダル＆ストラップ　FELT】</v>
      </c>
      <c r="DX10" s="9">
        <f t="shared" si="24"/>
        <v>4</v>
      </c>
      <c r="DY10" s="11"/>
      <c r="DZ10" s="9" t="str">
        <f t="shared" si="25"/>
        <v>1</v>
      </c>
      <c r="EA10" s="9" t="str">
        <f t="shared" si="25"/>
        <v>1</v>
      </c>
      <c r="EB10" s="11"/>
      <c r="EC10" s="11"/>
      <c r="ED10" s="11"/>
      <c r="EE10" s="9" t="str">
        <f t="shared" si="26"/>
        <v>0</v>
      </c>
      <c r="EO10" s="8" t="s">
        <v>428</v>
      </c>
      <c r="EP10" s="8" t="s">
        <v>429</v>
      </c>
      <c r="EQ10" s="8" t="s">
        <v>429</v>
      </c>
      <c r="ER10" s="8" t="s">
        <v>209</v>
      </c>
      <c r="ES10" s="8" t="s">
        <v>430</v>
      </c>
      <c r="ET10" s="9" t="str">
        <f t="shared" si="27"/>
        <v>2</v>
      </c>
      <c r="EU10" s="11"/>
      <c r="EV10" s="11"/>
      <c r="EW10" s="11"/>
      <c r="EX10" s="9" t="str">
        <f t="shared" si="28"/>
        <v>0</v>
      </c>
      <c r="EY10" s="9" t="str">
        <f t="shared" si="28"/>
        <v>0</v>
      </c>
      <c r="EZ10" s="11"/>
      <c r="FA10" s="11"/>
      <c r="FB10" s="9" t="str">
        <f t="shared" si="29"/>
        <v>0</v>
      </c>
      <c r="FC10" s="9" t="str">
        <f t="shared" si="29"/>
        <v>0</v>
      </c>
      <c r="FD10" s="9" t="str">
        <f t="shared" si="30"/>
        <v>1</v>
      </c>
      <c r="FE10" s="9" t="str">
        <f t="shared" si="31"/>
        <v>1</v>
      </c>
      <c r="FF10" s="9" t="str">
        <f t="shared" si="31"/>
        <v>1</v>
      </c>
      <c r="GJ10" s="4" t="str">
        <f t="shared" si="35"/>
        <v>パーツ\ペダル＆ストラップ:ブランド\FELT</v>
      </c>
      <c r="GK10" s="4" t="str">
        <f t="shared" si="32"/>
        <v>u:u</v>
      </c>
      <c r="GL10" s="11"/>
      <c r="GM10" s="4" t="str">
        <f t="shared" si="33"/>
        <v>::</v>
      </c>
      <c r="GN10" s="4" t="str">
        <f t="shared" si="33"/>
        <v>::</v>
      </c>
      <c r="GO10" s="4" t="str">
        <f t="shared" si="33"/>
        <v>::</v>
      </c>
      <c r="GP10" s="4" t="str">
        <f t="shared" si="34"/>
        <v>1</v>
      </c>
    </row>
    <row r="11" spans="1:199" ht="28" customHeight="1">
      <c r="A11" s="5">
        <v>650695</v>
      </c>
      <c r="B11" s="5" t="s">
        <v>312</v>
      </c>
      <c r="C11" s="5">
        <v>650695</v>
      </c>
      <c r="D11" s="9" t="str">
        <f t="shared" si="0"/>
        <v>u</v>
      </c>
      <c r="E11" s="9" t="str">
        <f t="shared" si="1"/>
        <v xml:space="preserve"> / （FELTDEVOXROADサドル）</v>
      </c>
      <c r="F11" s="9" t="str">
        <f t="shared" si="2"/>
        <v xml:space="preserve"> / （FELTDEVOXROADサドル）</v>
      </c>
      <c r="G11" s="5">
        <v>31290</v>
      </c>
      <c r="H11" s="9">
        <f t="shared" si="3"/>
        <v>31290</v>
      </c>
      <c r="I11" s="9" t="str">
        <f t="shared" si="4"/>
        <v>0</v>
      </c>
      <c r="J11" s="9" t="str">
        <f t="shared" si="5"/>
        <v>1</v>
      </c>
      <c r="P11" s="9" t="str">
        <f t="shared" si="6"/>
        <v>FELTDEVOXROADサドル</v>
      </c>
      <c r="AI11" s="9" t="str">
        <f t="shared" si="7"/>
        <v>http://image.rakuten.co.jp/brotures/cabinet/items/felt/650695.jpg</v>
      </c>
      <c r="AS11" s="9" t="str">
        <f t="shared" si="8"/>
        <v>1</v>
      </c>
      <c r="AT11" s="9" t="str">
        <f t="shared" si="8"/>
        <v>1</v>
      </c>
      <c r="AU11" s="9" t="str">
        <f t="shared" si="9"/>
        <v>0</v>
      </c>
      <c r="AV11" s="9" t="str">
        <f t="shared" si="10"/>
        <v>1</v>
      </c>
      <c r="AW11" s="9" t="str">
        <f t="shared" si="11"/>
        <v>0</v>
      </c>
      <c r="AX11" s="9" t="str">
        <f t="shared" si="11"/>
        <v>0</v>
      </c>
      <c r="AY11" s="11"/>
      <c r="AZ11" s="11"/>
      <c r="BA11" s="11"/>
      <c r="BB11" s="9" t="str">
        <f t="shared" si="12"/>
        <v>-1</v>
      </c>
      <c r="BC11" s="9" t="str">
        <f t="shared" si="13"/>
        <v>0</v>
      </c>
      <c r="BG11" s="5" t="s">
        <v>316</v>
      </c>
      <c r="BH11" s="5" t="s">
        <v>8502</v>
      </c>
      <c r="CS11" s="9" t="str">
        <f t="shared" si="14"/>
        <v>0</v>
      </c>
      <c r="CT11" s="9" t="str">
        <f t="shared" si="15"/>
        <v>&lt;iframe src="http://www.rakuten.ne.jp/gold/brotures/spec/felt/650695.html" frameborder="0" id="spec-content" scrolling="no"&gt;&lt;/iframe&gt;</v>
      </c>
      <c r="CU11" s="9" t="str">
        <f t="shared" si="16"/>
        <v/>
      </c>
      <c r="CV11" s="9" t="str">
        <f t="shared" si="17"/>
        <v>&lt;div class="row-fluid"&gt;&lt;iframe src="http://www.rakuten.ne.jp/gold/brotures/items/felt/650695.html" frameborder="0" id="skin-product" scrolling="no"&gt;&lt;/iframe&gt;&lt;/div&gt;</v>
      </c>
      <c r="CW11" s="11" t="str">
        <f t="shared" si="18"/>
        <v/>
      </c>
      <c r="CX11">
        <v>650695</v>
      </c>
      <c r="CY11" s="9" t="str">
        <f t="shared" si="19"/>
        <v>0</v>
      </c>
      <c r="CZ11" s="11"/>
      <c r="DA11" s="11"/>
      <c r="DB11" s="11"/>
      <c r="DC11" s="11"/>
      <c r="DD11" s="9" t="str">
        <f t="shared" si="20"/>
        <v/>
      </c>
      <c r="DI11" s="9" t="str">
        <f t="shared" si="21"/>
        <v/>
      </c>
      <c r="DT11" s="9">
        <f>VLOOKUP(BG11,ディレクトリID!A:B,2)</f>
        <v>563161</v>
      </c>
      <c r="DV11" s="4" t="str">
        <f t="shared" si="22"/>
        <v>【サドル　FELT】</v>
      </c>
      <c r="DW11" s="4" t="str">
        <f t="shared" si="23"/>
        <v>【サドル　FELT】</v>
      </c>
      <c r="DX11" s="9">
        <f t="shared" si="24"/>
        <v>4</v>
      </c>
      <c r="DY11" s="11"/>
      <c r="DZ11" s="9" t="str">
        <f t="shared" si="25"/>
        <v>1</v>
      </c>
      <c r="EA11" s="9" t="str">
        <f t="shared" si="25"/>
        <v>1</v>
      </c>
      <c r="EB11" s="11"/>
      <c r="EC11" s="11"/>
      <c r="ED11" s="11"/>
      <c r="EE11" s="9" t="str">
        <f t="shared" si="26"/>
        <v>0</v>
      </c>
      <c r="EO11" s="8" t="s">
        <v>428</v>
      </c>
      <c r="EP11" s="8" t="s">
        <v>429</v>
      </c>
      <c r="EQ11" s="8" t="s">
        <v>429</v>
      </c>
      <c r="ER11" s="8" t="s">
        <v>209</v>
      </c>
      <c r="ES11" s="8" t="s">
        <v>430</v>
      </c>
      <c r="ET11" s="9" t="str">
        <f t="shared" si="27"/>
        <v>2</v>
      </c>
      <c r="EU11" s="11"/>
      <c r="EV11" s="11"/>
      <c r="EW11" s="11"/>
      <c r="EX11" s="9" t="str">
        <f t="shared" si="28"/>
        <v>0</v>
      </c>
      <c r="EY11" s="9" t="str">
        <f t="shared" si="28"/>
        <v>0</v>
      </c>
      <c r="EZ11" s="11"/>
      <c r="FA11" s="11"/>
      <c r="FB11" s="9" t="str">
        <f t="shared" si="29"/>
        <v>0</v>
      </c>
      <c r="FC11" s="9" t="str">
        <f t="shared" si="29"/>
        <v>0</v>
      </c>
      <c r="FD11" s="9" t="str">
        <f t="shared" si="30"/>
        <v>1</v>
      </c>
      <c r="FE11" s="9" t="str">
        <f t="shared" si="31"/>
        <v>1</v>
      </c>
      <c r="FF11" s="9" t="str">
        <f t="shared" si="31"/>
        <v>1</v>
      </c>
      <c r="GJ11" s="4" t="str">
        <f t="shared" si="35"/>
        <v>パーツ\サドル:ブランド\FELT</v>
      </c>
      <c r="GK11" s="4" t="str">
        <f t="shared" si="32"/>
        <v>u:u</v>
      </c>
      <c r="GL11" s="11"/>
      <c r="GM11" s="4" t="str">
        <f t="shared" si="33"/>
        <v>::</v>
      </c>
      <c r="GN11" s="4" t="str">
        <f t="shared" si="33"/>
        <v>::</v>
      </c>
      <c r="GO11" s="4" t="str">
        <f t="shared" si="33"/>
        <v>::</v>
      </c>
      <c r="GP11" s="4" t="str">
        <f t="shared" si="34"/>
        <v>1</v>
      </c>
    </row>
    <row r="12" spans="1:199" ht="28" customHeight="1">
      <c r="A12" s="5">
        <v>686230</v>
      </c>
      <c r="B12" s="5" t="s">
        <v>318</v>
      </c>
      <c r="C12" s="5">
        <v>686230</v>
      </c>
      <c r="D12" s="9" t="str">
        <f t="shared" si="0"/>
        <v>u</v>
      </c>
      <c r="E12" s="9" t="str">
        <f t="shared" si="1"/>
        <v xml:space="preserve"> / （FELT1.1ステム）</v>
      </c>
      <c r="F12" s="9" t="str">
        <f t="shared" si="2"/>
        <v xml:space="preserve"> / （FELT1.1ステム）</v>
      </c>
      <c r="G12" s="5">
        <v>6300</v>
      </c>
      <c r="H12" s="9">
        <f t="shared" si="3"/>
        <v>6300</v>
      </c>
      <c r="I12" s="9" t="str">
        <f t="shared" si="4"/>
        <v>0</v>
      </c>
      <c r="J12" s="9" t="str">
        <f t="shared" si="5"/>
        <v>1</v>
      </c>
      <c r="P12" s="9" t="str">
        <f t="shared" si="6"/>
        <v>FELT1.1ステム</v>
      </c>
      <c r="AI12" s="9" t="str">
        <f t="shared" si="7"/>
        <v>http://image.rakuten.co.jp/brotures/cabinet/items/felt/686230.jpg</v>
      </c>
      <c r="AS12" s="9" t="str">
        <f t="shared" si="8"/>
        <v>1</v>
      </c>
      <c r="AT12" s="9" t="str">
        <f t="shared" si="8"/>
        <v>1</v>
      </c>
      <c r="AU12" s="9" t="str">
        <f t="shared" si="9"/>
        <v>0</v>
      </c>
      <c r="AV12" s="9" t="str">
        <f t="shared" si="10"/>
        <v>1</v>
      </c>
      <c r="AW12" s="9" t="str">
        <f t="shared" si="11"/>
        <v>0</v>
      </c>
      <c r="AX12" s="9" t="str">
        <f t="shared" si="11"/>
        <v>0</v>
      </c>
      <c r="AY12" s="11"/>
      <c r="AZ12" s="11"/>
      <c r="BA12" s="11"/>
      <c r="BB12" s="9" t="str">
        <f t="shared" si="12"/>
        <v>-1</v>
      </c>
      <c r="BC12" s="9" t="str">
        <f t="shared" si="13"/>
        <v>0</v>
      </c>
      <c r="BG12" s="5" t="s">
        <v>322</v>
      </c>
      <c r="BH12" s="5" t="s">
        <v>8502</v>
      </c>
      <c r="CS12" s="9" t="str">
        <f t="shared" si="14"/>
        <v>0</v>
      </c>
      <c r="CT12" s="9" t="str">
        <f t="shared" si="15"/>
        <v>&lt;iframe src="http://www.rakuten.ne.jp/gold/brotures/spec/felt/686230.html" frameborder="0" id="spec-content" scrolling="no"&gt;&lt;/iframe&gt;</v>
      </c>
      <c r="CU12" s="9" t="str">
        <f t="shared" si="16"/>
        <v/>
      </c>
      <c r="CV12" s="9" t="str">
        <f t="shared" si="17"/>
        <v>&lt;div class="row-fluid"&gt;&lt;iframe src="http://www.rakuten.ne.jp/gold/brotures/items/felt/686230.html" frameborder="0" id="skin-product" scrolling="no"&gt;&lt;/iframe&gt;&lt;/div&gt;</v>
      </c>
      <c r="CW12" s="11" t="str">
        <f t="shared" si="18"/>
        <v/>
      </c>
      <c r="CX12">
        <v>686230</v>
      </c>
      <c r="CY12" s="9" t="str">
        <f t="shared" si="19"/>
        <v>0</v>
      </c>
      <c r="CZ12" s="11"/>
      <c r="DA12" s="11"/>
      <c r="DB12" s="11"/>
      <c r="DC12" s="11"/>
      <c r="DD12" s="9" t="str">
        <f t="shared" si="20"/>
        <v/>
      </c>
      <c r="DI12" s="9" t="str">
        <f t="shared" si="21"/>
        <v/>
      </c>
      <c r="DT12" s="9">
        <f>VLOOKUP(BG12,ディレクトリID!A:B,2)</f>
        <v>563161</v>
      </c>
      <c r="DV12" s="4" t="str">
        <f t="shared" si="22"/>
        <v>【ステム　FELT】</v>
      </c>
      <c r="DW12" s="4" t="str">
        <f t="shared" si="23"/>
        <v>【ステム　FELT】</v>
      </c>
      <c r="DX12" s="9">
        <f t="shared" si="24"/>
        <v>4</v>
      </c>
      <c r="DY12" s="11"/>
      <c r="DZ12" s="9" t="str">
        <f t="shared" si="25"/>
        <v>1</v>
      </c>
      <c r="EA12" s="9" t="str">
        <f t="shared" si="25"/>
        <v>1</v>
      </c>
      <c r="EB12" s="11"/>
      <c r="EC12" s="11"/>
      <c r="ED12" s="11"/>
      <c r="EE12" s="9" t="str">
        <f t="shared" si="26"/>
        <v>0</v>
      </c>
      <c r="EO12" s="8" t="s">
        <v>428</v>
      </c>
      <c r="EP12" s="8" t="s">
        <v>429</v>
      </c>
      <c r="EQ12" s="8" t="s">
        <v>429</v>
      </c>
      <c r="ER12" s="8" t="s">
        <v>209</v>
      </c>
      <c r="ES12" s="8" t="s">
        <v>430</v>
      </c>
      <c r="ET12" s="9" t="str">
        <f t="shared" si="27"/>
        <v>2</v>
      </c>
      <c r="EU12" s="11"/>
      <c r="EV12" s="11"/>
      <c r="EW12" s="11"/>
      <c r="EX12" s="9" t="str">
        <f t="shared" si="28"/>
        <v>0</v>
      </c>
      <c r="EY12" s="9" t="str">
        <f t="shared" si="28"/>
        <v>0</v>
      </c>
      <c r="EZ12" s="11"/>
      <c r="FA12" s="11"/>
      <c r="FB12" s="9" t="str">
        <f t="shared" si="29"/>
        <v>0</v>
      </c>
      <c r="FC12" s="9" t="str">
        <f t="shared" si="29"/>
        <v>0</v>
      </c>
      <c r="FD12" s="9" t="str">
        <f t="shared" si="30"/>
        <v>1</v>
      </c>
      <c r="FE12" s="9" t="str">
        <f t="shared" si="31"/>
        <v>1</v>
      </c>
      <c r="FF12" s="9" t="str">
        <f t="shared" si="31"/>
        <v>1</v>
      </c>
      <c r="GJ12" s="4" t="str">
        <f t="shared" si="35"/>
        <v>パーツ\ステム:ブランド\FELT</v>
      </c>
      <c r="GK12" s="4" t="str">
        <f t="shared" si="32"/>
        <v>u:u</v>
      </c>
      <c r="GL12" s="11"/>
      <c r="GM12" s="4" t="str">
        <f t="shared" si="33"/>
        <v>::</v>
      </c>
      <c r="GN12" s="4" t="str">
        <f t="shared" si="33"/>
        <v>::</v>
      </c>
      <c r="GO12" s="4" t="str">
        <f t="shared" si="33"/>
        <v>::</v>
      </c>
      <c r="GP12" s="4" t="str">
        <f t="shared" si="34"/>
        <v>1</v>
      </c>
    </row>
    <row r="13" spans="1:199" ht="28" customHeight="1">
      <c r="A13" s="5">
        <v>686240</v>
      </c>
      <c r="B13" s="5" t="s">
        <v>324</v>
      </c>
      <c r="C13" s="5">
        <v>686240</v>
      </c>
      <c r="D13" s="9" t="str">
        <f t="shared" si="0"/>
        <v>u</v>
      </c>
      <c r="E13" s="9" t="str">
        <f t="shared" si="1"/>
        <v xml:space="preserve"> / （FELT2.1ステム）</v>
      </c>
      <c r="F13" s="9" t="str">
        <f t="shared" si="2"/>
        <v xml:space="preserve"> / （FELT2.1ステム）</v>
      </c>
      <c r="G13" s="5">
        <v>6825</v>
      </c>
      <c r="H13" s="9">
        <f t="shared" si="3"/>
        <v>6825</v>
      </c>
      <c r="I13" s="9" t="str">
        <f t="shared" si="4"/>
        <v>0</v>
      </c>
      <c r="J13" s="9" t="str">
        <f t="shared" si="5"/>
        <v>1</v>
      </c>
      <c r="P13" s="9" t="str">
        <f t="shared" si="6"/>
        <v>FELT2.1ステム</v>
      </c>
      <c r="AI13" s="9" t="str">
        <f t="shared" si="7"/>
        <v>http://image.rakuten.co.jp/brotures/cabinet/items/felt/686240.jpg</v>
      </c>
      <c r="AS13" s="9" t="str">
        <f t="shared" si="8"/>
        <v>1</v>
      </c>
      <c r="AT13" s="9" t="str">
        <f t="shared" si="8"/>
        <v>1</v>
      </c>
      <c r="AU13" s="9" t="str">
        <f t="shared" si="9"/>
        <v>0</v>
      </c>
      <c r="AV13" s="9" t="str">
        <f t="shared" si="10"/>
        <v>1</v>
      </c>
      <c r="AW13" s="9" t="str">
        <f t="shared" si="11"/>
        <v>0</v>
      </c>
      <c r="AX13" s="9" t="str">
        <f t="shared" si="11"/>
        <v>0</v>
      </c>
      <c r="AY13" s="11"/>
      <c r="AZ13" s="11"/>
      <c r="BA13" s="11"/>
      <c r="BB13" s="9" t="str">
        <f t="shared" si="12"/>
        <v>-1</v>
      </c>
      <c r="BC13" s="9" t="str">
        <f t="shared" si="13"/>
        <v>0</v>
      </c>
      <c r="BG13" s="5" t="s">
        <v>322</v>
      </c>
      <c r="BH13" s="5" t="s">
        <v>8502</v>
      </c>
      <c r="CS13" s="9" t="str">
        <f t="shared" si="14"/>
        <v>0</v>
      </c>
      <c r="CT13" s="9" t="str">
        <f t="shared" si="15"/>
        <v>&lt;iframe src="http://www.rakuten.ne.jp/gold/brotures/spec/felt/686240.html" frameborder="0" id="spec-content" scrolling="no"&gt;&lt;/iframe&gt;</v>
      </c>
      <c r="CU13" s="9" t="str">
        <f t="shared" si="16"/>
        <v/>
      </c>
      <c r="CV13" s="9" t="str">
        <f t="shared" si="17"/>
        <v>&lt;div class="row-fluid"&gt;&lt;iframe src="http://www.rakuten.ne.jp/gold/brotures/items/felt/686240.html" frameborder="0" id="skin-product" scrolling="no"&gt;&lt;/iframe&gt;&lt;/div&gt;</v>
      </c>
      <c r="CW13" s="11" t="str">
        <f t="shared" si="18"/>
        <v/>
      </c>
      <c r="CX13">
        <v>686240</v>
      </c>
      <c r="CY13" s="9" t="str">
        <f t="shared" si="19"/>
        <v>0</v>
      </c>
      <c r="CZ13" s="11"/>
      <c r="DA13" s="11"/>
      <c r="DB13" s="11"/>
      <c r="DC13" s="11"/>
      <c r="DD13" s="9" t="str">
        <f t="shared" si="20"/>
        <v/>
      </c>
      <c r="DI13" s="9" t="str">
        <f t="shared" si="21"/>
        <v/>
      </c>
      <c r="DT13" s="9">
        <f>VLOOKUP(BG13,ディレクトリID!A:B,2)</f>
        <v>563161</v>
      </c>
      <c r="DV13" s="4" t="str">
        <f t="shared" si="22"/>
        <v>【ステム　FELT】</v>
      </c>
      <c r="DW13" s="4" t="str">
        <f t="shared" si="23"/>
        <v>【ステム　FELT】</v>
      </c>
      <c r="DX13" s="9">
        <f t="shared" si="24"/>
        <v>4</v>
      </c>
      <c r="DY13" s="11"/>
      <c r="DZ13" s="9" t="str">
        <f t="shared" si="25"/>
        <v>1</v>
      </c>
      <c r="EA13" s="9" t="str">
        <f t="shared" si="25"/>
        <v>1</v>
      </c>
      <c r="EB13" s="11"/>
      <c r="EC13" s="11"/>
      <c r="ED13" s="11"/>
      <c r="EE13" s="9" t="str">
        <f t="shared" si="26"/>
        <v>0</v>
      </c>
      <c r="EO13" s="8" t="s">
        <v>428</v>
      </c>
      <c r="EP13" s="8" t="s">
        <v>429</v>
      </c>
      <c r="EQ13" s="8" t="s">
        <v>429</v>
      </c>
      <c r="ER13" s="8" t="s">
        <v>209</v>
      </c>
      <c r="ES13" s="8" t="s">
        <v>430</v>
      </c>
      <c r="ET13" s="9" t="str">
        <f t="shared" si="27"/>
        <v>2</v>
      </c>
      <c r="EU13" s="11"/>
      <c r="EV13" s="11"/>
      <c r="EW13" s="11"/>
      <c r="EX13" s="9" t="str">
        <f t="shared" si="28"/>
        <v>0</v>
      </c>
      <c r="EY13" s="9" t="str">
        <f t="shared" si="28"/>
        <v>0</v>
      </c>
      <c r="EZ13" s="11"/>
      <c r="FA13" s="11"/>
      <c r="FB13" s="9" t="str">
        <f t="shared" si="29"/>
        <v>0</v>
      </c>
      <c r="FC13" s="9" t="str">
        <f t="shared" si="29"/>
        <v>0</v>
      </c>
      <c r="FD13" s="9" t="str">
        <f t="shared" si="30"/>
        <v>1</v>
      </c>
      <c r="FE13" s="9" t="str">
        <f t="shared" si="31"/>
        <v>1</v>
      </c>
      <c r="FF13" s="9" t="str">
        <f t="shared" si="31"/>
        <v>1</v>
      </c>
      <c r="GJ13" s="4" t="str">
        <f t="shared" si="35"/>
        <v>パーツ\ステム:ブランド\FELT</v>
      </c>
      <c r="GK13" s="4" t="str">
        <f t="shared" si="32"/>
        <v>u:u</v>
      </c>
      <c r="GL13" s="11"/>
      <c r="GM13" s="4" t="str">
        <f t="shared" si="33"/>
        <v>::</v>
      </c>
      <c r="GN13" s="4" t="str">
        <f t="shared" si="33"/>
        <v>::</v>
      </c>
      <c r="GO13" s="4" t="str">
        <f t="shared" si="33"/>
        <v>::</v>
      </c>
      <c r="GP13" s="4" t="str">
        <f t="shared" si="34"/>
        <v>1</v>
      </c>
    </row>
    <row r="14" spans="1:199" ht="28" customHeight="1">
      <c r="A14" s="5">
        <v>686250</v>
      </c>
      <c r="B14" s="5" t="s">
        <v>329</v>
      </c>
      <c r="C14" s="5">
        <v>686250</v>
      </c>
      <c r="D14" s="9" t="str">
        <f t="shared" si="0"/>
        <v>u</v>
      </c>
      <c r="E14" s="9" t="str">
        <f t="shared" si="1"/>
        <v xml:space="preserve"> / （FELTDEVOXROADステム）</v>
      </c>
      <c r="F14" s="9" t="str">
        <f t="shared" si="2"/>
        <v xml:space="preserve"> / （FELTDEVOXROADステム）</v>
      </c>
      <c r="G14" s="5">
        <v>12390</v>
      </c>
      <c r="H14" s="9">
        <f t="shared" si="3"/>
        <v>12390</v>
      </c>
      <c r="I14" s="9" t="str">
        <f t="shared" si="4"/>
        <v>0</v>
      </c>
      <c r="J14" s="9" t="str">
        <f t="shared" si="5"/>
        <v>1</v>
      </c>
      <c r="P14" s="9" t="str">
        <f t="shared" si="6"/>
        <v>FELTDEVOXROADステム</v>
      </c>
      <c r="AI14" s="9" t="str">
        <f t="shared" si="7"/>
        <v>http://image.rakuten.co.jp/brotures/cabinet/items/felt/686250.jpg</v>
      </c>
      <c r="AS14" s="9" t="str">
        <f t="shared" si="8"/>
        <v>1</v>
      </c>
      <c r="AT14" s="9" t="str">
        <f t="shared" si="8"/>
        <v>1</v>
      </c>
      <c r="AU14" s="9" t="str">
        <f t="shared" si="9"/>
        <v>0</v>
      </c>
      <c r="AV14" s="9" t="str">
        <f t="shared" si="10"/>
        <v>1</v>
      </c>
      <c r="AW14" s="9" t="str">
        <f t="shared" si="11"/>
        <v>0</v>
      </c>
      <c r="AX14" s="9" t="str">
        <f t="shared" si="11"/>
        <v>0</v>
      </c>
      <c r="AY14" s="11"/>
      <c r="AZ14" s="11"/>
      <c r="BA14" s="11"/>
      <c r="BB14" s="9" t="str">
        <f t="shared" si="12"/>
        <v>-1</v>
      </c>
      <c r="BC14" s="9" t="str">
        <f t="shared" si="13"/>
        <v>0</v>
      </c>
      <c r="BG14" s="5" t="s">
        <v>322</v>
      </c>
      <c r="BH14" s="5" t="s">
        <v>8502</v>
      </c>
      <c r="CS14" s="9" t="str">
        <f t="shared" si="14"/>
        <v>0</v>
      </c>
      <c r="CT14" s="9" t="str">
        <f t="shared" si="15"/>
        <v>&lt;iframe src="http://www.rakuten.ne.jp/gold/brotures/spec/felt/686250.html" frameborder="0" id="spec-content" scrolling="no"&gt;&lt;/iframe&gt;</v>
      </c>
      <c r="CU14" s="9" t="str">
        <f t="shared" si="16"/>
        <v/>
      </c>
      <c r="CV14" s="9" t="str">
        <f t="shared" si="17"/>
        <v>&lt;div class="row-fluid"&gt;&lt;iframe src="http://www.rakuten.ne.jp/gold/brotures/items/felt/686250.html" frameborder="0" id="skin-product" scrolling="no"&gt;&lt;/iframe&gt;&lt;/div&gt;</v>
      </c>
      <c r="CW14" s="11" t="str">
        <f t="shared" si="18"/>
        <v/>
      </c>
      <c r="CX14">
        <v>686250</v>
      </c>
      <c r="CY14" s="9" t="str">
        <f t="shared" si="19"/>
        <v>0</v>
      </c>
      <c r="CZ14" s="11"/>
      <c r="DA14" s="11"/>
      <c r="DB14" s="11"/>
      <c r="DC14" s="11"/>
      <c r="DD14" s="9" t="str">
        <f t="shared" si="20"/>
        <v/>
      </c>
      <c r="DI14" s="9" t="str">
        <f t="shared" si="21"/>
        <v/>
      </c>
      <c r="DT14" s="9">
        <f>VLOOKUP(BG14,ディレクトリID!A:B,2)</f>
        <v>563161</v>
      </c>
      <c r="DV14" s="4" t="str">
        <f t="shared" si="22"/>
        <v>【ステム　FELT】</v>
      </c>
      <c r="DW14" s="4" t="str">
        <f t="shared" si="23"/>
        <v>【ステム　FELT】</v>
      </c>
      <c r="DX14" s="9">
        <f t="shared" si="24"/>
        <v>4</v>
      </c>
      <c r="DY14" s="11"/>
      <c r="DZ14" s="9" t="str">
        <f t="shared" si="25"/>
        <v>1</v>
      </c>
      <c r="EA14" s="9" t="str">
        <f t="shared" si="25"/>
        <v>1</v>
      </c>
      <c r="EB14" s="11"/>
      <c r="EC14" s="11"/>
      <c r="ED14" s="11"/>
      <c r="EE14" s="9" t="str">
        <f t="shared" si="26"/>
        <v>0</v>
      </c>
      <c r="EO14" s="8" t="s">
        <v>428</v>
      </c>
      <c r="EP14" s="8" t="s">
        <v>429</v>
      </c>
      <c r="EQ14" s="8" t="s">
        <v>429</v>
      </c>
      <c r="ER14" s="8" t="s">
        <v>209</v>
      </c>
      <c r="ES14" s="8" t="s">
        <v>430</v>
      </c>
      <c r="ET14" s="9" t="str">
        <f t="shared" si="27"/>
        <v>2</v>
      </c>
      <c r="EU14" s="11"/>
      <c r="EV14" s="11"/>
      <c r="EW14" s="11"/>
      <c r="EX14" s="9" t="str">
        <f t="shared" si="28"/>
        <v>0</v>
      </c>
      <c r="EY14" s="9" t="str">
        <f t="shared" si="28"/>
        <v>0</v>
      </c>
      <c r="EZ14" s="11"/>
      <c r="FA14" s="11"/>
      <c r="FB14" s="9" t="str">
        <f t="shared" si="29"/>
        <v>0</v>
      </c>
      <c r="FC14" s="9" t="str">
        <f t="shared" si="29"/>
        <v>0</v>
      </c>
      <c r="FD14" s="9" t="str">
        <f t="shared" si="30"/>
        <v>1</v>
      </c>
      <c r="FE14" s="9" t="str">
        <f t="shared" si="31"/>
        <v>1</v>
      </c>
      <c r="FF14" s="9" t="str">
        <f t="shared" si="31"/>
        <v>1</v>
      </c>
      <c r="GJ14" s="4" t="str">
        <f t="shared" si="35"/>
        <v>パーツ\ステム:ブランド\FELT</v>
      </c>
      <c r="GK14" s="4" t="str">
        <f t="shared" si="32"/>
        <v>u:u</v>
      </c>
      <c r="GL14" s="11"/>
      <c r="GM14" s="4" t="str">
        <f t="shared" si="33"/>
        <v>::</v>
      </c>
      <c r="GN14" s="4" t="str">
        <f t="shared" si="33"/>
        <v>::</v>
      </c>
      <c r="GO14" s="4" t="str">
        <f t="shared" si="33"/>
        <v>::</v>
      </c>
      <c r="GP14" s="4" t="str">
        <f t="shared" si="34"/>
        <v>1</v>
      </c>
    </row>
    <row r="15" spans="1:199" ht="28" customHeight="1">
      <c r="A15" s="5">
        <v>686274</v>
      </c>
      <c r="B15" s="5" t="s">
        <v>334</v>
      </c>
      <c r="C15" s="5">
        <v>686274</v>
      </c>
      <c r="D15" s="9" t="str">
        <f t="shared" si="0"/>
        <v>u</v>
      </c>
      <c r="E15" s="9" t="str">
        <f t="shared" si="1"/>
        <v xml:space="preserve"> / （FELTアジャスタブルステム2.1）</v>
      </c>
      <c r="F15" s="9" t="str">
        <f t="shared" si="2"/>
        <v xml:space="preserve"> / （FELTアジャスタブルステム2.1）</v>
      </c>
      <c r="G15" s="5">
        <v>3360</v>
      </c>
      <c r="H15" s="9">
        <f t="shared" si="3"/>
        <v>3360</v>
      </c>
      <c r="I15" s="9" t="str">
        <f t="shared" si="4"/>
        <v>0</v>
      </c>
      <c r="J15" s="9" t="str">
        <f t="shared" si="5"/>
        <v>1</v>
      </c>
      <c r="P15" s="9" t="str">
        <f t="shared" si="6"/>
        <v>FELTアジャスタブルステム2.1</v>
      </c>
      <c r="AI15" s="9" t="str">
        <f t="shared" si="7"/>
        <v>http://image.rakuten.co.jp/brotures/cabinet/items/felt/686274.jpg</v>
      </c>
      <c r="AS15" s="9" t="str">
        <f t="shared" si="8"/>
        <v>1</v>
      </c>
      <c r="AT15" s="9" t="str">
        <f t="shared" si="8"/>
        <v>1</v>
      </c>
      <c r="AU15" s="9" t="str">
        <f t="shared" si="9"/>
        <v>0</v>
      </c>
      <c r="AV15" s="9" t="str">
        <f t="shared" si="10"/>
        <v>1</v>
      </c>
      <c r="AW15" s="9" t="str">
        <f t="shared" si="11"/>
        <v>0</v>
      </c>
      <c r="AX15" s="9" t="str">
        <f t="shared" si="11"/>
        <v>0</v>
      </c>
      <c r="AY15" s="11"/>
      <c r="AZ15" s="11"/>
      <c r="BA15" s="11"/>
      <c r="BB15" s="9" t="str">
        <f t="shared" si="12"/>
        <v>-1</v>
      </c>
      <c r="BC15" s="9" t="str">
        <f t="shared" si="13"/>
        <v>0</v>
      </c>
      <c r="BG15" s="5" t="s">
        <v>322</v>
      </c>
      <c r="BH15" s="5" t="s">
        <v>8502</v>
      </c>
      <c r="CS15" s="9" t="str">
        <f t="shared" si="14"/>
        <v>0</v>
      </c>
      <c r="CT15" s="9" t="str">
        <f t="shared" si="15"/>
        <v>&lt;iframe src="http://www.rakuten.ne.jp/gold/brotures/spec/felt/686274.html" frameborder="0" id="spec-content" scrolling="no"&gt;&lt;/iframe&gt;</v>
      </c>
      <c r="CU15" s="9" t="str">
        <f t="shared" si="16"/>
        <v/>
      </c>
      <c r="CV15" s="9" t="str">
        <f t="shared" si="17"/>
        <v>&lt;div class="row-fluid"&gt;&lt;iframe src="http://www.rakuten.ne.jp/gold/brotures/items/felt/686274.html" frameborder="0" id="skin-product" scrolling="no"&gt;&lt;/iframe&gt;&lt;/div&gt;</v>
      </c>
      <c r="CW15" s="11" t="str">
        <f t="shared" si="18"/>
        <v/>
      </c>
      <c r="CX15">
        <v>686274</v>
      </c>
      <c r="CY15" s="9" t="str">
        <f t="shared" si="19"/>
        <v>0</v>
      </c>
      <c r="CZ15" s="11"/>
      <c r="DA15" s="11"/>
      <c r="DB15" s="11"/>
      <c r="DC15" s="11"/>
      <c r="DD15" s="9" t="str">
        <f t="shared" si="20"/>
        <v/>
      </c>
      <c r="DI15" s="9" t="str">
        <f t="shared" si="21"/>
        <v/>
      </c>
      <c r="DT15" s="9">
        <f>VLOOKUP(BG15,ディレクトリID!A:B,2)</f>
        <v>563161</v>
      </c>
      <c r="DV15" s="4" t="str">
        <f t="shared" si="22"/>
        <v>【ステム　FELT】</v>
      </c>
      <c r="DW15" s="4" t="str">
        <f t="shared" si="23"/>
        <v>【ステム　FELT】</v>
      </c>
      <c r="DX15" s="9">
        <f t="shared" si="24"/>
        <v>4</v>
      </c>
      <c r="DY15" s="11"/>
      <c r="DZ15" s="9" t="str">
        <f t="shared" si="25"/>
        <v>1</v>
      </c>
      <c r="EA15" s="9" t="str">
        <f t="shared" si="25"/>
        <v>1</v>
      </c>
      <c r="EB15" s="11"/>
      <c r="EC15" s="11"/>
      <c r="ED15" s="11"/>
      <c r="EE15" s="9" t="str">
        <f t="shared" si="26"/>
        <v>0</v>
      </c>
      <c r="EO15" s="8" t="s">
        <v>428</v>
      </c>
      <c r="EP15" s="8" t="s">
        <v>429</v>
      </c>
      <c r="EQ15" s="8" t="s">
        <v>429</v>
      </c>
      <c r="ER15" s="8" t="s">
        <v>209</v>
      </c>
      <c r="ES15" s="8" t="s">
        <v>430</v>
      </c>
      <c r="ET15" s="9" t="str">
        <f t="shared" si="27"/>
        <v>2</v>
      </c>
      <c r="EU15" s="11"/>
      <c r="EV15" s="11"/>
      <c r="EW15" s="11"/>
      <c r="EX15" s="9" t="str">
        <f t="shared" si="28"/>
        <v>0</v>
      </c>
      <c r="EY15" s="9" t="str">
        <f t="shared" si="28"/>
        <v>0</v>
      </c>
      <c r="EZ15" s="11"/>
      <c r="FA15" s="11"/>
      <c r="FB15" s="9" t="str">
        <f t="shared" si="29"/>
        <v>0</v>
      </c>
      <c r="FC15" s="9" t="str">
        <f t="shared" si="29"/>
        <v>0</v>
      </c>
      <c r="FD15" s="9" t="str">
        <f t="shared" si="30"/>
        <v>1</v>
      </c>
      <c r="FE15" s="9" t="str">
        <f t="shared" si="31"/>
        <v>1</v>
      </c>
      <c r="FF15" s="9" t="str">
        <f t="shared" si="31"/>
        <v>1</v>
      </c>
      <c r="GJ15" s="4" t="str">
        <f t="shared" si="35"/>
        <v>パーツ\ステム:ブランド\FELT</v>
      </c>
      <c r="GK15" s="4" t="str">
        <f t="shared" si="32"/>
        <v>u:u</v>
      </c>
      <c r="GL15" s="11"/>
      <c r="GM15" s="4" t="str">
        <f t="shared" si="33"/>
        <v>::</v>
      </c>
      <c r="GN15" s="4" t="str">
        <f t="shared" si="33"/>
        <v>::</v>
      </c>
      <c r="GO15" s="4" t="str">
        <f t="shared" si="33"/>
        <v>::</v>
      </c>
      <c r="GP15" s="4" t="str">
        <f t="shared" si="34"/>
        <v>1</v>
      </c>
    </row>
    <row r="16" spans="1:199" ht="28" customHeight="1">
      <c r="A16" s="8" t="s">
        <v>199</v>
      </c>
      <c r="B16" s="8" t="s">
        <v>202</v>
      </c>
      <c r="C16" s="8" t="s">
        <v>199</v>
      </c>
      <c r="D16" s="9" t="str">
        <f t="shared" si="0"/>
        <v>u</v>
      </c>
      <c r="E16" s="9" t="str">
        <f t="shared" si="1"/>
        <v xml:space="preserve"> / （FORMULA18Tギア＆アルミロックリングセット）</v>
      </c>
      <c r="F16" s="9" t="str">
        <f t="shared" si="2"/>
        <v xml:space="preserve"> / （FORMULA18Tギア＆アルミロックリングセット）</v>
      </c>
      <c r="G16" s="8">
        <v>1207</v>
      </c>
      <c r="H16" s="9">
        <f t="shared" si="3"/>
        <v>1207</v>
      </c>
      <c r="I16" s="9" t="str">
        <f t="shared" si="4"/>
        <v>0</v>
      </c>
      <c r="J16" s="9" t="str">
        <f t="shared" si="5"/>
        <v>1</v>
      </c>
      <c r="K16" s="11"/>
      <c r="L16" s="11"/>
      <c r="M16" s="8"/>
      <c r="N16" s="10"/>
      <c r="O16"/>
      <c r="P16" s="9" t="str">
        <f t="shared" si="6"/>
        <v>FORMULA18Tギア＆アルミロックリングセット</v>
      </c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9" t="str">
        <f t="shared" si="7"/>
        <v>http://image.rakuten.co.jp/brotures/cabinet/items/formula/18t_gear_ring.jpg</v>
      </c>
      <c r="AJ16" s="11"/>
      <c r="AK16" s="11"/>
      <c r="AL16" s="11"/>
      <c r="AM16" s="11"/>
      <c r="AN16" s="11"/>
      <c r="AO16" s="11"/>
      <c r="AP16" s="11"/>
      <c r="AQ16" s="11"/>
      <c r="AR16" s="11"/>
      <c r="AS16" s="9" t="str">
        <f t="shared" si="8"/>
        <v>1</v>
      </c>
      <c r="AT16" s="9" t="str">
        <f t="shared" si="8"/>
        <v>1</v>
      </c>
      <c r="AU16" s="9" t="str">
        <f t="shared" si="9"/>
        <v>0</v>
      </c>
      <c r="AV16" s="9" t="str">
        <f t="shared" si="10"/>
        <v>1</v>
      </c>
      <c r="AW16" s="9" t="str">
        <f t="shared" si="11"/>
        <v>0</v>
      </c>
      <c r="AX16" s="9" t="str">
        <f t="shared" si="11"/>
        <v>0</v>
      </c>
      <c r="AY16" s="11"/>
      <c r="AZ16" s="11"/>
      <c r="BA16" s="11"/>
      <c r="BB16" s="9" t="str">
        <f t="shared" si="12"/>
        <v>-1</v>
      </c>
      <c r="BC16" s="9" t="str">
        <f t="shared" si="13"/>
        <v>0</v>
      </c>
      <c r="BD16" s="11"/>
      <c r="BE16" s="11"/>
      <c r="BF16" s="11"/>
      <c r="BG16" s="8" t="s">
        <v>206</v>
      </c>
      <c r="BH16" s="8" t="s">
        <v>207</v>
      </c>
      <c r="BI16" s="8"/>
      <c r="BJ16" s="8"/>
      <c r="BK16" s="8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9" t="str">
        <f t="shared" si="14"/>
        <v>0</v>
      </c>
      <c r="CT16" s="9" t="str">
        <f t="shared" si="15"/>
        <v>&lt;iframe src="http://www.rakuten.ne.jp/gold/brotures/spec/formula/18t_gear_ring.html" frameborder="0" id="spec-content" scrolling="no"&gt;&lt;/iframe&gt;</v>
      </c>
      <c r="CU16" s="9" t="str">
        <f t="shared" si="16"/>
        <v/>
      </c>
      <c r="CV16" s="9" t="str">
        <f t="shared" si="17"/>
        <v>&lt;div class="row-fluid"&gt;&lt;iframe src="http://www.rakuten.ne.jp/gold/brotures/items/formula/18t_gear_ring.html" frameborder="0" id="skin-product" scrolling="no"&gt;&lt;/iframe&gt;&lt;/div&gt;</v>
      </c>
      <c r="CW16" s="11" t="str">
        <f t="shared" si="18"/>
        <v/>
      </c>
      <c r="CX16" t="s">
        <v>199</v>
      </c>
      <c r="CY16" s="9" t="str">
        <f t="shared" si="19"/>
        <v>0</v>
      </c>
      <c r="CZ16" s="11"/>
      <c r="DA16" s="11"/>
      <c r="DB16" s="11"/>
      <c r="DC16" s="11"/>
      <c r="DD16" s="9" t="str">
        <f t="shared" si="20"/>
        <v/>
      </c>
      <c r="DE16" s="8"/>
      <c r="DF16" s="8"/>
      <c r="DG16" s="10"/>
      <c r="DH16" s="10"/>
      <c r="DI16" s="9" t="str">
        <f t="shared" si="21"/>
        <v/>
      </c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9">
        <f>VLOOKUP(BG16,ディレクトリID!A:B,2)</f>
        <v>563161</v>
      </c>
      <c r="DU16" s="11"/>
      <c r="DV16" s="4" t="str">
        <f t="shared" si="22"/>
        <v>【スプロケット　FORMULA】</v>
      </c>
      <c r="DW16" s="4" t="str">
        <f t="shared" si="23"/>
        <v>【スプロケット　FORMULA】</v>
      </c>
      <c r="DX16" s="9">
        <f t="shared" si="24"/>
        <v>4</v>
      </c>
      <c r="DY16" s="11"/>
      <c r="DZ16" s="9" t="str">
        <f t="shared" si="25"/>
        <v>1</v>
      </c>
      <c r="EA16" s="9" t="str">
        <f t="shared" si="25"/>
        <v>1</v>
      </c>
      <c r="EB16" s="11"/>
      <c r="EC16" s="11"/>
      <c r="ED16" s="11"/>
      <c r="EE16" s="9" t="str">
        <f t="shared" si="26"/>
        <v>0</v>
      </c>
      <c r="EF16" s="11"/>
      <c r="EG16" s="11"/>
      <c r="EH16" s="11"/>
      <c r="EI16" s="11"/>
      <c r="EJ16" s="11"/>
      <c r="EK16" s="11"/>
      <c r="EL16" s="11"/>
      <c r="EM16" s="11"/>
      <c r="EN16" s="11"/>
      <c r="EO16" s="8" t="s">
        <v>428</v>
      </c>
      <c r="EP16" s="8" t="s">
        <v>429</v>
      </c>
      <c r="EQ16" s="8" t="s">
        <v>429</v>
      </c>
      <c r="ER16" s="8" t="s">
        <v>209</v>
      </c>
      <c r="ES16" s="8" t="s">
        <v>430</v>
      </c>
      <c r="ET16" s="9" t="str">
        <f t="shared" si="27"/>
        <v>2</v>
      </c>
      <c r="EU16" s="11"/>
      <c r="EV16" s="11"/>
      <c r="EW16" s="11"/>
      <c r="EX16" s="9" t="str">
        <f t="shared" si="28"/>
        <v>0</v>
      </c>
      <c r="EY16" s="9" t="str">
        <f t="shared" si="28"/>
        <v>0</v>
      </c>
      <c r="EZ16" s="11"/>
      <c r="FA16" s="11"/>
      <c r="FB16" s="9" t="str">
        <f t="shared" si="29"/>
        <v>0</v>
      </c>
      <c r="FC16" s="9" t="str">
        <f t="shared" si="29"/>
        <v>0</v>
      </c>
      <c r="FD16" s="9" t="str">
        <f t="shared" si="30"/>
        <v>1</v>
      </c>
      <c r="FE16" s="9" t="str">
        <f t="shared" si="31"/>
        <v>1</v>
      </c>
      <c r="FF16" s="9" t="str">
        <f t="shared" si="31"/>
        <v>1</v>
      </c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4" t="str">
        <f t="shared" si="35"/>
        <v>パーツ\スプロケット:ブランド\FORMULA</v>
      </c>
      <c r="GK16" s="4" t="str">
        <f t="shared" si="32"/>
        <v>u:u</v>
      </c>
      <c r="GL16" s="11"/>
      <c r="GM16" s="4" t="str">
        <f t="shared" si="33"/>
        <v>::</v>
      </c>
      <c r="GN16" s="4" t="str">
        <f t="shared" si="33"/>
        <v>::</v>
      </c>
      <c r="GO16" s="4" t="str">
        <f t="shared" si="33"/>
        <v>::</v>
      </c>
      <c r="GP16" s="4" t="str">
        <f t="shared" si="34"/>
        <v>1</v>
      </c>
      <c r="GQ16" s="11"/>
    </row>
    <row r="17" spans="1:199" ht="28" customHeight="1">
      <c r="A17" s="5" t="s">
        <v>214</v>
      </c>
      <c r="B17" s="5" t="s">
        <v>216</v>
      </c>
      <c r="C17" s="5" t="s">
        <v>214</v>
      </c>
      <c r="D17" s="9" t="str">
        <f t="shared" si="0"/>
        <v>u</v>
      </c>
      <c r="E17" s="9" t="str">
        <f t="shared" si="1"/>
        <v xml:space="preserve"> / （Lifuペダルボックスレンチ）</v>
      </c>
      <c r="F17" s="9" t="str">
        <f t="shared" si="2"/>
        <v xml:space="preserve"> / （Lifuペダルボックスレンチ）</v>
      </c>
      <c r="G17" s="5">
        <v>1932</v>
      </c>
      <c r="H17" s="9">
        <f t="shared" si="3"/>
        <v>1932</v>
      </c>
      <c r="I17" s="9" t="str">
        <f t="shared" si="4"/>
        <v>0</v>
      </c>
      <c r="J17" s="9" t="str">
        <f t="shared" si="5"/>
        <v>1</v>
      </c>
      <c r="P17" s="9" t="str">
        <f t="shared" si="6"/>
        <v>Lifuペダルボックスレンチ</v>
      </c>
      <c r="AI17" s="9" t="str">
        <f t="shared" si="7"/>
        <v>http://image.rakuten.co.jp/brotures/cabinet/items/lifu/34a2.jpg</v>
      </c>
      <c r="AS17" s="9" t="str">
        <f t="shared" si="8"/>
        <v>1</v>
      </c>
      <c r="AT17" s="9" t="str">
        <f t="shared" si="8"/>
        <v>1</v>
      </c>
      <c r="AU17" s="9" t="str">
        <f t="shared" si="9"/>
        <v>0</v>
      </c>
      <c r="AV17" s="9" t="str">
        <f t="shared" si="10"/>
        <v>1</v>
      </c>
      <c r="AW17" s="9" t="str">
        <f t="shared" si="11"/>
        <v>0</v>
      </c>
      <c r="AX17" s="9" t="str">
        <f t="shared" si="11"/>
        <v>0</v>
      </c>
      <c r="AY17" s="11"/>
      <c r="AZ17" s="11"/>
      <c r="BA17" s="11"/>
      <c r="BB17" s="9" t="str">
        <f t="shared" si="12"/>
        <v>-1</v>
      </c>
      <c r="BC17" s="9" t="str">
        <f t="shared" si="13"/>
        <v>0</v>
      </c>
      <c r="BG17" s="5" t="s">
        <v>220</v>
      </c>
      <c r="BH17" s="5" t="s">
        <v>221</v>
      </c>
      <c r="CS17" s="9" t="str">
        <f t="shared" si="14"/>
        <v>0</v>
      </c>
      <c r="CT17" s="9" t="str">
        <f t="shared" si="15"/>
        <v>&lt;iframe src="http://www.rakuten.ne.jp/gold/brotures/spec/lifu/34a2.html" frameborder="0" id="spec-content" scrolling="no"&gt;&lt;/iframe&gt;</v>
      </c>
      <c r="CU17" s="9" t="str">
        <f t="shared" si="16"/>
        <v/>
      </c>
      <c r="CV17" s="9" t="str">
        <f t="shared" si="17"/>
        <v>&lt;div class="row-fluid"&gt;&lt;iframe src="http://www.rakuten.ne.jp/gold/brotures/items/lifu/34a2.html" frameborder="0" id="skin-product" scrolling="no"&gt;&lt;/iframe&gt;&lt;/div&gt;</v>
      </c>
      <c r="CW17" s="11" t="str">
        <f t="shared" si="18"/>
        <v/>
      </c>
      <c r="CX17" t="s">
        <v>214</v>
      </c>
      <c r="CY17" s="9" t="str">
        <f t="shared" si="19"/>
        <v>0</v>
      </c>
      <c r="CZ17" s="11"/>
      <c r="DA17" s="11"/>
      <c r="DB17" s="11"/>
      <c r="DC17" s="11"/>
      <c r="DD17" s="9" t="str">
        <f t="shared" si="20"/>
        <v/>
      </c>
      <c r="DI17" s="9" t="str">
        <f t="shared" si="21"/>
        <v/>
      </c>
      <c r="DT17" s="9">
        <f>VLOOKUP(BG17,ディレクトリID!A:B,2)</f>
        <v>563162</v>
      </c>
      <c r="DV17" s="4" t="str">
        <f t="shared" si="22"/>
        <v>【工具　Lifu】</v>
      </c>
      <c r="DW17" s="4" t="str">
        <f t="shared" si="23"/>
        <v>【工具　Lifu】</v>
      </c>
      <c r="DX17" s="9">
        <f t="shared" si="24"/>
        <v>4</v>
      </c>
      <c r="DY17" s="11"/>
      <c r="DZ17" s="9" t="str">
        <f t="shared" si="25"/>
        <v>1</v>
      </c>
      <c r="EA17" s="9" t="str">
        <f t="shared" si="25"/>
        <v>1</v>
      </c>
      <c r="EB17" s="11"/>
      <c r="EC17" s="11"/>
      <c r="ED17" s="11"/>
      <c r="EE17" s="9" t="str">
        <f t="shared" si="26"/>
        <v>0</v>
      </c>
      <c r="EO17" s="8" t="s">
        <v>428</v>
      </c>
      <c r="EP17" s="8" t="s">
        <v>429</v>
      </c>
      <c r="EQ17" s="8" t="s">
        <v>429</v>
      </c>
      <c r="ER17" s="8" t="s">
        <v>209</v>
      </c>
      <c r="ES17" s="8" t="s">
        <v>430</v>
      </c>
      <c r="ET17" s="9" t="str">
        <f t="shared" si="27"/>
        <v>2</v>
      </c>
      <c r="EU17" s="11"/>
      <c r="EV17" s="11"/>
      <c r="EW17" s="11"/>
      <c r="EX17" s="9" t="str">
        <f t="shared" si="28"/>
        <v>0</v>
      </c>
      <c r="EY17" s="9" t="str">
        <f t="shared" si="28"/>
        <v>0</v>
      </c>
      <c r="EZ17" s="11"/>
      <c r="FA17" s="11"/>
      <c r="FB17" s="9" t="str">
        <f t="shared" si="29"/>
        <v>0</v>
      </c>
      <c r="FC17" s="9" t="str">
        <f t="shared" si="29"/>
        <v>0</v>
      </c>
      <c r="FD17" s="9" t="str">
        <f t="shared" si="30"/>
        <v>1</v>
      </c>
      <c r="FE17" s="9" t="str">
        <f t="shared" si="31"/>
        <v>1</v>
      </c>
      <c r="FF17" s="9" t="str">
        <f t="shared" si="31"/>
        <v>1</v>
      </c>
      <c r="GJ17" s="4" t="str">
        <f t="shared" si="35"/>
        <v>パーツ\工具:ブランド\Lifu</v>
      </c>
      <c r="GK17" s="4" t="str">
        <f t="shared" si="32"/>
        <v>u:u</v>
      </c>
      <c r="GL17" s="11"/>
      <c r="GM17" s="4" t="str">
        <f t="shared" si="33"/>
        <v>::</v>
      </c>
      <c r="GN17" s="4" t="str">
        <f t="shared" si="33"/>
        <v>::</v>
      </c>
      <c r="GO17" s="4" t="str">
        <f t="shared" si="33"/>
        <v>::</v>
      </c>
      <c r="GP17" s="4" t="str">
        <f t="shared" si="34"/>
        <v>1</v>
      </c>
      <c r="GQ17" s="11"/>
    </row>
    <row r="18" spans="1:199" ht="28" customHeight="1">
      <c r="A18" s="5" t="s">
        <v>223</v>
      </c>
      <c r="B18" s="5" t="s">
        <v>225</v>
      </c>
      <c r="C18" s="5" t="s">
        <v>223</v>
      </c>
      <c r="D18" s="9" t="str">
        <f t="shared" si="0"/>
        <v>u</v>
      </c>
      <c r="E18" s="9" t="str">
        <f t="shared" si="1"/>
        <v xml:space="preserve"> / （Lifuアーレンキーセット）</v>
      </c>
      <c r="F18" s="9" t="str">
        <f t="shared" si="2"/>
        <v xml:space="preserve"> / （Lifuアーレンキーセット）</v>
      </c>
      <c r="G18" s="5">
        <v>1328</v>
      </c>
      <c r="H18" s="9">
        <f t="shared" si="3"/>
        <v>1328</v>
      </c>
      <c r="I18" s="9" t="str">
        <f t="shared" si="4"/>
        <v>0</v>
      </c>
      <c r="J18" s="9" t="str">
        <f t="shared" si="5"/>
        <v>1</v>
      </c>
      <c r="P18" s="9" t="str">
        <f t="shared" si="6"/>
        <v>Lifuアーレンキーセット</v>
      </c>
      <c r="AI18" s="9" t="str">
        <f t="shared" si="7"/>
        <v>http://image.rakuten.co.jp/brotures/cabinet/items/lifu/36q_1.jpg</v>
      </c>
      <c r="AS18" s="9" t="str">
        <f t="shared" si="8"/>
        <v>1</v>
      </c>
      <c r="AT18" s="9" t="str">
        <f t="shared" si="8"/>
        <v>1</v>
      </c>
      <c r="AU18" s="9" t="str">
        <f t="shared" si="9"/>
        <v>0</v>
      </c>
      <c r="AV18" s="9" t="str">
        <f t="shared" si="10"/>
        <v>1</v>
      </c>
      <c r="AW18" s="9" t="str">
        <f t="shared" si="11"/>
        <v>0</v>
      </c>
      <c r="AX18" s="9" t="str">
        <f t="shared" si="11"/>
        <v>0</v>
      </c>
      <c r="AY18" s="11"/>
      <c r="AZ18" s="11"/>
      <c r="BA18" s="11"/>
      <c r="BB18" s="9" t="str">
        <f t="shared" si="12"/>
        <v>-1</v>
      </c>
      <c r="BC18" s="9" t="str">
        <f t="shared" si="13"/>
        <v>0</v>
      </c>
      <c r="BG18" s="5" t="s">
        <v>220</v>
      </c>
      <c r="BH18" s="5" t="s">
        <v>221</v>
      </c>
      <c r="CS18" s="9" t="str">
        <f t="shared" si="14"/>
        <v>0</v>
      </c>
      <c r="CT18" s="9" t="str">
        <f t="shared" si="15"/>
        <v>&lt;iframe src="http://www.rakuten.ne.jp/gold/brotures/spec/lifu/36q_1.html" frameborder="0" id="spec-content" scrolling="no"&gt;&lt;/iframe&gt;</v>
      </c>
      <c r="CU18" s="9" t="str">
        <f t="shared" si="16"/>
        <v/>
      </c>
      <c r="CV18" s="9" t="str">
        <f t="shared" si="17"/>
        <v>&lt;div class="row-fluid"&gt;&lt;iframe src="http://www.rakuten.ne.jp/gold/brotures/items/lifu/36q_1.html" frameborder="0" id="skin-product" scrolling="no"&gt;&lt;/iframe&gt;&lt;/div&gt;</v>
      </c>
      <c r="CW18" s="11" t="str">
        <f t="shared" si="18"/>
        <v/>
      </c>
      <c r="CX18" t="s">
        <v>223</v>
      </c>
      <c r="CY18" s="9" t="str">
        <f t="shared" si="19"/>
        <v>0</v>
      </c>
      <c r="CZ18" s="11"/>
      <c r="DA18" s="11"/>
      <c r="DB18" s="11"/>
      <c r="DC18" s="11"/>
      <c r="DD18" s="9" t="str">
        <f t="shared" si="20"/>
        <v/>
      </c>
      <c r="DI18" s="9" t="str">
        <f t="shared" si="21"/>
        <v/>
      </c>
      <c r="DT18" s="9">
        <f>VLOOKUP(BG18,ディレクトリID!A:B,2)</f>
        <v>563162</v>
      </c>
      <c r="DV18" s="4" t="str">
        <f t="shared" si="22"/>
        <v>【工具　Lifu】</v>
      </c>
      <c r="DW18" s="4" t="str">
        <f t="shared" si="23"/>
        <v>【工具　Lifu】</v>
      </c>
      <c r="DX18" s="9">
        <f t="shared" si="24"/>
        <v>4</v>
      </c>
      <c r="DY18" s="11"/>
      <c r="DZ18" s="9" t="str">
        <f t="shared" si="25"/>
        <v>1</v>
      </c>
      <c r="EA18" s="9" t="str">
        <f t="shared" si="25"/>
        <v>1</v>
      </c>
      <c r="EB18" s="11"/>
      <c r="EC18" s="11"/>
      <c r="ED18" s="11"/>
      <c r="EE18" s="9" t="str">
        <f t="shared" si="26"/>
        <v>0</v>
      </c>
      <c r="EO18" s="8" t="s">
        <v>428</v>
      </c>
      <c r="EP18" s="8" t="s">
        <v>429</v>
      </c>
      <c r="EQ18" s="8" t="s">
        <v>429</v>
      </c>
      <c r="ER18" s="8" t="s">
        <v>209</v>
      </c>
      <c r="ES18" s="8" t="s">
        <v>430</v>
      </c>
      <c r="ET18" s="9" t="str">
        <f t="shared" si="27"/>
        <v>2</v>
      </c>
      <c r="EU18" s="11"/>
      <c r="EV18" s="11"/>
      <c r="EW18" s="11"/>
      <c r="EX18" s="9" t="str">
        <f t="shared" si="28"/>
        <v>0</v>
      </c>
      <c r="EY18" s="9" t="str">
        <f t="shared" si="28"/>
        <v>0</v>
      </c>
      <c r="EZ18" s="11"/>
      <c r="FA18" s="11"/>
      <c r="FB18" s="9" t="str">
        <f t="shared" si="29"/>
        <v>0</v>
      </c>
      <c r="FC18" s="9" t="str">
        <f t="shared" si="29"/>
        <v>0</v>
      </c>
      <c r="FD18" s="9" t="str">
        <f t="shared" si="30"/>
        <v>1</v>
      </c>
      <c r="FE18" s="9" t="str">
        <f t="shared" si="31"/>
        <v>1</v>
      </c>
      <c r="FF18" s="9" t="str">
        <f t="shared" si="31"/>
        <v>1</v>
      </c>
      <c r="GJ18" s="4" t="str">
        <f t="shared" si="35"/>
        <v>パーツ\工具:ブランド\Lifu</v>
      </c>
      <c r="GK18" s="4" t="str">
        <f t="shared" si="32"/>
        <v>u:u</v>
      </c>
      <c r="GL18" s="11"/>
      <c r="GM18" s="4" t="str">
        <f t="shared" si="33"/>
        <v>::</v>
      </c>
      <c r="GN18" s="4" t="str">
        <f t="shared" si="33"/>
        <v>::</v>
      </c>
      <c r="GO18" s="4" t="str">
        <f t="shared" si="33"/>
        <v>::</v>
      </c>
      <c r="GP18" s="4" t="str">
        <f t="shared" si="34"/>
        <v>1</v>
      </c>
    </row>
    <row r="19" spans="1:199" ht="28" customHeight="1">
      <c r="A19" s="5" t="s">
        <v>265</v>
      </c>
      <c r="B19" s="5" t="s">
        <v>267</v>
      </c>
      <c r="C19" s="5" t="s">
        <v>265</v>
      </c>
      <c r="D19" s="9" t="str">
        <f t="shared" si="0"/>
        <v>u</v>
      </c>
      <c r="E19" s="9" t="str">
        <f t="shared" si="1"/>
        <v xml:space="preserve"> / （Lifuスプロケット外し）</v>
      </c>
      <c r="F19" s="9" t="str">
        <f t="shared" si="2"/>
        <v xml:space="preserve"> / （Lifuスプロケット外し）</v>
      </c>
      <c r="G19" s="5">
        <v>1260</v>
      </c>
      <c r="H19" s="9">
        <f t="shared" si="3"/>
        <v>1260</v>
      </c>
      <c r="I19" s="9" t="str">
        <f t="shared" si="4"/>
        <v>0</v>
      </c>
      <c r="J19" s="9" t="str">
        <f t="shared" si="5"/>
        <v>1</v>
      </c>
      <c r="P19" s="9" t="str">
        <f t="shared" si="6"/>
        <v>Lifuスプロケット外し</v>
      </c>
      <c r="AI19" s="9" t="str">
        <f t="shared" si="7"/>
        <v>http://image.rakuten.co.jp/brotures/cabinet/items/lifu/53a2.jpg</v>
      </c>
      <c r="AS19" s="9" t="str">
        <f t="shared" si="8"/>
        <v>1</v>
      </c>
      <c r="AT19" s="9" t="str">
        <f t="shared" si="8"/>
        <v>1</v>
      </c>
      <c r="AU19" s="9" t="str">
        <f t="shared" si="9"/>
        <v>0</v>
      </c>
      <c r="AV19" s="9" t="str">
        <f t="shared" si="10"/>
        <v>1</v>
      </c>
      <c r="AW19" s="9" t="str">
        <f t="shared" si="11"/>
        <v>0</v>
      </c>
      <c r="AX19" s="9" t="str">
        <f t="shared" si="11"/>
        <v>0</v>
      </c>
      <c r="AY19" s="11"/>
      <c r="AZ19" s="11"/>
      <c r="BA19" s="11"/>
      <c r="BB19" s="9" t="str">
        <f t="shared" si="12"/>
        <v>-1</v>
      </c>
      <c r="BC19" s="9" t="str">
        <f t="shared" si="13"/>
        <v>0</v>
      </c>
      <c r="BG19" s="5" t="s">
        <v>220</v>
      </c>
      <c r="BH19" s="5" t="s">
        <v>221</v>
      </c>
      <c r="CS19" s="9" t="str">
        <f t="shared" si="14"/>
        <v>0</v>
      </c>
      <c r="CT19" s="9" t="str">
        <f t="shared" si="15"/>
        <v>&lt;iframe src="http://www.rakuten.ne.jp/gold/brotures/spec/lifu/53a2.html" frameborder="0" id="spec-content" scrolling="no"&gt;&lt;/iframe&gt;</v>
      </c>
      <c r="CU19" s="9" t="str">
        <f t="shared" si="16"/>
        <v/>
      </c>
      <c r="CV19" s="9" t="str">
        <f t="shared" si="17"/>
        <v>&lt;div class="row-fluid"&gt;&lt;iframe src="http://www.rakuten.ne.jp/gold/brotures/items/lifu/53a2.html" frameborder="0" id="skin-product" scrolling="no"&gt;&lt;/iframe&gt;&lt;/div&gt;</v>
      </c>
      <c r="CW19" s="11" t="str">
        <f t="shared" si="18"/>
        <v/>
      </c>
      <c r="CX19" t="s">
        <v>265</v>
      </c>
      <c r="CY19" s="9" t="str">
        <f t="shared" si="19"/>
        <v>0</v>
      </c>
      <c r="CZ19" s="11"/>
      <c r="DA19" s="11"/>
      <c r="DB19" s="11"/>
      <c r="DC19" s="11"/>
      <c r="DD19" s="9" t="str">
        <f t="shared" si="20"/>
        <v/>
      </c>
      <c r="DI19" s="9" t="str">
        <f t="shared" si="21"/>
        <v/>
      </c>
      <c r="DT19" s="9">
        <f>VLOOKUP(BG19,ディレクトリID!A:B,2)</f>
        <v>563162</v>
      </c>
      <c r="DV19" s="4" t="str">
        <f t="shared" si="22"/>
        <v>【工具　Lifu】</v>
      </c>
      <c r="DW19" s="4" t="str">
        <f t="shared" si="23"/>
        <v>【工具　Lifu】</v>
      </c>
      <c r="DX19" s="9">
        <f t="shared" si="24"/>
        <v>4</v>
      </c>
      <c r="DY19" s="11"/>
      <c r="DZ19" s="9" t="str">
        <f t="shared" si="25"/>
        <v>1</v>
      </c>
      <c r="EA19" s="9" t="str">
        <f t="shared" si="25"/>
        <v>1</v>
      </c>
      <c r="EB19" s="11"/>
      <c r="EC19" s="11"/>
      <c r="ED19" s="11"/>
      <c r="EE19" s="9" t="str">
        <f t="shared" si="26"/>
        <v>0</v>
      </c>
      <c r="EO19" s="8" t="s">
        <v>428</v>
      </c>
      <c r="EP19" s="8" t="s">
        <v>429</v>
      </c>
      <c r="EQ19" s="8" t="s">
        <v>429</v>
      </c>
      <c r="ER19" s="8" t="s">
        <v>209</v>
      </c>
      <c r="ES19" s="8" t="s">
        <v>430</v>
      </c>
      <c r="ET19" s="9" t="str">
        <f t="shared" si="27"/>
        <v>2</v>
      </c>
      <c r="EU19" s="11"/>
      <c r="EV19" s="11"/>
      <c r="EW19" s="11"/>
      <c r="EX19" s="9" t="str">
        <f t="shared" si="28"/>
        <v>0</v>
      </c>
      <c r="EY19" s="9" t="str">
        <f t="shared" si="28"/>
        <v>0</v>
      </c>
      <c r="EZ19" s="11"/>
      <c r="FA19" s="11"/>
      <c r="FB19" s="9" t="str">
        <f t="shared" si="29"/>
        <v>0</v>
      </c>
      <c r="FC19" s="9" t="str">
        <f t="shared" si="29"/>
        <v>0</v>
      </c>
      <c r="FD19" s="9" t="str">
        <f t="shared" si="30"/>
        <v>1</v>
      </c>
      <c r="FE19" s="9" t="str">
        <f t="shared" si="31"/>
        <v>1</v>
      </c>
      <c r="FF19" s="9" t="str">
        <f t="shared" si="31"/>
        <v>1</v>
      </c>
      <c r="GJ19" s="4" t="str">
        <f t="shared" si="35"/>
        <v>パーツ\工具:ブランド\Lifu</v>
      </c>
      <c r="GK19" s="4" t="str">
        <f t="shared" si="32"/>
        <v>u:u</v>
      </c>
      <c r="GL19" s="11"/>
      <c r="GM19" s="4" t="str">
        <f t="shared" si="33"/>
        <v>::</v>
      </c>
      <c r="GN19" s="4" t="str">
        <f t="shared" si="33"/>
        <v>::</v>
      </c>
      <c r="GO19" s="4" t="str">
        <f t="shared" si="33"/>
        <v>::</v>
      </c>
      <c r="GP19" s="4" t="str">
        <f t="shared" si="34"/>
        <v>1</v>
      </c>
    </row>
    <row r="20" spans="1:199" ht="28" customHeight="1">
      <c r="A20" s="5" t="s">
        <v>271</v>
      </c>
      <c r="B20" s="5" t="s">
        <v>273</v>
      </c>
      <c r="C20" s="5" t="s">
        <v>271</v>
      </c>
      <c r="D20" s="9" t="str">
        <f t="shared" si="0"/>
        <v>u</v>
      </c>
      <c r="E20" s="9" t="str">
        <f t="shared" si="1"/>
        <v xml:space="preserve"> / （crankbrothersクワトロ２ホールクリート）</v>
      </c>
      <c r="F20" s="9" t="str">
        <f t="shared" si="2"/>
        <v xml:space="preserve"> / （crankbrothersクワトロ２ホールクリート）</v>
      </c>
      <c r="G20" s="5">
        <v>3360</v>
      </c>
      <c r="H20" s="9">
        <f t="shared" si="3"/>
        <v>3360</v>
      </c>
      <c r="I20" s="9" t="str">
        <f t="shared" si="4"/>
        <v>0</v>
      </c>
      <c r="J20" s="9" t="str">
        <f t="shared" si="5"/>
        <v>1</v>
      </c>
      <c r="P20" s="9" t="str">
        <f t="shared" si="6"/>
        <v>crankbrothersクワトロ２ホールクリート</v>
      </c>
      <c r="AI20" s="9" t="str">
        <f t="shared" si="7"/>
        <v>http://image.rakuten.co.jp/brotures/cabinet/items/crankbrothers/570350_800.jpg</v>
      </c>
      <c r="AS20" s="9" t="str">
        <f t="shared" si="8"/>
        <v>1</v>
      </c>
      <c r="AT20" s="9" t="str">
        <f t="shared" si="8"/>
        <v>1</v>
      </c>
      <c r="AU20" s="9" t="str">
        <f t="shared" si="9"/>
        <v>0</v>
      </c>
      <c r="AV20" s="9" t="str">
        <f t="shared" si="10"/>
        <v>1</v>
      </c>
      <c r="AW20" s="9" t="str">
        <f t="shared" si="11"/>
        <v>0</v>
      </c>
      <c r="AX20" s="9" t="str">
        <f t="shared" si="11"/>
        <v>0</v>
      </c>
      <c r="AY20" s="11"/>
      <c r="AZ20" s="11"/>
      <c r="BA20" s="11"/>
      <c r="BB20" s="9" t="str">
        <f t="shared" si="12"/>
        <v>-1</v>
      </c>
      <c r="BC20" s="9" t="str">
        <f t="shared" si="13"/>
        <v>0</v>
      </c>
      <c r="BG20" s="5" t="s">
        <v>277</v>
      </c>
      <c r="BH20" s="5" t="s">
        <v>8499</v>
      </c>
      <c r="CS20" s="9" t="str">
        <f t="shared" si="14"/>
        <v>0</v>
      </c>
      <c r="CT20" s="9" t="str">
        <f t="shared" si="15"/>
        <v>&lt;iframe src="http://www.rakuten.ne.jp/gold/brotures/spec/crankbrothers/570350_800.html" frameborder="0" id="spec-content" scrolling="no"&gt;&lt;/iframe&gt;</v>
      </c>
      <c r="CU20" s="9" t="str">
        <f t="shared" si="16"/>
        <v/>
      </c>
      <c r="CV20" s="9" t="str">
        <f t="shared" si="17"/>
        <v>&lt;div class="row-fluid"&gt;&lt;iframe src="http://www.rakuten.ne.jp/gold/brotures/items/crankbrothers/570350_800.html" frameborder="0" id="skin-product" scrolling="no"&gt;&lt;/iframe&gt;&lt;/div&gt;</v>
      </c>
      <c r="CW20" s="11" t="str">
        <f t="shared" si="18"/>
        <v/>
      </c>
      <c r="CX20" t="s">
        <v>271</v>
      </c>
      <c r="CY20" s="9" t="str">
        <f t="shared" si="19"/>
        <v>0</v>
      </c>
      <c r="CZ20" s="11"/>
      <c r="DA20" s="11"/>
      <c r="DB20" s="11"/>
      <c r="DC20" s="11"/>
      <c r="DD20" s="9" t="str">
        <f t="shared" si="20"/>
        <v/>
      </c>
      <c r="DI20" s="9" t="str">
        <f t="shared" si="21"/>
        <v/>
      </c>
      <c r="DT20" s="9">
        <f>VLOOKUP(BG20,ディレクトリID!A:B,2)</f>
        <v>407697</v>
      </c>
      <c r="DV20" s="4" t="str">
        <f t="shared" si="22"/>
        <v>【ペダル＆ストラップ　CRANKBROTHERS】</v>
      </c>
      <c r="DW20" s="4" t="str">
        <f t="shared" si="23"/>
        <v>【ペダル＆ストラップ　CRANKBROTHERS】</v>
      </c>
      <c r="DX20" s="9">
        <f t="shared" si="24"/>
        <v>4</v>
      </c>
      <c r="DY20" s="11"/>
      <c r="DZ20" s="9" t="str">
        <f t="shared" si="25"/>
        <v>1</v>
      </c>
      <c r="EA20" s="9" t="str">
        <f t="shared" si="25"/>
        <v>1</v>
      </c>
      <c r="EB20" s="11"/>
      <c r="EC20" s="11"/>
      <c r="ED20" s="11"/>
      <c r="EE20" s="9" t="str">
        <f t="shared" si="26"/>
        <v>0</v>
      </c>
      <c r="EO20" s="8" t="s">
        <v>428</v>
      </c>
      <c r="EP20" s="8" t="s">
        <v>429</v>
      </c>
      <c r="EQ20" s="8" t="s">
        <v>429</v>
      </c>
      <c r="ER20" s="8" t="s">
        <v>209</v>
      </c>
      <c r="ES20" s="8" t="s">
        <v>430</v>
      </c>
      <c r="ET20" s="9" t="str">
        <f t="shared" si="27"/>
        <v>2</v>
      </c>
      <c r="EU20" s="11"/>
      <c r="EV20" s="11"/>
      <c r="EW20" s="11"/>
      <c r="EX20" s="9" t="str">
        <f t="shared" si="28"/>
        <v>0</v>
      </c>
      <c r="EY20" s="9" t="str">
        <f t="shared" si="28"/>
        <v>0</v>
      </c>
      <c r="EZ20" s="11"/>
      <c r="FA20" s="11"/>
      <c r="FB20" s="9" t="str">
        <f t="shared" si="29"/>
        <v>0</v>
      </c>
      <c r="FC20" s="9" t="str">
        <f t="shared" si="29"/>
        <v>0</v>
      </c>
      <c r="FD20" s="9" t="str">
        <f t="shared" si="30"/>
        <v>1</v>
      </c>
      <c r="FE20" s="9" t="str">
        <f t="shared" si="31"/>
        <v>1</v>
      </c>
      <c r="FF20" s="9" t="str">
        <f t="shared" si="31"/>
        <v>1</v>
      </c>
      <c r="GJ20" s="4" t="str">
        <f t="shared" si="35"/>
        <v>パーツ\ペダル＆ストラップ:ブランド\CRANKBROTHERS</v>
      </c>
      <c r="GK20" s="4" t="str">
        <f t="shared" si="32"/>
        <v>u:u</v>
      </c>
      <c r="GL20" s="11"/>
      <c r="GM20" s="4" t="str">
        <f t="shared" si="33"/>
        <v>::</v>
      </c>
      <c r="GN20" s="4" t="str">
        <f t="shared" si="33"/>
        <v>::</v>
      </c>
      <c r="GO20" s="4" t="str">
        <f t="shared" si="33"/>
        <v>::</v>
      </c>
      <c r="GP20" s="4" t="str">
        <f t="shared" si="34"/>
        <v>1</v>
      </c>
    </row>
    <row r="21" spans="1:199" ht="28" customHeight="1">
      <c r="A21" s="5" t="s">
        <v>278</v>
      </c>
      <c r="B21" s="5" t="s">
        <v>280</v>
      </c>
      <c r="C21" s="5" t="s">
        <v>278</v>
      </c>
      <c r="D21" s="9" t="str">
        <f t="shared" si="0"/>
        <v>u</v>
      </c>
      <c r="E21" s="9" t="str">
        <f t="shared" si="1"/>
        <v xml:space="preserve"> / （crankbrothersシューシールド）</v>
      </c>
      <c r="F21" s="9" t="str">
        <f t="shared" si="2"/>
        <v xml:space="preserve"> / （crankbrothersシューシールド）</v>
      </c>
      <c r="G21" s="5">
        <v>1260</v>
      </c>
      <c r="H21" s="9">
        <f t="shared" si="3"/>
        <v>1260</v>
      </c>
      <c r="I21" s="9" t="str">
        <f t="shared" si="4"/>
        <v>0</v>
      </c>
      <c r="J21" s="9" t="str">
        <f t="shared" si="5"/>
        <v>1</v>
      </c>
      <c r="P21" s="9" t="str">
        <f t="shared" si="6"/>
        <v>crankbrothersシューシールド</v>
      </c>
      <c r="AI21" s="9" t="str">
        <f t="shared" si="7"/>
        <v>http://image.rakuten.co.jp/brotures/cabinet/items/crankbrothers/570351_800.jpg</v>
      </c>
      <c r="AS21" s="9" t="str">
        <f t="shared" si="8"/>
        <v>1</v>
      </c>
      <c r="AT21" s="9" t="str">
        <f t="shared" si="8"/>
        <v>1</v>
      </c>
      <c r="AU21" s="9" t="str">
        <f t="shared" si="9"/>
        <v>0</v>
      </c>
      <c r="AV21" s="9" t="str">
        <f t="shared" si="10"/>
        <v>1</v>
      </c>
      <c r="AW21" s="9" t="str">
        <f t="shared" si="11"/>
        <v>0</v>
      </c>
      <c r="AX21" s="9" t="str">
        <f t="shared" si="11"/>
        <v>0</v>
      </c>
      <c r="AY21" s="11"/>
      <c r="AZ21" s="11"/>
      <c r="BA21" s="11"/>
      <c r="BB21" s="9" t="str">
        <f t="shared" si="12"/>
        <v>-1</v>
      </c>
      <c r="BC21" s="9" t="str">
        <f t="shared" si="13"/>
        <v>0</v>
      </c>
      <c r="BG21" s="5" t="s">
        <v>277</v>
      </c>
      <c r="BH21" s="5" t="s">
        <v>8499</v>
      </c>
      <c r="CS21" s="9" t="str">
        <f t="shared" si="14"/>
        <v>0</v>
      </c>
      <c r="CT21" s="9" t="str">
        <f t="shared" si="15"/>
        <v>&lt;iframe src="http://www.rakuten.ne.jp/gold/brotures/spec/crankbrothers/570351_800.html" frameborder="0" id="spec-content" scrolling="no"&gt;&lt;/iframe&gt;</v>
      </c>
      <c r="CU21" s="9" t="str">
        <f t="shared" si="16"/>
        <v/>
      </c>
      <c r="CV21" s="9" t="str">
        <f t="shared" si="17"/>
        <v>&lt;div class="row-fluid"&gt;&lt;iframe src="http://www.rakuten.ne.jp/gold/brotures/items/crankbrothers/570351_800.html" frameborder="0" id="skin-product" scrolling="no"&gt;&lt;/iframe&gt;&lt;/div&gt;</v>
      </c>
      <c r="CW21" s="11" t="str">
        <f t="shared" si="18"/>
        <v/>
      </c>
      <c r="CX21" t="s">
        <v>278</v>
      </c>
      <c r="CY21" s="9" t="str">
        <f t="shared" si="19"/>
        <v>0</v>
      </c>
      <c r="CZ21" s="11"/>
      <c r="DA21" s="11"/>
      <c r="DB21" s="11"/>
      <c r="DC21" s="11"/>
      <c r="DD21" s="9" t="str">
        <f t="shared" si="20"/>
        <v/>
      </c>
      <c r="DI21" s="9" t="str">
        <f t="shared" si="21"/>
        <v/>
      </c>
      <c r="DT21" s="9">
        <f>VLOOKUP(BG21,ディレクトリID!A:B,2)</f>
        <v>407697</v>
      </c>
      <c r="DV21" s="4" t="str">
        <f t="shared" si="22"/>
        <v>【ペダル＆ストラップ　CRANKBROTHERS】</v>
      </c>
      <c r="DW21" s="4" t="str">
        <f t="shared" si="23"/>
        <v>【ペダル＆ストラップ　CRANKBROTHERS】</v>
      </c>
      <c r="DX21" s="9">
        <f t="shared" si="24"/>
        <v>4</v>
      </c>
      <c r="DY21" s="11"/>
      <c r="DZ21" s="9" t="str">
        <f t="shared" si="25"/>
        <v>1</v>
      </c>
      <c r="EA21" s="9" t="str">
        <f t="shared" si="25"/>
        <v>1</v>
      </c>
      <c r="EB21" s="11"/>
      <c r="EC21" s="11"/>
      <c r="ED21" s="11"/>
      <c r="EE21" s="9" t="str">
        <f t="shared" si="26"/>
        <v>0</v>
      </c>
      <c r="EO21" s="8" t="s">
        <v>428</v>
      </c>
      <c r="EP21" s="8" t="s">
        <v>429</v>
      </c>
      <c r="EQ21" s="8" t="s">
        <v>429</v>
      </c>
      <c r="ER21" s="8" t="s">
        <v>209</v>
      </c>
      <c r="ES21" s="8" t="s">
        <v>430</v>
      </c>
      <c r="ET21" s="9" t="str">
        <f t="shared" si="27"/>
        <v>2</v>
      </c>
      <c r="EU21" s="11"/>
      <c r="EV21" s="11"/>
      <c r="EW21" s="11"/>
      <c r="EX21" s="9" t="str">
        <f t="shared" si="28"/>
        <v>0</v>
      </c>
      <c r="EY21" s="9" t="str">
        <f t="shared" si="28"/>
        <v>0</v>
      </c>
      <c r="EZ21" s="11"/>
      <c r="FA21" s="11"/>
      <c r="FB21" s="9" t="str">
        <f t="shared" si="29"/>
        <v>0</v>
      </c>
      <c r="FC21" s="9" t="str">
        <f t="shared" si="29"/>
        <v>0</v>
      </c>
      <c r="FD21" s="9" t="str">
        <f t="shared" si="30"/>
        <v>1</v>
      </c>
      <c r="FE21" s="9" t="str">
        <f t="shared" si="31"/>
        <v>1</v>
      </c>
      <c r="FF21" s="9" t="str">
        <f t="shared" si="31"/>
        <v>1</v>
      </c>
      <c r="GJ21" s="4" t="str">
        <f t="shared" si="35"/>
        <v>パーツ\ペダル＆ストラップ:ブランド\CRANKBROTHERS</v>
      </c>
      <c r="GK21" s="4" t="str">
        <f t="shared" si="32"/>
        <v>u:u</v>
      </c>
      <c r="GL21" s="11"/>
      <c r="GM21" s="4" t="str">
        <f t="shared" si="33"/>
        <v>::</v>
      </c>
      <c r="GN21" s="4" t="str">
        <f t="shared" si="33"/>
        <v>::</v>
      </c>
      <c r="GO21" s="4" t="str">
        <f t="shared" si="33"/>
        <v>::</v>
      </c>
      <c r="GP21" s="4" t="str">
        <f t="shared" si="34"/>
        <v>1</v>
      </c>
    </row>
    <row r="22" spans="1:199" ht="28" customHeight="1">
      <c r="A22" s="5" t="s">
        <v>284</v>
      </c>
      <c r="B22" s="5" t="s">
        <v>286</v>
      </c>
      <c r="C22" s="5" t="s">
        <v>284</v>
      </c>
      <c r="D22" s="9" t="str">
        <f t="shared" si="0"/>
        <v>u</v>
      </c>
      <c r="E22" s="9" t="str">
        <f t="shared" si="1"/>
        <v xml:space="preserve"> / （crankbrothersトレッドコンタクトスリーブキャンディ）</v>
      </c>
      <c r="F22" s="9" t="str">
        <f t="shared" si="2"/>
        <v xml:space="preserve"> / （crankbrothersトレッドコンタクトスリーブキャンディ）</v>
      </c>
      <c r="G22" s="5">
        <v>1575</v>
      </c>
      <c r="H22" s="9">
        <f t="shared" si="3"/>
        <v>1575</v>
      </c>
      <c r="I22" s="9" t="str">
        <f t="shared" si="4"/>
        <v>0</v>
      </c>
      <c r="J22" s="9" t="str">
        <f t="shared" si="5"/>
        <v>1</v>
      </c>
      <c r="P22" s="9" t="str">
        <f t="shared" si="6"/>
        <v>crankbrothersトレッドコンタクトスリーブキャンディ</v>
      </c>
      <c r="AI22" s="9" t="str">
        <f t="shared" si="7"/>
        <v>http://image.rakuten.co.jp/brotures/cabinet/items/crankbrothers/571180_800.jpg</v>
      </c>
      <c r="AS22" s="9" t="str">
        <f t="shared" ref="AS22:AT41" si="36">IF($A22&lt;&gt;"","1","")</f>
        <v>1</v>
      </c>
      <c r="AT22" s="9" t="str">
        <f t="shared" si="36"/>
        <v>1</v>
      </c>
      <c r="AU22" s="9" t="str">
        <f t="shared" si="9"/>
        <v>0</v>
      </c>
      <c r="AV22" s="9" t="str">
        <f t="shared" si="10"/>
        <v>1</v>
      </c>
      <c r="AW22" s="9" t="str">
        <f t="shared" ref="AW22:AX41" si="37">IF($A22&lt;&gt;"","0","")</f>
        <v>0</v>
      </c>
      <c r="AX22" s="9" t="str">
        <f t="shared" si="37"/>
        <v>0</v>
      </c>
      <c r="AY22" s="11"/>
      <c r="AZ22" s="11"/>
      <c r="BA22" s="11"/>
      <c r="BB22" s="9" t="str">
        <f t="shared" si="12"/>
        <v>-1</v>
      </c>
      <c r="BC22" s="9" t="str">
        <f t="shared" si="13"/>
        <v>0</v>
      </c>
      <c r="BG22" s="5" t="s">
        <v>277</v>
      </c>
      <c r="BH22" s="5" t="s">
        <v>8499</v>
      </c>
      <c r="CS22" s="9" t="str">
        <f t="shared" si="14"/>
        <v>0</v>
      </c>
      <c r="CT22" s="9" t="str">
        <f t="shared" si="15"/>
        <v>&lt;iframe src="http://www.rakuten.ne.jp/gold/brotures/spec/crankbrothers/571180_800.html" frameborder="0" id="spec-content" scrolling="no"&gt;&lt;/iframe&gt;</v>
      </c>
      <c r="CU22" s="9" t="str">
        <f t="shared" si="16"/>
        <v/>
      </c>
      <c r="CV22" s="9" t="str">
        <f t="shared" si="17"/>
        <v>&lt;div class="row-fluid"&gt;&lt;iframe src="http://www.rakuten.ne.jp/gold/brotures/items/crankbrothers/571180_800.html" frameborder="0" id="skin-product" scrolling="no"&gt;&lt;/iframe&gt;&lt;/div&gt;</v>
      </c>
      <c r="CW22" s="11" t="str">
        <f t="shared" si="18"/>
        <v/>
      </c>
      <c r="CX22" t="s">
        <v>284</v>
      </c>
      <c r="CY22" s="9" t="str">
        <f t="shared" si="19"/>
        <v>0</v>
      </c>
      <c r="CZ22" s="11"/>
      <c r="DA22" s="11"/>
      <c r="DB22" s="11"/>
      <c r="DC22" s="11"/>
      <c r="DD22" s="9" t="str">
        <f t="shared" si="20"/>
        <v/>
      </c>
      <c r="DI22" s="9" t="str">
        <f t="shared" si="21"/>
        <v/>
      </c>
      <c r="DT22" s="9">
        <f>VLOOKUP(BG22,ディレクトリID!A:B,2)</f>
        <v>407697</v>
      </c>
      <c r="DV22" s="4" t="str">
        <f t="shared" si="22"/>
        <v>【ペダル＆ストラップ　CRANKBROTHERS】</v>
      </c>
      <c r="DW22" s="4" t="str">
        <f t="shared" si="23"/>
        <v>【ペダル＆ストラップ　CRANKBROTHERS】</v>
      </c>
      <c r="DX22" s="9">
        <f t="shared" si="24"/>
        <v>4</v>
      </c>
      <c r="DY22" s="11"/>
      <c r="DZ22" s="9" t="str">
        <f t="shared" ref="DZ22:EA41" si="38">IF($A22&lt;&gt;"","1","")</f>
        <v>1</v>
      </c>
      <c r="EA22" s="9" t="str">
        <f t="shared" si="38"/>
        <v>1</v>
      </c>
      <c r="EB22" s="11"/>
      <c r="EC22" s="11"/>
      <c r="ED22" s="11"/>
      <c r="EE22" s="9" t="str">
        <f t="shared" si="26"/>
        <v>0</v>
      </c>
      <c r="EO22" s="8" t="s">
        <v>428</v>
      </c>
      <c r="EP22" s="8" t="s">
        <v>429</v>
      </c>
      <c r="EQ22" s="8" t="s">
        <v>429</v>
      </c>
      <c r="ER22" s="8" t="s">
        <v>209</v>
      </c>
      <c r="ES22" s="8" t="s">
        <v>430</v>
      </c>
      <c r="ET22" s="9" t="str">
        <f t="shared" si="27"/>
        <v>2</v>
      </c>
      <c r="EU22" s="11"/>
      <c r="EV22" s="11"/>
      <c r="EW22" s="11"/>
      <c r="EX22" s="9" t="str">
        <f t="shared" ref="EX22:EY41" si="39">IF($A22&lt;&gt;"","0","")</f>
        <v>0</v>
      </c>
      <c r="EY22" s="9" t="str">
        <f t="shared" si="39"/>
        <v>0</v>
      </c>
      <c r="EZ22" s="11"/>
      <c r="FA22" s="11"/>
      <c r="FB22" s="9" t="str">
        <f t="shared" ref="FB22:FC41" si="40">IF($A22&lt;&gt;"","0","")</f>
        <v>0</v>
      </c>
      <c r="FC22" s="9" t="str">
        <f t="shared" si="40"/>
        <v>0</v>
      </c>
      <c r="FD22" s="9" t="str">
        <f t="shared" si="30"/>
        <v>1</v>
      </c>
      <c r="FE22" s="9" t="str">
        <f t="shared" ref="FE22:FF41" si="41">IF($BG22="完成車","3","1")</f>
        <v>1</v>
      </c>
      <c r="FF22" s="9" t="str">
        <f t="shared" si="41"/>
        <v>1</v>
      </c>
      <c r="GJ22" s="4" t="str">
        <f t="shared" si="35"/>
        <v>パーツ\ペダル＆ストラップ:ブランド\CRANKBROTHERS</v>
      </c>
      <c r="GK22" s="4" t="str">
        <f t="shared" si="32"/>
        <v>u:u</v>
      </c>
      <c r="GL22" s="11"/>
      <c r="GM22" s="4" t="str">
        <f t="shared" ref="GM22:GO41" si="42">IF($A22&lt;&gt;"","::","")</f>
        <v>::</v>
      </c>
      <c r="GN22" s="4" t="str">
        <f t="shared" si="42"/>
        <v>::</v>
      </c>
      <c r="GO22" s="4" t="str">
        <f t="shared" si="42"/>
        <v>::</v>
      </c>
      <c r="GP22" s="4" t="str">
        <f t="shared" si="34"/>
        <v>1</v>
      </c>
    </row>
    <row r="23" spans="1:199" ht="28" customHeight="1">
      <c r="A23" s="5" t="s">
        <v>290</v>
      </c>
      <c r="B23" s="5" t="s">
        <v>292</v>
      </c>
      <c r="C23" s="5" t="s">
        <v>290</v>
      </c>
      <c r="D23" s="9" t="str">
        <f t="shared" si="0"/>
        <v>u</v>
      </c>
      <c r="E23" s="9" t="str">
        <f t="shared" si="1"/>
        <v xml:space="preserve"> / （crankbrothersトレッドコンタクトスリーブエッグビーター）</v>
      </c>
      <c r="F23" s="9" t="str">
        <f t="shared" si="2"/>
        <v xml:space="preserve"> / （crankbrothersトレッドコンタクトスリーブエッグビーター）</v>
      </c>
      <c r="G23" s="5">
        <v>1575</v>
      </c>
      <c r="H23" s="9">
        <f t="shared" si="3"/>
        <v>1575</v>
      </c>
      <c r="I23" s="9" t="str">
        <f t="shared" si="4"/>
        <v>0</v>
      </c>
      <c r="J23" s="9" t="str">
        <f t="shared" si="5"/>
        <v>1</v>
      </c>
      <c r="P23" s="9" t="str">
        <f t="shared" si="6"/>
        <v>crankbrothersトレッドコンタクトスリーブエッグビーター</v>
      </c>
      <c r="AI23" s="9" t="str">
        <f t="shared" si="7"/>
        <v>http://image.rakuten.co.jp/brotures/cabinet/items/crankbrothers/571181_800.jpg</v>
      </c>
      <c r="AS23" s="9" t="str">
        <f t="shared" si="36"/>
        <v>1</v>
      </c>
      <c r="AT23" s="9" t="str">
        <f t="shared" si="36"/>
        <v>1</v>
      </c>
      <c r="AU23" s="9" t="str">
        <f t="shared" si="9"/>
        <v>0</v>
      </c>
      <c r="AV23" s="9" t="str">
        <f t="shared" si="10"/>
        <v>1</v>
      </c>
      <c r="AW23" s="9" t="str">
        <f t="shared" si="37"/>
        <v>0</v>
      </c>
      <c r="AX23" s="9" t="str">
        <f t="shared" si="37"/>
        <v>0</v>
      </c>
      <c r="AY23" s="11"/>
      <c r="AZ23" s="11"/>
      <c r="BA23" s="11"/>
      <c r="BB23" s="9" t="str">
        <f t="shared" si="12"/>
        <v>-1</v>
      </c>
      <c r="BC23" s="9" t="str">
        <f t="shared" si="13"/>
        <v>0</v>
      </c>
      <c r="BG23" s="5" t="s">
        <v>277</v>
      </c>
      <c r="BH23" s="5" t="s">
        <v>8499</v>
      </c>
      <c r="CS23" s="9" t="str">
        <f t="shared" si="14"/>
        <v>0</v>
      </c>
      <c r="CT23" s="9" t="str">
        <f t="shared" si="15"/>
        <v>&lt;iframe src="http://www.rakuten.ne.jp/gold/brotures/spec/crankbrothers/571181_800.html" frameborder="0" id="spec-content" scrolling="no"&gt;&lt;/iframe&gt;</v>
      </c>
      <c r="CU23" s="9" t="str">
        <f t="shared" si="16"/>
        <v/>
      </c>
      <c r="CV23" s="9" t="str">
        <f t="shared" si="17"/>
        <v>&lt;div class="row-fluid"&gt;&lt;iframe src="http://www.rakuten.ne.jp/gold/brotures/items/crankbrothers/571181_800.html" frameborder="0" id="skin-product" scrolling="no"&gt;&lt;/iframe&gt;&lt;/div&gt;</v>
      </c>
      <c r="CW23" s="11" t="str">
        <f t="shared" si="18"/>
        <v/>
      </c>
      <c r="CX23" t="s">
        <v>290</v>
      </c>
      <c r="CY23" s="9" t="str">
        <f t="shared" si="19"/>
        <v>0</v>
      </c>
      <c r="CZ23" s="11"/>
      <c r="DA23" s="11"/>
      <c r="DB23" s="11"/>
      <c r="DC23" s="11"/>
      <c r="DD23" s="9" t="str">
        <f t="shared" si="20"/>
        <v/>
      </c>
      <c r="DI23" s="9" t="str">
        <f t="shared" si="21"/>
        <v/>
      </c>
      <c r="DT23" s="9">
        <f>VLOOKUP(BG23,ディレクトリID!A:B,2)</f>
        <v>407697</v>
      </c>
      <c r="DV23" s="4" t="str">
        <f t="shared" si="22"/>
        <v>【ペダル＆ストラップ　CRANKBROTHERS】</v>
      </c>
      <c r="DW23" s="4" t="str">
        <f t="shared" si="23"/>
        <v>【ペダル＆ストラップ　CRANKBROTHERS】</v>
      </c>
      <c r="DX23" s="9">
        <f t="shared" si="24"/>
        <v>4</v>
      </c>
      <c r="DY23" s="11"/>
      <c r="DZ23" s="9" t="str">
        <f t="shared" si="38"/>
        <v>1</v>
      </c>
      <c r="EA23" s="9" t="str">
        <f t="shared" si="38"/>
        <v>1</v>
      </c>
      <c r="EB23" s="11"/>
      <c r="EC23" s="11"/>
      <c r="ED23" s="11"/>
      <c r="EE23" s="9" t="str">
        <f t="shared" si="26"/>
        <v>0</v>
      </c>
      <c r="EO23" s="8" t="s">
        <v>428</v>
      </c>
      <c r="EP23" s="8" t="s">
        <v>429</v>
      </c>
      <c r="EQ23" s="8" t="s">
        <v>429</v>
      </c>
      <c r="ER23" s="8" t="s">
        <v>209</v>
      </c>
      <c r="ES23" s="8" t="s">
        <v>430</v>
      </c>
      <c r="ET23" s="9" t="str">
        <f t="shared" si="27"/>
        <v>2</v>
      </c>
      <c r="EU23" s="11"/>
      <c r="EV23" s="11"/>
      <c r="EW23" s="11"/>
      <c r="EX23" s="9" t="str">
        <f t="shared" si="39"/>
        <v>0</v>
      </c>
      <c r="EY23" s="9" t="str">
        <f t="shared" si="39"/>
        <v>0</v>
      </c>
      <c r="EZ23" s="11"/>
      <c r="FA23" s="11"/>
      <c r="FB23" s="9" t="str">
        <f t="shared" si="40"/>
        <v>0</v>
      </c>
      <c r="FC23" s="9" t="str">
        <f t="shared" si="40"/>
        <v>0</v>
      </c>
      <c r="FD23" s="9" t="str">
        <f t="shared" si="30"/>
        <v>1</v>
      </c>
      <c r="FE23" s="9" t="str">
        <f t="shared" si="41"/>
        <v>1</v>
      </c>
      <c r="FF23" s="9" t="str">
        <f t="shared" si="41"/>
        <v>1</v>
      </c>
      <c r="GJ23" s="4" t="str">
        <f t="shared" si="35"/>
        <v>パーツ\ペダル＆ストラップ:ブランド\CRANKBROTHERS</v>
      </c>
      <c r="GK23" s="4" t="str">
        <f t="shared" si="32"/>
        <v>u:u</v>
      </c>
      <c r="GL23" s="11"/>
      <c r="GM23" s="4" t="str">
        <f t="shared" si="42"/>
        <v>::</v>
      </c>
      <c r="GN23" s="4" t="str">
        <f t="shared" si="42"/>
        <v>::</v>
      </c>
      <c r="GO23" s="4" t="str">
        <f t="shared" si="42"/>
        <v>::</v>
      </c>
      <c r="GP23" s="4" t="str">
        <f t="shared" si="34"/>
        <v>1</v>
      </c>
    </row>
    <row r="24" spans="1:199" ht="28" customHeight="1">
      <c r="A24" s="5" t="s">
        <v>338</v>
      </c>
      <c r="B24" s="5" t="s">
        <v>341</v>
      </c>
      <c r="C24" s="5" t="s">
        <v>338</v>
      </c>
      <c r="D24" s="9" t="str">
        <f t="shared" si="0"/>
        <v>u</v>
      </c>
      <c r="E24" s="9" t="str">
        <f t="shared" si="1"/>
        <v xml:space="preserve"> / （CREATE9thMatteBlack/A-Black）</v>
      </c>
      <c r="F24" s="9" t="str">
        <f t="shared" si="2"/>
        <v xml:space="preserve"> / （CREATE9thMatteBlack/A-Black）</v>
      </c>
      <c r="G24" s="5">
        <v>49350</v>
      </c>
      <c r="H24" s="9">
        <f t="shared" si="3"/>
        <v>49350</v>
      </c>
      <c r="I24" s="9" t="str">
        <f t="shared" si="4"/>
        <v>0</v>
      </c>
      <c r="J24" s="9" t="str">
        <f t="shared" si="5"/>
        <v>1</v>
      </c>
      <c r="M24" s="5" t="s">
        <v>340</v>
      </c>
      <c r="P24" s="9" t="str">
        <f t="shared" si="6"/>
        <v>CREATE9thMatteBlack/A-Black</v>
      </c>
      <c r="AI24" s="9" t="str">
        <f t="shared" si="7"/>
        <v>http://image.rakuten.co.jp/brotures/cabinet/items/create/9th-b_b.jpg</v>
      </c>
      <c r="AS24" s="9" t="str">
        <f t="shared" si="36"/>
        <v>1</v>
      </c>
      <c r="AT24" s="9" t="str">
        <f t="shared" si="36"/>
        <v>1</v>
      </c>
      <c r="AU24" s="9" t="str">
        <f t="shared" si="9"/>
        <v>0</v>
      </c>
      <c r="AV24" s="9" t="str">
        <f t="shared" si="10"/>
        <v>1</v>
      </c>
      <c r="AW24" s="9" t="str">
        <f t="shared" si="37"/>
        <v>0</v>
      </c>
      <c r="AX24" s="9" t="str">
        <f t="shared" si="37"/>
        <v>0</v>
      </c>
      <c r="AY24" s="11"/>
      <c r="AZ24" s="11"/>
      <c r="BA24" s="11"/>
      <c r="BB24" s="9" t="str">
        <f t="shared" si="12"/>
        <v>-1</v>
      </c>
      <c r="BC24" s="9" t="str">
        <f t="shared" si="13"/>
        <v>2</v>
      </c>
      <c r="BG24" s="5" t="s">
        <v>347</v>
      </c>
      <c r="BH24" s="5" t="s">
        <v>348</v>
      </c>
      <c r="CS24" s="9" t="str">
        <f t="shared" si="14"/>
        <v>0</v>
      </c>
      <c r="CT24" s="9" t="str">
        <f t="shared" si="15"/>
        <v>&lt;iframe src="http://www.rakuten.ne.jp/gold/brotures/spec/create/9th-b_b.html" frameborder="0" id="spec-content" scrolling="no"&gt;&lt;/iframe&gt;</v>
      </c>
      <c r="CU24" s="9" t="str">
        <f t="shared" si="16"/>
        <v/>
      </c>
      <c r="CV24" s="9" t="str">
        <f t="shared" si="17"/>
        <v>&lt;div class="row-fluid"&gt;&lt;iframe src="http://www.rakuten.ne.jp/gold/brotures/items/create/9th-b_b.html" frameborder="0" id="skin-product" scrolling="no"&gt;&lt;/iframe&gt;&lt;/div&gt;</v>
      </c>
      <c r="CW24" s="11" t="str">
        <f t="shared" si="18"/>
        <v/>
      </c>
      <c r="CX24" t="s">
        <v>345</v>
      </c>
      <c r="CY24" s="9" t="str">
        <f t="shared" si="19"/>
        <v>0</v>
      </c>
      <c r="CZ24" s="11"/>
      <c r="DA24" s="11"/>
      <c r="DB24" s="11"/>
      <c r="DC24" s="11"/>
      <c r="DD24" s="9" t="str">
        <f t="shared" si="20"/>
        <v>u</v>
      </c>
      <c r="DE24" s="5" t="s">
        <v>346</v>
      </c>
      <c r="DF24" s="5" t="s">
        <v>346</v>
      </c>
      <c r="DI24" s="9" t="str">
        <f t="shared" si="21"/>
        <v>100</v>
      </c>
      <c r="DT24" s="9">
        <f>VLOOKUP(BG24,ディレクトリID!A:B,2)</f>
        <v>563162</v>
      </c>
      <c r="DV24" s="4" t="str">
        <f t="shared" si="22"/>
        <v>【完成車　CREATE】</v>
      </c>
      <c r="DW24" s="4" t="str">
        <f t="shared" si="23"/>
        <v>【完成車　CREATE】</v>
      </c>
      <c r="DX24" s="9">
        <f t="shared" si="24"/>
        <v>1</v>
      </c>
      <c r="DY24" s="11"/>
      <c r="DZ24" s="9" t="str">
        <f t="shared" si="38"/>
        <v>1</v>
      </c>
      <c r="EA24" s="9" t="str">
        <f t="shared" si="38"/>
        <v>1</v>
      </c>
      <c r="EB24" s="11"/>
      <c r="EC24" s="11"/>
      <c r="ED24" s="11"/>
      <c r="EE24" s="9" t="str">
        <f t="shared" si="26"/>
        <v>0</v>
      </c>
      <c r="EO24" s="8" t="s">
        <v>428</v>
      </c>
      <c r="EP24" s="8" t="s">
        <v>429</v>
      </c>
      <c r="EQ24" s="8" t="s">
        <v>429</v>
      </c>
      <c r="ER24" s="8" t="s">
        <v>209</v>
      </c>
      <c r="ES24" s="8" t="s">
        <v>430</v>
      </c>
      <c r="ET24" s="9" t="str">
        <f t="shared" si="27"/>
        <v>2</v>
      </c>
      <c r="EU24" s="11"/>
      <c r="EV24" s="11"/>
      <c r="EW24" s="11"/>
      <c r="EX24" s="9" t="str">
        <f t="shared" si="39"/>
        <v>0</v>
      </c>
      <c r="EY24" s="9" t="str">
        <f t="shared" si="39"/>
        <v>0</v>
      </c>
      <c r="EZ24" s="11"/>
      <c r="FA24" s="11"/>
      <c r="FB24" s="9" t="str">
        <f t="shared" si="40"/>
        <v>0</v>
      </c>
      <c r="FC24" s="9" t="str">
        <f t="shared" si="40"/>
        <v>0</v>
      </c>
      <c r="FD24" s="9" t="str">
        <f t="shared" si="30"/>
        <v>1</v>
      </c>
      <c r="FE24" s="9" t="str">
        <f t="shared" si="41"/>
        <v>3</v>
      </c>
      <c r="FF24" s="9" t="str">
        <f t="shared" si="41"/>
        <v>3</v>
      </c>
      <c r="GJ24" s="4" t="str">
        <f t="shared" si="35"/>
        <v>パーツ\完成車:ブランド\CREATE:完成車\CREATE</v>
      </c>
      <c r="GK24" s="4" t="str">
        <f t="shared" si="32"/>
        <v>u:u:u</v>
      </c>
      <c r="GL24" s="11"/>
      <c r="GM24" s="4" t="str">
        <f t="shared" si="42"/>
        <v>::</v>
      </c>
      <c r="GN24" s="4" t="str">
        <f t="shared" si="42"/>
        <v>::</v>
      </c>
      <c r="GO24" s="4" t="str">
        <f t="shared" si="42"/>
        <v>::</v>
      </c>
      <c r="GP24" s="4" t="str">
        <f t="shared" si="34"/>
        <v>1</v>
      </c>
    </row>
    <row r="25" spans="1:199" ht="28" customHeight="1">
      <c r="A25" s="5" t="s">
        <v>338</v>
      </c>
      <c r="B25" s="5" t="s">
        <v>341</v>
      </c>
      <c r="C25" s="5" t="s">
        <v>338</v>
      </c>
      <c r="D25" s="9" t="str">
        <f t="shared" si="0"/>
        <v>u</v>
      </c>
      <c r="E25" s="9" t="str">
        <f t="shared" si="1"/>
        <v xml:space="preserve"> / （CREATE9thMatteBlack/A-Black）</v>
      </c>
      <c r="F25" s="9" t="str">
        <f t="shared" si="2"/>
        <v xml:space="preserve"> / （CREATE9thMatteBlack/A-Black）</v>
      </c>
      <c r="G25" s="5">
        <v>49350</v>
      </c>
      <c r="H25" s="9">
        <f t="shared" si="3"/>
        <v>49350</v>
      </c>
      <c r="I25" s="9" t="str">
        <f t="shared" si="4"/>
        <v>0</v>
      </c>
      <c r="J25" s="9" t="str">
        <f t="shared" si="5"/>
        <v>1</v>
      </c>
      <c r="M25" s="5" t="s">
        <v>340</v>
      </c>
      <c r="P25" s="9" t="str">
        <f t="shared" si="6"/>
        <v>CREATE9thMatteBlack/A-Black</v>
      </c>
      <c r="AI25" s="9" t="str">
        <f t="shared" si="7"/>
        <v>http://image.rakuten.co.jp/brotures/cabinet/items/create/9th-b_b.jpg</v>
      </c>
      <c r="AS25" s="9" t="str">
        <f t="shared" si="36"/>
        <v>1</v>
      </c>
      <c r="AT25" s="9" t="str">
        <f t="shared" si="36"/>
        <v>1</v>
      </c>
      <c r="AU25" s="9" t="str">
        <f t="shared" si="9"/>
        <v>0</v>
      </c>
      <c r="AV25" s="9" t="str">
        <f t="shared" si="10"/>
        <v>1</v>
      </c>
      <c r="AW25" s="9" t="str">
        <f t="shared" si="37"/>
        <v>0</v>
      </c>
      <c r="AX25" s="9" t="str">
        <f t="shared" si="37"/>
        <v>0</v>
      </c>
      <c r="AY25" s="11"/>
      <c r="AZ25" s="11"/>
      <c r="BA25" s="11"/>
      <c r="BB25" s="9" t="str">
        <f t="shared" si="12"/>
        <v>-1</v>
      </c>
      <c r="BC25" s="9" t="str">
        <f t="shared" si="13"/>
        <v>2</v>
      </c>
      <c r="BG25" s="5" t="s">
        <v>347</v>
      </c>
      <c r="BH25" s="5" t="s">
        <v>348</v>
      </c>
      <c r="CS25" s="9" t="str">
        <f t="shared" si="14"/>
        <v>0</v>
      </c>
      <c r="CT25" s="9" t="str">
        <f t="shared" si="15"/>
        <v>&lt;iframe src="http://www.rakuten.ne.jp/gold/brotures/spec/create/9th-b_b.html" frameborder="0" id="spec-content" scrolling="no"&gt;&lt;/iframe&gt;</v>
      </c>
      <c r="CU25" s="9" t="str">
        <f t="shared" si="16"/>
        <v/>
      </c>
      <c r="CV25" s="9" t="str">
        <f t="shared" si="17"/>
        <v>&lt;div class="row-fluid"&gt;&lt;iframe src="http://www.rakuten.ne.jp/gold/brotures/items/create/9th-b_b.html" frameborder="0" id="skin-product" scrolling="no"&gt;&lt;/iframe&gt;&lt;/div&gt;</v>
      </c>
      <c r="CW25" s="11" t="str">
        <f t="shared" si="18"/>
        <v/>
      </c>
      <c r="CX25" t="s">
        <v>353</v>
      </c>
      <c r="CY25" s="9" t="str">
        <f t="shared" si="19"/>
        <v>0</v>
      </c>
      <c r="CZ25" s="11"/>
      <c r="DA25" s="11"/>
      <c r="DB25" s="11"/>
      <c r="DC25" s="11"/>
      <c r="DD25" s="9" t="str">
        <f t="shared" si="20"/>
        <v>u</v>
      </c>
      <c r="DE25" s="5" t="s">
        <v>354</v>
      </c>
      <c r="DF25" s="5" t="s">
        <v>354</v>
      </c>
      <c r="DI25" s="9" t="str">
        <f t="shared" si="21"/>
        <v>100</v>
      </c>
      <c r="DT25" s="9">
        <f>VLOOKUP(BG25,ディレクトリID!A:B,2)</f>
        <v>563162</v>
      </c>
      <c r="DV25" s="4" t="str">
        <f t="shared" si="22"/>
        <v>【完成車　CREATE】</v>
      </c>
      <c r="DW25" s="4" t="str">
        <f t="shared" si="23"/>
        <v>【完成車　CREATE】</v>
      </c>
      <c r="DX25" s="9">
        <f t="shared" si="24"/>
        <v>1</v>
      </c>
      <c r="DY25" s="11"/>
      <c r="DZ25" s="9" t="str">
        <f t="shared" si="38"/>
        <v>1</v>
      </c>
      <c r="EA25" s="9" t="str">
        <f t="shared" si="38"/>
        <v>1</v>
      </c>
      <c r="EB25" s="11"/>
      <c r="EC25" s="11"/>
      <c r="ED25" s="11"/>
      <c r="EE25" s="9" t="str">
        <f t="shared" si="26"/>
        <v>0</v>
      </c>
      <c r="EO25" s="8" t="s">
        <v>428</v>
      </c>
      <c r="EP25" s="8" t="s">
        <v>429</v>
      </c>
      <c r="EQ25" s="8" t="s">
        <v>429</v>
      </c>
      <c r="ER25" s="8" t="s">
        <v>209</v>
      </c>
      <c r="ES25" s="8" t="s">
        <v>430</v>
      </c>
      <c r="ET25" s="9" t="str">
        <f t="shared" si="27"/>
        <v>2</v>
      </c>
      <c r="EU25" s="11"/>
      <c r="EV25" s="11"/>
      <c r="EW25" s="11"/>
      <c r="EX25" s="9" t="str">
        <f t="shared" si="39"/>
        <v>0</v>
      </c>
      <c r="EY25" s="9" t="str">
        <f t="shared" si="39"/>
        <v>0</v>
      </c>
      <c r="EZ25" s="11"/>
      <c r="FA25" s="11"/>
      <c r="FB25" s="9" t="str">
        <f t="shared" si="40"/>
        <v>0</v>
      </c>
      <c r="FC25" s="9" t="str">
        <f t="shared" si="40"/>
        <v>0</v>
      </c>
      <c r="FD25" s="9" t="str">
        <f t="shared" si="30"/>
        <v>1</v>
      </c>
      <c r="FE25" s="9" t="str">
        <f t="shared" si="41"/>
        <v>3</v>
      </c>
      <c r="FF25" s="9" t="str">
        <f t="shared" si="41"/>
        <v>3</v>
      </c>
      <c r="GJ25" s="4" t="str">
        <f t="shared" si="35"/>
        <v>パーツ\完成車:ブランド\CREATE:完成車\CREATE</v>
      </c>
      <c r="GK25" s="4" t="str">
        <f t="shared" si="32"/>
        <v>u:u:u</v>
      </c>
      <c r="GL25" s="11"/>
      <c r="GM25" s="4" t="str">
        <f t="shared" si="42"/>
        <v>::</v>
      </c>
      <c r="GN25" s="4" t="str">
        <f t="shared" si="42"/>
        <v>::</v>
      </c>
      <c r="GO25" s="4" t="str">
        <f t="shared" si="42"/>
        <v>::</v>
      </c>
      <c r="GP25" s="4" t="str">
        <f t="shared" si="34"/>
        <v>1</v>
      </c>
    </row>
    <row r="26" spans="1:199" ht="28" customHeight="1">
      <c r="A26" s="5" t="s">
        <v>338</v>
      </c>
      <c r="B26" s="5" t="s">
        <v>341</v>
      </c>
      <c r="C26" s="5" t="s">
        <v>338</v>
      </c>
      <c r="D26" s="9" t="str">
        <f t="shared" si="0"/>
        <v>u</v>
      </c>
      <c r="E26" s="9" t="str">
        <f t="shared" si="1"/>
        <v xml:space="preserve"> / （CREATE9thMatteBlack/A-Black）</v>
      </c>
      <c r="F26" s="9" t="str">
        <f t="shared" si="2"/>
        <v xml:space="preserve"> / （CREATE9thMatteBlack/A-Black）</v>
      </c>
      <c r="G26" s="5">
        <v>49350</v>
      </c>
      <c r="H26" s="9">
        <f t="shared" si="3"/>
        <v>49350</v>
      </c>
      <c r="I26" s="9" t="str">
        <f t="shared" si="4"/>
        <v>0</v>
      </c>
      <c r="J26" s="9" t="str">
        <f t="shared" si="5"/>
        <v>1</v>
      </c>
      <c r="M26" s="5" t="s">
        <v>340</v>
      </c>
      <c r="P26" s="9" t="str">
        <f t="shared" si="6"/>
        <v>CREATE9thMatteBlack/A-Black</v>
      </c>
      <c r="AI26" s="9" t="str">
        <f t="shared" si="7"/>
        <v>http://image.rakuten.co.jp/brotures/cabinet/items/create/9th-b_b.jpg</v>
      </c>
      <c r="AS26" s="9" t="str">
        <f t="shared" si="36"/>
        <v>1</v>
      </c>
      <c r="AT26" s="9" t="str">
        <f t="shared" si="36"/>
        <v>1</v>
      </c>
      <c r="AU26" s="9" t="str">
        <f t="shared" si="9"/>
        <v>0</v>
      </c>
      <c r="AV26" s="9" t="str">
        <f t="shared" si="10"/>
        <v>1</v>
      </c>
      <c r="AW26" s="9" t="str">
        <f t="shared" si="37"/>
        <v>0</v>
      </c>
      <c r="AX26" s="9" t="str">
        <f t="shared" si="37"/>
        <v>0</v>
      </c>
      <c r="AY26" s="11"/>
      <c r="AZ26" s="11"/>
      <c r="BA26" s="11"/>
      <c r="BB26" s="9" t="str">
        <f t="shared" si="12"/>
        <v>-1</v>
      </c>
      <c r="BC26" s="9" t="str">
        <f t="shared" si="13"/>
        <v>2</v>
      </c>
      <c r="BG26" s="5" t="s">
        <v>347</v>
      </c>
      <c r="BH26" s="5" t="s">
        <v>348</v>
      </c>
      <c r="CS26" s="9" t="str">
        <f t="shared" si="14"/>
        <v>0</v>
      </c>
      <c r="CT26" s="9" t="str">
        <f t="shared" si="15"/>
        <v>&lt;iframe src="http://www.rakuten.ne.jp/gold/brotures/spec/create/9th-b_b.html" frameborder="0" id="spec-content" scrolling="no"&gt;&lt;/iframe&gt;</v>
      </c>
      <c r="CU26" s="9" t="str">
        <f t="shared" si="16"/>
        <v/>
      </c>
      <c r="CV26" s="9" t="str">
        <f t="shared" si="17"/>
        <v>&lt;div class="row-fluid"&gt;&lt;iframe src="http://www.rakuten.ne.jp/gold/brotures/items/create/9th-b_b.html" frameborder="0" id="skin-product" scrolling="no"&gt;&lt;/iframe&gt;&lt;/div&gt;</v>
      </c>
      <c r="CW26" s="11" t="str">
        <f t="shared" si="18"/>
        <v/>
      </c>
      <c r="CX26" t="s">
        <v>355</v>
      </c>
      <c r="CY26" s="9" t="str">
        <f t="shared" si="19"/>
        <v>0</v>
      </c>
      <c r="CZ26" s="11"/>
      <c r="DA26" s="11"/>
      <c r="DB26" s="11"/>
      <c r="DC26" s="11"/>
      <c r="DD26" s="9" t="str">
        <f t="shared" si="20"/>
        <v>u</v>
      </c>
      <c r="DE26" s="5" t="s">
        <v>356</v>
      </c>
      <c r="DF26" s="5" t="s">
        <v>356</v>
      </c>
      <c r="DI26" s="9" t="str">
        <f t="shared" si="21"/>
        <v>100</v>
      </c>
      <c r="DT26" s="9">
        <f>VLOOKUP(BG26,ディレクトリID!A:B,2)</f>
        <v>563162</v>
      </c>
      <c r="DV26" s="4" t="str">
        <f t="shared" si="22"/>
        <v>【完成車　CREATE】</v>
      </c>
      <c r="DW26" s="4" t="str">
        <f t="shared" si="23"/>
        <v>【完成車　CREATE】</v>
      </c>
      <c r="DX26" s="9">
        <f t="shared" si="24"/>
        <v>1</v>
      </c>
      <c r="DY26" s="11"/>
      <c r="DZ26" s="9" t="str">
        <f t="shared" si="38"/>
        <v>1</v>
      </c>
      <c r="EA26" s="9" t="str">
        <f t="shared" si="38"/>
        <v>1</v>
      </c>
      <c r="EB26" s="11"/>
      <c r="EC26" s="11"/>
      <c r="ED26" s="11"/>
      <c r="EE26" s="9" t="str">
        <f t="shared" si="26"/>
        <v>0</v>
      </c>
      <c r="EO26" s="8" t="s">
        <v>428</v>
      </c>
      <c r="EP26" s="8" t="s">
        <v>429</v>
      </c>
      <c r="EQ26" s="8" t="s">
        <v>429</v>
      </c>
      <c r="ER26" s="8" t="s">
        <v>209</v>
      </c>
      <c r="ES26" s="8" t="s">
        <v>430</v>
      </c>
      <c r="ET26" s="9" t="str">
        <f t="shared" si="27"/>
        <v>2</v>
      </c>
      <c r="EU26" s="11"/>
      <c r="EV26" s="11"/>
      <c r="EW26" s="11"/>
      <c r="EX26" s="9" t="str">
        <f t="shared" si="39"/>
        <v>0</v>
      </c>
      <c r="EY26" s="9" t="str">
        <f t="shared" si="39"/>
        <v>0</v>
      </c>
      <c r="EZ26" s="11"/>
      <c r="FA26" s="11"/>
      <c r="FB26" s="9" t="str">
        <f t="shared" si="40"/>
        <v>0</v>
      </c>
      <c r="FC26" s="9" t="str">
        <f t="shared" si="40"/>
        <v>0</v>
      </c>
      <c r="FD26" s="9" t="str">
        <f t="shared" si="30"/>
        <v>1</v>
      </c>
      <c r="FE26" s="9" t="str">
        <f t="shared" si="41"/>
        <v>3</v>
      </c>
      <c r="FF26" s="9" t="str">
        <f t="shared" si="41"/>
        <v>3</v>
      </c>
      <c r="GJ26" s="4" t="str">
        <f t="shared" si="35"/>
        <v>パーツ\完成車:ブランド\CREATE:完成車\CREATE</v>
      </c>
      <c r="GK26" s="4" t="str">
        <f t="shared" si="32"/>
        <v>u:u:u</v>
      </c>
      <c r="GL26" s="11"/>
      <c r="GM26" s="4" t="str">
        <f t="shared" si="42"/>
        <v>::</v>
      </c>
      <c r="GN26" s="4" t="str">
        <f t="shared" si="42"/>
        <v>::</v>
      </c>
      <c r="GO26" s="4" t="str">
        <f t="shared" si="42"/>
        <v>::</v>
      </c>
      <c r="GP26" s="4" t="str">
        <f t="shared" si="34"/>
        <v>1</v>
      </c>
    </row>
    <row r="27" spans="1:199" ht="28" customHeight="1">
      <c r="A27" s="5" t="s">
        <v>357</v>
      </c>
      <c r="B27" s="5" t="s">
        <v>359</v>
      </c>
      <c r="C27" s="5" t="s">
        <v>357</v>
      </c>
      <c r="D27" s="9" t="str">
        <f t="shared" si="0"/>
        <v>u</v>
      </c>
      <c r="E27" s="9" t="str">
        <f t="shared" si="1"/>
        <v xml:space="preserve"> / （CREATE9thMatteBlack/A-Blue）</v>
      </c>
      <c r="F27" s="9" t="str">
        <f t="shared" si="2"/>
        <v xml:space="preserve"> / （CREATE9thMatteBlack/A-Blue）</v>
      </c>
      <c r="G27" s="5">
        <v>49350</v>
      </c>
      <c r="H27" s="9">
        <f t="shared" si="3"/>
        <v>49350</v>
      </c>
      <c r="I27" s="9" t="str">
        <f t="shared" si="4"/>
        <v>0</v>
      </c>
      <c r="J27" s="9" t="str">
        <f t="shared" si="5"/>
        <v>1</v>
      </c>
      <c r="M27" s="5" t="s">
        <v>340</v>
      </c>
      <c r="P27" s="9" t="str">
        <f t="shared" si="6"/>
        <v>CREATE9thMatteBlack/A-Blue</v>
      </c>
      <c r="AI27" s="9" t="str">
        <f t="shared" si="7"/>
        <v>http://image.rakuten.co.jp/brotures/cabinet/items/create/9th-b_bl.jpg</v>
      </c>
      <c r="AS27" s="9" t="str">
        <f t="shared" si="36"/>
        <v>1</v>
      </c>
      <c r="AT27" s="9" t="str">
        <f t="shared" si="36"/>
        <v>1</v>
      </c>
      <c r="AU27" s="9" t="str">
        <f t="shared" si="9"/>
        <v>0</v>
      </c>
      <c r="AV27" s="9" t="str">
        <f t="shared" si="10"/>
        <v>1</v>
      </c>
      <c r="AW27" s="9" t="str">
        <f t="shared" si="37"/>
        <v>0</v>
      </c>
      <c r="AX27" s="9" t="str">
        <f t="shared" si="37"/>
        <v>0</v>
      </c>
      <c r="AY27" s="11"/>
      <c r="AZ27" s="11"/>
      <c r="BA27" s="11"/>
      <c r="BB27" s="9" t="str">
        <f t="shared" si="12"/>
        <v>-1</v>
      </c>
      <c r="BC27" s="9" t="str">
        <f t="shared" si="13"/>
        <v>2</v>
      </c>
      <c r="BG27" s="5" t="s">
        <v>347</v>
      </c>
      <c r="BH27" s="5" t="s">
        <v>348</v>
      </c>
      <c r="CS27" s="9" t="str">
        <f t="shared" si="14"/>
        <v>0</v>
      </c>
      <c r="CT27" s="9" t="str">
        <f t="shared" si="15"/>
        <v>&lt;iframe src="http://www.rakuten.ne.jp/gold/brotures/spec/create/9th-b_bl.html" frameborder="0" id="spec-content" scrolling="no"&gt;&lt;/iframe&gt;</v>
      </c>
      <c r="CU27" s="9" t="str">
        <f t="shared" si="16"/>
        <v/>
      </c>
      <c r="CV27" s="9" t="str">
        <f t="shared" si="17"/>
        <v>&lt;div class="row-fluid"&gt;&lt;iframe src="http://www.rakuten.ne.jp/gold/brotures/items/create/9th-b_bl.html" frameborder="0" id="skin-product" scrolling="no"&gt;&lt;/iframe&gt;&lt;/div&gt;</v>
      </c>
      <c r="CW27" s="11" t="str">
        <f t="shared" si="18"/>
        <v/>
      </c>
      <c r="CX27" t="s">
        <v>363</v>
      </c>
      <c r="CY27" s="9" t="str">
        <f t="shared" si="19"/>
        <v>0</v>
      </c>
      <c r="CZ27" s="11"/>
      <c r="DA27" s="11"/>
      <c r="DB27" s="11"/>
      <c r="DC27" s="11"/>
      <c r="DD27" s="9" t="str">
        <f t="shared" si="20"/>
        <v>u</v>
      </c>
      <c r="DE27" s="5" t="s">
        <v>346</v>
      </c>
      <c r="DF27" s="5" t="s">
        <v>346</v>
      </c>
      <c r="DI27" s="9" t="str">
        <f t="shared" si="21"/>
        <v>100</v>
      </c>
      <c r="DT27" s="9">
        <f>VLOOKUP(BG27,ディレクトリID!A:B,2)</f>
        <v>563162</v>
      </c>
      <c r="DV27" s="4" t="str">
        <f t="shared" si="22"/>
        <v>【完成車　CREATE】</v>
      </c>
      <c r="DW27" s="4" t="str">
        <f t="shared" si="23"/>
        <v>【完成車　CREATE】</v>
      </c>
      <c r="DX27" s="9">
        <f t="shared" si="24"/>
        <v>1</v>
      </c>
      <c r="DY27" s="11"/>
      <c r="DZ27" s="9" t="str">
        <f t="shared" si="38"/>
        <v>1</v>
      </c>
      <c r="EA27" s="9" t="str">
        <f t="shared" si="38"/>
        <v>1</v>
      </c>
      <c r="EB27" s="11"/>
      <c r="EC27" s="11"/>
      <c r="ED27" s="11"/>
      <c r="EE27" s="9" t="str">
        <f t="shared" si="26"/>
        <v>0</v>
      </c>
      <c r="EO27" s="8" t="s">
        <v>428</v>
      </c>
      <c r="EP27" s="8" t="s">
        <v>429</v>
      </c>
      <c r="EQ27" s="8" t="s">
        <v>429</v>
      </c>
      <c r="ER27" s="8" t="s">
        <v>209</v>
      </c>
      <c r="ES27" s="8" t="s">
        <v>430</v>
      </c>
      <c r="ET27" s="9" t="str">
        <f t="shared" si="27"/>
        <v>2</v>
      </c>
      <c r="EU27" s="11"/>
      <c r="EV27" s="11"/>
      <c r="EW27" s="11"/>
      <c r="EX27" s="9" t="str">
        <f t="shared" si="39"/>
        <v>0</v>
      </c>
      <c r="EY27" s="9" t="str">
        <f t="shared" si="39"/>
        <v>0</v>
      </c>
      <c r="EZ27" s="11"/>
      <c r="FA27" s="11"/>
      <c r="FB27" s="9" t="str">
        <f t="shared" si="40"/>
        <v>0</v>
      </c>
      <c r="FC27" s="9" t="str">
        <f t="shared" si="40"/>
        <v>0</v>
      </c>
      <c r="FD27" s="9" t="str">
        <f t="shared" si="30"/>
        <v>1</v>
      </c>
      <c r="FE27" s="9" t="str">
        <f t="shared" si="41"/>
        <v>3</v>
      </c>
      <c r="FF27" s="9" t="str">
        <f t="shared" si="41"/>
        <v>3</v>
      </c>
      <c r="GJ27" s="4" t="str">
        <f t="shared" si="35"/>
        <v>パーツ\完成車:ブランド\CREATE:完成車\CREATE</v>
      </c>
      <c r="GK27" s="4" t="str">
        <f t="shared" si="32"/>
        <v>u:u:u</v>
      </c>
      <c r="GL27" s="11"/>
      <c r="GM27" s="4" t="str">
        <f t="shared" si="42"/>
        <v>::</v>
      </c>
      <c r="GN27" s="4" t="str">
        <f t="shared" si="42"/>
        <v>::</v>
      </c>
      <c r="GO27" s="4" t="str">
        <f t="shared" si="42"/>
        <v>::</v>
      </c>
      <c r="GP27" s="4" t="str">
        <f t="shared" si="34"/>
        <v>1</v>
      </c>
    </row>
    <row r="28" spans="1:199" ht="28" customHeight="1">
      <c r="A28" s="5" t="s">
        <v>357</v>
      </c>
      <c r="B28" s="5" t="s">
        <v>359</v>
      </c>
      <c r="C28" s="5" t="s">
        <v>357</v>
      </c>
      <c r="D28" s="9" t="str">
        <f t="shared" si="0"/>
        <v>u</v>
      </c>
      <c r="E28" s="9" t="str">
        <f t="shared" si="1"/>
        <v xml:space="preserve"> / （CREATE9thMatteBlack/A-Blue）</v>
      </c>
      <c r="F28" s="9" t="str">
        <f t="shared" si="2"/>
        <v xml:space="preserve"> / （CREATE9thMatteBlack/A-Blue）</v>
      </c>
      <c r="G28" s="5">
        <v>49350</v>
      </c>
      <c r="H28" s="9">
        <f t="shared" si="3"/>
        <v>49350</v>
      </c>
      <c r="I28" s="9" t="str">
        <f t="shared" si="4"/>
        <v>0</v>
      </c>
      <c r="J28" s="9" t="str">
        <f t="shared" si="5"/>
        <v>1</v>
      </c>
      <c r="M28" s="5" t="s">
        <v>340</v>
      </c>
      <c r="P28" s="9" t="str">
        <f t="shared" si="6"/>
        <v>CREATE9thMatteBlack/A-Blue</v>
      </c>
      <c r="AI28" s="9" t="str">
        <f t="shared" si="7"/>
        <v>http://image.rakuten.co.jp/brotures/cabinet/items/create/9th-b_bl.jpg</v>
      </c>
      <c r="AS28" s="9" t="str">
        <f t="shared" si="36"/>
        <v>1</v>
      </c>
      <c r="AT28" s="9" t="str">
        <f t="shared" si="36"/>
        <v>1</v>
      </c>
      <c r="AU28" s="9" t="str">
        <f t="shared" si="9"/>
        <v>0</v>
      </c>
      <c r="AV28" s="9" t="str">
        <f t="shared" si="10"/>
        <v>1</v>
      </c>
      <c r="AW28" s="9" t="str">
        <f t="shared" si="37"/>
        <v>0</v>
      </c>
      <c r="AX28" s="9" t="str">
        <f t="shared" si="37"/>
        <v>0</v>
      </c>
      <c r="AY28" s="11"/>
      <c r="AZ28" s="11"/>
      <c r="BA28" s="11"/>
      <c r="BB28" s="9" t="str">
        <f t="shared" si="12"/>
        <v>-1</v>
      </c>
      <c r="BC28" s="9" t="str">
        <f t="shared" si="13"/>
        <v>2</v>
      </c>
      <c r="BG28" s="5" t="s">
        <v>347</v>
      </c>
      <c r="BH28" s="5" t="s">
        <v>348</v>
      </c>
      <c r="CS28" s="9" t="str">
        <f t="shared" si="14"/>
        <v>0</v>
      </c>
      <c r="CT28" s="9" t="str">
        <f t="shared" si="15"/>
        <v>&lt;iframe src="http://www.rakuten.ne.jp/gold/brotures/spec/create/9th-b_bl.html" frameborder="0" id="spec-content" scrolling="no"&gt;&lt;/iframe&gt;</v>
      </c>
      <c r="CU28" s="9" t="str">
        <f t="shared" si="16"/>
        <v/>
      </c>
      <c r="CV28" s="9" t="str">
        <f t="shared" si="17"/>
        <v>&lt;div class="row-fluid"&gt;&lt;iframe src="http://www.rakuten.ne.jp/gold/brotures/items/create/9th-b_bl.html" frameborder="0" id="skin-product" scrolling="no"&gt;&lt;/iframe&gt;&lt;/div&gt;</v>
      </c>
      <c r="CW28" s="11" t="str">
        <f t="shared" si="18"/>
        <v/>
      </c>
      <c r="CX28" t="s">
        <v>364</v>
      </c>
      <c r="CY28" s="9" t="str">
        <f t="shared" si="19"/>
        <v>0</v>
      </c>
      <c r="CZ28" s="11"/>
      <c r="DA28" s="11"/>
      <c r="DB28" s="11"/>
      <c r="DC28" s="11"/>
      <c r="DD28" s="9" t="str">
        <f t="shared" si="20"/>
        <v>u</v>
      </c>
      <c r="DE28" s="5" t="s">
        <v>354</v>
      </c>
      <c r="DF28" s="5" t="s">
        <v>354</v>
      </c>
      <c r="DI28" s="9" t="str">
        <f t="shared" si="21"/>
        <v>100</v>
      </c>
      <c r="DT28" s="9">
        <f>VLOOKUP(BG28,ディレクトリID!A:B,2)</f>
        <v>563162</v>
      </c>
      <c r="DV28" s="4" t="str">
        <f t="shared" si="22"/>
        <v>【完成車　CREATE】</v>
      </c>
      <c r="DW28" s="4" t="str">
        <f t="shared" si="23"/>
        <v>【完成車　CREATE】</v>
      </c>
      <c r="DX28" s="9">
        <f t="shared" si="24"/>
        <v>1</v>
      </c>
      <c r="DY28" s="11"/>
      <c r="DZ28" s="9" t="str">
        <f t="shared" si="38"/>
        <v>1</v>
      </c>
      <c r="EA28" s="9" t="str">
        <f t="shared" si="38"/>
        <v>1</v>
      </c>
      <c r="EB28" s="11"/>
      <c r="EC28" s="11"/>
      <c r="ED28" s="11"/>
      <c r="EE28" s="9" t="str">
        <f t="shared" si="26"/>
        <v>0</v>
      </c>
      <c r="EO28" s="8" t="s">
        <v>428</v>
      </c>
      <c r="EP28" s="8" t="s">
        <v>429</v>
      </c>
      <c r="EQ28" s="8" t="s">
        <v>429</v>
      </c>
      <c r="ER28" s="8" t="s">
        <v>209</v>
      </c>
      <c r="ES28" s="8" t="s">
        <v>430</v>
      </c>
      <c r="ET28" s="9" t="str">
        <f t="shared" si="27"/>
        <v>2</v>
      </c>
      <c r="EU28" s="11"/>
      <c r="EV28" s="11"/>
      <c r="EW28" s="11"/>
      <c r="EX28" s="9" t="str">
        <f t="shared" si="39"/>
        <v>0</v>
      </c>
      <c r="EY28" s="9" t="str">
        <f t="shared" si="39"/>
        <v>0</v>
      </c>
      <c r="EZ28" s="11"/>
      <c r="FA28" s="11"/>
      <c r="FB28" s="9" t="str">
        <f t="shared" si="40"/>
        <v>0</v>
      </c>
      <c r="FC28" s="9" t="str">
        <f t="shared" si="40"/>
        <v>0</v>
      </c>
      <c r="FD28" s="9" t="str">
        <f t="shared" si="30"/>
        <v>1</v>
      </c>
      <c r="FE28" s="9" t="str">
        <f t="shared" si="41"/>
        <v>3</v>
      </c>
      <c r="FF28" s="9" t="str">
        <f t="shared" si="41"/>
        <v>3</v>
      </c>
      <c r="GJ28" s="4" t="str">
        <f t="shared" si="35"/>
        <v>パーツ\完成車:ブランド\CREATE:完成車\CREATE</v>
      </c>
      <c r="GK28" s="4" t="str">
        <f t="shared" si="32"/>
        <v>u:u:u</v>
      </c>
      <c r="GL28" s="11"/>
      <c r="GM28" s="4" t="str">
        <f t="shared" si="42"/>
        <v>::</v>
      </c>
      <c r="GN28" s="4" t="str">
        <f t="shared" si="42"/>
        <v>::</v>
      </c>
      <c r="GO28" s="4" t="str">
        <f t="shared" si="42"/>
        <v>::</v>
      </c>
      <c r="GP28" s="4" t="str">
        <f t="shared" si="34"/>
        <v>1</v>
      </c>
    </row>
    <row r="29" spans="1:199" ht="28" customHeight="1">
      <c r="A29" s="5" t="s">
        <v>357</v>
      </c>
      <c r="B29" s="5" t="s">
        <v>359</v>
      </c>
      <c r="C29" s="5" t="s">
        <v>357</v>
      </c>
      <c r="D29" s="9" t="str">
        <f t="shared" si="0"/>
        <v>u</v>
      </c>
      <c r="E29" s="9" t="str">
        <f t="shared" si="1"/>
        <v xml:space="preserve"> / （CREATE9thMatteBlack/A-Blue）</v>
      </c>
      <c r="F29" s="9" t="str">
        <f t="shared" si="2"/>
        <v xml:space="preserve"> / （CREATE9thMatteBlack/A-Blue）</v>
      </c>
      <c r="G29" s="5">
        <v>49350</v>
      </c>
      <c r="H29" s="9">
        <f t="shared" si="3"/>
        <v>49350</v>
      </c>
      <c r="I29" s="9" t="str">
        <f t="shared" si="4"/>
        <v>0</v>
      </c>
      <c r="J29" s="9" t="str">
        <f t="shared" si="5"/>
        <v>1</v>
      </c>
      <c r="M29" s="5" t="s">
        <v>340</v>
      </c>
      <c r="P29" s="9" t="str">
        <f t="shared" si="6"/>
        <v>CREATE9thMatteBlack/A-Blue</v>
      </c>
      <c r="AI29" s="9" t="str">
        <f t="shared" si="7"/>
        <v>http://image.rakuten.co.jp/brotures/cabinet/items/create/9th-b_bl.jpg</v>
      </c>
      <c r="AS29" s="9" t="str">
        <f t="shared" si="36"/>
        <v>1</v>
      </c>
      <c r="AT29" s="9" t="str">
        <f t="shared" si="36"/>
        <v>1</v>
      </c>
      <c r="AU29" s="9" t="str">
        <f t="shared" si="9"/>
        <v>0</v>
      </c>
      <c r="AV29" s="9" t="str">
        <f t="shared" si="10"/>
        <v>1</v>
      </c>
      <c r="AW29" s="9" t="str">
        <f t="shared" si="37"/>
        <v>0</v>
      </c>
      <c r="AX29" s="9" t="str">
        <f t="shared" si="37"/>
        <v>0</v>
      </c>
      <c r="AY29" s="11"/>
      <c r="AZ29" s="11"/>
      <c r="BA29" s="11"/>
      <c r="BB29" s="9" t="str">
        <f t="shared" si="12"/>
        <v>-1</v>
      </c>
      <c r="BC29" s="9" t="str">
        <f t="shared" si="13"/>
        <v>2</v>
      </c>
      <c r="BG29" s="5" t="s">
        <v>347</v>
      </c>
      <c r="BH29" s="5" t="s">
        <v>348</v>
      </c>
      <c r="CS29" s="9" t="str">
        <f t="shared" si="14"/>
        <v>0</v>
      </c>
      <c r="CT29" s="9" t="str">
        <f t="shared" si="15"/>
        <v>&lt;iframe src="http://www.rakuten.ne.jp/gold/brotures/spec/create/9th-b_bl.html" frameborder="0" id="spec-content" scrolling="no"&gt;&lt;/iframe&gt;</v>
      </c>
      <c r="CU29" s="9" t="str">
        <f t="shared" si="16"/>
        <v/>
      </c>
      <c r="CV29" s="9" t="str">
        <f t="shared" si="17"/>
        <v>&lt;div class="row-fluid"&gt;&lt;iframe src="http://www.rakuten.ne.jp/gold/brotures/items/create/9th-b_bl.html" frameborder="0" id="skin-product" scrolling="no"&gt;&lt;/iframe&gt;&lt;/div&gt;</v>
      </c>
      <c r="CW29" s="11" t="str">
        <f t="shared" si="18"/>
        <v/>
      </c>
      <c r="CX29" t="s">
        <v>365</v>
      </c>
      <c r="CY29" s="9" t="str">
        <f t="shared" si="19"/>
        <v>0</v>
      </c>
      <c r="CZ29" s="11"/>
      <c r="DA29" s="11"/>
      <c r="DB29" s="11"/>
      <c r="DC29" s="11"/>
      <c r="DD29" s="9" t="str">
        <f t="shared" si="20"/>
        <v>u</v>
      </c>
      <c r="DE29" s="5" t="s">
        <v>356</v>
      </c>
      <c r="DF29" s="5" t="s">
        <v>356</v>
      </c>
      <c r="DI29" s="9" t="str">
        <f t="shared" si="21"/>
        <v>100</v>
      </c>
      <c r="DT29" s="9">
        <f>VLOOKUP(BG29,ディレクトリID!A:B,2)</f>
        <v>563162</v>
      </c>
      <c r="DV29" s="4" t="str">
        <f t="shared" si="22"/>
        <v>【完成車　CREATE】</v>
      </c>
      <c r="DW29" s="4" t="str">
        <f t="shared" si="23"/>
        <v>【完成車　CREATE】</v>
      </c>
      <c r="DX29" s="9">
        <f t="shared" si="24"/>
        <v>1</v>
      </c>
      <c r="DY29" s="11"/>
      <c r="DZ29" s="9" t="str">
        <f t="shared" si="38"/>
        <v>1</v>
      </c>
      <c r="EA29" s="9" t="str">
        <f t="shared" si="38"/>
        <v>1</v>
      </c>
      <c r="EB29" s="11"/>
      <c r="EC29" s="11"/>
      <c r="ED29" s="11"/>
      <c r="EE29" s="9" t="str">
        <f t="shared" si="26"/>
        <v>0</v>
      </c>
      <c r="EO29" s="8" t="s">
        <v>428</v>
      </c>
      <c r="EP29" s="8" t="s">
        <v>429</v>
      </c>
      <c r="EQ29" s="8" t="s">
        <v>429</v>
      </c>
      <c r="ER29" s="8" t="s">
        <v>209</v>
      </c>
      <c r="ES29" s="8" t="s">
        <v>430</v>
      </c>
      <c r="ET29" s="9" t="str">
        <f t="shared" si="27"/>
        <v>2</v>
      </c>
      <c r="EU29" s="11"/>
      <c r="EV29" s="11"/>
      <c r="EW29" s="11"/>
      <c r="EX29" s="9" t="str">
        <f t="shared" si="39"/>
        <v>0</v>
      </c>
      <c r="EY29" s="9" t="str">
        <f t="shared" si="39"/>
        <v>0</v>
      </c>
      <c r="EZ29" s="11"/>
      <c r="FA29" s="11"/>
      <c r="FB29" s="9" t="str">
        <f t="shared" si="40"/>
        <v>0</v>
      </c>
      <c r="FC29" s="9" t="str">
        <f t="shared" si="40"/>
        <v>0</v>
      </c>
      <c r="FD29" s="9" t="str">
        <f t="shared" si="30"/>
        <v>1</v>
      </c>
      <c r="FE29" s="9" t="str">
        <f t="shared" si="41"/>
        <v>3</v>
      </c>
      <c r="FF29" s="9" t="str">
        <f t="shared" si="41"/>
        <v>3</v>
      </c>
      <c r="GJ29" s="4" t="str">
        <f t="shared" si="35"/>
        <v>パーツ\完成車:ブランド\CREATE:完成車\CREATE</v>
      </c>
      <c r="GK29" s="4" t="str">
        <f t="shared" si="32"/>
        <v>u:u:u</v>
      </c>
      <c r="GL29" s="11"/>
      <c r="GM29" s="4" t="str">
        <f t="shared" si="42"/>
        <v>::</v>
      </c>
      <c r="GN29" s="4" t="str">
        <f t="shared" si="42"/>
        <v>::</v>
      </c>
      <c r="GO29" s="4" t="str">
        <f t="shared" si="42"/>
        <v>::</v>
      </c>
      <c r="GP29" s="4" t="str">
        <f t="shared" si="34"/>
        <v>1</v>
      </c>
    </row>
    <row r="30" spans="1:199" ht="28" customHeight="1">
      <c r="A30" s="5" t="s">
        <v>366</v>
      </c>
      <c r="B30" s="5" t="s">
        <v>368</v>
      </c>
      <c r="C30" s="5" t="s">
        <v>366</v>
      </c>
      <c r="D30" s="9" t="str">
        <f t="shared" si="0"/>
        <v>u</v>
      </c>
      <c r="E30" s="9" t="str">
        <f t="shared" si="1"/>
        <v xml:space="preserve"> / （CREATE9thBlue/A-Red）</v>
      </c>
      <c r="F30" s="9" t="str">
        <f t="shared" si="2"/>
        <v xml:space="preserve"> / （CREATE9thBlue/A-Red）</v>
      </c>
      <c r="G30" s="5">
        <v>49350</v>
      </c>
      <c r="H30" s="9">
        <f t="shared" si="3"/>
        <v>49350</v>
      </c>
      <c r="I30" s="9" t="str">
        <f t="shared" si="4"/>
        <v>0</v>
      </c>
      <c r="J30" s="9" t="str">
        <f t="shared" si="5"/>
        <v>1</v>
      </c>
      <c r="M30" s="5" t="s">
        <v>340</v>
      </c>
      <c r="P30" s="9" t="str">
        <f t="shared" si="6"/>
        <v>CREATE9thBlue/A-Red</v>
      </c>
      <c r="AI30" s="9" t="str">
        <f t="shared" si="7"/>
        <v>http://image.rakuten.co.jp/brotures/cabinet/items/create/9th-bl_r.jpg</v>
      </c>
      <c r="AS30" s="9" t="str">
        <f t="shared" si="36"/>
        <v>1</v>
      </c>
      <c r="AT30" s="9" t="str">
        <f t="shared" si="36"/>
        <v>1</v>
      </c>
      <c r="AU30" s="9" t="str">
        <f t="shared" si="9"/>
        <v>0</v>
      </c>
      <c r="AV30" s="9" t="str">
        <f t="shared" si="10"/>
        <v>1</v>
      </c>
      <c r="AW30" s="9" t="str">
        <f t="shared" si="37"/>
        <v>0</v>
      </c>
      <c r="AX30" s="9" t="str">
        <f t="shared" si="37"/>
        <v>0</v>
      </c>
      <c r="AY30" s="11"/>
      <c r="AZ30" s="11"/>
      <c r="BA30" s="11"/>
      <c r="BB30" s="9" t="str">
        <f t="shared" si="12"/>
        <v>-1</v>
      </c>
      <c r="BC30" s="9" t="str">
        <f t="shared" si="13"/>
        <v>2</v>
      </c>
      <c r="BG30" s="5" t="s">
        <v>347</v>
      </c>
      <c r="BH30" s="5" t="s">
        <v>348</v>
      </c>
      <c r="CS30" s="9" t="str">
        <f t="shared" si="14"/>
        <v>0</v>
      </c>
      <c r="CT30" s="9" t="str">
        <f t="shared" si="15"/>
        <v>&lt;iframe src="http://www.rakuten.ne.jp/gold/brotures/spec/create/9th-bl_r.html" frameborder="0" id="spec-content" scrolling="no"&gt;&lt;/iframe&gt;</v>
      </c>
      <c r="CU30" s="9" t="str">
        <f t="shared" si="16"/>
        <v/>
      </c>
      <c r="CV30" s="9" t="str">
        <f t="shared" si="17"/>
        <v>&lt;div class="row-fluid"&gt;&lt;iframe src="http://www.rakuten.ne.jp/gold/brotures/items/create/9th-bl_r.html" frameborder="0" id="skin-product" scrolling="no"&gt;&lt;/iframe&gt;&lt;/div&gt;</v>
      </c>
      <c r="CW30" s="11" t="str">
        <f t="shared" si="18"/>
        <v/>
      </c>
      <c r="CX30" t="s">
        <v>372</v>
      </c>
      <c r="CY30" s="9" t="str">
        <f t="shared" si="19"/>
        <v>0</v>
      </c>
      <c r="CZ30" s="11"/>
      <c r="DA30" s="11"/>
      <c r="DB30" s="11"/>
      <c r="DC30" s="11"/>
      <c r="DD30" s="9" t="str">
        <f t="shared" si="20"/>
        <v>u</v>
      </c>
      <c r="DE30" s="5" t="s">
        <v>346</v>
      </c>
      <c r="DF30" s="5" t="s">
        <v>346</v>
      </c>
      <c r="DI30" s="9" t="str">
        <f t="shared" si="21"/>
        <v>100</v>
      </c>
      <c r="DT30" s="9">
        <f>VLOOKUP(BG30,ディレクトリID!A:B,2)</f>
        <v>563162</v>
      </c>
      <c r="DV30" s="4" t="str">
        <f t="shared" si="22"/>
        <v>【完成車　CREATE】</v>
      </c>
      <c r="DW30" s="4" t="str">
        <f t="shared" si="23"/>
        <v>【完成車　CREATE】</v>
      </c>
      <c r="DX30" s="9">
        <f t="shared" si="24"/>
        <v>1</v>
      </c>
      <c r="DY30" s="11"/>
      <c r="DZ30" s="9" t="str">
        <f t="shared" si="38"/>
        <v>1</v>
      </c>
      <c r="EA30" s="9" t="str">
        <f t="shared" si="38"/>
        <v>1</v>
      </c>
      <c r="EB30" s="11"/>
      <c r="EC30" s="11"/>
      <c r="ED30" s="11"/>
      <c r="EE30" s="9" t="str">
        <f t="shared" si="26"/>
        <v>0</v>
      </c>
      <c r="EO30" s="8" t="s">
        <v>428</v>
      </c>
      <c r="EP30" s="8" t="s">
        <v>429</v>
      </c>
      <c r="EQ30" s="8" t="s">
        <v>429</v>
      </c>
      <c r="ER30" s="8" t="s">
        <v>209</v>
      </c>
      <c r="ES30" s="8" t="s">
        <v>430</v>
      </c>
      <c r="ET30" s="9" t="str">
        <f t="shared" si="27"/>
        <v>2</v>
      </c>
      <c r="EU30" s="11"/>
      <c r="EV30" s="11"/>
      <c r="EW30" s="11"/>
      <c r="EX30" s="9" t="str">
        <f t="shared" si="39"/>
        <v>0</v>
      </c>
      <c r="EY30" s="9" t="str">
        <f t="shared" si="39"/>
        <v>0</v>
      </c>
      <c r="EZ30" s="11"/>
      <c r="FA30" s="11"/>
      <c r="FB30" s="9" t="str">
        <f t="shared" si="40"/>
        <v>0</v>
      </c>
      <c r="FC30" s="9" t="str">
        <f t="shared" si="40"/>
        <v>0</v>
      </c>
      <c r="FD30" s="9" t="str">
        <f t="shared" si="30"/>
        <v>1</v>
      </c>
      <c r="FE30" s="9" t="str">
        <f t="shared" si="41"/>
        <v>3</v>
      </c>
      <c r="FF30" s="9" t="str">
        <f t="shared" si="41"/>
        <v>3</v>
      </c>
      <c r="GJ30" s="4" t="str">
        <f t="shared" si="35"/>
        <v>パーツ\完成車:ブランド\CREATE:完成車\CREATE</v>
      </c>
      <c r="GK30" s="4" t="str">
        <f t="shared" si="32"/>
        <v>u:u:u</v>
      </c>
      <c r="GL30" s="11"/>
      <c r="GM30" s="4" t="str">
        <f t="shared" si="42"/>
        <v>::</v>
      </c>
      <c r="GN30" s="4" t="str">
        <f t="shared" si="42"/>
        <v>::</v>
      </c>
      <c r="GO30" s="4" t="str">
        <f t="shared" si="42"/>
        <v>::</v>
      </c>
      <c r="GP30" s="4" t="str">
        <f t="shared" si="34"/>
        <v>1</v>
      </c>
    </row>
    <row r="31" spans="1:199" ht="28" customHeight="1">
      <c r="A31" s="5" t="s">
        <v>366</v>
      </c>
      <c r="B31" s="5" t="s">
        <v>368</v>
      </c>
      <c r="C31" s="5" t="s">
        <v>366</v>
      </c>
      <c r="D31" s="9" t="str">
        <f t="shared" si="0"/>
        <v>u</v>
      </c>
      <c r="E31" s="9" t="str">
        <f t="shared" si="1"/>
        <v xml:space="preserve"> / （CREATE9thBlue/A-Red）</v>
      </c>
      <c r="F31" s="9" t="str">
        <f t="shared" si="2"/>
        <v xml:space="preserve"> / （CREATE9thBlue/A-Red）</v>
      </c>
      <c r="G31" s="5">
        <v>49350</v>
      </c>
      <c r="H31" s="9">
        <f t="shared" si="3"/>
        <v>49350</v>
      </c>
      <c r="I31" s="9" t="str">
        <f t="shared" si="4"/>
        <v>0</v>
      </c>
      <c r="J31" s="9" t="str">
        <f t="shared" si="5"/>
        <v>1</v>
      </c>
      <c r="M31" s="5" t="s">
        <v>340</v>
      </c>
      <c r="P31" s="9" t="str">
        <f t="shared" si="6"/>
        <v>CREATE9thBlue/A-Red</v>
      </c>
      <c r="AI31" s="9" t="str">
        <f t="shared" si="7"/>
        <v>http://image.rakuten.co.jp/brotures/cabinet/items/create/9th-bl_r.jpg</v>
      </c>
      <c r="AS31" s="9" t="str">
        <f t="shared" si="36"/>
        <v>1</v>
      </c>
      <c r="AT31" s="9" t="str">
        <f t="shared" si="36"/>
        <v>1</v>
      </c>
      <c r="AU31" s="9" t="str">
        <f t="shared" si="9"/>
        <v>0</v>
      </c>
      <c r="AV31" s="9" t="str">
        <f t="shared" si="10"/>
        <v>1</v>
      </c>
      <c r="AW31" s="9" t="str">
        <f t="shared" si="37"/>
        <v>0</v>
      </c>
      <c r="AX31" s="9" t="str">
        <f t="shared" si="37"/>
        <v>0</v>
      </c>
      <c r="AY31" s="11"/>
      <c r="AZ31" s="11"/>
      <c r="BA31" s="11"/>
      <c r="BB31" s="9" t="str">
        <f t="shared" si="12"/>
        <v>-1</v>
      </c>
      <c r="BC31" s="9" t="str">
        <f t="shared" si="13"/>
        <v>2</v>
      </c>
      <c r="BG31" s="5" t="s">
        <v>347</v>
      </c>
      <c r="BH31" s="5" t="s">
        <v>348</v>
      </c>
      <c r="CS31" s="9" t="str">
        <f t="shared" si="14"/>
        <v>0</v>
      </c>
      <c r="CT31" s="9" t="str">
        <f t="shared" si="15"/>
        <v>&lt;iframe src="http://www.rakuten.ne.jp/gold/brotures/spec/create/9th-bl_r.html" frameborder="0" id="spec-content" scrolling="no"&gt;&lt;/iframe&gt;</v>
      </c>
      <c r="CU31" s="9" t="str">
        <f t="shared" si="16"/>
        <v/>
      </c>
      <c r="CV31" s="9" t="str">
        <f t="shared" si="17"/>
        <v>&lt;div class="row-fluid"&gt;&lt;iframe src="http://www.rakuten.ne.jp/gold/brotures/items/create/9th-bl_r.html" frameborder="0" id="skin-product" scrolling="no"&gt;&lt;/iframe&gt;&lt;/div&gt;</v>
      </c>
      <c r="CW31" s="11" t="str">
        <f t="shared" si="18"/>
        <v/>
      </c>
      <c r="CX31" t="s">
        <v>373</v>
      </c>
      <c r="CY31" s="9" t="str">
        <f t="shared" si="19"/>
        <v>0</v>
      </c>
      <c r="CZ31" s="11"/>
      <c r="DA31" s="11"/>
      <c r="DB31" s="11"/>
      <c r="DC31" s="11"/>
      <c r="DD31" s="9" t="str">
        <f t="shared" si="20"/>
        <v>u</v>
      </c>
      <c r="DE31" s="5" t="s">
        <v>354</v>
      </c>
      <c r="DF31" s="5" t="s">
        <v>354</v>
      </c>
      <c r="DI31" s="9" t="str">
        <f t="shared" si="21"/>
        <v>100</v>
      </c>
      <c r="DT31" s="9">
        <f>VLOOKUP(BG31,ディレクトリID!A:B,2)</f>
        <v>563162</v>
      </c>
      <c r="DV31" s="4" t="str">
        <f t="shared" si="22"/>
        <v>【完成車　CREATE】</v>
      </c>
      <c r="DW31" s="4" t="str">
        <f t="shared" si="23"/>
        <v>【完成車　CREATE】</v>
      </c>
      <c r="DX31" s="9">
        <f t="shared" si="24"/>
        <v>1</v>
      </c>
      <c r="DY31" s="11"/>
      <c r="DZ31" s="9" t="str">
        <f t="shared" si="38"/>
        <v>1</v>
      </c>
      <c r="EA31" s="9" t="str">
        <f t="shared" si="38"/>
        <v>1</v>
      </c>
      <c r="EB31" s="11"/>
      <c r="EC31" s="11"/>
      <c r="ED31" s="11"/>
      <c r="EE31" s="9" t="str">
        <f t="shared" si="26"/>
        <v>0</v>
      </c>
      <c r="EO31" s="8" t="s">
        <v>428</v>
      </c>
      <c r="EP31" s="8" t="s">
        <v>429</v>
      </c>
      <c r="EQ31" s="8" t="s">
        <v>429</v>
      </c>
      <c r="ER31" s="8" t="s">
        <v>209</v>
      </c>
      <c r="ES31" s="8" t="s">
        <v>430</v>
      </c>
      <c r="ET31" s="9" t="str">
        <f t="shared" si="27"/>
        <v>2</v>
      </c>
      <c r="EU31" s="11"/>
      <c r="EV31" s="11"/>
      <c r="EW31" s="11"/>
      <c r="EX31" s="9" t="str">
        <f t="shared" si="39"/>
        <v>0</v>
      </c>
      <c r="EY31" s="9" t="str">
        <f t="shared" si="39"/>
        <v>0</v>
      </c>
      <c r="EZ31" s="11"/>
      <c r="FA31" s="11"/>
      <c r="FB31" s="9" t="str">
        <f t="shared" si="40"/>
        <v>0</v>
      </c>
      <c r="FC31" s="9" t="str">
        <f t="shared" si="40"/>
        <v>0</v>
      </c>
      <c r="FD31" s="9" t="str">
        <f t="shared" si="30"/>
        <v>1</v>
      </c>
      <c r="FE31" s="9" t="str">
        <f t="shared" si="41"/>
        <v>3</v>
      </c>
      <c r="FF31" s="9" t="str">
        <f t="shared" si="41"/>
        <v>3</v>
      </c>
      <c r="GJ31" s="4" t="str">
        <f t="shared" si="35"/>
        <v>パーツ\完成車:ブランド\CREATE:完成車\CREATE</v>
      </c>
      <c r="GK31" s="4" t="str">
        <f t="shared" si="32"/>
        <v>u:u:u</v>
      </c>
      <c r="GL31" s="11"/>
      <c r="GM31" s="4" t="str">
        <f t="shared" si="42"/>
        <v>::</v>
      </c>
      <c r="GN31" s="4" t="str">
        <f t="shared" si="42"/>
        <v>::</v>
      </c>
      <c r="GO31" s="4" t="str">
        <f t="shared" si="42"/>
        <v>::</v>
      </c>
      <c r="GP31" s="4" t="str">
        <f t="shared" si="34"/>
        <v>1</v>
      </c>
    </row>
    <row r="32" spans="1:199" ht="28" customHeight="1">
      <c r="A32" s="5" t="s">
        <v>366</v>
      </c>
      <c r="B32" s="5" t="s">
        <v>368</v>
      </c>
      <c r="C32" s="5" t="s">
        <v>366</v>
      </c>
      <c r="D32" s="9" t="str">
        <f t="shared" si="0"/>
        <v>u</v>
      </c>
      <c r="E32" s="9" t="str">
        <f t="shared" si="1"/>
        <v xml:space="preserve"> / （CREATE9thBlue/A-Red）</v>
      </c>
      <c r="F32" s="9" t="str">
        <f t="shared" si="2"/>
        <v xml:space="preserve"> / （CREATE9thBlue/A-Red）</v>
      </c>
      <c r="G32" s="5">
        <v>49350</v>
      </c>
      <c r="H32" s="9">
        <f t="shared" si="3"/>
        <v>49350</v>
      </c>
      <c r="I32" s="9" t="str">
        <f t="shared" si="4"/>
        <v>0</v>
      </c>
      <c r="J32" s="9" t="str">
        <f t="shared" si="5"/>
        <v>1</v>
      </c>
      <c r="M32" s="5" t="s">
        <v>340</v>
      </c>
      <c r="P32" s="9" t="str">
        <f t="shared" si="6"/>
        <v>CREATE9thBlue/A-Red</v>
      </c>
      <c r="AI32" s="9" t="str">
        <f t="shared" si="7"/>
        <v>http://image.rakuten.co.jp/brotures/cabinet/items/create/9th-bl_r.jpg</v>
      </c>
      <c r="AS32" s="9" t="str">
        <f t="shared" si="36"/>
        <v>1</v>
      </c>
      <c r="AT32" s="9" t="str">
        <f t="shared" si="36"/>
        <v>1</v>
      </c>
      <c r="AU32" s="9" t="str">
        <f t="shared" si="9"/>
        <v>0</v>
      </c>
      <c r="AV32" s="9" t="str">
        <f t="shared" si="10"/>
        <v>1</v>
      </c>
      <c r="AW32" s="9" t="str">
        <f t="shared" si="37"/>
        <v>0</v>
      </c>
      <c r="AX32" s="9" t="str">
        <f t="shared" si="37"/>
        <v>0</v>
      </c>
      <c r="AY32" s="11"/>
      <c r="AZ32" s="11"/>
      <c r="BA32" s="11"/>
      <c r="BB32" s="9" t="str">
        <f t="shared" si="12"/>
        <v>-1</v>
      </c>
      <c r="BC32" s="9" t="str">
        <f t="shared" si="13"/>
        <v>2</v>
      </c>
      <c r="BG32" s="5" t="s">
        <v>347</v>
      </c>
      <c r="BH32" s="5" t="s">
        <v>348</v>
      </c>
      <c r="CS32" s="9" t="str">
        <f t="shared" si="14"/>
        <v>0</v>
      </c>
      <c r="CT32" s="9" t="str">
        <f t="shared" si="15"/>
        <v>&lt;iframe src="http://www.rakuten.ne.jp/gold/brotures/spec/create/9th-bl_r.html" frameborder="0" id="spec-content" scrolling="no"&gt;&lt;/iframe&gt;</v>
      </c>
      <c r="CU32" s="9" t="str">
        <f t="shared" si="16"/>
        <v/>
      </c>
      <c r="CV32" s="9" t="str">
        <f t="shared" si="17"/>
        <v>&lt;div class="row-fluid"&gt;&lt;iframe src="http://www.rakuten.ne.jp/gold/brotures/items/create/9th-bl_r.html" frameborder="0" id="skin-product" scrolling="no"&gt;&lt;/iframe&gt;&lt;/div&gt;</v>
      </c>
      <c r="CW32" s="11" t="str">
        <f t="shared" si="18"/>
        <v/>
      </c>
      <c r="CX32" t="s">
        <v>374</v>
      </c>
      <c r="CY32" s="9" t="str">
        <f t="shared" si="19"/>
        <v>0</v>
      </c>
      <c r="CZ32" s="11"/>
      <c r="DA32" s="11"/>
      <c r="DB32" s="11"/>
      <c r="DC32" s="11"/>
      <c r="DD32" s="9" t="str">
        <f t="shared" si="20"/>
        <v>u</v>
      </c>
      <c r="DE32" s="5" t="s">
        <v>356</v>
      </c>
      <c r="DF32" s="5" t="s">
        <v>356</v>
      </c>
      <c r="DI32" s="9" t="str">
        <f t="shared" si="21"/>
        <v>100</v>
      </c>
      <c r="DT32" s="9">
        <f>VLOOKUP(BG32,ディレクトリID!A:B,2)</f>
        <v>563162</v>
      </c>
      <c r="DV32" s="4" t="str">
        <f t="shared" si="22"/>
        <v>【完成車　CREATE】</v>
      </c>
      <c r="DW32" s="4" t="str">
        <f t="shared" si="23"/>
        <v>【完成車　CREATE】</v>
      </c>
      <c r="DX32" s="9">
        <f t="shared" si="24"/>
        <v>1</v>
      </c>
      <c r="DY32" s="11"/>
      <c r="DZ32" s="9" t="str">
        <f t="shared" si="38"/>
        <v>1</v>
      </c>
      <c r="EA32" s="9" t="str">
        <f t="shared" si="38"/>
        <v>1</v>
      </c>
      <c r="EB32" s="11"/>
      <c r="EC32" s="11"/>
      <c r="ED32" s="11"/>
      <c r="EE32" s="9" t="str">
        <f t="shared" si="26"/>
        <v>0</v>
      </c>
      <c r="EO32" s="8" t="s">
        <v>428</v>
      </c>
      <c r="EP32" s="8" t="s">
        <v>429</v>
      </c>
      <c r="EQ32" s="8" t="s">
        <v>429</v>
      </c>
      <c r="ER32" s="8" t="s">
        <v>209</v>
      </c>
      <c r="ES32" s="8" t="s">
        <v>430</v>
      </c>
      <c r="ET32" s="9" t="str">
        <f t="shared" si="27"/>
        <v>2</v>
      </c>
      <c r="EU32" s="11"/>
      <c r="EV32" s="11"/>
      <c r="EW32" s="11"/>
      <c r="EX32" s="9" t="str">
        <f t="shared" si="39"/>
        <v>0</v>
      </c>
      <c r="EY32" s="9" t="str">
        <f t="shared" si="39"/>
        <v>0</v>
      </c>
      <c r="EZ32" s="11"/>
      <c r="FA32" s="11"/>
      <c r="FB32" s="9" t="str">
        <f t="shared" si="40"/>
        <v>0</v>
      </c>
      <c r="FC32" s="9" t="str">
        <f t="shared" si="40"/>
        <v>0</v>
      </c>
      <c r="FD32" s="9" t="str">
        <f t="shared" si="30"/>
        <v>1</v>
      </c>
      <c r="FE32" s="9" t="str">
        <f t="shared" si="41"/>
        <v>3</v>
      </c>
      <c r="FF32" s="9" t="str">
        <f t="shared" si="41"/>
        <v>3</v>
      </c>
      <c r="GJ32" s="4" t="str">
        <f t="shared" si="35"/>
        <v>パーツ\完成車:ブランド\CREATE:完成車\CREATE</v>
      </c>
      <c r="GK32" s="4" t="str">
        <f t="shared" si="32"/>
        <v>u:u:u</v>
      </c>
      <c r="GL32" s="11"/>
      <c r="GM32" s="4" t="str">
        <f t="shared" si="42"/>
        <v>::</v>
      </c>
      <c r="GN32" s="4" t="str">
        <f t="shared" si="42"/>
        <v>::</v>
      </c>
      <c r="GO32" s="4" t="str">
        <f t="shared" si="42"/>
        <v>::</v>
      </c>
      <c r="GP32" s="4" t="str">
        <f t="shared" si="34"/>
        <v>1</v>
      </c>
    </row>
    <row r="33" spans="1:198" ht="28" customHeight="1">
      <c r="A33" s="5" t="s">
        <v>375</v>
      </c>
      <c r="B33" s="5" t="s">
        <v>377</v>
      </c>
      <c r="C33" s="5" t="s">
        <v>375</v>
      </c>
      <c r="D33" s="9" t="str">
        <f t="shared" si="0"/>
        <v>u</v>
      </c>
      <c r="E33" s="9" t="str">
        <f t="shared" si="1"/>
        <v xml:space="preserve"> / （CREATE9thMatteGray/A-Orange）</v>
      </c>
      <c r="F33" s="9" t="str">
        <f t="shared" si="2"/>
        <v xml:space="preserve"> / （CREATE9thMatteGray/A-Orange）</v>
      </c>
      <c r="G33" s="5">
        <v>49350</v>
      </c>
      <c r="H33" s="9">
        <f t="shared" si="3"/>
        <v>49350</v>
      </c>
      <c r="I33" s="9" t="str">
        <f t="shared" si="4"/>
        <v>0</v>
      </c>
      <c r="J33" s="9" t="str">
        <f t="shared" si="5"/>
        <v>1</v>
      </c>
      <c r="M33" s="5" t="s">
        <v>340</v>
      </c>
      <c r="P33" s="9" t="str">
        <f t="shared" si="6"/>
        <v>CREATE9thMatteGray/A-Orange</v>
      </c>
      <c r="AI33" s="9" t="str">
        <f t="shared" si="7"/>
        <v>http://image.rakuten.co.jp/brotures/cabinet/items/create/9th-gry_or.jpg</v>
      </c>
      <c r="AS33" s="9" t="str">
        <f t="shared" si="36"/>
        <v>1</v>
      </c>
      <c r="AT33" s="9" t="str">
        <f t="shared" si="36"/>
        <v>1</v>
      </c>
      <c r="AU33" s="9" t="str">
        <f t="shared" si="9"/>
        <v>0</v>
      </c>
      <c r="AV33" s="9" t="str">
        <f t="shared" si="10"/>
        <v>1</v>
      </c>
      <c r="AW33" s="9" t="str">
        <f t="shared" si="37"/>
        <v>0</v>
      </c>
      <c r="AX33" s="9" t="str">
        <f t="shared" si="37"/>
        <v>0</v>
      </c>
      <c r="AY33" s="11"/>
      <c r="AZ33" s="11"/>
      <c r="BA33" s="11"/>
      <c r="BB33" s="9" t="str">
        <f t="shared" si="12"/>
        <v>-1</v>
      </c>
      <c r="BC33" s="9" t="str">
        <f t="shared" si="13"/>
        <v>2</v>
      </c>
      <c r="BG33" s="5" t="s">
        <v>347</v>
      </c>
      <c r="BH33" s="5" t="s">
        <v>348</v>
      </c>
      <c r="CS33" s="9" t="str">
        <f t="shared" si="14"/>
        <v>0</v>
      </c>
      <c r="CT33" s="9" t="str">
        <f t="shared" si="15"/>
        <v>&lt;iframe src="http://www.rakuten.ne.jp/gold/brotures/spec/create/9th-gry_or.html" frameborder="0" id="spec-content" scrolling="no"&gt;&lt;/iframe&gt;</v>
      </c>
      <c r="CU33" s="9" t="str">
        <f t="shared" si="16"/>
        <v/>
      </c>
      <c r="CV33" s="9" t="str">
        <f t="shared" si="17"/>
        <v>&lt;div class="row-fluid"&gt;&lt;iframe src="http://www.rakuten.ne.jp/gold/brotures/items/create/9th-gry_or.html" frameborder="0" id="skin-product" scrolling="no"&gt;&lt;/iframe&gt;&lt;/div&gt;</v>
      </c>
      <c r="CW33" s="11" t="str">
        <f t="shared" si="18"/>
        <v/>
      </c>
      <c r="CX33" t="s">
        <v>381</v>
      </c>
      <c r="CY33" s="9" t="str">
        <f t="shared" si="19"/>
        <v>0</v>
      </c>
      <c r="CZ33" s="11"/>
      <c r="DA33" s="11"/>
      <c r="DB33" s="11"/>
      <c r="DC33" s="11"/>
      <c r="DD33" s="9" t="str">
        <f t="shared" si="20"/>
        <v>u</v>
      </c>
      <c r="DE33" s="5" t="s">
        <v>346</v>
      </c>
      <c r="DF33" s="5" t="s">
        <v>346</v>
      </c>
      <c r="DI33" s="9" t="str">
        <f t="shared" si="21"/>
        <v>100</v>
      </c>
      <c r="DT33" s="9">
        <f>VLOOKUP(BG33,ディレクトリID!A:B,2)</f>
        <v>563162</v>
      </c>
      <c r="DV33" s="4" t="str">
        <f t="shared" si="22"/>
        <v>【完成車　CREATE】</v>
      </c>
      <c r="DW33" s="4" t="str">
        <f t="shared" si="23"/>
        <v>【完成車　CREATE】</v>
      </c>
      <c r="DX33" s="9">
        <f t="shared" si="24"/>
        <v>1</v>
      </c>
      <c r="DY33" s="11"/>
      <c r="DZ33" s="9" t="str">
        <f t="shared" si="38"/>
        <v>1</v>
      </c>
      <c r="EA33" s="9" t="str">
        <f t="shared" si="38"/>
        <v>1</v>
      </c>
      <c r="EB33" s="11"/>
      <c r="EC33" s="11"/>
      <c r="ED33" s="11"/>
      <c r="EE33" s="9" t="str">
        <f t="shared" si="26"/>
        <v>0</v>
      </c>
      <c r="EO33" s="8" t="s">
        <v>428</v>
      </c>
      <c r="EP33" s="8" t="s">
        <v>429</v>
      </c>
      <c r="EQ33" s="8" t="s">
        <v>429</v>
      </c>
      <c r="ER33" s="8" t="s">
        <v>209</v>
      </c>
      <c r="ES33" s="8" t="s">
        <v>430</v>
      </c>
      <c r="ET33" s="9" t="str">
        <f t="shared" si="27"/>
        <v>2</v>
      </c>
      <c r="EU33" s="11"/>
      <c r="EV33" s="11"/>
      <c r="EW33" s="11"/>
      <c r="EX33" s="9" t="str">
        <f t="shared" si="39"/>
        <v>0</v>
      </c>
      <c r="EY33" s="9" t="str">
        <f t="shared" si="39"/>
        <v>0</v>
      </c>
      <c r="EZ33" s="11"/>
      <c r="FA33" s="11"/>
      <c r="FB33" s="9" t="str">
        <f t="shared" si="40"/>
        <v>0</v>
      </c>
      <c r="FC33" s="9" t="str">
        <f t="shared" si="40"/>
        <v>0</v>
      </c>
      <c r="FD33" s="9" t="str">
        <f t="shared" si="30"/>
        <v>1</v>
      </c>
      <c r="FE33" s="9" t="str">
        <f t="shared" si="41"/>
        <v>3</v>
      </c>
      <c r="FF33" s="9" t="str">
        <f t="shared" si="41"/>
        <v>3</v>
      </c>
      <c r="GJ33" s="4" t="str">
        <f t="shared" si="35"/>
        <v>パーツ\完成車:ブランド\CREATE:完成車\CREATE</v>
      </c>
      <c r="GK33" s="4" t="str">
        <f t="shared" si="32"/>
        <v>u:u:u</v>
      </c>
      <c r="GL33" s="11"/>
      <c r="GM33" s="4" t="str">
        <f t="shared" si="42"/>
        <v>::</v>
      </c>
      <c r="GN33" s="4" t="str">
        <f t="shared" si="42"/>
        <v>::</v>
      </c>
      <c r="GO33" s="4" t="str">
        <f t="shared" si="42"/>
        <v>::</v>
      </c>
      <c r="GP33" s="4" t="str">
        <f t="shared" si="34"/>
        <v>1</v>
      </c>
    </row>
    <row r="34" spans="1:198" ht="28" customHeight="1">
      <c r="A34" s="5" t="s">
        <v>375</v>
      </c>
      <c r="B34" s="5" t="s">
        <v>377</v>
      </c>
      <c r="C34" s="5" t="s">
        <v>375</v>
      </c>
      <c r="D34" s="9" t="str">
        <f t="shared" si="0"/>
        <v>u</v>
      </c>
      <c r="E34" s="9" t="str">
        <f t="shared" si="1"/>
        <v xml:space="preserve"> / （CREATE9thMatteGray/A-Orange）</v>
      </c>
      <c r="F34" s="9" t="str">
        <f t="shared" si="2"/>
        <v xml:space="preserve"> / （CREATE9thMatteGray/A-Orange）</v>
      </c>
      <c r="G34" s="5">
        <v>49350</v>
      </c>
      <c r="H34" s="9">
        <f t="shared" si="3"/>
        <v>49350</v>
      </c>
      <c r="I34" s="9" t="str">
        <f t="shared" si="4"/>
        <v>0</v>
      </c>
      <c r="J34" s="9" t="str">
        <f t="shared" si="5"/>
        <v>1</v>
      </c>
      <c r="M34" s="5" t="s">
        <v>340</v>
      </c>
      <c r="P34" s="9" t="str">
        <f t="shared" si="6"/>
        <v>CREATE9thMatteGray/A-Orange</v>
      </c>
      <c r="AI34" s="9" t="str">
        <f t="shared" si="7"/>
        <v>http://image.rakuten.co.jp/brotures/cabinet/items/create/9th-gry_or.jpg</v>
      </c>
      <c r="AS34" s="9" t="str">
        <f t="shared" si="36"/>
        <v>1</v>
      </c>
      <c r="AT34" s="9" t="str">
        <f t="shared" si="36"/>
        <v>1</v>
      </c>
      <c r="AU34" s="9" t="str">
        <f t="shared" si="9"/>
        <v>0</v>
      </c>
      <c r="AV34" s="9" t="str">
        <f t="shared" si="10"/>
        <v>1</v>
      </c>
      <c r="AW34" s="9" t="str">
        <f t="shared" si="37"/>
        <v>0</v>
      </c>
      <c r="AX34" s="9" t="str">
        <f t="shared" si="37"/>
        <v>0</v>
      </c>
      <c r="AY34" s="11"/>
      <c r="AZ34" s="11"/>
      <c r="BA34" s="11"/>
      <c r="BB34" s="9" t="str">
        <f t="shared" si="12"/>
        <v>-1</v>
      </c>
      <c r="BC34" s="9" t="str">
        <f t="shared" si="13"/>
        <v>2</v>
      </c>
      <c r="BG34" s="5" t="s">
        <v>347</v>
      </c>
      <c r="BH34" s="5" t="s">
        <v>348</v>
      </c>
      <c r="CS34" s="9" t="str">
        <f t="shared" si="14"/>
        <v>0</v>
      </c>
      <c r="CT34" s="9" t="str">
        <f t="shared" si="15"/>
        <v>&lt;iframe src="http://www.rakuten.ne.jp/gold/brotures/spec/create/9th-gry_or.html" frameborder="0" id="spec-content" scrolling="no"&gt;&lt;/iframe&gt;</v>
      </c>
      <c r="CU34" s="9" t="str">
        <f t="shared" si="16"/>
        <v/>
      </c>
      <c r="CV34" s="9" t="str">
        <f t="shared" si="17"/>
        <v>&lt;div class="row-fluid"&gt;&lt;iframe src="http://www.rakuten.ne.jp/gold/brotures/items/create/9th-gry_or.html" frameborder="0" id="skin-product" scrolling="no"&gt;&lt;/iframe&gt;&lt;/div&gt;</v>
      </c>
      <c r="CW34" s="11" t="str">
        <f t="shared" si="18"/>
        <v/>
      </c>
      <c r="CX34" t="s">
        <v>382</v>
      </c>
      <c r="CY34" s="9" t="str">
        <f t="shared" si="19"/>
        <v>0</v>
      </c>
      <c r="CZ34" s="11"/>
      <c r="DA34" s="11"/>
      <c r="DB34" s="11"/>
      <c r="DC34" s="11"/>
      <c r="DD34" s="9" t="str">
        <f t="shared" si="20"/>
        <v>u</v>
      </c>
      <c r="DE34" s="5" t="s">
        <v>354</v>
      </c>
      <c r="DF34" s="5" t="s">
        <v>354</v>
      </c>
      <c r="DI34" s="9" t="str">
        <f t="shared" si="21"/>
        <v>100</v>
      </c>
      <c r="DT34" s="9">
        <f>VLOOKUP(BG34,ディレクトリID!A:B,2)</f>
        <v>563162</v>
      </c>
      <c r="DV34" s="4" t="str">
        <f t="shared" si="22"/>
        <v>【完成車　CREATE】</v>
      </c>
      <c r="DW34" s="4" t="str">
        <f t="shared" si="23"/>
        <v>【完成車　CREATE】</v>
      </c>
      <c r="DX34" s="9">
        <f t="shared" si="24"/>
        <v>1</v>
      </c>
      <c r="DY34" s="11"/>
      <c r="DZ34" s="9" t="str">
        <f t="shared" si="38"/>
        <v>1</v>
      </c>
      <c r="EA34" s="9" t="str">
        <f t="shared" si="38"/>
        <v>1</v>
      </c>
      <c r="EB34" s="11"/>
      <c r="EC34" s="11"/>
      <c r="ED34" s="11"/>
      <c r="EE34" s="9" t="str">
        <f t="shared" si="26"/>
        <v>0</v>
      </c>
      <c r="EO34" s="8" t="s">
        <v>428</v>
      </c>
      <c r="EP34" s="8" t="s">
        <v>429</v>
      </c>
      <c r="EQ34" s="8" t="s">
        <v>429</v>
      </c>
      <c r="ER34" s="8" t="s">
        <v>209</v>
      </c>
      <c r="ES34" s="8" t="s">
        <v>430</v>
      </c>
      <c r="ET34" s="9" t="str">
        <f t="shared" si="27"/>
        <v>2</v>
      </c>
      <c r="EU34" s="11"/>
      <c r="EV34" s="11"/>
      <c r="EW34" s="11"/>
      <c r="EX34" s="9" t="str">
        <f t="shared" si="39"/>
        <v>0</v>
      </c>
      <c r="EY34" s="9" t="str">
        <f t="shared" si="39"/>
        <v>0</v>
      </c>
      <c r="EZ34" s="11"/>
      <c r="FA34" s="11"/>
      <c r="FB34" s="9" t="str">
        <f t="shared" si="40"/>
        <v>0</v>
      </c>
      <c r="FC34" s="9" t="str">
        <f t="shared" si="40"/>
        <v>0</v>
      </c>
      <c r="FD34" s="9" t="str">
        <f t="shared" si="30"/>
        <v>1</v>
      </c>
      <c r="FE34" s="9" t="str">
        <f t="shared" si="41"/>
        <v>3</v>
      </c>
      <c r="FF34" s="9" t="str">
        <f t="shared" si="41"/>
        <v>3</v>
      </c>
      <c r="GJ34" s="4" t="str">
        <f t="shared" si="35"/>
        <v>パーツ\完成車:ブランド\CREATE:完成車\CREATE</v>
      </c>
      <c r="GK34" s="4" t="str">
        <f t="shared" si="32"/>
        <v>u:u:u</v>
      </c>
      <c r="GL34" s="11"/>
      <c r="GM34" s="4" t="str">
        <f t="shared" si="42"/>
        <v>::</v>
      </c>
      <c r="GN34" s="4" t="str">
        <f t="shared" si="42"/>
        <v>::</v>
      </c>
      <c r="GO34" s="4" t="str">
        <f t="shared" si="42"/>
        <v>::</v>
      </c>
      <c r="GP34" s="4" t="str">
        <f t="shared" si="34"/>
        <v>1</v>
      </c>
    </row>
    <row r="35" spans="1:198" ht="28" customHeight="1">
      <c r="A35" s="5" t="s">
        <v>375</v>
      </c>
      <c r="B35" s="5" t="s">
        <v>377</v>
      </c>
      <c r="C35" s="5" t="s">
        <v>375</v>
      </c>
      <c r="D35" s="9" t="str">
        <f t="shared" si="0"/>
        <v>u</v>
      </c>
      <c r="E35" s="9" t="str">
        <f t="shared" si="1"/>
        <v xml:space="preserve"> / （CREATE9thMatteGray/A-Orange）</v>
      </c>
      <c r="F35" s="9" t="str">
        <f t="shared" si="2"/>
        <v xml:space="preserve"> / （CREATE9thMatteGray/A-Orange）</v>
      </c>
      <c r="G35" s="5">
        <v>49350</v>
      </c>
      <c r="H35" s="9">
        <f t="shared" si="3"/>
        <v>49350</v>
      </c>
      <c r="I35" s="9" t="str">
        <f t="shared" si="4"/>
        <v>0</v>
      </c>
      <c r="J35" s="9" t="str">
        <f t="shared" si="5"/>
        <v>1</v>
      </c>
      <c r="M35" s="5" t="s">
        <v>340</v>
      </c>
      <c r="P35" s="9" t="str">
        <f t="shared" si="6"/>
        <v>CREATE9thMatteGray/A-Orange</v>
      </c>
      <c r="AI35" s="9" t="str">
        <f t="shared" si="7"/>
        <v>http://image.rakuten.co.jp/brotures/cabinet/items/create/9th-gry_or.jpg</v>
      </c>
      <c r="AS35" s="9" t="str">
        <f t="shared" si="36"/>
        <v>1</v>
      </c>
      <c r="AT35" s="9" t="str">
        <f t="shared" si="36"/>
        <v>1</v>
      </c>
      <c r="AU35" s="9" t="str">
        <f t="shared" si="9"/>
        <v>0</v>
      </c>
      <c r="AV35" s="9" t="str">
        <f t="shared" si="10"/>
        <v>1</v>
      </c>
      <c r="AW35" s="9" t="str">
        <f t="shared" si="37"/>
        <v>0</v>
      </c>
      <c r="AX35" s="9" t="str">
        <f t="shared" si="37"/>
        <v>0</v>
      </c>
      <c r="AY35" s="11"/>
      <c r="AZ35" s="11"/>
      <c r="BA35" s="11"/>
      <c r="BB35" s="9" t="str">
        <f t="shared" si="12"/>
        <v>-1</v>
      </c>
      <c r="BC35" s="9" t="str">
        <f t="shared" si="13"/>
        <v>2</v>
      </c>
      <c r="BG35" s="5" t="s">
        <v>347</v>
      </c>
      <c r="BH35" s="5" t="s">
        <v>348</v>
      </c>
      <c r="CS35" s="9" t="str">
        <f t="shared" si="14"/>
        <v>0</v>
      </c>
      <c r="CT35" s="9" t="str">
        <f t="shared" si="15"/>
        <v>&lt;iframe src="http://www.rakuten.ne.jp/gold/brotures/spec/create/9th-gry_or.html" frameborder="0" id="spec-content" scrolling="no"&gt;&lt;/iframe&gt;</v>
      </c>
      <c r="CU35" s="9" t="str">
        <f t="shared" si="16"/>
        <v/>
      </c>
      <c r="CV35" s="9" t="str">
        <f t="shared" si="17"/>
        <v>&lt;div class="row-fluid"&gt;&lt;iframe src="http://www.rakuten.ne.jp/gold/brotures/items/create/9th-gry_or.html" frameborder="0" id="skin-product" scrolling="no"&gt;&lt;/iframe&gt;&lt;/div&gt;</v>
      </c>
      <c r="CW35" s="11" t="str">
        <f t="shared" si="18"/>
        <v/>
      </c>
      <c r="CX35" t="s">
        <v>383</v>
      </c>
      <c r="CY35" s="9" t="str">
        <f t="shared" si="19"/>
        <v>0</v>
      </c>
      <c r="CZ35" s="11"/>
      <c r="DA35" s="11"/>
      <c r="DB35" s="11"/>
      <c r="DC35" s="11"/>
      <c r="DD35" s="9" t="str">
        <f t="shared" si="20"/>
        <v>u</v>
      </c>
      <c r="DE35" s="5" t="s">
        <v>356</v>
      </c>
      <c r="DF35" s="5" t="s">
        <v>356</v>
      </c>
      <c r="DI35" s="9" t="str">
        <f t="shared" si="21"/>
        <v>100</v>
      </c>
      <c r="DT35" s="9">
        <f>VLOOKUP(BG35,ディレクトリID!A:B,2)</f>
        <v>563162</v>
      </c>
      <c r="DV35" s="4" t="str">
        <f t="shared" si="22"/>
        <v>【完成車　CREATE】</v>
      </c>
      <c r="DW35" s="4" t="str">
        <f t="shared" si="23"/>
        <v>【完成車　CREATE】</v>
      </c>
      <c r="DX35" s="9">
        <f t="shared" si="24"/>
        <v>1</v>
      </c>
      <c r="DY35" s="11"/>
      <c r="DZ35" s="9" t="str">
        <f t="shared" si="38"/>
        <v>1</v>
      </c>
      <c r="EA35" s="9" t="str">
        <f t="shared" si="38"/>
        <v>1</v>
      </c>
      <c r="EB35" s="11"/>
      <c r="EC35" s="11"/>
      <c r="ED35" s="11"/>
      <c r="EE35" s="9" t="str">
        <f t="shared" si="26"/>
        <v>0</v>
      </c>
      <c r="EO35" s="8" t="s">
        <v>428</v>
      </c>
      <c r="EP35" s="8" t="s">
        <v>429</v>
      </c>
      <c r="EQ35" s="8" t="s">
        <v>429</v>
      </c>
      <c r="ER35" s="8" t="s">
        <v>209</v>
      </c>
      <c r="ES35" s="8" t="s">
        <v>430</v>
      </c>
      <c r="ET35" s="9" t="str">
        <f t="shared" si="27"/>
        <v>2</v>
      </c>
      <c r="EU35" s="11"/>
      <c r="EV35" s="11"/>
      <c r="EW35" s="11"/>
      <c r="EX35" s="9" t="str">
        <f t="shared" si="39"/>
        <v>0</v>
      </c>
      <c r="EY35" s="9" t="str">
        <f t="shared" si="39"/>
        <v>0</v>
      </c>
      <c r="EZ35" s="11"/>
      <c r="FA35" s="11"/>
      <c r="FB35" s="9" t="str">
        <f t="shared" si="40"/>
        <v>0</v>
      </c>
      <c r="FC35" s="9" t="str">
        <f t="shared" si="40"/>
        <v>0</v>
      </c>
      <c r="FD35" s="9" t="str">
        <f t="shared" si="30"/>
        <v>1</v>
      </c>
      <c r="FE35" s="9" t="str">
        <f t="shared" si="41"/>
        <v>3</v>
      </c>
      <c r="FF35" s="9" t="str">
        <f t="shared" si="41"/>
        <v>3</v>
      </c>
      <c r="GJ35" s="4" t="str">
        <f t="shared" si="35"/>
        <v>パーツ\完成車:ブランド\CREATE:完成車\CREATE</v>
      </c>
      <c r="GK35" s="4" t="str">
        <f t="shared" si="32"/>
        <v>u:u:u</v>
      </c>
      <c r="GL35" s="11"/>
      <c r="GM35" s="4" t="str">
        <f t="shared" si="42"/>
        <v>::</v>
      </c>
      <c r="GN35" s="4" t="str">
        <f t="shared" si="42"/>
        <v>::</v>
      </c>
      <c r="GO35" s="4" t="str">
        <f t="shared" si="42"/>
        <v>::</v>
      </c>
      <c r="GP35" s="4" t="str">
        <f t="shared" si="34"/>
        <v>1</v>
      </c>
    </row>
    <row r="36" spans="1:198" ht="28" customHeight="1">
      <c r="A36" s="5" t="s">
        <v>384</v>
      </c>
      <c r="B36" s="5" t="s">
        <v>386</v>
      </c>
      <c r="C36" s="5" t="s">
        <v>384</v>
      </c>
      <c r="D36" s="9" t="str">
        <f t="shared" si="0"/>
        <v>u</v>
      </c>
      <c r="E36" s="9" t="str">
        <f t="shared" si="1"/>
        <v xml:space="preserve"> / （CREATE9thMint/A-Bronze）</v>
      </c>
      <c r="F36" s="9" t="str">
        <f t="shared" si="2"/>
        <v xml:space="preserve"> / （CREATE9thMint/A-Bronze）</v>
      </c>
      <c r="G36" s="5">
        <v>49350</v>
      </c>
      <c r="H36" s="9">
        <f t="shared" si="3"/>
        <v>49350</v>
      </c>
      <c r="I36" s="9" t="str">
        <f t="shared" si="4"/>
        <v>0</v>
      </c>
      <c r="J36" s="9" t="str">
        <f t="shared" si="5"/>
        <v>1</v>
      </c>
      <c r="M36" s="5" t="s">
        <v>340</v>
      </c>
      <c r="P36" s="9" t="str">
        <f t="shared" si="6"/>
        <v>CREATE9thMint/A-Bronze</v>
      </c>
      <c r="AI36" s="9" t="str">
        <f t="shared" si="7"/>
        <v>http://image.rakuten.co.jp/brotures/cabinet/items/create/9th-mi_bronze.jpg</v>
      </c>
      <c r="AS36" s="9" t="str">
        <f t="shared" si="36"/>
        <v>1</v>
      </c>
      <c r="AT36" s="9" t="str">
        <f t="shared" si="36"/>
        <v>1</v>
      </c>
      <c r="AU36" s="9" t="str">
        <f t="shared" si="9"/>
        <v>0</v>
      </c>
      <c r="AV36" s="9" t="str">
        <f t="shared" si="10"/>
        <v>1</v>
      </c>
      <c r="AW36" s="9" t="str">
        <f t="shared" si="37"/>
        <v>0</v>
      </c>
      <c r="AX36" s="9" t="str">
        <f t="shared" si="37"/>
        <v>0</v>
      </c>
      <c r="AY36" s="11"/>
      <c r="AZ36" s="11"/>
      <c r="BA36" s="11"/>
      <c r="BB36" s="9" t="str">
        <f t="shared" si="12"/>
        <v>-1</v>
      </c>
      <c r="BC36" s="9" t="str">
        <f t="shared" si="13"/>
        <v>2</v>
      </c>
      <c r="BG36" s="5" t="s">
        <v>347</v>
      </c>
      <c r="BH36" s="5" t="s">
        <v>348</v>
      </c>
      <c r="CS36" s="9" t="str">
        <f t="shared" si="14"/>
        <v>0</v>
      </c>
      <c r="CT36" s="9" t="str">
        <f t="shared" si="15"/>
        <v>&lt;iframe src="http://www.rakuten.ne.jp/gold/brotures/spec/create/9th-mi_bronze.html" frameborder="0" id="spec-content" scrolling="no"&gt;&lt;/iframe&gt;</v>
      </c>
      <c r="CU36" s="9" t="str">
        <f t="shared" si="16"/>
        <v/>
      </c>
      <c r="CV36" s="9" t="str">
        <f t="shared" si="17"/>
        <v>&lt;div class="row-fluid"&gt;&lt;iframe src="http://www.rakuten.ne.jp/gold/brotures/items/create/9th-mi_bronze.html" frameborder="0" id="skin-product" scrolling="no"&gt;&lt;/iframe&gt;&lt;/div&gt;</v>
      </c>
      <c r="CW36" s="11" t="str">
        <f t="shared" si="18"/>
        <v/>
      </c>
      <c r="CX36" t="s">
        <v>390</v>
      </c>
      <c r="CY36" s="9" t="str">
        <f t="shared" si="19"/>
        <v>0</v>
      </c>
      <c r="CZ36" s="11"/>
      <c r="DA36" s="11"/>
      <c r="DB36" s="11"/>
      <c r="DC36" s="11"/>
      <c r="DD36" s="9" t="str">
        <f t="shared" si="20"/>
        <v>u</v>
      </c>
      <c r="DE36" s="5" t="s">
        <v>346</v>
      </c>
      <c r="DF36" s="5" t="s">
        <v>346</v>
      </c>
      <c r="DI36" s="9" t="str">
        <f t="shared" si="21"/>
        <v>100</v>
      </c>
      <c r="DT36" s="9">
        <f>VLOOKUP(BG36,ディレクトリID!A:B,2)</f>
        <v>563162</v>
      </c>
      <c r="DV36" s="4" t="str">
        <f t="shared" si="22"/>
        <v>【完成車　CREATE】</v>
      </c>
      <c r="DW36" s="4" t="str">
        <f t="shared" si="23"/>
        <v>【完成車　CREATE】</v>
      </c>
      <c r="DX36" s="9">
        <f t="shared" si="24"/>
        <v>1</v>
      </c>
      <c r="DY36" s="11"/>
      <c r="DZ36" s="9" t="str">
        <f t="shared" si="38"/>
        <v>1</v>
      </c>
      <c r="EA36" s="9" t="str">
        <f t="shared" si="38"/>
        <v>1</v>
      </c>
      <c r="EB36" s="11"/>
      <c r="EC36" s="11"/>
      <c r="ED36" s="11"/>
      <c r="EE36" s="9" t="str">
        <f t="shared" si="26"/>
        <v>0</v>
      </c>
      <c r="EO36" s="8" t="s">
        <v>428</v>
      </c>
      <c r="EP36" s="8" t="s">
        <v>429</v>
      </c>
      <c r="EQ36" s="8" t="s">
        <v>429</v>
      </c>
      <c r="ER36" s="8" t="s">
        <v>209</v>
      </c>
      <c r="ES36" s="8" t="s">
        <v>430</v>
      </c>
      <c r="ET36" s="9" t="str">
        <f t="shared" si="27"/>
        <v>2</v>
      </c>
      <c r="EU36" s="11"/>
      <c r="EV36" s="11"/>
      <c r="EW36" s="11"/>
      <c r="EX36" s="9" t="str">
        <f t="shared" si="39"/>
        <v>0</v>
      </c>
      <c r="EY36" s="9" t="str">
        <f t="shared" si="39"/>
        <v>0</v>
      </c>
      <c r="EZ36" s="11"/>
      <c r="FA36" s="11"/>
      <c r="FB36" s="9" t="str">
        <f t="shared" si="40"/>
        <v>0</v>
      </c>
      <c r="FC36" s="9" t="str">
        <f t="shared" si="40"/>
        <v>0</v>
      </c>
      <c r="FD36" s="9" t="str">
        <f t="shared" si="30"/>
        <v>1</v>
      </c>
      <c r="FE36" s="9" t="str">
        <f t="shared" si="41"/>
        <v>3</v>
      </c>
      <c r="FF36" s="9" t="str">
        <f t="shared" si="41"/>
        <v>3</v>
      </c>
      <c r="GJ36" s="4" t="str">
        <f t="shared" si="35"/>
        <v>パーツ\完成車:ブランド\CREATE:完成車\CREATE</v>
      </c>
      <c r="GK36" s="4" t="str">
        <f t="shared" si="32"/>
        <v>u:u:u</v>
      </c>
      <c r="GL36" s="11"/>
      <c r="GM36" s="4" t="str">
        <f t="shared" si="42"/>
        <v>::</v>
      </c>
      <c r="GN36" s="4" t="str">
        <f t="shared" si="42"/>
        <v>::</v>
      </c>
      <c r="GO36" s="4" t="str">
        <f t="shared" si="42"/>
        <v>::</v>
      </c>
      <c r="GP36" s="4" t="str">
        <f t="shared" si="34"/>
        <v>1</v>
      </c>
    </row>
    <row r="37" spans="1:198" ht="28" customHeight="1">
      <c r="A37" s="5" t="s">
        <v>384</v>
      </c>
      <c r="B37" s="5" t="s">
        <v>386</v>
      </c>
      <c r="C37" s="5" t="s">
        <v>384</v>
      </c>
      <c r="D37" s="9" t="str">
        <f t="shared" si="0"/>
        <v>u</v>
      </c>
      <c r="E37" s="9" t="str">
        <f t="shared" si="1"/>
        <v xml:space="preserve"> / （CREATE9thMint/A-Bronze）</v>
      </c>
      <c r="F37" s="9" t="str">
        <f t="shared" si="2"/>
        <v xml:space="preserve"> / （CREATE9thMint/A-Bronze）</v>
      </c>
      <c r="G37" s="5">
        <v>49350</v>
      </c>
      <c r="H37" s="9">
        <f t="shared" si="3"/>
        <v>49350</v>
      </c>
      <c r="I37" s="9" t="str">
        <f t="shared" si="4"/>
        <v>0</v>
      </c>
      <c r="J37" s="9" t="str">
        <f t="shared" si="5"/>
        <v>1</v>
      </c>
      <c r="M37" s="5" t="s">
        <v>340</v>
      </c>
      <c r="P37" s="9" t="str">
        <f t="shared" si="6"/>
        <v>CREATE9thMint/A-Bronze</v>
      </c>
      <c r="AI37" s="9" t="str">
        <f t="shared" si="7"/>
        <v>http://image.rakuten.co.jp/brotures/cabinet/items/create/9th-mi_bronze.jpg</v>
      </c>
      <c r="AS37" s="9" t="str">
        <f t="shared" si="36"/>
        <v>1</v>
      </c>
      <c r="AT37" s="9" t="str">
        <f t="shared" si="36"/>
        <v>1</v>
      </c>
      <c r="AU37" s="9" t="str">
        <f t="shared" si="9"/>
        <v>0</v>
      </c>
      <c r="AV37" s="9" t="str">
        <f t="shared" si="10"/>
        <v>1</v>
      </c>
      <c r="AW37" s="9" t="str">
        <f t="shared" si="37"/>
        <v>0</v>
      </c>
      <c r="AX37" s="9" t="str">
        <f t="shared" si="37"/>
        <v>0</v>
      </c>
      <c r="AY37" s="11"/>
      <c r="AZ37" s="11"/>
      <c r="BA37" s="11"/>
      <c r="BB37" s="9" t="str">
        <f t="shared" si="12"/>
        <v>-1</v>
      </c>
      <c r="BC37" s="9" t="str">
        <f t="shared" si="13"/>
        <v>2</v>
      </c>
      <c r="BG37" s="5" t="s">
        <v>347</v>
      </c>
      <c r="BH37" s="5" t="s">
        <v>348</v>
      </c>
      <c r="CS37" s="9" t="str">
        <f t="shared" si="14"/>
        <v>0</v>
      </c>
      <c r="CT37" s="9" t="str">
        <f t="shared" si="15"/>
        <v>&lt;iframe src="http://www.rakuten.ne.jp/gold/brotures/spec/create/9th-mi_bronze.html" frameborder="0" id="spec-content" scrolling="no"&gt;&lt;/iframe&gt;</v>
      </c>
      <c r="CU37" s="9" t="str">
        <f t="shared" si="16"/>
        <v/>
      </c>
      <c r="CV37" s="9" t="str">
        <f t="shared" si="17"/>
        <v>&lt;div class="row-fluid"&gt;&lt;iframe src="http://www.rakuten.ne.jp/gold/brotures/items/create/9th-mi_bronze.html" frameborder="0" id="skin-product" scrolling="no"&gt;&lt;/iframe&gt;&lt;/div&gt;</v>
      </c>
      <c r="CW37" s="11" t="str">
        <f t="shared" si="18"/>
        <v/>
      </c>
      <c r="CX37" t="s">
        <v>391</v>
      </c>
      <c r="CY37" s="9" t="str">
        <f t="shared" si="19"/>
        <v>0</v>
      </c>
      <c r="CZ37" s="11"/>
      <c r="DA37" s="11"/>
      <c r="DB37" s="11"/>
      <c r="DC37" s="11"/>
      <c r="DD37" s="9" t="str">
        <f t="shared" si="20"/>
        <v>u</v>
      </c>
      <c r="DE37" s="5" t="s">
        <v>354</v>
      </c>
      <c r="DF37" s="5" t="s">
        <v>354</v>
      </c>
      <c r="DI37" s="9" t="str">
        <f t="shared" si="21"/>
        <v>100</v>
      </c>
      <c r="DT37" s="9">
        <f>VLOOKUP(BG37,ディレクトリID!A:B,2)</f>
        <v>563162</v>
      </c>
      <c r="DV37" s="4" t="str">
        <f t="shared" si="22"/>
        <v>【完成車　CREATE】</v>
      </c>
      <c r="DW37" s="4" t="str">
        <f t="shared" si="23"/>
        <v>【完成車　CREATE】</v>
      </c>
      <c r="DX37" s="9">
        <f t="shared" si="24"/>
        <v>1</v>
      </c>
      <c r="DY37" s="11"/>
      <c r="DZ37" s="9" t="str">
        <f t="shared" si="38"/>
        <v>1</v>
      </c>
      <c r="EA37" s="9" t="str">
        <f t="shared" si="38"/>
        <v>1</v>
      </c>
      <c r="EB37" s="11"/>
      <c r="EC37" s="11"/>
      <c r="ED37" s="11"/>
      <c r="EE37" s="9" t="str">
        <f t="shared" si="26"/>
        <v>0</v>
      </c>
      <c r="EO37" s="8" t="s">
        <v>428</v>
      </c>
      <c r="EP37" s="8" t="s">
        <v>429</v>
      </c>
      <c r="EQ37" s="8" t="s">
        <v>429</v>
      </c>
      <c r="ER37" s="8" t="s">
        <v>209</v>
      </c>
      <c r="ES37" s="8" t="s">
        <v>430</v>
      </c>
      <c r="ET37" s="9" t="str">
        <f t="shared" si="27"/>
        <v>2</v>
      </c>
      <c r="EU37" s="11"/>
      <c r="EV37" s="11"/>
      <c r="EW37" s="11"/>
      <c r="EX37" s="9" t="str">
        <f t="shared" si="39"/>
        <v>0</v>
      </c>
      <c r="EY37" s="9" t="str">
        <f t="shared" si="39"/>
        <v>0</v>
      </c>
      <c r="EZ37" s="11"/>
      <c r="FA37" s="11"/>
      <c r="FB37" s="9" t="str">
        <f t="shared" si="40"/>
        <v>0</v>
      </c>
      <c r="FC37" s="9" t="str">
        <f t="shared" si="40"/>
        <v>0</v>
      </c>
      <c r="FD37" s="9" t="str">
        <f t="shared" si="30"/>
        <v>1</v>
      </c>
      <c r="FE37" s="9" t="str">
        <f t="shared" si="41"/>
        <v>3</v>
      </c>
      <c r="FF37" s="9" t="str">
        <f t="shared" si="41"/>
        <v>3</v>
      </c>
      <c r="GJ37" s="4" t="str">
        <f t="shared" si="35"/>
        <v>パーツ\完成車:ブランド\CREATE:完成車\CREATE</v>
      </c>
      <c r="GK37" s="4" t="str">
        <f t="shared" si="32"/>
        <v>u:u:u</v>
      </c>
      <c r="GL37" s="11"/>
      <c r="GM37" s="4" t="str">
        <f t="shared" si="42"/>
        <v>::</v>
      </c>
      <c r="GN37" s="4" t="str">
        <f t="shared" si="42"/>
        <v>::</v>
      </c>
      <c r="GO37" s="4" t="str">
        <f t="shared" si="42"/>
        <v>::</v>
      </c>
      <c r="GP37" s="4" t="str">
        <f t="shared" si="34"/>
        <v>1</v>
      </c>
    </row>
    <row r="38" spans="1:198" ht="28" customHeight="1">
      <c r="A38" s="5" t="s">
        <v>384</v>
      </c>
      <c r="B38" s="5" t="s">
        <v>386</v>
      </c>
      <c r="C38" s="5" t="s">
        <v>384</v>
      </c>
      <c r="D38" s="9" t="str">
        <f t="shared" si="0"/>
        <v>u</v>
      </c>
      <c r="E38" s="9" t="str">
        <f t="shared" si="1"/>
        <v xml:space="preserve"> / （CREATE9thMint/A-Bronze）</v>
      </c>
      <c r="F38" s="9" t="str">
        <f t="shared" si="2"/>
        <v xml:space="preserve"> / （CREATE9thMint/A-Bronze）</v>
      </c>
      <c r="G38" s="5">
        <v>49350</v>
      </c>
      <c r="H38" s="9">
        <f t="shared" si="3"/>
        <v>49350</v>
      </c>
      <c r="I38" s="9" t="str">
        <f t="shared" si="4"/>
        <v>0</v>
      </c>
      <c r="J38" s="9" t="str">
        <f t="shared" si="5"/>
        <v>1</v>
      </c>
      <c r="M38" s="5" t="s">
        <v>340</v>
      </c>
      <c r="P38" s="9" t="str">
        <f t="shared" si="6"/>
        <v>CREATE9thMint/A-Bronze</v>
      </c>
      <c r="AI38" s="9" t="str">
        <f t="shared" si="7"/>
        <v>http://image.rakuten.co.jp/brotures/cabinet/items/create/9th-mi_bronze.jpg</v>
      </c>
      <c r="AS38" s="9" t="str">
        <f t="shared" si="36"/>
        <v>1</v>
      </c>
      <c r="AT38" s="9" t="str">
        <f t="shared" si="36"/>
        <v>1</v>
      </c>
      <c r="AU38" s="9" t="str">
        <f t="shared" si="9"/>
        <v>0</v>
      </c>
      <c r="AV38" s="9" t="str">
        <f t="shared" si="10"/>
        <v>1</v>
      </c>
      <c r="AW38" s="9" t="str">
        <f t="shared" si="37"/>
        <v>0</v>
      </c>
      <c r="AX38" s="9" t="str">
        <f t="shared" si="37"/>
        <v>0</v>
      </c>
      <c r="AY38" s="11"/>
      <c r="AZ38" s="11"/>
      <c r="BA38" s="11"/>
      <c r="BB38" s="9" t="str">
        <f t="shared" si="12"/>
        <v>-1</v>
      </c>
      <c r="BC38" s="9" t="str">
        <f t="shared" si="13"/>
        <v>2</v>
      </c>
      <c r="BG38" s="5" t="s">
        <v>347</v>
      </c>
      <c r="BH38" s="5" t="s">
        <v>348</v>
      </c>
      <c r="CS38" s="9" t="str">
        <f t="shared" si="14"/>
        <v>0</v>
      </c>
      <c r="CT38" s="9" t="str">
        <f t="shared" si="15"/>
        <v>&lt;iframe src="http://www.rakuten.ne.jp/gold/brotures/spec/create/9th-mi_bronze.html" frameborder="0" id="spec-content" scrolling="no"&gt;&lt;/iframe&gt;</v>
      </c>
      <c r="CU38" s="9" t="str">
        <f t="shared" si="16"/>
        <v/>
      </c>
      <c r="CV38" s="9" t="str">
        <f t="shared" si="17"/>
        <v>&lt;div class="row-fluid"&gt;&lt;iframe src="http://www.rakuten.ne.jp/gold/brotures/items/create/9th-mi_bronze.html" frameborder="0" id="skin-product" scrolling="no"&gt;&lt;/iframe&gt;&lt;/div&gt;</v>
      </c>
      <c r="CW38" s="11" t="str">
        <f t="shared" si="18"/>
        <v/>
      </c>
      <c r="CX38" t="s">
        <v>392</v>
      </c>
      <c r="CY38" s="9" t="str">
        <f t="shared" si="19"/>
        <v>0</v>
      </c>
      <c r="CZ38" s="11"/>
      <c r="DA38" s="11"/>
      <c r="DB38" s="11"/>
      <c r="DC38" s="11"/>
      <c r="DD38" s="9" t="str">
        <f t="shared" si="20"/>
        <v>u</v>
      </c>
      <c r="DE38" s="5" t="s">
        <v>356</v>
      </c>
      <c r="DF38" s="5" t="s">
        <v>356</v>
      </c>
      <c r="DI38" s="9" t="str">
        <f t="shared" si="21"/>
        <v>100</v>
      </c>
      <c r="DT38" s="9">
        <f>VLOOKUP(BG38,ディレクトリID!A:B,2)</f>
        <v>563162</v>
      </c>
      <c r="DV38" s="4" t="str">
        <f t="shared" si="22"/>
        <v>【完成車　CREATE】</v>
      </c>
      <c r="DW38" s="4" t="str">
        <f t="shared" si="23"/>
        <v>【完成車　CREATE】</v>
      </c>
      <c r="DX38" s="9">
        <f t="shared" si="24"/>
        <v>1</v>
      </c>
      <c r="DY38" s="11"/>
      <c r="DZ38" s="9" t="str">
        <f t="shared" si="38"/>
        <v>1</v>
      </c>
      <c r="EA38" s="9" t="str">
        <f t="shared" si="38"/>
        <v>1</v>
      </c>
      <c r="EB38" s="11"/>
      <c r="EC38" s="11"/>
      <c r="ED38" s="11"/>
      <c r="EE38" s="9" t="str">
        <f t="shared" si="26"/>
        <v>0</v>
      </c>
      <c r="EO38" s="8" t="s">
        <v>428</v>
      </c>
      <c r="EP38" s="8" t="s">
        <v>429</v>
      </c>
      <c r="EQ38" s="8" t="s">
        <v>429</v>
      </c>
      <c r="ER38" s="8" t="s">
        <v>209</v>
      </c>
      <c r="ES38" s="8" t="s">
        <v>430</v>
      </c>
      <c r="ET38" s="9" t="str">
        <f t="shared" si="27"/>
        <v>2</v>
      </c>
      <c r="EU38" s="11"/>
      <c r="EV38" s="11"/>
      <c r="EW38" s="11"/>
      <c r="EX38" s="9" t="str">
        <f t="shared" si="39"/>
        <v>0</v>
      </c>
      <c r="EY38" s="9" t="str">
        <f t="shared" si="39"/>
        <v>0</v>
      </c>
      <c r="EZ38" s="11"/>
      <c r="FA38" s="11"/>
      <c r="FB38" s="9" t="str">
        <f t="shared" si="40"/>
        <v>0</v>
      </c>
      <c r="FC38" s="9" t="str">
        <f t="shared" si="40"/>
        <v>0</v>
      </c>
      <c r="FD38" s="9" t="str">
        <f t="shared" si="30"/>
        <v>1</v>
      </c>
      <c r="FE38" s="9" t="str">
        <f t="shared" si="41"/>
        <v>3</v>
      </c>
      <c r="FF38" s="9" t="str">
        <f t="shared" si="41"/>
        <v>3</v>
      </c>
      <c r="GJ38" s="4" t="str">
        <f t="shared" si="35"/>
        <v>パーツ\完成車:ブランド\CREATE:完成車\CREATE</v>
      </c>
      <c r="GK38" s="4" t="str">
        <f t="shared" si="32"/>
        <v>u:u:u</v>
      </c>
      <c r="GL38" s="11"/>
      <c r="GM38" s="4" t="str">
        <f t="shared" si="42"/>
        <v>::</v>
      </c>
      <c r="GN38" s="4" t="str">
        <f t="shared" si="42"/>
        <v>::</v>
      </c>
      <c r="GO38" s="4" t="str">
        <f t="shared" si="42"/>
        <v>::</v>
      </c>
      <c r="GP38" s="4" t="str">
        <f t="shared" si="34"/>
        <v>1</v>
      </c>
    </row>
    <row r="39" spans="1:198" ht="28" customHeight="1">
      <c r="A39" s="5" t="s">
        <v>393</v>
      </c>
      <c r="B39" s="5" t="s">
        <v>395</v>
      </c>
      <c r="C39" s="5" t="s">
        <v>393</v>
      </c>
      <c r="D39" s="9" t="str">
        <f t="shared" si="0"/>
        <v>u</v>
      </c>
      <c r="E39" s="9" t="str">
        <f t="shared" si="1"/>
        <v xml:space="preserve"> / （CREATE9thChrome/A-Red）</v>
      </c>
      <c r="F39" s="9" t="str">
        <f t="shared" si="2"/>
        <v xml:space="preserve"> / （CREATE9thChrome/A-Red）</v>
      </c>
      <c r="G39" s="5">
        <v>49350</v>
      </c>
      <c r="H39" s="9">
        <f t="shared" si="3"/>
        <v>49350</v>
      </c>
      <c r="I39" s="9" t="str">
        <f t="shared" si="4"/>
        <v>0</v>
      </c>
      <c r="J39" s="9" t="str">
        <f t="shared" si="5"/>
        <v>1</v>
      </c>
      <c r="M39" s="5" t="s">
        <v>340</v>
      </c>
      <c r="P39" s="9" t="str">
        <f t="shared" si="6"/>
        <v>CREATE9thChrome/A-Red</v>
      </c>
      <c r="AI39" s="9" t="str">
        <f t="shared" si="7"/>
        <v>http://image.rakuten.co.jp/brotures/cabinet/items/create/9th-p_r.jpg</v>
      </c>
      <c r="AS39" s="9" t="str">
        <f t="shared" si="36"/>
        <v>1</v>
      </c>
      <c r="AT39" s="9" t="str">
        <f t="shared" si="36"/>
        <v>1</v>
      </c>
      <c r="AU39" s="9" t="str">
        <f t="shared" si="9"/>
        <v>0</v>
      </c>
      <c r="AV39" s="9" t="str">
        <f t="shared" si="10"/>
        <v>1</v>
      </c>
      <c r="AW39" s="9" t="str">
        <f t="shared" si="37"/>
        <v>0</v>
      </c>
      <c r="AX39" s="9" t="str">
        <f t="shared" si="37"/>
        <v>0</v>
      </c>
      <c r="AY39" s="11"/>
      <c r="AZ39" s="11"/>
      <c r="BA39" s="11"/>
      <c r="BB39" s="9" t="str">
        <f t="shared" si="12"/>
        <v>-1</v>
      </c>
      <c r="BC39" s="9" t="str">
        <f t="shared" si="13"/>
        <v>2</v>
      </c>
      <c r="BG39" s="5" t="s">
        <v>347</v>
      </c>
      <c r="BH39" s="5" t="s">
        <v>348</v>
      </c>
      <c r="CS39" s="9" t="str">
        <f t="shared" si="14"/>
        <v>0</v>
      </c>
      <c r="CT39" s="9" t="str">
        <f t="shared" si="15"/>
        <v>&lt;iframe src="http://www.rakuten.ne.jp/gold/brotures/spec/create/9th-p_r.html" frameborder="0" id="spec-content" scrolling="no"&gt;&lt;/iframe&gt;</v>
      </c>
      <c r="CU39" s="9" t="str">
        <f t="shared" si="16"/>
        <v/>
      </c>
      <c r="CV39" s="9" t="str">
        <f t="shared" si="17"/>
        <v>&lt;div class="row-fluid"&gt;&lt;iframe src="http://www.rakuten.ne.jp/gold/brotures/items/create/9th-p_r.html" frameborder="0" id="skin-product" scrolling="no"&gt;&lt;/iframe&gt;&lt;/div&gt;</v>
      </c>
      <c r="CW39" s="11" t="str">
        <f t="shared" si="18"/>
        <v/>
      </c>
      <c r="CX39" t="s">
        <v>399</v>
      </c>
      <c r="CY39" s="9" t="str">
        <f t="shared" si="19"/>
        <v>0</v>
      </c>
      <c r="CZ39" s="11"/>
      <c r="DA39" s="11"/>
      <c r="DB39" s="11"/>
      <c r="DC39" s="11"/>
      <c r="DD39" s="9" t="str">
        <f t="shared" si="20"/>
        <v>u</v>
      </c>
      <c r="DE39" s="5" t="s">
        <v>346</v>
      </c>
      <c r="DF39" s="5" t="s">
        <v>346</v>
      </c>
      <c r="DI39" s="9" t="str">
        <f t="shared" si="21"/>
        <v>100</v>
      </c>
      <c r="DT39" s="9">
        <f>VLOOKUP(BG39,ディレクトリID!A:B,2)</f>
        <v>563162</v>
      </c>
      <c r="DV39" s="4" t="str">
        <f t="shared" si="22"/>
        <v>【完成車　CREATE】</v>
      </c>
      <c r="DW39" s="4" t="str">
        <f t="shared" si="23"/>
        <v>【完成車　CREATE】</v>
      </c>
      <c r="DX39" s="9">
        <f t="shared" si="24"/>
        <v>1</v>
      </c>
      <c r="DY39" s="11"/>
      <c r="DZ39" s="9" t="str">
        <f t="shared" si="38"/>
        <v>1</v>
      </c>
      <c r="EA39" s="9" t="str">
        <f t="shared" si="38"/>
        <v>1</v>
      </c>
      <c r="EB39" s="11"/>
      <c r="EC39" s="11"/>
      <c r="ED39" s="11"/>
      <c r="EE39" s="9" t="str">
        <f t="shared" si="26"/>
        <v>0</v>
      </c>
      <c r="EO39" s="8" t="s">
        <v>428</v>
      </c>
      <c r="EP39" s="8" t="s">
        <v>429</v>
      </c>
      <c r="EQ39" s="8" t="s">
        <v>429</v>
      </c>
      <c r="ER39" s="8" t="s">
        <v>209</v>
      </c>
      <c r="ES39" s="8" t="s">
        <v>430</v>
      </c>
      <c r="ET39" s="9" t="str">
        <f t="shared" si="27"/>
        <v>2</v>
      </c>
      <c r="EU39" s="11"/>
      <c r="EV39" s="11"/>
      <c r="EW39" s="11"/>
      <c r="EX39" s="9" t="str">
        <f t="shared" si="39"/>
        <v>0</v>
      </c>
      <c r="EY39" s="9" t="str">
        <f t="shared" si="39"/>
        <v>0</v>
      </c>
      <c r="EZ39" s="11"/>
      <c r="FA39" s="11"/>
      <c r="FB39" s="9" t="str">
        <f t="shared" si="40"/>
        <v>0</v>
      </c>
      <c r="FC39" s="9" t="str">
        <f t="shared" si="40"/>
        <v>0</v>
      </c>
      <c r="FD39" s="9" t="str">
        <f t="shared" si="30"/>
        <v>1</v>
      </c>
      <c r="FE39" s="9" t="str">
        <f t="shared" si="41"/>
        <v>3</v>
      </c>
      <c r="FF39" s="9" t="str">
        <f t="shared" si="41"/>
        <v>3</v>
      </c>
      <c r="GJ39" s="4" t="str">
        <f t="shared" si="35"/>
        <v>パーツ\完成車:ブランド\CREATE:完成車\CREATE</v>
      </c>
      <c r="GK39" s="4" t="str">
        <f t="shared" si="32"/>
        <v>u:u:u</v>
      </c>
      <c r="GL39" s="11"/>
      <c r="GM39" s="4" t="str">
        <f t="shared" si="42"/>
        <v>::</v>
      </c>
      <c r="GN39" s="4" t="str">
        <f t="shared" si="42"/>
        <v>::</v>
      </c>
      <c r="GO39" s="4" t="str">
        <f t="shared" si="42"/>
        <v>::</v>
      </c>
      <c r="GP39" s="4" t="str">
        <f t="shared" si="34"/>
        <v>1</v>
      </c>
    </row>
    <row r="40" spans="1:198" ht="28" customHeight="1">
      <c r="A40" s="5" t="s">
        <v>393</v>
      </c>
      <c r="B40" s="5" t="s">
        <v>395</v>
      </c>
      <c r="C40" s="5" t="s">
        <v>393</v>
      </c>
      <c r="D40" s="9" t="str">
        <f t="shared" si="0"/>
        <v>u</v>
      </c>
      <c r="E40" s="9" t="str">
        <f t="shared" si="1"/>
        <v xml:space="preserve"> / （CREATE9thChrome/A-Red）</v>
      </c>
      <c r="F40" s="9" t="str">
        <f t="shared" si="2"/>
        <v xml:space="preserve"> / （CREATE9thChrome/A-Red）</v>
      </c>
      <c r="G40" s="5">
        <v>49350</v>
      </c>
      <c r="H40" s="9">
        <f t="shared" si="3"/>
        <v>49350</v>
      </c>
      <c r="I40" s="9" t="str">
        <f t="shared" si="4"/>
        <v>0</v>
      </c>
      <c r="J40" s="9" t="str">
        <f t="shared" si="5"/>
        <v>1</v>
      </c>
      <c r="M40" s="5" t="s">
        <v>340</v>
      </c>
      <c r="P40" s="9" t="str">
        <f t="shared" si="6"/>
        <v>CREATE9thChrome/A-Red</v>
      </c>
      <c r="AI40" s="9" t="str">
        <f t="shared" si="7"/>
        <v>http://image.rakuten.co.jp/brotures/cabinet/items/create/9th-p_r.jpg</v>
      </c>
      <c r="AS40" s="9" t="str">
        <f t="shared" si="36"/>
        <v>1</v>
      </c>
      <c r="AT40" s="9" t="str">
        <f t="shared" si="36"/>
        <v>1</v>
      </c>
      <c r="AU40" s="9" t="str">
        <f t="shared" si="9"/>
        <v>0</v>
      </c>
      <c r="AV40" s="9" t="str">
        <f t="shared" si="10"/>
        <v>1</v>
      </c>
      <c r="AW40" s="9" t="str">
        <f t="shared" si="37"/>
        <v>0</v>
      </c>
      <c r="AX40" s="9" t="str">
        <f t="shared" si="37"/>
        <v>0</v>
      </c>
      <c r="AY40" s="11"/>
      <c r="AZ40" s="11"/>
      <c r="BA40" s="11"/>
      <c r="BB40" s="9" t="str">
        <f t="shared" si="12"/>
        <v>-1</v>
      </c>
      <c r="BC40" s="9" t="str">
        <f t="shared" si="13"/>
        <v>2</v>
      </c>
      <c r="BG40" s="5" t="s">
        <v>347</v>
      </c>
      <c r="BH40" s="5" t="s">
        <v>348</v>
      </c>
      <c r="CS40" s="9" t="str">
        <f t="shared" si="14"/>
        <v>0</v>
      </c>
      <c r="CT40" s="9" t="str">
        <f t="shared" si="15"/>
        <v>&lt;iframe src="http://www.rakuten.ne.jp/gold/brotures/spec/create/9th-p_r.html" frameborder="0" id="spec-content" scrolling="no"&gt;&lt;/iframe&gt;</v>
      </c>
      <c r="CU40" s="9" t="str">
        <f t="shared" si="16"/>
        <v/>
      </c>
      <c r="CV40" s="9" t="str">
        <f t="shared" si="17"/>
        <v>&lt;div class="row-fluid"&gt;&lt;iframe src="http://www.rakuten.ne.jp/gold/brotures/items/create/9th-p_r.html" frameborder="0" id="skin-product" scrolling="no"&gt;&lt;/iframe&gt;&lt;/div&gt;</v>
      </c>
      <c r="CW40" s="11" t="str">
        <f t="shared" si="18"/>
        <v/>
      </c>
      <c r="CX40" t="s">
        <v>400</v>
      </c>
      <c r="CY40" s="9" t="str">
        <f t="shared" si="19"/>
        <v>0</v>
      </c>
      <c r="CZ40" s="11"/>
      <c r="DA40" s="11"/>
      <c r="DB40" s="11"/>
      <c r="DC40" s="11"/>
      <c r="DD40" s="9" t="str">
        <f t="shared" si="20"/>
        <v>u</v>
      </c>
      <c r="DE40" s="5" t="s">
        <v>354</v>
      </c>
      <c r="DF40" s="5" t="s">
        <v>354</v>
      </c>
      <c r="DI40" s="9" t="str">
        <f t="shared" si="21"/>
        <v>100</v>
      </c>
      <c r="DT40" s="9">
        <f>VLOOKUP(BG40,ディレクトリID!A:B,2)</f>
        <v>563162</v>
      </c>
      <c r="DV40" s="4" t="str">
        <f t="shared" si="22"/>
        <v>【完成車　CREATE】</v>
      </c>
      <c r="DW40" s="4" t="str">
        <f t="shared" si="23"/>
        <v>【完成車　CREATE】</v>
      </c>
      <c r="DX40" s="9">
        <f t="shared" si="24"/>
        <v>1</v>
      </c>
      <c r="DY40" s="11"/>
      <c r="DZ40" s="9" t="str">
        <f t="shared" si="38"/>
        <v>1</v>
      </c>
      <c r="EA40" s="9" t="str">
        <f t="shared" si="38"/>
        <v>1</v>
      </c>
      <c r="EB40" s="11"/>
      <c r="EC40" s="11"/>
      <c r="ED40" s="11"/>
      <c r="EE40" s="9" t="str">
        <f t="shared" si="26"/>
        <v>0</v>
      </c>
      <c r="EO40" s="8" t="s">
        <v>428</v>
      </c>
      <c r="EP40" s="8" t="s">
        <v>429</v>
      </c>
      <c r="EQ40" s="8" t="s">
        <v>429</v>
      </c>
      <c r="ER40" s="8" t="s">
        <v>209</v>
      </c>
      <c r="ES40" s="8" t="s">
        <v>430</v>
      </c>
      <c r="ET40" s="9" t="str">
        <f t="shared" si="27"/>
        <v>2</v>
      </c>
      <c r="EU40" s="11"/>
      <c r="EV40" s="11"/>
      <c r="EW40" s="11"/>
      <c r="EX40" s="9" t="str">
        <f t="shared" si="39"/>
        <v>0</v>
      </c>
      <c r="EY40" s="9" t="str">
        <f t="shared" si="39"/>
        <v>0</v>
      </c>
      <c r="EZ40" s="11"/>
      <c r="FA40" s="11"/>
      <c r="FB40" s="9" t="str">
        <f t="shared" si="40"/>
        <v>0</v>
      </c>
      <c r="FC40" s="9" t="str">
        <f t="shared" si="40"/>
        <v>0</v>
      </c>
      <c r="FD40" s="9" t="str">
        <f t="shared" si="30"/>
        <v>1</v>
      </c>
      <c r="FE40" s="9" t="str">
        <f t="shared" si="41"/>
        <v>3</v>
      </c>
      <c r="FF40" s="9" t="str">
        <f t="shared" si="41"/>
        <v>3</v>
      </c>
      <c r="GJ40" s="4" t="str">
        <f t="shared" si="35"/>
        <v>パーツ\完成車:ブランド\CREATE:完成車\CREATE</v>
      </c>
      <c r="GK40" s="4" t="str">
        <f t="shared" si="32"/>
        <v>u:u:u</v>
      </c>
      <c r="GL40" s="11"/>
      <c r="GM40" s="4" t="str">
        <f t="shared" si="42"/>
        <v>::</v>
      </c>
      <c r="GN40" s="4" t="str">
        <f t="shared" si="42"/>
        <v>::</v>
      </c>
      <c r="GO40" s="4" t="str">
        <f t="shared" si="42"/>
        <v>::</v>
      </c>
      <c r="GP40" s="4" t="str">
        <f t="shared" si="34"/>
        <v>1</v>
      </c>
    </row>
    <row r="41" spans="1:198" ht="28" customHeight="1">
      <c r="A41" s="5" t="s">
        <v>393</v>
      </c>
      <c r="B41" s="5" t="s">
        <v>395</v>
      </c>
      <c r="C41" s="5" t="s">
        <v>393</v>
      </c>
      <c r="D41" s="9" t="str">
        <f t="shared" si="0"/>
        <v>u</v>
      </c>
      <c r="E41" s="9" t="str">
        <f t="shared" si="1"/>
        <v xml:space="preserve"> / （CREATE9thChrome/A-Red）</v>
      </c>
      <c r="F41" s="9" t="str">
        <f t="shared" si="2"/>
        <v xml:space="preserve"> / （CREATE9thChrome/A-Red）</v>
      </c>
      <c r="G41" s="5">
        <v>49350</v>
      </c>
      <c r="H41" s="9">
        <f t="shared" si="3"/>
        <v>49350</v>
      </c>
      <c r="I41" s="9" t="str">
        <f t="shared" si="4"/>
        <v>0</v>
      </c>
      <c r="J41" s="9" t="str">
        <f t="shared" si="5"/>
        <v>1</v>
      </c>
      <c r="M41" s="5" t="s">
        <v>340</v>
      </c>
      <c r="P41" s="9" t="str">
        <f t="shared" si="6"/>
        <v>CREATE9thChrome/A-Red</v>
      </c>
      <c r="AI41" s="9" t="str">
        <f t="shared" si="7"/>
        <v>http://image.rakuten.co.jp/brotures/cabinet/items/create/9th-p_r.jpg</v>
      </c>
      <c r="AS41" s="9" t="str">
        <f t="shared" si="36"/>
        <v>1</v>
      </c>
      <c r="AT41" s="9" t="str">
        <f t="shared" si="36"/>
        <v>1</v>
      </c>
      <c r="AU41" s="9" t="str">
        <f t="shared" si="9"/>
        <v>0</v>
      </c>
      <c r="AV41" s="9" t="str">
        <f t="shared" si="10"/>
        <v>1</v>
      </c>
      <c r="AW41" s="9" t="str">
        <f t="shared" si="37"/>
        <v>0</v>
      </c>
      <c r="AX41" s="9" t="str">
        <f t="shared" si="37"/>
        <v>0</v>
      </c>
      <c r="AY41" s="11"/>
      <c r="AZ41" s="11"/>
      <c r="BA41" s="11"/>
      <c r="BB41" s="9" t="str">
        <f t="shared" si="12"/>
        <v>-1</v>
      </c>
      <c r="BC41" s="9" t="str">
        <f t="shared" si="13"/>
        <v>2</v>
      </c>
      <c r="BG41" s="5" t="s">
        <v>347</v>
      </c>
      <c r="BH41" s="5" t="s">
        <v>348</v>
      </c>
      <c r="CS41" s="9" t="str">
        <f t="shared" si="14"/>
        <v>0</v>
      </c>
      <c r="CT41" s="9" t="str">
        <f t="shared" si="15"/>
        <v>&lt;iframe src="http://www.rakuten.ne.jp/gold/brotures/spec/create/9th-p_r.html" frameborder="0" id="spec-content" scrolling="no"&gt;&lt;/iframe&gt;</v>
      </c>
      <c r="CU41" s="9" t="str">
        <f t="shared" si="16"/>
        <v/>
      </c>
      <c r="CV41" s="9" t="str">
        <f t="shared" si="17"/>
        <v>&lt;div class="row-fluid"&gt;&lt;iframe src="http://www.rakuten.ne.jp/gold/brotures/items/create/9th-p_r.html" frameborder="0" id="skin-product" scrolling="no"&gt;&lt;/iframe&gt;&lt;/div&gt;</v>
      </c>
      <c r="CW41" s="11" t="str">
        <f t="shared" si="18"/>
        <v/>
      </c>
      <c r="CX41" t="s">
        <v>401</v>
      </c>
      <c r="CY41" s="9" t="str">
        <f t="shared" si="19"/>
        <v>0</v>
      </c>
      <c r="CZ41" s="11"/>
      <c r="DA41" s="11"/>
      <c r="DB41" s="11"/>
      <c r="DC41" s="11"/>
      <c r="DD41" s="9" t="str">
        <f t="shared" si="20"/>
        <v>u</v>
      </c>
      <c r="DE41" s="5" t="s">
        <v>356</v>
      </c>
      <c r="DF41" s="5" t="s">
        <v>356</v>
      </c>
      <c r="DI41" s="9" t="str">
        <f t="shared" si="21"/>
        <v>100</v>
      </c>
      <c r="DT41" s="9">
        <f>VLOOKUP(BG41,ディレクトリID!A:B,2)</f>
        <v>563162</v>
      </c>
      <c r="DV41" s="4" t="str">
        <f t="shared" si="22"/>
        <v>【完成車　CREATE】</v>
      </c>
      <c r="DW41" s="4" t="str">
        <f t="shared" si="23"/>
        <v>【完成車　CREATE】</v>
      </c>
      <c r="DX41" s="9">
        <f t="shared" si="24"/>
        <v>1</v>
      </c>
      <c r="DY41" s="11"/>
      <c r="DZ41" s="9" t="str">
        <f t="shared" si="38"/>
        <v>1</v>
      </c>
      <c r="EA41" s="9" t="str">
        <f t="shared" si="38"/>
        <v>1</v>
      </c>
      <c r="EB41" s="11"/>
      <c r="EC41" s="11"/>
      <c r="ED41" s="11"/>
      <c r="EE41" s="9" t="str">
        <f t="shared" si="26"/>
        <v>0</v>
      </c>
      <c r="EO41" s="8" t="s">
        <v>428</v>
      </c>
      <c r="EP41" s="8" t="s">
        <v>429</v>
      </c>
      <c r="EQ41" s="8" t="s">
        <v>429</v>
      </c>
      <c r="ER41" s="8" t="s">
        <v>209</v>
      </c>
      <c r="ES41" s="8" t="s">
        <v>430</v>
      </c>
      <c r="ET41" s="9" t="str">
        <f t="shared" si="27"/>
        <v>2</v>
      </c>
      <c r="EU41" s="11"/>
      <c r="EV41" s="11"/>
      <c r="EW41" s="11"/>
      <c r="EX41" s="9" t="str">
        <f t="shared" si="39"/>
        <v>0</v>
      </c>
      <c r="EY41" s="9" t="str">
        <f t="shared" si="39"/>
        <v>0</v>
      </c>
      <c r="EZ41" s="11"/>
      <c r="FA41" s="11"/>
      <c r="FB41" s="9" t="str">
        <f t="shared" si="40"/>
        <v>0</v>
      </c>
      <c r="FC41" s="9" t="str">
        <f t="shared" si="40"/>
        <v>0</v>
      </c>
      <c r="FD41" s="9" t="str">
        <f t="shared" si="30"/>
        <v>1</v>
      </c>
      <c r="FE41" s="9" t="str">
        <f t="shared" si="41"/>
        <v>3</v>
      </c>
      <c r="FF41" s="9" t="str">
        <f t="shared" si="41"/>
        <v>3</v>
      </c>
      <c r="GJ41" s="4" t="str">
        <f t="shared" si="35"/>
        <v>パーツ\完成車:ブランド\CREATE:完成車\CREATE</v>
      </c>
      <c r="GK41" s="4" t="str">
        <f t="shared" si="32"/>
        <v>u:u:u</v>
      </c>
      <c r="GL41" s="11"/>
      <c r="GM41" s="4" t="str">
        <f t="shared" si="42"/>
        <v>::</v>
      </c>
      <c r="GN41" s="4" t="str">
        <f t="shared" si="42"/>
        <v>::</v>
      </c>
      <c r="GO41" s="4" t="str">
        <f t="shared" si="42"/>
        <v>::</v>
      </c>
      <c r="GP41" s="4" t="str">
        <f t="shared" si="34"/>
        <v>1</v>
      </c>
    </row>
    <row r="42" spans="1:198" ht="28" customHeight="1">
      <c r="A42" s="5" t="s">
        <v>402</v>
      </c>
      <c r="B42" s="5" t="s">
        <v>404</v>
      </c>
      <c r="C42" s="5" t="s">
        <v>402</v>
      </c>
      <c r="D42" s="9" t="str">
        <f t="shared" si="0"/>
        <v>u</v>
      </c>
      <c r="E42" s="9" t="str">
        <f t="shared" si="1"/>
        <v xml:space="preserve"> / （CREATE9thRED/POLISH）</v>
      </c>
      <c r="F42" s="9" t="str">
        <f t="shared" si="2"/>
        <v xml:space="preserve"> / （CREATE9thRED/POLISH）</v>
      </c>
      <c r="G42" s="5">
        <v>49350</v>
      </c>
      <c r="H42" s="9">
        <f t="shared" si="3"/>
        <v>49350</v>
      </c>
      <c r="I42" s="9" t="str">
        <f t="shared" si="4"/>
        <v>0</v>
      </c>
      <c r="J42" s="9" t="str">
        <f t="shared" si="5"/>
        <v>1</v>
      </c>
      <c r="M42" s="5" t="s">
        <v>340</v>
      </c>
      <c r="P42" s="9" t="str">
        <f t="shared" si="6"/>
        <v>CREATE9thRED/POLISH</v>
      </c>
      <c r="AI42" s="9" t="str">
        <f t="shared" si="7"/>
        <v>http://image.rakuten.co.jp/brotures/cabinet/items/create/9th-r_p.jpg</v>
      </c>
      <c r="AS42" s="9" t="str">
        <f t="shared" ref="AS42:AT61" si="43">IF($A42&lt;&gt;"","1","")</f>
        <v>1</v>
      </c>
      <c r="AT42" s="9" t="str">
        <f t="shared" si="43"/>
        <v>1</v>
      </c>
      <c r="AU42" s="9" t="str">
        <f t="shared" si="9"/>
        <v>0</v>
      </c>
      <c r="AV42" s="9" t="str">
        <f t="shared" si="10"/>
        <v>1</v>
      </c>
      <c r="AW42" s="9" t="str">
        <f t="shared" ref="AW42:AX61" si="44">IF($A42&lt;&gt;"","0","")</f>
        <v>0</v>
      </c>
      <c r="AX42" s="9" t="str">
        <f t="shared" si="44"/>
        <v>0</v>
      </c>
      <c r="AY42" s="11"/>
      <c r="AZ42" s="11"/>
      <c r="BA42" s="11"/>
      <c r="BB42" s="9" t="str">
        <f t="shared" si="12"/>
        <v>-1</v>
      </c>
      <c r="BC42" s="9" t="str">
        <f t="shared" si="13"/>
        <v>2</v>
      </c>
      <c r="BG42" s="5" t="s">
        <v>347</v>
      </c>
      <c r="BH42" s="5" t="s">
        <v>348</v>
      </c>
      <c r="CS42" s="9" t="str">
        <f t="shared" si="14"/>
        <v>0</v>
      </c>
      <c r="CT42" s="9" t="str">
        <f t="shared" si="15"/>
        <v>&lt;iframe src="http://www.rakuten.ne.jp/gold/brotures/spec/create/9th-r_p.html" frameborder="0" id="spec-content" scrolling="no"&gt;&lt;/iframe&gt;</v>
      </c>
      <c r="CU42" s="9" t="str">
        <f t="shared" si="16"/>
        <v/>
      </c>
      <c r="CV42" s="9" t="str">
        <f t="shared" si="17"/>
        <v>&lt;div class="row-fluid"&gt;&lt;iframe src="http://www.rakuten.ne.jp/gold/brotures/items/create/9th-r_p.html" frameborder="0" id="skin-product" scrolling="no"&gt;&lt;/iframe&gt;&lt;/div&gt;</v>
      </c>
      <c r="CW42" s="11" t="str">
        <f t="shared" si="18"/>
        <v/>
      </c>
      <c r="CX42" t="s">
        <v>408</v>
      </c>
      <c r="CY42" s="9" t="str">
        <f t="shared" si="19"/>
        <v>0</v>
      </c>
      <c r="CZ42" s="11"/>
      <c r="DA42" s="11"/>
      <c r="DB42" s="11"/>
      <c r="DC42" s="11"/>
      <c r="DD42" s="9" t="str">
        <f t="shared" si="20"/>
        <v>u</v>
      </c>
      <c r="DE42" s="5" t="s">
        <v>346</v>
      </c>
      <c r="DF42" s="5" t="s">
        <v>346</v>
      </c>
      <c r="DI42" s="9" t="str">
        <f t="shared" si="21"/>
        <v>100</v>
      </c>
      <c r="DT42" s="9">
        <f>VLOOKUP(BG42,ディレクトリID!A:B,2)</f>
        <v>563162</v>
      </c>
      <c r="DV42" s="4" t="str">
        <f t="shared" si="22"/>
        <v>【完成車　CREATE】</v>
      </c>
      <c r="DW42" s="4" t="str">
        <f t="shared" si="23"/>
        <v>【完成車　CREATE】</v>
      </c>
      <c r="DX42" s="9">
        <f t="shared" si="24"/>
        <v>1</v>
      </c>
      <c r="DY42" s="11"/>
      <c r="DZ42" s="9" t="str">
        <f t="shared" ref="DZ42:EA61" si="45">IF($A42&lt;&gt;"","1","")</f>
        <v>1</v>
      </c>
      <c r="EA42" s="9" t="str">
        <f t="shared" si="45"/>
        <v>1</v>
      </c>
      <c r="EB42" s="11"/>
      <c r="EC42" s="11"/>
      <c r="ED42" s="11"/>
      <c r="EE42" s="9" t="str">
        <f t="shared" si="26"/>
        <v>0</v>
      </c>
      <c r="EO42" s="8" t="s">
        <v>428</v>
      </c>
      <c r="EP42" s="8" t="s">
        <v>429</v>
      </c>
      <c r="EQ42" s="8" t="s">
        <v>429</v>
      </c>
      <c r="ER42" s="8" t="s">
        <v>209</v>
      </c>
      <c r="ES42" s="8" t="s">
        <v>430</v>
      </c>
      <c r="ET42" s="9" t="str">
        <f t="shared" si="27"/>
        <v>2</v>
      </c>
      <c r="EU42" s="11"/>
      <c r="EV42" s="11"/>
      <c r="EW42" s="11"/>
      <c r="EX42" s="9" t="str">
        <f t="shared" ref="EX42:EY61" si="46">IF($A42&lt;&gt;"","0","")</f>
        <v>0</v>
      </c>
      <c r="EY42" s="9" t="str">
        <f t="shared" si="46"/>
        <v>0</v>
      </c>
      <c r="EZ42" s="11"/>
      <c r="FA42" s="11"/>
      <c r="FB42" s="9" t="str">
        <f t="shared" ref="FB42:FC61" si="47">IF($A42&lt;&gt;"","0","")</f>
        <v>0</v>
      </c>
      <c r="FC42" s="9" t="str">
        <f t="shared" si="47"/>
        <v>0</v>
      </c>
      <c r="FD42" s="9" t="str">
        <f t="shared" si="30"/>
        <v>1</v>
      </c>
      <c r="FE42" s="9" t="str">
        <f t="shared" ref="FE42:FF61" si="48">IF($BG42="完成車","3","1")</f>
        <v>3</v>
      </c>
      <c r="FF42" s="9" t="str">
        <f t="shared" si="48"/>
        <v>3</v>
      </c>
      <c r="GJ42" s="4" t="str">
        <f t="shared" si="35"/>
        <v>パーツ\完成車:ブランド\CREATE:完成車\CREATE</v>
      </c>
      <c r="GK42" s="4" t="str">
        <f t="shared" si="32"/>
        <v>u:u:u</v>
      </c>
      <c r="GL42" s="11"/>
      <c r="GM42" s="4" t="str">
        <f t="shared" ref="GM42:GO61" si="49">IF($A42&lt;&gt;"","::","")</f>
        <v>::</v>
      </c>
      <c r="GN42" s="4" t="str">
        <f t="shared" si="49"/>
        <v>::</v>
      </c>
      <c r="GO42" s="4" t="str">
        <f t="shared" si="49"/>
        <v>::</v>
      </c>
      <c r="GP42" s="4" t="str">
        <f t="shared" si="34"/>
        <v>1</v>
      </c>
    </row>
    <row r="43" spans="1:198" ht="28" customHeight="1">
      <c r="A43" s="5" t="s">
        <v>402</v>
      </c>
      <c r="B43" s="5" t="s">
        <v>404</v>
      </c>
      <c r="C43" s="5" t="s">
        <v>402</v>
      </c>
      <c r="D43" s="9" t="str">
        <f t="shared" si="0"/>
        <v>u</v>
      </c>
      <c r="E43" s="9" t="str">
        <f t="shared" si="1"/>
        <v xml:space="preserve"> / （CREATE9thRED/POLISH）</v>
      </c>
      <c r="F43" s="9" t="str">
        <f t="shared" si="2"/>
        <v xml:space="preserve"> / （CREATE9thRED/POLISH）</v>
      </c>
      <c r="G43" s="5">
        <v>49350</v>
      </c>
      <c r="H43" s="9">
        <f t="shared" si="3"/>
        <v>49350</v>
      </c>
      <c r="I43" s="9" t="str">
        <f t="shared" si="4"/>
        <v>0</v>
      </c>
      <c r="J43" s="9" t="str">
        <f t="shared" si="5"/>
        <v>1</v>
      </c>
      <c r="M43" s="5" t="s">
        <v>340</v>
      </c>
      <c r="P43" s="9" t="str">
        <f t="shared" si="6"/>
        <v>CREATE9thRED/POLISH</v>
      </c>
      <c r="AI43" s="9" t="str">
        <f t="shared" si="7"/>
        <v>http://image.rakuten.co.jp/brotures/cabinet/items/create/9th-r_p.jpg</v>
      </c>
      <c r="AS43" s="9" t="str">
        <f t="shared" si="43"/>
        <v>1</v>
      </c>
      <c r="AT43" s="9" t="str">
        <f t="shared" si="43"/>
        <v>1</v>
      </c>
      <c r="AU43" s="9" t="str">
        <f t="shared" si="9"/>
        <v>0</v>
      </c>
      <c r="AV43" s="9" t="str">
        <f t="shared" si="10"/>
        <v>1</v>
      </c>
      <c r="AW43" s="9" t="str">
        <f t="shared" si="44"/>
        <v>0</v>
      </c>
      <c r="AX43" s="9" t="str">
        <f t="shared" si="44"/>
        <v>0</v>
      </c>
      <c r="AY43" s="11"/>
      <c r="AZ43" s="11"/>
      <c r="BA43" s="11"/>
      <c r="BB43" s="9" t="str">
        <f t="shared" si="12"/>
        <v>-1</v>
      </c>
      <c r="BC43" s="9" t="str">
        <f t="shared" si="13"/>
        <v>2</v>
      </c>
      <c r="BG43" s="5" t="s">
        <v>347</v>
      </c>
      <c r="BH43" s="5" t="s">
        <v>348</v>
      </c>
      <c r="CS43" s="9" t="str">
        <f t="shared" si="14"/>
        <v>0</v>
      </c>
      <c r="CT43" s="9" t="str">
        <f t="shared" si="15"/>
        <v>&lt;iframe src="http://www.rakuten.ne.jp/gold/brotures/spec/create/9th-r_p.html" frameborder="0" id="spec-content" scrolling="no"&gt;&lt;/iframe&gt;</v>
      </c>
      <c r="CU43" s="9" t="str">
        <f t="shared" si="16"/>
        <v/>
      </c>
      <c r="CV43" s="9" t="str">
        <f t="shared" si="17"/>
        <v>&lt;div class="row-fluid"&gt;&lt;iframe src="http://www.rakuten.ne.jp/gold/brotures/items/create/9th-r_p.html" frameborder="0" id="skin-product" scrolling="no"&gt;&lt;/iframe&gt;&lt;/div&gt;</v>
      </c>
      <c r="CW43" s="11" t="str">
        <f t="shared" si="18"/>
        <v/>
      </c>
      <c r="CX43" t="s">
        <v>409</v>
      </c>
      <c r="CY43" s="9" t="str">
        <f t="shared" si="19"/>
        <v>0</v>
      </c>
      <c r="CZ43" s="11"/>
      <c r="DA43" s="11"/>
      <c r="DB43" s="11"/>
      <c r="DC43" s="11"/>
      <c r="DD43" s="9" t="str">
        <f t="shared" si="20"/>
        <v>u</v>
      </c>
      <c r="DE43" s="5" t="s">
        <v>354</v>
      </c>
      <c r="DF43" s="5" t="s">
        <v>354</v>
      </c>
      <c r="DI43" s="9" t="str">
        <f t="shared" si="21"/>
        <v>100</v>
      </c>
      <c r="DT43" s="9">
        <f>VLOOKUP(BG43,ディレクトリID!A:B,2)</f>
        <v>563162</v>
      </c>
      <c r="DV43" s="4" t="str">
        <f t="shared" si="22"/>
        <v>【完成車　CREATE】</v>
      </c>
      <c r="DW43" s="4" t="str">
        <f t="shared" si="23"/>
        <v>【完成車　CREATE】</v>
      </c>
      <c r="DX43" s="9">
        <f t="shared" si="24"/>
        <v>1</v>
      </c>
      <c r="DY43" s="11"/>
      <c r="DZ43" s="9" t="str">
        <f t="shared" si="45"/>
        <v>1</v>
      </c>
      <c r="EA43" s="9" t="str">
        <f t="shared" si="45"/>
        <v>1</v>
      </c>
      <c r="EB43" s="11"/>
      <c r="EC43" s="11"/>
      <c r="ED43" s="11"/>
      <c r="EE43" s="9" t="str">
        <f t="shared" si="26"/>
        <v>0</v>
      </c>
      <c r="EO43" s="8" t="s">
        <v>428</v>
      </c>
      <c r="EP43" s="8" t="s">
        <v>429</v>
      </c>
      <c r="EQ43" s="8" t="s">
        <v>429</v>
      </c>
      <c r="ER43" s="8" t="s">
        <v>209</v>
      </c>
      <c r="ES43" s="8" t="s">
        <v>430</v>
      </c>
      <c r="ET43" s="9" t="str">
        <f t="shared" si="27"/>
        <v>2</v>
      </c>
      <c r="EU43" s="11"/>
      <c r="EV43" s="11"/>
      <c r="EW43" s="11"/>
      <c r="EX43" s="9" t="str">
        <f t="shared" si="46"/>
        <v>0</v>
      </c>
      <c r="EY43" s="9" t="str">
        <f t="shared" si="46"/>
        <v>0</v>
      </c>
      <c r="EZ43" s="11"/>
      <c r="FA43" s="11"/>
      <c r="FB43" s="9" t="str">
        <f t="shared" si="47"/>
        <v>0</v>
      </c>
      <c r="FC43" s="9" t="str">
        <f t="shared" si="47"/>
        <v>0</v>
      </c>
      <c r="FD43" s="9" t="str">
        <f t="shared" si="30"/>
        <v>1</v>
      </c>
      <c r="FE43" s="9" t="str">
        <f t="shared" si="48"/>
        <v>3</v>
      </c>
      <c r="FF43" s="9" t="str">
        <f t="shared" si="48"/>
        <v>3</v>
      </c>
      <c r="GJ43" s="4" t="str">
        <f t="shared" si="35"/>
        <v>パーツ\完成車:ブランド\CREATE:完成車\CREATE</v>
      </c>
      <c r="GK43" s="4" t="str">
        <f t="shared" si="32"/>
        <v>u:u:u</v>
      </c>
      <c r="GL43" s="11"/>
      <c r="GM43" s="4" t="str">
        <f t="shared" si="49"/>
        <v>::</v>
      </c>
      <c r="GN43" s="4" t="str">
        <f t="shared" si="49"/>
        <v>::</v>
      </c>
      <c r="GO43" s="4" t="str">
        <f t="shared" si="49"/>
        <v>::</v>
      </c>
      <c r="GP43" s="4" t="str">
        <f t="shared" si="34"/>
        <v>1</v>
      </c>
    </row>
    <row r="44" spans="1:198" ht="28" customHeight="1">
      <c r="A44" s="5" t="s">
        <v>402</v>
      </c>
      <c r="B44" s="5" t="s">
        <v>404</v>
      </c>
      <c r="C44" s="5" t="s">
        <v>402</v>
      </c>
      <c r="D44" s="9" t="str">
        <f t="shared" si="0"/>
        <v>u</v>
      </c>
      <c r="E44" s="9" t="str">
        <f t="shared" si="1"/>
        <v xml:space="preserve"> / （CREATE9thRED/POLISH）</v>
      </c>
      <c r="F44" s="9" t="str">
        <f t="shared" si="2"/>
        <v xml:space="preserve"> / （CREATE9thRED/POLISH）</v>
      </c>
      <c r="G44" s="5">
        <v>49350</v>
      </c>
      <c r="H44" s="9">
        <f t="shared" si="3"/>
        <v>49350</v>
      </c>
      <c r="I44" s="9" t="str">
        <f t="shared" si="4"/>
        <v>0</v>
      </c>
      <c r="J44" s="9" t="str">
        <f t="shared" si="5"/>
        <v>1</v>
      </c>
      <c r="M44" s="5" t="s">
        <v>340</v>
      </c>
      <c r="P44" s="9" t="str">
        <f t="shared" si="6"/>
        <v>CREATE9thRED/POLISH</v>
      </c>
      <c r="AI44" s="9" t="str">
        <f t="shared" si="7"/>
        <v>http://image.rakuten.co.jp/brotures/cabinet/items/create/9th-r_p.jpg</v>
      </c>
      <c r="AS44" s="9" t="str">
        <f t="shared" si="43"/>
        <v>1</v>
      </c>
      <c r="AT44" s="9" t="str">
        <f t="shared" si="43"/>
        <v>1</v>
      </c>
      <c r="AU44" s="9" t="str">
        <f t="shared" si="9"/>
        <v>0</v>
      </c>
      <c r="AV44" s="9" t="str">
        <f t="shared" si="10"/>
        <v>1</v>
      </c>
      <c r="AW44" s="9" t="str">
        <f t="shared" si="44"/>
        <v>0</v>
      </c>
      <c r="AX44" s="9" t="str">
        <f t="shared" si="44"/>
        <v>0</v>
      </c>
      <c r="AY44" s="11"/>
      <c r="AZ44" s="11"/>
      <c r="BA44" s="11"/>
      <c r="BB44" s="9" t="str">
        <f t="shared" si="12"/>
        <v>-1</v>
      </c>
      <c r="BC44" s="9" t="str">
        <f t="shared" si="13"/>
        <v>2</v>
      </c>
      <c r="BG44" s="5" t="s">
        <v>347</v>
      </c>
      <c r="BH44" s="5" t="s">
        <v>348</v>
      </c>
      <c r="CS44" s="9" t="str">
        <f t="shared" si="14"/>
        <v>0</v>
      </c>
      <c r="CT44" s="9" t="str">
        <f t="shared" si="15"/>
        <v>&lt;iframe src="http://www.rakuten.ne.jp/gold/brotures/spec/create/9th-r_p.html" frameborder="0" id="spec-content" scrolling="no"&gt;&lt;/iframe&gt;</v>
      </c>
      <c r="CU44" s="9" t="str">
        <f t="shared" si="16"/>
        <v/>
      </c>
      <c r="CV44" s="9" t="str">
        <f t="shared" si="17"/>
        <v>&lt;div class="row-fluid"&gt;&lt;iframe src="http://www.rakuten.ne.jp/gold/brotures/items/create/9th-r_p.html" frameborder="0" id="skin-product" scrolling="no"&gt;&lt;/iframe&gt;&lt;/div&gt;</v>
      </c>
      <c r="CW44" s="11" t="str">
        <f t="shared" si="18"/>
        <v/>
      </c>
      <c r="CX44" t="s">
        <v>410</v>
      </c>
      <c r="CY44" s="9" t="str">
        <f t="shared" si="19"/>
        <v>0</v>
      </c>
      <c r="CZ44" s="11"/>
      <c r="DA44" s="11"/>
      <c r="DB44" s="11"/>
      <c r="DC44" s="11"/>
      <c r="DD44" s="9" t="str">
        <f t="shared" si="20"/>
        <v>u</v>
      </c>
      <c r="DE44" s="5" t="s">
        <v>356</v>
      </c>
      <c r="DF44" s="5" t="s">
        <v>356</v>
      </c>
      <c r="DI44" s="9" t="str">
        <f t="shared" si="21"/>
        <v>100</v>
      </c>
      <c r="DT44" s="9">
        <f>VLOOKUP(BG44,ディレクトリID!A:B,2)</f>
        <v>563162</v>
      </c>
      <c r="DV44" s="4" t="str">
        <f t="shared" si="22"/>
        <v>【完成車　CREATE】</v>
      </c>
      <c r="DW44" s="4" t="str">
        <f t="shared" si="23"/>
        <v>【完成車　CREATE】</v>
      </c>
      <c r="DX44" s="9">
        <f t="shared" si="24"/>
        <v>1</v>
      </c>
      <c r="DY44" s="11"/>
      <c r="DZ44" s="9" t="str">
        <f t="shared" si="45"/>
        <v>1</v>
      </c>
      <c r="EA44" s="9" t="str">
        <f t="shared" si="45"/>
        <v>1</v>
      </c>
      <c r="EB44" s="11"/>
      <c r="EC44" s="11"/>
      <c r="ED44" s="11"/>
      <c r="EE44" s="9" t="str">
        <f t="shared" si="26"/>
        <v>0</v>
      </c>
      <c r="EO44" s="8" t="s">
        <v>428</v>
      </c>
      <c r="EP44" s="8" t="s">
        <v>429</v>
      </c>
      <c r="EQ44" s="8" t="s">
        <v>429</v>
      </c>
      <c r="ER44" s="8" t="s">
        <v>209</v>
      </c>
      <c r="ES44" s="8" t="s">
        <v>430</v>
      </c>
      <c r="ET44" s="9" t="str">
        <f t="shared" si="27"/>
        <v>2</v>
      </c>
      <c r="EU44" s="11"/>
      <c r="EV44" s="11"/>
      <c r="EW44" s="11"/>
      <c r="EX44" s="9" t="str">
        <f t="shared" si="46"/>
        <v>0</v>
      </c>
      <c r="EY44" s="9" t="str">
        <f t="shared" si="46"/>
        <v>0</v>
      </c>
      <c r="EZ44" s="11"/>
      <c r="FA44" s="11"/>
      <c r="FB44" s="9" t="str">
        <f t="shared" si="47"/>
        <v>0</v>
      </c>
      <c r="FC44" s="9" t="str">
        <f t="shared" si="47"/>
        <v>0</v>
      </c>
      <c r="FD44" s="9" t="str">
        <f t="shared" si="30"/>
        <v>1</v>
      </c>
      <c r="FE44" s="9" t="str">
        <f t="shared" si="48"/>
        <v>3</v>
      </c>
      <c r="FF44" s="9" t="str">
        <f t="shared" si="48"/>
        <v>3</v>
      </c>
      <c r="GJ44" s="4" t="str">
        <f t="shared" si="35"/>
        <v>パーツ\完成車:ブランド\CREATE:完成車\CREATE</v>
      </c>
      <c r="GK44" s="4" t="str">
        <f t="shared" si="32"/>
        <v>u:u:u</v>
      </c>
      <c r="GL44" s="11"/>
      <c r="GM44" s="4" t="str">
        <f t="shared" si="49"/>
        <v>::</v>
      </c>
      <c r="GN44" s="4" t="str">
        <f t="shared" si="49"/>
        <v>::</v>
      </c>
      <c r="GO44" s="4" t="str">
        <f t="shared" si="49"/>
        <v>::</v>
      </c>
      <c r="GP44" s="4" t="str">
        <f t="shared" si="34"/>
        <v>1</v>
      </c>
    </row>
    <row r="45" spans="1:198" ht="28" customHeight="1">
      <c r="A45" s="5" t="s">
        <v>411</v>
      </c>
      <c r="B45" s="5" t="s">
        <v>413</v>
      </c>
      <c r="C45" s="5" t="s">
        <v>411</v>
      </c>
      <c r="D45" s="9" t="str">
        <f t="shared" si="0"/>
        <v>u</v>
      </c>
      <c r="E45" s="9" t="str">
        <f t="shared" si="1"/>
        <v xml:space="preserve"> / （CREATE9thMatteWhite/Blue/Green）</v>
      </c>
      <c r="F45" s="9" t="str">
        <f t="shared" si="2"/>
        <v xml:space="preserve"> / （CREATE9thMatteWhite/Blue/Green）</v>
      </c>
      <c r="G45" s="5">
        <v>49350</v>
      </c>
      <c r="H45" s="9">
        <f t="shared" si="3"/>
        <v>49350</v>
      </c>
      <c r="I45" s="9" t="str">
        <f t="shared" si="4"/>
        <v>0</v>
      </c>
      <c r="J45" s="9" t="str">
        <f t="shared" si="5"/>
        <v>1</v>
      </c>
      <c r="M45" s="5" t="s">
        <v>340</v>
      </c>
      <c r="P45" s="9" t="str">
        <f t="shared" si="6"/>
        <v>CREATE9thMatteWhite/Blue/Green</v>
      </c>
      <c r="AI45" s="9" t="str">
        <f t="shared" si="7"/>
        <v>http://image.rakuten.co.jp/brotures/cabinet/items/create/9th-w_bl_gr.jpg</v>
      </c>
      <c r="AS45" s="9" t="str">
        <f t="shared" si="43"/>
        <v>1</v>
      </c>
      <c r="AT45" s="9" t="str">
        <f t="shared" si="43"/>
        <v>1</v>
      </c>
      <c r="AU45" s="9" t="str">
        <f t="shared" si="9"/>
        <v>0</v>
      </c>
      <c r="AV45" s="9" t="str">
        <f t="shared" si="10"/>
        <v>1</v>
      </c>
      <c r="AW45" s="9" t="str">
        <f t="shared" si="44"/>
        <v>0</v>
      </c>
      <c r="AX45" s="9" t="str">
        <f t="shared" si="44"/>
        <v>0</v>
      </c>
      <c r="AY45" s="11"/>
      <c r="AZ45" s="11"/>
      <c r="BA45" s="11"/>
      <c r="BB45" s="9" t="str">
        <f t="shared" si="12"/>
        <v>-1</v>
      </c>
      <c r="BC45" s="9" t="str">
        <f t="shared" si="13"/>
        <v>2</v>
      </c>
      <c r="BG45" s="5" t="s">
        <v>347</v>
      </c>
      <c r="BH45" s="5" t="s">
        <v>348</v>
      </c>
      <c r="CS45" s="9" t="str">
        <f t="shared" si="14"/>
        <v>0</v>
      </c>
      <c r="CT45" s="9" t="str">
        <f t="shared" si="15"/>
        <v>&lt;iframe src="http://www.rakuten.ne.jp/gold/brotures/spec/create/9th-w_bl_gr.html" frameborder="0" id="spec-content" scrolling="no"&gt;&lt;/iframe&gt;</v>
      </c>
      <c r="CU45" s="9" t="str">
        <f t="shared" si="16"/>
        <v/>
      </c>
      <c r="CV45" s="9" t="str">
        <f t="shared" si="17"/>
        <v>&lt;div class="row-fluid"&gt;&lt;iframe src="http://www.rakuten.ne.jp/gold/brotures/items/create/9th-w_bl_gr.html" frameborder="0" id="skin-product" scrolling="no"&gt;&lt;/iframe&gt;&lt;/div&gt;</v>
      </c>
      <c r="CW45" s="11" t="str">
        <f t="shared" si="18"/>
        <v/>
      </c>
      <c r="CX45" t="s">
        <v>417</v>
      </c>
      <c r="CY45" s="9" t="str">
        <f t="shared" si="19"/>
        <v>0</v>
      </c>
      <c r="CZ45" s="11"/>
      <c r="DA45" s="11"/>
      <c r="DB45" s="11"/>
      <c r="DC45" s="11"/>
      <c r="DD45" s="9" t="str">
        <f t="shared" si="20"/>
        <v>u</v>
      </c>
      <c r="DE45" s="5" t="s">
        <v>346</v>
      </c>
      <c r="DF45" s="5" t="s">
        <v>346</v>
      </c>
      <c r="DI45" s="9" t="str">
        <f t="shared" si="21"/>
        <v>100</v>
      </c>
      <c r="DT45" s="9">
        <f>VLOOKUP(BG45,ディレクトリID!A:B,2)</f>
        <v>563162</v>
      </c>
      <c r="DV45" s="4" t="str">
        <f t="shared" si="22"/>
        <v>【完成車　CREATE】</v>
      </c>
      <c r="DW45" s="4" t="str">
        <f t="shared" si="23"/>
        <v>【完成車　CREATE】</v>
      </c>
      <c r="DX45" s="9">
        <f t="shared" si="24"/>
        <v>1</v>
      </c>
      <c r="DY45" s="11"/>
      <c r="DZ45" s="9" t="str">
        <f t="shared" si="45"/>
        <v>1</v>
      </c>
      <c r="EA45" s="9" t="str">
        <f t="shared" si="45"/>
        <v>1</v>
      </c>
      <c r="EB45" s="11"/>
      <c r="EC45" s="11"/>
      <c r="ED45" s="11"/>
      <c r="EE45" s="9" t="str">
        <f t="shared" si="26"/>
        <v>0</v>
      </c>
      <c r="EO45" s="8" t="s">
        <v>428</v>
      </c>
      <c r="EP45" s="8" t="s">
        <v>429</v>
      </c>
      <c r="EQ45" s="8" t="s">
        <v>429</v>
      </c>
      <c r="ER45" s="8" t="s">
        <v>209</v>
      </c>
      <c r="ES45" s="8" t="s">
        <v>430</v>
      </c>
      <c r="ET45" s="9" t="str">
        <f t="shared" si="27"/>
        <v>2</v>
      </c>
      <c r="EU45" s="11"/>
      <c r="EV45" s="11"/>
      <c r="EW45" s="11"/>
      <c r="EX45" s="9" t="str">
        <f t="shared" si="46"/>
        <v>0</v>
      </c>
      <c r="EY45" s="9" t="str">
        <f t="shared" si="46"/>
        <v>0</v>
      </c>
      <c r="EZ45" s="11"/>
      <c r="FA45" s="11"/>
      <c r="FB45" s="9" t="str">
        <f t="shared" si="47"/>
        <v>0</v>
      </c>
      <c r="FC45" s="9" t="str">
        <f t="shared" si="47"/>
        <v>0</v>
      </c>
      <c r="FD45" s="9" t="str">
        <f t="shared" si="30"/>
        <v>1</v>
      </c>
      <c r="FE45" s="9" t="str">
        <f t="shared" si="48"/>
        <v>3</v>
      </c>
      <c r="FF45" s="9" t="str">
        <f t="shared" si="48"/>
        <v>3</v>
      </c>
      <c r="GJ45" s="4" t="str">
        <f t="shared" si="35"/>
        <v>パーツ\完成車:ブランド\CREATE:完成車\CREATE</v>
      </c>
      <c r="GK45" s="4" t="str">
        <f t="shared" si="32"/>
        <v>u:u:u</v>
      </c>
      <c r="GL45" s="11"/>
      <c r="GM45" s="4" t="str">
        <f t="shared" si="49"/>
        <v>::</v>
      </c>
      <c r="GN45" s="4" t="str">
        <f t="shared" si="49"/>
        <v>::</v>
      </c>
      <c r="GO45" s="4" t="str">
        <f t="shared" si="49"/>
        <v>::</v>
      </c>
      <c r="GP45" s="4" t="str">
        <f t="shared" si="34"/>
        <v>1</v>
      </c>
    </row>
    <row r="46" spans="1:198" ht="28" customHeight="1">
      <c r="A46" s="5" t="s">
        <v>411</v>
      </c>
      <c r="B46" s="5" t="s">
        <v>413</v>
      </c>
      <c r="C46" s="5" t="s">
        <v>411</v>
      </c>
      <c r="D46" s="9" t="str">
        <f t="shared" si="0"/>
        <v>u</v>
      </c>
      <c r="E46" s="9" t="str">
        <f t="shared" si="1"/>
        <v xml:space="preserve"> / （CREATE9thMatteWhite/Blue/Green）</v>
      </c>
      <c r="F46" s="9" t="str">
        <f t="shared" si="2"/>
        <v xml:space="preserve"> / （CREATE9thMatteWhite/Blue/Green）</v>
      </c>
      <c r="G46" s="5">
        <v>49350</v>
      </c>
      <c r="H46" s="9">
        <f t="shared" si="3"/>
        <v>49350</v>
      </c>
      <c r="I46" s="9" t="str">
        <f t="shared" si="4"/>
        <v>0</v>
      </c>
      <c r="J46" s="9" t="str">
        <f t="shared" si="5"/>
        <v>1</v>
      </c>
      <c r="M46" s="5" t="s">
        <v>340</v>
      </c>
      <c r="P46" s="9" t="str">
        <f t="shared" si="6"/>
        <v>CREATE9thMatteWhite/Blue/Green</v>
      </c>
      <c r="AI46" s="9" t="str">
        <f t="shared" si="7"/>
        <v>http://image.rakuten.co.jp/brotures/cabinet/items/create/9th-w_bl_gr.jpg</v>
      </c>
      <c r="AS46" s="9" t="str">
        <f t="shared" si="43"/>
        <v>1</v>
      </c>
      <c r="AT46" s="9" t="str">
        <f t="shared" si="43"/>
        <v>1</v>
      </c>
      <c r="AU46" s="9" t="str">
        <f t="shared" si="9"/>
        <v>0</v>
      </c>
      <c r="AV46" s="9" t="str">
        <f t="shared" si="10"/>
        <v>1</v>
      </c>
      <c r="AW46" s="9" t="str">
        <f t="shared" si="44"/>
        <v>0</v>
      </c>
      <c r="AX46" s="9" t="str">
        <f t="shared" si="44"/>
        <v>0</v>
      </c>
      <c r="AY46" s="11"/>
      <c r="AZ46" s="11"/>
      <c r="BA46" s="11"/>
      <c r="BB46" s="9" t="str">
        <f t="shared" si="12"/>
        <v>-1</v>
      </c>
      <c r="BC46" s="9" t="str">
        <f t="shared" si="13"/>
        <v>2</v>
      </c>
      <c r="BG46" s="5" t="s">
        <v>347</v>
      </c>
      <c r="BH46" s="5" t="s">
        <v>348</v>
      </c>
      <c r="CS46" s="9" t="str">
        <f t="shared" si="14"/>
        <v>0</v>
      </c>
      <c r="CT46" s="9" t="str">
        <f t="shared" si="15"/>
        <v>&lt;iframe src="http://www.rakuten.ne.jp/gold/brotures/spec/create/9th-w_bl_gr.html" frameborder="0" id="spec-content" scrolling="no"&gt;&lt;/iframe&gt;</v>
      </c>
      <c r="CU46" s="9" t="str">
        <f t="shared" si="16"/>
        <v/>
      </c>
      <c r="CV46" s="9" t="str">
        <f t="shared" si="17"/>
        <v>&lt;div class="row-fluid"&gt;&lt;iframe src="http://www.rakuten.ne.jp/gold/brotures/items/create/9th-w_bl_gr.html" frameborder="0" id="skin-product" scrolling="no"&gt;&lt;/iframe&gt;&lt;/div&gt;</v>
      </c>
      <c r="CW46" s="11" t="str">
        <f t="shared" si="18"/>
        <v/>
      </c>
      <c r="CX46" t="s">
        <v>418</v>
      </c>
      <c r="CY46" s="9" t="str">
        <f t="shared" si="19"/>
        <v>0</v>
      </c>
      <c r="CZ46" s="11"/>
      <c r="DA46" s="11"/>
      <c r="DB46" s="11"/>
      <c r="DC46" s="11"/>
      <c r="DD46" s="9" t="str">
        <f t="shared" si="20"/>
        <v>u</v>
      </c>
      <c r="DE46" s="5" t="s">
        <v>354</v>
      </c>
      <c r="DF46" s="5" t="s">
        <v>354</v>
      </c>
      <c r="DI46" s="9" t="str">
        <f t="shared" si="21"/>
        <v>100</v>
      </c>
      <c r="DT46" s="9">
        <f>VLOOKUP(BG46,ディレクトリID!A:B,2)</f>
        <v>563162</v>
      </c>
      <c r="DV46" s="4" t="str">
        <f t="shared" si="22"/>
        <v>【完成車　CREATE】</v>
      </c>
      <c r="DW46" s="4" t="str">
        <f t="shared" si="23"/>
        <v>【完成車　CREATE】</v>
      </c>
      <c r="DX46" s="9">
        <f t="shared" si="24"/>
        <v>1</v>
      </c>
      <c r="DY46" s="11"/>
      <c r="DZ46" s="9" t="str">
        <f t="shared" si="45"/>
        <v>1</v>
      </c>
      <c r="EA46" s="9" t="str">
        <f t="shared" si="45"/>
        <v>1</v>
      </c>
      <c r="EB46" s="11"/>
      <c r="EC46" s="11"/>
      <c r="ED46" s="11"/>
      <c r="EE46" s="9" t="str">
        <f t="shared" si="26"/>
        <v>0</v>
      </c>
      <c r="EO46" s="8" t="s">
        <v>428</v>
      </c>
      <c r="EP46" s="8" t="s">
        <v>429</v>
      </c>
      <c r="EQ46" s="8" t="s">
        <v>429</v>
      </c>
      <c r="ER46" s="8" t="s">
        <v>209</v>
      </c>
      <c r="ES46" s="8" t="s">
        <v>430</v>
      </c>
      <c r="ET46" s="9" t="str">
        <f t="shared" si="27"/>
        <v>2</v>
      </c>
      <c r="EU46" s="11"/>
      <c r="EV46" s="11"/>
      <c r="EW46" s="11"/>
      <c r="EX46" s="9" t="str">
        <f t="shared" si="46"/>
        <v>0</v>
      </c>
      <c r="EY46" s="9" t="str">
        <f t="shared" si="46"/>
        <v>0</v>
      </c>
      <c r="EZ46" s="11"/>
      <c r="FA46" s="11"/>
      <c r="FB46" s="9" t="str">
        <f t="shared" si="47"/>
        <v>0</v>
      </c>
      <c r="FC46" s="9" t="str">
        <f t="shared" si="47"/>
        <v>0</v>
      </c>
      <c r="FD46" s="9" t="str">
        <f t="shared" si="30"/>
        <v>1</v>
      </c>
      <c r="FE46" s="9" t="str">
        <f t="shared" si="48"/>
        <v>3</v>
      </c>
      <c r="FF46" s="9" t="str">
        <f t="shared" si="48"/>
        <v>3</v>
      </c>
      <c r="GJ46" s="4" t="str">
        <f t="shared" si="35"/>
        <v>パーツ\完成車:ブランド\CREATE:完成車\CREATE</v>
      </c>
      <c r="GK46" s="4" t="str">
        <f t="shared" si="32"/>
        <v>u:u:u</v>
      </c>
      <c r="GL46" s="11"/>
      <c r="GM46" s="4" t="str">
        <f t="shared" si="49"/>
        <v>::</v>
      </c>
      <c r="GN46" s="4" t="str">
        <f t="shared" si="49"/>
        <v>::</v>
      </c>
      <c r="GO46" s="4" t="str">
        <f t="shared" si="49"/>
        <v>::</v>
      </c>
      <c r="GP46" s="4" t="str">
        <f t="shared" si="34"/>
        <v>1</v>
      </c>
    </row>
    <row r="47" spans="1:198" ht="28" customHeight="1">
      <c r="A47" s="5" t="s">
        <v>411</v>
      </c>
      <c r="B47" s="5" t="s">
        <v>413</v>
      </c>
      <c r="C47" s="5" t="s">
        <v>411</v>
      </c>
      <c r="D47" s="9" t="str">
        <f t="shared" si="0"/>
        <v>u</v>
      </c>
      <c r="E47" s="9" t="str">
        <f t="shared" si="1"/>
        <v xml:space="preserve"> / （CREATE9thMatteWhite/Blue/Green）</v>
      </c>
      <c r="F47" s="9" t="str">
        <f t="shared" si="2"/>
        <v xml:space="preserve"> / （CREATE9thMatteWhite/Blue/Green）</v>
      </c>
      <c r="G47" s="5">
        <v>49350</v>
      </c>
      <c r="H47" s="9">
        <f t="shared" si="3"/>
        <v>49350</v>
      </c>
      <c r="I47" s="9" t="str">
        <f t="shared" si="4"/>
        <v>0</v>
      </c>
      <c r="J47" s="9" t="str">
        <f t="shared" si="5"/>
        <v>1</v>
      </c>
      <c r="M47" s="5" t="s">
        <v>340</v>
      </c>
      <c r="P47" s="9" t="str">
        <f t="shared" si="6"/>
        <v>CREATE9thMatteWhite/Blue/Green</v>
      </c>
      <c r="AI47" s="9" t="str">
        <f t="shared" si="7"/>
        <v>http://image.rakuten.co.jp/brotures/cabinet/items/create/9th-w_bl_gr.jpg</v>
      </c>
      <c r="AS47" s="9" t="str">
        <f t="shared" si="43"/>
        <v>1</v>
      </c>
      <c r="AT47" s="9" t="str">
        <f t="shared" si="43"/>
        <v>1</v>
      </c>
      <c r="AU47" s="9" t="str">
        <f t="shared" si="9"/>
        <v>0</v>
      </c>
      <c r="AV47" s="9" t="str">
        <f t="shared" si="10"/>
        <v>1</v>
      </c>
      <c r="AW47" s="9" t="str">
        <f t="shared" si="44"/>
        <v>0</v>
      </c>
      <c r="AX47" s="9" t="str">
        <f t="shared" si="44"/>
        <v>0</v>
      </c>
      <c r="AY47" s="11"/>
      <c r="AZ47" s="11"/>
      <c r="BA47" s="11"/>
      <c r="BB47" s="9" t="str">
        <f t="shared" si="12"/>
        <v>-1</v>
      </c>
      <c r="BC47" s="9" t="str">
        <f t="shared" si="13"/>
        <v>2</v>
      </c>
      <c r="BG47" s="5" t="s">
        <v>347</v>
      </c>
      <c r="BH47" s="5" t="s">
        <v>348</v>
      </c>
      <c r="CS47" s="9" t="str">
        <f t="shared" si="14"/>
        <v>0</v>
      </c>
      <c r="CT47" s="9" t="str">
        <f t="shared" si="15"/>
        <v>&lt;iframe src="http://www.rakuten.ne.jp/gold/brotures/spec/create/9th-w_bl_gr.html" frameborder="0" id="spec-content" scrolling="no"&gt;&lt;/iframe&gt;</v>
      </c>
      <c r="CU47" s="9" t="str">
        <f t="shared" si="16"/>
        <v/>
      </c>
      <c r="CV47" s="9" t="str">
        <f t="shared" si="17"/>
        <v>&lt;div class="row-fluid"&gt;&lt;iframe src="http://www.rakuten.ne.jp/gold/brotures/items/create/9th-w_bl_gr.html" frameborder="0" id="skin-product" scrolling="no"&gt;&lt;/iframe&gt;&lt;/div&gt;</v>
      </c>
      <c r="CW47" s="11" t="str">
        <f t="shared" si="18"/>
        <v/>
      </c>
      <c r="CX47" t="s">
        <v>419</v>
      </c>
      <c r="CY47" s="9" t="str">
        <f t="shared" si="19"/>
        <v>0</v>
      </c>
      <c r="CZ47" s="11"/>
      <c r="DA47" s="11"/>
      <c r="DB47" s="11"/>
      <c r="DC47" s="11"/>
      <c r="DD47" s="9" t="str">
        <f t="shared" si="20"/>
        <v>u</v>
      </c>
      <c r="DE47" s="5" t="s">
        <v>356</v>
      </c>
      <c r="DF47" s="5" t="s">
        <v>356</v>
      </c>
      <c r="DI47" s="9" t="str">
        <f t="shared" si="21"/>
        <v>100</v>
      </c>
      <c r="DT47" s="9">
        <f>VLOOKUP(BG47,ディレクトリID!A:B,2)</f>
        <v>563162</v>
      </c>
      <c r="DV47" s="4" t="str">
        <f t="shared" si="22"/>
        <v>【完成車　CREATE】</v>
      </c>
      <c r="DW47" s="4" t="str">
        <f t="shared" si="23"/>
        <v>【完成車　CREATE】</v>
      </c>
      <c r="DX47" s="9">
        <f t="shared" si="24"/>
        <v>1</v>
      </c>
      <c r="DY47" s="11"/>
      <c r="DZ47" s="9" t="str">
        <f t="shared" si="45"/>
        <v>1</v>
      </c>
      <c r="EA47" s="9" t="str">
        <f t="shared" si="45"/>
        <v>1</v>
      </c>
      <c r="EB47" s="11"/>
      <c r="EC47" s="11"/>
      <c r="ED47" s="11"/>
      <c r="EE47" s="9" t="str">
        <f t="shared" si="26"/>
        <v>0</v>
      </c>
      <c r="EO47" s="8" t="s">
        <v>428</v>
      </c>
      <c r="EP47" s="8" t="s">
        <v>429</v>
      </c>
      <c r="EQ47" s="8" t="s">
        <v>429</v>
      </c>
      <c r="ER47" s="8" t="s">
        <v>209</v>
      </c>
      <c r="ES47" s="8" t="s">
        <v>430</v>
      </c>
      <c r="ET47" s="9" t="str">
        <f t="shared" si="27"/>
        <v>2</v>
      </c>
      <c r="EU47" s="11"/>
      <c r="EV47" s="11"/>
      <c r="EW47" s="11"/>
      <c r="EX47" s="9" t="str">
        <f t="shared" si="46"/>
        <v>0</v>
      </c>
      <c r="EY47" s="9" t="str">
        <f t="shared" si="46"/>
        <v>0</v>
      </c>
      <c r="EZ47" s="11"/>
      <c r="FA47" s="11"/>
      <c r="FB47" s="9" t="str">
        <f t="shared" si="47"/>
        <v>0</v>
      </c>
      <c r="FC47" s="9" t="str">
        <f t="shared" si="47"/>
        <v>0</v>
      </c>
      <c r="FD47" s="9" t="str">
        <f t="shared" si="30"/>
        <v>1</v>
      </c>
      <c r="FE47" s="9" t="str">
        <f t="shared" si="48"/>
        <v>3</v>
      </c>
      <c r="FF47" s="9" t="str">
        <f t="shared" si="48"/>
        <v>3</v>
      </c>
      <c r="GJ47" s="4" t="str">
        <f t="shared" si="35"/>
        <v>パーツ\完成車:ブランド\CREATE:完成車\CREATE</v>
      </c>
      <c r="GK47" s="4" t="str">
        <f t="shared" si="32"/>
        <v>u:u:u</v>
      </c>
      <c r="GL47" s="11"/>
      <c r="GM47" s="4" t="str">
        <f t="shared" si="49"/>
        <v>::</v>
      </c>
      <c r="GN47" s="4" t="str">
        <f t="shared" si="49"/>
        <v>::</v>
      </c>
      <c r="GO47" s="4" t="str">
        <f t="shared" si="49"/>
        <v>::</v>
      </c>
      <c r="GP47" s="4" t="str">
        <f t="shared" si="34"/>
        <v>1</v>
      </c>
    </row>
    <row r="48" spans="1:198" ht="28" customHeight="1">
      <c r="A48" s="5" t="s">
        <v>432</v>
      </c>
      <c r="B48" s="5" t="s">
        <v>434</v>
      </c>
      <c r="C48" s="5" t="s">
        <v>432</v>
      </c>
      <c r="D48" s="9" t="str">
        <f t="shared" si="0"/>
        <v>u</v>
      </c>
      <c r="E48" s="9" t="str">
        <f t="shared" si="1"/>
        <v xml:space="preserve"> / （grungeステムアダプターBLACK）</v>
      </c>
      <c r="F48" s="9" t="str">
        <f t="shared" si="2"/>
        <v xml:space="preserve"> / （grungeステムアダプターBLACK）</v>
      </c>
      <c r="G48" s="5">
        <v>1575</v>
      </c>
      <c r="H48" s="9">
        <f t="shared" si="3"/>
        <v>1575</v>
      </c>
      <c r="I48" s="9" t="str">
        <f t="shared" si="4"/>
        <v>0</v>
      </c>
      <c r="J48" s="9" t="str">
        <f t="shared" si="5"/>
        <v>1</v>
      </c>
      <c r="P48" s="9" t="str">
        <f t="shared" si="6"/>
        <v>grungeステムアダプターBLACK</v>
      </c>
      <c r="AI48" s="9" t="str">
        <f t="shared" si="7"/>
        <v>http://image.rakuten.co.jp/brotures/cabinet/items/grunge/acc_adapter_bk.jpg</v>
      </c>
      <c r="AS48" s="9" t="str">
        <f t="shared" si="43"/>
        <v>1</v>
      </c>
      <c r="AT48" s="9" t="str">
        <f t="shared" si="43"/>
        <v>1</v>
      </c>
      <c r="AU48" s="9" t="str">
        <f t="shared" si="9"/>
        <v>0</v>
      </c>
      <c r="AV48" s="9" t="str">
        <f t="shared" si="10"/>
        <v>1</v>
      </c>
      <c r="AW48" s="9" t="str">
        <f t="shared" si="44"/>
        <v>0</v>
      </c>
      <c r="AX48" s="9" t="str">
        <f t="shared" si="44"/>
        <v>0</v>
      </c>
      <c r="AY48" s="11"/>
      <c r="AZ48" s="11"/>
      <c r="BA48" s="11"/>
      <c r="BB48" s="9" t="str">
        <f t="shared" si="12"/>
        <v>-1</v>
      </c>
      <c r="BC48" s="9" t="str">
        <f t="shared" si="13"/>
        <v>0</v>
      </c>
      <c r="BG48" s="5" t="s">
        <v>426</v>
      </c>
      <c r="BH48" s="5" t="s">
        <v>438</v>
      </c>
      <c r="CS48" s="9" t="str">
        <f t="shared" si="14"/>
        <v>0</v>
      </c>
      <c r="CT48" s="9" t="str">
        <f t="shared" si="15"/>
        <v>&lt;iframe src="http://www.rakuten.ne.jp/gold/brotures/spec/grunge/acc_adapter_bk.html" frameborder="0" id="spec-content" scrolling="no"&gt;&lt;/iframe&gt;</v>
      </c>
      <c r="CU48" s="9" t="str">
        <f t="shared" si="16"/>
        <v/>
      </c>
      <c r="CV48" s="9" t="str">
        <f t="shared" si="17"/>
        <v>&lt;div class="row-fluid"&gt;&lt;iframe src="http://www.rakuten.ne.jp/gold/brotures/items/grunge/acc_adapter_bk.html" frameborder="0" id="skin-product" scrolling="no"&gt;&lt;/iframe&gt;&lt;/div&gt;</v>
      </c>
      <c r="CW48" s="11" t="str">
        <f t="shared" si="18"/>
        <v/>
      </c>
      <c r="CX48" t="s">
        <v>432</v>
      </c>
      <c r="CY48" s="9" t="str">
        <f t="shared" si="19"/>
        <v>0</v>
      </c>
      <c r="CZ48" s="11"/>
      <c r="DA48" s="11"/>
      <c r="DB48" s="11"/>
      <c r="DC48" s="11"/>
      <c r="DD48" s="9" t="str">
        <f t="shared" si="20"/>
        <v/>
      </c>
      <c r="DI48" s="9" t="str">
        <f t="shared" si="21"/>
        <v/>
      </c>
      <c r="DT48" s="9">
        <f>VLOOKUP(BG48,ディレクトリID!A:B,2)</f>
        <v>101161</v>
      </c>
      <c r="DV48" s="4" t="str">
        <f t="shared" si="22"/>
        <v>【アクセサリー　grunge】</v>
      </c>
      <c r="DW48" s="4" t="str">
        <f t="shared" si="23"/>
        <v>【アクセサリー　grunge】</v>
      </c>
      <c r="DX48" s="9">
        <f t="shared" si="24"/>
        <v>4</v>
      </c>
      <c r="DY48" s="11"/>
      <c r="DZ48" s="9" t="str">
        <f t="shared" si="45"/>
        <v>1</v>
      </c>
      <c r="EA48" s="9" t="str">
        <f t="shared" si="45"/>
        <v>1</v>
      </c>
      <c r="EB48" s="11"/>
      <c r="EC48" s="11"/>
      <c r="ED48" s="11"/>
      <c r="EE48" s="9" t="str">
        <f t="shared" si="26"/>
        <v>0</v>
      </c>
      <c r="EO48" s="8" t="s">
        <v>428</v>
      </c>
      <c r="EP48" s="8" t="s">
        <v>429</v>
      </c>
      <c r="EQ48" s="8" t="s">
        <v>429</v>
      </c>
      <c r="ER48" s="8" t="s">
        <v>209</v>
      </c>
      <c r="ES48" s="8" t="s">
        <v>430</v>
      </c>
      <c r="ET48" s="9" t="str">
        <f t="shared" si="27"/>
        <v>2</v>
      </c>
      <c r="EU48" s="11"/>
      <c r="EV48" s="11"/>
      <c r="EW48" s="11"/>
      <c r="EX48" s="9" t="str">
        <f t="shared" si="46"/>
        <v>0</v>
      </c>
      <c r="EY48" s="9" t="str">
        <f t="shared" si="46"/>
        <v>0</v>
      </c>
      <c r="EZ48" s="11"/>
      <c r="FA48" s="11"/>
      <c r="FB48" s="9" t="str">
        <f t="shared" si="47"/>
        <v>0</v>
      </c>
      <c r="FC48" s="9" t="str">
        <f t="shared" si="47"/>
        <v>0</v>
      </c>
      <c r="FD48" s="9" t="str">
        <f t="shared" si="30"/>
        <v>1</v>
      </c>
      <c r="FE48" s="9" t="str">
        <f t="shared" si="48"/>
        <v>1</v>
      </c>
      <c r="FF48" s="9" t="str">
        <f t="shared" si="48"/>
        <v>1</v>
      </c>
      <c r="GJ48" s="4" t="str">
        <f t="shared" si="35"/>
        <v>パーツ\アクセサリー:ブランド\grunge</v>
      </c>
      <c r="GK48" s="4" t="str">
        <f t="shared" si="32"/>
        <v>u:u</v>
      </c>
      <c r="GL48" s="11"/>
      <c r="GM48" s="4" t="str">
        <f t="shared" si="49"/>
        <v>::</v>
      </c>
      <c r="GN48" s="4" t="str">
        <f t="shared" si="49"/>
        <v>::</v>
      </c>
      <c r="GO48" s="4" t="str">
        <f t="shared" si="49"/>
        <v>::</v>
      </c>
      <c r="GP48" s="4" t="str">
        <f t="shared" si="34"/>
        <v>1</v>
      </c>
    </row>
    <row r="49" spans="1:198" ht="28" customHeight="1">
      <c r="A49" s="5" t="s">
        <v>439</v>
      </c>
      <c r="B49" s="5" t="s">
        <v>441</v>
      </c>
      <c r="C49" s="5" t="s">
        <v>439</v>
      </c>
      <c r="D49" s="9" t="str">
        <f t="shared" si="0"/>
        <v>u</v>
      </c>
      <c r="E49" s="9" t="str">
        <f t="shared" si="1"/>
        <v xml:space="preserve"> / （grungeステムアダプターSILVER）</v>
      </c>
      <c r="F49" s="9" t="str">
        <f t="shared" si="2"/>
        <v xml:space="preserve"> / （grungeステムアダプターSILVER）</v>
      </c>
      <c r="G49" s="5">
        <v>1575</v>
      </c>
      <c r="H49" s="9">
        <f t="shared" si="3"/>
        <v>1575</v>
      </c>
      <c r="I49" s="9" t="str">
        <f t="shared" si="4"/>
        <v>0</v>
      </c>
      <c r="J49" s="9" t="str">
        <f t="shared" si="5"/>
        <v>1</v>
      </c>
      <c r="P49" s="9" t="str">
        <f t="shared" si="6"/>
        <v>grungeステムアダプターSILVER</v>
      </c>
      <c r="AI49" s="9" t="str">
        <f t="shared" si="7"/>
        <v>http://image.rakuten.co.jp/brotures/cabinet/items/grunge/acc_adapter_s.jpg</v>
      </c>
      <c r="AS49" s="9" t="str">
        <f t="shared" si="43"/>
        <v>1</v>
      </c>
      <c r="AT49" s="9" t="str">
        <f t="shared" si="43"/>
        <v>1</v>
      </c>
      <c r="AU49" s="9" t="str">
        <f t="shared" si="9"/>
        <v>0</v>
      </c>
      <c r="AV49" s="9" t="str">
        <f t="shared" si="10"/>
        <v>1</v>
      </c>
      <c r="AW49" s="9" t="str">
        <f t="shared" si="44"/>
        <v>0</v>
      </c>
      <c r="AX49" s="9" t="str">
        <f t="shared" si="44"/>
        <v>0</v>
      </c>
      <c r="AY49" s="11"/>
      <c r="AZ49" s="11"/>
      <c r="BA49" s="11"/>
      <c r="BB49" s="9" t="str">
        <f t="shared" si="12"/>
        <v>-1</v>
      </c>
      <c r="BC49" s="9" t="str">
        <f t="shared" si="13"/>
        <v>0</v>
      </c>
      <c r="BG49" s="5" t="s">
        <v>426</v>
      </c>
      <c r="BH49" s="5" t="s">
        <v>438</v>
      </c>
      <c r="CS49" s="9" t="str">
        <f t="shared" si="14"/>
        <v>0</v>
      </c>
      <c r="CT49" s="9" t="str">
        <f t="shared" si="15"/>
        <v>&lt;iframe src="http://www.rakuten.ne.jp/gold/brotures/spec/grunge/acc_adapter_s.html" frameborder="0" id="spec-content" scrolling="no"&gt;&lt;/iframe&gt;</v>
      </c>
      <c r="CU49" s="9" t="str">
        <f t="shared" si="16"/>
        <v/>
      </c>
      <c r="CV49" s="9" t="str">
        <f t="shared" si="17"/>
        <v>&lt;div class="row-fluid"&gt;&lt;iframe src="http://www.rakuten.ne.jp/gold/brotures/items/grunge/acc_adapter_s.html" frameborder="0" id="skin-product" scrolling="no"&gt;&lt;/iframe&gt;&lt;/div&gt;</v>
      </c>
      <c r="CW49" s="11" t="str">
        <f t="shared" si="18"/>
        <v/>
      </c>
      <c r="CX49" t="s">
        <v>439</v>
      </c>
      <c r="CY49" s="9" t="str">
        <f t="shared" si="19"/>
        <v>0</v>
      </c>
      <c r="CZ49" s="11"/>
      <c r="DA49" s="11"/>
      <c r="DB49" s="11"/>
      <c r="DC49" s="11"/>
      <c r="DD49" s="9" t="str">
        <f t="shared" si="20"/>
        <v/>
      </c>
      <c r="DI49" s="9" t="str">
        <f t="shared" si="21"/>
        <v/>
      </c>
      <c r="DT49" s="9">
        <f>VLOOKUP(BG49,ディレクトリID!A:B,2)</f>
        <v>101161</v>
      </c>
      <c r="DV49" s="4" t="str">
        <f t="shared" si="22"/>
        <v>【アクセサリー　grunge】</v>
      </c>
      <c r="DW49" s="4" t="str">
        <f t="shared" si="23"/>
        <v>【アクセサリー　grunge】</v>
      </c>
      <c r="DX49" s="9">
        <f t="shared" si="24"/>
        <v>4</v>
      </c>
      <c r="DY49" s="11"/>
      <c r="DZ49" s="9" t="str">
        <f t="shared" si="45"/>
        <v>1</v>
      </c>
      <c r="EA49" s="9" t="str">
        <f t="shared" si="45"/>
        <v>1</v>
      </c>
      <c r="EB49" s="11"/>
      <c r="EC49" s="11"/>
      <c r="ED49" s="11"/>
      <c r="EE49" s="9" t="str">
        <f t="shared" si="26"/>
        <v>0</v>
      </c>
      <c r="EO49" s="8" t="s">
        <v>428</v>
      </c>
      <c r="EP49" s="8" t="s">
        <v>429</v>
      </c>
      <c r="EQ49" s="8" t="s">
        <v>429</v>
      </c>
      <c r="ER49" s="8" t="s">
        <v>209</v>
      </c>
      <c r="ES49" s="8" t="s">
        <v>430</v>
      </c>
      <c r="ET49" s="9" t="str">
        <f t="shared" si="27"/>
        <v>2</v>
      </c>
      <c r="EU49" s="11"/>
      <c r="EV49" s="11"/>
      <c r="EW49" s="11"/>
      <c r="EX49" s="9" t="str">
        <f t="shared" si="46"/>
        <v>0</v>
      </c>
      <c r="EY49" s="9" t="str">
        <f t="shared" si="46"/>
        <v>0</v>
      </c>
      <c r="EZ49" s="11"/>
      <c r="FA49" s="11"/>
      <c r="FB49" s="9" t="str">
        <f t="shared" si="47"/>
        <v>0</v>
      </c>
      <c r="FC49" s="9" t="str">
        <f t="shared" si="47"/>
        <v>0</v>
      </c>
      <c r="FD49" s="9" t="str">
        <f t="shared" si="30"/>
        <v>1</v>
      </c>
      <c r="FE49" s="9" t="str">
        <f t="shared" si="48"/>
        <v>1</v>
      </c>
      <c r="FF49" s="9" t="str">
        <f t="shared" si="48"/>
        <v>1</v>
      </c>
      <c r="GJ49" s="4" t="str">
        <f t="shared" si="35"/>
        <v>パーツ\アクセサリー:ブランド\grunge</v>
      </c>
      <c r="GK49" s="4" t="str">
        <f t="shared" si="32"/>
        <v>u:u</v>
      </c>
      <c r="GL49" s="11"/>
      <c r="GM49" s="4" t="str">
        <f t="shared" si="49"/>
        <v>::</v>
      </c>
      <c r="GN49" s="4" t="str">
        <f t="shared" si="49"/>
        <v>::</v>
      </c>
      <c r="GO49" s="4" t="str">
        <f t="shared" si="49"/>
        <v>::</v>
      </c>
      <c r="GP49" s="4" t="str">
        <f t="shared" si="34"/>
        <v>1</v>
      </c>
    </row>
    <row r="50" spans="1:198" ht="28" customHeight="1">
      <c r="A50" s="5" t="s">
        <v>445</v>
      </c>
      <c r="B50" s="5" t="s">
        <v>447</v>
      </c>
      <c r="C50" s="5" t="s">
        <v>445</v>
      </c>
      <c r="D50" s="9" t="str">
        <f t="shared" si="0"/>
        <v>u</v>
      </c>
      <c r="E50" s="9" t="str">
        <f t="shared" si="1"/>
        <v xml:space="preserve"> / （NITTOEC-01バーエンドキャップ）</v>
      </c>
      <c r="F50" s="9" t="str">
        <f t="shared" si="2"/>
        <v xml:space="preserve"> / （NITTOEC-01バーエンドキャップ）</v>
      </c>
      <c r="G50" s="5">
        <v>1313</v>
      </c>
      <c r="H50" s="9">
        <f t="shared" si="3"/>
        <v>1313</v>
      </c>
      <c r="I50" s="9" t="str">
        <f t="shared" si="4"/>
        <v>0</v>
      </c>
      <c r="J50" s="9" t="str">
        <f t="shared" si="5"/>
        <v>1</v>
      </c>
      <c r="P50" s="9" t="str">
        <f t="shared" si="6"/>
        <v>NITTOEC-01バーエンドキャップ</v>
      </c>
      <c r="AI50" s="9" t="str">
        <f t="shared" si="7"/>
        <v>http://image.rakuten.co.jp/brotures/cabinet/items/nitto/acc_ec-01.jpg</v>
      </c>
      <c r="AS50" s="9" t="str">
        <f t="shared" si="43"/>
        <v>1</v>
      </c>
      <c r="AT50" s="9" t="str">
        <f t="shared" si="43"/>
        <v>1</v>
      </c>
      <c r="AU50" s="9" t="str">
        <f t="shared" si="9"/>
        <v>0</v>
      </c>
      <c r="AV50" s="9" t="str">
        <f t="shared" si="10"/>
        <v>1</v>
      </c>
      <c r="AW50" s="9" t="str">
        <f t="shared" si="44"/>
        <v>0</v>
      </c>
      <c r="AX50" s="9" t="str">
        <f t="shared" si="44"/>
        <v>0</v>
      </c>
      <c r="AY50" s="11"/>
      <c r="AZ50" s="11"/>
      <c r="BA50" s="11"/>
      <c r="BB50" s="9" t="str">
        <f t="shared" si="12"/>
        <v>-1</v>
      </c>
      <c r="BC50" s="9" t="str">
        <f t="shared" si="13"/>
        <v>0</v>
      </c>
      <c r="BG50" s="5" t="s">
        <v>426</v>
      </c>
      <c r="BH50" s="5" t="s">
        <v>699</v>
      </c>
      <c r="CS50" s="9" t="str">
        <f t="shared" si="14"/>
        <v>0</v>
      </c>
      <c r="CT50" s="9" t="str">
        <f t="shared" si="15"/>
        <v>&lt;iframe src="http://www.rakuten.ne.jp/gold/brotures/spec/nitto/acc_ec-01.html" frameborder="0" id="spec-content" scrolling="no"&gt;&lt;/iframe&gt;</v>
      </c>
      <c r="CU50" s="9" t="str">
        <f t="shared" si="16"/>
        <v/>
      </c>
      <c r="CV50" s="9" t="str">
        <f t="shared" si="17"/>
        <v>&lt;div class="row-fluid"&gt;&lt;iframe src="http://www.rakuten.ne.jp/gold/brotures/items/nitto/acc_ec-01.html" frameborder="0" id="skin-product" scrolling="no"&gt;&lt;/iframe&gt;&lt;/div&gt;</v>
      </c>
      <c r="CW50" s="11" t="str">
        <f t="shared" si="18"/>
        <v/>
      </c>
      <c r="CX50" t="s">
        <v>445</v>
      </c>
      <c r="CY50" s="9" t="str">
        <f t="shared" si="19"/>
        <v>0</v>
      </c>
      <c r="CZ50" s="11"/>
      <c r="DA50" s="11"/>
      <c r="DB50" s="11"/>
      <c r="DC50" s="11"/>
      <c r="DD50" s="9" t="str">
        <f t="shared" si="20"/>
        <v/>
      </c>
      <c r="DI50" s="9" t="str">
        <f t="shared" si="21"/>
        <v/>
      </c>
      <c r="DT50" s="9">
        <f>VLOOKUP(BG50,ディレクトリID!A:B,2)</f>
        <v>101161</v>
      </c>
      <c r="DV50" s="4" t="str">
        <f t="shared" si="22"/>
        <v>【アクセサリー　NITTO】</v>
      </c>
      <c r="DW50" s="4" t="str">
        <f t="shared" si="23"/>
        <v>【アクセサリー　NITTO】</v>
      </c>
      <c r="DX50" s="9">
        <f t="shared" si="24"/>
        <v>4</v>
      </c>
      <c r="DY50" s="11"/>
      <c r="DZ50" s="9" t="str">
        <f t="shared" si="45"/>
        <v>1</v>
      </c>
      <c r="EA50" s="9" t="str">
        <f t="shared" si="45"/>
        <v>1</v>
      </c>
      <c r="EB50" s="11"/>
      <c r="EC50" s="11"/>
      <c r="ED50" s="11"/>
      <c r="EE50" s="9" t="str">
        <f t="shared" si="26"/>
        <v>0</v>
      </c>
      <c r="EO50" s="8" t="s">
        <v>428</v>
      </c>
      <c r="EP50" s="8" t="s">
        <v>429</v>
      </c>
      <c r="EQ50" s="8" t="s">
        <v>429</v>
      </c>
      <c r="ER50" s="8" t="s">
        <v>209</v>
      </c>
      <c r="ES50" s="8" t="s">
        <v>430</v>
      </c>
      <c r="ET50" s="9" t="str">
        <f t="shared" si="27"/>
        <v>2</v>
      </c>
      <c r="EU50" s="11"/>
      <c r="EV50" s="11"/>
      <c r="EW50" s="11"/>
      <c r="EX50" s="9" t="str">
        <f t="shared" si="46"/>
        <v>0</v>
      </c>
      <c r="EY50" s="9" t="str">
        <f t="shared" si="46"/>
        <v>0</v>
      </c>
      <c r="EZ50" s="11"/>
      <c r="FA50" s="11"/>
      <c r="FB50" s="9" t="str">
        <f t="shared" si="47"/>
        <v>0</v>
      </c>
      <c r="FC50" s="9" t="str">
        <f t="shared" si="47"/>
        <v>0</v>
      </c>
      <c r="FD50" s="9" t="str">
        <f t="shared" si="30"/>
        <v>1</v>
      </c>
      <c r="FE50" s="9" t="str">
        <f t="shared" si="48"/>
        <v>1</v>
      </c>
      <c r="FF50" s="9" t="str">
        <f t="shared" si="48"/>
        <v>1</v>
      </c>
      <c r="GJ50" s="4" t="str">
        <f t="shared" si="35"/>
        <v>パーツ\アクセサリー:ブランド\NITTO</v>
      </c>
      <c r="GK50" s="4" t="str">
        <f t="shared" si="32"/>
        <v>u:u</v>
      </c>
      <c r="GL50" s="11"/>
      <c r="GM50" s="4" t="str">
        <f t="shared" si="49"/>
        <v>::</v>
      </c>
      <c r="GN50" s="4" t="str">
        <f t="shared" si="49"/>
        <v>::</v>
      </c>
      <c r="GO50" s="4" t="str">
        <f t="shared" si="49"/>
        <v>::</v>
      </c>
      <c r="GP50" s="4" t="str">
        <f t="shared" si="34"/>
        <v>1</v>
      </c>
    </row>
    <row r="51" spans="1:198" ht="28" customHeight="1">
      <c r="A51" s="5" t="s">
        <v>420</v>
      </c>
      <c r="B51" s="5" t="s">
        <v>422</v>
      </c>
      <c r="C51" s="5" t="s">
        <v>420</v>
      </c>
      <c r="D51" s="9" t="str">
        <f t="shared" si="0"/>
        <v>u</v>
      </c>
      <c r="E51" s="9" t="str">
        <f t="shared" si="1"/>
        <v xml:space="preserve"> / （LEADERBIKEDOWNTUBEStickerCollection）</v>
      </c>
      <c r="F51" s="9" t="str">
        <f t="shared" si="2"/>
        <v xml:space="preserve"> / （LEADERBIKEDOWNTUBEStickerCollection）</v>
      </c>
      <c r="G51" s="5">
        <v>1050</v>
      </c>
      <c r="H51" s="9">
        <f t="shared" si="3"/>
        <v>1050</v>
      </c>
      <c r="I51" s="9" t="str">
        <f t="shared" si="4"/>
        <v>0</v>
      </c>
      <c r="J51" s="9" t="str">
        <f t="shared" si="5"/>
        <v>1</v>
      </c>
      <c r="P51" s="9" t="str">
        <f t="shared" si="6"/>
        <v>LEADERBIKEDOWNTUBEStickerCollection</v>
      </c>
      <c r="AI51" s="9" t="str">
        <f t="shared" si="7"/>
        <v>http://image.rakuten.co.jp/brotures/cabinet/items/leaderbike/acc-sticker.jpg</v>
      </c>
      <c r="AS51" s="9" t="str">
        <f t="shared" si="43"/>
        <v>1</v>
      </c>
      <c r="AT51" s="9" t="str">
        <f t="shared" si="43"/>
        <v>1</v>
      </c>
      <c r="AU51" s="9" t="str">
        <f t="shared" si="9"/>
        <v>0</v>
      </c>
      <c r="AV51" s="9" t="str">
        <f t="shared" si="10"/>
        <v>1</v>
      </c>
      <c r="AW51" s="9" t="str">
        <f t="shared" si="44"/>
        <v>0</v>
      </c>
      <c r="AX51" s="9" t="str">
        <f t="shared" si="44"/>
        <v>0</v>
      </c>
      <c r="AY51" s="11"/>
      <c r="AZ51" s="11"/>
      <c r="BA51" s="11"/>
      <c r="BB51" s="9" t="str">
        <f t="shared" si="12"/>
        <v>-1</v>
      </c>
      <c r="BC51" s="9" t="str">
        <f t="shared" si="13"/>
        <v>0</v>
      </c>
      <c r="BG51" s="5" t="s">
        <v>426</v>
      </c>
      <c r="BH51" s="5" t="s">
        <v>427</v>
      </c>
      <c r="CS51" s="9" t="str">
        <f t="shared" si="14"/>
        <v>0</v>
      </c>
      <c r="CT51" s="9" t="str">
        <f t="shared" si="15"/>
        <v>&lt;iframe src="http://www.rakuten.ne.jp/gold/brotures/spec/leaderbike/acc-sticker.html" frameborder="0" id="spec-content" scrolling="no"&gt;&lt;/iframe&gt;</v>
      </c>
      <c r="CU51" s="9" t="str">
        <f t="shared" si="16"/>
        <v/>
      </c>
      <c r="CV51" s="9" t="str">
        <f t="shared" si="17"/>
        <v>&lt;div class="row-fluid"&gt;&lt;iframe src="http://www.rakuten.ne.jp/gold/brotures/items/leaderbike/acc-sticker.html" frameborder="0" id="skin-product" scrolling="no"&gt;&lt;/iframe&gt;&lt;/div&gt;</v>
      </c>
      <c r="CW51" s="11" t="str">
        <f t="shared" si="18"/>
        <v/>
      </c>
      <c r="CX51" t="s">
        <v>420</v>
      </c>
      <c r="CY51" s="9" t="str">
        <f t="shared" si="19"/>
        <v>0</v>
      </c>
      <c r="CZ51" s="11"/>
      <c r="DA51" s="11"/>
      <c r="DB51" s="11"/>
      <c r="DC51" s="11"/>
      <c r="DD51" s="9" t="str">
        <f t="shared" si="20"/>
        <v/>
      </c>
      <c r="DI51" s="9" t="str">
        <f t="shared" si="21"/>
        <v/>
      </c>
      <c r="DT51" s="9">
        <f>VLOOKUP(BG51,ディレクトリID!A:B,2)</f>
        <v>101161</v>
      </c>
      <c r="DV51" s="4" t="str">
        <f t="shared" si="22"/>
        <v>【アクセサリー　LEADERBIKE】</v>
      </c>
      <c r="DW51" s="4" t="str">
        <f t="shared" si="23"/>
        <v>【アクセサリー　LEADERBIKE】</v>
      </c>
      <c r="DX51" s="9">
        <f t="shared" si="24"/>
        <v>4</v>
      </c>
      <c r="DY51" s="11"/>
      <c r="DZ51" s="9" t="str">
        <f t="shared" si="45"/>
        <v>1</v>
      </c>
      <c r="EA51" s="9" t="str">
        <f t="shared" si="45"/>
        <v>1</v>
      </c>
      <c r="EB51" s="11"/>
      <c r="EC51" s="11"/>
      <c r="ED51" s="11"/>
      <c r="EE51" s="9" t="str">
        <f t="shared" si="26"/>
        <v>0</v>
      </c>
      <c r="EO51" s="8" t="s">
        <v>428</v>
      </c>
      <c r="EP51" s="8" t="s">
        <v>429</v>
      </c>
      <c r="EQ51" s="8" t="s">
        <v>429</v>
      </c>
      <c r="ER51" s="8" t="s">
        <v>209</v>
      </c>
      <c r="ES51" s="8" t="s">
        <v>430</v>
      </c>
      <c r="ET51" s="9" t="str">
        <f t="shared" si="27"/>
        <v>2</v>
      </c>
      <c r="EU51" s="11"/>
      <c r="EV51" s="11"/>
      <c r="EW51" s="11"/>
      <c r="EX51" s="9" t="str">
        <f t="shared" si="46"/>
        <v>0</v>
      </c>
      <c r="EY51" s="9" t="str">
        <f t="shared" si="46"/>
        <v>0</v>
      </c>
      <c r="EZ51" s="11"/>
      <c r="FA51" s="11"/>
      <c r="FB51" s="9" t="str">
        <f t="shared" si="47"/>
        <v>0</v>
      </c>
      <c r="FC51" s="9" t="str">
        <f t="shared" si="47"/>
        <v>0</v>
      </c>
      <c r="FD51" s="9" t="str">
        <f t="shared" si="30"/>
        <v>1</v>
      </c>
      <c r="FE51" s="9" t="str">
        <f t="shared" si="48"/>
        <v>1</v>
      </c>
      <c r="FF51" s="9" t="str">
        <f t="shared" si="48"/>
        <v>1</v>
      </c>
      <c r="GJ51" s="4" t="str">
        <f t="shared" si="35"/>
        <v>パーツ\アクセサリー:ブランド\LEADERBIKE</v>
      </c>
      <c r="GK51" s="4" t="str">
        <f t="shared" si="32"/>
        <v>u:u</v>
      </c>
      <c r="GL51" s="11"/>
      <c r="GM51" s="4" t="str">
        <f t="shared" si="49"/>
        <v>::</v>
      </c>
      <c r="GN51" s="4" t="str">
        <f t="shared" si="49"/>
        <v>::</v>
      </c>
      <c r="GO51" s="4" t="str">
        <f t="shared" si="49"/>
        <v>::</v>
      </c>
      <c r="GP51" s="4" t="str">
        <f t="shared" si="34"/>
        <v>1</v>
      </c>
    </row>
    <row r="52" spans="1:198" ht="28" customHeight="1">
      <c r="A52" s="5" t="s">
        <v>451</v>
      </c>
      <c r="B52" s="5" t="s">
        <v>453</v>
      </c>
      <c r="C52" s="5" t="s">
        <v>451</v>
      </c>
      <c r="D52" s="9" t="str">
        <f t="shared" si="0"/>
        <v>u</v>
      </c>
      <c r="E52" s="9" t="str">
        <f t="shared" si="1"/>
        <v xml:space="preserve"> / （KKCNCパブルキャップフレンチ）</v>
      </c>
      <c r="F52" s="9" t="str">
        <f t="shared" si="2"/>
        <v xml:space="preserve"> / （KKCNCパブルキャップフレンチ）</v>
      </c>
      <c r="G52" s="5">
        <v>630</v>
      </c>
      <c r="H52" s="9">
        <f t="shared" si="3"/>
        <v>630</v>
      </c>
      <c r="I52" s="9" t="str">
        <f t="shared" si="4"/>
        <v>0</v>
      </c>
      <c r="J52" s="9" t="str">
        <f t="shared" si="5"/>
        <v>1</v>
      </c>
      <c r="P52" s="9" t="str">
        <f t="shared" si="6"/>
        <v>KKCNCパブルキャップフレンチ</v>
      </c>
      <c r="AI52" s="9" t="str">
        <f t="shared" si="7"/>
        <v>http://image.rakuten.co.jp/brotures/cabinet/items/kcnc/acckcnc_valvecap.jpg</v>
      </c>
      <c r="AS52" s="9" t="str">
        <f t="shared" si="43"/>
        <v>1</v>
      </c>
      <c r="AT52" s="9" t="str">
        <f t="shared" si="43"/>
        <v>1</v>
      </c>
      <c r="AU52" s="9" t="str">
        <f t="shared" si="9"/>
        <v>0</v>
      </c>
      <c r="AV52" s="9" t="str">
        <f t="shared" si="10"/>
        <v>1</v>
      </c>
      <c r="AW52" s="9" t="str">
        <f t="shared" si="44"/>
        <v>0</v>
      </c>
      <c r="AX52" s="9" t="str">
        <f t="shared" si="44"/>
        <v>0</v>
      </c>
      <c r="AY52" s="11"/>
      <c r="AZ52" s="11"/>
      <c r="BA52" s="11"/>
      <c r="BB52" s="9" t="str">
        <f t="shared" si="12"/>
        <v>-1</v>
      </c>
      <c r="BC52" s="9" t="str">
        <f t="shared" si="13"/>
        <v>0</v>
      </c>
      <c r="BG52" s="5" t="s">
        <v>456</v>
      </c>
      <c r="BH52" s="5" t="s">
        <v>8506</v>
      </c>
      <c r="CS52" s="9" t="str">
        <f t="shared" si="14"/>
        <v>0</v>
      </c>
      <c r="CT52" s="9" t="str">
        <f t="shared" si="15"/>
        <v>&lt;iframe src="http://www.rakuten.ne.jp/gold/brotures/spec/kcnc/acckcnc_valvecap.html" frameborder="0" id="spec-content" scrolling="no"&gt;&lt;/iframe&gt;</v>
      </c>
      <c r="CU52" s="9" t="str">
        <f t="shared" si="16"/>
        <v/>
      </c>
      <c r="CV52" s="9" t="str">
        <f t="shared" si="17"/>
        <v>&lt;div class="row-fluid"&gt;&lt;iframe src="http://www.rakuten.ne.jp/gold/brotures/items/kcnc/acckcnc_valvecap.html" frameborder="0" id="skin-product" scrolling="no"&gt;&lt;/iframe&gt;&lt;/div&gt;</v>
      </c>
      <c r="CW52" s="11" t="str">
        <f t="shared" si="18"/>
        <v/>
      </c>
      <c r="CX52" t="s">
        <v>451</v>
      </c>
      <c r="CY52" s="9" t="str">
        <f t="shared" si="19"/>
        <v>0</v>
      </c>
      <c r="CZ52" s="11"/>
      <c r="DA52" s="11"/>
      <c r="DB52" s="11"/>
      <c r="DC52" s="11"/>
      <c r="DD52" s="9" t="str">
        <f t="shared" si="20"/>
        <v/>
      </c>
      <c r="DI52" s="9" t="str">
        <f t="shared" si="21"/>
        <v/>
      </c>
      <c r="DT52" s="9">
        <f>VLOOKUP(BG52,ディレクトリID!A:B,2)</f>
        <v>101906</v>
      </c>
      <c r="DV52" s="4" t="str">
        <f t="shared" si="22"/>
        <v>【アクセ　KCNC】</v>
      </c>
      <c r="DW52" s="4" t="str">
        <f t="shared" si="23"/>
        <v>【アクセ　KCNC】</v>
      </c>
      <c r="DX52" s="9">
        <f t="shared" si="24"/>
        <v>4</v>
      </c>
      <c r="DY52" s="11"/>
      <c r="DZ52" s="9" t="str">
        <f t="shared" si="45"/>
        <v>1</v>
      </c>
      <c r="EA52" s="9" t="str">
        <f t="shared" si="45"/>
        <v>1</v>
      </c>
      <c r="EB52" s="11"/>
      <c r="EC52" s="11"/>
      <c r="ED52" s="11"/>
      <c r="EE52" s="9" t="str">
        <f t="shared" si="26"/>
        <v>0</v>
      </c>
      <c r="EO52" s="8" t="s">
        <v>428</v>
      </c>
      <c r="EP52" s="8" t="s">
        <v>429</v>
      </c>
      <c r="EQ52" s="8" t="s">
        <v>429</v>
      </c>
      <c r="ER52" s="8" t="s">
        <v>209</v>
      </c>
      <c r="ES52" s="8" t="s">
        <v>430</v>
      </c>
      <c r="ET52" s="9" t="str">
        <f t="shared" si="27"/>
        <v>2</v>
      </c>
      <c r="EU52" s="11"/>
      <c r="EV52" s="11"/>
      <c r="EW52" s="11"/>
      <c r="EX52" s="9" t="str">
        <f t="shared" si="46"/>
        <v>0</v>
      </c>
      <c r="EY52" s="9" t="str">
        <f t="shared" si="46"/>
        <v>0</v>
      </c>
      <c r="EZ52" s="11"/>
      <c r="FA52" s="11"/>
      <c r="FB52" s="9" t="str">
        <f t="shared" si="47"/>
        <v>0</v>
      </c>
      <c r="FC52" s="9" t="str">
        <f t="shared" si="47"/>
        <v>0</v>
      </c>
      <c r="FD52" s="9" t="str">
        <f t="shared" si="30"/>
        <v>1</v>
      </c>
      <c r="FE52" s="9" t="str">
        <f t="shared" si="48"/>
        <v>1</v>
      </c>
      <c r="FF52" s="9" t="str">
        <f t="shared" si="48"/>
        <v>1</v>
      </c>
      <c r="GJ52" s="4" t="str">
        <f t="shared" si="35"/>
        <v>パーツ\アクセ:ブランド\KCNC</v>
      </c>
      <c r="GK52" s="4" t="str">
        <f t="shared" si="32"/>
        <v>u:u</v>
      </c>
      <c r="GL52" s="11"/>
      <c r="GM52" s="4" t="str">
        <f t="shared" si="49"/>
        <v>::</v>
      </c>
      <c r="GN52" s="4" t="str">
        <f t="shared" si="49"/>
        <v>::</v>
      </c>
      <c r="GO52" s="4" t="str">
        <f t="shared" si="49"/>
        <v>::</v>
      </c>
      <c r="GP52" s="4" t="str">
        <f t="shared" si="34"/>
        <v>1</v>
      </c>
    </row>
    <row r="53" spans="1:198" ht="28" customHeight="1">
      <c r="A53" s="5" t="s">
        <v>458</v>
      </c>
      <c r="B53" s="5" t="s">
        <v>460</v>
      </c>
      <c r="C53" s="5" t="s">
        <v>458</v>
      </c>
      <c r="D53" s="9" t="str">
        <f t="shared" si="0"/>
        <v>u</v>
      </c>
      <c r="E53" s="9" t="str">
        <f t="shared" si="1"/>
        <v xml:space="preserve"> / （MICHEADVANCEDCrankSILVER）</v>
      </c>
      <c r="F53" s="9" t="str">
        <f t="shared" si="2"/>
        <v xml:space="preserve"> / （MICHEADVANCEDCrankSILVER）</v>
      </c>
      <c r="G53" s="5">
        <v>36225</v>
      </c>
      <c r="H53" s="9">
        <f t="shared" si="3"/>
        <v>36225</v>
      </c>
      <c r="I53" s="9" t="str">
        <f t="shared" si="4"/>
        <v>0</v>
      </c>
      <c r="J53" s="9" t="str">
        <f t="shared" si="5"/>
        <v>1</v>
      </c>
      <c r="P53" s="9" t="str">
        <f t="shared" si="6"/>
        <v>MICHEADVANCEDCrankSILVER</v>
      </c>
      <c r="AI53" s="9" t="str">
        <f t="shared" si="7"/>
        <v>http://image.rakuten.co.jp/brotures/cabinet/items/miche/advanced.jpg</v>
      </c>
      <c r="AS53" s="9" t="str">
        <f t="shared" si="43"/>
        <v>1</v>
      </c>
      <c r="AT53" s="9" t="str">
        <f t="shared" si="43"/>
        <v>1</v>
      </c>
      <c r="AU53" s="9" t="str">
        <f t="shared" si="9"/>
        <v>0</v>
      </c>
      <c r="AV53" s="9" t="str">
        <f t="shared" si="10"/>
        <v>1</v>
      </c>
      <c r="AW53" s="9" t="str">
        <f t="shared" si="44"/>
        <v>0</v>
      </c>
      <c r="AX53" s="9" t="str">
        <f t="shared" si="44"/>
        <v>0</v>
      </c>
      <c r="AY53" s="11"/>
      <c r="AZ53" s="11"/>
      <c r="BA53" s="11"/>
      <c r="BB53" s="9" t="str">
        <f t="shared" si="12"/>
        <v>-1</v>
      </c>
      <c r="BC53" s="9" t="str">
        <f t="shared" si="13"/>
        <v>0</v>
      </c>
      <c r="BG53" s="5" t="s">
        <v>464</v>
      </c>
      <c r="BH53" s="5" t="s">
        <v>465</v>
      </c>
      <c r="CS53" s="9" t="str">
        <f t="shared" si="14"/>
        <v>0</v>
      </c>
      <c r="CT53" s="9" t="str">
        <f t="shared" si="15"/>
        <v>&lt;iframe src="http://www.rakuten.ne.jp/gold/brotures/spec/miche/advanced.html" frameborder="0" id="spec-content" scrolling="no"&gt;&lt;/iframe&gt;</v>
      </c>
      <c r="CU53" s="9" t="str">
        <f t="shared" si="16"/>
        <v/>
      </c>
      <c r="CV53" s="9" t="str">
        <f t="shared" si="17"/>
        <v>&lt;div class="row-fluid"&gt;&lt;iframe src="http://www.rakuten.ne.jp/gold/brotures/items/miche/advanced.html" frameborder="0" id="skin-product" scrolling="no"&gt;&lt;/iframe&gt;&lt;/div&gt;</v>
      </c>
      <c r="CW53" s="11" t="str">
        <f t="shared" si="18"/>
        <v/>
      </c>
      <c r="CX53" t="s">
        <v>458</v>
      </c>
      <c r="CY53" s="9" t="str">
        <f t="shared" si="19"/>
        <v>0</v>
      </c>
      <c r="CZ53" s="11"/>
      <c r="DA53" s="11"/>
      <c r="DB53" s="11"/>
      <c r="DC53" s="11"/>
      <c r="DD53" s="9" t="str">
        <f t="shared" si="20"/>
        <v/>
      </c>
      <c r="DI53" s="9" t="str">
        <f t="shared" si="21"/>
        <v/>
      </c>
      <c r="DT53" s="9">
        <f>VLOOKUP(BG53,ディレクトリID!A:B,2)</f>
        <v>563147</v>
      </c>
      <c r="DV53" s="4" t="str">
        <f t="shared" si="22"/>
        <v>【クランク　MICHE】</v>
      </c>
      <c r="DW53" s="4" t="str">
        <f t="shared" si="23"/>
        <v>【クランク　MICHE】</v>
      </c>
      <c r="DX53" s="9">
        <f t="shared" si="24"/>
        <v>4</v>
      </c>
      <c r="DY53" s="11"/>
      <c r="DZ53" s="9" t="str">
        <f t="shared" si="45"/>
        <v>1</v>
      </c>
      <c r="EA53" s="9" t="str">
        <f t="shared" si="45"/>
        <v>1</v>
      </c>
      <c r="EB53" s="11"/>
      <c r="EC53" s="11"/>
      <c r="ED53" s="11"/>
      <c r="EE53" s="9" t="str">
        <f t="shared" si="26"/>
        <v>0</v>
      </c>
      <c r="EO53" s="8" t="s">
        <v>428</v>
      </c>
      <c r="EP53" s="8" t="s">
        <v>429</v>
      </c>
      <c r="EQ53" s="8" t="s">
        <v>429</v>
      </c>
      <c r="ER53" s="8" t="s">
        <v>209</v>
      </c>
      <c r="ES53" s="8" t="s">
        <v>430</v>
      </c>
      <c r="ET53" s="9" t="str">
        <f t="shared" si="27"/>
        <v>2</v>
      </c>
      <c r="EU53" s="11"/>
      <c r="EV53" s="11"/>
      <c r="EW53" s="11"/>
      <c r="EX53" s="9" t="str">
        <f t="shared" si="46"/>
        <v>0</v>
      </c>
      <c r="EY53" s="9" t="str">
        <f t="shared" si="46"/>
        <v>0</v>
      </c>
      <c r="EZ53" s="11"/>
      <c r="FA53" s="11"/>
      <c r="FB53" s="9" t="str">
        <f t="shared" si="47"/>
        <v>0</v>
      </c>
      <c r="FC53" s="9" t="str">
        <f t="shared" si="47"/>
        <v>0</v>
      </c>
      <c r="FD53" s="9" t="str">
        <f t="shared" si="30"/>
        <v>1</v>
      </c>
      <c r="FE53" s="9" t="str">
        <f t="shared" si="48"/>
        <v>1</v>
      </c>
      <c r="FF53" s="9" t="str">
        <f t="shared" si="48"/>
        <v>1</v>
      </c>
      <c r="GJ53" s="4" t="str">
        <f t="shared" si="35"/>
        <v>パーツ\クランク:ブランド\MICHE</v>
      </c>
      <c r="GK53" s="4" t="str">
        <f t="shared" si="32"/>
        <v>u:u</v>
      </c>
      <c r="GL53" s="11"/>
      <c r="GM53" s="4" t="str">
        <f t="shared" si="49"/>
        <v>::</v>
      </c>
      <c r="GN53" s="4" t="str">
        <f t="shared" si="49"/>
        <v>::</v>
      </c>
      <c r="GO53" s="4" t="str">
        <f t="shared" si="49"/>
        <v>::</v>
      </c>
      <c r="GP53" s="4" t="str">
        <f t="shared" si="34"/>
        <v>1</v>
      </c>
    </row>
    <row r="54" spans="1:198" ht="28" customHeight="1">
      <c r="A54" s="5" t="s">
        <v>467</v>
      </c>
      <c r="B54" s="5" t="s">
        <v>469</v>
      </c>
      <c r="C54" s="5" t="s">
        <v>467</v>
      </c>
      <c r="D54" s="9" t="str">
        <f t="shared" si="0"/>
        <v>u</v>
      </c>
      <c r="E54" s="9" t="str">
        <f t="shared" si="1"/>
        <v xml:space="preserve"> / （MICHEADVANCEDCrankBLACK）</v>
      </c>
      <c r="F54" s="9" t="str">
        <f t="shared" si="2"/>
        <v xml:space="preserve"> / （MICHEADVANCEDCrankBLACK）</v>
      </c>
      <c r="G54" s="5">
        <v>36000</v>
      </c>
      <c r="H54" s="9">
        <f t="shared" si="3"/>
        <v>36000</v>
      </c>
      <c r="I54" s="9" t="str">
        <f t="shared" si="4"/>
        <v>0</v>
      </c>
      <c r="J54" s="9" t="str">
        <f t="shared" si="5"/>
        <v>1</v>
      </c>
      <c r="P54" s="9" t="str">
        <f t="shared" si="6"/>
        <v>MICHEADVANCEDCrankBLACK</v>
      </c>
      <c r="AI54" s="9" t="str">
        <f t="shared" si="7"/>
        <v>http://image.rakuten.co.jp/brotures/cabinet/items/miche/advanced_bk.jpg</v>
      </c>
      <c r="AS54" s="9" t="str">
        <f t="shared" si="43"/>
        <v>1</v>
      </c>
      <c r="AT54" s="9" t="str">
        <f t="shared" si="43"/>
        <v>1</v>
      </c>
      <c r="AU54" s="9" t="str">
        <f t="shared" si="9"/>
        <v>0</v>
      </c>
      <c r="AV54" s="9" t="str">
        <f t="shared" si="10"/>
        <v>1</v>
      </c>
      <c r="AW54" s="9" t="str">
        <f t="shared" si="44"/>
        <v>0</v>
      </c>
      <c r="AX54" s="9" t="str">
        <f t="shared" si="44"/>
        <v>0</v>
      </c>
      <c r="AY54" s="11"/>
      <c r="AZ54" s="11"/>
      <c r="BA54" s="11"/>
      <c r="BB54" s="9" t="str">
        <f t="shared" si="12"/>
        <v>-1</v>
      </c>
      <c r="BC54" s="9" t="str">
        <f t="shared" si="13"/>
        <v>0</v>
      </c>
      <c r="BG54" s="5" t="s">
        <v>464</v>
      </c>
      <c r="BH54" s="5" t="s">
        <v>465</v>
      </c>
      <c r="CS54" s="9" t="str">
        <f t="shared" si="14"/>
        <v>0</v>
      </c>
      <c r="CT54" s="9" t="str">
        <f t="shared" si="15"/>
        <v>&lt;iframe src="http://www.rakuten.ne.jp/gold/brotures/spec/miche/advanced_bk.html" frameborder="0" id="spec-content" scrolling="no"&gt;&lt;/iframe&gt;</v>
      </c>
      <c r="CU54" s="9" t="str">
        <f t="shared" si="16"/>
        <v/>
      </c>
      <c r="CV54" s="9" t="str">
        <f t="shared" si="17"/>
        <v>&lt;div class="row-fluid"&gt;&lt;iframe src="http://www.rakuten.ne.jp/gold/brotures/items/miche/advanced_bk.html" frameborder="0" id="skin-product" scrolling="no"&gt;&lt;/iframe&gt;&lt;/div&gt;</v>
      </c>
      <c r="CW54" s="11" t="str">
        <f t="shared" si="18"/>
        <v/>
      </c>
      <c r="CX54" t="s">
        <v>467</v>
      </c>
      <c r="CY54" s="9" t="str">
        <f t="shared" si="19"/>
        <v>0</v>
      </c>
      <c r="CZ54" s="11"/>
      <c r="DA54" s="11"/>
      <c r="DB54" s="11"/>
      <c r="DC54" s="11"/>
      <c r="DD54" s="9" t="str">
        <f t="shared" si="20"/>
        <v/>
      </c>
      <c r="DI54" s="9" t="str">
        <f t="shared" si="21"/>
        <v/>
      </c>
      <c r="DT54" s="9">
        <f>VLOOKUP(BG54,ディレクトリID!A:B,2)</f>
        <v>563147</v>
      </c>
      <c r="DV54" s="4" t="str">
        <f t="shared" si="22"/>
        <v>【クランク　MICHE】</v>
      </c>
      <c r="DW54" s="4" t="str">
        <f t="shared" si="23"/>
        <v>【クランク　MICHE】</v>
      </c>
      <c r="DX54" s="9">
        <f t="shared" si="24"/>
        <v>4</v>
      </c>
      <c r="DY54" s="11"/>
      <c r="DZ54" s="9" t="str">
        <f t="shared" si="45"/>
        <v>1</v>
      </c>
      <c r="EA54" s="9" t="str">
        <f t="shared" si="45"/>
        <v>1</v>
      </c>
      <c r="EB54" s="11"/>
      <c r="EC54" s="11"/>
      <c r="ED54" s="11"/>
      <c r="EE54" s="9" t="str">
        <f t="shared" si="26"/>
        <v>0</v>
      </c>
      <c r="EO54" s="8" t="s">
        <v>428</v>
      </c>
      <c r="EP54" s="8" t="s">
        <v>429</v>
      </c>
      <c r="EQ54" s="8" t="s">
        <v>429</v>
      </c>
      <c r="ER54" s="8" t="s">
        <v>209</v>
      </c>
      <c r="ES54" s="8" t="s">
        <v>430</v>
      </c>
      <c r="ET54" s="9" t="str">
        <f t="shared" si="27"/>
        <v>2</v>
      </c>
      <c r="EU54" s="11"/>
      <c r="EV54" s="11"/>
      <c r="EW54" s="11"/>
      <c r="EX54" s="9" t="str">
        <f t="shared" si="46"/>
        <v>0</v>
      </c>
      <c r="EY54" s="9" t="str">
        <f t="shared" si="46"/>
        <v>0</v>
      </c>
      <c r="EZ54" s="11"/>
      <c r="FA54" s="11"/>
      <c r="FB54" s="9" t="str">
        <f t="shared" si="47"/>
        <v>0</v>
      </c>
      <c r="FC54" s="9" t="str">
        <f t="shared" si="47"/>
        <v>0</v>
      </c>
      <c r="FD54" s="9" t="str">
        <f t="shared" si="30"/>
        <v>1</v>
      </c>
      <c r="FE54" s="9" t="str">
        <f t="shared" si="48"/>
        <v>1</v>
      </c>
      <c r="FF54" s="9" t="str">
        <f t="shared" si="48"/>
        <v>1</v>
      </c>
      <c r="GJ54" s="4" t="str">
        <f t="shared" si="35"/>
        <v>パーツ\クランク:ブランド\MICHE</v>
      </c>
      <c r="GK54" s="4" t="str">
        <f t="shared" si="32"/>
        <v>u:u</v>
      </c>
      <c r="GL54" s="11"/>
      <c r="GM54" s="4" t="str">
        <f t="shared" si="49"/>
        <v>::</v>
      </c>
      <c r="GN54" s="4" t="str">
        <f t="shared" si="49"/>
        <v>::</v>
      </c>
      <c r="GO54" s="4" t="str">
        <f t="shared" si="49"/>
        <v>::</v>
      </c>
      <c r="GP54" s="4" t="str">
        <f t="shared" si="34"/>
        <v>1</v>
      </c>
    </row>
    <row r="55" spans="1:198" ht="28" customHeight="1">
      <c r="A55" s="5" t="s">
        <v>473</v>
      </c>
      <c r="B55" s="5" t="s">
        <v>475</v>
      </c>
      <c r="C55" s="5" t="s">
        <v>473</v>
      </c>
      <c r="D55" s="9" t="str">
        <f t="shared" si="0"/>
        <v>u</v>
      </c>
      <c r="E55" s="9" t="str">
        <f t="shared" si="1"/>
        <v xml:space="preserve"> / （MICHEChainringBLUE）</v>
      </c>
      <c r="F55" s="9" t="str">
        <f t="shared" si="2"/>
        <v xml:space="preserve"> / （MICHEChainringBLUE）</v>
      </c>
      <c r="G55" s="5">
        <v>8540</v>
      </c>
      <c r="H55" s="9">
        <f t="shared" si="3"/>
        <v>8540</v>
      </c>
      <c r="I55" s="9" t="str">
        <f t="shared" si="4"/>
        <v>0</v>
      </c>
      <c r="J55" s="9" t="str">
        <f t="shared" si="5"/>
        <v>1</v>
      </c>
      <c r="P55" s="9" t="str">
        <f t="shared" si="6"/>
        <v>MICHEChainringBLUE</v>
      </c>
      <c r="AI55" s="9" t="str">
        <f t="shared" si="7"/>
        <v>http://image.rakuten.co.jp/brotures/cabinet/items/miche/advanced_blue.jpg</v>
      </c>
      <c r="AS55" s="9" t="str">
        <f t="shared" si="43"/>
        <v>1</v>
      </c>
      <c r="AT55" s="9" t="str">
        <f t="shared" si="43"/>
        <v>1</v>
      </c>
      <c r="AU55" s="9" t="str">
        <f t="shared" si="9"/>
        <v>0</v>
      </c>
      <c r="AV55" s="9" t="str">
        <f t="shared" si="10"/>
        <v>1</v>
      </c>
      <c r="AW55" s="9" t="str">
        <f t="shared" si="44"/>
        <v>0</v>
      </c>
      <c r="AX55" s="9" t="str">
        <f t="shared" si="44"/>
        <v>0</v>
      </c>
      <c r="AY55" s="11"/>
      <c r="AZ55" s="11"/>
      <c r="BA55" s="11"/>
      <c r="BB55" s="9" t="str">
        <f t="shared" si="12"/>
        <v>-1</v>
      </c>
      <c r="BC55" s="9" t="str">
        <f t="shared" si="13"/>
        <v>0</v>
      </c>
      <c r="BG55" s="5" t="s">
        <v>206</v>
      </c>
      <c r="BH55" s="5" t="s">
        <v>465</v>
      </c>
      <c r="CS55" s="9" t="str">
        <f t="shared" si="14"/>
        <v>0</v>
      </c>
      <c r="CT55" s="9" t="str">
        <f t="shared" si="15"/>
        <v>&lt;iframe src="http://www.rakuten.ne.jp/gold/brotures/spec/miche/advanced_blue.html" frameborder="0" id="spec-content" scrolling="no"&gt;&lt;/iframe&gt;</v>
      </c>
      <c r="CU55" s="9" t="str">
        <f t="shared" si="16"/>
        <v/>
      </c>
      <c r="CV55" s="9" t="str">
        <f t="shared" si="17"/>
        <v>&lt;div class="row-fluid"&gt;&lt;iframe src="http://www.rakuten.ne.jp/gold/brotures/items/miche/advanced_blue.html" frameborder="0" id="skin-product" scrolling="no"&gt;&lt;/iframe&gt;&lt;/div&gt;</v>
      </c>
      <c r="CW55" s="11" t="str">
        <f t="shared" si="18"/>
        <v/>
      </c>
      <c r="CX55" t="s">
        <v>473</v>
      </c>
      <c r="CY55" s="9" t="str">
        <f t="shared" si="19"/>
        <v>0</v>
      </c>
      <c r="CZ55" s="11"/>
      <c r="DA55" s="11"/>
      <c r="DB55" s="11"/>
      <c r="DC55" s="11"/>
      <c r="DD55" s="9" t="str">
        <f t="shared" si="20"/>
        <v/>
      </c>
      <c r="DI55" s="9" t="str">
        <f t="shared" si="21"/>
        <v/>
      </c>
      <c r="DT55" s="9">
        <f>VLOOKUP(BG55,ディレクトリID!A:B,2)</f>
        <v>563161</v>
      </c>
      <c r="DV55" s="4" t="str">
        <f t="shared" si="22"/>
        <v>【スプロケット　MICHE】</v>
      </c>
      <c r="DW55" s="4" t="str">
        <f t="shared" si="23"/>
        <v>【スプロケット　MICHE】</v>
      </c>
      <c r="DX55" s="9">
        <f t="shared" si="24"/>
        <v>4</v>
      </c>
      <c r="DY55" s="11"/>
      <c r="DZ55" s="9" t="str">
        <f t="shared" si="45"/>
        <v>1</v>
      </c>
      <c r="EA55" s="9" t="str">
        <f t="shared" si="45"/>
        <v>1</v>
      </c>
      <c r="EB55" s="11"/>
      <c r="EC55" s="11"/>
      <c r="ED55" s="11"/>
      <c r="EE55" s="9" t="str">
        <f t="shared" si="26"/>
        <v>0</v>
      </c>
      <c r="EO55" s="8" t="s">
        <v>428</v>
      </c>
      <c r="EP55" s="8" t="s">
        <v>429</v>
      </c>
      <c r="EQ55" s="8" t="s">
        <v>429</v>
      </c>
      <c r="ER55" s="8" t="s">
        <v>209</v>
      </c>
      <c r="ES55" s="8" t="s">
        <v>430</v>
      </c>
      <c r="ET55" s="9" t="str">
        <f t="shared" si="27"/>
        <v>2</v>
      </c>
      <c r="EU55" s="11"/>
      <c r="EV55" s="11"/>
      <c r="EW55" s="11"/>
      <c r="EX55" s="9" t="str">
        <f t="shared" si="46"/>
        <v>0</v>
      </c>
      <c r="EY55" s="9" t="str">
        <f t="shared" si="46"/>
        <v>0</v>
      </c>
      <c r="EZ55" s="11"/>
      <c r="FA55" s="11"/>
      <c r="FB55" s="9" t="str">
        <f t="shared" si="47"/>
        <v>0</v>
      </c>
      <c r="FC55" s="9" t="str">
        <f t="shared" si="47"/>
        <v>0</v>
      </c>
      <c r="FD55" s="9" t="str">
        <f t="shared" si="30"/>
        <v>1</v>
      </c>
      <c r="FE55" s="9" t="str">
        <f t="shared" si="48"/>
        <v>1</v>
      </c>
      <c r="FF55" s="9" t="str">
        <f t="shared" si="48"/>
        <v>1</v>
      </c>
      <c r="GJ55" s="4" t="str">
        <f t="shared" si="35"/>
        <v>パーツ\スプロケット:ブランド\MICHE</v>
      </c>
      <c r="GK55" s="4" t="str">
        <f t="shared" si="32"/>
        <v>u:u</v>
      </c>
      <c r="GL55" s="11"/>
      <c r="GM55" s="4" t="str">
        <f t="shared" si="49"/>
        <v>::</v>
      </c>
      <c r="GN55" s="4" t="str">
        <f t="shared" si="49"/>
        <v>::</v>
      </c>
      <c r="GO55" s="4" t="str">
        <f t="shared" si="49"/>
        <v>::</v>
      </c>
      <c r="GP55" s="4" t="str">
        <f t="shared" si="34"/>
        <v>1</v>
      </c>
    </row>
    <row r="56" spans="1:198" ht="28" customHeight="1">
      <c r="A56" s="5" t="s">
        <v>480</v>
      </c>
      <c r="B56" s="5" t="s">
        <v>482</v>
      </c>
      <c r="C56" s="5" t="s">
        <v>480</v>
      </c>
      <c r="D56" s="9" t="str">
        <f t="shared" si="0"/>
        <v>u</v>
      </c>
      <c r="E56" s="9" t="str">
        <f t="shared" si="1"/>
        <v xml:space="preserve"> / （MICHEADVANCEDCrankBLUE）</v>
      </c>
      <c r="F56" s="9" t="str">
        <f t="shared" si="2"/>
        <v xml:space="preserve"> / （MICHEADVANCEDCrankBLUE）</v>
      </c>
      <c r="G56" s="5">
        <v>36000</v>
      </c>
      <c r="H56" s="9">
        <f t="shared" si="3"/>
        <v>36000</v>
      </c>
      <c r="I56" s="9" t="str">
        <f t="shared" si="4"/>
        <v>0</v>
      </c>
      <c r="J56" s="9" t="str">
        <f t="shared" si="5"/>
        <v>1</v>
      </c>
      <c r="P56" s="9" t="str">
        <f t="shared" si="6"/>
        <v>MICHEADVANCEDCrankBLUE</v>
      </c>
      <c r="AI56" s="9" t="str">
        <f t="shared" si="7"/>
        <v>http://image.rakuten.co.jp/brotures/cabinet/items/miche/advanced_blue_2.jpg</v>
      </c>
      <c r="AS56" s="9" t="str">
        <f t="shared" si="43"/>
        <v>1</v>
      </c>
      <c r="AT56" s="9" t="str">
        <f t="shared" si="43"/>
        <v>1</v>
      </c>
      <c r="AU56" s="9" t="str">
        <f t="shared" si="9"/>
        <v>0</v>
      </c>
      <c r="AV56" s="9" t="str">
        <f t="shared" si="10"/>
        <v>1</v>
      </c>
      <c r="AW56" s="9" t="str">
        <f t="shared" si="44"/>
        <v>0</v>
      </c>
      <c r="AX56" s="9" t="str">
        <f t="shared" si="44"/>
        <v>0</v>
      </c>
      <c r="AY56" s="11"/>
      <c r="AZ56" s="11"/>
      <c r="BA56" s="11"/>
      <c r="BB56" s="9" t="str">
        <f t="shared" si="12"/>
        <v>-1</v>
      </c>
      <c r="BC56" s="9" t="str">
        <f t="shared" si="13"/>
        <v>0</v>
      </c>
      <c r="BG56" s="5" t="s">
        <v>464</v>
      </c>
      <c r="BH56" s="5" t="s">
        <v>465</v>
      </c>
      <c r="CS56" s="9" t="str">
        <f t="shared" si="14"/>
        <v>0</v>
      </c>
      <c r="CT56" s="9" t="str">
        <f t="shared" si="15"/>
        <v>&lt;iframe src="http://www.rakuten.ne.jp/gold/brotures/spec/miche/advanced_blue_2.html" frameborder="0" id="spec-content" scrolling="no"&gt;&lt;/iframe&gt;</v>
      </c>
      <c r="CU56" s="9" t="str">
        <f t="shared" si="16"/>
        <v/>
      </c>
      <c r="CV56" s="9" t="str">
        <f t="shared" si="17"/>
        <v>&lt;div class="row-fluid"&gt;&lt;iframe src="http://www.rakuten.ne.jp/gold/brotures/items/miche/advanced_blue_2.html" frameborder="0" id="skin-product" scrolling="no"&gt;&lt;/iframe&gt;&lt;/div&gt;</v>
      </c>
      <c r="CW56" s="11" t="str">
        <f t="shared" si="18"/>
        <v/>
      </c>
      <c r="CX56" t="s">
        <v>480</v>
      </c>
      <c r="CY56" s="9" t="str">
        <f t="shared" si="19"/>
        <v>0</v>
      </c>
      <c r="CZ56" s="11"/>
      <c r="DA56" s="11"/>
      <c r="DB56" s="11"/>
      <c r="DC56" s="11"/>
      <c r="DD56" s="9" t="str">
        <f t="shared" si="20"/>
        <v/>
      </c>
      <c r="DI56" s="9" t="str">
        <f t="shared" si="21"/>
        <v/>
      </c>
      <c r="DT56" s="9">
        <f>VLOOKUP(BG56,ディレクトリID!A:B,2)</f>
        <v>563147</v>
      </c>
      <c r="DV56" s="4" t="str">
        <f t="shared" si="22"/>
        <v>【クランク　MICHE】</v>
      </c>
      <c r="DW56" s="4" t="str">
        <f t="shared" si="23"/>
        <v>【クランク　MICHE】</v>
      </c>
      <c r="DX56" s="9">
        <f t="shared" si="24"/>
        <v>4</v>
      </c>
      <c r="DY56" s="11"/>
      <c r="DZ56" s="9" t="str">
        <f t="shared" si="45"/>
        <v>1</v>
      </c>
      <c r="EA56" s="9" t="str">
        <f t="shared" si="45"/>
        <v>1</v>
      </c>
      <c r="EB56" s="11"/>
      <c r="EC56" s="11"/>
      <c r="ED56" s="11"/>
      <c r="EE56" s="9" t="str">
        <f t="shared" si="26"/>
        <v>0</v>
      </c>
      <c r="EO56" s="8" t="s">
        <v>428</v>
      </c>
      <c r="EP56" s="8" t="s">
        <v>429</v>
      </c>
      <c r="EQ56" s="8" t="s">
        <v>429</v>
      </c>
      <c r="ER56" s="8" t="s">
        <v>209</v>
      </c>
      <c r="ES56" s="8" t="s">
        <v>430</v>
      </c>
      <c r="ET56" s="9" t="str">
        <f t="shared" si="27"/>
        <v>2</v>
      </c>
      <c r="EU56" s="11"/>
      <c r="EV56" s="11"/>
      <c r="EW56" s="11"/>
      <c r="EX56" s="9" t="str">
        <f t="shared" si="46"/>
        <v>0</v>
      </c>
      <c r="EY56" s="9" t="str">
        <f t="shared" si="46"/>
        <v>0</v>
      </c>
      <c r="EZ56" s="11"/>
      <c r="FA56" s="11"/>
      <c r="FB56" s="9" t="str">
        <f t="shared" si="47"/>
        <v>0</v>
      </c>
      <c r="FC56" s="9" t="str">
        <f t="shared" si="47"/>
        <v>0</v>
      </c>
      <c r="FD56" s="9" t="str">
        <f t="shared" si="30"/>
        <v>1</v>
      </c>
      <c r="FE56" s="9" t="str">
        <f t="shared" si="48"/>
        <v>1</v>
      </c>
      <c r="FF56" s="9" t="str">
        <f t="shared" si="48"/>
        <v>1</v>
      </c>
      <c r="GJ56" s="4" t="str">
        <f t="shared" si="35"/>
        <v>パーツ\クランク:ブランド\MICHE</v>
      </c>
      <c r="GK56" s="4" t="str">
        <f t="shared" si="32"/>
        <v>u:u</v>
      </c>
      <c r="GL56" s="11"/>
      <c r="GM56" s="4" t="str">
        <f t="shared" si="49"/>
        <v>::</v>
      </c>
      <c r="GN56" s="4" t="str">
        <f t="shared" si="49"/>
        <v>::</v>
      </c>
      <c r="GO56" s="4" t="str">
        <f t="shared" si="49"/>
        <v>::</v>
      </c>
      <c r="GP56" s="4" t="str">
        <f t="shared" si="34"/>
        <v>1</v>
      </c>
    </row>
    <row r="57" spans="1:198" ht="28" customHeight="1">
      <c r="A57" s="5" t="s">
        <v>486</v>
      </c>
      <c r="B57" s="5" t="s">
        <v>488</v>
      </c>
      <c r="C57" s="5" t="s">
        <v>486</v>
      </c>
      <c r="D57" s="9" t="str">
        <f t="shared" si="0"/>
        <v>u</v>
      </c>
      <c r="E57" s="9" t="str">
        <f t="shared" si="1"/>
        <v xml:space="preserve"> / （MICHEChainringGOLD）</v>
      </c>
      <c r="F57" s="9" t="str">
        <f t="shared" si="2"/>
        <v xml:space="preserve"> / （MICHEChainringGOLD）</v>
      </c>
      <c r="G57" s="5">
        <v>8540</v>
      </c>
      <c r="H57" s="9">
        <f t="shared" si="3"/>
        <v>8540</v>
      </c>
      <c r="I57" s="9" t="str">
        <f t="shared" si="4"/>
        <v>0</v>
      </c>
      <c r="J57" s="9" t="str">
        <f t="shared" si="5"/>
        <v>1</v>
      </c>
      <c r="P57" s="9" t="str">
        <f t="shared" si="6"/>
        <v>MICHEChainringGOLD</v>
      </c>
      <c r="AI57" s="9" t="str">
        <f t="shared" si="7"/>
        <v>http://image.rakuten.co.jp/brotures/cabinet/items/miche/advanced_gold.jpg</v>
      </c>
      <c r="AS57" s="9" t="str">
        <f t="shared" si="43"/>
        <v>1</v>
      </c>
      <c r="AT57" s="9" t="str">
        <f t="shared" si="43"/>
        <v>1</v>
      </c>
      <c r="AU57" s="9" t="str">
        <f t="shared" si="9"/>
        <v>0</v>
      </c>
      <c r="AV57" s="9" t="str">
        <f t="shared" si="10"/>
        <v>1</v>
      </c>
      <c r="AW57" s="9" t="str">
        <f t="shared" si="44"/>
        <v>0</v>
      </c>
      <c r="AX57" s="9" t="str">
        <f t="shared" si="44"/>
        <v>0</v>
      </c>
      <c r="AY57" s="11"/>
      <c r="AZ57" s="11"/>
      <c r="BA57" s="11"/>
      <c r="BB57" s="9" t="str">
        <f t="shared" si="12"/>
        <v>-1</v>
      </c>
      <c r="BC57" s="9" t="str">
        <f t="shared" si="13"/>
        <v>0</v>
      </c>
      <c r="BG57" s="5" t="s">
        <v>206</v>
      </c>
      <c r="BH57" s="5" t="s">
        <v>465</v>
      </c>
      <c r="CS57" s="9" t="str">
        <f t="shared" si="14"/>
        <v>0</v>
      </c>
      <c r="CT57" s="9" t="str">
        <f t="shared" si="15"/>
        <v>&lt;iframe src="http://www.rakuten.ne.jp/gold/brotures/spec/miche/advanced_gold.html" frameborder="0" id="spec-content" scrolling="no"&gt;&lt;/iframe&gt;</v>
      </c>
      <c r="CU57" s="9" t="str">
        <f t="shared" si="16"/>
        <v/>
      </c>
      <c r="CV57" s="9" t="str">
        <f t="shared" si="17"/>
        <v>&lt;div class="row-fluid"&gt;&lt;iframe src="http://www.rakuten.ne.jp/gold/brotures/items/miche/advanced_gold.html" frameborder="0" id="skin-product" scrolling="no"&gt;&lt;/iframe&gt;&lt;/div&gt;</v>
      </c>
      <c r="CW57" s="11" t="str">
        <f t="shared" si="18"/>
        <v/>
      </c>
      <c r="CX57" t="s">
        <v>486</v>
      </c>
      <c r="CY57" s="9" t="str">
        <f t="shared" si="19"/>
        <v>0</v>
      </c>
      <c r="CZ57" s="11"/>
      <c r="DA57" s="11"/>
      <c r="DB57" s="11"/>
      <c r="DC57" s="11"/>
      <c r="DD57" s="9" t="str">
        <f t="shared" si="20"/>
        <v/>
      </c>
      <c r="DI57" s="9" t="str">
        <f t="shared" si="21"/>
        <v/>
      </c>
      <c r="DT57" s="9">
        <f>VLOOKUP(BG57,ディレクトリID!A:B,2)</f>
        <v>563161</v>
      </c>
      <c r="DV57" s="4" t="str">
        <f t="shared" si="22"/>
        <v>【スプロケット　MICHE】</v>
      </c>
      <c r="DW57" s="4" t="str">
        <f t="shared" si="23"/>
        <v>【スプロケット　MICHE】</v>
      </c>
      <c r="DX57" s="9">
        <f t="shared" si="24"/>
        <v>4</v>
      </c>
      <c r="DY57" s="11"/>
      <c r="DZ57" s="9" t="str">
        <f t="shared" si="45"/>
        <v>1</v>
      </c>
      <c r="EA57" s="9" t="str">
        <f t="shared" si="45"/>
        <v>1</v>
      </c>
      <c r="EB57" s="11"/>
      <c r="EC57" s="11"/>
      <c r="ED57" s="11"/>
      <c r="EE57" s="9" t="str">
        <f t="shared" si="26"/>
        <v>0</v>
      </c>
      <c r="EO57" s="8" t="s">
        <v>428</v>
      </c>
      <c r="EP57" s="8" t="s">
        <v>429</v>
      </c>
      <c r="EQ57" s="8" t="s">
        <v>429</v>
      </c>
      <c r="ER57" s="8" t="s">
        <v>209</v>
      </c>
      <c r="ES57" s="8" t="s">
        <v>430</v>
      </c>
      <c r="ET57" s="9" t="str">
        <f t="shared" si="27"/>
        <v>2</v>
      </c>
      <c r="EU57" s="11"/>
      <c r="EV57" s="11"/>
      <c r="EW57" s="11"/>
      <c r="EX57" s="9" t="str">
        <f t="shared" si="46"/>
        <v>0</v>
      </c>
      <c r="EY57" s="9" t="str">
        <f t="shared" si="46"/>
        <v>0</v>
      </c>
      <c r="EZ57" s="11"/>
      <c r="FA57" s="11"/>
      <c r="FB57" s="9" t="str">
        <f t="shared" si="47"/>
        <v>0</v>
      </c>
      <c r="FC57" s="9" t="str">
        <f t="shared" si="47"/>
        <v>0</v>
      </c>
      <c r="FD57" s="9" t="str">
        <f t="shared" si="30"/>
        <v>1</v>
      </c>
      <c r="FE57" s="9" t="str">
        <f t="shared" si="48"/>
        <v>1</v>
      </c>
      <c r="FF57" s="9" t="str">
        <f t="shared" si="48"/>
        <v>1</v>
      </c>
      <c r="GJ57" s="4" t="str">
        <f t="shared" si="35"/>
        <v>パーツ\スプロケット:ブランド\MICHE</v>
      </c>
      <c r="GK57" s="4" t="str">
        <f t="shared" si="32"/>
        <v>u:u</v>
      </c>
      <c r="GL57" s="11"/>
      <c r="GM57" s="4" t="str">
        <f t="shared" si="49"/>
        <v>::</v>
      </c>
      <c r="GN57" s="4" t="str">
        <f t="shared" si="49"/>
        <v>::</v>
      </c>
      <c r="GO57" s="4" t="str">
        <f t="shared" si="49"/>
        <v>::</v>
      </c>
      <c r="GP57" s="4" t="str">
        <f t="shared" si="34"/>
        <v>1</v>
      </c>
    </row>
    <row r="58" spans="1:198" ht="28" customHeight="1">
      <c r="A58" s="5" t="s">
        <v>492</v>
      </c>
      <c r="B58" s="5" t="s">
        <v>494</v>
      </c>
      <c r="C58" s="5" t="s">
        <v>492</v>
      </c>
      <c r="D58" s="9" t="str">
        <f t="shared" si="0"/>
        <v>u</v>
      </c>
      <c r="E58" s="9" t="str">
        <f t="shared" si="1"/>
        <v xml:space="preserve"> / （MICHEADVANCEDCrankGOLD）</v>
      </c>
      <c r="F58" s="9" t="str">
        <f t="shared" si="2"/>
        <v xml:space="preserve"> / （MICHEADVANCEDCrankGOLD）</v>
      </c>
      <c r="G58" s="5">
        <v>36000</v>
      </c>
      <c r="H58" s="9">
        <f t="shared" si="3"/>
        <v>36000</v>
      </c>
      <c r="I58" s="9" t="str">
        <f t="shared" si="4"/>
        <v>0</v>
      </c>
      <c r="J58" s="9" t="str">
        <f t="shared" si="5"/>
        <v>1</v>
      </c>
      <c r="P58" s="9" t="str">
        <f t="shared" si="6"/>
        <v>MICHEADVANCEDCrankGOLD</v>
      </c>
      <c r="AI58" s="9" t="str">
        <f t="shared" si="7"/>
        <v>http://image.rakuten.co.jp/brotures/cabinet/items/miche/advanced_gold_2.jpg</v>
      </c>
      <c r="AS58" s="9" t="str">
        <f t="shared" si="43"/>
        <v>1</v>
      </c>
      <c r="AT58" s="9" t="str">
        <f t="shared" si="43"/>
        <v>1</v>
      </c>
      <c r="AU58" s="9" t="str">
        <f t="shared" si="9"/>
        <v>0</v>
      </c>
      <c r="AV58" s="9" t="str">
        <f t="shared" si="10"/>
        <v>1</v>
      </c>
      <c r="AW58" s="9" t="str">
        <f t="shared" si="44"/>
        <v>0</v>
      </c>
      <c r="AX58" s="9" t="str">
        <f t="shared" si="44"/>
        <v>0</v>
      </c>
      <c r="AY58" s="11"/>
      <c r="AZ58" s="11"/>
      <c r="BA58" s="11"/>
      <c r="BB58" s="9" t="str">
        <f t="shared" si="12"/>
        <v>-1</v>
      </c>
      <c r="BC58" s="9" t="str">
        <f t="shared" si="13"/>
        <v>0</v>
      </c>
      <c r="BG58" s="5" t="s">
        <v>464</v>
      </c>
      <c r="BH58" s="5" t="s">
        <v>465</v>
      </c>
      <c r="CS58" s="9" t="str">
        <f t="shared" si="14"/>
        <v>0</v>
      </c>
      <c r="CT58" s="9" t="str">
        <f t="shared" si="15"/>
        <v>&lt;iframe src="http://www.rakuten.ne.jp/gold/brotures/spec/miche/advanced_gold_2.html" frameborder="0" id="spec-content" scrolling="no"&gt;&lt;/iframe&gt;</v>
      </c>
      <c r="CU58" s="9" t="str">
        <f t="shared" si="16"/>
        <v/>
      </c>
      <c r="CV58" s="9" t="str">
        <f t="shared" si="17"/>
        <v>&lt;div class="row-fluid"&gt;&lt;iframe src="http://www.rakuten.ne.jp/gold/brotures/items/miche/advanced_gold_2.html" frameborder="0" id="skin-product" scrolling="no"&gt;&lt;/iframe&gt;&lt;/div&gt;</v>
      </c>
      <c r="CW58" s="11" t="str">
        <f t="shared" si="18"/>
        <v/>
      </c>
      <c r="CX58" t="s">
        <v>492</v>
      </c>
      <c r="CY58" s="9" t="str">
        <f t="shared" si="19"/>
        <v>0</v>
      </c>
      <c r="CZ58" s="11"/>
      <c r="DA58" s="11"/>
      <c r="DB58" s="11"/>
      <c r="DC58" s="11"/>
      <c r="DD58" s="9" t="str">
        <f t="shared" si="20"/>
        <v/>
      </c>
      <c r="DI58" s="9" t="str">
        <f t="shared" si="21"/>
        <v/>
      </c>
      <c r="DT58" s="9">
        <f>VLOOKUP(BG58,ディレクトリID!A:B,2)</f>
        <v>563147</v>
      </c>
      <c r="DV58" s="4" t="str">
        <f t="shared" si="22"/>
        <v>【クランク　MICHE】</v>
      </c>
      <c r="DW58" s="4" t="str">
        <f t="shared" si="23"/>
        <v>【クランク　MICHE】</v>
      </c>
      <c r="DX58" s="9">
        <f t="shared" si="24"/>
        <v>4</v>
      </c>
      <c r="DY58" s="11"/>
      <c r="DZ58" s="9" t="str">
        <f t="shared" si="45"/>
        <v>1</v>
      </c>
      <c r="EA58" s="9" t="str">
        <f t="shared" si="45"/>
        <v>1</v>
      </c>
      <c r="EB58" s="11"/>
      <c r="EC58" s="11"/>
      <c r="ED58" s="11"/>
      <c r="EE58" s="9" t="str">
        <f t="shared" si="26"/>
        <v>0</v>
      </c>
      <c r="EO58" s="8" t="s">
        <v>428</v>
      </c>
      <c r="EP58" s="8" t="s">
        <v>429</v>
      </c>
      <c r="EQ58" s="8" t="s">
        <v>429</v>
      </c>
      <c r="ER58" s="8" t="s">
        <v>209</v>
      </c>
      <c r="ES58" s="8" t="s">
        <v>430</v>
      </c>
      <c r="ET58" s="9" t="str">
        <f t="shared" si="27"/>
        <v>2</v>
      </c>
      <c r="EU58" s="11"/>
      <c r="EV58" s="11"/>
      <c r="EW58" s="11"/>
      <c r="EX58" s="9" t="str">
        <f t="shared" si="46"/>
        <v>0</v>
      </c>
      <c r="EY58" s="9" t="str">
        <f t="shared" si="46"/>
        <v>0</v>
      </c>
      <c r="EZ58" s="11"/>
      <c r="FA58" s="11"/>
      <c r="FB58" s="9" t="str">
        <f t="shared" si="47"/>
        <v>0</v>
      </c>
      <c r="FC58" s="9" t="str">
        <f t="shared" si="47"/>
        <v>0</v>
      </c>
      <c r="FD58" s="9" t="str">
        <f t="shared" si="30"/>
        <v>1</v>
      </c>
      <c r="FE58" s="9" t="str">
        <f t="shared" si="48"/>
        <v>1</v>
      </c>
      <c r="FF58" s="9" t="str">
        <f t="shared" si="48"/>
        <v>1</v>
      </c>
      <c r="GJ58" s="4" t="str">
        <f t="shared" si="35"/>
        <v>パーツ\クランク:ブランド\MICHE</v>
      </c>
      <c r="GK58" s="4" t="str">
        <f t="shared" si="32"/>
        <v>u:u</v>
      </c>
      <c r="GL58" s="11"/>
      <c r="GM58" s="4" t="str">
        <f t="shared" si="49"/>
        <v>::</v>
      </c>
      <c r="GN58" s="4" t="str">
        <f t="shared" si="49"/>
        <v>::</v>
      </c>
      <c r="GO58" s="4" t="str">
        <f t="shared" si="49"/>
        <v>::</v>
      </c>
      <c r="GP58" s="4" t="str">
        <f t="shared" si="34"/>
        <v>1</v>
      </c>
    </row>
    <row r="59" spans="1:198" ht="28" customHeight="1">
      <c r="A59" s="5" t="s">
        <v>498</v>
      </c>
      <c r="B59" s="5" t="s">
        <v>500</v>
      </c>
      <c r="C59" s="5" t="s">
        <v>498</v>
      </c>
      <c r="D59" s="9" t="str">
        <f t="shared" si="0"/>
        <v>u</v>
      </c>
      <c r="E59" s="9" t="str">
        <f t="shared" si="1"/>
        <v xml:space="preserve"> / （MICHEChainringRED）</v>
      </c>
      <c r="F59" s="9" t="str">
        <f t="shared" si="2"/>
        <v xml:space="preserve"> / （MICHEChainringRED）</v>
      </c>
      <c r="G59" s="5">
        <v>8540</v>
      </c>
      <c r="H59" s="9">
        <f t="shared" si="3"/>
        <v>8540</v>
      </c>
      <c r="I59" s="9" t="str">
        <f t="shared" si="4"/>
        <v>0</v>
      </c>
      <c r="J59" s="9" t="str">
        <f t="shared" si="5"/>
        <v>1</v>
      </c>
      <c r="P59" s="9" t="str">
        <f t="shared" si="6"/>
        <v>MICHEChainringRED</v>
      </c>
      <c r="AI59" s="9" t="str">
        <f t="shared" si="7"/>
        <v>http://image.rakuten.co.jp/brotures/cabinet/items/miche/advanced_red.jpg</v>
      </c>
      <c r="AS59" s="9" t="str">
        <f t="shared" si="43"/>
        <v>1</v>
      </c>
      <c r="AT59" s="9" t="str">
        <f t="shared" si="43"/>
        <v>1</v>
      </c>
      <c r="AU59" s="9" t="str">
        <f t="shared" si="9"/>
        <v>0</v>
      </c>
      <c r="AV59" s="9" t="str">
        <f t="shared" si="10"/>
        <v>1</v>
      </c>
      <c r="AW59" s="9" t="str">
        <f t="shared" si="44"/>
        <v>0</v>
      </c>
      <c r="AX59" s="9" t="str">
        <f t="shared" si="44"/>
        <v>0</v>
      </c>
      <c r="AY59" s="11"/>
      <c r="AZ59" s="11"/>
      <c r="BA59" s="11"/>
      <c r="BB59" s="9" t="str">
        <f t="shared" si="12"/>
        <v>-1</v>
      </c>
      <c r="BC59" s="9" t="str">
        <f t="shared" si="13"/>
        <v>0</v>
      </c>
      <c r="BG59" s="5" t="s">
        <v>206</v>
      </c>
      <c r="BH59" s="5" t="s">
        <v>465</v>
      </c>
      <c r="CS59" s="9" t="str">
        <f t="shared" si="14"/>
        <v>0</v>
      </c>
      <c r="CT59" s="9" t="str">
        <f t="shared" si="15"/>
        <v>&lt;iframe src="http://www.rakuten.ne.jp/gold/brotures/spec/miche/advanced_red.html" frameborder="0" id="spec-content" scrolling="no"&gt;&lt;/iframe&gt;</v>
      </c>
      <c r="CU59" s="9" t="str">
        <f t="shared" si="16"/>
        <v/>
      </c>
      <c r="CV59" s="9" t="str">
        <f t="shared" si="17"/>
        <v>&lt;div class="row-fluid"&gt;&lt;iframe src="http://www.rakuten.ne.jp/gold/brotures/items/miche/advanced_red.html" frameborder="0" id="skin-product" scrolling="no"&gt;&lt;/iframe&gt;&lt;/div&gt;</v>
      </c>
      <c r="CW59" s="11" t="str">
        <f t="shared" si="18"/>
        <v/>
      </c>
      <c r="CX59" t="s">
        <v>498</v>
      </c>
      <c r="CY59" s="9" t="str">
        <f t="shared" si="19"/>
        <v>0</v>
      </c>
      <c r="CZ59" s="11"/>
      <c r="DA59" s="11"/>
      <c r="DB59" s="11"/>
      <c r="DC59" s="11"/>
      <c r="DD59" s="9" t="str">
        <f t="shared" si="20"/>
        <v/>
      </c>
      <c r="DI59" s="9" t="str">
        <f t="shared" si="21"/>
        <v/>
      </c>
      <c r="DT59" s="9">
        <f>VLOOKUP(BG59,ディレクトリID!A:B,2)</f>
        <v>563161</v>
      </c>
      <c r="DV59" s="4" t="str">
        <f t="shared" si="22"/>
        <v>【スプロケット　MICHE】</v>
      </c>
      <c r="DW59" s="4" t="str">
        <f t="shared" si="23"/>
        <v>【スプロケット　MICHE】</v>
      </c>
      <c r="DX59" s="9">
        <f t="shared" si="24"/>
        <v>4</v>
      </c>
      <c r="DY59" s="11"/>
      <c r="DZ59" s="9" t="str">
        <f t="shared" si="45"/>
        <v>1</v>
      </c>
      <c r="EA59" s="9" t="str">
        <f t="shared" si="45"/>
        <v>1</v>
      </c>
      <c r="EB59" s="11"/>
      <c r="EC59" s="11"/>
      <c r="ED59" s="11"/>
      <c r="EE59" s="9" t="str">
        <f t="shared" si="26"/>
        <v>0</v>
      </c>
      <c r="EO59" s="8" t="s">
        <v>428</v>
      </c>
      <c r="EP59" s="8" t="s">
        <v>429</v>
      </c>
      <c r="EQ59" s="8" t="s">
        <v>429</v>
      </c>
      <c r="ER59" s="8" t="s">
        <v>209</v>
      </c>
      <c r="ES59" s="8" t="s">
        <v>430</v>
      </c>
      <c r="ET59" s="9" t="str">
        <f t="shared" si="27"/>
        <v>2</v>
      </c>
      <c r="EU59" s="11"/>
      <c r="EV59" s="11"/>
      <c r="EW59" s="11"/>
      <c r="EX59" s="9" t="str">
        <f t="shared" si="46"/>
        <v>0</v>
      </c>
      <c r="EY59" s="9" t="str">
        <f t="shared" si="46"/>
        <v>0</v>
      </c>
      <c r="EZ59" s="11"/>
      <c r="FA59" s="11"/>
      <c r="FB59" s="9" t="str">
        <f t="shared" si="47"/>
        <v>0</v>
      </c>
      <c r="FC59" s="9" t="str">
        <f t="shared" si="47"/>
        <v>0</v>
      </c>
      <c r="FD59" s="9" t="str">
        <f t="shared" si="30"/>
        <v>1</v>
      </c>
      <c r="FE59" s="9" t="str">
        <f t="shared" si="48"/>
        <v>1</v>
      </c>
      <c r="FF59" s="9" t="str">
        <f t="shared" si="48"/>
        <v>1</v>
      </c>
      <c r="GJ59" s="4" t="str">
        <f t="shared" si="35"/>
        <v>パーツ\スプロケット:ブランド\MICHE</v>
      </c>
      <c r="GK59" s="4" t="str">
        <f t="shared" si="32"/>
        <v>u:u</v>
      </c>
      <c r="GL59" s="11"/>
      <c r="GM59" s="4" t="str">
        <f t="shared" si="49"/>
        <v>::</v>
      </c>
      <c r="GN59" s="4" t="str">
        <f t="shared" si="49"/>
        <v>::</v>
      </c>
      <c r="GO59" s="4" t="str">
        <f t="shared" si="49"/>
        <v>::</v>
      </c>
      <c r="GP59" s="4" t="str">
        <f t="shared" si="34"/>
        <v>1</v>
      </c>
    </row>
    <row r="60" spans="1:198" ht="28" customHeight="1">
      <c r="A60" s="5" t="s">
        <v>504</v>
      </c>
      <c r="B60" s="5" t="s">
        <v>506</v>
      </c>
      <c r="C60" s="5" t="s">
        <v>504</v>
      </c>
      <c r="D60" s="9" t="str">
        <f t="shared" si="0"/>
        <v>u</v>
      </c>
      <c r="E60" s="9" t="str">
        <f t="shared" si="1"/>
        <v xml:space="preserve"> / （MICHEADVANCEDCrankRED）</v>
      </c>
      <c r="F60" s="9" t="str">
        <f t="shared" si="2"/>
        <v xml:space="preserve"> / （MICHEADVANCEDCrankRED）</v>
      </c>
      <c r="G60" s="5">
        <v>36000</v>
      </c>
      <c r="H60" s="9">
        <f t="shared" si="3"/>
        <v>36000</v>
      </c>
      <c r="I60" s="9" t="str">
        <f t="shared" si="4"/>
        <v>0</v>
      </c>
      <c r="J60" s="9" t="str">
        <f t="shared" si="5"/>
        <v>1</v>
      </c>
      <c r="P60" s="9" t="str">
        <f t="shared" si="6"/>
        <v>MICHEADVANCEDCrankRED</v>
      </c>
      <c r="AI60" s="9" t="str">
        <f t="shared" si="7"/>
        <v>http://image.rakuten.co.jp/brotures/cabinet/items/miche/advanced_red_2.jpg</v>
      </c>
      <c r="AS60" s="9" t="str">
        <f t="shared" si="43"/>
        <v>1</v>
      </c>
      <c r="AT60" s="9" t="str">
        <f t="shared" si="43"/>
        <v>1</v>
      </c>
      <c r="AU60" s="9" t="str">
        <f t="shared" si="9"/>
        <v>0</v>
      </c>
      <c r="AV60" s="9" t="str">
        <f t="shared" si="10"/>
        <v>1</v>
      </c>
      <c r="AW60" s="9" t="str">
        <f t="shared" si="44"/>
        <v>0</v>
      </c>
      <c r="AX60" s="9" t="str">
        <f t="shared" si="44"/>
        <v>0</v>
      </c>
      <c r="AY60" s="11"/>
      <c r="AZ60" s="11"/>
      <c r="BA60" s="11"/>
      <c r="BB60" s="9" t="str">
        <f t="shared" si="12"/>
        <v>-1</v>
      </c>
      <c r="BC60" s="9" t="str">
        <f t="shared" si="13"/>
        <v>0</v>
      </c>
      <c r="BG60" s="5" t="s">
        <v>464</v>
      </c>
      <c r="BH60" s="5" t="s">
        <v>465</v>
      </c>
      <c r="CS60" s="9" t="str">
        <f t="shared" si="14"/>
        <v>0</v>
      </c>
      <c r="CT60" s="9" t="str">
        <f t="shared" si="15"/>
        <v>&lt;iframe src="http://www.rakuten.ne.jp/gold/brotures/spec/miche/advanced_red_2.html" frameborder="0" id="spec-content" scrolling="no"&gt;&lt;/iframe&gt;</v>
      </c>
      <c r="CU60" s="9" t="str">
        <f t="shared" si="16"/>
        <v/>
      </c>
      <c r="CV60" s="9" t="str">
        <f t="shared" si="17"/>
        <v>&lt;div class="row-fluid"&gt;&lt;iframe src="http://www.rakuten.ne.jp/gold/brotures/items/miche/advanced_red_2.html" frameborder="0" id="skin-product" scrolling="no"&gt;&lt;/iframe&gt;&lt;/div&gt;</v>
      </c>
      <c r="CW60" s="11" t="str">
        <f t="shared" si="18"/>
        <v/>
      </c>
      <c r="CX60" t="s">
        <v>504</v>
      </c>
      <c r="CY60" s="9" t="str">
        <f t="shared" si="19"/>
        <v>0</v>
      </c>
      <c r="CZ60" s="11"/>
      <c r="DA60" s="11"/>
      <c r="DB60" s="11"/>
      <c r="DC60" s="11"/>
      <c r="DD60" s="9" t="str">
        <f t="shared" si="20"/>
        <v/>
      </c>
      <c r="DI60" s="9" t="str">
        <f t="shared" si="21"/>
        <v/>
      </c>
      <c r="DT60" s="9">
        <f>VLOOKUP(BG60,ディレクトリID!A:B,2)</f>
        <v>563147</v>
      </c>
      <c r="DV60" s="4" t="str">
        <f t="shared" si="22"/>
        <v>【クランク　MICHE】</v>
      </c>
      <c r="DW60" s="4" t="str">
        <f t="shared" si="23"/>
        <v>【クランク　MICHE】</v>
      </c>
      <c r="DX60" s="9">
        <f t="shared" si="24"/>
        <v>4</v>
      </c>
      <c r="DY60" s="11"/>
      <c r="DZ60" s="9" t="str">
        <f t="shared" si="45"/>
        <v>1</v>
      </c>
      <c r="EA60" s="9" t="str">
        <f t="shared" si="45"/>
        <v>1</v>
      </c>
      <c r="EB60" s="11"/>
      <c r="EC60" s="11"/>
      <c r="ED60" s="11"/>
      <c r="EE60" s="9" t="str">
        <f t="shared" si="26"/>
        <v>0</v>
      </c>
      <c r="EO60" s="8" t="s">
        <v>428</v>
      </c>
      <c r="EP60" s="8" t="s">
        <v>429</v>
      </c>
      <c r="EQ60" s="8" t="s">
        <v>429</v>
      </c>
      <c r="ER60" s="8" t="s">
        <v>209</v>
      </c>
      <c r="ES60" s="8" t="s">
        <v>430</v>
      </c>
      <c r="ET60" s="9" t="str">
        <f t="shared" si="27"/>
        <v>2</v>
      </c>
      <c r="EU60" s="11"/>
      <c r="EV60" s="11"/>
      <c r="EW60" s="11"/>
      <c r="EX60" s="9" t="str">
        <f t="shared" si="46"/>
        <v>0</v>
      </c>
      <c r="EY60" s="9" t="str">
        <f t="shared" si="46"/>
        <v>0</v>
      </c>
      <c r="EZ60" s="11"/>
      <c r="FA60" s="11"/>
      <c r="FB60" s="9" t="str">
        <f t="shared" si="47"/>
        <v>0</v>
      </c>
      <c r="FC60" s="9" t="str">
        <f t="shared" si="47"/>
        <v>0</v>
      </c>
      <c r="FD60" s="9" t="str">
        <f t="shared" si="30"/>
        <v>1</v>
      </c>
      <c r="FE60" s="9" t="str">
        <f t="shared" si="48"/>
        <v>1</v>
      </c>
      <c r="FF60" s="9" t="str">
        <f t="shared" si="48"/>
        <v>1</v>
      </c>
      <c r="GJ60" s="4" t="str">
        <f t="shared" si="35"/>
        <v>パーツ\クランク:ブランド\MICHE</v>
      </c>
      <c r="GK60" s="4" t="str">
        <f t="shared" si="32"/>
        <v>u:u</v>
      </c>
      <c r="GL60" s="11"/>
      <c r="GM60" s="4" t="str">
        <f t="shared" si="49"/>
        <v>::</v>
      </c>
      <c r="GN60" s="4" t="str">
        <f t="shared" si="49"/>
        <v>::</v>
      </c>
      <c r="GO60" s="4" t="str">
        <f t="shared" si="49"/>
        <v>::</v>
      </c>
      <c r="GP60" s="4" t="str">
        <f t="shared" si="34"/>
        <v>1</v>
      </c>
    </row>
    <row r="61" spans="1:198" ht="28" customHeight="1">
      <c r="A61" s="5" t="s">
        <v>510</v>
      </c>
      <c r="B61" s="5" t="s">
        <v>512</v>
      </c>
      <c r="C61" s="5" t="s">
        <v>510</v>
      </c>
      <c r="D61" s="9" t="str">
        <f t="shared" si="0"/>
        <v>u</v>
      </c>
      <c r="E61" s="9" t="str">
        <f t="shared" si="1"/>
        <v xml:space="preserve"> / （MICHEChainringSILVER）</v>
      </c>
      <c r="F61" s="9" t="str">
        <f t="shared" si="2"/>
        <v xml:space="preserve"> / （MICHEChainringSILVER）</v>
      </c>
      <c r="G61" s="5">
        <v>8540</v>
      </c>
      <c r="H61" s="9">
        <f t="shared" si="3"/>
        <v>8540</v>
      </c>
      <c r="I61" s="9" t="str">
        <f t="shared" si="4"/>
        <v>0</v>
      </c>
      <c r="J61" s="9" t="str">
        <f t="shared" si="5"/>
        <v>1</v>
      </c>
      <c r="P61" s="9" t="str">
        <f t="shared" si="6"/>
        <v>MICHEChainringSILVER</v>
      </c>
      <c r="AI61" s="9" t="str">
        <f t="shared" si="7"/>
        <v>http://image.rakuten.co.jp/brotures/cabinet/items/miche/advanced_silver.jpg</v>
      </c>
      <c r="AS61" s="9" t="str">
        <f t="shared" si="43"/>
        <v>1</v>
      </c>
      <c r="AT61" s="9" t="str">
        <f t="shared" si="43"/>
        <v>1</v>
      </c>
      <c r="AU61" s="9" t="str">
        <f t="shared" si="9"/>
        <v>0</v>
      </c>
      <c r="AV61" s="9" t="str">
        <f t="shared" si="10"/>
        <v>1</v>
      </c>
      <c r="AW61" s="9" t="str">
        <f t="shared" si="44"/>
        <v>0</v>
      </c>
      <c r="AX61" s="9" t="str">
        <f t="shared" si="44"/>
        <v>0</v>
      </c>
      <c r="AY61" s="11"/>
      <c r="AZ61" s="11"/>
      <c r="BA61" s="11"/>
      <c r="BB61" s="9" t="str">
        <f t="shared" si="12"/>
        <v>-1</v>
      </c>
      <c r="BC61" s="9" t="str">
        <f t="shared" si="13"/>
        <v>0</v>
      </c>
      <c r="BG61" s="5" t="s">
        <v>206</v>
      </c>
      <c r="BH61" s="5" t="s">
        <v>465</v>
      </c>
      <c r="CS61" s="9" t="str">
        <f t="shared" si="14"/>
        <v>0</v>
      </c>
      <c r="CT61" s="9" t="str">
        <f t="shared" si="15"/>
        <v>&lt;iframe src="http://www.rakuten.ne.jp/gold/brotures/spec/miche/advanced_silver.html" frameborder="0" id="spec-content" scrolling="no"&gt;&lt;/iframe&gt;</v>
      </c>
      <c r="CU61" s="9" t="str">
        <f t="shared" si="16"/>
        <v/>
      </c>
      <c r="CV61" s="9" t="str">
        <f t="shared" si="17"/>
        <v>&lt;div class="row-fluid"&gt;&lt;iframe src="http://www.rakuten.ne.jp/gold/brotures/items/miche/advanced_silver.html" frameborder="0" id="skin-product" scrolling="no"&gt;&lt;/iframe&gt;&lt;/div&gt;</v>
      </c>
      <c r="CW61" s="11" t="str">
        <f t="shared" si="18"/>
        <v/>
      </c>
      <c r="CX61" t="s">
        <v>510</v>
      </c>
      <c r="CY61" s="9" t="str">
        <f t="shared" si="19"/>
        <v>0</v>
      </c>
      <c r="CZ61" s="11"/>
      <c r="DA61" s="11"/>
      <c r="DB61" s="11"/>
      <c r="DC61" s="11"/>
      <c r="DD61" s="9" t="str">
        <f t="shared" si="20"/>
        <v/>
      </c>
      <c r="DI61" s="9" t="str">
        <f t="shared" si="21"/>
        <v/>
      </c>
      <c r="DT61" s="9">
        <f>VLOOKUP(BG61,ディレクトリID!A:B,2)</f>
        <v>563161</v>
      </c>
      <c r="DV61" s="4" t="str">
        <f t="shared" si="22"/>
        <v>【スプロケット　MICHE】</v>
      </c>
      <c r="DW61" s="4" t="str">
        <f t="shared" si="23"/>
        <v>【スプロケット　MICHE】</v>
      </c>
      <c r="DX61" s="9">
        <f t="shared" si="24"/>
        <v>4</v>
      </c>
      <c r="DY61" s="11"/>
      <c r="DZ61" s="9" t="str">
        <f t="shared" si="45"/>
        <v>1</v>
      </c>
      <c r="EA61" s="9" t="str">
        <f t="shared" si="45"/>
        <v>1</v>
      </c>
      <c r="EB61" s="11"/>
      <c r="EC61" s="11"/>
      <c r="ED61" s="11"/>
      <c r="EE61" s="9" t="str">
        <f t="shared" si="26"/>
        <v>0</v>
      </c>
      <c r="EO61" s="8" t="s">
        <v>428</v>
      </c>
      <c r="EP61" s="8" t="s">
        <v>429</v>
      </c>
      <c r="EQ61" s="8" t="s">
        <v>429</v>
      </c>
      <c r="ER61" s="8" t="s">
        <v>209</v>
      </c>
      <c r="ES61" s="8" t="s">
        <v>430</v>
      </c>
      <c r="ET61" s="9" t="str">
        <f t="shared" si="27"/>
        <v>2</v>
      </c>
      <c r="EU61" s="11"/>
      <c r="EV61" s="11"/>
      <c r="EW61" s="11"/>
      <c r="EX61" s="9" t="str">
        <f t="shared" si="46"/>
        <v>0</v>
      </c>
      <c r="EY61" s="9" t="str">
        <f t="shared" si="46"/>
        <v>0</v>
      </c>
      <c r="EZ61" s="11"/>
      <c r="FA61" s="11"/>
      <c r="FB61" s="9" t="str">
        <f t="shared" si="47"/>
        <v>0</v>
      </c>
      <c r="FC61" s="9" t="str">
        <f t="shared" si="47"/>
        <v>0</v>
      </c>
      <c r="FD61" s="9" t="str">
        <f t="shared" si="30"/>
        <v>1</v>
      </c>
      <c r="FE61" s="9" t="str">
        <f t="shared" si="48"/>
        <v>1</v>
      </c>
      <c r="FF61" s="9" t="str">
        <f t="shared" si="48"/>
        <v>1</v>
      </c>
      <c r="GJ61" s="4" t="str">
        <f t="shared" si="35"/>
        <v>パーツ\スプロケット:ブランド\MICHE</v>
      </c>
      <c r="GK61" s="4" t="str">
        <f t="shared" si="32"/>
        <v>u:u</v>
      </c>
      <c r="GL61" s="11"/>
      <c r="GM61" s="4" t="str">
        <f t="shared" si="49"/>
        <v>::</v>
      </c>
      <c r="GN61" s="4" t="str">
        <f t="shared" si="49"/>
        <v>::</v>
      </c>
      <c r="GO61" s="4" t="str">
        <f t="shared" si="49"/>
        <v>::</v>
      </c>
      <c r="GP61" s="4" t="str">
        <f t="shared" si="34"/>
        <v>1</v>
      </c>
    </row>
    <row r="62" spans="1:198" ht="28" customHeight="1">
      <c r="A62" s="5" t="s">
        <v>516</v>
      </c>
      <c r="B62" s="5" t="s">
        <v>518</v>
      </c>
      <c r="C62" s="5" t="s">
        <v>516</v>
      </c>
      <c r="D62" s="9" t="str">
        <f t="shared" si="0"/>
        <v>u</v>
      </c>
      <c r="E62" s="9" t="str">
        <f t="shared" si="1"/>
        <v xml:space="preserve"> / （BLBA-HEADStem）</v>
      </c>
      <c r="F62" s="9" t="str">
        <f t="shared" si="2"/>
        <v xml:space="preserve"> / （BLBA-HEADStem）</v>
      </c>
      <c r="G62" s="5">
        <v>7350</v>
      </c>
      <c r="H62" s="9">
        <f t="shared" si="3"/>
        <v>7350</v>
      </c>
      <c r="I62" s="9" t="str">
        <f t="shared" si="4"/>
        <v>0</v>
      </c>
      <c r="J62" s="9" t="str">
        <f t="shared" si="5"/>
        <v>1</v>
      </c>
      <c r="P62" s="9" t="str">
        <f t="shared" si="6"/>
        <v>BLBA-HEADStem</v>
      </c>
      <c r="AI62" s="9" t="str">
        <f t="shared" si="7"/>
        <v>http://image.rakuten.co.jp/brotures/cabinet/items/blb/ahead-stem.jpg</v>
      </c>
      <c r="AS62" s="9" t="str">
        <f t="shared" ref="AS62:AT81" si="50">IF($A62&lt;&gt;"","1","")</f>
        <v>1</v>
      </c>
      <c r="AT62" s="9" t="str">
        <f t="shared" si="50"/>
        <v>1</v>
      </c>
      <c r="AU62" s="9" t="str">
        <f t="shared" si="9"/>
        <v>0</v>
      </c>
      <c r="AV62" s="9" t="str">
        <f t="shared" si="10"/>
        <v>1</v>
      </c>
      <c r="AW62" s="9" t="str">
        <f t="shared" ref="AW62:AX81" si="51">IF($A62&lt;&gt;"","0","")</f>
        <v>0</v>
      </c>
      <c r="AX62" s="9" t="str">
        <f t="shared" si="51"/>
        <v>0</v>
      </c>
      <c r="AY62" s="11"/>
      <c r="AZ62" s="11"/>
      <c r="BA62" s="11"/>
      <c r="BB62" s="9" t="str">
        <f t="shared" si="12"/>
        <v>-1</v>
      </c>
      <c r="BC62" s="9" t="str">
        <f t="shared" si="13"/>
        <v>0</v>
      </c>
      <c r="BG62" s="5" t="s">
        <v>322</v>
      </c>
      <c r="BH62" s="5" t="s">
        <v>522</v>
      </c>
      <c r="CS62" s="9" t="str">
        <f t="shared" si="14"/>
        <v>0</v>
      </c>
      <c r="CT62" s="9" t="str">
        <f t="shared" si="15"/>
        <v>&lt;iframe src="http://www.rakuten.ne.jp/gold/brotures/spec/blb/ahead-stem.html" frameborder="0" id="spec-content" scrolling="no"&gt;&lt;/iframe&gt;</v>
      </c>
      <c r="CU62" s="9" t="str">
        <f t="shared" si="16"/>
        <v/>
      </c>
      <c r="CV62" s="9" t="str">
        <f t="shared" si="17"/>
        <v>&lt;div class="row-fluid"&gt;&lt;iframe src="http://www.rakuten.ne.jp/gold/brotures/items/blb/ahead-stem.html" frameborder="0" id="skin-product" scrolling="no"&gt;&lt;/iframe&gt;&lt;/div&gt;</v>
      </c>
      <c r="CW62" s="11" t="str">
        <f t="shared" si="18"/>
        <v/>
      </c>
      <c r="CX62" t="s">
        <v>516</v>
      </c>
      <c r="CY62" s="9" t="str">
        <f t="shared" si="19"/>
        <v>0</v>
      </c>
      <c r="CZ62" s="11"/>
      <c r="DA62" s="11"/>
      <c r="DB62" s="11"/>
      <c r="DC62" s="11"/>
      <c r="DD62" s="9" t="str">
        <f t="shared" si="20"/>
        <v/>
      </c>
      <c r="DI62" s="9" t="str">
        <f t="shared" si="21"/>
        <v/>
      </c>
      <c r="DT62" s="9">
        <f>VLOOKUP(BG62,ディレクトリID!A:B,2)</f>
        <v>563161</v>
      </c>
      <c r="DV62" s="4" t="str">
        <f t="shared" si="22"/>
        <v>【ステム　BLB】</v>
      </c>
      <c r="DW62" s="4" t="str">
        <f t="shared" si="23"/>
        <v>【ステム　BLB】</v>
      </c>
      <c r="DX62" s="9">
        <f t="shared" si="24"/>
        <v>4</v>
      </c>
      <c r="DY62" s="11"/>
      <c r="DZ62" s="9" t="str">
        <f t="shared" ref="DZ62:EA81" si="52">IF($A62&lt;&gt;"","1","")</f>
        <v>1</v>
      </c>
      <c r="EA62" s="9" t="str">
        <f t="shared" si="52"/>
        <v>1</v>
      </c>
      <c r="EB62" s="11"/>
      <c r="EC62" s="11"/>
      <c r="ED62" s="11"/>
      <c r="EE62" s="9" t="str">
        <f t="shared" si="26"/>
        <v>0</v>
      </c>
      <c r="EO62" s="8" t="s">
        <v>428</v>
      </c>
      <c r="EP62" s="8" t="s">
        <v>429</v>
      </c>
      <c r="EQ62" s="8" t="s">
        <v>429</v>
      </c>
      <c r="ER62" s="8" t="s">
        <v>209</v>
      </c>
      <c r="ES62" s="8" t="s">
        <v>430</v>
      </c>
      <c r="ET62" s="9" t="str">
        <f t="shared" si="27"/>
        <v>2</v>
      </c>
      <c r="EU62" s="11"/>
      <c r="EV62" s="11"/>
      <c r="EW62" s="11"/>
      <c r="EX62" s="9" t="str">
        <f t="shared" ref="EX62:EY81" si="53">IF($A62&lt;&gt;"","0","")</f>
        <v>0</v>
      </c>
      <c r="EY62" s="9" t="str">
        <f t="shared" si="53"/>
        <v>0</v>
      </c>
      <c r="EZ62" s="11"/>
      <c r="FA62" s="11"/>
      <c r="FB62" s="9" t="str">
        <f t="shared" ref="FB62:FC81" si="54">IF($A62&lt;&gt;"","0","")</f>
        <v>0</v>
      </c>
      <c r="FC62" s="9" t="str">
        <f t="shared" si="54"/>
        <v>0</v>
      </c>
      <c r="FD62" s="9" t="str">
        <f t="shared" si="30"/>
        <v>1</v>
      </c>
      <c r="FE62" s="9" t="str">
        <f t="shared" ref="FE62:FF81" si="55">IF($BG62="完成車","3","1")</f>
        <v>1</v>
      </c>
      <c r="FF62" s="9" t="str">
        <f t="shared" si="55"/>
        <v>1</v>
      </c>
      <c r="GJ62" s="4" t="str">
        <f t="shared" si="35"/>
        <v>パーツ\ステム:ブランド\BLB</v>
      </c>
      <c r="GK62" s="4" t="str">
        <f t="shared" si="32"/>
        <v>u:u</v>
      </c>
      <c r="GL62" s="11"/>
      <c r="GM62" s="4" t="str">
        <f t="shared" ref="GM62:GO81" si="56">IF($A62&lt;&gt;"","::","")</f>
        <v>::</v>
      </c>
      <c r="GN62" s="4" t="str">
        <f t="shared" si="56"/>
        <v>::</v>
      </c>
      <c r="GO62" s="4" t="str">
        <f t="shared" si="56"/>
        <v>::</v>
      </c>
      <c r="GP62" s="4" t="str">
        <f t="shared" si="34"/>
        <v>1</v>
      </c>
    </row>
    <row r="63" spans="1:198" ht="28" customHeight="1">
      <c r="A63" s="5" t="s">
        <v>524</v>
      </c>
      <c r="B63" s="5" t="s">
        <v>526</v>
      </c>
      <c r="C63" s="5" t="s">
        <v>524</v>
      </c>
      <c r="D63" s="9" t="str">
        <f t="shared" si="0"/>
        <v>u</v>
      </c>
      <c r="E63" s="9" t="str">
        <f t="shared" si="1"/>
        <v xml:space="preserve"> / （MICHELINエアコンプラテックスチューブ）</v>
      </c>
      <c r="F63" s="9" t="str">
        <f t="shared" si="2"/>
        <v xml:space="preserve"> / （MICHELINエアコンプラテックスチューブ）</v>
      </c>
      <c r="G63" s="5">
        <v>1890</v>
      </c>
      <c r="H63" s="9">
        <f t="shared" si="3"/>
        <v>1890</v>
      </c>
      <c r="I63" s="9" t="str">
        <f t="shared" si="4"/>
        <v>0</v>
      </c>
      <c r="J63" s="9" t="str">
        <f t="shared" si="5"/>
        <v>1</v>
      </c>
      <c r="P63" s="9" t="str">
        <f t="shared" si="6"/>
        <v>MICHELINエアコンプラテックスチューブ</v>
      </c>
      <c r="AI63" s="9" t="str">
        <f t="shared" si="7"/>
        <v>http://image.rakuten.co.jp/brotures/cabinet/items/michelin/air_comp_latex_1.jpg</v>
      </c>
      <c r="AS63" s="9" t="str">
        <f t="shared" si="50"/>
        <v>1</v>
      </c>
      <c r="AT63" s="9" t="str">
        <f t="shared" si="50"/>
        <v>1</v>
      </c>
      <c r="AU63" s="9" t="str">
        <f t="shared" si="9"/>
        <v>0</v>
      </c>
      <c r="AV63" s="9" t="str">
        <f t="shared" si="10"/>
        <v>1</v>
      </c>
      <c r="AW63" s="9" t="str">
        <f t="shared" si="51"/>
        <v>0</v>
      </c>
      <c r="AX63" s="9" t="str">
        <f t="shared" si="51"/>
        <v>0</v>
      </c>
      <c r="AY63" s="11"/>
      <c r="AZ63" s="11"/>
      <c r="BA63" s="11"/>
      <c r="BB63" s="9" t="str">
        <f t="shared" si="12"/>
        <v>-1</v>
      </c>
      <c r="BC63" s="9" t="str">
        <f t="shared" si="13"/>
        <v>0</v>
      </c>
      <c r="BG63" s="5" t="s">
        <v>529</v>
      </c>
      <c r="BH63" s="5" t="s">
        <v>8508</v>
      </c>
      <c r="CS63" s="9" t="str">
        <f t="shared" si="14"/>
        <v>0</v>
      </c>
      <c r="CT63" s="9" t="str">
        <f t="shared" si="15"/>
        <v>&lt;iframe src="http://www.rakuten.ne.jp/gold/brotures/spec/michelin/air_comp_latex_1.html" frameborder="0" id="spec-content" scrolling="no"&gt;&lt;/iframe&gt;</v>
      </c>
      <c r="CU63" s="9" t="str">
        <f t="shared" si="16"/>
        <v/>
      </c>
      <c r="CV63" s="9" t="str">
        <f t="shared" si="17"/>
        <v>&lt;div class="row-fluid"&gt;&lt;iframe src="http://www.rakuten.ne.jp/gold/brotures/items/michelin/air_comp_latex_1.html" frameborder="0" id="skin-product" scrolling="no"&gt;&lt;/iframe&gt;&lt;/div&gt;</v>
      </c>
      <c r="CW63" s="11" t="str">
        <f t="shared" si="18"/>
        <v/>
      </c>
      <c r="CX63" t="s">
        <v>524</v>
      </c>
      <c r="CY63" s="9" t="str">
        <f t="shared" si="19"/>
        <v>0</v>
      </c>
      <c r="CZ63" s="11"/>
      <c r="DA63" s="11"/>
      <c r="DB63" s="11"/>
      <c r="DC63" s="11"/>
      <c r="DD63" s="9" t="str">
        <f t="shared" si="20"/>
        <v/>
      </c>
      <c r="DI63" s="9" t="str">
        <f t="shared" si="21"/>
        <v/>
      </c>
      <c r="DT63" s="9">
        <f>VLOOKUP(BG63,ディレクトリID!A:B,2)</f>
        <v>563161</v>
      </c>
      <c r="DV63" s="4" t="str">
        <f t="shared" si="22"/>
        <v>【チューブ　MICHELIN】</v>
      </c>
      <c r="DW63" s="4" t="str">
        <f t="shared" si="23"/>
        <v>【チューブ　MICHELIN】</v>
      </c>
      <c r="DX63" s="9">
        <f t="shared" si="24"/>
        <v>4</v>
      </c>
      <c r="DY63" s="11"/>
      <c r="DZ63" s="9" t="str">
        <f t="shared" si="52"/>
        <v>1</v>
      </c>
      <c r="EA63" s="9" t="str">
        <f t="shared" si="52"/>
        <v>1</v>
      </c>
      <c r="EB63" s="11"/>
      <c r="EC63" s="11"/>
      <c r="ED63" s="11"/>
      <c r="EE63" s="9" t="str">
        <f t="shared" si="26"/>
        <v>0</v>
      </c>
      <c r="EO63" s="8" t="s">
        <v>428</v>
      </c>
      <c r="EP63" s="8" t="s">
        <v>429</v>
      </c>
      <c r="EQ63" s="8" t="s">
        <v>429</v>
      </c>
      <c r="ER63" s="8" t="s">
        <v>209</v>
      </c>
      <c r="ES63" s="8" t="s">
        <v>430</v>
      </c>
      <c r="ET63" s="9" t="str">
        <f t="shared" si="27"/>
        <v>2</v>
      </c>
      <c r="EU63" s="11"/>
      <c r="EV63" s="11"/>
      <c r="EW63" s="11"/>
      <c r="EX63" s="9" t="str">
        <f t="shared" si="53"/>
        <v>0</v>
      </c>
      <c r="EY63" s="9" t="str">
        <f t="shared" si="53"/>
        <v>0</v>
      </c>
      <c r="EZ63" s="11"/>
      <c r="FA63" s="11"/>
      <c r="FB63" s="9" t="str">
        <f t="shared" si="54"/>
        <v>0</v>
      </c>
      <c r="FC63" s="9" t="str">
        <f t="shared" si="54"/>
        <v>0</v>
      </c>
      <c r="FD63" s="9" t="str">
        <f t="shared" si="30"/>
        <v>1</v>
      </c>
      <c r="FE63" s="9" t="str">
        <f t="shared" si="55"/>
        <v>1</v>
      </c>
      <c r="FF63" s="9" t="str">
        <f t="shared" si="55"/>
        <v>1</v>
      </c>
      <c r="GJ63" s="4" t="str">
        <f t="shared" si="35"/>
        <v>パーツ\チューブ:ブランド\MICHELIN</v>
      </c>
      <c r="GK63" s="4" t="str">
        <f t="shared" si="32"/>
        <v>u:u</v>
      </c>
      <c r="GL63" s="11"/>
      <c r="GM63" s="4" t="str">
        <f t="shared" si="56"/>
        <v>::</v>
      </c>
      <c r="GN63" s="4" t="str">
        <f t="shared" si="56"/>
        <v>::</v>
      </c>
      <c r="GO63" s="4" t="str">
        <f t="shared" si="56"/>
        <v>::</v>
      </c>
      <c r="GP63" s="4" t="str">
        <f t="shared" si="34"/>
        <v>1</v>
      </c>
    </row>
    <row r="64" spans="1:198" ht="28" customHeight="1">
      <c r="A64" s="5" t="s">
        <v>531</v>
      </c>
      <c r="B64" s="5" t="s">
        <v>533</v>
      </c>
      <c r="C64" s="5" t="s">
        <v>531</v>
      </c>
      <c r="D64" s="9" t="str">
        <f t="shared" si="0"/>
        <v>u</v>
      </c>
      <c r="E64" s="9" t="str">
        <f t="shared" si="1"/>
        <v xml:space="preserve"> / （MICHELINエアコンプウルトラライトチューブ）</v>
      </c>
      <c r="F64" s="9" t="str">
        <f t="shared" si="2"/>
        <v xml:space="preserve"> / （MICHELINエアコンプウルトラライトチューブ）</v>
      </c>
      <c r="G64" s="5">
        <v>840</v>
      </c>
      <c r="H64" s="9">
        <f t="shared" si="3"/>
        <v>840</v>
      </c>
      <c r="I64" s="9" t="str">
        <f t="shared" si="4"/>
        <v>0</v>
      </c>
      <c r="J64" s="9" t="str">
        <f t="shared" si="5"/>
        <v>1</v>
      </c>
      <c r="P64" s="9" t="str">
        <f t="shared" si="6"/>
        <v>MICHELINエアコンプウルトラライトチューブ</v>
      </c>
      <c r="AI64" s="9" t="str">
        <f t="shared" si="7"/>
        <v>http://image.rakuten.co.jp/brotures/cabinet/items/michelin/air_comp_ultra_1.jpg</v>
      </c>
      <c r="AS64" s="9" t="str">
        <f t="shared" si="50"/>
        <v>1</v>
      </c>
      <c r="AT64" s="9" t="str">
        <f t="shared" si="50"/>
        <v>1</v>
      </c>
      <c r="AU64" s="9" t="str">
        <f t="shared" si="9"/>
        <v>0</v>
      </c>
      <c r="AV64" s="9" t="str">
        <f t="shared" si="10"/>
        <v>1</v>
      </c>
      <c r="AW64" s="9" t="str">
        <f t="shared" si="51"/>
        <v>0</v>
      </c>
      <c r="AX64" s="9" t="str">
        <f t="shared" si="51"/>
        <v>0</v>
      </c>
      <c r="AY64" s="11"/>
      <c r="AZ64" s="11"/>
      <c r="BA64" s="11"/>
      <c r="BB64" s="9" t="str">
        <f t="shared" si="12"/>
        <v>-1</v>
      </c>
      <c r="BC64" s="9" t="str">
        <f t="shared" si="13"/>
        <v>0</v>
      </c>
      <c r="BG64" s="5" t="s">
        <v>529</v>
      </c>
      <c r="BH64" s="5" t="s">
        <v>8508</v>
      </c>
      <c r="CS64" s="9" t="str">
        <f t="shared" si="14"/>
        <v>0</v>
      </c>
      <c r="CT64" s="9" t="str">
        <f t="shared" si="15"/>
        <v>&lt;iframe src="http://www.rakuten.ne.jp/gold/brotures/spec/michelin/air_comp_ultra_1.html" frameborder="0" id="spec-content" scrolling="no"&gt;&lt;/iframe&gt;</v>
      </c>
      <c r="CU64" s="9" t="str">
        <f t="shared" si="16"/>
        <v/>
      </c>
      <c r="CV64" s="9" t="str">
        <f t="shared" si="17"/>
        <v>&lt;div class="row-fluid"&gt;&lt;iframe src="http://www.rakuten.ne.jp/gold/brotures/items/michelin/air_comp_ultra_1.html" frameborder="0" id="skin-product" scrolling="no"&gt;&lt;/iframe&gt;&lt;/div&gt;</v>
      </c>
      <c r="CW64" s="11" t="str">
        <f t="shared" si="18"/>
        <v/>
      </c>
      <c r="CX64" t="s">
        <v>531</v>
      </c>
      <c r="CY64" s="9" t="str">
        <f t="shared" si="19"/>
        <v>0</v>
      </c>
      <c r="CZ64" s="11"/>
      <c r="DA64" s="11"/>
      <c r="DB64" s="11"/>
      <c r="DC64" s="11"/>
      <c r="DD64" s="9" t="str">
        <f t="shared" si="20"/>
        <v/>
      </c>
      <c r="DI64" s="9" t="str">
        <f t="shared" si="21"/>
        <v/>
      </c>
      <c r="DT64" s="9">
        <f>VLOOKUP(BG64,ディレクトリID!A:B,2)</f>
        <v>563161</v>
      </c>
      <c r="DV64" s="4" t="str">
        <f t="shared" si="22"/>
        <v>【チューブ　MICHELIN】</v>
      </c>
      <c r="DW64" s="4" t="str">
        <f t="shared" si="23"/>
        <v>【チューブ　MICHELIN】</v>
      </c>
      <c r="DX64" s="9">
        <f t="shared" si="24"/>
        <v>4</v>
      </c>
      <c r="DY64" s="11"/>
      <c r="DZ64" s="9" t="str">
        <f t="shared" si="52"/>
        <v>1</v>
      </c>
      <c r="EA64" s="9" t="str">
        <f t="shared" si="52"/>
        <v>1</v>
      </c>
      <c r="EB64" s="11"/>
      <c r="EC64" s="11"/>
      <c r="ED64" s="11"/>
      <c r="EE64" s="9" t="str">
        <f t="shared" si="26"/>
        <v>0</v>
      </c>
      <c r="EO64" s="8" t="s">
        <v>428</v>
      </c>
      <c r="EP64" s="8" t="s">
        <v>429</v>
      </c>
      <c r="EQ64" s="8" t="s">
        <v>429</v>
      </c>
      <c r="ER64" s="8" t="s">
        <v>209</v>
      </c>
      <c r="ES64" s="8" t="s">
        <v>430</v>
      </c>
      <c r="ET64" s="9" t="str">
        <f t="shared" si="27"/>
        <v>2</v>
      </c>
      <c r="EU64" s="11"/>
      <c r="EV64" s="11"/>
      <c r="EW64" s="11"/>
      <c r="EX64" s="9" t="str">
        <f t="shared" si="53"/>
        <v>0</v>
      </c>
      <c r="EY64" s="9" t="str">
        <f t="shared" si="53"/>
        <v>0</v>
      </c>
      <c r="EZ64" s="11"/>
      <c r="FA64" s="11"/>
      <c r="FB64" s="9" t="str">
        <f t="shared" si="54"/>
        <v>0</v>
      </c>
      <c r="FC64" s="9" t="str">
        <f t="shared" si="54"/>
        <v>0</v>
      </c>
      <c r="FD64" s="9" t="str">
        <f t="shared" si="30"/>
        <v>1</v>
      </c>
      <c r="FE64" s="9" t="str">
        <f t="shared" si="55"/>
        <v>1</v>
      </c>
      <c r="FF64" s="9" t="str">
        <f t="shared" si="55"/>
        <v>1</v>
      </c>
      <c r="GJ64" s="4" t="str">
        <f t="shared" si="35"/>
        <v>パーツ\チューブ:ブランド\MICHELIN</v>
      </c>
      <c r="GK64" s="4" t="str">
        <f t="shared" si="32"/>
        <v>u:u</v>
      </c>
      <c r="GL64" s="11"/>
      <c r="GM64" s="4" t="str">
        <f t="shared" si="56"/>
        <v>::</v>
      </c>
      <c r="GN64" s="4" t="str">
        <f t="shared" si="56"/>
        <v>::</v>
      </c>
      <c r="GO64" s="4" t="str">
        <f t="shared" si="56"/>
        <v>::</v>
      </c>
      <c r="GP64" s="4" t="str">
        <f t="shared" si="34"/>
        <v>1</v>
      </c>
    </row>
    <row r="65" spans="1:198" ht="28" customHeight="1">
      <c r="A65" s="5" t="s">
        <v>536</v>
      </c>
      <c r="B65" s="5" t="s">
        <v>538</v>
      </c>
      <c r="C65" s="5" t="s">
        <v>536</v>
      </c>
      <c r="D65" s="9" t="str">
        <f t="shared" si="0"/>
        <v>u</v>
      </c>
      <c r="E65" s="9" t="str">
        <f t="shared" si="1"/>
        <v xml:space="preserve"> / （MICHELINエアストップチューブ）</v>
      </c>
      <c r="F65" s="9" t="str">
        <f t="shared" si="2"/>
        <v xml:space="preserve"> / （MICHELINエアストップチューブ）</v>
      </c>
      <c r="G65" s="5">
        <v>735</v>
      </c>
      <c r="H65" s="9">
        <f t="shared" si="3"/>
        <v>735</v>
      </c>
      <c r="I65" s="9" t="str">
        <f t="shared" si="4"/>
        <v>0</v>
      </c>
      <c r="J65" s="9" t="str">
        <f t="shared" si="5"/>
        <v>1</v>
      </c>
      <c r="P65" s="9" t="str">
        <f t="shared" si="6"/>
        <v>MICHELINエアストップチューブ</v>
      </c>
      <c r="AI65" s="9" t="str">
        <f t="shared" si="7"/>
        <v>http://image.rakuten.co.jp/brotures/cabinet/items/michelin/air_stop_1.jpg</v>
      </c>
      <c r="AS65" s="9" t="str">
        <f t="shared" si="50"/>
        <v>1</v>
      </c>
      <c r="AT65" s="9" t="str">
        <f t="shared" si="50"/>
        <v>1</v>
      </c>
      <c r="AU65" s="9" t="str">
        <f t="shared" si="9"/>
        <v>0</v>
      </c>
      <c r="AV65" s="9" t="str">
        <f t="shared" si="10"/>
        <v>1</v>
      </c>
      <c r="AW65" s="9" t="str">
        <f t="shared" si="51"/>
        <v>0</v>
      </c>
      <c r="AX65" s="9" t="str">
        <f t="shared" si="51"/>
        <v>0</v>
      </c>
      <c r="AY65" s="11"/>
      <c r="AZ65" s="11"/>
      <c r="BA65" s="11"/>
      <c r="BB65" s="9" t="str">
        <f t="shared" si="12"/>
        <v>-1</v>
      </c>
      <c r="BC65" s="9" t="str">
        <f t="shared" si="13"/>
        <v>0</v>
      </c>
      <c r="BG65" s="5" t="s">
        <v>529</v>
      </c>
      <c r="BH65" s="5" t="s">
        <v>8508</v>
      </c>
      <c r="CS65" s="9" t="str">
        <f t="shared" si="14"/>
        <v>0</v>
      </c>
      <c r="CT65" s="9" t="str">
        <f t="shared" si="15"/>
        <v>&lt;iframe src="http://www.rakuten.ne.jp/gold/brotures/spec/michelin/air_stop_1.html" frameborder="0" id="spec-content" scrolling="no"&gt;&lt;/iframe&gt;</v>
      </c>
      <c r="CU65" s="9" t="str">
        <f t="shared" si="16"/>
        <v/>
      </c>
      <c r="CV65" s="9" t="str">
        <f t="shared" si="17"/>
        <v>&lt;div class="row-fluid"&gt;&lt;iframe src="http://www.rakuten.ne.jp/gold/brotures/items/michelin/air_stop_1.html" frameborder="0" id="skin-product" scrolling="no"&gt;&lt;/iframe&gt;&lt;/div&gt;</v>
      </c>
      <c r="CW65" s="11" t="str">
        <f t="shared" si="18"/>
        <v/>
      </c>
      <c r="CX65" t="s">
        <v>536</v>
      </c>
      <c r="CY65" s="9" t="str">
        <f t="shared" si="19"/>
        <v>0</v>
      </c>
      <c r="CZ65" s="11"/>
      <c r="DA65" s="11"/>
      <c r="DB65" s="11"/>
      <c r="DC65" s="11"/>
      <c r="DD65" s="9" t="str">
        <f t="shared" si="20"/>
        <v/>
      </c>
      <c r="DI65" s="9" t="str">
        <f t="shared" si="21"/>
        <v/>
      </c>
      <c r="DT65" s="9">
        <f>VLOOKUP(BG65,ディレクトリID!A:B,2)</f>
        <v>563161</v>
      </c>
      <c r="DV65" s="4" t="str">
        <f t="shared" si="22"/>
        <v>【チューブ　MICHELIN】</v>
      </c>
      <c r="DW65" s="4" t="str">
        <f t="shared" si="23"/>
        <v>【チューブ　MICHELIN】</v>
      </c>
      <c r="DX65" s="9">
        <f t="shared" si="24"/>
        <v>4</v>
      </c>
      <c r="DY65" s="11"/>
      <c r="DZ65" s="9" t="str">
        <f t="shared" si="52"/>
        <v>1</v>
      </c>
      <c r="EA65" s="9" t="str">
        <f t="shared" si="52"/>
        <v>1</v>
      </c>
      <c r="EB65" s="11"/>
      <c r="EC65" s="11"/>
      <c r="ED65" s="11"/>
      <c r="EE65" s="9" t="str">
        <f t="shared" si="26"/>
        <v>0</v>
      </c>
      <c r="EO65" s="8" t="s">
        <v>428</v>
      </c>
      <c r="EP65" s="8" t="s">
        <v>429</v>
      </c>
      <c r="EQ65" s="8" t="s">
        <v>429</v>
      </c>
      <c r="ER65" s="8" t="s">
        <v>209</v>
      </c>
      <c r="ES65" s="8" t="s">
        <v>430</v>
      </c>
      <c r="ET65" s="9" t="str">
        <f t="shared" si="27"/>
        <v>2</v>
      </c>
      <c r="EU65" s="11"/>
      <c r="EV65" s="11"/>
      <c r="EW65" s="11"/>
      <c r="EX65" s="9" t="str">
        <f t="shared" si="53"/>
        <v>0</v>
      </c>
      <c r="EY65" s="9" t="str">
        <f t="shared" si="53"/>
        <v>0</v>
      </c>
      <c r="EZ65" s="11"/>
      <c r="FA65" s="11"/>
      <c r="FB65" s="9" t="str">
        <f t="shared" si="54"/>
        <v>0</v>
      </c>
      <c r="FC65" s="9" t="str">
        <f t="shared" si="54"/>
        <v>0</v>
      </c>
      <c r="FD65" s="9" t="str">
        <f t="shared" si="30"/>
        <v>1</v>
      </c>
      <c r="FE65" s="9" t="str">
        <f t="shared" si="55"/>
        <v>1</v>
      </c>
      <c r="FF65" s="9" t="str">
        <f t="shared" si="55"/>
        <v>1</v>
      </c>
      <c r="GJ65" s="4" t="str">
        <f t="shared" si="35"/>
        <v>パーツ\チューブ:ブランド\MICHELIN</v>
      </c>
      <c r="GK65" s="4" t="str">
        <f t="shared" si="32"/>
        <v>u:u</v>
      </c>
      <c r="GL65" s="11"/>
      <c r="GM65" s="4" t="str">
        <f t="shared" si="56"/>
        <v>::</v>
      </c>
      <c r="GN65" s="4" t="str">
        <f t="shared" si="56"/>
        <v>::</v>
      </c>
      <c r="GO65" s="4" t="str">
        <f t="shared" si="56"/>
        <v>::</v>
      </c>
      <c r="GP65" s="4" t="str">
        <f t="shared" si="34"/>
        <v>1</v>
      </c>
    </row>
    <row r="66" spans="1:198" ht="28" customHeight="1">
      <c r="A66" s="5" t="s">
        <v>541</v>
      </c>
      <c r="B66" s="5" t="s">
        <v>543</v>
      </c>
      <c r="C66" s="5" t="s">
        <v>541</v>
      </c>
      <c r="D66" s="9" t="str">
        <f t="shared" ref="D66:D129" si="57">IF($A66&lt;&gt;"","u","")</f>
        <v>u</v>
      </c>
      <c r="E66" s="9" t="str">
        <f t="shared" ref="E66:E129" si="58">CONCATENATE(" / （",B66,"）")</f>
        <v xml:space="preserve"> / （BLBAlloySeatpost）</v>
      </c>
      <c r="F66" s="9" t="str">
        <f t="shared" ref="F66:F129" si="59">IF($E66&lt;&gt;"",E66,"")</f>
        <v xml:space="preserve"> / （BLBAlloySeatpost）</v>
      </c>
      <c r="G66" s="5">
        <v>3150</v>
      </c>
      <c r="H66" s="9">
        <f t="shared" ref="H66:H129" si="60">IF($G66&lt;&gt;"",G66,"")</f>
        <v>3150</v>
      </c>
      <c r="I66" s="9" t="str">
        <f t="shared" ref="I66:I129" si="61">IF($A66&lt;&gt;"","0","")</f>
        <v>0</v>
      </c>
      <c r="J66" s="9" t="str">
        <f t="shared" ref="J66:J129" si="62">IF($A66&lt;&gt;"","1","")</f>
        <v>1</v>
      </c>
      <c r="P66" s="9" t="str">
        <f t="shared" ref="P66:P129" si="63">IF($A66&lt;&gt;"",$B66,"")</f>
        <v>BLBAlloySeatpost</v>
      </c>
      <c r="AI66" s="9" t="str">
        <f t="shared" ref="AI66:AI129" si="64">IF($B66="","",CONCATENATE("http://image.rakuten.co.jp/brotures/cabinet/items/",LOWER(BH66),"/",C66,".jpg"))</f>
        <v>http://image.rakuten.co.jp/brotures/cabinet/items/blb/alloy-seatpost.jpg</v>
      </c>
      <c r="AS66" s="9" t="str">
        <f t="shared" si="50"/>
        <v>1</v>
      </c>
      <c r="AT66" s="9" t="str">
        <f t="shared" si="50"/>
        <v>1</v>
      </c>
      <c r="AU66" s="9" t="str">
        <f t="shared" ref="AU66:AU129" si="65">IF($A66&lt;&gt;"","0","")</f>
        <v>0</v>
      </c>
      <c r="AV66" s="9" t="str">
        <f t="shared" ref="AV66:AV129" si="66">IF($A66&lt;&gt;"","1","")</f>
        <v>1</v>
      </c>
      <c r="AW66" s="9" t="str">
        <f t="shared" si="51"/>
        <v>0</v>
      </c>
      <c r="AX66" s="9" t="str">
        <f t="shared" si="51"/>
        <v>0</v>
      </c>
      <c r="AY66" s="11"/>
      <c r="AZ66" s="11"/>
      <c r="BA66" s="11"/>
      <c r="BB66" s="9" t="str">
        <f t="shared" ref="BB66:BB129" si="67">IF($A66&lt;&gt;"","-1","")</f>
        <v>-1</v>
      </c>
      <c r="BC66" s="9" t="str">
        <f t="shared" ref="BC66:BC129" si="68">IF($M66&lt;&gt;"","2","0")</f>
        <v>0</v>
      </c>
      <c r="BG66" s="5" t="s">
        <v>547</v>
      </c>
      <c r="BH66" s="5" t="s">
        <v>522</v>
      </c>
      <c r="CS66" s="9" t="str">
        <f t="shared" ref="CS66:CS129" si="69">IF($A66&lt;&gt;"","0","")</f>
        <v>0</v>
      </c>
      <c r="CT66" s="9" t="str">
        <f t="shared" ref="CT66:CT129" si="70">IF($A66&lt;&gt;"",CONCATENATE(BK66,"&lt;iframe src=""http://www.rakuten.ne.jp/gold/brotures/spec/",LOWER(BH66),"/",C66,".html"" frameborder=""0"" id=""spec-content"" scrolling=""no""&gt;&lt;/iframe&gt;"),"")</f>
        <v>&lt;iframe src="http://www.rakuten.ne.jp/gold/brotures/spec/blb/alloy-seatpost.html" frameborder="0" id="spec-content" scrolling="no"&gt;&lt;/iframe&gt;</v>
      </c>
      <c r="CU66" s="9" t="str">
        <f t="shared" ref="CU66:CU129" si="71">IF($BK66&lt;&gt;"",BK66,"")</f>
        <v/>
      </c>
      <c r="CV66" s="9" t="str">
        <f t="shared" ref="CV66:CV129" si="72">IF($A66&lt;&gt;"",CONCATENATE("&lt;div class=""row-fluid""&gt;&lt;iframe src=""http://www.rakuten.ne.jp/gold/brotures/items/",LOWER(BH66),"/",C66,".html"" frameborder=""0"" id=""skin-product"" scrolling=""no""&gt;&lt;/iframe&gt;&lt;/div&gt;"),"")</f>
        <v>&lt;div class="row-fluid"&gt;&lt;iframe src="http://www.rakuten.ne.jp/gold/brotures/items/blb/alloy-seatpost.html" frameborder="0" id="skin-product" scrolling="no"&gt;&lt;/iframe&gt;&lt;/div&gt;</v>
      </c>
      <c r="CW66" s="11" t="str">
        <f t="shared" ref="CW66:CW129" si="73">IF($BK66&lt;&gt;"",BK66,"")</f>
        <v/>
      </c>
      <c r="CX66" t="s">
        <v>541</v>
      </c>
      <c r="CY66" s="9" t="str">
        <f t="shared" ref="CY66:CY129" si="74">IF($A66&lt;&gt;"","0","")</f>
        <v>0</v>
      </c>
      <c r="CZ66" s="11"/>
      <c r="DA66" s="11"/>
      <c r="DB66" s="11"/>
      <c r="DC66" s="11"/>
      <c r="DD66" s="9" t="str">
        <f t="shared" ref="DD66:DD129" si="75">IF($BG66="完成車","u","")</f>
        <v/>
      </c>
      <c r="DI66" s="9" t="str">
        <f t="shared" ref="DI66:DI129" si="76">IF($DD66&lt;&gt;"","100","")</f>
        <v/>
      </c>
      <c r="DT66" s="9">
        <f>VLOOKUP(BG66,ディレクトリID!A:B,2)</f>
        <v>563161</v>
      </c>
      <c r="DV66" s="4" t="str">
        <f t="shared" ref="DV66:DV129" si="77">CONCATENATE("【",$BG66,"　",$BH66,"】")</f>
        <v>【シートポスト　BLB】</v>
      </c>
      <c r="DW66" s="4" t="str">
        <f t="shared" ref="DW66:DW129" si="78">IF($DV66&lt;&gt;"",DV66,"")</f>
        <v>【シートポスト　BLB】</v>
      </c>
      <c r="DX66" s="9">
        <f t="shared" ref="DX66:DX129" si="79">IF($B66&lt;&gt;"",IF(BG66="完成車",1,IF(OR(BG66="ホイール",BG66="フレーム"),2,4)),"")</f>
        <v>4</v>
      </c>
      <c r="DY66" s="11"/>
      <c r="DZ66" s="9" t="str">
        <f t="shared" si="52"/>
        <v>1</v>
      </c>
      <c r="EA66" s="9" t="str">
        <f t="shared" si="52"/>
        <v>1</v>
      </c>
      <c r="EB66" s="11"/>
      <c r="EC66" s="11"/>
      <c r="ED66" s="11"/>
      <c r="EE66" s="9" t="str">
        <f t="shared" ref="EE66:EE129" si="80">IF($A66&lt;&gt;"","0","")</f>
        <v>0</v>
      </c>
      <c r="EO66" s="8" t="s">
        <v>428</v>
      </c>
      <c r="EP66" s="8" t="s">
        <v>429</v>
      </c>
      <c r="EQ66" s="8" t="s">
        <v>429</v>
      </c>
      <c r="ER66" s="8" t="s">
        <v>209</v>
      </c>
      <c r="ES66" s="8" t="s">
        <v>430</v>
      </c>
      <c r="ET66" s="9" t="str">
        <f t="shared" ref="ET66:ET129" si="81">IF($A66&lt;&gt;"","2","")</f>
        <v>2</v>
      </c>
      <c r="EU66" s="11"/>
      <c r="EV66" s="11"/>
      <c r="EW66" s="11"/>
      <c r="EX66" s="9" t="str">
        <f t="shared" si="53"/>
        <v>0</v>
      </c>
      <c r="EY66" s="9" t="str">
        <f t="shared" si="53"/>
        <v>0</v>
      </c>
      <c r="EZ66" s="11"/>
      <c r="FA66" s="11"/>
      <c r="FB66" s="9" t="str">
        <f t="shared" si="54"/>
        <v>0</v>
      </c>
      <c r="FC66" s="9" t="str">
        <f t="shared" si="54"/>
        <v>0</v>
      </c>
      <c r="FD66" s="9" t="str">
        <f t="shared" ref="FD66:FD129" si="82">IF($A66&lt;&gt;"","1","")</f>
        <v>1</v>
      </c>
      <c r="FE66" s="9" t="str">
        <f t="shared" si="55"/>
        <v>1</v>
      </c>
      <c r="FF66" s="9" t="str">
        <f t="shared" si="55"/>
        <v>1</v>
      </c>
      <c r="GJ66" s="4" t="str">
        <f t="shared" si="35"/>
        <v>パーツ\シートポスト:ブランド\BLB</v>
      </c>
      <c r="GK66" s="4" t="str">
        <f t="shared" ref="GK66:GK129" si="83">IF($BG66="完成車","u:u:u","u:u")</f>
        <v>u:u</v>
      </c>
      <c r="GL66" s="11"/>
      <c r="GM66" s="4" t="str">
        <f t="shared" si="56"/>
        <v>::</v>
      </c>
      <c r="GN66" s="4" t="str">
        <f t="shared" si="56"/>
        <v>::</v>
      </c>
      <c r="GO66" s="4" t="str">
        <f t="shared" si="56"/>
        <v>::</v>
      </c>
      <c r="GP66" s="4" t="str">
        <f t="shared" ref="GP66:GP129" si="84">IF($A66&lt;&gt;"","1","")</f>
        <v>1</v>
      </c>
    </row>
    <row r="67" spans="1:198" ht="28" customHeight="1">
      <c r="A67" s="5" t="s">
        <v>549</v>
      </c>
      <c r="B67" s="5" t="s">
        <v>551</v>
      </c>
      <c r="C67" s="5" t="s">
        <v>549</v>
      </c>
      <c r="D67" s="9" t="str">
        <f t="shared" si="57"/>
        <v>u</v>
      </c>
      <c r="E67" s="9" t="str">
        <f t="shared" si="58"/>
        <v xml:space="preserve"> / （ODIアルミタフプラグ）</v>
      </c>
      <c r="F67" s="9" t="str">
        <f t="shared" si="59"/>
        <v xml:space="preserve"> / （ODIアルミタフプラグ）</v>
      </c>
      <c r="G67" s="5">
        <v>2415</v>
      </c>
      <c r="H67" s="9">
        <f t="shared" si="60"/>
        <v>2415</v>
      </c>
      <c r="I67" s="9" t="str">
        <f t="shared" si="61"/>
        <v>0</v>
      </c>
      <c r="J67" s="9" t="str">
        <f t="shared" si="62"/>
        <v>1</v>
      </c>
      <c r="P67" s="9" t="str">
        <f t="shared" si="63"/>
        <v>ODIアルミタフプラグ</v>
      </c>
      <c r="AI67" s="9" t="str">
        <f t="shared" si="64"/>
        <v>http://image.rakuten.co.jp/brotures/cabinet/items/odi/alumitough.jpg</v>
      </c>
      <c r="AS67" s="9" t="str">
        <f t="shared" si="50"/>
        <v>1</v>
      </c>
      <c r="AT67" s="9" t="str">
        <f t="shared" si="50"/>
        <v>1</v>
      </c>
      <c r="AU67" s="9" t="str">
        <f t="shared" si="65"/>
        <v>0</v>
      </c>
      <c r="AV67" s="9" t="str">
        <f t="shared" si="66"/>
        <v>1</v>
      </c>
      <c r="AW67" s="9" t="str">
        <f t="shared" si="51"/>
        <v>0</v>
      </c>
      <c r="AX67" s="9" t="str">
        <f t="shared" si="51"/>
        <v>0</v>
      </c>
      <c r="AY67" s="11"/>
      <c r="AZ67" s="11"/>
      <c r="BA67" s="11"/>
      <c r="BB67" s="9" t="str">
        <f t="shared" si="67"/>
        <v>-1</v>
      </c>
      <c r="BC67" s="9" t="str">
        <f t="shared" si="68"/>
        <v>0</v>
      </c>
      <c r="BG67" s="5" t="s">
        <v>241</v>
      </c>
      <c r="BH67" s="5" t="s">
        <v>8510</v>
      </c>
      <c r="CS67" s="9" t="str">
        <f t="shared" si="69"/>
        <v>0</v>
      </c>
      <c r="CT67" s="9" t="str">
        <f t="shared" si="70"/>
        <v>&lt;iframe src="http://www.rakuten.ne.jp/gold/brotures/spec/odi/alumitough.html" frameborder="0" id="spec-content" scrolling="no"&gt;&lt;/iframe&gt;</v>
      </c>
      <c r="CU67" s="9" t="str">
        <f t="shared" si="71"/>
        <v/>
      </c>
      <c r="CV67" s="9" t="str">
        <f t="shared" si="72"/>
        <v>&lt;div class="row-fluid"&gt;&lt;iframe src="http://www.rakuten.ne.jp/gold/brotures/items/odi/alumitough.html" frameborder="0" id="skin-product" scrolling="no"&gt;&lt;/iframe&gt;&lt;/div&gt;</v>
      </c>
      <c r="CW67" s="11" t="str">
        <f t="shared" si="73"/>
        <v/>
      </c>
      <c r="CX67" t="s">
        <v>549</v>
      </c>
      <c r="CY67" s="9" t="str">
        <f t="shared" si="74"/>
        <v>0</v>
      </c>
      <c r="CZ67" s="11"/>
      <c r="DA67" s="11"/>
      <c r="DB67" s="11"/>
      <c r="DC67" s="11"/>
      <c r="DD67" s="9" t="str">
        <f t="shared" si="75"/>
        <v/>
      </c>
      <c r="DI67" s="9" t="str">
        <f t="shared" si="76"/>
        <v/>
      </c>
      <c r="DT67" s="9">
        <f>VLOOKUP(BG67,ディレクトリID!A:B,2)</f>
        <v>563161</v>
      </c>
      <c r="DV67" s="4" t="str">
        <f t="shared" si="77"/>
        <v>【バーテープ＆グリップ　ODI】</v>
      </c>
      <c r="DW67" s="4" t="str">
        <f t="shared" si="78"/>
        <v>【バーテープ＆グリップ　ODI】</v>
      </c>
      <c r="DX67" s="9">
        <f t="shared" si="79"/>
        <v>4</v>
      </c>
      <c r="DY67" s="11"/>
      <c r="DZ67" s="9" t="str">
        <f t="shared" si="52"/>
        <v>1</v>
      </c>
      <c r="EA67" s="9" t="str">
        <f t="shared" si="52"/>
        <v>1</v>
      </c>
      <c r="EB67" s="11"/>
      <c r="EC67" s="11"/>
      <c r="ED67" s="11"/>
      <c r="EE67" s="9" t="str">
        <f t="shared" si="80"/>
        <v>0</v>
      </c>
      <c r="EO67" s="8" t="s">
        <v>428</v>
      </c>
      <c r="EP67" s="8" t="s">
        <v>429</v>
      </c>
      <c r="EQ67" s="8" t="s">
        <v>429</v>
      </c>
      <c r="ER67" s="8" t="s">
        <v>209</v>
      </c>
      <c r="ES67" s="8" t="s">
        <v>430</v>
      </c>
      <c r="ET67" s="9" t="str">
        <f t="shared" si="81"/>
        <v>2</v>
      </c>
      <c r="EU67" s="11"/>
      <c r="EV67" s="11"/>
      <c r="EW67" s="11"/>
      <c r="EX67" s="9" t="str">
        <f t="shared" si="53"/>
        <v>0</v>
      </c>
      <c r="EY67" s="9" t="str">
        <f t="shared" si="53"/>
        <v>0</v>
      </c>
      <c r="EZ67" s="11"/>
      <c r="FA67" s="11"/>
      <c r="FB67" s="9" t="str">
        <f t="shared" si="54"/>
        <v>0</v>
      </c>
      <c r="FC67" s="9" t="str">
        <f t="shared" si="54"/>
        <v>0</v>
      </c>
      <c r="FD67" s="9" t="str">
        <f t="shared" si="82"/>
        <v>1</v>
      </c>
      <c r="FE67" s="9" t="str">
        <f t="shared" si="55"/>
        <v>1</v>
      </c>
      <c r="FF67" s="9" t="str">
        <f t="shared" si="55"/>
        <v>1</v>
      </c>
      <c r="GJ67" s="4" t="str">
        <f t="shared" ref="GJ67:GJ130" si="85">IF($BG67="完成車",CONCATENATE("パーツ\",BG67,":ブランド\",BH67,":完成車\",BH67),CONCATENATE("パーツ\",BG67,":ブランド\",BH67))</f>
        <v>パーツ\バーテープ＆グリップ:ブランド\ODI</v>
      </c>
      <c r="GK67" s="4" t="str">
        <f t="shared" si="83"/>
        <v>u:u</v>
      </c>
      <c r="GL67" s="11"/>
      <c r="GM67" s="4" t="str">
        <f t="shared" si="56"/>
        <v>::</v>
      </c>
      <c r="GN67" s="4" t="str">
        <f t="shared" si="56"/>
        <v>::</v>
      </c>
      <c r="GO67" s="4" t="str">
        <f t="shared" si="56"/>
        <v>::</v>
      </c>
      <c r="GP67" s="4" t="str">
        <f t="shared" si="84"/>
        <v>1</v>
      </c>
    </row>
    <row r="68" spans="1:198" ht="28" customHeight="1">
      <c r="A68" s="5" t="s">
        <v>555</v>
      </c>
      <c r="B68" s="5" t="s">
        <v>557</v>
      </c>
      <c r="C68" s="5" t="s">
        <v>555</v>
      </c>
      <c r="D68" s="9" t="str">
        <f t="shared" si="57"/>
        <v>u</v>
      </c>
      <c r="E68" s="9" t="str">
        <f t="shared" si="58"/>
        <v xml:space="preserve"> / （HPLUSSONARCHETYPEANODIZED）</v>
      </c>
      <c r="F68" s="9" t="str">
        <f t="shared" si="59"/>
        <v xml:space="preserve"> / （HPLUSSONARCHETYPEANODIZED）</v>
      </c>
      <c r="G68" s="5">
        <v>7875</v>
      </c>
      <c r="H68" s="9">
        <f t="shared" si="60"/>
        <v>7875</v>
      </c>
      <c r="I68" s="9" t="str">
        <f t="shared" si="61"/>
        <v>0</v>
      </c>
      <c r="J68" s="9" t="str">
        <f t="shared" si="62"/>
        <v>1</v>
      </c>
      <c r="P68" s="9" t="str">
        <f t="shared" si="63"/>
        <v>HPLUSSONARCHETYPEANODIZED</v>
      </c>
      <c r="AI68" s="9" t="str">
        <f t="shared" si="64"/>
        <v>http://image.rakuten.co.jp/brotures/cabinet/items/hplusson/archetype-ano.jpg</v>
      </c>
      <c r="AS68" s="9" t="str">
        <f t="shared" si="50"/>
        <v>1</v>
      </c>
      <c r="AT68" s="9" t="str">
        <f t="shared" si="50"/>
        <v>1</v>
      </c>
      <c r="AU68" s="9" t="str">
        <f t="shared" si="65"/>
        <v>0</v>
      </c>
      <c r="AV68" s="9" t="str">
        <f t="shared" si="66"/>
        <v>1</v>
      </c>
      <c r="AW68" s="9" t="str">
        <f t="shared" si="51"/>
        <v>0</v>
      </c>
      <c r="AX68" s="9" t="str">
        <f t="shared" si="51"/>
        <v>0</v>
      </c>
      <c r="AY68" s="11"/>
      <c r="AZ68" s="11"/>
      <c r="BA68" s="11"/>
      <c r="BB68" s="9" t="str">
        <f t="shared" si="67"/>
        <v>-1</v>
      </c>
      <c r="BC68" s="9" t="str">
        <f t="shared" si="68"/>
        <v>0</v>
      </c>
      <c r="BG68" s="5" t="s">
        <v>561</v>
      </c>
      <c r="BH68" s="5" t="s">
        <v>562</v>
      </c>
      <c r="CS68" s="9" t="str">
        <f t="shared" si="69"/>
        <v>0</v>
      </c>
      <c r="CT68" s="9" t="str">
        <f t="shared" si="70"/>
        <v>&lt;iframe src="http://www.rakuten.ne.jp/gold/brotures/spec/hplusson/archetype-ano.html" frameborder="0" id="spec-content" scrolling="no"&gt;&lt;/iframe&gt;</v>
      </c>
      <c r="CU68" s="9" t="str">
        <f t="shared" si="71"/>
        <v/>
      </c>
      <c r="CV68" s="9" t="str">
        <f t="shared" si="72"/>
        <v>&lt;div class="row-fluid"&gt;&lt;iframe src="http://www.rakuten.ne.jp/gold/brotures/items/hplusson/archetype-ano.html" frameborder="0" id="skin-product" scrolling="no"&gt;&lt;/iframe&gt;&lt;/div&gt;</v>
      </c>
      <c r="CW68" s="11" t="str">
        <f t="shared" si="73"/>
        <v/>
      </c>
      <c r="CX68" t="s">
        <v>555</v>
      </c>
      <c r="CY68" s="9" t="str">
        <f t="shared" si="74"/>
        <v>0</v>
      </c>
      <c r="CZ68" s="11"/>
      <c r="DA68" s="11"/>
      <c r="DB68" s="11"/>
      <c r="DC68" s="11"/>
      <c r="DD68" s="9" t="str">
        <f t="shared" si="75"/>
        <v/>
      </c>
      <c r="DI68" s="9" t="str">
        <f t="shared" si="76"/>
        <v/>
      </c>
      <c r="DT68" s="9">
        <f>VLOOKUP(BG68,ディレクトリID!A:B,2)</f>
        <v>407713</v>
      </c>
      <c r="DV68" s="4" t="str">
        <f t="shared" si="77"/>
        <v>【ホイール　HPLUSSON】</v>
      </c>
      <c r="DW68" s="4" t="str">
        <f t="shared" si="78"/>
        <v>【ホイール　HPLUSSON】</v>
      </c>
      <c r="DX68" s="9">
        <f t="shared" si="79"/>
        <v>2</v>
      </c>
      <c r="DY68" s="11"/>
      <c r="DZ68" s="9" t="str">
        <f t="shared" si="52"/>
        <v>1</v>
      </c>
      <c r="EA68" s="9" t="str">
        <f t="shared" si="52"/>
        <v>1</v>
      </c>
      <c r="EB68" s="11"/>
      <c r="EC68" s="11"/>
      <c r="ED68" s="11"/>
      <c r="EE68" s="9" t="str">
        <f t="shared" si="80"/>
        <v>0</v>
      </c>
      <c r="EO68" s="8" t="s">
        <v>428</v>
      </c>
      <c r="EP68" s="8" t="s">
        <v>429</v>
      </c>
      <c r="EQ68" s="8" t="s">
        <v>429</v>
      </c>
      <c r="ER68" s="8" t="s">
        <v>209</v>
      </c>
      <c r="ES68" s="8" t="s">
        <v>430</v>
      </c>
      <c r="ET68" s="9" t="str">
        <f t="shared" si="81"/>
        <v>2</v>
      </c>
      <c r="EU68" s="11"/>
      <c r="EV68" s="11"/>
      <c r="EW68" s="11"/>
      <c r="EX68" s="9" t="str">
        <f t="shared" si="53"/>
        <v>0</v>
      </c>
      <c r="EY68" s="9" t="str">
        <f t="shared" si="53"/>
        <v>0</v>
      </c>
      <c r="EZ68" s="11"/>
      <c r="FA68" s="11"/>
      <c r="FB68" s="9" t="str">
        <f t="shared" si="54"/>
        <v>0</v>
      </c>
      <c r="FC68" s="9" t="str">
        <f t="shared" si="54"/>
        <v>0</v>
      </c>
      <c r="FD68" s="9" t="str">
        <f t="shared" si="82"/>
        <v>1</v>
      </c>
      <c r="FE68" s="9" t="str">
        <f t="shared" si="55"/>
        <v>1</v>
      </c>
      <c r="FF68" s="9" t="str">
        <f t="shared" si="55"/>
        <v>1</v>
      </c>
      <c r="GJ68" s="4" t="str">
        <f t="shared" si="85"/>
        <v>パーツ\ホイール:ブランド\HPLUSSON</v>
      </c>
      <c r="GK68" s="4" t="str">
        <f t="shared" si="83"/>
        <v>u:u</v>
      </c>
      <c r="GL68" s="11"/>
      <c r="GM68" s="4" t="str">
        <f t="shared" si="56"/>
        <v>::</v>
      </c>
      <c r="GN68" s="4" t="str">
        <f t="shared" si="56"/>
        <v>::</v>
      </c>
      <c r="GO68" s="4" t="str">
        <f t="shared" si="56"/>
        <v>::</v>
      </c>
      <c r="GP68" s="4" t="str">
        <f t="shared" si="84"/>
        <v>1</v>
      </c>
    </row>
    <row r="69" spans="1:198" ht="28" customHeight="1">
      <c r="A69" s="5" t="s">
        <v>564</v>
      </c>
      <c r="B69" s="5" t="s">
        <v>566</v>
      </c>
      <c r="C69" s="5" t="s">
        <v>564</v>
      </c>
      <c r="D69" s="9" t="str">
        <f t="shared" si="57"/>
        <v>u</v>
      </c>
      <c r="E69" s="9" t="str">
        <f t="shared" si="58"/>
        <v xml:space="preserve"> / （HPLUSSONARCHETYPEBLACK）</v>
      </c>
      <c r="F69" s="9" t="str">
        <f t="shared" si="59"/>
        <v xml:space="preserve"> / （HPLUSSONARCHETYPEBLACK）</v>
      </c>
      <c r="G69" s="5">
        <v>7350</v>
      </c>
      <c r="H69" s="9">
        <f t="shared" si="60"/>
        <v>7350</v>
      </c>
      <c r="I69" s="9" t="str">
        <f t="shared" si="61"/>
        <v>0</v>
      </c>
      <c r="J69" s="9" t="str">
        <f t="shared" si="62"/>
        <v>1</v>
      </c>
      <c r="P69" s="9" t="str">
        <f t="shared" si="63"/>
        <v>HPLUSSONARCHETYPEBLACK</v>
      </c>
      <c r="AI69" s="9" t="str">
        <f t="shared" si="64"/>
        <v>http://image.rakuten.co.jp/brotures/cabinet/items/hplusson/archetype-b.jpg</v>
      </c>
      <c r="AS69" s="9" t="str">
        <f t="shared" si="50"/>
        <v>1</v>
      </c>
      <c r="AT69" s="9" t="str">
        <f t="shared" si="50"/>
        <v>1</v>
      </c>
      <c r="AU69" s="9" t="str">
        <f t="shared" si="65"/>
        <v>0</v>
      </c>
      <c r="AV69" s="9" t="str">
        <f t="shared" si="66"/>
        <v>1</v>
      </c>
      <c r="AW69" s="9" t="str">
        <f t="shared" si="51"/>
        <v>0</v>
      </c>
      <c r="AX69" s="9" t="str">
        <f t="shared" si="51"/>
        <v>0</v>
      </c>
      <c r="AY69" s="11"/>
      <c r="AZ69" s="11"/>
      <c r="BA69" s="11"/>
      <c r="BB69" s="9" t="str">
        <f t="shared" si="67"/>
        <v>-1</v>
      </c>
      <c r="BC69" s="9" t="str">
        <f t="shared" si="68"/>
        <v>0</v>
      </c>
      <c r="BG69" s="5" t="s">
        <v>561</v>
      </c>
      <c r="BH69" s="5" t="s">
        <v>562</v>
      </c>
      <c r="CS69" s="9" t="str">
        <f t="shared" si="69"/>
        <v>0</v>
      </c>
      <c r="CT69" s="9" t="str">
        <f t="shared" si="70"/>
        <v>&lt;iframe src="http://www.rakuten.ne.jp/gold/brotures/spec/hplusson/archetype-b.html" frameborder="0" id="spec-content" scrolling="no"&gt;&lt;/iframe&gt;</v>
      </c>
      <c r="CU69" s="9" t="str">
        <f t="shared" si="71"/>
        <v/>
      </c>
      <c r="CV69" s="9" t="str">
        <f t="shared" si="72"/>
        <v>&lt;div class="row-fluid"&gt;&lt;iframe src="http://www.rakuten.ne.jp/gold/brotures/items/hplusson/archetype-b.html" frameborder="0" id="skin-product" scrolling="no"&gt;&lt;/iframe&gt;&lt;/div&gt;</v>
      </c>
      <c r="CW69" s="11" t="str">
        <f t="shared" si="73"/>
        <v/>
      </c>
      <c r="CX69" t="s">
        <v>564</v>
      </c>
      <c r="CY69" s="9" t="str">
        <f t="shared" si="74"/>
        <v>0</v>
      </c>
      <c r="CZ69" s="11"/>
      <c r="DA69" s="11"/>
      <c r="DB69" s="11"/>
      <c r="DC69" s="11"/>
      <c r="DD69" s="9" t="str">
        <f t="shared" si="75"/>
        <v/>
      </c>
      <c r="DI69" s="9" t="str">
        <f t="shared" si="76"/>
        <v/>
      </c>
      <c r="DT69" s="9">
        <f>VLOOKUP(BG69,ディレクトリID!A:B,2)</f>
        <v>407713</v>
      </c>
      <c r="DV69" s="4" t="str">
        <f t="shared" si="77"/>
        <v>【ホイール　HPLUSSON】</v>
      </c>
      <c r="DW69" s="4" t="str">
        <f t="shared" si="78"/>
        <v>【ホイール　HPLUSSON】</v>
      </c>
      <c r="DX69" s="9">
        <f t="shared" si="79"/>
        <v>2</v>
      </c>
      <c r="DY69" s="11"/>
      <c r="DZ69" s="9" t="str">
        <f t="shared" si="52"/>
        <v>1</v>
      </c>
      <c r="EA69" s="9" t="str">
        <f t="shared" si="52"/>
        <v>1</v>
      </c>
      <c r="EB69" s="11"/>
      <c r="EC69" s="11"/>
      <c r="ED69" s="11"/>
      <c r="EE69" s="9" t="str">
        <f t="shared" si="80"/>
        <v>0</v>
      </c>
      <c r="EO69" s="8" t="s">
        <v>428</v>
      </c>
      <c r="EP69" s="8" t="s">
        <v>429</v>
      </c>
      <c r="EQ69" s="8" t="s">
        <v>429</v>
      </c>
      <c r="ER69" s="8" t="s">
        <v>209</v>
      </c>
      <c r="ES69" s="8" t="s">
        <v>430</v>
      </c>
      <c r="ET69" s="9" t="str">
        <f t="shared" si="81"/>
        <v>2</v>
      </c>
      <c r="EU69" s="11"/>
      <c r="EV69" s="11"/>
      <c r="EW69" s="11"/>
      <c r="EX69" s="9" t="str">
        <f t="shared" si="53"/>
        <v>0</v>
      </c>
      <c r="EY69" s="9" t="str">
        <f t="shared" si="53"/>
        <v>0</v>
      </c>
      <c r="EZ69" s="11"/>
      <c r="FA69" s="11"/>
      <c r="FB69" s="9" t="str">
        <f t="shared" si="54"/>
        <v>0</v>
      </c>
      <c r="FC69" s="9" t="str">
        <f t="shared" si="54"/>
        <v>0</v>
      </c>
      <c r="FD69" s="9" t="str">
        <f t="shared" si="82"/>
        <v>1</v>
      </c>
      <c r="FE69" s="9" t="str">
        <f t="shared" si="55"/>
        <v>1</v>
      </c>
      <c r="FF69" s="9" t="str">
        <f t="shared" si="55"/>
        <v>1</v>
      </c>
      <c r="GJ69" s="4" t="str">
        <f t="shared" si="85"/>
        <v>パーツ\ホイール:ブランド\HPLUSSON</v>
      </c>
      <c r="GK69" s="4" t="str">
        <f t="shared" si="83"/>
        <v>u:u</v>
      </c>
      <c r="GL69" s="11"/>
      <c r="GM69" s="4" t="str">
        <f t="shared" si="56"/>
        <v>::</v>
      </c>
      <c r="GN69" s="4" t="str">
        <f t="shared" si="56"/>
        <v>::</v>
      </c>
      <c r="GO69" s="4" t="str">
        <f t="shared" si="56"/>
        <v>::</v>
      </c>
      <c r="GP69" s="4" t="str">
        <f t="shared" si="84"/>
        <v>1</v>
      </c>
    </row>
    <row r="70" spans="1:198" ht="28" customHeight="1">
      <c r="A70" s="5" t="s">
        <v>570</v>
      </c>
      <c r="B70" s="5" t="s">
        <v>572</v>
      </c>
      <c r="C70" s="5" t="s">
        <v>570</v>
      </c>
      <c r="D70" s="9" t="str">
        <f t="shared" si="57"/>
        <v>u</v>
      </c>
      <c r="E70" s="9" t="str">
        <f t="shared" si="58"/>
        <v xml:space="preserve"> / （HPLUSSONARCHETYPEPOLISH）</v>
      </c>
      <c r="F70" s="9" t="str">
        <f t="shared" si="59"/>
        <v xml:space="preserve"> / （HPLUSSONARCHETYPEPOLISH）</v>
      </c>
      <c r="G70" s="5">
        <v>7350</v>
      </c>
      <c r="H70" s="9">
        <f t="shared" si="60"/>
        <v>7350</v>
      </c>
      <c r="I70" s="9" t="str">
        <f t="shared" si="61"/>
        <v>0</v>
      </c>
      <c r="J70" s="9" t="str">
        <f t="shared" si="62"/>
        <v>1</v>
      </c>
      <c r="P70" s="9" t="str">
        <f t="shared" si="63"/>
        <v>HPLUSSONARCHETYPEPOLISH</v>
      </c>
      <c r="AI70" s="9" t="str">
        <f t="shared" si="64"/>
        <v>http://image.rakuten.co.jp/brotures/cabinet/items/hplusson/archetype-p.jpg</v>
      </c>
      <c r="AS70" s="9" t="str">
        <f t="shared" si="50"/>
        <v>1</v>
      </c>
      <c r="AT70" s="9" t="str">
        <f t="shared" si="50"/>
        <v>1</v>
      </c>
      <c r="AU70" s="9" t="str">
        <f t="shared" si="65"/>
        <v>0</v>
      </c>
      <c r="AV70" s="9" t="str">
        <f t="shared" si="66"/>
        <v>1</v>
      </c>
      <c r="AW70" s="9" t="str">
        <f t="shared" si="51"/>
        <v>0</v>
      </c>
      <c r="AX70" s="9" t="str">
        <f t="shared" si="51"/>
        <v>0</v>
      </c>
      <c r="AY70" s="11"/>
      <c r="AZ70" s="11"/>
      <c r="BA70" s="11"/>
      <c r="BB70" s="9" t="str">
        <f t="shared" si="67"/>
        <v>-1</v>
      </c>
      <c r="BC70" s="9" t="str">
        <f t="shared" si="68"/>
        <v>0</v>
      </c>
      <c r="BG70" s="5" t="s">
        <v>561</v>
      </c>
      <c r="BH70" s="5" t="s">
        <v>562</v>
      </c>
      <c r="CS70" s="9" t="str">
        <f t="shared" si="69"/>
        <v>0</v>
      </c>
      <c r="CT70" s="9" t="str">
        <f t="shared" si="70"/>
        <v>&lt;iframe src="http://www.rakuten.ne.jp/gold/brotures/spec/hplusson/archetype-p.html" frameborder="0" id="spec-content" scrolling="no"&gt;&lt;/iframe&gt;</v>
      </c>
      <c r="CU70" s="9" t="str">
        <f t="shared" si="71"/>
        <v/>
      </c>
      <c r="CV70" s="9" t="str">
        <f t="shared" si="72"/>
        <v>&lt;div class="row-fluid"&gt;&lt;iframe src="http://www.rakuten.ne.jp/gold/brotures/items/hplusson/archetype-p.html" frameborder="0" id="skin-product" scrolling="no"&gt;&lt;/iframe&gt;&lt;/div&gt;</v>
      </c>
      <c r="CW70" s="11" t="str">
        <f t="shared" si="73"/>
        <v/>
      </c>
      <c r="CX70" t="s">
        <v>570</v>
      </c>
      <c r="CY70" s="9" t="str">
        <f t="shared" si="74"/>
        <v>0</v>
      </c>
      <c r="CZ70" s="11"/>
      <c r="DA70" s="11"/>
      <c r="DB70" s="11"/>
      <c r="DC70" s="11"/>
      <c r="DD70" s="9" t="str">
        <f t="shared" si="75"/>
        <v/>
      </c>
      <c r="DI70" s="9" t="str">
        <f t="shared" si="76"/>
        <v/>
      </c>
      <c r="DT70" s="9">
        <f>VLOOKUP(BG70,ディレクトリID!A:B,2)</f>
        <v>407713</v>
      </c>
      <c r="DV70" s="4" t="str">
        <f t="shared" si="77"/>
        <v>【ホイール　HPLUSSON】</v>
      </c>
      <c r="DW70" s="4" t="str">
        <f t="shared" si="78"/>
        <v>【ホイール　HPLUSSON】</v>
      </c>
      <c r="DX70" s="9">
        <f t="shared" si="79"/>
        <v>2</v>
      </c>
      <c r="DY70" s="11"/>
      <c r="DZ70" s="9" t="str">
        <f t="shared" si="52"/>
        <v>1</v>
      </c>
      <c r="EA70" s="9" t="str">
        <f t="shared" si="52"/>
        <v>1</v>
      </c>
      <c r="EB70" s="11"/>
      <c r="EC70" s="11"/>
      <c r="ED70" s="11"/>
      <c r="EE70" s="9" t="str">
        <f t="shared" si="80"/>
        <v>0</v>
      </c>
      <c r="EO70" s="8" t="s">
        <v>428</v>
      </c>
      <c r="EP70" s="8" t="s">
        <v>429</v>
      </c>
      <c r="EQ70" s="8" t="s">
        <v>429</v>
      </c>
      <c r="ER70" s="8" t="s">
        <v>209</v>
      </c>
      <c r="ES70" s="8" t="s">
        <v>430</v>
      </c>
      <c r="ET70" s="9" t="str">
        <f t="shared" si="81"/>
        <v>2</v>
      </c>
      <c r="EU70" s="11"/>
      <c r="EV70" s="11"/>
      <c r="EW70" s="11"/>
      <c r="EX70" s="9" t="str">
        <f t="shared" si="53"/>
        <v>0</v>
      </c>
      <c r="EY70" s="9" t="str">
        <f t="shared" si="53"/>
        <v>0</v>
      </c>
      <c r="EZ70" s="11"/>
      <c r="FA70" s="11"/>
      <c r="FB70" s="9" t="str">
        <f t="shared" si="54"/>
        <v>0</v>
      </c>
      <c r="FC70" s="9" t="str">
        <f t="shared" si="54"/>
        <v>0</v>
      </c>
      <c r="FD70" s="9" t="str">
        <f t="shared" si="82"/>
        <v>1</v>
      </c>
      <c r="FE70" s="9" t="str">
        <f t="shared" si="55"/>
        <v>1</v>
      </c>
      <c r="FF70" s="9" t="str">
        <f t="shared" si="55"/>
        <v>1</v>
      </c>
      <c r="GJ70" s="4" t="str">
        <f t="shared" si="85"/>
        <v>パーツ\ホイール:ブランド\HPLUSSON</v>
      </c>
      <c r="GK70" s="4" t="str">
        <f t="shared" si="83"/>
        <v>u:u</v>
      </c>
      <c r="GL70" s="11"/>
      <c r="GM70" s="4" t="str">
        <f t="shared" si="56"/>
        <v>::</v>
      </c>
      <c r="GN70" s="4" t="str">
        <f t="shared" si="56"/>
        <v>::</v>
      </c>
      <c r="GO70" s="4" t="str">
        <f t="shared" si="56"/>
        <v>::</v>
      </c>
      <c r="GP70" s="4" t="str">
        <f t="shared" si="84"/>
        <v>1</v>
      </c>
    </row>
    <row r="71" spans="1:198" ht="28" customHeight="1">
      <c r="A71" s="5" t="s">
        <v>576</v>
      </c>
      <c r="B71" s="5" t="s">
        <v>578</v>
      </c>
      <c r="C71" s="5" t="s">
        <v>576</v>
      </c>
      <c r="D71" s="9" t="str">
        <f t="shared" si="57"/>
        <v>u</v>
      </c>
      <c r="E71" s="9" t="str">
        <f t="shared" si="58"/>
        <v xml:space="preserve"> / （fizik-ARIONECXKIUM）</v>
      </c>
      <c r="F71" s="9" t="str">
        <f t="shared" si="59"/>
        <v xml:space="preserve"> / （fizik-ARIONECXKIUM）</v>
      </c>
      <c r="G71" s="5">
        <v>14900</v>
      </c>
      <c r="H71" s="9">
        <f t="shared" si="60"/>
        <v>14900</v>
      </c>
      <c r="I71" s="9" t="str">
        <f t="shared" si="61"/>
        <v>0</v>
      </c>
      <c r="J71" s="9" t="str">
        <f t="shared" si="62"/>
        <v>1</v>
      </c>
      <c r="P71" s="9" t="str">
        <f t="shared" si="63"/>
        <v>fizik-ARIONECXKIUM</v>
      </c>
      <c r="AI71" s="9" t="str">
        <f t="shared" si="64"/>
        <v>http://image.rakuten.co.jp/brotures/cabinet/items/fizik/arione-cx-kium-b.jpg</v>
      </c>
      <c r="AS71" s="9" t="str">
        <f t="shared" si="50"/>
        <v>1</v>
      </c>
      <c r="AT71" s="9" t="str">
        <f t="shared" si="50"/>
        <v>1</v>
      </c>
      <c r="AU71" s="9" t="str">
        <f t="shared" si="65"/>
        <v>0</v>
      </c>
      <c r="AV71" s="9" t="str">
        <f t="shared" si="66"/>
        <v>1</v>
      </c>
      <c r="AW71" s="9" t="str">
        <f t="shared" si="51"/>
        <v>0</v>
      </c>
      <c r="AX71" s="9" t="str">
        <f t="shared" si="51"/>
        <v>0</v>
      </c>
      <c r="AY71" s="11"/>
      <c r="AZ71" s="11"/>
      <c r="BA71" s="11"/>
      <c r="BB71" s="9" t="str">
        <f t="shared" si="67"/>
        <v>-1</v>
      </c>
      <c r="BC71" s="9" t="str">
        <f t="shared" si="68"/>
        <v>0</v>
      </c>
      <c r="BG71" s="5" t="s">
        <v>316</v>
      </c>
      <c r="BH71" s="5" t="s">
        <v>582</v>
      </c>
      <c r="CS71" s="9" t="str">
        <f t="shared" si="69"/>
        <v>0</v>
      </c>
      <c r="CT71" s="9" t="str">
        <f t="shared" si="70"/>
        <v>&lt;iframe src="http://www.rakuten.ne.jp/gold/brotures/spec/fizik/arione-cx-kium-b.html" frameborder="0" id="spec-content" scrolling="no"&gt;&lt;/iframe&gt;</v>
      </c>
      <c r="CU71" s="9" t="str">
        <f t="shared" si="71"/>
        <v/>
      </c>
      <c r="CV71" s="9" t="str">
        <f t="shared" si="72"/>
        <v>&lt;div class="row-fluid"&gt;&lt;iframe src="http://www.rakuten.ne.jp/gold/brotures/items/fizik/arione-cx-kium-b.html" frameborder="0" id="skin-product" scrolling="no"&gt;&lt;/iframe&gt;&lt;/div&gt;</v>
      </c>
      <c r="CW71" s="11" t="str">
        <f t="shared" si="73"/>
        <v/>
      </c>
      <c r="CX71" t="s">
        <v>576</v>
      </c>
      <c r="CY71" s="9" t="str">
        <f t="shared" si="74"/>
        <v>0</v>
      </c>
      <c r="CZ71" s="11"/>
      <c r="DA71" s="11"/>
      <c r="DB71" s="11"/>
      <c r="DC71" s="11"/>
      <c r="DD71" s="9" t="str">
        <f t="shared" si="75"/>
        <v/>
      </c>
      <c r="DI71" s="9" t="str">
        <f t="shared" si="76"/>
        <v/>
      </c>
      <c r="DT71" s="9">
        <f>VLOOKUP(BG71,ディレクトリID!A:B,2)</f>
        <v>563161</v>
      </c>
      <c r="DV71" s="4" t="str">
        <f t="shared" si="77"/>
        <v>【サドル　fizik】</v>
      </c>
      <c r="DW71" s="4" t="str">
        <f t="shared" si="78"/>
        <v>【サドル　fizik】</v>
      </c>
      <c r="DX71" s="9">
        <f t="shared" si="79"/>
        <v>4</v>
      </c>
      <c r="DY71" s="11"/>
      <c r="DZ71" s="9" t="str">
        <f t="shared" si="52"/>
        <v>1</v>
      </c>
      <c r="EA71" s="9" t="str">
        <f t="shared" si="52"/>
        <v>1</v>
      </c>
      <c r="EB71" s="11"/>
      <c r="EC71" s="11"/>
      <c r="ED71" s="11"/>
      <c r="EE71" s="9" t="str">
        <f t="shared" si="80"/>
        <v>0</v>
      </c>
      <c r="EO71" s="8" t="s">
        <v>428</v>
      </c>
      <c r="EP71" s="8" t="s">
        <v>429</v>
      </c>
      <c r="EQ71" s="8" t="s">
        <v>429</v>
      </c>
      <c r="ER71" s="8" t="s">
        <v>209</v>
      </c>
      <c r="ES71" s="8" t="s">
        <v>430</v>
      </c>
      <c r="ET71" s="9" t="str">
        <f t="shared" si="81"/>
        <v>2</v>
      </c>
      <c r="EU71" s="11"/>
      <c r="EV71" s="11"/>
      <c r="EW71" s="11"/>
      <c r="EX71" s="9" t="str">
        <f t="shared" si="53"/>
        <v>0</v>
      </c>
      <c r="EY71" s="9" t="str">
        <f t="shared" si="53"/>
        <v>0</v>
      </c>
      <c r="EZ71" s="11"/>
      <c r="FA71" s="11"/>
      <c r="FB71" s="9" t="str">
        <f t="shared" si="54"/>
        <v>0</v>
      </c>
      <c r="FC71" s="9" t="str">
        <f t="shared" si="54"/>
        <v>0</v>
      </c>
      <c r="FD71" s="9" t="str">
        <f t="shared" si="82"/>
        <v>1</v>
      </c>
      <c r="FE71" s="9" t="str">
        <f t="shared" si="55"/>
        <v>1</v>
      </c>
      <c r="FF71" s="9" t="str">
        <f t="shared" si="55"/>
        <v>1</v>
      </c>
      <c r="GJ71" s="4" t="str">
        <f t="shared" si="85"/>
        <v>パーツ\サドル:ブランド\fizik</v>
      </c>
      <c r="GK71" s="4" t="str">
        <f t="shared" si="83"/>
        <v>u:u</v>
      </c>
      <c r="GL71" s="11"/>
      <c r="GM71" s="4" t="str">
        <f t="shared" si="56"/>
        <v>::</v>
      </c>
      <c r="GN71" s="4" t="str">
        <f t="shared" si="56"/>
        <v>::</v>
      </c>
      <c r="GO71" s="4" t="str">
        <f t="shared" si="56"/>
        <v>::</v>
      </c>
      <c r="GP71" s="4" t="str">
        <f t="shared" si="84"/>
        <v>1</v>
      </c>
    </row>
    <row r="72" spans="1:198" ht="28" customHeight="1">
      <c r="A72" s="5" t="s">
        <v>584</v>
      </c>
      <c r="B72" s="5" t="s">
        <v>578</v>
      </c>
      <c r="C72" s="5" t="s">
        <v>584</v>
      </c>
      <c r="D72" s="9" t="str">
        <f t="shared" si="57"/>
        <v>u</v>
      </c>
      <c r="E72" s="9" t="str">
        <f t="shared" si="58"/>
        <v xml:space="preserve"> / （fizik-ARIONECXKIUM）</v>
      </c>
      <c r="F72" s="9" t="str">
        <f t="shared" si="59"/>
        <v xml:space="preserve"> / （fizik-ARIONECXKIUM）</v>
      </c>
      <c r="G72" s="5">
        <v>14900</v>
      </c>
      <c r="H72" s="9">
        <f t="shared" si="60"/>
        <v>14900</v>
      </c>
      <c r="I72" s="9" t="str">
        <f t="shared" si="61"/>
        <v>0</v>
      </c>
      <c r="J72" s="9" t="str">
        <f t="shared" si="62"/>
        <v>1</v>
      </c>
      <c r="P72" s="9" t="str">
        <f t="shared" si="63"/>
        <v>fizik-ARIONECXKIUM</v>
      </c>
      <c r="AI72" s="9" t="str">
        <f t="shared" si="64"/>
        <v>http://image.rakuten.co.jp/brotures/cabinet/items/fizik/arione-cx-kium-r.jpg</v>
      </c>
      <c r="AS72" s="9" t="str">
        <f t="shared" si="50"/>
        <v>1</v>
      </c>
      <c r="AT72" s="9" t="str">
        <f t="shared" si="50"/>
        <v>1</v>
      </c>
      <c r="AU72" s="9" t="str">
        <f t="shared" si="65"/>
        <v>0</v>
      </c>
      <c r="AV72" s="9" t="str">
        <f t="shared" si="66"/>
        <v>1</v>
      </c>
      <c r="AW72" s="9" t="str">
        <f t="shared" si="51"/>
        <v>0</v>
      </c>
      <c r="AX72" s="9" t="str">
        <f t="shared" si="51"/>
        <v>0</v>
      </c>
      <c r="AY72" s="11"/>
      <c r="AZ72" s="11"/>
      <c r="BA72" s="11"/>
      <c r="BB72" s="9" t="str">
        <f t="shared" si="67"/>
        <v>-1</v>
      </c>
      <c r="BC72" s="9" t="str">
        <f t="shared" si="68"/>
        <v>0</v>
      </c>
      <c r="BG72" s="5" t="s">
        <v>316</v>
      </c>
      <c r="BH72" s="5" t="s">
        <v>582</v>
      </c>
      <c r="CS72" s="9" t="str">
        <f t="shared" si="69"/>
        <v>0</v>
      </c>
      <c r="CT72" s="9" t="str">
        <f t="shared" si="70"/>
        <v>&lt;iframe src="http://www.rakuten.ne.jp/gold/brotures/spec/fizik/arione-cx-kium-r.html" frameborder="0" id="spec-content" scrolling="no"&gt;&lt;/iframe&gt;</v>
      </c>
      <c r="CU72" s="9" t="str">
        <f t="shared" si="71"/>
        <v/>
      </c>
      <c r="CV72" s="9" t="str">
        <f t="shared" si="72"/>
        <v>&lt;div class="row-fluid"&gt;&lt;iframe src="http://www.rakuten.ne.jp/gold/brotures/items/fizik/arione-cx-kium-r.html" frameborder="0" id="skin-product" scrolling="no"&gt;&lt;/iframe&gt;&lt;/div&gt;</v>
      </c>
      <c r="CW72" s="11" t="str">
        <f t="shared" si="73"/>
        <v/>
      </c>
      <c r="CX72" t="s">
        <v>584</v>
      </c>
      <c r="CY72" s="9" t="str">
        <f t="shared" si="74"/>
        <v>0</v>
      </c>
      <c r="CZ72" s="11"/>
      <c r="DA72" s="11"/>
      <c r="DB72" s="11"/>
      <c r="DC72" s="11"/>
      <c r="DD72" s="9" t="str">
        <f t="shared" si="75"/>
        <v/>
      </c>
      <c r="DI72" s="9" t="str">
        <f t="shared" si="76"/>
        <v/>
      </c>
      <c r="DT72" s="9">
        <f>VLOOKUP(BG72,ディレクトリID!A:B,2)</f>
        <v>563161</v>
      </c>
      <c r="DV72" s="4" t="str">
        <f t="shared" si="77"/>
        <v>【サドル　fizik】</v>
      </c>
      <c r="DW72" s="4" t="str">
        <f t="shared" si="78"/>
        <v>【サドル　fizik】</v>
      </c>
      <c r="DX72" s="9">
        <f t="shared" si="79"/>
        <v>4</v>
      </c>
      <c r="DY72" s="11"/>
      <c r="DZ72" s="9" t="str">
        <f t="shared" si="52"/>
        <v>1</v>
      </c>
      <c r="EA72" s="9" t="str">
        <f t="shared" si="52"/>
        <v>1</v>
      </c>
      <c r="EB72" s="11"/>
      <c r="EC72" s="11"/>
      <c r="ED72" s="11"/>
      <c r="EE72" s="9" t="str">
        <f t="shared" si="80"/>
        <v>0</v>
      </c>
      <c r="EO72" s="8" t="s">
        <v>428</v>
      </c>
      <c r="EP72" s="8" t="s">
        <v>429</v>
      </c>
      <c r="EQ72" s="8" t="s">
        <v>429</v>
      </c>
      <c r="ER72" s="8" t="s">
        <v>209</v>
      </c>
      <c r="ES72" s="8" t="s">
        <v>430</v>
      </c>
      <c r="ET72" s="9" t="str">
        <f t="shared" si="81"/>
        <v>2</v>
      </c>
      <c r="EU72" s="11"/>
      <c r="EV72" s="11"/>
      <c r="EW72" s="11"/>
      <c r="EX72" s="9" t="str">
        <f t="shared" si="53"/>
        <v>0</v>
      </c>
      <c r="EY72" s="9" t="str">
        <f t="shared" si="53"/>
        <v>0</v>
      </c>
      <c r="EZ72" s="11"/>
      <c r="FA72" s="11"/>
      <c r="FB72" s="9" t="str">
        <f t="shared" si="54"/>
        <v>0</v>
      </c>
      <c r="FC72" s="9" t="str">
        <f t="shared" si="54"/>
        <v>0</v>
      </c>
      <c r="FD72" s="9" t="str">
        <f t="shared" si="82"/>
        <v>1</v>
      </c>
      <c r="FE72" s="9" t="str">
        <f t="shared" si="55"/>
        <v>1</v>
      </c>
      <c r="FF72" s="9" t="str">
        <f t="shared" si="55"/>
        <v>1</v>
      </c>
      <c r="GJ72" s="4" t="str">
        <f t="shared" si="85"/>
        <v>パーツ\サドル:ブランド\fizik</v>
      </c>
      <c r="GK72" s="4" t="str">
        <f t="shared" si="83"/>
        <v>u:u</v>
      </c>
      <c r="GL72" s="11"/>
      <c r="GM72" s="4" t="str">
        <f t="shared" si="56"/>
        <v>::</v>
      </c>
      <c r="GN72" s="4" t="str">
        <f t="shared" si="56"/>
        <v>::</v>
      </c>
      <c r="GO72" s="4" t="str">
        <f t="shared" si="56"/>
        <v>::</v>
      </c>
      <c r="GP72" s="4" t="str">
        <f t="shared" si="84"/>
        <v>1</v>
      </c>
    </row>
    <row r="73" spans="1:198" ht="28" customHeight="1">
      <c r="A73" s="5" t="s">
        <v>588</v>
      </c>
      <c r="B73" s="5" t="s">
        <v>578</v>
      </c>
      <c r="C73" s="5" t="s">
        <v>588</v>
      </c>
      <c r="D73" s="9" t="str">
        <f t="shared" si="57"/>
        <v>u</v>
      </c>
      <c r="E73" s="9" t="str">
        <f t="shared" si="58"/>
        <v xml:space="preserve"> / （fizik-ARIONECXKIUM）</v>
      </c>
      <c r="F73" s="9" t="str">
        <f t="shared" si="59"/>
        <v xml:space="preserve"> / （fizik-ARIONECXKIUM）</v>
      </c>
      <c r="G73" s="5">
        <v>14900</v>
      </c>
      <c r="H73" s="9">
        <f t="shared" si="60"/>
        <v>14900</v>
      </c>
      <c r="I73" s="9" t="str">
        <f t="shared" si="61"/>
        <v>0</v>
      </c>
      <c r="J73" s="9" t="str">
        <f t="shared" si="62"/>
        <v>1</v>
      </c>
      <c r="P73" s="9" t="str">
        <f t="shared" si="63"/>
        <v>fizik-ARIONECXKIUM</v>
      </c>
      <c r="AI73" s="9" t="str">
        <f t="shared" si="64"/>
        <v>http://image.rakuten.co.jp/brotures/cabinet/items/fizik/arione-cx-kium-w.jpg</v>
      </c>
      <c r="AS73" s="9" t="str">
        <f t="shared" si="50"/>
        <v>1</v>
      </c>
      <c r="AT73" s="9" t="str">
        <f t="shared" si="50"/>
        <v>1</v>
      </c>
      <c r="AU73" s="9" t="str">
        <f t="shared" si="65"/>
        <v>0</v>
      </c>
      <c r="AV73" s="9" t="str">
        <f t="shared" si="66"/>
        <v>1</v>
      </c>
      <c r="AW73" s="9" t="str">
        <f t="shared" si="51"/>
        <v>0</v>
      </c>
      <c r="AX73" s="9" t="str">
        <f t="shared" si="51"/>
        <v>0</v>
      </c>
      <c r="AY73" s="11"/>
      <c r="AZ73" s="11"/>
      <c r="BA73" s="11"/>
      <c r="BB73" s="9" t="str">
        <f t="shared" si="67"/>
        <v>-1</v>
      </c>
      <c r="BC73" s="9" t="str">
        <f t="shared" si="68"/>
        <v>0</v>
      </c>
      <c r="BG73" s="5" t="s">
        <v>316</v>
      </c>
      <c r="BH73" s="5" t="s">
        <v>582</v>
      </c>
      <c r="CS73" s="9" t="str">
        <f t="shared" si="69"/>
        <v>0</v>
      </c>
      <c r="CT73" s="9" t="str">
        <f t="shared" si="70"/>
        <v>&lt;iframe src="http://www.rakuten.ne.jp/gold/brotures/spec/fizik/arione-cx-kium-w.html" frameborder="0" id="spec-content" scrolling="no"&gt;&lt;/iframe&gt;</v>
      </c>
      <c r="CU73" s="9" t="str">
        <f t="shared" si="71"/>
        <v/>
      </c>
      <c r="CV73" s="9" t="str">
        <f t="shared" si="72"/>
        <v>&lt;div class="row-fluid"&gt;&lt;iframe src="http://www.rakuten.ne.jp/gold/brotures/items/fizik/arione-cx-kium-w.html" frameborder="0" id="skin-product" scrolling="no"&gt;&lt;/iframe&gt;&lt;/div&gt;</v>
      </c>
      <c r="CW73" s="11" t="str">
        <f t="shared" si="73"/>
        <v/>
      </c>
      <c r="CX73" t="s">
        <v>588</v>
      </c>
      <c r="CY73" s="9" t="str">
        <f t="shared" si="74"/>
        <v>0</v>
      </c>
      <c r="CZ73" s="11"/>
      <c r="DA73" s="11"/>
      <c r="DB73" s="11"/>
      <c r="DC73" s="11"/>
      <c r="DD73" s="9" t="str">
        <f t="shared" si="75"/>
        <v/>
      </c>
      <c r="DI73" s="9" t="str">
        <f t="shared" si="76"/>
        <v/>
      </c>
      <c r="DT73" s="9">
        <f>VLOOKUP(BG73,ディレクトリID!A:B,2)</f>
        <v>563161</v>
      </c>
      <c r="DV73" s="4" t="str">
        <f t="shared" si="77"/>
        <v>【サドル　fizik】</v>
      </c>
      <c r="DW73" s="4" t="str">
        <f t="shared" si="78"/>
        <v>【サドル　fizik】</v>
      </c>
      <c r="DX73" s="9">
        <f t="shared" si="79"/>
        <v>4</v>
      </c>
      <c r="DY73" s="11"/>
      <c r="DZ73" s="9" t="str">
        <f t="shared" si="52"/>
        <v>1</v>
      </c>
      <c r="EA73" s="9" t="str">
        <f t="shared" si="52"/>
        <v>1</v>
      </c>
      <c r="EB73" s="11"/>
      <c r="EC73" s="11"/>
      <c r="ED73" s="11"/>
      <c r="EE73" s="9" t="str">
        <f t="shared" si="80"/>
        <v>0</v>
      </c>
      <c r="EO73" s="8" t="s">
        <v>428</v>
      </c>
      <c r="EP73" s="8" t="s">
        <v>429</v>
      </c>
      <c r="EQ73" s="8" t="s">
        <v>429</v>
      </c>
      <c r="ER73" s="8" t="s">
        <v>209</v>
      </c>
      <c r="ES73" s="8" t="s">
        <v>430</v>
      </c>
      <c r="ET73" s="9" t="str">
        <f t="shared" si="81"/>
        <v>2</v>
      </c>
      <c r="EU73" s="11"/>
      <c r="EV73" s="11"/>
      <c r="EW73" s="11"/>
      <c r="EX73" s="9" t="str">
        <f t="shared" si="53"/>
        <v>0</v>
      </c>
      <c r="EY73" s="9" t="str">
        <f t="shared" si="53"/>
        <v>0</v>
      </c>
      <c r="EZ73" s="11"/>
      <c r="FA73" s="11"/>
      <c r="FB73" s="9" t="str">
        <f t="shared" si="54"/>
        <v>0</v>
      </c>
      <c r="FC73" s="9" t="str">
        <f t="shared" si="54"/>
        <v>0</v>
      </c>
      <c r="FD73" s="9" t="str">
        <f t="shared" si="82"/>
        <v>1</v>
      </c>
      <c r="FE73" s="9" t="str">
        <f t="shared" si="55"/>
        <v>1</v>
      </c>
      <c r="FF73" s="9" t="str">
        <f t="shared" si="55"/>
        <v>1</v>
      </c>
      <c r="GJ73" s="4" t="str">
        <f t="shared" si="85"/>
        <v>パーツ\サドル:ブランド\fizik</v>
      </c>
      <c r="GK73" s="4" t="str">
        <f t="shared" si="83"/>
        <v>u:u</v>
      </c>
      <c r="GL73" s="11"/>
      <c r="GM73" s="4" t="str">
        <f t="shared" si="56"/>
        <v>::</v>
      </c>
      <c r="GN73" s="4" t="str">
        <f t="shared" si="56"/>
        <v>::</v>
      </c>
      <c r="GO73" s="4" t="str">
        <f t="shared" si="56"/>
        <v>::</v>
      </c>
      <c r="GP73" s="4" t="str">
        <f t="shared" si="84"/>
        <v>1</v>
      </c>
    </row>
    <row r="74" spans="1:198" ht="28" customHeight="1">
      <c r="A74" s="5" t="s">
        <v>592</v>
      </c>
      <c r="B74" s="5" t="s">
        <v>594</v>
      </c>
      <c r="C74" s="5" t="s">
        <v>592</v>
      </c>
      <c r="D74" s="9" t="str">
        <f t="shared" si="57"/>
        <v>u</v>
      </c>
      <c r="E74" s="9" t="str">
        <f t="shared" si="58"/>
        <v xml:space="preserve"> / （fizikARIONEKIUMSTD）</v>
      </c>
      <c r="F74" s="9" t="str">
        <f t="shared" si="59"/>
        <v xml:space="preserve"> / （fizikARIONEKIUMSTD）</v>
      </c>
      <c r="G74" s="5">
        <v>13000</v>
      </c>
      <c r="H74" s="9">
        <f t="shared" si="60"/>
        <v>13000</v>
      </c>
      <c r="I74" s="9" t="str">
        <f t="shared" si="61"/>
        <v>0</v>
      </c>
      <c r="J74" s="9" t="str">
        <f t="shared" si="62"/>
        <v>1</v>
      </c>
      <c r="P74" s="9" t="str">
        <f t="shared" si="63"/>
        <v>fizikARIONEKIUMSTD</v>
      </c>
      <c r="AI74" s="9" t="str">
        <f t="shared" si="64"/>
        <v>http://image.rakuten.co.jp/brotures/cabinet/items/fizik/arione-kium-std.jpg</v>
      </c>
      <c r="AS74" s="9" t="str">
        <f t="shared" si="50"/>
        <v>1</v>
      </c>
      <c r="AT74" s="9" t="str">
        <f t="shared" si="50"/>
        <v>1</v>
      </c>
      <c r="AU74" s="9" t="str">
        <f t="shared" si="65"/>
        <v>0</v>
      </c>
      <c r="AV74" s="9" t="str">
        <f t="shared" si="66"/>
        <v>1</v>
      </c>
      <c r="AW74" s="9" t="str">
        <f t="shared" si="51"/>
        <v>0</v>
      </c>
      <c r="AX74" s="9" t="str">
        <f t="shared" si="51"/>
        <v>0</v>
      </c>
      <c r="AY74" s="11"/>
      <c r="AZ74" s="11"/>
      <c r="BA74" s="11"/>
      <c r="BB74" s="9" t="str">
        <f t="shared" si="67"/>
        <v>-1</v>
      </c>
      <c r="BC74" s="9" t="str">
        <f t="shared" si="68"/>
        <v>0</v>
      </c>
      <c r="BG74" s="5" t="s">
        <v>316</v>
      </c>
      <c r="BH74" s="5" t="s">
        <v>582</v>
      </c>
      <c r="CS74" s="9" t="str">
        <f t="shared" si="69"/>
        <v>0</v>
      </c>
      <c r="CT74" s="9" t="str">
        <f t="shared" si="70"/>
        <v>&lt;iframe src="http://www.rakuten.ne.jp/gold/brotures/spec/fizik/arione-kium-std.html" frameborder="0" id="spec-content" scrolling="no"&gt;&lt;/iframe&gt;</v>
      </c>
      <c r="CU74" s="9" t="str">
        <f t="shared" si="71"/>
        <v/>
      </c>
      <c r="CV74" s="9" t="str">
        <f t="shared" si="72"/>
        <v>&lt;div class="row-fluid"&gt;&lt;iframe src="http://www.rakuten.ne.jp/gold/brotures/items/fizik/arione-kium-std.html" frameborder="0" id="skin-product" scrolling="no"&gt;&lt;/iframe&gt;&lt;/div&gt;</v>
      </c>
      <c r="CW74" s="11" t="str">
        <f t="shared" si="73"/>
        <v/>
      </c>
      <c r="CX74" t="s">
        <v>592</v>
      </c>
      <c r="CY74" s="9" t="str">
        <f t="shared" si="74"/>
        <v>0</v>
      </c>
      <c r="CZ74" s="11"/>
      <c r="DA74" s="11"/>
      <c r="DB74" s="11"/>
      <c r="DC74" s="11"/>
      <c r="DD74" s="9" t="str">
        <f t="shared" si="75"/>
        <v/>
      </c>
      <c r="DI74" s="9" t="str">
        <f t="shared" si="76"/>
        <v/>
      </c>
      <c r="DT74" s="9">
        <f>VLOOKUP(BG74,ディレクトリID!A:B,2)</f>
        <v>563161</v>
      </c>
      <c r="DV74" s="4" t="str">
        <f t="shared" si="77"/>
        <v>【サドル　fizik】</v>
      </c>
      <c r="DW74" s="4" t="str">
        <f t="shared" si="78"/>
        <v>【サドル　fizik】</v>
      </c>
      <c r="DX74" s="9">
        <f t="shared" si="79"/>
        <v>4</v>
      </c>
      <c r="DY74" s="11"/>
      <c r="DZ74" s="9" t="str">
        <f t="shared" si="52"/>
        <v>1</v>
      </c>
      <c r="EA74" s="9" t="str">
        <f t="shared" si="52"/>
        <v>1</v>
      </c>
      <c r="EB74" s="11"/>
      <c r="EC74" s="11"/>
      <c r="ED74" s="11"/>
      <c r="EE74" s="9" t="str">
        <f t="shared" si="80"/>
        <v>0</v>
      </c>
      <c r="EO74" s="8" t="s">
        <v>428</v>
      </c>
      <c r="EP74" s="8" t="s">
        <v>429</v>
      </c>
      <c r="EQ74" s="8" t="s">
        <v>429</v>
      </c>
      <c r="ER74" s="8" t="s">
        <v>209</v>
      </c>
      <c r="ES74" s="8" t="s">
        <v>430</v>
      </c>
      <c r="ET74" s="9" t="str">
        <f t="shared" si="81"/>
        <v>2</v>
      </c>
      <c r="EU74" s="11"/>
      <c r="EV74" s="11"/>
      <c r="EW74" s="11"/>
      <c r="EX74" s="9" t="str">
        <f t="shared" si="53"/>
        <v>0</v>
      </c>
      <c r="EY74" s="9" t="str">
        <f t="shared" si="53"/>
        <v>0</v>
      </c>
      <c r="EZ74" s="11"/>
      <c r="FA74" s="11"/>
      <c r="FB74" s="9" t="str">
        <f t="shared" si="54"/>
        <v>0</v>
      </c>
      <c r="FC74" s="9" t="str">
        <f t="shared" si="54"/>
        <v>0</v>
      </c>
      <c r="FD74" s="9" t="str">
        <f t="shared" si="82"/>
        <v>1</v>
      </c>
      <c r="FE74" s="9" t="str">
        <f t="shared" si="55"/>
        <v>1</v>
      </c>
      <c r="FF74" s="9" t="str">
        <f t="shared" si="55"/>
        <v>1</v>
      </c>
      <c r="GJ74" s="4" t="str">
        <f t="shared" si="85"/>
        <v>パーツ\サドル:ブランド\fizik</v>
      </c>
      <c r="GK74" s="4" t="str">
        <f t="shared" si="83"/>
        <v>u:u</v>
      </c>
      <c r="GL74" s="11"/>
      <c r="GM74" s="4" t="str">
        <f t="shared" si="56"/>
        <v>::</v>
      </c>
      <c r="GN74" s="4" t="str">
        <f t="shared" si="56"/>
        <v>::</v>
      </c>
      <c r="GO74" s="4" t="str">
        <f t="shared" si="56"/>
        <v>::</v>
      </c>
      <c r="GP74" s="4" t="str">
        <f t="shared" si="84"/>
        <v>1</v>
      </c>
    </row>
    <row r="75" spans="1:198" ht="28" customHeight="1">
      <c r="A75" s="5" t="s">
        <v>598</v>
      </c>
      <c r="B75" s="5" t="s">
        <v>600</v>
      </c>
      <c r="C75" s="5" t="s">
        <v>598</v>
      </c>
      <c r="D75" s="9" t="str">
        <f t="shared" si="57"/>
        <v>u</v>
      </c>
      <c r="E75" s="9" t="str">
        <f t="shared" si="58"/>
        <v xml:space="preserve"> / （fizikARIONEVERSUSKIUM）</v>
      </c>
      <c r="F75" s="9" t="str">
        <f t="shared" si="59"/>
        <v xml:space="preserve"> / （fizikARIONEVERSUSKIUM）</v>
      </c>
      <c r="G75" s="5">
        <v>14000</v>
      </c>
      <c r="H75" s="9">
        <f t="shared" si="60"/>
        <v>14000</v>
      </c>
      <c r="I75" s="9" t="str">
        <f t="shared" si="61"/>
        <v>0</v>
      </c>
      <c r="J75" s="9" t="str">
        <f t="shared" si="62"/>
        <v>1</v>
      </c>
      <c r="P75" s="9" t="str">
        <f t="shared" si="63"/>
        <v>fizikARIONEVERSUSKIUM</v>
      </c>
      <c r="AI75" s="9" t="str">
        <f t="shared" si="64"/>
        <v>http://image.rakuten.co.jp/brotures/cabinet/items/fizik/arione-versus-b.jpg</v>
      </c>
      <c r="AS75" s="9" t="str">
        <f t="shared" si="50"/>
        <v>1</v>
      </c>
      <c r="AT75" s="9" t="str">
        <f t="shared" si="50"/>
        <v>1</v>
      </c>
      <c r="AU75" s="9" t="str">
        <f t="shared" si="65"/>
        <v>0</v>
      </c>
      <c r="AV75" s="9" t="str">
        <f t="shared" si="66"/>
        <v>1</v>
      </c>
      <c r="AW75" s="9" t="str">
        <f t="shared" si="51"/>
        <v>0</v>
      </c>
      <c r="AX75" s="9" t="str">
        <f t="shared" si="51"/>
        <v>0</v>
      </c>
      <c r="AY75" s="11"/>
      <c r="AZ75" s="11"/>
      <c r="BA75" s="11"/>
      <c r="BB75" s="9" t="str">
        <f t="shared" si="67"/>
        <v>-1</v>
      </c>
      <c r="BC75" s="9" t="str">
        <f t="shared" si="68"/>
        <v>0</v>
      </c>
      <c r="BG75" s="5" t="s">
        <v>316</v>
      </c>
      <c r="BH75" s="5" t="s">
        <v>582</v>
      </c>
      <c r="CS75" s="9" t="str">
        <f t="shared" si="69"/>
        <v>0</v>
      </c>
      <c r="CT75" s="9" t="str">
        <f t="shared" si="70"/>
        <v>&lt;iframe src="http://www.rakuten.ne.jp/gold/brotures/spec/fizik/arione-versus-b.html" frameborder="0" id="spec-content" scrolling="no"&gt;&lt;/iframe&gt;</v>
      </c>
      <c r="CU75" s="9" t="str">
        <f t="shared" si="71"/>
        <v/>
      </c>
      <c r="CV75" s="9" t="str">
        <f t="shared" si="72"/>
        <v>&lt;div class="row-fluid"&gt;&lt;iframe src="http://www.rakuten.ne.jp/gold/brotures/items/fizik/arione-versus-b.html" frameborder="0" id="skin-product" scrolling="no"&gt;&lt;/iframe&gt;&lt;/div&gt;</v>
      </c>
      <c r="CW75" s="11" t="str">
        <f t="shared" si="73"/>
        <v/>
      </c>
      <c r="CX75" t="s">
        <v>598</v>
      </c>
      <c r="CY75" s="9" t="str">
        <f t="shared" si="74"/>
        <v>0</v>
      </c>
      <c r="CZ75" s="11"/>
      <c r="DA75" s="11"/>
      <c r="DB75" s="11"/>
      <c r="DC75" s="11"/>
      <c r="DD75" s="9" t="str">
        <f t="shared" si="75"/>
        <v/>
      </c>
      <c r="DI75" s="9" t="str">
        <f t="shared" si="76"/>
        <v/>
      </c>
      <c r="DT75" s="9">
        <f>VLOOKUP(BG75,ディレクトリID!A:B,2)</f>
        <v>563161</v>
      </c>
      <c r="DV75" s="4" t="str">
        <f t="shared" si="77"/>
        <v>【サドル　fizik】</v>
      </c>
      <c r="DW75" s="4" t="str">
        <f t="shared" si="78"/>
        <v>【サドル　fizik】</v>
      </c>
      <c r="DX75" s="9">
        <f t="shared" si="79"/>
        <v>4</v>
      </c>
      <c r="DY75" s="11"/>
      <c r="DZ75" s="9" t="str">
        <f t="shared" si="52"/>
        <v>1</v>
      </c>
      <c r="EA75" s="9" t="str">
        <f t="shared" si="52"/>
        <v>1</v>
      </c>
      <c r="EB75" s="11"/>
      <c r="EC75" s="11"/>
      <c r="ED75" s="11"/>
      <c r="EE75" s="9" t="str">
        <f t="shared" si="80"/>
        <v>0</v>
      </c>
      <c r="EO75" s="8" t="s">
        <v>428</v>
      </c>
      <c r="EP75" s="8" t="s">
        <v>429</v>
      </c>
      <c r="EQ75" s="8" t="s">
        <v>429</v>
      </c>
      <c r="ER75" s="8" t="s">
        <v>209</v>
      </c>
      <c r="ES75" s="8" t="s">
        <v>430</v>
      </c>
      <c r="ET75" s="9" t="str">
        <f t="shared" si="81"/>
        <v>2</v>
      </c>
      <c r="EU75" s="11"/>
      <c r="EV75" s="11"/>
      <c r="EW75" s="11"/>
      <c r="EX75" s="9" t="str">
        <f t="shared" si="53"/>
        <v>0</v>
      </c>
      <c r="EY75" s="9" t="str">
        <f t="shared" si="53"/>
        <v>0</v>
      </c>
      <c r="EZ75" s="11"/>
      <c r="FA75" s="11"/>
      <c r="FB75" s="9" t="str">
        <f t="shared" si="54"/>
        <v>0</v>
      </c>
      <c r="FC75" s="9" t="str">
        <f t="shared" si="54"/>
        <v>0</v>
      </c>
      <c r="FD75" s="9" t="str">
        <f t="shared" si="82"/>
        <v>1</v>
      </c>
      <c r="FE75" s="9" t="str">
        <f t="shared" si="55"/>
        <v>1</v>
      </c>
      <c r="FF75" s="9" t="str">
        <f t="shared" si="55"/>
        <v>1</v>
      </c>
      <c r="GJ75" s="4" t="str">
        <f t="shared" si="85"/>
        <v>パーツ\サドル:ブランド\fizik</v>
      </c>
      <c r="GK75" s="4" t="str">
        <f t="shared" si="83"/>
        <v>u:u</v>
      </c>
      <c r="GL75" s="11"/>
      <c r="GM75" s="4" t="str">
        <f t="shared" si="56"/>
        <v>::</v>
      </c>
      <c r="GN75" s="4" t="str">
        <f t="shared" si="56"/>
        <v>::</v>
      </c>
      <c r="GO75" s="4" t="str">
        <f t="shared" si="56"/>
        <v>::</v>
      </c>
      <c r="GP75" s="4" t="str">
        <f t="shared" si="84"/>
        <v>1</v>
      </c>
    </row>
    <row r="76" spans="1:198" ht="28" customHeight="1">
      <c r="A76" s="5" t="s">
        <v>604</v>
      </c>
      <c r="B76" s="5" t="s">
        <v>600</v>
      </c>
      <c r="C76" s="5" t="s">
        <v>604</v>
      </c>
      <c r="D76" s="9" t="str">
        <f t="shared" si="57"/>
        <v>u</v>
      </c>
      <c r="E76" s="9" t="str">
        <f t="shared" si="58"/>
        <v xml:space="preserve"> / （fizikARIONEVERSUSKIUM）</v>
      </c>
      <c r="F76" s="9" t="str">
        <f t="shared" si="59"/>
        <v xml:space="preserve"> / （fizikARIONEVERSUSKIUM）</v>
      </c>
      <c r="G76" s="5">
        <v>14000</v>
      </c>
      <c r="H76" s="9">
        <f t="shared" si="60"/>
        <v>14000</v>
      </c>
      <c r="I76" s="9" t="str">
        <f t="shared" si="61"/>
        <v>0</v>
      </c>
      <c r="J76" s="9" t="str">
        <f t="shared" si="62"/>
        <v>1</v>
      </c>
      <c r="P76" s="9" t="str">
        <f t="shared" si="63"/>
        <v>fizikARIONEVERSUSKIUM</v>
      </c>
      <c r="AI76" s="9" t="str">
        <f t="shared" si="64"/>
        <v>http://image.rakuten.co.jp/brotures/cabinet/items/fizik/arione-versus-w.jpg</v>
      </c>
      <c r="AS76" s="9" t="str">
        <f t="shared" si="50"/>
        <v>1</v>
      </c>
      <c r="AT76" s="9" t="str">
        <f t="shared" si="50"/>
        <v>1</v>
      </c>
      <c r="AU76" s="9" t="str">
        <f t="shared" si="65"/>
        <v>0</v>
      </c>
      <c r="AV76" s="9" t="str">
        <f t="shared" si="66"/>
        <v>1</v>
      </c>
      <c r="AW76" s="9" t="str">
        <f t="shared" si="51"/>
        <v>0</v>
      </c>
      <c r="AX76" s="9" t="str">
        <f t="shared" si="51"/>
        <v>0</v>
      </c>
      <c r="AY76" s="11"/>
      <c r="AZ76" s="11"/>
      <c r="BA76" s="11"/>
      <c r="BB76" s="9" t="str">
        <f t="shared" si="67"/>
        <v>-1</v>
      </c>
      <c r="BC76" s="9" t="str">
        <f t="shared" si="68"/>
        <v>0</v>
      </c>
      <c r="BG76" s="5" t="s">
        <v>316</v>
      </c>
      <c r="BH76" s="5" t="s">
        <v>582</v>
      </c>
      <c r="CS76" s="9" t="str">
        <f t="shared" si="69"/>
        <v>0</v>
      </c>
      <c r="CT76" s="9" t="str">
        <f t="shared" si="70"/>
        <v>&lt;iframe src="http://www.rakuten.ne.jp/gold/brotures/spec/fizik/arione-versus-w.html" frameborder="0" id="spec-content" scrolling="no"&gt;&lt;/iframe&gt;</v>
      </c>
      <c r="CU76" s="9" t="str">
        <f t="shared" si="71"/>
        <v/>
      </c>
      <c r="CV76" s="9" t="str">
        <f t="shared" si="72"/>
        <v>&lt;div class="row-fluid"&gt;&lt;iframe src="http://www.rakuten.ne.jp/gold/brotures/items/fizik/arione-versus-w.html" frameborder="0" id="skin-product" scrolling="no"&gt;&lt;/iframe&gt;&lt;/div&gt;</v>
      </c>
      <c r="CW76" s="11" t="str">
        <f t="shared" si="73"/>
        <v/>
      </c>
      <c r="CX76" t="s">
        <v>604</v>
      </c>
      <c r="CY76" s="9" t="str">
        <f t="shared" si="74"/>
        <v>0</v>
      </c>
      <c r="CZ76" s="11"/>
      <c r="DA76" s="11"/>
      <c r="DB76" s="11"/>
      <c r="DC76" s="11"/>
      <c r="DD76" s="9" t="str">
        <f t="shared" si="75"/>
        <v/>
      </c>
      <c r="DI76" s="9" t="str">
        <f t="shared" si="76"/>
        <v/>
      </c>
      <c r="DT76" s="9">
        <f>VLOOKUP(BG76,ディレクトリID!A:B,2)</f>
        <v>563161</v>
      </c>
      <c r="DV76" s="4" t="str">
        <f t="shared" si="77"/>
        <v>【サドル　fizik】</v>
      </c>
      <c r="DW76" s="4" t="str">
        <f t="shared" si="78"/>
        <v>【サドル　fizik】</v>
      </c>
      <c r="DX76" s="9">
        <f t="shared" si="79"/>
        <v>4</v>
      </c>
      <c r="DY76" s="11"/>
      <c r="DZ76" s="9" t="str">
        <f t="shared" si="52"/>
        <v>1</v>
      </c>
      <c r="EA76" s="9" t="str">
        <f t="shared" si="52"/>
        <v>1</v>
      </c>
      <c r="EB76" s="11"/>
      <c r="EC76" s="11"/>
      <c r="ED76" s="11"/>
      <c r="EE76" s="9" t="str">
        <f t="shared" si="80"/>
        <v>0</v>
      </c>
      <c r="EO76" s="8" t="s">
        <v>428</v>
      </c>
      <c r="EP76" s="8" t="s">
        <v>429</v>
      </c>
      <c r="EQ76" s="8" t="s">
        <v>429</v>
      </c>
      <c r="ER76" s="8" t="s">
        <v>209</v>
      </c>
      <c r="ES76" s="8" t="s">
        <v>430</v>
      </c>
      <c r="ET76" s="9" t="str">
        <f t="shared" si="81"/>
        <v>2</v>
      </c>
      <c r="EU76" s="11"/>
      <c r="EV76" s="11"/>
      <c r="EW76" s="11"/>
      <c r="EX76" s="9" t="str">
        <f t="shared" si="53"/>
        <v>0</v>
      </c>
      <c r="EY76" s="9" t="str">
        <f t="shared" si="53"/>
        <v>0</v>
      </c>
      <c r="EZ76" s="11"/>
      <c r="FA76" s="11"/>
      <c r="FB76" s="9" t="str">
        <f t="shared" si="54"/>
        <v>0</v>
      </c>
      <c r="FC76" s="9" t="str">
        <f t="shared" si="54"/>
        <v>0</v>
      </c>
      <c r="FD76" s="9" t="str">
        <f t="shared" si="82"/>
        <v>1</v>
      </c>
      <c r="FE76" s="9" t="str">
        <f t="shared" si="55"/>
        <v>1</v>
      </c>
      <c r="FF76" s="9" t="str">
        <f t="shared" si="55"/>
        <v>1</v>
      </c>
      <c r="GJ76" s="4" t="str">
        <f t="shared" si="85"/>
        <v>パーツ\サドル:ブランド\fizik</v>
      </c>
      <c r="GK76" s="4" t="str">
        <f t="shared" si="83"/>
        <v>u:u</v>
      </c>
      <c r="GL76" s="11"/>
      <c r="GM76" s="4" t="str">
        <f t="shared" si="56"/>
        <v>::</v>
      </c>
      <c r="GN76" s="4" t="str">
        <f t="shared" si="56"/>
        <v>::</v>
      </c>
      <c r="GO76" s="4" t="str">
        <f t="shared" si="56"/>
        <v>::</v>
      </c>
      <c r="GP76" s="4" t="str">
        <f t="shared" si="84"/>
        <v>1</v>
      </c>
    </row>
    <row r="77" spans="1:198" ht="28" customHeight="1">
      <c r="A77" s="5" t="s">
        <v>608</v>
      </c>
      <c r="B77" s="5" t="s">
        <v>610</v>
      </c>
      <c r="C77" s="5" t="s">
        <v>608</v>
      </c>
      <c r="D77" s="9" t="str">
        <f t="shared" si="57"/>
        <v>u</v>
      </c>
      <c r="E77" s="9" t="str">
        <f t="shared" si="58"/>
        <v xml:space="preserve"> / （KalloyASA-105ロードステムBLACK）</v>
      </c>
      <c r="F77" s="9" t="str">
        <f t="shared" si="59"/>
        <v xml:space="preserve"> / （KalloyASA-105ロードステムBLACK）</v>
      </c>
      <c r="G77" s="5">
        <v>2777</v>
      </c>
      <c r="H77" s="9">
        <f t="shared" si="60"/>
        <v>2777</v>
      </c>
      <c r="I77" s="9" t="str">
        <f t="shared" si="61"/>
        <v>0</v>
      </c>
      <c r="J77" s="9" t="str">
        <f t="shared" si="62"/>
        <v>1</v>
      </c>
      <c r="P77" s="9" t="str">
        <f t="shared" si="63"/>
        <v>KalloyASA-105ロードステムBLACK</v>
      </c>
      <c r="AI77" s="9" t="str">
        <f t="shared" si="64"/>
        <v>http://image.rakuten.co.jp/brotures/cabinet/items/kalloy/as_007_bk.jpg</v>
      </c>
      <c r="AS77" s="9" t="str">
        <f t="shared" si="50"/>
        <v>1</v>
      </c>
      <c r="AT77" s="9" t="str">
        <f t="shared" si="50"/>
        <v>1</v>
      </c>
      <c r="AU77" s="9" t="str">
        <f t="shared" si="65"/>
        <v>0</v>
      </c>
      <c r="AV77" s="9" t="str">
        <f t="shared" si="66"/>
        <v>1</v>
      </c>
      <c r="AW77" s="9" t="str">
        <f t="shared" si="51"/>
        <v>0</v>
      </c>
      <c r="AX77" s="9" t="str">
        <f t="shared" si="51"/>
        <v>0</v>
      </c>
      <c r="AY77" s="11"/>
      <c r="AZ77" s="11"/>
      <c r="BA77" s="11"/>
      <c r="BB77" s="9" t="str">
        <f t="shared" si="67"/>
        <v>-1</v>
      </c>
      <c r="BC77" s="9" t="str">
        <f t="shared" si="68"/>
        <v>0</v>
      </c>
      <c r="BG77" s="5" t="s">
        <v>322</v>
      </c>
      <c r="BH77" s="5" t="s">
        <v>8505</v>
      </c>
      <c r="CS77" s="9" t="str">
        <f t="shared" si="69"/>
        <v>0</v>
      </c>
      <c r="CT77" s="9" t="str">
        <f t="shared" si="70"/>
        <v>&lt;iframe src="http://www.rakuten.ne.jp/gold/brotures/spec/kalloy/as_007_bk.html" frameborder="0" id="spec-content" scrolling="no"&gt;&lt;/iframe&gt;</v>
      </c>
      <c r="CU77" s="9" t="str">
        <f t="shared" si="71"/>
        <v/>
      </c>
      <c r="CV77" s="9" t="str">
        <f t="shared" si="72"/>
        <v>&lt;div class="row-fluid"&gt;&lt;iframe src="http://www.rakuten.ne.jp/gold/brotures/items/kalloy/as_007_bk.html" frameborder="0" id="skin-product" scrolling="no"&gt;&lt;/iframe&gt;&lt;/div&gt;</v>
      </c>
      <c r="CW77" s="11" t="str">
        <f t="shared" si="73"/>
        <v/>
      </c>
      <c r="CX77" t="s">
        <v>608</v>
      </c>
      <c r="CY77" s="9" t="str">
        <f t="shared" si="74"/>
        <v>0</v>
      </c>
      <c r="CZ77" s="11"/>
      <c r="DA77" s="11"/>
      <c r="DB77" s="11"/>
      <c r="DC77" s="11"/>
      <c r="DD77" s="9" t="str">
        <f t="shared" si="75"/>
        <v/>
      </c>
      <c r="DI77" s="9" t="str">
        <f t="shared" si="76"/>
        <v/>
      </c>
      <c r="DT77" s="9">
        <f>VLOOKUP(BG77,ディレクトリID!A:B,2)</f>
        <v>563161</v>
      </c>
      <c r="DV77" s="4" t="str">
        <f t="shared" si="77"/>
        <v>【ステム　KALLOY】</v>
      </c>
      <c r="DW77" s="4" t="str">
        <f t="shared" si="78"/>
        <v>【ステム　KALLOY】</v>
      </c>
      <c r="DX77" s="9">
        <f t="shared" si="79"/>
        <v>4</v>
      </c>
      <c r="DY77" s="11"/>
      <c r="DZ77" s="9" t="str">
        <f t="shared" si="52"/>
        <v>1</v>
      </c>
      <c r="EA77" s="9" t="str">
        <f t="shared" si="52"/>
        <v>1</v>
      </c>
      <c r="EB77" s="11"/>
      <c r="EC77" s="11"/>
      <c r="ED77" s="11"/>
      <c r="EE77" s="9" t="str">
        <f t="shared" si="80"/>
        <v>0</v>
      </c>
      <c r="EO77" s="8" t="s">
        <v>428</v>
      </c>
      <c r="EP77" s="8" t="s">
        <v>429</v>
      </c>
      <c r="EQ77" s="8" t="s">
        <v>429</v>
      </c>
      <c r="ER77" s="8" t="s">
        <v>209</v>
      </c>
      <c r="ES77" s="8" t="s">
        <v>430</v>
      </c>
      <c r="ET77" s="9" t="str">
        <f t="shared" si="81"/>
        <v>2</v>
      </c>
      <c r="EU77" s="11"/>
      <c r="EV77" s="11"/>
      <c r="EW77" s="11"/>
      <c r="EX77" s="9" t="str">
        <f t="shared" si="53"/>
        <v>0</v>
      </c>
      <c r="EY77" s="9" t="str">
        <f t="shared" si="53"/>
        <v>0</v>
      </c>
      <c r="EZ77" s="11"/>
      <c r="FA77" s="11"/>
      <c r="FB77" s="9" t="str">
        <f t="shared" si="54"/>
        <v>0</v>
      </c>
      <c r="FC77" s="9" t="str">
        <f t="shared" si="54"/>
        <v>0</v>
      </c>
      <c r="FD77" s="9" t="str">
        <f t="shared" si="82"/>
        <v>1</v>
      </c>
      <c r="FE77" s="9" t="str">
        <f t="shared" si="55"/>
        <v>1</v>
      </c>
      <c r="FF77" s="9" t="str">
        <f t="shared" si="55"/>
        <v>1</v>
      </c>
      <c r="GJ77" s="4" t="str">
        <f t="shared" si="85"/>
        <v>パーツ\ステム:ブランド\KALLOY</v>
      </c>
      <c r="GK77" s="4" t="str">
        <f t="shared" si="83"/>
        <v>u:u</v>
      </c>
      <c r="GL77" s="11"/>
      <c r="GM77" s="4" t="str">
        <f t="shared" si="56"/>
        <v>::</v>
      </c>
      <c r="GN77" s="4" t="str">
        <f t="shared" si="56"/>
        <v>::</v>
      </c>
      <c r="GO77" s="4" t="str">
        <f t="shared" si="56"/>
        <v>::</v>
      </c>
      <c r="GP77" s="4" t="str">
        <f t="shared" si="84"/>
        <v>1</v>
      </c>
    </row>
    <row r="78" spans="1:198" ht="28" customHeight="1">
      <c r="A78" s="5" t="s">
        <v>615</v>
      </c>
      <c r="B78" s="5" t="s">
        <v>617</v>
      </c>
      <c r="C78" s="5" t="s">
        <v>615</v>
      </c>
      <c r="D78" s="9" t="str">
        <f t="shared" si="57"/>
        <v>u</v>
      </c>
      <c r="E78" s="9" t="str">
        <f t="shared" si="58"/>
        <v xml:space="preserve"> / （KalloyASA-105ロードステムRED）</v>
      </c>
      <c r="F78" s="9" t="str">
        <f t="shared" si="59"/>
        <v xml:space="preserve"> / （KalloyASA-105ロードステムRED）</v>
      </c>
      <c r="G78" s="5">
        <v>3381</v>
      </c>
      <c r="H78" s="9">
        <f t="shared" si="60"/>
        <v>3381</v>
      </c>
      <c r="I78" s="9" t="str">
        <f t="shared" si="61"/>
        <v>0</v>
      </c>
      <c r="J78" s="9" t="str">
        <f t="shared" si="62"/>
        <v>1</v>
      </c>
      <c r="P78" s="9" t="str">
        <f t="shared" si="63"/>
        <v>KalloyASA-105ロードステムRED</v>
      </c>
      <c r="AI78" s="9" t="str">
        <f t="shared" si="64"/>
        <v>http://image.rakuten.co.jp/brotures/cabinet/items/kalloy/as_007_red.jpg</v>
      </c>
      <c r="AS78" s="9" t="str">
        <f t="shared" si="50"/>
        <v>1</v>
      </c>
      <c r="AT78" s="9" t="str">
        <f t="shared" si="50"/>
        <v>1</v>
      </c>
      <c r="AU78" s="9" t="str">
        <f t="shared" si="65"/>
        <v>0</v>
      </c>
      <c r="AV78" s="9" t="str">
        <f t="shared" si="66"/>
        <v>1</v>
      </c>
      <c r="AW78" s="9" t="str">
        <f t="shared" si="51"/>
        <v>0</v>
      </c>
      <c r="AX78" s="9" t="str">
        <f t="shared" si="51"/>
        <v>0</v>
      </c>
      <c r="AY78" s="11"/>
      <c r="AZ78" s="11"/>
      <c r="BA78" s="11"/>
      <c r="BB78" s="9" t="str">
        <f t="shared" si="67"/>
        <v>-1</v>
      </c>
      <c r="BC78" s="9" t="str">
        <f t="shared" si="68"/>
        <v>0</v>
      </c>
      <c r="BG78" s="5" t="s">
        <v>322</v>
      </c>
      <c r="BH78" s="5" t="s">
        <v>8505</v>
      </c>
      <c r="CS78" s="9" t="str">
        <f t="shared" si="69"/>
        <v>0</v>
      </c>
      <c r="CT78" s="9" t="str">
        <f t="shared" si="70"/>
        <v>&lt;iframe src="http://www.rakuten.ne.jp/gold/brotures/spec/kalloy/as_007_red.html" frameborder="0" id="spec-content" scrolling="no"&gt;&lt;/iframe&gt;</v>
      </c>
      <c r="CU78" s="9" t="str">
        <f t="shared" si="71"/>
        <v/>
      </c>
      <c r="CV78" s="9" t="str">
        <f t="shared" si="72"/>
        <v>&lt;div class="row-fluid"&gt;&lt;iframe src="http://www.rakuten.ne.jp/gold/brotures/items/kalloy/as_007_red.html" frameborder="0" id="skin-product" scrolling="no"&gt;&lt;/iframe&gt;&lt;/div&gt;</v>
      </c>
      <c r="CW78" s="11" t="str">
        <f t="shared" si="73"/>
        <v/>
      </c>
      <c r="CX78" t="s">
        <v>615</v>
      </c>
      <c r="CY78" s="9" t="str">
        <f t="shared" si="74"/>
        <v>0</v>
      </c>
      <c r="CZ78" s="11"/>
      <c r="DA78" s="11"/>
      <c r="DB78" s="11"/>
      <c r="DC78" s="11"/>
      <c r="DD78" s="9" t="str">
        <f t="shared" si="75"/>
        <v/>
      </c>
      <c r="DI78" s="9" t="str">
        <f t="shared" si="76"/>
        <v/>
      </c>
      <c r="DT78" s="9">
        <f>VLOOKUP(BG78,ディレクトリID!A:B,2)</f>
        <v>563161</v>
      </c>
      <c r="DV78" s="4" t="str">
        <f t="shared" si="77"/>
        <v>【ステム　KALLOY】</v>
      </c>
      <c r="DW78" s="4" t="str">
        <f t="shared" si="78"/>
        <v>【ステム　KALLOY】</v>
      </c>
      <c r="DX78" s="9">
        <f t="shared" si="79"/>
        <v>4</v>
      </c>
      <c r="DY78" s="11"/>
      <c r="DZ78" s="9" t="str">
        <f t="shared" si="52"/>
        <v>1</v>
      </c>
      <c r="EA78" s="9" t="str">
        <f t="shared" si="52"/>
        <v>1</v>
      </c>
      <c r="EB78" s="11"/>
      <c r="EC78" s="11"/>
      <c r="ED78" s="11"/>
      <c r="EE78" s="9" t="str">
        <f t="shared" si="80"/>
        <v>0</v>
      </c>
      <c r="EO78" s="8" t="s">
        <v>428</v>
      </c>
      <c r="EP78" s="8" t="s">
        <v>429</v>
      </c>
      <c r="EQ78" s="8" t="s">
        <v>429</v>
      </c>
      <c r="ER78" s="8" t="s">
        <v>209</v>
      </c>
      <c r="ES78" s="8" t="s">
        <v>430</v>
      </c>
      <c r="ET78" s="9" t="str">
        <f t="shared" si="81"/>
        <v>2</v>
      </c>
      <c r="EU78" s="11"/>
      <c r="EV78" s="11"/>
      <c r="EW78" s="11"/>
      <c r="EX78" s="9" t="str">
        <f t="shared" si="53"/>
        <v>0</v>
      </c>
      <c r="EY78" s="9" t="str">
        <f t="shared" si="53"/>
        <v>0</v>
      </c>
      <c r="EZ78" s="11"/>
      <c r="FA78" s="11"/>
      <c r="FB78" s="9" t="str">
        <f t="shared" si="54"/>
        <v>0</v>
      </c>
      <c r="FC78" s="9" t="str">
        <f t="shared" si="54"/>
        <v>0</v>
      </c>
      <c r="FD78" s="9" t="str">
        <f t="shared" si="82"/>
        <v>1</v>
      </c>
      <c r="FE78" s="9" t="str">
        <f t="shared" si="55"/>
        <v>1</v>
      </c>
      <c r="FF78" s="9" t="str">
        <f t="shared" si="55"/>
        <v>1</v>
      </c>
      <c r="GJ78" s="4" t="str">
        <f t="shared" si="85"/>
        <v>パーツ\ステム:ブランド\KALLOY</v>
      </c>
      <c r="GK78" s="4" t="str">
        <f t="shared" si="83"/>
        <v>u:u</v>
      </c>
      <c r="GL78" s="11"/>
      <c r="GM78" s="4" t="str">
        <f t="shared" si="56"/>
        <v>::</v>
      </c>
      <c r="GN78" s="4" t="str">
        <f t="shared" si="56"/>
        <v>::</v>
      </c>
      <c r="GO78" s="4" t="str">
        <f t="shared" si="56"/>
        <v>::</v>
      </c>
      <c r="GP78" s="4" t="str">
        <f t="shared" si="84"/>
        <v>1</v>
      </c>
    </row>
    <row r="79" spans="1:198" ht="28" customHeight="1">
      <c r="A79" s="5" t="s">
        <v>621</v>
      </c>
      <c r="B79" s="5" t="s">
        <v>623</v>
      </c>
      <c r="C79" s="5" t="s">
        <v>621</v>
      </c>
      <c r="D79" s="9" t="str">
        <f t="shared" si="57"/>
        <v>u</v>
      </c>
      <c r="E79" s="9" t="str">
        <f t="shared" si="58"/>
        <v xml:space="preserve"> / （KalloyASA-105ロードステムSILVER）</v>
      </c>
      <c r="F79" s="9" t="str">
        <f t="shared" si="59"/>
        <v xml:space="preserve"> / （KalloyASA-105ロードステムSILVER）</v>
      </c>
      <c r="G79" s="5">
        <v>3381</v>
      </c>
      <c r="H79" s="9">
        <f t="shared" si="60"/>
        <v>3381</v>
      </c>
      <c r="I79" s="9" t="str">
        <f t="shared" si="61"/>
        <v>0</v>
      </c>
      <c r="J79" s="9" t="str">
        <f t="shared" si="62"/>
        <v>1</v>
      </c>
      <c r="P79" s="9" t="str">
        <f t="shared" si="63"/>
        <v>KalloyASA-105ロードステムSILVER</v>
      </c>
      <c r="AI79" s="9" t="str">
        <f t="shared" si="64"/>
        <v>http://image.rakuten.co.jp/brotures/cabinet/items/kalloy/as_007_silver.jpg</v>
      </c>
      <c r="AS79" s="9" t="str">
        <f t="shared" si="50"/>
        <v>1</v>
      </c>
      <c r="AT79" s="9" t="str">
        <f t="shared" si="50"/>
        <v>1</v>
      </c>
      <c r="AU79" s="9" t="str">
        <f t="shared" si="65"/>
        <v>0</v>
      </c>
      <c r="AV79" s="9" t="str">
        <f t="shared" si="66"/>
        <v>1</v>
      </c>
      <c r="AW79" s="9" t="str">
        <f t="shared" si="51"/>
        <v>0</v>
      </c>
      <c r="AX79" s="9" t="str">
        <f t="shared" si="51"/>
        <v>0</v>
      </c>
      <c r="AY79" s="11"/>
      <c r="AZ79" s="11"/>
      <c r="BA79" s="11"/>
      <c r="BB79" s="9" t="str">
        <f t="shared" si="67"/>
        <v>-1</v>
      </c>
      <c r="BC79" s="9" t="str">
        <f t="shared" si="68"/>
        <v>0</v>
      </c>
      <c r="BG79" s="5" t="s">
        <v>322</v>
      </c>
      <c r="BH79" s="5" t="s">
        <v>8505</v>
      </c>
      <c r="CS79" s="9" t="str">
        <f t="shared" si="69"/>
        <v>0</v>
      </c>
      <c r="CT79" s="9" t="str">
        <f t="shared" si="70"/>
        <v>&lt;iframe src="http://www.rakuten.ne.jp/gold/brotures/spec/kalloy/as_007_silver.html" frameborder="0" id="spec-content" scrolling="no"&gt;&lt;/iframe&gt;</v>
      </c>
      <c r="CU79" s="9" t="str">
        <f t="shared" si="71"/>
        <v/>
      </c>
      <c r="CV79" s="9" t="str">
        <f t="shared" si="72"/>
        <v>&lt;div class="row-fluid"&gt;&lt;iframe src="http://www.rakuten.ne.jp/gold/brotures/items/kalloy/as_007_silver.html" frameborder="0" id="skin-product" scrolling="no"&gt;&lt;/iframe&gt;&lt;/div&gt;</v>
      </c>
      <c r="CW79" s="11" t="str">
        <f t="shared" si="73"/>
        <v/>
      </c>
      <c r="CX79" t="s">
        <v>621</v>
      </c>
      <c r="CY79" s="9" t="str">
        <f t="shared" si="74"/>
        <v>0</v>
      </c>
      <c r="CZ79" s="11"/>
      <c r="DA79" s="11"/>
      <c r="DB79" s="11"/>
      <c r="DC79" s="11"/>
      <c r="DD79" s="9" t="str">
        <f t="shared" si="75"/>
        <v/>
      </c>
      <c r="DI79" s="9" t="str">
        <f t="shared" si="76"/>
        <v/>
      </c>
      <c r="DT79" s="9">
        <f>VLOOKUP(BG79,ディレクトリID!A:B,2)</f>
        <v>563161</v>
      </c>
      <c r="DV79" s="4" t="str">
        <f t="shared" si="77"/>
        <v>【ステム　KALLOY】</v>
      </c>
      <c r="DW79" s="4" t="str">
        <f t="shared" si="78"/>
        <v>【ステム　KALLOY】</v>
      </c>
      <c r="DX79" s="9">
        <f t="shared" si="79"/>
        <v>4</v>
      </c>
      <c r="DY79" s="11"/>
      <c r="DZ79" s="9" t="str">
        <f t="shared" si="52"/>
        <v>1</v>
      </c>
      <c r="EA79" s="9" t="str">
        <f t="shared" si="52"/>
        <v>1</v>
      </c>
      <c r="EB79" s="11"/>
      <c r="EC79" s="11"/>
      <c r="ED79" s="11"/>
      <c r="EE79" s="9" t="str">
        <f t="shared" si="80"/>
        <v>0</v>
      </c>
      <c r="EO79" s="8" t="s">
        <v>428</v>
      </c>
      <c r="EP79" s="8" t="s">
        <v>429</v>
      </c>
      <c r="EQ79" s="8" t="s">
        <v>429</v>
      </c>
      <c r="ER79" s="8" t="s">
        <v>209</v>
      </c>
      <c r="ES79" s="8" t="s">
        <v>430</v>
      </c>
      <c r="ET79" s="9" t="str">
        <f t="shared" si="81"/>
        <v>2</v>
      </c>
      <c r="EU79" s="11"/>
      <c r="EV79" s="11"/>
      <c r="EW79" s="11"/>
      <c r="EX79" s="9" t="str">
        <f t="shared" si="53"/>
        <v>0</v>
      </c>
      <c r="EY79" s="9" t="str">
        <f t="shared" si="53"/>
        <v>0</v>
      </c>
      <c r="EZ79" s="11"/>
      <c r="FA79" s="11"/>
      <c r="FB79" s="9" t="str">
        <f t="shared" si="54"/>
        <v>0</v>
      </c>
      <c r="FC79" s="9" t="str">
        <f t="shared" si="54"/>
        <v>0</v>
      </c>
      <c r="FD79" s="9" t="str">
        <f t="shared" si="82"/>
        <v>1</v>
      </c>
      <c r="FE79" s="9" t="str">
        <f t="shared" si="55"/>
        <v>1</v>
      </c>
      <c r="FF79" s="9" t="str">
        <f t="shared" si="55"/>
        <v>1</v>
      </c>
      <c r="GJ79" s="4" t="str">
        <f t="shared" si="85"/>
        <v>パーツ\ステム:ブランド\KALLOY</v>
      </c>
      <c r="GK79" s="4" t="str">
        <f t="shared" si="83"/>
        <v>u:u</v>
      </c>
      <c r="GL79" s="11"/>
      <c r="GM79" s="4" t="str">
        <f t="shared" si="56"/>
        <v>::</v>
      </c>
      <c r="GN79" s="4" t="str">
        <f t="shared" si="56"/>
        <v>::</v>
      </c>
      <c r="GO79" s="4" t="str">
        <f t="shared" si="56"/>
        <v>::</v>
      </c>
      <c r="GP79" s="4" t="str">
        <f t="shared" si="84"/>
        <v>1</v>
      </c>
    </row>
    <row r="80" spans="1:198" ht="28" customHeight="1">
      <c r="A80" s="5" t="s">
        <v>627</v>
      </c>
      <c r="B80" s="5" t="s">
        <v>629</v>
      </c>
      <c r="C80" s="5" t="s">
        <v>627</v>
      </c>
      <c r="D80" s="9" t="str">
        <f t="shared" si="57"/>
        <v>u</v>
      </c>
      <c r="E80" s="9" t="str">
        <f t="shared" si="58"/>
        <v xml:space="preserve"> / （KalloyASA-105ロードステムWHITE）</v>
      </c>
      <c r="F80" s="9" t="str">
        <f t="shared" si="59"/>
        <v xml:space="preserve"> / （KalloyASA-105ロードステムWHITE）</v>
      </c>
      <c r="G80" s="5">
        <v>2777</v>
      </c>
      <c r="H80" s="9">
        <f t="shared" si="60"/>
        <v>2777</v>
      </c>
      <c r="I80" s="9" t="str">
        <f t="shared" si="61"/>
        <v>0</v>
      </c>
      <c r="J80" s="9" t="str">
        <f t="shared" si="62"/>
        <v>1</v>
      </c>
      <c r="P80" s="9" t="str">
        <f t="shared" si="63"/>
        <v>KalloyASA-105ロードステムWHITE</v>
      </c>
      <c r="AI80" s="9" t="str">
        <f t="shared" si="64"/>
        <v>http://image.rakuten.co.jp/brotures/cabinet/items/kalloy/as_007_wh.jpg</v>
      </c>
      <c r="AS80" s="9" t="str">
        <f t="shared" si="50"/>
        <v>1</v>
      </c>
      <c r="AT80" s="9" t="str">
        <f t="shared" si="50"/>
        <v>1</v>
      </c>
      <c r="AU80" s="9" t="str">
        <f t="shared" si="65"/>
        <v>0</v>
      </c>
      <c r="AV80" s="9" t="str">
        <f t="shared" si="66"/>
        <v>1</v>
      </c>
      <c r="AW80" s="9" t="str">
        <f t="shared" si="51"/>
        <v>0</v>
      </c>
      <c r="AX80" s="9" t="str">
        <f t="shared" si="51"/>
        <v>0</v>
      </c>
      <c r="AY80" s="11"/>
      <c r="AZ80" s="11"/>
      <c r="BA80" s="11"/>
      <c r="BB80" s="9" t="str">
        <f t="shared" si="67"/>
        <v>-1</v>
      </c>
      <c r="BC80" s="9" t="str">
        <f t="shared" si="68"/>
        <v>0</v>
      </c>
      <c r="BG80" s="5" t="s">
        <v>322</v>
      </c>
      <c r="BH80" s="5" t="s">
        <v>8505</v>
      </c>
      <c r="CS80" s="9" t="str">
        <f t="shared" si="69"/>
        <v>0</v>
      </c>
      <c r="CT80" s="9" t="str">
        <f t="shared" si="70"/>
        <v>&lt;iframe src="http://www.rakuten.ne.jp/gold/brotures/spec/kalloy/as_007_wh.html" frameborder="0" id="spec-content" scrolling="no"&gt;&lt;/iframe&gt;</v>
      </c>
      <c r="CU80" s="9" t="str">
        <f t="shared" si="71"/>
        <v/>
      </c>
      <c r="CV80" s="9" t="str">
        <f t="shared" si="72"/>
        <v>&lt;div class="row-fluid"&gt;&lt;iframe src="http://www.rakuten.ne.jp/gold/brotures/items/kalloy/as_007_wh.html" frameborder="0" id="skin-product" scrolling="no"&gt;&lt;/iframe&gt;&lt;/div&gt;</v>
      </c>
      <c r="CW80" s="11" t="str">
        <f t="shared" si="73"/>
        <v/>
      </c>
      <c r="CX80" t="s">
        <v>627</v>
      </c>
      <c r="CY80" s="9" t="str">
        <f t="shared" si="74"/>
        <v>0</v>
      </c>
      <c r="CZ80" s="11"/>
      <c r="DA80" s="11"/>
      <c r="DB80" s="11"/>
      <c r="DC80" s="11"/>
      <c r="DD80" s="9" t="str">
        <f t="shared" si="75"/>
        <v/>
      </c>
      <c r="DI80" s="9" t="str">
        <f t="shared" si="76"/>
        <v/>
      </c>
      <c r="DT80" s="9">
        <f>VLOOKUP(BG80,ディレクトリID!A:B,2)</f>
        <v>563161</v>
      </c>
      <c r="DV80" s="4" t="str">
        <f t="shared" si="77"/>
        <v>【ステム　KALLOY】</v>
      </c>
      <c r="DW80" s="4" t="str">
        <f t="shared" si="78"/>
        <v>【ステム　KALLOY】</v>
      </c>
      <c r="DX80" s="9">
        <f t="shared" si="79"/>
        <v>4</v>
      </c>
      <c r="DY80" s="11"/>
      <c r="DZ80" s="9" t="str">
        <f t="shared" si="52"/>
        <v>1</v>
      </c>
      <c r="EA80" s="9" t="str">
        <f t="shared" si="52"/>
        <v>1</v>
      </c>
      <c r="EB80" s="11"/>
      <c r="EC80" s="11"/>
      <c r="ED80" s="11"/>
      <c r="EE80" s="9" t="str">
        <f t="shared" si="80"/>
        <v>0</v>
      </c>
      <c r="EO80" s="8" t="s">
        <v>428</v>
      </c>
      <c r="EP80" s="8" t="s">
        <v>429</v>
      </c>
      <c r="EQ80" s="8" t="s">
        <v>429</v>
      </c>
      <c r="ER80" s="8" t="s">
        <v>209</v>
      </c>
      <c r="ES80" s="8" t="s">
        <v>430</v>
      </c>
      <c r="ET80" s="9" t="str">
        <f t="shared" si="81"/>
        <v>2</v>
      </c>
      <c r="EU80" s="11"/>
      <c r="EV80" s="11"/>
      <c r="EW80" s="11"/>
      <c r="EX80" s="9" t="str">
        <f t="shared" si="53"/>
        <v>0</v>
      </c>
      <c r="EY80" s="9" t="str">
        <f t="shared" si="53"/>
        <v>0</v>
      </c>
      <c r="EZ80" s="11"/>
      <c r="FA80" s="11"/>
      <c r="FB80" s="9" t="str">
        <f t="shared" si="54"/>
        <v>0</v>
      </c>
      <c r="FC80" s="9" t="str">
        <f t="shared" si="54"/>
        <v>0</v>
      </c>
      <c r="FD80" s="9" t="str">
        <f t="shared" si="82"/>
        <v>1</v>
      </c>
      <c r="FE80" s="9" t="str">
        <f t="shared" si="55"/>
        <v>1</v>
      </c>
      <c r="FF80" s="9" t="str">
        <f t="shared" si="55"/>
        <v>1</v>
      </c>
      <c r="GJ80" s="4" t="str">
        <f t="shared" si="85"/>
        <v>パーツ\ステム:ブランド\KALLOY</v>
      </c>
      <c r="GK80" s="4" t="str">
        <f t="shared" si="83"/>
        <v>u:u</v>
      </c>
      <c r="GL80" s="11"/>
      <c r="GM80" s="4" t="str">
        <f t="shared" si="56"/>
        <v>::</v>
      </c>
      <c r="GN80" s="4" t="str">
        <f t="shared" si="56"/>
        <v>::</v>
      </c>
      <c r="GO80" s="4" t="str">
        <f t="shared" si="56"/>
        <v>::</v>
      </c>
      <c r="GP80" s="4" t="str">
        <f t="shared" si="84"/>
        <v>1</v>
      </c>
    </row>
    <row r="81" spans="1:198" ht="28" customHeight="1">
      <c r="A81" s="5" t="s">
        <v>633</v>
      </c>
      <c r="B81" s="5" t="s">
        <v>635</v>
      </c>
      <c r="C81" s="5" t="s">
        <v>633</v>
      </c>
      <c r="D81" s="9" t="str">
        <f t="shared" si="57"/>
        <v>u</v>
      </c>
      <c r="E81" s="9" t="str">
        <f t="shared" si="58"/>
        <v xml:space="preserve"> / （KalloyASA-105MTBステムBLACK）</v>
      </c>
      <c r="F81" s="9" t="str">
        <f t="shared" si="59"/>
        <v xml:space="preserve"> / （KalloyASA-105MTBステムBLACK）</v>
      </c>
      <c r="G81" s="5">
        <v>2777</v>
      </c>
      <c r="H81" s="9">
        <f t="shared" si="60"/>
        <v>2777</v>
      </c>
      <c r="I81" s="9" t="str">
        <f t="shared" si="61"/>
        <v>0</v>
      </c>
      <c r="J81" s="9" t="str">
        <f t="shared" si="62"/>
        <v>1</v>
      </c>
      <c r="P81" s="9" t="str">
        <f t="shared" si="63"/>
        <v>KalloyASA-105MTBステムBLACK</v>
      </c>
      <c r="AI81" s="9" t="str">
        <f t="shared" si="64"/>
        <v>http://image.rakuten.co.jp/brotures/cabinet/items/kalloy/as_158_bk.jpg</v>
      </c>
      <c r="AS81" s="9" t="str">
        <f t="shared" si="50"/>
        <v>1</v>
      </c>
      <c r="AT81" s="9" t="str">
        <f t="shared" si="50"/>
        <v>1</v>
      </c>
      <c r="AU81" s="9" t="str">
        <f t="shared" si="65"/>
        <v>0</v>
      </c>
      <c r="AV81" s="9" t="str">
        <f t="shared" si="66"/>
        <v>1</v>
      </c>
      <c r="AW81" s="9" t="str">
        <f t="shared" si="51"/>
        <v>0</v>
      </c>
      <c r="AX81" s="9" t="str">
        <f t="shared" si="51"/>
        <v>0</v>
      </c>
      <c r="AY81" s="11"/>
      <c r="AZ81" s="11"/>
      <c r="BA81" s="11"/>
      <c r="BB81" s="9" t="str">
        <f t="shared" si="67"/>
        <v>-1</v>
      </c>
      <c r="BC81" s="9" t="str">
        <f t="shared" si="68"/>
        <v>0</v>
      </c>
      <c r="BG81" s="5" t="s">
        <v>322</v>
      </c>
      <c r="BH81" s="5" t="s">
        <v>8505</v>
      </c>
      <c r="CS81" s="9" t="str">
        <f t="shared" si="69"/>
        <v>0</v>
      </c>
      <c r="CT81" s="9" t="str">
        <f t="shared" si="70"/>
        <v>&lt;iframe src="http://www.rakuten.ne.jp/gold/brotures/spec/kalloy/as_158_bk.html" frameborder="0" id="spec-content" scrolling="no"&gt;&lt;/iframe&gt;</v>
      </c>
      <c r="CU81" s="9" t="str">
        <f t="shared" si="71"/>
        <v/>
      </c>
      <c r="CV81" s="9" t="str">
        <f t="shared" si="72"/>
        <v>&lt;div class="row-fluid"&gt;&lt;iframe src="http://www.rakuten.ne.jp/gold/brotures/items/kalloy/as_158_bk.html" frameborder="0" id="skin-product" scrolling="no"&gt;&lt;/iframe&gt;&lt;/div&gt;</v>
      </c>
      <c r="CW81" s="11" t="str">
        <f t="shared" si="73"/>
        <v/>
      </c>
      <c r="CX81" t="s">
        <v>633</v>
      </c>
      <c r="CY81" s="9" t="str">
        <f t="shared" si="74"/>
        <v>0</v>
      </c>
      <c r="CZ81" s="11"/>
      <c r="DA81" s="11"/>
      <c r="DB81" s="11"/>
      <c r="DC81" s="11"/>
      <c r="DD81" s="9" t="str">
        <f t="shared" si="75"/>
        <v/>
      </c>
      <c r="DI81" s="9" t="str">
        <f t="shared" si="76"/>
        <v/>
      </c>
      <c r="DT81" s="9">
        <f>VLOOKUP(BG81,ディレクトリID!A:B,2)</f>
        <v>563161</v>
      </c>
      <c r="DV81" s="4" t="str">
        <f t="shared" si="77"/>
        <v>【ステム　KALLOY】</v>
      </c>
      <c r="DW81" s="4" t="str">
        <f t="shared" si="78"/>
        <v>【ステム　KALLOY】</v>
      </c>
      <c r="DX81" s="9">
        <f t="shared" si="79"/>
        <v>4</v>
      </c>
      <c r="DY81" s="11"/>
      <c r="DZ81" s="9" t="str">
        <f t="shared" si="52"/>
        <v>1</v>
      </c>
      <c r="EA81" s="9" t="str">
        <f t="shared" si="52"/>
        <v>1</v>
      </c>
      <c r="EB81" s="11"/>
      <c r="EC81" s="11"/>
      <c r="ED81" s="11"/>
      <c r="EE81" s="9" t="str">
        <f t="shared" si="80"/>
        <v>0</v>
      </c>
      <c r="EO81" s="8" t="s">
        <v>428</v>
      </c>
      <c r="EP81" s="8" t="s">
        <v>429</v>
      </c>
      <c r="EQ81" s="8" t="s">
        <v>429</v>
      </c>
      <c r="ER81" s="8" t="s">
        <v>209</v>
      </c>
      <c r="ES81" s="8" t="s">
        <v>430</v>
      </c>
      <c r="ET81" s="9" t="str">
        <f t="shared" si="81"/>
        <v>2</v>
      </c>
      <c r="EU81" s="11"/>
      <c r="EV81" s="11"/>
      <c r="EW81" s="11"/>
      <c r="EX81" s="9" t="str">
        <f t="shared" si="53"/>
        <v>0</v>
      </c>
      <c r="EY81" s="9" t="str">
        <f t="shared" si="53"/>
        <v>0</v>
      </c>
      <c r="EZ81" s="11"/>
      <c r="FA81" s="11"/>
      <c r="FB81" s="9" t="str">
        <f t="shared" si="54"/>
        <v>0</v>
      </c>
      <c r="FC81" s="9" t="str">
        <f t="shared" si="54"/>
        <v>0</v>
      </c>
      <c r="FD81" s="9" t="str">
        <f t="shared" si="82"/>
        <v>1</v>
      </c>
      <c r="FE81" s="9" t="str">
        <f t="shared" si="55"/>
        <v>1</v>
      </c>
      <c r="FF81" s="9" t="str">
        <f t="shared" si="55"/>
        <v>1</v>
      </c>
      <c r="GJ81" s="4" t="str">
        <f t="shared" si="85"/>
        <v>パーツ\ステム:ブランド\KALLOY</v>
      </c>
      <c r="GK81" s="4" t="str">
        <f t="shared" si="83"/>
        <v>u:u</v>
      </c>
      <c r="GL81" s="11"/>
      <c r="GM81" s="4" t="str">
        <f t="shared" si="56"/>
        <v>::</v>
      </c>
      <c r="GN81" s="4" t="str">
        <f t="shared" si="56"/>
        <v>::</v>
      </c>
      <c r="GO81" s="4" t="str">
        <f t="shared" si="56"/>
        <v>::</v>
      </c>
      <c r="GP81" s="4" t="str">
        <f t="shared" si="84"/>
        <v>1</v>
      </c>
    </row>
    <row r="82" spans="1:198" ht="28" customHeight="1">
      <c r="A82" s="5" t="s">
        <v>639</v>
      </c>
      <c r="B82" s="5" t="s">
        <v>641</v>
      </c>
      <c r="C82" s="5" t="s">
        <v>639</v>
      </c>
      <c r="D82" s="9" t="str">
        <f t="shared" si="57"/>
        <v>u</v>
      </c>
      <c r="E82" s="9" t="str">
        <f t="shared" si="58"/>
        <v xml:space="preserve"> / （KalloyASA-105MTBステムSILVER）</v>
      </c>
      <c r="F82" s="9" t="str">
        <f t="shared" si="59"/>
        <v xml:space="preserve"> / （KalloyASA-105MTBステムSILVER）</v>
      </c>
      <c r="G82" s="5">
        <v>2777</v>
      </c>
      <c r="H82" s="9">
        <f t="shared" si="60"/>
        <v>2777</v>
      </c>
      <c r="I82" s="9" t="str">
        <f t="shared" si="61"/>
        <v>0</v>
      </c>
      <c r="J82" s="9" t="str">
        <f t="shared" si="62"/>
        <v>1</v>
      </c>
      <c r="P82" s="9" t="str">
        <f t="shared" si="63"/>
        <v>KalloyASA-105MTBステムSILVER</v>
      </c>
      <c r="AI82" s="9" t="str">
        <f t="shared" si="64"/>
        <v>http://image.rakuten.co.jp/brotures/cabinet/items/kalloy/as_158_silver.jpg</v>
      </c>
      <c r="AS82" s="9" t="str">
        <f t="shared" ref="AS82:AT101" si="86">IF($A82&lt;&gt;"","1","")</f>
        <v>1</v>
      </c>
      <c r="AT82" s="9" t="str">
        <f t="shared" si="86"/>
        <v>1</v>
      </c>
      <c r="AU82" s="9" t="str">
        <f t="shared" si="65"/>
        <v>0</v>
      </c>
      <c r="AV82" s="9" t="str">
        <f t="shared" si="66"/>
        <v>1</v>
      </c>
      <c r="AW82" s="9" t="str">
        <f t="shared" ref="AW82:AX101" si="87">IF($A82&lt;&gt;"","0","")</f>
        <v>0</v>
      </c>
      <c r="AX82" s="9" t="str">
        <f t="shared" si="87"/>
        <v>0</v>
      </c>
      <c r="AY82" s="11"/>
      <c r="AZ82" s="11"/>
      <c r="BA82" s="11"/>
      <c r="BB82" s="9" t="str">
        <f t="shared" si="67"/>
        <v>-1</v>
      </c>
      <c r="BC82" s="9" t="str">
        <f t="shared" si="68"/>
        <v>0</v>
      </c>
      <c r="BG82" s="5" t="s">
        <v>322</v>
      </c>
      <c r="BH82" s="5" t="s">
        <v>8505</v>
      </c>
      <c r="CS82" s="9" t="str">
        <f t="shared" si="69"/>
        <v>0</v>
      </c>
      <c r="CT82" s="9" t="str">
        <f t="shared" si="70"/>
        <v>&lt;iframe src="http://www.rakuten.ne.jp/gold/brotures/spec/kalloy/as_158_silver.html" frameborder="0" id="spec-content" scrolling="no"&gt;&lt;/iframe&gt;</v>
      </c>
      <c r="CU82" s="9" t="str">
        <f t="shared" si="71"/>
        <v/>
      </c>
      <c r="CV82" s="9" t="str">
        <f t="shared" si="72"/>
        <v>&lt;div class="row-fluid"&gt;&lt;iframe src="http://www.rakuten.ne.jp/gold/brotures/items/kalloy/as_158_silver.html" frameborder="0" id="skin-product" scrolling="no"&gt;&lt;/iframe&gt;&lt;/div&gt;</v>
      </c>
      <c r="CW82" s="11" t="str">
        <f t="shared" si="73"/>
        <v/>
      </c>
      <c r="CX82" t="s">
        <v>639</v>
      </c>
      <c r="CY82" s="9" t="str">
        <f t="shared" si="74"/>
        <v>0</v>
      </c>
      <c r="CZ82" s="11"/>
      <c r="DA82" s="11"/>
      <c r="DB82" s="11"/>
      <c r="DC82" s="11"/>
      <c r="DD82" s="9" t="str">
        <f t="shared" si="75"/>
        <v/>
      </c>
      <c r="DI82" s="9" t="str">
        <f t="shared" si="76"/>
        <v/>
      </c>
      <c r="DT82" s="9">
        <f>VLOOKUP(BG82,ディレクトリID!A:B,2)</f>
        <v>563161</v>
      </c>
      <c r="DV82" s="4" t="str">
        <f t="shared" si="77"/>
        <v>【ステム　KALLOY】</v>
      </c>
      <c r="DW82" s="4" t="str">
        <f t="shared" si="78"/>
        <v>【ステム　KALLOY】</v>
      </c>
      <c r="DX82" s="9">
        <f t="shared" si="79"/>
        <v>4</v>
      </c>
      <c r="DY82" s="11"/>
      <c r="DZ82" s="9" t="str">
        <f t="shared" ref="DZ82:EA101" si="88">IF($A82&lt;&gt;"","1","")</f>
        <v>1</v>
      </c>
      <c r="EA82" s="9" t="str">
        <f t="shared" si="88"/>
        <v>1</v>
      </c>
      <c r="EB82" s="11"/>
      <c r="EC82" s="11"/>
      <c r="ED82" s="11"/>
      <c r="EE82" s="9" t="str">
        <f t="shared" si="80"/>
        <v>0</v>
      </c>
      <c r="EO82" s="8" t="s">
        <v>428</v>
      </c>
      <c r="EP82" s="8" t="s">
        <v>429</v>
      </c>
      <c r="EQ82" s="8" t="s">
        <v>429</v>
      </c>
      <c r="ER82" s="8" t="s">
        <v>209</v>
      </c>
      <c r="ES82" s="8" t="s">
        <v>430</v>
      </c>
      <c r="ET82" s="9" t="str">
        <f t="shared" si="81"/>
        <v>2</v>
      </c>
      <c r="EU82" s="11"/>
      <c r="EV82" s="11"/>
      <c r="EW82" s="11"/>
      <c r="EX82" s="9" t="str">
        <f t="shared" ref="EX82:EY101" si="89">IF($A82&lt;&gt;"","0","")</f>
        <v>0</v>
      </c>
      <c r="EY82" s="9" t="str">
        <f t="shared" si="89"/>
        <v>0</v>
      </c>
      <c r="EZ82" s="11"/>
      <c r="FA82" s="11"/>
      <c r="FB82" s="9" t="str">
        <f t="shared" ref="FB82:FC101" si="90">IF($A82&lt;&gt;"","0","")</f>
        <v>0</v>
      </c>
      <c r="FC82" s="9" t="str">
        <f t="shared" si="90"/>
        <v>0</v>
      </c>
      <c r="FD82" s="9" t="str">
        <f t="shared" si="82"/>
        <v>1</v>
      </c>
      <c r="FE82" s="9" t="str">
        <f t="shared" ref="FE82:FF101" si="91">IF($BG82="完成車","3","1")</f>
        <v>1</v>
      </c>
      <c r="FF82" s="9" t="str">
        <f t="shared" si="91"/>
        <v>1</v>
      </c>
      <c r="GJ82" s="4" t="str">
        <f t="shared" si="85"/>
        <v>パーツ\ステム:ブランド\KALLOY</v>
      </c>
      <c r="GK82" s="4" t="str">
        <f t="shared" si="83"/>
        <v>u:u</v>
      </c>
      <c r="GL82" s="11"/>
      <c r="GM82" s="4" t="str">
        <f t="shared" ref="GM82:GO101" si="92">IF($A82&lt;&gt;"","::","")</f>
        <v>::</v>
      </c>
      <c r="GN82" s="4" t="str">
        <f t="shared" si="92"/>
        <v>::</v>
      </c>
      <c r="GO82" s="4" t="str">
        <f t="shared" si="92"/>
        <v>::</v>
      </c>
      <c r="GP82" s="4" t="str">
        <f t="shared" si="84"/>
        <v>1</v>
      </c>
    </row>
    <row r="83" spans="1:198" ht="28" customHeight="1">
      <c r="A83" s="5" t="s">
        <v>645</v>
      </c>
      <c r="B83" s="5" t="s">
        <v>647</v>
      </c>
      <c r="C83" s="5" t="s">
        <v>645</v>
      </c>
      <c r="D83" s="9" t="str">
        <f t="shared" si="57"/>
        <v>u</v>
      </c>
      <c r="E83" s="9" t="str">
        <f t="shared" si="58"/>
        <v xml:space="preserve"> / （KalloyASA-105軽量ロードステムBLACK）</v>
      </c>
      <c r="F83" s="9" t="str">
        <f t="shared" si="59"/>
        <v xml:space="preserve"> / （KalloyASA-105軽量ロードステムBLACK）</v>
      </c>
      <c r="G83" s="5">
        <v>4830</v>
      </c>
      <c r="H83" s="9">
        <f t="shared" si="60"/>
        <v>4830</v>
      </c>
      <c r="I83" s="9" t="str">
        <f t="shared" si="61"/>
        <v>0</v>
      </c>
      <c r="J83" s="9" t="str">
        <f t="shared" si="62"/>
        <v>1</v>
      </c>
      <c r="P83" s="9" t="str">
        <f t="shared" si="63"/>
        <v>KalloyASA-105軽量ロードステムBLACK</v>
      </c>
      <c r="AI83" s="9" t="str">
        <f t="shared" si="64"/>
        <v>http://image.rakuten.co.jp/brotures/cabinet/items/kalloy/asa_105_bk.jpg</v>
      </c>
      <c r="AS83" s="9" t="str">
        <f t="shared" si="86"/>
        <v>1</v>
      </c>
      <c r="AT83" s="9" t="str">
        <f t="shared" si="86"/>
        <v>1</v>
      </c>
      <c r="AU83" s="9" t="str">
        <f t="shared" si="65"/>
        <v>0</v>
      </c>
      <c r="AV83" s="9" t="str">
        <f t="shared" si="66"/>
        <v>1</v>
      </c>
      <c r="AW83" s="9" t="str">
        <f t="shared" si="87"/>
        <v>0</v>
      </c>
      <c r="AX83" s="9" t="str">
        <f t="shared" si="87"/>
        <v>0</v>
      </c>
      <c r="AY83" s="11"/>
      <c r="AZ83" s="11"/>
      <c r="BA83" s="11"/>
      <c r="BB83" s="9" t="str">
        <f t="shared" si="67"/>
        <v>-1</v>
      </c>
      <c r="BC83" s="9" t="str">
        <f t="shared" si="68"/>
        <v>0</v>
      </c>
      <c r="BG83" s="5" t="s">
        <v>322</v>
      </c>
      <c r="BH83" s="5" t="s">
        <v>8505</v>
      </c>
      <c r="CS83" s="9" t="str">
        <f t="shared" si="69"/>
        <v>0</v>
      </c>
      <c r="CT83" s="9" t="str">
        <f t="shared" si="70"/>
        <v>&lt;iframe src="http://www.rakuten.ne.jp/gold/brotures/spec/kalloy/asa_105_bk.html" frameborder="0" id="spec-content" scrolling="no"&gt;&lt;/iframe&gt;</v>
      </c>
      <c r="CU83" s="9" t="str">
        <f t="shared" si="71"/>
        <v/>
      </c>
      <c r="CV83" s="9" t="str">
        <f t="shared" si="72"/>
        <v>&lt;div class="row-fluid"&gt;&lt;iframe src="http://www.rakuten.ne.jp/gold/brotures/items/kalloy/asa_105_bk.html" frameborder="0" id="skin-product" scrolling="no"&gt;&lt;/iframe&gt;&lt;/div&gt;</v>
      </c>
      <c r="CW83" s="11" t="str">
        <f t="shared" si="73"/>
        <v/>
      </c>
      <c r="CX83" t="s">
        <v>645</v>
      </c>
      <c r="CY83" s="9" t="str">
        <f t="shared" si="74"/>
        <v>0</v>
      </c>
      <c r="CZ83" s="11"/>
      <c r="DA83" s="11"/>
      <c r="DB83" s="11"/>
      <c r="DC83" s="11"/>
      <c r="DD83" s="9" t="str">
        <f t="shared" si="75"/>
        <v/>
      </c>
      <c r="DI83" s="9" t="str">
        <f t="shared" si="76"/>
        <v/>
      </c>
      <c r="DT83" s="9">
        <f>VLOOKUP(BG83,ディレクトリID!A:B,2)</f>
        <v>563161</v>
      </c>
      <c r="DV83" s="4" t="str">
        <f t="shared" si="77"/>
        <v>【ステム　KALLOY】</v>
      </c>
      <c r="DW83" s="4" t="str">
        <f t="shared" si="78"/>
        <v>【ステム　KALLOY】</v>
      </c>
      <c r="DX83" s="9">
        <f t="shared" si="79"/>
        <v>4</v>
      </c>
      <c r="DY83" s="11"/>
      <c r="DZ83" s="9" t="str">
        <f t="shared" si="88"/>
        <v>1</v>
      </c>
      <c r="EA83" s="9" t="str">
        <f t="shared" si="88"/>
        <v>1</v>
      </c>
      <c r="EB83" s="11"/>
      <c r="EC83" s="11"/>
      <c r="ED83" s="11"/>
      <c r="EE83" s="9" t="str">
        <f t="shared" si="80"/>
        <v>0</v>
      </c>
      <c r="EO83" s="8" t="s">
        <v>428</v>
      </c>
      <c r="EP83" s="8" t="s">
        <v>429</v>
      </c>
      <c r="EQ83" s="8" t="s">
        <v>429</v>
      </c>
      <c r="ER83" s="8" t="s">
        <v>209</v>
      </c>
      <c r="ES83" s="8" t="s">
        <v>430</v>
      </c>
      <c r="ET83" s="9" t="str">
        <f t="shared" si="81"/>
        <v>2</v>
      </c>
      <c r="EU83" s="11"/>
      <c r="EV83" s="11"/>
      <c r="EW83" s="11"/>
      <c r="EX83" s="9" t="str">
        <f t="shared" si="89"/>
        <v>0</v>
      </c>
      <c r="EY83" s="9" t="str">
        <f t="shared" si="89"/>
        <v>0</v>
      </c>
      <c r="EZ83" s="11"/>
      <c r="FA83" s="11"/>
      <c r="FB83" s="9" t="str">
        <f t="shared" si="90"/>
        <v>0</v>
      </c>
      <c r="FC83" s="9" t="str">
        <f t="shared" si="90"/>
        <v>0</v>
      </c>
      <c r="FD83" s="9" t="str">
        <f t="shared" si="82"/>
        <v>1</v>
      </c>
      <c r="FE83" s="9" t="str">
        <f t="shared" si="91"/>
        <v>1</v>
      </c>
      <c r="FF83" s="9" t="str">
        <f t="shared" si="91"/>
        <v>1</v>
      </c>
      <c r="GJ83" s="4" t="str">
        <f t="shared" si="85"/>
        <v>パーツ\ステム:ブランド\KALLOY</v>
      </c>
      <c r="GK83" s="4" t="str">
        <f t="shared" si="83"/>
        <v>u:u</v>
      </c>
      <c r="GL83" s="11"/>
      <c r="GM83" s="4" t="str">
        <f t="shared" si="92"/>
        <v>::</v>
      </c>
      <c r="GN83" s="4" t="str">
        <f t="shared" si="92"/>
        <v>::</v>
      </c>
      <c r="GO83" s="4" t="str">
        <f t="shared" si="92"/>
        <v>::</v>
      </c>
      <c r="GP83" s="4" t="str">
        <f t="shared" si="84"/>
        <v>1</v>
      </c>
    </row>
    <row r="84" spans="1:198" ht="28" customHeight="1">
      <c r="A84" s="5" t="s">
        <v>651</v>
      </c>
      <c r="B84" s="5" t="s">
        <v>653</v>
      </c>
      <c r="C84" s="5" t="s">
        <v>651</v>
      </c>
      <c r="D84" s="9" t="str">
        <f t="shared" si="57"/>
        <v>u</v>
      </c>
      <c r="E84" s="9" t="str">
        <f t="shared" si="58"/>
        <v xml:space="preserve"> / （KalloyASA-105軽量ロードステムWHITE）</v>
      </c>
      <c r="F84" s="9" t="str">
        <f t="shared" si="59"/>
        <v xml:space="preserve"> / （KalloyASA-105軽量ロードステムWHITE）</v>
      </c>
      <c r="G84" s="5">
        <v>4830</v>
      </c>
      <c r="H84" s="9">
        <f t="shared" si="60"/>
        <v>4830</v>
      </c>
      <c r="I84" s="9" t="str">
        <f t="shared" si="61"/>
        <v>0</v>
      </c>
      <c r="J84" s="9" t="str">
        <f t="shared" si="62"/>
        <v>1</v>
      </c>
      <c r="P84" s="9" t="str">
        <f t="shared" si="63"/>
        <v>KalloyASA-105軽量ロードステムWHITE</v>
      </c>
      <c r="AI84" s="9" t="str">
        <f t="shared" si="64"/>
        <v>http://image.rakuten.co.jp/brotures/cabinet/items/kalloy/asa_105_wh.jpg</v>
      </c>
      <c r="AS84" s="9" t="str">
        <f t="shared" si="86"/>
        <v>1</v>
      </c>
      <c r="AT84" s="9" t="str">
        <f t="shared" si="86"/>
        <v>1</v>
      </c>
      <c r="AU84" s="9" t="str">
        <f t="shared" si="65"/>
        <v>0</v>
      </c>
      <c r="AV84" s="9" t="str">
        <f t="shared" si="66"/>
        <v>1</v>
      </c>
      <c r="AW84" s="9" t="str">
        <f t="shared" si="87"/>
        <v>0</v>
      </c>
      <c r="AX84" s="9" t="str">
        <f t="shared" si="87"/>
        <v>0</v>
      </c>
      <c r="AY84" s="11"/>
      <c r="AZ84" s="11"/>
      <c r="BA84" s="11"/>
      <c r="BB84" s="9" t="str">
        <f t="shared" si="67"/>
        <v>-1</v>
      </c>
      <c r="BC84" s="9" t="str">
        <f t="shared" si="68"/>
        <v>0</v>
      </c>
      <c r="BG84" s="5" t="s">
        <v>322</v>
      </c>
      <c r="BH84" s="5" t="s">
        <v>8505</v>
      </c>
      <c r="CS84" s="9" t="str">
        <f t="shared" si="69"/>
        <v>0</v>
      </c>
      <c r="CT84" s="9" t="str">
        <f t="shared" si="70"/>
        <v>&lt;iframe src="http://www.rakuten.ne.jp/gold/brotures/spec/kalloy/asa_105_wh.html" frameborder="0" id="spec-content" scrolling="no"&gt;&lt;/iframe&gt;</v>
      </c>
      <c r="CU84" s="9" t="str">
        <f t="shared" si="71"/>
        <v/>
      </c>
      <c r="CV84" s="9" t="str">
        <f t="shared" si="72"/>
        <v>&lt;div class="row-fluid"&gt;&lt;iframe src="http://www.rakuten.ne.jp/gold/brotures/items/kalloy/asa_105_wh.html" frameborder="0" id="skin-product" scrolling="no"&gt;&lt;/iframe&gt;&lt;/div&gt;</v>
      </c>
      <c r="CW84" s="11" t="str">
        <f t="shared" si="73"/>
        <v/>
      </c>
      <c r="CX84" t="s">
        <v>651</v>
      </c>
      <c r="CY84" s="9" t="str">
        <f t="shared" si="74"/>
        <v>0</v>
      </c>
      <c r="CZ84" s="11"/>
      <c r="DA84" s="11"/>
      <c r="DB84" s="11"/>
      <c r="DC84" s="11"/>
      <c r="DD84" s="9" t="str">
        <f t="shared" si="75"/>
        <v/>
      </c>
      <c r="DI84" s="9" t="str">
        <f t="shared" si="76"/>
        <v/>
      </c>
      <c r="DT84" s="9">
        <f>VLOOKUP(BG84,ディレクトリID!A:B,2)</f>
        <v>563161</v>
      </c>
      <c r="DV84" s="4" t="str">
        <f t="shared" si="77"/>
        <v>【ステム　KALLOY】</v>
      </c>
      <c r="DW84" s="4" t="str">
        <f t="shared" si="78"/>
        <v>【ステム　KALLOY】</v>
      </c>
      <c r="DX84" s="9">
        <f t="shared" si="79"/>
        <v>4</v>
      </c>
      <c r="DY84" s="11"/>
      <c r="DZ84" s="9" t="str">
        <f t="shared" si="88"/>
        <v>1</v>
      </c>
      <c r="EA84" s="9" t="str">
        <f t="shared" si="88"/>
        <v>1</v>
      </c>
      <c r="EB84" s="11"/>
      <c r="EC84" s="11"/>
      <c r="ED84" s="11"/>
      <c r="EE84" s="9" t="str">
        <f t="shared" si="80"/>
        <v>0</v>
      </c>
      <c r="EO84" s="8" t="s">
        <v>428</v>
      </c>
      <c r="EP84" s="8" t="s">
        <v>429</v>
      </c>
      <c r="EQ84" s="8" t="s">
        <v>429</v>
      </c>
      <c r="ER84" s="8" t="s">
        <v>209</v>
      </c>
      <c r="ES84" s="8" t="s">
        <v>430</v>
      </c>
      <c r="ET84" s="9" t="str">
        <f t="shared" si="81"/>
        <v>2</v>
      </c>
      <c r="EU84" s="11"/>
      <c r="EV84" s="11"/>
      <c r="EW84" s="11"/>
      <c r="EX84" s="9" t="str">
        <f t="shared" si="89"/>
        <v>0</v>
      </c>
      <c r="EY84" s="9" t="str">
        <f t="shared" si="89"/>
        <v>0</v>
      </c>
      <c r="EZ84" s="11"/>
      <c r="FA84" s="11"/>
      <c r="FB84" s="9" t="str">
        <f t="shared" si="90"/>
        <v>0</v>
      </c>
      <c r="FC84" s="9" t="str">
        <f t="shared" si="90"/>
        <v>0</v>
      </c>
      <c r="FD84" s="9" t="str">
        <f t="shared" si="82"/>
        <v>1</v>
      </c>
      <c r="FE84" s="9" t="str">
        <f t="shared" si="91"/>
        <v>1</v>
      </c>
      <c r="FF84" s="9" t="str">
        <f t="shared" si="91"/>
        <v>1</v>
      </c>
      <c r="GJ84" s="4" t="str">
        <f t="shared" si="85"/>
        <v>パーツ\ステム:ブランド\KALLOY</v>
      </c>
      <c r="GK84" s="4" t="str">
        <f t="shared" si="83"/>
        <v>u:u</v>
      </c>
      <c r="GL84" s="11"/>
      <c r="GM84" s="4" t="str">
        <f t="shared" si="92"/>
        <v>::</v>
      </c>
      <c r="GN84" s="4" t="str">
        <f t="shared" si="92"/>
        <v>::</v>
      </c>
      <c r="GO84" s="4" t="str">
        <f t="shared" si="92"/>
        <v>::</v>
      </c>
      <c r="GP84" s="4" t="str">
        <f t="shared" si="84"/>
        <v>1</v>
      </c>
    </row>
    <row r="85" spans="1:198" ht="28" customHeight="1">
      <c r="A85" s="5" t="s">
        <v>657</v>
      </c>
      <c r="B85" s="5" t="s">
        <v>659</v>
      </c>
      <c r="C85" s="5" t="s">
        <v>657</v>
      </c>
      <c r="D85" s="9" t="str">
        <f t="shared" si="57"/>
        <v>u</v>
      </c>
      <c r="E85" s="9" t="str">
        <f t="shared" si="58"/>
        <v xml:space="preserve"> / （VittoriaATLANTAGOLDCS）</v>
      </c>
      <c r="F85" s="9" t="str">
        <f t="shared" si="59"/>
        <v xml:space="preserve"> / （VittoriaATLANTAGOLDCS）</v>
      </c>
      <c r="G85" s="5">
        <v>10500</v>
      </c>
      <c r="H85" s="9">
        <f t="shared" si="60"/>
        <v>10500</v>
      </c>
      <c r="I85" s="9" t="str">
        <f t="shared" si="61"/>
        <v>0</v>
      </c>
      <c r="J85" s="9" t="str">
        <f t="shared" si="62"/>
        <v>1</v>
      </c>
      <c r="P85" s="9" t="str">
        <f t="shared" si="63"/>
        <v>VittoriaATLANTAGOLDCS</v>
      </c>
      <c r="AI85" s="9" t="str">
        <f t="shared" si="64"/>
        <v>http://image.rakuten.co.jp/brotures/cabinet/items/vittoria/atlanta_gold_cs.jpg</v>
      </c>
      <c r="AS85" s="9" t="str">
        <f t="shared" si="86"/>
        <v>1</v>
      </c>
      <c r="AT85" s="9" t="str">
        <f t="shared" si="86"/>
        <v>1</v>
      </c>
      <c r="AU85" s="9" t="str">
        <f t="shared" si="65"/>
        <v>0</v>
      </c>
      <c r="AV85" s="9" t="str">
        <f t="shared" si="66"/>
        <v>1</v>
      </c>
      <c r="AW85" s="9" t="str">
        <f t="shared" si="87"/>
        <v>0</v>
      </c>
      <c r="AX85" s="9" t="str">
        <f t="shared" si="87"/>
        <v>0</v>
      </c>
      <c r="AY85" s="11"/>
      <c r="AZ85" s="11"/>
      <c r="BA85" s="11"/>
      <c r="BB85" s="9" t="str">
        <f t="shared" si="67"/>
        <v>-1</v>
      </c>
      <c r="BC85" s="9" t="str">
        <f t="shared" si="68"/>
        <v>0</v>
      </c>
      <c r="BG85" s="5" t="s">
        <v>663</v>
      </c>
      <c r="BH85" s="5" t="s">
        <v>664</v>
      </c>
      <c r="CS85" s="9" t="str">
        <f t="shared" si="69"/>
        <v>0</v>
      </c>
      <c r="CT85" s="9" t="str">
        <f t="shared" si="70"/>
        <v>&lt;iframe src="http://www.rakuten.ne.jp/gold/brotures/spec/vittoria/atlanta_gold_cs.html" frameborder="0" id="spec-content" scrolling="no"&gt;&lt;/iframe&gt;</v>
      </c>
      <c r="CU85" s="9" t="str">
        <f t="shared" si="71"/>
        <v/>
      </c>
      <c r="CV85" s="9" t="str">
        <f t="shared" si="72"/>
        <v>&lt;div class="row-fluid"&gt;&lt;iframe src="http://www.rakuten.ne.jp/gold/brotures/items/vittoria/atlanta_gold_cs.html" frameborder="0" id="skin-product" scrolling="no"&gt;&lt;/iframe&gt;&lt;/div&gt;</v>
      </c>
      <c r="CW85" s="11" t="str">
        <f t="shared" si="73"/>
        <v/>
      </c>
      <c r="CX85" t="s">
        <v>657</v>
      </c>
      <c r="CY85" s="9" t="str">
        <f t="shared" si="74"/>
        <v>0</v>
      </c>
      <c r="CZ85" s="11"/>
      <c r="DA85" s="11"/>
      <c r="DB85" s="11"/>
      <c r="DC85" s="11"/>
      <c r="DD85" s="9" t="str">
        <f t="shared" si="75"/>
        <v/>
      </c>
      <c r="DI85" s="9" t="str">
        <f t="shared" si="76"/>
        <v/>
      </c>
      <c r="DT85" s="9">
        <f>VLOOKUP(BG85,ディレクトリID!A:B,2)</f>
        <v>563161</v>
      </c>
      <c r="DV85" s="4" t="str">
        <f t="shared" si="77"/>
        <v>【タイヤ　Vittoria】</v>
      </c>
      <c r="DW85" s="4" t="str">
        <f t="shared" si="78"/>
        <v>【タイヤ　Vittoria】</v>
      </c>
      <c r="DX85" s="9">
        <f t="shared" si="79"/>
        <v>4</v>
      </c>
      <c r="DY85" s="11"/>
      <c r="DZ85" s="9" t="str">
        <f t="shared" si="88"/>
        <v>1</v>
      </c>
      <c r="EA85" s="9" t="str">
        <f t="shared" si="88"/>
        <v>1</v>
      </c>
      <c r="EB85" s="11"/>
      <c r="EC85" s="11"/>
      <c r="ED85" s="11"/>
      <c r="EE85" s="9" t="str">
        <f t="shared" si="80"/>
        <v>0</v>
      </c>
      <c r="EO85" s="8" t="s">
        <v>428</v>
      </c>
      <c r="EP85" s="8" t="s">
        <v>429</v>
      </c>
      <c r="EQ85" s="8" t="s">
        <v>429</v>
      </c>
      <c r="ER85" s="8" t="s">
        <v>209</v>
      </c>
      <c r="ES85" s="8" t="s">
        <v>430</v>
      </c>
      <c r="ET85" s="9" t="str">
        <f t="shared" si="81"/>
        <v>2</v>
      </c>
      <c r="EU85" s="11"/>
      <c r="EV85" s="11"/>
      <c r="EW85" s="11"/>
      <c r="EX85" s="9" t="str">
        <f t="shared" si="89"/>
        <v>0</v>
      </c>
      <c r="EY85" s="9" t="str">
        <f t="shared" si="89"/>
        <v>0</v>
      </c>
      <c r="EZ85" s="11"/>
      <c r="FA85" s="11"/>
      <c r="FB85" s="9" t="str">
        <f t="shared" si="90"/>
        <v>0</v>
      </c>
      <c r="FC85" s="9" t="str">
        <f t="shared" si="90"/>
        <v>0</v>
      </c>
      <c r="FD85" s="9" t="str">
        <f t="shared" si="82"/>
        <v>1</v>
      </c>
      <c r="FE85" s="9" t="str">
        <f t="shared" si="91"/>
        <v>1</v>
      </c>
      <c r="FF85" s="9" t="str">
        <f t="shared" si="91"/>
        <v>1</v>
      </c>
      <c r="GJ85" s="4" t="str">
        <f t="shared" si="85"/>
        <v>パーツ\タイヤ:ブランド\Vittoria</v>
      </c>
      <c r="GK85" s="4" t="str">
        <f t="shared" si="83"/>
        <v>u:u</v>
      </c>
      <c r="GL85" s="11"/>
      <c r="GM85" s="4" t="str">
        <f t="shared" si="92"/>
        <v>::</v>
      </c>
      <c r="GN85" s="4" t="str">
        <f t="shared" si="92"/>
        <v>::</v>
      </c>
      <c r="GO85" s="4" t="str">
        <f t="shared" si="92"/>
        <v>::</v>
      </c>
      <c r="GP85" s="4" t="str">
        <f t="shared" si="84"/>
        <v>1</v>
      </c>
    </row>
    <row r="86" spans="1:198" ht="28" customHeight="1">
      <c r="A86" s="5" t="s">
        <v>666</v>
      </c>
      <c r="B86" s="5" t="s">
        <v>668</v>
      </c>
      <c r="C86" s="5" t="s">
        <v>666</v>
      </c>
      <c r="D86" s="9" t="str">
        <f t="shared" si="57"/>
        <v>u</v>
      </c>
      <c r="E86" s="9" t="str">
        <f t="shared" si="58"/>
        <v xml:space="preserve"> / （ODIアタックBLACKWHITE）</v>
      </c>
      <c r="F86" s="9" t="str">
        <f t="shared" si="59"/>
        <v xml:space="preserve"> / （ODIアタックBLACKWHITE）</v>
      </c>
      <c r="G86" s="5">
        <v>1029</v>
      </c>
      <c r="H86" s="9">
        <f t="shared" si="60"/>
        <v>1029</v>
      </c>
      <c r="I86" s="9" t="str">
        <f t="shared" si="61"/>
        <v>0</v>
      </c>
      <c r="J86" s="9" t="str">
        <f t="shared" si="62"/>
        <v>1</v>
      </c>
      <c r="P86" s="9" t="str">
        <f t="shared" si="63"/>
        <v>ODIアタックBLACKWHITE</v>
      </c>
      <c r="AI86" s="9" t="str">
        <f t="shared" si="64"/>
        <v>http://image.rakuten.co.jp/brotures/cabinet/items/odi/attack_1.jpg</v>
      </c>
      <c r="AS86" s="9" t="str">
        <f t="shared" si="86"/>
        <v>1</v>
      </c>
      <c r="AT86" s="9" t="str">
        <f t="shared" si="86"/>
        <v>1</v>
      </c>
      <c r="AU86" s="9" t="str">
        <f t="shared" si="65"/>
        <v>0</v>
      </c>
      <c r="AV86" s="9" t="str">
        <f t="shared" si="66"/>
        <v>1</v>
      </c>
      <c r="AW86" s="9" t="str">
        <f t="shared" si="87"/>
        <v>0</v>
      </c>
      <c r="AX86" s="9" t="str">
        <f t="shared" si="87"/>
        <v>0</v>
      </c>
      <c r="AY86" s="11"/>
      <c r="AZ86" s="11"/>
      <c r="BA86" s="11"/>
      <c r="BB86" s="9" t="str">
        <f t="shared" si="67"/>
        <v>-1</v>
      </c>
      <c r="BC86" s="9" t="str">
        <f t="shared" si="68"/>
        <v>0</v>
      </c>
      <c r="BG86" s="5" t="s">
        <v>241</v>
      </c>
      <c r="BH86" s="5" t="s">
        <v>8510</v>
      </c>
      <c r="CS86" s="9" t="str">
        <f t="shared" si="69"/>
        <v>0</v>
      </c>
      <c r="CT86" s="9" t="str">
        <f t="shared" si="70"/>
        <v>&lt;iframe src="http://www.rakuten.ne.jp/gold/brotures/spec/odi/attack_1.html" frameborder="0" id="spec-content" scrolling="no"&gt;&lt;/iframe&gt;</v>
      </c>
      <c r="CU86" s="9" t="str">
        <f t="shared" si="71"/>
        <v/>
      </c>
      <c r="CV86" s="9" t="str">
        <f t="shared" si="72"/>
        <v>&lt;div class="row-fluid"&gt;&lt;iframe src="http://www.rakuten.ne.jp/gold/brotures/items/odi/attack_1.html" frameborder="0" id="skin-product" scrolling="no"&gt;&lt;/iframe&gt;&lt;/div&gt;</v>
      </c>
      <c r="CW86" s="11" t="str">
        <f t="shared" si="73"/>
        <v/>
      </c>
      <c r="CX86" t="s">
        <v>666</v>
      </c>
      <c r="CY86" s="9" t="str">
        <f t="shared" si="74"/>
        <v>0</v>
      </c>
      <c r="CZ86" s="11"/>
      <c r="DA86" s="11"/>
      <c r="DB86" s="11"/>
      <c r="DC86" s="11"/>
      <c r="DD86" s="9" t="str">
        <f t="shared" si="75"/>
        <v/>
      </c>
      <c r="DI86" s="9" t="str">
        <f t="shared" si="76"/>
        <v/>
      </c>
      <c r="DT86" s="9">
        <f>VLOOKUP(BG86,ディレクトリID!A:B,2)</f>
        <v>563161</v>
      </c>
      <c r="DV86" s="4" t="str">
        <f t="shared" si="77"/>
        <v>【バーテープ＆グリップ　ODI】</v>
      </c>
      <c r="DW86" s="4" t="str">
        <f t="shared" si="78"/>
        <v>【バーテープ＆グリップ　ODI】</v>
      </c>
      <c r="DX86" s="9">
        <f t="shared" si="79"/>
        <v>4</v>
      </c>
      <c r="DY86" s="11"/>
      <c r="DZ86" s="9" t="str">
        <f t="shared" si="88"/>
        <v>1</v>
      </c>
      <c r="EA86" s="9" t="str">
        <f t="shared" si="88"/>
        <v>1</v>
      </c>
      <c r="EB86" s="11"/>
      <c r="EC86" s="11"/>
      <c r="ED86" s="11"/>
      <c r="EE86" s="9" t="str">
        <f t="shared" si="80"/>
        <v>0</v>
      </c>
      <c r="EO86" s="8" t="s">
        <v>428</v>
      </c>
      <c r="EP86" s="8" t="s">
        <v>429</v>
      </c>
      <c r="EQ86" s="8" t="s">
        <v>429</v>
      </c>
      <c r="ER86" s="8" t="s">
        <v>209</v>
      </c>
      <c r="ES86" s="8" t="s">
        <v>430</v>
      </c>
      <c r="ET86" s="9" t="str">
        <f t="shared" si="81"/>
        <v>2</v>
      </c>
      <c r="EU86" s="11"/>
      <c r="EV86" s="11"/>
      <c r="EW86" s="11"/>
      <c r="EX86" s="9" t="str">
        <f t="shared" si="89"/>
        <v>0</v>
      </c>
      <c r="EY86" s="9" t="str">
        <f t="shared" si="89"/>
        <v>0</v>
      </c>
      <c r="EZ86" s="11"/>
      <c r="FA86" s="11"/>
      <c r="FB86" s="9" t="str">
        <f t="shared" si="90"/>
        <v>0</v>
      </c>
      <c r="FC86" s="9" t="str">
        <f t="shared" si="90"/>
        <v>0</v>
      </c>
      <c r="FD86" s="9" t="str">
        <f t="shared" si="82"/>
        <v>1</v>
      </c>
      <c r="FE86" s="9" t="str">
        <f t="shared" si="91"/>
        <v>1</v>
      </c>
      <c r="FF86" s="9" t="str">
        <f t="shared" si="91"/>
        <v>1</v>
      </c>
      <c r="GJ86" s="4" t="str">
        <f t="shared" si="85"/>
        <v>パーツ\バーテープ＆グリップ:ブランド\ODI</v>
      </c>
      <c r="GK86" s="4" t="str">
        <f t="shared" si="83"/>
        <v>u:u</v>
      </c>
      <c r="GL86" s="11"/>
      <c r="GM86" s="4" t="str">
        <f t="shared" si="92"/>
        <v>::</v>
      </c>
      <c r="GN86" s="4" t="str">
        <f t="shared" si="92"/>
        <v>::</v>
      </c>
      <c r="GO86" s="4" t="str">
        <f t="shared" si="92"/>
        <v>::</v>
      </c>
      <c r="GP86" s="4" t="str">
        <f t="shared" si="84"/>
        <v>1</v>
      </c>
    </row>
    <row r="87" spans="1:198" ht="28" customHeight="1">
      <c r="A87" s="5" t="s">
        <v>671</v>
      </c>
      <c r="B87" s="5" t="s">
        <v>673</v>
      </c>
      <c r="C87" s="5" t="s">
        <v>671</v>
      </c>
      <c r="D87" s="9" t="str">
        <f t="shared" si="57"/>
        <v>u</v>
      </c>
      <c r="E87" s="9" t="str">
        <f t="shared" si="58"/>
        <v xml:space="preserve"> / （ODIアタックカラー）</v>
      </c>
      <c r="F87" s="9" t="str">
        <f t="shared" si="59"/>
        <v xml:space="preserve"> / （ODIアタックカラー）</v>
      </c>
      <c r="G87" s="5">
        <v>1029</v>
      </c>
      <c r="H87" s="9">
        <f t="shared" si="60"/>
        <v>1029</v>
      </c>
      <c r="I87" s="9" t="str">
        <f t="shared" si="61"/>
        <v>0</v>
      </c>
      <c r="J87" s="9" t="str">
        <f t="shared" si="62"/>
        <v>1</v>
      </c>
      <c r="P87" s="9" t="str">
        <f t="shared" si="63"/>
        <v>ODIアタックカラー</v>
      </c>
      <c r="AI87" s="9" t="str">
        <f t="shared" si="64"/>
        <v>http://image.rakuten.co.jp/brotures/cabinet/items/odi/attack_2.jpg</v>
      </c>
      <c r="AS87" s="9" t="str">
        <f t="shared" si="86"/>
        <v>1</v>
      </c>
      <c r="AT87" s="9" t="str">
        <f t="shared" si="86"/>
        <v>1</v>
      </c>
      <c r="AU87" s="9" t="str">
        <f t="shared" si="65"/>
        <v>0</v>
      </c>
      <c r="AV87" s="9" t="str">
        <f t="shared" si="66"/>
        <v>1</v>
      </c>
      <c r="AW87" s="9" t="str">
        <f t="shared" si="87"/>
        <v>0</v>
      </c>
      <c r="AX87" s="9" t="str">
        <f t="shared" si="87"/>
        <v>0</v>
      </c>
      <c r="AY87" s="11"/>
      <c r="AZ87" s="11"/>
      <c r="BA87" s="11"/>
      <c r="BB87" s="9" t="str">
        <f t="shared" si="67"/>
        <v>-1</v>
      </c>
      <c r="BC87" s="9" t="str">
        <f t="shared" si="68"/>
        <v>0</v>
      </c>
      <c r="BG87" s="5" t="s">
        <v>241</v>
      </c>
      <c r="BH87" s="5" t="s">
        <v>8510</v>
      </c>
      <c r="CS87" s="9" t="str">
        <f t="shared" si="69"/>
        <v>0</v>
      </c>
      <c r="CT87" s="9" t="str">
        <f t="shared" si="70"/>
        <v>&lt;iframe src="http://www.rakuten.ne.jp/gold/brotures/spec/odi/attack_2.html" frameborder="0" id="spec-content" scrolling="no"&gt;&lt;/iframe&gt;</v>
      </c>
      <c r="CU87" s="9" t="str">
        <f t="shared" si="71"/>
        <v/>
      </c>
      <c r="CV87" s="9" t="str">
        <f t="shared" si="72"/>
        <v>&lt;div class="row-fluid"&gt;&lt;iframe src="http://www.rakuten.ne.jp/gold/brotures/items/odi/attack_2.html" frameborder="0" id="skin-product" scrolling="no"&gt;&lt;/iframe&gt;&lt;/div&gt;</v>
      </c>
      <c r="CW87" s="11" t="str">
        <f t="shared" si="73"/>
        <v/>
      </c>
      <c r="CX87" t="s">
        <v>671</v>
      </c>
      <c r="CY87" s="9" t="str">
        <f t="shared" si="74"/>
        <v>0</v>
      </c>
      <c r="CZ87" s="11"/>
      <c r="DA87" s="11"/>
      <c r="DB87" s="11"/>
      <c r="DC87" s="11"/>
      <c r="DD87" s="9" t="str">
        <f t="shared" si="75"/>
        <v/>
      </c>
      <c r="DI87" s="9" t="str">
        <f t="shared" si="76"/>
        <v/>
      </c>
      <c r="DT87" s="9">
        <f>VLOOKUP(BG87,ディレクトリID!A:B,2)</f>
        <v>563161</v>
      </c>
      <c r="DV87" s="4" t="str">
        <f t="shared" si="77"/>
        <v>【バーテープ＆グリップ　ODI】</v>
      </c>
      <c r="DW87" s="4" t="str">
        <f t="shared" si="78"/>
        <v>【バーテープ＆グリップ　ODI】</v>
      </c>
      <c r="DX87" s="9">
        <f t="shared" si="79"/>
        <v>4</v>
      </c>
      <c r="DY87" s="11"/>
      <c r="DZ87" s="9" t="str">
        <f t="shared" si="88"/>
        <v>1</v>
      </c>
      <c r="EA87" s="9" t="str">
        <f t="shared" si="88"/>
        <v>1</v>
      </c>
      <c r="EB87" s="11"/>
      <c r="EC87" s="11"/>
      <c r="ED87" s="11"/>
      <c r="EE87" s="9" t="str">
        <f t="shared" si="80"/>
        <v>0</v>
      </c>
      <c r="EO87" s="8" t="s">
        <v>428</v>
      </c>
      <c r="EP87" s="8" t="s">
        <v>429</v>
      </c>
      <c r="EQ87" s="8" t="s">
        <v>429</v>
      </c>
      <c r="ER87" s="8" t="s">
        <v>209</v>
      </c>
      <c r="ES87" s="8" t="s">
        <v>430</v>
      </c>
      <c r="ET87" s="9" t="str">
        <f t="shared" si="81"/>
        <v>2</v>
      </c>
      <c r="EU87" s="11"/>
      <c r="EV87" s="11"/>
      <c r="EW87" s="11"/>
      <c r="EX87" s="9" t="str">
        <f t="shared" si="89"/>
        <v>0</v>
      </c>
      <c r="EY87" s="9" t="str">
        <f t="shared" si="89"/>
        <v>0</v>
      </c>
      <c r="EZ87" s="11"/>
      <c r="FA87" s="11"/>
      <c r="FB87" s="9" t="str">
        <f t="shared" si="90"/>
        <v>0</v>
      </c>
      <c r="FC87" s="9" t="str">
        <f t="shared" si="90"/>
        <v>0</v>
      </c>
      <c r="FD87" s="9" t="str">
        <f t="shared" si="82"/>
        <v>1</v>
      </c>
      <c r="FE87" s="9" t="str">
        <f t="shared" si="91"/>
        <v>1</v>
      </c>
      <c r="FF87" s="9" t="str">
        <f t="shared" si="91"/>
        <v>1</v>
      </c>
      <c r="GJ87" s="4" t="str">
        <f t="shared" si="85"/>
        <v>パーツ\バーテープ＆グリップ:ブランド\ODI</v>
      </c>
      <c r="GK87" s="4" t="str">
        <f t="shared" si="83"/>
        <v>u:u</v>
      </c>
      <c r="GL87" s="11"/>
      <c r="GM87" s="4" t="str">
        <f t="shared" si="92"/>
        <v>::</v>
      </c>
      <c r="GN87" s="4" t="str">
        <f t="shared" si="92"/>
        <v>::</v>
      </c>
      <c r="GO87" s="4" t="str">
        <f t="shared" si="92"/>
        <v>::</v>
      </c>
      <c r="GP87" s="4" t="str">
        <f t="shared" si="84"/>
        <v>1</v>
      </c>
    </row>
    <row r="88" spans="1:198" ht="28" customHeight="1">
      <c r="A88" s="5" t="s">
        <v>676</v>
      </c>
      <c r="B88" s="5" t="s">
        <v>678</v>
      </c>
      <c r="C88" s="5" t="s">
        <v>676</v>
      </c>
      <c r="D88" s="9" t="str">
        <f t="shared" si="57"/>
        <v>u</v>
      </c>
      <c r="E88" s="9" t="str">
        <f t="shared" si="58"/>
        <v xml:space="preserve"> / （Selevアバターカーボン）</v>
      </c>
      <c r="F88" s="9" t="str">
        <f t="shared" si="59"/>
        <v xml:space="preserve"> / （Selevアバターカーボン）</v>
      </c>
      <c r="G88" s="5">
        <v>18270</v>
      </c>
      <c r="H88" s="9">
        <f t="shared" si="60"/>
        <v>18270</v>
      </c>
      <c r="I88" s="9" t="str">
        <f t="shared" si="61"/>
        <v>0</v>
      </c>
      <c r="J88" s="9" t="str">
        <f t="shared" si="62"/>
        <v>1</v>
      </c>
      <c r="P88" s="9" t="str">
        <f t="shared" si="63"/>
        <v>Selevアバターカーボン</v>
      </c>
      <c r="AI88" s="9" t="str">
        <f t="shared" si="64"/>
        <v>http://image.rakuten.co.jp/brotures/cabinet/items/selev/ava05.jpg</v>
      </c>
      <c r="AS88" s="9" t="str">
        <f t="shared" si="86"/>
        <v>1</v>
      </c>
      <c r="AT88" s="9" t="str">
        <f t="shared" si="86"/>
        <v>1</v>
      </c>
      <c r="AU88" s="9" t="str">
        <f t="shared" si="65"/>
        <v>0</v>
      </c>
      <c r="AV88" s="9" t="str">
        <f t="shared" si="66"/>
        <v>1</v>
      </c>
      <c r="AW88" s="9" t="str">
        <f t="shared" si="87"/>
        <v>0</v>
      </c>
      <c r="AX88" s="9" t="str">
        <f t="shared" si="87"/>
        <v>0</v>
      </c>
      <c r="AY88" s="11"/>
      <c r="AZ88" s="11"/>
      <c r="BA88" s="11"/>
      <c r="BB88" s="9" t="str">
        <f t="shared" si="67"/>
        <v>-1</v>
      </c>
      <c r="BC88" s="9" t="str">
        <f t="shared" si="68"/>
        <v>0</v>
      </c>
      <c r="BG88" s="5" t="s">
        <v>681</v>
      </c>
      <c r="BH88" s="5" t="s">
        <v>682</v>
      </c>
      <c r="CS88" s="9" t="str">
        <f t="shared" si="69"/>
        <v>0</v>
      </c>
      <c r="CT88" s="9" t="str">
        <f t="shared" si="70"/>
        <v>&lt;iframe src="http://www.rakuten.ne.jp/gold/brotures/spec/selev/ava05.html" frameborder="0" id="spec-content" scrolling="no"&gt;&lt;/iframe&gt;</v>
      </c>
      <c r="CU88" s="9" t="str">
        <f t="shared" si="71"/>
        <v/>
      </c>
      <c r="CV88" s="9" t="str">
        <f t="shared" si="72"/>
        <v>&lt;div class="row-fluid"&gt;&lt;iframe src="http://www.rakuten.ne.jp/gold/brotures/items/selev/ava05.html" frameborder="0" id="skin-product" scrolling="no"&gt;&lt;/iframe&gt;&lt;/div&gt;</v>
      </c>
      <c r="CW88" s="11" t="str">
        <f t="shared" si="73"/>
        <v/>
      </c>
      <c r="CX88" t="s">
        <v>676</v>
      </c>
      <c r="CY88" s="9" t="str">
        <f t="shared" si="74"/>
        <v>0</v>
      </c>
      <c r="CZ88" s="11"/>
      <c r="DA88" s="11"/>
      <c r="DB88" s="11"/>
      <c r="DC88" s="11"/>
      <c r="DD88" s="9" t="str">
        <f t="shared" si="75"/>
        <v/>
      </c>
      <c r="DI88" s="9" t="str">
        <f t="shared" si="76"/>
        <v/>
      </c>
      <c r="DT88" s="9">
        <f>VLOOKUP(BG88,ディレクトリID!A:B,2)</f>
        <v>101161</v>
      </c>
      <c r="DV88" s="4" t="str">
        <f t="shared" si="77"/>
        <v>【ウエア　selev】</v>
      </c>
      <c r="DW88" s="4" t="str">
        <f t="shared" si="78"/>
        <v>【ウエア　selev】</v>
      </c>
      <c r="DX88" s="9">
        <f t="shared" si="79"/>
        <v>4</v>
      </c>
      <c r="DY88" s="11"/>
      <c r="DZ88" s="9" t="str">
        <f t="shared" si="88"/>
        <v>1</v>
      </c>
      <c r="EA88" s="9" t="str">
        <f t="shared" si="88"/>
        <v>1</v>
      </c>
      <c r="EB88" s="11"/>
      <c r="EC88" s="11"/>
      <c r="ED88" s="11"/>
      <c r="EE88" s="9" t="str">
        <f t="shared" si="80"/>
        <v>0</v>
      </c>
      <c r="EO88" s="8" t="s">
        <v>428</v>
      </c>
      <c r="EP88" s="8" t="s">
        <v>429</v>
      </c>
      <c r="EQ88" s="8" t="s">
        <v>429</v>
      </c>
      <c r="ER88" s="8" t="s">
        <v>209</v>
      </c>
      <c r="ES88" s="8" t="s">
        <v>430</v>
      </c>
      <c r="ET88" s="9" t="str">
        <f t="shared" si="81"/>
        <v>2</v>
      </c>
      <c r="EU88" s="11"/>
      <c r="EV88" s="11"/>
      <c r="EW88" s="11"/>
      <c r="EX88" s="9" t="str">
        <f t="shared" si="89"/>
        <v>0</v>
      </c>
      <c r="EY88" s="9" t="str">
        <f t="shared" si="89"/>
        <v>0</v>
      </c>
      <c r="EZ88" s="11"/>
      <c r="FA88" s="11"/>
      <c r="FB88" s="9" t="str">
        <f t="shared" si="90"/>
        <v>0</v>
      </c>
      <c r="FC88" s="9" t="str">
        <f t="shared" si="90"/>
        <v>0</v>
      </c>
      <c r="FD88" s="9" t="str">
        <f t="shared" si="82"/>
        <v>1</v>
      </c>
      <c r="FE88" s="9" t="str">
        <f t="shared" si="91"/>
        <v>1</v>
      </c>
      <c r="FF88" s="9" t="str">
        <f t="shared" si="91"/>
        <v>1</v>
      </c>
      <c r="GJ88" s="4" t="str">
        <f t="shared" si="85"/>
        <v>パーツ\ウエア:ブランド\selev</v>
      </c>
      <c r="GK88" s="4" t="str">
        <f t="shared" si="83"/>
        <v>u:u</v>
      </c>
      <c r="GL88" s="11"/>
      <c r="GM88" s="4" t="str">
        <f t="shared" si="92"/>
        <v>::</v>
      </c>
      <c r="GN88" s="4" t="str">
        <f t="shared" si="92"/>
        <v>::</v>
      </c>
      <c r="GO88" s="4" t="str">
        <f t="shared" si="92"/>
        <v>::</v>
      </c>
      <c r="GP88" s="4" t="str">
        <f t="shared" si="84"/>
        <v>1</v>
      </c>
    </row>
    <row r="89" spans="1:198" ht="28" customHeight="1">
      <c r="A89" s="5" t="s">
        <v>683</v>
      </c>
      <c r="B89" s="5" t="s">
        <v>685</v>
      </c>
      <c r="C89" s="5" t="s">
        <v>683</v>
      </c>
      <c r="D89" s="9" t="str">
        <f t="shared" si="57"/>
        <v>u</v>
      </c>
      <c r="E89" s="9" t="str">
        <f t="shared" si="58"/>
        <v xml:space="preserve"> / （Selevアバターホワイト）</v>
      </c>
      <c r="F89" s="9" t="str">
        <f t="shared" si="59"/>
        <v xml:space="preserve"> / （Selevアバターホワイト）</v>
      </c>
      <c r="G89" s="5">
        <v>18270</v>
      </c>
      <c r="H89" s="9">
        <f t="shared" si="60"/>
        <v>18270</v>
      </c>
      <c r="I89" s="9" t="str">
        <f t="shared" si="61"/>
        <v>0</v>
      </c>
      <c r="J89" s="9" t="str">
        <f t="shared" si="62"/>
        <v>1</v>
      </c>
      <c r="P89" s="9" t="str">
        <f t="shared" si="63"/>
        <v>Selevアバターホワイト</v>
      </c>
      <c r="AI89" s="9" t="str">
        <f t="shared" si="64"/>
        <v>http://image.rakuten.co.jp/brotures/cabinet/items/selev/ava10.jpg</v>
      </c>
      <c r="AS89" s="9" t="str">
        <f t="shared" si="86"/>
        <v>1</v>
      </c>
      <c r="AT89" s="9" t="str">
        <f t="shared" si="86"/>
        <v>1</v>
      </c>
      <c r="AU89" s="9" t="str">
        <f t="shared" si="65"/>
        <v>0</v>
      </c>
      <c r="AV89" s="9" t="str">
        <f t="shared" si="66"/>
        <v>1</v>
      </c>
      <c r="AW89" s="9" t="str">
        <f t="shared" si="87"/>
        <v>0</v>
      </c>
      <c r="AX89" s="9" t="str">
        <f t="shared" si="87"/>
        <v>0</v>
      </c>
      <c r="AY89" s="11"/>
      <c r="AZ89" s="11"/>
      <c r="BA89" s="11"/>
      <c r="BB89" s="9" t="str">
        <f t="shared" si="67"/>
        <v>-1</v>
      </c>
      <c r="BC89" s="9" t="str">
        <f t="shared" si="68"/>
        <v>0</v>
      </c>
      <c r="BG89" s="5" t="s">
        <v>681</v>
      </c>
      <c r="BH89" s="5" t="s">
        <v>682</v>
      </c>
      <c r="CS89" s="9" t="str">
        <f t="shared" si="69"/>
        <v>0</v>
      </c>
      <c r="CT89" s="9" t="str">
        <f t="shared" si="70"/>
        <v>&lt;iframe src="http://www.rakuten.ne.jp/gold/brotures/spec/selev/ava10.html" frameborder="0" id="spec-content" scrolling="no"&gt;&lt;/iframe&gt;</v>
      </c>
      <c r="CU89" s="9" t="str">
        <f t="shared" si="71"/>
        <v/>
      </c>
      <c r="CV89" s="9" t="str">
        <f t="shared" si="72"/>
        <v>&lt;div class="row-fluid"&gt;&lt;iframe src="http://www.rakuten.ne.jp/gold/brotures/items/selev/ava10.html" frameborder="0" id="skin-product" scrolling="no"&gt;&lt;/iframe&gt;&lt;/div&gt;</v>
      </c>
      <c r="CW89" s="11" t="str">
        <f t="shared" si="73"/>
        <v/>
      </c>
      <c r="CX89" t="s">
        <v>683</v>
      </c>
      <c r="CY89" s="9" t="str">
        <f t="shared" si="74"/>
        <v>0</v>
      </c>
      <c r="CZ89" s="11"/>
      <c r="DA89" s="11"/>
      <c r="DB89" s="11"/>
      <c r="DC89" s="11"/>
      <c r="DD89" s="9" t="str">
        <f t="shared" si="75"/>
        <v/>
      </c>
      <c r="DI89" s="9" t="str">
        <f t="shared" si="76"/>
        <v/>
      </c>
      <c r="DT89" s="9">
        <f>VLOOKUP(BG89,ディレクトリID!A:B,2)</f>
        <v>101161</v>
      </c>
      <c r="DV89" s="4" t="str">
        <f t="shared" si="77"/>
        <v>【ウエア　selev】</v>
      </c>
      <c r="DW89" s="4" t="str">
        <f t="shared" si="78"/>
        <v>【ウエア　selev】</v>
      </c>
      <c r="DX89" s="9">
        <f t="shared" si="79"/>
        <v>4</v>
      </c>
      <c r="DY89" s="11"/>
      <c r="DZ89" s="9" t="str">
        <f t="shared" si="88"/>
        <v>1</v>
      </c>
      <c r="EA89" s="9" t="str">
        <f t="shared" si="88"/>
        <v>1</v>
      </c>
      <c r="EB89" s="11"/>
      <c r="EC89" s="11"/>
      <c r="ED89" s="11"/>
      <c r="EE89" s="9" t="str">
        <f t="shared" si="80"/>
        <v>0</v>
      </c>
      <c r="EO89" s="8" t="s">
        <v>428</v>
      </c>
      <c r="EP89" s="8" t="s">
        <v>429</v>
      </c>
      <c r="EQ89" s="8" t="s">
        <v>429</v>
      </c>
      <c r="ER89" s="8" t="s">
        <v>209</v>
      </c>
      <c r="ES89" s="8" t="s">
        <v>430</v>
      </c>
      <c r="ET89" s="9" t="str">
        <f t="shared" si="81"/>
        <v>2</v>
      </c>
      <c r="EU89" s="11"/>
      <c r="EV89" s="11"/>
      <c r="EW89" s="11"/>
      <c r="EX89" s="9" t="str">
        <f t="shared" si="89"/>
        <v>0</v>
      </c>
      <c r="EY89" s="9" t="str">
        <f t="shared" si="89"/>
        <v>0</v>
      </c>
      <c r="EZ89" s="11"/>
      <c r="FA89" s="11"/>
      <c r="FB89" s="9" t="str">
        <f t="shared" si="90"/>
        <v>0</v>
      </c>
      <c r="FC89" s="9" t="str">
        <f t="shared" si="90"/>
        <v>0</v>
      </c>
      <c r="FD89" s="9" t="str">
        <f t="shared" si="82"/>
        <v>1</v>
      </c>
      <c r="FE89" s="9" t="str">
        <f t="shared" si="91"/>
        <v>1</v>
      </c>
      <c r="FF89" s="9" t="str">
        <f t="shared" si="91"/>
        <v>1</v>
      </c>
      <c r="GJ89" s="4" t="str">
        <f t="shared" si="85"/>
        <v>パーツ\ウエア:ブランド\selev</v>
      </c>
      <c r="GK89" s="4" t="str">
        <f t="shared" si="83"/>
        <v>u:u</v>
      </c>
      <c r="GL89" s="11"/>
      <c r="GM89" s="4" t="str">
        <f t="shared" si="92"/>
        <v>::</v>
      </c>
      <c r="GN89" s="4" t="str">
        <f t="shared" si="92"/>
        <v>::</v>
      </c>
      <c r="GO89" s="4" t="str">
        <f t="shared" si="92"/>
        <v>::</v>
      </c>
      <c r="GP89" s="4" t="str">
        <f t="shared" si="84"/>
        <v>1</v>
      </c>
    </row>
    <row r="90" spans="1:198" ht="28" customHeight="1">
      <c r="A90" s="5" t="s">
        <v>688</v>
      </c>
      <c r="B90" s="5" t="s">
        <v>690</v>
      </c>
      <c r="C90" s="5" t="s">
        <v>688</v>
      </c>
      <c r="D90" s="9" t="str">
        <f t="shared" si="57"/>
        <v>u</v>
      </c>
      <c r="E90" s="9" t="str">
        <f t="shared" si="58"/>
        <v xml:space="preserve"> / （Selevアバターホワイトカーボン）</v>
      </c>
      <c r="F90" s="9" t="str">
        <f t="shared" si="59"/>
        <v xml:space="preserve"> / （Selevアバターホワイトカーボン）</v>
      </c>
      <c r="G90" s="5">
        <v>18270</v>
      </c>
      <c r="H90" s="9">
        <f t="shared" si="60"/>
        <v>18270</v>
      </c>
      <c r="I90" s="9" t="str">
        <f t="shared" si="61"/>
        <v>0</v>
      </c>
      <c r="J90" s="9" t="str">
        <f t="shared" si="62"/>
        <v>1</v>
      </c>
      <c r="P90" s="9" t="str">
        <f t="shared" si="63"/>
        <v>Selevアバターホワイトカーボン</v>
      </c>
      <c r="AI90" s="9" t="str">
        <f t="shared" si="64"/>
        <v>http://image.rakuten.co.jp/brotures/cabinet/items/selev/ava44.jpg</v>
      </c>
      <c r="AS90" s="9" t="str">
        <f t="shared" si="86"/>
        <v>1</v>
      </c>
      <c r="AT90" s="9" t="str">
        <f t="shared" si="86"/>
        <v>1</v>
      </c>
      <c r="AU90" s="9" t="str">
        <f t="shared" si="65"/>
        <v>0</v>
      </c>
      <c r="AV90" s="9" t="str">
        <f t="shared" si="66"/>
        <v>1</v>
      </c>
      <c r="AW90" s="9" t="str">
        <f t="shared" si="87"/>
        <v>0</v>
      </c>
      <c r="AX90" s="9" t="str">
        <f t="shared" si="87"/>
        <v>0</v>
      </c>
      <c r="AY90" s="11"/>
      <c r="AZ90" s="11"/>
      <c r="BA90" s="11"/>
      <c r="BB90" s="9" t="str">
        <f t="shared" si="67"/>
        <v>-1</v>
      </c>
      <c r="BC90" s="9" t="str">
        <f t="shared" si="68"/>
        <v>0</v>
      </c>
      <c r="BG90" s="5" t="s">
        <v>681</v>
      </c>
      <c r="BH90" s="5" t="s">
        <v>682</v>
      </c>
      <c r="CS90" s="9" t="str">
        <f t="shared" si="69"/>
        <v>0</v>
      </c>
      <c r="CT90" s="9" t="str">
        <f t="shared" si="70"/>
        <v>&lt;iframe src="http://www.rakuten.ne.jp/gold/brotures/spec/selev/ava44.html" frameborder="0" id="spec-content" scrolling="no"&gt;&lt;/iframe&gt;</v>
      </c>
      <c r="CU90" s="9" t="str">
        <f t="shared" si="71"/>
        <v/>
      </c>
      <c r="CV90" s="9" t="str">
        <f t="shared" si="72"/>
        <v>&lt;div class="row-fluid"&gt;&lt;iframe src="http://www.rakuten.ne.jp/gold/brotures/items/selev/ava44.html" frameborder="0" id="skin-product" scrolling="no"&gt;&lt;/iframe&gt;&lt;/div&gt;</v>
      </c>
      <c r="CW90" s="11" t="str">
        <f t="shared" si="73"/>
        <v/>
      </c>
      <c r="CX90" t="s">
        <v>688</v>
      </c>
      <c r="CY90" s="9" t="str">
        <f t="shared" si="74"/>
        <v>0</v>
      </c>
      <c r="CZ90" s="11"/>
      <c r="DA90" s="11"/>
      <c r="DB90" s="11"/>
      <c r="DC90" s="11"/>
      <c r="DD90" s="9" t="str">
        <f t="shared" si="75"/>
        <v/>
      </c>
      <c r="DI90" s="9" t="str">
        <f t="shared" si="76"/>
        <v/>
      </c>
      <c r="DT90" s="9">
        <f>VLOOKUP(BG90,ディレクトリID!A:B,2)</f>
        <v>101161</v>
      </c>
      <c r="DV90" s="4" t="str">
        <f t="shared" si="77"/>
        <v>【ウエア　selev】</v>
      </c>
      <c r="DW90" s="4" t="str">
        <f t="shared" si="78"/>
        <v>【ウエア　selev】</v>
      </c>
      <c r="DX90" s="9">
        <f t="shared" si="79"/>
        <v>4</v>
      </c>
      <c r="DY90" s="11"/>
      <c r="DZ90" s="9" t="str">
        <f t="shared" si="88"/>
        <v>1</v>
      </c>
      <c r="EA90" s="9" t="str">
        <f t="shared" si="88"/>
        <v>1</v>
      </c>
      <c r="EB90" s="11"/>
      <c r="EC90" s="11"/>
      <c r="ED90" s="11"/>
      <c r="EE90" s="9" t="str">
        <f t="shared" si="80"/>
        <v>0</v>
      </c>
      <c r="EO90" s="8" t="s">
        <v>428</v>
      </c>
      <c r="EP90" s="8" t="s">
        <v>429</v>
      </c>
      <c r="EQ90" s="8" t="s">
        <v>429</v>
      </c>
      <c r="ER90" s="8" t="s">
        <v>209</v>
      </c>
      <c r="ES90" s="8" t="s">
        <v>430</v>
      </c>
      <c r="ET90" s="9" t="str">
        <f t="shared" si="81"/>
        <v>2</v>
      </c>
      <c r="EU90" s="11"/>
      <c r="EV90" s="11"/>
      <c r="EW90" s="11"/>
      <c r="EX90" s="9" t="str">
        <f t="shared" si="89"/>
        <v>0</v>
      </c>
      <c r="EY90" s="9" t="str">
        <f t="shared" si="89"/>
        <v>0</v>
      </c>
      <c r="EZ90" s="11"/>
      <c r="FA90" s="11"/>
      <c r="FB90" s="9" t="str">
        <f t="shared" si="90"/>
        <v>0</v>
      </c>
      <c r="FC90" s="9" t="str">
        <f t="shared" si="90"/>
        <v>0</v>
      </c>
      <c r="FD90" s="9" t="str">
        <f t="shared" si="82"/>
        <v>1</v>
      </c>
      <c r="FE90" s="9" t="str">
        <f t="shared" si="91"/>
        <v>1</v>
      </c>
      <c r="FF90" s="9" t="str">
        <f t="shared" si="91"/>
        <v>1</v>
      </c>
      <c r="GJ90" s="4" t="str">
        <f t="shared" si="85"/>
        <v>パーツ\ウエア:ブランド\selev</v>
      </c>
      <c r="GK90" s="4" t="str">
        <f t="shared" si="83"/>
        <v>u:u</v>
      </c>
      <c r="GL90" s="11"/>
      <c r="GM90" s="4" t="str">
        <f t="shared" si="92"/>
        <v>::</v>
      </c>
      <c r="GN90" s="4" t="str">
        <f t="shared" si="92"/>
        <v>::</v>
      </c>
      <c r="GO90" s="4" t="str">
        <f t="shared" si="92"/>
        <v>::</v>
      </c>
      <c r="GP90" s="4" t="str">
        <f t="shared" si="84"/>
        <v>1</v>
      </c>
    </row>
    <row r="91" spans="1:198" ht="28" customHeight="1">
      <c r="A91" s="5" t="s">
        <v>693</v>
      </c>
      <c r="B91" s="5" t="s">
        <v>695</v>
      </c>
      <c r="C91" s="5" t="s">
        <v>693</v>
      </c>
      <c r="D91" s="9" t="str">
        <f t="shared" si="57"/>
        <v>u</v>
      </c>
      <c r="E91" s="9" t="str">
        <f t="shared" si="58"/>
        <v xml:space="preserve"> / （NITTOB123AABLACK）</v>
      </c>
      <c r="F91" s="9" t="str">
        <f t="shared" si="59"/>
        <v xml:space="preserve"> / （NITTOB123AABLACK）</v>
      </c>
      <c r="G91" s="5">
        <v>11500</v>
      </c>
      <c r="H91" s="9">
        <f t="shared" si="60"/>
        <v>11500</v>
      </c>
      <c r="I91" s="9" t="str">
        <f t="shared" si="61"/>
        <v>0</v>
      </c>
      <c r="J91" s="9" t="str">
        <f t="shared" si="62"/>
        <v>1</v>
      </c>
      <c r="P91" s="9" t="str">
        <f t="shared" si="63"/>
        <v>NITTOB123AABLACK</v>
      </c>
      <c r="AI91" s="9" t="str">
        <f t="shared" si="64"/>
        <v>http://image.rakuten.co.jp/brotures/cabinet/items/nitto/b123aa-b.jpg</v>
      </c>
      <c r="AS91" s="9" t="str">
        <f t="shared" si="86"/>
        <v>1</v>
      </c>
      <c r="AT91" s="9" t="str">
        <f t="shared" si="86"/>
        <v>1</v>
      </c>
      <c r="AU91" s="9" t="str">
        <f t="shared" si="65"/>
        <v>0</v>
      </c>
      <c r="AV91" s="9" t="str">
        <f t="shared" si="66"/>
        <v>1</v>
      </c>
      <c r="AW91" s="9" t="str">
        <f t="shared" si="87"/>
        <v>0</v>
      </c>
      <c r="AX91" s="9" t="str">
        <f t="shared" si="87"/>
        <v>0</v>
      </c>
      <c r="AY91" s="11"/>
      <c r="AZ91" s="11"/>
      <c r="BA91" s="11"/>
      <c r="BB91" s="9" t="str">
        <f t="shared" si="67"/>
        <v>-1</v>
      </c>
      <c r="BC91" s="9" t="str">
        <f t="shared" si="68"/>
        <v>0</v>
      </c>
      <c r="BG91" s="5" t="s">
        <v>253</v>
      </c>
      <c r="BH91" s="5" t="s">
        <v>699</v>
      </c>
      <c r="CS91" s="9" t="str">
        <f t="shared" si="69"/>
        <v>0</v>
      </c>
      <c r="CT91" s="9" t="str">
        <f t="shared" si="70"/>
        <v>&lt;iframe src="http://www.rakuten.ne.jp/gold/brotures/spec/nitto/b123aa-b.html" frameborder="0" id="spec-content" scrolling="no"&gt;&lt;/iframe&gt;</v>
      </c>
      <c r="CU91" s="9" t="str">
        <f t="shared" si="71"/>
        <v/>
      </c>
      <c r="CV91" s="9" t="str">
        <f t="shared" si="72"/>
        <v>&lt;div class="row-fluid"&gt;&lt;iframe src="http://www.rakuten.ne.jp/gold/brotures/items/nitto/b123aa-b.html" frameborder="0" id="skin-product" scrolling="no"&gt;&lt;/iframe&gt;&lt;/div&gt;</v>
      </c>
      <c r="CW91" s="11" t="str">
        <f t="shared" si="73"/>
        <v/>
      </c>
      <c r="CX91" t="s">
        <v>693</v>
      </c>
      <c r="CY91" s="9" t="str">
        <f t="shared" si="74"/>
        <v>0</v>
      </c>
      <c r="CZ91" s="11"/>
      <c r="DA91" s="11"/>
      <c r="DB91" s="11"/>
      <c r="DC91" s="11"/>
      <c r="DD91" s="9" t="str">
        <f t="shared" si="75"/>
        <v/>
      </c>
      <c r="DI91" s="9" t="str">
        <f t="shared" si="76"/>
        <v/>
      </c>
      <c r="DT91" s="9">
        <f>VLOOKUP(BG91,ディレクトリID!A:B,2)</f>
        <v>407699</v>
      </c>
      <c r="DV91" s="4" t="str">
        <f t="shared" si="77"/>
        <v>【ハンドル　NITTO】</v>
      </c>
      <c r="DW91" s="4" t="str">
        <f t="shared" si="78"/>
        <v>【ハンドル　NITTO】</v>
      </c>
      <c r="DX91" s="9">
        <f t="shared" si="79"/>
        <v>4</v>
      </c>
      <c r="DY91" s="11"/>
      <c r="DZ91" s="9" t="str">
        <f t="shared" si="88"/>
        <v>1</v>
      </c>
      <c r="EA91" s="9" t="str">
        <f t="shared" si="88"/>
        <v>1</v>
      </c>
      <c r="EB91" s="11"/>
      <c r="EC91" s="11"/>
      <c r="ED91" s="11"/>
      <c r="EE91" s="9" t="str">
        <f t="shared" si="80"/>
        <v>0</v>
      </c>
      <c r="EO91" s="8" t="s">
        <v>428</v>
      </c>
      <c r="EP91" s="8" t="s">
        <v>429</v>
      </c>
      <c r="EQ91" s="8" t="s">
        <v>429</v>
      </c>
      <c r="ER91" s="8" t="s">
        <v>209</v>
      </c>
      <c r="ES91" s="8" t="s">
        <v>430</v>
      </c>
      <c r="ET91" s="9" t="str">
        <f t="shared" si="81"/>
        <v>2</v>
      </c>
      <c r="EU91" s="11"/>
      <c r="EV91" s="11"/>
      <c r="EW91" s="11"/>
      <c r="EX91" s="9" t="str">
        <f t="shared" si="89"/>
        <v>0</v>
      </c>
      <c r="EY91" s="9" t="str">
        <f t="shared" si="89"/>
        <v>0</v>
      </c>
      <c r="EZ91" s="11"/>
      <c r="FA91" s="11"/>
      <c r="FB91" s="9" t="str">
        <f t="shared" si="90"/>
        <v>0</v>
      </c>
      <c r="FC91" s="9" t="str">
        <f t="shared" si="90"/>
        <v>0</v>
      </c>
      <c r="FD91" s="9" t="str">
        <f t="shared" si="82"/>
        <v>1</v>
      </c>
      <c r="FE91" s="9" t="str">
        <f t="shared" si="91"/>
        <v>1</v>
      </c>
      <c r="FF91" s="9" t="str">
        <f t="shared" si="91"/>
        <v>1</v>
      </c>
      <c r="GJ91" s="4" t="str">
        <f t="shared" si="85"/>
        <v>パーツ\ハンドル:ブランド\NITTO</v>
      </c>
      <c r="GK91" s="4" t="str">
        <f t="shared" si="83"/>
        <v>u:u</v>
      </c>
      <c r="GL91" s="11"/>
      <c r="GM91" s="4" t="str">
        <f t="shared" si="92"/>
        <v>::</v>
      </c>
      <c r="GN91" s="4" t="str">
        <f t="shared" si="92"/>
        <v>::</v>
      </c>
      <c r="GO91" s="4" t="str">
        <f t="shared" si="92"/>
        <v>::</v>
      </c>
      <c r="GP91" s="4" t="str">
        <f t="shared" si="84"/>
        <v>1</v>
      </c>
    </row>
    <row r="92" spans="1:198" ht="28" customHeight="1">
      <c r="A92" s="5" t="s">
        <v>701</v>
      </c>
      <c r="B92" s="5" t="s">
        <v>703</v>
      </c>
      <c r="C92" s="5" t="s">
        <v>701</v>
      </c>
      <c r="D92" s="9" t="str">
        <f t="shared" si="57"/>
        <v>u</v>
      </c>
      <c r="E92" s="9" t="str">
        <f t="shared" si="58"/>
        <v xml:space="preserve"> / （NITTOB123AASILVER）</v>
      </c>
      <c r="F92" s="9" t="str">
        <f t="shared" si="59"/>
        <v xml:space="preserve"> / （NITTOB123AASILVER）</v>
      </c>
      <c r="G92" s="5">
        <v>11500</v>
      </c>
      <c r="H92" s="9">
        <f t="shared" si="60"/>
        <v>11500</v>
      </c>
      <c r="I92" s="9" t="str">
        <f t="shared" si="61"/>
        <v>0</v>
      </c>
      <c r="J92" s="9" t="str">
        <f t="shared" si="62"/>
        <v>1</v>
      </c>
      <c r="P92" s="9" t="str">
        <f t="shared" si="63"/>
        <v>NITTOB123AASILVER</v>
      </c>
      <c r="AI92" s="9" t="str">
        <f t="shared" si="64"/>
        <v>http://image.rakuten.co.jp/brotures/cabinet/items/nitto/b123aa-s.jpg</v>
      </c>
      <c r="AS92" s="9" t="str">
        <f t="shared" si="86"/>
        <v>1</v>
      </c>
      <c r="AT92" s="9" t="str">
        <f t="shared" si="86"/>
        <v>1</v>
      </c>
      <c r="AU92" s="9" t="str">
        <f t="shared" si="65"/>
        <v>0</v>
      </c>
      <c r="AV92" s="9" t="str">
        <f t="shared" si="66"/>
        <v>1</v>
      </c>
      <c r="AW92" s="9" t="str">
        <f t="shared" si="87"/>
        <v>0</v>
      </c>
      <c r="AX92" s="9" t="str">
        <f t="shared" si="87"/>
        <v>0</v>
      </c>
      <c r="AY92" s="11"/>
      <c r="AZ92" s="11"/>
      <c r="BA92" s="11"/>
      <c r="BB92" s="9" t="str">
        <f t="shared" si="67"/>
        <v>-1</v>
      </c>
      <c r="BC92" s="9" t="str">
        <f t="shared" si="68"/>
        <v>0</v>
      </c>
      <c r="BG92" s="5" t="s">
        <v>253</v>
      </c>
      <c r="BH92" s="5" t="s">
        <v>699</v>
      </c>
      <c r="CS92" s="9" t="str">
        <f t="shared" si="69"/>
        <v>0</v>
      </c>
      <c r="CT92" s="9" t="str">
        <f t="shared" si="70"/>
        <v>&lt;iframe src="http://www.rakuten.ne.jp/gold/brotures/spec/nitto/b123aa-s.html" frameborder="0" id="spec-content" scrolling="no"&gt;&lt;/iframe&gt;</v>
      </c>
      <c r="CU92" s="9" t="str">
        <f t="shared" si="71"/>
        <v/>
      </c>
      <c r="CV92" s="9" t="str">
        <f t="shared" si="72"/>
        <v>&lt;div class="row-fluid"&gt;&lt;iframe src="http://www.rakuten.ne.jp/gold/brotures/items/nitto/b123aa-s.html" frameborder="0" id="skin-product" scrolling="no"&gt;&lt;/iframe&gt;&lt;/div&gt;</v>
      </c>
      <c r="CW92" s="11" t="str">
        <f t="shared" si="73"/>
        <v/>
      </c>
      <c r="CX92" t="s">
        <v>701</v>
      </c>
      <c r="CY92" s="9" t="str">
        <f t="shared" si="74"/>
        <v>0</v>
      </c>
      <c r="CZ92" s="11"/>
      <c r="DA92" s="11"/>
      <c r="DB92" s="11"/>
      <c r="DC92" s="11"/>
      <c r="DD92" s="9" t="str">
        <f t="shared" si="75"/>
        <v/>
      </c>
      <c r="DI92" s="9" t="str">
        <f t="shared" si="76"/>
        <v/>
      </c>
      <c r="DT92" s="9">
        <f>VLOOKUP(BG92,ディレクトリID!A:B,2)</f>
        <v>407699</v>
      </c>
      <c r="DV92" s="4" t="str">
        <f t="shared" si="77"/>
        <v>【ハンドル　NITTO】</v>
      </c>
      <c r="DW92" s="4" t="str">
        <f t="shared" si="78"/>
        <v>【ハンドル　NITTO】</v>
      </c>
      <c r="DX92" s="9">
        <f t="shared" si="79"/>
        <v>4</v>
      </c>
      <c r="DY92" s="11"/>
      <c r="DZ92" s="9" t="str">
        <f t="shared" si="88"/>
        <v>1</v>
      </c>
      <c r="EA92" s="9" t="str">
        <f t="shared" si="88"/>
        <v>1</v>
      </c>
      <c r="EB92" s="11"/>
      <c r="EC92" s="11"/>
      <c r="ED92" s="11"/>
      <c r="EE92" s="9" t="str">
        <f t="shared" si="80"/>
        <v>0</v>
      </c>
      <c r="EO92" s="8" t="s">
        <v>428</v>
      </c>
      <c r="EP92" s="8" t="s">
        <v>429</v>
      </c>
      <c r="EQ92" s="8" t="s">
        <v>429</v>
      </c>
      <c r="ER92" s="8" t="s">
        <v>209</v>
      </c>
      <c r="ES92" s="8" t="s">
        <v>430</v>
      </c>
      <c r="ET92" s="9" t="str">
        <f t="shared" si="81"/>
        <v>2</v>
      </c>
      <c r="EU92" s="11"/>
      <c r="EV92" s="11"/>
      <c r="EW92" s="11"/>
      <c r="EX92" s="9" t="str">
        <f t="shared" si="89"/>
        <v>0</v>
      </c>
      <c r="EY92" s="9" t="str">
        <f t="shared" si="89"/>
        <v>0</v>
      </c>
      <c r="EZ92" s="11"/>
      <c r="FA92" s="11"/>
      <c r="FB92" s="9" t="str">
        <f t="shared" si="90"/>
        <v>0</v>
      </c>
      <c r="FC92" s="9" t="str">
        <f t="shared" si="90"/>
        <v>0</v>
      </c>
      <c r="FD92" s="9" t="str">
        <f t="shared" si="82"/>
        <v>1</v>
      </c>
      <c r="FE92" s="9" t="str">
        <f t="shared" si="91"/>
        <v>1</v>
      </c>
      <c r="FF92" s="9" t="str">
        <f t="shared" si="91"/>
        <v>1</v>
      </c>
      <c r="GJ92" s="4" t="str">
        <f t="shared" si="85"/>
        <v>パーツ\ハンドル:ブランド\NITTO</v>
      </c>
      <c r="GK92" s="4" t="str">
        <f t="shared" si="83"/>
        <v>u:u</v>
      </c>
      <c r="GL92" s="11"/>
      <c r="GM92" s="4" t="str">
        <f t="shared" si="92"/>
        <v>::</v>
      </c>
      <c r="GN92" s="4" t="str">
        <f t="shared" si="92"/>
        <v>::</v>
      </c>
      <c r="GO92" s="4" t="str">
        <f t="shared" si="92"/>
        <v>::</v>
      </c>
      <c r="GP92" s="4" t="str">
        <f t="shared" si="84"/>
        <v>1</v>
      </c>
    </row>
    <row r="93" spans="1:198" ht="28" customHeight="1">
      <c r="A93" s="5" t="s">
        <v>707</v>
      </c>
      <c r="B93" s="5" t="s">
        <v>709</v>
      </c>
      <c r="C93" s="5" t="s">
        <v>707</v>
      </c>
      <c r="D93" s="9" t="str">
        <f t="shared" si="57"/>
        <v>u</v>
      </c>
      <c r="E93" s="9" t="str">
        <f t="shared" si="58"/>
        <v xml:space="preserve"> / （NITTOB201AASILVER）</v>
      </c>
      <c r="F93" s="9" t="str">
        <f t="shared" si="59"/>
        <v xml:space="preserve"> / （NITTOB201AASILVER）</v>
      </c>
      <c r="G93" s="5">
        <v>3150</v>
      </c>
      <c r="H93" s="9">
        <f t="shared" si="60"/>
        <v>3150</v>
      </c>
      <c r="I93" s="9" t="str">
        <f t="shared" si="61"/>
        <v>0</v>
      </c>
      <c r="J93" s="9" t="str">
        <f t="shared" si="62"/>
        <v>1</v>
      </c>
      <c r="P93" s="9" t="str">
        <f t="shared" si="63"/>
        <v>NITTOB201AASILVER</v>
      </c>
      <c r="AI93" s="9" t="str">
        <f t="shared" si="64"/>
        <v>http://image.rakuten.co.jp/brotures/cabinet/items/nitto/b201aa.jpg</v>
      </c>
      <c r="AS93" s="9" t="str">
        <f t="shared" si="86"/>
        <v>1</v>
      </c>
      <c r="AT93" s="9" t="str">
        <f t="shared" si="86"/>
        <v>1</v>
      </c>
      <c r="AU93" s="9" t="str">
        <f t="shared" si="65"/>
        <v>0</v>
      </c>
      <c r="AV93" s="9" t="str">
        <f t="shared" si="66"/>
        <v>1</v>
      </c>
      <c r="AW93" s="9" t="str">
        <f t="shared" si="87"/>
        <v>0</v>
      </c>
      <c r="AX93" s="9" t="str">
        <f t="shared" si="87"/>
        <v>0</v>
      </c>
      <c r="AY93" s="11"/>
      <c r="AZ93" s="11"/>
      <c r="BA93" s="11"/>
      <c r="BB93" s="9" t="str">
        <f t="shared" si="67"/>
        <v>-1</v>
      </c>
      <c r="BC93" s="9" t="str">
        <f t="shared" si="68"/>
        <v>0</v>
      </c>
      <c r="BG93" s="5" t="s">
        <v>253</v>
      </c>
      <c r="BH93" s="5" t="s">
        <v>699</v>
      </c>
      <c r="CS93" s="9" t="str">
        <f t="shared" si="69"/>
        <v>0</v>
      </c>
      <c r="CT93" s="9" t="str">
        <f t="shared" si="70"/>
        <v>&lt;iframe src="http://www.rakuten.ne.jp/gold/brotures/spec/nitto/b201aa.html" frameborder="0" id="spec-content" scrolling="no"&gt;&lt;/iframe&gt;</v>
      </c>
      <c r="CU93" s="9" t="str">
        <f t="shared" si="71"/>
        <v/>
      </c>
      <c r="CV93" s="9" t="str">
        <f t="shared" si="72"/>
        <v>&lt;div class="row-fluid"&gt;&lt;iframe src="http://www.rakuten.ne.jp/gold/brotures/items/nitto/b201aa.html" frameborder="0" id="skin-product" scrolling="no"&gt;&lt;/iframe&gt;&lt;/div&gt;</v>
      </c>
      <c r="CW93" s="11" t="str">
        <f t="shared" si="73"/>
        <v/>
      </c>
      <c r="CX93" t="s">
        <v>707</v>
      </c>
      <c r="CY93" s="9" t="str">
        <f t="shared" si="74"/>
        <v>0</v>
      </c>
      <c r="CZ93" s="11"/>
      <c r="DA93" s="11"/>
      <c r="DB93" s="11"/>
      <c r="DC93" s="11"/>
      <c r="DD93" s="9" t="str">
        <f t="shared" si="75"/>
        <v/>
      </c>
      <c r="DI93" s="9" t="str">
        <f t="shared" si="76"/>
        <v/>
      </c>
      <c r="DT93" s="9">
        <f>VLOOKUP(BG93,ディレクトリID!A:B,2)</f>
        <v>407699</v>
      </c>
      <c r="DV93" s="4" t="str">
        <f t="shared" si="77"/>
        <v>【ハンドル　NITTO】</v>
      </c>
      <c r="DW93" s="4" t="str">
        <f t="shared" si="78"/>
        <v>【ハンドル　NITTO】</v>
      </c>
      <c r="DX93" s="9">
        <f t="shared" si="79"/>
        <v>4</v>
      </c>
      <c r="DY93" s="11"/>
      <c r="DZ93" s="9" t="str">
        <f t="shared" si="88"/>
        <v>1</v>
      </c>
      <c r="EA93" s="9" t="str">
        <f t="shared" si="88"/>
        <v>1</v>
      </c>
      <c r="EB93" s="11"/>
      <c r="EC93" s="11"/>
      <c r="ED93" s="11"/>
      <c r="EE93" s="9" t="str">
        <f t="shared" si="80"/>
        <v>0</v>
      </c>
      <c r="EO93" s="8" t="s">
        <v>428</v>
      </c>
      <c r="EP93" s="8" t="s">
        <v>429</v>
      </c>
      <c r="EQ93" s="8" t="s">
        <v>429</v>
      </c>
      <c r="ER93" s="8" t="s">
        <v>209</v>
      </c>
      <c r="ES93" s="8" t="s">
        <v>430</v>
      </c>
      <c r="ET93" s="9" t="str">
        <f t="shared" si="81"/>
        <v>2</v>
      </c>
      <c r="EU93" s="11"/>
      <c r="EV93" s="11"/>
      <c r="EW93" s="11"/>
      <c r="EX93" s="9" t="str">
        <f t="shared" si="89"/>
        <v>0</v>
      </c>
      <c r="EY93" s="9" t="str">
        <f t="shared" si="89"/>
        <v>0</v>
      </c>
      <c r="EZ93" s="11"/>
      <c r="FA93" s="11"/>
      <c r="FB93" s="9" t="str">
        <f t="shared" si="90"/>
        <v>0</v>
      </c>
      <c r="FC93" s="9" t="str">
        <f t="shared" si="90"/>
        <v>0</v>
      </c>
      <c r="FD93" s="9" t="str">
        <f t="shared" si="82"/>
        <v>1</v>
      </c>
      <c r="FE93" s="9" t="str">
        <f t="shared" si="91"/>
        <v>1</v>
      </c>
      <c r="FF93" s="9" t="str">
        <f t="shared" si="91"/>
        <v>1</v>
      </c>
      <c r="GJ93" s="4" t="str">
        <f t="shared" si="85"/>
        <v>パーツ\ハンドル:ブランド\NITTO</v>
      </c>
      <c r="GK93" s="4" t="str">
        <f t="shared" si="83"/>
        <v>u:u</v>
      </c>
      <c r="GL93" s="11"/>
      <c r="GM93" s="4" t="str">
        <f t="shared" si="92"/>
        <v>::</v>
      </c>
      <c r="GN93" s="4" t="str">
        <f t="shared" si="92"/>
        <v>::</v>
      </c>
      <c r="GO93" s="4" t="str">
        <f t="shared" si="92"/>
        <v>::</v>
      </c>
      <c r="GP93" s="4" t="str">
        <f t="shared" si="84"/>
        <v>1</v>
      </c>
    </row>
    <row r="94" spans="1:198" ht="28" customHeight="1">
      <c r="A94" s="5" t="s">
        <v>712</v>
      </c>
      <c r="B94" s="5" t="s">
        <v>714</v>
      </c>
      <c r="C94" s="5" t="s">
        <v>712</v>
      </c>
      <c r="D94" s="9" t="str">
        <f t="shared" si="57"/>
        <v>u</v>
      </c>
      <c r="E94" s="9" t="str">
        <f t="shared" si="58"/>
        <v xml:space="preserve"> / （NITTOB201AABLUE）</v>
      </c>
      <c r="F94" s="9" t="str">
        <f t="shared" si="59"/>
        <v xml:space="preserve"> / （NITTOB201AABLUE）</v>
      </c>
      <c r="G94" s="5">
        <v>4095</v>
      </c>
      <c r="H94" s="9">
        <f t="shared" si="60"/>
        <v>4095</v>
      </c>
      <c r="I94" s="9" t="str">
        <f t="shared" si="61"/>
        <v>0</v>
      </c>
      <c r="J94" s="9" t="str">
        <f t="shared" si="62"/>
        <v>1</v>
      </c>
      <c r="P94" s="9" t="str">
        <f t="shared" si="63"/>
        <v>NITTOB201AABLUE</v>
      </c>
      <c r="AI94" s="9" t="str">
        <f t="shared" si="64"/>
        <v>http://image.rakuten.co.jp/brotures/cabinet/items/nitto/b201aa-bl.jpg</v>
      </c>
      <c r="AS94" s="9" t="str">
        <f t="shared" si="86"/>
        <v>1</v>
      </c>
      <c r="AT94" s="9" t="str">
        <f t="shared" si="86"/>
        <v>1</v>
      </c>
      <c r="AU94" s="9" t="str">
        <f t="shared" si="65"/>
        <v>0</v>
      </c>
      <c r="AV94" s="9" t="str">
        <f t="shared" si="66"/>
        <v>1</v>
      </c>
      <c r="AW94" s="9" t="str">
        <f t="shared" si="87"/>
        <v>0</v>
      </c>
      <c r="AX94" s="9" t="str">
        <f t="shared" si="87"/>
        <v>0</v>
      </c>
      <c r="AY94" s="11"/>
      <c r="AZ94" s="11"/>
      <c r="BA94" s="11"/>
      <c r="BB94" s="9" t="str">
        <f t="shared" si="67"/>
        <v>-1</v>
      </c>
      <c r="BC94" s="9" t="str">
        <f t="shared" si="68"/>
        <v>0</v>
      </c>
      <c r="BG94" s="5" t="s">
        <v>253</v>
      </c>
      <c r="BH94" s="5" t="s">
        <v>699</v>
      </c>
      <c r="CS94" s="9" t="str">
        <f t="shared" si="69"/>
        <v>0</v>
      </c>
      <c r="CT94" s="9" t="str">
        <f t="shared" si="70"/>
        <v>&lt;iframe src="http://www.rakuten.ne.jp/gold/brotures/spec/nitto/b201aa-bl.html" frameborder="0" id="spec-content" scrolling="no"&gt;&lt;/iframe&gt;</v>
      </c>
      <c r="CU94" s="9" t="str">
        <f t="shared" si="71"/>
        <v/>
      </c>
      <c r="CV94" s="9" t="str">
        <f t="shared" si="72"/>
        <v>&lt;div class="row-fluid"&gt;&lt;iframe src="http://www.rakuten.ne.jp/gold/brotures/items/nitto/b201aa-bl.html" frameborder="0" id="skin-product" scrolling="no"&gt;&lt;/iframe&gt;&lt;/div&gt;</v>
      </c>
      <c r="CW94" s="11" t="str">
        <f t="shared" si="73"/>
        <v/>
      </c>
      <c r="CX94" t="s">
        <v>712</v>
      </c>
      <c r="CY94" s="9" t="str">
        <f t="shared" si="74"/>
        <v>0</v>
      </c>
      <c r="CZ94" s="11"/>
      <c r="DA94" s="11"/>
      <c r="DB94" s="11"/>
      <c r="DC94" s="11"/>
      <c r="DD94" s="9" t="str">
        <f t="shared" si="75"/>
        <v/>
      </c>
      <c r="DI94" s="9" t="str">
        <f t="shared" si="76"/>
        <v/>
      </c>
      <c r="DT94" s="9">
        <f>VLOOKUP(BG94,ディレクトリID!A:B,2)</f>
        <v>407699</v>
      </c>
      <c r="DV94" s="4" t="str">
        <f t="shared" si="77"/>
        <v>【ハンドル　NITTO】</v>
      </c>
      <c r="DW94" s="4" t="str">
        <f t="shared" si="78"/>
        <v>【ハンドル　NITTO】</v>
      </c>
      <c r="DX94" s="9">
        <f t="shared" si="79"/>
        <v>4</v>
      </c>
      <c r="DY94" s="11"/>
      <c r="DZ94" s="9" t="str">
        <f t="shared" si="88"/>
        <v>1</v>
      </c>
      <c r="EA94" s="9" t="str">
        <f t="shared" si="88"/>
        <v>1</v>
      </c>
      <c r="EB94" s="11"/>
      <c r="EC94" s="11"/>
      <c r="ED94" s="11"/>
      <c r="EE94" s="9" t="str">
        <f t="shared" si="80"/>
        <v>0</v>
      </c>
      <c r="EO94" s="8" t="s">
        <v>428</v>
      </c>
      <c r="EP94" s="8" t="s">
        <v>429</v>
      </c>
      <c r="EQ94" s="8" t="s">
        <v>429</v>
      </c>
      <c r="ER94" s="8" t="s">
        <v>209</v>
      </c>
      <c r="ES94" s="8" t="s">
        <v>430</v>
      </c>
      <c r="ET94" s="9" t="str">
        <f t="shared" si="81"/>
        <v>2</v>
      </c>
      <c r="EU94" s="11"/>
      <c r="EV94" s="11"/>
      <c r="EW94" s="11"/>
      <c r="EX94" s="9" t="str">
        <f t="shared" si="89"/>
        <v>0</v>
      </c>
      <c r="EY94" s="9" t="str">
        <f t="shared" si="89"/>
        <v>0</v>
      </c>
      <c r="EZ94" s="11"/>
      <c r="FA94" s="11"/>
      <c r="FB94" s="9" t="str">
        <f t="shared" si="90"/>
        <v>0</v>
      </c>
      <c r="FC94" s="9" t="str">
        <f t="shared" si="90"/>
        <v>0</v>
      </c>
      <c r="FD94" s="9" t="str">
        <f t="shared" si="82"/>
        <v>1</v>
      </c>
      <c r="FE94" s="9" t="str">
        <f t="shared" si="91"/>
        <v>1</v>
      </c>
      <c r="FF94" s="9" t="str">
        <f t="shared" si="91"/>
        <v>1</v>
      </c>
      <c r="GJ94" s="4" t="str">
        <f t="shared" si="85"/>
        <v>パーツ\ハンドル:ブランド\NITTO</v>
      </c>
      <c r="GK94" s="4" t="str">
        <f t="shared" si="83"/>
        <v>u:u</v>
      </c>
      <c r="GL94" s="11"/>
      <c r="GM94" s="4" t="str">
        <f t="shared" si="92"/>
        <v>::</v>
      </c>
      <c r="GN94" s="4" t="str">
        <f t="shared" si="92"/>
        <v>::</v>
      </c>
      <c r="GO94" s="4" t="str">
        <f t="shared" si="92"/>
        <v>::</v>
      </c>
      <c r="GP94" s="4" t="str">
        <f t="shared" si="84"/>
        <v>1</v>
      </c>
    </row>
    <row r="95" spans="1:198" ht="28" customHeight="1">
      <c r="A95" s="5" t="s">
        <v>719</v>
      </c>
      <c r="B95" s="5" t="s">
        <v>721</v>
      </c>
      <c r="C95" s="5" t="s">
        <v>719</v>
      </c>
      <c r="D95" s="9" t="str">
        <f t="shared" si="57"/>
        <v>u</v>
      </c>
      <c r="E95" s="9" t="str">
        <f t="shared" si="58"/>
        <v xml:space="preserve"> / （NITTOB201AAGOLD）</v>
      </c>
      <c r="F95" s="9" t="str">
        <f t="shared" si="59"/>
        <v xml:space="preserve"> / （NITTOB201AAGOLD）</v>
      </c>
      <c r="G95" s="5">
        <v>4095</v>
      </c>
      <c r="H95" s="9">
        <f t="shared" si="60"/>
        <v>4095</v>
      </c>
      <c r="I95" s="9" t="str">
        <f t="shared" si="61"/>
        <v>0</v>
      </c>
      <c r="J95" s="9" t="str">
        <f t="shared" si="62"/>
        <v>1</v>
      </c>
      <c r="P95" s="9" t="str">
        <f t="shared" si="63"/>
        <v>NITTOB201AAGOLD</v>
      </c>
      <c r="AI95" s="9" t="str">
        <f t="shared" si="64"/>
        <v>http://image.rakuten.co.jp/brotures/cabinet/items/nitto/b201aa-gl.jpg</v>
      </c>
      <c r="AS95" s="9" t="str">
        <f t="shared" si="86"/>
        <v>1</v>
      </c>
      <c r="AT95" s="9" t="str">
        <f t="shared" si="86"/>
        <v>1</v>
      </c>
      <c r="AU95" s="9" t="str">
        <f t="shared" si="65"/>
        <v>0</v>
      </c>
      <c r="AV95" s="9" t="str">
        <f t="shared" si="66"/>
        <v>1</v>
      </c>
      <c r="AW95" s="9" t="str">
        <f t="shared" si="87"/>
        <v>0</v>
      </c>
      <c r="AX95" s="9" t="str">
        <f t="shared" si="87"/>
        <v>0</v>
      </c>
      <c r="AY95" s="11"/>
      <c r="AZ95" s="11"/>
      <c r="BA95" s="11"/>
      <c r="BB95" s="9" t="str">
        <f t="shared" si="67"/>
        <v>-1</v>
      </c>
      <c r="BC95" s="9" t="str">
        <f t="shared" si="68"/>
        <v>0</v>
      </c>
      <c r="BG95" s="5" t="s">
        <v>253</v>
      </c>
      <c r="BH95" s="5" t="s">
        <v>699</v>
      </c>
      <c r="CS95" s="9" t="str">
        <f t="shared" si="69"/>
        <v>0</v>
      </c>
      <c r="CT95" s="9" t="str">
        <f t="shared" si="70"/>
        <v>&lt;iframe src="http://www.rakuten.ne.jp/gold/brotures/spec/nitto/b201aa-gl.html" frameborder="0" id="spec-content" scrolling="no"&gt;&lt;/iframe&gt;</v>
      </c>
      <c r="CU95" s="9" t="str">
        <f t="shared" si="71"/>
        <v/>
      </c>
      <c r="CV95" s="9" t="str">
        <f t="shared" si="72"/>
        <v>&lt;div class="row-fluid"&gt;&lt;iframe src="http://www.rakuten.ne.jp/gold/brotures/items/nitto/b201aa-gl.html" frameborder="0" id="skin-product" scrolling="no"&gt;&lt;/iframe&gt;&lt;/div&gt;</v>
      </c>
      <c r="CW95" s="11" t="str">
        <f t="shared" si="73"/>
        <v/>
      </c>
      <c r="CX95" t="s">
        <v>719</v>
      </c>
      <c r="CY95" s="9" t="str">
        <f t="shared" si="74"/>
        <v>0</v>
      </c>
      <c r="CZ95" s="11"/>
      <c r="DA95" s="11"/>
      <c r="DB95" s="11"/>
      <c r="DC95" s="11"/>
      <c r="DD95" s="9" t="str">
        <f t="shared" si="75"/>
        <v/>
      </c>
      <c r="DI95" s="9" t="str">
        <f t="shared" si="76"/>
        <v/>
      </c>
      <c r="DT95" s="9">
        <f>VLOOKUP(BG95,ディレクトリID!A:B,2)</f>
        <v>407699</v>
      </c>
      <c r="DV95" s="4" t="str">
        <f t="shared" si="77"/>
        <v>【ハンドル　NITTO】</v>
      </c>
      <c r="DW95" s="4" t="str">
        <f t="shared" si="78"/>
        <v>【ハンドル　NITTO】</v>
      </c>
      <c r="DX95" s="9">
        <f t="shared" si="79"/>
        <v>4</v>
      </c>
      <c r="DY95" s="11"/>
      <c r="DZ95" s="9" t="str">
        <f t="shared" si="88"/>
        <v>1</v>
      </c>
      <c r="EA95" s="9" t="str">
        <f t="shared" si="88"/>
        <v>1</v>
      </c>
      <c r="EB95" s="11"/>
      <c r="EC95" s="11"/>
      <c r="ED95" s="11"/>
      <c r="EE95" s="9" t="str">
        <f t="shared" si="80"/>
        <v>0</v>
      </c>
      <c r="EO95" s="8" t="s">
        <v>428</v>
      </c>
      <c r="EP95" s="8" t="s">
        <v>429</v>
      </c>
      <c r="EQ95" s="8" t="s">
        <v>429</v>
      </c>
      <c r="ER95" s="8" t="s">
        <v>209</v>
      </c>
      <c r="ES95" s="8" t="s">
        <v>430</v>
      </c>
      <c r="ET95" s="9" t="str">
        <f t="shared" si="81"/>
        <v>2</v>
      </c>
      <c r="EU95" s="11"/>
      <c r="EV95" s="11"/>
      <c r="EW95" s="11"/>
      <c r="EX95" s="9" t="str">
        <f t="shared" si="89"/>
        <v>0</v>
      </c>
      <c r="EY95" s="9" t="str">
        <f t="shared" si="89"/>
        <v>0</v>
      </c>
      <c r="EZ95" s="11"/>
      <c r="FA95" s="11"/>
      <c r="FB95" s="9" t="str">
        <f t="shared" si="90"/>
        <v>0</v>
      </c>
      <c r="FC95" s="9" t="str">
        <f t="shared" si="90"/>
        <v>0</v>
      </c>
      <c r="FD95" s="9" t="str">
        <f t="shared" si="82"/>
        <v>1</v>
      </c>
      <c r="FE95" s="9" t="str">
        <f t="shared" si="91"/>
        <v>1</v>
      </c>
      <c r="FF95" s="9" t="str">
        <f t="shared" si="91"/>
        <v>1</v>
      </c>
      <c r="GJ95" s="4" t="str">
        <f t="shared" si="85"/>
        <v>パーツ\ハンドル:ブランド\NITTO</v>
      </c>
      <c r="GK95" s="4" t="str">
        <f t="shared" si="83"/>
        <v>u:u</v>
      </c>
      <c r="GL95" s="11"/>
      <c r="GM95" s="4" t="str">
        <f t="shared" si="92"/>
        <v>::</v>
      </c>
      <c r="GN95" s="4" t="str">
        <f t="shared" si="92"/>
        <v>::</v>
      </c>
      <c r="GO95" s="4" t="str">
        <f t="shared" si="92"/>
        <v>::</v>
      </c>
      <c r="GP95" s="4" t="str">
        <f t="shared" si="84"/>
        <v>1</v>
      </c>
    </row>
    <row r="96" spans="1:198" ht="28" customHeight="1">
      <c r="A96" s="5" t="s">
        <v>725</v>
      </c>
      <c r="B96" s="5" t="s">
        <v>727</v>
      </c>
      <c r="C96" s="5" t="s">
        <v>725</v>
      </c>
      <c r="D96" s="9" t="str">
        <f t="shared" si="57"/>
        <v>u</v>
      </c>
      <c r="E96" s="9" t="str">
        <f t="shared" si="58"/>
        <v xml:space="preserve"> / （NITTOB201AARED）</v>
      </c>
      <c r="F96" s="9" t="str">
        <f t="shared" si="59"/>
        <v xml:space="preserve"> / （NITTOB201AARED）</v>
      </c>
      <c r="G96" s="5">
        <v>4095</v>
      </c>
      <c r="H96" s="9">
        <f t="shared" si="60"/>
        <v>4095</v>
      </c>
      <c r="I96" s="9" t="str">
        <f t="shared" si="61"/>
        <v>0</v>
      </c>
      <c r="J96" s="9" t="str">
        <f t="shared" si="62"/>
        <v>1</v>
      </c>
      <c r="P96" s="9" t="str">
        <f t="shared" si="63"/>
        <v>NITTOB201AARED</v>
      </c>
      <c r="AI96" s="9" t="str">
        <f t="shared" si="64"/>
        <v>http://image.rakuten.co.jp/brotures/cabinet/items/nitto/b201aa-r.jpg</v>
      </c>
      <c r="AS96" s="9" t="str">
        <f t="shared" si="86"/>
        <v>1</v>
      </c>
      <c r="AT96" s="9" t="str">
        <f t="shared" si="86"/>
        <v>1</v>
      </c>
      <c r="AU96" s="9" t="str">
        <f t="shared" si="65"/>
        <v>0</v>
      </c>
      <c r="AV96" s="9" t="str">
        <f t="shared" si="66"/>
        <v>1</v>
      </c>
      <c r="AW96" s="9" t="str">
        <f t="shared" si="87"/>
        <v>0</v>
      </c>
      <c r="AX96" s="9" t="str">
        <f t="shared" si="87"/>
        <v>0</v>
      </c>
      <c r="AY96" s="11"/>
      <c r="AZ96" s="11"/>
      <c r="BA96" s="11"/>
      <c r="BB96" s="9" t="str">
        <f t="shared" si="67"/>
        <v>-1</v>
      </c>
      <c r="BC96" s="9" t="str">
        <f t="shared" si="68"/>
        <v>0</v>
      </c>
      <c r="BG96" s="5" t="s">
        <v>253</v>
      </c>
      <c r="BH96" s="5" t="s">
        <v>699</v>
      </c>
      <c r="CS96" s="9" t="str">
        <f t="shared" si="69"/>
        <v>0</v>
      </c>
      <c r="CT96" s="9" t="str">
        <f t="shared" si="70"/>
        <v>&lt;iframe src="http://www.rakuten.ne.jp/gold/brotures/spec/nitto/b201aa-r.html" frameborder="0" id="spec-content" scrolling="no"&gt;&lt;/iframe&gt;</v>
      </c>
      <c r="CU96" s="9" t="str">
        <f t="shared" si="71"/>
        <v/>
      </c>
      <c r="CV96" s="9" t="str">
        <f t="shared" si="72"/>
        <v>&lt;div class="row-fluid"&gt;&lt;iframe src="http://www.rakuten.ne.jp/gold/brotures/items/nitto/b201aa-r.html" frameborder="0" id="skin-product" scrolling="no"&gt;&lt;/iframe&gt;&lt;/div&gt;</v>
      </c>
      <c r="CW96" s="11" t="str">
        <f t="shared" si="73"/>
        <v/>
      </c>
      <c r="CX96" t="s">
        <v>725</v>
      </c>
      <c r="CY96" s="9" t="str">
        <f t="shared" si="74"/>
        <v>0</v>
      </c>
      <c r="CZ96" s="11"/>
      <c r="DA96" s="11"/>
      <c r="DB96" s="11"/>
      <c r="DC96" s="11"/>
      <c r="DD96" s="9" t="str">
        <f t="shared" si="75"/>
        <v/>
      </c>
      <c r="DI96" s="9" t="str">
        <f t="shared" si="76"/>
        <v/>
      </c>
      <c r="DT96" s="9">
        <f>VLOOKUP(BG96,ディレクトリID!A:B,2)</f>
        <v>407699</v>
      </c>
      <c r="DV96" s="4" t="str">
        <f t="shared" si="77"/>
        <v>【ハンドル　NITTO】</v>
      </c>
      <c r="DW96" s="4" t="str">
        <f t="shared" si="78"/>
        <v>【ハンドル　NITTO】</v>
      </c>
      <c r="DX96" s="9">
        <f t="shared" si="79"/>
        <v>4</v>
      </c>
      <c r="DY96" s="11"/>
      <c r="DZ96" s="9" t="str">
        <f t="shared" si="88"/>
        <v>1</v>
      </c>
      <c r="EA96" s="9" t="str">
        <f t="shared" si="88"/>
        <v>1</v>
      </c>
      <c r="EB96" s="11"/>
      <c r="EC96" s="11"/>
      <c r="ED96" s="11"/>
      <c r="EE96" s="9" t="str">
        <f t="shared" si="80"/>
        <v>0</v>
      </c>
      <c r="EO96" s="8" t="s">
        <v>428</v>
      </c>
      <c r="EP96" s="8" t="s">
        <v>429</v>
      </c>
      <c r="EQ96" s="8" t="s">
        <v>429</v>
      </c>
      <c r="ER96" s="8" t="s">
        <v>209</v>
      </c>
      <c r="ES96" s="8" t="s">
        <v>430</v>
      </c>
      <c r="ET96" s="9" t="str">
        <f t="shared" si="81"/>
        <v>2</v>
      </c>
      <c r="EU96" s="11"/>
      <c r="EV96" s="11"/>
      <c r="EW96" s="11"/>
      <c r="EX96" s="9" t="str">
        <f t="shared" si="89"/>
        <v>0</v>
      </c>
      <c r="EY96" s="9" t="str">
        <f t="shared" si="89"/>
        <v>0</v>
      </c>
      <c r="EZ96" s="11"/>
      <c r="FA96" s="11"/>
      <c r="FB96" s="9" t="str">
        <f t="shared" si="90"/>
        <v>0</v>
      </c>
      <c r="FC96" s="9" t="str">
        <f t="shared" si="90"/>
        <v>0</v>
      </c>
      <c r="FD96" s="9" t="str">
        <f t="shared" si="82"/>
        <v>1</v>
      </c>
      <c r="FE96" s="9" t="str">
        <f t="shared" si="91"/>
        <v>1</v>
      </c>
      <c r="FF96" s="9" t="str">
        <f t="shared" si="91"/>
        <v>1</v>
      </c>
      <c r="GJ96" s="4" t="str">
        <f t="shared" si="85"/>
        <v>パーツ\ハンドル:ブランド\NITTO</v>
      </c>
      <c r="GK96" s="4" t="str">
        <f t="shared" si="83"/>
        <v>u:u</v>
      </c>
      <c r="GL96" s="11"/>
      <c r="GM96" s="4" t="str">
        <f t="shared" si="92"/>
        <v>::</v>
      </c>
      <c r="GN96" s="4" t="str">
        <f t="shared" si="92"/>
        <v>::</v>
      </c>
      <c r="GO96" s="4" t="str">
        <f t="shared" si="92"/>
        <v>::</v>
      </c>
      <c r="GP96" s="4" t="str">
        <f t="shared" si="84"/>
        <v>1</v>
      </c>
    </row>
    <row r="97" spans="1:198" ht="28" customHeight="1">
      <c r="A97" s="5" t="s">
        <v>731</v>
      </c>
      <c r="B97" s="5" t="s">
        <v>709</v>
      </c>
      <c r="C97" s="5" t="s">
        <v>731</v>
      </c>
      <c r="D97" s="9" t="str">
        <f t="shared" si="57"/>
        <v>u</v>
      </c>
      <c r="E97" s="9" t="str">
        <f t="shared" si="58"/>
        <v xml:space="preserve"> / （NITTOB201AASILVER）</v>
      </c>
      <c r="F97" s="9" t="str">
        <f t="shared" si="59"/>
        <v xml:space="preserve"> / （NITTOB201AASILVER）</v>
      </c>
      <c r="G97" s="5">
        <v>4095</v>
      </c>
      <c r="H97" s="9">
        <f t="shared" si="60"/>
        <v>4095</v>
      </c>
      <c r="I97" s="9" t="str">
        <f t="shared" si="61"/>
        <v>0</v>
      </c>
      <c r="J97" s="9" t="str">
        <f t="shared" si="62"/>
        <v>1</v>
      </c>
      <c r="P97" s="9" t="str">
        <f t="shared" si="63"/>
        <v>NITTOB201AASILVER</v>
      </c>
      <c r="AI97" s="9" t="str">
        <f t="shared" si="64"/>
        <v>http://image.rakuten.co.jp/brotures/cabinet/items/nitto/b201aa-s.jpg</v>
      </c>
      <c r="AS97" s="9" t="str">
        <f t="shared" si="86"/>
        <v>1</v>
      </c>
      <c r="AT97" s="9" t="str">
        <f t="shared" si="86"/>
        <v>1</v>
      </c>
      <c r="AU97" s="9" t="str">
        <f t="shared" si="65"/>
        <v>0</v>
      </c>
      <c r="AV97" s="9" t="str">
        <f t="shared" si="66"/>
        <v>1</v>
      </c>
      <c r="AW97" s="9" t="str">
        <f t="shared" si="87"/>
        <v>0</v>
      </c>
      <c r="AX97" s="9" t="str">
        <f t="shared" si="87"/>
        <v>0</v>
      </c>
      <c r="AY97" s="11"/>
      <c r="AZ97" s="11"/>
      <c r="BA97" s="11"/>
      <c r="BB97" s="9" t="str">
        <f t="shared" si="67"/>
        <v>-1</v>
      </c>
      <c r="BC97" s="9" t="str">
        <f t="shared" si="68"/>
        <v>0</v>
      </c>
      <c r="BG97" s="5" t="s">
        <v>253</v>
      </c>
      <c r="BH97" s="5" t="s">
        <v>699</v>
      </c>
      <c r="CS97" s="9" t="str">
        <f t="shared" si="69"/>
        <v>0</v>
      </c>
      <c r="CT97" s="9" t="str">
        <f t="shared" si="70"/>
        <v>&lt;iframe src="http://www.rakuten.ne.jp/gold/brotures/spec/nitto/b201aa-s.html" frameborder="0" id="spec-content" scrolling="no"&gt;&lt;/iframe&gt;</v>
      </c>
      <c r="CU97" s="9" t="str">
        <f t="shared" si="71"/>
        <v/>
      </c>
      <c r="CV97" s="9" t="str">
        <f t="shared" si="72"/>
        <v>&lt;div class="row-fluid"&gt;&lt;iframe src="http://www.rakuten.ne.jp/gold/brotures/items/nitto/b201aa-s.html" frameborder="0" id="skin-product" scrolling="no"&gt;&lt;/iframe&gt;&lt;/div&gt;</v>
      </c>
      <c r="CW97" s="11" t="str">
        <f t="shared" si="73"/>
        <v/>
      </c>
      <c r="CX97" t="s">
        <v>731</v>
      </c>
      <c r="CY97" s="9" t="str">
        <f t="shared" si="74"/>
        <v>0</v>
      </c>
      <c r="CZ97" s="11"/>
      <c r="DA97" s="11"/>
      <c r="DB97" s="11"/>
      <c r="DC97" s="11"/>
      <c r="DD97" s="9" t="str">
        <f t="shared" si="75"/>
        <v/>
      </c>
      <c r="DI97" s="9" t="str">
        <f t="shared" si="76"/>
        <v/>
      </c>
      <c r="DT97" s="9">
        <f>VLOOKUP(BG97,ディレクトリID!A:B,2)</f>
        <v>407699</v>
      </c>
      <c r="DV97" s="4" t="str">
        <f t="shared" si="77"/>
        <v>【ハンドル　NITTO】</v>
      </c>
      <c r="DW97" s="4" t="str">
        <f t="shared" si="78"/>
        <v>【ハンドル　NITTO】</v>
      </c>
      <c r="DX97" s="9">
        <f t="shared" si="79"/>
        <v>4</v>
      </c>
      <c r="DY97" s="11"/>
      <c r="DZ97" s="9" t="str">
        <f t="shared" si="88"/>
        <v>1</v>
      </c>
      <c r="EA97" s="9" t="str">
        <f t="shared" si="88"/>
        <v>1</v>
      </c>
      <c r="EB97" s="11"/>
      <c r="EC97" s="11"/>
      <c r="ED97" s="11"/>
      <c r="EE97" s="9" t="str">
        <f t="shared" si="80"/>
        <v>0</v>
      </c>
      <c r="EO97" s="8" t="s">
        <v>428</v>
      </c>
      <c r="EP97" s="8" t="s">
        <v>429</v>
      </c>
      <c r="EQ97" s="8" t="s">
        <v>429</v>
      </c>
      <c r="ER97" s="8" t="s">
        <v>209</v>
      </c>
      <c r="ES97" s="8" t="s">
        <v>430</v>
      </c>
      <c r="ET97" s="9" t="str">
        <f t="shared" si="81"/>
        <v>2</v>
      </c>
      <c r="EU97" s="11"/>
      <c r="EV97" s="11"/>
      <c r="EW97" s="11"/>
      <c r="EX97" s="9" t="str">
        <f t="shared" si="89"/>
        <v>0</v>
      </c>
      <c r="EY97" s="9" t="str">
        <f t="shared" si="89"/>
        <v>0</v>
      </c>
      <c r="EZ97" s="11"/>
      <c r="FA97" s="11"/>
      <c r="FB97" s="9" t="str">
        <f t="shared" si="90"/>
        <v>0</v>
      </c>
      <c r="FC97" s="9" t="str">
        <f t="shared" si="90"/>
        <v>0</v>
      </c>
      <c r="FD97" s="9" t="str">
        <f t="shared" si="82"/>
        <v>1</v>
      </c>
      <c r="FE97" s="9" t="str">
        <f t="shared" si="91"/>
        <v>1</v>
      </c>
      <c r="FF97" s="9" t="str">
        <f t="shared" si="91"/>
        <v>1</v>
      </c>
      <c r="GJ97" s="4" t="str">
        <f t="shared" si="85"/>
        <v>パーツ\ハンドル:ブランド\NITTO</v>
      </c>
      <c r="GK97" s="4" t="str">
        <f t="shared" si="83"/>
        <v>u:u</v>
      </c>
      <c r="GL97" s="11"/>
      <c r="GM97" s="4" t="str">
        <f t="shared" si="92"/>
        <v>::</v>
      </c>
      <c r="GN97" s="4" t="str">
        <f t="shared" si="92"/>
        <v>::</v>
      </c>
      <c r="GO97" s="4" t="str">
        <f t="shared" si="92"/>
        <v>::</v>
      </c>
      <c r="GP97" s="4" t="str">
        <f t="shared" si="84"/>
        <v>1</v>
      </c>
    </row>
    <row r="98" spans="1:198" ht="28" customHeight="1">
      <c r="A98" s="5" t="s">
        <v>736</v>
      </c>
      <c r="B98" s="5" t="s">
        <v>738</v>
      </c>
      <c r="C98" s="5" t="s">
        <v>736</v>
      </c>
      <c r="D98" s="9" t="str">
        <f t="shared" si="57"/>
        <v>u</v>
      </c>
      <c r="E98" s="9" t="str">
        <f t="shared" si="58"/>
        <v xml:space="preserve"> / （RITCHEYWCS10SWEEPFlat）</v>
      </c>
      <c r="F98" s="9" t="str">
        <f t="shared" si="59"/>
        <v xml:space="preserve"> / （RITCHEYWCS10SWEEPFlat）</v>
      </c>
      <c r="G98" s="5">
        <v>7770</v>
      </c>
      <c r="H98" s="9">
        <f t="shared" si="60"/>
        <v>7770</v>
      </c>
      <c r="I98" s="9" t="str">
        <f t="shared" si="61"/>
        <v>0</v>
      </c>
      <c r="J98" s="9" t="str">
        <f t="shared" si="62"/>
        <v>1</v>
      </c>
      <c r="P98" s="9" t="str">
        <f t="shared" si="63"/>
        <v>RITCHEYWCS10SWEEPFlat</v>
      </c>
      <c r="AI98" s="9" t="str">
        <f t="shared" si="64"/>
        <v>http://image.rakuten.co.jp/brotures/cabinet/items/ritchey/bar_10_sweep.jpg</v>
      </c>
      <c r="AS98" s="9" t="str">
        <f t="shared" si="86"/>
        <v>1</v>
      </c>
      <c r="AT98" s="9" t="str">
        <f t="shared" si="86"/>
        <v>1</v>
      </c>
      <c r="AU98" s="9" t="str">
        <f t="shared" si="65"/>
        <v>0</v>
      </c>
      <c r="AV98" s="9" t="str">
        <f t="shared" si="66"/>
        <v>1</v>
      </c>
      <c r="AW98" s="9" t="str">
        <f t="shared" si="87"/>
        <v>0</v>
      </c>
      <c r="AX98" s="9" t="str">
        <f t="shared" si="87"/>
        <v>0</v>
      </c>
      <c r="AY98" s="11"/>
      <c r="AZ98" s="11"/>
      <c r="BA98" s="11"/>
      <c r="BB98" s="9" t="str">
        <f t="shared" si="67"/>
        <v>-1</v>
      </c>
      <c r="BC98" s="9" t="str">
        <f t="shared" si="68"/>
        <v>0</v>
      </c>
      <c r="BG98" s="5" t="s">
        <v>253</v>
      </c>
      <c r="BH98" s="5" t="s">
        <v>8513</v>
      </c>
      <c r="CS98" s="9" t="str">
        <f t="shared" si="69"/>
        <v>0</v>
      </c>
      <c r="CT98" s="9" t="str">
        <f t="shared" si="70"/>
        <v>&lt;iframe src="http://www.rakuten.ne.jp/gold/brotures/spec/ritchey/bar_10_sweep.html" frameborder="0" id="spec-content" scrolling="no"&gt;&lt;/iframe&gt;</v>
      </c>
      <c r="CU98" s="9" t="str">
        <f t="shared" si="71"/>
        <v/>
      </c>
      <c r="CV98" s="9" t="str">
        <f t="shared" si="72"/>
        <v>&lt;div class="row-fluid"&gt;&lt;iframe src="http://www.rakuten.ne.jp/gold/brotures/items/ritchey/bar_10_sweep.html" frameborder="0" id="skin-product" scrolling="no"&gt;&lt;/iframe&gt;&lt;/div&gt;</v>
      </c>
      <c r="CW98" s="11" t="str">
        <f t="shared" si="73"/>
        <v/>
      </c>
      <c r="CX98" t="s">
        <v>736</v>
      </c>
      <c r="CY98" s="9" t="str">
        <f t="shared" si="74"/>
        <v>0</v>
      </c>
      <c r="CZ98" s="11"/>
      <c r="DA98" s="11"/>
      <c r="DB98" s="11"/>
      <c r="DC98" s="11"/>
      <c r="DD98" s="9" t="str">
        <f t="shared" si="75"/>
        <v/>
      </c>
      <c r="DI98" s="9" t="str">
        <f t="shared" si="76"/>
        <v/>
      </c>
      <c r="DT98" s="9">
        <f>VLOOKUP(BG98,ディレクトリID!A:B,2)</f>
        <v>407699</v>
      </c>
      <c r="DV98" s="4" t="str">
        <f t="shared" si="77"/>
        <v>【ハンドル　RITCHEY】</v>
      </c>
      <c r="DW98" s="4" t="str">
        <f t="shared" si="78"/>
        <v>【ハンドル　RITCHEY】</v>
      </c>
      <c r="DX98" s="9">
        <f t="shared" si="79"/>
        <v>4</v>
      </c>
      <c r="DY98" s="11"/>
      <c r="DZ98" s="9" t="str">
        <f t="shared" si="88"/>
        <v>1</v>
      </c>
      <c r="EA98" s="9" t="str">
        <f t="shared" si="88"/>
        <v>1</v>
      </c>
      <c r="EB98" s="11"/>
      <c r="EC98" s="11"/>
      <c r="ED98" s="11"/>
      <c r="EE98" s="9" t="str">
        <f t="shared" si="80"/>
        <v>0</v>
      </c>
      <c r="EO98" s="8" t="s">
        <v>428</v>
      </c>
      <c r="EP98" s="8" t="s">
        <v>429</v>
      </c>
      <c r="EQ98" s="8" t="s">
        <v>429</v>
      </c>
      <c r="ER98" s="8" t="s">
        <v>209</v>
      </c>
      <c r="ES98" s="8" t="s">
        <v>430</v>
      </c>
      <c r="ET98" s="9" t="str">
        <f t="shared" si="81"/>
        <v>2</v>
      </c>
      <c r="EU98" s="11"/>
      <c r="EV98" s="11"/>
      <c r="EW98" s="11"/>
      <c r="EX98" s="9" t="str">
        <f t="shared" si="89"/>
        <v>0</v>
      </c>
      <c r="EY98" s="9" t="str">
        <f t="shared" si="89"/>
        <v>0</v>
      </c>
      <c r="EZ98" s="11"/>
      <c r="FA98" s="11"/>
      <c r="FB98" s="9" t="str">
        <f t="shared" si="90"/>
        <v>0</v>
      </c>
      <c r="FC98" s="9" t="str">
        <f t="shared" si="90"/>
        <v>0</v>
      </c>
      <c r="FD98" s="9" t="str">
        <f t="shared" si="82"/>
        <v>1</v>
      </c>
      <c r="FE98" s="9" t="str">
        <f t="shared" si="91"/>
        <v>1</v>
      </c>
      <c r="FF98" s="9" t="str">
        <f t="shared" si="91"/>
        <v>1</v>
      </c>
      <c r="GJ98" s="4" t="str">
        <f t="shared" si="85"/>
        <v>パーツ\ハンドル:ブランド\RITCHEY</v>
      </c>
      <c r="GK98" s="4" t="str">
        <f t="shared" si="83"/>
        <v>u:u</v>
      </c>
      <c r="GL98" s="11"/>
      <c r="GM98" s="4" t="str">
        <f t="shared" si="92"/>
        <v>::</v>
      </c>
      <c r="GN98" s="4" t="str">
        <f t="shared" si="92"/>
        <v>::</v>
      </c>
      <c r="GO98" s="4" t="str">
        <f t="shared" si="92"/>
        <v>::</v>
      </c>
      <c r="GP98" s="4" t="str">
        <f t="shared" si="84"/>
        <v>1</v>
      </c>
    </row>
    <row r="99" spans="1:198" ht="28" customHeight="1">
      <c r="A99" s="5" t="s">
        <v>742</v>
      </c>
      <c r="B99" s="5" t="s">
        <v>744</v>
      </c>
      <c r="C99" s="5" t="s">
        <v>742</v>
      </c>
      <c r="D99" s="9" t="str">
        <f t="shared" si="57"/>
        <v>u</v>
      </c>
      <c r="E99" s="9" t="str">
        <f t="shared" si="58"/>
        <v xml:space="preserve"> / （SOMA3スピードマスタッシュバー２２）</v>
      </c>
      <c r="F99" s="9" t="str">
        <f t="shared" si="59"/>
        <v xml:space="preserve"> / （SOMA3スピードマスタッシュバー２２）</v>
      </c>
      <c r="G99" s="5">
        <v>4935</v>
      </c>
      <c r="H99" s="9">
        <f t="shared" si="60"/>
        <v>4935</v>
      </c>
      <c r="I99" s="9" t="str">
        <f t="shared" si="61"/>
        <v>0</v>
      </c>
      <c r="J99" s="9" t="str">
        <f t="shared" si="62"/>
        <v>1</v>
      </c>
      <c r="P99" s="9" t="str">
        <f t="shared" si="63"/>
        <v>SOMA3スピードマスタッシュバー２２</v>
      </c>
      <c r="AI99" s="9" t="str">
        <f t="shared" si="64"/>
        <v>http://image.rakuten.co.jp/brotures/cabinet/items/soma/bar_3speed_22.jpg</v>
      </c>
      <c r="AS99" s="9" t="str">
        <f t="shared" si="86"/>
        <v>1</v>
      </c>
      <c r="AT99" s="9" t="str">
        <f t="shared" si="86"/>
        <v>1</v>
      </c>
      <c r="AU99" s="9" t="str">
        <f t="shared" si="65"/>
        <v>0</v>
      </c>
      <c r="AV99" s="9" t="str">
        <f t="shared" si="66"/>
        <v>1</v>
      </c>
      <c r="AW99" s="9" t="str">
        <f t="shared" si="87"/>
        <v>0</v>
      </c>
      <c r="AX99" s="9" t="str">
        <f t="shared" si="87"/>
        <v>0</v>
      </c>
      <c r="AY99" s="11"/>
      <c r="AZ99" s="11"/>
      <c r="BA99" s="11"/>
      <c r="BB99" s="9" t="str">
        <f t="shared" si="67"/>
        <v>-1</v>
      </c>
      <c r="BC99" s="9" t="str">
        <f t="shared" si="68"/>
        <v>0</v>
      </c>
      <c r="BG99" s="5" t="s">
        <v>253</v>
      </c>
      <c r="BH99" s="5" t="s">
        <v>8515</v>
      </c>
      <c r="CS99" s="9" t="str">
        <f t="shared" si="69"/>
        <v>0</v>
      </c>
      <c r="CT99" s="9" t="str">
        <f t="shared" si="70"/>
        <v>&lt;iframe src="http://www.rakuten.ne.jp/gold/brotures/spec/soma/bar_3speed_22.html" frameborder="0" id="spec-content" scrolling="no"&gt;&lt;/iframe&gt;</v>
      </c>
      <c r="CU99" s="9" t="str">
        <f t="shared" si="71"/>
        <v/>
      </c>
      <c r="CV99" s="9" t="str">
        <f t="shared" si="72"/>
        <v>&lt;div class="row-fluid"&gt;&lt;iframe src="http://www.rakuten.ne.jp/gold/brotures/items/soma/bar_3speed_22.html" frameborder="0" id="skin-product" scrolling="no"&gt;&lt;/iframe&gt;&lt;/div&gt;</v>
      </c>
      <c r="CW99" s="11" t="str">
        <f t="shared" si="73"/>
        <v/>
      </c>
      <c r="CX99" t="s">
        <v>742</v>
      </c>
      <c r="CY99" s="9" t="str">
        <f t="shared" si="74"/>
        <v>0</v>
      </c>
      <c r="CZ99" s="11"/>
      <c r="DA99" s="11"/>
      <c r="DB99" s="11"/>
      <c r="DC99" s="11"/>
      <c r="DD99" s="9" t="str">
        <f t="shared" si="75"/>
        <v/>
      </c>
      <c r="DI99" s="9" t="str">
        <f t="shared" si="76"/>
        <v/>
      </c>
      <c r="DT99" s="9">
        <f>VLOOKUP(BG99,ディレクトリID!A:B,2)</f>
        <v>407699</v>
      </c>
      <c r="DV99" s="4" t="str">
        <f t="shared" si="77"/>
        <v>【ハンドル　SOMA】</v>
      </c>
      <c r="DW99" s="4" t="str">
        <f t="shared" si="78"/>
        <v>【ハンドル　SOMA】</v>
      </c>
      <c r="DX99" s="9">
        <f t="shared" si="79"/>
        <v>4</v>
      </c>
      <c r="DY99" s="11"/>
      <c r="DZ99" s="9" t="str">
        <f t="shared" si="88"/>
        <v>1</v>
      </c>
      <c r="EA99" s="9" t="str">
        <f t="shared" si="88"/>
        <v>1</v>
      </c>
      <c r="EB99" s="11"/>
      <c r="EC99" s="11"/>
      <c r="ED99" s="11"/>
      <c r="EE99" s="9" t="str">
        <f t="shared" si="80"/>
        <v>0</v>
      </c>
      <c r="EO99" s="8" t="s">
        <v>428</v>
      </c>
      <c r="EP99" s="8" t="s">
        <v>429</v>
      </c>
      <c r="EQ99" s="8" t="s">
        <v>429</v>
      </c>
      <c r="ER99" s="8" t="s">
        <v>209</v>
      </c>
      <c r="ES99" s="8" t="s">
        <v>430</v>
      </c>
      <c r="ET99" s="9" t="str">
        <f t="shared" si="81"/>
        <v>2</v>
      </c>
      <c r="EU99" s="11"/>
      <c r="EV99" s="11"/>
      <c r="EW99" s="11"/>
      <c r="EX99" s="9" t="str">
        <f t="shared" si="89"/>
        <v>0</v>
      </c>
      <c r="EY99" s="9" t="str">
        <f t="shared" si="89"/>
        <v>0</v>
      </c>
      <c r="EZ99" s="11"/>
      <c r="FA99" s="11"/>
      <c r="FB99" s="9" t="str">
        <f t="shared" si="90"/>
        <v>0</v>
      </c>
      <c r="FC99" s="9" t="str">
        <f t="shared" si="90"/>
        <v>0</v>
      </c>
      <c r="FD99" s="9" t="str">
        <f t="shared" si="82"/>
        <v>1</v>
      </c>
      <c r="FE99" s="9" t="str">
        <f t="shared" si="91"/>
        <v>1</v>
      </c>
      <c r="FF99" s="9" t="str">
        <f t="shared" si="91"/>
        <v>1</v>
      </c>
      <c r="GJ99" s="4" t="str">
        <f t="shared" si="85"/>
        <v>パーツ\ハンドル:ブランド\SOMA</v>
      </c>
      <c r="GK99" s="4" t="str">
        <f t="shared" si="83"/>
        <v>u:u</v>
      </c>
      <c r="GL99" s="11"/>
      <c r="GM99" s="4" t="str">
        <f t="shared" si="92"/>
        <v>::</v>
      </c>
      <c r="GN99" s="4" t="str">
        <f t="shared" si="92"/>
        <v>::</v>
      </c>
      <c r="GO99" s="4" t="str">
        <f t="shared" si="92"/>
        <v>::</v>
      </c>
      <c r="GP99" s="4" t="str">
        <f t="shared" si="84"/>
        <v>1</v>
      </c>
    </row>
    <row r="100" spans="1:198" ht="28" customHeight="1">
      <c r="A100" s="5" t="s">
        <v>748</v>
      </c>
      <c r="B100" s="5" t="s">
        <v>750</v>
      </c>
      <c r="C100" s="5" t="s">
        <v>748</v>
      </c>
      <c r="D100" s="9" t="str">
        <f t="shared" si="57"/>
        <v>u</v>
      </c>
      <c r="E100" s="9" t="str">
        <f t="shared" si="58"/>
        <v xml:space="preserve"> / （SOMA3スピードマスタッシュバー２４）</v>
      </c>
      <c r="F100" s="9" t="str">
        <f t="shared" si="59"/>
        <v xml:space="preserve"> / （SOMA3スピードマスタッシュバー２４）</v>
      </c>
      <c r="G100" s="5">
        <v>4935</v>
      </c>
      <c r="H100" s="9">
        <f t="shared" si="60"/>
        <v>4935</v>
      </c>
      <c r="I100" s="9" t="str">
        <f t="shared" si="61"/>
        <v>0</v>
      </c>
      <c r="J100" s="9" t="str">
        <f t="shared" si="62"/>
        <v>1</v>
      </c>
      <c r="P100" s="9" t="str">
        <f t="shared" si="63"/>
        <v>SOMA3スピードマスタッシュバー２４</v>
      </c>
      <c r="AI100" s="9" t="str">
        <f t="shared" si="64"/>
        <v>http://image.rakuten.co.jp/brotures/cabinet/items/soma/bar_3speed_24.jpg</v>
      </c>
      <c r="AS100" s="9" t="str">
        <f t="shared" si="86"/>
        <v>1</v>
      </c>
      <c r="AT100" s="9" t="str">
        <f t="shared" si="86"/>
        <v>1</v>
      </c>
      <c r="AU100" s="9" t="str">
        <f t="shared" si="65"/>
        <v>0</v>
      </c>
      <c r="AV100" s="9" t="str">
        <f t="shared" si="66"/>
        <v>1</v>
      </c>
      <c r="AW100" s="9" t="str">
        <f t="shared" si="87"/>
        <v>0</v>
      </c>
      <c r="AX100" s="9" t="str">
        <f t="shared" si="87"/>
        <v>0</v>
      </c>
      <c r="AY100" s="11"/>
      <c r="AZ100" s="11"/>
      <c r="BA100" s="11"/>
      <c r="BB100" s="9" t="str">
        <f t="shared" si="67"/>
        <v>-1</v>
      </c>
      <c r="BC100" s="9" t="str">
        <f t="shared" si="68"/>
        <v>0</v>
      </c>
      <c r="BG100" s="5" t="s">
        <v>253</v>
      </c>
      <c r="BH100" s="5" t="s">
        <v>8515</v>
      </c>
      <c r="CS100" s="9" t="str">
        <f t="shared" si="69"/>
        <v>0</v>
      </c>
      <c r="CT100" s="9" t="str">
        <f t="shared" si="70"/>
        <v>&lt;iframe src="http://www.rakuten.ne.jp/gold/brotures/spec/soma/bar_3speed_24.html" frameborder="0" id="spec-content" scrolling="no"&gt;&lt;/iframe&gt;</v>
      </c>
      <c r="CU100" s="9" t="str">
        <f t="shared" si="71"/>
        <v/>
      </c>
      <c r="CV100" s="9" t="str">
        <f t="shared" si="72"/>
        <v>&lt;div class="row-fluid"&gt;&lt;iframe src="http://www.rakuten.ne.jp/gold/brotures/items/soma/bar_3speed_24.html" frameborder="0" id="skin-product" scrolling="no"&gt;&lt;/iframe&gt;&lt;/div&gt;</v>
      </c>
      <c r="CW100" s="11" t="str">
        <f t="shared" si="73"/>
        <v/>
      </c>
      <c r="CX100" t="s">
        <v>748</v>
      </c>
      <c r="CY100" s="9" t="str">
        <f t="shared" si="74"/>
        <v>0</v>
      </c>
      <c r="CZ100" s="11"/>
      <c r="DA100" s="11"/>
      <c r="DB100" s="11"/>
      <c r="DC100" s="11"/>
      <c r="DD100" s="9" t="str">
        <f t="shared" si="75"/>
        <v/>
      </c>
      <c r="DI100" s="9" t="str">
        <f t="shared" si="76"/>
        <v/>
      </c>
      <c r="DT100" s="9">
        <f>VLOOKUP(BG100,ディレクトリID!A:B,2)</f>
        <v>407699</v>
      </c>
      <c r="DV100" s="4" t="str">
        <f t="shared" si="77"/>
        <v>【ハンドル　SOMA】</v>
      </c>
      <c r="DW100" s="4" t="str">
        <f t="shared" si="78"/>
        <v>【ハンドル　SOMA】</v>
      </c>
      <c r="DX100" s="9">
        <f t="shared" si="79"/>
        <v>4</v>
      </c>
      <c r="DY100" s="11"/>
      <c r="DZ100" s="9" t="str">
        <f t="shared" si="88"/>
        <v>1</v>
      </c>
      <c r="EA100" s="9" t="str">
        <f t="shared" si="88"/>
        <v>1</v>
      </c>
      <c r="EB100" s="11"/>
      <c r="EC100" s="11"/>
      <c r="ED100" s="11"/>
      <c r="EE100" s="9" t="str">
        <f t="shared" si="80"/>
        <v>0</v>
      </c>
      <c r="EO100" s="8" t="s">
        <v>428</v>
      </c>
      <c r="EP100" s="8" t="s">
        <v>429</v>
      </c>
      <c r="EQ100" s="8" t="s">
        <v>429</v>
      </c>
      <c r="ER100" s="8" t="s">
        <v>209</v>
      </c>
      <c r="ES100" s="8" t="s">
        <v>430</v>
      </c>
      <c r="ET100" s="9" t="str">
        <f t="shared" si="81"/>
        <v>2</v>
      </c>
      <c r="EU100" s="11"/>
      <c r="EV100" s="11"/>
      <c r="EW100" s="11"/>
      <c r="EX100" s="9" t="str">
        <f t="shared" si="89"/>
        <v>0</v>
      </c>
      <c r="EY100" s="9" t="str">
        <f t="shared" si="89"/>
        <v>0</v>
      </c>
      <c r="EZ100" s="11"/>
      <c r="FA100" s="11"/>
      <c r="FB100" s="9" t="str">
        <f t="shared" si="90"/>
        <v>0</v>
      </c>
      <c r="FC100" s="9" t="str">
        <f t="shared" si="90"/>
        <v>0</v>
      </c>
      <c r="FD100" s="9" t="str">
        <f t="shared" si="82"/>
        <v>1</v>
      </c>
      <c r="FE100" s="9" t="str">
        <f t="shared" si="91"/>
        <v>1</v>
      </c>
      <c r="FF100" s="9" t="str">
        <f t="shared" si="91"/>
        <v>1</v>
      </c>
      <c r="GJ100" s="4" t="str">
        <f t="shared" si="85"/>
        <v>パーツ\ハンドル:ブランド\SOMA</v>
      </c>
      <c r="GK100" s="4" t="str">
        <f t="shared" si="83"/>
        <v>u:u</v>
      </c>
      <c r="GL100" s="11"/>
      <c r="GM100" s="4" t="str">
        <f t="shared" si="92"/>
        <v>::</v>
      </c>
      <c r="GN100" s="4" t="str">
        <f t="shared" si="92"/>
        <v>::</v>
      </c>
      <c r="GO100" s="4" t="str">
        <f t="shared" si="92"/>
        <v>::</v>
      </c>
      <c r="GP100" s="4" t="str">
        <f t="shared" si="84"/>
        <v>1</v>
      </c>
    </row>
    <row r="101" spans="1:198" ht="28" customHeight="1">
      <c r="A101" s="5" t="s">
        <v>753</v>
      </c>
      <c r="B101" s="5" t="s">
        <v>755</v>
      </c>
      <c r="C101" s="5" t="s">
        <v>753</v>
      </c>
      <c r="D101" s="9" t="str">
        <f t="shared" si="57"/>
        <v>u</v>
      </c>
      <c r="E101" s="9" t="str">
        <f t="shared" si="58"/>
        <v xml:space="preserve"> / （SOMA456トラックバー）</v>
      </c>
      <c r="F101" s="9" t="str">
        <f t="shared" si="59"/>
        <v xml:space="preserve"> / （SOMA456トラックバー）</v>
      </c>
      <c r="G101" s="5">
        <v>5460</v>
      </c>
      <c r="H101" s="9">
        <f t="shared" si="60"/>
        <v>5460</v>
      </c>
      <c r="I101" s="9" t="str">
        <f t="shared" si="61"/>
        <v>0</v>
      </c>
      <c r="J101" s="9" t="str">
        <f t="shared" si="62"/>
        <v>1</v>
      </c>
      <c r="P101" s="9" t="str">
        <f t="shared" si="63"/>
        <v>SOMA456トラックバー</v>
      </c>
      <c r="AI101" s="9" t="str">
        <f t="shared" si="64"/>
        <v>http://image.rakuten.co.jp/brotures/cabinet/items/soma/bar_456track.jpg</v>
      </c>
      <c r="AS101" s="9" t="str">
        <f t="shared" si="86"/>
        <v>1</v>
      </c>
      <c r="AT101" s="9" t="str">
        <f t="shared" si="86"/>
        <v>1</v>
      </c>
      <c r="AU101" s="9" t="str">
        <f t="shared" si="65"/>
        <v>0</v>
      </c>
      <c r="AV101" s="9" t="str">
        <f t="shared" si="66"/>
        <v>1</v>
      </c>
      <c r="AW101" s="9" t="str">
        <f t="shared" si="87"/>
        <v>0</v>
      </c>
      <c r="AX101" s="9" t="str">
        <f t="shared" si="87"/>
        <v>0</v>
      </c>
      <c r="AY101" s="11"/>
      <c r="AZ101" s="11"/>
      <c r="BA101" s="11"/>
      <c r="BB101" s="9" t="str">
        <f t="shared" si="67"/>
        <v>-1</v>
      </c>
      <c r="BC101" s="9" t="str">
        <f t="shared" si="68"/>
        <v>0</v>
      </c>
      <c r="BG101" s="5" t="s">
        <v>253</v>
      </c>
      <c r="BH101" s="5" t="s">
        <v>8515</v>
      </c>
      <c r="CS101" s="9" t="str">
        <f t="shared" si="69"/>
        <v>0</v>
      </c>
      <c r="CT101" s="9" t="str">
        <f t="shared" si="70"/>
        <v>&lt;iframe src="http://www.rakuten.ne.jp/gold/brotures/spec/soma/bar_456track.html" frameborder="0" id="spec-content" scrolling="no"&gt;&lt;/iframe&gt;</v>
      </c>
      <c r="CU101" s="9" t="str">
        <f t="shared" si="71"/>
        <v/>
      </c>
      <c r="CV101" s="9" t="str">
        <f t="shared" si="72"/>
        <v>&lt;div class="row-fluid"&gt;&lt;iframe src="http://www.rakuten.ne.jp/gold/brotures/items/soma/bar_456track.html" frameborder="0" id="skin-product" scrolling="no"&gt;&lt;/iframe&gt;&lt;/div&gt;</v>
      </c>
      <c r="CW101" s="11" t="str">
        <f t="shared" si="73"/>
        <v/>
      </c>
      <c r="CX101" t="s">
        <v>753</v>
      </c>
      <c r="CY101" s="9" t="str">
        <f t="shared" si="74"/>
        <v>0</v>
      </c>
      <c r="CZ101" s="11"/>
      <c r="DA101" s="11"/>
      <c r="DB101" s="11"/>
      <c r="DC101" s="11"/>
      <c r="DD101" s="9" t="str">
        <f t="shared" si="75"/>
        <v/>
      </c>
      <c r="DI101" s="9" t="str">
        <f t="shared" si="76"/>
        <v/>
      </c>
      <c r="DT101" s="9">
        <f>VLOOKUP(BG101,ディレクトリID!A:B,2)</f>
        <v>407699</v>
      </c>
      <c r="DV101" s="4" t="str">
        <f t="shared" si="77"/>
        <v>【ハンドル　SOMA】</v>
      </c>
      <c r="DW101" s="4" t="str">
        <f t="shared" si="78"/>
        <v>【ハンドル　SOMA】</v>
      </c>
      <c r="DX101" s="9">
        <f t="shared" si="79"/>
        <v>4</v>
      </c>
      <c r="DY101" s="11"/>
      <c r="DZ101" s="9" t="str">
        <f t="shared" si="88"/>
        <v>1</v>
      </c>
      <c r="EA101" s="9" t="str">
        <f t="shared" si="88"/>
        <v>1</v>
      </c>
      <c r="EB101" s="11"/>
      <c r="EC101" s="11"/>
      <c r="ED101" s="11"/>
      <c r="EE101" s="9" t="str">
        <f t="shared" si="80"/>
        <v>0</v>
      </c>
      <c r="EO101" s="8" t="s">
        <v>428</v>
      </c>
      <c r="EP101" s="8" t="s">
        <v>429</v>
      </c>
      <c r="EQ101" s="8" t="s">
        <v>429</v>
      </c>
      <c r="ER101" s="8" t="s">
        <v>209</v>
      </c>
      <c r="ES101" s="8" t="s">
        <v>430</v>
      </c>
      <c r="ET101" s="9" t="str">
        <f t="shared" si="81"/>
        <v>2</v>
      </c>
      <c r="EU101" s="11"/>
      <c r="EV101" s="11"/>
      <c r="EW101" s="11"/>
      <c r="EX101" s="9" t="str">
        <f t="shared" si="89"/>
        <v>0</v>
      </c>
      <c r="EY101" s="9" t="str">
        <f t="shared" si="89"/>
        <v>0</v>
      </c>
      <c r="EZ101" s="11"/>
      <c r="FA101" s="11"/>
      <c r="FB101" s="9" t="str">
        <f t="shared" si="90"/>
        <v>0</v>
      </c>
      <c r="FC101" s="9" t="str">
        <f t="shared" si="90"/>
        <v>0</v>
      </c>
      <c r="FD101" s="9" t="str">
        <f t="shared" si="82"/>
        <v>1</v>
      </c>
      <c r="FE101" s="9" t="str">
        <f t="shared" si="91"/>
        <v>1</v>
      </c>
      <c r="FF101" s="9" t="str">
        <f t="shared" si="91"/>
        <v>1</v>
      </c>
      <c r="GJ101" s="4" t="str">
        <f t="shared" si="85"/>
        <v>パーツ\ハンドル:ブランド\SOMA</v>
      </c>
      <c r="GK101" s="4" t="str">
        <f t="shared" si="83"/>
        <v>u:u</v>
      </c>
      <c r="GL101" s="11"/>
      <c r="GM101" s="4" t="str">
        <f t="shared" si="92"/>
        <v>::</v>
      </c>
      <c r="GN101" s="4" t="str">
        <f t="shared" si="92"/>
        <v>::</v>
      </c>
      <c r="GO101" s="4" t="str">
        <f t="shared" si="92"/>
        <v>::</v>
      </c>
      <c r="GP101" s="4" t="str">
        <f t="shared" si="84"/>
        <v>1</v>
      </c>
    </row>
    <row r="102" spans="1:198" ht="28" customHeight="1">
      <c r="A102" s="5" t="s">
        <v>758</v>
      </c>
      <c r="B102" s="5" t="s">
        <v>760</v>
      </c>
      <c r="C102" s="5" t="s">
        <v>758</v>
      </c>
      <c r="D102" s="9" t="str">
        <f t="shared" si="57"/>
        <v>u</v>
      </c>
      <c r="E102" s="9" t="str">
        <f t="shared" si="58"/>
        <v xml:space="preserve"> / （SOMAノアーズアークバー）</v>
      </c>
      <c r="F102" s="9" t="str">
        <f t="shared" si="59"/>
        <v xml:space="preserve"> / （SOMAノアーズアークバー）</v>
      </c>
      <c r="G102" s="5">
        <v>4988</v>
      </c>
      <c r="H102" s="9">
        <f t="shared" si="60"/>
        <v>4988</v>
      </c>
      <c r="I102" s="9" t="str">
        <f t="shared" si="61"/>
        <v>0</v>
      </c>
      <c r="J102" s="9" t="str">
        <f t="shared" si="62"/>
        <v>1</v>
      </c>
      <c r="P102" s="9" t="str">
        <f t="shared" si="63"/>
        <v>SOMAノアーズアークバー</v>
      </c>
      <c r="AI102" s="9" t="str">
        <f t="shared" si="64"/>
        <v>http://image.rakuten.co.jp/brotures/cabinet/items/soma/bar_ark.jpg</v>
      </c>
      <c r="AS102" s="9" t="str">
        <f t="shared" ref="AS102:AT121" si="93">IF($A102&lt;&gt;"","1","")</f>
        <v>1</v>
      </c>
      <c r="AT102" s="9" t="str">
        <f t="shared" si="93"/>
        <v>1</v>
      </c>
      <c r="AU102" s="9" t="str">
        <f t="shared" si="65"/>
        <v>0</v>
      </c>
      <c r="AV102" s="9" t="str">
        <f t="shared" si="66"/>
        <v>1</v>
      </c>
      <c r="AW102" s="9" t="str">
        <f t="shared" ref="AW102:AX121" si="94">IF($A102&lt;&gt;"","0","")</f>
        <v>0</v>
      </c>
      <c r="AX102" s="9" t="str">
        <f t="shared" si="94"/>
        <v>0</v>
      </c>
      <c r="AY102" s="11"/>
      <c r="AZ102" s="11"/>
      <c r="BA102" s="11"/>
      <c r="BB102" s="9" t="str">
        <f t="shared" si="67"/>
        <v>-1</v>
      </c>
      <c r="BC102" s="9" t="str">
        <f t="shared" si="68"/>
        <v>0</v>
      </c>
      <c r="BG102" s="5" t="s">
        <v>253</v>
      </c>
      <c r="BH102" s="5" t="s">
        <v>8515</v>
      </c>
      <c r="CS102" s="9" t="str">
        <f t="shared" si="69"/>
        <v>0</v>
      </c>
      <c r="CT102" s="9" t="str">
        <f t="shared" si="70"/>
        <v>&lt;iframe src="http://www.rakuten.ne.jp/gold/brotures/spec/soma/bar_ark.html" frameborder="0" id="spec-content" scrolling="no"&gt;&lt;/iframe&gt;</v>
      </c>
      <c r="CU102" s="9" t="str">
        <f t="shared" si="71"/>
        <v/>
      </c>
      <c r="CV102" s="9" t="str">
        <f t="shared" si="72"/>
        <v>&lt;div class="row-fluid"&gt;&lt;iframe src="http://www.rakuten.ne.jp/gold/brotures/items/soma/bar_ark.html" frameborder="0" id="skin-product" scrolling="no"&gt;&lt;/iframe&gt;&lt;/div&gt;</v>
      </c>
      <c r="CW102" s="11" t="str">
        <f t="shared" si="73"/>
        <v/>
      </c>
      <c r="CX102" t="s">
        <v>758</v>
      </c>
      <c r="CY102" s="9" t="str">
        <f t="shared" si="74"/>
        <v>0</v>
      </c>
      <c r="CZ102" s="11"/>
      <c r="DA102" s="11"/>
      <c r="DB102" s="11"/>
      <c r="DC102" s="11"/>
      <c r="DD102" s="9" t="str">
        <f t="shared" si="75"/>
        <v/>
      </c>
      <c r="DI102" s="9" t="str">
        <f t="shared" si="76"/>
        <v/>
      </c>
      <c r="DT102" s="9">
        <f>VLOOKUP(BG102,ディレクトリID!A:B,2)</f>
        <v>407699</v>
      </c>
      <c r="DV102" s="4" t="str">
        <f t="shared" si="77"/>
        <v>【ハンドル　SOMA】</v>
      </c>
      <c r="DW102" s="4" t="str">
        <f t="shared" si="78"/>
        <v>【ハンドル　SOMA】</v>
      </c>
      <c r="DX102" s="9">
        <f t="shared" si="79"/>
        <v>4</v>
      </c>
      <c r="DY102" s="11"/>
      <c r="DZ102" s="9" t="str">
        <f t="shared" ref="DZ102:EA121" si="95">IF($A102&lt;&gt;"","1","")</f>
        <v>1</v>
      </c>
      <c r="EA102" s="9" t="str">
        <f t="shared" si="95"/>
        <v>1</v>
      </c>
      <c r="EB102" s="11"/>
      <c r="EC102" s="11"/>
      <c r="ED102" s="11"/>
      <c r="EE102" s="9" t="str">
        <f t="shared" si="80"/>
        <v>0</v>
      </c>
      <c r="EO102" s="8" t="s">
        <v>428</v>
      </c>
      <c r="EP102" s="8" t="s">
        <v>429</v>
      </c>
      <c r="EQ102" s="8" t="s">
        <v>429</v>
      </c>
      <c r="ER102" s="8" t="s">
        <v>209</v>
      </c>
      <c r="ES102" s="8" t="s">
        <v>430</v>
      </c>
      <c r="ET102" s="9" t="str">
        <f t="shared" si="81"/>
        <v>2</v>
      </c>
      <c r="EU102" s="11"/>
      <c r="EV102" s="11"/>
      <c r="EW102" s="11"/>
      <c r="EX102" s="9" t="str">
        <f t="shared" ref="EX102:EY121" si="96">IF($A102&lt;&gt;"","0","")</f>
        <v>0</v>
      </c>
      <c r="EY102" s="9" t="str">
        <f t="shared" si="96"/>
        <v>0</v>
      </c>
      <c r="EZ102" s="11"/>
      <c r="FA102" s="11"/>
      <c r="FB102" s="9" t="str">
        <f t="shared" ref="FB102:FC121" si="97">IF($A102&lt;&gt;"","0","")</f>
        <v>0</v>
      </c>
      <c r="FC102" s="9" t="str">
        <f t="shared" si="97"/>
        <v>0</v>
      </c>
      <c r="FD102" s="9" t="str">
        <f t="shared" si="82"/>
        <v>1</v>
      </c>
      <c r="FE102" s="9" t="str">
        <f t="shared" ref="FE102:FF121" si="98">IF($BG102="完成車","3","1")</f>
        <v>1</v>
      </c>
      <c r="FF102" s="9" t="str">
        <f t="shared" si="98"/>
        <v>1</v>
      </c>
      <c r="GJ102" s="4" t="str">
        <f t="shared" si="85"/>
        <v>パーツ\ハンドル:ブランド\SOMA</v>
      </c>
      <c r="GK102" s="4" t="str">
        <f t="shared" si="83"/>
        <v>u:u</v>
      </c>
      <c r="GL102" s="11"/>
      <c r="GM102" s="4" t="str">
        <f t="shared" ref="GM102:GO121" si="99">IF($A102&lt;&gt;"","::","")</f>
        <v>::</v>
      </c>
      <c r="GN102" s="4" t="str">
        <f t="shared" si="99"/>
        <v>::</v>
      </c>
      <c r="GO102" s="4" t="str">
        <f t="shared" si="99"/>
        <v>::</v>
      </c>
      <c r="GP102" s="4" t="str">
        <f t="shared" si="84"/>
        <v>1</v>
      </c>
    </row>
    <row r="103" spans="1:198" ht="28" customHeight="1">
      <c r="A103" s="5" t="s">
        <v>763</v>
      </c>
      <c r="B103" s="5" t="s">
        <v>765</v>
      </c>
      <c r="C103" s="5" t="s">
        <v>763</v>
      </c>
      <c r="D103" s="9" t="str">
        <f t="shared" si="57"/>
        <v>u</v>
      </c>
      <c r="E103" s="9" t="str">
        <f t="shared" si="58"/>
        <v xml:space="preserve"> / （RITCHEYWCSCarbon10Flat）</v>
      </c>
      <c r="F103" s="9" t="str">
        <f t="shared" si="59"/>
        <v xml:space="preserve"> / （RITCHEYWCSCarbon10Flat）</v>
      </c>
      <c r="G103" s="5">
        <v>23100</v>
      </c>
      <c r="H103" s="9">
        <f t="shared" si="60"/>
        <v>23100</v>
      </c>
      <c r="I103" s="9" t="str">
        <f t="shared" si="61"/>
        <v>0</v>
      </c>
      <c r="J103" s="9" t="str">
        <f t="shared" si="62"/>
        <v>1</v>
      </c>
      <c r="P103" s="9" t="str">
        <f t="shared" si="63"/>
        <v>RITCHEYWCSCarbon10Flat</v>
      </c>
      <c r="AI103" s="9" t="str">
        <f t="shared" si="64"/>
        <v>http://image.rakuten.co.jp/brotures/cabinet/items/ritchey/bar_c_10.jpg</v>
      </c>
      <c r="AS103" s="9" t="str">
        <f t="shared" si="93"/>
        <v>1</v>
      </c>
      <c r="AT103" s="9" t="str">
        <f t="shared" si="93"/>
        <v>1</v>
      </c>
      <c r="AU103" s="9" t="str">
        <f t="shared" si="65"/>
        <v>0</v>
      </c>
      <c r="AV103" s="9" t="str">
        <f t="shared" si="66"/>
        <v>1</v>
      </c>
      <c r="AW103" s="9" t="str">
        <f t="shared" si="94"/>
        <v>0</v>
      </c>
      <c r="AX103" s="9" t="str">
        <f t="shared" si="94"/>
        <v>0</v>
      </c>
      <c r="AY103" s="11"/>
      <c r="AZ103" s="11"/>
      <c r="BA103" s="11"/>
      <c r="BB103" s="9" t="str">
        <f t="shared" si="67"/>
        <v>-1</v>
      </c>
      <c r="BC103" s="9" t="str">
        <f t="shared" si="68"/>
        <v>0</v>
      </c>
      <c r="BG103" s="5" t="s">
        <v>253</v>
      </c>
      <c r="BH103" s="5" t="s">
        <v>8513</v>
      </c>
      <c r="CS103" s="9" t="str">
        <f t="shared" si="69"/>
        <v>0</v>
      </c>
      <c r="CT103" s="9" t="str">
        <f t="shared" si="70"/>
        <v>&lt;iframe src="http://www.rakuten.ne.jp/gold/brotures/spec/ritchey/bar_c_10.html" frameborder="0" id="spec-content" scrolling="no"&gt;&lt;/iframe&gt;</v>
      </c>
      <c r="CU103" s="9" t="str">
        <f t="shared" si="71"/>
        <v/>
      </c>
      <c r="CV103" s="9" t="str">
        <f t="shared" si="72"/>
        <v>&lt;div class="row-fluid"&gt;&lt;iframe src="http://www.rakuten.ne.jp/gold/brotures/items/ritchey/bar_c_10.html" frameborder="0" id="skin-product" scrolling="no"&gt;&lt;/iframe&gt;&lt;/div&gt;</v>
      </c>
      <c r="CW103" s="11" t="str">
        <f t="shared" si="73"/>
        <v/>
      </c>
      <c r="CX103" t="s">
        <v>763</v>
      </c>
      <c r="CY103" s="9" t="str">
        <f t="shared" si="74"/>
        <v>0</v>
      </c>
      <c r="CZ103" s="11"/>
      <c r="DA103" s="11"/>
      <c r="DB103" s="11"/>
      <c r="DC103" s="11"/>
      <c r="DD103" s="9" t="str">
        <f t="shared" si="75"/>
        <v/>
      </c>
      <c r="DI103" s="9" t="str">
        <f t="shared" si="76"/>
        <v/>
      </c>
      <c r="DT103" s="9">
        <f>VLOOKUP(BG103,ディレクトリID!A:B,2)</f>
        <v>407699</v>
      </c>
      <c r="DV103" s="4" t="str">
        <f t="shared" si="77"/>
        <v>【ハンドル　RITCHEY】</v>
      </c>
      <c r="DW103" s="4" t="str">
        <f t="shared" si="78"/>
        <v>【ハンドル　RITCHEY】</v>
      </c>
      <c r="DX103" s="9">
        <f t="shared" si="79"/>
        <v>4</v>
      </c>
      <c r="DY103" s="11"/>
      <c r="DZ103" s="9" t="str">
        <f t="shared" si="95"/>
        <v>1</v>
      </c>
      <c r="EA103" s="9" t="str">
        <f t="shared" si="95"/>
        <v>1</v>
      </c>
      <c r="EB103" s="11"/>
      <c r="EC103" s="11"/>
      <c r="ED103" s="11"/>
      <c r="EE103" s="9" t="str">
        <f t="shared" si="80"/>
        <v>0</v>
      </c>
      <c r="EO103" s="8" t="s">
        <v>428</v>
      </c>
      <c r="EP103" s="8" t="s">
        <v>429</v>
      </c>
      <c r="EQ103" s="8" t="s">
        <v>429</v>
      </c>
      <c r="ER103" s="8" t="s">
        <v>209</v>
      </c>
      <c r="ES103" s="8" t="s">
        <v>430</v>
      </c>
      <c r="ET103" s="9" t="str">
        <f t="shared" si="81"/>
        <v>2</v>
      </c>
      <c r="EU103" s="11"/>
      <c r="EV103" s="11"/>
      <c r="EW103" s="11"/>
      <c r="EX103" s="9" t="str">
        <f t="shared" si="96"/>
        <v>0</v>
      </c>
      <c r="EY103" s="9" t="str">
        <f t="shared" si="96"/>
        <v>0</v>
      </c>
      <c r="EZ103" s="11"/>
      <c r="FA103" s="11"/>
      <c r="FB103" s="9" t="str">
        <f t="shared" si="97"/>
        <v>0</v>
      </c>
      <c r="FC103" s="9" t="str">
        <f t="shared" si="97"/>
        <v>0</v>
      </c>
      <c r="FD103" s="9" t="str">
        <f t="shared" si="82"/>
        <v>1</v>
      </c>
      <c r="FE103" s="9" t="str">
        <f t="shared" si="98"/>
        <v>1</v>
      </c>
      <c r="FF103" s="9" t="str">
        <f t="shared" si="98"/>
        <v>1</v>
      </c>
      <c r="GJ103" s="4" t="str">
        <f t="shared" si="85"/>
        <v>パーツ\ハンドル:ブランド\RITCHEY</v>
      </c>
      <c r="GK103" s="4" t="str">
        <f t="shared" si="83"/>
        <v>u:u</v>
      </c>
      <c r="GL103" s="11"/>
      <c r="GM103" s="4" t="str">
        <f t="shared" si="99"/>
        <v>::</v>
      </c>
      <c r="GN103" s="4" t="str">
        <f t="shared" si="99"/>
        <v>::</v>
      </c>
      <c r="GO103" s="4" t="str">
        <f t="shared" si="99"/>
        <v>::</v>
      </c>
      <c r="GP103" s="4" t="str">
        <f t="shared" si="84"/>
        <v>1</v>
      </c>
    </row>
    <row r="104" spans="1:198" ht="28" customHeight="1">
      <c r="A104" s="5" t="s">
        <v>768</v>
      </c>
      <c r="B104" s="5" t="s">
        <v>770</v>
      </c>
      <c r="C104" s="5" t="s">
        <v>768</v>
      </c>
      <c r="D104" s="9" t="str">
        <f t="shared" si="57"/>
        <v>u</v>
      </c>
      <c r="E104" s="9" t="str">
        <f t="shared" si="58"/>
        <v xml:space="preserve"> / （RITCHEYWCSCarbonCurve）</v>
      </c>
      <c r="F104" s="9" t="str">
        <f t="shared" si="59"/>
        <v xml:space="preserve"> / （RITCHEYWCSCarbonCurve）</v>
      </c>
      <c r="G104" s="5">
        <v>33600</v>
      </c>
      <c r="H104" s="9">
        <f t="shared" si="60"/>
        <v>33600</v>
      </c>
      <c r="I104" s="9" t="str">
        <f t="shared" si="61"/>
        <v>0</v>
      </c>
      <c r="J104" s="9" t="str">
        <f t="shared" si="62"/>
        <v>1</v>
      </c>
      <c r="P104" s="9" t="str">
        <f t="shared" si="63"/>
        <v>RITCHEYWCSCarbonCurve</v>
      </c>
      <c r="AI104" s="9" t="str">
        <f t="shared" si="64"/>
        <v>http://image.rakuten.co.jp/brotures/cabinet/items/ritchey/bar_c_curve.jpg</v>
      </c>
      <c r="AS104" s="9" t="str">
        <f t="shared" si="93"/>
        <v>1</v>
      </c>
      <c r="AT104" s="9" t="str">
        <f t="shared" si="93"/>
        <v>1</v>
      </c>
      <c r="AU104" s="9" t="str">
        <f t="shared" si="65"/>
        <v>0</v>
      </c>
      <c r="AV104" s="9" t="str">
        <f t="shared" si="66"/>
        <v>1</v>
      </c>
      <c r="AW104" s="9" t="str">
        <f t="shared" si="94"/>
        <v>0</v>
      </c>
      <c r="AX104" s="9" t="str">
        <f t="shared" si="94"/>
        <v>0</v>
      </c>
      <c r="AY104" s="11"/>
      <c r="AZ104" s="11"/>
      <c r="BA104" s="11"/>
      <c r="BB104" s="9" t="str">
        <f t="shared" si="67"/>
        <v>-1</v>
      </c>
      <c r="BC104" s="9" t="str">
        <f t="shared" si="68"/>
        <v>0</v>
      </c>
      <c r="BG104" s="5" t="s">
        <v>253</v>
      </c>
      <c r="BH104" s="5" t="s">
        <v>8513</v>
      </c>
      <c r="CS104" s="9" t="str">
        <f t="shared" si="69"/>
        <v>0</v>
      </c>
      <c r="CT104" s="9" t="str">
        <f t="shared" si="70"/>
        <v>&lt;iframe src="http://www.rakuten.ne.jp/gold/brotures/spec/ritchey/bar_c_curve.html" frameborder="0" id="spec-content" scrolling="no"&gt;&lt;/iframe&gt;</v>
      </c>
      <c r="CU104" s="9" t="str">
        <f t="shared" si="71"/>
        <v/>
      </c>
      <c r="CV104" s="9" t="str">
        <f t="shared" si="72"/>
        <v>&lt;div class="row-fluid"&gt;&lt;iframe src="http://www.rakuten.ne.jp/gold/brotures/items/ritchey/bar_c_curve.html" frameborder="0" id="skin-product" scrolling="no"&gt;&lt;/iframe&gt;&lt;/div&gt;</v>
      </c>
      <c r="CW104" s="11" t="str">
        <f t="shared" si="73"/>
        <v/>
      </c>
      <c r="CX104" t="s">
        <v>768</v>
      </c>
      <c r="CY104" s="9" t="str">
        <f t="shared" si="74"/>
        <v>0</v>
      </c>
      <c r="CZ104" s="11"/>
      <c r="DA104" s="11"/>
      <c r="DB104" s="11"/>
      <c r="DC104" s="11"/>
      <c r="DD104" s="9" t="str">
        <f t="shared" si="75"/>
        <v/>
      </c>
      <c r="DI104" s="9" t="str">
        <f t="shared" si="76"/>
        <v/>
      </c>
      <c r="DT104" s="9">
        <f>VLOOKUP(BG104,ディレクトリID!A:B,2)</f>
        <v>407699</v>
      </c>
      <c r="DV104" s="4" t="str">
        <f t="shared" si="77"/>
        <v>【ハンドル　RITCHEY】</v>
      </c>
      <c r="DW104" s="4" t="str">
        <f t="shared" si="78"/>
        <v>【ハンドル　RITCHEY】</v>
      </c>
      <c r="DX104" s="9">
        <f t="shared" si="79"/>
        <v>4</v>
      </c>
      <c r="DY104" s="11"/>
      <c r="DZ104" s="9" t="str">
        <f t="shared" si="95"/>
        <v>1</v>
      </c>
      <c r="EA104" s="9" t="str">
        <f t="shared" si="95"/>
        <v>1</v>
      </c>
      <c r="EB104" s="11"/>
      <c r="EC104" s="11"/>
      <c r="ED104" s="11"/>
      <c r="EE104" s="9" t="str">
        <f t="shared" si="80"/>
        <v>0</v>
      </c>
      <c r="EO104" s="8" t="s">
        <v>428</v>
      </c>
      <c r="EP104" s="8" t="s">
        <v>429</v>
      </c>
      <c r="EQ104" s="8" t="s">
        <v>429</v>
      </c>
      <c r="ER104" s="8" t="s">
        <v>209</v>
      </c>
      <c r="ES104" s="8" t="s">
        <v>430</v>
      </c>
      <c r="ET104" s="9" t="str">
        <f t="shared" si="81"/>
        <v>2</v>
      </c>
      <c r="EU104" s="11"/>
      <c r="EV104" s="11"/>
      <c r="EW104" s="11"/>
      <c r="EX104" s="9" t="str">
        <f t="shared" si="96"/>
        <v>0</v>
      </c>
      <c r="EY104" s="9" t="str">
        <f t="shared" si="96"/>
        <v>0</v>
      </c>
      <c r="EZ104" s="11"/>
      <c r="FA104" s="11"/>
      <c r="FB104" s="9" t="str">
        <f t="shared" si="97"/>
        <v>0</v>
      </c>
      <c r="FC104" s="9" t="str">
        <f t="shared" si="97"/>
        <v>0</v>
      </c>
      <c r="FD104" s="9" t="str">
        <f t="shared" si="82"/>
        <v>1</v>
      </c>
      <c r="FE104" s="9" t="str">
        <f t="shared" si="98"/>
        <v>1</v>
      </c>
      <c r="FF104" s="9" t="str">
        <f t="shared" si="98"/>
        <v>1</v>
      </c>
      <c r="GJ104" s="4" t="str">
        <f t="shared" si="85"/>
        <v>パーツ\ハンドル:ブランド\RITCHEY</v>
      </c>
      <c r="GK104" s="4" t="str">
        <f t="shared" si="83"/>
        <v>u:u</v>
      </c>
      <c r="GL104" s="11"/>
      <c r="GM104" s="4" t="str">
        <f t="shared" si="99"/>
        <v>::</v>
      </c>
      <c r="GN104" s="4" t="str">
        <f t="shared" si="99"/>
        <v>::</v>
      </c>
      <c r="GO104" s="4" t="str">
        <f t="shared" si="99"/>
        <v>::</v>
      </c>
      <c r="GP104" s="4" t="str">
        <f t="shared" si="84"/>
        <v>1</v>
      </c>
    </row>
    <row r="105" spans="1:198" ht="28" customHeight="1">
      <c r="A105" s="5" t="s">
        <v>773</v>
      </c>
      <c r="B105" s="5" t="s">
        <v>775</v>
      </c>
      <c r="C105" s="5" t="s">
        <v>773</v>
      </c>
      <c r="D105" s="9" t="str">
        <f t="shared" si="57"/>
        <v>u</v>
      </c>
      <c r="E105" s="9" t="str">
        <f t="shared" si="58"/>
        <v xml:space="preserve"> / （RITCHEYCompLogicCurveBLACK）</v>
      </c>
      <c r="F105" s="9" t="str">
        <f t="shared" si="59"/>
        <v xml:space="preserve"> / （RITCHEYCompLogicCurveBLACK）</v>
      </c>
      <c r="G105" s="5">
        <v>6510</v>
      </c>
      <c r="H105" s="9">
        <f t="shared" si="60"/>
        <v>6510</v>
      </c>
      <c r="I105" s="9" t="str">
        <f t="shared" si="61"/>
        <v>0</v>
      </c>
      <c r="J105" s="9" t="str">
        <f t="shared" si="62"/>
        <v>1</v>
      </c>
      <c r="P105" s="9" t="str">
        <f t="shared" si="63"/>
        <v>RITCHEYCompLogicCurveBLACK</v>
      </c>
      <c r="AI105" s="9" t="str">
        <f t="shared" si="64"/>
        <v>http://image.rakuten.co.jp/brotures/cabinet/items/ritchey/bar_c_logic_curve_bk.jpg</v>
      </c>
      <c r="AS105" s="9" t="str">
        <f t="shared" si="93"/>
        <v>1</v>
      </c>
      <c r="AT105" s="9" t="str">
        <f t="shared" si="93"/>
        <v>1</v>
      </c>
      <c r="AU105" s="9" t="str">
        <f t="shared" si="65"/>
        <v>0</v>
      </c>
      <c r="AV105" s="9" t="str">
        <f t="shared" si="66"/>
        <v>1</v>
      </c>
      <c r="AW105" s="9" t="str">
        <f t="shared" si="94"/>
        <v>0</v>
      </c>
      <c r="AX105" s="9" t="str">
        <f t="shared" si="94"/>
        <v>0</v>
      </c>
      <c r="AY105" s="11"/>
      <c r="AZ105" s="11"/>
      <c r="BA105" s="11"/>
      <c r="BB105" s="9" t="str">
        <f t="shared" si="67"/>
        <v>-1</v>
      </c>
      <c r="BC105" s="9" t="str">
        <f t="shared" si="68"/>
        <v>0</v>
      </c>
      <c r="BG105" s="5" t="s">
        <v>253</v>
      </c>
      <c r="BH105" s="5" t="s">
        <v>8513</v>
      </c>
      <c r="CS105" s="9" t="str">
        <f t="shared" si="69"/>
        <v>0</v>
      </c>
      <c r="CT105" s="9" t="str">
        <f t="shared" si="70"/>
        <v>&lt;iframe src="http://www.rakuten.ne.jp/gold/brotures/spec/ritchey/bar_c_logic_curve_bk.html" frameborder="0" id="spec-content" scrolling="no"&gt;&lt;/iframe&gt;</v>
      </c>
      <c r="CU105" s="9" t="str">
        <f t="shared" si="71"/>
        <v/>
      </c>
      <c r="CV105" s="9" t="str">
        <f t="shared" si="72"/>
        <v>&lt;div class="row-fluid"&gt;&lt;iframe src="http://www.rakuten.ne.jp/gold/brotures/items/ritchey/bar_c_logic_curve_bk.html" frameborder="0" id="skin-product" scrolling="no"&gt;&lt;/iframe&gt;&lt;/div&gt;</v>
      </c>
      <c r="CW105" s="11" t="str">
        <f t="shared" si="73"/>
        <v/>
      </c>
      <c r="CX105" t="s">
        <v>773</v>
      </c>
      <c r="CY105" s="9" t="str">
        <f t="shared" si="74"/>
        <v>0</v>
      </c>
      <c r="CZ105" s="11"/>
      <c r="DA105" s="11"/>
      <c r="DB105" s="11"/>
      <c r="DC105" s="11"/>
      <c r="DD105" s="9" t="str">
        <f t="shared" si="75"/>
        <v/>
      </c>
      <c r="DI105" s="9" t="str">
        <f t="shared" si="76"/>
        <v/>
      </c>
      <c r="DT105" s="9">
        <f>VLOOKUP(BG105,ディレクトリID!A:B,2)</f>
        <v>407699</v>
      </c>
      <c r="DV105" s="4" t="str">
        <f t="shared" si="77"/>
        <v>【ハンドル　RITCHEY】</v>
      </c>
      <c r="DW105" s="4" t="str">
        <f t="shared" si="78"/>
        <v>【ハンドル　RITCHEY】</v>
      </c>
      <c r="DX105" s="9">
        <f t="shared" si="79"/>
        <v>4</v>
      </c>
      <c r="DY105" s="11"/>
      <c r="DZ105" s="9" t="str">
        <f t="shared" si="95"/>
        <v>1</v>
      </c>
      <c r="EA105" s="9" t="str">
        <f t="shared" si="95"/>
        <v>1</v>
      </c>
      <c r="EB105" s="11"/>
      <c r="EC105" s="11"/>
      <c r="ED105" s="11"/>
      <c r="EE105" s="9" t="str">
        <f t="shared" si="80"/>
        <v>0</v>
      </c>
      <c r="EO105" s="8" t="s">
        <v>428</v>
      </c>
      <c r="EP105" s="8" t="s">
        <v>429</v>
      </c>
      <c r="EQ105" s="8" t="s">
        <v>429</v>
      </c>
      <c r="ER105" s="8" t="s">
        <v>209</v>
      </c>
      <c r="ES105" s="8" t="s">
        <v>430</v>
      </c>
      <c r="ET105" s="9" t="str">
        <f t="shared" si="81"/>
        <v>2</v>
      </c>
      <c r="EU105" s="11"/>
      <c r="EV105" s="11"/>
      <c r="EW105" s="11"/>
      <c r="EX105" s="9" t="str">
        <f t="shared" si="96"/>
        <v>0</v>
      </c>
      <c r="EY105" s="9" t="str">
        <f t="shared" si="96"/>
        <v>0</v>
      </c>
      <c r="EZ105" s="11"/>
      <c r="FA105" s="11"/>
      <c r="FB105" s="9" t="str">
        <f t="shared" si="97"/>
        <v>0</v>
      </c>
      <c r="FC105" s="9" t="str">
        <f t="shared" si="97"/>
        <v>0</v>
      </c>
      <c r="FD105" s="9" t="str">
        <f t="shared" si="82"/>
        <v>1</v>
      </c>
      <c r="FE105" s="9" t="str">
        <f t="shared" si="98"/>
        <v>1</v>
      </c>
      <c r="FF105" s="9" t="str">
        <f t="shared" si="98"/>
        <v>1</v>
      </c>
      <c r="GJ105" s="4" t="str">
        <f t="shared" si="85"/>
        <v>パーツ\ハンドル:ブランド\RITCHEY</v>
      </c>
      <c r="GK105" s="4" t="str">
        <f t="shared" si="83"/>
        <v>u:u</v>
      </c>
      <c r="GL105" s="11"/>
      <c r="GM105" s="4" t="str">
        <f t="shared" si="99"/>
        <v>::</v>
      </c>
      <c r="GN105" s="4" t="str">
        <f t="shared" si="99"/>
        <v>::</v>
      </c>
      <c r="GO105" s="4" t="str">
        <f t="shared" si="99"/>
        <v>::</v>
      </c>
      <c r="GP105" s="4" t="str">
        <f t="shared" si="84"/>
        <v>1</v>
      </c>
    </row>
    <row r="106" spans="1:198" ht="28" customHeight="1">
      <c r="A106" s="5" t="s">
        <v>778</v>
      </c>
      <c r="B106" s="5" t="s">
        <v>780</v>
      </c>
      <c r="C106" s="5" t="s">
        <v>778</v>
      </c>
      <c r="D106" s="9" t="str">
        <f t="shared" si="57"/>
        <v>u</v>
      </c>
      <c r="E106" s="9" t="str">
        <f t="shared" si="58"/>
        <v xml:space="preserve"> / （RITCHEYCompLogicCurveSILVER）</v>
      </c>
      <c r="F106" s="9" t="str">
        <f t="shared" si="59"/>
        <v xml:space="preserve"> / （RITCHEYCompLogicCurveSILVER）</v>
      </c>
      <c r="G106" s="5">
        <v>6510</v>
      </c>
      <c r="H106" s="9">
        <f t="shared" si="60"/>
        <v>6510</v>
      </c>
      <c r="I106" s="9" t="str">
        <f t="shared" si="61"/>
        <v>0</v>
      </c>
      <c r="J106" s="9" t="str">
        <f t="shared" si="62"/>
        <v>1</v>
      </c>
      <c r="P106" s="9" t="str">
        <f t="shared" si="63"/>
        <v>RITCHEYCompLogicCurveSILVER</v>
      </c>
      <c r="AI106" s="9" t="str">
        <f t="shared" si="64"/>
        <v>http://image.rakuten.co.jp/brotures/cabinet/items/ritchey/bar_c_logic_curve_s.jpg</v>
      </c>
      <c r="AS106" s="9" t="str">
        <f t="shared" si="93"/>
        <v>1</v>
      </c>
      <c r="AT106" s="9" t="str">
        <f t="shared" si="93"/>
        <v>1</v>
      </c>
      <c r="AU106" s="9" t="str">
        <f t="shared" si="65"/>
        <v>0</v>
      </c>
      <c r="AV106" s="9" t="str">
        <f t="shared" si="66"/>
        <v>1</v>
      </c>
      <c r="AW106" s="9" t="str">
        <f t="shared" si="94"/>
        <v>0</v>
      </c>
      <c r="AX106" s="9" t="str">
        <f t="shared" si="94"/>
        <v>0</v>
      </c>
      <c r="AY106" s="11"/>
      <c r="AZ106" s="11"/>
      <c r="BA106" s="11"/>
      <c r="BB106" s="9" t="str">
        <f t="shared" si="67"/>
        <v>-1</v>
      </c>
      <c r="BC106" s="9" t="str">
        <f t="shared" si="68"/>
        <v>0</v>
      </c>
      <c r="BG106" s="5" t="s">
        <v>253</v>
      </c>
      <c r="BH106" s="5" t="s">
        <v>8513</v>
      </c>
      <c r="CS106" s="9" t="str">
        <f t="shared" si="69"/>
        <v>0</v>
      </c>
      <c r="CT106" s="9" t="str">
        <f t="shared" si="70"/>
        <v>&lt;iframe src="http://www.rakuten.ne.jp/gold/brotures/spec/ritchey/bar_c_logic_curve_s.html" frameborder="0" id="spec-content" scrolling="no"&gt;&lt;/iframe&gt;</v>
      </c>
      <c r="CU106" s="9" t="str">
        <f t="shared" si="71"/>
        <v/>
      </c>
      <c r="CV106" s="9" t="str">
        <f t="shared" si="72"/>
        <v>&lt;div class="row-fluid"&gt;&lt;iframe src="http://www.rakuten.ne.jp/gold/brotures/items/ritchey/bar_c_logic_curve_s.html" frameborder="0" id="skin-product" scrolling="no"&gt;&lt;/iframe&gt;&lt;/div&gt;</v>
      </c>
      <c r="CW106" s="11" t="str">
        <f t="shared" si="73"/>
        <v/>
      </c>
      <c r="CX106" t="s">
        <v>778</v>
      </c>
      <c r="CY106" s="9" t="str">
        <f t="shared" si="74"/>
        <v>0</v>
      </c>
      <c r="CZ106" s="11"/>
      <c r="DA106" s="11"/>
      <c r="DB106" s="11"/>
      <c r="DC106" s="11"/>
      <c r="DD106" s="9" t="str">
        <f t="shared" si="75"/>
        <v/>
      </c>
      <c r="DI106" s="9" t="str">
        <f t="shared" si="76"/>
        <v/>
      </c>
      <c r="DT106" s="9">
        <f>VLOOKUP(BG106,ディレクトリID!A:B,2)</f>
        <v>407699</v>
      </c>
      <c r="DV106" s="4" t="str">
        <f t="shared" si="77"/>
        <v>【ハンドル　RITCHEY】</v>
      </c>
      <c r="DW106" s="4" t="str">
        <f t="shared" si="78"/>
        <v>【ハンドル　RITCHEY】</v>
      </c>
      <c r="DX106" s="9">
        <f t="shared" si="79"/>
        <v>4</v>
      </c>
      <c r="DY106" s="11"/>
      <c r="DZ106" s="9" t="str">
        <f t="shared" si="95"/>
        <v>1</v>
      </c>
      <c r="EA106" s="9" t="str">
        <f t="shared" si="95"/>
        <v>1</v>
      </c>
      <c r="EB106" s="11"/>
      <c r="EC106" s="11"/>
      <c r="ED106" s="11"/>
      <c r="EE106" s="9" t="str">
        <f t="shared" si="80"/>
        <v>0</v>
      </c>
      <c r="EO106" s="8" t="s">
        <v>428</v>
      </c>
      <c r="EP106" s="8" t="s">
        <v>429</v>
      </c>
      <c r="EQ106" s="8" t="s">
        <v>429</v>
      </c>
      <c r="ER106" s="8" t="s">
        <v>209</v>
      </c>
      <c r="ES106" s="8" t="s">
        <v>430</v>
      </c>
      <c r="ET106" s="9" t="str">
        <f t="shared" si="81"/>
        <v>2</v>
      </c>
      <c r="EU106" s="11"/>
      <c r="EV106" s="11"/>
      <c r="EW106" s="11"/>
      <c r="EX106" s="9" t="str">
        <f t="shared" si="96"/>
        <v>0</v>
      </c>
      <c r="EY106" s="9" t="str">
        <f t="shared" si="96"/>
        <v>0</v>
      </c>
      <c r="EZ106" s="11"/>
      <c r="FA106" s="11"/>
      <c r="FB106" s="9" t="str">
        <f t="shared" si="97"/>
        <v>0</v>
      </c>
      <c r="FC106" s="9" t="str">
        <f t="shared" si="97"/>
        <v>0</v>
      </c>
      <c r="FD106" s="9" t="str">
        <f t="shared" si="82"/>
        <v>1</v>
      </c>
      <c r="FE106" s="9" t="str">
        <f t="shared" si="98"/>
        <v>1</v>
      </c>
      <c r="FF106" s="9" t="str">
        <f t="shared" si="98"/>
        <v>1</v>
      </c>
      <c r="GJ106" s="4" t="str">
        <f t="shared" si="85"/>
        <v>パーツ\ハンドル:ブランド\RITCHEY</v>
      </c>
      <c r="GK106" s="4" t="str">
        <f t="shared" si="83"/>
        <v>u:u</v>
      </c>
      <c r="GL106" s="11"/>
      <c r="GM106" s="4" t="str">
        <f t="shared" si="99"/>
        <v>::</v>
      </c>
      <c r="GN106" s="4" t="str">
        <f t="shared" si="99"/>
        <v>::</v>
      </c>
      <c r="GO106" s="4" t="str">
        <f t="shared" si="99"/>
        <v>::</v>
      </c>
      <c r="GP106" s="4" t="str">
        <f t="shared" si="84"/>
        <v>1</v>
      </c>
    </row>
    <row r="107" spans="1:198" ht="28" customHeight="1">
      <c r="A107" s="5" t="s">
        <v>783</v>
      </c>
      <c r="B107" s="5" t="s">
        <v>785</v>
      </c>
      <c r="C107" s="5" t="s">
        <v>783</v>
      </c>
      <c r="D107" s="9" t="str">
        <f t="shared" si="57"/>
        <v>u</v>
      </c>
      <c r="E107" s="9" t="str">
        <f t="shared" si="58"/>
        <v xml:space="preserve"> / （RITCHEYWCSClassic）</v>
      </c>
      <c r="F107" s="9" t="str">
        <f t="shared" si="59"/>
        <v xml:space="preserve"> / （RITCHEYWCSClassic）</v>
      </c>
      <c r="G107" s="5">
        <v>9975</v>
      </c>
      <c r="H107" s="9">
        <f t="shared" si="60"/>
        <v>9975</v>
      </c>
      <c r="I107" s="9" t="str">
        <f t="shared" si="61"/>
        <v>0</v>
      </c>
      <c r="J107" s="9" t="str">
        <f t="shared" si="62"/>
        <v>1</v>
      </c>
      <c r="P107" s="9" t="str">
        <f t="shared" si="63"/>
        <v>RITCHEYWCSClassic</v>
      </c>
      <c r="AI107" s="9" t="str">
        <f t="shared" si="64"/>
        <v>http://image.rakuten.co.jp/brotures/cabinet/items/ritchey/bar_classic.jpg</v>
      </c>
      <c r="AS107" s="9" t="str">
        <f t="shared" si="93"/>
        <v>1</v>
      </c>
      <c r="AT107" s="9" t="str">
        <f t="shared" si="93"/>
        <v>1</v>
      </c>
      <c r="AU107" s="9" t="str">
        <f t="shared" si="65"/>
        <v>0</v>
      </c>
      <c r="AV107" s="9" t="str">
        <f t="shared" si="66"/>
        <v>1</v>
      </c>
      <c r="AW107" s="9" t="str">
        <f t="shared" si="94"/>
        <v>0</v>
      </c>
      <c r="AX107" s="9" t="str">
        <f t="shared" si="94"/>
        <v>0</v>
      </c>
      <c r="AY107" s="11"/>
      <c r="AZ107" s="11"/>
      <c r="BA107" s="11"/>
      <c r="BB107" s="9" t="str">
        <f t="shared" si="67"/>
        <v>-1</v>
      </c>
      <c r="BC107" s="9" t="str">
        <f t="shared" si="68"/>
        <v>0</v>
      </c>
      <c r="BG107" s="5" t="s">
        <v>253</v>
      </c>
      <c r="BH107" s="5" t="s">
        <v>8513</v>
      </c>
      <c r="CS107" s="9" t="str">
        <f t="shared" si="69"/>
        <v>0</v>
      </c>
      <c r="CT107" s="9" t="str">
        <f t="shared" si="70"/>
        <v>&lt;iframe src="http://www.rakuten.ne.jp/gold/brotures/spec/ritchey/bar_classic.html" frameborder="0" id="spec-content" scrolling="no"&gt;&lt;/iframe&gt;</v>
      </c>
      <c r="CU107" s="9" t="str">
        <f t="shared" si="71"/>
        <v/>
      </c>
      <c r="CV107" s="9" t="str">
        <f t="shared" si="72"/>
        <v>&lt;div class="row-fluid"&gt;&lt;iframe src="http://www.rakuten.ne.jp/gold/brotures/items/ritchey/bar_classic.html" frameborder="0" id="skin-product" scrolling="no"&gt;&lt;/iframe&gt;&lt;/div&gt;</v>
      </c>
      <c r="CW107" s="11" t="str">
        <f t="shared" si="73"/>
        <v/>
      </c>
      <c r="CX107" t="s">
        <v>783</v>
      </c>
      <c r="CY107" s="9" t="str">
        <f t="shared" si="74"/>
        <v>0</v>
      </c>
      <c r="CZ107" s="11"/>
      <c r="DA107" s="11"/>
      <c r="DB107" s="11"/>
      <c r="DC107" s="11"/>
      <c r="DD107" s="9" t="str">
        <f t="shared" si="75"/>
        <v/>
      </c>
      <c r="DI107" s="9" t="str">
        <f t="shared" si="76"/>
        <v/>
      </c>
      <c r="DT107" s="9">
        <f>VLOOKUP(BG107,ディレクトリID!A:B,2)</f>
        <v>407699</v>
      </c>
      <c r="DV107" s="4" t="str">
        <f t="shared" si="77"/>
        <v>【ハンドル　RITCHEY】</v>
      </c>
      <c r="DW107" s="4" t="str">
        <f t="shared" si="78"/>
        <v>【ハンドル　RITCHEY】</v>
      </c>
      <c r="DX107" s="9">
        <f t="shared" si="79"/>
        <v>4</v>
      </c>
      <c r="DY107" s="11"/>
      <c r="DZ107" s="9" t="str">
        <f t="shared" si="95"/>
        <v>1</v>
      </c>
      <c r="EA107" s="9" t="str">
        <f t="shared" si="95"/>
        <v>1</v>
      </c>
      <c r="EB107" s="11"/>
      <c r="EC107" s="11"/>
      <c r="ED107" s="11"/>
      <c r="EE107" s="9" t="str">
        <f t="shared" si="80"/>
        <v>0</v>
      </c>
      <c r="EO107" s="8" t="s">
        <v>428</v>
      </c>
      <c r="EP107" s="8" t="s">
        <v>429</v>
      </c>
      <c r="EQ107" s="8" t="s">
        <v>429</v>
      </c>
      <c r="ER107" s="8" t="s">
        <v>209</v>
      </c>
      <c r="ES107" s="8" t="s">
        <v>430</v>
      </c>
      <c r="ET107" s="9" t="str">
        <f t="shared" si="81"/>
        <v>2</v>
      </c>
      <c r="EU107" s="11"/>
      <c r="EV107" s="11"/>
      <c r="EW107" s="11"/>
      <c r="EX107" s="9" t="str">
        <f t="shared" si="96"/>
        <v>0</v>
      </c>
      <c r="EY107" s="9" t="str">
        <f t="shared" si="96"/>
        <v>0</v>
      </c>
      <c r="EZ107" s="11"/>
      <c r="FA107" s="11"/>
      <c r="FB107" s="9" t="str">
        <f t="shared" si="97"/>
        <v>0</v>
      </c>
      <c r="FC107" s="9" t="str">
        <f t="shared" si="97"/>
        <v>0</v>
      </c>
      <c r="FD107" s="9" t="str">
        <f t="shared" si="82"/>
        <v>1</v>
      </c>
      <c r="FE107" s="9" t="str">
        <f t="shared" si="98"/>
        <v>1</v>
      </c>
      <c r="FF107" s="9" t="str">
        <f t="shared" si="98"/>
        <v>1</v>
      </c>
      <c r="GJ107" s="4" t="str">
        <f t="shared" si="85"/>
        <v>パーツ\ハンドル:ブランド\RITCHEY</v>
      </c>
      <c r="GK107" s="4" t="str">
        <f t="shared" si="83"/>
        <v>u:u</v>
      </c>
      <c r="GL107" s="11"/>
      <c r="GM107" s="4" t="str">
        <f t="shared" si="99"/>
        <v>::</v>
      </c>
      <c r="GN107" s="4" t="str">
        <f t="shared" si="99"/>
        <v>::</v>
      </c>
      <c r="GO107" s="4" t="str">
        <f t="shared" si="99"/>
        <v>::</v>
      </c>
      <c r="GP107" s="4" t="str">
        <f t="shared" si="84"/>
        <v>1</v>
      </c>
    </row>
    <row r="108" spans="1:198" ht="28" customHeight="1">
      <c r="A108" s="5" t="s">
        <v>788</v>
      </c>
      <c r="B108" s="5" t="s">
        <v>790</v>
      </c>
      <c r="C108" s="5" t="s">
        <v>788</v>
      </c>
      <c r="D108" s="9" t="str">
        <f t="shared" si="57"/>
        <v>u</v>
      </c>
      <c r="E108" s="9" t="str">
        <f t="shared" si="58"/>
        <v xml:space="preserve"> / （RITCHEYClasicCurve）</v>
      </c>
      <c r="F108" s="9" t="str">
        <f t="shared" si="59"/>
        <v xml:space="preserve"> / （RITCHEYClasicCurve）</v>
      </c>
      <c r="G108" s="5">
        <v>4463</v>
      </c>
      <c r="H108" s="9">
        <f t="shared" si="60"/>
        <v>4463</v>
      </c>
      <c r="I108" s="9" t="str">
        <f t="shared" si="61"/>
        <v>0</v>
      </c>
      <c r="J108" s="9" t="str">
        <f t="shared" si="62"/>
        <v>1</v>
      </c>
      <c r="P108" s="9" t="str">
        <f t="shared" si="63"/>
        <v>RITCHEYClasicCurve</v>
      </c>
      <c r="AI108" s="9" t="str">
        <f t="shared" si="64"/>
        <v>http://image.rakuten.co.jp/brotures/cabinet/items/ritchey/bar_classic_curve.jpg</v>
      </c>
      <c r="AS108" s="9" t="str">
        <f t="shared" si="93"/>
        <v>1</v>
      </c>
      <c r="AT108" s="9" t="str">
        <f t="shared" si="93"/>
        <v>1</v>
      </c>
      <c r="AU108" s="9" t="str">
        <f t="shared" si="65"/>
        <v>0</v>
      </c>
      <c r="AV108" s="9" t="str">
        <f t="shared" si="66"/>
        <v>1</v>
      </c>
      <c r="AW108" s="9" t="str">
        <f t="shared" si="94"/>
        <v>0</v>
      </c>
      <c r="AX108" s="9" t="str">
        <f t="shared" si="94"/>
        <v>0</v>
      </c>
      <c r="AY108" s="11"/>
      <c r="AZ108" s="11"/>
      <c r="BA108" s="11"/>
      <c r="BB108" s="9" t="str">
        <f t="shared" si="67"/>
        <v>-1</v>
      </c>
      <c r="BC108" s="9" t="str">
        <f t="shared" si="68"/>
        <v>0</v>
      </c>
      <c r="BG108" s="5" t="s">
        <v>253</v>
      </c>
      <c r="BH108" s="5" t="s">
        <v>8513</v>
      </c>
      <c r="CS108" s="9" t="str">
        <f t="shared" si="69"/>
        <v>0</v>
      </c>
      <c r="CT108" s="9" t="str">
        <f t="shared" si="70"/>
        <v>&lt;iframe src="http://www.rakuten.ne.jp/gold/brotures/spec/ritchey/bar_classic_curve.html" frameborder="0" id="spec-content" scrolling="no"&gt;&lt;/iframe&gt;</v>
      </c>
      <c r="CU108" s="9" t="str">
        <f t="shared" si="71"/>
        <v/>
      </c>
      <c r="CV108" s="9" t="str">
        <f t="shared" si="72"/>
        <v>&lt;div class="row-fluid"&gt;&lt;iframe src="http://www.rakuten.ne.jp/gold/brotures/items/ritchey/bar_classic_curve.html" frameborder="0" id="skin-product" scrolling="no"&gt;&lt;/iframe&gt;&lt;/div&gt;</v>
      </c>
      <c r="CW108" s="11" t="str">
        <f t="shared" si="73"/>
        <v/>
      </c>
      <c r="CX108" t="s">
        <v>788</v>
      </c>
      <c r="CY108" s="9" t="str">
        <f t="shared" si="74"/>
        <v>0</v>
      </c>
      <c r="CZ108" s="11"/>
      <c r="DA108" s="11"/>
      <c r="DB108" s="11"/>
      <c r="DC108" s="11"/>
      <c r="DD108" s="9" t="str">
        <f t="shared" si="75"/>
        <v/>
      </c>
      <c r="DI108" s="9" t="str">
        <f t="shared" si="76"/>
        <v/>
      </c>
      <c r="DT108" s="9">
        <f>VLOOKUP(BG108,ディレクトリID!A:B,2)</f>
        <v>407699</v>
      </c>
      <c r="DV108" s="4" t="str">
        <f t="shared" si="77"/>
        <v>【ハンドル　RITCHEY】</v>
      </c>
      <c r="DW108" s="4" t="str">
        <f t="shared" si="78"/>
        <v>【ハンドル　RITCHEY】</v>
      </c>
      <c r="DX108" s="9">
        <f t="shared" si="79"/>
        <v>4</v>
      </c>
      <c r="DY108" s="11"/>
      <c r="DZ108" s="9" t="str">
        <f t="shared" si="95"/>
        <v>1</v>
      </c>
      <c r="EA108" s="9" t="str">
        <f t="shared" si="95"/>
        <v>1</v>
      </c>
      <c r="EB108" s="11"/>
      <c r="EC108" s="11"/>
      <c r="ED108" s="11"/>
      <c r="EE108" s="9" t="str">
        <f t="shared" si="80"/>
        <v>0</v>
      </c>
      <c r="EO108" s="8" t="s">
        <v>428</v>
      </c>
      <c r="EP108" s="8" t="s">
        <v>429</v>
      </c>
      <c r="EQ108" s="8" t="s">
        <v>429</v>
      </c>
      <c r="ER108" s="8" t="s">
        <v>209</v>
      </c>
      <c r="ES108" s="8" t="s">
        <v>430</v>
      </c>
      <c r="ET108" s="9" t="str">
        <f t="shared" si="81"/>
        <v>2</v>
      </c>
      <c r="EU108" s="11"/>
      <c r="EV108" s="11"/>
      <c r="EW108" s="11"/>
      <c r="EX108" s="9" t="str">
        <f t="shared" si="96"/>
        <v>0</v>
      </c>
      <c r="EY108" s="9" t="str">
        <f t="shared" si="96"/>
        <v>0</v>
      </c>
      <c r="EZ108" s="11"/>
      <c r="FA108" s="11"/>
      <c r="FB108" s="9" t="str">
        <f t="shared" si="97"/>
        <v>0</v>
      </c>
      <c r="FC108" s="9" t="str">
        <f t="shared" si="97"/>
        <v>0</v>
      </c>
      <c r="FD108" s="9" t="str">
        <f t="shared" si="82"/>
        <v>1</v>
      </c>
      <c r="FE108" s="9" t="str">
        <f t="shared" si="98"/>
        <v>1</v>
      </c>
      <c r="FF108" s="9" t="str">
        <f t="shared" si="98"/>
        <v>1</v>
      </c>
      <c r="GJ108" s="4" t="str">
        <f t="shared" si="85"/>
        <v>パーツ\ハンドル:ブランド\RITCHEY</v>
      </c>
      <c r="GK108" s="4" t="str">
        <f t="shared" si="83"/>
        <v>u:u</v>
      </c>
      <c r="GL108" s="11"/>
      <c r="GM108" s="4" t="str">
        <f t="shared" si="99"/>
        <v>::</v>
      </c>
      <c r="GN108" s="4" t="str">
        <f t="shared" si="99"/>
        <v>::</v>
      </c>
      <c r="GO108" s="4" t="str">
        <f t="shared" si="99"/>
        <v>::</v>
      </c>
      <c r="GP108" s="4" t="str">
        <f t="shared" si="84"/>
        <v>1</v>
      </c>
    </row>
    <row r="109" spans="1:198" ht="28" customHeight="1">
      <c r="A109" s="5" t="s">
        <v>793</v>
      </c>
      <c r="B109" s="5" t="s">
        <v>795</v>
      </c>
      <c r="C109" s="5" t="s">
        <v>793</v>
      </c>
      <c r="D109" s="9" t="str">
        <f t="shared" si="57"/>
        <v>u</v>
      </c>
      <c r="E109" s="9" t="str">
        <f t="shared" si="58"/>
        <v xml:space="preserve"> / （RITCHEYClassicFlat10）</v>
      </c>
      <c r="F109" s="9" t="str">
        <f t="shared" si="59"/>
        <v xml:space="preserve"> / （RITCHEYClassicFlat10）</v>
      </c>
      <c r="G109" s="5">
        <v>3675</v>
      </c>
      <c r="H109" s="9">
        <f t="shared" si="60"/>
        <v>3675</v>
      </c>
      <c r="I109" s="9" t="str">
        <f t="shared" si="61"/>
        <v>0</v>
      </c>
      <c r="J109" s="9" t="str">
        <f t="shared" si="62"/>
        <v>1</v>
      </c>
      <c r="P109" s="9" t="str">
        <f t="shared" si="63"/>
        <v>RITCHEYClassicFlat10</v>
      </c>
      <c r="AI109" s="9" t="str">
        <f t="shared" si="64"/>
        <v>http://image.rakuten.co.jp/brotures/cabinet/items/ritchey/bar_classic_flat10.jpg</v>
      </c>
      <c r="AS109" s="9" t="str">
        <f t="shared" si="93"/>
        <v>1</v>
      </c>
      <c r="AT109" s="9" t="str">
        <f t="shared" si="93"/>
        <v>1</v>
      </c>
      <c r="AU109" s="9" t="str">
        <f t="shared" si="65"/>
        <v>0</v>
      </c>
      <c r="AV109" s="9" t="str">
        <f t="shared" si="66"/>
        <v>1</v>
      </c>
      <c r="AW109" s="9" t="str">
        <f t="shared" si="94"/>
        <v>0</v>
      </c>
      <c r="AX109" s="9" t="str">
        <f t="shared" si="94"/>
        <v>0</v>
      </c>
      <c r="AY109" s="11"/>
      <c r="AZ109" s="11"/>
      <c r="BA109" s="11"/>
      <c r="BB109" s="9" t="str">
        <f t="shared" si="67"/>
        <v>-1</v>
      </c>
      <c r="BC109" s="9" t="str">
        <f t="shared" si="68"/>
        <v>0</v>
      </c>
      <c r="BG109" s="5" t="s">
        <v>253</v>
      </c>
      <c r="BH109" s="5" t="s">
        <v>8513</v>
      </c>
      <c r="CS109" s="9" t="str">
        <f t="shared" si="69"/>
        <v>0</v>
      </c>
      <c r="CT109" s="9" t="str">
        <f t="shared" si="70"/>
        <v>&lt;iframe src="http://www.rakuten.ne.jp/gold/brotures/spec/ritchey/bar_classic_flat10.html" frameborder="0" id="spec-content" scrolling="no"&gt;&lt;/iframe&gt;</v>
      </c>
      <c r="CU109" s="9" t="str">
        <f t="shared" si="71"/>
        <v/>
      </c>
      <c r="CV109" s="9" t="str">
        <f t="shared" si="72"/>
        <v>&lt;div class="row-fluid"&gt;&lt;iframe src="http://www.rakuten.ne.jp/gold/brotures/items/ritchey/bar_classic_flat10.html" frameborder="0" id="skin-product" scrolling="no"&gt;&lt;/iframe&gt;&lt;/div&gt;</v>
      </c>
      <c r="CW109" s="11" t="str">
        <f t="shared" si="73"/>
        <v/>
      </c>
      <c r="CX109" t="s">
        <v>793</v>
      </c>
      <c r="CY109" s="9" t="str">
        <f t="shared" si="74"/>
        <v>0</v>
      </c>
      <c r="CZ109" s="11"/>
      <c r="DA109" s="11"/>
      <c r="DB109" s="11"/>
      <c r="DC109" s="11"/>
      <c r="DD109" s="9" t="str">
        <f t="shared" si="75"/>
        <v/>
      </c>
      <c r="DI109" s="9" t="str">
        <f t="shared" si="76"/>
        <v/>
      </c>
      <c r="DT109" s="9">
        <f>VLOOKUP(BG109,ディレクトリID!A:B,2)</f>
        <v>407699</v>
      </c>
      <c r="DV109" s="4" t="str">
        <f t="shared" si="77"/>
        <v>【ハンドル　RITCHEY】</v>
      </c>
      <c r="DW109" s="4" t="str">
        <f t="shared" si="78"/>
        <v>【ハンドル　RITCHEY】</v>
      </c>
      <c r="DX109" s="9">
        <f t="shared" si="79"/>
        <v>4</v>
      </c>
      <c r="DY109" s="11"/>
      <c r="DZ109" s="9" t="str">
        <f t="shared" si="95"/>
        <v>1</v>
      </c>
      <c r="EA109" s="9" t="str">
        <f t="shared" si="95"/>
        <v>1</v>
      </c>
      <c r="EB109" s="11"/>
      <c r="EC109" s="11"/>
      <c r="ED109" s="11"/>
      <c r="EE109" s="9" t="str">
        <f t="shared" si="80"/>
        <v>0</v>
      </c>
      <c r="EO109" s="8" t="s">
        <v>428</v>
      </c>
      <c r="EP109" s="8" t="s">
        <v>429</v>
      </c>
      <c r="EQ109" s="8" t="s">
        <v>429</v>
      </c>
      <c r="ER109" s="8" t="s">
        <v>209</v>
      </c>
      <c r="ES109" s="8" t="s">
        <v>430</v>
      </c>
      <c r="ET109" s="9" t="str">
        <f t="shared" si="81"/>
        <v>2</v>
      </c>
      <c r="EU109" s="11"/>
      <c r="EV109" s="11"/>
      <c r="EW109" s="11"/>
      <c r="EX109" s="9" t="str">
        <f t="shared" si="96"/>
        <v>0</v>
      </c>
      <c r="EY109" s="9" t="str">
        <f t="shared" si="96"/>
        <v>0</v>
      </c>
      <c r="EZ109" s="11"/>
      <c r="FA109" s="11"/>
      <c r="FB109" s="9" t="str">
        <f t="shared" si="97"/>
        <v>0</v>
      </c>
      <c r="FC109" s="9" t="str">
        <f t="shared" si="97"/>
        <v>0</v>
      </c>
      <c r="FD109" s="9" t="str">
        <f t="shared" si="82"/>
        <v>1</v>
      </c>
      <c r="FE109" s="9" t="str">
        <f t="shared" si="98"/>
        <v>1</v>
      </c>
      <c r="FF109" s="9" t="str">
        <f t="shared" si="98"/>
        <v>1</v>
      </c>
      <c r="GJ109" s="4" t="str">
        <f t="shared" si="85"/>
        <v>パーツ\ハンドル:ブランド\RITCHEY</v>
      </c>
      <c r="GK109" s="4" t="str">
        <f t="shared" si="83"/>
        <v>u:u</v>
      </c>
      <c r="GL109" s="11"/>
      <c r="GM109" s="4" t="str">
        <f t="shared" si="99"/>
        <v>::</v>
      </c>
      <c r="GN109" s="4" t="str">
        <f t="shared" si="99"/>
        <v>::</v>
      </c>
      <c r="GO109" s="4" t="str">
        <f t="shared" si="99"/>
        <v>::</v>
      </c>
      <c r="GP109" s="4" t="str">
        <f t="shared" si="84"/>
        <v>1</v>
      </c>
    </row>
    <row r="110" spans="1:198" ht="28" customHeight="1">
      <c r="A110" s="5" t="s">
        <v>798</v>
      </c>
      <c r="B110" s="5" t="s">
        <v>800</v>
      </c>
      <c r="C110" s="5" t="s">
        <v>798</v>
      </c>
      <c r="D110" s="9" t="str">
        <f t="shared" si="57"/>
        <v>u</v>
      </c>
      <c r="E110" s="9" t="str">
        <f t="shared" si="58"/>
        <v xml:space="preserve"> / （RITCHEYCOMPFLAT）</v>
      </c>
      <c r="F110" s="9" t="str">
        <f t="shared" si="59"/>
        <v xml:space="preserve"> / （RITCHEYCOMPFLAT）</v>
      </c>
      <c r="G110" s="5">
        <v>3675</v>
      </c>
      <c r="H110" s="9">
        <f t="shared" si="60"/>
        <v>3675</v>
      </c>
      <c r="I110" s="9" t="str">
        <f t="shared" si="61"/>
        <v>0</v>
      </c>
      <c r="J110" s="9" t="str">
        <f t="shared" si="62"/>
        <v>1</v>
      </c>
      <c r="P110" s="9" t="str">
        <f t="shared" si="63"/>
        <v>RITCHEYCOMPFLAT</v>
      </c>
      <c r="AI110" s="9" t="str">
        <f t="shared" si="64"/>
        <v>http://image.rakuten.co.jp/brotures/cabinet/items/ritchey/bar_comp_flat_s.jpg</v>
      </c>
      <c r="AS110" s="9" t="str">
        <f t="shared" si="93"/>
        <v>1</v>
      </c>
      <c r="AT110" s="9" t="str">
        <f t="shared" si="93"/>
        <v>1</v>
      </c>
      <c r="AU110" s="9" t="str">
        <f t="shared" si="65"/>
        <v>0</v>
      </c>
      <c r="AV110" s="9" t="str">
        <f t="shared" si="66"/>
        <v>1</v>
      </c>
      <c r="AW110" s="9" t="str">
        <f t="shared" si="94"/>
        <v>0</v>
      </c>
      <c r="AX110" s="9" t="str">
        <f t="shared" si="94"/>
        <v>0</v>
      </c>
      <c r="AY110" s="11"/>
      <c r="AZ110" s="11"/>
      <c r="BA110" s="11"/>
      <c r="BB110" s="9" t="str">
        <f t="shared" si="67"/>
        <v>-1</v>
      </c>
      <c r="BC110" s="9" t="str">
        <f t="shared" si="68"/>
        <v>0</v>
      </c>
      <c r="BG110" s="5" t="s">
        <v>253</v>
      </c>
      <c r="BH110" s="5" t="s">
        <v>8513</v>
      </c>
      <c r="CS110" s="9" t="str">
        <f t="shared" si="69"/>
        <v>0</v>
      </c>
      <c r="CT110" s="9" t="str">
        <f t="shared" si="70"/>
        <v>&lt;iframe src="http://www.rakuten.ne.jp/gold/brotures/spec/ritchey/bar_comp_flat_s.html" frameborder="0" id="spec-content" scrolling="no"&gt;&lt;/iframe&gt;</v>
      </c>
      <c r="CU110" s="9" t="str">
        <f t="shared" si="71"/>
        <v/>
      </c>
      <c r="CV110" s="9" t="str">
        <f t="shared" si="72"/>
        <v>&lt;div class="row-fluid"&gt;&lt;iframe src="http://www.rakuten.ne.jp/gold/brotures/items/ritchey/bar_comp_flat_s.html" frameborder="0" id="skin-product" scrolling="no"&gt;&lt;/iframe&gt;&lt;/div&gt;</v>
      </c>
      <c r="CW110" s="11" t="str">
        <f t="shared" si="73"/>
        <v/>
      </c>
      <c r="CX110" t="s">
        <v>798</v>
      </c>
      <c r="CY110" s="9" t="str">
        <f t="shared" si="74"/>
        <v>0</v>
      </c>
      <c r="CZ110" s="11"/>
      <c r="DA110" s="11"/>
      <c r="DB110" s="11"/>
      <c r="DC110" s="11"/>
      <c r="DD110" s="9" t="str">
        <f t="shared" si="75"/>
        <v/>
      </c>
      <c r="DI110" s="9" t="str">
        <f t="shared" si="76"/>
        <v/>
      </c>
      <c r="DT110" s="9">
        <f>VLOOKUP(BG110,ディレクトリID!A:B,2)</f>
        <v>407699</v>
      </c>
      <c r="DV110" s="4" t="str">
        <f t="shared" si="77"/>
        <v>【ハンドル　RITCHEY】</v>
      </c>
      <c r="DW110" s="4" t="str">
        <f t="shared" si="78"/>
        <v>【ハンドル　RITCHEY】</v>
      </c>
      <c r="DX110" s="9">
        <f t="shared" si="79"/>
        <v>4</v>
      </c>
      <c r="DY110" s="11"/>
      <c r="DZ110" s="9" t="str">
        <f t="shared" si="95"/>
        <v>1</v>
      </c>
      <c r="EA110" s="9" t="str">
        <f t="shared" si="95"/>
        <v>1</v>
      </c>
      <c r="EB110" s="11"/>
      <c r="EC110" s="11"/>
      <c r="ED110" s="11"/>
      <c r="EE110" s="9" t="str">
        <f t="shared" si="80"/>
        <v>0</v>
      </c>
      <c r="EO110" s="8" t="s">
        <v>428</v>
      </c>
      <c r="EP110" s="8" t="s">
        <v>429</v>
      </c>
      <c r="EQ110" s="8" t="s">
        <v>429</v>
      </c>
      <c r="ER110" s="8" t="s">
        <v>209</v>
      </c>
      <c r="ES110" s="8" t="s">
        <v>430</v>
      </c>
      <c r="ET110" s="9" t="str">
        <f t="shared" si="81"/>
        <v>2</v>
      </c>
      <c r="EU110" s="11"/>
      <c r="EV110" s="11"/>
      <c r="EW110" s="11"/>
      <c r="EX110" s="9" t="str">
        <f t="shared" si="96"/>
        <v>0</v>
      </c>
      <c r="EY110" s="9" t="str">
        <f t="shared" si="96"/>
        <v>0</v>
      </c>
      <c r="EZ110" s="11"/>
      <c r="FA110" s="11"/>
      <c r="FB110" s="9" t="str">
        <f t="shared" si="97"/>
        <v>0</v>
      </c>
      <c r="FC110" s="9" t="str">
        <f t="shared" si="97"/>
        <v>0</v>
      </c>
      <c r="FD110" s="9" t="str">
        <f t="shared" si="82"/>
        <v>1</v>
      </c>
      <c r="FE110" s="9" t="str">
        <f t="shared" si="98"/>
        <v>1</v>
      </c>
      <c r="FF110" s="9" t="str">
        <f t="shared" si="98"/>
        <v>1</v>
      </c>
      <c r="GJ110" s="4" t="str">
        <f t="shared" si="85"/>
        <v>パーツ\ハンドル:ブランド\RITCHEY</v>
      </c>
      <c r="GK110" s="4" t="str">
        <f t="shared" si="83"/>
        <v>u:u</v>
      </c>
      <c r="GL110" s="11"/>
      <c r="GM110" s="4" t="str">
        <f t="shared" si="99"/>
        <v>::</v>
      </c>
      <c r="GN110" s="4" t="str">
        <f t="shared" si="99"/>
        <v>::</v>
      </c>
      <c r="GO110" s="4" t="str">
        <f t="shared" si="99"/>
        <v>::</v>
      </c>
      <c r="GP110" s="4" t="str">
        <f t="shared" si="84"/>
        <v>1</v>
      </c>
    </row>
    <row r="111" spans="1:198" ht="28" customHeight="1">
      <c r="A111" s="5" t="s">
        <v>803</v>
      </c>
      <c r="B111" s="5" t="s">
        <v>805</v>
      </c>
      <c r="C111" s="5" t="s">
        <v>803</v>
      </c>
      <c r="D111" s="9" t="str">
        <f t="shared" si="57"/>
        <v>u</v>
      </c>
      <c r="E111" s="9" t="str">
        <f t="shared" si="58"/>
        <v xml:space="preserve"> / （RITCHEYCOMPRizer）</v>
      </c>
      <c r="F111" s="9" t="str">
        <f t="shared" si="59"/>
        <v xml:space="preserve"> / （RITCHEYCOMPRizer）</v>
      </c>
      <c r="G111" s="5">
        <v>5250</v>
      </c>
      <c r="H111" s="9">
        <f t="shared" si="60"/>
        <v>5250</v>
      </c>
      <c r="I111" s="9" t="str">
        <f t="shared" si="61"/>
        <v>0</v>
      </c>
      <c r="J111" s="9" t="str">
        <f t="shared" si="62"/>
        <v>1</v>
      </c>
      <c r="P111" s="9" t="str">
        <f t="shared" si="63"/>
        <v>RITCHEYCOMPRizer</v>
      </c>
      <c r="AI111" s="9" t="str">
        <f t="shared" si="64"/>
        <v>http://image.rakuten.co.jp/brotures/cabinet/items/ritchey/bar_compriser_s.jpg</v>
      </c>
      <c r="AS111" s="9" t="str">
        <f t="shared" si="93"/>
        <v>1</v>
      </c>
      <c r="AT111" s="9" t="str">
        <f t="shared" si="93"/>
        <v>1</v>
      </c>
      <c r="AU111" s="9" t="str">
        <f t="shared" si="65"/>
        <v>0</v>
      </c>
      <c r="AV111" s="9" t="str">
        <f t="shared" si="66"/>
        <v>1</v>
      </c>
      <c r="AW111" s="9" t="str">
        <f t="shared" si="94"/>
        <v>0</v>
      </c>
      <c r="AX111" s="9" t="str">
        <f t="shared" si="94"/>
        <v>0</v>
      </c>
      <c r="AY111" s="11"/>
      <c r="AZ111" s="11"/>
      <c r="BA111" s="11"/>
      <c r="BB111" s="9" t="str">
        <f t="shared" si="67"/>
        <v>-1</v>
      </c>
      <c r="BC111" s="9" t="str">
        <f t="shared" si="68"/>
        <v>0</v>
      </c>
      <c r="BG111" s="5" t="s">
        <v>253</v>
      </c>
      <c r="BH111" s="5" t="s">
        <v>8513</v>
      </c>
      <c r="CS111" s="9" t="str">
        <f t="shared" si="69"/>
        <v>0</v>
      </c>
      <c r="CT111" s="9" t="str">
        <f t="shared" si="70"/>
        <v>&lt;iframe src="http://www.rakuten.ne.jp/gold/brotures/spec/ritchey/bar_compriser_s.html" frameborder="0" id="spec-content" scrolling="no"&gt;&lt;/iframe&gt;</v>
      </c>
      <c r="CU111" s="9" t="str">
        <f t="shared" si="71"/>
        <v/>
      </c>
      <c r="CV111" s="9" t="str">
        <f t="shared" si="72"/>
        <v>&lt;div class="row-fluid"&gt;&lt;iframe src="http://www.rakuten.ne.jp/gold/brotures/items/ritchey/bar_compriser_s.html" frameborder="0" id="skin-product" scrolling="no"&gt;&lt;/iframe&gt;&lt;/div&gt;</v>
      </c>
      <c r="CW111" s="11" t="str">
        <f t="shared" si="73"/>
        <v/>
      </c>
      <c r="CX111" t="s">
        <v>803</v>
      </c>
      <c r="CY111" s="9" t="str">
        <f t="shared" si="74"/>
        <v>0</v>
      </c>
      <c r="CZ111" s="11"/>
      <c r="DA111" s="11"/>
      <c r="DB111" s="11"/>
      <c r="DC111" s="11"/>
      <c r="DD111" s="9" t="str">
        <f t="shared" si="75"/>
        <v/>
      </c>
      <c r="DI111" s="9" t="str">
        <f t="shared" si="76"/>
        <v/>
      </c>
      <c r="DT111" s="9">
        <f>VLOOKUP(BG111,ディレクトリID!A:B,2)</f>
        <v>407699</v>
      </c>
      <c r="DV111" s="4" t="str">
        <f t="shared" si="77"/>
        <v>【ハンドル　RITCHEY】</v>
      </c>
      <c r="DW111" s="4" t="str">
        <f t="shared" si="78"/>
        <v>【ハンドル　RITCHEY】</v>
      </c>
      <c r="DX111" s="9">
        <f t="shared" si="79"/>
        <v>4</v>
      </c>
      <c r="DY111" s="11"/>
      <c r="DZ111" s="9" t="str">
        <f t="shared" si="95"/>
        <v>1</v>
      </c>
      <c r="EA111" s="9" t="str">
        <f t="shared" si="95"/>
        <v>1</v>
      </c>
      <c r="EB111" s="11"/>
      <c r="EC111" s="11"/>
      <c r="ED111" s="11"/>
      <c r="EE111" s="9" t="str">
        <f t="shared" si="80"/>
        <v>0</v>
      </c>
      <c r="EO111" s="8" t="s">
        <v>428</v>
      </c>
      <c r="EP111" s="8" t="s">
        <v>429</v>
      </c>
      <c r="EQ111" s="8" t="s">
        <v>429</v>
      </c>
      <c r="ER111" s="8" t="s">
        <v>209</v>
      </c>
      <c r="ES111" s="8" t="s">
        <v>430</v>
      </c>
      <c r="ET111" s="9" t="str">
        <f t="shared" si="81"/>
        <v>2</v>
      </c>
      <c r="EU111" s="11"/>
      <c r="EV111" s="11"/>
      <c r="EW111" s="11"/>
      <c r="EX111" s="9" t="str">
        <f t="shared" si="96"/>
        <v>0</v>
      </c>
      <c r="EY111" s="9" t="str">
        <f t="shared" si="96"/>
        <v>0</v>
      </c>
      <c r="EZ111" s="11"/>
      <c r="FA111" s="11"/>
      <c r="FB111" s="9" t="str">
        <f t="shared" si="97"/>
        <v>0</v>
      </c>
      <c r="FC111" s="9" t="str">
        <f t="shared" si="97"/>
        <v>0</v>
      </c>
      <c r="FD111" s="9" t="str">
        <f t="shared" si="82"/>
        <v>1</v>
      </c>
      <c r="FE111" s="9" t="str">
        <f t="shared" si="98"/>
        <v>1</v>
      </c>
      <c r="FF111" s="9" t="str">
        <f t="shared" si="98"/>
        <v>1</v>
      </c>
      <c r="GJ111" s="4" t="str">
        <f t="shared" si="85"/>
        <v>パーツ\ハンドル:ブランド\RITCHEY</v>
      </c>
      <c r="GK111" s="4" t="str">
        <f t="shared" si="83"/>
        <v>u:u</v>
      </c>
      <c r="GL111" s="11"/>
      <c r="GM111" s="4" t="str">
        <f t="shared" si="99"/>
        <v>::</v>
      </c>
      <c r="GN111" s="4" t="str">
        <f t="shared" si="99"/>
        <v>::</v>
      </c>
      <c r="GO111" s="4" t="str">
        <f t="shared" si="99"/>
        <v>::</v>
      </c>
      <c r="GP111" s="4" t="str">
        <f t="shared" si="84"/>
        <v>1</v>
      </c>
    </row>
    <row r="112" spans="1:198" ht="28" customHeight="1">
      <c r="A112" s="5" t="s">
        <v>808</v>
      </c>
      <c r="B112" s="5" t="s">
        <v>810</v>
      </c>
      <c r="C112" s="5" t="s">
        <v>808</v>
      </c>
      <c r="D112" s="9" t="str">
        <f t="shared" si="57"/>
        <v>u</v>
      </c>
      <c r="E112" s="9" t="str">
        <f t="shared" si="58"/>
        <v xml:space="preserve"> / （SOMAコンドリーナバー）</v>
      </c>
      <c r="F112" s="9" t="str">
        <f t="shared" si="59"/>
        <v xml:space="preserve"> / （SOMAコンドリーナバー）</v>
      </c>
      <c r="G112" s="5">
        <v>6090</v>
      </c>
      <c r="H112" s="9">
        <f t="shared" si="60"/>
        <v>6090</v>
      </c>
      <c r="I112" s="9" t="str">
        <f t="shared" si="61"/>
        <v>0</v>
      </c>
      <c r="J112" s="9" t="str">
        <f t="shared" si="62"/>
        <v>1</v>
      </c>
      <c r="P112" s="9" t="str">
        <f t="shared" si="63"/>
        <v>SOMAコンドリーナバー</v>
      </c>
      <c r="AI112" s="9" t="str">
        <f t="shared" si="64"/>
        <v>http://image.rakuten.co.jp/brotures/cabinet/items/soma/bar_condorina.jpg</v>
      </c>
      <c r="AS112" s="9" t="str">
        <f t="shared" si="93"/>
        <v>1</v>
      </c>
      <c r="AT112" s="9" t="str">
        <f t="shared" si="93"/>
        <v>1</v>
      </c>
      <c r="AU112" s="9" t="str">
        <f t="shared" si="65"/>
        <v>0</v>
      </c>
      <c r="AV112" s="9" t="str">
        <f t="shared" si="66"/>
        <v>1</v>
      </c>
      <c r="AW112" s="9" t="str">
        <f t="shared" si="94"/>
        <v>0</v>
      </c>
      <c r="AX112" s="9" t="str">
        <f t="shared" si="94"/>
        <v>0</v>
      </c>
      <c r="AY112" s="11"/>
      <c r="AZ112" s="11"/>
      <c r="BA112" s="11"/>
      <c r="BB112" s="9" t="str">
        <f t="shared" si="67"/>
        <v>-1</v>
      </c>
      <c r="BC112" s="9" t="str">
        <f t="shared" si="68"/>
        <v>0</v>
      </c>
      <c r="BG112" s="5" t="s">
        <v>253</v>
      </c>
      <c r="BH112" s="5" t="s">
        <v>8515</v>
      </c>
      <c r="CS112" s="9" t="str">
        <f t="shared" si="69"/>
        <v>0</v>
      </c>
      <c r="CT112" s="9" t="str">
        <f t="shared" si="70"/>
        <v>&lt;iframe src="http://www.rakuten.ne.jp/gold/brotures/spec/soma/bar_condorina.html" frameborder="0" id="spec-content" scrolling="no"&gt;&lt;/iframe&gt;</v>
      </c>
      <c r="CU112" s="9" t="str">
        <f t="shared" si="71"/>
        <v/>
      </c>
      <c r="CV112" s="9" t="str">
        <f t="shared" si="72"/>
        <v>&lt;div class="row-fluid"&gt;&lt;iframe src="http://www.rakuten.ne.jp/gold/brotures/items/soma/bar_condorina.html" frameborder="0" id="skin-product" scrolling="no"&gt;&lt;/iframe&gt;&lt;/div&gt;</v>
      </c>
      <c r="CW112" s="11" t="str">
        <f t="shared" si="73"/>
        <v/>
      </c>
      <c r="CX112" t="s">
        <v>808</v>
      </c>
      <c r="CY112" s="9" t="str">
        <f t="shared" si="74"/>
        <v>0</v>
      </c>
      <c r="CZ112" s="11"/>
      <c r="DA112" s="11"/>
      <c r="DB112" s="11"/>
      <c r="DC112" s="11"/>
      <c r="DD112" s="9" t="str">
        <f t="shared" si="75"/>
        <v/>
      </c>
      <c r="DI112" s="9" t="str">
        <f t="shared" si="76"/>
        <v/>
      </c>
      <c r="DT112" s="9">
        <f>VLOOKUP(BG112,ディレクトリID!A:B,2)</f>
        <v>407699</v>
      </c>
      <c r="DV112" s="4" t="str">
        <f t="shared" si="77"/>
        <v>【ハンドル　SOMA】</v>
      </c>
      <c r="DW112" s="4" t="str">
        <f t="shared" si="78"/>
        <v>【ハンドル　SOMA】</v>
      </c>
      <c r="DX112" s="9">
        <f t="shared" si="79"/>
        <v>4</v>
      </c>
      <c r="DY112" s="11"/>
      <c r="DZ112" s="9" t="str">
        <f t="shared" si="95"/>
        <v>1</v>
      </c>
      <c r="EA112" s="9" t="str">
        <f t="shared" si="95"/>
        <v>1</v>
      </c>
      <c r="EB112" s="11"/>
      <c r="EC112" s="11"/>
      <c r="ED112" s="11"/>
      <c r="EE112" s="9" t="str">
        <f t="shared" si="80"/>
        <v>0</v>
      </c>
      <c r="EO112" s="8" t="s">
        <v>428</v>
      </c>
      <c r="EP112" s="8" t="s">
        <v>429</v>
      </c>
      <c r="EQ112" s="8" t="s">
        <v>429</v>
      </c>
      <c r="ER112" s="8" t="s">
        <v>209</v>
      </c>
      <c r="ES112" s="8" t="s">
        <v>430</v>
      </c>
      <c r="ET112" s="9" t="str">
        <f t="shared" si="81"/>
        <v>2</v>
      </c>
      <c r="EU112" s="11"/>
      <c r="EV112" s="11"/>
      <c r="EW112" s="11"/>
      <c r="EX112" s="9" t="str">
        <f t="shared" si="96"/>
        <v>0</v>
      </c>
      <c r="EY112" s="9" t="str">
        <f t="shared" si="96"/>
        <v>0</v>
      </c>
      <c r="EZ112" s="11"/>
      <c r="FA112" s="11"/>
      <c r="FB112" s="9" t="str">
        <f t="shared" si="97"/>
        <v>0</v>
      </c>
      <c r="FC112" s="9" t="str">
        <f t="shared" si="97"/>
        <v>0</v>
      </c>
      <c r="FD112" s="9" t="str">
        <f t="shared" si="82"/>
        <v>1</v>
      </c>
      <c r="FE112" s="9" t="str">
        <f t="shared" si="98"/>
        <v>1</v>
      </c>
      <c r="FF112" s="9" t="str">
        <f t="shared" si="98"/>
        <v>1</v>
      </c>
      <c r="GJ112" s="4" t="str">
        <f t="shared" si="85"/>
        <v>パーツ\ハンドル:ブランド\SOMA</v>
      </c>
      <c r="GK112" s="4" t="str">
        <f t="shared" si="83"/>
        <v>u:u</v>
      </c>
      <c r="GL112" s="11"/>
      <c r="GM112" s="4" t="str">
        <f t="shared" si="99"/>
        <v>::</v>
      </c>
      <c r="GN112" s="4" t="str">
        <f t="shared" si="99"/>
        <v>::</v>
      </c>
      <c r="GO112" s="4" t="str">
        <f t="shared" si="99"/>
        <v>::</v>
      </c>
      <c r="GP112" s="4" t="str">
        <f t="shared" si="84"/>
        <v>1</v>
      </c>
    </row>
    <row r="113" spans="1:198" ht="28" customHeight="1">
      <c r="A113" s="5" t="s">
        <v>813</v>
      </c>
      <c r="B113" s="5" t="s">
        <v>815</v>
      </c>
      <c r="C113" s="5" t="s">
        <v>813</v>
      </c>
      <c r="D113" s="9" t="str">
        <f t="shared" si="57"/>
        <v>u</v>
      </c>
      <c r="E113" s="9" t="str">
        <f t="shared" si="58"/>
        <v xml:space="preserve"> / （RITCHEYWCSCurve）</v>
      </c>
      <c r="F113" s="9" t="str">
        <f t="shared" si="59"/>
        <v xml:space="preserve"> / （RITCHEYWCSCurve）</v>
      </c>
      <c r="G113" s="5">
        <v>9975</v>
      </c>
      <c r="H113" s="9">
        <f t="shared" si="60"/>
        <v>9975</v>
      </c>
      <c r="I113" s="9" t="str">
        <f t="shared" si="61"/>
        <v>0</v>
      </c>
      <c r="J113" s="9" t="str">
        <f t="shared" si="62"/>
        <v>1</v>
      </c>
      <c r="P113" s="9" t="str">
        <f t="shared" si="63"/>
        <v>RITCHEYWCSCurve</v>
      </c>
      <c r="AI113" s="9" t="str">
        <f t="shared" si="64"/>
        <v>http://image.rakuten.co.jp/brotures/cabinet/items/ritchey/bar_curve.jpg</v>
      </c>
      <c r="AS113" s="9" t="str">
        <f t="shared" si="93"/>
        <v>1</v>
      </c>
      <c r="AT113" s="9" t="str">
        <f t="shared" si="93"/>
        <v>1</v>
      </c>
      <c r="AU113" s="9" t="str">
        <f t="shared" si="65"/>
        <v>0</v>
      </c>
      <c r="AV113" s="9" t="str">
        <f t="shared" si="66"/>
        <v>1</v>
      </c>
      <c r="AW113" s="9" t="str">
        <f t="shared" si="94"/>
        <v>0</v>
      </c>
      <c r="AX113" s="9" t="str">
        <f t="shared" si="94"/>
        <v>0</v>
      </c>
      <c r="AY113" s="11"/>
      <c r="AZ113" s="11"/>
      <c r="BA113" s="11"/>
      <c r="BB113" s="9" t="str">
        <f t="shared" si="67"/>
        <v>-1</v>
      </c>
      <c r="BC113" s="9" t="str">
        <f t="shared" si="68"/>
        <v>0</v>
      </c>
      <c r="BG113" s="5" t="s">
        <v>253</v>
      </c>
      <c r="BH113" s="5" t="s">
        <v>8513</v>
      </c>
      <c r="CS113" s="9" t="str">
        <f t="shared" si="69"/>
        <v>0</v>
      </c>
      <c r="CT113" s="9" t="str">
        <f t="shared" si="70"/>
        <v>&lt;iframe src="http://www.rakuten.ne.jp/gold/brotures/spec/ritchey/bar_curve.html" frameborder="0" id="spec-content" scrolling="no"&gt;&lt;/iframe&gt;</v>
      </c>
      <c r="CU113" s="9" t="str">
        <f t="shared" si="71"/>
        <v/>
      </c>
      <c r="CV113" s="9" t="str">
        <f t="shared" si="72"/>
        <v>&lt;div class="row-fluid"&gt;&lt;iframe src="http://www.rakuten.ne.jp/gold/brotures/items/ritchey/bar_curve.html" frameborder="0" id="skin-product" scrolling="no"&gt;&lt;/iframe&gt;&lt;/div&gt;</v>
      </c>
      <c r="CW113" s="11" t="str">
        <f t="shared" si="73"/>
        <v/>
      </c>
      <c r="CX113" t="s">
        <v>813</v>
      </c>
      <c r="CY113" s="9" t="str">
        <f t="shared" si="74"/>
        <v>0</v>
      </c>
      <c r="CZ113" s="11"/>
      <c r="DA113" s="11"/>
      <c r="DB113" s="11"/>
      <c r="DC113" s="11"/>
      <c r="DD113" s="9" t="str">
        <f t="shared" si="75"/>
        <v/>
      </c>
      <c r="DI113" s="9" t="str">
        <f t="shared" si="76"/>
        <v/>
      </c>
      <c r="DT113" s="9">
        <f>VLOOKUP(BG113,ディレクトリID!A:B,2)</f>
        <v>407699</v>
      </c>
      <c r="DV113" s="4" t="str">
        <f t="shared" si="77"/>
        <v>【ハンドル　RITCHEY】</v>
      </c>
      <c r="DW113" s="4" t="str">
        <f t="shared" si="78"/>
        <v>【ハンドル　RITCHEY】</v>
      </c>
      <c r="DX113" s="9">
        <f t="shared" si="79"/>
        <v>4</v>
      </c>
      <c r="DY113" s="11"/>
      <c r="DZ113" s="9" t="str">
        <f t="shared" si="95"/>
        <v>1</v>
      </c>
      <c r="EA113" s="9" t="str">
        <f t="shared" si="95"/>
        <v>1</v>
      </c>
      <c r="EB113" s="11"/>
      <c r="EC113" s="11"/>
      <c r="ED113" s="11"/>
      <c r="EE113" s="9" t="str">
        <f t="shared" si="80"/>
        <v>0</v>
      </c>
      <c r="EO113" s="8" t="s">
        <v>428</v>
      </c>
      <c r="EP113" s="8" t="s">
        <v>429</v>
      </c>
      <c r="EQ113" s="8" t="s">
        <v>429</v>
      </c>
      <c r="ER113" s="8" t="s">
        <v>209</v>
      </c>
      <c r="ES113" s="8" t="s">
        <v>430</v>
      </c>
      <c r="ET113" s="9" t="str">
        <f t="shared" si="81"/>
        <v>2</v>
      </c>
      <c r="EU113" s="11"/>
      <c r="EV113" s="11"/>
      <c r="EW113" s="11"/>
      <c r="EX113" s="9" t="str">
        <f t="shared" si="96"/>
        <v>0</v>
      </c>
      <c r="EY113" s="9" t="str">
        <f t="shared" si="96"/>
        <v>0</v>
      </c>
      <c r="EZ113" s="11"/>
      <c r="FA113" s="11"/>
      <c r="FB113" s="9" t="str">
        <f t="shared" si="97"/>
        <v>0</v>
      </c>
      <c r="FC113" s="9" t="str">
        <f t="shared" si="97"/>
        <v>0</v>
      </c>
      <c r="FD113" s="9" t="str">
        <f t="shared" si="82"/>
        <v>1</v>
      </c>
      <c r="FE113" s="9" t="str">
        <f t="shared" si="98"/>
        <v>1</v>
      </c>
      <c r="FF113" s="9" t="str">
        <f t="shared" si="98"/>
        <v>1</v>
      </c>
      <c r="GJ113" s="4" t="str">
        <f t="shared" si="85"/>
        <v>パーツ\ハンドル:ブランド\RITCHEY</v>
      </c>
      <c r="GK113" s="4" t="str">
        <f t="shared" si="83"/>
        <v>u:u</v>
      </c>
      <c r="GL113" s="11"/>
      <c r="GM113" s="4" t="str">
        <f t="shared" si="99"/>
        <v>::</v>
      </c>
      <c r="GN113" s="4" t="str">
        <f t="shared" si="99"/>
        <v>::</v>
      </c>
      <c r="GO113" s="4" t="str">
        <f t="shared" si="99"/>
        <v>::</v>
      </c>
      <c r="GP113" s="4" t="str">
        <f t="shared" si="84"/>
        <v>1</v>
      </c>
    </row>
    <row r="114" spans="1:198" ht="28" customHeight="1">
      <c r="A114" s="5" t="s">
        <v>818</v>
      </c>
      <c r="B114" s="5" t="s">
        <v>820</v>
      </c>
      <c r="C114" s="5" t="s">
        <v>818</v>
      </c>
      <c r="D114" s="9" t="str">
        <f t="shared" si="57"/>
        <v>u</v>
      </c>
      <c r="E114" s="9" t="str">
        <f t="shared" si="58"/>
        <v xml:space="preserve"> / （grungeDHハンドル）</v>
      </c>
      <c r="F114" s="9" t="str">
        <f t="shared" si="59"/>
        <v xml:space="preserve"> / （grungeDHハンドル）</v>
      </c>
      <c r="G114" s="5">
        <v>2625</v>
      </c>
      <c r="H114" s="9">
        <f t="shared" si="60"/>
        <v>2625</v>
      </c>
      <c r="I114" s="9" t="str">
        <f t="shared" si="61"/>
        <v>0</v>
      </c>
      <c r="J114" s="9" t="str">
        <f t="shared" si="62"/>
        <v>1</v>
      </c>
      <c r="P114" s="9" t="str">
        <f t="shared" si="63"/>
        <v>grungeDHハンドル</v>
      </c>
      <c r="AI114" s="9" t="str">
        <f t="shared" si="64"/>
        <v>http://image.rakuten.co.jp/brotures/cabinet/items/grunge/bar_dh.jpg</v>
      </c>
      <c r="AS114" s="9" t="str">
        <f t="shared" si="93"/>
        <v>1</v>
      </c>
      <c r="AT114" s="9" t="str">
        <f t="shared" si="93"/>
        <v>1</v>
      </c>
      <c r="AU114" s="9" t="str">
        <f t="shared" si="65"/>
        <v>0</v>
      </c>
      <c r="AV114" s="9" t="str">
        <f t="shared" si="66"/>
        <v>1</v>
      </c>
      <c r="AW114" s="9" t="str">
        <f t="shared" si="94"/>
        <v>0</v>
      </c>
      <c r="AX114" s="9" t="str">
        <f t="shared" si="94"/>
        <v>0</v>
      </c>
      <c r="AY114" s="11"/>
      <c r="AZ114" s="11"/>
      <c r="BA114" s="11"/>
      <c r="BB114" s="9" t="str">
        <f t="shared" si="67"/>
        <v>-1</v>
      </c>
      <c r="BC114" s="9" t="str">
        <f t="shared" si="68"/>
        <v>0</v>
      </c>
      <c r="BG114" s="5" t="s">
        <v>253</v>
      </c>
      <c r="BH114" s="5" t="s">
        <v>438</v>
      </c>
      <c r="CS114" s="9" t="str">
        <f t="shared" si="69"/>
        <v>0</v>
      </c>
      <c r="CT114" s="9" t="str">
        <f t="shared" si="70"/>
        <v>&lt;iframe src="http://www.rakuten.ne.jp/gold/brotures/spec/grunge/bar_dh.html" frameborder="0" id="spec-content" scrolling="no"&gt;&lt;/iframe&gt;</v>
      </c>
      <c r="CU114" s="9" t="str">
        <f t="shared" si="71"/>
        <v/>
      </c>
      <c r="CV114" s="9" t="str">
        <f t="shared" si="72"/>
        <v>&lt;div class="row-fluid"&gt;&lt;iframe src="http://www.rakuten.ne.jp/gold/brotures/items/grunge/bar_dh.html" frameborder="0" id="skin-product" scrolling="no"&gt;&lt;/iframe&gt;&lt;/div&gt;</v>
      </c>
      <c r="CW114" s="11" t="str">
        <f t="shared" si="73"/>
        <v/>
      </c>
      <c r="CX114" t="s">
        <v>818</v>
      </c>
      <c r="CY114" s="9" t="str">
        <f t="shared" si="74"/>
        <v>0</v>
      </c>
      <c r="CZ114" s="11"/>
      <c r="DA114" s="11"/>
      <c r="DB114" s="11"/>
      <c r="DC114" s="11"/>
      <c r="DD114" s="9" t="str">
        <f t="shared" si="75"/>
        <v/>
      </c>
      <c r="DI114" s="9" t="str">
        <f t="shared" si="76"/>
        <v/>
      </c>
      <c r="DT114" s="9">
        <f>VLOOKUP(BG114,ディレクトリID!A:B,2)</f>
        <v>407699</v>
      </c>
      <c r="DV114" s="4" t="str">
        <f t="shared" si="77"/>
        <v>【ハンドル　grunge】</v>
      </c>
      <c r="DW114" s="4" t="str">
        <f t="shared" si="78"/>
        <v>【ハンドル　grunge】</v>
      </c>
      <c r="DX114" s="9">
        <f t="shared" si="79"/>
        <v>4</v>
      </c>
      <c r="DY114" s="11"/>
      <c r="DZ114" s="9" t="str">
        <f t="shared" si="95"/>
        <v>1</v>
      </c>
      <c r="EA114" s="9" t="str">
        <f t="shared" si="95"/>
        <v>1</v>
      </c>
      <c r="EB114" s="11"/>
      <c r="EC114" s="11"/>
      <c r="ED114" s="11"/>
      <c r="EE114" s="9" t="str">
        <f t="shared" si="80"/>
        <v>0</v>
      </c>
      <c r="EO114" s="8" t="s">
        <v>428</v>
      </c>
      <c r="EP114" s="8" t="s">
        <v>429</v>
      </c>
      <c r="EQ114" s="8" t="s">
        <v>429</v>
      </c>
      <c r="ER114" s="8" t="s">
        <v>209</v>
      </c>
      <c r="ES114" s="8" t="s">
        <v>430</v>
      </c>
      <c r="ET114" s="9" t="str">
        <f t="shared" si="81"/>
        <v>2</v>
      </c>
      <c r="EU114" s="11"/>
      <c r="EV114" s="11"/>
      <c r="EW114" s="11"/>
      <c r="EX114" s="9" t="str">
        <f t="shared" si="96"/>
        <v>0</v>
      </c>
      <c r="EY114" s="9" t="str">
        <f t="shared" si="96"/>
        <v>0</v>
      </c>
      <c r="EZ114" s="11"/>
      <c r="FA114" s="11"/>
      <c r="FB114" s="9" t="str">
        <f t="shared" si="97"/>
        <v>0</v>
      </c>
      <c r="FC114" s="9" t="str">
        <f t="shared" si="97"/>
        <v>0</v>
      </c>
      <c r="FD114" s="9" t="str">
        <f t="shared" si="82"/>
        <v>1</v>
      </c>
      <c r="FE114" s="9" t="str">
        <f t="shared" si="98"/>
        <v>1</v>
      </c>
      <c r="FF114" s="9" t="str">
        <f t="shared" si="98"/>
        <v>1</v>
      </c>
      <c r="GJ114" s="4" t="str">
        <f t="shared" si="85"/>
        <v>パーツ\ハンドル:ブランド\grunge</v>
      </c>
      <c r="GK114" s="4" t="str">
        <f t="shared" si="83"/>
        <v>u:u</v>
      </c>
      <c r="GL114" s="11"/>
      <c r="GM114" s="4" t="str">
        <f t="shared" si="99"/>
        <v>::</v>
      </c>
      <c r="GN114" s="4" t="str">
        <f t="shared" si="99"/>
        <v>::</v>
      </c>
      <c r="GO114" s="4" t="str">
        <f t="shared" si="99"/>
        <v>::</v>
      </c>
      <c r="GP114" s="4" t="str">
        <f t="shared" si="84"/>
        <v>1</v>
      </c>
    </row>
    <row r="115" spans="1:198" ht="28" customHeight="1">
      <c r="A115" s="5" t="s">
        <v>824</v>
      </c>
      <c r="B115" s="5" t="s">
        <v>826</v>
      </c>
      <c r="C115" s="5" t="s">
        <v>824</v>
      </c>
      <c r="D115" s="9" t="str">
        <f t="shared" si="57"/>
        <v>u</v>
      </c>
      <c r="E115" s="9" t="str">
        <f t="shared" si="58"/>
        <v xml:space="preserve"> / （grungeDHストレートハンドル）</v>
      </c>
      <c r="F115" s="9" t="str">
        <f t="shared" si="59"/>
        <v xml:space="preserve"> / （grungeDHストレートハンドル）</v>
      </c>
      <c r="G115" s="5">
        <v>1890</v>
      </c>
      <c r="H115" s="9">
        <f t="shared" si="60"/>
        <v>1890</v>
      </c>
      <c r="I115" s="9" t="str">
        <f t="shared" si="61"/>
        <v>0</v>
      </c>
      <c r="J115" s="9" t="str">
        <f t="shared" si="62"/>
        <v>1</v>
      </c>
      <c r="P115" s="9" t="str">
        <f t="shared" si="63"/>
        <v>grungeDHストレートハンドル</v>
      </c>
      <c r="AI115" s="9" t="str">
        <f t="shared" si="64"/>
        <v>http://image.rakuten.co.jp/brotures/cabinet/items/grunge/bar_dh_straight.jpg</v>
      </c>
      <c r="AS115" s="9" t="str">
        <f t="shared" si="93"/>
        <v>1</v>
      </c>
      <c r="AT115" s="9" t="str">
        <f t="shared" si="93"/>
        <v>1</v>
      </c>
      <c r="AU115" s="9" t="str">
        <f t="shared" si="65"/>
        <v>0</v>
      </c>
      <c r="AV115" s="9" t="str">
        <f t="shared" si="66"/>
        <v>1</v>
      </c>
      <c r="AW115" s="9" t="str">
        <f t="shared" si="94"/>
        <v>0</v>
      </c>
      <c r="AX115" s="9" t="str">
        <f t="shared" si="94"/>
        <v>0</v>
      </c>
      <c r="AY115" s="11"/>
      <c r="AZ115" s="11"/>
      <c r="BA115" s="11"/>
      <c r="BB115" s="9" t="str">
        <f t="shared" si="67"/>
        <v>-1</v>
      </c>
      <c r="BC115" s="9" t="str">
        <f t="shared" si="68"/>
        <v>0</v>
      </c>
      <c r="BG115" s="5" t="s">
        <v>253</v>
      </c>
      <c r="BH115" s="5" t="s">
        <v>438</v>
      </c>
      <c r="CS115" s="9" t="str">
        <f t="shared" si="69"/>
        <v>0</v>
      </c>
      <c r="CT115" s="9" t="str">
        <f t="shared" si="70"/>
        <v>&lt;iframe src="http://www.rakuten.ne.jp/gold/brotures/spec/grunge/bar_dh_straight.html" frameborder="0" id="spec-content" scrolling="no"&gt;&lt;/iframe&gt;</v>
      </c>
      <c r="CU115" s="9" t="str">
        <f t="shared" si="71"/>
        <v/>
      </c>
      <c r="CV115" s="9" t="str">
        <f t="shared" si="72"/>
        <v>&lt;div class="row-fluid"&gt;&lt;iframe src="http://www.rakuten.ne.jp/gold/brotures/items/grunge/bar_dh_straight.html" frameborder="0" id="skin-product" scrolling="no"&gt;&lt;/iframe&gt;&lt;/div&gt;</v>
      </c>
      <c r="CW115" s="11" t="str">
        <f t="shared" si="73"/>
        <v/>
      </c>
      <c r="CX115" t="s">
        <v>824</v>
      </c>
      <c r="CY115" s="9" t="str">
        <f t="shared" si="74"/>
        <v>0</v>
      </c>
      <c r="CZ115" s="11"/>
      <c r="DA115" s="11"/>
      <c r="DB115" s="11"/>
      <c r="DC115" s="11"/>
      <c r="DD115" s="9" t="str">
        <f t="shared" si="75"/>
        <v/>
      </c>
      <c r="DI115" s="9" t="str">
        <f t="shared" si="76"/>
        <v/>
      </c>
      <c r="DT115" s="9">
        <f>VLOOKUP(BG115,ディレクトリID!A:B,2)</f>
        <v>407699</v>
      </c>
      <c r="DV115" s="4" t="str">
        <f t="shared" si="77"/>
        <v>【ハンドル　grunge】</v>
      </c>
      <c r="DW115" s="4" t="str">
        <f t="shared" si="78"/>
        <v>【ハンドル　grunge】</v>
      </c>
      <c r="DX115" s="9">
        <f t="shared" si="79"/>
        <v>4</v>
      </c>
      <c r="DY115" s="11"/>
      <c r="DZ115" s="9" t="str">
        <f t="shared" si="95"/>
        <v>1</v>
      </c>
      <c r="EA115" s="9" t="str">
        <f t="shared" si="95"/>
        <v>1</v>
      </c>
      <c r="EB115" s="11"/>
      <c r="EC115" s="11"/>
      <c r="ED115" s="11"/>
      <c r="EE115" s="9" t="str">
        <f t="shared" si="80"/>
        <v>0</v>
      </c>
      <c r="EO115" s="8" t="s">
        <v>428</v>
      </c>
      <c r="EP115" s="8" t="s">
        <v>429</v>
      </c>
      <c r="EQ115" s="8" t="s">
        <v>429</v>
      </c>
      <c r="ER115" s="8" t="s">
        <v>209</v>
      </c>
      <c r="ES115" s="8" t="s">
        <v>430</v>
      </c>
      <c r="ET115" s="9" t="str">
        <f t="shared" si="81"/>
        <v>2</v>
      </c>
      <c r="EU115" s="11"/>
      <c r="EV115" s="11"/>
      <c r="EW115" s="11"/>
      <c r="EX115" s="9" t="str">
        <f t="shared" si="96"/>
        <v>0</v>
      </c>
      <c r="EY115" s="9" t="str">
        <f t="shared" si="96"/>
        <v>0</v>
      </c>
      <c r="EZ115" s="11"/>
      <c r="FA115" s="11"/>
      <c r="FB115" s="9" t="str">
        <f t="shared" si="97"/>
        <v>0</v>
      </c>
      <c r="FC115" s="9" t="str">
        <f t="shared" si="97"/>
        <v>0</v>
      </c>
      <c r="FD115" s="9" t="str">
        <f t="shared" si="82"/>
        <v>1</v>
      </c>
      <c r="FE115" s="9" t="str">
        <f t="shared" si="98"/>
        <v>1</v>
      </c>
      <c r="FF115" s="9" t="str">
        <f t="shared" si="98"/>
        <v>1</v>
      </c>
      <c r="GJ115" s="4" t="str">
        <f t="shared" si="85"/>
        <v>パーツ\ハンドル:ブランド\grunge</v>
      </c>
      <c r="GK115" s="4" t="str">
        <f t="shared" si="83"/>
        <v>u:u</v>
      </c>
      <c r="GL115" s="11"/>
      <c r="GM115" s="4" t="str">
        <f t="shared" si="99"/>
        <v>::</v>
      </c>
      <c r="GN115" s="4" t="str">
        <f t="shared" si="99"/>
        <v>::</v>
      </c>
      <c r="GO115" s="4" t="str">
        <f t="shared" si="99"/>
        <v>::</v>
      </c>
      <c r="GP115" s="4" t="str">
        <f t="shared" si="84"/>
        <v>1</v>
      </c>
    </row>
    <row r="116" spans="1:198" ht="28" customHeight="1">
      <c r="A116" s="5" t="s">
        <v>830</v>
      </c>
      <c r="B116" s="5" t="s">
        <v>832</v>
      </c>
      <c r="C116" s="5" t="s">
        <v>830</v>
      </c>
      <c r="D116" s="9" t="str">
        <f t="shared" si="57"/>
        <v>u</v>
      </c>
      <c r="E116" s="9" t="str">
        <f t="shared" si="58"/>
        <v xml:space="preserve"> / （RITCHEYDIVE）</v>
      </c>
      <c r="F116" s="9" t="str">
        <f t="shared" si="59"/>
        <v xml:space="preserve"> / （RITCHEYDIVE）</v>
      </c>
      <c r="G116" s="5">
        <v>8610</v>
      </c>
      <c r="H116" s="9">
        <f t="shared" si="60"/>
        <v>8610</v>
      </c>
      <c r="I116" s="9" t="str">
        <f t="shared" si="61"/>
        <v>0</v>
      </c>
      <c r="J116" s="9" t="str">
        <f t="shared" si="62"/>
        <v>1</v>
      </c>
      <c r="P116" s="9" t="str">
        <f t="shared" si="63"/>
        <v>RITCHEYDIVE</v>
      </c>
      <c r="AI116" s="9" t="str">
        <f t="shared" si="64"/>
        <v>http://image.rakuten.co.jp/brotures/cabinet/items/ritchey/bar_dive.jpg</v>
      </c>
      <c r="AS116" s="9" t="str">
        <f t="shared" si="93"/>
        <v>1</v>
      </c>
      <c r="AT116" s="9" t="str">
        <f t="shared" si="93"/>
        <v>1</v>
      </c>
      <c r="AU116" s="9" t="str">
        <f t="shared" si="65"/>
        <v>0</v>
      </c>
      <c r="AV116" s="9" t="str">
        <f t="shared" si="66"/>
        <v>1</v>
      </c>
      <c r="AW116" s="9" t="str">
        <f t="shared" si="94"/>
        <v>0</v>
      </c>
      <c r="AX116" s="9" t="str">
        <f t="shared" si="94"/>
        <v>0</v>
      </c>
      <c r="AY116" s="11"/>
      <c r="AZ116" s="11"/>
      <c r="BA116" s="11"/>
      <c r="BB116" s="9" t="str">
        <f t="shared" si="67"/>
        <v>-1</v>
      </c>
      <c r="BC116" s="9" t="str">
        <f t="shared" si="68"/>
        <v>0</v>
      </c>
      <c r="BG116" s="5" t="s">
        <v>253</v>
      </c>
      <c r="BH116" s="5" t="s">
        <v>8513</v>
      </c>
      <c r="CS116" s="9" t="str">
        <f t="shared" si="69"/>
        <v>0</v>
      </c>
      <c r="CT116" s="9" t="str">
        <f t="shared" si="70"/>
        <v>&lt;iframe src="http://www.rakuten.ne.jp/gold/brotures/spec/ritchey/bar_dive.html" frameborder="0" id="spec-content" scrolling="no"&gt;&lt;/iframe&gt;</v>
      </c>
      <c r="CU116" s="9" t="str">
        <f t="shared" si="71"/>
        <v/>
      </c>
      <c r="CV116" s="9" t="str">
        <f t="shared" si="72"/>
        <v>&lt;div class="row-fluid"&gt;&lt;iframe src="http://www.rakuten.ne.jp/gold/brotures/items/ritchey/bar_dive.html" frameborder="0" id="skin-product" scrolling="no"&gt;&lt;/iframe&gt;&lt;/div&gt;</v>
      </c>
      <c r="CW116" s="11" t="str">
        <f t="shared" si="73"/>
        <v/>
      </c>
      <c r="CX116" t="s">
        <v>830</v>
      </c>
      <c r="CY116" s="9" t="str">
        <f t="shared" si="74"/>
        <v>0</v>
      </c>
      <c r="CZ116" s="11"/>
      <c r="DA116" s="11"/>
      <c r="DB116" s="11"/>
      <c r="DC116" s="11"/>
      <c r="DD116" s="9" t="str">
        <f t="shared" si="75"/>
        <v/>
      </c>
      <c r="DI116" s="9" t="str">
        <f t="shared" si="76"/>
        <v/>
      </c>
      <c r="DT116" s="9">
        <f>VLOOKUP(BG116,ディレクトリID!A:B,2)</f>
        <v>407699</v>
      </c>
      <c r="DV116" s="4" t="str">
        <f t="shared" si="77"/>
        <v>【ハンドル　RITCHEY】</v>
      </c>
      <c r="DW116" s="4" t="str">
        <f t="shared" si="78"/>
        <v>【ハンドル　RITCHEY】</v>
      </c>
      <c r="DX116" s="9">
        <f t="shared" si="79"/>
        <v>4</v>
      </c>
      <c r="DY116" s="11"/>
      <c r="DZ116" s="9" t="str">
        <f t="shared" si="95"/>
        <v>1</v>
      </c>
      <c r="EA116" s="9" t="str">
        <f t="shared" si="95"/>
        <v>1</v>
      </c>
      <c r="EB116" s="11"/>
      <c r="EC116" s="11"/>
      <c r="ED116" s="11"/>
      <c r="EE116" s="9" t="str">
        <f t="shared" si="80"/>
        <v>0</v>
      </c>
      <c r="EO116" s="8" t="s">
        <v>428</v>
      </c>
      <c r="EP116" s="8" t="s">
        <v>429</v>
      </c>
      <c r="EQ116" s="8" t="s">
        <v>429</v>
      </c>
      <c r="ER116" s="8" t="s">
        <v>209</v>
      </c>
      <c r="ES116" s="8" t="s">
        <v>430</v>
      </c>
      <c r="ET116" s="9" t="str">
        <f t="shared" si="81"/>
        <v>2</v>
      </c>
      <c r="EU116" s="11"/>
      <c r="EV116" s="11"/>
      <c r="EW116" s="11"/>
      <c r="EX116" s="9" t="str">
        <f t="shared" si="96"/>
        <v>0</v>
      </c>
      <c r="EY116" s="9" t="str">
        <f t="shared" si="96"/>
        <v>0</v>
      </c>
      <c r="EZ116" s="11"/>
      <c r="FA116" s="11"/>
      <c r="FB116" s="9" t="str">
        <f t="shared" si="97"/>
        <v>0</v>
      </c>
      <c r="FC116" s="9" t="str">
        <f t="shared" si="97"/>
        <v>0</v>
      </c>
      <c r="FD116" s="9" t="str">
        <f t="shared" si="82"/>
        <v>1</v>
      </c>
      <c r="FE116" s="9" t="str">
        <f t="shared" si="98"/>
        <v>1</v>
      </c>
      <c r="FF116" s="9" t="str">
        <f t="shared" si="98"/>
        <v>1</v>
      </c>
      <c r="GJ116" s="4" t="str">
        <f t="shared" si="85"/>
        <v>パーツ\ハンドル:ブランド\RITCHEY</v>
      </c>
      <c r="GK116" s="4" t="str">
        <f t="shared" si="83"/>
        <v>u:u</v>
      </c>
      <c r="GL116" s="11"/>
      <c r="GM116" s="4" t="str">
        <f t="shared" si="99"/>
        <v>::</v>
      </c>
      <c r="GN116" s="4" t="str">
        <f t="shared" si="99"/>
        <v>::</v>
      </c>
      <c r="GO116" s="4" t="str">
        <f t="shared" si="99"/>
        <v>::</v>
      </c>
      <c r="GP116" s="4" t="str">
        <f t="shared" si="84"/>
        <v>1</v>
      </c>
    </row>
    <row r="117" spans="1:198" ht="28" customHeight="1">
      <c r="A117" s="5" t="s">
        <v>835</v>
      </c>
      <c r="B117" s="5" t="s">
        <v>837</v>
      </c>
      <c r="C117" s="5" t="s">
        <v>835</v>
      </c>
      <c r="D117" s="9" t="str">
        <f t="shared" si="57"/>
        <v>u</v>
      </c>
      <c r="E117" s="9" t="str">
        <f t="shared" si="58"/>
        <v xml:space="preserve"> / （RITCHEYWCSEVOCurveRED）</v>
      </c>
      <c r="F117" s="9" t="str">
        <f t="shared" si="59"/>
        <v xml:space="preserve"> / （RITCHEYWCSEVOCurveRED）</v>
      </c>
      <c r="G117" s="5">
        <v>12600</v>
      </c>
      <c r="H117" s="9">
        <f t="shared" si="60"/>
        <v>12600</v>
      </c>
      <c r="I117" s="9" t="str">
        <f t="shared" si="61"/>
        <v>0</v>
      </c>
      <c r="J117" s="9" t="str">
        <f t="shared" si="62"/>
        <v>1</v>
      </c>
      <c r="P117" s="9" t="str">
        <f t="shared" si="63"/>
        <v>RITCHEYWCSEVOCurveRED</v>
      </c>
      <c r="AI117" s="9" t="str">
        <f t="shared" si="64"/>
        <v>http://image.rakuten.co.jp/brotures/cabinet/items/ritchey/bar_evo_curve_r.jpg</v>
      </c>
      <c r="AS117" s="9" t="str">
        <f t="shared" si="93"/>
        <v>1</v>
      </c>
      <c r="AT117" s="9" t="str">
        <f t="shared" si="93"/>
        <v>1</v>
      </c>
      <c r="AU117" s="9" t="str">
        <f t="shared" si="65"/>
        <v>0</v>
      </c>
      <c r="AV117" s="9" t="str">
        <f t="shared" si="66"/>
        <v>1</v>
      </c>
      <c r="AW117" s="9" t="str">
        <f t="shared" si="94"/>
        <v>0</v>
      </c>
      <c r="AX117" s="9" t="str">
        <f t="shared" si="94"/>
        <v>0</v>
      </c>
      <c r="AY117" s="11"/>
      <c r="AZ117" s="11"/>
      <c r="BA117" s="11"/>
      <c r="BB117" s="9" t="str">
        <f t="shared" si="67"/>
        <v>-1</v>
      </c>
      <c r="BC117" s="9" t="str">
        <f t="shared" si="68"/>
        <v>0</v>
      </c>
      <c r="BG117" s="5" t="s">
        <v>253</v>
      </c>
      <c r="BH117" s="5" t="s">
        <v>8513</v>
      </c>
      <c r="CS117" s="9" t="str">
        <f t="shared" si="69"/>
        <v>0</v>
      </c>
      <c r="CT117" s="9" t="str">
        <f t="shared" si="70"/>
        <v>&lt;iframe src="http://www.rakuten.ne.jp/gold/brotures/spec/ritchey/bar_evo_curve_r.html" frameborder="0" id="spec-content" scrolling="no"&gt;&lt;/iframe&gt;</v>
      </c>
      <c r="CU117" s="9" t="str">
        <f t="shared" si="71"/>
        <v/>
      </c>
      <c r="CV117" s="9" t="str">
        <f t="shared" si="72"/>
        <v>&lt;div class="row-fluid"&gt;&lt;iframe src="http://www.rakuten.ne.jp/gold/brotures/items/ritchey/bar_evo_curve_r.html" frameborder="0" id="skin-product" scrolling="no"&gt;&lt;/iframe&gt;&lt;/div&gt;</v>
      </c>
      <c r="CW117" s="11" t="str">
        <f t="shared" si="73"/>
        <v/>
      </c>
      <c r="CX117" t="s">
        <v>835</v>
      </c>
      <c r="CY117" s="9" t="str">
        <f t="shared" si="74"/>
        <v>0</v>
      </c>
      <c r="CZ117" s="11"/>
      <c r="DA117" s="11"/>
      <c r="DB117" s="11"/>
      <c r="DC117" s="11"/>
      <c r="DD117" s="9" t="str">
        <f t="shared" si="75"/>
        <v/>
      </c>
      <c r="DI117" s="9" t="str">
        <f t="shared" si="76"/>
        <v/>
      </c>
      <c r="DT117" s="9">
        <f>VLOOKUP(BG117,ディレクトリID!A:B,2)</f>
        <v>407699</v>
      </c>
      <c r="DV117" s="4" t="str">
        <f t="shared" si="77"/>
        <v>【ハンドル　RITCHEY】</v>
      </c>
      <c r="DW117" s="4" t="str">
        <f t="shared" si="78"/>
        <v>【ハンドル　RITCHEY】</v>
      </c>
      <c r="DX117" s="9">
        <f t="shared" si="79"/>
        <v>4</v>
      </c>
      <c r="DY117" s="11"/>
      <c r="DZ117" s="9" t="str">
        <f t="shared" si="95"/>
        <v>1</v>
      </c>
      <c r="EA117" s="9" t="str">
        <f t="shared" si="95"/>
        <v>1</v>
      </c>
      <c r="EB117" s="11"/>
      <c r="EC117" s="11"/>
      <c r="ED117" s="11"/>
      <c r="EE117" s="9" t="str">
        <f t="shared" si="80"/>
        <v>0</v>
      </c>
      <c r="EO117" s="8" t="s">
        <v>428</v>
      </c>
      <c r="EP117" s="8" t="s">
        <v>429</v>
      </c>
      <c r="EQ117" s="8" t="s">
        <v>429</v>
      </c>
      <c r="ER117" s="8" t="s">
        <v>209</v>
      </c>
      <c r="ES117" s="8" t="s">
        <v>430</v>
      </c>
      <c r="ET117" s="9" t="str">
        <f t="shared" si="81"/>
        <v>2</v>
      </c>
      <c r="EU117" s="11"/>
      <c r="EV117" s="11"/>
      <c r="EW117" s="11"/>
      <c r="EX117" s="9" t="str">
        <f t="shared" si="96"/>
        <v>0</v>
      </c>
      <c r="EY117" s="9" t="str">
        <f t="shared" si="96"/>
        <v>0</v>
      </c>
      <c r="EZ117" s="11"/>
      <c r="FA117" s="11"/>
      <c r="FB117" s="9" t="str">
        <f t="shared" si="97"/>
        <v>0</v>
      </c>
      <c r="FC117" s="9" t="str">
        <f t="shared" si="97"/>
        <v>0</v>
      </c>
      <c r="FD117" s="9" t="str">
        <f t="shared" si="82"/>
        <v>1</v>
      </c>
      <c r="FE117" s="9" t="str">
        <f t="shared" si="98"/>
        <v>1</v>
      </c>
      <c r="FF117" s="9" t="str">
        <f t="shared" si="98"/>
        <v>1</v>
      </c>
      <c r="GJ117" s="4" t="str">
        <f t="shared" si="85"/>
        <v>パーツ\ハンドル:ブランド\RITCHEY</v>
      </c>
      <c r="GK117" s="4" t="str">
        <f t="shared" si="83"/>
        <v>u:u</v>
      </c>
      <c r="GL117" s="11"/>
      <c r="GM117" s="4" t="str">
        <f t="shared" si="99"/>
        <v>::</v>
      </c>
      <c r="GN117" s="4" t="str">
        <f t="shared" si="99"/>
        <v>::</v>
      </c>
      <c r="GO117" s="4" t="str">
        <f t="shared" si="99"/>
        <v>::</v>
      </c>
      <c r="GP117" s="4" t="str">
        <f t="shared" si="84"/>
        <v>1</v>
      </c>
    </row>
    <row r="118" spans="1:198" ht="28" customHeight="1">
      <c r="A118" s="5" t="s">
        <v>840</v>
      </c>
      <c r="B118" s="5" t="s">
        <v>842</v>
      </c>
      <c r="C118" s="5" t="s">
        <v>840</v>
      </c>
      <c r="D118" s="9" t="str">
        <f t="shared" si="57"/>
        <v>u</v>
      </c>
      <c r="E118" s="9" t="str">
        <f t="shared" si="58"/>
        <v xml:space="preserve"> / （RITCHEYWCSEVOCurveSILVER）</v>
      </c>
      <c r="F118" s="9" t="str">
        <f t="shared" si="59"/>
        <v xml:space="preserve"> / （RITCHEYWCSEVOCurveSILVER）</v>
      </c>
      <c r="G118" s="5">
        <v>12600</v>
      </c>
      <c r="H118" s="9">
        <f t="shared" si="60"/>
        <v>12600</v>
      </c>
      <c r="I118" s="9" t="str">
        <f t="shared" si="61"/>
        <v>0</v>
      </c>
      <c r="J118" s="9" t="str">
        <f t="shared" si="62"/>
        <v>1</v>
      </c>
      <c r="P118" s="9" t="str">
        <f t="shared" si="63"/>
        <v>RITCHEYWCSEVOCurveSILVER</v>
      </c>
      <c r="AI118" s="9" t="str">
        <f t="shared" si="64"/>
        <v>http://image.rakuten.co.jp/brotures/cabinet/items/ritchey/bar_evo_curve_s.jpg</v>
      </c>
      <c r="AS118" s="9" t="str">
        <f t="shared" si="93"/>
        <v>1</v>
      </c>
      <c r="AT118" s="9" t="str">
        <f t="shared" si="93"/>
        <v>1</v>
      </c>
      <c r="AU118" s="9" t="str">
        <f t="shared" si="65"/>
        <v>0</v>
      </c>
      <c r="AV118" s="9" t="str">
        <f t="shared" si="66"/>
        <v>1</v>
      </c>
      <c r="AW118" s="9" t="str">
        <f t="shared" si="94"/>
        <v>0</v>
      </c>
      <c r="AX118" s="9" t="str">
        <f t="shared" si="94"/>
        <v>0</v>
      </c>
      <c r="AY118" s="11"/>
      <c r="AZ118" s="11"/>
      <c r="BA118" s="11"/>
      <c r="BB118" s="9" t="str">
        <f t="shared" si="67"/>
        <v>-1</v>
      </c>
      <c r="BC118" s="9" t="str">
        <f t="shared" si="68"/>
        <v>0</v>
      </c>
      <c r="BG118" s="5" t="s">
        <v>253</v>
      </c>
      <c r="BH118" s="5" t="s">
        <v>8513</v>
      </c>
      <c r="CS118" s="9" t="str">
        <f t="shared" si="69"/>
        <v>0</v>
      </c>
      <c r="CT118" s="9" t="str">
        <f t="shared" si="70"/>
        <v>&lt;iframe src="http://www.rakuten.ne.jp/gold/brotures/spec/ritchey/bar_evo_curve_s.html" frameborder="0" id="spec-content" scrolling="no"&gt;&lt;/iframe&gt;</v>
      </c>
      <c r="CU118" s="9" t="str">
        <f t="shared" si="71"/>
        <v/>
      </c>
      <c r="CV118" s="9" t="str">
        <f t="shared" si="72"/>
        <v>&lt;div class="row-fluid"&gt;&lt;iframe src="http://www.rakuten.ne.jp/gold/brotures/items/ritchey/bar_evo_curve_s.html" frameborder="0" id="skin-product" scrolling="no"&gt;&lt;/iframe&gt;&lt;/div&gt;</v>
      </c>
      <c r="CW118" s="11" t="str">
        <f t="shared" si="73"/>
        <v/>
      </c>
      <c r="CX118" t="s">
        <v>840</v>
      </c>
      <c r="CY118" s="9" t="str">
        <f t="shared" si="74"/>
        <v>0</v>
      </c>
      <c r="CZ118" s="11"/>
      <c r="DA118" s="11"/>
      <c r="DB118" s="11"/>
      <c r="DC118" s="11"/>
      <c r="DD118" s="9" t="str">
        <f t="shared" si="75"/>
        <v/>
      </c>
      <c r="DI118" s="9" t="str">
        <f t="shared" si="76"/>
        <v/>
      </c>
      <c r="DT118" s="9">
        <f>VLOOKUP(BG118,ディレクトリID!A:B,2)</f>
        <v>407699</v>
      </c>
      <c r="DV118" s="4" t="str">
        <f t="shared" si="77"/>
        <v>【ハンドル　RITCHEY】</v>
      </c>
      <c r="DW118" s="4" t="str">
        <f t="shared" si="78"/>
        <v>【ハンドル　RITCHEY】</v>
      </c>
      <c r="DX118" s="9">
        <f t="shared" si="79"/>
        <v>4</v>
      </c>
      <c r="DY118" s="11"/>
      <c r="DZ118" s="9" t="str">
        <f t="shared" si="95"/>
        <v>1</v>
      </c>
      <c r="EA118" s="9" t="str">
        <f t="shared" si="95"/>
        <v>1</v>
      </c>
      <c r="EB118" s="11"/>
      <c r="EC118" s="11"/>
      <c r="ED118" s="11"/>
      <c r="EE118" s="9" t="str">
        <f t="shared" si="80"/>
        <v>0</v>
      </c>
      <c r="EO118" s="8" t="s">
        <v>428</v>
      </c>
      <c r="EP118" s="8" t="s">
        <v>429</v>
      </c>
      <c r="EQ118" s="8" t="s">
        <v>429</v>
      </c>
      <c r="ER118" s="8" t="s">
        <v>209</v>
      </c>
      <c r="ES118" s="8" t="s">
        <v>430</v>
      </c>
      <c r="ET118" s="9" t="str">
        <f t="shared" si="81"/>
        <v>2</v>
      </c>
      <c r="EU118" s="11"/>
      <c r="EV118" s="11"/>
      <c r="EW118" s="11"/>
      <c r="EX118" s="9" t="str">
        <f t="shared" si="96"/>
        <v>0</v>
      </c>
      <c r="EY118" s="9" t="str">
        <f t="shared" si="96"/>
        <v>0</v>
      </c>
      <c r="EZ118" s="11"/>
      <c r="FA118" s="11"/>
      <c r="FB118" s="9" t="str">
        <f t="shared" si="97"/>
        <v>0</v>
      </c>
      <c r="FC118" s="9" t="str">
        <f t="shared" si="97"/>
        <v>0</v>
      </c>
      <c r="FD118" s="9" t="str">
        <f t="shared" si="82"/>
        <v>1</v>
      </c>
      <c r="FE118" s="9" t="str">
        <f t="shared" si="98"/>
        <v>1</v>
      </c>
      <c r="FF118" s="9" t="str">
        <f t="shared" si="98"/>
        <v>1</v>
      </c>
      <c r="GJ118" s="4" t="str">
        <f t="shared" si="85"/>
        <v>パーツ\ハンドル:ブランド\RITCHEY</v>
      </c>
      <c r="GK118" s="4" t="str">
        <f t="shared" si="83"/>
        <v>u:u</v>
      </c>
      <c r="GL118" s="11"/>
      <c r="GM118" s="4" t="str">
        <f t="shared" si="99"/>
        <v>::</v>
      </c>
      <c r="GN118" s="4" t="str">
        <f t="shared" si="99"/>
        <v>::</v>
      </c>
      <c r="GO118" s="4" t="str">
        <f t="shared" si="99"/>
        <v>::</v>
      </c>
      <c r="GP118" s="4" t="str">
        <f t="shared" si="84"/>
        <v>1</v>
      </c>
    </row>
    <row r="119" spans="1:198" ht="28" customHeight="1">
      <c r="A119" s="5" t="s">
        <v>845</v>
      </c>
      <c r="B119" s="5" t="s">
        <v>847</v>
      </c>
      <c r="C119" s="5" t="s">
        <v>845</v>
      </c>
      <c r="D119" s="9" t="str">
        <f t="shared" si="57"/>
        <v>u</v>
      </c>
      <c r="E119" s="9" t="str">
        <f t="shared" si="58"/>
        <v xml:space="preserve"> / （grungeフラットハンドル）</v>
      </c>
      <c r="F119" s="9" t="str">
        <f t="shared" si="59"/>
        <v xml:space="preserve"> / （grungeフラットハンドル）</v>
      </c>
      <c r="G119" s="5">
        <v>2415</v>
      </c>
      <c r="H119" s="9">
        <f t="shared" si="60"/>
        <v>2415</v>
      </c>
      <c r="I119" s="9" t="str">
        <f t="shared" si="61"/>
        <v>0</v>
      </c>
      <c r="J119" s="9" t="str">
        <f t="shared" si="62"/>
        <v>1</v>
      </c>
      <c r="P119" s="9" t="str">
        <f t="shared" si="63"/>
        <v>grungeフラットハンドル</v>
      </c>
      <c r="AI119" s="9" t="str">
        <f t="shared" si="64"/>
        <v>http://image.rakuten.co.jp/brotures/cabinet/items/grunge/bar_flat.jpg</v>
      </c>
      <c r="AS119" s="9" t="str">
        <f t="shared" si="93"/>
        <v>1</v>
      </c>
      <c r="AT119" s="9" t="str">
        <f t="shared" si="93"/>
        <v>1</v>
      </c>
      <c r="AU119" s="9" t="str">
        <f t="shared" si="65"/>
        <v>0</v>
      </c>
      <c r="AV119" s="9" t="str">
        <f t="shared" si="66"/>
        <v>1</v>
      </c>
      <c r="AW119" s="9" t="str">
        <f t="shared" si="94"/>
        <v>0</v>
      </c>
      <c r="AX119" s="9" t="str">
        <f t="shared" si="94"/>
        <v>0</v>
      </c>
      <c r="AY119" s="11"/>
      <c r="AZ119" s="11"/>
      <c r="BA119" s="11"/>
      <c r="BB119" s="9" t="str">
        <f t="shared" si="67"/>
        <v>-1</v>
      </c>
      <c r="BC119" s="9" t="str">
        <f t="shared" si="68"/>
        <v>0</v>
      </c>
      <c r="BG119" s="5" t="s">
        <v>253</v>
      </c>
      <c r="BH119" s="5" t="s">
        <v>438</v>
      </c>
      <c r="CS119" s="9" t="str">
        <f t="shared" si="69"/>
        <v>0</v>
      </c>
      <c r="CT119" s="9" t="str">
        <f t="shared" si="70"/>
        <v>&lt;iframe src="http://www.rakuten.ne.jp/gold/brotures/spec/grunge/bar_flat.html" frameborder="0" id="spec-content" scrolling="no"&gt;&lt;/iframe&gt;</v>
      </c>
      <c r="CU119" s="9" t="str">
        <f t="shared" si="71"/>
        <v/>
      </c>
      <c r="CV119" s="9" t="str">
        <f t="shared" si="72"/>
        <v>&lt;div class="row-fluid"&gt;&lt;iframe src="http://www.rakuten.ne.jp/gold/brotures/items/grunge/bar_flat.html" frameborder="0" id="skin-product" scrolling="no"&gt;&lt;/iframe&gt;&lt;/div&gt;</v>
      </c>
      <c r="CW119" s="11" t="str">
        <f t="shared" si="73"/>
        <v/>
      </c>
      <c r="CX119" t="s">
        <v>845</v>
      </c>
      <c r="CY119" s="9" t="str">
        <f t="shared" si="74"/>
        <v>0</v>
      </c>
      <c r="CZ119" s="11"/>
      <c r="DA119" s="11"/>
      <c r="DB119" s="11"/>
      <c r="DC119" s="11"/>
      <c r="DD119" s="9" t="str">
        <f t="shared" si="75"/>
        <v/>
      </c>
      <c r="DI119" s="9" t="str">
        <f t="shared" si="76"/>
        <v/>
      </c>
      <c r="DT119" s="9">
        <f>VLOOKUP(BG119,ディレクトリID!A:B,2)</f>
        <v>407699</v>
      </c>
      <c r="DV119" s="4" t="str">
        <f t="shared" si="77"/>
        <v>【ハンドル　grunge】</v>
      </c>
      <c r="DW119" s="4" t="str">
        <f t="shared" si="78"/>
        <v>【ハンドル　grunge】</v>
      </c>
      <c r="DX119" s="9">
        <f t="shared" si="79"/>
        <v>4</v>
      </c>
      <c r="DY119" s="11"/>
      <c r="DZ119" s="9" t="str">
        <f t="shared" si="95"/>
        <v>1</v>
      </c>
      <c r="EA119" s="9" t="str">
        <f t="shared" si="95"/>
        <v>1</v>
      </c>
      <c r="EB119" s="11"/>
      <c r="EC119" s="11"/>
      <c r="ED119" s="11"/>
      <c r="EE119" s="9" t="str">
        <f t="shared" si="80"/>
        <v>0</v>
      </c>
      <c r="EO119" s="8" t="s">
        <v>428</v>
      </c>
      <c r="EP119" s="8" t="s">
        <v>429</v>
      </c>
      <c r="EQ119" s="8" t="s">
        <v>429</v>
      </c>
      <c r="ER119" s="8" t="s">
        <v>209</v>
      </c>
      <c r="ES119" s="8" t="s">
        <v>430</v>
      </c>
      <c r="ET119" s="9" t="str">
        <f t="shared" si="81"/>
        <v>2</v>
      </c>
      <c r="EU119" s="11"/>
      <c r="EV119" s="11"/>
      <c r="EW119" s="11"/>
      <c r="EX119" s="9" t="str">
        <f t="shared" si="96"/>
        <v>0</v>
      </c>
      <c r="EY119" s="9" t="str">
        <f t="shared" si="96"/>
        <v>0</v>
      </c>
      <c r="EZ119" s="11"/>
      <c r="FA119" s="11"/>
      <c r="FB119" s="9" t="str">
        <f t="shared" si="97"/>
        <v>0</v>
      </c>
      <c r="FC119" s="9" t="str">
        <f t="shared" si="97"/>
        <v>0</v>
      </c>
      <c r="FD119" s="9" t="str">
        <f t="shared" si="82"/>
        <v>1</v>
      </c>
      <c r="FE119" s="9" t="str">
        <f t="shared" si="98"/>
        <v>1</v>
      </c>
      <c r="FF119" s="9" t="str">
        <f t="shared" si="98"/>
        <v>1</v>
      </c>
      <c r="GJ119" s="4" t="str">
        <f t="shared" si="85"/>
        <v>パーツ\ハンドル:ブランド\grunge</v>
      </c>
      <c r="GK119" s="4" t="str">
        <f t="shared" si="83"/>
        <v>u:u</v>
      </c>
      <c r="GL119" s="11"/>
      <c r="GM119" s="4" t="str">
        <f t="shared" si="99"/>
        <v>::</v>
      </c>
      <c r="GN119" s="4" t="str">
        <f t="shared" si="99"/>
        <v>::</v>
      </c>
      <c r="GO119" s="4" t="str">
        <f t="shared" si="99"/>
        <v>::</v>
      </c>
      <c r="GP119" s="4" t="str">
        <f t="shared" si="84"/>
        <v>1</v>
      </c>
    </row>
    <row r="120" spans="1:198" ht="28" customHeight="1">
      <c r="A120" s="5" t="s">
        <v>851</v>
      </c>
      <c r="B120" s="5" t="s">
        <v>853</v>
      </c>
      <c r="C120" s="5" t="s">
        <v>851</v>
      </c>
      <c r="D120" s="9" t="str">
        <f t="shared" si="57"/>
        <v>u</v>
      </c>
      <c r="E120" s="9" t="str">
        <f t="shared" si="58"/>
        <v xml:space="preserve"> / （RITCHEYWCSFlatMTNRED）</v>
      </c>
      <c r="F120" s="9" t="str">
        <f t="shared" si="59"/>
        <v xml:space="preserve"> / （RITCHEYWCSFlatMTNRED）</v>
      </c>
      <c r="G120" s="5">
        <v>8610</v>
      </c>
      <c r="H120" s="9">
        <f t="shared" si="60"/>
        <v>8610</v>
      </c>
      <c r="I120" s="9" t="str">
        <f t="shared" si="61"/>
        <v>0</v>
      </c>
      <c r="J120" s="9" t="str">
        <f t="shared" si="62"/>
        <v>1</v>
      </c>
      <c r="P120" s="9" t="str">
        <f t="shared" si="63"/>
        <v>RITCHEYWCSFlatMTNRED</v>
      </c>
      <c r="AI120" s="9" t="str">
        <f t="shared" si="64"/>
        <v>http://image.rakuten.co.jp/brotures/cabinet/items/ritchey/bar_flat_mtn_r.jpg</v>
      </c>
      <c r="AS120" s="9" t="str">
        <f t="shared" si="93"/>
        <v>1</v>
      </c>
      <c r="AT120" s="9" t="str">
        <f t="shared" si="93"/>
        <v>1</v>
      </c>
      <c r="AU120" s="9" t="str">
        <f t="shared" si="65"/>
        <v>0</v>
      </c>
      <c r="AV120" s="9" t="str">
        <f t="shared" si="66"/>
        <v>1</v>
      </c>
      <c r="AW120" s="9" t="str">
        <f t="shared" si="94"/>
        <v>0</v>
      </c>
      <c r="AX120" s="9" t="str">
        <f t="shared" si="94"/>
        <v>0</v>
      </c>
      <c r="AY120" s="11"/>
      <c r="AZ120" s="11"/>
      <c r="BA120" s="11"/>
      <c r="BB120" s="9" t="str">
        <f t="shared" si="67"/>
        <v>-1</v>
      </c>
      <c r="BC120" s="9" t="str">
        <f t="shared" si="68"/>
        <v>0</v>
      </c>
      <c r="BG120" s="5" t="s">
        <v>253</v>
      </c>
      <c r="BH120" s="5" t="s">
        <v>8513</v>
      </c>
      <c r="CS120" s="9" t="str">
        <f t="shared" si="69"/>
        <v>0</v>
      </c>
      <c r="CT120" s="9" t="str">
        <f t="shared" si="70"/>
        <v>&lt;iframe src="http://www.rakuten.ne.jp/gold/brotures/spec/ritchey/bar_flat_mtn_r.html" frameborder="0" id="spec-content" scrolling="no"&gt;&lt;/iframe&gt;</v>
      </c>
      <c r="CU120" s="9" t="str">
        <f t="shared" si="71"/>
        <v/>
      </c>
      <c r="CV120" s="9" t="str">
        <f t="shared" si="72"/>
        <v>&lt;div class="row-fluid"&gt;&lt;iframe src="http://www.rakuten.ne.jp/gold/brotures/items/ritchey/bar_flat_mtn_r.html" frameborder="0" id="skin-product" scrolling="no"&gt;&lt;/iframe&gt;&lt;/div&gt;</v>
      </c>
      <c r="CW120" s="11" t="str">
        <f t="shared" si="73"/>
        <v/>
      </c>
      <c r="CX120" t="s">
        <v>851</v>
      </c>
      <c r="CY120" s="9" t="str">
        <f t="shared" si="74"/>
        <v>0</v>
      </c>
      <c r="CZ120" s="11"/>
      <c r="DA120" s="11"/>
      <c r="DB120" s="11"/>
      <c r="DC120" s="11"/>
      <c r="DD120" s="9" t="str">
        <f t="shared" si="75"/>
        <v/>
      </c>
      <c r="DI120" s="9" t="str">
        <f t="shared" si="76"/>
        <v/>
      </c>
      <c r="DT120" s="9">
        <f>VLOOKUP(BG120,ディレクトリID!A:B,2)</f>
        <v>407699</v>
      </c>
      <c r="DV120" s="4" t="str">
        <f t="shared" si="77"/>
        <v>【ハンドル　RITCHEY】</v>
      </c>
      <c r="DW120" s="4" t="str">
        <f t="shared" si="78"/>
        <v>【ハンドル　RITCHEY】</v>
      </c>
      <c r="DX120" s="9">
        <f t="shared" si="79"/>
        <v>4</v>
      </c>
      <c r="DY120" s="11"/>
      <c r="DZ120" s="9" t="str">
        <f t="shared" si="95"/>
        <v>1</v>
      </c>
      <c r="EA120" s="9" t="str">
        <f t="shared" si="95"/>
        <v>1</v>
      </c>
      <c r="EB120" s="11"/>
      <c r="EC120" s="11"/>
      <c r="ED120" s="11"/>
      <c r="EE120" s="9" t="str">
        <f t="shared" si="80"/>
        <v>0</v>
      </c>
      <c r="EO120" s="8" t="s">
        <v>428</v>
      </c>
      <c r="EP120" s="8" t="s">
        <v>429</v>
      </c>
      <c r="EQ120" s="8" t="s">
        <v>429</v>
      </c>
      <c r="ER120" s="8" t="s">
        <v>209</v>
      </c>
      <c r="ES120" s="8" t="s">
        <v>430</v>
      </c>
      <c r="ET120" s="9" t="str">
        <f t="shared" si="81"/>
        <v>2</v>
      </c>
      <c r="EU120" s="11"/>
      <c r="EV120" s="11"/>
      <c r="EW120" s="11"/>
      <c r="EX120" s="9" t="str">
        <f t="shared" si="96"/>
        <v>0</v>
      </c>
      <c r="EY120" s="9" t="str">
        <f t="shared" si="96"/>
        <v>0</v>
      </c>
      <c r="EZ120" s="11"/>
      <c r="FA120" s="11"/>
      <c r="FB120" s="9" t="str">
        <f t="shared" si="97"/>
        <v>0</v>
      </c>
      <c r="FC120" s="9" t="str">
        <f t="shared" si="97"/>
        <v>0</v>
      </c>
      <c r="FD120" s="9" t="str">
        <f t="shared" si="82"/>
        <v>1</v>
      </c>
      <c r="FE120" s="9" t="str">
        <f t="shared" si="98"/>
        <v>1</v>
      </c>
      <c r="FF120" s="9" t="str">
        <f t="shared" si="98"/>
        <v>1</v>
      </c>
      <c r="GJ120" s="4" t="str">
        <f t="shared" si="85"/>
        <v>パーツ\ハンドル:ブランド\RITCHEY</v>
      </c>
      <c r="GK120" s="4" t="str">
        <f t="shared" si="83"/>
        <v>u:u</v>
      </c>
      <c r="GL120" s="11"/>
      <c r="GM120" s="4" t="str">
        <f t="shared" si="99"/>
        <v>::</v>
      </c>
      <c r="GN120" s="4" t="str">
        <f t="shared" si="99"/>
        <v>::</v>
      </c>
      <c r="GO120" s="4" t="str">
        <f t="shared" si="99"/>
        <v>::</v>
      </c>
      <c r="GP120" s="4" t="str">
        <f t="shared" si="84"/>
        <v>1</v>
      </c>
    </row>
    <row r="121" spans="1:198" ht="28" customHeight="1">
      <c r="A121" s="5" t="s">
        <v>856</v>
      </c>
      <c r="B121" s="5" t="s">
        <v>858</v>
      </c>
      <c r="C121" s="5" t="s">
        <v>856</v>
      </c>
      <c r="D121" s="9" t="str">
        <f t="shared" si="57"/>
        <v>u</v>
      </c>
      <c r="E121" s="9" t="str">
        <f t="shared" si="58"/>
        <v xml:space="preserve"> / （RITCHEYWCSFlatMTNSILVER）</v>
      </c>
      <c r="F121" s="9" t="str">
        <f t="shared" si="59"/>
        <v xml:space="preserve"> / （RITCHEYWCSFlatMTNSILVER）</v>
      </c>
      <c r="G121" s="5">
        <v>8610</v>
      </c>
      <c r="H121" s="9">
        <f t="shared" si="60"/>
        <v>8610</v>
      </c>
      <c r="I121" s="9" t="str">
        <f t="shared" si="61"/>
        <v>0</v>
      </c>
      <c r="J121" s="9" t="str">
        <f t="shared" si="62"/>
        <v>1</v>
      </c>
      <c r="P121" s="9" t="str">
        <f t="shared" si="63"/>
        <v>RITCHEYWCSFlatMTNSILVER</v>
      </c>
      <c r="AI121" s="9" t="str">
        <f t="shared" si="64"/>
        <v>http://image.rakuten.co.jp/brotures/cabinet/items/ritchey/bar_flat_mtn_s.jpg</v>
      </c>
      <c r="AS121" s="9" t="str">
        <f t="shared" si="93"/>
        <v>1</v>
      </c>
      <c r="AT121" s="9" t="str">
        <f t="shared" si="93"/>
        <v>1</v>
      </c>
      <c r="AU121" s="9" t="str">
        <f t="shared" si="65"/>
        <v>0</v>
      </c>
      <c r="AV121" s="9" t="str">
        <f t="shared" si="66"/>
        <v>1</v>
      </c>
      <c r="AW121" s="9" t="str">
        <f t="shared" si="94"/>
        <v>0</v>
      </c>
      <c r="AX121" s="9" t="str">
        <f t="shared" si="94"/>
        <v>0</v>
      </c>
      <c r="AY121" s="11"/>
      <c r="AZ121" s="11"/>
      <c r="BA121" s="11"/>
      <c r="BB121" s="9" t="str">
        <f t="shared" si="67"/>
        <v>-1</v>
      </c>
      <c r="BC121" s="9" t="str">
        <f t="shared" si="68"/>
        <v>0</v>
      </c>
      <c r="BG121" s="5" t="s">
        <v>253</v>
      </c>
      <c r="BH121" s="5" t="s">
        <v>8513</v>
      </c>
      <c r="CS121" s="9" t="str">
        <f t="shared" si="69"/>
        <v>0</v>
      </c>
      <c r="CT121" s="9" t="str">
        <f t="shared" si="70"/>
        <v>&lt;iframe src="http://www.rakuten.ne.jp/gold/brotures/spec/ritchey/bar_flat_mtn_s.html" frameborder="0" id="spec-content" scrolling="no"&gt;&lt;/iframe&gt;</v>
      </c>
      <c r="CU121" s="9" t="str">
        <f t="shared" si="71"/>
        <v/>
      </c>
      <c r="CV121" s="9" t="str">
        <f t="shared" si="72"/>
        <v>&lt;div class="row-fluid"&gt;&lt;iframe src="http://www.rakuten.ne.jp/gold/brotures/items/ritchey/bar_flat_mtn_s.html" frameborder="0" id="skin-product" scrolling="no"&gt;&lt;/iframe&gt;&lt;/div&gt;</v>
      </c>
      <c r="CW121" s="11" t="str">
        <f t="shared" si="73"/>
        <v/>
      </c>
      <c r="CX121" t="s">
        <v>856</v>
      </c>
      <c r="CY121" s="9" t="str">
        <f t="shared" si="74"/>
        <v>0</v>
      </c>
      <c r="CZ121" s="11"/>
      <c r="DA121" s="11"/>
      <c r="DB121" s="11"/>
      <c r="DC121" s="11"/>
      <c r="DD121" s="9" t="str">
        <f t="shared" si="75"/>
        <v/>
      </c>
      <c r="DI121" s="9" t="str">
        <f t="shared" si="76"/>
        <v/>
      </c>
      <c r="DT121" s="9">
        <f>VLOOKUP(BG121,ディレクトリID!A:B,2)</f>
        <v>407699</v>
      </c>
      <c r="DV121" s="4" t="str">
        <f t="shared" si="77"/>
        <v>【ハンドル　RITCHEY】</v>
      </c>
      <c r="DW121" s="4" t="str">
        <f t="shared" si="78"/>
        <v>【ハンドル　RITCHEY】</v>
      </c>
      <c r="DX121" s="9">
        <f t="shared" si="79"/>
        <v>4</v>
      </c>
      <c r="DY121" s="11"/>
      <c r="DZ121" s="9" t="str">
        <f t="shared" si="95"/>
        <v>1</v>
      </c>
      <c r="EA121" s="9" t="str">
        <f t="shared" si="95"/>
        <v>1</v>
      </c>
      <c r="EB121" s="11"/>
      <c r="EC121" s="11"/>
      <c r="ED121" s="11"/>
      <c r="EE121" s="9" t="str">
        <f t="shared" si="80"/>
        <v>0</v>
      </c>
      <c r="EO121" s="8" t="s">
        <v>428</v>
      </c>
      <c r="EP121" s="8" t="s">
        <v>429</v>
      </c>
      <c r="EQ121" s="8" t="s">
        <v>429</v>
      </c>
      <c r="ER121" s="8" t="s">
        <v>209</v>
      </c>
      <c r="ES121" s="8" t="s">
        <v>430</v>
      </c>
      <c r="ET121" s="9" t="str">
        <f t="shared" si="81"/>
        <v>2</v>
      </c>
      <c r="EU121" s="11"/>
      <c r="EV121" s="11"/>
      <c r="EW121" s="11"/>
      <c r="EX121" s="9" t="str">
        <f t="shared" si="96"/>
        <v>0</v>
      </c>
      <c r="EY121" s="9" t="str">
        <f t="shared" si="96"/>
        <v>0</v>
      </c>
      <c r="EZ121" s="11"/>
      <c r="FA121" s="11"/>
      <c r="FB121" s="9" t="str">
        <f t="shared" si="97"/>
        <v>0</v>
      </c>
      <c r="FC121" s="9" t="str">
        <f t="shared" si="97"/>
        <v>0</v>
      </c>
      <c r="FD121" s="9" t="str">
        <f t="shared" si="82"/>
        <v>1</v>
      </c>
      <c r="FE121" s="9" t="str">
        <f t="shared" si="98"/>
        <v>1</v>
      </c>
      <c r="FF121" s="9" t="str">
        <f t="shared" si="98"/>
        <v>1</v>
      </c>
      <c r="GJ121" s="4" t="str">
        <f t="shared" si="85"/>
        <v>パーツ\ハンドル:ブランド\RITCHEY</v>
      </c>
      <c r="GK121" s="4" t="str">
        <f t="shared" si="83"/>
        <v>u:u</v>
      </c>
      <c r="GL121" s="11"/>
      <c r="GM121" s="4" t="str">
        <f t="shared" si="99"/>
        <v>::</v>
      </c>
      <c r="GN121" s="4" t="str">
        <f t="shared" si="99"/>
        <v>::</v>
      </c>
      <c r="GO121" s="4" t="str">
        <f t="shared" si="99"/>
        <v>::</v>
      </c>
      <c r="GP121" s="4" t="str">
        <f t="shared" si="84"/>
        <v>1</v>
      </c>
    </row>
    <row r="122" spans="1:198" ht="28" customHeight="1">
      <c r="A122" s="5" t="s">
        <v>861</v>
      </c>
      <c r="B122" s="5" t="s">
        <v>863</v>
      </c>
      <c r="C122" s="5" t="s">
        <v>861</v>
      </c>
      <c r="D122" s="9" t="str">
        <f t="shared" si="57"/>
        <v>u</v>
      </c>
      <c r="E122" s="9" t="str">
        <f t="shared" si="58"/>
        <v xml:space="preserve"> / （grungeインターセクトハンドル）</v>
      </c>
      <c r="F122" s="9" t="str">
        <f t="shared" si="59"/>
        <v xml:space="preserve"> / （grungeインターセクトハンドル）</v>
      </c>
      <c r="G122" s="5">
        <v>2940</v>
      </c>
      <c r="H122" s="9">
        <f t="shared" si="60"/>
        <v>2940</v>
      </c>
      <c r="I122" s="9" t="str">
        <f t="shared" si="61"/>
        <v>0</v>
      </c>
      <c r="J122" s="9" t="str">
        <f t="shared" si="62"/>
        <v>1</v>
      </c>
      <c r="P122" s="9" t="str">
        <f t="shared" si="63"/>
        <v>grungeインターセクトハンドル</v>
      </c>
      <c r="AI122" s="9" t="str">
        <f t="shared" si="64"/>
        <v>http://image.rakuten.co.jp/brotures/cabinet/items/grunge/bar_intersect.jpg</v>
      </c>
      <c r="AS122" s="9" t="str">
        <f t="shared" ref="AS122:AT141" si="100">IF($A122&lt;&gt;"","1","")</f>
        <v>1</v>
      </c>
      <c r="AT122" s="9" t="str">
        <f t="shared" si="100"/>
        <v>1</v>
      </c>
      <c r="AU122" s="9" t="str">
        <f t="shared" si="65"/>
        <v>0</v>
      </c>
      <c r="AV122" s="9" t="str">
        <f t="shared" si="66"/>
        <v>1</v>
      </c>
      <c r="AW122" s="9" t="str">
        <f t="shared" ref="AW122:AX141" si="101">IF($A122&lt;&gt;"","0","")</f>
        <v>0</v>
      </c>
      <c r="AX122" s="9" t="str">
        <f t="shared" si="101"/>
        <v>0</v>
      </c>
      <c r="AY122" s="11"/>
      <c r="AZ122" s="11"/>
      <c r="BA122" s="11"/>
      <c r="BB122" s="9" t="str">
        <f t="shared" si="67"/>
        <v>-1</v>
      </c>
      <c r="BC122" s="9" t="str">
        <f t="shared" si="68"/>
        <v>0</v>
      </c>
      <c r="BG122" s="5" t="s">
        <v>253</v>
      </c>
      <c r="BH122" s="5" t="s">
        <v>438</v>
      </c>
      <c r="CS122" s="9" t="str">
        <f t="shared" si="69"/>
        <v>0</v>
      </c>
      <c r="CT122" s="9" t="str">
        <f t="shared" si="70"/>
        <v>&lt;iframe src="http://www.rakuten.ne.jp/gold/brotures/spec/grunge/bar_intersect.html" frameborder="0" id="spec-content" scrolling="no"&gt;&lt;/iframe&gt;</v>
      </c>
      <c r="CU122" s="9" t="str">
        <f t="shared" si="71"/>
        <v/>
      </c>
      <c r="CV122" s="9" t="str">
        <f t="shared" si="72"/>
        <v>&lt;div class="row-fluid"&gt;&lt;iframe src="http://www.rakuten.ne.jp/gold/brotures/items/grunge/bar_intersect.html" frameborder="0" id="skin-product" scrolling="no"&gt;&lt;/iframe&gt;&lt;/div&gt;</v>
      </c>
      <c r="CW122" s="11" t="str">
        <f t="shared" si="73"/>
        <v/>
      </c>
      <c r="CX122" t="s">
        <v>861</v>
      </c>
      <c r="CY122" s="9" t="str">
        <f t="shared" si="74"/>
        <v>0</v>
      </c>
      <c r="CZ122" s="11"/>
      <c r="DA122" s="11"/>
      <c r="DB122" s="11"/>
      <c r="DC122" s="11"/>
      <c r="DD122" s="9" t="str">
        <f t="shared" si="75"/>
        <v/>
      </c>
      <c r="DI122" s="9" t="str">
        <f t="shared" si="76"/>
        <v/>
      </c>
      <c r="DT122" s="9">
        <f>VLOOKUP(BG122,ディレクトリID!A:B,2)</f>
        <v>407699</v>
      </c>
      <c r="DV122" s="4" t="str">
        <f t="shared" si="77"/>
        <v>【ハンドル　grunge】</v>
      </c>
      <c r="DW122" s="4" t="str">
        <f t="shared" si="78"/>
        <v>【ハンドル　grunge】</v>
      </c>
      <c r="DX122" s="9">
        <f t="shared" si="79"/>
        <v>4</v>
      </c>
      <c r="DY122" s="11"/>
      <c r="DZ122" s="9" t="str">
        <f t="shared" ref="DZ122:EA141" si="102">IF($A122&lt;&gt;"","1","")</f>
        <v>1</v>
      </c>
      <c r="EA122" s="9" t="str">
        <f t="shared" si="102"/>
        <v>1</v>
      </c>
      <c r="EB122" s="11"/>
      <c r="EC122" s="11"/>
      <c r="ED122" s="11"/>
      <c r="EE122" s="9" t="str">
        <f t="shared" si="80"/>
        <v>0</v>
      </c>
      <c r="EO122" s="8" t="s">
        <v>428</v>
      </c>
      <c r="EP122" s="8" t="s">
        <v>429</v>
      </c>
      <c r="EQ122" s="8" t="s">
        <v>429</v>
      </c>
      <c r="ER122" s="8" t="s">
        <v>209</v>
      </c>
      <c r="ES122" s="8" t="s">
        <v>430</v>
      </c>
      <c r="ET122" s="9" t="str">
        <f t="shared" si="81"/>
        <v>2</v>
      </c>
      <c r="EU122" s="11"/>
      <c r="EV122" s="11"/>
      <c r="EW122" s="11"/>
      <c r="EX122" s="9" t="str">
        <f t="shared" ref="EX122:EY141" si="103">IF($A122&lt;&gt;"","0","")</f>
        <v>0</v>
      </c>
      <c r="EY122" s="9" t="str">
        <f t="shared" si="103"/>
        <v>0</v>
      </c>
      <c r="EZ122" s="11"/>
      <c r="FA122" s="11"/>
      <c r="FB122" s="9" t="str">
        <f t="shared" ref="FB122:FC141" si="104">IF($A122&lt;&gt;"","0","")</f>
        <v>0</v>
      </c>
      <c r="FC122" s="9" t="str">
        <f t="shared" si="104"/>
        <v>0</v>
      </c>
      <c r="FD122" s="9" t="str">
        <f t="shared" si="82"/>
        <v>1</v>
      </c>
      <c r="FE122" s="9" t="str">
        <f t="shared" ref="FE122:FF141" si="105">IF($BG122="完成車","3","1")</f>
        <v>1</v>
      </c>
      <c r="FF122" s="9" t="str">
        <f t="shared" si="105"/>
        <v>1</v>
      </c>
      <c r="GJ122" s="4" t="str">
        <f t="shared" si="85"/>
        <v>パーツ\ハンドル:ブランド\grunge</v>
      </c>
      <c r="GK122" s="4" t="str">
        <f t="shared" si="83"/>
        <v>u:u</v>
      </c>
      <c r="GL122" s="11"/>
      <c r="GM122" s="4" t="str">
        <f t="shared" ref="GM122:GO141" si="106">IF($A122&lt;&gt;"","::","")</f>
        <v>::</v>
      </c>
      <c r="GN122" s="4" t="str">
        <f t="shared" si="106"/>
        <v>::</v>
      </c>
      <c r="GO122" s="4" t="str">
        <f t="shared" si="106"/>
        <v>::</v>
      </c>
      <c r="GP122" s="4" t="str">
        <f t="shared" si="84"/>
        <v>1</v>
      </c>
    </row>
    <row r="123" spans="1:198" ht="28" customHeight="1">
      <c r="A123" s="5" t="s">
        <v>867</v>
      </c>
      <c r="B123" s="5" t="s">
        <v>869</v>
      </c>
      <c r="C123" s="5" t="s">
        <v>867</v>
      </c>
      <c r="D123" s="9" t="str">
        <f t="shared" si="57"/>
        <v>u</v>
      </c>
      <c r="E123" s="9" t="str">
        <f t="shared" si="58"/>
        <v xml:space="preserve"> / （RITCHEYWCSCarbonIntervalTT）</v>
      </c>
      <c r="F123" s="9" t="str">
        <f t="shared" si="59"/>
        <v xml:space="preserve"> / （RITCHEYWCSCarbonIntervalTT）</v>
      </c>
      <c r="G123" s="5">
        <v>33075</v>
      </c>
      <c r="H123" s="9">
        <f t="shared" si="60"/>
        <v>33075</v>
      </c>
      <c r="I123" s="9" t="str">
        <f t="shared" si="61"/>
        <v>0</v>
      </c>
      <c r="J123" s="9" t="str">
        <f t="shared" si="62"/>
        <v>1</v>
      </c>
      <c r="P123" s="9" t="str">
        <f t="shared" si="63"/>
        <v>RITCHEYWCSCarbonIntervalTT</v>
      </c>
      <c r="AI123" s="9" t="str">
        <f t="shared" si="64"/>
        <v>http://image.rakuten.co.jp/brotures/cabinet/items/ritchey/bar_intervaltt.jpg</v>
      </c>
      <c r="AS123" s="9" t="str">
        <f t="shared" si="100"/>
        <v>1</v>
      </c>
      <c r="AT123" s="9" t="str">
        <f t="shared" si="100"/>
        <v>1</v>
      </c>
      <c r="AU123" s="9" t="str">
        <f t="shared" si="65"/>
        <v>0</v>
      </c>
      <c r="AV123" s="9" t="str">
        <f t="shared" si="66"/>
        <v>1</v>
      </c>
      <c r="AW123" s="9" t="str">
        <f t="shared" si="101"/>
        <v>0</v>
      </c>
      <c r="AX123" s="9" t="str">
        <f t="shared" si="101"/>
        <v>0</v>
      </c>
      <c r="AY123" s="11"/>
      <c r="AZ123" s="11"/>
      <c r="BA123" s="11"/>
      <c r="BB123" s="9" t="str">
        <f t="shared" si="67"/>
        <v>-1</v>
      </c>
      <c r="BC123" s="9" t="str">
        <f t="shared" si="68"/>
        <v>0</v>
      </c>
      <c r="BG123" s="5" t="s">
        <v>253</v>
      </c>
      <c r="BH123" s="5" t="s">
        <v>8513</v>
      </c>
      <c r="CS123" s="9" t="str">
        <f t="shared" si="69"/>
        <v>0</v>
      </c>
      <c r="CT123" s="9" t="str">
        <f t="shared" si="70"/>
        <v>&lt;iframe src="http://www.rakuten.ne.jp/gold/brotures/spec/ritchey/bar_intervaltt.html" frameborder="0" id="spec-content" scrolling="no"&gt;&lt;/iframe&gt;</v>
      </c>
      <c r="CU123" s="9" t="str">
        <f t="shared" si="71"/>
        <v/>
      </c>
      <c r="CV123" s="9" t="str">
        <f t="shared" si="72"/>
        <v>&lt;div class="row-fluid"&gt;&lt;iframe src="http://www.rakuten.ne.jp/gold/brotures/items/ritchey/bar_intervaltt.html" frameborder="0" id="skin-product" scrolling="no"&gt;&lt;/iframe&gt;&lt;/div&gt;</v>
      </c>
      <c r="CW123" s="11" t="str">
        <f t="shared" si="73"/>
        <v/>
      </c>
      <c r="CX123" t="s">
        <v>867</v>
      </c>
      <c r="CY123" s="9" t="str">
        <f t="shared" si="74"/>
        <v>0</v>
      </c>
      <c r="CZ123" s="11"/>
      <c r="DA123" s="11"/>
      <c r="DB123" s="11"/>
      <c r="DC123" s="11"/>
      <c r="DD123" s="9" t="str">
        <f t="shared" si="75"/>
        <v/>
      </c>
      <c r="DI123" s="9" t="str">
        <f t="shared" si="76"/>
        <v/>
      </c>
      <c r="DT123" s="9">
        <f>VLOOKUP(BG123,ディレクトリID!A:B,2)</f>
        <v>407699</v>
      </c>
      <c r="DV123" s="4" t="str">
        <f t="shared" si="77"/>
        <v>【ハンドル　RITCHEY】</v>
      </c>
      <c r="DW123" s="4" t="str">
        <f t="shared" si="78"/>
        <v>【ハンドル　RITCHEY】</v>
      </c>
      <c r="DX123" s="9">
        <f t="shared" si="79"/>
        <v>4</v>
      </c>
      <c r="DY123" s="11"/>
      <c r="DZ123" s="9" t="str">
        <f t="shared" si="102"/>
        <v>1</v>
      </c>
      <c r="EA123" s="9" t="str">
        <f t="shared" si="102"/>
        <v>1</v>
      </c>
      <c r="EB123" s="11"/>
      <c r="EC123" s="11"/>
      <c r="ED123" s="11"/>
      <c r="EE123" s="9" t="str">
        <f t="shared" si="80"/>
        <v>0</v>
      </c>
      <c r="EO123" s="8" t="s">
        <v>428</v>
      </c>
      <c r="EP123" s="8" t="s">
        <v>429</v>
      </c>
      <c r="EQ123" s="8" t="s">
        <v>429</v>
      </c>
      <c r="ER123" s="8" t="s">
        <v>209</v>
      </c>
      <c r="ES123" s="8" t="s">
        <v>430</v>
      </c>
      <c r="ET123" s="9" t="str">
        <f t="shared" si="81"/>
        <v>2</v>
      </c>
      <c r="EU123" s="11"/>
      <c r="EV123" s="11"/>
      <c r="EW123" s="11"/>
      <c r="EX123" s="9" t="str">
        <f t="shared" si="103"/>
        <v>0</v>
      </c>
      <c r="EY123" s="9" t="str">
        <f t="shared" si="103"/>
        <v>0</v>
      </c>
      <c r="EZ123" s="11"/>
      <c r="FA123" s="11"/>
      <c r="FB123" s="9" t="str">
        <f t="shared" si="104"/>
        <v>0</v>
      </c>
      <c r="FC123" s="9" t="str">
        <f t="shared" si="104"/>
        <v>0</v>
      </c>
      <c r="FD123" s="9" t="str">
        <f t="shared" si="82"/>
        <v>1</v>
      </c>
      <c r="FE123" s="9" t="str">
        <f t="shared" si="105"/>
        <v>1</v>
      </c>
      <c r="FF123" s="9" t="str">
        <f t="shared" si="105"/>
        <v>1</v>
      </c>
      <c r="GJ123" s="4" t="str">
        <f t="shared" si="85"/>
        <v>パーツ\ハンドル:ブランド\RITCHEY</v>
      </c>
      <c r="GK123" s="4" t="str">
        <f t="shared" si="83"/>
        <v>u:u</v>
      </c>
      <c r="GL123" s="11"/>
      <c r="GM123" s="4" t="str">
        <f t="shared" si="106"/>
        <v>::</v>
      </c>
      <c r="GN123" s="4" t="str">
        <f t="shared" si="106"/>
        <v>::</v>
      </c>
      <c r="GO123" s="4" t="str">
        <f t="shared" si="106"/>
        <v>::</v>
      </c>
      <c r="GP123" s="4" t="str">
        <f t="shared" si="84"/>
        <v>1</v>
      </c>
    </row>
    <row r="124" spans="1:198" ht="28" customHeight="1">
      <c r="A124" s="5" t="s">
        <v>872</v>
      </c>
      <c r="B124" s="5" t="s">
        <v>874</v>
      </c>
      <c r="C124" s="5" t="s">
        <v>872</v>
      </c>
      <c r="D124" s="9" t="str">
        <f t="shared" si="57"/>
        <v>u</v>
      </c>
      <c r="E124" s="9" t="str">
        <f t="shared" si="58"/>
        <v xml:space="preserve"> / （RITCHEYWCSLogic2BLACK）</v>
      </c>
      <c r="F124" s="9" t="str">
        <f t="shared" si="59"/>
        <v xml:space="preserve"> / （RITCHEYWCSLogic2BLACK）</v>
      </c>
      <c r="G124" s="5">
        <v>9975</v>
      </c>
      <c r="H124" s="9">
        <f t="shared" si="60"/>
        <v>9975</v>
      </c>
      <c r="I124" s="9" t="str">
        <f t="shared" si="61"/>
        <v>0</v>
      </c>
      <c r="J124" s="9" t="str">
        <f t="shared" si="62"/>
        <v>1</v>
      </c>
      <c r="P124" s="9" t="str">
        <f t="shared" si="63"/>
        <v>RITCHEYWCSLogic2BLACK</v>
      </c>
      <c r="AI124" s="9" t="str">
        <f t="shared" si="64"/>
        <v>http://image.rakuten.co.jp/brotures/cabinet/items/ritchey/bar_logic2_bk.jpg</v>
      </c>
      <c r="AS124" s="9" t="str">
        <f t="shared" si="100"/>
        <v>1</v>
      </c>
      <c r="AT124" s="9" t="str">
        <f t="shared" si="100"/>
        <v>1</v>
      </c>
      <c r="AU124" s="9" t="str">
        <f t="shared" si="65"/>
        <v>0</v>
      </c>
      <c r="AV124" s="9" t="str">
        <f t="shared" si="66"/>
        <v>1</v>
      </c>
      <c r="AW124" s="9" t="str">
        <f t="shared" si="101"/>
        <v>0</v>
      </c>
      <c r="AX124" s="9" t="str">
        <f t="shared" si="101"/>
        <v>0</v>
      </c>
      <c r="AY124" s="11"/>
      <c r="AZ124" s="11"/>
      <c r="BA124" s="11"/>
      <c r="BB124" s="9" t="str">
        <f t="shared" si="67"/>
        <v>-1</v>
      </c>
      <c r="BC124" s="9" t="str">
        <f t="shared" si="68"/>
        <v>0</v>
      </c>
      <c r="BG124" s="5" t="s">
        <v>253</v>
      </c>
      <c r="BH124" s="5" t="s">
        <v>8513</v>
      </c>
      <c r="CS124" s="9" t="str">
        <f t="shared" si="69"/>
        <v>0</v>
      </c>
      <c r="CT124" s="9" t="str">
        <f t="shared" si="70"/>
        <v>&lt;iframe src="http://www.rakuten.ne.jp/gold/brotures/spec/ritchey/bar_logic2_bk.html" frameborder="0" id="spec-content" scrolling="no"&gt;&lt;/iframe&gt;</v>
      </c>
      <c r="CU124" s="9" t="str">
        <f t="shared" si="71"/>
        <v/>
      </c>
      <c r="CV124" s="9" t="str">
        <f t="shared" si="72"/>
        <v>&lt;div class="row-fluid"&gt;&lt;iframe src="http://www.rakuten.ne.jp/gold/brotures/items/ritchey/bar_logic2_bk.html" frameborder="0" id="skin-product" scrolling="no"&gt;&lt;/iframe&gt;&lt;/div&gt;</v>
      </c>
      <c r="CW124" s="11" t="str">
        <f t="shared" si="73"/>
        <v/>
      </c>
      <c r="CX124" t="s">
        <v>872</v>
      </c>
      <c r="CY124" s="9" t="str">
        <f t="shared" si="74"/>
        <v>0</v>
      </c>
      <c r="CZ124" s="11"/>
      <c r="DA124" s="11"/>
      <c r="DB124" s="11"/>
      <c r="DC124" s="11"/>
      <c r="DD124" s="9" t="str">
        <f t="shared" si="75"/>
        <v/>
      </c>
      <c r="DI124" s="9" t="str">
        <f t="shared" si="76"/>
        <v/>
      </c>
      <c r="DT124" s="9">
        <f>VLOOKUP(BG124,ディレクトリID!A:B,2)</f>
        <v>407699</v>
      </c>
      <c r="DV124" s="4" t="str">
        <f t="shared" si="77"/>
        <v>【ハンドル　RITCHEY】</v>
      </c>
      <c r="DW124" s="4" t="str">
        <f t="shared" si="78"/>
        <v>【ハンドル　RITCHEY】</v>
      </c>
      <c r="DX124" s="9">
        <f t="shared" si="79"/>
        <v>4</v>
      </c>
      <c r="DY124" s="11"/>
      <c r="DZ124" s="9" t="str">
        <f t="shared" si="102"/>
        <v>1</v>
      </c>
      <c r="EA124" s="9" t="str">
        <f t="shared" si="102"/>
        <v>1</v>
      </c>
      <c r="EB124" s="11"/>
      <c r="EC124" s="11"/>
      <c r="ED124" s="11"/>
      <c r="EE124" s="9" t="str">
        <f t="shared" si="80"/>
        <v>0</v>
      </c>
      <c r="EO124" s="8" t="s">
        <v>428</v>
      </c>
      <c r="EP124" s="8" t="s">
        <v>429</v>
      </c>
      <c r="EQ124" s="8" t="s">
        <v>429</v>
      </c>
      <c r="ER124" s="8" t="s">
        <v>209</v>
      </c>
      <c r="ES124" s="8" t="s">
        <v>430</v>
      </c>
      <c r="ET124" s="9" t="str">
        <f t="shared" si="81"/>
        <v>2</v>
      </c>
      <c r="EU124" s="11"/>
      <c r="EV124" s="11"/>
      <c r="EW124" s="11"/>
      <c r="EX124" s="9" t="str">
        <f t="shared" si="103"/>
        <v>0</v>
      </c>
      <c r="EY124" s="9" t="str">
        <f t="shared" si="103"/>
        <v>0</v>
      </c>
      <c r="EZ124" s="11"/>
      <c r="FA124" s="11"/>
      <c r="FB124" s="9" t="str">
        <f t="shared" si="104"/>
        <v>0</v>
      </c>
      <c r="FC124" s="9" t="str">
        <f t="shared" si="104"/>
        <v>0</v>
      </c>
      <c r="FD124" s="9" t="str">
        <f t="shared" si="82"/>
        <v>1</v>
      </c>
      <c r="FE124" s="9" t="str">
        <f t="shared" si="105"/>
        <v>1</v>
      </c>
      <c r="FF124" s="9" t="str">
        <f t="shared" si="105"/>
        <v>1</v>
      </c>
      <c r="GJ124" s="4" t="str">
        <f t="shared" si="85"/>
        <v>パーツ\ハンドル:ブランド\RITCHEY</v>
      </c>
      <c r="GK124" s="4" t="str">
        <f t="shared" si="83"/>
        <v>u:u</v>
      </c>
      <c r="GL124" s="11"/>
      <c r="GM124" s="4" t="str">
        <f t="shared" si="106"/>
        <v>::</v>
      </c>
      <c r="GN124" s="4" t="str">
        <f t="shared" si="106"/>
        <v>::</v>
      </c>
      <c r="GO124" s="4" t="str">
        <f t="shared" si="106"/>
        <v>::</v>
      </c>
      <c r="GP124" s="4" t="str">
        <f t="shared" si="84"/>
        <v>1</v>
      </c>
    </row>
    <row r="125" spans="1:198" ht="28" customHeight="1">
      <c r="A125" s="5" t="s">
        <v>877</v>
      </c>
      <c r="B125" s="5" t="s">
        <v>879</v>
      </c>
      <c r="C125" s="5" t="s">
        <v>877</v>
      </c>
      <c r="D125" s="9" t="str">
        <f t="shared" si="57"/>
        <v>u</v>
      </c>
      <c r="E125" s="9" t="str">
        <f t="shared" si="58"/>
        <v xml:space="preserve"> / （RITCHEYWCSLogic2WHITE）</v>
      </c>
      <c r="F125" s="9" t="str">
        <f t="shared" si="59"/>
        <v xml:space="preserve"> / （RITCHEYWCSLogic2WHITE）</v>
      </c>
      <c r="G125" s="5">
        <v>9975</v>
      </c>
      <c r="H125" s="9">
        <f t="shared" si="60"/>
        <v>9975</v>
      </c>
      <c r="I125" s="9" t="str">
        <f t="shared" si="61"/>
        <v>0</v>
      </c>
      <c r="J125" s="9" t="str">
        <f t="shared" si="62"/>
        <v>1</v>
      </c>
      <c r="P125" s="9" t="str">
        <f t="shared" si="63"/>
        <v>RITCHEYWCSLogic2WHITE</v>
      </c>
      <c r="AI125" s="9" t="str">
        <f t="shared" si="64"/>
        <v>http://image.rakuten.co.jp/brotures/cabinet/items/ritchey/bar_logic2_wh.jpg</v>
      </c>
      <c r="AS125" s="9" t="str">
        <f t="shared" si="100"/>
        <v>1</v>
      </c>
      <c r="AT125" s="9" t="str">
        <f t="shared" si="100"/>
        <v>1</v>
      </c>
      <c r="AU125" s="9" t="str">
        <f t="shared" si="65"/>
        <v>0</v>
      </c>
      <c r="AV125" s="9" t="str">
        <f t="shared" si="66"/>
        <v>1</v>
      </c>
      <c r="AW125" s="9" t="str">
        <f t="shared" si="101"/>
        <v>0</v>
      </c>
      <c r="AX125" s="9" t="str">
        <f t="shared" si="101"/>
        <v>0</v>
      </c>
      <c r="AY125" s="11"/>
      <c r="AZ125" s="11"/>
      <c r="BA125" s="11"/>
      <c r="BB125" s="9" t="str">
        <f t="shared" si="67"/>
        <v>-1</v>
      </c>
      <c r="BC125" s="9" t="str">
        <f t="shared" si="68"/>
        <v>0</v>
      </c>
      <c r="BG125" s="5" t="s">
        <v>253</v>
      </c>
      <c r="BH125" s="5" t="s">
        <v>8513</v>
      </c>
      <c r="CS125" s="9" t="str">
        <f t="shared" si="69"/>
        <v>0</v>
      </c>
      <c r="CT125" s="9" t="str">
        <f t="shared" si="70"/>
        <v>&lt;iframe src="http://www.rakuten.ne.jp/gold/brotures/spec/ritchey/bar_logic2_wh.html" frameborder="0" id="spec-content" scrolling="no"&gt;&lt;/iframe&gt;</v>
      </c>
      <c r="CU125" s="9" t="str">
        <f t="shared" si="71"/>
        <v/>
      </c>
      <c r="CV125" s="9" t="str">
        <f t="shared" si="72"/>
        <v>&lt;div class="row-fluid"&gt;&lt;iframe src="http://www.rakuten.ne.jp/gold/brotures/items/ritchey/bar_logic2_wh.html" frameborder="0" id="skin-product" scrolling="no"&gt;&lt;/iframe&gt;&lt;/div&gt;</v>
      </c>
      <c r="CW125" s="11" t="str">
        <f t="shared" si="73"/>
        <v/>
      </c>
      <c r="CX125" t="s">
        <v>877</v>
      </c>
      <c r="CY125" s="9" t="str">
        <f t="shared" si="74"/>
        <v>0</v>
      </c>
      <c r="CZ125" s="11"/>
      <c r="DA125" s="11"/>
      <c r="DB125" s="11"/>
      <c r="DC125" s="11"/>
      <c r="DD125" s="9" t="str">
        <f t="shared" si="75"/>
        <v/>
      </c>
      <c r="DI125" s="9" t="str">
        <f t="shared" si="76"/>
        <v/>
      </c>
      <c r="DT125" s="9">
        <f>VLOOKUP(BG125,ディレクトリID!A:B,2)</f>
        <v>407699</v>
      </c>
      <c r="DV125" s="4" t="str">
        <f t="shared" si="77"/>
        <v>【ハンドル　RITCHEY】</v>
      </c>
      <c r="DW125" s="4" t="str">
        <f t="shared" si="78"/>
        <v>【ハンドル　RITCHEY】</v>
      </c>
      <c r="DX125" s="9">
        <f t="shared" si="79"/>
        <v>4</v>
      </c>
      <c r="DY125" s="11"/>
      <c r="DZ125" s="9" t="str">
        <f t="shared" si="102"/>
        <v>1</v>
      </c>
      <c r="EA125" s="9" t="str">
        <f t="shared" si="102"/>
        <v>1</v>
      </c>
      <c r="EB125" s="11"/>
      <c r="EC125" s="11"/>
      <c r="ED125" s="11"/>
      <c r="EE125" s="9" t="str">
        <f t="shared" si="80"/>
        <v>0</v>
      </c>
      <c r="EO125" s="8" t="s">
        <v>428</v>
      </c>
      <c r="EP125" s="8" t="s">
        <v>429</v>
      </c>
      <c r="EQ125" s="8" t="s">
        <v>429</v>
      </c>
      <c r="ER125" s="8" t="s">
        <v>209</v>
      </c>
      <c r="ES125" s="8" t="s">
        <v>430</v>
      </c>
      <c r="ET125" s="9" t="str">
        <f t="shared" si="81"/>
        <v>2</v>
      </c>
      <c r="EU125" s="11"/>
      <c r="EV125" s="11"/>
      <c r="EW125" s="11"/>
      <c r="EX125" s="9" t="str">
        <f t="shared" si="103"/>
        <v>0</v>
      </c>
      <c r="EY125" s="9" t="str">
        <f t="shared" si="103"/>
        <v>0</v>
      </c>
      <c r="EZ125" s="11"/>
      <c r="FA125" s="11"/>
      <c r="FB125" s="9" t="str">
        <f t="shared" si="104"/>
        <v>0</v>
      </c>
      <c r="FC125" s="9" t="str">
        <f t="shared" si="104"/>
        <v>0</v>
      </c>
      <c r="FD125" s="9" t="str">
        <f t="shared" si="82"/>
        <v>1</v>
      </c>
      <c r="FE125" s="9" t="str">
        <f t="shared" si="105"/>
        <v>1</v>
      </c>
      <c r="FF125" s="9" t="str">
        <f t="shared" si="105"/>
        <v>1</v>
      </c>
      <c r="GJ125" s="4" t="str">
        <f t="shared" si="85"/>
        <v>パーツ\ハンドル:ブランド\RITCHEY</v>
      </c>
      <c r="GK125" s="4" t="str">
        <f t="shared" si="83"/>
        <v>u:u</v>
      </c>
      <c r="GL125" s="11"/>
      <c r="GM125" s="4" t="str">
        <f t="shared" si="106"/>
        <v>::</v>
      </c>
      <c r="GN125" s="4" t="str">
        <f t="shared" si="106"/>
        <v>::</v>
      </c>
      <c r="GO125" s="4" t="str">
        <f t="shared" si="106"/>
        <v>::</v>
      </c>
      <c r="GP125" s="4" t="str">
        <f t="shared" si="84"/>
        <v>1</v>
      </c>
    </row>
    <row r="126" spans="1:198" ht="28" customHeight="1">
      <c r="A126" s="5" t="s">
        <v>882</v>
      </c>
      <c r="B126" s="5" t="s">
        <v>884</v>
      </c>
      <c r="C126" s="5" t="s">
        <v>882</v>
      </c>
      <c r="D126" s="9" t="str">
        <f t="shared" si="57"/>
        <v>u</v>
      </c>
      <c r="E126" s="9" t="str">
        <f t="shared" si="58"/>
        <v xml:space="preserve"> / （SOMAメジャーテーラートラックバー）</v>
      </c>
      <c r="F126" s="9" t="str">
        <f t="shared" si="59"/>
        <v xml:space="preserve"> / （SOMAメジャーテーラートラックバー）</v>
      </c>
      <c r="G126" s="5">
        <v>6090</v>
      </c>
      <c r="H126" s="9">
        <f t="shared" si="60"/>
        <v>6090</v>
      </c>
      <c r="I126" s="9" t="str">
        <f t="shared" si="61"/>
        <v>0</v>
      </c>
      <c r="J126" s="9" t="str">
        <f t="shared" si="62"/>
        <v>1</v>
      </c>
      <c r="P126" s="9" t="str">
        <f t="shared" si="63"/>
        <v>SOMAメジャーテーラートラックバー</v>
      </c>
      <c r="AI126" s="9" t="str">
        <f t="shared" si="64"/>
        <v>http://image.rakuten.co.jp/brotures/cabinet/items/soma/bar_majortailor.jpg</v>
      </c>
      <c r="AS126" s="9" t="str">
        <f t="shared" si="100"/>
        <v>1</v>
      </c>
      <c r="AT126" s="9" t="str">
        <f t="shared" si="100"/>
        <v>1</v>
      </c>
      <c r="AU126" s="9" t="str">
        <f t="shared" si="65"/>
        <v>0</v>
      </c>
      <c r="AV126" s="9" t="str">
        <f t="shared" si="66"/>
        <v>1</v>
      </c>
      <c r="AW126" s="9" t="str">
        <f t="shared" si="101"/>
        <v>0</v>
      </c>
      <c r="AX126" s="9" t="str">
        <f t="shared" si="101"/>
        <v>0</v>
      </c>
      <c r="AY126" s="11"/>
      <c r="AZ126" s="11"/>
      <c r="BA126" s="11"/>
      <c r="BB126" s="9" t="str">
        <f t="shared" si="67"/>
        <v>-1</v>
      </c>
      <c r="BC126" s="9" t="str">
        <f t="shared" si="68"/>
        <v>0</v>
      </c>
      <c r="BG126" s="5" t="s">
        <v>253</v>
      </c>
      <c r="BH126" s="5" t="s">
        <v>8515</v>
      </c>
      <c r="CS126" s="9" t="str">
        <f t="shared" si="69"/>
        <v>0</v>
      </c>
      <c r="CT126" s="9" t="str">
        <f t="shared" si="70"/>
        <v>&lt;iframe src="http://www.rakuten.ne.jp/gold/brotures/spec/soma/bar_majortailor.html" frameborder="0" id="spec-content" scrolling="no"&gt;&lt;/iframe&gt;</v>
      </c>
      <c r="CU126" s="9" t="str">
        <f t="shared" si="71"/>
        <v/>
      </c>
      <c r="CV126" s="9" t="str">
        <f t="shared" si="72"/>
        <v>&lt;div class="row-fluid"&gt;&lt;iframe src="http://www.rakuten.ne.jp/gold/brotures/items/soma/bar_majortailor.html" frameborder="0" id="skin-product" scrolling="no"&gt;&lt;/iframe&gt;&lt;/div&gt;</v>
      </c>
      <c r="CW126" s="11" t="str">
        <f t="shared" si="73"/>
        <v/>
      </c>
      <c r="CX126" t="s">
        <v>882</v>
      </c>
      <c r="CY126" s="9" t="str">
        <f t="shared" si="74"/>
        <v>0</v>
      </c>
      <c r="CZ126" s="11"/>
      <c r="DA126" s="11"/>
      <c r="DB126" s="11"/>
      <c r="DC126" s="11"/>
      <c r="DD126" s="9" t="str">
        <f t="shared" si="75"/>
        <v/>
      </c>
      <c r="DI126" s="9" t="str">
        <f t="shared" si="76"/>
        <v/>
      </c>
      <c r="DT126" s="9">
        <f>VLOOKUP(BG126,ディレクトリID!A:B,2)</f>
        <v>407699</v>
      </c>
      <c r="DV126" s="4" t="str">
        <f t="shared" si="77"/>
        <v>【ハンドル　SOMA】</v>
      </c>
      <c r="DW126" s="4" t="str">
        <f t="shared" si="78"/>
        <v>【ハンドル　SOMA】</v>
      </c>
      <c r="DX126" s="9">
        <f t="shared" si="79"/>
        <v>4</v>
      </c>
      <c r="DY126" s="11"/>
      <c r="DZ126" s="9" t="str">
        <f t="shared" si="102"/>
        <v>1</v>
      </c>
      <c r="EA126" s="9" t="str">
        <f t="shared" si="102"/>
        <v>1</v>
      </c>
      <c r="EB126" s="11"/>
      <c r="EC126" s="11"/>
      <c r="ED126" s="11"/>
      <c r="EE126" s="9" t="str">
        <f t="shared" si="80"/>
        <v>0</v>
      </c>
      <c r="EO126" s="8" t="s">
        <v>428</v>
      </c>
      <c r="EP126" s="8" t="s">
        <v>429</v>
      </c>
      <c r="EQ126" s="8" t="s">
        <v>429</v>
      </c>
      <c r="ER126" s="8" t="s">
        <v>209</v>
      </c>
      <c r="ES126" s="8" t="s">
        <v>430</v>
      </c>
      <c r="ET126" s="9" t="str">
        <f t="shared" si="81"/>
        <v>2</v>
      </c>
      <c r="EU126" s="11"/>
      <c r="EV126" s="11"/>
      <c r="EW126" s="11"/>
      <c r="EX126" s="9" t="str">
        <f t="shared" si="103"/>
        <v>0</v>
      </c>
      <c r="EY126" s="9" t="str">
        <f t="shared" si="103"/>
        <v>0</v>
      </c>
      <c r="EZ126" s="11"/>
      <c r="FA126" s="11"/>
      <c r="FB126" s="9" t="str">
        <f t="shared" si="104"/>
        <v>0</v>
      </c>
      <c r="FC126" s="9" t="str">
        <f t="shared" si="104"/>
        <v>0</v>
      </c>
      <c r="FD126" s="9" t="str">
        <f t="shared" si="82"/>
        <v>1</v>
      </c>
      <c r="FE126" s="9" t="str">
        <f t="shared" si="105"/>
        <v>1</v>
      </c>
      <c r="FF126" s="9" t="str">
        <f t="shared" si="105"/>
        <v>1</v>
      </c>
      <c r="GJ126" s="4" t="str">
        <f t="shared" si="85"/>
        <v>パーツ\ハンドル:ブランド\SOMA</v>
      </c>
      <c r="GK126" s="4" t="str">
        <f t="shared" si="83"/>
        <v>u:u</v>
      </c>
      <c r="GL126" s="11"/>
      <c r="GM126" s="4" t="str">
        <f t="shared" si="106"/>
        <v>::</v>
      </c>
      <c r="GN126" s="4" t="str">
        <f t="shared" si="106"/>
        <v>::</v>
      </c>
      <c r="GO126" s="4" t="str">
        <f t="shared" si="106"/>
        <v>::</v>
      </c>
      <c r="GP126" s="4" t="str">
        <f t="shared" si="84"/>
        <v>1</v>
      </c>
    </row>
    <row r="127" spans="1:198" ht="28" customHeight="1">
      <c r="A127" s="5" t="s">
        <v>887</v>
      </c>
      <c r="B127" s="5" t="s">
        <v>889</v>
      </c>
      <c r="C127" s="5" t="s">
        <v>887</v>
      </c>
      <c r="D127" s="9" t="str">
        <f t="shared" si="57"/>
        <v>u</v>
      </c>
      <c r="E127" s="9" t="str">
        <f t="shared" si="58"/>
        <v xml:space="preserve"> / （grungeマスターフィットライザーハンドル）</v>
      </c>
      <c r="F127" s="9" t="str">
        <f t="shared" si="59"/>
        <v xml:space="preserve"> / （grungeマスターフィットライザーハンドル）</v>
      </c>
      <c r="G127" s="5">
        <v>4515</v>
      </c>
      <c r="H127" s="9">
        <f t="shared" si="60"/>
        <v>4515</v>
      </c>
      <c r="I127" s="9" t="str">
        <f t="shared" si="61"/>
        <v>0</v>
      </c>
      <c r="J127" s="9" t="str">
        <f t="shared" si="62"/>
        <v>1</v>
      </c>
      <c r="P127" s="9" t="str">
        <f t="shared" si="63"/>
        <v>grungeマスターフィットライザーハンドル</v>
      </c>
      <c r="AI127" s="9" t="str">
        <f t="shared" si="64"/>
        <v>http://image.rakuten.co.jp/brotures/cabinet/items/grunge/bar_masterfit_riser.jpg</v>
      </c>
      <c r="AS127" s="9" t="str">
        <f t="shared" si="100"/>
        <v>1</v>
      </c>
      <c r="AT127" s="9" t="str">
        <f t="shared" si="100"/>
        <v>1</v>
      </c>
      <c r="AU127" s="9" t="str">
        <f t="shared" si="65"/>
        <v>0</v>
      </c>
      <c r="AV127" s="9" t="str">
        <f t="shared" si="66"/>
        <v>1</v>
      </c>
      <c r="AW127" s="9" t="str">
        <f t="shared" si="101"/>
        <v>0</v>
      </c>
      <c r="AX127" s="9" t="str">
        <f t="shared" si="101"/>
        <v>0</v>
      </c>
      <c r="AY127" s="11"/>
      <c r="AZ127" s="11"/>
      <c r="BA127" s="11"/>
      <c r="BB127" s="9" t="str">
        <f t="shared" si="67"/>
        <v>-1</v>
      </c>
      <c r="BC127" s="9" t="str">
        <f t="shared" si="68"/>
        <v>0</v>
      </c>
      <c r="BG127" s="5" t="s">
        <v>253</v>
      </c>
      <c r="BH127" s="5" t="s">
        <v>438</v>
      </c>
      <c r="CS127" s="9" t="str">
        <f t="shared" si="69"/>
        <v>0</v>
      </c>
      <c r="CT127" s="9" t="str">
        <f t="shared" si="70"/>
        <v>&lt;iframe src="http://www.rakuten.ne.jp/gold/brotures/spec/grunge/bar_masterfit_riser.html" frameborder="0" id="spec-content" scrolling="no"&gt;&lt;/iframe&gt;</v>
      </c>
      <c r="CU127" s="9" t="str">
        <f t="shared" si="71"/>
        <v/>
      </c>
      <c r="CV127" s="9" t="str">
        <f t="shared" si="72"/>
        <v>&lt;div class="row-fluid"&gt;&lt;iframe src="http://www.rakuten.ne.jp/gold/brotures/items/grunge/bar_masterfit_riser.html" frameborder="0" id="skin-product" scrolling="no"&gt;&lt;/iframe&gt;&lt;/div&gt;</v>
      </c>
      <c r="CW127" s="11" t="str">
        <f t="shared" si="73"/>
        <v/>
      </c>
      <c r="CX127" t="s">
        <v>887</v>
      </c>
      <c r="CY127" s="9" t="str">
        <f t="shared" si="74"/>
        <v>0</v>
      </c>
      <c r="CZ127" s="11"/>
      <c r="DA127" s="11"/>
      <c r="DB127" s="11"/>
      <c r="DC127" s="11"/>
      <c r="DD127" s="9" t="str">
        <f t="shared" si="75"/>
        <v/>
      </c>
      <c r="DI127" s="9" t="str">
        <f t="shared" si="76"/>
        <v/>
      </c>
      <c r="DT127" s="9">
        <f>VLOOKUP(BG127,ディレクトリID!A:B,2)</f>
        <v>407699</v>
      </c>
      <c r="DV127" s="4" t="str">
        <f t="shared" si="77"/>
        <v>【ハンドル　grunge】</v>
      </c>
      <c r="DW127" s="4" t="str">
        <f t="shared" si="78"/>
        <v>【ハンドル　grunge】</v>
      </c>
      <c r="DX127" s="9">
        <f t="shared" si="79"/>
        <v>4</v>
      </c>
      <c r="DY127" s="11"/>
      <c r="DZ127" s="9" t="str">
        <f t="shared" si="102"/>
        <v>1</v>
      </c>
      <c r="EA127" s="9" t="str">
        <f t="shared" si="102"/>
        <v>1</v>
      </c>
      <c r="EB127" s="11"/>
      <c r="EC127" s="11"/>
      <c r="ED127" s="11"/>
      <c r="EE127" s="9" t="str">
        <f t="shared" si="80"/>
        <v>0</v>
      </c>
      <c r="EO127" s="8" t="s">
        <v>428</v>
      </c>
      <c r="EP127" s="8" t="s">
        <v>429</v>
      </c>
      <c r="EQ127" s="8" t="s">
        <v>429</v>
      </c>
      <c r="ER127" s="8" t="s">
        <v>209</v>
      </c>
      <c r="ES127" s="8" t="s">
        <v>430</v>
      </c>
      <c r="ET127" s="9" t="str">
        <f t="shared" si="81"/>
        <v>2</v>
      </c>
      <c r="EU127" s="11"/>
      <c r="EV127" s="11"/>
      <c r="EW127" s="11"/>
      <c r="EX127" s="9" t="str">
        <f t="shared" si="103"/>
        <v>0</v>
      </c>
      <c r="EY127" s="9" t="str">
        <f t="shared" si="103"/>
        <v>0</v>
      </c>
      <c r="EZ127" s="11"/>
      <c r="FA127" s="11"/>
      <c r="FB127" s="9" t="str">
        <f t="shared" si="104"/>
        <v>0</v>
      </c>
      <c r="FC127" s="9" t="str">
        <f t="shared" si="104"/>
        <v>0</v>
      </c>
      <c r="FD127" s="9" t="str">
        <f t="shared" si="82"/>
        <v>1</v>
      </c>
      <c r="FE127" s="9" t="str">
        <f t="shared" si="105"/>
        <v>1</v>
      </c>
      <c r="FF127" s="9" t="str">
        <f t="shared" si="105"/>
        <v>1</v>
      </c>
      <c r="GJ127" s="4" t="str">
        <f t="shared" si="85"/>
        <v>パーツ\ハンドル:ブランド\grunge</v>
      </c>
      <c r="GK127" s="4" t="str">
        <f t="shared" si="83"/>
        <v>u:u</v>
      </c>
      <c r="GL127" s="11"/>
      <c r="GM127" s="4" t="str">
        <f t="shared" si="106"/>
        <v>::</v>
      </c>
      <c r="GN127" s="4" t="str">
        <f t="shared" si="106"/>
        <v>::</v>
      </c>
      <c r="GO127" s="4" t="str">
        <f t="shared" si="106"/>
        <v>::</v>
      </c>
      <c r="GP127" s="4" t="str">
        <f t="shared" si="84"/>
        <v>1</v>
      </c>
    </row>
    <row r="128" spans="1:198" ht="28" customHeight="1">
      <c r="A128" s="5" t="s">
        <v>893</v>
      </c>
      <c r="B128" s="5" t="s">
        <v>895</v>
      </c>
      <c r="C128" s="5" t="s">
        <v>893</v>
      </c>
      <c r="D128" s="9" t="str">
        <f t="shared" si="57"/>
        <v>u</v>
      </c>
      <c r="E128" s="9" t="str">
        <f t="shared" si="58"/>
        <v xml:space="preserve"> / （SOMAオーディンハンドルバー）</v>
      </c>
      <c r="F128" s="9" t="str">
        <f t="shared" si="59"/>
        <v xml:space="preserve"> / （SOMAオーディンハンドルバー）</v>
      </c>
      <c r="G128" s="5">
        <v>6195</v>
      </c>
      <c r="H128" s="9">
        <f t="shared" si="60"/>
        <v>6195</v>
      </c>
      <c r="I128" s="9" t="str">
        <f t="shared" si="61"/>
        <v>0</v>
      </c>
      <c r="J128" s="9" t="str">
        <f t="shared" si="62"/>
        <v>1</v>
      </c>
      <c r="P128" s="9" t="str">
        <f t="shared" si="63"/>
        <v>SOMAオーディンハンドルバー</v>
      </c>
      <c r="AI128" s="9" t="str">
        <f t="shared" si="64"/>
        <v>http://image.rakuten.co.jp/brotures/cabinet/items/soma/bar_odin.jpg</v>
      </c>
      <c r="AS128" s="9" t="str">
        <f t="shared" si="100"/>
        <v>1</v>
      </c>
      <c r="AT128" s="9" t="str">
        <f t="shared" si="100"/>
        <v>1</v>
      </c>
      <c r="AU128" s="9" t="str">
        <f t="shared" si="65"/>
        <v>0</v>
      </c>
      <c r="AV128" s="9" t="str">
        <f t="shared" si="66"/>
        <v>1</v>
      </c>
      <c r="AW128" s="9" t="str">
        <f t="shared" si="101"/>
        <v>0</v>
      </c>
      <c r="AX128" s="9" t="str">
        <f t="shared" si="101"/>
        <v>0</v>
      </c>
      <c r="AY128" s="11"/>
      <c r="AZ128" s="11"/>
      <c r="BA128" s="11"/>
      <c r="BB128" s="9" t="str">
        <f t="shared" si="67"/>
        <v>-1</v>
      </c>
      <c r="BC128" s="9" t="str">
        <f t="shared" si="68"/>
        <v>0</v>
      </c>
      <c r="BG128" s="5" t="s">
        <v>253</v>
      </c>
      <c r="BH128" s="5" t="s">
        <v>8515</v>
      </c>
      <c r="CS128" s="9" t="str">
        <f t="shared" si="69"/>
        <v>0</v>
      </c>
      <c r="CT128" s="9" t="str">
        <f t="shared" si="70"/>
        <v>&lt;iframe src="http://www.rakuten.ne.jp/gold/brotures/spec/soma/bar_odin.html" frameborder="0" id="spec-content" scrolling="no"&gt;&lt;/iframe&gt;</v>
      </c>
      <c r="CU128" s="9" t="str">
        <f t="shared" si="71"/>
        <v/>
      </c>
      <c r="CV128" s="9" t="str">
        <f t="shared" si="72"/>
        <v>&lt;div class="row-fluid"&gt;&lt;iframe src="http://www.rakuten.ne.jp/gold/brotures/items/soma/bar_odin.html" frameborder="0" id="skin-product" scrolling="no"&gt;&lt;/iframe&gt;&lt;/div&gt;</v>
      </c>
      <c r="CW128" s="11" t="str">
        <f t="shared" si="73"/>
        <v/>
      </c>
      <c r="CX128" t="s">
        <v>893</v>
      </c>
      <c r="CY128" s="9" t="str">
        <f t="shared" si="74"/>
        <v>0</v>
      </c>
      <c r="CZ128" s="11"/>
      <c r="DA128" s="11"/>
      <c r="DB128" s="11"/>
      <c r="DC128" s="11"/>
      <c r="DD128" s="9" t="str">
        <f t="shared" si="75"/>
        <v/>
      </c>
      <c r="DI128" s="9" t="str">
        <f t="shared" si="76"/>
        <v/>
      </c>
      <c r="DT128" s="9">
        <f>VLOOKUP(BG128,ディレクトリID!A:B,2)</f>
        <v>407699</v>
      </c>
      <c r="DV128" s="4" t="str">
        <f t="shared" si="77"/>
        <v>【ハンドル　SOMA】</v>
      </c>
      <c r="DW128" s="4" t="str">
        <f t="shared" si="78"/>
        <v>【ハンドル　SOMA】</v>
      </c>
      <c r="DX128" s="9">
        <f t="shared" si="79"/>
        <v>4</v>
      </c>
      <c r="DY128" s="11"/>
      <c r="DZ128" s="9" t="str">
        <f t="shared" si="102"/>
        <v>1</v>
      </c>
      <c r="EA128" s="9" t="str">
        <f t="shared" si="102"/>
        <v>1</v>
      </c>
      <c r="EB128" s="11"/>
      <c r="EC128" s="11"/>
      <c r="ED128" s="11"/>
      <c r="EE128" s="9" t="str">
        <f t="shared" si="80"/>
        <v>0</v>
      </c>
      <c r="EO128" s="8" t="s">
        <v>428</v>
      </c>
      <c r="EP128" s="8" t="s">
        <v>429</v>
      </c>
      <c r="EQ128" s="8" t="s">
        <v>429</v>
      </c>
      <c r="ER128" s="8" t="s">
        <v>209</v>
      </c>
      <c r="ES128" s="8" t="s">
        <v>430</v>
      </c>
      <c r="ET128" s="9" t="str">
        <f t="shared" si="81"/>
        <v>2</v>
      </c>
      <c r="EU128" s="11"/>
      <c r="EV128" s="11"/>
      <c r="EW128" s="11"/>
      <c r="EX128" s="9" t="str">
        <f t="shared" si="103"/>
        <v>0</v>
      </c>
      <c r="EY128" s="9" t="str">
        <f t="shared" si="103"/>
        <v>0</v>
      </c>
      <c r="EZ128" s="11"/>
      <c r="FA128" s="11"/>
      <c r="FB128" s="9" t="str">
        <f t="shared" si="104"/>
        <v>0</v>
      </c>
      <c r="FC128" s="9" t="str">
        <f t="shared" si="104"/>
        <v>0</v>
      </c>
      <c r="FD128" s="9" t="str">
        <f t="shared" si="82"/>
        <v>1</v>
      </c>
      <c r="FE128" s="9" t="str">
        <f t="shared" si="105"/>
        <v>1</v>
      </c>
      <c r="FF128" s="9" t="str">
        <f t="shared" si="105"/>
        <v>1</v>
      </c>
      <c r="GJ128" s="4" t="str">
        <f t="shared" si="85"/>
        <v>パーツ\ハンドル:ブランド\SOMA</v>
      </c>
      <c r="GK128" s="4" t="str">
        <f t="shared" si="83"/>
        <v>u:u</v>
      </c>
      <c r="GL128" s="11"/>
      <c r="GM128" s="4" t="str">
        <f t="shared" si="106"/>
        <v>::</v>
      </c>
      <c r="GN128" s="4" t="str">
        <f t="shared" si="106"/>
        <v>::</v>
      </c>
      <c r="GO128" s="4" t="str">
        <f t="shared" si="106"/>
        <v>::</v>
      </c>
      <c r="GP128" s="4" t="str">
        <f t="shared" si="84"/>
        <v>1</v>
      </c>
    </row>
    <row r="129" spans="1:198" ht="28" customHeight="1">
      <c r="A129" s="5" t="s">
        <v>898</v>
      </c>
      <c r="B129" s="5" t="s">
        <v>900</v>
      </c>
      <c r="C129" s="5" t="s">
        <v>898</v>
      </c>
      <c r="D129" s="9" t="str">
        <f t="shared" si="57"/>
        <v>u</v>
      </c>
      <c r="E129" s="9" t="str">
        <f t="shared" si="58"/>
        <v xml:space="preserve"> / （SOMAオックスフォードバー）</v>
      </c>
      <c r="F129" s="9" t="str">
        <f t="shared" si="59"/>
        <v xml:space="preserve"> / （SOMAオックスフォードバー）</v>
      </c>
      <c r="G129" s="5">
        <v>5145</v>
      </c>
      <c r="H129" s="9">
        <f t="shared" si="60"/>
        <v>5145</v>
      </c>
      <c r="I129" s="9" t="str">
        <f t="shared" si="61"/>
        <v>0</v>
      </c>
      <c r="J129" s="9" t="str">
        <f t="shared" si="62"/>
        <v>1</v>
      </c>
      <c r="P129" s="9" t="str">
        <f t="shared" si="63"/>
        <v>SOMAオックスフォードバー</v>
      </c>
      <c r="AI129" s="9" t="str">
        <f t="shared" si="64"/>
        <v>http://image.rakuten.co.jp/brotures/cabinet/items/soma/bar_oxford.jpg</v>
      </c>
      <c r="AS129" s="9" t="str">
        <f t="shared" si="100"/>
        <v>1</v>
      </c>
      <c r="AT129" s="9" t="str">
        <f t="shared" si="100"/>
        <v>1</v>
      </c>
      <c r="AU129" s="9" t="str">
        <f t="shared" si="65"/>
        <v>0</v>
      </c>
      <c r="AV129" s="9" t="str">
        <f t="shared" si="66"/>
        <v>1</v>
      </c>
      <c r="AW129" s="9" t="str">
        <f t="shared" si="101"/>
        <v>0</v>
      </c>
      <c r="AX129" s="9" t="str">
        <f t="shared" si="101"/>
        <v>0</v>
      </c>
      <c r="AY129" s="11"/>
      <c r="AZ129" s="11"/>
      <c r="BA129" s="11"/>
      <c r="BB129" s="9" t="str">
        <f t="shared" si="67"/>
        <v>-1</v>
      </c>
      <c r="BC129" s="9" t="str">
        <f t="shared" si="68"/>
        <v>0</v>
      </c>
      <c r="BG129" s="5" t="s">
        <v>253</v>
      </c>
      <c r="BH129" s="5" t="s">
        <v>8515</v>
      </c>
      <c r="CS129" s="9" t="str">
        <f t="shared" si="69"/>
        <v>0</v>
      </c>
      <c r="CT129" s="9" t="str">
        <f t="shared" si="70"/>
        <v>&lt;iframe src="http://www.rakuten.ne.jp/gold/brotures/spec/soma/bar_oxford.html" frameborder="0" id="spec-content" scrolling="no"&gt;&lt;/iframe&gt;</v>
      </c>
      <c r="CU129" s="9" t="str">
        <f t="shared" si="71"/>
        <v/>
      </c>
      <c r="CV129" s="9" t="str">
        <f t="shared" si="72"/>
        <v>&lt;div class="row-fluid"&gt;&lt;iframe src="http://www.rakuten.ne.jp/gold/brotures/items/soma/bar_oxford.html" frameborder="0" id="skin-product" scrolling="no"&gt;&lt;/iframe&gt;&lt;/div&gt;</v>
      </c>
      <c r="CW129" s="11" t="str">
        <f t="shared" si="73"/>
        <v/>
      </c>
      <c r="CX129" t="s">
        <v>898</v>
      </c>
      <c r="CY129" s="9" t="str">
        <f t="shared" si="74"/>
        <v>0</v>
      </c>
      <c r="CZ129" s="11"/>
      <c r="DA129" s="11"/>
      <c r="DB129" s="11"/>
      <c r="DC129" s="11"/>
      <c r="DD129" s="9" t="str">
        <f t="shared" si="75"/>
        <v/>
      </c>
      <c r="DI129" s="9" t="str">
        <f t="shared" si="76"/>
        <v/>
      </c>
      <c r="DT129" s="9">
        <f>VLOOKUP(BG129,ディレクトリID!A:B,2)</f>
        <v>407699</v>
      </c>
      <c r="DV129" s="4" t="str">
        <f t="shared" si="77"/>
        <v>【ハンドル　SOMA】</v>
      </c>
      <c r="DW129" s="4" t="str">
        <f t="shared" si="78"/>
        <v>【ハンドル　SOMA】</v>
      </c>
      <c r="DX129" s="9">
        <f t="shared" si="79"/>
        <v>4</v>
      </c>
      <c r="DY129" s="11"/>
      <c r="DZ129" s="9" t="str">
        <f t="shared" si="102"/>
        <v>1</v>
      </c>
      <c r="EA129" s="9" t="str">
        <f t="shared" si="102"/>
        <v>1</v>
      </c>
      <c r="EB129" s="11"/>
      <c r="EC129" s="11"/>
      <c r="ED129" s="11"/>
      <c r="EE129" s="9" t="str">
        <f t="shared" si="80"/>
        <v>0</v>
      </c>
      <c r="EO129" s="8" t="s">
        <v>428</v>
      </c>
      <c r="EP129" s="8" t="s">
        <v>429</v>
      </c>
      <c r="EQ129" s="8" t="s">
        <v>429</v>
      </c>
      <c r="ER129" s="8" t="s">
        <v>209</v>
      </c>
      <c r="ES129" s="8" t="s">
        <v>430</v>
      </c>
      <c r="ET129" s="9" t="str">
        <f t="shared" si="81"/>
        <v>2</v>
      </c>
      <c r="EU129" s="11"/>
      <c r="EV129" s="11"/>
      <c r="EW129" s="11"/>
      <c r="EX129" s="9" t="str">
        <f t="shared" si="103"/>
        <v>0</v>
      </c>
      <c r="EY129" s="9" t="str">
        <f t="shared" si="103"/>
        <v>0</v>
      </c>
      <c r="EZ129" s="11"/>
      <c r="FA129" s="11"/>
      <c r="FB129" s="9" t="str">
        <f t="shared" si="104"/>
        <v>0</v>
      </c>
      <c r="FC129" s="9" t="str">
        <f t="shared" si="104"/>
        <v>0</v>
      </c>
      <c r="FD129" s="9" t="str">
        <f t="shared" si="82"/>
        <v>1</v>
      </c>
      <c r="FE129" s="9" t="str">
        <f t="shared" si="105"/>
        <v>1</v>
      </c>
      <c r="FF129" s="9" t="str">
        <f t="shared" si="105"/>
        <v>1</v>
      </c>
      <c r="GJ129" s="4" t="str">
        <f t="shared" si="85"/>
        <v>パーツ\ハンドル:ブランド\SOMA</v>
      </c>
      <c r="GK129" s="4" t="str">
        <f t="shared" si="83"/>
        <v>u:u</v>
      </c>
      <c r="GL129" s="11"/>
      <c r="GM129" s="4" t="str">
        <f t="shared" si="106"/>
        <v>::</v>
      </c>
      <c r="GN129" s="4" t="str">
        <f t="shared" si="106"/>
        <v>::</v>
      </c>
      <c r="GO129" s="4" t="str">
        <f t="shared" si="106"/>
        <v>::</v>
      </c>
      <c r="GP129" s="4" t="str">
        <f t="shared" si="84"/>
        <v>1</v>
      </c>
    </row>
    <row r="130" spans="1:198" ht="28" customHeight="1">
      <c r="A130" s="5" t="s">
        <v>903</v>
      </c>
      <c r="B130" s="5" t="s">
        <v>905</v>
      </c>
      <c r="C130" s="5" t="s">
        <v>903</v>
      </c>
      <c r="D130" s="9" t="str">
        <f t="shared" ref="D130:D193" si="107">IF($A130&lt;&gt;"","u","")</f>
        <v>u</v>
      </c>
      <c r="E130" s="9" t="str">
        <f t="shared" ref="E130:E193" si="108">CONCATENATE(" / （",B130,"）")</f>
        <v xml:space="preserve"> / （RITCHEYPROBASEBAR）</v>
      </c>
      <c r="F130" s="9" t="str">
        <f t="shared" ref="F130:F193" si="109">IF($E130&lt;&gt;"",E130,"")</f>
        <v xml:space="preserve"> / （RITCHEYPROBASEBAR）</v>
      </c>
      <c r="G130" s="5">
        <v>6510</v>
      </c>
      <c r="H130" s="9">
        <f t="shared" ref="H130:H193" si="110">IF($G130&lt;&gt;"",G130,"")</f>
        <v>6510</v>
      </c>
      <c r="I130" s="9" t="str">
        <f t="shared" ref="I130:I193" si="111">IF($A130&lt;&gt;"","0","")</f>
        <v>0</v>
      </c>
      <c r="J130" s="9" t="str">
        <f t="shared" ref="J130:J193" si="112">IF($A130&lt;&gt;"","1","")</f>
        <v>1</v>
      </c>
      <c r="P130" s="9" t="str">
        <f t="shared" ref="P130:P193" si="113">IF($A130&lt;&gt;"",$B130,"")</f>
        <v>RITCHEYPROBASEBAR</v>
      </c>
      <c r="AI130" s="9" t="str">
        <f t="shared" ref="AI130:AI193" si="114">IF($B130="","",CONCATENATE("http://image.rakuten.co.jp/brotures/cabinet/items/",LOWER(BH130),"/",C130,".jpg"))</f>
        <v>http://image.rakuten.co.jp/brotures/cabinet/items/ritchey/bar_probase.jpg</v>
      </c>
      <c r="AS130" s="9" t="str">
        <f t="shared" si="100"/>
        <v>1</v>
      </c>
      <c r="AT130" s="9" t="str">
        <f t="shared" si="100"/>
        <v>1</v>
      </c>
      <c r="AU130" s="9" t="str">
        <f t="shared" ref="AU130:AU193" si="115">IF($A130&lt;&gt;"","0","")</f>
        <v>0</v>
      </c>
      <c r="AV130" s="9" t="str">
        <f t="shared" ref="AV130:AV193" si="116">IF($A130&lt;&gt;"","1","")</f>
        <v>1</v>
      </c>
      <c r="AW130" s="9" t="str">
        <f t="shared" si="101"/>
        <v>0</v>
      </c>
      <c r="AX130" s="9" t="str">
        <f t="shared" si="101"/>
        <v>0</v>
      </c>
      <c r="AY130" s="11"/>
      <c r="AZ130" s="11"/>
      <c r="BA130" s="11"/>
      <c r="BB130" s="9" t="str">
        <f t="shared" ref="BB130:BB193" si="117">IF($A130&lt;&gt;"","-1","")</f>
        <v>-1</v>
      </c>
      <c r="BC130" s="9" t="str">
        <f t="shared" ref="BC130:BC193" si="118">IF($M130&lt;&gt;"","2","0")</f>
        <v>0</v>
      </c>
      <c r="BG130" s="5" t="s">
        <v>253</v>
      </c>
      <c r="BH130" s="5" t="s">
        <v>8513</v>
      </c>
      <c r="CS130" s="9" t="str">
        <f t="shared" ref="CS130:CS193" si="119">IF($A130&lt;&gt;"","0","")</f>
        <v>0</v>
      </c>
      <c r="CT130" s="9" t="str">
        <f t="shared" ref="CT130:CT193" si="120">IF($A130&lt;&gt;"",CONCATENATE(BK130,"&lt;iframe src=""http://www.rakuten.ne.jp/gold/brotures/spec/",LOWER(BH130),"/",C130,".html"" frameborder=""0"" id=""spec-content"" scrolling=""no""&gt;&lt;/iframe&gt;"),"")</f>
        <v>&lt;iframe src="http://www.rakuten.ne.jp/gold/brotures/spec/ritchey/bar_probase.html" frameborder="0" id="spec-content" scrolling="no"&gt;&lt;/iframe&gt;</v>
      </c>
      <c r="CU130" s="9" t="str">
        <f t="shared" ref="CU130:CU193" si="121">IF($BK130&lt;&gt;"",BK130,"")</f>
        <v/>
      </c>
      <c r="CV130" s="9" t="str">
        <f t="shared" ref="CV130:CV193" si="122">IF($A130&lt;&gt;"",CONCATENATE("&lt;div class=""row-fluid""&gt;&lt;iframe src=""http://www.rakuten.ne.jp/gold/brotures/items/",LOWER(BH130),"/",C130,".html"" frameborder=""0"" id=""skin-product"" scrolling=""no""&gt;&lt;/iframe&gt;&lt;/div&gt;"),"")</f>
        <v>&lt;div class="row-fluid"&gt;&lt;iframe src="http://www.rakuten.ne.jp/gold/brotures/items/ritchey/bar_probase.html" frameborder="0" id="skin-product" scrolling="no"&gt;&lt;/iframe&gt;&lt;/div&gt;</v>
      </c>
      <c r="CW130" s="11" t="str">
        <f t="shared" ref="CW130:CW193" si="123">IF($BK130&lt;&gt;"",BK130,"")</f>
        <v/>
      </c>
      <c r="CX130" t="s">
        <v>903</v>
      </c>
      <c r="CY130" s="9" t="str">
        <f t="shared" ref="CY130:CY193" si="124">IF($A130&lt;&gt;"","0","")</f>
        <v>0</v>
      </c>
      <c r="CZ130" s="11"/>
      <c r="DA130" s="11"/>
      <c r="DB130" s="11"/>
      <c r="DC130" s="11"/>
      <c r="DD130" s="9" t="str">
        <f t="shared" ref="DD130:DD193" si="125">IF($BG130="完成車","u","")</f>
        <v/>
      </c>
      <c r="DI130" s="9" t="str">
        <f t="shared" ref="DI130:DI193" si="126">IF($DD130&lt;&gt;"","100","")</f>
        <v/>
      </c>
      <c r="DT130" s="9">
        <f>VLOOKUP(BG130,ディレクトリID!A:B,2)</f>
        <v>407699</v>
      </c>
      <c r="DV130" s="4" t="str">
        <f t="shared" ref="DV130:DV193" si="127">CONCATENATE("【",$BG130,"　",$BH130,"】")</f>
        <v>【ハンドル　RITCHEY】</v>
      </c>
      <c r="DW130" s="4" t="str">
        <f t="shared" ref="DW130:DW193" si="128">IF($DV130&lt;&gt;"",DV130,"")</f>
        <v>【ハンドル　RITCHEY】</v>
      </c>
      <c r="DX130" s="9">
        <f t="shared" ref="DX130:DX193" si="129">IF($B130&lt;&gt;"",IF(BG130="完成車",1,IF(OR(BG130="ホイール",BG130="フレーム"),2,4)),"")</f>
        <v>4</v>
      </c>
      <c r="DY130" s="11"/>
      <c r="DZ130" s="9" t="str">
        <f t="shared" si="102"/>
        <v>1</v>
      </c>
      <c r="EA130" s="9" t="str">
        <f t="shared" si="102"/>
        <v>1</v>
      </c>
      <c r="EB130" s="11"/>
      <c r="EC130" s="11"/>
      <c r="ED130" s="11"/>
      <c r="EE130" s="9" t="str">
        <f t="shared" ref="EE130:EE193" si="130">IF($A130&lt;&gt;"","0","")</f>
        <v>0</v>
      </c>
      <c r="EO130" s="8" t="s">
        <v>428</v>
      </c>
      <c r="EP130" s="8" t="s">
        <v>429</v>
      </c>
      <c r="EQ130" s="8" t="s">
        <v>429</v>
      </c>
      <c r="ER130" s="8" t="s">
        <v>209</v>
      </c>
      <c r="ES130" s="8" t="s">
        <v>430</v>
      </c>
      <c r="ET130" s="9" t="str">
        <f t="shared" ref="ET130:ET193" si="131">IF($A130&lt;&gt;"","2","")</f>
        <v>2</v>
      </c>
      <c r="EU130" s="11"/>
      <c r="EV130" s="11"/>
      <c r="EW130" s="11"/>
      <c r="EX130" s="9" t="str">
        <f t="shared" si="103"/>
        <v>0</v>
      </c>
      <c r="EY130" s="9" t="str">
        <f t="shared" si="103"/>
        <v>0</v>
      </c>
      <c r="EZ130" s="11"/>
      <c r="FA130" s="11"/>
      <c r="FB130" s="9" t="str">
        <f t="shared" si="104"/>
        <v>0</v>
      </c>
      <c r="FC130" s="9" t="str">
        <f t="shared" si="104"/>
        <v>0</v>
      </c>
      <c r="FD130" s="9" t="str">
        <f t="shared" ref="FD130:FD193" si="132">IF($A130&lt;&gt;"","1","")</f>
        <v>1</v>
      </c>
      <c r="FE130" s="9" t="str">
        <f t="shared" si="105"/>
        <v>1</v>
      </c>
      <c r="FF130" s="9" t="str">
        <f t="shared" si="105"/>
        <v>1</v>
      </c>
      <c r="GJ130" s="4" t="str">
        <f t="shared" si="85"/>
        <v>パーツ\ハンドル:ブランド\RITCHEY</v>
      </c>
      <c r="GK130" s="4" t="str">
        <f t="shared" ref="GK130:GK193" si="133">IF($BG130="完成車","u:u:u","u:u")</f>
        <v>u:u</v>
      </c>
      <c r="GL130" s="11"/>
      <c r="GM130" s="4" t="str">
        <f t="shared" si="106"/>
        <v>::</v>
      </c>
      <c r="GN130" s="4" t="str">
        <f t="shared" si="106"/>
        <v>::</v>
      </c>
      <c r="GO130" s="4" t="str">
        <f t="shared" si="106"/>
        <v>::</v>
      </c>
      <c r="GP130" s="4" t="str">
        <f t="shared" ref="GP130:GP193" si="134">IF($A130&lt;&gt;"","1","")</f>
        <v>1</v>
      </c>
    </row>
    <row r="131" spans="1:198" ht="28" customHeight="1">
      <c r="A131" s="5" t="s">
        <v>908</v>
      </c>
      <c r="B131" s="5" t="s">
        <v>910</v>
      </c>
      <c r="C131" s="5" t="s">
        <v>908</v>
      </c>
      <c r="D131" s="9" t="str">
        <f t="shared" si="107"/>
        <v>u</v>
      </c>
      <c r="E131" s="9" t="str">
        <f t="shared" si="108"/>
        <v xml:space="preserve"> / （grungeライザーハンドル）</v>
      </c>
      <c r="F131" s="9" t="str">
        <f t="shared" si="109"/>
        <v xml:space="preserve"> / （grungeライザーハンドル）</v>
      </c>
      <c r="G131" s="5">
        <v>2625</v>
      </c>
      <c r="H131" s="9">
        <f t="shared" si="110"/>
        <v>2625</v>
      </c>
      <c r="I131" s="9" t="str">
        <f t="shared" si="111"/>
        <v>0</v>
      </c>
      <c r="J131" s="9" t="str">
        <f t="shared" si="112"/>
        <v>1</v>
      </c>
      <c r="P131" s="9" t="str">
        <f t="shared" si="113"/>
        <v>grungeライザーハンドル</v>
      </c>
      <c r="AI131" s="9" t="str">
        <f t="shared" si="114"/>
        <v>http://image.rakuten.co.jp/brotures/cabinet/items/grunge/bar_riserbar.jpg</v>
      </c>
      <c r="AS131" s="9" t="str">
        <f t="shared" si="100"/>
        <v>1</v>
      </c>
      <c r="AT131" s="9" t="str">
        <f t="shared" si="100"/>
        <v>1</v>
      </c>
      <c r="AU131" s="9" t="str">
        <f t="shared" si="115"/>
        <v>0</v>
      </c>
      <c r="AV131" s="9" t="str">
        <f t="shared" si="116"/>
        <v>1</v>
      </c>
      <c r="AW131" s="9" t="str">
        <f t="shared" si="101"/>
        <v>0</v>
      </c>
      <c r="AX131" s="9" t="str">
        <f t="shared" si="101"/>
        <v>0</v>
      </c>
      <c r="AY131" s="11"/>
      <c r="AZ131" s="11"/>
      <c r="BA131" s="11"/>
      <c r="BB131" s="9" t="str">
        <f t="shared" si="117"/>
        <v>-1</v>
      </c>
      <c r="BC131" s="9" t="str">
        <f t="shared" si="118"/>
        <v>0</v>
      </c>
      <c r="BG131" s="5" t="s">
        <v>253</v>
      </c>
      <c r="BH131" s="5" t="s">
        <v>438</v>
      </c>
      <c r="CS131" s="9" t="str">
        <f t="shared" si="119"/>
        <v>0</v>
      </c>
      <c r="CT131" s="9" t="str">
        <f t="shared" si="120"/>
        <v>&lt;iframe src="http://www.rakuten.ne.jp/gold/brotures/spec/grunge/bar_riserbar.html" frameborder="0" id="spec-content" scrolling="no"&gt;&lt;/iframe&gt;</v>
      </c>
      <c r="CU131" s="9" t="str">
        <f t="shared" si="121"/>
        <v/>
      </c>
      <c r="CV131" s="9" t="str">
        <f t="shared" si="122"/>
        <v>&lt;div class="row-fluid"&gt;&lt;iframe src="http://www.rakuten.ne.jp/gold/brotures/items/grunge/bar_riserbar.html" frameborder="0" id="skin-product" scrolling="no"&gt;&lt;/iframe&gt;&lt;/div&gt;</v>
      </c>
      <c r="CW131" s="11" t="str">
        <f t="shared" si="123"/>
        <v/>
      </c>
      <c r="CX131" t="s">
        <v>908</v>
      </c>
      <c r="CY131" s="9" t="str">
        <f t="shared" si="124"/>
        <v>0</v>
      </c>
      <c r="CZ131" s="11"/>
      <c r="DA131" s="11"/>
      <c r="DB131" s="11"/>
      <c r="DC131" s="11"/>
      <c r="DD131" s="9" t="str">
        <f t="shared" si="125"/>
        <v/>
      </c>
      <c r="DI131" s="9" t="str">
        <f t="shared" si="126"/>
        <v/>
      </c>
      <c r="DT131" s="9">
        <f>VLOOKUP(BG131,ディレクトリID!A:B,2)</f>
        <v>407699</v>
      </c>
      <c r="DV131" s="4" t="str">
        <f t="shared" si="127"/>
        <v>【ハンドル　grunge】</v>
      </c>
      <c r="DW131" s="4" t="str">
        <f t="shared" si="128"/>
        <v>【ハンドル　grunge】</v>
      </c>
      <c r="DX131" s="9">
        <f t="shared" si="129"/>
        <v>4</v>
      </c>
      <c r="DY131" s="11"/>
      <c r="DZ131" s="9" t="str">
        <f t="shared" si="102"/>
        <v>1</v>
      </c>
      <c r="EA131" s="9" t="str">
        <f t="shared" si="102"/>
        <v>1</v>
      </c>
      <c r="EB131" s="11"/>
      <c r="EC131" s="11"/>
      <c r="ED131" s="11"/>
      <c r="EE131" s="9" t="str">
        <f t="shared" si="130"/>
        <v>0</v>
      </c>
      <c r="EO131" s="8" t="s">
        <v>428</v>
      </c>
      <c r="EP131" s="8" t="s">
        <v>429</v>
      </c>
      <c r="EQ131" s="8" t="s">
        <v>429</v>
      </c>
      <c r="ER131" s="8" t="s">
        <v>209</v>
      </c>
      <c r="ES131" s="8" t="s">
        <v>430</v>
      </c>
      <c r="ET131" s="9" t="str">
        <f t="shared" si="131"/>
        <v>2</v>
      </c>
      <c r="EU131" s="11"/>
      <c r="EV131" s="11"/>
      <c r="EW131" s="11"/>
      <c r="EX131" s="9" t="str">
        <f t="shared" si="103"/>
        <v>0</v>
      </c>
      <c r="EY131" s="9" t="str">
        <f t="shared" si="103"/>
        <v>0</v>
      </c>
      <c r="EZ131" s="11"/>
      <c r="FA131" s="11"/>
      <c r="FB131" s="9" t="str">
        <f t="shared" si="104"/>
        <v>0</v>
      </c>
      <c r="FC131" s="9" t="str">
        <f t="shared" si="104"/>
        <v>0</v>
      </c>
      <c r="FD131" s="9" t="str">
        <f t="shared" si="132"/>
        <v>1</v>
      </c>
      <c r="FE131" s="9" t="str">
        <f t="shared" si="105"/>
        <v>1</v>
      </c>
      <c r="FF131" s="9" t="str">
        <f t="shared" si="105"/>
        <v>1</v>
      </c>
      <c r="GJ131" s="4" t="str">
        <f t="shared" ref="GJ131:GJ194" si="135">IF($BG131="完成車",CONCATENATE("パーツ\",BG131,":ブランド\",BH131,":完成車\",BH131),CONCATENATE("パーツ\",BG131,":ブランド\",BH131))</f>
        <v>パーツ\ハンドル:ブランド\grunge</v>
      </c>
      <c r="GK131" s="4" t="str">
        <f t="shared" si="133"/>
        <v>u:u</v>
      </c>
      <c r="GL131" s="11"/>
      <c r="GM131" s="4" t="str">
        <f t="shared" si="106"/>
        <v>::</v>
      </c>
      <c r="GN131" s="4" t="str">
        <f t="shared" si="106"/>
        <v>::</v>
      </c>
      <c r="GO131" s="4" t="str">
        <f t="shared" si="106"/>
        <v>::</v>
      </c>
      <c r="GP131" s="4" t="str">
        <f t="shared" si="134"/>
        <v>1</v>
      </c>
    </row>
    <row r="132" spans="1:198" ht="28" customHeight="1">
      <c r="A132" s="5" t="s">
        <v>914</v>
      </c>
      <c r="B132" s="5" t="s">
        <v>916</v>
      </c>
      <c r="C132" s="5" t="s">
        <v>914</v>
      </c>
      <c r="D132" s="9" t="str">
        <f t="shared" si="107"/>
        <v>u</v>
      </c>
      <c r="E132" s="9" t="str">
        <f t="shared" si="108"/>
        <v xml:space="preserve"> / （grungeライザーハンドルカラー）</v>
      </c>
      <c r="F132" s="9" t="str">
        <f t="shared" si="109"/>
        <v xml:space="preserve"> / （grungeライザーハンドルカラー）</v>
      </c>
      <c r="G132" s="5">
        <v>2625</v>
      </c>
      <c r="H132" s="9">
        <f t="shared" si="110"/>
        <v>2625</v>
      </c>
      <c r="I132" s="9" t="str">
        <f t="shared" si="111"/>
        <v>0</v>
      </c>
      <c r="J132" s="9" t="str">
        <f t="shared" si="112"/>
        <v>1</v>
      </c>
      <c r="P132" s="9" t="str">
        <f t="shared" si="113"/>
        <v>grungeライザーハンドルカラー</v>
      </c>
      <c r="AI132" s="9" t="str">
        <f t="shared" si="114"/>
        <v>http://image.rakuten.co.jp/brotures/cabinet/items/grunge/bar_riserbar_color.jpg</v>
      </c>
      <c r="AS132" s="9" t="str">
        <f t="shared" si="100"/>
        <v>1</v>
      </c>
      <c r="AT132" s="9" t="str">
        <f t="shared" si="100"/>
        <v>1</v>
      </c>
      <c r="AU132" s="9" t="str">
        <f t="shared" si="115"/>
        <v>0</v>
      </c>
      <c r="AV132" s="9" t="str">
        <f t="shared" si="116"/>
        <v>1</v>
      </c>
      <c r="AW132" s="9" t="str">
        <f t="shared" si="101"/>
        <v>0</v>
      </c>
      <c r="AX132" s="9" t="str">
        <f t="shared" si="101"/>
        <v>0</v>
      </c>
      <c r="AY132" s="11"/>
      <c r="AZ132" s="11"/>
      <c r="BA132" s="11"/>
      <c r="BB132" s="9" t="str">
        <f t="shared" si="117"/>
        <v>-1</v>
      </c>
      <c r="BC132" s="9" t="str">
        <f t="shared" si="118"/>
        <v>0</v>
      </c>
      <c r="BG132" s="5" t="s">
        <v>253</v>
      </c>
      <c r="BH132" s="5" t="s">
        <v>438</v>
      </c>
      <c r="CS132" s="9" t="str">
        <f t="shared" si="119"/>
        <v>0</v>
      </c>
      <c r="CT132" s="9" t="str">
        <f t="shared" si="120"/>
        <v>&lt;iframe src="http://www.rakuten.ne.jp/gold/brotures/spec/grunge/bar_riserbar_color.html" frameborder="0" id="spec-content" scrolling="no"&gt;&lt;/iframe&gt;</v>
      </c>
      <c r="CU132" s="9" t="str">
        <f t="shared" si="121"/>
        <v/>
      </c>
      <c r="CV132" s="9" t="str">
        <f t="shared" si="122"/>
        <v>&lt;div class="row-fluid"&gt;&lt;iframe src="http://www.rakuten.ne.jp/gold/brotures/items/grunge/bar_riserbar_color.html" frameborder="0" id="skin-product" scrolling="no"&gt;&lt;/iframe&gt;&lt;/div&gt;</v>
      </c>
      <c r="CW132" s="11" t="str">
        <f t="shared" si="123"/>
        <v/>
      </c>
      <c r="CX132" t="s">
        <v>914</v>
      </c>
      <c r="CY132" s="9" t="str">
        <f t="shared" si="124"/>
        <v>0</v>
      </c>
      <c r="CZ132" s="11"/>
      <c r="DA132" s="11"/>
      <c r="DB132" s="11"/>
      <c r="DC132" s="11"/>
      <c r="DD132" s="9" t="str">
        <f t="shared" si="125"/>
        <v/>
      </c>
      <c r="DI132" s="9" t="str">
        <f t="shared" si="126"/>
        <v/>
      </c>
      <c r="DT132" s="9">
        <f>VLOOKUP(BG132,ディレクトリID!A:B,2)</f>
        <v>407699</v>
      </c>
      <c r="DV132" s="4" t="str">
        <f t="shared" si="127"/>
        <v>【ハンドル　grunge】</v>
      </c>
      <c r="DW132" s="4" t="str">
        <f t="shared" si="128"/>
        <v>【ハンドル　grunge】</v>
      </c>
      <c r="DX132" s="9">
        <f t="shared" si="129"/>
        <v>4</v>
      </c>
      <c r="DY132" s="11"/>
      <c r="DZ132" s="9" t="str">
        <f t="shared" si="102"/>
        <v>1</v>
      </c>
      <c r="EA132" s="9" t="str">
        <f t="shared" si="102"/>
        <v>1</v>
      </c>
      <c r="EB132" s="11"/>
      <c r="EC132" s="11"/>
      <c r="ED132" s="11"/>
      <c r="EE132" s="9" t="str">
        <f t="shared" si="130"/>
        <v>0</v>
      </c>
      <c r="EO132" s="8" t="s">
        <v>428</v>
      </c>
      <c r="EP132" s="8" t="s">
        <v>429</v>
      </c>
      <c r="EQ132" s="8" t="s">
        <v>429</v>
      </c>
      <c r="ER132" s="8" t="s">
        <v>209</v>
      </c>
      <c r="ES132" s="8" t="s">
        <v>430</v>
      </c>
      <c r="ET132" s="9" t="str">
        <f t="shared" si="131"/>
        <v>2</v>
      </c>
      <c r="EU132" s="11"/>
      <c r="EV132" s="11"/>
      <c r="EW132" s="11"/>
      <c r="EX132" s="9" t="str">
        <f t="shared" si="103"/>
        <v>0</v>
      </c>
      <c r="EY132" s="9" t="str">
        <f t="shared" si="103"/>
        <v>0</v>
      </c>
      <c r="EZ132" s="11"/>
      <c r="FA132" s="11"/>
      <c r="FB132" s="9" t="str">
        <f t="shared" si="104"/>
        <v>0</v>
      </c>
      <c r="FC132" s="9" t="str">
        <f t="shared" si="104"/>
        <v>0</v>
      </c>
      <c r="FD132" s="9" t="str">
        <f t="shared" si="132"/>
        <v>1</v>
      </c>
      <c r="FE132" s="9" t="str">
        <f t="shared" si="105"/>
        <v>1</v>
      </c>
      <c r="FF132" s="9" t="str">
        <f t="shared" si="105"/>
        <v>1</v>
      </c>
      <c r="GJ132" s="4" t="str">
        <f t="shared" si="135"/>
        <v>パーツ\ハンドル:ブランド\grunge</v>
      </c>
      <c r="GK132" s="4" t="str">
        <f t="shared" si="133"/>
        <v>u:u</v>
      </c>
      <c r="GL132" s="11"/>
      <c r="GM132" s="4" t="str">
        <f t="shared" si="106"/>
        <v>::</v>
      </c>
      <c r="GN132" s="4" t="str">
        <f t="shared" si="106"/>
        <v>::</v>
      </c>
      <c r="GO132" s="4" t="str">
        <f t="shared" si="106"/>
        <v>::</v>
      </c>
      <c r="GP132" s="4" t="str">
        <f t="shared" si="134"/>
        <v>1</v>
      </c>
    </row>
    <row r="133" spans="1:198" ht="28" customHeight="1">
      <c r="A133" s="5" t="s">
        <v>920</v>
      </c>
      <c r="B133" s="5" t="s">
        <v>922</v>
      </c>
      <c r="C133" s="5" t="s">
        <v>920</v>
      </c>
      <c r="D133" s="9" t="str">
        <f t="shared" si="107"/>
        <v>u</v>
      </c>
      <c r="E133" s="9" t="str">
        <f t="shared" si="108"/>
        <v xml:space="preserve"> / （RITCHEYSuperLogicCarbonLowRizer）</v>
      </c>
      <c r="F133" s="9" t="str">
        <f t="shared" si="109"/>
        <v xml:space="preserve"> / （RITCHEYSuperLogicCarbonLowRizer）</v>
      </c>
      <c r="G133" s="5">
        <v>25200</v>
      </c>
      <c r="H133" s="9">
        <f t="shared" si="110"/>
        <v>25200</v>
      </c>
      <c r="I133" s="9" t="str">
        <f t="shared" si="111"/>
        <v>0</v>
      </c>
      <c r="J133" s="9" t="str">
        <f t="shared" si="112"/>
        <v>1</v>
      </c>
      <c r="P133" s="9" t="str">
        <f t="shared" si="113"/>
        <v>RITCHEYSuperLogicCarbonLowRizer</v>
      </c>
      <c r="AI133" s="9" t="str">
        <f t="shared" si="114"/>
        <v>http://image.rakuten.co.jp/brotures/cabinet/items/ritchey/bar_sl_c_lowrizer.jpg</v>
      </c>
      <c r="AS133" s="9" t="str">
        <f t="shared" si="100"/>
        <v>1</v>
      </c>
      <c r="AT133" s="9" t="str">
        <f t="shared" si="100"/>
        <v>1</v>
      </c>
      <c r="AU133" s="9" t="str">
        <f t="shared" si="115"/>
        <v>0</v>
      </c>
      <c r="AV133" s="9" t="str">
        <f t="shared" si="116"/>
        <v>1</v>
      </c>
      <c r="AW133" s="9" t="str">
        <f t="shared" si="101"/>
        <v>0</v>
      </c>
      <c r="AX133" s="9" t="str">
        <f t="shared" si="101"/>
        <v>0</v>
      </c>
      <c r="AY133" s="11"/>
      <c r="AZ133" s="11"/>
      <c r="BA133" s="11"/>
      <c r="BB133" s="9" t="str">
        <f t="shared" si="117"/>
        <v>-1</v>
      </c>
      <c r="BC133" s="9" t="str">
        <f t="shared" si="118"/>
        <v>0</v>
      </c>
      <c r="BG133" s="5" t="s">
        <v>253</v>
      </c>
      <c r="BH133" s="5" t="s">
        <v>8513</v>
      </c>
      <c r="CS133" s="9" t="str">
        <f t="shared" si="119"/>
        <v>0</v>
      </c>
      <c r="CT133" s="9" t="str">
        <f t="shared" si="120"/>
        <v>&lt;iframe src="http://www.rakuten.ne.jp/gold/brotures/spec/ritchey/bar_sl_c_lowrizer.html" frameborder="0" id="spec-content" scrolling="no"&gt;&lt;/iframe&gt;</v>
      </c>
      <c r="CU133" s="9" t="str">
        <f t="shared" si="121"/>
        <v/>
      </c>
      <c r="CV133" s="9" t="str">
        <f t="shared" si="122"/>
        <v>&lt;div class="row-fluid"&gt;&lt;iframe src="http://www.rakuten.ne.jp/gold/brotures/items/ritchey/bar_sl_c_lowrizer.html" frameborder="0" id="skin-product" scrolling="no"&gt;&lt;/iframe&gt;&lt;/div&gt;</v>
      </c>
      <c r="CW133" s="11" t="str">
        <f t="shared" si="123"/>
        <v/>
      </c>
      <c r="CX133" t="s">
        <v>920</v>
      </c>
      <c r="CY133" s="9" t="str">
        <f t="shared" si="124"/>
        <v>0</v>
      </c>
      <c r="CZ133" s="11"/>
      <c r="DA133" s="11"/>
      <c r="DB133" s="11"/>
      <c r="DC133" s="11"/>
      <c r="DD133" s="9" t="str">
        <f t="shared" si="125"/>
        <v/>
      </c>
      <c r="DI133" s="9" t="str">
        <f t="shared" si="126"/>
        <v/>
      </c>
      <c r="DT133" s="9">
        <f>VLOOKUP(BG133,ディレクトリID!A:B,2)</f>
        <v>407699</v>
      </c>
      <c r="DV133" s="4" t="str">
        <f t="shared" si="127"/>
        <v>【ハンドル　RITCHEY】</v>
      </c>
      <c r="DW133" s="4" t="str">
        <f t="shared" si="128"/>
        <v>【ハンドル　RITCHEY】</v>
      </c>
      <c r="DX133" s="9">
        <f t="shared" si="129"/>
        <v>4</v>
      </c>
      <c r="DY133" s="11"/>
      <c r="DZ133" s="9" t="str">
        <f t="shared" si="102"/>
        <v>1</v>
      </c>
      <c r="EA133" s="9" t="str">
        <f t="shared" si="102"/>
        <v>1</v>
      </c>
      <c r="EB133" s="11"/>
      <c r="EC133" s="11"/>
      <c r="ED133" s="11"/>
      <c r="EE133" s="9" t="str">
        <f t="shared" si="130"/>
        <v>0</v>
      </c>
      <c r="EO133" s="8" t="s">
        <v>428</v>
      </c>
      <c r="EP133" s="8" t="s">
        <v>429</v>
      </c>
      <c r="EQ133" s="8" t="s">
        <v>429</v>
      </c>
      <c r="ER133" s="8" t="s">
        <v>209</v>
      </c>
      <c r="ES133" s="8" t="s">
        <v>430</v>
      </c>
      <c r="ET133" s="9" t="str">
        <f t="shared" si="131"/>
        <v>2</v>
      </c>
      <c r="EU133" s="11"/>
      <c r="EV133" s="11"/>
      <c r="EW133" s="11"/>
      <c r="EX133" s="9" t="str">
        <f t="shared" si="103"/>
        <v>0</v>
      </c>
      <c r="EY133" s="9" t="str">
        <f t="shared" si="103"/>
        <v>0</v>
      </c>
      <c r="EZ133" s="11"/>
      <c r="FA133" s="11"/>
      <c r="FB133" s="9" t="str">
        <f t="shared" si="104"/>
        <v>0</v>
      </c>
      <c r="FC133" s="9" t="str">
        <f t="shared" si="104"/>
        <v>0</v>
      </c>
      <c r="FD133" s="9" t="str">
        <f t="shared" si="132"/>
        <v>1</v>
      </c>
      <c r="FE133" s="9" t="str">
        <f t="shared" si="105"/>
        <v>1</v>
      </c>
      <c r="FF133" s="9" t="str">
        <f t="shared" si="105"/>
        <v>1</v>
      </c>
      <c r="GJ133" s="4" t="str">
        <f t="shared" si="135"/>
        <v>パーツ\ハンドル:ブランド\RITCHEY</v>
      </c>
      <c r="GK133" s="4" t="str">
        <f t="shared" si="133"/>
        <v>u:u</v>
      </c>
      <c r="GL133" s="11"/>
      <c r="GM133" s="4" t="str">
        <f t="shared" si="106"/>
        <v>::</v>
      </c>
      <c r="GN133" s="4" t="str">
        <f t="shared" si="106"/>
        <v>::</v>
      </c>
      <c r="GO133" s="4" t="str">
        <f t="shared" si="106"/>
        <v>::</v>
      </c>
      <c r="GP133" s="4" t="str">
        <f t="shared" si="134"/>
        <v>1</v>
      </c>
    </row>
    <row r="134" spans="1:198" ht="28" customHeight="1">
      <c r="A134" s="5" t="s">
        <v>925</v>
      </c>
      <c r="B134" s="5" t="s">
        <v>927</v>
      </c>
      <c r="C134" s="5" t="s">
        <v>925</v>
      </c>
      <c r="D134" s="9" t="str">
        <f t="shared" si="107"/>
        <v>u</v>
      </c>
      <c r="E134" s="9" t="str">
        <f t="shared" si="108"/>
        <v xml:space="preserve"> / （RITCHEYSuperLogicCarbonEVOCurve）</v>
      </c>
      <c r="F134" s="9" t="str">
        <f t="shared" si="109"/>
        <v xml:space="preserve"> / （RITCHEYSuperLogicCarbonEVOCurve）</v>
      </c>
      <c r="G134" s="5">
        <v>44625</v>
      </c>
      <c r="H134" s="9">
        <f t="shared" si="110"/>
        <v>44625</v>
      </c>
      <c r="I134" s="9" t="str">
        <f t="shared" si="111"/>
        <v>0</v>
      </c>
      <c r="J134" s="9" t="str">
        <f t="shared" si="112"/>
        <v>1</v>
      </c>
      <c r="P134" s="9" t="str">
        <f t="shared" si="113"/>
        <v>RITCHEYSuperLogicCarbonEVOCurve</v>
      </c>
      <c r="AI134" s="9" t="str">
        <f t="shared" si="114"/>
        <v>http://image.rakuten.co.jp/brotures/cabinet/items/ritchey/bar_sl_crb_evo_curve.jpg</v>
      </c>
      <c r="AS134" s="9" t="str">
        <f t="shared" si="100"/>
        <v>1</v>
      </c>
      <c r="AT134" s="9" t="str">
        <f t="shared" si="100"/>
        <v>1</v>
      </c>
      <c r="AU134" s="9" t="str">
        <f t="shared" si="115"/>
        <v>0</v>
      </c>
      <c r="AV134" s="9" t="str">
        <f t="shared" si="116"/>
        <v>1</v>
      </c>
      <c r="AW134" s="9" t="str">
        <f t="shared" si="101"/>
        <v>0</v>
      </c>
      <c r="AX134" s="9" t="str">
        <f t="shared" si="101"/>
        <v>0</v>
      </c>
      <c r="AY134" s="11"/>
      <c r="AZ134" s="11"/>
      <c r="BA134" s="11"/>
      <c r="BB134" s="9" t="str">
        <f t="shared" si="117"/>
        <v>-1</v>
      </c>
      <c r="BC134" s="9" t="str">
        <f t="shared" si="118"/>
        <v>0</v>
      </c>
      <c r="BG134" s="5" t="s">
        <v>253</v>
      </c>
      <c r="BH134" s="5" t="s">
        <v>8513</v>
      </c>
      <c r="CS134" s="9" t="str">
        <f t="shared" si="119"/>
        <v>0</v>
      </c>
      <c r="CT134" s="9" t="str">
        <f t="shared" si="120"/>
        <v>&lt;iframe src="http://www.rakuten.ne.jp/gold/brotures/spec/ritchey/bar_sl_crb_evo_curve.html" frameborder="0" id="spec-content" scrolling="no"&gt;&lt;/iframe&gt;</v>
      </c>
      <c r="CU134" s="9" t="str">
        <f t="shared" si="121"/>
        <v/>
      </c>
      <c r="CV134" s="9" t="str">
        <f t="shared" si="122"/>
        <v>&lt;div class="row-fluid"&gt;&lt;iframe src="http://www.rakuten.ne.jp/gold/brotures/items/ritchey/bar_sl_crb_evo_curve.html" frameborder="0" id="skin-product" scrolling="no"&gt;&lt;/iframe&gt;&lt;/div&gt;</v>
      </c>
      <c r="CW134" s="11" t="str">
        <f t="shared" si="123"/>
        <v/>
      </c>
      <c r="CX134" t="s">
        <v>925</v>
      </c>
      <c r="CY134" s="9" t="str">
        <f t="shared" si="124"/>
        <v>0</v>
      </c>
      <c r="CZ134" s="11"/>
      <c r="DA134" s="11"/>
      <c r="DB134" s="11"/>
      <c r="DC134" s="11"/>
      <c r="DD134" s="9" t="str">
        <f t="shared" si="125"/>
        <v/>
      </c>
      <c r="DI134" s="9" t="str">
        <f t="shared" si="126"/>
        <v/>
      </c>
      <c r="DT134" s="9">
        <f>VLOOKUP(BG134,ディレクトリID!A:B,2)</f>
        <v>407699</v>
      </c>
      <c r="DV134" s="4" t="str">
        <f t="shared" si="127"/>
        <v>【ハンドル　RITCHEY】</v>
      </c>
      <c r="DW134" s="4" t="str">
        <f t="shared" si="128"/>
        <v>【ハンドル　RITCHEY】</v>
      </c>
      <c r="DX134" s="9">
        <f t="shared" si="129"/>
        <v>4</v>
      </c>
      <c r="DY134" s="11"/>
      <c r="DZ134" s="9" t="str">
        <f t="shared" si="102"/>
        <v>1</v>
      </c>
      <c r="EA134" s="9" t="str">
        <f t="shared" si="102"/>
        <v>1</v>
      </c>
      <c r="EB134" s="11"/>
      <c r="EC134" s="11"/>
      <c r="ED134" s="11"/>
      <c r="EE134" s="9" t="str">
        <f t="shared" si="130"/>
        <v>0</v>
      </c>
      <c r="EO134" s="8" t="s">
        <v>428</v>
      </c>
      <c r="EP134" s="8" t="s">
        <v>429</v>
      </c>
      <c r="EQ134" s="8" t="s">
        <v>429</v>
      </c>
      <c r="ER134" s="8" t="s">
        <v>209</v>
      </c>
      <c r="ES134" s="8" t="s">
        <v>430</v>
      </c>
      <c r="ET134" s="9" t="str">
        <f t="shared" si="131"/>
        <v>2</v>
      </c>
      <c r="EU134" s="11"/>
      <c r="EV134" s="11"/>
      <c r="EW134" s="11"/>
      <c r="EX134" s="9" t="str">
        <f t="shared" si="103"/>
        <v>0</v>
      </c>
      <c r="EY134" s="9" t="str">
        <f t="shared" si="103"/>
        <v>0</v>
      </c>
      <c r="EZ134" s="11"/>
      <c r="FA134" s="11"/>
      <c r="FB134" s="9" t="str">
        <f t="shared" si="104"/>
        <v>0</v>
      </c>
      <c r="FC134" s="9" t="str">
        <f t="shared" si="104"/>
        <v>0</v>
      </c>
      <c r="FD134" s="9" t="str">
        <f t="shared" si="132"/>
        <v>1</v>
      </c>
      <c r="FE134" s="9" t="str">
        <f t="shared" si="105"/>
        <v>1</v>
      </c>
      <c r="FF134" s="9" t="str">
        <f t="shared" si="105"/>
        <v>1</v>
      </c>
      <c r="GJ134" s="4" t="str">
        <f t="shared" si="135"/>
        <v>パーツ\ハンドル:ブランド\RITCHEY</v>
      </c>
      <c r="GK134" s="4" t="str">
        <f t="shared" si="133"/>
        <v>u:u</v>
      </c>
      <c r="GL134" s="11"/>
      <c r="GM134" s="4" t="str">
        <f t="shared" si="106"/>
        <v>::</v>
      </c>
      <c r="GN134" s="4" t="str">
        <f t="shared" si="106"/>
        <v>::</v>
      </c>
      <c r="GO134" s="4" t="str">
        <f t="shared" si="106"/>
        <v>::</v>
      </c>
      <c r="GP134" s="4" t="str">
        <f t="shared" si="134"/>
        <v>1</v>
      </c>
    </row>
    <row r="135" spans="1:198" ht="28" customHeight="1">
      <c r="A135" s="5" t="s">
        <v>930</v>
      </c>
      <c r="B135" s="5" t="s">
        <v>932</v>
      </c>
      <c r="C135" s="5" t="s">
        <v>930</v>
      </c>
      <c r="D135" s="9" t="str">
        <f t="shared" si="107"/>
        <v>u</v>
      </c>
      <c r="E135" s="9" t="str">
        <f t="shared" si="108"/>
        <v xml:space="preserve"> / （RITCHEYSuperLogicCarbonLOGIC2）</v>
      </c>
      <c r="F135" s="9" t="str">
        <f t="shared" si="109"/>
        <v xml:space="preserve"> / （RITCHEYSuperLogicCarbonLOGIC2）</v>
      </c>
      <c r="G135" s="5">
        <v>44625</v>
      </c>
      <c r="H135" s="9">
        <f t="shared" si="110"/>
        <v>44625</v>
      </c>
      <c r="I135" s="9" t="str">
        <f t="shared" si="111"/>
        <v>0</v>
      </c>
      <c r="J135" s="9" t="str">
        <f t="shared" si="112"/>
        <v>1</v>
      </c>
      <c r="P135" s="9" t="str">
        <f t="shared" si="113"/>
        <v>RITCHEYSuperLogicCarbonLOGIC2</v>
      </c>
      <c r="AI135" s="9" t="str">
        <f t="shared" si="114"/>
        <v>http://image.rakuten.co.jp/brotures/cabinet/items/ritchey/bar_sl_logic2.jpg</v>
      </c>
      <c r="AS135" s="9" t="str">
        <f t="shared" si="100"/>
        <v>1</v>
      </c>
      <c r="AT135" s="9" t="str">
        <f t="shared" si="100"/>
        <v>1</v>
      </c>
      <c r="AU135" s="9" t="str">
        <f t="shared" si="115"/>
        <v>0</v>
      </c>
      <c r="AV135" s="9" t="str">
        <f t="shared" si="116"/>
        <v>1</v>
      </c>
      <c r="AW135" s="9" t="str">
        <f t="shared" si="101"/>
        <v>0</v>
      </c>
      <c r="AX135" s="9" t="str">
        <f t="shared" si="101"/>
        <v>0</v>
      </c>
      <c r="AY135" s="11"/>
      <c r="AZ135" s="11"/>
      <c r="BA135" s="11"/>
      <c r="BB135" s="9" t="str">
        <f t="shared" si="117"/>
        <v>-1</v>
      </c>
      <c r="BC135" s="9" t="str">
        <f t="shared" si="118"/>
        <v>0</v>
      </c>
      <c r="BG135" s="5" t="s">
        <v>253</v>
      </c>
      <c r="BH135" s="5" t="s">
        <v>8513</v>
      </c>
      <c r="CS135" s="9" t="str">
        <f t="shared" si="119"/>
        <v>0</v>
      </c>
      <c r="CT135" s="9" t="str">
        <f t="shared" si="120"/>
        <v>&lt;iframe src="http://www.rakuten.ne.jp/gold/brotures/spec/ritchey/bar_sl_logic2.html" frameborder="0" id="spec-content" scrolling="no"&gt;&lt;/iframe&gt;</v>
      </c>
      <c r="CU135" s="9" t="str">
        <f t="shared" si="121"/>
        <v/>
      </c>
      <c r="CV135" s="9" t="str">
        <f t="shared" si="122"/>
        <v>&lt;div class="row-fluid"&gt;&lt;iframe src="http://www.rakuten.ne.jp/gold/brotures/items/ritchey/bar_sl_logic2.html" frameborder="0" id="skin-product" scrolling="no"&gt;&lt;/iframe&gt;&lt;/div&gt;</v>
      </c>
      <c r="CW135" s="11" t="str">
        <f t="shared" si="123"/>
        <v/>
      </c>
      <c r="CX135" t="s">
        <v>930</v>
      </c>
      <c r="CY135" s="9" t="str">
        <f t="shared" si="124"/>
        <v>0</v>
      </c>
      <c r="CZ135" s="11"/>
      <c r="DA135" s="11"/>
      <c r="DB135" s="11"/>
      <c r="DC135" s="11"/>
      <c r="DD135" s="9" t="str">
        <f t="shared" si="125"/>
        <v/>
      </c>
      <c r="DI135" s="9" t="str">
        <f t="shared" si="126"/>
        <v/>
      </c>
      <c r="DT135" s="9">
        <f>VLOOKUP(BG135,ディレクトリID!A:B,2)</f>
        <v>407699</v>
      </c>
      <c r="DV135" s="4" t="str">
        <f t="shared" si="127"/>
        <v>【ハンドル　RITCHEY】</v>
      </c>
      <c r="DW135" s="4" t="str">
        <f t="shared" si="128"/>
        <v>【ハンドル　RITCHEY】</v>
      </c>
      <c r="DX135" s="9">
        <f t="shared" si="129"/>
        <v>4</v>
      </c>
      <c r="DY135" s="11"/>
      <c r="DZ135" s="9" t="str">
        <f t="shared" si="102"/>
        <v>1</v>
      </c>
      <c r="EA135" s="9" t="str">
        <f t="shared" si="102"/>
        <v>1</v>
      </c>
      <c r="EB135" s="11"/>
      <c r="EC135" s="11"/>
      <c r="ED135" s="11"/>
      <c r="EE135" s="9" t="str">
        <f t="shared" si="130"/>
        <v>0</v>
      </c>
      <c r="EO135" s="8" t="s">
        <v>428</v>
      </c>
      <c r="EP135" s="8" t="s">
        <v>429</v>
      </c>
      <c r="EQ135" s="8" t="s">
        <v>429</v>
      </c>
      <c r="ER135" s="8" t="s">
        <v>209</v>
      </c>
      <c r="ES135" s="8" t="s">
        <v>430</v>
      </c>
      <c r="ET135" s="9" t="str">
        <f t="shared" si="131"/>
        <v>2</v>
      </c>
      <c r="EU135" s="11"/>
      <c r="EV135" s="11"/>
      <c r="EW135" s="11"/>
      <c r="EX135" s="9" t="str">
        <f t="shared" si="103"/>
        <v>0</v>
      </c>
      <c r="EY135" s="9" t="str">
        <f t="shared" si="103"/>
        <v>0</v>
      </c>
      <c r="EZ135" s="11"/>
      <c r="FA135" s="11"/>
      <c r="FB135" s="9" t="str">
        <f t="shared" si="104"/>
        <v>0</v>
      </c>
      <c r="FC135" s="9" t="str">
        <f t="shared" si="104"/>
        <v>0</v>
      </c>
      <c r="FD135" s="9" t="str">
        <f t="shared" si="132"/>
        <v>1</v>
      </c>
      <c r="FE135" s="9" t="str">
        <f t="shared" si="105"/>
        <v>1</v>
      </c>
      <c r="FF135" s="9" t="str">
        <f t="shared" si="105"/>
        <v>1</v>
      </c>
      <c r="GJ135" s="4" t="str">
        <f t="shared" si="135"/>
        <v>パーツ\ハンドル:ブランド\RITCHEY</v>
      </c>
      <c r="GK135" s="4" t="str">
        <f t="shared" si="133"/>
        <v>u:u</v>
      </c>
      <c r="GL135" s="11"/>
      <c r="GM135" s="4" t="str">
        <f t="shared" si="106"/>
        <v>::</v>
      </c>
      <c r="GN135" s="4" t="str">
        <f t="shared" si="106"/>
        <v>::</v>
      </c>
      <c r="GO135" s="4" t="str">
        <f t="shared" si="106"/>
        <v>::</v>
      </c>
      <c r="GP135" s="4" t="str">
        <f t="shared" si="134"/>
        <v>1</v>
      </c>
    </row>
    <row r="136" spans="1:198" ht="28" customHeight="1">
      <c r="A136" s="5" t="s">
        <v>935</v>
      </c>
      <c r="B136" s="5" t="s">
        <v>937</v>
      </c>
      <c r="C136" s="5" t="s">
        <v>935</v>
      </c>
      <c r="D136" s="9" t="str">
        <f t="shared" si="107"/>
        <v>u</v>
      </c>
      <c r="E136" s="9" t="str">
        <f t="shared" si="108"/>
        <v xml:space="preserve"> / （grungeスマートフィットライザーハンドル）</v>
      </c>
      <c r="F136" s="9" t="str">
        <f t="shared" si="109"/>
        <v xml:space="preserve"> / （grungeスマートフィットライザーハンドル）</v>
      </c>
      <c r="G136" s="5">
        <v>4830</v>
      </c>
      <c r="H136" s="9">
        <f t="shared" si="110"/>
        <v>4830</v>
      </c>
      <c r="I136" s="9" t="str">
        <f t="shared" si="111"/>
        <v>0</v>
      </c>
      <c r="J136" s="9" t="str">
        <f t="shared" si="112"/>
        <v>1</v>
      </c>
      <c r="P136" s="9" t="str">
        <f t="shared" si="113"/>
        <v>grungeスマートフィットライザーハンドル</v>
      </c>
      <c r="AI136" s="9" t="str">
        <f t="shared" si="114"/>
        <v>http://image.rakuten.co.jp/brotures/cabinet/items/grunge/bar_smartfit_riser.jpg</v>
      </c>
      <c r="AS136" s="9" t="str">
        <f t="shared" si="100"/>
        <v>1</v>
      </c>
      <c r="AT136" s="9" t="str">
        <f t="shared" si="100"/>
        <v>1</v>
      </c>
      <c r="AU136" s="9" t="str">
        <f t="shared" si="115"/>
        <v>0</v>
      </c>
      <c r="AV136" s="9" t="str">
        <f t="shared" si="116"/>
        <v>1</v>
      </c>
      <c r="AW136" s="9" t="str">
        <f t="shared" si="101"/>
        <v>0</v>
      </c>
      <c r="AX136" s="9" t="str">
        <f t="shared" si="101"/>
        <v>0</v>
      </c>
      <c r="AY136" s="11"/>
      <c r="AZ136" s="11"/>
      <c r="BA136" s="11"/>
      <c r="BB136" s="9" t="str">
        <f t="shared" si="117"/>
        <v>-1</v>
      </c>
      <c r="BC136" s="9" t="str">
        <f t="shared" si="118"/>
        <v>0</v>
      </c>
      <c r="BG136" s="5" t="s">
        <v>253</v>
      </c>
      <c r="BH136" s="5" t="s">
        <v>438</v>
      </c>
      <c r="CS136" s="9" t="str">
        <f t="shared" si="119"/>
        <v>0</v>
      </c>
      <c r="CT136" s="9" t="str">
        <f t="shared" si="120"/>
        <v>&lt;iframe src="http://www.rakuten.ne.jp/gold/brotures/spec/grunge/bar_smartfit_riser.html" frameborder="0" id="spec-content" scrolling="no"&gt;&lt;/iframe&gt;</v>
      </c>
      <c r="CU136" s="9" t="str">
        <f t="shared" si="121"/>
        <v/>
      </c>
      <c r="CV136" s="9" t="str">
        <f t="shared" si="122"/>
        <v>&lt;div class="row-fluid"&gt;&lt;iframe src="http://www.rakuten.ne.jp/gold/brotures/items/grunge/bar_smartfit_riser.html" frameborder="0" id="skin-product" scrolling="no"&gt;&lt;/iframe&gt;&lt;/div&gt;</v>
      </c>
      <c r="CW136" s="11" t="str">
        <f t="shared" si="123"/>
        <v/>
      </c>
      <c r="CX136" t="s">
        <v>935</v>
      </c>
      <c r="CY136" s="9" t="str">
        <f t="shared" si="124"/>
        <v>0</v>
      </c>
      <c r="CZ136" s="11"/>
      <c r="DA136" s="11"/>
      <c r="DB136" s="11"/>
      <c r="DC136" s="11"/>
      <c r="DD136" s="9" t="str">
        <f t="shared" si="125"/>
        <v/>
      </c>
      <c r="DI136" s="9" t="str">
        <f t="shared" si="126"/>
        <v/>
      </c>
      <c r="DT136" s="9">
        <f>VLOOKUP(BG136,ディレクトリID!A:B,2)</f>
        <v>407699</v>
      </c>
      <c r="DV136" s="4" t="str">
        <f t="shared" si="127"/>
        <v>【ハンドル　grunge】</v>
      </c>
      <c r="DW136" s="4" t="str">
        <f t="shared" si="128"/>
        <v>【ハンドル　grunge】</v>
      </c>
      <c r="DX136" s="9">
        <f t="shared" si="129"/>
        <v>4</v>
      </c>
      <c r="DY136" s="11"/>
      <c r="DZ136" s="9" t="str">
        <f t="shared" si="102"/>
        <v>1</v>
      </c>
      <c r="EA136" s="9" t="str">
        <f t="shared" si="102"/>
        <v>1</v>
      </c>
      <c r="EB136" s="11"/>
      <c r="EC136" s="11"/>
      <c r="ED136" s="11"/>
      <c r="EE136" s="9" t="str">
        <f t="shared" si="130"/>
        <v>0</v>
      </c>
      <c r="EO136" s="8" t="s">
        <v>428</v>
      </c>
      <c r="EP136" s="8" t="s">
        <v>429</v>
      </c>
      <c r="EQ136" s="8" t="s">
        <v>429</v>
      </c>
      <c r="ER136" s="8" t="s">
        <v>209</v>
      </c>
      <c r="ES136" s="8" t="s">
        <v>430</v>
      </c>
      <c r="ET136" s="9" t="str">
        <f t="shared" si="131"/>
        <v>2</v>
      </c>
      <c r="EU136" s="11"/>
      <c r="EV136" s="11"/>
      <c r="EW136" s="11"/>
      <c r="EX136" s="9" t="str">
        <f t="shared" si="103"/>
        <v>0</v>
      </c>
      <c r="EY136" s="9" t="str">
        <f t="shared" si="103"/>
        <v>0</v>
      </c>
      <c r="EZ136" s="11"/>
      <c r="FA136" s="11"/>
      <c r="FB136" s="9" t="str">
        <f t="shared" si="104"/>
        <v>0</v>
      </c>
      <c r="FC136" s="9" t="str">
        <f t="shared" si="104"/>
        <v>0</v>
      </c>
      <c r="FD136" s="9" t="str">
        <f t="shared" si="132"/>
        <v>1</v>
      </c>
      <c r="FE136" s="9" t="str">
        <f t="shared" si="105"/>
        <v>1</v>
      </c>
      <c r="FF136" s="9" t="str">
        <f t="shared" si="105"/>
        <v>1</v>
      </c>
      <c r="GJ136" s="4" t="str">
        <f t="shared" si="135"/>
        <v>パーツ\ハンドル:ブランド\grunge</v>
      </c>
      <c r="GK136" s="4" t="str">
        <f t="shared" si="133"/>
        <v>u:u</v>
      </c>
      <c r="GL136" s="11"/>
      <c r="GM136" s="4" t="str">
        <f t="shared" si="106"/>
        <v>::</v>
      </c>
      <c r="GN136" s="4" t="str">
        <f t="shared" si="106"/>
        <v>::</v>
      </c>
      <c r="GO136" s="4" t="str">
        <f t="shared" si="106"/>
        <v>::</v>
      </c>
      <c r="GP136" s="4" t="str">
        <f t="shared" si="134"/>
        <v>1</v>
      </c>
    </row>
    <row r="137" spans="1:198" ht="28" customHeight="1">
      <c r="A137" s="5" t="s">
        <v>941</v>
      </c>
      <c r="B137" s="5" t="s">
        <v>943</v>
      </c>
      <c r="C137" s="5" t="s">
        <v>941</v>
      </c>
      <c r="D137" s="9" t="str">
        <f t="shared" si="107"/>
        <v>u</v>
      </c>
      <c r="E137" s="9" t="str">
        <f t="shared" si="108"/>
        <v xml:space="preserve"> / （SOMAスパローバー）</v>
      </c>
      <c r="F137" s="9" t="str">
        <f t="shared" si="109"/>
        <v xml:space="preserve"> / （SOMAスパローバー）</v>
      </c>
      <c r="G137" s="5">
        <v>5145</v>
      </c>
      <c r="H137" s="9">
        <f t="shared" si="110"/>
        <v>5145</v>
      </c>
      <c r="I137" s="9" t="str">
        <f t="shared" si="111"/>
        <v>0</v>
      </c>
      <c r="J137" s="9" t="str">
        <f t="shared" si="112"/>
        <v>1</v>
      </c>
      <c r="P137" s="9" t="str">
        <f t="shared" si="113"/>
        <v>SOMAスパローバー</v>
      </c>
      <c r="AI137" s="9" t="str">
        <f t="shared" si="114"/>
        <v>http://image.rakuten.co.jp/brotures/cabinet/items/soma/bar_sparrow.jpg</v>
      </c>
      <c r="AS137" s="9" t="str">
        <f t="shared" si="100"/>
        <v>1</v>
      </c>
      <c r="AT137" s="9" t="str">
        <f t="shared" si="100"/>
        <v>1</v>
      </c>
      <c r="AU137" s="9" t="str">
        <f t="shared" si="115"/>
        <v>0</v>
      </c>
      <c r="AV137" s="9" t="str">
        <f t="shared" si="116"/>
        <v>1</v>
      </c>
      <c r="AW137" s="9" t="str">
        <f t="shared" si="101"/>
        <v>0</v>
      </c>
      <c r="AX137" s="9" t="str">
        <f t="shared" si="101"/>
        <v>0</v>
      </c>
      <c r="AY137" s="11"/>
      <c r="AZ137" s="11"/>
      <c r="BA137" s="11"/>
      <c r="BB137" s="9" t="str">
        <f t="shared" si="117"/>
        <v>-1</v>
      </c>
      <c r="BC137" s="9" t="str">
        <f t="shared" si="118"/>
        <v>0</v>
      </c>
      <c r="BG137" s="5" t="s">
        <v>253</v>
      </c>
      <c r="BH137" s="5" t="s">
        <v>8515</v>
      </c>
      <c r="CS137" s="9" t="str">
        <f t="shared" si="119"/>
        <v>0</v>
      </c>
      <c r="CT137" s="9" t="str">
        <f t="shared" si="120"/>
        <v>&lt;iframe src="http://www.rakuten.ne.jp/gold/brotures/spec/soma/bar_sparrow.html" frameborder="0" id="spec-content" scrolling="no"&gt;&lt;/iframe&gt;</v>
      </c>
      <c r="CU137" s="9" t="str">
        <f t="shared" si="121"/>
        <v/>
      </c>
      <c r="CV137" s="9" t="str">
        <f t="shared" si="122"/>
        <v>&lt;div class="row-fluid"&gt;&lt;iframe src="http://www.rakuten.ne.jp/gold/brotures/items/soma/bar_sparrow.html" frameborder="0" id="skin-product" scrolling="no"&gt;&lt;/iframe&gt;&lt;/div&gt;</v>
      </c>
      <c r="CW137" s="11" t="str">
        <f t="shared" si="123"/>
        <v/>
      </c>
      <c r="CX137" t="s">
        <v>941</v>
      </c>
      <c r="CY137" s="9" t="str">
        <f t="shared" si="124"/>
        <v>0</v>
      </c>
      <c r="CZ137" s="11"/>
      <c r="DA137" s="11"/>
      <c r="DB137" s="11"/>
      <c r="DC137" s="11"/>
      <c r="DD137" s="9" t="str">
        <f t="shared" si="125"/>
        <v/>
      </c>
      <c r="DI137" s="9" t="str">
        <f t="shared" si="126"/>
        <v/>
      </c>
      <c r="DT137" s="9">
        <f>VLOOKUP(BG137,ディレクトリID!A:B,2)</f>
        <v>407699</v>
      </c>
      <c r="DV137" s="4" t="str">
        <f t="shared" si="127"/>
        <v>【ハンドル　SOMA】</v>
      </c>
      <c r="DW137" s="4" t="str">
        <f t="shared" si="128"/>
        <v>【ハンドル　SOMA】</v>
      </c>
      <c r="DX137" s="9">
        <f t="shared" si="129"/>
        <v>4</v>
      </c>
      <c r="DY137" s="11"/>
      <c r="DZ137" s="9" t="str">
        <f t="shared" si="102"/>
        <v>1</v>
      </c>
      <c r="EA137" s="9" t="str">
        <f t="shared" si="102"/>
        <v>1</v>
      </c>
      <c r="EB137" s="11"/>
      <c r="EC137" s="11"/>
      <c r="ED137" s="11"/>
      <c r="EE137" s="9" t="str">
        <f t="shared" si="130"/>
        <v>0</v>
      </c>
      <c r="EO137" s="8" t="s">
        <v>428</v>
      </c>
      <c r="EP137" s="8" t="s">
        <v>429</v>
      </c>
      <c r="EQ137" s="8" t="s">
        <v>429</v>
      </c>
      <c r="ER137" s="8" t="s">
        <v>209</v>
      </c>
      <c r="ES137" s="8" t="s">
        <v>430</v>
      </c>
      <c r="ET137" s="9" t="str">
        <f t="shared" si="131"/>
        <v>2</v>
      </c>
      <c r="EU137" s="11"/>
      <c r="EV137" s="11"/>
      <c r="EW137" s="11"/>
      <c r="EX137" s="9" t="str">
        <f t="shared" si="103"/>
        <v>0</v>
      </c>
      <c r="EY137" s="9" t="str">
        <f t="shared" si="103"/>
        <v>0</v>
      </c>
      <c r="EZ137" s="11"/>
      <c r="FA137" s="11"/>
      <c r="FB137" s="9" t="str">
        <f t="shared" si="104"/>
        <v>0</v>
      </c>
      <c r="FC137" s="9" t="str">
        <f t="shared" si="104"/>
        <v>0</v>
      </c>
      <c r="FD137" s="9" t="str">
        <f t="shared" si="132"/>
        <v>1</v>
      </c>
      <c r="FE137" s="9" t="str">
        <f t="shared" si="105"/>
        <v>1</v>
      </c>
      <c r="FF137" s="9" t="str">
        <f t="shared" si="105"/>
        <v>1</v>
      </c>
      <c r="GJ137" s="4" t="str">
        <f t="shared" si="135"/>
        <v>パーツ\ハンドル:ブランド\SOMA</v>
      </c>
      <c r="GK137" s="4" t="str">
        <f t="shared" si="133"/>
        <v>u:u</v>
      </c>
      <c r="GL137" s="11"/>
      <c r="GM137" s="4" t="str">
        <f t="shared" si="106"/>
        <v>::</v>
      </c>
      <c r="GN137" s="4" t="str">
        <f t="shared" si="106"/>
        <v>::</v>
      </c>
      <c r="GO137" s="4" t="str">
        <f t="shared" si="106"/>
        <v>::</v>
      </c>
      <c r="GP137" s="4" t="str">
        <f t="shared" si="134"/>
        <v>1</v>
      </c>
    </row>
    <row r="138" spans="1:198" ht="28" customHeight="1">
      <c r="A138" s="5" t="s">
        <v>946</v>
      </c>
      <c r="B138" s="5" t="s">
        <v>948</v>
      </c>
      <c r="C138" s="5" t="s">
        <v>946</v>
      </c>
      <c r="D138" s="9" t="str">
        <f t="shared" si="107"/>
        <v>u</v>
      </c>
      <c r="E138" s="9" t="str">
        <f t="shared" si="108"/>
        <v xml:space="preserve"> / （RITCHEYWCSTRAILCarbonRizer）</v>
      </c>
      <c r="F138" s="9" t="str">
        <f t="shared" si="109"/>
        <v xml:space="preserve"> / （RITCHEYWCSTRAILCarbonRizer）</v>
      </c>
      <c r="G138" s="5">
        <v>23100</v>
      </c>
      <c r="H138" s="9">
        <f t="shared" si="110"/>
        <v>23100</v>
      </c>
      <c r="I138" s="9" t="str">
        <f t="shared" si="111"/>
        <v>0</v>
      </c>
      <c r="J138" s="9" t="str">
        <f t="shared" si="112"/>
        <v>1</v>
      </c>
      <c r="P138" s="9" t="str">
        <f t="shared" si="113"/>
        <v>RITCHEYWCSTRAILCarbonRizer</v>
      </c>
      <c r="AI138" s="9" t="str">
        <f t="shared" si="114"/>
        <v>http://image.rakuten.co.jp/brotures/cabinet/items/ritchey/bar_trail_c_riser.jpg</v>
      </c>
      <c r="AS138" s="9" t="str">
        <f t="shared" si="100"/>
        <v>1</v>
      </c>
      <c r="AT138" s="9" t="str">
        <f t="shared" si="100"/>
        <v>1</v>
      </c>
      <c r="AU138" s="9" t="str">
        <f t="shared" si="115"/>
        <v>0</v>
      </c>
      <c r="AV138" s="9" t="str">
        <f t="shared" si="116"/>
        <v>1</v>
      </c>
      <c r="AW138" s="9" t="str">
        <f t="shared" si="101"/>
        <v>0</v>
      </c>
      <c r="AX138" s="9" t="str">
        <f t="shared" si="101"/>
        <v>0</v>
      </c>
      <c r="AY138" s="11"/>
      <c r="AZ138" s="11"/>
      <c r="BA138" s="11"/>
      <c r="BB138" s="9" t="str">
        <f t="shared" si="117"/>
        <v>-1</v>
      </c>
      <c r="BC138" s="9" t="str">
        <f t="shared" si="118"/>
        <v>0</v>
      </c>
      <c r="BG138" s="5" t="s">
        <v>253</v>
      </c>
      <c r="BH138" s="5" t="s">
        <v>8513</v>
      </c>
      <c r="CS138" s="9" t="str">
        <f t="shared" si="119"/>
        <v>0</v>
      </c>
      <c r="CT138" s="9" t="str">
        <f t="shared" si="120"/>
        <v>&lt;iframe src="http://www.rakuten.ne.jp/gold/brotures/spec/ritchey/bar_trail_c_riser.html" frameborder="0" id="spec-content" scrolling="no"&gt;&lt;/iframe&gt;</v>
      </c>
      <c r="CU138" s="9" t="str">
        <f t="shared" si="121"/>
        <v/>
      </c>
      <c r="CV138" s="9" t="str">
        <f t="shared" si="122"/>
        <v>&lt;div class="row-fluid"&gt;&lt;iframe src="http://www.rakuten.ne.jp/gold/brotures/items/ritchey/bar_trail_c_riser.html" frameborder="0" id="skin-product" scrolling="no"&gt;&lt;/iframe&gt;&lt;/div&gt;</v>
      </c>
      <c r="CW138" s="11" t="str">
        <f t="shared" si="123"/>
        <v/>
      </c>
      <c r="CX138" t="s">
        <v>946</v>
      </c>
      <c r="CY138" s="9" t="str">
        <f t="shared" si="124"/>
        <v>0</v>
      </c>
      <c r="CZ138" s="11"/>
      <c r="DA138" s="11"/>
      <c r="DB138" s="11"/>
      <c r="DC138" s="11"/>
      <c r="DD138" s="9" t="str">
        <f t="shared" si="125"/>
        <v/>
      </c>
      <c r="DI138" s="9" t="str">
        <f t="shared" si="126"/>
        <v/>
      </c>
      <c r="DT138" s="9">
        <f>VLOOKUP(BG138,ディレクトリID!A:B,2)</f>
        <v>407699</v>
      </c>
      <c r="DV138" s="4" t="str">
        <f t="shared" si="127"/>
        <v>【ハンドル　RITCHEY】</v>
      </c>
      <c r="DW138" s="4" t="str">
        <f t="shared" si="128"/>
        <v>【ハンドル　RITCHEY】</v>
      </c>
      <c r="DX138" s="9">
        <f t="shared" si="129"/>
        <v>4</v>
      </c>
      <c r="DY138" s="11"/>
      <c r="DZ138" s="9" t="str">
        <f t="shared" si="102"/>
        <v>1</v>
      </c>
      <c r="EA138" s="9" t="str">
        <f t="shared" si="102"/>
        <v>1</v>
      </c>
      <c r="EB138" s="11"/>
      <c r="EC138" s="11"/>
      <c r="ED138" s="11"/>
      <c r="EE138" s="9" t="str">
        <f t="shared" si="130"/>
        <v>0</v>
      </c>
      <c r="EO138" s="8" t="s">
        <v>428</v>
      </c>
      <c r="EP138" s="8" t="s">
        <v>429</v>
      </c>
      <c r="EQ138" s="8" t="s">
        <v>429</v>
      </c>
      <c r="ER138" s="8" t="s">
        <v>209</v>
      </c>
      <c r="ES138" s="8" t="s">
        <v>430</v>
      </c>
      <c r="ET138" s="9" t="str">
        <f t="shared" si="131"/>
        <v>2</v>
      </c>
      <c r="EU138" s="11"/>
      <c r="EV138" s="11"/>
      <c r="EW138" s="11"/>
      <c r="EX138" s="9" t="str">
        <f t="shared" si="103"/>
        <v>0</v>
      </c>
      <c r="EY138" s="9" t="str">
        <f t="shared" si="103"/>
        <v>0</v>
      </c>
      <c r="EZ138" s="11"/>
      <c r="FA138" s="11"/>
      <c r="FB138" s="9" t="str">
        <f t="shared" si="104"/>
        <v>0</v>
      </c>
      <c r="FC138" s="9" t="str">
        <f t="shared" si="104"/>
        <v>0</v>
      </c>
      <c r="FD138" s="9" t="str">
        <f t="shared" si="132"/>
        <v>1</v>
      </c>
      <c r="FE138" s="9" t="str">
        <f t="shared" si="105"/>
        <v>1</v>
      </c>
      <c r="FF138" s="9" t="str">
        <f t="shared" si="105"/>
        <v>1</v>
      </c>
      <c r="GJ138" s="4" t="str">
        <f t="shared" si="135"/>
        <v>パーツ\ハンドル:ブランド\RITCHEY</v>
      </c>
      <c r="GK138" s="4" t="str">
        <f t="shared" si="133"/>
        <v>u:u</v>
      </c>
      <c r="GL138" s="11"/>
      <c r="GM138" s="4" t="str">
        <f t="shared" si="106"/>
        <v>::</v>
      </c>
      <c r="GN138" s="4" t="str">
        <f t="shared" si="106"/>
        <v>::</v>
      </c>
      <c r="GO138" s="4" t="str">
        <f t="shared" si="106"/>
        <v>::</v>
      </c>
      <c r="GP138" s="4" t="str">
        <f t="shared" si="134"/>
        <v>1</v>
      </c>
    </row>
    <row r="139" spans="1:198" ht="28" customHeight="1">
      <c r="A139" s="5" t="s">
        <v>951</v>
      </c>
      <c r="B139" s="5" t="s">
        <v>953</v>
      </c>
      <c r="C139" s="5" t="s">
        <v>951</v>
      </c>
      <c r="D139" s="9" t="str">
        <f t="shared" si="107"/>
        <v>u</v>
      </c>
      <c r="E139" s="9" t="str">
        <f t="shared" si="108"/>
        <v xml:space="preserve"> / （RITCHEYWCSTRAILRizer）</v>
      </c>
      <c r="F139" s="9" t="str">
        <f t="shared" si="109"/>
        <v xml:space="preserve"> / （RITCHEYWCSTRAILRizer）</v>
      </c>
      <c r="G139" s="5">
        <v>8925</v>
      </c>
      <c r="H139" s="9">
        <f t="shared" si="110"/>
        <v>8925</v>
      </c>
      <c r="I139" s="9" t="str">
        <f t="shared" si="111"/>
        <v>0</v>
      </c>
      <c r="J139" s="9" t="str">
        <f t="shared" si="112"/>
        <v>1</v>
      </c>
      <c r="P139" s="9" t="str">
        <f t="shared" si="113"/>
        <v>RITCHEYWCSTRAILRizer</v>
      </c>
      <c r="AI139" s="9" t="str">
        <f t="shared" si="114"/>
        <v>http://image.rakuten.co.jp/brotures/cabinet/items/ritchey/bar_trail_riser.jpg</v>
      </c>
      <c r="AS139" s="9" t="str">
        <f t="shared" si="100"/>
        <v>1</v>
      </c>
      <c r="AT139" s="9" t="str">
        <f t="shared" si="100"/>
        <v>1</v>
      </c>
      <c r="AU139" s="9" t="str">
        <f t="shared" si="115"/>
        <v>0</v>
      </c>
      <c r="AV139" s="9" t="str">
        <f t="shared" si="116"/>
        <v>1</v>
      </c>
      <c r="AW139" s="9" t="str">
        <f t="shared" si="101"/>
        <v>0</v>
      </c>
      <c r="AX139" s="9" t="str">
        <f t="shared" si="101"/>
        <v>0</v>
      </c>
      <c r="AY139" s="11"/>
      <c r="AZ139" s="11"/>
      <c r="BA139" s="11"/>
      <c r="BB139" s="9" t="str">
        <f t="shared" si="117"/>
        <v>-1</v>
      </c>
      <c r="BC139" s="9" t="str">
        <f t="shared" si="118"/>
        <v>0</v>
      </c>
      <c r="BG139" s="5" t="s">
        <v>253</v>
      </c>
      <c r="BH139" s="5" t="s">
        <v>8513</v>
      </c>
      <c r="CS139" s="9" t="str">
        <f t="shared" si="119"/>
        <v>0</v>
      </c>
      <c r="CT139" s="9" t="str">
        <f t="shared" si="120"/>
        <v>&lt;iframe src="http://www.rakuten.ne.jp/gold/brotures/spec/ritchey/bar_trail_riser.html" frameborder="0" id="spec-content" scrolling="no"&gt;&lt;/iframe&gt;</v>
      </c>
      <c r="CU139" s="9" t="str">
        <f t="shared" si="121"/>
        <v/>
      </c>
      <c r="CV139" s="9" t="str">
        <f t="shared" si="122"/>
        <v>&lt;div class="row-fluid"&gt;&lt;iframe src="http://www.rakuten.ne.jp/gold/brotures/items/ritchey/bar_trail_riser.html" frameborder="0" id="skin-product" scrolling="no"&gt;&lt;/iframe&gt;&lt;/div&gt;</v>
      </c>
      <c r="CW139" s="11" t="str">
        <f t="shared" si="123"/>
        <v/>
      </c>
      <c r="CX139" t="s">
        <v>951</v>
      </c>
      <c r="CY139" s="9" t="str">
        <f t="shared" si="124"/>
        <v>0</v>
      </c>
      <c r="CZ139" s="11"/>
      <c r="DA139" s="11"/>
      <c r="DB139" s="11"/>
      <c r="DC139" s="11"/>
      <c r="DD139" s="9" t="str">
        <f t="shared" si="125"/>
        <v/>
      </c>
      <c r="DI139" s="9" t="str">
        <f t="shared" si="126"/>
        <v/>
      </c>
      <c r="DT139" s="9">
        <f>VLOOKUP(BG139,ディレクトリID!A:B,2)</f>
        <v>407699</v>
      </c>
      <c r="DV139" s="4" t="str">
        <f t="shared" si="127"/>
        <v>【ハンドル　RITCHEY】</v>
      </c>
      <c r="DW139" s="4" t="str">
        <f t="shared" si="128"/>
        <v>【ハンドル　RITCHEY】</v>
      </c>
      <c r="DX139" s="9">
        <f t="shared" si="129"/>
        <v>4</v>
      </c>
      <c r="DY139" s="11"/>
      <c r="DZ139" s="9" t="str">
        <f t="shared" si="102"/>
        <v>1</v>
      </c>
      <c r="EA139" s="9" t="str">
        <f t="shared" si="102"/>
        <v>1</v>
      </c>
      <c r="EB139" s="11"/>
      <c r="EC139" s="11"/>
      <c r="ED139" s="11"/>
      <c r="EE139" s="9" t="str">
        <f t="shared" si="130"/>
        <v>0</v>
      </c>
      <c r="EO139" s="8" t="s">
        <v>428</v>
      </c>
      <c r="EP139" s="8" t="s">
        <v>429</v>
      </c>
      <c r="EQ139" s="8" t="s">
        <v>429</v>
      </c>
      <c r="ER139" s="8" t="s">
        <v>209</v>
      </c>
      <c r="ES139" s="8" t="s">
        <v>430</v>
      </c>
      <c r="ET139" s="9" t="str">
        <f t="shared" si="131"/>
        <v>2</v>
      </c>
      <c r="EU139" s="11"/>
      <c r="EV139" s="11"/>
      <c r="EW139" s="11"/>
      <c r="EX139" s="9" t="str">
        <f t="shared" si="103"/>
        <v>0</v>
      </c>
      <c r="EY139" s="9" t="str">
        <f t="shared" si="103"/>
        <v>0</v>
      </c>
      <c r="EZ139" s="11"/>
      <c r="FA139" s="11"/>
      <c r="FB139" s="9" t="str">
        <f t="shared" si="104"/>
        <v>0</v>
      </c>
      <c r="FC139" s="9" t="str">
        <f t="shared" si="104"/>
        <v>0</v>
      </c>
      <c r="FD139" s="9" t="str">
        <f t="shared" si="132"/>
        <v>1</v>
      </c>
      <c r="FE139" s="9" t="str">
        <f t="shared" si="105"/>
        <v>1</v>
      </c>
      <c r="FF139" s="9" t="str">
        <f t="shared" si="105"/>
        <v>1</v>
      </c>
      <c r="GJ139" s="4" t="str">
        <f t="shared" si="135"/>
        <v>パーツ\ハンドル:ブランド\RITCHEY</v>
      </c>
      <c r="GK139" s="4" t="str">
        <f t="shared" si="133"/>
        <v>u:u</v>
      </c>
      <c r="GL139" s="11"/>
      <c r="GM139" s="4" t="str">
        <f t="shared" si="106"/>
        <v>::</v>
      </c>
      <c r="GN139" s="4" t="str">
        <f t="shared" si="106"/>
        <v>::</v>
      </c>
      <c r="GO139" s="4" t="str">
        <f t="shared" si="106"/>
        <v>::</v>
      </c>
      <c r="GP139" s="4" t="str">
        <f t="shared" si="134"/>
        <v>1</v>
      </c>
    </row>
    <row r="140" spans="1:198" ht="28" customHeight="1">
      <c r="A140" s="5" t="s">
        <v>956</v>
      </c>
      <c r="B140" s="5" t="s">
        <v>958</v>
      </c>
      <c r="C140" s="5" t="s">
        <v>956</v>
      </c>
      <c r="D140" s="9" t="str">
        <f t="shared" si="107"/>
        <v>u</v>
      </c>
      <c r="E140" s="9" t="str">
        <f t="shared" si="108"/>
        <v xml:space="preserve"> / （RITCHEYWCSTRAILX2）</v>
      </c>
      <c r="F140" s="9" t="str">
        <f t="shared" si="109"/>
        <v xml:space="preserve"> / （RITCHEYWCSTRAILX2）</v>
      </c>
      <c r="G140" s="5">
        <v>8610</v>
      </c>
      <c r="H140" s="9">
        <f t="shared" si="110"/>
        <v>8610</v>
      </c>
      <c r="I140" s="9" t="str">
        <f t="shared" si="111"/>
        <v>0</v>
      </c>
      <c r="J140" s="9" t="str">
        <f t="shared" si="112"/>
        <v>1</v>
      </c>
      <c r="P140" s="9" t="str">
        <f t="shared" si="113"/>
        <v>RITCHEYWCSTRAILX2</v>
      </c>
      <c r="AI140" s="9" t="str">
        <f t="shared" si="114"/>
        <v>http://image.rakuten.co.jp/brotures/cabinet/items/ritchey/bar_trail_x2.jpg</v>
      </c>
      <c r="AS140" s="9" t="str">
        <f t="shared" si="100"/>
        <v>1</v>
      </c>
      <c r="AT140" s="9" t="str">
        <f t="shared" si="100"/>
        <v>1</v>
      </c>
      <c r="AU140" s="9" t="str">
        <f t="shared" si="115"/>
        <v>0</v>
      </c>
      <c r="AV140" s="9" t="str">
        <f t="shared" si="116"/>
        <v>1</v>
      </c>
      <c r="AW140" s="9" t="str">
        <f t="shared" si="101"/>
        <v>0</v>
      </c>
      <c r="AX140" s="9" t="str">
        <f t="shared" si="101"/>
        <v>0</v>
      </c>
      <c r="AY140" s="11"/>
      <c r="AZ140" s="11"/>
      <c r="BA140" s="11"/>
      <c r="BB140" s="9" t="str">
        <f t="shared" si="117"/>
        <v>-1</v>
      </c>
      <c r="BC140" s="9" t="str">
        <f t="shared" si="118"/>
        <v>0</v>
      </c>
      <c r="BG140" s="5" t="s">
        <v>253</v>
      </c>
      <c r="BH140" s="5" t="s">
        <v>8513</v>
      </c>
      <c r="CS140" s="9" t="str">
        <f t="shared" si="119"/>
        <v>0</v>
      </c>
      <c r="CT140" s="9" t="str">
        <f t="shared" si="120"/>
        <v>&lt;iframe src="http://www.rakuten.ne.jp/gold/brotures/spec/ritchey/bar_trail_x2.html" frameborder="0" id="spec-content" scrolling="no"&gt;&lt;/iframe&gt;</v>
      </c>
      <c r="CU140" s="9" t="str">
        <f t="shared" si="121"/>
        <v/>
      </c>
      <c r="CV140" s="9" t="str">
        <f t="shared" si="122"/>
        <v>&lt;div class="row-fluid"&gt;&lt;iframe src="http://www.rakuten.ne.jp/gold/brotures/items/ritchey/bar_trail_x2.html" frameborder="0" id="skin-product" scrolling="no"&gt;&lt;/iframe&gt;&lt;/div&gt;</v>
      </c>
      <c r="CW140" s="11" t="str">
        <f t="shared" si="123"/>
        <v/>
      </c>
      <c r="CX140" t="s">
        <v>956</v>
      </c>
      <c r="CY140" s="9" t="str">
        <f t="shared" si="124"/>
        <v>0</v>
      </c>
      <c r="CZ140" s="11"/>
      <c r="DA140" s="11"/>
      <c r="DB140" s="11"/>
      <c r="DC140" s="11"/>
      <c r="DD140" s="9" t="str">
        <f t="shared" si="125"/>
        <v/>
      </c>
      <c r="DI140" s="9" t="str">
        <f t="shared" si="126"/>
        <v/>
      </c>
      <c r="DT140" s="9">
        <f>VLOOKUP(BG140,ディレクトリID!A:B,2)</f>
        <v>407699</v>
      </c>
      <c r="DV140" s="4" t="str">
        <f t="shared" si="127"/>
        <v>【ハンドル　RITCHEY】</v>
      </c>
      <c r="DW140" s="4" t="str">
        <f t="shared" si="128"/>
        <v>【ハンドル　RITCHEY】</v>
      </c>
      <c r="DX140" s="9">
        <f t="shared" si="129"/>
        <v>4</v>
      </c>
      <c r="DY140" s="11"/>
      <c r="DZ140" s="9" t="str">
        <f t="shared" si="102"/>
        <v>1</v>
      </c>
      <c r="EA140" s="9" t="str">
        <f t="shared" si="102"/>
        <v>1</v>
      </c>
      <c r="EB140" s="11"/>
      <c r="EC140" s="11"/>
      <c r="ED140" s="11"/>
      <c r="EE140" s="9" t="str">
        <f t="shared" si="130"/>
        <v>0</v>
      </c>
      <c r="EO140" s="8" t="s">
        <v>428</v>
      </c>
      <c r="EP140" s="8" t="s">
        <v>429</v>
      </c>
      <c r="EQ140" s="8" t="s">
        <v>429</v>
      </c>
      <c r="ER140" s="8" t="s">
        <v>209</v>
      </c>
      <c r="ES140" s="8" t="s">
        <v>430</v>
      </c>
      <c r="ET140" s="9" t="str">
        <f t="shared" si="131"/>
        <v>2</v>
      </c>
      <c r="EU140" s="11"/>
      <c r="EV140" s="11"/>
      <c r="EW140" s="11"/>
      <c r="EX140" s="9" t="str">
        <f t="shared" si="103"/>
        <v>0</v>
      </c>
      <c r="EY140" s="9" t="str">
        <f t="shared" si="103"/>
        <v>0</v>
      </c>
      <c r="EZ140" s="11"/>
      <c r="FA140" s="11"/>
      <c r="FB140" s="9" t="str">
        <f t="shared" si="104"/>
        <v>0</v>
      </c>
      <c r="FC140" s="9" t="str">
        <f t="shared" si="104"/>
        <v>0</v>
      </c>
      <c r="FD140" s="9" t="str">
        <f t="shared" si="132"/>
        <v>1</v>
      </c>
      <c r="FE140" s="9" t="str">
        <f t="shared" si="105"/>
        <v>1</v>
      </c>
      <c r="FF140" s="9" t="str">
        <f t="shared" si="105"/>
        <v>1</v>
      </c>
      <c r="GJ140" s="4" t="str">
        <f t="shared" si="135"/>
        <v>パーツ\ハンドル:ブランド\RITCHEY</v>
      </c>
      <c r="GK140" s="4" t="str">
        <f t="shared" si="133"/>
        <v>u:u</v>
      </c>
      <c r="GL140" s="11"/>
      <c r="GM140" s="4" t="str">
        <f t="shared" si="106"/>
        <v>::</v>
      </c>
      <c r="GN140" s="4" t="str">
        <f t="shared" si="106"/>
        <v>::</v>
      </c>
      <c r="GO140" s="4" t="str">
        <f t="shared" si="106"/>
        <v>::</v>
      </c>
      <c r="GP140" s="4" t="str">
        <f t="shared" si="134"/>
        <v>1</v>
      </c>
    </row>
    <row r="141" spans="1:198" ht="28" customHeight="1">
      <c r="A141" s="5" t="s">
        <v>961</v>
      </c>
      <c r="B141" s="5" t="s">
        <v>963</v>
      </c>
      <c r="C141" s="5" t="s">
        <v>961</v>
      </c>
      <c r="D141" s="9" t="str">
        <f t="shared" si="107"/>
        <v>u</v>
      </c>
      <c r="E141" s="9" t="str">
        <f t="shared" si="108"/>
        <v xml:space="preserve"> / （SOMAヴェロドラマ）</v>
      </c>
      <c r="F141" s="9" t="str">
        <f t="shared" si="109"/>
        <v xml:space="preserve"> / （SOMAヴェロドラマ）</v>
      </c>
      <c r="G141" s="5">
        <v>8190</v>
      </c>
      <c r="H141" s="9">
        <f t="shared" si="110"/>
        <v>8190</v>
      </c>
      <c r="I141" s="9" t="str">
        <f t="shared" si="111"/>
        <v>0</v>
      </c>
      <c r="J141" s="9" t="str">
        <f t="shared" si="112"/>
        <v>1</v>
      </c>
      <c r="P141" s="9" t="str">
        <f t="shared" si="113"/>
        <v>SOMAヴェロドラマ</v>
      </c>
      <c r="AI141" s="9" t="str">
        <f t="shared" si="114"/>
        <v>http://image.rakuten.co.jp/brotures/cabinet/items/soma/bar_velodrama.jpg</v>
      </c>
      <c r="AS141" s="9" t="str">
        <f t="shared" si="100"/>
        <v>1</v>
      </c>
      <c r="AT141" s="9" t="str">
        <f t="shared" si="100"/>
        <v>1</v>
      </c>
      <c r="AU141" s="9" t="str">
        <f t="shared" si="115"/>
        <v>0</v>
      </c>
      <c r="AV141" s="9" t="str">
        <f t="shared" si="116"/>
        <v>1</v>
      </c>
      <c r="AW141" s="9" t="str">
        <f t="shared" si="101"/>
        <v>0</v>
      </c>
      <c r="AX141" s="9" t="str">
        <f t="shared" si="101"/>
        <v>0</v>
      </c>
      <c r="AY141" s="11"/>
      <c r="AZ141" s="11"/>
      <c r="BA141" s="11"/>
      <c r="BB141" s="9" t="str">
        <f t="shared" si="117"/>
        <v>-1</v>
      </c>
      <c r="BC141" s="9" t="str">
        <f t="shared" si="118"/>
        <v>0</v>
      </c>
      <c r="BG141" s="5" t="s">
        <v>253</v>
      </c>
      <c r="BH141" s="5" t="s">
        <v>8515</v>
      </c>
      <c r="CS141" s="9" t="str">
        <f t="shared" si="119"/>
        <v>0</v>
      </c>
      <c r="CT141" s="9" t="str">
        <f t="shared" si="120"/>
        <v>&lt;iframe src="http://www.rakuten.ne.jp/gold/brotures/spec/soma/bar_velodrama.html" frameborder="0" id="spec-content" scrolling="no"&gt;&lt;/iframe&gt;</v>
      </c>
      <c r="CU141" s="9" t="str">
        <f t="shared" si="121"/>
        <v/>
      </c>
      <c r="CV141" s="9" t="str">
        <f t="shared" si="122"/>
        <v>&lt;div class="row-fluid"&gt;&lt;iframe src="http://www.rakuten.ne.jp/gold/brotures/items/soma/bar_velodrama.html" frameborder="0" id="skin-product" scrolling="no"&gt;&lt;/iframe&gt;&lt;/div&gt;</v>
      </c>
      <c r="CW141" s="11" t="str">
        <f t="shared" si="123"/>
        <v/>
      </c>
      <c r="CX141" t="s">
        <v>961</v>
      </c>
      <c r="CY141" s="9" t="str">
        <f t="shared" si="124"/>
        <v>0</v>
      </c>
      <c r="CZ141" s="11"/>
      <c r="DA141" s="11"/>
      <c r="DB141" s="11"/>
      <c r="DC141" s="11"/>
      <c r="DD141" s="9" t="str">
        <f t="shared" si="125"/>
        <v/>
      </c>
      <c r="DI141" s="9" t="str">
        <f t="shared" si="126"/>
        <v/>
      </c>
      <c r="DT141" s="9">
        <f>VLOOKUP(BG141,ディレクトリID!A:B,2)</f>
        <v>407699</v>
      </c>
      <c r="DV141" s="4" t="str">
        <f t="shared" si="127"/>
        <v>【ハンドル　SOMA】</v>
      </c>
      <c r="DW141" s="4" t="str">
        <f t="shared" si="128"/>
        <v>【ハンドル　SOMA】</v>
      </c>
      <c r="DX141" s="9">
        <f t="shared" si="129"/>
        <v>4</v>
      </c>
      <c r="DY141" s="11"/>
      <c r="DZ141" s="9" t="str">
        <f t="shared" si="102"/>
        <v>1</v>
      </c>
      <c r="EA141" s="9" t="str">
        <f t="shared" si="102"/>
        <v>1</v>
      </c>
      <c r="EB141" s="11"/>
      <c r="EC141" s="11"/>
      <c r="ED141" s="11"/>
      <c r="EE141" s="9" t="str">
        <f t="shared" si="130"/>
        <v>0</v>
      </c>
      <c r="EO141" s="8" t="s">
        <v>428</v>
      </c>
      <c r="EP141" s="8" t="s">
        <v>429</v>
      </c>
      <c r="EQ141" s="8" t="s">
        <v>429</v>
      </c>
      <c r="ER141" s="8" t="s">
        <v>209</v>
      </c>
      <c r="ES141" s="8" t="s">
        <v>430</v>
      </c>
      <c r="ET141" s="9" t="str">
        <f t="shared" si="131"/>
        <v>2</v>
      </c>
      <c r="EU141" s="11"/>
      <c r="EV141" s="11"/>
      <c r="EW141" s="11"/>
      <c r="EX141" s="9" t="str">
        <f t="shared" si="103"/>
        <v>0</v>
      </c>
      <c r="EY141" s="9" t="str">
        <f t="shared" si="103"/>
        <v>0</v>
      </c>
      <c r="EZ141" s="11"/>
      <c r="FA141" s="11"/>
      <c r="FB141" s="9" t="str">
        <f t="shared" si="104"/>
        <v>0</v>
      </c>
      <c r="FC141" s="9" t="str">
        <f t="shared" si="104"/>
        <v>0</v>
      </c>
      <c r="FD141" s="9" t="str">
        <f t="shared" si="132"/>
        <v>1</v>
      </c>
      <c r="FE141" s="9" t="str">
        <f t="shared" si="105"/>
        <v>1</v>
      </c>
      <c r="FF141" s="9" t="str">
        <f t="shared" si="105"/>
        <v>1</v>
      </c>
      <c r="GJ141" s="4" t="str">
        <f t="shared" si="135"/>
        <v>パーツ\ハンドル:ブランド\SOMA</v>
      </c>
      <c r="GK141" s="4" t="str">
        <f t="shared" si="133"/>
        <v>u:u</v>
      </c>
      <c r="GL141" s="11"/>
      <c r="GM141" s="4" t="str">
        <f t="shared" si="106"/>
        <v>::</v>
      </c>
      <c r="GN141" s="4" t="str">
        <f t="shared" si="106"/>
        <v>::</v>
      </c>
      <c r="GO141" s="4" t="str">
        <f t="shared" si="106"/>
        <v>::</v>
      </c>
      <c r="GP141" s="4" t="str">
        <f t="shared" si="134"/>
        <v>1</v>
      </c>
    </row>
    <row r="142" spans="1:198" ht="28" customHeight="1">
      <c r="A142" s="5" t="s">
        <v>966</v>
      </c>
      <c r="B142" s="5" t="s">
        <v>968</v>
      </c>
      <c r="C142" s="5" t="s">
        <v>966</v>
      </c>
      <c r="D142" s="9" t="str">
        <f t="shared" si="107"/>
        <v>u</v>
      </c>
      <c r="E142" s="9" t="str">
        <f t="shared" si="108"/>
        <v xml:space="preserve"> / （SOMAウォーカーレーサー）</v>
      </c>
      <c r="F142" s="9" t="str">
        <f t="shared" si="109"/>
        <v xml:space="preserve"> / （SOMAウォーカーレーサー）</v>
      </c>
      <c r="G142" s="5">
        <v>6930</v>
      </c>
      <c r="H142" s="9">
        <f t="shared" si="110"/>
        <v>6930</v>
      </c>
      <c r="I142" s="9" t="str">
        <f t="shared" si="111"/>
        <v>0</v>
      </c>
      <c r="J142" s="9" t="str">
        <f t="shared" si="112"/>
        <v>1</v>
      </c>
      <c r="P142" s="9" t="str">
        <f t="shared" si="113"/>
        <v>SOMAウォーカーレーサー</v>
      </c>
      <c r="AI142" s="9" t="str">
        <f t="shared" si="114"/>
        <v>http://image.rakuten.co.jp/brotures/cabinet/items/soma/bar_walkerracer.jpg</v>
      </c>
      <c r="AS142" s="9" t="str">
        <f t="shared" ref="AS142:AT161" si="136">IF($A142&lt;&gt;"","1","")</f>
        <v>1</v>
      </c>
      <c r="AT142" s="9" t="str">
        <f t="shared" si="136"/>
        <v>1</v>
      </c>
      <c r="AU142" s="9" t="str">
        <f t="shared" si="115"/>
        <v>0</v>
      </c>
      <c r="AV142" s="9" t="str">
        <f t="shared" si="116"/>
        <v>1</v>
      </c>
      <c r="AW142" s="9" t="str">
        <f t="shared" ref="AW142:AX161" si="137">IF($A142&lt;&gt;"","0","")</f>
        <v>0</v>
      </c>
      <c r="AX142" s="9" t="str">
        <f t="shared" si="137"/>
        <v>0</v>
      </c>
      <c r="AY142" s="11"/>
      <c r="AZ142" s="11"/>
      <c r="BA142" s="11"/>
      <c r="BB142" s="9" t="str">
        <f t="shared" si="117"/>
        <v>-1</v>
      </c>
      <c r="BC142" s="9" t="str">
        <f t="shared" si="118"/>
        <v>0</v>
      </c>
      <c r="BG142" s="5" t="s">
        <v>253</v>
      </c>
      <c r="BH142" s="5" t="s">
        <v>8515</v>
      </c>
      <c r="CS142" s="9" t="str">
        <f t="shared" si="119"/>
        <v>0</v>
      </c>
      <c r="CT142" s="9" t="str">
        <f t="shared" si="120"/>
        <v>&lt;iframe src="http://www.rakuten.ne.jp/gold/brotures/spec/soma/bar_walkerracer.html" frameborder="0" id="spec-content" scrolling="no"&gt;&lt;/iframe&gt;</v>
      </c>
      <c r="CU142" s="9" t="str">
        <f t="shared" si="121"/>
        <v/>
      </c>
      <c r="CV142" s="9" t="str">
        <f t="shared" si="122"/>
        <v>&lt;div class="row-fluid"&gt;&lt;iframe src="http://www.rakuten.ne.jp/gold/brotures/items/soma/bar_walkerracer.html" frameborder="0" id="skin-product" scrolling="no"&gt;&lt;/iframe&gt;&lt;/div&gt;</v>
      </c>
      <c r="CW142" s="11" t="str">
        <f t="shared" si="123"/>
        <v/>
      </c>
      <c r="CX142" t="s">
        <v>966</v>
      </c>
      <c r="CY142" s="9" t="str">
        <f t="shared" si="124"/>
        <v>0</v>
      </c>
      <c r="CZ142" s="11"/>
      <c r="DA142" s="11"/>
      <c r="DB142" s="11"/>
      <c r="DC142" s="11"/>
      <c r="DD142" s="9" t="str">
        <f t="shared" si="125"/>
        <v/>
      </c>
      <c r="DI142" s="9" t="str">
        <f t="shared" si="126"/>
        <v/>
      </c>
      <c r="DT142" s="9">
        <f>VLOOKUP(BG142,ディレクトリID!A:B,2)</f>
        <v>407699</v>
      </c>
      <c r="DV142" s="4" t="str">
        <f t="shared" si="127"/>
        <v>【ハンドル　SOMA】</v>
      </c>
      <c r="DW142" s="4" t="str">
        <f t="shared" si="128"/>
        <v>【ハンドル　SOMA】</v>
      </c>
      <c r="DX142" s="9">
        <f t="shared" si="129"/>
        <v>4</v>
      </c>
      <c r="DY142" s="11"/>
      <c r="DZ142" s="9" t="str">
        <f t="shared" ref="DZ142:EA161" si="138">IF($A142&lt;&gt;"","1","")</f>
        <v>1</v>
      </c>
      <c r="EA142" s="9" t="str">
        <f t="shared" si="138"/>
        <v>1</v>
      </c>
      <c r="EB142" s="11"/>
      <c r="EC142" s="11"/>
      <c r="ED142" s="11"/>
      <c r="EE142" s="9" t="str">
        <f t="shared" si="130"/>
        <v>0</v>
      </c>
      <c r="EO142" s="8" t="s">
        <v>428</v>
      </c>
      <c r="EP142" s="8" t="s">
        <v>429</v>
      </c>
      <c r="EQ142" s="8" t="s">
        <v>429</v>
      </c>
      <c r="ER142" s="8" t="s">
        <v>209</v>
      </c>
      <c r="ES142" s="8" t="s">
        <v>430</v>
      </c>
      <c r="ET142" s="9" t="str">
        <f t="shared" si="131"/>
        <v>2</v>
      </c>
      <c r="EU142" s="11"/>
      <c r="EV142" s="11"/>
      <c r="EW142" s="11"/>
      <c r="EX142" s="9" t="str">
        <f t="shared" ref="EX142:EY161" si="139">IF($A142&lt;&gt;"","0","")</f>
        <v>0</v>
      </c>
      <c r="EY142" s="9" t="str">
        <f t="shared" si="139"/>
        <v>0</v>
      </c>
      <c r="EZ142" s="11"/>
      <c r="FA142" s="11"/>
      <c r="FB142" s="9" t="str">
        <f t="shared" ref="FB142:FC161" si="140">IF($A142&lt;&gt;"","0","")</f>
        <v>0</v>
      </c>
      <c r="FC142" s="9" t="str">
        <f t="shared" si="140"/>
        <v>0</v>
      </c>
      <c r="FD142" s="9" t="str">
        <f t="shared" si="132"/>
        <v>1</v>
      </c>
      <c r="FE142" s="9" t="str">
        <f t="shared" ref="FE142:FF161" si="141">IF($BG142="完成車","3","1")</f>
        <v>1</v>
      </c>
      <c r="FF142" s="9" t="str">
        <f t="shared" si="141"/>
        <v>1</v>
      </c>
      <c r="GJ142" s="4" t="str">
        <f t="shared" si="135"/>
        <v>パーツ\ハンドル:ブランド\SOMA</v>
      </c>
      <c r="GK142" s="4" t="str">
        <f t="shared" si="133"/>
        <v>u:u</v>
      </c>
      <c r="GL142" s="11"/>
      <c r="GM142" s="4" t="str">
        <f t="shared" ref="GM142:GO161" si="142">IF($A142&lt;&gt;"","::","")</f>
        <v>::</v>
      </c>
      <c r="GN142" s="4" t="str">
        <f t="shared" si="142"/>
        <v>::</v>
      </c>
      <c r="GO142" s="4" t="str">
        <f t="shared" si="142"/>
        <v>::</v>
      </c>
      <c r="GP142" s="4" t="str">
        <f t="shared" si="134"/>
        <v>1</v>
      </c>
    </row>
    <row r="143" spans="1:198" ht="28" customHeight="1">
      <c r="A143" s="5" t="s">
        <v>971</v>
      </c>
      <c r="B143" s="5" t="s">
        <v>973</v>
      </c>
      <c r="C143" s="5" t="s">
        <v>971</v>
      </c>
      <c r="D143" s="9" t="str">
        <f t="shared" si="107"/>
        <v>u</v>
      </c>
      <c r="E143" s="9" t="str">
        <f t="shared" si="108"/>
        <v xml:space="preserve"> / （SOMAラウッターワーサーハンドルバーCrMo）</v>
      </c>
      <c r="F143" s="9" t="str">
        <f t="shared" si="109"/>
        <v xml:space="preserve"> / （SOMAラウッターワーサーハンドルバーCrMo）</v>
      </c>
      <c r="G143" s="5">
        <v>6510</v>
      </c>
      <c r="H143" s="9">
        <f t="shared" si="110"/>
        <v>6510</v>
      </c>
      <c r="I143" s="9" t="str">
        <f t="shared" si="111"/>
        <v>0</v>
      </c>
      <c r="J143" s="9" t="str">
        <f t="shared" si="112"/>
        <v>1</v>
      </c>
      <c r="P143" s="9" t="str">
        <f t="shared" si="113"/>
        <v>SOMAラウッターワーサーハンドルバーCrMo</v>
      </c>
      <c r="AI143" s="9" t="str">
        <f t="shared" si="114"/>
        <v>http://image.rakuten.co.jp/brotures/cabinet/items/soma/bar_wasa.jpg</v>
      </c>
      <c r="AS143" s="9" t="str">
        <f t="shared" si="136"/>
        <v>1</v>
      </c>
      <c r="AT143" s="9" t="str">
        <f t="shared" si="136"/>
        <v>1</v>
      </c>
      <c r="AU143" s="9" t="str">
        <f t="shared" si="115"/>
        <v>0</v>
      </c>
      <c r="AV143" s="9" t="str">
        <f t="shared" si="116"/>
        <v>1</v>
      </c>
      <c r="AW143" s="9" t="str">
        <f t="shared" si="137"/>
        <v>0</v>
      </c>
      <c r="AX143" s="9" t="str">
        <f t="shared" si="137"/>
        <v>0</v>
      </c>
      <c r="AY143" s="11"/>
      <c r="AZ143" s="11"/>
      <c r="BA143" s="11"/>
      <c r="BB143" s="9" t="str">
        <f t="shared" si="117"/>
        <v>-1</v>
      </c>
      <c r="BC143" s="9" t="str">
        <f t="shared" si="118"/>
        <v>0</v>
      </c>
      <c r="BG143" s="5" t="s">
        <v>253</v>
      </c>
      <c r="BH143" s="5" t="s">
        <v>8515</v>
      </c>
      <c r="CS143" s="9" t="str">
        <f t="shared" si="119"/>
        <v>0</v>
      </c>
      <c r="CT143" s="9" t="str">
        <f t="shared" si="120"/>
        <v>&lt;iframe src="http://www.rakuten.ne.jp/gold/brotures/spec/soma/bar_wasa.html" frameborder="0" id="spec-content" scrolling="no"&gt;&lt;/iframe&gt;</v>
      </c>
      <c r="CU143" s="9" t="str">
        <f t="shared" si="121"/>
        <v/>
      </c>
      <c r="CV143" s="9" t="str">
        <f t="shared" si="122"/>
        <v>&lt;div class="row-fluid"&gt;&lt;iframe src="http://www.rakuten.ne.jp/gold/brotures/items/soma/bar_wasa.html" frameborder="0" id="skin-product" scrolling="no"&gt;&lt;/iframe&gt;&lt;/div&gt;</v>
      </c>
      <c r="CW143" s="11" t="str">
        <f t="shared" si="123"/>
        <v/>
      </c>
      <c r="CX143" t="s">
        <v>971</v>
      </c>
      <c r="CY143" s="9" t="str">
        <f t="shared" si="124"/>
        <v>0</v>
      </c>
      <c r="CZ143" s="11"/>
      <c r="DA143" s="11"/>
      <c r="DB143" s="11"/>
      <c r="DC143" s="11"/>
      <c r="DD143" s="9" t="str">
        <f t="shared" si="125"/>
        <v/>
      </c>
      <c r="DI143" s="9" t="str">
        <f t="shared" si="126"/>
        <v/>
      </c>
      <c r="DT143" s="9">
        <f>VLOOKUP(BG143,ディレクトリID!A:B,2)</f>
        <v>407699</v>
      </c>
      <c r="DV143" s="4" t="str">
        <f t="shared" si="127"/>
        <v>【ハンドル　SOMA】</v>
      </c>
      <c r="DW143" s="4" t="str">
        <f t="shared" si="128"/>
        <v>【ハンドル　SOMA】</v>
      </c>
      <c r="DX143" s="9">
        <f t="shared" si="129"/>
        <v>4</v>
      </c>
      <c r="DY143" s="11"/>
      <c r="DZ143" s="9" t="str">
        <f t="shared" si="138"/>
        <v>1</v>
      </c>
      <c r="EA143" s="9" t="str">
        <f t="shared" si="138"/>
        <v>1</v>
      </c>
      <c r="EB143" s="11"/>
      <c r="EC143" s="11"/>
      <c r="ED143" s="11"/>
      <c r="EE143" s="9" t="str">
        <f t="shared" si="130"/>
        <v>0</v>
      </c>
      <c r="EO143" s="8" t="s">
        <v>428</v>
      </c>
      <c r="EP143" s="8" t="s">
        <v>429</v>
      </c>
      <c r="EQ143" s="8" t="s">
        <v>429</v>
      </c>
      <c r="ER143" s="8" t="s">
        <v>209</v>
      </c>
      <c r="ES143" s="8" t="s">
        <v>430</v>
      </c>
      <c r="ET143" s="9" t="str">
        <f t="shared" si="131"/>
        <v>2</v>
      </c>
      <c r="EU143" s="11"/>
      <c r="EV143" s="11"/>
      <c r="EW143" s="11"/>
      <c r="EX143" s="9" t="str">
        <f t="shared" si="139"/>
        <v>0</v>
      </c>
      <c r="EY143" s="9" t="str">
        <f t="shared" si="139"/>
        <v>0</v>
      </c>
      <c r="EZ143" s="11"/>
      <c r="FA143" s="11"/>
      <c r="FB143" s="9" t="str">
        <f t="shared" si="140"/>
        <v>0</v>
      </c>
      <c r="FC143" s="9" t="str">
        <f t="shared" si="140"/>
        <v>0</v>
      </c>
      <c r="FD143" s="9" t="str">
        <f t="shared" si="132"/>
        <v>1</v>
      </c>
      <c r="FE143" s="9" t="str">
        <f t="shared" si="141"/>
        <v>1</v>
      </c>
      <c r="FF143" s="9" t="str">
        <f t="shared" si="141"/>
        <v>1</v>
      </c>
      <c r="GJ143" s="4" t="str">
        <f t="shared" si="135"/>
        <v>パーツ\ハンドル:ブランド\SOMA</v>
      </c>
      <c r="GK143" s="4" t="str">
        <f t="shared" si="133"/>
        <v>u:u</v>
      </c>
      <c r="GL143" s="11"/>
      <c r="GM143" s="4" t="str">
        <f t="shared" si="142"/>
        <v>::</v>
      </c>
      <c r="GN143" s="4" t="str">
        <f t="shared" si="142"/>
        <v>::</v>
      </c>
      <c r="GO143" s="4" t="str">
        <f t="shared" si="142"/>
        <v>::</v>
      </c>
      <c r="GP143" s="4" t="str">
        <f t="shared" si="134"/>
        <v>1</v>
      </c>
    </row>
    <row r="144" spans="1:198" ht="28" customHeight="1">
      <c r="A144" s="5" t="s">
        <v>976</v>
      </c>
      <c r="B144" s="5" t="s">
        <v>978</v>
      </c>
      <c r="C144" s="5" t="s">
        <v>976</v>
      </c>
      <c r="D144" s="9" t="str">
        <f t="shared" si="107"/>
        <v>u</v>
      </c>
      <c r="E144" s="9" t="str">
        <f t="shared" si="108"/>
        <v xml:space="preserve"> / （SOMAラウッターワーサーハンドルバーアルミ）</v>
      </c>
      <c r="F144" s="9" t="str">
        <f t="shared" si="109"/>
        <v xml:space="preserve"> / （SOMAラウッターワーサーハンドルバーアルミ）</v>
      </c>
      <c r="G144" s="5">
        <v>8925</v>
      </c>
      <c r="H144" s="9">
        <f t="shared" si="110"/>
        <v>8925</v>
      </c>
      <c r="I144" s="9" t="str">
        <f t="shared" si="111"/>
        <v>0</v>
      </c>
      <c r="J144" s="9" t="str">
        <f t="shared" si="112"/>
        <v>1</v>
      </c>
      <c r="P144" s="9" t="str">
        <f t="shared" si="113"/>
        <v>SOMAラウッターワーサーハンドルバーアルミ</v>
      </c>
      <c r="AI144" s="9" t="str">
        <f t="shared" si="114"/>
        <v>http://image.rakuten.co.jp/brotures/cabinet/items/soma/bar_wasa_alloy.jpg</v>
      </c>
      <c r="AS144" s="9" t="str">
        <f t="shared" si="136"/>
        <v>1</v>
      </c>
      <c r="AT144" s="9" t="str">
        <f t="shared" si="136"/>
        <v>1</v>
      </c>
      <c r="AU144" s="9" t="str">
        <f t="shared" si="115"/>
        <v>0</v>
      </c>
      <c r="AV144" s="9" t="str">
        <f t="shared" si="116"/>
        <v>1</v>
      </c>
      <c r="AW144" s="9" t="str">
        <f t="shared" si="137"/>
        <v>0</v>
      </c>
      <c r="AX144" s="9" t="str">
        <f t="shared" si="137"/>
        <v>0</v>
      </c>
      <c r="AY144" s="11"/>
      <c r="AZ144" s="11"/>
      <c r="BA144" s="11"/>
      <c r="BB144" s="9" t="str">
        <f t="shared" si="117"/>
        <v>-1</v>
      </c>
      <c r="BC144" s="9" t="str">
        <f t="shared" si="118"/>
        <v>0</v>
      </c>
      <c r="BG144" s="5" t="s">
        <v>253</v>
      </c>
      <c r="BH144" s="5" t="s">
        <v>8515</v>
      </c>
      <c r="CS144" s="9" t="str">
        <f t="shared" si="119"/>
        <v>0</v>
      </c>
      <c r="CT144" s="9" t="str">
        <f t="shared" si="120"/>
        <v>&lt;iframe src="http://www.rakuten.ne.jp/gold/brotures/spec/soma/bar_wasa_alloy.html" frameborder="0" id="spec-content" scrolling="no"&gt;&lt;/iframe&gt;</v>
      </c>
      <c r="CU144" s="9" t="str">
        <f t="shared" si="121"/>
        <v/>
      </c>
      <c r="CV144" s="9" t="str">
        <f t="shared" si="122"/>
        <v>&lt;div class="row-fluid"&gt;&lt;iframe src="http://www.rakuten.ne.jp/gold/brotures/items/soma/bar_wasa_alloy.html" frameborder="0" id="skin-product" scrolling="no"&gt;&lt;/iframe&gt;&lt;/div&gt;</v>
      </c>
      <c r="CW144" s="11" t="str">
        <f t="shared" si="123"/>
        <v/>
      </c>
      <c r="CX144" t="s">
        <v>976</v>
      </c>
      <c r="CY144" s="9" t="str">
        <f t="shared" si="124"/>
        <v>0</v>
      </c>
      <c r="CZ144" s="11"/>
      <c r="DA144" s="11"/>
      <c r="DB144" s="11"/>
      <c r="DC144" s="11"/>
      <c r="DD144" s="9" t="str">
        <f t="shared" si="125"/>
        <v/>
      </c>
      <c r="DI144" s="9" t="str">
        <f t="shared" si="126"/>
        <v/>
      </c>
      <c r="DT144" s="9">
        <f>VLOOKUP(BG144,ディレクトリID!A:B,2)</f>
        <v>407699</v>
      </c>
      <c r="DV144" s="4" t="str">
        <f t="shared" si="127"/>
        <v>【ハンドル　SOMA】</v>
      </c>
      <c r="DW144" s="4" t="str">
        <f t="shared" si="128"/>
        <v>【ハンドル　SOMA】</v>
      </c>
      <c r="DX144" s="9">
        <f t="shared" si="129"/>
        <v>4</v>
      </c>
      <c r="DY144" s="11"/>
      <c r="DZ144" s="9" t="str">
        <f t="shared" si="138"/>
        <v>1</v>
      </c>
      <c r="EA144" s="9" t="str">
        <f t="shared" si="138"/>
        <v>1</v>
      </c>
      <c r="EB144" s="11"/>
      <c r="EC144" s="11"/>
      <c r="ED144" s="11"/>
      <c r="EE144" s="9" t="str">
        <f t="shared" si="130"/>
        <v>0</v>
      </c>
      <c r="EO144" s="8" t="s">
        <v>428</v>
      </c>
      <c r="EP144" s="8" t="s">
        <v>429</v>
      </c>
      <c r="EQ144" s="8" t="s">
        <v>429</v>
      </c>
      <c r="ER144" s="8" t="s">
        <v>209</v>
      </c>
      <c r="ES144" s="8" t="s">
        <v>430</v>
      </c>
      <c r="ET144" s="9" t="str">
        <f t="shared" si="131"/>
        <v>2</v>
      </c>
      <c r="EU144" s="11"/>
      <c r="EV144" s="11"/>
      <c r="EW144" s="11"/>
      <c r="EX144" s="9" t="str">
        <f t="shared" si="139"/>
        <v>0</v>
      </c>
      <c r="EY144" s="9" t="str">
        <f t="shared" si="139"/>
        <v>0</v>
      </c>
      <c r="EZ144" s="11"/>
      <c r="FA144" s="11"/>
      <c r="FB144" s="9" t="str">
        <f t="shared" si="140"/>
        <v>0</v>
      </c>
      <c r="FC144" s="9" t="str">
        <f t="shared" si="140"/>
        <v>0</v>
      </c>
      <c r="FD144" s="9" t="str">
        <f t="shared" si="132"/>
        <v>1</v>
      </c>
      <c r="FE144" s="9" t="str">
        <f t="shared" si="141"/>
        <v>1</v>
      </c>
      <c r="FF144" s="9" t="str">
        <f t="shared" si="141"/>
        <v>1</v>
      </c>
      <c r="GJ144" s="4" t="str">
        <f t="shared" si="135"/>
        <v>パーツ\ハンドル:ブランド\SOMA</v>
      </c>
      <c r="GK144" s="4" t="str">
        <f t="shared" si="133"/>
        <v>u:u</v>
      </c>
      <c r="GL144" s="11"/>
      <c r="GM144" s="4" t="str">
        <f t="shared" si="142"/>
        <v>::</v>
      </c>
      <c r="GN144" s="4" t="str">
        <f t="shared" si="142"/>
        <v>::</v>
      </c>
      <c r="GO144" s="4" t="str">
        <f t="shared" si="142"/>
        <v>::</v>
      </c>
      <c r="GP144" s="4" t="str">
        <f t="shared" si="134"/>
        <v>1</v>
      </c>
    </row>
    <row r="145" spans="1:198" ht="28" customHeight="1">
      <c r="A145" s="5" t="s">
        <v>981</v>
      </c>
      <c r="B145" s="5" t="s">
        <v>983</v>
      </c>
      <c r="C145" s="5" t="s">
        <v>981</v>
      </c>
      <c r="D145" s="9" t="str">
        <f t="shared" si="107"/>
        <v>u</v>
      </c>
      <c r="E145" s="9" t="str">
        <f t="shared" si="108"/>
        <v xml:space="preserve"> / （RITCHEYWCSCarbonFlat）</v>
      </c>
      <c r="F145" s="9" t="str">
        <f t="shared" si="109"/>
        <v xml:space="preserve"> / （RITCHEYWCSCarbonFlat）</v>
      </c>
      <c r="G145" s="5">
        <v>16800</v>
      </c>
      <c r="H145" s="9">
        <f t="shared" si="110"/>
        <v>16800</v>
      </c>
      <c r="I145" s="9" t="str">
        <f t="shared" si="111"/>
        <v>0</v>
      </c>
      <c r="J145" s="9" t="str">
        <f t="shared" si="112"/>
        <v>1</v>
      </c>
      <c r="P145" s="9" t="str">
        <f t="shared" si="113"/>
        <v>RITCHEYWCSCarbonFlat</v>
      </c>
      <c r="AI145" s="9" t="str">
        <f t="shared" si="114"/>
        <v>http://image.rakuten.co.jp/brotures/cabinet/items/ritchey/bar_wcs_c_flat.jpg</v>
      </c>
      <c r="AS145" s="9" t="str">
        <f t="shared" si="136"/>
        <v>1</v>
      </c>
      <c r="AT145" s="9" t="str">
        <f t="shared" si="136"/>
        <v>1</v>
      </c>
      <c r="AU145" s="9" t="str">
        <f t="shared" si="115"/>
        <v>0</v>
      </c>
      <c r="AV145" s="9" t="str">
        <f t="shared" si="116"/>
        <v>1</v>
      </c>
      <c r="AW145" s="9" t="str">
        <f t="shared" si="137"/>
        <v>0</v>
      </c>
      <c r="AX145" s="9" t="str">
        <f t="shared" si="137"/>
        <v>0</v>
      </c>
      <c r="AY145" s="11"/>
      <c r="AZ145" s="11"/>
      <c r="BA145" s="11"/>
      <c r="BB145" s="9" t="str">
        <f t="shared" si="117"/>
        <v>-1</v>
      </c>
      <c r="BC145" s="9" t="str">
        <f t="shared" si="118"/>
        <v>0</v>
      </c>
      <c r="BG145" s="5" t="s">
        <v>253</v>
      </c>
      <c r="BH145" s="5" t="s">
        <v>8513</v>
      </c>
      <c r="CS145" s="9" t="str">
        <f t="shared" si="119"/>
        <v>0</v>
      </c>
      <c r="CT145" s="9" t="str">
        <f t="shared" si="120"/>
        <v>&lt;iframe src="http://www.rakuten.ne.jp/gold/brotures/spec/ritchey/bar_wcs_c_flat.html" frameborder="0" id="spec-content" scrolling="no"&gt;&lt;/iframe&gt;</v>
      </c>
      <c r="CU145" s="9" t="str">
        <f t="shared" si="121"/>
        <v/>
      </c>
      <c r="CV145" s="9" t="str">
        <f t="shared" si="122"/>
        <v>&lt;div class="row-fluid"&gt;&lt;iframe src="http://www.rakuten.ne.jp/gold/brotures/items/ritchey/bar_wcs_c_flat.html" frameborder="0" id="skin-product" scrolling="no"&gt;&lt;/iframe&gt;&lt;/div&gt;</v>
      </c>
      <c r="CW145" s="11" t="str">
        <f t="shared" si="123"/>
        <v/>
      </c>
      <c r="CX145" t="s">
        <v>981</v>
      </c>
      <c r="CY145" s="9" t="str">
        <f t="shared" si="124"/>
        <v>0</v>
      </c>
      <c r="CZ145" s="11"/>
      <c r="DA145" s="11"/>
      <c r="DB145" s="11"/>
      <c r="DC145" s="11"/>
      <c r="DD145" s="9" t="str">
        <f t="shared" si="125"/>
        <v/>
      </c>
      <c r="DI145" s="9" t="str">
        <f t="shared" si="126"/>
        <v/>
      </c>
      <c r="DT145" s="9">
        <f>VLOOKUP(BG145,ディレクトリID!A:B,2)</f>
        <v>407699</v>
      </c>
      <c r="DV145" s="4" t="str">
        <f t="shared" si="127"/>
        <v>【ハンドル　RITCHEY】</v>
      </c>
      <c r="DW145" s="4" t="str">
        <f t="shared" si="128"/>
        <v>【ハンドル　RITCHEY】</v>
      </c>
      <c r="DX145" s="9">
        <f t="shared" si="129"/>
        <v>4</v>
      </c>
      <c r="DY145" s="11"/>
      <c r="DZ145" s="9" t="str">
        <f t="shared" si="138"/>
        <v>1</v>
      </c>
      <c r="EA145" s="9" t="str">
        <f t="shared" si="138"/>
        <v>1</v>
      </c>
      <c r="EB145" s="11"/>
      <c r="EC145" s="11"/>
      <c r="ED145" s="11"/>
      <c r="EE145" s="9" t="str">
        <f t="shared" si="130"/>
        <v>0</v>
      </c>
      <c r="EO145" s="8" t="s">
        <v>428</v>
      </c>
      <c r="EP145" s="8" t="s">
        <v>429</v>
      </c>
      <c r="EQ145" s="8" t="s">
        <v>429</v>
      </c>
      <c r="ER145" s="8" t="s">
        <v>209</v>
      </c>
      <c r="ES145" s="8" t="s">
        <v>430</v>
      </c>
      <c r="ET145" s="9" t="str">
        <f t="shared" si="131"/>
        <v>2</v>
      </c>
      <c r="EU145" s="11"/>
      <c r="EV145" s="11"/>
      <c r="EW145" s="11"/>
      <c r="EX145" s="9" t="str">
        <f t="shared" si="139"/>
        <v>0</v>
      </c>
      <c r="EY145" s="9" t="str">
        <f t="shared" si="139"/>
        <v>0</v>
      </c>
      <c r="EZ145" s="11"/>
      <c r="FA145" s="11"/>
      <c r="FB145" s="9" t="str">
        <f t="shared" si="140"/>
        <v>0</v>
      </c>
      <c r="FC145" s="9" t="str">
        <f t="shared" si="140"/>
        <v>0</v>
      </c>
      <c r="FD145" s="9" t="str">
        <f t="shared" si="132"/>
        <v>1</v>
      </c>
      <c r="FE145" s="9" t="str">
        <f t="shared" si="141"/>
        <v>1</v>
      </c>
      <c r="FF145" s="9" t="str">
        <f t="shared" si="141"/>
        <v>1</v>
      </c>
      <c r="GJ145" s="4" t="str">
        <f t="shared" si="135"/>
        <v>パーツ\ハンドル:ブランド\RITCHEY</v>
      </c>
      <c r="GK145" s="4" t="str">
        <f t="shared" si="133"/>
        <v>u:u</v>
      </c>
      <c r="GL145" s="11"/>
      <c r="GM145" s="4" t="str">
        <f t="shared" si="142"/>
        <v>::</v>
      </c>
      <c r="GN145" s="4" t="str">
        <f t="shared" si="142"/>
        <v>::</v>
      </c>
      <c r="GO145" s="4" t="str">
        <f t="shared" si="142"/>
        <v>::</v>
      </c>
      <c r="GP145" s="4" t="str">
        <f t="shared" si="134"/>
        <v>1</v>
      </c>
    </row>
    <row r="146" spans="1:198" ht="28" customHeight="1">
      <c r="A146" s="5" t="s">
        <v>986</v>
      </c>
      <c r="B146" s="5" t="s">
        <v>988</v>
      </c>
      <c r="C146" s="5" t="s">
        <v>986</v>
      </c>
      <c r="D146" s="9" t="str">
        <f t="shared" si="107"/>
        <v>u</v>
      </c>
      <c r="E146" s="9" t="str">
        <f t="shared" si="108"/>
        <v xml:space="preserve"> / （RITCHEYWCSRizerBLACK）</v>
      </c>
      <c r="F146" s="9" t="str">
        <f t="shared" si="109"/>
        <v xml:space="preserve"> / （RITCHEYWCSRizerBLACK）</v>
      </c>
      <c r="G146" s="5">
        <v>8610</v>
      </c>
      <c r="H146" s="9">
        <f t="shared" si="110"/>
        <v>8610</v>
      </c>
      <c r="I146" s="9" t="str">
        <f t="shared" si="111"/>
        <v>0</v>
      </c>
      <c r="J146" s="9" t="str">
        <f t="shared" si="112"/>
        <v>1</v>
      </c>
      <c r="P146" s="9" t="str">
        <f t="shared" si="113"/>
        <v>RITCHEYWCSRizerBLACK</v>
      </c>
      <c r="AI146" s="9" t="str">
        <f t="shared" si="114"/>
        <v>http://image.rakuten.co.jp/brotures/cabinet/items/ritchey/bar_wcsriser_bk.jpg</v>
      </c>
      <c r="AS146" s="9" t="str">
        <f t="shared" si="136"/>
        <v>1</v>
      </c>
      <c r="AT146" s="9" t="str">
        <f t="shared" si="136"/>
        <v>1</v>
      </c>
      <c r="AU146" s="9" t="str">
        <f t="shared" si="115"/>
        <v>0</v>
      </c>
      <c r="AV146" s="9" t="str">
        <f t="shared" si="116"/>
        <v>1</v>
      </c>
      <c r="AW146" s="9" t="str">
        <f t="shared" si="137"/>
        <v>0</v>
      </c>
      <c r="AX146" s="9" t="str">
        <f t="shared" si="137"/>
        <v>0</v>
      </c>
      <c r="AY146" s="11"/>
      <c r="AZ146" s="11"/>
      <c r="BA146" s="11"/>
      <c r="BB146" s="9" t="str">
        <f t="shared" si="117"/>
        <v>-1</v>
      </c>
      <c r="BC146" s="9" t="str">
        <f t="shared" si="118"/>
        <v>0</v>
      </c>
      <c r="BG146" s="5" t="s">
        <v>253</v>
      </c>
      <c r="BH146" s="5" t="s">
        <v>8513</v>
      </c>
      <c r="CS146" s="9" t="str">
        <f t="shared" si="119"/>
        <v>0</v>
      </c>
      <c r="CT146" s="9" t="str">
        <f t="shared" si="120"/>
        <v>&lt;iframe src="http://www.rakuten.ne.jp/gold/brotures/spec/ritchey/bar_wcsriser_bk.html" frameborder="0" id="spec-content" scrolling="no"&gt;&lt;/iframe&gt;</v>
      </c>
      <c r="CU146" s="9" t="str">
        <f t="shared" si="121"/>
        <v/>
      </c>
      <c r="CV146" s="9" t="str">
        <f t="shared" si="122"/>
        <v>&lt;div class="row-fluid"&gt;&lt;iframe src="http://www.rakuten.ne.jp/gold/brotures/items/ritchey/bar_wcsriser_bk.html" frameborder="0" id="skin-product" scrolling="no"&gt;&lt;/iframe&gt;&lt;/div&gt;</v>
      </c>
      <c r="CW146" s="11" t="str">
        <f t="shared" si="123"/>
        <v/>
      </c>
      <c r="CX146" t="s">
        <v>986</v>
      </c>
      <c r="CY146" s="9" t="str">
        <f t="shared" si="124"/>
        <v>0</v>
      </c>
      <c r="CZ146" s="11"/>
      <c r="DA146" s="11"/>
      <c r="DB146" s="11"/>
      <c r="DC146" s="11"/>
      <c r="DD146" s="9" t="str">
        <f t="shared" si="125"/>
        <v/>
      </c>
      <c r="DI146" s="9" t="str">
        <f t="shared" si="126"/>
        <v/>
      </c>
      <c r="DT146" s="9">
        <f>VLOOKUP(BG146,ディレクトリID!A:B,2)</f>
        <v>407699</v>
      </c>
      <c r="DV146" s="4" t="str">
        <f t="shared" si="127"/>
        <v>【ハンドル　RITCHEY】</v>
      </c>
      <c r="DW146" s="4" t="str">
        <f t="shared" si="128"/>
        <v>【ハンドル　RITCHEY】</v>
      </c>
      <c r="DX146" s="9">
        <f t="shared" si="129"/>
        <v>4</v>
      </c>
      <c r="DY146" s="11"/>
      <c r="DZ146" s="9" t="str">
        <f t="shared" si="138"/>
        <v>1</v>
      </c>
      <c r="EA146" s="9" t="str">
        <f t="shared" si="138"/>
        <v>1</v>
      </c>
      <c r="EB146" s="11"/>
      <c r="EC146" s="11"/>
      <c r="ED146" s="11"/>
      <c r="EE146" s="9" t="str">
        <f t="shared" si="130"/>
        <v>0</v>
      </c>
      <c r="EO146" s="8" t="s">
        <v>428</v>
      </c>
      <c r="EP146" s="8" t="s">
        <v>429</v>
      </c>
      <c r="EQ146" s="8" t="s">
        <v>429</v>
      </c>
      <c r="ER146" s="8" t="s">
        <v>209</v>
      </c>
      <c r="ES146" s="8" t="s">
        <v>430</v>
      </c>
      <c r="ET146" s="9" t="str">
        <f t="shared" si="131"/>
        <v>2</v>
      </c>
      <c r="EU146" s="11"/>
      <c r="EV146" s="11"/>
      <c r="EW146" s="11"/>
      <c r="EX146" s="9" t="str">
        <f t="shared" si="139"/>
        <v>0</v>
      </c>
      <c r="EY146" s="9" t="str">
        <f t="shared" si="139"/>
        <v>0</v>
      </c>
      <c r="EZ146" s="11"/>
      <c r="FA146" s="11"/>
      <c r="FB146" s="9" t="str">
        <f t="shared" si="140"/>
        <v>0</v>
      </c>
      <c r="FC146" s="9" t="str">
        <f t="shared" si="140"/>
        <v>0</v>
      </c>
      <c r="FD146" s="9" t="str">
        <f t="shared" si="132"/>
        <v>1</v>
      </c>
      <c r="FE146" s="9" t="str">
        <f t="shared" si="141"/>
        <v>1</v>
      </c>
      <c r="FF146" s="9" t="str">
        <f t="shared" si="141"/>
        <v>1</v>
      </c>
      <c r="GJ146" s="4" t="str">
        <f t="shared" si="135"/>
        <v>パーツ\ハンドル:ブランド\RITCHEY</v>
      </c>
      <c r="GK146" s="4" t="str">
        <f t="shared" si="133"/>
        <v>u:u</v>
      </c>
      <c r="GL146" s="11"/>
      <c r="GM146" s="4" t="str">
        <f t="shared" si="142"/>
        <v>::</v>
      </c>
      <c r="GN146" s="4" t="str">
        <f t="shared" si="142"/>
        <v>::</v>
      </c>
      <c r="GO146" s="4" t="str">
        <f t="shared" si="142"/>
        <v>::</v>
      </c>
      <c r="GP146" s="4" t="str">
        <f t="shared" si="134"/>
        <v>1</v>
      </c>
    </row>
    <row r="147" spans="1:198" ht="28" customHeight="1">
      <c r="A147" s="5" t="s">
        <v>991</v>
      </c>
      <c r="B147" s="5" t="s">
        <v>993</v>
      </c>
      <c r="C147" s="5" t="s">
        <v>991</v>
      </c>
      <c r="D147" s="9" t="str">
        <f t="shared" si="107"/>
        <v>u</v>
      </c>
      <c r="E147" s="9" t="str">
        <f t="shared" si="108"/>
        <v xml:space="preserve"> / （RITCHEYWCSRizerRED）</v>
      </c>
      <c r="F147" s="9" t="str">
        <f t="shared" si="109"/>
        <v xml:space="preserve"> / （RITCHEYWCSRizerRED）</v>
      </c>
      <c r="G147" s="5">
        <v>10500</v>
      </c>
      <c r="H147" s="9">
        <f t="shared" si="110"/>
        <v>10500</v>
      </c>
      <c r="I147" s="9" t="str">
        <f t="shared" si="111"/>
        <v>0</v>
      </c>
      <c r="J147" s="9" t="str">
        <f t="shared" si="112"/>
        <v>1</v>
      </c>
      <c r="P147" s="9" t="str">
        <f t="shared" si="113"/>
        <v>RITCHEYWCSRizerRED</v>
      </c>
      <c r="AI147" s="9" t="str">
        <f t="shared" si="114"/>
        <v>http://image.rakuten.co.jp/brotures/cabinet/items/ritchey/bar_wcsriser_rr.jpg</v>
      </c>
      <c r="AS147" s="9" t="str">
        <f t="shared" si="136"/>
        <v>1</v>
      </c>
      <c r="AT147" s="9" t="str">
        <f t="shared" si="136"/>
        <v>1</v>
      </c>
      <c r="AU147" s="9" t="str">
        <f t="shared" si="115"/>
        <v>0</v>
      </c>
      <c r="AV147" s="9" t="str">
        <f t="shared" si="116"/>
        <v>1</v>
      </c>
      <c r="AW147" s="9" t="str">
        <f t="shared" si="137"/>
        <v>0</v>
      </c>
      <c r="AX147" s="9" t="str">
        <f t="shared" si="137"/>
        <v>0</v>
      </c>
      <c r="AY147" s="11"/>
      <c r="AZ147" s="11"/>
      <c r="BA147" s="11"/>
      <c r="BB147" s="9" t="str">
        <f t="shared" si="117"/>
        <v>-1</v>
      </c>
      <c r="BC147" s="9" t="str">
        <f t="shared" si="118"/>
        <v>0</v>
      </c>
      <c r="BG147" s="5" t="s">
        <v>253</v>
      </c>
      <c r="BH147" s="5" t="s">
        <v>8513</v>
      </c>
      <c r="CS147" s="9" t="str">
        <f t="shared" si="119"/>
        <v>0</v>
      </c>
      <c r="CT147" s="9" t="str">
        <f t="shared" si="120"/>
        <v>&lt;iframe src="http://www.rakuten.ne.jp/gold/brotures/spec/ritchey/bar_wcsriser_rr.html" frameborder="0" id="spec-content" scrolling="no"&gt;&lt;/iframe&gt;</v>
      </c>
      <c r="CU147" s="9" t="str">
        <f t="shared" si="121"/>
        <v/>
      </c>
      <c r="CV147" s="9" t="str">
        <f t="shared" si="122"/>
        <v>&lt;div class="row-fluid"&gt;&lt;iframe src="http://www.rakuten.ne.jp/gold/brotures/items/ritchey/bar_wcsriser_rr.html" frameborder="0" id="skin-product" scrolling="no"&gt;&lt;/iframe&gt;&lt;/div&gt;</v>
      </c>
      <c r="CW147" s="11" t="str">
        <f t="shared" si="123"/>
        <v/>
      </c>
      <c r="CX147" t="s">
        <v>991</v>
      </c>
      <c r="CY147" s="9" t="str">
        <f t="shared" si="124"/>
        <v>0</v>
      </c>
      <c r="CZ147" s="11"/>
      <c r="DA147" s="11"/>
      <c r="DB147" s="11"/>
      <c r="DC147" s="11"/>
      <c r="DD147" s="9" t="str">
        <f t="shared" si="125"/>
        <v/>
      </c>
      <c r="DI147" s="9" t="str">
        <f t="shared" si="126"/>
        <v/>
      </c>
      <c r="DT147" s="9">
        <f>VLOOKUP(BG147,ディレクトリID!A:B,2)</f>
        <v>407699</v>
      </c>
      <c r="DV147" s="4" t="str">
        <f t="shared" si="127"/>
        <v>【ハンドル　RITCHEY】</v>
      </c>
      <c r="DW147" s="4" t="str">
        <f t="shared" si="128"/>
        <v>【ハンドル　RITCHEY】</v>
      </c>
      <c r="DX147" s="9">
        <f t="shared" si="129"/>
        <v>4</v>
      </c>
      <c r="DY147" s="11"/>
      <c r="DZ147" s="9" t="str">
        <f t="shared" si="138"/>
        <v>1</v>
      </c>
      <c r="EA147" s="9" t="str">
        <f t="shared" si="138"/>
        <v>1</v>
      </c>
      <c r="EB147" s="11"/>
      <c r="EC147" s="11"/>
      <c r="ED147" s="11"/>
      <c r="EE147" s="9" t="str">
        <f t="shared" si="130"/>
        <v>0</v>
      </c>
      <c r="EO147" s="8" t="s">
        <v>428</v>
      </c>
      <c r="EP147" s="8" t="s">
        <v>429</v>
      </c>
      <c r="EQ147" s="8" t="s">
        <v>429</v>
      </c>
      <c r="ER147" s="8" t="s">
        <v>209</v>
      </c>
      <c r="ES147" s="8" t="s">
        <v>430</v>
      </c>
      <c r="ET147" s="9" t="str">
        <f t="shared" si="131"/>
        <v>2</v>
      </c>
      <c r="EU147" s="11"/>
      <c r="EV147" s="11"/>
      <c r="EW147" s="11"/>
      <c r="EX147" s="9" t="str">
        <f t="shared" si="139"/>
        <v>0</v>
      </c>
      <c r="EY147" s="9" t="str">
        <f t="shared" si="139"/>
        <v>0</v>
      </c>
      <c r="EZ147" s="11"/>
      <c r="FA147" s="11"/>
      <c r="FB147" s="9" t="str">
        <f t="shared" si="140"/>
        <v>0</v>
      </c>
      <c r="FC147" s="9" t="str">
        <f t="shared" si="140"/>
        <v>0</v>
      </c>
      <c r="FD147" s="9" t="str">
        <f t="shared" si="132"/>
        <v>1</v>
      </c>
      <c r="FE147" s="9" t="str">
        <f t="shared" si="141"/>
        <v>1</v>
      </c>
      <c r="FF147" s="9" t="str">
        <f t="shared" si="141"/>
        <v>1</v>
      </c>
      <c r="GJ147" s="4" t="str">
        <f t="shared" si="135"/>
        <v>パーツ\ハンドル:ブランド\RITCHEY</v>
      </c>
      <c r="GK147" s="4" t="str">
        <f t="shared" si="133"/>
        <v>u:u</v>
      </c>
      <c r="GL147" s="11"/>
      <c r="GM147" s="4" t="str">
        <f t="shared" si="142"/>
        <v>::</v>
      </c>
      <c r="GN147" s="4" t="str">
        <f t="shared" si="142"/>
        <v>::</v>
      </c>
      <c r="GO147" s="4" t="str">
        <f t="shared" si="142"/>
        <v>::</v>
      </c>
      <c r="GP147" s="4" t="str">
        <f t="shared" si="134"/>
        <v>1</v>
      </c>
    </row>
    <row r="148" spans="1:198" ht="28" customHeight="1">
      <c r="A148" s="5" t="s">
        <v>996</v>
      </c>
      <c r="B148" s="5" t="s">
        <v>998</v>
      </c>
      <c r="C148" s="5" t="s">
        <v>996</v>
      </c>
      <c r="D148" s="9" t="str">
        <f t="shared" si="107"/>
        <v>u</v>
      </c>
      <c r="E148" s="9" t="str">
        <f t="shared" si="108"/>
        <v xml:space="preserve"> / （RITCHEYWCSRizerWHITE）</v>
      </c>
      <c r="F148" s="9" t="str">
        <f t="shared" si="109"/>
        <v xml:space="preserve"> / （RITCHEYWCSRizerWHITE）</v>
      </c>
      <c r="G148" s="5">
        <v>10500</v>
      </c>
      <c r="H148" s="9">
        <f t="shared" si="110"/>
        <v>10500</v>
      </c>
      <c r="I148" s="9" t="str">
        <f t="shared" si="111"/>
        <v>0</v>
      </c>
      <c r="J148" s="9" t="str">
        <f t="shared" si="112"/>
        <v>1</v>
      </c>
      <c r="P148" s="9" t="str">
        <f t="shared" si="113"/>
        <v>RITCHEYWCSRizerWHITE</v>
      </c>
      <c r="AI148" s="9" t="str">
        <f t="shared" si="114"/>
        <v>http://image.rakuten.co.jp/brotures/cabinet/items/ritchey/bar_wcsriser_s.jpg</v>
      </c>
      <c r="AS148" s="9" t="str">
        <f t="shared" si="136"/>
        <v>1</v>
      </c>
      <c r="AT148" s="9" t="str">
        <f t="shared" si="136"/>
        <v>1</v>
      </c>
      <c r="AU148" s="9" t="str">
        <f t="shared" si="115"/>
        <v>0</v>
      </c>
      <c r="AV148" s="9" t="str">
        <f t="shared" si="116"/>
        <v>1</v>
      </c>
      <c r="AW148" s="9" t="str">
        <f t="shared" si="137"/>
        <v>0</v>
      </c>
      <c r="AX148" s="9" t="str">
        <f t="shared" si="137"/>
        <v>0</v>
      </c>
      <c r="AY148" s="11"/>
      <c r="AZ148" s="11"/>
      <c r="BA148" s="11"/>
      <c r="BB148" s="9" t="str">
        <f t="shared" si="117"/>
        <v>-1</v>
      </c>
      <c r="BC148" s="9" t="str">
        <f t="shared" si="118"/>
        <v>0</v>
      </c>
      <c r="BG148" s="5" t="s">
        <v>253</v>
      </c>
      <c r="BH148" s="5" t="s">
        <v>8513</v>
      </c>
      <c r="CS148" s="9" t="str">
        <f t="shared" si="119"/>
        <v>0</v>
      </c>
      <c r="CT148" s="9" t="str">
        <f t="shared" si="120"/>
        <v>&lt;iframe src="http://www.rakuten.ne.jp/gold/brotures/spec/ritchey/bar_wcsriser_s.html" frameborder="0" id="spec-content" scrolling="no"&gt;&lt;/iframe&gt;</v>
      </c>
      <c r="CU148" s="9" t="str">
        <f t="shared" si="121"/>
        <v/>
      </c>
      <c r="CV148" s="9" t="str">
        <f t="shared" si="122"/>
        <v>&lt;div class="row-fluid"&gt;&lt;iframe src="http://www.rakuten.ne.jp/gold/brotures/items/ritchey/bar_wcsriser_s.html" frameborder="0" id="skin-product" scrolling="no"&gt;&lt;/iframe&gt;&lt;/div&gt;</v>
      </c>
      <c r="CW148" s="11" t="str">
        <f t="shared" si="123"/>
        <v/>
      </c>
      <c r="CX148" t="s">
        <v>996</v>
      </c>
      <c r="CY148" s="9" t="str">
        <f t="shared" si="124"/>
        <v>0</v>
      </c>
      <c r="CZ148" s="11"/>
      <c r="DA148" s="11"/>
      <c r="DB148" s="11"/>
      <c r="DC148" s="11"/>
      <c r="DD148" s="9" t="str">
        <f t="shared" si="125"/>
        <v/>
      </c>
      <c r="DI148" s="9" t="str">
        <f t="shared" si="126"/>
        <v/>
      </c>
      <c r="DT148" s="9">
        <f>VLOOKUP(BG148,ディレクトリID!A:B,2)</f>
        <v>407699</v>
      </c>
      <c r="DV148" s="4" t="str">
        <f t="shared" si="127"/>
        <v>【ハンドル　RITCHEY】</v>
      </c>
      <c r="DW148" s="4" t="str">
        <f t="shared" si="128"/>
        <v>【ハンドル　RITCHEY】</v>
      </c>
      <c r="DX148" s="9">
        <f t="shared" si="129"/>
        <v>4</v>
      </c>
      <c r="DY148" s="11"/>
      <c r="DZ148" s="9" t="str">
        <f t="shared" si="138"/>
        <v>1</v>
      </c>
      <c r="EA148" s="9" t="str">
        <f t="shared" si="138"/>
        <v>1</v>
      </c>
      <c r="EB148" s="11"/>
      <c r="EC148" s="11"/>
      <c r="ED148" s="11"/>
      <c r="EE148" s="9" t="str">
        <f t="shared" si="130"/>
        <v>0</v>
      </c>
      <c r="EO148" s="8" t="s">
        <v>428</v>
      </c>
      <c r="EP148" s="8" t="s">
        <v>429</v>
      </c>
      <c r="EQ148" s="8" t="s">
        <v>429</v>
      </c>
      <c r="ER148" s="8" t="s">
        <v>209</v>
      </c>
      <c r="ES148" s="8" t="s">
        <v>430</v>
      </c>
      <c r="ET148" s="9" t="str">
        <f t="shared" si="131"/>
        <v>2</v>
      </c>
      <c r="EU148" s="11"/>
      <c r="EV148" s="11"/>
      <c r="EW148" s="11"/>
      <c r="EX148" s="9" t="str">
        <f t="shared" si="139"/>
        <v>0</v>
      </c>
      <c r="EY148" s="9" t="str">
        <f t="shared" si="139"/>
        <v>0</v>
      </c>
      <c r="EZ148" s="11"/>
      <c r="FA148" s="11"/>
      <c r="FB148" s="9" t="str">
        <f t="shared" si="140"/>
        <v>0</v>
      </c>
      <c r="FC148" s="9" t="str">
        <f t="shared" si="140"/>
        <v>0</v>
      </c>
      <c r="FD148" s="9" t="str">
        <f t="shared" si="132"/>
        <v>1</v>
      </c>
      <c r="FE148" s="9" t="str">
        <f t="shared" si="141"/>
        <v>1</v>
      </c>
      <c r="FF148" s="9" t="str">
        <f t="shared" si="141"/>
        <v>1</v>
      </c>
      <c r="GJ148" s="4" t="str">
        <f t="shared" si="135"/>
        <v>パーツ\ハンドル:ブランド\RITCHEY</v>
      </c>
      <c r="GK148" s="4" t="str">
        <f t="shared" si="133"/>
        <v>u:u</v>
      </c>
      <c r="GL148" s="11"/>
      <c r="GM148" s="4" t="str">
        <f t="shared" si="142"/>
        <v>::</v>
      </c>
      <c r="GN148" s="4" t="str">
        <f t="shared" si="142"/>
        <v>::</v>
      </c>
      <c r="GO148" s="4" t="str">
        <f t="shared" si="142"/>
        <v>::</v>
      </c>
      <c r="GP148" s="4" t="str">
        <f t="shared" si="134"/>
        <v>1</v>
      </c>
    </row>
    <row r="149" spans="1:198" ht="28" customHeight="1">
      <c r="A149" s="5" t="s">
        <v>1001</v>
      </c>
      <c r="B149" s="5" t="s">
        <v>1003</v>
      </c>
      <c r="C149" s="5" t="s">
        <v>1001</v>
      </c>
      <c r="D149" s="9" t="str">
        <f t="shared" si="107"/>
        <v>u</v>
      </c>
      <c r="E149" s="9" t="str">
        <f t="shared" si="108"/>
        <v xml:space="preserve"> / （PhilWoodOutboardBB）</v>
      </c>
      <c r="F149" s="9" t="str">
        <f t="shared" si="109"/>
        <v xml:space="preserve"> / （PhilWoodOutboardBB）</v>
      </c>
      <c r="G149" s="5">
        <v>14700</v>
      </c>
      <c r="H149" s="9">
        <f t="shared" si="110"/>
        <v>14700</v>
      </c>
      <c r="I149" s="9" t="str">
        <f t="shared" si="111"/>
        <v>0</v>
      </c>
      <c r="J149" s="9" t="str">
        <f t="shared" si="112"/>
        <v>1</v>
      </c>
      <c r="P149" s="9" t="str">
        <f t="shared" si="113"/>
        <v>PhilWoodOutboardBB</v>
      </c>
      <c r="AI149" s="9" t="str">
        <f t="shared" si="114"/>
        <v>http://image.rakuten.co.jp/brotures/cabinet/items/philwood/bb.jpg</v>
      </c>
      <c r="AS149" s="9" t="str">
        <f t="shared" si="136"/>
        <v>1</v>
      </c>
      <c r="AT149" s="9" t="str">
        <f t="shared" si="136"/>
        <v>1</v>
      </c>
      <c r="AU149" s="9" t="str">
        <f t="shared" si="115"/>
        <v>0</v>
      </c>
      <c r="AV149" s="9" t="str">
        <f t="shared" si="116"/>
        <v>1</v>
      </c>
      <c r="AW149" s="9" t="str">
        <f t="shared" si="137"/>
        <v>0</v>
      </c>
      <c r="AX149" s="9" t="str">
        <f t="shared" si="137"/>
        <v>0</v>
      </c>
      <c r="AY149" s="11"/>
      <c r="AZ149" s="11"/>
      <c r="BA149" s="11"/>
      <c r="BB149" s="9" t="str">
        <f t="shared" si="117"/>
        <v>-1</v>
      </c>
      <c r="BC149" s="9" t="str">
        <f t="shared" si="118"/>
        <v>0</v>
      </c>
      <c r="BG149" s="5" t="s">
        <v>1007</v>
      </c>
      <c r="BH149" s="5" t="s">
        <v>1008</v>
      </c>
      <c r="CS149" s="9" t="str">
        <f t="shared" si="119"/>
        <v>0</v>
      </c>
      <c r="CT149" s="9" t="str">
        <f t="shared" si="120"/>
        <v>&lt;iframe src="http://www.rakuten.ne.jp/gold/brotures/spec/philwood/bb.html" frameborder="0" id="spec-content" scrolling="no"&gt;&lt;/iframe&gt;</v>
      </c>
      <c r="CU149" s="9" t="str">
        <f t="shared" si="121"/>
        <v/>
      </c>
      <c r="CV149" s="9" t="str">
        <f t="shared" si="122"/>
        <v>&lt;div class="row-fluid"&gt;&lt;iframe src="http://www.rakuten.ne.jp/gold/brotures/items/philwood/bb.html" frameborder="0" id="skin-product" scrolling="no"&gt;&lt;/iframe&gt;&lt;/div&gt;</v>
      </c>
      <c r="CW149" s="11" t="str">
        <f t="shared" si="123"/>
        <v/>
      </c>
      <c r="CX149" t="s">
        <v>1001</v>
      </c>
      <c r="CY149" s="9" t="str">
        <f t="shared" si="124"/>
        <v>0</v>
      </c>
      <c r="CZ149" s="11"/>
      <c r="DA149" s="11"/>
      <c r="DB149" s="11"/>
      <c r="DC149" s="11"/>
      <c r="DD149" s="9" t="str">
        <f t="shared" si="125"/>
        <v/>
      </c>
      <c r="DI149" s="9" t="str">
        <f t="shared" si="126"/>
        <v/>
      </c>
      <c r="DT149" s="9">
        <f>VLOOKUP(BG149,ディレクトリID!A:B,2)</f>
        <v>563147</v>
      </c>
      <c r="DV149" s="4" t="str">
        <f t="shared" si="127"/>
        <v>【BB　Philwood】</v>
      </c>
      <c r="DW149" s="4" t="str">
        <f t="shared" si="128"/>
        <v>【BB　Philwood】</v>
      </c>
      <c r="DX149" s="9">
        <f t="shared" si="129"/>
        <v>4</v>
      </c>
      <c r="DY149" s="11"/>
      <c r="DZ149" s="9" t="str">
        <f t="shared" si="138"/>
        <v>1</v>
      </c>
      <c r="EA149" s="9" t="str">
        <f t="shared" si="138"/>
        <v>1</v>
      </c>
      <c r="EB149" s="11"/>
      <c r="EC149" s="11"/>
      <c r="ED149" s="11"/>
      <c r="EE149" s="9" t="str">
        <f t="shared" si="130"/>
        <v>0</v>
      </c>
      <c r="EO149" s="8" t="s">
        <v>428</v>
      </c>
      <c r="EP149" s="8" t="s">
        <v>429</v>
      </c>
      <c r="EQ149" s="8" t="s">
        <v>429</v>
      </c>
      <c r="ER149" s="8" t="s">
        <v>209</v>
      </c>
      <c r="ES149" s="8" t="s">
        <v>430</v>
      </c>
      <c r="ET149" s="9" t="str">
        <f t="shared" si="131"/>
        <v>2</v>
      </c>
      <c r="EU149" s="11"/>
      <c r="EV149" s="11"/>
      <c r="EW149" s="11"/>
      <c r="EX149" s="9" t="str">
        <f t="shared" si="139"/>
        <v>0</v>
      </c>
      <c r="EY149" s="9" t="str">
        <f t="shared" si="139"/>
        <v>0</v>
      </c>
      <c r="EZ149" s="11"/>
      <c r="FA149" s="11"/>
      <c r="FB149" s="9" t="str">
        <f t="shared" si="140"/>
        <v>0</v>
      </c>
      <c r="FC149" s="9" t="str">
        <f t="shared" si="140"/>
        <v>0</v>
      </c>
      <c r="FD149" s="9" t="str">
        <f t="shared" si="132"/>
        <v>1</v>
      </c>
      <c r="FE149" s="9" t="str">
        <f t="shared" si="141"/>
        <v>1</v>
      </c>
      <c r="FF149" s="9" t="str">
        <f t="shared" si="141"/>
        <v>1</v>
      </c>
      <c r="GJ149" s="4" t="str">
        <f t="shared" si="135"/>
        <v>パーツ\BB:ブランド\Philwood</v>
      </c>
      <c r="GK149" s="4" t="str">
        <f t="shared" si="133"/>
        <v>u:u</v>
      </c>
      <c r="GL149" s="11"/>
      <c r="GM149" s="4" t="str">
        <f t="shared" si="142"/>
        <v>::</v>
      </c>
      <c r="GN149" s="4" t="str">
        <f t="shared" si="142"/>
        <v>::</v>
      </c>
      <c r="GO149" s="4" t="str">
        <f t="shared" si="142"/>
        <v>::</v>
      </c>
      <c r="GP149" s="4" t="str">
        <f t="shared" si="134"/>
        <v>1</v>
      </c>
    </row>
    <row r="150" spans="1:198" ht="28" customHeight="1">
      <c r="A150" s="5" t="s">
        <v>1010</v>
      </c>
      <c r="B150" s="5" t="s">
        <v>1012</v>
      </c>
      <c r="C150" s="5" t="s">
        <v>1010</v>
      </c>
      <c r="D150" s="9" t="str">
        <f t="shared" si="107"/>
        <v>u</v>
      </c>
      <c r="E150" s="9" t="str">
        <f t="shared" si="108"/>
        <v xml:space="preserve"> / （SUGINOCBBALボトムブラケット）</v>
      </c>
      <c r="F150" s="9" t="str">
        <f t="shared" si="109"/>
        <v xml:space="preserve"> / （SUGINOCBBALボトムブラケット）</v>
      </c>
      <c r="G150" s="5">
        <v>6405</v>
      </c>
      <c r="H150" s="9">
        <f t="shared" si="110"/>
        <v>6405</v>
      </c>
      <c r="I150" s="9" t="str">
        <f t="shared" si="111"/>
        <v>0</v>
      </c>
      <c r="J150" s="9" t="str">
        <f t="shared" si="112"/>
        <v>1</v>
      </c>
      <c r="P150" s="9" t="str">
        <f t="shared" si="113"/>
        <v>SUGINOCBBALボトムブラケット</v>
      </c>
      <c r="AI150" s="9" t="str">
        <f t="shared" si="114"/>
        <v>http://image.rakuten.co.jp/brotures/cabinet/items/sugino/bb_cbb_al.jpg</v>
      </c>
      <c r="AS150" s="9" t="str">
        <f t="shared" si="136"/>
        <v>1</v>
      </c>
      <c r="AT150" s="9" t="str">
        <f t="shared" si="136"/>
        <v>1</v>
      </c>
      <c r="AU150" s="9" t="str">
        <f t="shared" si="115"/>
        <v>0</v>
      </c>
      <c r="AV150" s="9" t="str">
        <f t="shared" si="116"/>
        <v>1</v>
      </c>
      <c r="AW150" s="9" t="str">
        <f t="shared" si="137"/>
        <v>0</v>
      </c>
      <c r="AX150" s="9" t="str">
        <f t="shared" si="137"/>
        <v>0</v>
      </c>
      <c r="AY150" s="11"/>
      <c r="AZ150" s="11"/>
      <c r="BA150" s="11"/>
      <c r="BB150" s="9" t="str">
        <f t="shared" si="117"/>
        <v>-1</v>
      </c>
      <c r="BC150" s="9" t="str">
        <f t="shared" si="118"/>
        <v>0</v>
      </c>
      <c r="BG150" s="5" t="s">
        <v>1007</v>
      </c>
      <c r="BH150" s="5" t="s">
        <v>8516</v>
      </c>
      <c r="CS150" s="9" t="str">
        <f t="shared" si="119"/>
        <v>0</v>
      </c>
      <c r="CT150" s="9" t="str">
        <f t="shared" si="120"/>
        <v>&lt;iframe src="http://www.rakuten.ne.jp/gold/brotures/spec/sugino/bb_cbb_al.html" frameborder="0" id="spec-content" scrolling="no"&gt;&lt;/iframe&gt;</v>
      </c>
      <c r="CU150" s="9" t="str">
        <f t="shared" si="121"/>
        <v/>
      </c>
      <c r="CV150" s="9" t="str">
        <f t="shared" si="122"/>
        <v>&lt;div class="row-fluid"&gt;&lt;iframe src="http://www.rakuten.ne.jp/gold/brotures/items/sugino/bb_cbb_al.html" frameborder="0" id="skin-product" scrolling="no"&gt;&lt;/iframe&gt;&lt;/div&gt;</v>
      </c>
      <c r="CW150" s="11" t="str">
        <f t="shared" si="123"/>
        <v/>
      </c>
      <c r="CX150" t="s">
        <v>1010</v>
      </c>
      <c r="CY150" s="9" t="str">
        <f t="shared" si="124"/>
        <v>0</v>
      </c>
      <c r="CZ150" s="11"/>
      <c r="DA150" s="11"/>
      <c r="DB150" s="11"/>
      <c r="DC150" s="11"/>
      <c r="DD150" s="9" t="str">
        <f t="shared" si="125"/>
        <v/>
      </c>
      <c r="DI150" s="9" t="str">
        <f t="shared" si="126"/>
        <v/>
      </c>
      <c r="DT150" s="9">
        <f>VLOOKUP(BG150,ディレクトリID!A:B,2)</f>
        <v>563147</v>
      </c>
      <c r="DV150" s="4" t="str">
        <f t="shared" si="127"/>
        <v>【BB　SUGINO】</v>
      </c>
      <c r="DW150" s="4" t="str">
        <f t="shared" si="128"/>
        <v>【BB　SUGINO】</v>
      </c>
      <c r="DX150" s="9">
        <f t="shared" si="129"/>
        <v>4</v>
      </c>
      <c r="DY150" s="11"/>
      <c r="DZ150" s="9" t="str">
        <f t="shared" si="138"/>
        <v>1</v>
      </c>
      <c r="EA150" s="9" t="str">
        <f t="shared" si="138"/>
        <v>1</v>
      </c>
      <c r="EB150" s="11"/>
      <c r="EC150" s="11"/>
      <c r="ED150" s="11"/>
      <c r="EE150" s="9" t="str">
        <f t="shared" si="130"/>
        <v>0</v>
      </c>
      <c r="EO150" s="8" t="s">
        <v>428</v>
      </c>
      <c r="EP150" s="8" t="s">
        <v>429</v>
      </c>
      <c r="EQ150" s="8" t="s">
        <v>429</v>
      </c>
      <c r="ER150" s="8" t="s">
        <v>209</v>
      </c>
      <c r="ES150" s="8" t="s">
        <v>430</v>
      </c>
      <c r="ET150" s="9" t="str">
        <f t="shared" si="131"/>
        <v>2</v>
      </c>
      <c r="EU150" s="11"/>
      <c r="EV150" s="11"/>
      <c r="EW150" s="11"/>
      <c r="EX150" s="9" t="str">
        <f t="shared" si="139"/>
        <v>0</v>
      </c>
      <c r="EY150" s="9" t="str">
        <f t="shared" si="139"/>
        <v>0</v>
      </c>
      <c r="EZ150" s="11"/>
      <c r="FA150" s="11"/>
      <c r="FB150" s="9" t="str">
        <f t="shared" si="140"/>
        <v>0</v>
      </c>
      <c r="FC150" s="9" t="str">
        <f t="shared" si="140"/>
        <v>0</v>
      </c>
      <c r="FD150" s="9" t="str">
        <f t="shared" si="132"/>
        <v>1</v>
      </c>
      <c r="FE150" s="9" t="str">
        <f t="shared" si="141"/>
        <v>1</v>
      </c>
      <c r="FF150" s="9" t="str">
        <f t="shared" si="141"/>
        <v>1</v>
      </c>
      <c r="GJ150" s="4" t="str">
        <f t="shared" si="135"/>
        <v>パーツ\BB:ブランド\SUGINO</v>
      </c>
      <c r="GK150" s="4" t="str">
        <f t="shared" si="133"/>
        <v>u:u</v>
      </c>
      <c r="GL150" s="11"/>
      <c r="GM150" s="4" t="str">
        <f t="shared" si="142"/>
        <v>::</v>
      </c>
      <c r="GN150" s="4" t="str">
        <f t="shared" si="142"/>
        <v>::</v>
      </c>
      <c r="GO150" s="4" t="str">
        <f t="shared" si="142"/>
        <v>::</v>
      </c>
      <c r="GP150" s="4" t="str">
        <f t="shared" si="134"/>
        <v>1</v>
      </c>
    </row>
    <row r="151" spans="1:198" ht="28" customHeight="1">
      <c r="A151" s="5" t="s">
        <v>1016</v>
      </c>
      <c r="B151" s="5" t="s">
        <v>1018</v>
      </c>
      <c r="C151" s="5" t="s">
        <v>1016</v>
      </c>
      <c r="D151" s="9" t="str">
        <f t="shared" si="107"/>
        <v>u</v>
      </c>
      <c r="E151" s="9" t="str">
        <f t="shared" si="108"/>
        <v xml:space="preserve"> / （SUGINOCBBFボトムブラケット）</v>
      </c>
      <c r="F151" s="9" t="str">
        <f t="shared" si="109"/>
        <v xml:space="preserve"> / （SUGINOCBBFボトムブラケット）</v>
      </c>
      <c r="G151" s="5">
        <v>3150</v>
      </c>
      <c r="H151" s="9">
        <f t="shared" si="110"/>
        <v>3150</v>
      </c>
      <c r="I151" s="9" t="str">
        <f t="shared" si="111"/>
        <v>0</v>
      </c>
      <c r="J151" s="9" t="str">
        <f t="shared" si="112"/>
        <v>1</v>
      </c>
      <c r="P151" s="9" t="str">
        <f t="shared" si="113"/>
        <v>SUGINOCBBFボトムブラケット</v>
      </c>
      <c r="AI151" s="9" t="str">
        <f t="shared" si="114"/>
        <v>http://image.rakuten.co.jp/brotures/cabinet/items/sugino/bb_cbb_f.jpg</v>
      </c>
      <c r="AS151" s="9" t="str">
        <f t="shared" si="136"/>
        <v>1</v>
      </c>
      <c r="AT151" s="9" t="str">
        <f t="shared" si="136"/>
        <v>1</v>
      </c>
      <c r="AU151" s="9" t="str">
        <f t="shared" si="115"/>
        <v>0</v>
      </c>
      <c r="AV151" s="9" t="str">
        <f t="shared" si="116"/>
        <v>1</v>
      </c>
      <c r="AW151" s="9" t="str">
        <f t="shared" si="137"/>
        <v>0</v>
      </c>
      <c r="AX151" s="9" t="str">
        <f t="shared" si="137"/>
        <v>0</v>
      </c>
      <c r="AY151" s="11"/>
      <c r="AZ151" s="11"/>
      <c r="BA151" s="11"/>
      <c r="BB151" s="9" t="str">
        <f t="shared" si="117"/>
        <v>-1</v>
      </c>
      <c r="BC151" s="9" t="str">
        <f t="shared" si="118"/>
        <v>0</v>
      </c>
      <c r="BG151" s="5" t="s">
        <v>1007</v>
      </c>
      <c r="BH151" s="5" t="s">
        <v>8516</v>
      </c>
      <c r="CS151" s="9" t="str">
        <f t="shared" si="119"/>
        <v>0</v>
      </c>
      <c r="CT151" s="9" t="str">
        <f t="shared" si="120"/>
        <v>&lt;iframe src="http://www.rakuten.ne.jp/gold/brotures/spec/sugino/bb_cbb_f.html" frameborder="0" id="spec-content" scrolling="no"&gt;&lt;/iframe&gt;</v>
      </c>
      <c r="CU151" s="9" t="str">
        <f t="shared" si="121"/>
        <v/>
      </c>
      <c r="CV151" s="9" t="str">
        <f t="shared" si="122"/>
        <v>&lt;div class="row-fluid"&gt;&lt;iframe src="http://www.rakuten.ne.jp/gold/brotures/items/sugino/bb_cbb_f.html" frameborder="0" id="skin-product" scrolling="no"&gt;&lt;/iframe&gt;&lt;/div&gt;</v>
      </c>
      <c r="CW151" s="11" t="str">
        <f t="shared" si="123"/>
        <v/>
      </c>
      <c r="CX151" t="s">
        <v>1016</v>
      </c>
      <c r="CY151" s="9" t="str">
        <f t="shared" si="124"/>
        <v>0</v>
      </c>
      <c r="CZ151" s="11"/>
      <c r="DA151" s="11"/>
      <c r="DB151" s="11"/>
      <c r="DC151" s="11"/>
      <c r="DD151" s="9" t="str">
        <f t="shared" si="125"/>
        <v/>
      </c>
      <c r="DI151" s="9" t="str">
        <f t="shared" si="126"/>
        <v/>
      </c>
      <c r="DT151" s="9">
        <f>VLOOKUP(BG151,ディレクトリID!A:B,2)</f>
        <v>563147</v>
      </c>
      <c r="DV151" s="4" t="str">
        <f t="shared" si="127"/>
        <v>【BB　SUGINO】</v>
      </c>
      <c r="DW151" s="4" t="str">
        <f t="shared" si="128"/>
        <v>【BB　SUGINO】</v>
      </c>
      <c r="DX151" s="9">
        <f t="shared" si="129"/>
        <v>4</v>
      </c>
      <c r="DY151" s="11"/>
      <c r="DZ151" s="9" t="str">
        <f t="shared" si="138"/>
        <v>1</v>
      </c>
      <c r="EA151" s="9" t="str">
        <f t="shared" si="138"/>
        <v>1</v>
      </c>
      <c r="EB151" s="11"/>
      <c r="EC151" s="11"/>
      <c r="ED151" s="11"/>
      <c r="EE151" s="9" t="str">
        <f t="shared" si="130"/>
        <v>0</v>
      </c>
      <c r="EO151" s="8" t="s">
        <v>428</v>
      </c>
      <c r="EP151" s="8" t="s">
        <v>429</v>
      </c>
      <c r="EQ151" s="8" t="s">
        <v>429</v>
      </c>
      <c r="ER151" s="8" t="s">
        <v>209</v>
      </c>
      <c r="ES151" s="8" t="s">
        <v>430</v>
      </c>
      <c r="ET151" s="9" t="str">
        <f t="shared" si="131"/>
        <v>2</v>
      </c>
      <c r="EU151" s="11"/>
      <c r="EV151" s="11"/>
      <c r="EW151" s="11"/>
      <c r="EX151" s="9" t="str">
        <f t="shared" si="139"/>
        <v>0</v>
      </c>
      <c r="EY151" s="9" t="str">
        <f t="shared" si="139"/>
        <v>0</v>
      </c>
      <c r="EZ151" s="11"/>
      <c r="FA151" s="11"/>
      <c r="FB151" s="9" t="str">
        <f t="shared" si="140"/>
        <v>0</v>
      </c>
      <c r="FC151" s="9" t="str">
        <f t="shared" si="140"/>
        <v>0</v>
      </c>
      <c r="FD151" s="9" t="str">
        <f t="shared" si="132"/>
        <v>1</v>
      </c>
      <c r="FE151" s="9" t="str">
        <f t="shared" si="141"/>
        <v>1</v>
      </c>
      <c r="FF151" s="9" t="str">
        <f t="shared" si="141"/>
        <v>1</v>
      </c>
      <c r="GJ151" s="4" t="str">
        <f t="shared" si="135"/>
        <v>パーツ\BB:ブランド\SUGINO</v>
      </c>
      <c r="GK151" s="4" t="str">
        <f t="shared" si="133"/>
        <v>u:u</v>
      </c>
      <c r="GL151" s="11"/>
      <c r="GM151" s="4" t="str">
        <f t="shared" si="142"/>
        <v>::</v>
      </c>
      <c r="GN151" s="4" t="str">
        <f t="shared" si="142"/>
        <v>::</v>
      </c>
      <c r="GO151" s="4" t="str">
        <f t="shared" si="142"/>
        <v>::</v>
      </c>
      <c r="GP151" s="4" t="str">
        <f t="shared" si="134"/>
        <v>1</v>
      </c>
    </row>
    <row r="152" spans="1:198" ht="28" customHeight="1">
      <c r="A152" s="5" t="s">
        <v>1021</v>
      </c>
      <c r="B152" s="5" t="s">
        <v>1023</v>
      </c>
      <c r="C152" s="5" t="s">
        <v>1021</v>
      </c>
      <c r="D152" s="9" t="str">
        <f t="shared" si="107"/>
        <v>u</v>
      </c>
      <c r="E152" s="9" t="str">
        <f t="shared" si="108"/>
        <v xml:space="preserve"> / （TANGEテクノグライドLN-7922）</v>
      </c>
      <c r="F152" s="9" t="str">
        <f t="shared" si="109"/>
        <v xml:space="preserve"> / （TANGEテクノグライドLN-7922）</v>
      </c>
      <c r="G152" s="5">
        <v>3990</v>
      </c>
      <c r="H152" s="9">
        <f t="shared" si="110"/>
        <v>3990</v>
      </c>
      <c r="I152" s="9" t="str">
        <f t="shared" si="111"/>
        <v>0</v>
      </c>
      <c r="J152" s="9" t="str">
        <f t="shared" si="112"/>
        <v>1</v>
      </c>
      <c r="P152" s="9" t="str">
        <f t="shared" si="113"/>
        <v>TANGEテクノグライドLN-7922</v>
      </c>
      <c r="AI152" s="9" t="str">
        <f t="shared" si="114"/>
        <v>http://image.rakuten.co.jp/brotures/cabinet/items/tange/bb_ln7922.jpg</v>
      </c>
      <c r="AS152" s="9" t="str">
        <f t="shared" si="136"/>
        <v>1</v>
      </c>
      <c r="AT152" s="9" t="str">
        <f t="shared" si="136"/>
        <v>1</v>
      </c>
      <c r="AU152" s="9" t="str">
        <f t="shared" si="115"/>
        <v>0</v>
      </c>
      <c r="AV152" s="9" t="str">
        <f t="shared" si="116"/>
        <v>1</v>
      </c>
      <c r="AW152" s="9" t="str">
        <f t="shared" si="137"/>
        <v>0</v>
      </c>
      <c r="AX152" s="9" t="str">
        <f t="shared" si="137"/>
        <v>0</v>
      </c>
      <c r="AY152" s="11"/>
      <c r="AZ152" s="11"/>
      <c r="BA152" s="11"/>
      <c r="BB152" s="9" t="str">
        <f t="shared" si="117"/>
        <v>-1</v>
      </c>
      <c r="BC152" s="9" t="str">
        <f t="shared" si="118"/>
        <v>0</v>
      </c>
      <c r="BG152" s="5" t="s">
        <v>1007</v>
      </c>
      <c r="BH152" s="5" t="s">
        <v>8517</v>
      </c>
      <c r="CS152" s="9" t="str">
        <f t="shared" si="119"/>
        <v>0</v>
      </c>
      <c r="CT152" s="9" t="str">
        <f t="shared" si="120"/>
        <v>&lt;iframe src="http://www.rakuten.ne.jp/gold/brotures/spec/tange/bb_ln7922.html" frameborder="0" id="spec-content" scrolling="no"&gt;&lt;/iframe&gt;</v>
      </c>
      <c r="CU152" s="9" t="str">
        <f t="shared" si="121"/>
        <v/>
      </c>
      <c r="CV152" s="9" t="str">
        <f t="shared" si="122"/>
        <v>&lt;div class="row-fluid"&gt;&lt;iframe src="http://www.rakuten.ne.jp/gold/brotures/items/tange/bb_ln7922.html" frameborder="0" id="skin-product" scrolling="no"&gt;&lt;/iframe&gt;&lt;/div&gt;</v>
      </c>
      <c r="CW152" s="11" t="str">
        <f t="shared" si="123"/>
        <v/>
      </c>
      <c r="CX152" t="s">
        <v>1021</v>
      </c>
      <c r="CY152" s="9" t="str">
        <f t="shared" si="124"/>
        <v>0</v>
      </c>
      <c r="CZ152" s="11"/>
      <c r="DA152" s="11"/>
      <c r="DB152" s="11"/>
      <c r="DC152" s="11"/>
      <c r="DD152" s="9" t="str">
        <f t="shared" si="125"/>
        <v/>
      </c>
      <c r="DI152" s="9" t="str">
        <f t="shared" si="126"/>
        <v/>
      </c>
      <c r="DT152" s="9">
        <f>VLOOKUP(BG152,ディレクトリID!A:B,2)</f>
        <v>563147</v>
      </c>
      <c r="DV152" s="4" t="str">
        <f t="shared" si="127"/>
        <v>【BB　TANGE】</v>
      </c>
      <c r="DW152" s="4" t="str">
        <f t="shared" si="128"/>
        <v>【BB　TANGE】</v>
      </c>
      <c r="DX152" s="9">
        <f t="shared" si="129"/>
        <v>4</v>
      </c>
      <c r="DY152" s="11"/>
      <c r="DZ152" s="9" t="str">
        <f t="shared" si="138"/>
        <v>1</v>
      </c>
      <c r="EA152" s="9" t="str">
        <f t="shared" si="138"/>
        <v>1</v>
      </c>
      <c r="EB152" s="11"/>
      <c r="EC152" s="11"/>
      <c r="ED152" s="11"/>
      <c r="EE152" s="9" t="str">
        <f t="shared" si="130"/>
        <v>0</v>
      </c>
      <c r="EO152" s="8" t="s">
        <v>428</v>
      </c>
      <c r="EP152" s="8" t="s">
        <v>429</v>
      </c>
      <c r="EQ152" s="8" t="s">
        <v>429</v>
      </c>
      <c r="ER152" s="8" t="s">
        <v>209</v>
      </c>
      <c r="ES152" s="8" t="s">
        <v>430</v>
      </c>
      <c r="ET152" s="9" t="str">
        <f t="shared" si="131"/>
        <v>2</v>
      </c>
      <c r="EU152" s="11"/>
      <c r="EV152" s="11"/>
      <c r="EW152" s="11"/>
      <c r="EX152" s="9" t="str">
        <f t="shared" si="139"/>
        <v>0</v>
      </c>
      <c r="EY152" s="9" t="str">
        <f t="shared" si="139"/>
        <v>0</v>
      </c>
      <c r="EZ152" s="11"/>
      <c r="FA152" s="11"/>
      <c r="FB152" s="9" t="str">
        <f t="shared" si="140"/>
        <v>0</v>
      </c>
      <c r="FC152" s="9" t="str">
        <f t="shared" si="140"/>
        <v>0</v>
      </c>
      <c r="FD152" s="9" t="str">
        <f t="shared" si="132"/>
        <v>1</v>
      </c>
      <c r="FE152" s="9" t="str">
        <f t="shared" si="141"/>
        <v>1</v>
      </c>
      <c r="FF152" s="9" t="str">
        <f t="shared" si="141"/>
        <v>1</v>
      </c>
      <c r="GJ152" s="4" t="str">
        <f t="shared" si="135"/>
        <v>パーツ\BB:ブランド\TANGE</v>
      </c>
      <c r="GK152" s="4" t="str">
        <f t="shared" si="133"/>
        <v>u:u</v>
      </c>
      <c r="GL152" s="11"/>
      <c r="GM152" s="4" t="str">
        <f t="shared" si="142"/>
        <v>::</v>
      </c>
      <c r="GN152" s="4" t="str">
        <f t="shared" si="142"/>
        <v>::</v>
      </c>
      <c r="GO152" s="4" t="str">
        <f t="shared" si="142"/>
        <v>::</v>
      </c>
      <c r="GP152" s="4" t="str">
        <f t="shared" si="134"/>
        <v>1</v>
      </c>
    </row>
    <row r="153" spans="1:198" ht="28" customHeight="1">
      <c r="A153" s="5" t="s">
        <v>1027</v>
      </c>
      <c r="B153" s="5" t="s">
        <v>1029</v>
      </c>
      <c r="C153" s="5" t="s">
        <v>1027</v>
      </c>
      <c r="D153" s="9" t="str">
        <f t="shared" si="107"/>
        <v>u</v>
      </c>
      <c r="E153" s="9" t="str">
        <f t="shared" si="108"/>
        <v xml:space="preserve"> / （TANGEテクノグライドLN-7922ISO）</v>
      </c>
      <c r="F153" s="9" t="str">
        <f t="shared" si="109"/>
        <v xml:space="preserve"> / （TANGEテクノグライドLN-7922ISO）</v>
      </c>
      <c r="G153" s="5">
        <v>6825</v>
      </c>
      <c r="H153" s="9">
        <f t="shared" si="110"/>
        <v>6825</v>
      </c>
      <c r="I153" s="9" t="str">
        <f t="shared" si="111"/>
        <v>0</v>
      </c>
      <c r="J153" s="9" t="str">
        <f t="shared" si="112"/>
        <v>1</v>
      </c>
      <c r="P153" s="9" t="str">
        <f t="shared" si="113"/>
        <v>TANGEテクノグライドLN-7922ISO</v>
      </c>
      <c r="AI153" s="9" t="str">
        <f t="shared" si="114"/>
        <v>http://image.rakuten.co.jp/brotures/cabinet/items/tange/bb_ln7922iso.jpg</v>
      </c>
      <c r="AS153" s="9" t="str">
        <f t="shared" si="136"/>
        <v>1</v>
      </c>
      <c r="AT153" s="9" t="str">
        <f t="shared" si="136"/>
        <v>1</v>
      </c>
      <c r="AU153" s="9" t="str">
        <f t="shared" si="115"/>
        <v>0</v>
      </c>
      <c r="AV153" s="9" t="str">
        <f t="shared" si="116"/>
        <v>1</v>
      </c>
      <c r="AW153" s="9" t="str">
        <f t="shared" si="137"/>
        <v>0</v>
      </c>
      <c r="AX153" s="9" t="str">
        <f t="shared" si="137"/>
        <v>0</v>
      </c>
      <c r="AY153" s="11"/>
      <c r="AZ153" s="11"/>
      <c r="BA153" s="11"/>
      <c r="BB153" s="9" t="str">
        <f t="shared" si="117"/>
        <v>-1</v>
      </c>
      <c r="BC153" s="9" t="str">
        <f t="shared" si="118"/>
        <v>0</v>
      </c>
      <c r="BG153" s="5" t="s">
        <v>1007</v>
      </c>
      <c r="BH153" s="5" t="s">
        <v>8517</v>
      </c>
      <c r="CS153" s="9" t="str">
        <f t="shared" si="119"/>
        <v>0</v>
      </c>
      <c r="CT153" s="9" t="str">
        <f t="shared" si="120"/>
        <v>&lt;iframe src="http://www.rakuten.ne.jp/gold/brotures/spec/tange/bb_ln7922iso.html" frameborder="0" id="spec-content" scrolling="no"&gt;&lt;/iframe&gt;</v>
      </c>
      <c r="CU153" s="9" t="str">
        <f t="shared" si="121"/>
        <v/>
      </c>
      <c r="CV153" s="9" t="str">
        <f t="shared" si="122"/>
        <v>&lt;div class="row-fluid"&gt;&lt;iframe src="http://www.rakuten.ne.jp/gold/brotures/items/tange/bb_ln7922iso.html" frameborder="0" id="skin-product" scrolling="no"&gt;&lt;/iframe&gt;&lt;/div&gt;</v>
      </c>
      <c r="CW153" s="11" t="str">
        <f t="shared" si="123"/>
        <v/>
      </c>
      <c r="CX153" t="s">
        <v>1027</v>
      </c>
      <c r="CY153" s="9" t="str">
        <f t="shared" si="124"/>
        <v>0</v>
      </c>
      <c r="CZ153" s="11"/>
      <c r="DA153" s="11"/>
      <c r="DB153" s="11"/>
      <c r="DC153" s="11"/>
      <c r="DD153" s="9" t="str">
        <f t="shared" si="125"/>
        <v/>
      </c>
      <c r="DI153" s="9" t="str">
        <f t="shared" si="126"/>
        <v/>
      </c>
      <c r="DT153" s="9">
        <f>VLOOKUP(BG153,ディレクトリID!A:B,2)</f>
        <v>563147</v>
      </c>
      <c r="DV153" s="4" t="str">
        <f t="shared" si="127"/>
        <v>【BB　TANGE】</v>
      </c>
      <c r="DW153" s="4" t="str">
        <f t="shared" si="128"/>
        <v>【BB　TANGE】</v>
      </c>
      <c r="DX153" s="9">
        <f t="shared" si="129"/>
        <v>4</v>
      </c>
      <c r="DY153" s="11"/>
      <c r="DZ153" s="9" t="str">
        <f t="shared" si="138"/>
        <v>1</v>
      </c>
      <c r="EA153" s="9" t="str">
        <f t="shared" si="138"/>
        <v>1</v>
      </c>
      <c r="EB153" s="11"/>
      <c r="EC153" s="11"/>
      <c r="ED153" s="11"/>
      <c r="EE153" s="9" t="str">
        <f t="shared" si="130"/>
        <v>0</v>
      </c>
      <c r="EO153" s="8" t="s">
        <v>428</v>
      </c>
      <c r="EP153" s="8" t="s">
        <v>429</v>
      </c>
      <c r="EQ153" s="8" t="s">
        <v>429</v>
      </c>
      <c r="ER153" s="8" t="s">
        <v>209</v>
      </c>
      <c r="ES153" s="8" t="s">
        <v>430</v>
      </c>
      <c r="ET153" s="9" t="str">
        <f t="shared" si="131"/>
        <v>2</v>
      </c>
      <c r="EU153" s="11"/>
      <c r="EV153" s="11"/>
      <c r="EW153" s="11"/>
      <c r="EX153" s="9" t="str">
        <f t="shared" si="139"/>
        <v>0</v>
      </c>
      <c r="EY153" s="9" t="str">
        <f t="shared" si="139"/>
        <v>0</v>
      </c>
      <c r="EZ153" s="11"/>
      <c r="FA153" s="11"/>
      <c r="FB153" s="9" t="str">
        <f t="shared" si="140"/>
        <v>0</v>
      </c>
      <c r="FC153" s="9" t="str">
        <f t="shared" si="140"/>
        <v>0</v>
      </c>
      <c r="FD153" s="9" t="str">
        <f t="shared" si="132"/>
        <v>1</v>
      </c>
      <c r="FE153" s="9" t="str">
        <f t="shared" si="141"/>
        <v>1</v>
      </c>
      <c r="FF153" s="9" t="str">
        <f t="shared" si="141"/>
        <v>1</v>
      </c>
      <c r="GJ153" s="4" t="str">
        <f t="shared" si="135"/>
        <v>パーツ\BB:ブランド\TANGE</v>
      </c>
      <c r="GK153" s="4" t="str">
        <f t="shared" si="133"/>
        <v>u:u</v>
      </c>
      <c r="GL153" s="11"/>
      <c r="GM153" s="4" t="str">
        <f t="shared" si="142"/>
        <v>::</v>
      </c>
      <c r="GN153" s="4" t="str">
        <f t="shared" si="142"/>
        <v>::</v>
      </c>
      <c r="GO153" s="4" t="str">
        <f t="shared" si="142"/>
        <v>::</v>
      </c>
      <c r="GP153" s="4" t="str">
        <f t="shared" si="134"/>
        <v>1</v>
      </c>
    </row>
    <row r="154" spans="1:198" ht="28" customHeight="1">
      <c r="A154" s="5" t="s">
        <v>1032</v>
      </c>
      <c r="B154" s="5" t="s">
        <v>1034</v>
      </c>
      <c r="C154" s="5" t="s">
        <v>1032</v>
      </c>
      <c r="D154" s="9" t="str">
        <f t="shared" si="107"/>
        <v>u</v>
      </c>
      <c r="E154" s="9" t="str">
        <f t="shared" si="108"/>
        <v xml:space="preserve"> / （SUGINOSG75NJSBB）</v>
      </c>
      <c r="F154" s="9" t="str">
        <f t="shared" si="109"/>
        <v xml:space="preserve"> / （SUGINOSG75NJSBB）</v>
      </c>
      <c r="G154" s="5">
        <v>10080</v>
      </c>
      <c r="H154" s="9">
        <f t="shared" si="110"/>
        <v>10080</v>
      </c>
      <c r="I154" s="9" t="str">
        <f t="shared" si="111"/>
        <v>0</v>
      </c>
      <c r="J154" s="9" t="str">
        <f t="shared" si="112"/>
        <v>1</v>
      </c>
      <c r="P154" s="9" t="str">
        <f t="shared" si="113"/>
        <v>SUGINOSG75NJSBB</v>
      </c>
      <c r="AI154" s="9" t="str">
        <f t="shared" si="114"/>
        <v>http://image.rakuten.co.jp/brotures/cabinet/items/sugino/bb_sg75.jpg</v>
      </c>
      <c r="AS154" s="9" t="str">
        <f t="shared" si="136"/>
        <v>1</v>
      </c>
      <c r="AT154" s="9" t="str">
        <f t="shared" si="136"/>
        <v>1</v>
      </c>
      <c r="AU154" s="9" t="str">
        <f t="shared" si="115"/>
        <v>0</v>
      </c>
      <c r="AV154" s="9" t="str">
        <f t="shared" si="116"/>
        <v>1</v>
      </c>
      <c r="AW154" s="9" t="str">
        <f t="shared" si="137"/>
        <v>0</v>
      </c>
      <c r="AX154" s="9" t="str">
        <f t="shared" si="137"/>
        <v>0</v>
      </c>
      <c r="AY154" s="11"/>
      <c r="AZ154" s="11"/>
      <c r="BA154" s="11"/>
      <c r="BB154" s="9" t="str">
        <f t="shared" si="117"/>
        <v>-1</v>
      </c>
      <c r="BC154" s="9" t="str">
        <f t="shared" si="118"/>
        <v>0</v>
      </c>
      <c r="BG154" s="5" t="s">
        <v>1007</v>
      </c>
      <c r="BH154" s="5" t="s">
        <v>8516</v>
      </c>
      <c r="CS154" s="9" t="str">
        <f t="shared" si="119"/>
        <v>0</v>
      </c>
      <c r="CT154" s="9" t="str">
        <f t="shared" si="120"/>
        <v>&lt;iframe src="http://www.rakuten.ne.jp/gold/brotures/spec/sugino/bb_sg75.html" frameborder="0" id="spec-content" scrolling="no"&gt;&lt;/iframe&gt;</v>
      </c>
      <c r="CU154" s="9" t="str">
        <f t="shared" si="121"/>
        <v/>
      </c>
      <c r="CV154" s="9" t="str">
        <f t="shared" si="122"/>
        <v>&lt;div class="row-fluid"&gt;&lt;iframe src="http://www.rakuten.ne.jp/gold/brotures/items/sugino/bb_sg75.html" frameborder="0" id="skin-product" scrolling="no"&gt;&lt;/iframe&gt;&lt;/div&gt;</v>
      </c>
      <c r="CW154" s="11" t="str">
        <f t="shared" si="123"/>
        <v/>
      </c>
      <c r="CX154" t="s">
        <v>1032</v>
      </c>
      <c r="CY154" s="9" t="str">
        <f t="shared" si="124"/>
        <v>0</v>
      </c>
      <c r="CZ154" s="11"/>
      <c r="DA154" s="11"/>
      <c r="DB154" s="11"/>
      <c r="DC154" s="11"/>
      <c r="DD154" s="9" t="str">
        <f t="shared" si="125"/>
        <v/>
      </c>
      <c r="DI154" s="9" t="str">
        <f t="shared" si="126"/>
        <v/>
      </c>
      <c r="DT154" s="9">
        <f>VLOOKUP(BG154,ディレクトリID!A:B,2)</f>
        <v>563147</v>
      </c>
      <c r="DV154" s="4" t="str">
        <f t="shared" si="127"/>
        <v>【BB　SUGINO】</v>
      </c>
      <c r="DW154" s="4" t="str">
        <f t="shared" si="128"/>
        <v>【BB　SUGINO】</v>
      </c>
      <c r="DX154" s="9">
        <f t="shared" si="129"/>
        <v>4</v>
      </c>
      <c r="DY154" s="11"/>
      <c r="DZ154" s="9" t="str">
        <f t="shared" si="138"/>
        <v>1</v>
      </c>
      <c r="EA154" s="9" t="str">
        <f t="shared" si="138"/>
        <v>1</v>
      </c>
      <c r="EB154" s="11"/>
      <c r="EC154" s="11"/>
      <c r="ED154" s="11"/>
      <c r="EE154" s="9" t="str">
        <f t="shared" si="130"/>
        <v>0</v>
      </c>
      <c r="EO154" s="8" t="s">
        <v>428</v>
      </c>
      <c r="EP154" s="8" t="s">
        <v>429</v>
      </c>
      <c r="EQ154" s="8" t="s">
        <v>429</v>
      </c>
      <c r="ER154" s="8" t="s">
        <v>209</v>
      </c>
      <c r="ES154" s="8" t="s">
        <v>430</v>
      </c>
      <c r="ET154" s="9" t="str">
        <f t="shared" si="131"/>
        <v>2</v>
      </c>
      <c r="EU154" s="11"/>
      <c r="EV154" s="11"/>
      <c r="EW154" s="11"/>
      <c r="EX154" s="9" t="str">
        <f t="shared" si="139"/>
        <v>0</v>
      </c>
      <c r="EY154" s="9" t="str">
        <f t="shared" si="139"/>
        <v>0</v>
      </c>
      <c r="EZ154" s="11"/>
      <c r="FA154" s="11"/>
      <c r="FB154" s="9" t="str">
        <f t="shared" si="140"/>
        <v>0</v>
      </c>
      <c r="FC154" s="9" t="str">
        <f t="shared" si="140"/>
        <v>0</v>
      </c>
      <c r="FD154" s="9" t="str">
        <f t="shared" si="132"/>
        <v>1</v>
      </c>
      <c r="FE154" s="9" t="str">
        <f t="shared" si="141"/>
        <v>1</v>
      </c>
      <c r="FF154" s="9" t="str">
        <f t="shared" si="141"/>
        <v>1</v>
      </c>
      <c r="GJ154" s="4" t="str">
        <f t="shared" si="135"/>
        <v>パーツ\BB:ブランド\SUGINO</v>
      </c>
      <c r="GK154" s="4" t="str">
        <f t="shared" si="133"/>
        <v>u:u</v>
      </c>
      <c r="GL154" s="11"/>
      <c r="GM154" s="4" t="str">
        <f t="shared" si="142"/>
        <v>::</v>
      </c>
      <c r="GN154" s="4" t="str">
        <f t="shared" si="142"/>
        <v>::</v>
      </c>
      <c r="GO154" s="4" t="str">
        <f t="shared" si="142"/>
        <v>::</v>
      </c>
      <c r="GP154" s="4" t="str">
        <f t="shared" si="134"/>
        <v>1</v>
      </c>
    </row>
    <row r="155" spans="1:198" ht="28" customHeight="1">
      <c r="A155" s="5" t="s">
        <v>1037</v>
      </c>
      <c r="B155" s="5" t="s">
        <v>1039</v>
      </c>
      <c r="C155" s="5" t="s">
        <v>1037</v>
      </c>
      <c r="D155" s="9" t="str">
        <f t="shared" si="107"/>
        <v>u</v>
      </c>
      <c r="E155" s="9" t="str">
        <f t="shared" si="108"/>
        <v xml:space="preserve"> / （SUGINOSG75スーパーセラミック）</v>
      </c>
      <c r="F155" s="9" t="str">
        <f t="shared" si="109"/>
        <v xml:space="preserve"> / （SUGINOSG75スーパーセラミック）</v>
      </c>
      <c r="G155" s="5">
        <v>28665</v>
      </c>
      <c r="H155" s="9">
        <f t="shared" si="110"/>
        <v>28665</v>
      </c>
      <c r="I155" s="9" t="str">
        <f t="shared" si="111"/>
        <v>0</v>
      </c>
      <c r="J155" s="9" t="str">
        <f t="shared" si="112"/>
        <v>1</v>
      </c>
      <c r="P155" s="9" t="str">
        <f t="shared" si="113"/>
        <v>SUGINOSG75スーパーセラミック</v>
      </c>
      <c r="AI155" s="9" t="str">
        <f t="shared" si="114"/>
        <v>http://image.rakuten.co.jp/brotures/cabinet/items/sugino/bb_sg75_ceramin.jpg</v>
      </c>
      <c r="AS155" s="9" t="str">
        <f t="shared" si="136"/>
        <v>1</v>
      </c>
      <c r="AT155" s="9" t="str">
        <f t="shared" si="136"/>
        <v>1</v>
      </c>
      <c r="AU155" s="9" t="str">
        <f t="shared" si="115"/>
        <v>0</v>
      </c>
      <c r="AV155" s="9" t="str">
        <f t="shared" si="116"/>
        <v>1</v>
      </c>
      <c r="AW155" s="9" t="str">
        <f t="shared" si="137"/>
        <v>0</v>
      </c>
      <c r="AX155" s="9" t="str">
        <f t="shared" si="137"/>
        <v>0</v>
      </c>
      <c r="AY155" s="11"/>
      <c r="AZ155" s="11"/>
      <c r="BA155" s="11"/>
      <c r="BB155" s="9" t="str">
        <f t="shared" si="117"/>
        <v>-1</v>
      </c>
      <c r="BC155" s="9" t="str">
        <f t="shared" si="118"/>
        <v>0</v>
      </c>
      <c r="BG155" s="5" t="s">
        <v>1007</v>
      </c>
      <c r="BH155" s="5" t="s">
        <v>8516</v>
      </c>
      <c r="CS155" s="9" t="str">
        <f t="shared" si="119"/>
        <v>0</v>
      </c>
      <c r="CT155" s="9" t="str">
        <f t="shared" si="120"/>
        <v>&lt;iframe src="http://www.rakuten.ne.jp/gold/brotures/spec/sugino/bb_sg75_ceramin.html" frameborder="0" id="spec-content" scrolling="no"&gt;&lt;/iframe&gt;</v>
      </c>
      <c r="CU155" s="9" t="str">
        <f t="shared" si="121"/>
        <v/>
      </c>
      <c r="CV155" s="9" t="str">
        <f t="shared" si="122"/>
        <v>&lt;div class="row-fluid"&gt;&lt;iframe src="http://www.rakuten.ne.jp/gold/brotures/items/sugino/bb_sg75_ceramin.html" frameborder="0" id="skin-product" scrolling="no"&gt;&lt;/iframe&gt;&lt;/div&gt;</v>
      </c>
      <c r="CW155" s="11" t="str">
        <f t="shared" si="123"/>
        <v/>
      </c>
      <c r="CX155" t="s">
        <v>1037</v>
      </c>
      <c r="CY155" s="9" t="str">
        <f t="shared" si="124"/>
        <v>0</v>
      </c>
      <c r="CZ155" s="11"/>
      <c r="DA155" s="11"/>
      <c r="DB155" s="11"/>
      <c r="DC155" s="11"/>
      <c r="DD155" s="9" t="str">
        <f t="shared" si="125"/>
        <v/>
      </c>
      <c r="DI155" s="9" t="str">
        <f t="shared" si="126"/>
        <v/>
      </c>
      <c r="DT155" s="9">
        <f>VLOOKUP(BG155,ディレクトリID!A:B,2)</f>
        <v>563147</v>
      </c>
      <c r="DV155" s="4" t="str">
        <f t="shared" si="127"/>
        <v>【BB　SUGINO】</v>
      </c>
      <c r="DW155" s="4" t="str">
        <f t="shared" si="128"/>
        <v>【BB　SUGINO】</v>
      </c>
      <c r="DX155" s="9">
        <f t="shared" si="129"/>
        <v>4</v>
      </c>
      <c r="DY155" s="11"/>
      <c r="DZ155" s="9" t="str">
        <f t="shared" si="138"/>
        <v>1</v>
      </c>
      <c r="EA155" s="9" t="str">
        <f t="shared" si="138"/>
        <v>1</v>
      </c>
      <c r="EB155" s="11"/>
      <c r="EC155" s="11"/>
      <c r="ED155" s="11"/>
      <c r="EE155" s="9" t="str">
        <f t="shared" si="130"/>
        <v>0</v>
      </c>
      <c r="EO155" s="8" t="s">
        <v>428</v>
      </c>
      <c r="EP155" s="8" t="s">
        <v>429</v>
      </c>
      <c r="EQ155" s="8" t="s">
        <v>429</v>
      </c>
      <c r="ER155" s="8" t="s">
        <v>209</v>
      </c>
      <c r="ES155" s="8" t="s">
        <v>430</v>
      </c>
      <c r="ET155" s="9" t="str">
        <f t="shared" si="131"/>
        <v>2</v>
      </c>
      <c r="EU155" s="11"/>
      <c r="EV155" s="11"/>
      <c r="EW155" s="11"/>
      <c r="EX155" s="9" t="str">
        <f t="shared" si="139"/>
        <v>0</v>
      </c>
      <c r="EY155" s="9" t="str">
        <f t="shared" si="139"/>
        <v>0</v>
      </c>
      <c r="EZ155" s="11"/>
      <c r="FA155" s="11"/>
      <c r="FB155" s="9" t="str">
        <f t="shared" si="140"/>
        <v>0</v>
      </c>
      <c r="FC155" s="9" t="str">
        <f t="shared" si="140"/>
        <v>0</v>
      </c>
      <c r="FD155" s="9" t="str">
        <f t="shared" si="132"/>
        <v>1</v>
      </c>
      <c r="FE155" s="9" t="str">
        <f t="shared" si="141"/>
        <v>1</v>
      </c>
      <c r="FF155" s="9" t="str">
        <f t="shared" si="141"/>
        <v>1</v>
      </c>
      <c r="GJ155" s="4" t="str">
        <f t="shared" si="135"/>
        <v>パーツ\BB:ブランド\SUGINO</v>
      </c>
      <c r="GK155" s="4" t="str">
        <f t="shared" si="133"/>
        <v>u:u</v>
      </c>
      <c r="GL155" s="11"/>
      <c r="GM155" s="4" t="str">
        <f t="shared" si="142"/>
        <v>::</v>
      </c>
      <c r="GN155" s="4" t="str">
        <f t="shared" si="142"/>
        <v>::</v>
      </c>
      <c r="GO155" s="4" t="str">
        <f t="shared" si="142"/>
        <v>::</v>
      </c>
      <c r="GP155" s="4" t="str">
        <f t="shared" si="134"/>
        <v>1</v>
      </c>
    </row>
    <row r="156" spans="1:198" ht="28" customHeight="1">
      <c r="A156" s="5" t="s">
        <v>1042</v>
      </c>
      <c r="B156" s="5" t="s">
        <v>1044</v>
      </c>
      <c r="C156" s="5" t="s">
        <v>1042</v>
      </c>
      <c r="D156" s="9" t="str">
        <f t="shared" si="107"/>
        <v>u</v>
      </c>
      <c r="E156" s="9" t="str">
        <f t="shared" si="108"/>
        <v xml:space="preserve"> / （SUGINOSG75NJSSLBB）</v>
      </c>
      <c r="F156" s="9" t="str">
        <f t="shared" si="109"/>
        <v xml:space="preserve"> / （SUGINOSG75NJSSLBB）</v>
      </c>
      <c r="G156" s="5">
        <v>14280</v>
      </c>
      <c r="H156" s="9">
        <f t="shared" si="110"/>
        <v>14280</v>
      </c>
      <c r="I156" s="9" t="str">
        <f t="shared" si="111"/>
        <v>0</v>
      </c>
      <c r="J156" s="9" t="str">
        <f t="shared" si="112"/>
        <v>1</v>
      </c>
      <c r="P156" s="9" t="str">
        <f t="shared" si="113"/>
        <v>SUGINOSG75NJSSLBB</v>
      </c>
      <c r="AI156" s="9" t="str">
        <f t="shared" si="114"/>
        <v>http://image.rakuten.co.jp/brotures/cabinet/items/sugino/bb_sg75_sl.jpg</v>
      </c>
      <c r="AS156" s="9" t="str">
        <f t="shared" si="136"/>
        <v>1</v>
      </c>
      <c r="AT156" s="9" t="str">
        <f t="shared" si="136"/>
        <v>1</v>
      </c>
      <c r="AU156" s="9" t="str">
        <f t="shared" si="115"/>
        <v>0</v>
      </c>
      <c r="AV156" s="9" t="str">
        <f t="shared" si="116"/>
        <v>1</v>
      </c>
      <c r="AW156" s="9" t="str">
        <f t="shared" si="137"/>
        <v>0</v>
      </c>
      <c r="AX156" s="9" t="str">
        <f t="shared" si="137"/>
        <v>0</v>
      </c>
      <c r="AY156" s="11"/>
      <c r="AZ156" s="11"/>
      <c r="BA156" s="11"/>
      <c r="BB156" s="9" t="str">
        <f t="shared" si="117"/>
        <v>-1</v>
      </c>
      <c r="BC156" s="9" t="str">
        <f t="shared" si="118"/>
        <v>0</v>
      </c>
      <c r="BG156" s="5" t="s">
        <v>1007</v>
      </c>
      <c r="BH156" s="5" t="s">
        <v>8516</v>
      </c>
      <c r="CS156" s="9" t="str">
        <f t="shared" si="119"/>
        <v>0</v>
      </c>
      <c r="CT156" s="9" t="str">
        <f t="shared" si="120"/>
        <v>&lt;iframe src="http://www.rakuten.ne.jp/gold/brotures/spec/sugino/bb_sg75_sl.html" frameborder="0" id="spec-content" scrolling="no"&gt;&lt;/iframe&gt;</v>
      </c>
      <c r="CU156" s="9" t="str">
        <f t="shared" si="121"/>
        <v/>
      </c>
      <c r="CV156" s="9" t="str">
        <f t="shared" si="122"/>
        <v>&lt;div class="row-fluid"&gt;&lt;iframe src="http://www.rakuten.ne.jp/gold/brotures/items/sugino/bb_sg75_sl.html" frameborder="0" id="skin-product" scrolling="no"&gt;&lt;/iframe&gt;&lt;/div&gt;</v>
      </c>
      <c r="CW156" s="11" t="str">
        <f t="shared" si="123"/>
        <v/>
      </c>
      <c r="CX156" t="s">
        <v>1042</v>
      </c>
      <c r="CY156" s="9" t="str">
        <f t="shared" si="124"/>
        <v>0</v>
      </c>
      <c r="CZ156" s="11"/>
      <c r="DA156" s="11"/>
      <c r="DB156" s="11"/>
      <c r="DC156" s="11"/>
      <c r="DD156" s="9" t="str">
        <f t="shared" si="125"/>
        <v/>
      </c>
      <c r="DI156" s="9" t="str">
        <f t="shared" si="126"/>
        <v/>
      </c>
      <c r="DT156" s="9">
        <f>VLOOKUP(BG156,ディレクトリID!A:B,2)</f>
        <v>563147</v>
      </c>
      <c r="DV156" s="4" t="str">
        <f t="shared" si="127"/>
        <v>【BB　SUGINO】</v>
      </c>
      <c r="DW156" s="4" t="str">
        <f t="shared" si="128"/>
        <v>【BB　SUGINO】</v>
      </c>
      <c r="DX156" s="9">
        <f t="shared" si="129"/>
        <v>4</v>
      </c>
      <c r="DY156" s="11"/>
      <c r="DZ156" s="9" t="str">
        <f t="shared" si="138"/>
        <v>1</v>
      </c>
      <c r="EA156" s="9" t="str">
        <f t="shared" si="138"/>
        <v>1</v>
      </c>
      <c r="EB156" s="11"/>
      <c r="EC156" s="11"/>
      <c r="ED156" s="11"/>
      <c r="EE156" s="9" t="str">
        <f t="shared" si="130"/>
        <v>0</v>
      </c>
      <c r="EO156" s="8" t="s">
        <v>428</v>
      </c>
      <c r="EP156" s="8" t="s">
        <v>429</v>
      </c>
      <c r="EQ156" s="8" t="s">
        <v>429</v>
      </c>
      <c r="ER156" s="8" t="s">
        <v>209</v>
      </c>
      <c r="ES156" s="8" t="s">
        <v>430</v>
      </c>
      <c r="ET156" s="9" t="str">
        <f t="shared" si="131"/>
        <v>2</v>
      </c>
      <c r="EU156" s="11"/>
      <c r="EV156" s="11"/>
      <c r="EW156" s="11"/>
      <c r="EX156" s="9" t="str">
        <f t="shared" si="139"/>
        <v>0</v>
      </c>
      <c r="EY156" s="9" t="str">
        <f t="shared" si="139"/>
        <v>0</v>
      </c>
      <c r="EZ156" s="11"/>
      <c r="FA156" s="11"/>
      <c r="FB156" s="9" t="str">
        <f t="shared" si="140"/>
        <v>0</v>
      </c>
      <c r="FC156" s="9" t="str">
        <f t="shared" si="140"/>
        <v>0</v>
      </c>
      <c r="FD156" s="9" t="str">
        <f t="shared" si="132"/>
        <v>1</v>
      </c>
      <c r="FE156" s="9" t="str">
        <f t="shared" si="141"/>
        <v>1</v>
      </c>
      <c r="FF156" s="9" t="str">
        <f t="shared" si="141"/>
        <v>1</v>
      </c>
      <c r="GJ156" s="4" t="str">
        <f t="shared" si="135"/>
        <v>パーツ\BB:ブランド\SUGINO</v>
      </c>
      <c r="GK156" s="4" t="str">
        <f t="shared" si="133"/>
        <v>u:u</v>
      </c>
      <c r="GL156" s="11"/>
      <c r="GM156" s="4" t="str">
        <f t="shared" si="142"/>
        <v>::</v>
      </c>
      <c r="GN156" s="4" t="str">
        <f t="shared" si="142"/>
        <v>::</v>
      </c>
      <c r="GO156" s="4" t="str">
        <f t="shared" si="142"/>
        <v>::</v>
      </c>
      <c r="GP156" s="4" t="str">
        <f t="shared" si="134"/>
        <v>1</v>
      </c>
    </row>
    <row r="157" spans="1:198" ht="28" customHeight="1">
      <c r="A157" s="5" t="s">
        <v>1047</v>
      </c>
      <c r="B157" s="5" t="s">
        <v>1049</v>
      </c>
      <c r="C157" s="5" t="s">
        <v>1047</v>
      </c>
      <c r="D157" s="9" t="str">
        <f t="shared" si="107"/>
        <v>u</v>
      </c>
      <c r="E157" s="9" t="str">
        <f t="shared" si="108"/>
        <v xml:space="preserve"> / （TRIGONBC-03）</v>
      </c>
      <c r="F157" s="9" t="str">
        <f t="shared" si="109"/>
        <v xml:space="preserve"> / （TRIGONBC-03）</v>
      </c>
      <c r="G157" s="5">
        <v>7640</v>
      </c>
      <c r="H157" s="9">
        <f t="shared" si="110"/>
        <v>7640</v>
      </c>
      <c r="I157" s="9" t="str">
        <f t="shared" si="111"/>
        <v>0</v>
      </c>
      <c r="J157" s="9" t="str">
        <f t="shared" si="112"/>
        <v>1</v>
      </c>
      <c r="P157" s="9" t="str">
        <f t="shared" si="113"/>
        <v>TRIGONBC-03</v>
      </c>
      <c r="AI157" s="9" t="str">
        <f t="shared" si="114"/>
        <v>http://image.rakuten.co.jp/brotures/cabinet/items/trigon/bc_03.jpg</v>
      </c>
      <c r="AS157" s="9" t="str">
        <f t="shared" si="136"/>
        <v>1</v>
      </c>
      <c r="AT157" s="9" t="str">
        <f t="shared" si="136"/>
        <v>1</v>
      </c>
      <c r="AU157" s="9" t="str">
        <f t="shared" si="115"/>
        <v>0</v>
      </c>
      <c r="AV157" s="9" t="str">
        <f t="shared" si="116"/>
        <v>1</v>
      </c>
      <c r="AW157" s="9" t="str">
        <f t="shared" si="137"/>
        <v>0</v>
      </c>
      <c r="AX157" s="9" t="str">
        <f t="shared" si="137"/>
        <v>0</v>
      </c>
      <c r="AY157" s="11"/>
      <c r="AZ157" s="11"/>
      <c r="BA157" s="11"/>
      <c r="BB157" s="9" t="str">
        <f t="shared" si="117"/>
        <v>-1</v>
      </c>
      <c r="BC157" s="9" t="str">
        <f t="shared" si="118"/>
        <v>0</v>
      </c>
      <c r="BG157" s="5" t="s">
        <v>426</v>
      </c>
      <c r="BH157" s="5" t="s">
        <v>1053</v>
      </c>
      <c r="CS157" s="9" t="str">
        <f t="shared" si="119"/>
        <v>0</v>
      </c>
      <c r="CT157" s="9" t="str">
        <f t="shared" si="120"/>
        <v>&lt;iframe src="http://www.rakuten.ne.jp/gold/brotures/spec/trigon/bc_03.html" frameborder="0" id="spec-content" scrolling="no"&gt;&lt;/iframe&gt;</v>
      </c>
      <c r="CU157" s="9" t="str">
        <f t="shared" si="121"/>
        <v/>
      </c>
      <c r="CV157" s="9" t="str">
        <f t="shared" si="122"/>
        <v>&lt;div class="row-fluid"&gt;&lt;iframe src="http://www.rakuten.ne.jp/gold/brotures/items/trigon/bc_03.html" frameborder="0" id="skin-product" scrolling="no"&gt;&lt;/iframe&gt;&lt;/div&gt;</v>
      </c>
      <c r="CW157" s="11" t="str">
        <f t="shared" si="123"/>
        <v/>
      </c>
      <c r="CX157" t="s">
        <v>1047</v>
      </c>
      <c r="CY157" s="9" t="str">
        <f t="shared" si="124"/>
        <v>0</v>
      </c>
      <c r="CZ157" s="11"/>
      <c r="DA157" s="11"/>
      <c r="DB157" s="11"/>
      <c r="DC157" s="11"/>
      <c r="DD157" s="9" t="str">
        <f t="shared" si="125"/>
        <v/>
      </c>
      <c r="DI157" s="9" t="str">
        <f t="shared" si="126"/>
        <v/>
      </c>
      <c r="DT157" s="9">
        <f>VLOOKUP(BG157,ディレクトリID!A:B,2)</f>
        <v>101161</v>
      </c>
      <c r="DV157" s="4" t="str">
        <f t="shared" si="127"/>
        <v>【アクセサリー　TRIGON】</v>
      </c>
      <c r="DW157" s="4" t="str">
        <f t="shared" si="128"/>
        <v>【アクセサリー　TRIGON】</v>
      </c>
      <c r="DX157" s="9">
        <f t="shared" si="129"/>
        <v>4</v>
      </c>
      <c r="DY157" s="11"/>
      <c r="DZ157" s="9" t="str">
        <f t="shared" si="138"/>
        <v>1</v>
      </c>
      <c r="EA157" s="9" t="str">
        <f t="shared" si="138"/>
        <v>1</v>
      </c>
      <c r="EB157" s="11"/>
      <c r="EC157" s="11"/>
      <c r="ED157" s="11"/>
      <c r="EE157" s="9" t="str">
        <f t="shared" si="130"/>
        <v>0</v>
      </c>
      <c r="EO157" s="8" t="s">
        <v>428</v>
      </c>
      <c r="EP157" s="8" t="s">
        <v>429</v>
      </c>
      <c r="EQ157" s="8" t="s">
        <v>429</v>
      </c>
      <c r="ER157" s="8" t="s">
        <v>209</v>
      </c>
      <c r="ES157" s="8" t="s">
        <v>430</v>
      </c>
      <c r="ET157" s="9" t="str">
        <f t="shared" si="131"/>
        <v>2</v>
      </c>
      <c r="EU157" s="11"/>
      <c r="EV157" s="11"/>
      <c r="EW157" s="11"/>
      <c r="EX157" s="9" t="str">
        <f t="shared" si="139"/>
        <v>0</v>
      </c>
      <c r="EY157" s="9" t="str">
        <f t="shared" si="139"/>
        <v>0</v>
      </c>
      <c r="EZ157" s="11"/>
      <c r="FA157" s="11"/>
      <c r="FB157" s="9" t="str">
        <f t="shared" si="140"/>
        <v>0</v>
      </c>
      <c r="FC157" s="9" t="str">
        <f t="shared" si="140"/>
        <v>0</v>
      </c>
      <c r="FD157" s="9" t="str">
        <f t="shared" si="132"/>
        <v>1</v>
      </c>
      <c r="FE157" s="9" t="str">
        <f t="shared" si="141"/>
        <v>1</v>
      </c>
      <c r="FF157" s="9" t="str">
        <f t="shared" si="141"/>
        <v>1</v>
      </c>
      <c r="GJ157" s="4" t="str">
        <f t="shared" si="135"/>
        <v>パーツ\アクセサリー:ブランド\TRIGON</v>
      </c>
      <c r="GK157" s="4" t="str">
        <f t="shared" si="133"/>
        <v>u:u</v>
      </c>
      <c r="GL157" s="11"/>
      <c r="GM157" s="4" t="str">
        <f t="shared" si="142"/>
        <v>::</v>
      </c>
      <c r="GN157" s="4" t="str">
        <f t="shared" si="142"/>
        <v>::</v>
      </c>
      <c r="GO157" s="4" t="str">
        <f t="shared" si="142"/>
        <v>::</v>
      </c>
      <c r="GP157" s="4" t="str">
        <f t="shared" si="134"/>
        <v>1</v>
      </c>
    </row>
    <row r="158" spans="1:198" ht="28" customHeight="1">
      <c r="A158" s="5" t="s">
        <v>1055</v>
      </c>
      <c r="B158" s="5" t="s">
        <v>1057</v>
      </c>
      <c r="C158" s="5" t="s">
        <v>1055</v>
      </c>
      <c r="D158" s="9" t="str">
        <f t="shared" si="107"/>
        <v>u</v>
      </c>
      <c r="E158" s="9" t="str">
        <f t="shared" si="108"/>
        <v xml:space="preserve"> / （Selevブリッツカーボン）</v>
      </c>
      <c r="F158" s="9" t="str">
        <f t="shared" si="109"/>
        <v xml:space="preserve"> / （Selevブリッツカーボン）</v>
      </c>
      <c r="G158" s="5">
        <v>13650</v>
      </c>
      <c r="H158" s="9">
        <f t="shared" si="110"/>
        <v>13650</v>
      </c>
      <c r="I158" s="9" t="str">
        <f t="shared" si="111"/>
        <v>0</v>
      </c>
      <c r="J158" s="9" t="str">
        <f t="shared" si="112"/>
        <v>1</v>
      </c>
      <c r="P158" s="9" t="str">
        <f t="shared" si="113"/>
        <v>Selevブリッツカーボン</v>
      </c>
      <c r="AI158" s="9" t="str">
        <f t="shared" si="114"/>
        <v>http://image.rakuten.co.jp/brotures/cabinet/items/selev/bli05.jpg</v>
      </c>
      <c r="AS158" s="9" t="str">
        <f t="shared" si="136"/>
        <v>1</v>
      </c>
      <c r="AT158" s="9" t="str">
        <f t="shared" si="136"/>
        <v>1</v>
      </c>
      <c r="AU158" s="9" t="str">
        <f t="shared" si="115"/>
        <v>0</v>
      </c>
      <c r="AV158" s="9" t="str">
        <f t="shared" si="116"/>
        <v>1</v>
      </c>
      <c r="AW158" s="9" t="str">
        <f t="shared" si="137"/>
        <v>0</v>
      </c>
      <c r="AX158" s="9" t="str">
        <f t="shared" si="137"/>
        <v>0</v>
      </c>
      <c r="AY158" s="11"/>
      <c r="AZ158" s="11"/>
      <c r="BA158" s="11"/>
      <c r="BB158" s="9" t="str">
        <f t="shared" si="117"/>
        <v>-1</v>
      </c>
      <c r="BC158" s="9" t="str">
        <f t="shared" si="118"/>
        <v>0</v>
      </c>
      <c r="BG158" s="5" t="s">
        <v>681</v>
      </c>
      <c r="BH158" s="5" t="s">
        <v>682</v>
      </c>
      <c r="CS158" s="9" t="str">
        <f t="shared" si="119"/>
        <v>0</v>
      </c>
      <c r="CT158" s="9" t="str">
        <f t="shared" si="120"/>
        <v>&lt;iframe src="http://www.rakuten.ne.jp/gold/brotures/spec/selev/bli05.html" frameborder="0" id="spec-content" scrolling="no"&gt;&lt;/iframe&gt;</v>
      </c>
      <c r="CU158" s="9" t="str">
        <f t="shared" si="121"/>
        <v/>
      </c>
      <c r="CV158" s="9" t="str">
        <f t="shared" si="122"/>
        <v>&lt;div class="row-fluid"&gt;&lt;iframe src="http://www.rakuten.ne.jp/gold/brotures/items/selev/bli05.html" frameborder="0" id="skin-product" scrolling="no"&gt;&lt;/iframe&gt;&lt;/div&gt;</v>
      </c>
      <c r="CW158" s="11" t="str">
        <f t="shared" si="123"/>
        <v/>
      </c>
      <c r="CX158" t="s">
        <v>1055</v>
      </c>
      <c r="CY158" s="9" t="str">
        <f t="shared" si="124"/>
        <v>0</v>
      </c>
      <c r="CZ158" s="11"/>
      <c r="DA158" s="11"/>
      <c r="DB158" s="11"/>
      <c r="DC158" s="11"/>
      <c r="DD158" s="9" t="str">
        <f t="shared" si="125"/>
        <v/>
      </c>
      <c r="DI158" s="9" t="str">
        <f t="shared" si="126"/>
        <v/>
      </c>
      <c r="DT158" s="9">
        <f>VLOOKUP(BG158,ディレクトリID!A:B,2)</f>
        <v>101161</v>
      </c>
      <c r="DV158" s="4" t="str">
        <f t="shared" si="127"/>
        <v>【ウエア　selev】</v>
      </c>
      <c r="DW158" s="4" t="str">
        <f t="shared" si="128"/>
        <v>【ウエア　selev】</v>
      </c>
      <c r="DX158" s="9">
        <f t="shared" si="129"/>
        <v>4</v>
      </c>
      <c r="DY158" s="11"/>
      <c r="DZ158" s="9" t="str">
        <f t="shared" si="138"/>
        <v>1</v>
      </c>
      <c r="EA158" s="9" t="str">
        <f t="shared" si="138"/>
        <v>1</v>
      </c>
      <c r="EB158" s="11"/>
      <c r="EC158" s="11"/>
      <c r="ED158" s="11"/>
      <c r="EE158" s="9" t="str">
        <f t="shared" si="130"/>
        <v>0</v>
      </c>
      <c r="EO158" s="8" t="s">
        <v>428</v>
      </c>
      <c r="EP158" s="8" t="s">
        <v>429</v>
      </c>
      <c r="EQ158" s="8" t="s">
        <v>429</v>
      </c>
      <c r="ER158" s="8" t="s">
        <v>209</v>
      </c>
      <c r="ES158" s="8" t="s">
        <v>430</v>
      </c>
      <c r="ET158" s="9" t="str">
        <f t="shared" si="131"/>
        <v>2</v>
      </c>
      <c r="EU158" s="11"/>
      <c r="EV158" s="11"/>
      <c r="EW158" s="11"/>
      <c r="EX158" s="9" t="str">
        <f t="shared" si="139"/>
        <v>0</v>
      </c>
      <c r="EY158" s="9" t="str">
        <f t="shared" si="139"/>
        <v>0</v>
      </c>
      <c r="EZ158" s="11"/>
      <c r="FA158" s="11"/>
      <c r="FB158" s="9" t="str">
        <f t="shared" si="140"/>
        <v>0</v>
      </c>
      <c r="FC158" s="9" t="str">
        <f t="shared" si="140"/>
        <v>0</v>
      </c>
      <c r="FD158" s="9" t="str">
        <f t="shared" si="132"/>
        <v>1</v>
      </c>
      <c r="FE158" s="9" t="str">
        <f t="shared" si="141"/>
        <v>1</v>
      </c>
      <c r="FF158" s="9" t="str">
        <f t="shared" si="141"/>
        <v>1</v>
      </c>
      <c r="GJ158" s="4" t="str">
        <f t="shared" si="135"/>
        <v>パーツ\ウエア:ブランド\selev</v>
      </c>
      <c r="GK158" s="4" t="str">
        <f t="shared" si="133"/>
        <v>u:u</v>
      </c>
      <c r="GL158" s="11"/>
      <c r="GM158" s="4" t="str">
        <f t="shared" si="142"/>
        <v>::</v>
      </c>
      <c r="GN158" s="4" t="str">
        <f t="shared" si="142"/>
        <v>::</v>
      </c>
      <c r="GO158" s="4" t="str">
        <f t="shared" si="142"/>
        <v>::</v>
      </c>
      <c r="GP158" s="4" t="str">
        <f t="shared" si="134"/>
        <v>1</v>
      </c>
    </row>
    <row r="159" spans="1:198" ht="28" customHeight="1">
      <c r="A159" s="5" t="s">
        <v>1060</v>
      </c>
      <c r="B159" s="5" t="s">
        <v>1062</v>
      </c>
      <c r="C159" s="5" t="s">
        <v>1060</v>
      </c>
      <c r="D159" s="9" t="str">
        <f t="shared" si="107"/>
        <v>u</v>
      </c>
      <c r="E159" s="9" t="str">
        <f t="shared" si="108"/>
        <v xml:space="preserve"> / （Selevブリッツホワイト）</v>
      </c>
      <c r="F159" s="9" t="str">
        <f t="shared" si="109"/>
        <v xml:space="preserve"> / （Selevブリッツホワイト）</v>
      </c>
      <c r="G159" s="5">
        <v>13650</v>
      </c>
      <c r="H159" s="9">
        <f t="shared" si="110"/>
        <v>13650</v>
      </c>
      <c r="I159" s="9" t="str">
        <f t="shared" si="111"/>
        <v>0</v>
      </c>
      <c r="J159" s="9" t="str">
        <f t="shared" si="112"/>
        <v>1</v>
      </c>
      <c r="P159" s="9" t="str">
        <f t="shared" si="113"/>
        <v>Selevブリッツホワイト</v>
      </c>
      <c r="AI159" s="9" t="str">
        <f t="shared" si="114"/>
        <v>http://image.rakuten.co.jp/brotures/cabinet/items/selev/bli10.jpg</v>
      </c>
      <c r="AS159" s="9" t="str">
        <f t="shared" si="136"/>
        <v>1</v>
      </c>
      <c r="AT159" s="9" t="str">
        <f t="shared" si="136"/>
        <v>1</v>
      </c>
      <c r="AU159" s="9" t="str">
        <f t="shared" si="115"/>
        <v>0</v>
      </c>
      <c r="AV159" s="9" t="str">
        <f t="shared" si="116"/>
        <v>1</v>
      </c>
      <c r="AW159" s="9" t="str">
        <f t="shared" si="137"/>
        <v>0</v>
      </c>
      <c r="AX159" s="9" t="str">
        <f t="shared" si="137"/>
        <v>0</v>
      </c>
      <c r="AY159" s="11"/>
      <c r="AZ159" s="11"/>
      <c r="BA159" s="11"/>
      <c r="BB159" s="9" t="str">
        <f t="shared" si="117"/>
        <v>-1</v>
      </c>
      <c r="BC159" s="9" t="str">
        <f t="shared" si="118"/>
        <v>0</v>
      </c>
      <c r="BG159" s="5" t="s">
        <v>681</v>
      </c>
      <c r="BH159" s="5" t="s">
        <v>682</v>
      </c>
      <c r="CS159" s="9" t="str">
        <f t="shared" si="119"/>
        <v>0</v>
      </c>
      <c r="CT159" s="9" t="str">
        <f t="shared" si="120"/>
        <v>&lt;iframe src="http://www.rakuten.ne.jp/gold/brotures/spec/selev/bli10.html" frameborder="0" id="spec-content" scrolling="no"&gt;&lt;/iframe&gt;</v>
      </c>
      <c r="CU159" s="9" t="str">
        <f t="shared" si="121"/>
        <v/>
      </c>
      <c r="CV159" s="9" t="str">
        <f t="shared" si="122"/>
        <v>&lt;div class="row-fluid"&gt;&lt;iframe src="http://www.rakuten.ne.jp/gold/brotures/items/selev/bli10.html" frameborder="0" id="skin-product" scrolling="no"&gt;&lt;/iframe&gt;&lt;/div&gt;</v>
      </c>
      <c r="CW159" s="11" t="str">
        <f t="shared" si="123"/>
        <v/>
      </c>
      <c r="CX159" t="s">
        <v>1060</v>
      </c>
      <c r="CY159" s="9" t="str">
        <f t="shared" si="124"/>
        <v>0</v>
      </c>
      <c r="CZ159" s="11"/>
      <c r="DA159" s="11"/>
      <c r="DB159" s="11"/>
      <c r="DC159" s="11"/>
      <c r="DD159" s="9" t="str">
        <f t="shared" si="125"/>
        <v/>
      </c>
      <c r="DI159" s="9" t="str">
        <f t="shared" si="126"/>
        <v/>
      </c>
      <c r="DT159" s="9">
        <f>VLOOKUP(BG159,ディレクトリID!A:B,2)</f>
        <v>101161</v>
      </c>
      <c r="DV159" s="4" t="str">
        <f t="shared" si="127"/>
        <v>【ウエア　selev】</v>
      </c>
      <c r="DW159" s="4" t="str">
        <f t="shared" si="128"/>
        <v>【ウエア　selev】</v>
      </c>
      <c r="DX159" s="9">
        <f t="shared" si="129"/>
        <v>4</v>
      </c>
      <c r="DY159" s="11"/>
      <c r="DZ159" s="9" t="str">
        <f t="shared" si="138"/>
        <v>1</v>
      </c>
      <c r="EA159" s="9" t="str">
        <f t="shared" si="138"/>
        <v>1</v>
      </c>
      <c r="EB159" s="11"/>
      <c r="EC159" s="11"/>
      <c r="ED159" s="11"/>
      <c r="EE159" s="9" t="str">
        <f t="shared" si="130"/>
        <v>0</v>
      </c>
      <c r="EO159" s="8" t="s">
        <v>428</v>
      </c>
      <c r="EP159" s="8" t="s">
        <v>429</v>
      </c>
      <c r="EQ159" s="8" t="s">
        <v>429</v>
      </c>
      <c r="ER159" s="8" t="s">
        <v>209</v>
      </c>
      <c r="ES159" s="8" t="s">
        <v>430</v>
      </c>
      <c r="ET159" s="9" t="str">
        <f t="shared" si="131"/>
        <v>2</v>
      </c>
      <c r="EU159" s="11"/>
      <c r="EV159" s="11"/>
      <c r="EW159" s="11"/>
      <c r="EX159" s="9" t="str">
        <f t="shared" si="139"/>
        <v>0</v>
      </c>
      <c r="EY159" s="9" t="str">
        <f t="shared" si="139"/>
        <v>0</v>
      </c>
      <c r="EZ159" s="11"/>
      <c r="FA159" s="11"/>
      <c r="FB159" s="9" t="str">
        <f t="shared" si="140"/>
        <v>0</v>
      </c>
      <c r="FC159" s="9" t="str">
        <f t="shared" si="140"/>
        <v>0</v>
      </c>
      <c r="FD159" s="9" t="str">
        <f t="shared" si="132"/>
        <v>1</v>
      </c>
      <c r="FE159" s="9" t="str">
        <f t="shared" si="141"/>
        <v>1</v>
      </c>
      <c r="FF159" s="9" t="str">
        <f t="shared" si="141"/>
        <v>1</v>
      </c>
      <c r="GJ159" s="4" t="str">
        <f t="shared" si="135"/>
        <v>パーツ\ウエア:ブランド\selev</v>
      </c>
      <c r="GK159" s="4" t="str">
        <f t="shared" si="133"/>
        <v>u:u</v>
      </c>
      <c r="GL159" s="11"/>
      <c r="GM159" s="4" t="str">
        <f t="shared" si="142"/>
        <v>::</v>
      </c>
      <c r="GN159" s="4" t="str">
        <f t="shared" si="142"/>
        <v>::</v>
      </c>
      <c r="GO159" s="4" t="str">
        <f t="shared" si="142"/>
        <v>::</v>
      </c>
      <c r="GP159" s="4" t="str">
        <f t="shared" si="134"/>
        <v>1</v>
      </c>
    </row>
    <row r="160" spans="1:198" ht="28" customHeight="1">
      <c r="A160" s="5" t="s">
        <v>1065</v>
      </c>
      <c r="B160" s="5" t="s">
        <v>1067</v>
      </c>
      <c r="C160" s="5" t="s">
        <v>1065</v>
      </c>
      <c r="D160" s="9" t="str">
        <f t="shared" si="107"/>
        <v>u</v>
      </c>
      <c r="E160" s="9" t="str">
        <f t="shared" si="108"/>
        <v xml:space="preserve"> / （Selevブリッツブラック/ホワイト/ブルー）</v>
      </c>
      <c r="F160" s="9" t="str">
        <f t="shared" si="109"/>
        <v xml:space="preserve"> / （Selevブリッツブラック/ホワイト/ブルー）</v>
      </c>
      <c r="G160" s="5">
        <v>13650</v>
      </c>
      <c r="H160" s="9">
        <f t="shared" si="110"/>
        <v>13650</v>
      </c>
      <c r="I160" s="9" t="str">
        <f t="shared" si="111"/>
        <v>0</v>
      </c>
      <c r="J160" s="9" t="str">
        <f t="shared" si="112"/>
        <v>1</v>
      </c>
      <c r="P160" s="9" t="str">
        <f t="shared" si="113"/>
        <v>Selevブリッツブラック/ホワイト/ブルー</v>
      </c>
      <c r="AI160" s="9" t="str">
        <f t="shared" si="114"/>
        <v>http://image.rakuten.co.jp/brotures/cabinet/items/selev/bli101.jpg</v>
      </c>
      <c r="AS160" s="9" t="str">
        <f t="shared" si="136"/>
        <v>1</v>
      </c>
      <c r="AT160" s="9" t="str">
        <f t="shared" si="136"/>
        <v>1</v>
      </c>
      <c r="AU160" s="9" t="str">
        <f t="shared" si="115"/>
        <v>0</v>
      </c>
      <c r="AV160" s="9" t="str">
        <f t="shared" si="116"/>
        <v>1</v>
      </c>
      <c r="AW160" s="9" t="str">
        <f t="shared" si="137"/>
        <v>0</v>
      </c>
      <c r="AX160" s="9" t="str">
        <f t="shared" si="137"/>
        <v>0</v>
      </c>
      <c r="AY160" s="11"/>
      <c r="AZ160" s="11"/>
      <c r="BA160" s="11"/>
      <c r="BB160" s="9" t="str">
        <f t="shared" si="117"/>
        <v>-1</v>
      </c>
      <c r="BC160" s="9" t="str">
        <f t="shared" si="118"/>
        <v>0</v>
      </c>
      <c r="BG160" s="5" t="s">
        <v>681</v>
      </c>
      <c r="BH160" s="5" t="s">
        <v>682</v>
      </c>
      <c r="CS160" s="9" t="str">
        <f t="shared" si="119"/>
        <v>0</v>
      </c>
      <c r="CT160" s="9" t="str">
        <f t="shared" si="120"/>
        <v>&lt;iframe src="http://www.rakuten.ne.jp/gold/brotures/spec/selev/bli101.html" frameborder="0" id="spec-content" scrolling="no"&gt;&lt;/iframe&gt;</v>
      </c>
      <c r="CU160" s="9" t="str">
        <f t="shared" si="121"/>
        <v/>
      </c>
      <c r="CV160" s="9" t="str">
        <f t="shared" si="122"/>
        <v>&lt;div class="row-fluid"&gt;&lt;iframe src="http://www.rakuten.ne.jp/gold/brotures/items/selev/bli101.html" frameborder="0" id="skin-product" scrolling="no"&gt;&lt;/iframe&gt;&lt;/div&gt;</v>
      </c>
      <c r="CW160" s="11" t="str">
        <f t="shared" si="123"/>
        <v/>
      </c>
      <c r="CX160" t="s">
        <v>1065</v>
      </c>
      <c r="CY160" s="9" t="str">
        <f t="shared" si="124"/>
        <v>0</v>
      </c>
      <c r="CZ160" s="11"/>
      <c r="DA160" s="11"/>
      <c r="DB160" s="11"/>
      <c r="DC160" s="11"/>
      <c r="DD160" s="9" t="str">
        <f t="shared" si="125"/>
        <v/>
      </c>
      <c r="DI160" s="9" t="str">
        <f t="shared" si="126"/>
        <v/>
      </c>
      <c r="DT160" s="9">
        <f>VLOOKUP(BG160,ディレクトリID!A:B,2)</f>
        <v>101161</v>
      </c>
      <c r="DV160" s="4" t="str">
        <f t="shared" si="127"/>
        <v>【ウエア　selev】</v>
      </c>
      <c r="DW160" s="4" t="str">
        <f t="shared" si="128"/>
        <v>【ウエア　selev】</v>
      </c>
      <c r="DX160" s="9">
        <f t="shared" si="129"/>
        <v>4</v>
      </c>
      <c r="DY160" s="11"/>
      <c r="DZ160" s="9" t="str">
        <f t="shared" si="138"/>
        <v>1</v>
      </c>
      <c r="EA160" s="9" t="str">
        <f t="shared" si="138"/>
        <v>1</v>
      </c>
      <c r="EB160" s="11"/>
      <c r="EC160" s="11"/>
      <c r="ED160" s="11"/>
      <c r="EE160" s="9" t="str">
        <f t="shared" si="130"/>
        <v>0</v>
      </c>
      <c r="EO160" s="8" t="s">
        <v>428</v>
      </c>
      <c r="EP160" s="8" t="s">
        <v>429</v>
      </c>
      <c r="EQ160" s="8" t="s">
        <v>429</v>
      </c>
      <c r="ER160" s="8" t="s">
        <v>209</v>
      </c>
      <c r="ES160" s="8" t="s">
        <v>430</v>
      </c>
      <c r="ET160" s="9" t="str">
        <f t="shared" si="131"/>
        <v>2</v>
      </c>
      <c r="EU160" s="11"/>
      <c r="EV160" s="11"/>
      <c r="EW160" s="11"/>
      <c r="EX160" s="9" t="str">
        <f t="shared" si="139"/>
        <v>0</v>
      </c>
      <c r="EY160" s="9" t="str">
        <f t="shared" si="139"/>
        <v>0</v>
      </c>
      <c r="EZ160" s="11"/>
      <c r="FA160" s="11"/>
      <c r="FB160" s="9" t="str">
        <f t="shared" si="140"/>
        <v>0</v>
      </c>
      <c r="FC160" s="9" t="str">
        <f t="shared" si="140"/>
        <v>0</v>
      </c>
      <c r="FD160" s="9" t="str">
        <f t="shared" si="132"/>
        <v>1</v>
      </c>
      <c r="FE160" s="9" t="str">
        <f t="shared" si="141"/>
        <v>1</v>
      </c>
      <c r="FF160" s="9" t="str">
        <f t="shared" si="141"/>
        <v>1</v>
      </c>
      <c r="GJ160" s="4" t="str">
        <f t="shared" si="135"/>
        <v>パーツ\ウエア:ブランド\selev</v>
      </c>
      <c r="GK160" s="4" t="str">
        <f t="shared" si="133"/>
        <v>u:u</v>
      </c>
      <c r="GL160" s="11"/>
      <c r="GM160" s="4" t="str">
        <f t="shared" si="142"/>
        <v>::</v>
      </c>
      <c r="GN160" s="4" t="str">
        <f t="shared" si="142"/>
        <v>::</v>
      </c>
      <c r="GO160" s="4" t="str">
        <f t="shared" si="142"/>
        <v>::</v>
      </c>
      <c r="GP160" s="4" t="str">
        <f t="shared" si="134"/>
        <v>1</v>
      </c>
    </row>
    <row r="161" spans="1:198" ht="28" customHeight="1">
      <c r="A161" s="5" t="s">
        <v>1070</v>
      </c>
      <c r="B161" s="5" t="s">
        <v>1072</v>
      </c>
      <c r="C161" s="5" t="s">
        <v>1070</v>
      </c>
      <c r="D161" s="9" t="str">
        <f t="shared" si="107"/>
        <v>u</v>
      </c>
      <c r="E161" s="9" t="str">
        <f t="shared" si="108"/>
        <v xml:space="preserve"> / （Selevブリッツブラック/ホワイト/レッド）</v>
      </c>
      <c r="F161" s="9" t="str">
        <f t="shared" si="109"/>
        <v xml:space="preserve"> / （Selevブリッツブラック/ホワイト/レッド）</v>
      </c>
      <c r="G161" s="5">
        <v>13650</v>
      </c>
      <c r="H161" s="9">
        <f t="shared" si="110"/>
        <v>13650</v>
      </c>
      <c r="I161" s="9" t="str">
        <f t="shared" si="111"/>
        <v>0</v>
      </c>
      <c r="J161" s="9" t="str">
        <f t="shared" si="112"/>
        <v>1</v>
      </c>
      <c r="P161" s="9" t="str">
        <f t="shared" si="113"/>
        <v>Selevブリッツブラック/ホワイト/レッド</v>
      </c>
      <c r="AI161" s="9" t="str">
        <f t="shared" si="114"/>
        <v>http://image.rakuten.co.jp/brotures/cabinet/items/selev/bli102.jpg</v>
      </c>
      <c r="AS161" s="9" t="str">
        <f t="shared" si="136"/>
        <v>1</v>
      </c>
      <c r="AT161" s="9" t="str">
        <f t="shared" si="136"/>
        <v>1</v>
      </c>
      <c r="AU161" s="9" t="str">
        <f t="shared" si="115"/>
        <v>0</v>
      </c>
      <c r="AV161" s="9" t="str">
        <f t="shared" si="116"/>
        <v>1</v>
      </c>
      <c r="AW161" s="9" t="str">
        <f t="shared" si="137"/>
        <v>0</v>
      </c>
      <c r="AX161" s="9" t="str">
        <f t="shared" si="137"/>
        <v>0</v>
      </c>
      <c r="AY161" s="11"/>
      <c r="AZ161" s="11"/>
      <c r="BA161" s="11"/>
      <c r="BB161" s="9" t="str">
        <f t="shared" si="117"/>
        <v>-1</v>
      </c>
      <c r="BC161" s="9" t="str">
        <f t="shared" si="118"/>
        <v>0</v>
      </c>
      <c r="BG161" s="5" t="s">
        <v>681</v>
      </c>
      <c r="BH161" s="5" t="s">
        <v>682</v>
      </c>
      <c r="CS161" s="9" t="str">
        <f t="shared" si="119"/>
        <v>0</v>
      </c>
      <c r="CT161" s="9" t="str">
        <f t="shared" si="120"/>
        <v>&lt;iframe src="http://www.rakuten.ne.jp/gold/brotures/spec/selev/bli102.html" frameborder="0" id="spec-content" scrolling="no"&gt;&lt;/iframe&gt;</v>
      </c>
      <c r="CU161" s="9" t="str">
        <f t="shared" si="121"/>
        <v/>
      </c>
      <c r="CV161" s="9" t="str">
        <f t="shared" si="122"/>
        <v>&lt;div class="row-fluid"&gt;&lt;iframe src="http://www.rakuten.ne.jp/gold/brotures/items/selev/bli102.html" frameborder="0" id="skin-product" scrolling="no"&gt;&lt;/iframe&gt;&lt;/div&gt;</v>
      </c>
      <c r="CW161" s="11" t="str">
        <f t="shared" si="123"/>
        <v/>
      </c>
      <c r="CX161" t="s">
        <v>1070</v>
      </c>
      <c r="CY161" s="9" t="str">
        <f t="shared" si="124"/>
        <v>0</v>
      </c>
      <c r="CZ161" s="11"/>
      <c r="DA161" s="11"/>
      <c r="DB161" s="11"/>
      <c r="DC161" s="11"/>
      <c r="DD161" s="9" t="str">
        <f t="shared" si="125"/>
        <v/>
      </c>
      <c r="DI161" s="9" t="str">
        <f t="shared" si="126"/>
        <v/>
      </c>
      <c r="DT161" s="9">
        <f>VLOOKUP(BG161,ディレクトリID!A:B,2)</f>
        <v>101161</v>
      </c>
      <c r="DV161" s="4" t="str">
        <f t="shared" si="127"/>
        <v>【ウエア　selev】</v>
      </c>
      <c r="DW161" s="4" t="str">
        <f t="shared" si="128"/>
        <v>【ウエア　selev】</v>
      </c>
      <c r="DX161" s="9">
        <f t="shared" si="129"/>
        <v>4</v>
      </c>
      <c r="DY161" s="11"/>
      <c r="DZ161" s="9" t="str">
        <f t="shared" si="138"/>
        <v>1</v>
      </c>
      <c r="EA161" s="9" t="str">
        <f t="shared" si="138"/>
        <v>1</v>
      </c>
      <c r="EB161" s="11"/>
      <c r="EC161" s="11"/>
      <c r="ED161" s="11"/>
      <c r="EE161" s="9" t="str">
        <f t="shared" si="130"/>
        <v>0</v>
      </c>
      <c r="EO161" s="8" t="s">
        <v>428</v>
      </c>
      <c r="EP161" s="8" t="s">
        <v>429</v>
      </c>
      <c r="EQ161" s="8" t="s">
        <v>429</v>
      </c>
      <c r="ER161" s="8" t="s">
        <v>209</v>
      </c>
      <c r="ES161" s="8" t="s">
        <v>430</v>
      </c>
      <c r="ET161" s="9" t="str">
        <f t="shared" si="131"/>
        <v>2</v>
      </c>
      <c r="EU161" s="11"/>
      <c r="EV161" s="11"/>
      <c r="EW161" s="11"/>
      <c r="EX161" s="9" t="str">
        <f t="shared" si="139"/>
        <v>0</v>
      </c>
      <c r="EY161" s="9" t="str">
        <f t="shared" si="139"/>
        <v>0</v>
      </c>
      <c r="EZ161" s="11"/>
      <c r="FA161" s="11"/>
      <c r="FB161" s="9" t="str">
        <f t="shared" si="140"/>
        <v>0</v>
      </c>
      <c r="FC161" s="9" t="str">
        <f t="shared" si="140"/>
        <v>0</v>
      </c>
      <c r="FD161" s="9" t="str">
        <f t="shared" si="132"/>
        <v>1</v>
      </c>
      <c r="FE161" s="9" t="str">
        <f t="shared" si="141"/>
        <v>1</v>
      </c>
      <c r="FF161" s="9" t="str">
        <f t="shared" si="141"/>
        <v>1</v>
      </c>
      <c r="GJ161" s="4" t="str">
        <f t="shared" si="135"/>
        <v>パーツ\ウエア:ブランド\selev</v>
      </c>
      <c r="GK161" s="4" t="str">
        <f t="shared" si="133"/>
        <v>u:u</v>
      </c>
      <c r="GL161" s="11"/>
      <c r="GM161" s="4" t="str">
        <f t="shared" si="142"/>
        <v>::</v>
      </c>
      <c r="GN161" s="4" t="str">
        <f t="shared" si="142"/>
        <v>::</v>
      </c>
      <c r="GO161" s="4" t="str">
        <f t="shared" si="142"/>
        <v>::</v>
      </c>
      <c r="GP161" s="4" t="str">
        <f t="shared" si="134"/>
        <v>1</v>
      </c>
    </row>
    <row r="162" spans="1:198" ht="28" customHeight="1">
      <c r="A162" s="5" t="s">
        <v>1075</v>
      </c>
      <c r="B162" s="5" t="s">
        <v>1077</v>
      </c>
      <c r="C162" s="5" t="s">
        <v>1075</v>
      </c>
      <c r="D162" s="9" t="str">
        <f t="shared" si="107"/>
        <v>u</v>
      </c>
      <c r="E162" s="9" t="str">
        <f t="shared" si="108"/>
        <v xml:space="preserve"> / （Selevブリッツブラック/グリーン）</v>
      </c>
      <c r="F162" s="9" t="str">
        <f t="shared" si="109"/>
        <v xml:space="preserve"> / （Selevブリッツブラック/グリーン）</v>
      </c>
      <c r="G162" s="5">
        <v>13650</v>
      </c>
      <c r="H162" s="9">
        <f t="shared" si="110"/>
        <v>13650</v>
      </c>
      <c r="I162" s="9" t="str">
        <f t="shared" si="111"/>
        <v>0</v>
      </c>
      <c r="J162" s="9" t="str">
        <f t="shared" si="112"/>
        <v>1</v>
      </c>
      <c r="P162" s="9" t="str">
        <f t="shared" si="113"/>
        <v>Selevブリッツブラック/グリーン</v>
      </c>
      <c r="AI162" s="9" t="str">
        <f t="shared" si="114"/>
        <v>http://image.rakuten.co.jp/brotures/cabinet/items/selev/bli106.jpg</v>
      </c>
      <c r="AS162" s="9" t="str">
        <f t="shared" ref="AS162:AT181" si="143">IF($A162&lt;&gt;"","1","")</f>
        <v>1</v>
      </c>
      <c r="AT162" s="9" t="str">
        <f t="shared" si="143"/>
        <v>1</v>
      </c>
      <c r="AU162" s="9" t="str">
        <f t="shared" si="115"/>
        <v>0</v>
      </c>
      <c r="AV162" s="9" t="str">
        <f t="shared" si="116"/>
        <v>1</v>
      </c>
      <c r="AW162" s="9" t="str">
        <f t="shared" ref="AW162:AX181" si="144">IF($A162&lt;&gt;"","0","")</f>
        <v>0</v>
      </c>
      <c r="AX162" s="9" t="str">
        <f t="shared" si="144"/>
        <v>0</v>
      </c>
      <c r="AY162" s="11"/>
      <c r="AZ162" s="11"/>
      <c r="BA162" s="11"/>
      <c r="BB162" s="9" t="str">
        <f t="shared" si="117"/>
        <v>-1</v>
      </c>
      <c r="BC162" s="9" t="str">
        <f t="shared" si="118"/>
        <v>0</v>
      </c>
      <c r="BG162" s="5" t="s">
        <v>681</v>
      </c>
      <c r="BH162" s="5" t="s">
        <v>682</v>
      </c>
      <c r="CS162" s="9" t="str">
        <f t="shared" si="119"/>
        <v>0</v>
      </c>
      <c r="CT162" s="9" t="str">
        <f t="shared" si="120"/>
        <v>&lt;iframe src="http://www.rakuten.ne.jp/gold/brotures/spec/selev/bli106.html" frameborder="0" id="spec-content" scrolling="no"&gt;&lt;/iframe&gt;</v>
      </c>
      <c r="CU162" s="9" t="str">
        <f t="shared" si="121"/>
        <v/>
      </c>
      <c r="CV162" s="9" t="str">
        <f t="shared" si="122"/>
        <v>&lt;div class="row-fluid"&gt;&lt;iframe src="http://www.rakuten.ne.jp/gold/brotures/items/selev/bli106.html" frameborder="0" id="skin-product" scrolling="no"&gt;&lt;/iframe&gt;&lt;/div&gt;</v>
      </c>
      <c r="CW162" s="11" t="str">
        <f t="shared" si="123"/>
        <v/>
      </c>
      <c r="CX162" t="s">
        <v>1075</v>
      </c>
      <c r="CY162" s="9" t="str">
        <f t="shared" si="124"/>
        <v>0</v>
      </c>
      <c r="CZ162" s="11"/>
      <c r="DA162" s="11"/>
      <c r="DB162" s="11"/>
      <c r="DC162" s="11"/>
      <c r="DD162" s="9" t="str">
        <f t="shared" si="125"/>
        <v/>
      </c>
      <c r="DI162" s="9" t="str">
        <f t="shared" si="126"/>
        <v/>
      </c>
      <c r="DT162" s="9">
        <f>VLOOKUP(BG162,ディレクトリID!A:B,2)</f>
        <v>101161</v>
      </c>
      <c r="DV162" s="4" t="str">
        <f t="shared" si="127"/>
        <v>【ウエア　selev】</v>
      </c>
      <c r="DW162" s="4" t="str">
        <f t="shared" si="128"/>
        <v>【ウエア　selev】</v>
      </c>
      <c r="DX162" s="9">
        <f t="shared" si="129"/>
        <v>4</v>
      </c>
      <c r="DY162" s="11"/>
      <c r="DZ162" s="9" t="str">
        <f t="shared" ref="DZ162:EA181" si="145">IF($A162&lt;&gt;"","1","")</f>
        <v>1</v>
      </c>
      <c r="EA162" s="9" t="str">
        <f t="shared" si="145"/>
        <v>1</v>
      </c>
      <c r="EB162" s="11"/>
      <c r="EC162" s="11"/>
      <c r="ED162" s="11"/>
      <c r="EE162" s="9" t="str">
        <f t="shared" si="130"/>
        <v>0</v>
      </c>
      <c r="EO162" s="8" t="s">
        <v>428</v>
      </c>
      <c r="EP162" s="8" t="s">
        <v>429</v>
      </c>
      <c r="EQ162" s="8" t="s">
        <v>429</v>
      </c>
      <c r="ER162" s="8" t="s">
        <v>209</v>
      </c>
      <c r="ES162" s="8" t="s">
        <v>430</v>
      </c>
      <c r="ET162" s="9" t="str">
        <f t="shared" si="131"/>
        <v>2</v>
      </c>
      <c r="EU162" s="11"/>
      <c r="EV162" s="11"/>
      <c r="EW162" s="11"/>
      <c r="EX162" s="9" t="str">
        <f t="shared" ref="EX162:EY181" si="146">IF($A162&lt;&gt;"","0","")</f>
        <v>0</v>
      </c>
      <c r="EY162" s="9" t="str">
        <f t="shared" si="146"/>
        <v>0</v>
      </c>
      <c r="EZ162" s="11"/>
      <c r="FA162" s="11"/>
      <c r="FB162" s="9" t="str">
        <f t="shared" ref="FB162:FC181" si="147">IF($A162&lt;&gt;"","0","")</f>
        <v>0</v>
      </c>
      <c r="FC162" s="9" t="str">
        <f t="shared" si="147"/>
        <v>0</v>
      </c>
      <c r="FD162" s="9" t="str">
        <f t="shared" si="132"/>
        <v>1</v>
      </c>
      <c r="FE162" s="9" t="str">
        <f t="shared" ref="FE162:FF181" si="148">IF($BG162="完成車","3","1")</f>
        <v>1</v>
      </c>
      <c r="FF162" s="9" t="str">
        <f t="shared" si="148"/>
        <v>1</v>
      </c>
      <c r="GJ162" s="4" t="str">
        <f t="shared" si="135"/>
        <v>パーツ\ウエア:ブランド\selev</v>
      </c>
      <c r="GK162" s="4" t="str">
        <f t="shared" si="133"/>
        <v>u:u</v>
      </c>
      <c r="GL162" s="11"/>
      <c r="GM162" s="4" t="str">
        <f t="shared" ref="GM162:GO181" si="149">IF($A162&lt;&gt;"","::","")</f>
        <v>::</v>
      </c>
      <c r="GN162" s="4" t="str">
        <f t="shared" si="149"/>
        <v>::</v>
      </c>
      <c r="GO162" s="4" t="str">
        <f t="shared" si="149"/>
        <v>::</v>
      </c>
      <c r="GP162" s="4" t="str">
        <f t="shared" si="134"/>
        <v>1</v>
      </c>
    </row>
    <row r="163" spans="1:198" ht="28" customHeight="1">
      <c r="A163" s="5" t="s">
        <v>1080</v>
      </c>
      <c r="B163" s="5" t="s">
        <v>1082</v>
      </c>
      <c r="C163" s="5" t="s">
        <v>1080</v>
      </c>
      <c r="D163" s="9" t="str">
        <f t="shared" si="107"/>
        <v>u</v>
      </c>
      <c r="E163" s="9" t="str">
        <f t="shared" si="108"/>
        <v xml:space="preserve"> / （Selevブリッツブラック/ホワイト）</v>
      </c>
      <c r="F163" s="9" t="str">
        <f t="shared" si="109"/>
        <v xml:space="preserve"> / （Selevブリッツブラック/ホワイト）</v>
      </c>
      <c r="G163" s="5">
        <v>13650</v>
      </c>
      <c r="H163" s="9">
        <f t="shared" si="110"/>
        <v>13650</v>
      </c>
      <c r="I163" s="9" t="str">
        <f t="shared" si="111"/>
        <v>0</v>
      </c>
      <c r="J163" s="9" t="str">
        <f t="shared" si="112"/>
        <v>1</v>
      </c>
      <c r="P163" s="9" t="str">
        <f t="shared" si="113"/>
        <v>Selevブリッツブラック/ホワイト</v>
      </c>
      <c r="AI163" s="9" t="str">
        <f t="shared" si="114"/>
        <v>http://image.rakuten.co.jp/brotures/cabinet/items/selev/bli107.jpg</v>
      </c>
      <c r="AS163" s="9" t="str">
        <f t="shared" si="143"/>
        <v>1</v>
      </c>
      <c r="AT163" s="9" t="str">
        <f t="shared" si="143"/>
        <v>1</v>
      </c>
      <c r="AU163" s="9" t="str">
        <f t="shared" si="115"/>
        <v>0</v>
      </c>
      <c r="AV163" s="9" t="str">
        <f t="shared" si="116"/>
        <v>1</v>
      </c>
      <c r="AW163" s="9" t="str">
        <f t="shared" si="144"/>
        <v>0</v>
      </c>
      <c r="AX163" s="9" t="str">
        <f t="shared" si="144"/>
        <v>0</v>
      </c>
      <c r="AY163" s="11"/>
      <c r="AZ163" s="11"/>
      <c r="BA163" s="11"/>
      <c r="BB163" s="9" t="str">
        <f t="shared" si="117"/>
        <v>-1</v>
      </c>
      <c r="BC163" s="9" t="str">
        <f t="shared" si="118"/>
        <v>0</v>
      </c>
      <c r="BG163" s="5" t="s">
        <v>681</v>
      </c>
      <c r="BH163" s="5" t="s">
        <v>682</v>
      </c>
      <c r="CS163" s="9" t="str">
        <f t="shared" si="119"/>
        <v>0</v>
      </c>
      <c r="CT163" s="9" t="str">
        <f t="shared" si="120"/>
        <v>&lt;iframe src="http://www.rakuten.ne.jp/gold/brotures/spec/selev/bli107.html" frameborder="0" id="spec-content" scrolling="no"&gt;&lt;/iframe&gt;</v>
      </c>
      <c r="CU163" s="9" t="str">
        <f t="shared" si="121"/>
        <v/>
      </c>
      <c r="CV163" s="9" t="str">
        <f t="shared" si="122"/>
        <v>&lt;div class="row-fluid"&gt;&lt;iframe src="http://www.rakuten.ne.jp/gold/brotures/items/selev/bli107.html" frameborder="0" id="skin-product" scrolling="no"&gt;&lt;/iframe&gt;&lt;/div&gt;</v>
      </c>
      <c r="CW163" s="11" t="str">
        <f t="shared" si="123"/>
        <v/>
      </c>
      <c r="CX163" t="s">
        <v>1080</v>
      </c>
      <c r="CY163" s="9" t="str">
        <f t="shared" si="124"/>
        <v>0</v>
      </c>
      <c r="CZ163" s="11"/>
      <c r="DA163" s="11"/>
      <c r="DB163" s="11"/>
      <c r="DC163" s="11"/>
      <c r="DD163" s="9" t="str">
        <f t="shared" si="125"/>
        <v/>
      </c>
      <c r="DI163" s="9" t="str">
        <f t="shared" si="126"/>
        <v/>
      </c>
      <c r="DT163" s="9">
        <f>VLOOKUP(BG163,ディレクトリID!A:B,2)</f>
        <v>101161</v>
      </c>
      <c r="DV163" s="4" t="str">
        <f t="shared" si="127"/>
        <v>【ウエア　selev】</v>
      </c>
      <c r="DW163" s="4" t="str">
        <f t="shared" si="128"/>
        <v>【ウエア　selev】</v>
      </c>
      <c r="DX163" s="9">
        <f t="shared" si="129"/>
        <v>4</v>
      </c>
      <c r="DY163" s="11"/>
      <c r="DZ163" s="9" t="str">
        <f t="shared" si="145"/>
        <v>1</v>
      </c>
      <c r="EA163" s="9" t="str">
        <f t="shared" si="145"/>
        <v>1</v>
      </c>
      <c r="EB163" s="11"/>
      <c r="EC163" s="11"/>
      <c r="ED163" s="11"/>
      <c r="EE163" s="9" t="str">
        <f t="shared" si="130"/>
        <v>0</v>
      </c>
      <c r="EO163" s="8" t="s">
        <v>428</v>
      </c>
      <c r="EP163" s="8" t="s">
        <v>429</v>
      </c>
      <c r="EQ163" s="8" t="s">
        <v>429</v>
      </c>
      <c r="ER163" s="8" t="s">
        <v>209</v>
      </c>
      <c r="ES163" s="8" t="s">
        <v>430</v>
      </c>
      <c r="ET163" s="9" t="str">
        <f t="shared" si="131"/>
        <v>2</v>
      </c>
      <c r="EU163" s="11"/>
      <c r="EV163" s="11"/>
      <c r="EW163" s="11"/>
      <c r="EX163" s="9" t="str">
        <f t="shared" si="146"/>
        <v>0</v>
      </c>
      <c r="EY163" s="9" t="str">
        <f t="shared" si="146"/>
        <v>0</v>
      </c>
      <c r="EZ163" s="11"/>
      <c r="FA163" s="11"/>
      <c r="FB163" s="9" t="str">
        <f t="shared" si="147"/>
        <v>0</v>
      </c>
      <c r="FC163" s="9" t="str">
        <f t="shared" si="147"/>
        <v>0</v>
      </c>
      <c r="FD163" s="9" t="str">
        <f t="shared" si="132"/>
        <v>1</v>
      </c>
      <c r="FE163" s="9" t="str">
        <f t="shared" si="148"/>
        <v>1</v>
      </c>
      <c r="FF163" s="9" t="str">
        <f t="shared" si="148"/>
        <v>1</v>
      </c>
      <c r="GJ163" s="4" t="str">
        <f t="shared" si="135"/>
        <v>パーツ\ウエア:ブランド\selev</v>
      </c>
      <c r="GK163" s="4" t="str">
        <f t="shared" si="133"/>
        <v>u:u</v>
      </c>
      <c r="GL163" s="11"/>
      <c r="GM163" s="4" t="str">
        <f t="shared" si="149"/>
        <v>::</v>
      </c>
      <c r="GN163" s="4" t="str">
        <f t="shared" si="149"/>
        <v>::</v>
      </c>
      <c r="GO163" s="4" t="str">
        <f t="shared" si="149"/>
        <v>::</v>
      </c>
      <c r="GP163" s="4" t="str">
        <f t="shared" si="134"/>
        <v>1</v>
      </c>
    </row>
    <row r="164" spans="1:198" ht="28" customHeight="1">
      <c r="A164" s="5" t="s">
        <v>1085</v>
      </c>
      <c r="B164" s="5" t="s">
        <v>1087</v>
      </c>
      <c r="C164" s="5" t="s">
        <v>1085</v>
      </c>
      <c r="D164" s="9" t="str">
        <f t="shared" si="107"/>
        <v>u</v>
      </c>
      <c r="E164" s="9" t="str">
        <f t="shared" si="108"/>
        <v xml:space="preserve"> / （Selevブリッツレッド/ホワイト/カーボン）</v>
      </c>
      <c r="F164" s="9" t="str">
        <f t="shared" si="109"/>
        <v xml:space="preserve"> / （Selevブリッツレッド/ホワイト/カーボン）</v>
      </c>
      <c r="G164" s="5">
        <v>13650</v>
      </c>
      <c r="H164" s="9">
        <f t="shared" si="110"/>
        <v>13650</v>
      </c>
      <c r="I164" s="9" t="str">
        <f t="shared" si="111"/>
        <v>0</v>
      </c>
      <c r="J164" s="9" t="str">
        <f t="shared" si="112"/>
        <v>1</v>
      </c>
      <c r="P164" s="9" t="str">
        <f t="shared" si="113"/>
        <v>Selevブリッツレッド/ホワイト/カーボン</v>
      </c>
      <c r="AI164" s="9" t="str">
        <f t="shared" si="114"/>
        <v>http://image.rakuten.co.jp/brotures/cabinet/items/selev/bli20.jpg</v>
      </c>
      <c r="AS164" s="9" t="str">
        <f t="shared" si="143"/>
        <v>1</v>
      </c>
      <c r="AT164" s="9" t="str">
        <f t="shared" si="143"/>
        <v>1</v>
      </c>
      <c r="AU164" s="9" t="str">
        <f t="shared" si="115"/>
        <v>0</v>
      </c>
      <c r="AV164" s="9" t="str">
        <f t="shared" si="116"/>
        <v>1</v>
      </c>
      <c r="AW164" s="9" t="str">
        <f t="shared" si="144"/>
        <v>0</v>
      </c>
      <c r="AX164" s="9" t="str">
        <f t="shared" si="144"/>
        <v>0</v>
      </c>
      <c r="AY164" s="11"/>
      <c r="AZ164" s="11"/>
      <c r="BA164" s="11"/>
      <c r="BB164" s="9" t="str">
        <f t="shared" si="117"/>
        <v>-1</v>
      </c>
      <c r="BC164" s="9" t="str">
        <f t="shared" si="118"/>
        <v>0</v>
      </c>
      <c r="BG164" s="5" t="s">
        <v>681</v>
      </c>
      <c r="BH164" s="5" t="s">
        <v>682</v>
      </c>
      <c r="CS164" s="9" t="str">
        <f t="shared" si="119"/>
        <v>0</v>
      </c>
      <c r="CT164" s="9" t="str">
        <f t="shared" si="120"/>
        <v>&lt;iframe src="http://www.rakuten.ne.jp/gold/brotures/spec/selev/bli20.html" frameborder="0" id="spec-content" scrolling="no"&gt;&lt;/iframe&gt;</v>
      </c>
      <c r="CU164" s="9" t="str">
        <f t="shared" si="121"/>
        <v/>
      </c>
      <c r="CV164" s="9" t="str">
        <f t="shared" si="122"/>
        <v>&lt;div class="row-fluid"&gt;&lt;iframe src="http://www.rakuten.ne.jp/gold/brotures/items/selev/bli20.html" frameborder="0" id="skin-product" scrolling="no"&gt;&lt;/iframe&gt;&lt;/div&gt;</v>
      </c>
      <c r="CW164" s="11" t="str">
        <f t="shared" si="123"/>
        <v/>
      </c>
      <c r="CX164" t="s">
        <v>1085</v>
      </c>
      <c r="CY164" s="9" t="str">
        <f t="shared" si="124"/>
        <v>0</v>
      </c>
      <c r="CZ164" s="11"/>
      <c r="DA164" s="11"/>
      <c r="DB164" s="11"/>
      <c r="DC164" s="11"/>
      <c r="DD164" s="9" t="str">
        <f t="shared" si="125"/>
        <v/>
      </c>
      <c r="DI164" s="9" t="str">
        <f t="shared" si="126"/>
        <v/>
      </c>
      <c r="DT164" s="9">
        <f>VLOOKUP(BG164,ディレクトリID!A:B,2)</f>
        <v>101161</v>
      </c>
      <c r="DV164" s="4" t="str">
        <f t="shared" si="127"/>
        <v>【ウエア　selev】</v>
      </c>
      <c r="DW164" s="4" t="str">
        <f t="shared" si="128"/>
        <v>【ウエア　selev】</v>
      </c>
      <c r="DX164" s="9">
        <f t="shared" si="129"/>
        <v>4</v>
      </c>
      <c r="DY164" s="11"/>
      <c r="DZ164" s="9" t="str">
        <f t="shared" si="145"/>
        <v>1</v>
      </c>
      <c r="EA164" s="9" t="str">
        <f t="shared" si="145"/>
        <v>1</v>
      </c>
      <c r="EB164" s="11"/>
      <c r="EC164" s="11"/>
      <c r="ED164" s="11"/>
      <c r="EE164" s="9" t="str">
        <f t="shared" si="130"/>
        <v>0</v>
      </c>
      <c r="EO164" s="8" t="s">
        <v>428</v>
      </c>
      <c r="EP164" s="8" t="s">
        <v>429</v>
      </c>
      <c r="EQ164" s="8" t="s">
        <v>429</v>
      </c>
      <c r="ER164" s="8" t="s">
        <v>209</v>
      </c>
      <c r="ES164" s="8" t="s">
        <v>430</v>
      </c>
      <c r="ET164" s="9" t="str">
        <f t="shared" si="131"/>
        <v>2</v>
      </c>
      <c r="EU164" s="11"/>
      <c r="EV164" s="11"/>
      <c r="EW164" s="11"/>
      <c r="EX164" s="9" t="str">
        <f t="shared" si="146"/>
        <v>0</v>
      </c>
      <c r="EY164" s="9" t="str">
        <f t="shared" si="146"/>
        <v>0</v>
      </c>
      <c r="EZ164" s="11"/>
      <c r="FA164" s="11"/>
      <c r="FB164" s="9" t="str">
        <f t="shared" si="147"/>
        <v>0</v>
      </c>
      <c r="FC164" s="9" t="str">
        <f t="shared" si="147"/>
        <v>0</v>
      </c>
      <c r="FD164" s="9" t="str">
        <f t="shared" si="132"/>
        <v>1</v>
      </c>
      <c r="FE164" s="9" t="str">
        <f t="shared" si="148"/>
        <v>1</v>
      </c>
      <c r="FF164" s="9" t="str">
        <f t="shared" si="148"/>
        <v>1</v>
      </c>
      <c r="GJ164" s="4" t="str">
        <f t="shared" si="135"/>
        <v>パーツ\ウエア:ブランド\selev</v>
      </c>
      <c r="GK164" s="4" t="str">
        <f t="shared" si="133"/>
        <v>u:u</v>
      </c>
      <c r="GL164" s="11"/>
      <c r="GM164" s="4" t="str">
        <f t="shared" si="149"/>
        <v>::</v>
      </c>
      <c r="GN164" s="4" t="str">
        <f t="shared" si="149"/>
        <v>::</v>
      </c>
      <c r="GO164" s="4" t="str">
        <f t="shared" si="149"/>
        <v>::</v>
      </c>
      <c r="GP164" s="4" t="str">
        <f t="shared" si="134"/>
        <v>1</v>
      </c>
    </row>
    <row r="165" spans="1:198" ht="28" customHeight="1">
      <c r="A165" s="5" t="s">
        <v>1090</v>
      </c>
      <c r="B165" s="5" t="s">
        <v>1092</v>
      </c>
      <c r="C165" s="5" t="s">
        <v>1090</v>
      </c>
      <c r="D165" s="9" t="str">
        <f t="shared" si="107"/>
        <v>u</v>
      </c>
      <c r="E165" s="9" t="str">
        <f t="shared" si="108"/>
        <v xml:space="preserve"> / （BROTURESxPhilwoodCarboniteBB）</v>
      </c>
      <c r="F165" s="9" t="str">
        <f t="shared" si="109"/>
        <v xml:space="preserve"> / （BROTURESxPhilwoodCarboniteBB）</v>
      </c>
      <c r="G165" s="5">
        <v>18900</v>
      </c>
      <c r="H165" s="9">
        <f t="shared" si="110"/>
        <v>18900</v>
      </c>
      <c r="I165" s="9" t="str">
        <f t="shared" si="111"/>
        <v>0</v>
      </c>
      <c r="J165" s="9" t="str">
        <f t="shared" si="112"/>
        <v>1</v>
      </c>
      <c r="P165" s="9" t="str">
        <f t="shared" si="113"/>
        <v>BROTURESxPhilwoodCarboniteBB</v>
      </c>
      <c r="AI165" s="9" t="str">
        <f t="shared" si="114"/>
        <v>http://image.rakuten.co.jp/brotures/cabinet/items/brotures/br-phil-bb.jpg</v>
      </c>
      <c r="AS165" s="9" t="str">
        <f t="shared" si="143"/>
        <v>1</v>
      </c>
      <c r="AT165" s="9" t="str">
        <f t="shared" si="143"/>
        <v>1</v>
      </c>
      <c r="AU165" s="9" t="str">
        <f t="shared" si="115"/>
        <v>0</v>
      </c>
      <c r="AV165" s="9" t="str">
        <f t="shared" si="116"/>
        <v>1</v>
      </c>
      <c r="AW165" s="9" t="str">
        <f t="shared" si="144"/>
        <v>0</v>
      </c>
      <c r="AX165" s="9" t="str">
        <f t="shared" si="144"/>
        <v>0</v>
      </c>
      <c r="AY165" s="11"/>
      <c r="AZ165" s="11"/>
      <c r="BA165" s="11"/>
      <c r="BB165" s="9" t="str">
        <f t="shared" si="117"/>
        <v>-1</v>
      </c>
      <c r="BC165" s="9" t="str">
        <f t="shared" si="118"/>
        <v>0</v>
      </c>
      <c r="BG165" s="5" t="s">
        <v>1007</v>
      </c>
      <c r="BH165" s="5" t="s">
        <v>1096</v>
      </c>
      <c r="CS165" s="9" t="str">
        <f t="shared" si="119"/>
        <v>0</v>
      </c>
      <c r="CT165" s="9" t="str">
        <f t="shared" si="120"/>
        <v>&lt;iframe src="http://www.rakuten.ne.jp/gold/brotures/spec/brotures/br-phil-bb.html" frameborder="0" id="spec-content" scrolling="no"&gt;&lt;/iframe&gt;</v>
      </c>
      <c r="CU165" s="9" t="str">
        <f t="shared" si="121"/>
        <v/>
      </c>
      <c r="CV165" s="9" t="str">
        <f t="shared" si="122"/>
        <v>&lt;div class="row-fluid"&gt;&lt;iframe src="http://www.rakuten.ne.jp/gold/brotures/items/brotures/br-phil-bb.html" frameborder="0" id="skin-product" scrolling="no"&gt;&lt;/iframe&gt;&lt;/div&gt;</v>
      </c>
      <c r="CW165" s="11" t="str">
        <f t="shared" si="123"/>
        <v/>
      </c>
      <c r="CX165" t="s">
        <v>1090</v>
      </c>
      <c r="CY165" s="9" t="str">
        <f t="shared" si="124"/>
        <v>0</v>
      </c>
      <c r="CZ165" s="11"/>
      <c r="DA165" s="11"/>
      <c r="DB165" s="11"/>
      <c r="DC165" s="11"/>
      <c r="DD165" s="9" t="str">
        <f t="shared" si="125"/>
        <v/>
      </c>
      <c r="DI165" s="9" t="str">
        <f t="shared" si="126"/>
        <v/>
      </c>
      <c r="DT165" s="9">
        <f>VLOOKUP(BG165,ディレクトリID!A:B,2)</f>
        <v>563147</v>
      </c>
      <c r="DV165" s="4" t="str">
        <f t="shared" si="127"/>
        <v>【BB　BROTURES】</v>
      </c>
      <c r="DW165" s="4" t="str">
        <f t="shared" si="128"/>
        <v>【BB　BROTURES】</v>
      </c>
      <c r="DX165" s="9">
        <f t="shared" si="129"/>
        <v>4</v>
      </c>
      <c r="DY165" s="11"/>
      <c r="DZ165" s="9" t="str">
        <f t="shared" si="145"/>
        <v>1</v>
      </c>
      <c r="EA165" s="9" t="str">
        <f t="shared" si="145"/>
        <v>1</v>
      </c>
      <c r="EB165" s="11"/>
      <c r="EC165" s="11"/>
      <c r="ED165" s="11"/>
      <c r="EE165" s="9" t="str">
        <f t="shared" si="130"/>
        <v>0</v>
      </c>
      <c r="EO165" s="8" t="s">
        <v>428</v>
      </c>
      <c r="EP165" s="8" t="s">
        <v>429</v>
      </c>
      <c r="EQ165" s="8" t="s">
        <v>429</v>
      </c>
      <c r="ER165" s="8" t="s">
        <v>209</v>
      </c>
      <c r="ES165" s="8" t="s">
        <v>430</v>
      </c>
      <c r="ET165" s="9" t="str">
        <f t="shared" si="131"/>
        <v>2</v>
      </c>
      <c r="EU165" s="11"/>
      <c r="EV165" s="11"/>
      <c r="EW165" s="11"/>
      <c r="EX165" s="9" t="str">
        <f t="shared" si="146"/>
        <v>0</v>
      </c>
      <c r="EY165" s="9" t="str">
        <f t="shared" si="146"/>
        <v>0</v>
      </c>
      <c r="EZ165" s="11"/>
      <c r="FA165" s="11"/>
      <c r="FB165" s="9" t="str">
        <f t="shared" si="147"/>
        <v>0</v>
      </c>
      <c r="FC165" s="9" t="str">
        <f t="shared" si="147"/>
        <v>0</v>
      </c>
      <c r="FD165" s="9" t="str">
        <f t="shared" si="132"/>
        <v>1</v>
      </c>
      <c r="FE165" s="9" t="str">
        <f t="shared" si="148"/>
        <v>1</v>
      </c>
      <c r="FF165" s="9" t="str">
        <f t="shared" si="148"/>
        <v>1</v>
      </c>
      <c r="GJ165" s="4" t="str">
        <f t="shared" si="135"/>
        <v>パーツ\BB:ブランド\BROTURES</v>
      </c>
      <c r="GK165" s="4" t="str">
        <f t="shared" si="133"/>
        <v>u:u</v>
      </c>
      <c r="GL165" s="11"/>
      <c r="GM165" s="4" t="str">
        <f t="shared" si="149"/>
        <v>::</v>
      </c>
      <c r="GN165" s="4" t="str">
        <f t="shared" si="149"/>
        <v>::</v>
      </c>
      <c r="GO165" s="4" t="str">
        <f t="shared" si="149"/>
        <v>::</v>
      </c>
      <c r="GP165" s="4" t="str">
        <f t="shared" si="134"/>
        <v>1</v>
      </c>
    </row>
    <row r="166" spans="1:198" ht="28" customHeight="1">
      <c r="A166" s="5" t="s">
        <v>1098</v>
      </c>
      <c r="B166" s="5" t="s">
        <v>1100</v>
      </c>
      <c r="C166" s="5" t="s">
        <v>1098</v>
      </c>
      <c r="D166" s="9" t="str">
        <f t="shared" si="107"/>
        <v>u</v>
      </c>
      <c r="E166" s="9" t="str">
        <f t="shared" si="108"/>
        <v xml:space="preserve"> / （grungeブレーキアウター）</v>
      </c>
      <c r="F166" s="9" t="str">
        <f t="shared" si="109"/>
        <v xml:space="preserve"> / （grungeブレーキアウター）</v>
      </c>
      <c r="G166" s="5">
        <v>525</v>
      </c>
      <c r="H166" s="9">
        <f t="shared" si="110"/>
        <v>525</v>
      </c>
      <c r="I166" s="9" t="str">
        <f t="shared" si="111"/>
        <v>0</v>
      </c>
      <c r="J166" s="9" t="str">
        <f t="shared" si="112"/>
        <v>1</v>
      </c>
      <c r="P166" s="9" t="str">
        <f t="shared" si="113"/>
        <v>grungeブレーキアウター</v>
      </c>
      <c r="AI166" s="9" t="str">
        <f t="shared" si="114"/>
        <v>http://image.rakuten.co.jp/brotures/cabinet/items/grunge/brake_outer.jpg</v>
      </c>
      <c r="AS166" s="9" t="str">
        <f t="shared" si="143"/>
        <v>1</v>
      </c>
      <c r="AT166" s="9" t="str">
        <f t="shared" si="143"/>
        <v>1</v>
      </c>
      <c r="AU166" s="9" t="str">
        <f t="shared" si="115"/>
        <v>0</v>
      </c>
      <c r="AV166" s="9" t="str">
        <f t="shared" si="116"/>
        <v>1</v>
      </c>
      <c r="AW166" s="9" t="str">
        <f t="shared" si="144"/>
        <v>0</v>
      </c>
      <c r="AX166" s="9" t="str">
        <f t="shared" si="144"/>
        <v>0</v>
      </c>
      <c r="AY166" s="11"/>
      <c r="AZ166" s="11"/>
      <c r="BA166" s="11"/>
      <c r="BB166" s="9" t="str">
        <f t="shared" si="117"/>
        <v>-1</v>
      </c>
      <c r="BC166" s="9" t="str">
        <f t="shared" si="118"/>
        <v>0</v>
      </c>
      <c r="BG166" s="5" t="s">
        <v>1104</v>
      </c>
      <c r="BH166" s="5" t="s">
        <v>438</v>
      </c>
      <c r="CS166" s="9" t="str">
        <f t="shared" si="119"/>
        <v>0</v>
      </c>
      <c r="CT166" s="9" t="str">
        <f t="shared" si="120"/>
        <v>&lt;iframe src="http://www.rakuten.ne.jp/gold/brotures/spec/grunge/brake_outer.html" frameborder="0" id="spec-content" scrolling="no"&gt;&lt;/iframe&gt;</v>
      </c>
      <c r="CU166" s="9" t="str">
        <f t="shared" si="121"/>
        <v/>
      </c>
      <c r="CV166" s="9" t="str">
        <f t="shared" si="122"/>
        <v>&lt;div class="row-fluid"&gt;&lt;iframe src="http://www.rakuten.ne.jp/gold/brotures/items/grunge/brake_outer.html" frameborder="0" id="skin-product" scrolling="no"&gt;&lt;/iframe&gt;&lt;/div&gt;</v>
      </c>
      <c r="CW166" s="11" t="str">
        <f t="shared" si="123"/>
        <v/>
      </c>
      <c r="CX166" t="s">
        <v>1098</v>
      </c>
      <c r="CY166" s="9" t="str">
        <f t="shared" si="124"/>
        <v>0</v>
      </c>
      <c r="CZ166" s="11"/>
      <c r="DA166" s="11"/>
      <c r="DB166" s="11"/>
      <c r="DC166" s="11"/>
      <c r="DD166" s="9" t="str">
        <f t="shared" si="125"/>
        <v/>
      </c>
      <c r="DI166" s="9" t="str">
        <f t="shared" si="126"/>
        <v/>
      </c>
      <c r="DT166" s="9">
        <f>VLOOKUP(BG166,ディレクトリID!A:B,2)</f>
        <v>407712</v>
      </c>
      <c r="DV166" s="4" t="str">
        <f t="shared" si="127"/>
        <v>【ブレーキ　grunge】</v>
      </c>
      <c r="DW166" s="4" t="str">
        <f t="shared" si="128"/>
        <v>【ブレーキ　grunge】</v>
      </c>
      <c r="DX166" s="9">
        <f t="shared" si="129"/>
        <v>4</v>
      </c>
      <c r="DY166" s="11"/>
      <c r="DZ166" s="9" t="str">
        <f t="shared" si="145"/>
        <v>1</v>
      </c>
      <c r="EA166" s="9" t="str">
        <f t="shared" si="145"/>
        <v>1</v>
      </c>
      <c r="EB166" s="11"/>
      <c r="EC166" s="11"/>
      <c r="ED166" s="11"/>
      <c r="EE166" s="9" t="str">
        <f t="shared" si="130"/>
        <v>0</v>
      </c>
      <c r="EO166" s="8" t="s">
        <v>428</v>
      </c>
      <c r="EP166" s="8" t="s">
        <v>429</v>
      </c>
      <c r="EQ166" s="8" t="s">
        <v>429</v>
      </c>
      <c r="ER166" s="8" t="s">
        <v>209</v>
      </c>
      <c r="ES166" s="8" t="s">
        <v>430</v>
      </c>
      <c r="ET166" s="9" t="str">
        <f t="shared" si="131"/>
        <v>2</v>
      </c>
      <c r="EU166" s="11"/>
      <c r="EV166" s="11"/>
      <c r="EW166" s="11"/>
      <c r="EX166" s="9" t="str">
        <f t="shared" si="146"/>
        <v>0</v>
      </c>
      <c r="EY166" s="9" t="str">
        <f t="shared" si="146"/>
        <v>0</v>
      </c>
      <c r="EZ166" s="11"/>
      <c r="FA166" s="11"/>
      <c r="FB166" s="9" t="str">
        <f t="shared" si="147"/>
        <v>0</v>
      </c>
      <c r="FC166" s="9" t="str">
        <f t="shared" si="147"/>
        <v>0</v>
      </c>
      <c r="FD166" s="9" t="str">
        <f t="shared" si="132"/>
        <v>1</v>
      </c>
      <c r="FE166" s="9" t="str">
        <f t="shared" si="148"/>
        <v>1</v>
      </c>
      <c r="FF166" s="9" t="str">
        <f t="shared" si="148"/>
        <v>1</v>
      </c>
      <c r="GJ166" s="4" t="str">
        <f t="shared" si="135"/>
        <v>パーツ\ブレーキ:ブランド\grunge</v>
      </c>
      <c r="GK166" s="4" t="str">
        <f t="shared" si="133"/>
        <v>u:u</v>
      </c>
      <c r="GL166" s="11"/>
      <c r="GM166" s="4" t="str">
        <f t="shared" si="149"/>
        <v>::</v>
      </c>
      <c r="GN166" s="4" t="str">
        <f t="shared" si="149"/>
        <v>::</v>
      </c>
      <c r="GO166" s="4" t="str">
        <f t="shared" si="149"/>
        <v>::</v>
      </c>
      <c r="GP166" s="4" t="str">
        <f t="shared" si="134"/>
        <v>1</v>
      </c>
    </row>
    <row r="167" spans="1:198" ht="28" customHeight="1">
      <c r="A167" s="5" t="s">
        <v>1105</v>
      </c>
      <c r="B167" s="5" t="s">
        <v>1107</v>
      </c>
      <c r="C167" s="5" t="s">
        <v>1105</v>
      </c>
      <c r="D167" s="9" t="str">
        <f t="shared" si="107"/>
        <v>u</v>
      </c>
      <c r="E167" s="9" t="str">
        <f t="shared" si="108"/>
        <v xml:space="preserve"> / （PROMAX157Aエアロバー）</v>
      </c>
      <c r="F167" s="9" t="str">
        <f t="shared" si="109"/>
        <v xml:space="preserve"> / （PROMAX157Aエアロバー）</v>
      </c>
      <c r="G167" s="5">
        <v>3465</v>
      </c>
      <c r="H167" s="9">
        <f t="shared" si="110"/>
        <v>3465</v>
      </c>
      <c r="I167" s="9" t="str">
        <f t="shared" si="111"/>
        <v>0</v>
      </c>
      <c r="J167" s="9" t="str">
        <f t="shared" si="112"/>
        <v>1</v>
      </c>
      <c r="P167" s="9" t="str">
        <f t="shared" si="113"/>
        <v>PROMAX157Aエアロバー</v>
      </c>
      <c r="AI167" s="9" t="str">
        <f t="shared" si="114"/>
        <v>http://image.rakuten.co.jp/brotures/cabinet/items/promax/brk_157a.jpg</v>
      </c>
      <c r="AS167" s="9" t="str">
        <f t="shared" si="143"/>
        <v>1</v>
      </c>
      <c r="AT167" s="9" t="str">
        <f t="shared" si="143"/>
        <v>1</v>
      </c>
      <c r="AU167" s="9" t="str">
        <f t="shared" si="115"/>
        <v>0</v>
      </c>
      <c r="AV167" s="9" t="str">
        <f t="shared" si="116"/>
        <v>1</v>
      </c>
      <c r="AW167" s="9" t="str">
        <f t="shared" si="144"/>
        <v>0</v>
      </c>
      <c r="AX167" s="9" t="str">
        <f t="shared" si="144"/>
        <v>0</v>
      </c>
      <c r="AY167" s="11"/>
      <c r="AZ167" s="11"/>
      <c r="BA167" s="11"/>
      <c r="BB167" s="9" t="str">
        <f t="shared" si="117"/>
        <v>-1</v>
      </c>
      <c r="BC167" s="9" t="str">
        <f t="shared" si="118"/>
        <v>0</v>
      </c>
      <c r="BG167" s="5" t="s">
        <v>1104</v>
      </c>
      <c r="BH167" s="5" t="s">
        <v>8512</v>
      </c>
      <c r="CS167" s="9" t="str">
        <f t="shared" si="119"/>
        <v>0</v>
      </c>
      <c r="CT167" s="9" t="str">
        <f t="shared" si="120"/>
        <v>&lt;iframe src="http://www.rakuten.ne.jp/gold/brotures/spec/promax/brk_157a.html" frameborder="0" id="spec-content" scrolling="no"&gt;&lt;/iframe&gt;</v>
      </c>
      <c r="CU167" s="9" t="str">
        <f t="shared" si="121"/>
        <v/>
      </c>
      <c r="CV167" s="9" t="str">
        <f t="shared" si="122"/>
        <v>&lt;div class="row-fluid"&gt;&lt;iframe src="http://www.rakuten.ne.jp/gold/brotures/items/promax/brk_157a.html" frameborder="0" id="skin-product" scrolling="no"&gt;&lt;/iframe&gt;&lt;/div&gt;</v>
      </c>
      <c r="CW167" s="11" t="str">
        <f t="shared" si="123"/>
        <v/>
      </c>
      <c r="CX167" t="s">
        <v>1105</v>
      </c>
      <c r="CY167" s="9" t="str">
        <f t="shared" si="124"/>
        <v>0</v>
      </c>
      <c r="CZ167" s="11"/>
      <c r="DA167" s="11"/>
      <c r="DB167" s="11"/>
      <c r="DC167" s="11"/>
      <c r="DD167" s="9" t="str">
        <f t="shared" si="125"/>
        <v/>
      </c>
      <c r="DI167" s="9" t="str">
        <f t="shared" si="126"/>
        <v/>
      </c>
      <c r="DT167" s="9">
        <f>VLOOKUP(BG167,ディレクトリID!A:B,2)</f>
        <v>407712</v>
      </c>
      <c r="DV167" s="4" t="str">
        <f t="shared" si="127"/>
        <v>【ブレーキ　PROMAX】</v>
      </c>
      <c r="DW167" s="4" t="str">
        <f t="shared" si="128"/>
        <v>【ブレーキ　PROMAX】</v>
      </c>
      <c r="DX167" s="9">
        <f t="shared" si="129"/>
        <v>4</v>
      </c>
      <c r="DY167" s="11"/>
      <c r="DZ167" s="9" t="str">
        <f t="shared" si="145"/>
        <v>1</v>
      </c>
      <c r="EA167" s="9" t="str">
        <f t="shared" si="145"/>
        <v>1</v>
      </c>
      <c r="EB167" s="11"/>
      <c r="EC167" s="11"/>
      <c r="ED167" s="11"/>
      <c r="EE167" s="9" t="str">
        <f t="shared" si="130"/>
        <v>0</v>
      </c>
      <c r="EO167" s="8" t="s">
        <v>428</v>
      </c>
      <c r="EP167" s="8" t="s">
        <v>429</v>
      </c>
      <c r="EQ167" s="8" t="s">
        <v>429</v>
      </c>
      <c r="ER167" s="8" t="s">
        <v>209</v>
      </c>
      <c r="ES167" s="8" t="s">
        <v>430</v>
      </c>
      <c r="ET167" s="9" t="str">
        <f t="shared" si="131"/>
        <v>2</v>
      </c>
      <c r="EU167" s="11"/>
      <c r="EV167" s="11"/>
      <c r="EW167" s="11"/>
      <c r="EX167" s="9" t="str">
        <f t="shared" si="146"/>
        <v>0</v>
      </c>
      <c r="EY167" s="9" t="str">
        <f t="shared" si="146"/>
        <v>0</v>
      </c>
      <c r="EZ167" s="11"/>
      <c r="FA167" s="11"/>
      <c r="FB167" s="9" t="str">
        <f t="shared" si="147"/>
        <v>0</v>
      </c>
      <c r="FC167" s="9" t="str">
        <f t="shared" si="147"/>
        <v>0</v>
      </c>
      <c r="FD167" s="9" t="str">
        <f t="shared" si="132"/>
        <v>1</v>
      </c>
      <c r="FE167" s="9" t="str">
        <f t="shared" si="148"/>
        <v>1</v>
      </c>
      <c r="FF167" s="9" t="str">
        <f t="shared" si="148"/>
        <v>1</v>
      </c>
      <c r="GJ167" s="4" t="str">
        <f t="shared" si="135"/>
        <v>パーツ\ブレーキ:ブランド\PROMAX</v>
      </c>
      <c r="GK167" s="4" t="str">
        <f t="shared" si="133"/>
        <v>u:u</v>
      </c>
      <c r="GL167" s="11"/>
      <c r="GM167" s="4" t="str">
        <f t="shared" si="149"/>
        <v>::</v>
      </c>
      <c r="GN167" s="4" t="str">
        <f t="shared" si="149"/>
        <v>::</v>
      </c>
      <c r="GO167" s="4" t="str">
        <f t="shared" si="149"/>
        <v>::</v>
      </c>
      <c r="GP167" s="4" t="str">
        <f t="shared" si="134"/>
        <v>1</v>
      </c>
    </row>
    <row r="168" spans="1:198" ht="28" customHeight="1">
      <c r="A168" s="5" t="s">
        <v>1111</v>
      </c>
      <c r="B168" s="5" t="s">
        <v>1113</v>
      </c>
      <c r="C168" s="5" t="s">
        <v>1111</v>
      </c>
      <c r="D168" s="9" t="str">
        <f t="shared" si="107"/>
        <v>u</v>
      </c>
      <c r="E168" s="9" t="str">
        <f t="shared" si="108"/>
        <v xml:space="preserve"> / （PROMAX159Aエアロバー）</v>
      </c>
      <c r="F168" s="9" t="str">
        <f t="shared" si="109"/>
        <v xml:space="preserve"> / （PROMAX159Aエアロバー）</v>
      </c>
      <c r="G168" s="5">
        <v>3465</v>
      </c>
      <c r="H168" s="9">
        <f t="shared" si="110"/>
        <v>3465</v>
      </c>
      <c r="I168" s="9" t="str">
        <f t="shared" si="111"/>
        <v>0</v>
      </c>
      <c r="J168" s="9" t="str">
        <f t="shared" si="112"/>
        <v>1</v>
      </c>
      <c r="P168" s="9" t="str">
        <f t="shared" si="113"/>
        <v>PROMAX159Aエアロバー</v>
      </c>
      <c r="AI168" s="9" t="str">
        <f t="shared" si="114"/>
        <v>http://image.rakuten.co.jp/brotures/cabinet/items/promax/brk_159a.jpg</v>
      </c>
      <c r="AS168" s="9" t="str">
        <f t="shared" si="143"/>
        <v>1</v>
      </c>
      <c r="AT168" s="9" t="str">
        <f t="shared" si="143"/>
        <v>1</v>
      </c>
      <c r="AU168" s="9" t="str">
        <f t="shared" si="115"/>
        <v>0</v>
      </c>
      <c r="AV168" s="9" t="str">
        <f t="shared" si="116"/>
        <v>1</v>
      </c>
      <c r="AW168" s="9" t="str">
        <f t="shared" si="144"/>
        <v>0</v>
      </c>
      <c r="AX168" s="9" t="str">
        <f t="shared" si="144"/>
        <v>0</v>
      </c>
      <c r="AY168" s="11"/>
      <c r="AZ168" s="11"/>
      <c r="BA168" s="11"/>
      <c r="BB168" s="9" t="str">
        <f t="shared" si="117"/>
        <v>-1</v>
      </c>
      <c r="BC168" s="9" t="str">
        <f t="shared" si="118"/>
        <v>0</v>
      </c>
      <c r="BG168" s="5" t="s">
        <v>1104</v>
      </c>
      <c r="BH168" s="5" t="s">
        <v>8512</v>
      </c>
      <c r="CS168" s="9" t="str">
        <f t="shared" si="119"/>
        <v>0</v>
      </c>
      <c r="CT168" s="9" t="str">
        <f t="shared" si="120"/>
        <v>&lt;iframe src="http://www.rakuten.ne.jp/gold/brotures/spec/promax/brk_159a.html" frameborder="0" id="spec-content" scrolling="no"&gt;&lt;/iframe&gt;</v>
      </c>
      <c r="CU168" s="9" t="str">
        <f t="shared" si="121"/>
        <v/>
      </c>
      <c r="CV168" s="9" t="str">
        <f t="shared" si="122"/>
        <v>&lt;div class="row-fluid"&gt;&lt;iframe src="http://www.rakuten.ne.jp/gold/brotures/items/promax/brk_159a.html" frameborder="0" id="skin-product" scrolling="no"&gt;&lt;/iframe&gt;&lt;/div&gt;</v>
      </c>
      <c r="CW168" s="11" t="str">
        <f t="shared" si="123"/>
        <v/>
      </c>
      <c r="CX168" t="s">
        <v>1111</v>
      </c>
      <c r="CY168" s="9" t="str">
        <f t="shared" si="124"/>
        <v>0</v>
      </c>
      <c r="CZ168" s="11"/>
      <c r="DA168" s="11"/>
      <c r="DB168" s="11"/>
      <c r="DC168" s="11"/>
      <c r="DD168" s="9" t="str">
        <f t="shared" si="125"/>
        <v/>
      </c>
      <c r="DI168" s="9" t="str">
        <f t="shared" si="126"/>
        <v/>
      </c>
      <c r="DT168" s="9">
        <f>VLOOKUP(BG168,ディレクトリID!A:B,2)</f>
        <v>407712</v>
      </c>
      <c r="DV168" s="4" t="str">
        <f t="shared" si="127"/>
        <v>【ブレーキ　PROMAX】</v>
      </c>
      <c r="DW168" s="4" t="str">
        <f t="shared" si="128"/>
        <v>【ブレーキ　PROMAX】</v>
      </c>
      <c r="DX168" s="9">
        <f t="shared" si="129"/>
        <v>4</v>
      </c>
      <c r="DY168" s="11"/>
      <c r="DZ168" s="9" t="str">
        <f t="shared" si="145"/>
        <v>1</v>
      </c>
      <c r="EA168" s="9" t="str">
        <f t="shared" si="145"/>
        <v>1</v>
      </c>
      <c r="EB168" s="11"/>
      <c r="EC168" s="11"/>
      <c r="ED168" s="11"/>
      <c r="EE168" s="9" t="str">
        <f t="shared" si="130"/>
        <v>0</v>
      </c>
      <c r="EO168" s="8" t="s">
        <v>428</v>
      </c>
      <c r="EP168" s="8" t="s">
        <v>429</v>
      </c>
      <c r="EQ168" s="8" t="s">
        <v>429</v>
      </c>
      <c r="ER168" s="8" t="s">
        <v>209</v>
      </c>
      <c r="ES168" s="8" t="s">
        <v>430</v>
      </c>
      <c r="ET168" s="9" t="str">
        <f t="shared" si="131"/>
        <v>2</v>
      </c>
      <c r="EU168" s="11"/>
      <c r="EV168" s="11"/>
      <c r="EW168" s="11"/>
      <c r="EX168" s="9" t="str">
        <f t="shared" si="146"/>
        <v>0</v>
      </c>
      <c r="EY168" s="9" t="str">
        <f t="shared" si="146"/>
        <v>0</v>
      </c>
      <c r="EZ168" s="11"/>
      <c r="FA168" s="11"/>
      <c r="FB168" s="9" t="str">
        <f t="shared" si="147"/>
        <v>0</v>
      </c>
      <c r="FC168" s="9" t="str">
        <f t="shared" si="147"/>
        <v>0</v>
      </c>
      <c r="FD168" s="9" t="str">
        <f t="shared" si="132"/>
        <v>1</v>
      </c>
      <c r="FE168" s="9" t="str">
        <f t="shared" si="148"/>
        <v>1</v>
      </c>
      <c r="FF168" s="9" t="str">
        <f t="shared" si="148"/>
        <v>1</v>
      </c>
      <c r="GJ168" s="4" t="str">
        <f t="shared" si="135"/>
        <v>パーツ\ブレーキ:ブランド\PROMAX</v>
      </c>
      <c r="GK168" s="4" t="str">
        <f t="shared" si="133"/>
        <v>u:u</v>
      </c>
      <c r="GL168" s="11"/>
      <c r="GM168" s="4" t="str">
        <f t="shared" si="149"/>
        <v>::</v>
      </c>
      <c r="GN168" s="4" t="str">
        <f t="shared" si="149"/>
        <v>::</v>
      </c>
      <c r="GO168" s="4" t="str">
        <f t="shared" si="149"/>
        <v>::</v>
      </c>
      <c r="GP168" s="4" t="str">
        <f t="shared" si="134"/>
        <v>1</v>
      </c>
    </row>
    <row r="169" spans="1:198" ht="28" customHeight="1">
      <c r="A169" s="5" t="s">
        <v>1116</v>
      </c>
      <c r="B169" s="5" t="s">
        <v>1118</v>
      </c>
      <c r="C169" s="5" t="s">
        <v>1116</v>
      </c>
      <c r="D169" s="9" t="str">
        <f t="shared" si="107"/>
        <v>u</v>
      </c>
      <c r="E169" s="9" t="str">
        <f t="shared" si="108"/>
        <v xml:space="preserve"> / （PROMAX160AサブブレーキレバーBLACK）</v>
      </c>
      <c r="F169" s="9" t="str">
        <f t="shared" si="109"/>
        <v xml:space="preserve"> / （PROMAX160AサブブレーキレバーBLACK）</v>
      </c>
      <c r="G169" s="5">
        <v>3675</v>
      </c>
      <c r="H169" s="9">
        <f t="shared" si="110"/>
        <v>3675</v>
      </c>
      <c r="I169" s="9" t="str">
        <f t="shared" si="111"/>
        <v>0</v>
      </c>
      <c r="J169" s="9" t="str">
        <f t="shared" si="112"/>
        <v>1</v>
      </c>
      <c r="P169" s="9" t="str">
        <f t="shared" si="113"/>
        <v>PROMAX160AサブブレーキレバーBLACK</v>
      </c>
      <c r="AI169" s="9" t="str">
        <f t="shared" si="114"/>
        <v>http://image.rakuten.co.jp/brotures/cabinet/items/promax/brk_160a_bk.jpg</v>
      </c>
      <c r="AS169" s="9" t="str">
        <f t="shared" si="143"/>
        <v>1</v>
      </c>
      <c r="AT169" s="9" t="str">
        <f t="shared" si="143"/>
        <v>1</v>
      </c>
      <c r="AU169" s="9" t="str">
        <f t="shared" si="115"/>
        <v>0</v>
      </c>
      <c r="AV169" s="9" t="str">
        <f t="shared" si="116"/>
        <v>1</v>
      </c>
      <c r="AW169" s="9" t="str">
        <f t="shared" si="144"/>
        <v>0</v>
      </c>
      <c r="AX169" s="9" t="str">
        <f t="shared" si="144"/>
        <v>0</v>
      </c>
      <c r="AY169" s="11"/>
      <c r="AZ169" s="11"/>
      <c r="BA169" s="11"/>
      <c r="BB169" s="9" t="str">
        <f t="shared" si="117"/>
        <v>-1</v>
      </c>
      <c r="BC169" s="9" t="str">
        <f t="shared" si="118"/>
        <v>0</v>
      </c>
      <c r="BG169" s="5" t="s">
        <v>1104</v>
      </c>
      <c r="BH169" s="5" t="s">
        <v>8512</v>
      </c>
      <c r="CS169" s="9" t="str">
        <f t="shared" si="119"/>
        <v>0</v>
      </c>
      <c r="CT169" s="9" t="str">
        <f t="shared" si="120"/>
        <v>&lt;iframe src="http://www.rakuten.ne.jp/gold/brotures/spec/promax/brk_160a_bk.html" frameborder="0" id="spec-content" scrolling="no"&gt;&lt;/iframe&gt;</v>
      </c>
      <c r="CU169" s="9" t="str">
        <f t="shared" si="121"/>
        <v/>
      </c>
      <c r="CV169" s="9" t="str">
        <f t="shared" si="122"/>
        <v>&lt;div class="row-fluid"&gt;&lt;iframe src="http://www.rakuten.ne.jp/gold/brotures/items/promax/brk_160a_bk.html" frameborder="0" id="skin-product" scrolling="no"&gt;&lt;/iframe&gt;&lt;/div&gt;</v>
      </c>
      <c r="CW169" s="11" t="str">
        <f t="shared" si="123"/>
        <v/>
      </c>
      <c r="CX169" t="s">
        <v>1116</v>
      </c>
      <c r="CY169" s="9" t="str">
        <f t="shared" si="124"/>
        <v>0</v>
      </c>
      <c r="CZ169" s="11"/>
      <c r="DA169" s="11"/>
      <c r="DB169" s="11"/>
      <c r="DC169" s="11"/>
      <c r="DD169" s="9" t="str">
        <f t="shared" si="125"/>
        <v/>
      </c>
      <c r="DI169" s="9" t="str">
        <f t="shared" si="126"/>
        <v/>
      </c>
      <c r="DT169" s="9">
        <f>VLOOKUP(BG169,ディレクトリID!A:B,2)</f>
        <v>407712</v>
      </c>
      <c r="DV169" s="4" t="str">
        <f t="shared" si="127"/>
        <v>【ブレーキ　PROMAX】</v>
      </c>
      <c r="DW169" s="4" t="str">
        <f t="shared" si="128"/>
        <v>【ブレーキ　PROMAX】</v>
      </c>
      <c r="DX169" s="9">
        <f t="shared" si="129"/>
        <v>4</v>
      </c>
      <c r="DY169" s="11"/>
      <c r="DZ169" s="9" t="str">
        <f t="shared" si="145"/>
        <v>1</v>
      </c>
      <c r="EA169" s="9" t="str">
        <f t="shared" si="145"/>
        <v>1</v>
      </c>
      <c r="EB169" s="11"/>
      <c r="EC169" s="11"/>
      <c r="ED169" s="11"/>
      <c r="EE169" s="9" t="str">
        <f t="shared" si="130"/>
        <v>0</v>
      </c>
      <c r="EO169" s="8" t="s">
        <v>428</v>
      </c>
      <c r="EP169" s="8" t="s">
        <v>429</v>
      </c>
      <c r="EQ169" s="8" t="s">
        <v>429</v>
      </c>
      <c r="ER169" s="8" t="s">
        <v>209</v>
      </c>
      <c r="ES169" s="8" t="s">
        <v>430</v>
      </c>
      <c r="ET169" s="9" t="str">
        <f t="shared" si="131"/>
        <v>2</v>
      </c>
      <c r="EU169" s="11"/>
      <c r="EV169" s="11"/>
      <c r="EW169" s="11"/>
      <c r="EX169" s="9" t="str">
        <f t="shared" si="146"/>
        <v>0</v>
      </c>
      <c r="EY169" s="9" t="str">
        <f t="shared" si="146"/>
        <v>0</v>
      </c>
      <c r="EZ169" s="11"/>
      <c r="FA169" s="11"/>
      <c r="FB169" s="9" t="str">
        <f t="shared" si="147"/>
        <v>0</v>
      </c>
      <c r="FC169" s="9" t="str">
        <f t="shared" si="147"/>
        <v>0</v>
      </c>
      <c r="FD169" s="9" t="str">
        <f t="shared" si="132"/>
        <v>1</v>
      </c>
      <c r="FE169" s="9" t="str">
        <f t="shared" si="148"/>
        <v>1</v>
      </c>
      <c r="FF169" s="9" t="str">
        <f t="shared" si="148"/>
        <v>1</v>
      </c>
      <c r="GJ169" s="4" t="str">
        <f t="shared" si="135"/>
        <v>パーツ\ブレーキ:ブランド\PROMAX</v>
      </c>
      <c r="GK169" s="4" t="str">
        <f t="shared" si="133"/>
        <v>u:u</v>
      </c>
      <c r="GL169" s="11"/>
      <c r="GM169" s="4" t="str">
        <f t="shared" si="149"/>
        <v>::</v>
      </c>
      <c r="GN169" s="4" t="str">
        <f t="shared" si="149"/>
        <v>::</v>
      </c>
      <c r="GO169" s="4" t="str">
        <f t="shared" si="149"/>
        <v>::</v>
      </c>
      <c r="GP169" s="4" t="str">
        <f t="shared" si="134"/>
        <v>1</v>
      </c>
    </row>
    <row r="170" spans="1:198" ht="28" customHeight="1">
      <c r="A170" s="5" t="s">
        <v>1121</v>
      </c>
      <c r="B170" s="5" t="s">
        <v>1123</v>
      </c>
      <c r="C170" s="5" t="s">
        <v>1121</v>
      </c>
      <c r="D170" s="9" t="str">
        <f t="shared" si="107"/>
        <v>u</v>
      </c>
      <c r="E170" s="9" t="str">
        <f t="shared" si="108"/>
        <v xml:space="preserve"> / （PROMAX160AサブブレーキレバーSILVER）</v>
      </c>
      <c r="F170" s="9" t="str">
        <f t="shared" si="109"/>
        <v xml:space="preserve"> / （PROMAX160AサブブレーキレバーSILVER）</v>
      </c>
      <c r="G170" s="5">
        <v>3675</v>
      </c>
      <c r="H170" s="9">
        <f t="shared" si="110"/>
        <v>3675</v>
      </c>
      <c r="I170" s="9" t="str">
        <f t="shared" si="111"/>
        <v>0</v>
      </c>
      <c r="J170" s="9" t="str">
        <f t="shared" si="112"/>
        <v>1</v>
      </c>
      <c r="P170" s="9" t="str">
        <f t="shared" si="113"/>
        <v>PROMAX160AサブブレーキレバーSILVER</v>
      </c>
      <c r="AI170" s="9" t="str">
        <f t="shared" si="114"/>
        <v>http://image.rakuten.co.jp/brotures/cabinet/items/promax/brk_160a_s.jpg</v>
      </c>
      <c r="AS170" s="9" t="str">
        <f t="shared" si="143"/>
        <v>1</v>
      </c>
      <c r="AT170" s="9" t="str">
        <f t="shared" si="143"/>
        <v>1</v>
      </c>
      <c r="AU170" s="9" t="str">
        <f t="shared" si="115"/>
        <v>0</v>
      </c>
      <c r="AV170" s="9" t="str">
        <f t="shared" si="116"/>
        <v>1</v>
      </c>
      <c r="AW170" s="9" t="str">
        <f t="shared" si="144"/>
        <v>0</v>
      </c>
      <c r="AX170" s="9" t="str">
        <f t="shared" si="144"/>
        <v>0</v>
      </c>
      <c r="AY170" s="11"/>
      <c r="AZ170" s="11"/>
      <c r="BA170" s="11"/>
      <c r="BB170" s="9" t="str">
        <f t="shared" si="117"/>
        <v>-1</v>
      </c>
      <c r="BC170" s="9" t="str">
        <f t="shared" si="118"/>
        <v>0</v>
      </c>
      <c r="BG170" s="5" t="s">
        <v>1104</v>
      </c>
      <c r="BH170" s="5" t="s">
        <v>8512</v>
      </c>
      <c r="CS170" s="9" t="str">
        <f t="shared" si="119"/>
        <v>0</v>
      </c>
      <c r="CT170" s="9" t="str">
        <f t="shared" si="120"/>
        <v>&lt;iframe src="http://www.rakuten.ne.jp/gold/brotures/spec/promax/brk_160a_s.html" frameborder="0" id="spec-content" scrolling="no"&gt;&lt;/iframe&gt;</v>
      </c>
      <c r="CU170" s="9" t="str">
        <f t="shared" si="121"/>
        <v/>
      </c>
      <c r="CV170" s="9" t="str">
        <f t="shared" si="122"/>
        <v>&lt;div class="row-fluid"&gt;&lt;iframe src="http://www.rakuten.ne.jp/gold/brotures/items/promax/brk_160a_s.html" frameborder="0" id="skin-product" scrolling="no"&gt;&lt;/iframe&gt;&lt;/div&gt;</v>
      </c>
      <c r="CW170" s="11" t="str">
        <f t="shared" si="123"/>
        <v/>
      </c>
      <c r="CX170" t="s">
        <v>1121</v>
      </c>
      <c r="CY170" s="9" t="str">
        <f t="shared" si="124"/>
        <v>0</v>
      </c>
      <c r="CZ170" s="11"/>
      <c r="DA170" s="11"/>
      <c r="DB170" s="11"/>
      <c r="DC170" s="11"/>
      <c r="DD170" s="9" t="str">
        <f t="shared" si="125"/>
        <v/>
      </c>
      <c r="DI170" s="9" t="str">
        <f t="shared" si="126"/>
        <v/>
      </c>
      <c r="DT170" s="9">
        <f>VLOOKUP(BG170,ディレクトリID!A:B,2)</f>
        <v>407712</v>
      </c>
      <c r="DV170" s="4" t="str">
        <f t="shared" si="127"/>
        <v>【ブレーキ　PROMAX】</v>
      </c>
      <c r="DW170" s="4" t="str">
        <f t="shared" si="128"/>
        <v>【ブレーキ　PROMAX】</v>
      </c>
      <c r="DX170" s="9">
        <f t="shared" si="129"/>
        <v>4</v>
      </c>
      <c r="DY170" s="11"/>
      <c r="DZ170" s="9" t="str">
        <f t="shared" si="145"/>
        <v>1</v>
      </c>
      <c r="EA170" s="9" t="str">
        <f t="shared" si="145"/>
        <v>1</v>
      </c>
      <c r="EB170" s="11"/>
      <c r="EC170" s="11"/>
      <c r="ED170" s="11"/>
      <c r="EE170" s="9" t="str">
        <f t="shared" si="130"/>
        <v>0</v>
      </c>
      <c r="EO170" s="8" t="s">
        <v>428</v>
      </c>
      <c r="EP170" s="8" t="s">
        <v>429</v>
      </c>
      <c r="EQ170" s="8" t="s">
        <v>429</v>
      </c>
      <c r="ER170" s="8" t="s">
        <v>209</v>
      </c>
      <c r="ES170" s="8" t="s">
        <v>430</v>
      </c>
      <c r="ET170" s="9" t="str">
        <f t="shared" si="131"/>
        <v>2</v>
      </c>
      <c r="EU170" s="11"/>
      <c r="EV170" s="11"/>
      <c r="EW170" s="11"/>
      <c r="EX170" s="9" t="str">
        <f t="shared" si="146"/>
        <v>0</v>
      </c>
      <c r="EY170" s="9" t="str">
        <f t="shared" si="146"/>
        <v>0</v>
      </c>
      <c r="EZ170" s="11"/>
      <c r="FA170" s="11"/>
      <c r="FB170" s="9" t="str">
        <f t="shared" si="147"/>
        <v>0</v>
      </c>
      <c r="FC170" s="9" t="str">
        <f t="shared" si="147"/>
        <v>0</v>
      </c>
      <c r="FD170" s="9" t="str">
        <f t="shared" si="132"/>
        <v>1</v>
      </c>
      <c r="FE170" s="9" t="str">
        <f t="shared" si="148"/>
        <v>1</v>
      </c>
      <c r="FF170" s="9" t="str">
        <f t="shared" si="148"/>
        <v>1</v>
      </c>
      <c r="GJ170" s="4" t="str">
        <f t="shared" si="135"/>
        <v>パーツ\ブレーキ:ブランド\PROMAX</v>
      </c>
      <c r="GK170" s="4" t="str">
        <f t="shared" si="133"/>
        <v>u:u</v>
      </c>
      <c r="GL170" s="11"/>
      <c r="GM170" s="4" t="str">
        <f t="shared" si="149"/>
        <v>::</v>
      </c>
      <c r="GN170" s="4" t="str">
        <f t="shared" si="149"/>
        <v>::</v>
      </c>
      <c r="GO170" s="4" t="str">
        <f t="shared" si="149"/>
        <v>::</v>
      </c>
      <c r="GP170" s="4" t="str">
        <f t="shared" si="134"/>
        <v>1</v>
      </c>
    </row>
    <row r="171" spans="1:198" ht="28" customHeight="1">
      <c r="A171" s="5" t="s">
        <v>1126</v>
      </c>
      <c r="B171" s="5" t="s">
        <v>1128</v>
      </c>
      <c r="C171" s="5" t="s">
        <v>1126</v>
      </c>
      <c r="D171" s="9" t="str">
        <f t="shared" si="107"/>
        <v>u</v>
      </c>
      <c r="E171" s="9" t="str">
        <f t="shared" si="108"/>
        <v xml:space="preserve"> / （KCNCROADC-BRAKECB1）</v>
      </c>
      <c r="F171" s="9" t="str">
        <f t="shared" si="109"/>
        <v xml:space="preserve"> / （KCNCROADC-BRAKECB1）</v>
      </c>
      <c r="G171" s="5">
        <v>39900</v>
      </c>
      <c r="H171" s="9">
        <f t="shared" si="110"/>
        <v>39900</v>
      </c>
      <c r="I171" s="9" t="str">
        <f t="shared" si="111"/>
        <v>0</v>
      </c>
      <c r="J171" s="9" t="str">
        <f t="shared" si="112"/>
        <v>1</v>
      </c>
      <c r="P171" s="9" t="str">
        <f t="shared" si="113"/>
        <v>KCNCROADC-BRAKECB1</v>
      </c>
      <c r="AI171" s="9" t="str">
        <f t="shared" si="114"/>
        <v>http://image.rakuten.co.jp/brotures/cabinet/items/kcnc/brk_cb1.jpg</v>
      </c>
      <c r="AS171" s="9" t="str">
        <f t="shared" si="143"/>
        <v>1</v>
      </c>
      <c r="AT171" s="9" t="str">
        <f t="shared" si="143"/>
        <v>1</v>
      </c>
      <c r="AU171" s="9" t="str">
        <f t="shared" si="115"/>
        <v>0</v>
      </c>
      <c r="AV171" s="9" t="str">
        <f t="shared" si="116"/>
        <v>1</v>
      </c>
      <c r="AW171" s="9" t="str">
        <f t="shared" si="144"/>
        <v>0</v>
      </c>
      <c r="AX171" s="9" t="str">
        <f t="shared" si="144"/>
        <v>0</v>
      </c>
      <c r="AY171" s="11"/>
      <c r="AZ171" s="11"/>
      <c r="BA171" s="11"/>
      <c r="BB171" s="9" t="str">
        <f t="shared" si="117"/>
        <v>-1</v>
      </c>
      <c r="BC171" s="9" t="str">
        <f t="shared" si="118"/>
        <v>0</v>
      </c>
      <c r="BG171" s="5" t="s">
        <v>1104</v>
      </c>
      <c r="BH171" s="5" t="s">
        <v>8506</v>
      </c>
      <c r="CS171" s="9" t="str">
        <f t="shared" si="119"/>
        <v>0</v>
      </c>
      <c r="CT171" s="9" t="str">
        <f t="shared" si="120"/>
        <v>&lt;iframe src="http://www.rakuten.ne.jp/gold/brotures/spec/kcnc/brk_cb1.html" frameborder="0" id="spec-content" scrolling="no"&gt;&lt;/iframe&gt;</v>
      </c>
      <c r="CU171" s="9" t="str">
        <f t="shared" si="121"/>
        <v/>
      </c>
      <c r="CV171" s="9" t="str">
        <f t="shared" si="122"/>
        <v>&lt;div class="row-fluid"&gt;&lt;iframe src="http://www.rakuten.ne.jp/gold/brotures/items/kcnc/brk_cb1.html" frameborder="0" id="skin-product" scrolling="no"&gt;&lt;/iframe&gt;&lt;/div&gt;</v>
      </c>
      <c r="CW171" s="11" t="str">
        <f t="shared" si="123"/>
        <v/>
      </c>
      <c r="CX171" t="s">
        <v>1126</v>
      </c>
      <c r="CY171" s="9" t="str">
        <f t="shared" si="124"/>
        <v>0</v>
      </c>
      <c r="CZ171" s="11"/>
      <c r="DA171" s="11"/>
      <c r="DB171" s="11"/>
      <c r="DC171" s="11"/>
      <c r="DD171" s="9" t="str">
        <f t="shared" si="125"/>
        <v/>
      </c>
      <c r="DI171" s="9" t="str">
        <f t="shared" si="126"/>
        <v/>
      </c>
      <c r="DT171" s="9">
        <f>VLOOKUP(BG171,ディレクトリID!A:B,2)</f>
        <v>407712</v>
      </c>
      <c r="DV171" s="4" t="str">
        <f t="shared" si="127"/>
        <v>【ブレーキ　KCNC】</v>
      </c>
      <c r="DW171" s="4" t="str">
        <f t="shared" si="128"/>
        <v>【ブレーキ　KCNC】</v>
      </c>
      <c r="DX171" s="9">
        <f t="shared" si="129"/>
        <v>4</v>
      </c>
      <c r="DY171" s="11"/>
      <c r="DZ171" s="9" t="str">
        <f t="shared" si="145"/>
        <v>1</v>
      </c>
      <c r="EA171" s="9" t="str">
        <f t="shared" si="145"/>
        <v>1</v>
      </c>
      <c r="EB171" s="11"/>
      <c r="EC171" s="11"/>
      <c r="ED171" s="11"/>
      <c r="EE171" s="9" t="str">
        <f t="shared" si="130"/>
        <v>0</v>
      </c>
      <c r="EO171" s="8" t="s">
        <v>428</v>
      </c>
      <c r="EP171" s="8" t="s">
        <v>429</v>
      </c>
      <c r="EQ171" s="8" t="s">
        <v>429</v>
      </c>
      <c r="ER171" s="8" t="s">
        <v>209</v>
      </c>
      <c r="ES171" s="8" t="s">
        <v>430</v>
      </c>
      <c r="ET171" s="9" t="str">
        <f t="shared" si="131"/>
        <v>2</v>
      </c>
      <c r="EU171" s="11"/>
      <c r="EV171" s="11"/>
      <c r="EW171" s="11"/>
      <c r="EX171" s="9" t="str">
        <f t="shared" si="146"/>
        <v>0</v>
      </c>
      <c r="EY171" s="9" t="str">
        <f t="shared" si="146"/>
        <v>0</v>
      </c>
      <c r="EZ171" s="11"/>
      <c r="FA171" s="11"/>
      <c r="FB171" s="9" t="str">
        <f t="shared" si="147"/>
        <v>0</v>
      </c>
      <c r="FC171" s="9" t="str">
        <f t="shared" si="147"/>
        <v>0</v>
      </c>
      <c r="FD171" s="9" t="str">
        <f t="shared" si="132"/>
        <v>1</v>
      </c>
      <c r="FE171" s="9" t="str">
        <f t="shared" si="148"/>
        <v>1</v>
      </c>
      <c r="FF171" s="9" t="str">
        <f t="shared" si="148"/>
        <v>1</v>
      </c>
      <c r="GJ171" s="4" t="str">
        <f t="shared" si="135"/>
        <v>パーツ\ブレーキ:ブランド\KCNC</v>
      </c>
      <c r="GK171" s="4" t="str">
        <f t="shared" si="133"/>
        <v>u:u</v>
      </c>
      <c r="GL171" s="11"/>
      <c r="GM171" s="4" t="str">
        <f t="shared" si="149"/>
        <v>::</v>
      </c>
      <c r="GN171" s="4" t="str">
        <f t="shared" si="149"/>
        <v>::</v>
      </c>
      <c r="GO171" s="4" t="str">
        <f t="shared" si="149"/>
        <v>::</v>
      </c>
      <c r="GP171" s="4" t="str">
        <f t="shared" si="134"/>
        <v>1</v>
      </c>
    </row>
    <row r="172" spans="1:198" ht="28" customHeight="1">
      <c r="A172" s="5" t="s">
        <v>1131</v>
      </c>
      <c r="B172" s="5" t="s">
        <v>1133</v>
      </c>
      <c r="C172" s="5" t="s">
        <v>1131</v>
      </c>
      <c r="D172" s="9" t="str">
        <f t="shared" si="107"/>
        <v>u</v>
      </c>
      <c r="E172" s="9" t="str">
        <f t="shared" si="108"/>
        <v xml:space="preserve"> / （KCNCROADC-BRAKECB6）</v>
      </c>
      <c r="F172" s="9" t="str">
        <f t="shared" si="109"/>
        <v xml:space="preserve"> / （KCNCROADC-BRAKECB6）</v>
      </c>
      <c r="G172" s="5">
        <v>21000</v>
      </c>
      <c r="H172" s="9">
        <f t="shared" si="110"/>
        <v>21000</v>
      </c>
      <c r="I172" s="9" t="str">
        <f t="shared" si="111"/>
        <v>0</v>
      </c>
      <c r="J172" s="9" t="str">
        <f t="shared" si="112"/>
        <v>1</v>
      </c>
      <c r="P172" s="9" t="str">
        <f t="shared" si="113"/>
        <v>KCNCROADC-BRAKECB6</v>
      </c>
      <c r="AI172" s="9" t="str">
        <f t="shared" si="114"/>
        <v>http://image.rakuten.co.jp/brotures/cabinet/items/kcnc/brk_cb6.jpg</v>
      </c>
      <c r="AS172" s="9" t="str">
        <f t="shared" si="143"/>
        <v>1</v>
      </c>
      <c r="AT172" s="9" t="str">
        <f t="shared" si="143"/>
        <v>1</v>
      </c>
      <c r="AU172" s="9" t="str">
        <f t="shared" si="115"/>
        <v>0</v>
      </c>
      <c r="AV172" s="9" t="str">
        <f t="shared" si="116"/>
        <v>1</v>
      </c>
      <c r="AW172" s="9" t="str">
        <f t="shared" si="144"/>
        <v>0</v>
      </c>
      <c r="AX172" s="9" t="str">
        <f t="shared" si="144"/>
        <v>0</v>
      </c>
      <c r="AY172" s="11"/>
      <c r="AZ172" s="11"/>
      <c r="BA172" s="11"/>
      <c r="BB172" s="9" t="str">
        <f t="shared" si="117"/>
        <v>-1</v>
      </c>
      <c r="BC172" s="9" t="str">
        <f t="shared" si="118"/>
        <v>0</v>
      </c>
      <c r="BG172" s="5" t="s">
        <v>1104</v>
      </c>
      <c r="BH172" s="5" t="s">
        <v>8506</v>
      </c>
      <c r="CS172" s="9" t="str">
        <f t="shared" si="119"/>
        <v>0</v>
      </c>
      <c r="CT172" s="9" t="str">
        <f t="shared" si="120"/>
        <v>&lt;iframe src="http://www.rakuten.ne.jp/gold/brotures/spec/kcnc/brk_cb6.html" frameborder="0" id="spec-content" scrolling="no"&gt;&lt;/iframe&gt;</v>
      </c>
      <c r="CU172" s="9" t="str">
        <f t="shared" si="121"/>
        <v/>
      </c>
      <c r="CV172" s="9" t="str">
        <f t="shared" si="122"/>
        <v>&lt;div class="row-fluid"&gt;&lt;iframe src="http://www.rakuten.ne.jp/gold/brotures/items/kcnc/brk_cb6.html" frameborder="0" id="skin-product" scrolling="no"&gt;&lt;/iframe&gt;&lt;/div&gt;</v>
      </c>
      <c r="CW172" s="11" t="str">
        <f t="shared" si="123"/>
        <v/>
      </c>
      <c r="CX172" t="s">
        <v>1131</v>
      </c>
      <c r="CY172" s="9" t="str">
        <f t="shared" si="124"/>
        <v>0</v>
      </c>
      <c r="CZ172" s="11"/>
      <c r="DA172" s="11"/>
      <c r="DB172" s="11"/>
      <c r="DC172" s="11"/>
      <c r="DD172" s="9" t="str">
        <f t="shared" si="125"/>
        <v/>
      </c>
      <c r="DI172" s="9" t="str">
        <f t="shared" si="126"/>
        <v/>
      </c>
      <c r="DT172" s="9">
        <f>VLOOKUP(BG172,ディレクトリID!A:B,2)</f>
        <v>407712</v>
      </c>
      <c r="DV172" s="4" t="str">
        <f t="shared" si="127"/>
        <v>【ブレーキ　KCNC】</v>
      </c>
      <c r="DW172" s="4" t="str">
        <f t="shared" si="128"/>
        <v>【ブレーキ　KCNC】</v>
      </c>
      <c r="DX172" s="9">
        <f t="shared" si="129"/>
        <v>4</v>
      </c>
      <c r="DY172" s="11"/>
      <c r="DZ172" s="9" t="str">
        <f t="shared" si="145"/>
        <v>1</v>
      </c>
      <c r="EA172" s="9" t="str">
        <f t="shared" si="145"/>
        <v>1</v>
      </c>
      <c r="EB172" s="11"/>
      <c r="EC172" s="11"/>
      <c r="ED172" s="11"/>
      <c r="EE172" s="9" t="str">
        <f t="shared" si="130"/>
        <v>0</v>
      </c>
      <c r="EO172" s="8" t="s">
        <v>428</v>
      </c>
      <c r="EP172" s="8" t="s">
        <v>429</v>
      </c>
      <c r="EQ172" s="8" t="s">
        <v>429</v>
      </c>
      <c r="ER172" s="8" t="s">
        <v>209</v>
      </c>
      <c r="ES172" s="8" t="s">
        <v>430</v>
      </c>
      <c r="ET172" s="9" t="str">
        <f t="shared" si="131"/>
        <v>2</v>
      </c>
      <c r="EU172" s="11"/>
      <c r="EV172" s="11"/>
      <c r="EW172" s="11"/>
      <c r="EX172" s="9" t="str">
        <f t="shared" si="146"/>
        <v>0</v>
      </c>
      <c r="EY172" s="9" t="str">
        <f t="shared" si="146"/>
        <v>0</v>
      </c>
      <c r="EZ172" s="11"/>
      <c r="FA172" s="11"/>
      <c r="FB172" s="9" t="str">
        <f t="shared" si="147"/>
        <v>0</v>
      </c>
      <c r="FC172" s="9" t="str">
        <f t="shared" si="147"/>
        <v>0</v>
      </c>
      <c r="FD172" s="9" t="str">
        <f t="shared" si="132"/>
        <v>1</v>
      </c>
      <c r="FE172" s="9" t="str">
        <f t="shared" si="148"/>
        <v>1</v>
      </c>
      <c r="FF172" s="9" t="str">
        <f t="shared" si="148"/>
        <v>1</v>
      </c>
      <c r="GJ172" s="4" t="str">
        <f t="shared" si="135"/>
        <v>パーツ\ブレーキ:ブランド\KCNC</v>
      </c>
      <c r="GK172" s="4" t="str">
        <f t="shared" si="133"/>
        <v>u:u</v>
      </c>
      <c r="GL172" s="11"/>
      <c r="GM172" s="4" t="str">
        <f t="shared" si="149"/>
        <v>::</v>
      </c>
      <c r="GN172" s="4" t="str">
        <f t="shared" si="149"/>
        <v>::</v>
      </c>
      <c r="GO172" s="4" t="str">
        <f t="shared" si="149"/>
        <v>::</v>
      </c>
      <c r="GP172" s="4" t="str">
        <f t="shared" si="134"/>
        <v>1</v>
      </c>
    </row>
    <row r="173" spans="1:198" ht="28" customHeight="1">
      <c r="A173" s="5" t="s">
        <v>1136</v>
      </c>
      <c r="B173" s="5" t="s">
        <v>1138</v>
      </c>
      <c r="C173" s="5" t="s">
        <v>1136</v>
      </c>
      <c r="D173" s="9" t="str">
        <f t="shared" si="107"/>
        <v>u</v>
      </c>
      <c r="E173" s="9" t="str">
        <f t="shared" si="108"/>
        <v xml:space="preserve"> / （KCNCROADC-BRAKECB7）</v>
      </c>
      <c r="F173" s="9" t="str">
        <f t="shared" si="109"/>
        <v xml:space="preserve"> / （KCNCROADC-BRAKECB7）</v>
      </c>
      <c r="G173" s="5">
        <v>39900</v>
      </c>
      <c r="H173" s="9">
        <f t="shared" si="110"/>
        <v>39900</v>
      </c>
      <c r="I173" s="9" t="str">
        <f t="shared" si="111"/>
        <v>0</v>
      </c>
      <c r="J173" s="9" t="str">
        <f t="shared" si="112"/>
        <v>1</v>
      </c>
      <c r="P173" s="9" t="str">
        <f t="shared" si="113"/>
        <v>KCNCROADC-BRAKECB7</v>
      </c>
      <c r="AI173" s="9" t="str">
        <f t="shared" si="114"/>
        <v>http://image.rakuten.co.jp/brotures/cabinet/items/kcnc/brk_cb7.jpg</v>
      </c>
      <c r="AS173" s="9" t="str">
        <f t="shared" si="143"/>
        <v>1</v>
      </c>
      <c r="AT173" s="9" t="str">
        <f t="shared" si="143"/>
        <v>1</v>
      </c>
      <c r="AU173" s="9" t="str">
        <f t="shared" si="115"/>
        <v>0</v>
      </c>
      <c r="AV173" s="9" t="str">
        <f t="shared" si="116"/>
        <v>1</v>
      </c>
      <c r="AW173" s="9" t="str">
        <f t="shared" si="144"/>
        <v>0</v>
      </c>
      <c r="AX173" s="9" t="str">
        <f t="shared" si="144"/>
        <v>0</v>
      </c>
      <c r="AY173" s="11"/>
      <c r="AZ173" s="11"/>
      <c r="BA173" s="11"/>
      <c r="BB173" s="9" t="str">
        <f t="shared" si="117"/>
        <v>-1</v>
      </c>
      <c r="BC173" s="9" t="str">
        <f t="shared" si="118"/>
        <v>0</v>
      </c>
      <c r="BG173" s="5" t="s">
        <v>1104</v>
      </c>
      <c r="BH173" s="5" t="s">
        <v>8506</v>
      </c>
      <c r="CS173" s="9" t="str">
        <f t="shared" si="119"/>
        <v>0</v>
      </c>
      <c r="CT173" s="9" t="str">
        <f t="shared" si="120"/>
        <v>&lt;iframe src="http://www.rakuten.ne.jp/gold/brotures/spec/kcnc/brk_cb7.html" frameborder="0" id="spec-content" scrolling="no"&gt;&lt;/iframe&gt;</v>
      </c>
      <c r="CU173" s="9" t="str">
        <f t="shared" si="121"/>
        <v/>
      </c>
      <c r="CV173" s="9" t="str">
        <f t="shared" si="122"/>
        <v>&lt;div class="row-fluid"&gt;&lt;iframe src="http://www.rakuten.ne.jp/gold/brotures/items/kcnc/brk_cb7.html" frameborder="0" id="skin-product" scrolling="no"&gt;&lt;/iframe&gt;&lt;/div&gt;</v>
      </c>
      <c r="CW173" s="11" t="str">
        <f t="shared" si="123"/>
        <v/>
      </c>
      <c r="CX173" t="s">
        <v>1136</v>
      </c>
      <c r="CY173" s="9" t="str">
        <f t="shared" si="124"/>
        <v>0</v>
      </c>
      <c r="CZ173" s="11"/>
      <c r="DA173" s="11"/>
      <c r="DB173" s="11"/>
      <c r="DC173" s="11"/>
      <c r="DD173" s="9" t="str">
        <f t="shared" si="125"/>
        <v/>
      </c>
      <c r="DI173" s="9" t="str">
        <f t="shared" si="126"/>
        <v/>
      </c>
      <c r="DT173" s="9">
        <f>VLOOKUP(BG173,ディレクトリID!A:B,2)</f>
        <v>407712</v>
      </c>
      <c r="DV173" s="4" t="str">
        <f t="shared" si="127"/>
        <v>【ブレーキ　KCNC】</v>
      </c>
      <c r="DW173" s="4" t="str">
        <f t="shared" si="128"/>
        <v>【ブレーキ　KCNC】</v>
      </c>
      <c r="DX173" s="9">
        <f t="shared" si="129"/>
        <v>4</v>
      </c>
      <c r="DY173" s="11"/>
      <c r="DZ173" s="9" t="str">
        <f t="shared" si="145"/>
        <v>1</v>
      </c>
      <c r="EA173" s="9" t="str">
        <f t="shared" si="145"/>
        <v>1</v>
      </c>
      <c r="EB173" s="11"/>
      <c r="EC173" s="11"/>
      <c r="ED173" s="11"/>
      <c r="EE173" s="9" t="str">
        <f t="shared" si="130"/>
        <v>0</v>
      </c>
      <c r="EO173" s="8" t="s">
        <v>428</v>
      </c>
      <c r="EP173" s="8" t="s">
        <v>429</v>
      </c>
      <c r="EQ173" s="8" t="s">
        <v>429</v>
      </c>
      <c r="ER173" s="8" t="s">
        <v>209</v>
      </c>
      <c r="ES173" s="8" t="s">
        <v>430</v>
      </c>
      <c r="ET173" s="9" t="str">
        <f t="shared" si="131"/>
        <v>2</v>
      </c>
      <c r="EU173" s="11"/>
      <c r="EV173" s="11"/>
      <c r="EW173" s="11"/>
      <c r="EX173" s="9" t="str">
        <f t="shared" si="146"/>
        <v>0</v>
      </c>
      <c r="EY173" s="9" t="str">
        <f t="shared" si="146"/>
        <v>0</v>
      </c>
      <c r="EZ173" s="11"/>
      <c r="FA173" s="11"/>
      <c r="FB173" s="9" t="str">
        <f t="shared" si="147"/>
        <v>0</v>
      </c>
      <c r="FC173" s="9" t="str">
        <f t="shared" si="147"/>
        <v>0</v>
      </c>
      <c r="FD173" s="9" t="str">
        <f t="shared" si="132"/>
        <v>1</v>
      </c>
      <c r="FE173" s="9" t="str">
        <f t="shared" si="148"/>
        <v>1</v>
      </c>
      <c r="FF173" s="9" t="str">
        <f t="shared" si="148"/>
        <v>1</v>
      </c>
      <c r="GJ173" s="4" t="str">
        <f t="shared" si="135"/>
        <v>パーツ\ブレーキ:ブランド\KCNC</v>
      </c>
      <c r="GK173" s="4" t="str">
        <f t="shared" si="133"/>
        <v>u:u</v>
      </c>
      <c r="GL173" s="11"/>
      <c r="GM173" s="4" t="str">
        <f t="shared" si="149"/>
        <v>::</v>
      </c>
      <c r="GN173" s="4" t="str">
        <f t="shared" si="149"/>
        <v>::</v>
      </c>
      <c r="GO173" s="4" t="str">
        <f t="shared" si="149"/>
        <v>::</v>
      </c>
      <c r="GP173" s="4" t="str">
        <f t="shared" si="134"/>
        <v>1</v>
      </c>
    </row>
    <row r="174" spans="1:198" ht="28" customHeight="1">
      <c r="A174" s="5" t="s">
        <v>1141</v>
      </c>
      <c r="B174" s="5" t="s">
        <v>1143</v>
      </c>
      <c r="C174" s="5" t="s">
        <v>1141</v>
      </c>
      <c r="D174" s="9" t="str">
        <f t="shared" si="107"/>
        <v>u</v>
      </c>
      <c r="E174" s="9" t="str">
        <f t="shared" si="108"/>
        <v xml:space="preserve"> / （DIA-COMPEカラーチップス）</v>
      </c>
      <c r="F174" s="9" t="str">
        <f t="shared" si="109"/>
        <v xml:space="preserve"> / （DIA-COMPEカラーチップス）</v>
      </c>
      <c r="G174" s="5">
        <v>3045</v>
      </c>
      <c r="H174" s="9">
        <f t="shared" si="110"/>
        <v>3045</v>
      </c>
      <c r="I174" s="9" t="str">
        <f t="shared" si="111"/>
        <v>0</v>
      </c>
      <c r="J174" s="9" t="str">
        <f t="shared" si="112"/>
        <v>1</v>
      </c>
      <c r="P174" s="9" t="str">
        <f t="shared" si="113"/>
        <v>DIA-COMPEカラーチップス</v>
      </c>
      <c r="AI174" s="9" t="str">
        <f t="shared" si="114"/>
        <v>http://image.rakuten.co.jp/brotures/cabinet/items/dia-compe/brk_colorchip.jpg</v>
      </c>
      <c r="AS174" s="9" t="str">
        <f t="shared" si="143"/>
        <v>1</v>
      </c>
      <c r="AT174" s="9" t="str">
        <f t="shared" si="143"/>
        <v>1</v>
      </c>
      <c r="AU174" s="9" t="str">
        <f t="shared" si="115"/>
        <v>0</v>
      </c>
      <c r="AV174" s="9" t="str">
        <f t="shared" si="116"/>
        <v>1</v>
      </c>
      <c r="AW174" s="9" t="str">
        <f t="shared" si="144"/>
        <v>0</v>
      </c>
      <c r="AX174" s="9" t="str">
        <f t="shared" si="144"/>
        <v>0</v>
      </c>
      <c r="AY174" s="11"/>
      <c r="AZ174" s="11"/>
      <c r="BA174" s="11"/>
      <c r="BB174" s="9" t="str">
        <f t="shared" si="117"/>
        <v>-1</v>
      </c>
      <c r="BC174" s="9" t="str">
        <f t="shared" si="118"/>
        <v>0</v>
      </c>
      <c r="BG174" s="5" t="s">
        <v>426</v>
      </c>
      <c r="BH174" s="5" t="s">
        <v>8500</v>
      </c>
      <c r="CS174" s="9" t="str">
        <f t="shared" si="119"/>
        <v>0</v>
      </c>
      <c r="CT174" s="9" t="str">
        <f t="shared" si="120"/>
        <v>&lt;iframe src="http://www.rakuten.ne.jp/gold/brotures/spec/dia-compe/brk_colorchip.html" frameborder="0" id="spec-content" scrolling="no"&gt;&lt;/iframe&gt;</v>
      </c>
      <c r="CU174" s="9" t="str">
        <f t="shared" si="121"/>
        <v/>
      </c>
      <c r="CV174" s="9" t="str">
        <f t="shared" si="122"/>
        <v>&lt;div class="row-fluid"&gt;&lt;iframe src="http://www.rakuten.ne.jp/gold/brotures/items/dia-compe/brk_colorchip.html" frameborder="0" id="skin-product" scrolling="no"&gt;&lt;/iframe&gt;&lt;/div&gt;</v>
      </c>
      <c r="CW174" s="11" t="str">
        <f t="shared" si="123"/>
        <v/>
      </c>
      <c r="CX174" t="s">
        <v>1141</v>
      </c>
      <c r="CY174" s="9" t="str">
        <f t="shared" si="124"/>
        <v>0</v>
      </c>
      <c r="CZ174" s="11"/>
      <c r="DA174" s="11"/>
      <c r="DB174" s="11"/>
      <c r="DC174" s="11"/>
      <c r="DD174" s="9" t="str">
        <f t="shared" si="125"/>
        <v/>
      </c>
      <c r="DI174" s="9" t="str">
        <f t="shared" si="126"/>
        <v/>
      </c>
      <c r="DT174" s="9">
        <f>VLOOKUP(BG174,ディレクトリID!A:B,2)</f>
        <v>101161</v>
      </c>
      <c r="DV174" s="4" t="str">
        <f t="shared" si="127"/>
        <v>【アクセサリー　DIA-COMPE】</v>
      </c>
      <c r="DW174" s="4" t="str">
        <f t="shared" si="128"/>
        <v>【アクセサリー　DIA-COMPE】</v>
      </c>
      <c r="DX174" s="9">
        <f t="shared" si="129"/>
        <v>4</v>
      </c>
      <c r="DY174" s="11"/>
      <c r="DZ174" s="9" t="str">
        <f t="shared" si="145"/>
        <v>1</v>
      </c>
      <c r="EA174" s="9" t="str">
        <f t="shared" si="145"/>
        <v>1</v>
      </c>
      <c r="EB174" s="11"/>
      <c r="EC174" s="11"/>
      <c r="ED174" s="11"/>
      <c r="EE174" s="9" t="str">
        <f t="shared" si="130"/>
        <v>0</v>
      </c>
      <c r="EO174" s="8" t="s">
        <v>428</v>
      </c>
      <c r="EP174" s="8" t="s">
        <v>429</v>
      </c>
      <c r="EQ174" s="8" t="s">
        <v>429</v>
      </c>
      <c r="ER174" s="8" t="s">
        <v>209</v>
      </c>
      <c r="ES174" s="8" t="s">
        <v>430</v>
      </c>
      <c r="ET174" s="9" t="str">
        <f t="shared" si="131"/>
        <v>2</v>
      </c>
      <c r="EU174" s="11"/>
      <c r="EV174" s="11"/>
      <c r="EW174" s="11"/>
      <c r="EX174" s="9" t="str">
        <f t="shared" si="146"/>
        <v>0</v>
      </c>
      <c r="EY174" s="9" t="str">
        <f t="shared" si="146"/>
        <v>0</v>
      </c>
      <c r="EZ174" s="11"/>
      <c r="FA174" s="11"/>
      <c r="FB174" s="9" t="str">
        <f t="shared" si="147"/>
        <v>0</v>
      </c>
      <c r="FC174" s="9" t="str">
        <f t="shared" si="147"/>
        <v>0</v>
      </c>
      <c r="FD174" s="9" t="str">
        <f t="shared" si="132"/>
        <v>1</v>
      </c>
      <c r="FE174" s="9" t="str">
        <f t="shared" si="148"/>
        <v>1</v>
      </c>
      <c r="FF174" s="9" t="str">
        <f t="shared" si="148"/>
        <v>1</v>
      </c>
      <c r="GJ174" s="4" t="str">
        <f t="shared" si="135"/>
        <v>パーツ\アクセサリー:ブランド\DIA-COMPE</v>
      </c>
      <c r="GK174" s="4" t="str">
        <f t="shared" si="133"/>
        <v>u:u</v>
      </c>
      <c r="GL174" s="11"/>
      <c r="GM174" s="4" t="str">
        <f t="shared" si="149"/>
        <v>::</v>
      </c>
      <c r="GN174" s="4" t="str">
        <f t="shared" si="149"/>
        <v>::</v>
      </c>
      <c r="GO174" s="4" t="str">
        <f t="shared" si="149"/>
        <v>::</v>
      </c>
      <c r="GP174" s="4" t="str">
        <f t="shared" si="134"/>
        <v>1</v>
      </c>
    </row>
    <row r="175" spans="1:198" ht="28" customHeight="1">
      <c r="A175" s="5" t="s">
        <v>1147</v>
      </c>
      <c r="B175" s="5" t="s">
        <v>1149</v>
      </c>
      <c r="C175" s="5" t="s">
        <v>1147</v>
      </c>
      <c r="D175" s="9" t="str">
        <f t="shared" si="107"/>
        <v>u</v>
      </c>
      <c r="E175" s="9" t="str">
        <f t="shared" si="108"/>
        <v xml:space="preserve"> / （KCNCナノダイヤモンドテフロンケーブル）</v>
      </c>
      <c r="F175" s="9" t="str">
        <f t="shared" si="109"/>
        <v xml:space="preserve"> / （KCNCナノダイヤモンドテフロンケーブル）</v>
      </c>
      <c r="G175" s="5">
        <v>3150</v>
      </c>
      <c r="H175" s="9">
        <f t="shared" si="110"/>
        <v>3150</v>
      </c>
      <c r="I175" s="9" t="str">
        <f t="shared" si="111"/>
        <v>0</v>
      </c>
      <c r="J175" s="9" t="str">
        <f t="shared" si="112"/>
        <v>1</v>
      </c>
      <c r="P175" s="9" t="str">
        <f t="shared" si="113"/>
        <v>KCNCナノダイヤモンドテフロンケーブル</v>
      </c>
      <c r="AI175" s="9" t="str">
        <f t="shared" si="114"/>
        <v>http://image.rakuten.co.jp/brotures/cabinet/items/kcnc/brk_diateflon17.jpg</v>
      </c>
      <c r="AS175" s="9" t="str">
        <f t="shared" si="143"/>
        <v>1</v>
      </c>
      <c r="AT175" s="9" t="str">
        <f t="shared" si="143"/>
        <v>1</v>
      </c>
      <c r="AU175" s="9" t="str">
        <f t="shared" si="115"/>
        <v>0</v>
      </c>
      <c r="AV175" s="9" t="str">
        <f t="shared" si="116"/>
        <v>1</v>
      </c>
      <c r="AW175" s="9" t="str">
        <f t="shared" si="144"/>
        <v>0</v>
      </c>
      <c r="AX175" s="9" t="str">
        <f t="shared" si="144"/>
        <v>0</v>
      </c>
      <c r="AY175" s="11"/>
      <c r="AZ175" s="11"/>
      <c r="BA175" s="11"/>
      <c r="BB175" s="9" t="str">
        <f t="shared" si="117"/>
        <v>-1</v>
      </c>
      <c r="BC175" s="9" t="str">
        <f t="shared" si="118"/>
        <v>0</v>
      </c>
      <c r="BG175" s="5" t="s">
        <v>1104</v>
      </c>
      <c r="BH175" s="5" t="s">
        <v>8506</v>
      </c>
      <c r="CS175" s="9" t="str">
        <f t="shared" si="119"/>
        <v>0</v>
      </c>
      <c r="CT175" s="9" t="str">
        <f t="shared" si="120"/>
        <v>&lt;iframe src="http://www.rakuten.ne.jp/gold/brotures/spec/kcnc/brk_diateflon17.html" frameborder="0" id="spec-content" scrolling="no"&gt;&lt;/iframe&gt;</v>
      </c>
      <c r="CU175" s="9" t="str">
        <f t="shared" si="121"/>
        <v/>
      </c>
      <c r="CV175" s="9" t="str">
        <f t="shared" si="122"/>
        <v>&lt;div class="row-fluid"&gt;&lt;iframe src="http://www.rakuten.ne.jp/gold/brotures/items/kcnc/brk_diateflon17.html" frameborder="0" id="skin-product" scrolling="no"&gt;&lt;/iframe&gt;&lt;/div&gt;</v>
      </c>
      <c r="CW175" s="11" t="str">
        <f t="shared" si="123"/>
        <v/>
      </c>
      <c r="CX175" t="s">
        <v>1147</v>
      </c>
      <c r="CY175" s="9" t="str">
        <f t="shared" si="124"/>
        <v>0</v>
      </c>
      <c r="CZ175" s="11"/>
      <c r="DA175" s="11"/>
      <c r="DB175" s="11"/>
      <c r="DC175" s="11"/>
      <c r="DD175" s="9" t="str">
        <f t="shared" si="125"/>
        <v/>
      </c>
      <c r="DI175" s="9" t="str">
        <f t="shared" si="126"/>
        <v/>
      </c>
      <c r="DT175" s="9">
        <f>VLOOKUP(BG175,ディレクトリID!A:B,2)</f>
        <v>407712</v>
      </c>
      <c r="DV175" s="4" t="str">
        <f t="shared" si="127"/>
        <v>【ブレーキ　KCNC】</v>
      </c>
      <c r="DW175" s="4" t="str">
        <f t="shared" si="128"/>
        <v>【ブレーキ　KCNC】</v>
      </c>
      <c r="DX175" s="9">
        <f t="shared" si="129"/>
        <v>4</v>
      </c>
      <c r="DY175" s="11"/>
      <c r="DZ175" s="9" t="str">
        <f t="shared" si="145"/>
        <v>1</v>
      </c>
      <c r="EA175" s="9" t="str">
        <f t="shared" si="145"/>
        <v>1</v>
      </c>
      <c r="EB175" s="11"/>
      <c r="EC175" s="11"/>
      <c r="ED175" s="11"/>
      <c r="EE175" s="9" t="str">
        <f t="shared" si="130"/>
        <v>0</v>
      </c>
      <c r="EO175" s="8" t="s">
        <v>428</v>
      </c>
      <c r="EP175" s="8" t="s">
        <v>429</v>
      </c>
      <c r="EQ175" s="8" t="s">
        <v>429</v>
      </c>
      <c r="ER175" s="8" t="s">
        <v>209</v>
      </c>
      <c r="ES175" s="8" t="s">
        <v>430</v>
      </c>
      <c r="ET175" s="9" t="str">
        <f t="shared" si="131"/>
        <v>2</v>
      </c>
      <c r="EU175" s="11"/>
      <c r="EV175" s="11"/>
      <c r="EW175" s="11"/>
      <c r="EX175" s="9" t="str">
        <f t="shared" si="146"/>
        <v>0</v>
      </c>
      <c r="EY175" s="9" t="str">
        <f t="shared" si="146"/>
        <v>0</v>
      </c>
      <c r="EZ175" s="11"/>
      <c r="FA175" s="11"/>
      <c r="FB175" s="9" t="str">
        <f t="shared" si="147"/>
        <v>0</v>
      </c>
      <c r="FC175" s="9" t="str">
        <f t="shared" si="147"/>
        <v>0</v>
      </c>
      <c r="FD175" s="9" t="str">
        <f t="shared" si="132"/>
        <v>1</v>
      </c>
      <c r="FE175" s="9" t="str">
        <f t="shared" si="148"/>
        <v>1</v>
      </c>
      <c r="FF175" s="9" t="str">
        <f t="shared" si="148"/>
        <v>1</v>
      </c>
      <c r="GJ175" s="4" t="str">
        <f t="shared" si="135"/>
        <v>パーツ\ブレーキ:ブランド\KCNC</v>
      </c>
      <c r="GK175" s="4" t="str">
        <f t="shared" si="133"/>
        <v>u:u</v>
      </c>
      <c r="GL175" s="11"/>
      <c r="GM175" s="4" t="str">
        <f t="shared" si="149"/>
        <v>::</v>
      </c>
      <c r="GN175" s="4" t="str">
        <f t="shared" si="149"/>
        <v>::</v>
      </c>
      <c r="GO175" s="4" t="str">
        <f t="shared" si="149"/>
        <v>::</v>
      </c>
      <c r="GP175" s="4" t="str">
        <f t="shared" si="134"/>
        <v>1</v>
      </c>
    </row>
    <row r="176" spans="1:198" ht="28" customHeight="1">
      <c r="A176" s="5" t="s">
        <v>1157</v>
      </c>
      <c r="B176" s="5" t="s">
        <v>1154</v>
      </c>
      <c r="C176" s="5" t="s">
        <v>1157</v>
      </c>
      <c r="D176" s="9" t="str">
        <f t="shared" si="107"/>
        <v>u</v>
      </c>
      <c r="E176" s="9" t="str">
        <f t="shared" si="108"/>
        <v xml:space="preserve"> / （KCNCFEPテフロンコーティングインナーケーブル）</v>
      </c>
      <c r="F176" s="9" t="str">
        <f t="shared" si="109"/>
        <v xml:space="preserve"> / （KCNCFEPテフロンコーティングインナーケーブル）</v>
      </c>
      <c r="G176" s="5">
        <v>1260</v>
      </c>
      <c r="H176" s="9">
        <f t="shared" si="110"/>
        <v>1260</v>
      </c>
      <c r="I176" s="9" t="str">
        <f t="shared" si="111"/>
        <v>0</v>
      </c>
      <c r="J176" s="9" t="str">
        <f t="shared" si="112"/>
        <v>1</v>
      </c>
      <c r="P176" s="9" t="str">
        <f t="shared" si="113"/>
        <v>KCNCFEPテフロンコーティングインナーケーブル</v>
      </c>
      <c r="AI176" s="9" t="str">
        <f t="shared" si="114"/>
        <v>http://image.rakuten.co.jp/brotures/cabinet/items/kcnc/brk_fepmtb_34.jpg</v>
      </c>
      <c r="AS176" s="9" t="str">
        <f t="shared" si="143"/>
        <v>1</v>
      </c>
      <c r="AT176" s="9" t="str">
        <f t="shared" si="143"/>
        <v>1</v>
      </c>
      <c r="AU176" s="9" t="str">
        <f t="shared" si="115"/>
        <v>0</v>
      </c>
      <c r="AV176" s="9" t="str">
        <f t="shared" si="116"/>
        <v>1</v>
      </c>
      <c r="AW176" s="9" t="str">
        <f t="shared" si="144"/>
        <v>0</v>
      </c>
      <c r="AX176" s="9" t="str">
        <f t="shared" si="144"/>
        <v>0</v>
      </c>
      <c r="AY176" s="11"/>
      <c r="AZ176" s="11"/>
      <c r="BA176" s="11"/>
      <c r="BB176" s="9" t="str">
        <f t="shared" si="117"/>
        <v>-1</v>
      </c>
      <c r="BC176" s="9" t="str">
        <f t="shared" si="118"/>
        <v>0</v>
      </c>
      <c r="BG176" s="5" t="s">
        <v>1104</v>
      </c>
      <c r="BH176" s="5" t="s">
        <v>8506</v>
      </c>
      <c r="CS176" s="9" t="str">
        <f t="shared" si="119"/>
        <v>0</v>
      </c>
      <c r="CT176" s="9" t="str">
        <f t="shared" si="120"/>
        <v>&lt;iframe src="http://www.rakuten.ne.jp/gold/brotures/spec/kcnc/brk_fepmtb_34.html" frameborder="0" id="spec-content" scrolling="no"&gt;&lt;/iframe&gt;</v>
      </c>
      <c r="CU176" s="9" t="str">
        <f t="shared" si="121"/>
        <v/>
      </c>
      <c r="CV176" s="9" t="str">
        <f t="shared" si="122"/>
        <v>&lt;div class="row-fluid"&gt;&lt;iframe src="http://www.rakuten.ne.jp/gold/brotures/items/kcnc/brk_fepmtb_34.html" frameborder="0" id="skin-product" scrolling="no"&gt;&lt;/iframe&gt;&lt;/div&gt;</v>
      </c>
      <c r="CW176" s="11" t="str">
        <f t="shared" si="123"/>
        <v/>
      </c>
      <c r="CX176" t="s">
        <v>1157</v>
      </c>
      <c r="CY176" s="9" t="str">
        <f t="shared" si="124"/>
        <v>0</v>
      </c>
      <c r="CZ176" s="11"/>
      <c r="DA176" s="11"/>
      <c r="DB176" s="11"/>
      <c r="DC176" s="11"/>
      <c r="DD176" s="9" t="str">
        <f t="shared" si="125"/>
        <v/>
      </c>
      <c r="DI176" s="9" t="str">
        <f t="shared" si="126"/>
        <v/>
      </c>
      <c r="DT176" s="9">
        <f>VLOOKUP(BG176,ディレクトリID!A:B,2)</f>
        <v>407712</v>
      </c>
      <c r="DV176" s="4" t="str">
        <f t="shared" si="127"/>
        <v>【ブレーキ　KCNC】</v>
      </c>
      <c r="DW176" s="4" t="str">
        <f t="shared" si="128"/>
        <v>【ブレーキ　KCNC】</v>
      </c>
      <c r="DX176" s="9">
        <f t="shared" si="129"/>
        <v>4</v>
      </c>
      <c r="DY176" s="11"/>
      <c r="DZ176" s="9" t="str">
        <f t="shared" si="145"/>
        <v>1</v>
      </c>
      <c r="EA176" s="9" t="str">
        <f t="shared" si="145"/>
        <v>1</v>
      </c>
      <c r="EB176" s="11"/>
      <c r="EC176" s="11"/>
      <c r="ED176" s="11"/>
      <c r="EE176" s="9" t="str">
        <f t="shared" si="130"/>
        <v>0</v>
      </c>
      <c r="EO176" s="8" t="s">
        <v>428</v>
      </c>
      <c r="EP176" s="8" t="s">
        <v>429</v>
      </c>
      <c r="EQ176" s="8" t="s">
        <v>429</v>
      </c>
      <c r="ER176" s="8" t="s">
        <v>209</v>
      </c>
      <c r="ES176" s="8" t="s">
        <v>430</v>
      </c>
      <c r="ET176" s="9" t="str">
        <f t="shared" si="131"/>
        <v>2</v>
      </c>
      <c r="EU176" s="11"/>
      <c r="EV176" s="11"/>
      <c r="EW176" s="11"/>
      <c r="EX176" s="9" t="str">
        <f t="shared" si="146"/>
        <v>0</v>
      </c>
      <c r="EY176" s="9" t="str">
        <f t="shared" si="146"/>
        <v>0</v>
      </c>
      <c r="EZ176" s="11"/>
      <c r="FA176" s="11"/>
      <c r="FB176" s="9" t="str">
        <f t="shared" si="147"/>
        <v>0</v>
      </c>
      <c r="FC176" s="9" t="str">
        <f t="shared" si="147"/>
        <v>0</v>
      </c>
      <c r="FD176" s="9" t="str">
        <f t="shared" si="132"/>
        <v>1</v>
      </c>
      <c r="FE176" s="9" t="str">
        <f t="shared" si="148"/>
        <v>1</v>
      </c>
      <c r="FF176" s="9" t="str">
        <f t="shared" si="148"/>
        <v>1</v>
      </c>
      <c r="GJ176" s="4" t="str">
        <f t="shared" si="135"/>
        <v>パーツ\ブレーキ:ブランド\KCNC</v>
      </c>
      <c r="GK176" s="4" t="str">
        <f t="shared" si="133"/>
        <v>u:u</v>
      </c>
      <c r="GL176" s="11"/>
      <c r="GM176" s="4" t="str">
        <f t="shared" si="149"/>
        <v>::</v>
      </c>
      <c r="GN176" s="4" t="str">
        <f t="shared" si="149"/>
        <v>::</v>
      </c>
      <c r="GO176" s="4" t="str">
        <f t="shared" si="149"/>
        <v>::</v>
      </c>
      <c r="GP176" s="4" t="str">
        <f t="shared" si="134"/>
        <v>1</v>
      </c>
    </row>
    <row r="177" spans="1:198" ht="28" customHeight="1">
      <c r="A177" s="5" t="s">
        <v>1152</v>
      </c>
      <c r="B177" s="5" t="s">
        <v>1154</v>
      </c>
      <c r="C177" s="5" t="s">
        <v>1152</v>
      </c>
      <c r="D177" s="9" t="str">
        <f t="shared" si="107"/>
        <v>u</v>
      </c>
      <c r="E177" s="9" t="str">
        <f t="shared" si="108"/>
        <v xml:space="preserve"> / （KCNCFEPテフロンコーティングインナーケーブル）</v>
      </c>
      <c r="F177" s="9" t="str">
        <f t="shared" si="109"/>
        <v xml:space="preserve"> / （KCNCFEPテフロンコーティングインナーケーブル）</v>
      </c>
      <c r="G177" s="5">
        <v>630</v>
      </c>
      <c r="H177" s="9">
        <f t="shared" si="110"/>
        <v>630</v>
      </c>
      <c r="I177" s="9" t="str">
        <f t="shared" si="111"/>
        <v>0</v>
      </c>
      <c r="J177" s="9" t="str">
        <f t="shared" si="112"/>
        <v>1</v>
      </c>
      <c r="P177" s="9" t="str">
        <f t="shared" si="113"/>
        <v>KCNCFEPテフロンコーティングインナーケーブル</v>
      </c>
      <c r="AI177" s="9" t="str">
        <f t="shared" si="114"/>
        <v>http://image.rakuten.co.jp/brotures/cabinet/items/kcnc/brk_fepmtb17.jpg</v>
      </c>
      <c r="AS177" s="9" t="str">
        <f t="shared" si="143"/>
        <v>1</v>
      </c>
      <c r="AT177" s="9" t="str">
        <f t="shared" si="143"/>
        <v>1</v>
      </c>
      <c r="AU177" s="9" t="str">
        <f t="shared" si="115"/>
        <v>0</v>
      </c>
      <c r="AV177" s="9" t="str">
        <f t="shared" si="116"/>
        <v>1</v>
      </c>
      <c r="AW177" s="9" t="str">
        <f t="shared" si="144"/>
        <v>0</v>
      </c>
      <c r="AX177" s="9" t="str">
        <f t="shared" si="144"/>
        <v>0</v>
      </c>
      <c r="AY177" s="11"/>
      <c r="AZ177" s="11"/>
      <c r="BA177" s="11"/>
      <c r="BB177" s="9" t="str">
        <f t="shared" si="117"/>
        <v>-1</v>
      </c>
      <c r="BC177" s="9" t="str">
        <f t="shared" si="118"/>
        <v>0</v>
      </c>
      <c r="BG177" s="5" t="s">
        <v>1104</v>
      </c>
      <c r="BH177" s="5" t="s">
        <v>8506</v>
      </c>
      <c r="CS177" s="9" t="str">
        <f t="shared" si="119"/>
        <v>0</v>
      </c>
      <c r="CT177" s="9" t="str">
        <f t="shared" si="120"/>
        <v>&lt;iframe src="http://www.rakuten.ne.jp/gold/brotures/spec/kcnc/brk_fepmtb17.html" frameborder="0" id="spec-content" scrolling="no"&gt;&lt;/iframe&gt;</v>
      </c>
      <c r="CU177" s="9" t="str">
        <f t="shared" si="121"/>
        <v/>
      </c>
      <c r="CV177" s="9" t="str">
        <f t="shared" si="122"/>
        <v>&lt;div class="row-fluid"&gt;&lt;iframe src="http://www.rakuten.ne.jp/gold/brotures/items/kcnc/brk_fepmtb17.html" frameborder="0" id="skin-product" scrolling="no"&gt;&lt;/iframe&gt;&lt;/div&gt;</v>
      </c>
      <c r="CW177" s="11" t="str">
        <f t="shared" si="123"/>
        <v/>
      </c>
      <c r="CX177" t="s">
        <v>1152</v>
      </c>
      <c r="CY177" s="9" t="str">
        <f t="shared" si="124"/>
        <v>0</v>
      </c>
      <c r="CZ177" s="11"/>
      <c r="DA177" s="11"/>
      <c r="DB177" s="11"/>
      <c r="DC177" s="11"/>
      <c r="DD177" s="9" t="str">
        <f t="shared" si="125"/>
        <v/>
      </c>
      <c r="DI177" s="9" t="str">
        <f t="shared" si="126"/>
        <v/>
      </c>
      <c r="DT177" s="9">
        <f>VLOOKUP(BG177,ディレクトリID!A:B,2)</f>
        <v>407712</v>
      </c>
      <c r="DV177" s="4" t="str">
        <f t="shared" si="127"/>
        <v>【ブレーキ　KCNC】</v>
      </c>
      <c r="DW177" s="4" t="str">
        <f t="shared" si="128"/>
        <v>【ブレーキ　KCNC】</v>
      </c>
      <c r="DX177" s="9">
        <f t="shared" si="129"/>
        <v>4</v>
      </c>
      <c r="DY177" s="11"/>
      <c r="DZ177" s="9" t="str">
        <f t="shared" si="145"/>
        <v>1</v>
      </c>
      <c r="EA177" s="9" t="str">
        <f t="shared" si="145"/>
        <v>1</v>
      </c>
      <c r="EB177" s="11"/>
      <c r="EC177" s="11"/>
      <c r="ED177" s="11"/>
      <c r="EE177" s="9" t="str">
        <f t="shared" si="130"/>
        <v>0</v>
      </c>
      <c r="EO177" s="8" t="s">
        <v>428</v>
      </c>
      <c r="EP177" s="8" t="s">
        <v>429</v>
      </c>
      <c r="EQ177" s="8" t="s">
        <v>429</v>
      </c>
      <c r="ER177" s="8" t="s">
        <v>209</v>
      </c>
      <c r="ES177" s="8" t="s">
        <v>430</v>
      </c>
      <c r="ET177" s="9" t="str">
        <f t="shared" si="131"/>
        <v>2</v>
      </c>
      <c r="EU177" s="11"/>
      <c r="EV177" s="11"/>
      <c r="EW177" s="11"/>
      <c r="EX177" s="9" t="str">
        <f t="shared" si="146"/>
        <v>0</v>
      </c>
      <c r="EY177" s="9" t="str">
        <f t="shared" si="146"/>
        <v>0</v>
      </c>
      <c r="EZ177" s="11"/>
      <c r="FA177" s="11"/>
      <c r="FB177" s="9" t="str">
        <f t="shared" si="147"/>
        <v>0</v>
      </c>
      <c r="FC177" s="9" t="str">
        <f t="shared" si="147"/>
        <v>0</v>
      </c>
      <c r="FD177" s="9" t="str">
        <f t="shared" si="132"/>
        <v>1</v>
      </c>
      <c r="FE177" s="9" t="str">
        <f t="shared" si="148"/>
        <v>1</v>
      </c>
      <c r="FF177" s="9" t="str">
        <f t="shared" si="148"/>
        <v>1</v>
      </c>
      <c r="GJ177" s="4" t="str">
        <f t="shared" si="135"/>
        <v>パーツ\ブレーキ:ブランド\KCNC</v>
      </c>
      <c r="GK177" s="4" t="str">
        <f t="shared" si="133"/>
        <v>u:u</v>
      </c>
      <c r="GL177" s="11"/>
      <c r="GM177" s="4" t="str">
        <f t="shared" si="149"/>
        <v>::</v>
      </c>
      <c r="GN177" s="4" t="str">
        <f t="shared" si="149"/>
        <v>::</v>
      </c>
      <c r="GO177" s="4" t="str">
        <f t="shared" si="149"/>
        <v>::</v>
      </c>
      <c r="GP177" s="4" t="str">
        <f t="shared" si="134"/>
        <v>1</v>
      </c>
    </row>
    <row r="178" spans="1:198" ht="28" customHeight="1">
      <c r="A178" s="5" t="s">
        <v>1160</v>
      </c>
      <c r="B178" s="5" t="s">
        <v>1154</v>
      </c>
      <c r="C178" s="5" t="s">
        <v>1160</v>
      </c>
      <c r="D178" s="9" t="str">
        <f t="shared" si="107"/>
        <v>u</v>
      </c>
      <c r="E178" s="9" t="str">
        <f t="shared" si="108"/>
        <v xml:space="preserve"> / （KCNCFEPテフロンコーティングインナーケーブル）</v>
      </c>
      <c r="F178" s="9" t="str">
        <f t="shared" si="109"/>
        <v xml:space="preserve"> / （KCNCFEPテフロンコーティングインナーケーブル）</v>
      </c>
      <c r="G178" s="5">
        <v>630</v>
      </c>
      <c r="H178" s="9">
        <f t="shared" si="110"/>
        <v>630</v>
      </c>
      <c r="I178" s="9" t="str">
        <f t="shared" si="111"/>
        <v>0</v>
      </c>
      <c r="J178" s="9" t="str">
        <f t="shared" si="112"/>
        <v>1</v>
      </c>
      <c r="P178" s="9" t="str">
        <f t="shared" si="113"/>
        <v>KCNCFEPテフロンコーティングインナーケーブル</v>
      </c>
      <c r="AI178" s="9" t="str">
        <f t="shared" si="114"/>
        <v>http://image.rakuten.co.jp/brotures/cabinet/items/kcnc/brk_feproad17.jpg</v>
      </c>
      <c r="AS178" s="9" t="str">
        <f t="shared" si="143"/>
        <v>1</v>
      </c>
      <c r="AT178" s="9" t="str">
        <f t="shared" si="143"/>
        <v>1</v>
      </c>
      <c r="AU178" s="9" t="str">
        <f t="shared" si="115"/>
        <v>0</v>
      </c>
      <c r="AV178" s="9" t="str">
        <f t="shared" si="116"/>
        <v>1</v>
      </c>
      <c r="AW178" s="9" t="str">
        <f t="shared" si="144"/>
        <v>0</v>
      </c>
      <c r="AX178" s="9" t="str">
        <f t="shared" si="144"/>
        <v>0</v>
      </c>
      <c r="AY178" s="11"/>
      <c r="AZ178" s="11"/>
      <c r="BA178" s="11"/>
      <c r="BB178" s="9" t="str">
        <f t="shared" si="117"/>
        <v>-1</v>
      </c>
      <c r="BC178" s="9" t="str">
        <f t="shared" si="118"/>
        <v>0</v>
      </c>
      <c r="BG178" s="5" t="s">
        <v>1104</v>
      </c>
      <c r="BH178" s="5" t="s">
        <v>8506</v>
      </c>
      <c r="CS178" s="9" t="str">
        <f t="shared" si="119"/>
        <v>0</v>
      </c>
      <c r="CT178" s="9" t="str">
        <f t="shared" si="120"/>
        <v>&lt;iframe src="http://www.rakuten.ne.jp/gold/brotures/spec/kcnc/brk_feproad17.html" frameborder="0" id="spec-content" scrolling="no"&gt;&lt;/iframe&gt;</v>
      </c>
      <c r="CU178" s="9" t="str">
        <f t="shared" si="121"/>
        <v/>
      </c>
      <c r="CV178" s="9" t="str">
        <f t="shared" si="122"/>
        <v>&lt;div class="row-fluid"&gt;&lt;iframe src="http://www.rakuten.ne.jp/gold/brotures/items/kcnc/brk_feproad17.html" frameborder="0" id="skin-product" scrolling="no"&gt;&lt;/iframe&gt;&lt;/div&gt;</v>
      </c>
      <c r="CW178" s="11" t="str">
        <f t="shared" si="123"/>
        <v/>
      </c>
      <c r="CX178" t="s">
        <v>1160</v>
      </c>
      <c r="CY178" s="9" t="str">
        <f t="shared" si="124"/>
        <v>0</v>
      </c>
      <c r="CZ178" s="11"/>
      <c r="DA178" s="11"/>
      <c r="DB178" s="11"/>
      <c r="DC178" s="11"/>
      <c r="DD178" s="9" t="str">
        <f t="shared" si="125"/>
        <v/>
      </c>
      <c r="DI178" s="9" t="str">
        <f t="shared" si="126"/>
        <v/>
      </c>
      <c r="DT178" s="9">
        <f>VLOOKUP(BG178,ディレクトリID!A:B,2)</f>
        <v>407712</v>
      </c>
      <c r="DV178" s="4" t="str">
        <f t="shared" si="127"/>
        <v>【ブレーキ　KCNC】</v>
      </c>
      <c r="DW178" s="4" t="str">
        <f t="shared" si="128"/>
        <v>【ブレーキ　KCNC】</v>
      </c>
      <c r="DX178" s="9">
        <f t="shared" si="129"/>
        <v>4</v>
      </c>
      <c r="DY178" s="11"/>
      <c r="DZ178" s="9" t="str">
        <f t="shared" si="145"/>
        <v>1</v>
      </c>
      <c r="EA178" s="9" t="str">
        <f t="shared" si="145"/>
        <v>1</v>
      </c>
      <c r="EB178" s="11"/>
      <c r="EC178" s="11"/>
      <c r="ED178" s="11"/>
      <c r="EE178" s="9" t="str">
        <f t="shared" si="130"/>
        <v>0</v>
      </c>
      <c r="EO178" s="8" t="s">
        <v>428</v>
      </c>
      <c r="EP178" s="8" t="s">
        <v>429</v>
      </c>
      <c r="EQ178" s="8" t="s">
        <v>429</v>
      </c>
      <c r="ER178" s="8" t="s">
        <v>209</v>
      </c>
      <c r="ES178" s="8" t="s">
        <v>430</v>
      </c>
      <c r="ET178" s="9" t="str">
        <f t="shared" si="131"/>
        <v>2</v>
      </c>
      <c r="EU178" s="11"/>
      <c r="EV178" s="11"/>
      <c r="EW178" s="11"/>
      <c r="EX178" s="9" t="str">
        <f t="shared" si="146"/>
        <v>0</v>
      </c>
      <c r="EY178" s="9" t="str">
        <f t="shared" si="146"/>
        <v>0</v>
      </c>
      <c r="EZ178" s="11"/>
      <c r="FA178" s="11"/>
      <c r="FB178" s="9" t="str">
        <f t="shared" si="147"/>
        <v>0</v>
      </c>
      <c r="FC178" s="9" t="str">
        <f t="shared" si="147"/>
        <v>0</v>
      </c>
      <c r="FD178" s="9" t="str">
        <f t="shared" si="132"/>
        <v>1</v>
      </c>
      <c r="FE178" s="9" t="str">
        <f t="shared" si="148"/>
        <v>1</v>
      </c>
      <c r="FF178" s="9" t="str">
        <f t="shared" si="148"/>
        <v>1</v>
      </c>
      <c r="GJ178" s="4" t="str">
        <f t="shared" si="135"/>
        <v>パーツ\ブレーキ:ブランド\KCNC</v>
      </c>
      <c r="GK178" s="4" t="str">
        <f t="shared" si="133"/>
        <v>u:u</v>
      </c>
      <c r="GL178" s="11"/>
      <c r="GM178" s="4" t="str">
        <f t="shared" si="149"/>
        <v>::</v>
      </c>
      <c r="GN178" s="4" t="str">
        <f t="shared" si="149"/>
        <v>::</v>
      </c>
      <c r="GO178" s="4" t="str">
        <f t="shared" si="149"/>
        <v>::</v>
      </c>
      <c r="GP178" s="4" t="str">
        <f t="shared" si="134"/>
        <v>1</v>
      </c>
    </row>
    <row r="179" spans="1:198" ht="28" customHeight="1">
      <c r="A179" s="5" t="s">
        <v>1163</v>
      </c>
      <c r="B179" s="5" t="s">
        <v>1154</v>
      </c>
      <c r="C179" s="5" t="s">
        <v>1163</v>
      </c>
      <c r="D179" s="9" t="str">
        <f t="shared" si="107"/>
        <v>u</v>
      </c>
      <c r="E179" s="9" t="str">
        <f t="shared" si="108"/>
        <v xml:space="preserve"> / （KCNCFEPテフロンコーティングインナーケーブル）</v>
      </c>
      <c r="F179" s="9" t="str">
        <f t="shared" si="109"/>
        <v xml:space="preserve"> / （KCNCFEPテフロンコーティングインナーケーブル）</v>
      </c>
      <c r="G179" s="5">
        <v>1260</v>
      </c>
      <c r="H179" s="9">
        <f t="shared" si="110"/>
        <v>1260</v>
      </c>
      <c r="I179" s="9" t="str">
        <f t="shared" si="111"/>
        <v>0</v>
      </c>
      <c r="J179" s="9" t="str">
        <f t="shared" si="112"/>
        <v>1</v>
      </c>
      <c r="P179" s="9" t="str">
        <f t="shared" si="113"/>
        <v>KCNCFEPテフロンコーティングインナーケーブル</v>
      </c>
      <c r="AI179" s="9" t="str">
        <f t="shared" si="114"/>
        <v>http://image.rakuten.co.jp/brotures/cabinet/items/kcnc/brk_feproad34.jpg</v>
      </c>
      <c r="AS179" s="9" t="str">
        <f t="shared" si="143"/>
        <v>1</v>
      </c>
      <c r="AT179" s="9" t="str">
        <f t="shared" si="143"/>
        <v>1</v>
      </c>
      <c r="AU179" s="9" t="str">
        <f t="shared" si="115"/>
        <v>0</v>
      </c>
      <c r="AV179" s="9" t="str">
        <f t="shared" si="116"/>
        <v>1</v>
      </c>
      <c r="AW179" s="9" t="str">
        <f t="shared" si="144"/>
        <v>0</v>
      </c>
      <c r="AX179" s="9" t="str">
        <f t="shared" si="144"/>
        <v>0</v>
      </c>
      <c r="AY179" s="11"/>
      <c r="AZ179" s="11"/>
      <c r="BA179" s="11"/>
      <c r="BB179" s="9" t="str">
        <f t="shared" si="117"/>
        <v>-1</v>
      </c>
      <c r="BC179" s="9" t="str">
        <f t="shared" si="118"/>
        <v>0</v>
      </c>
      <c r="BG179" s="5" t="s">
        <v>1104</v>
      </c>
      <c r="BH179" s="5" t="s">
        <v>8506</v>
      </c>
      <c r="CS179" s="9" t="str">
        <f t="shared" si="119"/>
        <v>0</v>
      </c>
      <c r="CT179" s="9" t="str">
        <f t="shared" si="120"/>
        <v>&lt;iframe src="http://www.rakuten.ne.jp/gold/brotures/spec/kcnc/brk_feproad34.html" frameborder="0" id="spec-content" scrolling="no"&gt;&lt;/iframe&gt;</v>
      </c>
      <c r="CU179" s="9" t="str">
        <f t="shared" si="121"/>
        <v/>
      </c>
      <c r="CV179" s="9" t="str">
        <f t="shared" si="122"/>
        <v>&lt;div class="row-fluid"&gt;&lt;iframe src="http://www.rakuten.ne.jp/gold/brotures/items/kcnc/brk_feproad34.html" frameborder="0" id="skin-product" scrolling="no"&gt;&lt;/iframe&gt;&lt;/div&gt;</v>
      </c>
      <c r="CW179" s="11" t="str">
        <f t="shared" si="123"/>
        <v/>
      </c>
      <c r="CX179" t="s">
        <v>1163</v>
      </c>
      <c r="CY179" s="9" t="str">
        <f t="shared" si="124"/>
        <v>0</v>
      </c>
      <c r="CZ179" s="11"/>
      <c r="DA179" s="11"/>
      <c r="DB179" s="11"/>
      <c r="DC179" s="11"/>
      <c r="DD179" s="9" t="str">
        <f t="shared" si="125"/>
        <v/>
      </c>
      <c r="DI179" s="9" t="str">
        <f t="shared" si="126"/>
        <v/>
      </c>
      <c r="DT179" s="9">
        <f>VLOOKUP(BG179,ディレクトリID!A:B,2)</f>
        <v>407712</v>
      </c>
      <c r="DV179" s="4" t="str">
        <f t="shared" si="127"/>
        <v>【ブレーキ　KCNC】</v>
      </c>
      <c r="DW179" s="4" t="str">
        <f t="shared" si="128"/>
        <v>【ブレーキ　KCNC】</v>
      </c>
      <c r="DX179" s="9">
        <f t="shared" si="129"/>
        <v>4</v>
      </c>
      <c r="DY179" s="11"/>
      <c r="DZ179" s="9" t="str">
        <f t="shared" si="145"/>
        <v>1</v>
      </c>
      <c r="EA179" s="9" t="str">
        <f t="shared" si="145"/>
        <v>1</v>
      </c>
      <c r="EB179" s="11"/>
      <c r="EC179" s="11"/>
      <c r="ED179" s="11"/>
      <c r="EE179" s="9" t="str">
        <f t="shared" si="130"/>
        <v>0</v>
      </c>
      <c r="EO179" s="8" t="s">
        <v>428</v>
      </c>
      <c r="EP179" s="8" t="s">
        <v>429</v>
      </c>
      <c r="EQ179" s="8" t="s">
        <v>429</v>
      </c>
      <c r="ER179" s="8" t="s">
        <v>209</v>
      </c>
      <c r="ES179" s="8" t="s">
        <v>430</v>
      </c>
      <c r="ET179" s="9" t="str">
        <f t="shared" si="131"/>
        <v>2</v>
      </c>
      <c r="EU179" s="11"/>
      <c r="EV179" s="11"/>
      <c r="EW179" s="11"/>
      <c r="EX179" s="9" t="str">
        <f t="shared" si="146"/>
        <v>0</v>
      </c>
      <c r="EY179" s="9" t="str">
        <f t="shared" si="146"/>
        <v>0</v>
      </c>
      <c r="EZ179" s="11"/>
      <c r="FA179" s="11"/>
      <c r="FB179" s="9" t="str">
        <f t="shared" si="147"/>
        <v>0</v>
      </c>
      <c r="FC179" s="9" t="str">
        <f t="shared" si="147"/>
        <v>0</v>
      </c>
      <c r="FD179" s="9" t="str">
        <f t="shared" si="132"/>
        <v>1</v>
      </c>
      <c r="FE179" s="9" t="str">
        <f t="shared" si="148"/>
        <v>1</v>
      </c>
      <c r="FF179" s="9" t="str">
        <f t="shared" si="148"/>
        <v>1</v>
      </c>
      <c r="GJ179" s="4" t="str">
        <f t="shared" si="135"/>
        <v>パーツ\ブレーキ:ブランド\KCNC</v>
      </c>
      <c r="GK179" s="4" t="str">
        <f t="shared" si="133"/>
        <v>u:u</v>
      </c>
      <c r="GL179" s="11"/>
      <c r="GM179" s="4" t="str">
        <f t="shared" si="149"/>
        <v>::</v>
      </c>
      <c r="GN179" s="4" t="str">
        <f t="shared" si="149"/>
        <v>::</v>
      </c>
      <c r="GO179" s="4" t="str">
        <f t="shared" si="149"/>
        <v>::</v>
      </c>
      <c r="GP179" s="4" t="str">
        <f t="shared" si="134"/>
        <v>1</v>
      </c>
    </row>
    <row r="180" spans="1:198" ht="28" customHeight="1">
      <c r="A180" s="5" t="s">
        <v>1166</v>
      </c>
      <c r="B180" s="5" t="s">
        <v>1168</v>
      </c>
      <c r="C180" s="5" t="s">
        <v>1166</v>
      </c>
      <c r="D180" s="9" t="str">
        <f t="shared" si="107"/>
        <v>u</v>
      </c>
      <c r="E180" s="9" t="str">
        <f t="shared" si="108"/>
        <v xml:space="preserve"> / （KCNCカーボンケーブルハウジング）</v>
      </c>
      <c r="F180" s="9" t="str">
        <f t="shared" si="109"/>
        <v xml:space="preserve"> / （KCNCカーボンケーブルハウジング）</v>
      </c>
      <c r="G180" s="5">
        <v>18900</v>
      </c>
      <c r="H180" s="9">
        <f t="shared" si="110"/>
        <v>18900</v>
      </c>
      <c r="I180" s="9" t="str">
        <f t="shared" si="111"/>
        <v>0</v>
      </c>
      <c r="J180" s="9" t="str">
        <f t="shared" si="112"/>
        <v>1</v>
      </c>
      <c r="P180" s="9" t="str">
        <f t="shared" si="113"/>
        <v>KCNCカーボンケーブルハウジング</v>
      </c>
      <c r="AI180" s="9" t="str">
        <f t="shared" si="114"/>
        <v>http://image.rakuten.co.jp/brotures/cabinet/items/kcnc/brk_kcnc_carbon.jpg</v>
      </c>
      <c r="AS180" s="9" t="str">
        <f t="shared" si="143"/>
        <v>1</v>
      </c>
      <c r="AT180" s="9" t="str">
        <f t="shared" si="143"/>
        <v>1</v>
      </c>
      <c r="AU180" s="9" t="str">
        <f t="shared" si="115"/>
        <v>0</v>
      </c>
      <c r="AV180" s="9" t="str">
        <f t="shared" si="116"/>
        <v>1</v>
      </c>
      <c r="AW180" s="9" t="str">
        <f t="shared" si="144"/>
        <v>0</v>
      </c>
      <c r="AX180" s="9" t="str">
        <f t="shared" si="144"/>
        <v>0</v>
      </c>
      <c r="AY180" s="11"/>
      <c r="AZ180" s="11"/>
      <c r="BA180" s="11"/>
      <c r="BB180" s="9" t="str">
        <f t="shared" si="117"/>
        <v>-1</v>
      </c>
      <c r="BC180" s="9" t="str">
        <f t="shared" si="118"/>
        <v>0</v>
      </c>
      <c r="BG180" s="5" t="s">
        <v>1104</v>
      </c>
      <c r="BH180" s="5" t="s">
        <v>8506</v>
      </c>
      <c r="CS180" s="9" t="str">
        <f t="shared" si="119"/>
        <v>0</v>
      </c>
      <c r="CT180" s="9" t="str">
        <f t="shared" si="120"/>
        <v>&lt;iframe src="http://www.rakuten.ne.jp/gold/brotures/spec/kcnc/brk_kcnc_carbon.html" frameborder="0" id="spec-content" scrolling="no"&gt;&lt;/iframe&gt;</v>
      </c>
      <c r="CU180" s="9" t="str">
        <f t="shared" si="121"/>
        <v/>
      </c>
      <c r="CV180" s="9" t="str">
        <f t="shared" si="122"/>
        <v>&lt;div class="row-fluid"&gt;&lt;iframe src="http://www.rakuten.ne.jp/gold/brotures/items/kcnc/brk_kcnc_carbon.html" frameborder="0" id="skin-product" scrolling="no"&gt;&lt;/iframe&gt;&lt;/div&gt;</v>
      </c>
      <c r="CW180" s="11" t="str">
        <f t="shared" si="123"/>
        <v/>
      </c>
      <c r="CX180" t="s">
        <v>1166</v>
      </c>
      <c r="CY180" s="9" t="str">
        <f t="shared" si="124"/>
        <v>0</v>
      </c>
      <c r="CZ180" s="11"/>
      <c r="DA180" s="11"/>
      <c r="DB180" s="11"/>
      <c r="DC180" s="11"/>
      <c r="DD180" s="9" t="str">
        <f t="shared" si="125"/>
        <v/>
      </c>
      <c r="DI180" s="9" t="str">
        <f t="shared" si="126"/>
        <v/>
      </c>
      <c r="DT180" s="9">
        <f>VLOOKUP(BG180,ディレクトリID!A:B,2)</f>
        <v>407712</v>
      </c>
      <c r="DV180" s="4" t="str">
        <f t="shared" si="127"/>
        <v>【ブレーキ　KCNC】</v>
      </c>
      <c r="DW180" s="4" t="str">
        <f t="shared" si="128"/>
        <v>【ブレーキ　KCNC】</v>
      </c>
      <c r="DX180" s="9">
        <f t="shared" si="129"/>
        <v>4</v>
      </c>
      <c r="DY180" s="11"/>
      <c r="DZ180" s="9" t="str">
        <f t="shared" si="145"/>
        <v>1</v>
      </c>
      <c r="EA180" s="9" t="str">
        <f t="shared" si="145"/>
        <v>1</v>
      </c>
      <c r="EB180" s="11"/>
      <c r="EC180" s="11"/>
      <c r="ED180" s="11"/>
      <c r="EE180" s="9" t="str">
        <f t="shared" si="130"/>
        <v>0</v>
      </c>
      <c r="EO180" s="8" t="s">
        <v>428</v>
      </c>
      <c r="EP180" s="8" t="s">
        <v>429</v>
      </c>
      <c r="EQ180" s="8" t="s">
        <v>429</v>
      </c>
      <c r="ER180" s="8" t="s">
        <v>209</v>
      </c>
      <c r="ES180" s="8" t="s">
        <v>430</v>
      </c>
      <c r="ET180" s="9" t="str">
        <f t="shared" si="131"/>
        <v>2</v>
      </c>
      <c r="EU180" s="11"/>
      <c r="EV180" s="11"/>
      <c r="EW180" s="11"/>
      <c r="EX180" s="9" t="str">
        <f t="shared" si="146"/>
        <v>0</v>
      </c>
      <c r="EY180" s="9" t="str">
        <f t="shared" si="146"/>
        <v>0</v>
      </c>
      <c r="EZ180" s="11"/>
      <c r="FA180" s="11"/>
      <c r="FB180" s="9" t="str">
        <f t="shared" si="147"/>
        <v>0</v>
      </c>
      <c r="FC180" s="9" t="str">
        <f t="shared" si="147"/>
        <v>0</v>
      </c>
      <c r="FD180" s="9" t="str">
        <f t="shared" si="132"/>
        <v>1</v>
      </c>
      <c r="FE180" s="9" t="str">
        <f t="shared" si="148"/>
        <v>1</v>
      </c>
      <c r="FF180" s="9" t="str">
        <f t="shared" si="148"/>
        <v>1</v>
      </c>
      <c r="GJ180" s="4" t="str">
        <f t="shared" si="135"/>
        <v>パーツ\ブレーキ:ブランド\KCNC</v>
      </c>
      <c r="GK180" s="4" t="str">
        <f t="shared" si="133"/>
        <v>u:u</v>
      </c>
      <c r="GL180" s="11"/>
      <c r="GM180" s="4" t="str">
        <f t="shared" si="149"/>
        <v>::</v>
      </c>
      <c r="GN180" s="4" t="str">
        <f t="shared" si="149"/>
        <v>::</v>
      </c>
      <c r="GO180" s="4" t="str">
        <f t="shared" si="149"/>
        <v>::</v>
      </c>
      <c r="GP180" s="4" t="str">
        <f t="shared" si="134"/>
        <v>1</v>
      </c>
    </row>
    <row r="181" spans="1:198" ht="28" customHeight="1">
      <c r="A181" s="5" t="s">
        <v>1171</v>
      </c>
      <c r="B181" s="5" t="s">
        <v>1173</v>
      </c>
      <c r="C181" s="5" t="s">
        <v>1171</v>
      </c>
      <c r="D181" s="9" t="str">
        <f t="shared" si="107"/>
        <v>u</v>
      </c>
      <c r="E181" s="9" t="str">
        <f t="shared" si="108"/>
        <v xml:space="preserve"> / （KCNCTiwer-チタンブレーキワイヤー）</v>
      </c>
      <c r="F181" s="9" t="str">
        <f t="shared" si="109"/>
        <v xml:space="preserve"> / （KCNCTiwer-チタンブレーキワイヤー）</v>
      </c>
      <c r="G181" s="5">
        <v>9240</v>
      </c>
      <c r="H181" s="9">
        <f t="shared" si="110"/>
        <v>9240</v>
      </c>
      <c r="I181" s="9" t="str">
        <f t="shared" si="111"/>
        <v>0</v>
      </c>
      <c r="J181" s="9" t="str">
        <f t="shared" si="112"/>
        <v>1</v>
      </c>
      <c r="P181" s="9" t="str">
        <f t="shared" si="113"/>
        <v>KCNCTiwer-チタンブレーキワイヤー</v>
      </c>
      <c r="AI181" s="9" t="str">
        <f t="shared" si="114"/>
        <v>http://image.rakuten.co.jp/brotures/cabinet/items/kcnc/brk_kcnc_tiwire.jpg</v>
      </c>
      <c r="AS181" s="9" t="str">
        <f t="shared" si="143"/>
        <v>1</v>
      </c>
      <c r="AT181" s="9" t="str">
        <f t="shared" si="143"/>
        <v>1</v>
      </c>
      <c r="AU181" s="9" t="str">
        <f t="shared" si="115"/>
        <v>0</v>
      </c>
      <c r="AV181" s="9" t="str">
        <f t="shared" si="116"/>
        <v>1</v>
      </c>
      <c r="AW181" s="9" t="str">
        <f t="shared" si="144"/>
        <v>0</v>
      </c>
      <c r="AX181" s="9" t="str">
        <f t="shared" si="144"/>
        <v>0</v>
      </c>
      <c r="AY181" s="11"/>
      <c r="AZ181" s="11"/>
      <c r="BA181" s="11"/>
      <c r="BB181" s="9" t="str">
        <f t="shared" si="117"/>
        <v>-1</v>
      </c>
      <c r="BC181" s="9" t="str">
        <f t="shared" si="118"/>
        <v>0</v>
      </c>
      <c r="BG181" s="5" t="s">
        <v>1104</v>
      </c>
      <c r="BH181" s="5" t="s">
        <v>8506</v>
      </c>
      <c r="CS181" s="9" t="str">
        <f t="shared" si="119"/>
        <v>0</v>
      </c>
      <c r="CT181" s="9" t="str">
        <f t="shared" si="120"/>
        <v>&lt;iframe src="http://www.rakuten.ne.jp/gold/brotures/spec/kcnc/brk_kcnc_tiwire.html" frameborder="0" id="spec-content" scrolling="no"&gt;&lt;/iframe&gt;</v>
      </c>
      <c r="CU181" s="9" t="str">
        <f t="shared" si="121"/>
        <v/>
      </c>
      <c r="CV181" s="9" t="str">
        <f t="shared" si="122"/>
        <v>&lt;div class="row-fluid"&gt;&lt;iframe src="http://www.rakuten.ne.jp/gold/brotures/items/kcnc/brk_kcnc_tiwire.html" frameborder="0" id="skin-product" scrolling="no"&gt;&lt;/iframe&gt;&lt;/div&gt;</v>
      </c>
      <c r="CW181" s="11" t="str">
        <f t="shared" si="123"/>
        <v/>
      </c>
      <c r="CX181" t="s">
        <v>1171</v>
      </c>
      <c r="CY181" s="9" t="str">
        <f t="shared" si="124"/>
        <v>0</v>
      </c>
      <c r="CZ181" s="11"/>
      <c r="DA181" s="11"/>
      <c r="DB181" s="11"/>
      <c r="DC181" s="11"/>
      <c r="DD181" s="9" t="str">
        <f t="shared" si="125"/>
        <v/>
      </c>
      <c r="DI181" s="9" t="str">
        <f t="shared" si="126"/>
        <v/>
      </c>
      <c r="DT181" s="9">
        <f>VLOOKUP(BG181,ディレクトリID!A:B,2)</f>
        <v>407712</v>
      </c>
      <c r="DV181" s="4" t="str">
        <f t="shared" si="127"/>
        <v>【ブレーキ　KCNC】</v>
      </c>
      <c r="DW181" s="4" t="str">
        <f t="shared" si="128"/>
        <v>【ブレーキ　KCNC】</v>
      </c>
      <c r="DX181" s="9">
        <f t="shared" si="129"/>
        <v>4</v>
      </c>
      <c r="DY181" s="11"/>
      <c r="DZ181" s="9" t="str">
        <f t="shared" si="145"/>
        <v>1</v>
      </c>
      <c r="EA181" s="9" t="str">
        <f t="shared" si="145"/>
        <v>1</v>
      </c>
      <c r="EB181" s="11"/>
      <c r="EC181" s="11"/>
      <c r="ED181" s="11"/>
      <c r="EE181" s="9" t="str">
        <f t="shared" si="130"/>
        <v>0</v>
      </c>
      <c r="EO181" s="8" t="s">
        <v>428</v>
      </c>
      <c r="EP181" s="8" t="s">
        <v>429</v>
      </c>
      <c r="EQ181" s="8" t="s">
        <v>429</v>
      </c>
      <c r="ER181" s="8" t="s">
        <v>209</v>
      </c>
      <c r="ES181" s="8" t="s">
        <v>430</v>
      </c>
      <c r="ET181" s="9" t="str">
        <f t="shared" si="131"/>
        <v>2</v>
      </c>
      <c r="EU181" s="11"/>
      <c r="EV181" s="11"/>
      <c r="EW181" s="11"/>
      <c r="EX181" s="9" t="str">
        <f t="shared" si="146"/>
        <v>0</v>
      </c>
      <c r="EY181" s="9" t="str">
        <f t="shared" si="146"/>
        <v>0</v>
      </c>
      <c r="EZ181" s="11"/>
      <c r="FA181" s="11"/>
      <c r="FB181" s="9" t="str">
        <f t="shared" si="147"/>
        <v>0</v>
      </c>
      <c r="FC181" s="9" t="str">
        <f t="shared" si="147"/>
        <v>0</v>
      </c>
      <c r="FD181" s="9" t="str">
        <f t="shared" si="132"/>
        <v>1</v>
      </c>
      <c r="FE181" s="9" t="str">
        <f t="shared" si="148"/>
        <v>1</v>
      </c>
      <c r="FF181" s="9" t="str">
        <f t="shared" si="148"/>
        <v>1</v>
      </c>
      <c r="GJ181" s="4" t="str">
        <f t="shared" si="135"/>
        <v>パーツ\ブレーキ:ブランド\KCNC</v>
      </c>
      <c r="GK181" s="4" t="str">
        <f t="shared" si="133"/>
        <v>u:u</v>
      </c>
      <c r="GL181" s="11"/>
      <c r="GM181" s="4" t="str">
        <f t="shared" si="149"/>
        <v>::</v>
      </c>
      <c r="GN181" s="4" t="str">
        <f t="shared" si="149"/>
        <v>::</v>
      </c>
      <c r="GO181" s="4" t="str">
        <f t="shared" si="149"/>
        <v>::</v>
      </c>
      <c r="GP181" s="4" t="str">
        <f t="shared" si="134"/>
        <v>1</v>
      </c>
    </row>
    <row r="182" spans="1:198" ht="28" customHeight="1">
      <c r="A182" s="5" t="s">
        <v>1176</v>
      </c>
      <c r="B182" s="5" t="s">
        <v>1178</v>
      </c>
      <c r="C182" s="5" t="s">
        <v>1176</v>
      </c>
      <c r="D182" s="9" t="str">
        <f t="shared" si="107"/>
        <v>u</v>
      </c>
      <c r="E182" s="9" t="str">
        <f t="shared" si="108"/>
        <v xml:space="preserve"> / （KCNCTTBRAKELEVER）</v>
      </c>
      <c r="F182" s="9" t="str">
        <f t="shared" si="109"/>
        <v xml:space="preserve"> / （KCNCTTBRAKELEVER）</v>
      </c>
      <c r="G182" s="5">
        <v>17640</v>
      </c>
      <c r="H182" s="9">
        <f t="shared" si="110"/>
        <v>17640</v>
      </c>
      <c r="I182" s="9" t="str">
        <f t="shared" si="111"/>
        <v>0</v>
      </c>
      <c r="J182" s="9" t="str">
        <f t="shared" si="112"/>
        <v>1</v>
      </c>
      <c r="P182" s="9" t="str">
        <f t="shared" si="113"/>
        <v>KCNCTTBRAKELEVER</v>
      </c>
      <c r="AI182" s="9" t="str">
        <f t="shared" si="114"/>
        <v>http://image.rakuten.co.jp/brotures/cabinet/items/kcnc/brk_kcnc_tt.jpg</v>
      </c>
      <c r="AS182" s="9" t="str">
        <f t="shared" ref="AS182:AT201" si="150">IF($A182&lt;&gt;"","1","")</f>
        <v>1</v>
      </c>
      <c r="AT182" s="9" t="str">
        <f t="shared" si="150"/>
        <v>1</v>
      </c>
      <c r="AU182" s="9" t="str">
        <f t="shared" si="115"/>
        <v>0</v>
      </c>
      <c r="AV182" s="9" t="str">
        <f t="shared" si="116"/>
        <v>1</v>
      </c>
      <c r="AW182" s="9" t="str">
        <f t="shared" ref="AW182:AX201" si="151">IF($A182&lt;&gt;"","0","")</f>
        <v>0</v>
      </c>
      <c r="AX182" s="9" t="str">
        <f t="shared" si="151"/>
        <v>0</v>
      </c>
      <c r="AY182" s="11"/>
      <c r="AZ182" s="11"/>
      <c r="BA182" s="11"/>
      <c r="BB182" s="9" t="str">
        <f t="shared" si="117"/>
        <v>-1</v>
      </c>
      <c r="BC182" s="9" t="str">
        <f t="shared" si="118"/>
        <v>0</v>
      </c>
      <c r="BG182" s="5" t="s">
        <v>1104</v>
      </c>
      <c r="BH182" s="5" t="s">
        <v>8506</v>
      </c>
      <c r="CS182" s="9" t="str">
        <f t="shared" si="119"/>
        <v>0</v>
      </c>
      <c r="CT182" s="9" t="str">
        <f t="shared" si="120"/>
        <v>&lt;iframe src="http://www.rakuten.ne.jp/gold/brotures/spec/kcnc/brk_kcnc_tt.html" frameborder="0" id="spec-content" scrolling="no"&gt;&lt;/iframe&gt;</v>
      </c>
      <c r="CU182" s="9" t="str">
        <f t="shared" si="121"/>
        <v/>
      </c>
      <c r="CV182" s="9" t="str">
        <f t="shared" si="122"/>
        <v>&lt;div class="row-fluid"&gt;&lt;iframe src="http://www.rakuten.ne.jp/gold/brotures/items/kcnc/brk_kcnc_tt.html" frameborder="0" id="skin-product" scrolling="no"&gt;&lt;/iframe&gt;&lt;/div&gt;</v>
      </c>
      <c r="CW182" s="11" t="str">
        <f t="shared" si="123"/>
        <v/>
      </c>
      <c r="CX182" t="s">
        <v>1176</v>
      </c>
      <c r="CY182" s="9" t="str">
        <f t="shared" si="124"/>
        <v>0</v>
      </c>
      <c r="CZ182" s="11"/>
      <c r="DA182" s="11"/>
      <c r="DB182" s="11"/>
      <c r="DC182" s="11"/>
      <c r="DD182" s="9" t="str">
        <f t="shared" si="125"/>
        <v/>
      </c>
      <c r="DI182" s="9" t="str">
        <f t="shared" si="126"/>
        <v/>
      </c>
      <c r="DT182" s="9">
        <f>VLOOKUP(BG182,ディレクトリID!A:B,2)</f>
        <v>407712</v>
      </c>
      <c r="DV182" s="4" t="str">
        <f t="shared" si="127"/>
        <v>【ブレーキ　KCNC】</v>
      </c>
      <c r="DW182" s="4" t="str">
        <f t="shared" si="128"/>
        <v>【ブレーキ　KCNC】</v>
      </c>
      <c r="DX182" s="9">
        <f t="shared" si="129"/>
        <v>4</v>
      </c>
      <c r="DY182" s="11"/>
      <c r="DZ182" s="9" t="str">
        <f t="shared" ref="DZ182:EA201" si="152">IF($A182&lt;&gt;"","1","")</f>
        <v>1</v>
      </c>
      <c r="EA182" s="9" t="str">
        <f t="shared" si="152"/>
        <v>1</v>
      </c>
      <c r="EB182" s="11"/>
      <c r="EC182" s="11"/>
      <c r="ED182" s="11"/>
      <c r="EE182" s="9" t="str">
        <f t="shared" si="130"/>
        <v>0</v>
      </c>
      <c r="EO182" s="8" t="s">
        <v>428</v>
      </c>
      <c r="EP182" s="8" t="s">
        <v>429</v>
      </c>
      <c r="EQ182" s="8" t="s">
        <v>429</v>
      </c>
      <c r="ER182" s="8" t="s">
        <v>209</v>
      </c>
      <c r="ES182" s="8" t="s">
        <v>430</v>
      </c>
      <c r="ET182" s="9" t="str">
        <f t="shared" si="131"/>
        <v>2</v>
      </c>
      <c r="EU182" s="11"/>
      <c r="EV182" s="11"/>
      <c r="EW182" s="11"/>
      <c r="EX182" s="9" t="str">
        <f t="shared" ref="EX182:EY201" si="153">IF($A182&lt;&gt;"","0","")</f>
        <v>0</v>
      </c>
      <c r="EY182" s="9" t="str">
        <f t="shared" si="153"/>
        <v>0</v>
      </c>
      <c r="EZ182" s="11"/>
      <c r="FA182" s="11"/>
      <c r="FB182" s="9" t="str">
        <f t="shared" ref="FB182:FC201" si="154">IF($A182&lt;&gt;"","0","")</f>
        <v>0</v>
      </c>
      <c r="FC182" s="9" t="str">
        <f t="shared" si="154"/>
        <v>0</v>
      </c>
      <c r="FD182" s="9" t="str">
        <f t="shared" si="132"/>
        <v>1</v>
      </c>
      <c r="FE182" s="9" t="str">
        <f t="shared" ref="FE182:FF201" si="155">IF($BG182="完成車","3","1")</f>
        <v>1</v>
      </c>
      <c r="FF182" s="9" t="str">
        <f t="shared" si="155"/>
        <v>1</v>
      </c>
      <c r="GJ182" s="4" t="str">
        <f t="shared" si="135"/>
        <v>パーツ\ブレーキ:ブランド\KCNC</v>
      </c>
      <c r="GK182" s="4" t="str">
        <f t="shared" si="133"/>
        <v>u:u</v>
      </c>
      <c r="GL182" s="11"/>
      <c r="GM182" s="4" t="str">
        <f t="shared" ref="GM182:GO201" si="156">IF($A182&lt;&gt;"","::","")</f>
        <v>::</v>
      </c>
      <c r="GN182" s="4" t="str">
        <f t="shared" si="156"/>
        <v>::</v>
      </c>
      <c r="GO182" s="4" t="str">
        <f t="shared" si="156"/>
        <v>::</v>
      </c>
      <c r="GP182" s="4" t="str">
        <f t="shared" si="134"/>
        <v>1</v>
      </c>
    </row>
    <row r="183" spans="1:198" ht="28" customHeight="1">
      <c r="A183" s="5" t="s">
        <v>1181</v>
      </c>
      <c r="B183" s="5" t="s">
        <v>1173</v>
      </c>
      <c r="C183" s="5" t="s">
        <v>1181</v>
      </c>
      <c r="D183" s="9" t="str">
        <f t="shared" si="107"/>
        <v>u</v>
      </c>
      <c r="E183" s="9" t="str">
        <f t="shared" si="108"/>
        <v xml:space="preserve"> / （KCNCTiwer-チタンブレーキワイヤー）</v>
      </c>
      <c r="F183" s="9" t="str">
        <f t="shared" si="109"/>
        <v xml:space="preserve"> / （KCNCTiwer-チタンブレーキワイヤー）</v>
      </c>
      <c r="G183" s="5">
        <v>9240</v>
      </c>
      <c r="H183" s="9">
        <f t="shared" si="110"/>
        <v>9240</v>
      </c>
      <c r="I183" s="9" t="str">
        <f t="shared" si="111"/>
        <v>0</v>
      </c>
      <c r="J183" s="9" t="str">
        <f t="shared" si="112"/>
        <v>1</v>
      </c>
      <c r="P183" s="9" t="str">
        <f t="shared" si="113"/>
        <v>KCNCTiwer-チタンブレーキワイヤー</v>
      </c>
      <c r="AI183" s="9" t="str">
        <f t="shared" si="114"/>
        <v>http://image.rakuten.co.jp/brotures/cabinet/items/kcnc/brk_kcnc_wire.jpg</v>
      </c>
      <c r="AS183" s="9" t="str">
        <f t="shared" si="150"/>
        <v>1</v>
      </c>
      <c r="AT183" s="9" t="str">
        <f t="shared" si="150"/>
        <v>1</v>
      </c>
      <c r="AU183" s="9" t="str">
        <f t="shared" si="115"/>
        <v>0</v>
      </c>
      <c r="AV183" s="9" t="str">
        <f t="shared" si="116"/>
        <v>1</v>
      </c>
      <c r="AW183" s="9" t="str">
        <f t="shared" si="151"/>
        <v>0</v>
      </c>
      <c r="AX183" s="9" t="str">
        <f t="shared" si="151"/>
        <v>0</v>
      </c>
      <c r="AY183" s="11"/>
      <c r="AZ183" s="11"/>
      <c r="BA183" s="11"/>
      <c r="BB183" s="9" t="str">
        <f t="shared" si="117"/>
        <v>-1</v>
      </c>
      <c r="BC183" s="9" t="str">
        <f t="shared" si="118"/>
        <v>0</v>
      </c>
      <c r="BG183" s="5" t="s">
        <v>1104</v>
      </c>
      <c r="BH183" s="5" t="s">
        <v>8506</v>
      </c>
      <c r="CS183" s="9" t="str">
        <f t="shared" si="119"/>
        <v>0</v>
      </c>
      <c r="CT183" s="9" t="str">
        <f t="shared" si="120"/>
        <v>&lt;iframe src="http://www.rakuten.ne.jp/gold/brotures/spec/kcnc/brk_kcnc_wire.html" frameborder="0" id="spec-content" scrolling="no"&gt;&lt;/iframe&gt;</v>
      </c>
      <c r="CU183" s="9" t="str">
        <f t="shared" si="121"/>
        <v/>
      </c>
      <c r="CV183" s="9" t="str">
        <f t="shared" si="122"/>
        <v>&lt;div class="row-fluid"&gt;&lt;iframe src="http://www.rakuten.ne.jp/gold/brotures/items/kcnc/brk_kcnc_wire.html" frameborder="0" id="skin-product" scrolling="no"&gt;&lt;/iframe&gt;&lt;/div&gt;</v>
      </c>
      <c r="CW183" s="11" t="str">
        <f t="shared" si="123"/>
        <v/>
      </c>
      <c r="CX183" t="s">
        <v>1181</v>
      </c>
      <c r="CY183" s="9" t="str">
        <f t="shared" si="124"/>
        <v>0</v>
      </c>
      <c r="CZ183" s="11"/>
      <c r="DA183" s="11"/>
      <c r="DB183" s="11"/>
      <c r="DC183" s="11"/>
      <c r="DD183" s="9" t="str">
        <f t="shared" si="125"/>
        <v/>
      </c>
      <c r="DI183" s="9" t="str">
        <f t="shared" si="126"/>
        <v/>
      </c>
      <c r="DT183" s="9">
        <f>VLOOKUP(BG183,ディレクトリID!A:B,2)</f>
        <v>407712</v>
      </c>
      <c r="DV183" s="4" t="str">
        <f t="shared" si="127"/>
        <v>【ブレーキ　KCNC】</v>
      </c>
      <c r="DW183" s="4" t="str">
        <f t="shared" si="128"/>
        <v>【ブレーキ　KCNC】</v>
      </c>
      <c r="DX183" s="9">
        <f t="shared" si="129"/>
        <v>4</v>
      </c>
      <c r="DY183" s="11"/>
      <c r="DZ183" s="9" t="str">
        <f t="shared" si="152"/>
        <v>1</v>
      </c>
      <c r="EA183" s="9" t="str">
        <f t="shared" si="152"/>
        <v>1</v>
      </c>
      <c r="EB183" s="11"/>
      <c r="EC183" s="11"/>
      <c r="ED183" s="11"/>
      <c r="EE183" s="9" t="str">
        <f t="shared" si="130"/>
        <v>0</v>
      </c>
      <c r="EO183" s="8" t="s">
        <v>428</v>
      </c>
      <c r="EP183" s="8" t="s">
        <v>429</v>
      </c>
      <c r="EQ183" s="8" t="s">
        <v>429</v>
      </c>
      <c r="ER183" s="8" t="s">
        <v>209</v>
      </c>
      <c r="ES183" s="8" t="s">
        <v>430</v>
      </c>
      <c r="ET183" s="9" t="str">
        <f t="shared" si="131"/>
        <v>2</v>
      </c>
      <c r="EU183" s="11"/>
      <c r="EV183" s="11"/>
      <c r="EW183" s="11"/>
      <c r="EX183" s="9" t="str">
        <f t="shared" si="153"/>
        <v>0</v>
      </c>
      <c r="EY183" s="9" t="str">
        <f t="shared" si="153"/>
        <v>0</v>
      </c>
      <c r="EZ183" s="11"/>
      <c r="FA183" s="11"/>
      <c r="FB183" s="9" t="str">
        <f t="shared" si="154"/>
        <v>0</v>
      </c>
      <c r="FC183" s="9" t="str">
        <f t="shared" si="154"/>
        <v>0</v>
      </c>
      <c r="FD183" s="9" t="str">
        <f t="shared" si="132"/>
        <v>1</v>
      </c>
      <c r="FE183" s="9" t="str">
        <f t="shared" si="155"/>
        <v>1</v>
      </c>
      <c r="FF183" s="9" t="str">
        <f t="shared" si="155"/>
        <v>1</v>
      </c>
      <c r="GJ183" s="4" t="str">
        <f t="shared" si="135"/>
        <v>パーツ\ブレーキ:ブランド\KCNC</v>
      </c>
      <c r="GK183" s="4" t="str">
        <f t="shared" si="133"/>
        <v>u:u</v>
      </c>
      <c r="GL183" s="11"/>
      <c r="GM183" s="4" t="str">
        <f t="shared" si="156"/>
        <v>::</v>
      </c>
      <c r="GN183" s="4" t="str">
        <f t="shared" si="156"/>
        <v>::</v>
      </c>
      <c r="GO183" s="4" t="str">
        <f t="shared" si="156"/>
        <v>::</v>
      </c>
      <c r="GP183" s="4" t="str">
        <f t="shared" si="134"/>
        <v>1</v>
      </c>
    </row>
    <row r="184" spans="1:198" ht="28" customHeight="1">
      <c r="A184" s="5" t="s">
        <v>1214</v>
      </c>
      <c r="B184" s="5" t="s">
        <v>1216</v>
      </c>
      <c r="C184" s="5" t="s">
        <v>1214</v>
      </c>
      <c r="D184" s="9" t="str">
        <f t="shared" si="107"/>
        <v>u</v>
      </c>
      <c r="E184" s="9" t="str">
        <f t="shared" si="108"/>
        <v xml:space="preserve"> / （DIA-COMPEMX1BL330WINBLACK）</v>
      </c>
      <c r="F184" s="9" t="str">
        <f t="shared" si="109"/>
        <v xml:space="preserve"> / （DIA-COMPEMX1BL330WINBLACK）</v>
      </c>
      <c r="G184" s="5">
        <v>2205</v>
      </c>
      <c r="H184" s="9">
        <f t="shared" si="110"/>
        <v>2205</v>
      </c>
      <c r="I184" s="9" t="str">
        <f t="shared" si="111"/>
        <v>0</v>
      </c>
      <c r="J184" s="9" t="str">
        <f t="shared" si="112"/>
        <v>1</v>
      </c>
      <c r="P184" s="9" t="str">
        <f t="shared" si="113"/>
        <v>DIA-COMPEMX1BL330WINBLACK</v>
      </c>
      <c r="AI184" s="9" t="str">
        <f t="shared" si="114"/>
        <v>http://image.rakuten.co.jp/brotures/cabinet/items/dia-compe/brk_mx1_bk.jpg</v>
      </c>
      <c r="AS184" s="9" t="str">
        <f t="shared" si="150"/>
        <v>1</v>
      </c>
      <c r="AT184" s="9" t="str">
        <f t="shared" si="150"/>
        <v>1</v>
      </c>
      <c r="AU184" s="9" t="str">
        <f t="shared" si="115"/>
        <v>0</v>
      </c>
      <c r="AV184" s="9" t="str">
        <f t="shared" si="116"/>
        <v>1</v>
      </c>
      <c r="AW184" s="9" t="str">
        <f t="shared" si="151"/>
        <v>0</v>
      </c>
      <c r="AX184" s="9" t="str">
        <f t="shared" si="151"/>
        <v>0</v>
      </c>
      <c r="AY184" s="11"/>
      <c r="AZ184" s="11"/>
      <c r="BA184" s="11"/>
      <c r="BB184" s="9" t="str">
        <f t="shared" si="117"/>
        <v>-1</v>
      </c>
      <c r="BC184" s="9" t="str">
        <f t="shared" si="118"/>
        <v>0</v>
      </c>
      <c r="BG184" s="5" t="s">
        <v>1104</v>
      </c>
      <c r="BH184" s="5" t="s">
        <v>8500</v>
      </c>
      <c r="CS184" s="9" t="str">
        <f t="shared" si="119"/>
        <v>0</v>
      </c>
      <c r="CT184" s="9" t="str">
        <f t="shared" si="120"/>
        <v>&lt;iframe src="http://www.rakuten.ne.jp/gold/brotures/spec/dia-compe/brk_mx1_bk.html" frameborder="0" id="spec-content" scrolling="no"&gt;&lt;/iframe&gt;</v>
      </c>
      <c r="CU184" s="9" t="str">
        <f t="shared" si="121"/>
        <v/>
      </c>
      <c r="CV184" s="9" t="str">
        <f t="shared" si="122"/>
        <v>&lt;div class="row-fluid"&gt;&lt;iframe src="http://www.rakuten.ne.jp/gold/brotures/items/dia-compe/brk_mx1_bk.html" frameborder="0" id="skin-product" scrolling="no"&gt;&lt;/iframe&gt;&lt;/div&gt;</v>
      </c>
      <c r="CW184" s="11" t="str">
        <f t="shared" si="123"/>
        <v/>
      </c>
      <c r="CX184" t="s">
        <v>1214</v>
      </c>
      <c r="CY184" s="9" t="str">
        <f t="shared" si="124"/>
        <v>0</v>
      </c>
      <c r="CZ184" s="11"/>
      <c r="DA184" s="11"/>
      <c r="DB184" s="11"/>
      <c r="DC184" s="11"/>
      <c r="DD184" s="9" t="str">
        <f t="shared" si="125"/>
        <v/>
      </c>
      <c r="DI184" s="9" t="str">
        <f t="shared" si="126"/>
        <v/>
      </c>
      <c r="DT184" s="9">
        <f>VLOOKUP(BG184,ディレクトリID!A:B,2)</f>
        <v>407712</v>
      </c>
      <c r="DV184" s="4" t="str">
        <f t="shared" si="127"/>
        <v>【ブレーキ　DIA-COMPE】</v>
      </c>
      <c r="DW184" s="4" t="str">
        <f t="shared" si="128"/>
        <v>【ブレーキ　DIA-COMPE】</v>
      </c>
      <c r="DX184" s="9">
        <f t="shared" si="129"/>
        <v>4</v>
      </c>
      <c r="DY184" s="11"/>
      <c r="DZ184" s="9" t="str">
        <f t="shared" si="152"/>
        <v>1</v>
      </c>
      <c r="EA184" s="9" t="str">
        <f t="shared" si="152"/>
        <v>1</v>
      </c>
      <c r="EB184" s="11"/>
      <c r="EC184" s="11"/>
      <c r="ED184" s="11"/>
      <c r="EE184" s="9" t="str">
        <f t="shared" si="130"/>
        <v>0</v>
      </c>
      <c r="EO184" s="8" t="s">
        <v>428</v>
      </c>
      <c r="EP184" s="8" t="s">
        <v>429</v>
      </c>
      <c r="EQ184" s="8" t="s">
        <v>429</v>
      </c>
      <c r="ER184" s="8" t="s">
        <v>209</v>
      </c>
      <c r="ES184" s="8" t="s">
        <v>430</v>
      </c>
      <c r="ET184" s="9" t="str">
        <f t="shared" si="131"/>
        <v>2</v>
      </c>
      <c r="EU184" s="11"/>
      <c r="EV184" s="11"/>
      <c r="EW184" s="11"/>
      <c r="EX184" s="9" t="str">
        <f t="shared" si="153"/>
        <v>0</v>
      </c>
      <c r="EY184" s="9" t="str">
        <f t="shared" si="153"/>
        <v>0</v>
      </c>
      <c r="EZ184" s="11"/>
      <c r="FA184" s="11"/>
      <c r="FB184" s="9" t="str">
        <f t="shared" si="154"/>
        <v>0</v>
      </c>
      <c r="FC184" s="9" t="str">
        <f t="shared" si="154"/>
        <v>0</v>
      </c>
      <c r="FD184" s="9" t="str">
        <f t="shared" si="132"/>
        <v>1</v>
      </c>
      <c r="FE184" s="9" t="str">
        <f t="shared" si="155"/>
        <v>1</v>
      </c>
      <c r="FF184" s="9" t="str">
        <f t="shared" si="155"/>
        <v>1</v>
      </c>
      <c r="GJ184" s="4" t="str">
        <f t="shared" si="135"/>
        <v>パーツ\ブレーキ:ブランド\DIA-COMPE</v>
      </c>
      <c r="GK184" s="4" t="str">
        <f t="shared" si="133"/>
        <v>u:u</v>
      </c>
      <c r="GL184" s="11"/>
      <c r="GM184" s="4" t="str">
        <f t="shared" si="156"/>
        <v>::</v>
      </c>
      <c r="GN184" s="4" t="str">
        <f t="shared" si="156"/>
        <v>::</v>
      </c>
      <c r="GO184" s="4" t="str">
        <f t="shared" si="156"/>
        <v>::</v>
      </c>
      <c r="GP184" s="4" t="str">
        <f t="shared" si="134"/>
        <v>1</v>
      </c>
    </row>
    <row r="185" spans="1:198" ht="28" customHeight="1">
      <c r="A185" s="5" t="s">
        <v>1219</v>
      </c>
      <c r="B185" s="5" t="s">
        <v>1221</v>
      </c>
      <c r="C185" s="5" t="s">
        <v>1219</v>
      </c>
      <c r="D185" s="9" t="str">
        <f t="shared" si="107"/>
        <v>u</v>
      </c>
      <c r="E185" s="9" t="str">
        <f t="shared" si="108"/>
        <v xml:space="preserve"> / （DIA-COMPEMX1BL330WINSILVER）</v>
      </c>
      <c r="F185" s="9" t="str">
        <f t="shared" si="109"/>
        <v xml:space="preserve"> / （DIA-COMPEMX1BL330WINSILVER）</v>
      </c>
      <c r="G185" s="5">
        <v>1995</v>
      </c>
      <c r="H185" s="9">
        <f t="shared" si="110"/>
        <v>1995</v>
      </c>
      <c r="I185" s="9" t="str">
        <f t="shared" si="111"/>
        <v>0</v>
      </c>
      <c r="J185" s="9" t="str">
        <f t="shared" si="112"/>
        <v>1</v>
      </c>
      <c r="P185" s="9" t="str">
        <f t="shared" si="113"/>
        <v>DIA-COMPEMX1BL330WINSILVER</v>
      </c>
      <c r="AI185" s="9" t="str">
        <f t="shared" si="114"/>
        <v>http://image.rakuten.co.jp/brotures/cabinet/items/dia-compe/brk_mx1_s.jpg</v>
      </c>
      <c r="AS185" s="9" t="str">
        <f t="shared" si="150"/>
        <v>1</v>
      </c>
      <c r="AT185" s="9" t="str">
        <f t="shared" si="150"/>
        <v>1</v>
      </c>
      <c r="AU185" s="9" t="str">
        <f t="shared" si="115"/>
        <v>0</v>
      </c>
      <c r="AV185" s="9" t="str">
        <f t="shared" si="116"/>
        <v>1</v>
      </c>
      <c r="AW185" s="9" t="str">
        <f t="shared" si="151"/>
        <v>0</v>
      </c>
      <c r="AX185" s="9" t="str">
        <f t="shared" si="151"/>
        <v>0</v>
      </c>
      <c r="AY185" s="11"/>
      <c r="AZ185" s="11"/>
      <c r="BA185" s="11"/>
      <c r="BB185" s="9" t="str">
        <f t="shared" si="117"/>
        <v>-1</v>
      </c>
      <c r="BC185" s="9" t="str">
        <f t="shared" si="118"/>
        <v>0</v>
      </c>
      <c r="BG185" s="5" t="s">
        <v>1104</v>
      </c>
      <c r="BH185" s="5" t="s">
        <v>8500</v>
      </c>
      <c r="CS185" s="9" t="str">
        <f t="shared" si="119"/>
        <v>0</v>
      </c>
      <c r="CT185" s="9" t="str">
        <f t="shared" si="120"/>
        <v>&lt;iframe src="http://www.rakuten.ne.jp/gold/brotures/spec/dia-compe/brk_mx1_s.html" frameborder="0" id="spec-content" scrolling="no"&gt;&lt;/iframe&gt;</v>
      </c>
      <c r="CU185" s="9" t="str">
        <f t="shared" si="121"/>
        <v/>
      </c>
      <c r="CV185" s="9" t="str">
        <f t="shared" si="122"/>
        <v>&lt;div class="row-fluid"&gt;&lt;iframe src="http://www.rakuten.ne.jp/gold/brotures/items/dia-compe/brk_mx1_s.html" frameborder="0" id="skin-product" scrolling="no"&gt;&lt;/iframe&gt;&lt;/div&gt;</v>
      </c>
      <c r="CW185" s="11" t="str">
        <f t="shared" si="123"/>
        <v/>
      </c>
      <c r="CX185" t="s">
        <v>1219</v>
      </c>
      <c r="CY185" s="9" t="str">
        <f t="shared" si="124"/>
        <v>0</v>
      </c>
      <c r="CZ185" s="11"/>
      <c r="DA185" s="11"/>
      <c r="DB185" s="11"/>
      <c r="DC185" s="11"/>
      <c r="DD185" s="9" t="str">
        <f t="shared" si="125"/>
        <v/>
      </c>
      <c r="DI185" s="9" t="str">
        <f t="shared" si="126"/>
        <v/>
      </c>
      <c r="DT185" s="9">
        <f>VLOOKUP(BG185,ディレクトリID!A:B,2)</f>
        <v>407712</v>
      </c>
      <c r="DV185" s="4" t="str">
        <f t="shared" si="127"/>
        <v>【ブレーキ　DIA-COMPE】</v>
      </c>
      <c r="DW185" s="4" t="str">
        <f t="shared" si="128"/>
        <v>【ブレーキ　DIA-COMPE】</v>
      </c>
      <c r="DX185" s="9">
        <f t="shared" si="129"/>
        <v>4</v>
      </c>
      <c r="DY185" s="11"/>
      <c r="DZ185" s="9" t="str">
        <f t="shared" si="152"/>
        <v>1</v>
      </c>
      <c r="EA185" s="9" t="str">
        <f t="shared" si="152"/>
        <v>1</v>
      </c>
      <c r="EB185" s="11"/>
      <c r="EC185" s="11"/>
      <c r="ED185" s="11"/>
      <c r="EE185" s="9" t="str">
        <f t="shared" si="130"/>
        <v>0</v>
      </c>
      <c r="EO185" s="8" t="s">
        <v>428</v>
      </c>
      <c r="EP185" s="8" t="s">
        <v>429</v>
      </c>
      <c r="EQ185" s="8" t="s">
        <v>429</v>
      </c>
      <c r="ER185" s="8" t="s">
        <v>209</v>
      </c>
      <c r="ES185" s="8" t="s">
        <v>430</v>
      </c>
      <c r="ET185" s="9" t="str">
        <f t="shared" si="131"/>
        <v>2</v>
      </c>
      <c r="EU185" s="11"/>
      <c r="EV185" s="11"/>
      <c r="EW185" s="11"/>
      <c r="EX185" s="9" t="str">
        <f t="shared" si="153"/>
        <v>0</v>
      </c>
      <c r="EY185" s="9" t="str">
        <f t="shared" si="153"/>
        <v>0</v>
      </c>
      <c r="EZ185" s="11"/>
      <c r="FA185" s="11"/>
      <c r="FB185" s="9" t="str">
        <f t="shared" si="154"/>
        <v>0</v>
      </c>
      <c r="FC185" s="9" t="str">
        <f t="shared" si="154"/>
        <v>0</v>
      </c>
      <c r="FD185" s="9" t="str">
        <f t="shared" si="132"/>
        <v>1</v>
      </c>
      <c r="FE185" s="9" t="str">
        <f t="shared" si="155"/>
        <v>1</v>
      </c>
      <c r="FF185" s="9" t="str">
        <f t="shared" si="155"/>
        <v>1</v>
      </c>
      <c r="GJ185" s="4" t="str">
        <f t="shared" si="135"/>
        <v>パーツ\ブレーキ:ブランド\DIA-COMPE</v>
      </c>
      <c r="GK185" s="4" t="str">
        <f t="shared" si="133"/>
        <v>u:u</v>
      </c>
      <c r="GL185" s="11"/>
      <c r="GM185" s="4" t="str">
        <f t="shared" si="156"/>
        <v>::</v>
      </c>
      <c r="GN185" s="4" t="str">
        <f t="shared" si="156"/>
        <v>::</v>
      </c>
      <c r="GO185" s="4" t="str">
        <f t="shared" si="156"/>
        <v>::</v>
      </c>
      <c r="GP185" s="4" t="str">
        <f t="shared" si="134"/>
        <v>1</v>
      </c>
    </row>
    <row r="186" spans="1:198" ht="28" customHeight="1">
      <c r="A186" s="5" t="s">
        <v>1189</v>
      </c>
      <c r="B186" s="5" t="s">
        <v>1191</v>
      </c>
      <c r="C186" s="5" t="s">
        <v>1189</v>
      </c>
      <c r="D186" s="9" t="str">
        <f t="shared" si="107"/>
        <v>u</v>
      </c>
      <c r="E186" s="9" t="str">
        <f t="shared" si="108"/>
        <v xml:space="preserve"> / （DIA-COMPEMX122-23mmBLACK）</v>
      </c>
      <c r="F186" s="9" t="str">
        <f t="shared" si="109"/>
        <v xml:space="preserve"> / （DIA-COMPEMX122-23mmBLACK）</v>
      </c>
      <c r="G186" s="5">
        <v>1050</v>
      </c>
      <c r="H186" s="9">
        <f t="shared" si="110"/>
        <v>1050</v>
      </c>
      <c r="I186" s="9" t="str">
        <f t="shared" si="111"/>
        <v>0</v>
      </c>
      <c r="J186" s="9" t="str">
        <f t="shared" si="112"/>
        <v>1</v>
      </c>
      <c r="P186" s="9" t="str">
        <f t="shared" si="113"/>
        <v>DIA-COMPEMX122-23mmBLACK</v>
      </c>
      <c r="AI186" s="9" t="str">
        <f t="shared" si="114"/>
        <v>http://image.rakuten.co.jp/brotures/cabinet/items/dia-compe/brk_mx122_bk.jpg</v>
      </c>
      <c r="AS186" s="9" t="str">
        <f t="shared" si="150"/>
        <v>1</v>
      </c>
      <c r="AT186" s="9" t="str">
        <f t="shared" si="150"/>
        <v>1</v>
      </c>
      <c r="AU186" s="9" t="str">
        <f t="shared" si="115"/>
        <v>0</v>
      </c>
      <c r="AV186" s="9" t="str">
        <f t="shared" si="116"/>
        <v>1</v>
      </c>
      <c r="AW186" s="9" t="str">
        <f t="shared" si="151"/>
        <v>0</v>
      </c>
      <c r="AX186" s="9" t="str">
        <f t="shared" si="151"/>
        <v>0</v>
      </c>
      <c r="AY186" s="11"/>
      <c r="AZ186" s="11"/>
      <c r="BA186" s="11"/>
      <c r="BB186" s="9" t="str">
        <f t="shared" si="117"/>
        <v>-1</v>
      </c>
      <c r="BC186" s="9" t="str">
        <f t="shared" si="118"/>
        <v>0</v>
      </c>
      <c r="BG186" s="5" t="s">
        <v>1104</v>
      </c>
      <c r="BH186" s="5" t="s">
        <v>8500</v>
      </c>
      <c r="CS186" s="9" t="str">
        <f t="shared" si="119"/>
        <v>0</v>
      </c>
      <c r="CT186" s="9" t="str">
        <f t="shared" si="120"/>
        <v>&lt;iframe src="http://www.rakuten.ne.jp/gold/brotures/spec/dia-compe/brk_mx122_bk.html" frameborder="0" id="spec-content" scrolling="no"&gt;&lt;/iframe&gt;</v>
      </c>
      <c r="CU186" s="9" t="str">
        <f t="shared" si="121"/>
        <v/>
      </c>
      <c r="CV186" s="9" t="str">
        <f t="shared" si="122"/>
        <v>&lt;div class="row-fluid"&gt;&lt;iframe src="http://www.rakuten.ne.jp/gold/brotures/items/dia-compe/brk_mx122_bk.html" frameborder="0" id="skin-product" scrolling="no"&gt;&lt;/iframe&gt;&lt;/div&gt;</v>
      </c>
      <c r="CW186" s="11" t="str">
        <f t="shared" si="123"/>
        <v/>
      </c>
      <c r="CX186" t="s">
        <v>1189</v>
      </c>
      <c r="CY186" s="9" t="str">
        <f t="shared" si="124"/>
        <v>0</v>
      </c>
      <c r="CZ186" s="11"/>
      <c r="DA186" s="11"/>
      <c r="DB186" s="11"/>
      <c r="DC186" s="11"/>
      <c r="DD186" s="9" t="str">
        <f t="shared" si="125"/>
        <v/>
      </c>
      <c r="DI186" s="9" t="str">
        <f t="shared" si="126"/>
        <v/>
      </c>
      <c r="DT186" s="9">
        <f>VLOOKUP(BG186,ディレクトリID!A:B,2)</f>
        <v>407712</v>
      </c>
      <c r="DV186" s="4" t="str">
        <f t="shared" si="127"/>
        <v>【ブレーキ　DIA-COMPE】</v>
      </c>
      <c r="DW186" s="4" t="str">
        <f t="shared" si="128"/>
        <v>【ブレーキ　DIA-COMPE】</v>
      </c>
      <c r="DX186" s="9">
        <f t="shared" si="129"/>
        <v>4</v>
      </c>
      <c r="DY186" s="11"/>
      <c r="DZ186" s="9" t="str">
        <f t="shared" si="152"/>
        <v>1</v>
      </c>
      <c r="EA186" s="9" t="str">
        <f t="shared" si="152"/>
        <v>1</v>
      </c>
      <c r="EB186" s="11"/>
      <c r="EC186" s="11"/>
      <c r="ED186" s="11"/>
      <c r="EE186" s="9" t="str">
        <f t="shared" si="130"/>
        <v>0</v>
      </c>
      <c r="EO186" s="8" t="s">
        <v>428</v>
      </c>
      <c r="EP186" s="8" t="s">
        <v>429</v>
      </c>
      <c r="EQ186" s="8" t="s">
        <v>429</v>
      </c>
      <c r="ER186" s="8" t="s">
        <v>209</v>
      </c>
      <c r="ES186" s="8" t="s">
        <v>430</v>
      </c>
      <c r="ET186" s="9" t="str">
        <f t="shared" si="131"/>
        <v>2</v>
      </c>
      <c r="EU186" s="11"/>
      <c r="EV186" s="11"/>
      <c r="EW186" s="11"/>
      <c r="EX186" s="9" t="str">
        <f t="shared" si="153"/>
        <v>0</v>
      </c>
      <c r="EY186" s="9" t="str">
        <f t="shared" si="153"/>
        <v>0</v>
      </c>
      <c r="EZ186" s="11"/>
      <c r="FA186" s="11"/>
      <c r="FB186" s="9" t="str">
        <f t="shared" si="154"/>
        <v>0</v>
      </c>
      <c r="FC186" s="9" t="str">
        <f t="shared" si="154"/>
        <v>0</v>
      </c>
      <c r="FD186" s="9" t="str">
        <f t="shared" si="132"/>
        <v>1</v>
      </c>
      <c r="FE186" s="9" t="str">
        <f t="shared" si="155"/>
        <v>1</v>
      </c>
      <c r="FF186" s="9" t="str">
        <f t="shared" si="155"/>
        <v>1</v>
      </c>
      <c r="GJ186" s="4" t="str">
        <f t="shared" si="135"/>
        <v>パーツ\ブレーキ:ブランド\DIA-COMPE</v>
      </c>
      <c r="GK186" s="4" t="str">
        <f t="shared" si="133"/>
        <v>u:u</v>
      </c>
      <c r="GL186" s="11"/>
      <c r="GM186" s="4" t="str">
        <f t="shared" si="156"/>
        <v>::</v>
      </c>
      <c r="GN186" s="4" t="str">
        <f t="shared" si="156"/>
        <v>::</v>
      </c>
      <c r="GO186" s="4" t="str">
        <f t="shared" si="156"/>
        <v>::</v>
      </c>
      <c r="GP186" s="4" t="str">
        <f t="shared" si="134"/>
        <v>1</v>
      </c>
    </row>
    <row r="187" spans="1:198" ht="28" customHeight="1">
      <c r="A187" s="5" t="s">
        <v>1194</v>
      </c>
      <c r="B187" s="5" t="s">
        <v>1196</v>
      </c>
      <c r="C187" s="5" t="s">
        <v>1194</v>
      </c>
      <c r="D187" s="9" t="str">
        <f t="shared" si="107"/>
        <v>u</v>
      </c>
      <c r="E187" s="9" t="str">
        <f t="shared" si="108"/>
        <v xml:space="preserve"> / （DIA-COMPEMX122-23mmBK/GOLD）</v>
      </c>
      <c r="F187" s="9" t="str">
        <f t="shared" si="109"/>
        <v xml:space="preserve"> / （DIA-COMPEMX122-23mmBK/GOLD）</v>
      </c>
      <c r="G187" s="5">
        <v>1365</v>
      </c>
      <c r="H187" s="9">
        <f t="shared" si="110"/>
        <v>1365</v>
      </c>
      <c r="I187" s="9" t="str">
        <f t="shared" si="111"/>
        <v>0</v>
      </c>
      <c r="J187" s="9" t="str">
        <f t="shared" si="112"/>
        <v>1</v>
      </c>
      <c r="P187" s="9" t="str">
        <f t="shared" si="113"/>
        <v>DIA-COMPEMX122-23mmBK/GOLD</v>
      </c>
      <c r="AI187" s="9" t="str">
        <f t="shared" si="114"/>
        <v>http://image.rakuten.co.jp/brotures/cabinet/items/dia-compe/brk_mx122_bkgl.jpg</v>
      </c>
      <c r="AS187" s="9" t="str">
        <f t="shared" si="150"/>
        <v>1</v>
      </c>
      <c r="AT187" s="9" t="str">
        <f t="shared" si="150"/>
        <v>1</v>
      </c>
      <c r="AU187" s="9" t="str">
        <f t="shared" si="115"/>
        <v>0</v>
      </c>
      <c r="AV187" s="9" t="str">
        <f t="shared" si="116"/>
        <v>1</v>
      </c>
      <c r="AW187" s="9" t="str">
        <f t="shared" si="151"/>
        <v>0</v>
      </c>
      <c r="AX187" s="9" t="str">
        <f t="shared" si="151"/>
        <v>0</v>
      </c>
      <c r="AY187" s="11"/>
      <c r="AZ187" s="11"/>
      <c r="BA187" s="11"/>
      <c r="BB187" s="9" t="str">
        <f t="shared" si="117"/>
        <v>-1</v>
      </c>
      <c r="BC187" s="9" t="str">
        <f t="shared" si="118"/>
        <v>0</v>
      </c>
      <c r="BG187" s="5" t="s">
        <v>1104</v>
      </c>
      <c r="BH187" s="5" t="s">
        <v>8500</v>
      </c>
      <c r="CS187" s="9" t="str">
        <f t="shared" si="119"/>
        <v>0</v>
      </c>
      <c r="CT187" s="9" t="str">
        <f t="shared" si="120"/>
        <v>&lt;iframe src="http://www.rakuten.ne.jp/gold/brotures/spec/dia-compe/brk_mx122_bkgl.html" frameborder="0" id="spec-content" scrolling="no"&gt;&lt;/iframe&gt;</v>
      </c>
      <c r="CU187" s="9" t="str">
        <f t="shared" si="121"/>
        <v/>
      </c>
      <c r="CV187" s="9" t="str">
        <f t="shared" si="122"/>
        <v>&lt;div class="row-fluid"&gt;&lt;iframe src="http://www.rakuten.ne.jp/gold/brotures/items/dia-compe/brk_mx122_bkgl.html" frameborder="0" id="skin-product" scrolling="no"&gt;&lt;/iframe&gt;&lt;/div&gt;</v>
      </c>
      <c r="CW187" s="11" t="str">
        <f t="shared" si="123"/>
        <v/>
      </c>
      <c r="CX187" t="s">
        <v>1194</v>
      </c>
      <c r="CY187" s="9" t="str">
        <f t="shared" si="124"/>
        <v>0</v>
      </c>
      <c r="CZ187" s="11"/>
      <c r="DA187" s="11"/>
      <c r="DB187" s="11"/>
      <c r="DC187" s="11"/>
      <c r="DD187" s="9" t="str">
        <f t="shared" si="125"/>
        <v/>
      </c>
      <c r="DI187" s="9" t="str">
        <f t="shared" si="126"/>
        <v/>
      </c>
      <c r="DT187" s="9">
        <f>VLOOKUP(BG187,ディレクトリID!A:B,2)</f>
        <v>407712</v>
      </c>
      <c r="DV187" s="4" t="str">
        <f t="shared" si="127"/>
        <v>【ブレーキ　DIA-COMPE】</v>
      </c>
      <c r="DW187" s="4" t="str">
        <f t="shared" si="128"/>
        <v>【ブレーキ　DIA-COMPE】</v>
      </c>
      <c r="DX187" s="9">
        <f t="shared" si="129"/>
        <v>4</v>
      </c>
      <c r="DY187" s="11"/>
      <c r="DZ187" s="9" t="str">
        <f t="shared" si="152"/>
        <v>1</v>
      </c>
      <c r="EA187" s="9" t="str">
        <f t="shared" si="152"/>
        <v>1</v>
      </c>
      <c r="EB187" s="11"/>
      <c r="EC187" s="11"/>
      <c r="ED187" s="11"/>
      <c r="EE187" s="9" t="str">
        <f t="shared" si="130"/>
        <v>0</v>
      </c>
      <c r="EO187" s="8" t="s">
        <v>428</v>
      </c>
      <c r="EP187" s="8" t="s">
        <v>429</v>
      </c>
      <c r="EQ187" s="8" t="s">
        <v>429</v>
      </c>
      <c r="ER187" s="8" t="s">
        <v>209</v>
      </c>
      <c r="ES187" s="8" t="s">
        <v>430</v>
      </c>
      <c r="ET187" s="9" t="str">
        <f t="shared" si="131"/>
        <v>2</v>
      </c>
      <c r="EU187" s="11"/>
      <c r="EV187" s="11"/>
      <c r="EW187" s="11"/>
      <c r="EX187" s="9" t="str">
        <f t="shared" si="153"/>
        <v>0</v>
      </c>
      <c r="EY187" s="9" t="str">
        <f t="shared" si="153"/>
        <v>0</v>
      </c>
      <c r="EZ187" s="11"/>
      <c r="FA187" s="11"/>
      <c r="FB187" s="9" t="str">
        <f t="shared" si="154"/>
        <v>0</v>
      </c>
      <c r="FC187" s="9" t="str">
        <f t="shared" si="154"/>
        <v>0</v>
      </c>
      <c r="FD187" s="9" t="str">
        <f t="shared" si="132"/>
        <v>1</v>
      </c>
      <c r="FE187" s="9" t="str">
        <f t="shared" si="155"/>
        <v>1</v>
      </c>
      <c r="FF187" s="9" t="str">
        <f t="shared" si="155"/>
        <v>1</v>
      </c>
      <c r="GJ187" s="4" t="str">
        <f t="shared" si="135"/>
        <v>パーツ\ブレーキ:ブランド\DIA-COMPE</v>
      </c>
      <c r="GK187" s="4" t="str">
        <f t="shared" si="133"/>
        <v>u:u</v>
      </c>
      <c r="GL187" s="11"/>
      <c r="GM187" s="4" t="str">
        <f t="shared" si="156"/>
        <v>::</v>
      </c>
      <c r="GN187" s="4" t="str">
        <f t="shared" si="156"/>
        <v>::</v>
      </c>
      <c r="GO187" s="4" t="str">
        <f t="shared" si="156"/>
        <v>::</v>
      </c>
      <c r="GP187" s="4" t="str">
        <f t="shared" si="134"/>
        <v>1</v>
      </c>
    </row>
    <row r="188" spans="1:198" ht="28" customHeight="1">
      <c r="A188" s="5" t="s">
        <v>1199</v>
      </c>
      <c r="B188" s="5" t="s">
        <v>1201</v>
      </c>
      <c r="C188" s="5" t="s">
        <v>1199</v>
      </c>
      <c r="D188" s="9" t="str">
        <f t="shared" si="107"/>
        <v>u</v>
      </c>
      <c r="E188" s="9" t="str">
        <f t="shared" si="108"/>
        <v xml:space="preserve"> / （DIA-COMPEMX122-23mmBLUE）</v>
      </c>
      <c r="F188" s="9" t="str">
        <f t="shared" si="109"/>
        <v xml:space="preserve"> / （DIA-COMPEMX122-23mmBLUE）</v>
      </c>
      <c r="G188" s="5">
        <v>1155</v>
      </c>
      <c r="H188" s="9">
        <f t="shared" si="110"/>
        <v>1155</v>
      </c>
      <c r="I188" s="9" t="str">
        <f t="shared" si="111"/>
        <v>0</v>
      </c>
      <c r="J188" s="9" t="str">
        <f t="shared" si="112"/>
        <v>1</v>
      </c>
      <c r="P188" s="9" t="str">
        <f t="shared" si="113"/>
        <v>DIA-COMPEMX122-23mmBLUE</v>
      </c>
      <c r="AI188" s="9" t="str">
        <f t="shared" si="114"/>
        <v>http://image.rakuten.co.jp/brotures/cabinet/items/dia-compe/brk_mx122_bl.jpg</v>
      </c>
      <c r="AS188" s="9" t="str">
        <f t="shared" si="150"/>
        <v>1</v>
      </c>
      <c r="AT188" s="9" t="str">
        <f t="shared" si="150"/>
        <v>1</v>
      </c>
      <c r="AU188" s="9" t="str">
        <f t="shared" si="115"/>
        <v>0</v>
      </c>
      <c r="AV188" s="9" t="str">
        <f t="shared" si="116"/>
        <v>1</v>
      </c>
      <c r="AW188" s="9" t="str">
        <f t="shared" si="151"/>
        <v>0</v>
      </c>
      <c r="AX188" s="9" t="str">
        <f t="shared" si="151"/>
        <v>0</v>
      </c>
      <c r="AY188" s="11"/>
      <c r="AZ188" s="11"/>
      <c r="BA188" s="11"/>
      <c r="BB188" s="9" t="str">
        <f t="shared" si="117"/>
        <v>-1</v>
      </c>
      <c r="BC188" s="9" t="str">
        <f t="shared" si="118"/>
        <v>0</v>
      </c>
      <c r="BG188" s="5" t="s">
        <v>1104</v>
      </c>
      <c r="BH188" s="5" t="s">
        <v>8500</v>
      </c>
      <c r="CS188" s="9" t="str">
        <f t="shared" si="119"/>
        <v>0</v>
      </c>
      <c r="CT188" s="9" t="str">
        <f t="shared" si="120"/>
        <v>&lt;iframe src="http://www.rakuten.ne.jp/gold/brotures/spec/dia-compe/brk_mx122_bl.html" frameborder="0" id="spec-content" scrolling="no"&gt;&lt;/iframe&gt;</v>
      </c>
      <c r="CU188" s="9" t="str">
        <f t="shared" si="121"/>
        <v/>
      </c>
      <c r="CV188" s="9" t="str">
        <f t="shared" si="122"/>
        <v>&lt;div class="row-fluid"&gt;&lt;iframe src="http://www.rakuten.ne.jp/gold/brotures/items/dia-compe/brk_mx122_bl.html" frameborder="0" id="skin-product" scrolling="no"&gt;&lt;/iframe&gt;&lt;/div&gt;</v>
      </c>
      <c r="CW188" s="11" t="str">
        <f t="shared" si="123"/>
        <v/>
      </c>
      <c r="CX188" t="s">
        <v>1199</v>
      </c>
      <c r="CY188" s="9" t="str">
        <f t="shared" si="124"/>
        <v>0</v>
      </c>
      <c r="CZ188" s="11"/>
      <c r="DA188" s="11"/>
      <c r="DB188" s="11"/>
      <c r="DC188" s="11"/>
      <c r="DD188" s="9" t="str">
        <f t="shared" si="125"/>
        <v/>
      </c>
      <c r="DI188" s="9" t="str">
        <f t="shared" si="126"/>
        <v/>
      </c>
      <c r="DT188" s="9">
        <f>VLOOKUP(BG188,ディレクトリID!A:B,2)</f>
        <v>407712</v>
      </c>
      <c r="DV188" s="4" t="str">
        <f t="shared" si="127"/>
        <v>【ブレーキ　DIA-COMPE】</v>
      </c>
      <c r="DW188" s="4" t="str">
        <f t="shared" si="128"/>
        <v>【ブレーキ　DIA-COMPE】</v>
      </c>
      <c r="DX188" s="9">
        <f t="shared" si="129"/>
        <v>4</v>
      </c>
      <c r="DY188" s="11"/>
      <c r="DZ188" s="9" t="str">
        <f t="shared" si="152"/>
        <v>1</v>
      </c>
      <c r="EA188" s="9" t="str">
        <f t="shared" si="152"/>
        <v>1</v>
      </c>
      <c r="EB188" s="11"/>
      <c r="EC188" s="11"/>
      <c r="ED188" s="11"/>
      <c r="EE188" s="9" t="str">
        <f t="shared" si="130"/>
        <v>0</v>
      </c>
      <c r="EO188" s="8" t="s">
        <v>428</v>
      </c>
      <c r="EP188" s="8" t="s">
        <v>429</v>
      </c>
      <c r="EQ188" s="8" t="s">
        <v>429</v>
      </c>
      <c r="ER188" s="8" t="s">
        <v>209</v>
      </c>
      <c r="ES188" s="8" t="s">
        <v>430</v>
      </c>
      <c r="ET188" s="9" t="str">
        <f t="shared" si="131"/>
        <v>2</v>
      </c>
      <c r="EU188" s="11"/>
      <c r="EV188" s="11"/>
      <c r="EW188" s="11"/>
      <c r="EX188" s="9" t="str">
        <f t="shared" si="153"/>
        <v>0</v>
      </c>
      <c r="EY188" s="9" t="str">
        <f t="shared" si="153"/>
        <v>0</v>
      </c>
      <c r="EZ188" s="11"/>
      <c r="FA188" s="11"/>
      <c r="FB188" s="9" t="str">
        <f t="shared" si="154"/>
        <v>0</v>
      </c>
      <c r="FC188" s="9" t="str">
        <f t="shared" si="154"/>
        <v>0</v>
      </c>
      <c r="FD188" s="9" t="str">
        <f t="shared" si="132"/>
        <v>1</v>
      </c>
      <c r="FE188" s="9" t="str">
        <f t="shared" si="155"/>
        <v>1</v>
      </c>
      <c r="FF188" s="9" t="str">
        <f t="shared" si="155"/>
        <v>1</v>
      </c>
      <c r="GJ188" s="4" t="str">
        <f t="shared" si="135"/>
        <v>パーツ\ブレーキ:ブランド\DIA-COMPE</v>
      </c>
      <c r="GK188" s="4" t="str">
        <f t="shared" si="133"/>
        <v>u:u</v>
      </c>
      <c r="GL188" s="11"/>
      <c r="GM188" s="4" t="str">
        <f t="shared" si="156"/>
        <v>::</v>
      </c>
      <c r="GN188" s="4" t="str">
        <f t="shared" si="156"/>
        <v>::</v>
      </c>
      <c r="GO188" s="4" t="str">
        <f t="shared" si="156"/>
        <v>::</v>
      </c>
      <c r="GP188" s="4" t="str">
        <f t="shared" si="134"/>
        <v>1</v>
      </c>
    </row>
    <row r="189" spans="1:198" ht="28" customHeight="1">
      <c r="A189" s="5" t="s">
        <v>1204</v>
      </c>
      <c r="B189" s="5" t="s">
        <v>1206</v>
      </c>
      <c r="C189" s="5" t="s">
        <v>1204</v>
      </c>
      <c r="D189" s="9" t="str">
        <f t="shared" si="107"/>
        <v>u</v>
      </c>
      <c r="E189" s="9" t="str">
        <f t="shared" si="108"/>
        <v xml:space="preserve"> / （DIA-COMPEMX122-23mmGOLD）</v>
      </c>
      <c r="F189" s="9" t="str">
        <f t="shared" si="109"/>
        <v xml:space="preserve"> / （DIA-COMPEMX122-23mmGOLD）</v>
      </c>
      <c r="G189" s="5">
        <v>1155</v>
      </c>
      <c r="H189" s="9">
        <f t="shared" si="110"/>
        <v>1155</v>
      </c>
      <c r="I189" s="9" t="str">
        <f t="shared" si="111"/>
        <v>0</v>
      </c>
      <c r="J189" s="9" t="str">
        <f t="shared" si="112"/>
        <v>1</v>
      </c>
      <c r="P189" s="9" t="str">
        <f t="shared" si="113"/>
        <v>DIA-COMPEMX122-23mmGOLD</v>
      </c>
      <c r="AI189" s="9" t="str">
        <f t="shared" si="114"/>
        <v>http://image.rakuten.co.jp/brotures/cabinet/items/dia-compe/brk_mx122_gl.jpg</v>
      </c>
      <c r="AS189" s="9" t="str">
        <f t="shared" si="150"/>
        <v>1</v>
      </c>
      <c r="AT189" s="9" t="str">
        <f t="shared" si="150"/>
        <v>1</v>
      </c>
      <c r="AU189" s="9" t="str">
        <f t="shared" si="115"/>
        <v>0</v>
      </c>
      <c r="AV189" s="9" t="str">
        <f t="shared" si="116"/>
        <v>1</v>
      </c>
      <c r="AW189" s="9" t="str">
        <f t="shared" si="151"/>
        <v>0</v>
      </c>
      <c r="AX189" s="9" t="str">
        <f t="shared" si="151"/>
        <v>0</v>
      </c>
      <c r="AY189" s="11"/>
      <c r="AZ189" s="11"/>
      <c r="BA189" s="11"/>
      <c r="BB189" s="9" t="str">
        <f t="shared" si="117"/>
        <v>-1</v>
      </c>
      <c r="BC189" s="9" t="str">
        <f t="shared" si="118"/>
        <v>0</v>
      </c>
      <c r="BG189" s="5" t="s">
        <v>1104</v>
      </c>
      <c r="BH189" s="5" t="s">
        <v>8500</v>
      </c>
      <c r="CS189" s="9" t="str">
        <f t="shared" si="119"/>
        <v>0</v>
      </c>
      <c r="CT189" s="9" t="str">
        <f t="shared" si="120"/>
        <v>&lt;iframe src="http://www.rakuten.ne.jp/gold/brotures/spec/dia-compe/brk_mx122_gl.html" frameborder="0" id="spec-content" scrolling="no"&gt;&lt;/iframe&gt;</v>
      </c>
      <c r="CU189" s="9" t="str">
        <f t="shared" si="121"/>
        <v/>
      </c>
      <c r="CV189" s="9" t="str">
        <f t="shared" si="122"/>
        <v>&lt;div class="row-fluid"&gt;&lt;iframe src="http://www.rakuten.ne.jp/gold/brotures/items/dia-compe/brk_mx122_gl.html" frameborder="0" id="skin-product" scrolling="no"&gt;&lt;/iframe&gt;&lt;/div&gt;</v>
      </c>
      <c r="CW189" s="11" t="str">
        <f t="shared" si="123"/>
        <v/>
      </c>
      <c r="CX189" t="s">
        <v>1204</v>
      </c>
      <c r="CY189" s="9" t="str">
        <f t="shared" si="124"/>
        <v>0</v>
      </c>
      <c r="CZ189" s="11"/>
      <c r="DA189" s="11"/>
      <c r="DB189" s="11"/>
      <c r="DC189" s="11"/>
      <c r="DD189" s="9" t="str">
        <f t="shared" si="125"/>
        <v/>
      </c>
      <c r="DI189" s="9" t="str">
        <f t="shared" si="126"/>
        <v/>
      </c>
      <c r="DT189" s="9">
        <f>VLOOKUP(BG189,ディレクトリID!A:B,2)</f>
        <v>407712</v>
      </c>
      <c r="DV189" s="4" t="str">
        <f t="shared" si="127"/>
        <v>【ブレーキ　DIA-COMPE】</v>
      </c>
      <c r="DW189" s="4" t="str">
        <f t="shared" si="128"/>
        <v>【ブレーキ　DIA-COMPE】</v>
      </c>
      <c r="DX189" s="9">
        <f t="shared" si="129"/>
        <v>4</v>
      </c>
      <c r="DY189" s="11"/>
      <c r="DZ189" s="9" t="str">
        <f t="shared" si="152"/>
        <v>1</v>
      </c>
      <c r="EA189" s="9" t="str">
        <f t="shared" si="152"/>
        <v>1</v>
      </c>
      <c r="EB189" s="11"/>
      <c r="EC189" s="11"/>
      <c r="ED189" s="11"/>
      <c r="EE189" s="9" t="str">
        <f t="shared" si="130"/>
        <v>0</v>
      </c>
      <c r="EO189" s="8" t="s">
        <v>428</v>
      </c>
      <c r="EP189" s="8" t="s">
        <v>429</v>
      </c>
      <c r="EQ189" s="8" t="s">
        <v>429</v>
      </c>
      <c r="ER189" s="8" t="s">
        <v>209</v>
      </c>
      <c r="ES189" s="8" t="s">
        <v>430</v>
      </c>
      <c r="ET189" s="9" t="str">
        <f t="shared" si="131"/>
        <v>2</v>
      </c>
      <c r="EU189" s="11"/>
      <c r="EV189" s="11"/>
      <c r="EW189" s="11"/>
      <c r="EX189" s="9" t="str">
        <f t="shared" si="153"/>
        <v>0</v>
      </c>
      <c r="EY189" s="9" t="str">
        <f t="shared" si="153"/>
        <v>0</v>
      </c>
      <c r="EZ189" s="11"/>
      <c r="FA189" s="11"/>
      <c r="FB189" s="9" t="str">
        <f t="shared" si="154"/>
        <v>0</v>
      </c>
      <c r="FC189" s="9" t="str">
        <f t="shared" si="154"/>
        <v>0</v>
      </c>
      <c r="FD189" s="9" t="str">
        <f t="shared" si="132"/>
        <v>1</v>
      </c>
      <c r="FE189" s="9" t="str">
        <f t="shared" si="155"/>
        <v>1</v>
      </c>
      <c r="FF189" s="9" t="str">
        <f t="shared" si="155"/>
        <v>1</v>
      </c>
      <c r="GJ189" s="4" t="str">
        <f t="shared" si="135"/>
        <v>パーツ\ブレーキ:ブランド\DIA-COMPE</v>
      </c>
      <c r="GK189" s="4" t="str">
        <f t="shared" si="133"/>
        <v>u:u</v>
      </c>
      <c r="GL189" s="11"/>
      <c r="GM189" s="4" t="str">
        <f t="shared" si="156"/>
        <v>::</v>
      </c>
      <c r="GN189" s="4" t="str">
        <f t="shared" si="156"/>
        <v>::</v>
      </c>
      <c r="GO189" s="4" t="str">
        <f t="shared" si="156"/>
        <v>::</v>
      </c>
      <c r="GP189" s="4" t="str">
        <f t="shared" si="134"/>
        <v>1</v>
      </c>
    </row>
    <row r="190" spans="1:198" ht="28" customHeight="1">
      <c r="A190" s="5" t="s">
        <v>1209</v>
      </c>
      <c r="B190" s="5" t="s">
        <v>1211</v>
      </c>
      <c r="C190" s="5" t="s">
        <v>1209</v>
      </c>
      <c r="D190" s="9" t="str">
        <f t="shared" si="107"/>
        <v>u</v>
      </c>
      <c r="E190" s="9" t="str">
        <f t="shared" si="108"/>
        <v xml:space="preserve"> / （DIA-COMPEMX122-23mmSILVER）</v>
      </c>
      <c r="F190" s="9" t="str">
        <f t="shared" si="109"/>
        <v xml:space="preserve"> / （DIA-COMPEMX122-23mmSILVER）</v>
      </c>
      <c r="G190" s="5">
        <v>945</v>
      </c>
      <c r="H190" s="9">
        <f t="shared" si="110"/>
        <v>945</v>
      </c>
      <c r="I190" s="9" t="str">
        <f t="shared" si="111"/>
        <v>0</v>
      </c>
      <c r="J190" s="9" t="str">
        <f t="shared" si="112"/>
        <v>1</v>
      </c>
      <c r="P190" s="9" t="str">
        <f t="shared" si="113"/>
        <v>DIA-COMPEMX122-23mmSILVER</v>
      </c>
      <c r="AI190" s="9" t="str">
        <f t="shared" si="114"/>
        <v>http://image.rakuten.co.jp/brotures/cabinet/items/dia-compe/brk_mx122_s.jpg</v>
      </c>
      <c r="AS190" s="9" t="str">
        <f t="shared" si="150"/>
        <v>1</v>
      </c>
      <c r="AT190" s="9" t="str">
        <f t="shared" si="150"/>
        <v>1</v>
      </c>
      <c r="AU190" s="9" t="str">
        <f t="shared" si="115"/>
        <v>0</v>
      </c>
      <c r="AV190" s="9" t="str">
        <f t="shared" si="116"/>
        <v>1</v>
      </c>
      <c r="AW190" s="9" t="str">
        <f t="shared" si="151"/>
        <v>0</v>
      </c>
      <c r="AX190" s="9" t="str">
        <f t="shared" si="151"/>
        <v>0</v>
      </c>
      <c r="AY190" s="11"/>
      <c r="AZ190" s="11"/>
      <c r="BA190" s="11"/>
      <c r="BB190" s="9" t="str">
        <f t="shared" si="117"/>
        <v>-1</v>
      </c>
      <c r="BC190" s="9" t="str">
        <f t="shared" si="118"/>
        <v>0</v>
      </c>
      <c r="BG190" s="5" t="s">
        <v>1104</v>
      </c>
      <c r="BH190" s="5" t="s">
        <v>8500</v>
      </c>
      <c r="CS190" s="9" t="str">
        <f t="shared" si="119"/>
        <v>0</v>
      </c>
      <c r="CT190" s="9" t="str">
        <f t="shared" si="120"/>
        <v>&lt;iframe src="http://www.rakuten.ne.jp/gold/brotures/spec/dia-compe/brk_mx122_s.html" frameborder="0" id="spec-content" scrolling="no"&gt;&lt;/iframe&gt;</v>
      </c>
      <c r="CU190" s="9" t="str">
        <f t="shared" si="121"/>
        <v/>
      </c>
      <c r="CV190" s="9" t="str">
        <f t="shared" si="122"/>
        <v>&lt;div class="row-fluid"&gt;&lt;iframe src="http://www.rakuten.ne.jp/gold/brotures/items/dia-compe/brk_mx122_s.html" frameborder="0" id="skin-product" scrolling="no"&gt;&lt;/iframe&gt;&lt;/div&gt;</v>
      </c>
      <c r="CW190" s="11" t="str">
        <f t="shared" si="123"/>
        <v/>
      </c>
      <c r="CX190" t="s">
        <v>1209</v>
      </c>
      <c r="CY190" s="9" t="str">
        <f t="shared" si="124"/>
        <v>0</v>
      </c>
      <c r="CZ190" s="11"/>
      <c r="DA190" s="11"/>
      <c r="DB190" s="11"/>
      <c r="DC190" s="11"/>
      <c r="DD190" s="9" t="str">
        <f t="shared" si="125"/>
        <v/>
      </c>
      <c r="DI190" s="9" t="str">
        <f t="shared" si="126"/>
        <v/>
      </c>
      <c r="DT190" s="9">
        <f>VLOOKUP(BG190,ディレクトリID!A:B,2)</f>
        <v>407712</v>
      </c>
      <c r="DV190" s="4" t="str">
        <f t="shared" si="127"/>
        <v>【ブレーキ　DIA-COMPE】</v>
      </c>
      <c r="DW190" s="4" t="str">
        <f t="shared" si="128"/>
        <v>【ブレーキ　DIA-COMPE】</v>
      </c>
      <c r="DX190" s="9">
        <f t="shared" si="129"/>
        <v>4</v>
      </c>
      <c r="DY190" s="11"/>
      <c r="DZ190" s="9" t="str">
        <f t="shared" si="152"/>
        <v>1</v>
      </c>
      <c r="EA190" s="9" t="str">
        <f t="shared" si="152"/>
        <v>1</v>
      </c>
      <c r="EB190" s="11"/>
      <c r="EC190" s="11"/>
      <c r="ED190" s="11"/>
      <c r="EE190" s="9" t="str">
        <f t="shared" si="130"/>
        <v>0</v>
      </c>
      <c r="EO190" s="8" t="s">
        <v>428</v>
      </c>
      <c r="EP190" s="8" t="s">
        <v>429</v>
      </c>
      <c r="EQ190" s="8" t="s">
        <v>429</v>
      </c>
      <c r="ER190" s="8" t="s">
        <v>209</v>
      </c>
      <c r="ES190" s="8" t="s">
        <v>430</v>
      </c>
      <c r="ET190" s="9" t="str">
        <f t="shared" si="131"/>
        <v>2</v>
      </c>
      <c r="EU190" s="11"/>
      <c r="EV190" s="11"/>
      <c r="EW190" s="11"/>
      <c r="EX190" s="9" t="str">
        <f t="shared" si="153"/>
        <v>0</v>
      </c>
      <c r="EY190" s="9" t="str">
        <f t="shared" si="153"/>
        <v>0</v>
      </c>
      <c r="EZ190" s="11"/>
      <c r="FA190" s="11"/>
      <c r="FB190" s="9" t="str">
        <f t="shared" si="154"/>
        <v>0</v>
      </c>
      <c r="FC190" s="9" t="str">
        <f t="shared" si="154"/>
        <v>0</v>
      </c>
      <c r="FD190" s="9" t="str">
        <f t="shared" si="132"/>
        <v>1</v>
      </c>
      <c r="FE190" s="9" t="str">
        <f t="shared" si="155"/>
        <v>1</v>
      </c>
      <c r="FF190" s="9" t="str">
        <f t="shared" si="155"/>
        <v>1</v>
      </c>
      <c r="GJ190" s="4" t="str">
        <f t="shared" si="135"/>
        <v>パーツ\ブレーキ:ブランド\DIA-COMPE</v>
      </c>
      <c r="GK190" s="4" t="str">
        <f t="shared" si="133"/>
        <v>u:u</v>
      </c>
      <c r="GL190" s="11"/>
      <c r="GM190" s="4" t="str">
        <f t="shared" si="156"/>
        <v>::</v>
      </c>
      <c r="GN190" s="4" t="str">
        <f t="shared" si="156"/>
        <v>::</v>
      </c>
      <c r="GO190" s="4" t="str">
        <f t="shared" si="156"/>
        <v>::</v>
      </c>
      <c r="GP190" s="4" t="str">
        <f t="shared" si="134"/>
        <v>1</v>
      </c>
    </row>
    <row r="191" spans="1:198" ht="28" customHeight="1">
      <c r="A191" s="5" t="s">
        <v>1184</v>
      </c>
      <c r="B191" s="5" t="s">
        <v>1186</v>
      </c>
      <c r="C191" s="5" t="s">
        <v>1184</v>
      </c>
      <c r="D191" s="9" t="str">
        <f t="shared" si="107"/>
        <v>u</v>
      </c>
      <c r="E191" s="9" t="str">
        <f t="shared" si="108"/>
        <v xml:space="preserve"> / （DIA-COMPEMX122-23mmRED）</v>
      </c>
      <c r="F191" s="9" t="str">
        <f t="shared" si="109"/>
        <v xml:space="preserve"> / （DIA-COMPEMX122-23mmRED）</v>
      </c>
      <c r="G191" s="5">
        <v>1155</v>
      </c>
      <c r="H191" s="9">
        <f t="shared" si="110"/>
        <v>1155</v>
      </c>
      <c r="I191" s="9" t="str">
        <f t="shared" si="111"/>
        <v>0</v>
      </c>
      <c r="J191" s="9" t="str">
        <f t="shared" si="112"/>
        <v>1</v>
      </c>
      <c r="P191" s="9" t="str">
        <f t="shared" si="113"/>
        <v>DIA-COMPEMX122-23mmRED</v>
      </c>
      <c r="AI191" s="9" t="str">
        <f t="shared" si="114"/>
        <v>http://image.rakuten.co.jp/brotures/cabinet/items/dia-compe/brk_mx122-red.jpg</v>
      </c>
      <c r="AS191" s="9" t="str">
        <f t="shared" si="150"/>
        <v>1</v>
      </c>
      <c r="AT191" s="9" t="str">
        <f t="shared" si="150"/>
        <v>1</v>
      </c>
      <c r="AU191" s="9" t="str">
        <f t="shared" si="115"/>
        <v>0</v>
      </c>
      <c r="AV191" s="9" t="str">
        <f t="shared" si="116"/>
        <v>1</v>
      </c>
      <c r="AW191" s="9" t="str">
        <f t="shared" si="151"/>
        <v>0</v>
      </c>
      <c r="AX191" s="9" t="str">
        <f t="shared" si="151"/>
        <v>0</v>
      </c>
      <c r="AY191" s="11"/>
      <c r="AZ191" s="11"/>
      <c r="BA191" s="11"/>
      <c r="BB191" s="9" t="str">
        <f t="shared" si="117"/>
        <v>-1</v>
      </c>
      <c r="BC191" s="9" t="str">
        <f t="shared" si="118"/>
        <v>0</v>
      </c>
      <c r="BG191" s="5" t="s">
        <v>1104</v>
      </c>
      <c r="BH191" s="5" t="s">
        <v>8500</v>
      </c>
      <c r="CS191" s="9" t="str">
        <f t="shared" si="119"/>
        <v>0</v>
      </c>
      <c r="CT191" s="9" t="str">
        <f t="shared" si="120"/>
        <v>&lt;iframe src="http://www.rakuten.ne.jp/gold/brotures/spec/dia-compe/brk_mx122-red.html" frameborder="0" id="spec-content" scrolling="no"&gt;&lt;/iframe&gt;</v>
      </c>
      <c r="CU191" s="9" t="str">
        <f t="shared" si="121"/>
        <v/>
      </c>
      <c r="CV191" s="9" t="str">
        <f t="shared" si="122"/>
        <v>&lt;div class="row-fluid"&gt;&lt;iframe src="http://www.rakuten.ne.jp/gold/brotures/items/dia-compe/brk_mx122-red.html" frameborder="0" id="skin-product" scrolling="no"&gt;&lt;/iframe&gt;&lt;/div&gt;</v>
      </c>
      <c r="CW191" s="11" t="str">
        <f t="shared" si="123"/>
        <v/>
      </c>
      <c r="CX191" t="s">
        <v>1184</v>
      </c>
      <c r="CY191" s="9" t="str">
        <f t="shared" si="124"/>
        <v>0</v>
      </c>
      <c r="CZ191" s="11"/>
      <c r="DA191" s="11"/>
      <c r="DB191" s="11"/>
      <c r="DC191" s="11"/>
      <c r="DD191" s="9" t="str">
        <f t="shared" si="125"/>
        <v/>
      </c>
      <c r="DI191" s="9" t="str">
        <f t="shared" si="126"/>
        <v/>
      </c>
      <c r="DT191" s="9">
        <f>VLOOKUP(BG191,ディレクトリID!A:B,2)</f>
        <v>407712</v>
      </c>
      <c r="DV191" s="4" t="str">
        <f t="shared" si="127"/>
        <v>【ブレーキ　DIA-COMPE】</v>
      </c>
      <c r="DW191" s="4" t="str">
        <f t="shared" si="128"/>
        <v>【ブレーキ　DIA-COMPE】</v>
      </c>
      <c r="DX191" s="9">
        <f t="shared" si="129"/>
        <v>4</v>
      </c>
      <c r="DY191" s="11"/>
      <c r="DZ191" s="9" t="str">
        <f t="shared" si="152"/>
        <v>1</v>
      </c>
      <c r="EA191" s="9" t="str">
        <f t="shared" si="152"/>
        <v>1</v>
      </c>
      <c r="EB191" s="11"/>
      <c r="EC191" s="11"/>
      <c r="ED191" s="11"/>
      <c r="EE191" s="9" t="str">
        <f t="shared" si="130"/>
        <v>0</v>
      </c>
      <c r="EO191" s="8" t="s">
        <v>428</v>
      </c>
      <c r="EP191" s="8" t="s">
        <v>429</v>
      </c>
      <c r="EQ191" s="8" t="s">
        <v>429</v>
      </c>
      <c r="ER191" s="8" t="s">
        <v>209</v>
      </c>
      <c r="ES191" s="8" t="s">
        <v>430</v>
      </c>
      <c r="ET191" s="9" t="str">
        <f t="shared" si="131"/>
        <v>2</v>
      </c>
      <c r="EU191" s="11"/>
      <c r="EV191" s="11"/>
      <c r="EW191" s="11"/>
      <c r="EX191" s="9" t="str">
        <f t="shared" si="153"/>
        <v>0</v>
      </c>
      <c r="EY191" s="9" t="str">
        <f t="shared" si="153"/>
        <v>0</v>
      </c>
      <c r="EZ191" s="11"/>
      <c r="FA191" s="11"/>
      <c r="FB191" s="9" t="str">
        <f t="shared" si="154"/>
        <v>0</v>
      </c>
      <c r="FC191" s="9" t="str">
        <f t="shared" si="154"/>
        <v>0</v>
      </c>
      <c r="FD191" s="9" t="str">
        <f t="shared" si="132"/>
        <v>1</v>
      </c>
      <c r="FE191" s="9" t="str">
        <f t="shared" si="155"/>
        <v>1</v>
      </c>
      <c r="FF191" s="9" t="str">
        <f t="shared" si="155"/>
        <v>1</v>
      </c>
      <c r="GJ191" s="4" t="str">
        <f t="shared" si="135"/>
        <v>パーツ\ブレーキ:ブランド\DIA-COMPE</v>
      </c>
      <c r="GK191" s="4" t="str">
        <f t="shared" si="133"/>
        <v>u:u</v>
      </c>
      <c r="GL191" s="11"/>
      <c r="GM191" s="4" t="str">
        <f t="shared" si="156"/>
        <v>::</v>
      </c>
      <c r="GN191" s="4" t="str">
        <f t="shared" si="156"/>
        <v>::</v>
      </c>
      <c r="GO191" s="4" t="str">
        <f t="shared" si="156"/>
        <v>::</v>
      </c>
      <c r="GP191" s="4" t="str">
        <f t="shared" si="134"/>
        <v>1</v>
      </c>
    </row>
    <row r="192" spans="1:198" ht="28" customHeight="1">
      <c r="A192" s="5" t="s">
        <v>1224</v>
      </c>
      <c r="B192" s="5" t="s">
        <v>1226</v>
      </c>
      <c r="C192" s="5" t="s">
        <v>1224</v>
      </c>
      <c r="D192" s="9" t="str">
        <f t="shared" si="107"/>
        <v>u</v>
      </c>
      <c r="E192" s="9" t="str">
        <f t="shared" si="108"/>
        <v xml:space="preserve"> / （DIA-COMPEMX99）</v>
      </c>
      <c r="F192" s="9" t="str">
        <f t="shared" si="109"/>
        <v xml:space="preserve"> / （DIA-COMPEMX99）</v>
      </c>
      <c r="G192" s="5">
        <v>2520</v>
      </c>
      <c r="H192" s="9">
        <f t="shared" si="110"/>
        <v>2520</v>
      </c>
      <c r="I192" s="9" t="str">
        <f t="shared" si="111"/>
        <v>0</v>
      </c>
      <c r="J192" s="9" t="str">
        <f t="shared" si="112"/>
        <v>1</v>
      </c>
      <c r="P192" s="9" t="str">
        <f t="shared" si="113"/>
        <v>DIA-COMPEMX99</v>
      </c>
      <c r="AI192" s="9" t="str">
        <f t="shared" si="114"/>
        <v>http://image.rakuten.co.jp/brotures/cabinet/items/dia-compe/brk_mx99.jpg</v>
      </c>
      <c r="AS192" s="9" t="str">
        <f t="shared" si="150"/>
        <v>1</v>
      </c>
      <c r="AT192" s="9" t="str">
        <f t="shared" si="150"/>
        <v>1</v>
      </c>
      <c r="AU192" s="9" t="str">
        <f t="shared" si="115"/>
        <v>0</v>
      </c>
      <c r="AV192" s="9" t="str">
        <f t="shared" si="116"/>
        <v>1</v>
      </c>
      <c r="AW192" s="9" t="str">
        <f t="shared" si="151"/>
        <v>0</v>
      </c>
      <c r="AX192" s="9" t="str">
        <f t="shared" si="151"/>
        <v>0</v>
      </c>
      <c r="AY192" s="11"/>
      <c r="AZ192" s="11"/>
      <c r="BA192" s="11"/>
      <c r="BB192" s="9" t="str">
        <f t="shared" si="117"/>
        <v>-1</v>
      </c>
      <c r="BC192" s="9" t="str">
        <f t="shared" si="118"/>
        <v>0</v>
      </c>
      <c r="BG192" s="5" t="s">
        <v>1104</v>
      </c>
      <c r="BH192" s="5" t="s">
        <v>8500</v>
      </c>
      <c r="CS192" s="9" t="str">
        <f t="shared" si="119"/>
        <v>0</v>
      </c>
      <c r="CT192" s="9" t="str">
        <f t="shared" si="120"/>
        <v>&lt;iframe src="http://www.rakuten.ne.jp/gold/brotures/spec/dia-compe/brk_mx99.html" frameborder="0" id="spec-content" scrolling="no"&gt;&lt;/iframe&gt;</v>
      </c>
      <c r="CU192" s="9" t="str">
        <f t="shared" si="121"/>
        <v/>
      </c>
      <c r="CV192" s="9" t="str">
        <f t="shared" si="122"/>
        <v>&lt;div class="row-fluid"&gt;&lt;iframe src="http://www.rakuten.ne.jp/gold/brotures/items/dia-compe/brk_mx99.html" frameborder="0" id="skin-product" scrolling="no"&gt;&lt;/iframe&gt;&lt;/div&gt;</v>
      </c>
      <c r="CW192" s="11" t="str">
        <f t="shared" si="123"/>
        <v/>
      </c>
      <c r="CX192" t="s">
        <v>1224</v>
      </c>
      <c r="CY192" s="9" t="str">
        <f t="shared" si="124"/>
        <v>0</v>
      </c>
      <c r="CZ192" s="11"/>
      <c r="DA192" s="11"/>
      <c r="DB192" s="11"/>
      <c r="DC192" s="11"/>
      <c r="DD192" s="9" t="str">
        <f t="shared" si="125"/>
        <v/>
      </c>
      <c r="DI192" s="9" t="str">
        <f t="shared" si="126"/>
        <v/>
      </c>
      <c r="DT192" s="9">
        <f>VLOOKUP(BG192,ディレクトリID!A:B,2)</f>
        <v>407712</v>
      </c>
      <c r="DV192" s="4" t="str">
        <f t="shared" si="127"/>
        <v>【ブレーキ　DIA-COMPE】</v>
      </c>
      <c r="DW192" s="4" t="str">
        <f t="shared" si="128"/>
        <v>【ブレーキ　DIA-COMPE】</v>
      </c>
      <c r="DX192" s="9">
        <f t="shared" si="129"/>
        <v>4</v>
      </c>
      <c r="DY192" s="11"/>
      <c r="DZ192" s="9" t="str">
        <f t="shared" si="152"/>
        <v>1</v>
      </c>
      <c r="EA192" s="9" t="str">
        <f t="shared" si="152"/>
        <v>1</v>
      </c>
      <c r="EB192" s="11"/>
      <c r="EC192" s="11"/>
      <c r="ED192" s="11"/>
      <c r="EE192" s="9" t="str">
        <f t="shared" si="130"/>
        <v>0</v>
      </c>
      <c r="EO192" s="8" t="s">
        <v>428</v>
      </c>
      <c r="EP192" s="8" t="s">
        <v>429</v>
      </c>
      <c r="EQ192" s="8" t="s">
        <v>429</v>
      </c>
      <c r="ER192" s="8" t="s">
        <v>209</v>
      </c>
      <c r="ES192" s="8" t="s">
        <v>430</v>
      </c>
      <c r="ET192" s="9" t="str">
        <f t="shared" si="131"/>
        <v>2</v>
      </c>
      <c r="EU192" s="11"/>
      <c r="EV192" s="11"/>
      <c r="EW192" s="11"/>
      <c r="EX192" s="9" t="str">
        <f t="shared" si="153"/>
        <v>0</v>
      </c>
      <c r="EY192" s="9" t="str">
        <f t="shared" si="153"/>
        <v>0</v>
      </c>
      <c r="EZ192" s="11"/>
      <c r="FA192" s="11"/>
      <c r="FB192" s="9" t="str">
        <f t="shared" si="154"/>
        <v>0</v>
      </c>
      <c r="FC192" s="9" t="str">
        <f t="shared" si="154"/>
        <v>0</v>
      </c>
      <c r="FD192" s="9" t="str">
        <f t="shared" si="132"/>
        <v>1</v>
      </c>
      <c r="FE192" s="9" t="str">
        <f t="shared" si="155"/>
        <v>1</v>
      </c>
      <c r="FF192" s="9" t="str">
        <f t="shared" si="155"/>
        <v>1</v>
      </c>
      <c r="GJ192" s="4" t="str">
        <f t="shared" si="135"/>
        <v>パーツ\ブレーキ:ブランド\DIA-COMPE</v>
      </c>
      <c r="GK192" s="4" t="str">
        <f t="shared" si="133"/>
        <v>u:u</v>
      </c>
      <c r="GL192" s="11"/>
      <c r="GM192" s="4" t="str">
        <f t="shared" si="156"/>
        <v>::</v>
      </c>
      <c r="GN192" s="4" t="str">
        <f t="shared" si="156"/>
        <v>::</v>
      </c>
      <c r="GO192" s="4" t="str">
        <f t="shared" si="156"/>
        <v>::</v>
      </c>
      <c r="GP192" s="4" t="str">
        <f t="shared" si="134"/>
        <v>1</v>
      </c>
    </row>
    <row r="193" spans="1:198" ht="28" customHeight="1">
      <c r="A193" s="5" t="s">
        <v>1234</v>
      </c>
      <c r="B193" s="5" t="s">
        <v>1236</v>
      </c>
      <c r="C193" s="5" t="s">
        <v>1234</v>
      </c>
      <c r="D193" s="9" t="str">
        <f t="shared" si="107"/>
        <v>u</v>
      </c>
      <c r="E193" s="9" t="str">
        <f t="shared" si="108"/>
        <v xml:space="preserve"> / （PROMAXRC-471デュアルピボットブレーキアーチ）</v>
      </c>
      <c r="F193" s="9" t="str">
        <f t="shared" si="109"/>
        <v xml:space="preserve"> / （PROMAXRC-471デュアルピボットブレーキアーチ）</v>
      </c>
      <c r="G193" s="5">
        <v>3465</v>
      </c>
      <c r="H193" s="9">
        <f t="shared" si="110"/>
        <v>3465</v>
      </c>
      <c r="I193" s="9" t="str">
        <f t="shared" si="111"/>
        <v>0</v>
      </c>
      <c r="J193" s="9" t="str">
        <f t="shared" si="112"/>
        <v>1</v>
      </c>
      <c r="P193" s="9" t="str">
        <f t="shared" si="113"/>
        <v>PROMAXRC-471デュアルピボットブレーキアーチ</v>
      </c>
      <c r="AI193" s="9" t="str">
        <f t="shared" si="114"/>
        <v>http://image.rakuten.co.jp/brotures/cabinet/items/promax/brk_rc_471.jpg</v>
      </c>
      <c r="AS193" s="9" t="str">
        <f t="shared" si="150"/>
        <v>1</v>
      </c>
      <c r="AT193" s="9" t="str">
        <f t="shared" si="150"/>
        <v>1</v>
      </c>
      <c r="AU193" s="9" t="str">
        <f t="shared" si="115"/>
        <v>0</v>
      </c>
      <c r="AV193" s="9" t="str">
        <f t="shared" si="116"/>
        <v>1</v>
      </c>
      <c r="AW193" s="9" t="str">
        <f t="shared" si="151"/>
        <v>0</v>
      </c>
      <c r="AX193" s="9" t="str">
        <f t="shared" si="151"/>
        <v>0</v>
      </c>
      <c r="AY193" s="11"/>
      <c r="AZ193" s="11"/>
      <c r="BA193" s="11"/>
      <c r="BB193" s="9" t="str">
        <f t="shared" si="117"/>
        <v>-1</v>
      </c>
      <c r="BC193" s="9" t="str">
        <f t="shared" si="118"/>
        <v>0</v>
      </c>
      <c r="BG193" s="5" t="s">
        <v>1104</v>
      </c>
      <c r="BH193" s="5" t="s">
        <v>8512</v>
      </c>
      <c r="CS193" s="9" t="str">
        <f t="shared" si="119"/>
        <v>0</v>
      </c>
      <c r="CT193" s="9" t="str">
        <f t="shared" si="120"/>
        <v>&lt;iframe src="http://www.rakuten.ne.jp/gold/brotures/spec/promax/brk_rc_471.html" frameborder="0" id="spec-content" scrolling="no"&gt;&lt;/iframe&gt;</v>
      </c>
      <c r="CU193" s="9" t="str">
        <f t="shared" si="121"/>
        <v/>
      </c>
      <c r="CV193" s="9" t="str">
        <f t="shared" si="122"/>
        <v>&lt;div class="row-fluid"&gt;&lt;iframe src="http://www.rakuten.ne.jp/gold/brotures/items/promax/brk_rc_471.html" frameborder="0" id="skin-product" scrolling="no"&gt;&lt;/iframe&gt;&lt;/div&gt;</v>
      </c>
      <c r="CW193" s="11" t="str">
        <f t="shared" si="123"/>
        <v/>
      </c>
      <c r="CX193" t="s">
        <v>1234</v>
      </c>
      <c r="CY193" s="9" t="str">
        <f t="shared" si="124"/>
        <v>0</v>
      </c>
      <c r="CZ193" s="11"/>
      <c r="DA193" s="11"/>
      <c r="DB193" s="11"/>
      <c r="DC193" s="11"/>
      <c r="DD193" s="9" t="str">
        <f t="shared" si="125"/>
        <v/>
      </c>
      <c r="DI193" s="9" t="str">
        <f t="shared" si="126"/>
        <v/>
      </c>
      <c r="DT193" s="9">
        <f>VLOOKUP(BG193,ディレクトリID!A:B,2)</f>
        <v>407712</v>
      </c>
      <c r="DV193" s="4" t="str">
        <f t="shared" si="127"/>
        <v>【ブレーキ　PROMAX】</v>
      </c>
      <c r="DW193" s="4" t="str">
        <f t="shared" si="128"/>
        <v>【ブレーキ　PROMAX】</v>
      </c>
      <c r="DX193" s="9">
        <f t="shared" si="129"/>
        <v>4</v>
      </c>
      <c r="DY193" s="11"/>
      <c r="DZ193" s="9" t="str">
        <f t="shared" si="152"/>
        <v>1</v>
      </c>
      <c r="EA193" s="9" t="str">
        <f t="shared" si="152"/>
        <v>1</v>
      </c>
      <c r="EB193" s="11"/>
      <c r="EC193" s="11"/>
      <c r="ED193" s="11"/>
      <c r="EE193" s="9" t="str">
        <f t="shared" si="130"/>
        <v>0</v>
      </c>
      <c r="EO193" s="8" t="s">
        <v>428</v>
      </c>
      <c r="EP193" s="8" t="s">
        <v>429</v>
      </c>
      <c r="EQ193" s="8" t="s">
        <v>429</v>
      </c>
      <c r="ER193" s="8" t="s">
        <v>209</v>
      </c>
      <c r="ES193" s="8" t="s">
        <v>430</v>
      </c>
      <c r="ET193" s="9" t="str">
        <f t="shared" si="131"/>
        <v>2</v>
      </c>
      <c r="EU193" s="11"/>
      <c r="EV193" s="11"/>
      <c r="EW193" s="11"/>
      <c r="EX193" s="9" t="str">
        <f t="shared" si="153"/>
        <v>0</v>
      </c>
      <c r="EY193" s="9" t="str">
        <f t="shared" si="153"/>
        <v>0</v>
      </c>
      <c r="EZ193" s="11"/>
      <c r="FA193" s="11"/>
      <c r="FB193" s="9" t="str">
        <f t="shared" si="154"/>
        <v>0</v>
      </c>
      <c r="FC193" s="9" t="str">
        <f t="shared" si="154"/>
        <v>0</v>
      </c>
      <c r="FD193" s="9" t="str">
        <f t="shared" si="132"/>
        <v>1</v>
      </c>
      <c r="FE193" s="9" t="str">
        <f t="shared" si="155"/>
        <v>1</v>
      </c>
      <c r="FF193" s="9" t="str">
        <f t="shared" si="155"/>
        <v>1</v>
      </c>
      <c r="GJ193" s="4" t="str">
        <f t="shared" si="135"/>
        <v>パーツ\ブレーキ:ブランド\PROMAX</v>
      </c>
      <c r="GK193" s="4" t="str">
        <f t="shared" si="133"/>
        <v>u:u</v>
      </c>
      <c r="GL193" s="11"/>
      <c r="GM193" s="4" t="str">
        <f t="shared" si="156"/>
        <v>::</v>
      </c>
      <c r="GN193" s="4" t="str">
        <f t="shared" si="156"/>
        <v>::</v>
      </c>
      <c r="GO193" s="4" t="str">
        <f t="shared" si="156"/>
        <v>::</v>
      </c>
      <c r="GP193" s="4" t="str">
        <f t="shared" si="134"/>
        <v>1</v>
      </c>
    </row>
    <row r="194" spans="1:198" ht="28" customHeight="1">
      <c r="A194" s="5" t="s">
        <v>1239</v>
      </c>
      <c r="B194" s="5" t="s">
        <v>1241</v>
      </c>
      <c r="C194" s="5" t="s">
        <v>1239</v>
      </c>
      <c r="D194" s="9" t="str">
        <f t="shared" ref="D194:D257" si="157">IF($A194&lt;&gt;"","u","")</f>
        <v>u</v>
      </c>
      <c r="E194" s="9" t="str">
        <f t="shared" ref="E194:E257" si="158">CONCATENATE(" / （",B194,"）")</f>
        <v xml:space="preserve"> / （PROMAXRC-472デュアルピボットブレーキアーチ）</v>
      </c>
      <c r="F194" s="9" t="str">
        <f t="shared" ref="F194:F257" si="159">IF($E194&lt;&gt;"",E194,"")</f>
        <v xml:space="preserve"> / （PROMAXRC-472デュアルピボットブレーキアーチ）</v>
      </c>
      <c r="G194" s="5">
        <v>4830</v>
      </c>
      <c r="H194" s="9">
        <f t="shared" ref="H194:H257" si="160">IF($G194&lt;&gt;"",G194,"")</f>
        <v>4830</v>
      </c>
      <c r="I194" s="9" t="str">
        <f t="shared" ref="I194:I257" si="161">IF($A194&lt;&gt;"","0","")</f>
        <v>0</v>
      </c>
      <c r="J194" s="9" t="str">
        <f t="shared" ref="J194:J257" si="162">IF($A194&lt;&gt;"","1","")</f>
        <v>1</v>
      </c>
      <c r="P194" s="9" t="str">
        <f t="shared" ref="P194:P257" si="163">IF($A194&lt;&gt;"",$B194,"")</f>
        <v>PROMAXRC-472デュアルピボットブレーキアーチ</v>
      </c>
      <c r="AI194" s="9" t="str">
        <f t="shared" ref="AI194:AI257" si="164">IF($B194="","",CONCATENATE("http://image.rakuten.co.jp/brotures/cabinet/items/",LOWER(BH194),"/",C194,".jpg"))</f>
        <v>http://image.rakuten.co.jp/brotures/cabinet/items/promax/brk_rc_472.jpg</v>
      </c>
      <c r="AS194" s="9" t="str">
        <f t="shared" si="150"/>
        <v>1</v>
      </c>
      <c r="AT194" s="9" t="str">
        <f t="shared" si="150"/>
        <v>1</v>
      </c>
      <c r="AU194" s="9" t="str">
        <f t="shared" ref="AU194:AU257" si="165">IF($A194&lt;&gt;"","0","")</f>
        <v>0</v>
      </c>
      <c r="AV194" s="9" t="str">
        <f t="shared" ref="AV194:AV257" si="166">IF($A194&lt;&gt;"","1","")</f>
        <v>1</v>
      </c>
      <c r="AW194" s="9" t="str">
        <f t="shared" si="151"/>
        <v>0</v>
      </c>
      <c r="AX194" s="9" t="str">
        <f t="shared" si="151"/>
        <v>0</v>
      </c>
      <c r="AY194" s="11"/>
      <c r="AZ194" s="11"/>
      <c r="BA194" s="11"/>
      <c r="BB194" s="9" t="str">
        <f t="shared" ref="BB194:BB257" si="167">IF($A194&lt;&gt;"","-1","")</f>
        <v>-1</v>
      </c>
      <c r="BC194" s="9" t="str">
        <f t="shared" ref="BC194:BC257" si="168">IF($M194&lt;&gt;"","2","0")</f>
        <v>0</v>
      </c>
      <c r="BG194" s="5" t="s">
        <v>1104</v>
      </c>
      <c r="BH194" s="5" t="s">
        <v>8512</v>
      </c>
      <c r="CS194" s="9" t="str">
        <f t="shared" ref="CS194:CS257" si="169">IF($A194&lt;&gt;"","0","")</f>
        <v>0</v>
      </c>
      <c r="CT194" s="9" t="str">
        <f t="shared" ref="CT194:CT257" si="170">IF($A194&lt;&gt;"",CONCATENATE(BK194,"&lt;iframe src=""http://www.rakuten.ne.jp/gold/brotures/spec/",LOWER(BH194),"/",C194,".html"" frameborder=""0"" id=""spec-content"" scrolling=""no""&gt;&lt;/iframe&gt;"),"")</f>
        <v>&lt;iframe src="http://www.rakuten.ne.jp/gold/brotures/spec/promax/brk_rc_472.html" frameborder="0" id="spec-content" scrolling="no"&gt;&lt;/iframe&gt;</v>
      </c>
      <c r="CU194" s="9" t="str">
        <f t="shared" ref="CU194:CU257" si="171">IF($BK194&lt;&gt;"",BK194,"")</f>
        <v/>
      </c>
      <c r="CV194" s="9" t="str">
        <f t="shared" ref="CV194:CV257" si="172">IF($A194&lt;&gt;"",CONCATENATE("&lt;div class=""row-fluid""&gt;&lt;iframe src=""http://www.rakuten.ne.jp/gold/brotures/items/",LOWER(BH194),"/",C194,".html"" frameborder=""0"" id=""skin-product"" scrolling=""no""&gt;&lt;/iframe&gt;&lt;/div&gt;"),"")</f>
        <v>&lt;div class="row-fluid"&gt;&lt;iframe src="http://www.rakuten.ne.jp/gold/brotures/items/promax/brk_rc_472.html" frameborder="0" id="skin-product" scrolling="no"&gt;&lt;/iframe&gt;&lt;/div&gt;</v>
      </c>
      <c r="CW194" s="11" t="str">
        <f t="shared" ref="CW194:CW257" si="173">IF($BK194&lt;&gt;"",BK194,"")</f>
        <v/>
      </c>
      <c r="CX194" t="s">
        <v>1239</v>
      </c>
      <c r="CY194" s="9" t="str">
        <f t="shared" ref="CY194:CY257" si="174">IF($A194&lt;&gt;"","0","")</f>
        <v>0</v>
      </c>
      <c r="CZ194" s="11"/>
      <c r="DA194" s="11"/>
      <c r="DB194" s="11"/>
      <c r="DC194" s="11"/>
      <c r="DD194" s="9" t="str">
        <f t="shared" ref="DD194:DD257" si="175">IF($BG194="完成車","u","")</f>
        <v/>
      </c>
      <c r="DI194" s="9" t="str">
        <f t="shared" ref="DI194:DI257" si="176">IF($DD194&lt;&gt;"","100","")</f>
        <v/>
      </c>
      <c r="DT194" s="9">
        <f>VLOOKUP(BG194,ディレクトリID!A:B,2)</f>
        <v>407712</v>
      </c>
      <c r="DV194" s="4" t="str">
        <f t="shared" ref="DV194:DV257" si="177">CONCATENATE("【",$BG194,"　",$BH194,"】")</f>
        <v>【ブレーキ　PROMAX】</v>
      </c>
      <c r="DW194" s="4" t="str">
        <f t="shared" ref="DW194:DW257" si="178">IF($DV194&lt;&gt;"",DV194,"")</f>
        <v>【ブレーキ　PROMAX】</v>
      </c>
      <c r="DX194" s="9">
        <f t="shared" ref="DX194:DX257" si="179">IF($B194&lt;&gt;"",IF(BG194="完成車",1,IF(OR(BG194="ホイール",BG194="フレーム"),2,4)),"")</f>
        <v>4</v>
      </c>
      <c r="DY194" s="11"/>
      <c r="DZ194" s="9" t="str">
        <f t="shared" si="152"/>
        <v>1</v>
      </c>
      <c r="EA194" s="9" t="str">
        <f t="shared" si="152"/>
        <v>1</v>
      </c>
      <c r="EB194" s="11"/>
      <c r="EC194" s="11"/>
      <c r="ED194" s="11"/>
      <c r="EE194" s="9" t="str">
        <f t="shared" ref="EE194:EE257" si="180">IF($A194&lt;&gt;"","0","")</f>
        <v>0</v>
      </c>
      <c r="EO194" s="8" t="s">
        <v>428</v>
      </c>
      <c r="EP194" s="8" t="s">
        <v>429</v>
      </c>
      <c r="EQ194" s="8" t="s">
        <v>429</v>
      </c>
      <c r="ER194" s="8" t="s">
        <v>209</v>
      </c>
      <c r="ES194" s="8" t="s">
        <v>430</v>
      </c>
      <c r="ET194" s="9" t="str">
        <f t="shared" ref="ET194:ET257" si="181">IF($A194&lt;&gt;"","2","")</f>
        <v>2</v>
      </c>
      <c r="EU194" s="11"/>
      <c r="EV194" s="11"/>
      <c r="EW194" s="11"/>
      <c r="EX194" s="9" t="str">
        <f t="shared" si="153"/>
        <v>0</v>
      </c>
      <c r="EY194" s="9" t="str">
        <f t="shared" si="153"/>
        <v>0</v>
      </c>
      <c r="EZ194" s="11"/>
      <c r="FA194" s="11"/>
      <c r="FB194" s="9" t="str">
        <f t="shared" si="154"/>
        <v>0</v>
      </c>
      <c r="FC194" s="9" t="str">
        <f t="shared" si="154"/>
        <v>0</v>
      </c>
      <c r="FD194" s="9" t="str">
        <f t="shared" ref="FD194:FD257" si="182">IF($A194&lt;&gt;"","1","")</f>
        <v>1</v>
      </c>
      <c r="FE194" s="9" t="str">
        <f t="shared" si="155"/>
        <v>1</v>
      </c>
      <c r="FF194" s="9" t="str">
        <f t="shared" si="155"/>
        <v>1</v>
      </c>
      <c r="GJ194" s="4" t="str">
        <f t="shared" si="135"/>
        <v>パーツ\ブレーキ:ブランド\PROMAX</v>
      </c>
      <c r="GK194" s="4" t="str">
        <f t="shared" ref="GK194:GK257" si="183">IF($BG194="完成車","u:u:u","u:u")</f>
        <v>u:u</v>
      </c>
      <c r="GL194" s="11"/>
      <c r="GM194" s="4" t="str">
        <f t="shared" si="156"/>
        <v>::</v>
      </c>
      <c r="GN194" s="4" t="str">
        <f t="shared" si="156"/>
        <v>::</v>
      </c>
      <c r="GO194" s="4" t="str">
        <f t="shared" si="156"/>
        <v>::</v>
      </c>
      <c r="GP194" s="4" t="str">
        <f t="shared" ref="GP194:GP257" si="184">IF($A194&lt;&gt;"","1","")</f>
        <v>1</v>
      </c>
    </row>
    <row r="195" spans="1:198" ht="28" customHeight="1">
      <c r="A195" s="5" t="s">
        <v>1244</v>
      </c>
      <c r="B195" s="5" t="s">
        <v>1246</v>
      </c>
      <c r="C195" s="5" t="s">
        <v>1244</v>
      </c>
      <c r="D195" s="9" t="str">
        <f t="shared" si="157"/>
        <v>u</v>
      </c>
      <c r="E195" s="9" t="str">
        <f t="shared" si="158"/>
        <v xml:space="preserve"> / （PROMAXRC-476デュアルピボットブレーキアーチ）</v>
      </c>
      <c r="F195" s="9" t="str">
        <f t="shared" si="159"/>
        <v xml:space="preserve"> / （PROMAXRC-476デュアルピボットブレーキアーチ）</v>
      </c>
      <c r="G195" s="5">
        <v>3465</v>
      </c>
      <c r="H195" s="9">
        <f t="shared" si="160"/>
        <v>3465</v>
      </c>
      <c r="I195" s="9" t="str">
        <f t="shared" si="161"/>
        <v>0</v>
      </c>
      <c r="J195" s="9" t="str">
        <f t="shared" si="162"/>
        <v>1</v>
      </c>
      <c r="P195" s="9" t="str">
        <f t="shared" si="163"/>
        <v>PROMAXRC-476デュアルピボットブレーキアーチ</v>
      </c>
      <c r="AI195" s="9" t="str">
        <f t="shared" si="164"/>
        <v>http://image.rakuten.co.jp/brotures/cabinet/items/promax/brk_rc_476.jpg</v>
      </c>
      <c r="AS195" s="9" t="str">
        <f t="shared" si="150"/>
        <v>1</v>
      </c>
      <c r="AT195" s="9" t="str">
        <f t="shared" si="150"/>
        <v>1</v>
      </c>
      <c r="AU195" s="9" t="str">
        <f t="shared" si="165"/>
        <v>0</v>
      </c>
      <c r="AV195" s="9" t="str">
        <f t="shared" si="166"/>
        <v>1</v>
      </c>
      <c r="AW195" s="9" t="str">
        <f t="shared" si="151"/>
        <v>0</v>
      </c>
      <c r="AX195" s="9" t="str">
        <f t="shared" si="151"/>
        <v>0</v>
      </c>
      <c r="AY195" s="11"/>
      <c r="AZ195" s="11"/>
      <c r="BA195" s="11"/>
      <c r="BB195" s="9" t="str">
        <f t="shared" si="167"/>
        <v>-1</v>
      </c>
      <c r="BC195" s="9" t="str">
        <f t="shared" si="168"/>
        <v>0</v>
      </c>
      <c r="BG195" s="5" t="s">
        <v>1104</v>
      </c>
      <c r="BH195" s="5" t="s">
        <v>8512</v>
      </c>
      <c r="CS195" s="9" t="str">
        <f t="shared" si="169"/>
        <v>0</v>
      </c>
      <c r="CT195" s="9" t="str">
        <f t="shared" si="170"/>
        <v>&lt;iframe src="http://www.rakuten.ne.jp/gold/brotures/spec/promax/brk_rc_476.html" frameborder="0" id="spec-content" scrolling="no"&gt;&lt;/iframe&gt;</v>
      </c>
      <c r="CU195" s="9" t="str">
        <f t="shared" si="171"/>
        <v/>
      </c>
      <c r="CV195" s="9" t="str">
        <f t="shared" si="172"/>
        <v>&lt;div class="row-fluid"&gt;&lt;iframe src="http://www.rakuten.ne.jp/gold/brotures/items/promax/brk_rc_476.html" frameborder="0" id="skin-product" scrolling="no"&gt;&lt;/iframe&gt;&lt;/div&gt;</v>
      </c>
      <c r="CW195" s="11" t="str">
        <f t="shared" si="173"/>
        <v/>
      </c>
      <c r="CX195" t="s">
        <v>1244</v>
      </c>
      <c r="CY195" s="9" t="str">
        <f t="shared" si="174"/>
        <v>0</v>
      </c>
      <c r="CZ195" s="11"/>
      <c r="DA195" s="11"/>
      <c r="DB195" s="11"/>
      <c r="DC195" s="11"/>
      <c r="DD195" s="9" t="str">
        <f t="shared" si="175"/>
        <v/>
      </c>
      <c r="DI195" s="9" t="str">
        <f t="shared" si="176"/>
        <v/>
      </c>
      <c r="DT195" s="9">
        <f>VLOOKUP(BG195,ディレクトリID!A:B,2)</f>
        <v>407712</v>
      </c>
      <c r="DV195" s="4" t="str">
        <f t="shared" si="177"/>
        <v>【ブレーキ　PROMAX】</v>
      </c>
      <c r="DW195" s="4" t="str">
        <f t="shared" si="178"/>
        <v>【ブレーキ　PROMAX】</v>
      </c>
      <c r="DX195" s="9">
        <f t="shared" si="179"/>
        <v>4</v>
      </c>
      <c r="DY195" s="11"/>
      <c r="DZ195" s="9" t="str">
        <f t="shared" si="152"/>
        <v>1</v>
      </c>
      <c r="EA195" s="9" t="str">
        <f t="shared" si="152"/>
        <v>1</v>
      </c>
      <c r="EB195" s="11"/>
      <c r="EC195" s="11"/>
      <c r="ED195" s="11"/>
      <c r="EE195" s="9" t="str">
        <f t="shared" si="180"/>
        <v>0</v>
      </c>
      <c r="EO195" s="8" t="s">
        <v>428</v>
      </c>
      <c r="EP195" s="8" t="s">
        <v>429</v>
      </c>
      <c r="EQ195" s="8" t="s">
        <v>429</v>
      </c>
      <c r="ER195" s="8" t="s">
        <v>209</v>
      </c>
      <c r="ES195" s="8" t="s">
        <v>430</v>
      </c>
      <c r="ET195" s="9" t="str">
        <f t="shared" si="181"/>
        <v>2</v>
      </c>
      <c r="EU195" s="11"/>
      <c r="EV195" s="11"/>
      <c r="EW195" s="11"/>
      <c r="EX195" s="9" t="str">
        <f t="shared" si="153"/>
        <v>0</v>
      </c>
      <c r="EY195" s="9" t="str">
        <f t="shared" si="153"/>
        <v>0</v>
      </c>
      <c r="EZ195" s="11"/>
      <c r="FA195" s="11"/>
      <c r="FB195" s="9" t="str">
        <f t="shared" si="154"/>
        <v>0</v>
      </c>
      <c r="FC195" s="9" t="str">
        <f t="shared" si="154"/>
        <v>0</v>
      </c>
      <c r="FD195" s="9" t="str">
        <f t="shared" si="182"/>
        <v>1</v>
      </c>
      <c r="FE195" s="9" t="str">
        <f t="shared" si="155"/>
        <v>1</v>
      </c>
      <c r="FF195" s="9" t="str">
        <f t="shared" si="155"/>
        <v>1</v>
      </c>
      <c r="GJ195" s="4" t="str">
        <f t="shared" ref="GJ195:GJ258" si="185">IF($BG195="完成車",CONCATENATE("パーツ\",BG195,":ブランド\",BH195,":完成車\",BH195),CONCATENATE("パーツ\",BG195,":ブランド\",BH195))</f>
        <v>パーツ\ブレーキ:ブランド\PROMAX</v>
      </c>
      <c r="GK195" s="4" t="str">
        <f t="shared" si="183"/>
        <v>u:u</v>
      </c>
      <c r="GL195" s="11"/>
      <c r="GM195" s="4" t="str">
        <f t="shared" si="156"/>
        <v>::</v>
      </c>
      <c r="GN195" s="4" t="str">
        <f t="shared" si="156"/>
        <v>::</v>
      </c>
      <c r="GO195" s="4" t="str">
        <f t="shared" si="156"/>
        <v>::</v>
      </c>
      <c r="GP195" s="4" t="str">
        <f t="shared" si="184"/>
        <v>1</v>
      </c>
    </row>
    <row r="196" spans="1:198" ht="28" customHeight="1">
      <c r="A196" s="5" t="s">
        <v>1229</v>
      </c>
      <c r="B196" s="5" t="s">
        <v>1231</v>
      </c>
      <c r="C196" s="5" t="s">
        <v>1229</v>
      </c>
      <c r="D196" s="9" t="str">
        <f t="shared" si="157"/>
        <v>u</v>
      </c>
      <c r="E196" s="9" t="str">
        <f t="shared" si="158"/>
        <v xml:space="preserve"> / （PROMAXRC-466デュアルピボットブレーキアーチ）</v>
      </c>
      <c r="F196" s="9" t="str">
        <f t="shared" si="159"/>
        <v xml:space="preserve"> / （PROMAXRC-466デュアルピボットブレーキアーチ）</v>
      </c>
      <c r="G196" s="5">
        <v>4830</v>
      </c>
      <c r="H196" s="9">
        <f t="shared" si="160"/>
        <v>4830</v>
      </c>
      <c r="I196" s="9" t="str">
        <f t="shared" si="161"/>
        <v>0</v>
      </c>
      <c r="J196" s="9" t="str">
        <f t="shared" si="162"/>
        <v>1</v>
      </c>
      <c r="P196" s="9" t="str">
        <f t="shared" si="163"/>
        <v>PROMAXRC-466デュアルピボットブレーキアーチ</v>
      </c>
      <c r="AI196" s="9" t="str">
        <f t="shared" si="164"/>
        <v>http://image.rakuten.co.jp/brotures/cabinet/items/promax/brk_rc-466.jpg</v>
      </c>
      <c r="AS196" s="9" t="str">
        <f t="shared" si="150"/>
        <v>1</v>
      </c>
      <c r="AT196" s="9" t="str">
        <f t="shared" si="150"/>
        <v>1</v>
      </c>
      <c r="AU196" s="9" t="str">
        <f t="shared" si="165"/>
        <v>0</v>
      </c>
      <c r="AV196" s="9" t="str">
        <f t="shared" si="166"/>
        <v>1</v>
      </c>
      <c r="AW196" s="9" t="str">
        <f t="shared" si="151"/>
        <v>0</v>
      </c>
      <c r="AX196" s="9" t="str">
        <f t="shared" si="151"/>
        <v>0</v>
      </c>
      <c r="AY196" s="11"/>
      <c r="AZ196" s="11"/>
      <c r="BA196" s="11"/>
      <c r="BB196" s="9" t="str">
        <f t="shared" si="167"/>
        <v>-1</v>
      </c>
      <c r="BC196" s="9" t="str">
        <f t="shared" si="168"/>
        <v>0</v>
      </c>
      <c r="BG196" s="5" t="s">
        <v>1104</v>
      </c>
      <c r="BH196" s="5" t="s">
        <v>8512</v>
      </c>
      <c r="CS196" s="9" t="str">
        <f t="shared" si="169"/>
        <v>0</v>
      </c>
      <c r="CT196" s="9" t="str">
        <f t="shared" si="170"/>
        <v>&lt;iframe src="http://www.rakuten.ne.jp/gold/brotures/spec/promax/brk_rc-466.html" frameborder="0" id="spec-content" scrolling="no"&gt;&lt;/iframe&gt;</v>
      </c>
      <c r="CU196" s="9" t="str">
        <f t="shared" si="171"/>
        <v/>
      </c>
      <c r="CV196" s="9" t="str">
        <f t="shared" si="172"/>
        <v>&lt;div class="row-fluid"&gt;&lt;iframe src="http://www.rakuten.ne.jp/gold/brotures/items/promax/brk_rc-466.html" frameborder="0" id="skin-product" scrolling="no"&gt;&lt;/iframe&gt;&lt;/div&gt;</v>
      </c>
      <c r="CW196" s="11" t="str">
        <f t="shared" si="173"/>
        <v/>
      </c>
      <c r="CX196" t="s">
        <v>1229</v>
      </c>
      <c r="CY196" s="9" t="str">
        <f t="shared" si="174"/>
        <v>0</v>
      </c>
      <c r="CZ196" s="11"/>
      <c r="DA196" s="11"/>
      <c r="DB196" s="11"/>
      <c r="DC196" s="11"/>
      <c r="DD196" s="9" t="str">
        <f t="shared" si="175"/>
        <v/>
      </c>
      <c r="DI196" s="9" t="str">
        <f t="shared" si="176"/>
        <v/>
      </c>
      <c r="DT196" s="9">
        <f>VLOOKUP(BG196,ディレクトリID!A:B,2)</f>
        <v>407712</v>
      </c>
      <c r="DV196" s="4" t="str">
        <f t="shared" si="177"/>
        <v>【ブレーキ　PROMAX】</v>
      </c>
      <c r="DW196" s="4" t="str">
        <f t="shared" si="178"/>
        <v>【ブレーキ　PROMAX】</v>
      </c>
      <c r="DX196" s="9">
        <f t="shared" si="179"/>
        <v>4</v>
      </c>
      <c r="DY196" s="11"/>
      <c r="DZ196" s="9" t="str">
        <f t="shared" si="152"/>
        <v>1</v>
      </c>
      <c r="EA196" s="9" t="str">
        <f t="shared" si="152"/>
        <v>1</v>
      </c>
      <c r="EB196" s="11"/>
      <c r="EC196" s="11"/>
      <c r="ED196" s="11"/>
      <c r="EE196" s="9" t="str">
        <f t="shared" si="180"/>
        <v>0</v>
      </c>
      <c r="EO196" s="8" t="s">
        <v>428</v>
      </c>
      <c r="EP196" s="8" t="s">
        <v>429</v>
      </c>
      <c r="EQ196" s="8" t="s">
        <v>429</v>
      </c>
      <c r="ER196" s="8" t="s">
        <v>209</v>
      </c>
      <c r="ES196" s="8" t="s">
        <v>430</v>
      </c>
      <c r="ET196" s="9" t="str">
        <f t="shared" si="181"/>
        <v>2</v>
      </c>
      <c r="EU196" s="11"/>
      <c r="EV196" s="11"/>
      <c r="EW196" s="11"/>
      <c r="EX196" s="9" t="str">
        <f t="shared" si="153"/>
        <v>0</v>
      </c>
      <c r="EY196" s="9" t="str">
        <f t="shared" si="153"/>
        <v>0</v>
      </c>
      <c r="EZ196" s="11"/>
      <c r="FA196" s="11"/>
      <c r="FB196" s="9" t="str">
        <f t="shared" si="154"/>
        <v>0</v>
      </c>
      <c r="FC196" s="9" t="str">
        <f t="shared" si="154"/>
        <v>0</v>
      </c>
      <c r="FD196" s="9" t="str">
        <f t="shared" si="182"/>
        <v>1</v>
      </c>
      <c r="FE196" s="9" t="str">
        <f t="shared" si="155"/>
        <v>1</v>
      </c>
      <c r="FF196" s="9" t="str">
        <f t="shared" si="155"/>
        <v>1</v>
      </c>
      <c r="GJ196" s="4" t="str">
        <f t="shared" si="185"/>
        <v>パーツ\ブレーキ:ブランド\PROMAX</v>
      </c>
      <c r="GK196" s="4" t="str">
        <f t="shared" si="183"/>
        <v>u:u</v>
      </c>
      <c r="GL196" s="11"/>
      <c r="GM196" s="4" t="str">
        <f t="shared" si="156"/>
        <v>::</v>
      </c>
      <c r="GN196" s="4" t="str">
        <f t="shared" si="156"/>
        <v>::</v>
      </c>
      <c r="GO196" s="4" t="str">
        <f t="shared" si="156"/>
        <v>::</v>
      </c>
      <c r="GP196" s="4" t="str">
        <f t="shared" si="184"/>
        <v>1</v>
      </c>
    </row>
    <row r="197" spans="1:198" ht="28" customHeight="1">
      <c r="A197" s="5" t="s">
        <v>1249</v>
      </c>
      <c r="B197" s="5" t="s">
        <v>1251</v>
      </c>
      <c r="C197" s="5" t="s">
        <v>1249</v>
      </c>
      <c r="D197" s="9" t="str">
        <f t="shared" si="157"/>
        <v>u</v>
      </c>
      <c r="E197" s="9" t="str">
        <f t="shared" si="158"/>
        <v xml:space="preserve"> / （DIA-COMPEグランコンペSHOTレバー）</v>
      </c>
      <c r="F197" s="9" t="str">
        <f t="shared" si="159"/>
        <v xml:space="preserve"> / （DIA-COMPEグランコンペSHOTレバー）</v>
      </c>
      <c r="G197" s="5">
        <v>4830</v>
      </c>
      <c r="H197" s="9">
        <f t="shared" si="160"/>
        <v>4830</v>
      </c>
      <c r="I197" s="9" t="str">
        <f t="shared" si="161"/>
        <v>0</v>
      </c>
      <c r="J197" s="9" t="str">
        <f t="shared" si="162"/>
        <v>1</v>
      </c>
      <c r="P197" s="9" t="str">
        <f t="shared" si="163"/>
        <v>DIA-COMPEグランコンペSHOTレバー</v>
      </c>
      <c r="AI197" s="9" t="str">
        <f t="shared" si="164"/>
        <v>http://image.rakuten.co.jp/brotures/cabinet/items/dia-compe/brk_shot.jpg</v>
      </c>
      <c r="AS197" s="9" t="str">
        <f t="shared" si="150"/>
        <v>1</v>
      </c>
      <c r="AT197" s="9" t="str">
        <f t="shared" si="150"/>
        <v>1</v>
      </c>
      <c r="AU197" s="9" t="str">
        <f t="shared" si="165"/>
        <v>0</v>
      </c>
      <c r="AV197" s="9" t="str">
        <f t="shared" si="166"/>
        <v>1</v>
      </c>
      <c r="AW197" s="9" t="str">
        <f t="shared" si="151"/>
        <v>0</v>
      </c>
      <c r="AX197" s="9" t="str">
        <f t="shared" si="151"/>
        <v>0</v>
      </c>
      <c r="AY197" s="11"/>
      <c r="AZ197" s="11"/>
      <c r="BA197" s="11"/>
      <c r="BB197" s="9" t="str">
        <f t="shared" si="167"/>
        <v>-1</v>
      </c>
      <c r="BC197" s="9" t="str">
        <f t="shared" si="168"/>
        <v>0</v>
      </c>
      <c r="BG197" s="5" t="s">
        <v>1104</v>
      </c>
      <c r="BH197" s="5" t="s">
        <v>8500</v>
      </c>
      <c r="CS197" s="9" t="str">
        <f t="shared" si="169"/>
        <v>0</v>
      </c>
      <c r="CT197" s="9" t="str">
        <f t="shared" si="170"/>
        <v>&lt;iframe src="http://www.rakuten.ne.jp/gold/brotures/spec/dia-compe/brk_shot.html" frameborder="0" id="spec-content" scrolling="no"&gt;&lt;/iframe&gt;</v>
      </c>
      <c r="CU197" s="9" t="str">
        <f t="shared" si="171"/>
        <v/>
      </c>
      <c r="CV197" s="9" t="str">
        <f t="shared" si="172"/>
        <v>&lt;div class="row-fluid"&gt;&lt;iframe src="http://www.rakuten.ne.jp/gold/brotures/items/dia-compe/brk_shot.html" frameborder="0" id="skin-product" scrolling="no"&gt;&lt;/iframe&gt;&lt;/div&gt;</v>
      </c>
      <c r="CW197" s="11" t="str">
        <f t="shared" si="173"/>
        <v/>
      </c>
      <c r="CX197" t="s">
        <v>1249</v>
      </c>
      <c r="CY197" s="9" t="str">
        <f t="shared" si="174"/>
        <v>0</v>
      </c>
      <c r="CZ197" s="11"/>
      <c r="DA197" s="11"/>
      <c r="DB197" s="11"/>
      <c r="DC197" s="11"/>
      <c r="DD197" s="9" t="str">
        <f t="shared" si="175"/>
        <v/>
      </c>
      <c r="DI197" s="9" t="str">
        <f t="shared" si="176"/>
        <v/>
      </c>
      <c r="DT197" s="9">
        <f>VLOOKUP(BG197,ディレクトリID!A:B,2)</f>
        <v>407712</v>
      </c>
      <c r="DV197" s="4" t="str">
        <f t="shared" si="177"/>
        <v>【ブレーキ　DIA-COMPE】</v>
      </c>
      <c r="DW197" s="4" t="str">
        <f t="shared" si="178"/>
        <v>【ブレーキ　DIA-COMPE】</v>
      </c>
      <c r="DX197" s="9">
        <f t="shared" si="179"/>
        <v>4</v>
      </c>
      <c r="DY197" s="11"/>
      <c r="DZ197" s="9" t="str">
        <f t="shared" si="152"/>
        <v>1</v>
      </c>
      <c r="EA197" s="9" t="str">
        <f t="shared" si="152"/>
        <v>1</v>
      </c>
      <c r="EB197" s="11"/>
      <c r="EC197" s="11"/>
      <c r="ED197" s="11"/>
      <c r="EE197" s="9" t="str">
        <f t="shared" si="180"/>
        <v>0</v>
      </c>
      <c r="EO197" s="8" t="s">
        <v>428</v>
      </c>
      <c r="EP197" s="8" t="s">
        <v>429</v>
      </c>
      <c r="EQ197" s="8" t="s">
        <v>429</v>
      </c>
      <c r="ER197" s="8" t="s">
        <v>209</v>
      </c>
      <c r="ES197" s="8" t="s">
        <v>430</v>
      </c>
      <c r="ET197" s="9" t="str">
        <f t="shared" si="181"/>
        <v>2</v>
      </c>
      <c r="EU197" s="11"/>
      <c r="EV197" s="11"/>
      <c r="EW197" s="11"/>
      <c r="EX197" s="9" t="str">
        <f t="shared" si="153"/>
        <v>0</v>
      </c>
      <c r="EY197" s="9" t="str">
        <f t="shared" si="153"/>
        <v>0</v>
      </c>
      <c r="EZ197" s="11"/>
      <c r="FA197" s="11"/>
      <c r="FB197" s="9" t="str">
        <f t="shared" si="154"/>
        <v>0</v>
      </c>
      <c r="FC197" s="9" t="str">
        <f t="shared" si="154"/>
        <v>0</v>
      </c>
      <c r="FD197" s="9" t="str">
        <f t="shared" si="182"/>
        <v>1</v>
      </c>
      <c r="FE197" s="9" t="str">
        <f t="shared" si="155"/>
        <v>1</v>
      </c>
      <c r="FF197" s="9" t="str">
        <f t="shared" si="155"/>
        <v>1</v>
      </c>
      <c r="GJ197" s="4" t="str">
        <f t="shared" si="185"/>
        <v>パーツ\ブレーキ:ブランド\DIA-COMPE</v>
      </c>
      <c r="GK197" s="4" t="str">
        <f t="shared" si="183"/>
        <v>u:u</v>
      </c>
      <c r="GL197" s="11"/>
      <c r="GM197" s="4" t="str">
        <f t="shared" si="156"/>
        <v>::</v>
      </c>
      <c r="GN197" s="4" t="str">
        <f t="shared" si="156"/>
        <v>::</v>
      </c>
      <c r="GO197" s="4" t="str">
        <f t="shared" si="156"/>
        <v>::</v>
      </c>
      <c r="GP197" s="4" t="str">
        <f t="shared" si="184"/>
        <v>1</v>
      </c>
    </row>
    <row r="198" spans="1:198" ht="28" customHeight="1">
      <c r="A198" s="5" t="s">
        <v>1254</v>
      </c>
      <c r="B198" s="5" t="s">
        <v>1256</v>
      </c>
      <c r="C198" s="5" t="s">
        <v>1254</v>
      </c>
      <c r="D198" s="9" t="str">
        <f t="shared" si="157"/>
        <v>u</v>
      </c>
      <c r="E198" s="9" t="str">
        <f t="shared" si="158"/>
        <v xml:space="preserve"> / （DIA-COMPEグランコンペSHOTレバーSILVER）</v>
      </c>
      <c r="F198" s="9" t="str">
        <f t="shared" si="159"/>
        <v xml:space="preserve"> / （DIA-COMPEグランコンペSHOTレバーSILVER）</v>
      </c>
      <c r="G198" s="5">
        <v>4830</v>
      </c>
      <c r="H198" s="9">
        <f t="shared" si="160"/>
        <v>4830</v>
      </c>
      <c r="I198" s="9" t="str">
        <f t="shared" si="161"/>
        <v>0</v>
      </c>
      <c r="J198" s="9" t="str">
        <f t="shared" si="162"/>
        <v>1</v>
      </c>
      <c r="P198" s="9" t="str">
        <f t="shared" si="163"/>
        <v>DIA-COMPEグランコンペSHOTレバーSILVER</v>
      </c>
      <c r="AI198" s="9" t="str">
        <f t="shared" si="164"/>
        <v>http://image.rakuten.co.jp/brotures/cabinet/items/dia-compe/brk_shot_s.jpg</v>
      </c>
      <c r="AS198" s="9" t="str">
        <f t="shared" si="150"/>
        <v>1</v>
      </c>
      <c r="AT198" s="9" t="str">
        <f t="shared" si="150"/>
        <v>1</v>
      </c>
      <c r="AU198" s="9" t="str">
        <f t="shared" si="165"/>
        <v>0</v>
      </c>
      <c r="AV198" s="9" t="str">
        <f t="shared" si="166"/>
        <v>1</v>
      </c>
      <c r="AW198" s="9" t="str">
        <f t="shared" si="151"/>
        <v>0</v>
      </c>
      <c r="AX198" s="9" t="str">
        <f t="shared" si="151"/>
        <v>0</v>
      </c>
      <c r="AY198" s="11"/>
      <c r="AZ198" s="11"/>
      <c r="BA198" s="11"/>
      <c r="BB198" s="9" t="str">
        <f t="shared" si="167"/>
        <v>-1</v>
      </c>
      <c r="BC198" s="9" t="str">
        <f t="shared" si="168"/>
        <v>0</v>
      </c>
      <c r="BG198" s="5" t="s">
        <v>1104</v>
      </c>
      <c r="BH198" s="5" t="s">
        <v>8500</v>
      </c>
      <c r="CS198" s="9" t="str">
        <f t="shared" si="169"/>
        <v>0</v>
      </c>
      <c r="CT198" s="9" t="str">
        <f t="shared" si="170"/>
        <v>&lt;iframe src="http://www.rakuten.ne.jp/gold/brotures/spec/dia-compe/brk_shot_s.html" frameborder="0" id="spec-content" scrolling="no"&gt;&lt;/iframe&gt;</v>
      </c>
      <c r="CU198" s="9" t="str">
        <f t="shared" si="171"/>
        <v/>
      </c>
      <c r="CV198" s="9" t="str">
        <f t="shared" si="172"/>
        <v>&lt;div class="row-fluid"&gt;&lt;iframe src="http://www.rakuten.ne.jp/gold/brotures/items/dia-compe/brk_shot_s.html" frameborder="0" id="skin-product" scrolling="no"&gt;&lt;/iframe&gt;&lt;/div&gt;</v>
      </c>
      <c r="CW198" s="11" t="str">
        <f t="shared" si="173"/>
        <v/>
      </c>
      <c r="CX198" t="s">
        <v>1254</v>
      </c>
      <c r="CY198" s="9" t="str">
        <f t="shared" si="174"/>
        <v>0</v>
      </c>
      <c r="CZ198" s="11"/>
      <c r="DA198" s="11"/>
      <c r="DB198" s="11"/>
      <c r="DC198" s="11"/>
      <c r="DD198" s="9" t="str">
        <f t="shared" si="175"/>
        <v/>
      </c>
      <c r="DI198" s="9" t="str">
        <f t="shared" si="176"/>
        <v/>
      </c>
      <c r="DT198" s="9">
        <f>VLOOKUP(BG198,ディレクトリID!A:B,2)</f>
        <v>407712</v>
      </c>
      <c r="DV198" s="4" t="str">
        <f t="shared" si="177"/>
        <v>【ブレーキ　DIA-COMPE】</v>
      </c>
      <c r="DW198" s="4" t="str">
        <f t="shared" si="178"/>
        <v>【ブレーキ　DIA-COMPE】</v>
      </c>
      <c r="DX198" s="9">
        <f t="shared" si="179"/>
        <v>4</v>
      </c>
      <c r="DY198" s="11"/>
      <c r="DZ198" s="9" t="str">
        <f t="shared" si="152"/>
        <v>1</v>
      </c>
      <c r="EA198" s="9" t="str">
        <f t="shared" si="152"/>
        <v>1</v>
      </c>
      <c r="EB198" s="11"/>
      <c r="EC198" s="11"/>
      <c r="ED198" s="11"/>
      <c r="EE198" s="9" t="str">
        <f t="shared" si="180"/>
        <v>0</v>
      </c>
      <c r="EO198" s="8" t="s">
        <v>428</v>
      </c>
      <c r="EP198" s="8" t="s">
        <v>429</v>
      </c>
      <c r="EQ198" s="8" t="s">
        <v>429</v>
      </c>
      <c r="ER198" s="8" t="s">
        <v>209</v>
      </c>
      <c r="ES198" s="8" t="s">
        <v>430</v>
      </c>
      <c r="ET198" s="9" t="str">
        <f t="shared" si="181"/>
        <v>2</v>
      </c>
      <c r="EU198" s="11"/>
      <c r="EV198" s="11"/>
      <c r="EW198" s="11"/>
      <c r="EX198" s="9" t="str">
        <f t="shared" si="153"/>
        <v>0</v>
      </c>
      <c r="EY198" s="9" t="str">
        <f t="shared" si="153"/>
        <v>0</v>
      </c>
      <c r="EZ198" s="11"/>
      <c r="FA198" s="11"/>
      <c r="FB198" s="9" t="str">
        <f t="shared" si="154"/>
        <v>0</v>
      </c>
      <c r="FC198" s="9" t="str">
        <f t="shared" si="154"/>
        <v>0</v>
      </c>
      <c r="FD198" s="9" t="str">
        <f t="shared" si="182"/>
        <v>1</v>
      </c>
      <c r="FE198" s="9" t="str">
        <f t="shared" si="155"/>
        <v>1</v>
      </c>
      <c r="FF198" s="9" t="str">
        <f t="shared" si="155"/>
        <v>1</v>
      </c>
      <c r="GJ198" s="4" t="str">
        <f t="shared" si="185"/>
        <v>パーツ\ブレーキ:ブランド\DIA-COMPE</v>
      </c>
      <c r="GK198" s="4" t="str">
        <f t="shared" si="183"/>
        <v>u:u</v>
      </c>
      <c r="GL198" s="11"/>
      <c r="GM198" s="4" t="str">
        <f t="shared" si="156"/>
        <v>::</v>
      </c>
      <c r="GN198" s="4" t="str">
        <f t="shared" si="156"/>
        <v>::</v>
      </c>
      <c r="GO198" s="4" t="str">
        <f t="shared" si="156"/>
        <v>::</v>
      </c>
      <c r="GP198" s="4" t="str">
        <f t="shared" si="184"/>
        <v>1</v>
      </c>
    </row>
    <row r="199" spans="1:198" ht="28" customHeight="1">
      <c r="A199" s="5" t="s">
        <v>1259</v>
      </c>
      <c r="B199" s="5" t="s">
        <v>1261</v>
      </c>
      <c r="C199" s="5" t="s">
        <v>1259</v>
      </c>
      <c r="D199" s="9" t="str">
        <f t="shared" si="157"/>
        <v>u</v>
      </c>
      <c r="E199" s="9" t="str">
        <f t="shared" si="158"/>
        <v xml:space="preserve"> / （DIA-COMPETECH77BLACK）</v>
      </c>
      <c r="F199" s="9" t="str">
        <f t="shared" si="159"/>
        <v xml:space="preserve"> / （DIA-COMPETECH77BLACK）</v>
      </c>
      <c r="G199" s="5">
        <v>2804</v>
      </c>
      <c r="H199" s="9">
        <f t="shared" si="160"/>
        <v>2804</v>
      </c>
      <c r="I199" s="9" t="str">
        <f t="shared" si="161"/>
        <v>0</v>
      </c>
      <c r="J199" s="9" t="str">
        <f t="shared" si="162"/>
        <v>1</v>
      </c>
      <c r="P199" s="9" t="str">
        <f t="shared" si="163"/>
        <v>DIA-COMPETECH77BLACK</v>
      </c>
      <c r="AI199" s="9" t="str">
        <f t="shared" si="164"/>
        <v>http://image.rakuten.co.jp/brotures/cabinet/items/dia-compe/brk_tech77_bk.jpg</v>
      </c>
      <c r="AS199" s="9" t="str">
        <f t="shared" si="150"/>
        <v>1</v>
      </c>
      <c r="AT199" s="9" t="str">
        <f t="shared" si="150"/>
        <v>1</v>
      </c>
      <c r="AU199" s="9" t="str">
        <f t="shared" si="165"/>
        <v>0</v>
      </c>
      <c r="AV199" s="9" t="str">
        <f t="shared" si="166"/>
        <v>1</v>
      </c>
      <c r="AW199" s="9" t="str">
        <f t="shared" si="151"/>
        <v>0</v>
      </c>
      <c r="AX199" s="9" t="str">
        <f t="shared" si="151"/>
        <v>0</v>
      </c>
      <c r="AY199" s="11"/>
      <c r="AZ199" s="11"/>
      <c r="BA199" s="11"/>
      <c r="BB199" s="9" t="str">
        <f t="shared" si="167"/>
        <v>-1</v>
      </c>
      <c r="BC199" s="9" t="str">
        <f t="shared" si="168"/>
        <v>0</v>
      </c>
      <c r="BG199" s="5" t="s">
        <v>1104</v>
      </c>
      <c r="BH199" s="5" t="s">
        <v>8500</v>
      </c>
      <c r="CS199" s="9" t="str">
        <f t="shared" si="169"/>
        <v>0</v>
      </c>
      <c r="CT199" s="9" t="str">
        <f t="shared" si="170"/>
        <v>&lt;iframe src="http://www.rakuten.ne.jp/gold/brotures/spec/dia-compe/brk_tech77_bk.html" frameborder="0" id="spec-content" scrolling="no"&gt;&lt;/iframe&gt;</v>
      </c>
      <c r="CU199" s="9" t="str">
        <f t="shared" si="171"/>
        <v/>
      </c>
      <c r="CV199" s="9" t="str">
        <f t="shared" si="172"/>
        <v>&lt;div class="row-fluid"&gt;&lt;iframe src="http://www.rakuten.ne.jp/gold/brotures/items/dia-compe/brk_tech77_bk.html" frameborder="0" id="skin-product" scrolling="no"&gt;&lt;/iframe&gt;&lt;/div&gt;</v>
      </c>
      <c r="CW199" s="11" t="str">
        <f t="shared" si="173"/>
        <v/>
      </c>
      <c r="CX199" t="s">
        <v>1259</v>
      </c>
      <c r="CY199" s="9" t="str">
        <f t="shared" si="174"/>
        <v>0</v>
      </c>
      <c r="CZ199" s="11"/>
      <c r="DA199" s="11"/>
      <c r="DB199" s="11"/>
      <c r="DC199" s="11"/>
      <c r="DD199" s="9" t="str">
        <f t="shared" si="175"/>
        <v/>
      </c>
      <c r="DI199" s="9" t="str">
        <f t="shared" si="176"/>
        <v/>
      </c>
      <c r="DT199" s="9">
        <f>VLOOKUP(BG199,ディレクトリID!A:B,2)</f>
        <v>407712</v>
      </c>
      <c r="DV199" s="4" t="str">
        <f t="shared" si="177"/>
        <v>【ブレーキ　DIA-COMPE】</v>
      </c>
      <c r="DW199" s="4" t="str">
        <f t="shared" si="178"/>
        <v>【ブレーキ　DIA-COMPE】</v>
      </c>
      <c r="DX199" s="9">
        <f t="shared" si="179"/>
        <v>4</v>
      </c>
      <c r="DY199" s="11"/>
      <c r="DZ199" s="9" t="str">
        <f t="shared" si="152"/>
        <v>1</v>
      </c>
      <c r="EA199" s="9" t="str">
        <f t="shared" si="152"/>
        <v>1</v>
      </c>
      <c r="EB199" s="11"/>
      <c r="EC199" s="11"/>
      <c r="ED199" s="11"/>
      <c r="EE199" s="9" t="str">
        <f t="shared" si="180"/>
        <v>0</v>
      </c>
      <c r="EO199" s="8" t="s">
        <v>428</v>
      </c>
      <c r="EP199" s="8" t="s">
        <v>429</v>
      </c>
      <c r="EQ199" s="8" t="s">
        <v>429</v>
      </c>
      <c r="ER199" s="8" t="s">
        <v>209</v>
      </c>
      <c r="ES199" s="8" t="s">
        <v>430</v>
      </c>
      <c r="ET199" s="9" t="str">
        <f t="shared" si="181"/>
        <v>2</v>
      </c>
      <c r="EU199" s="11"/>
      <c r="EV199" s="11"/>
      <c r="EW199" s="11"/>
      <c r="EX199" s="9" t="str">
        <f t="shared" si="153"/>
        <v>0</v>
      </c>
      <c r="EY199" s="9" t="str">
        <f t="shared" si="153"/>
        <v>0</v>
      </c>
      <c r="EZ199" s="11"/>
      <c r="FA199" s="11"/>
      <c r="FB199" s="9" t="str">
        <f t="shared" si="154"/>
        <v>0</v>
      </c>
      <c r="FC199" s="9" t="str">
        <f t="shared" si="154"/>
        <v>0</v>
      </c>
      <c r="FD199" s="9" t="str">
        <f t="shared" si="182"/>
        <v>1</v>
      </c>
      <c r="FE199" s="9" t="str">
        <f t="shared" si="155"/>
        <v>1</v>
      </c>
      <c r="FF199" s="9" t="str">
        <f t="shared" si="155"/>
        <v>1</v>
      </c>
      <c r="GJ199" s="4" t="str">
        <f t="shared" si="185"/>
        <v>パーツ\ブレーキ:ブランド\DIA-COMPE</v>
      </c>
      <c r="GK199" s="4" t="str">
        <f t="shared" si="183"/>
        <v>u:u</v>
      </c>
      <c r="GL199" s="11"/>
      <c r="GM199" s="4" t="str">
        <f t="shared" si="156"/>
        <v>::</v>
      </c>
      <c r="GN199" s="4" t="str">
        <f t="shared" si="156"/>
        <v>::</v>
      </c>
      <c r="GO199" s="4" t="str">
        <f t="shared" si="156"/>
        <v>::</v>
      </c>
      <c r="GP199" s="4" t="str">
        <f t="shared" si="184"/>
        <v>1</v>
      </c>
    </row>
    <row r="200" spans="1:198" ht="28" customHeight="1">
      <c r="A200" s="5" t="s">
        <v>1264</v>
      </c>
      <c r="B200" s="5" t="s">
        <v>1266</v>
      </c>
      <c r="C200" s="5" t="s">
        <v>1264</v>
      </c>
      <c r="D200" s="9" t="str">
        <f t="shared" si="157"/>
        <v>u</v>
      </c>
      <c r="E200" s="9" t="str">
        <f t="shared" si="158"/>
        <v xml:space="preserve"> / （DIA-COMPETECH77SILVER）</v>
      </c>
      <c r="F200" s="9" t="str">
        <f t="shared" si="159"/>
        <v xml:space="preserve"> / （DIA-COMPETECH77SILVER）</v>
      </c>
      <c r="G200" s="5">
        <v>2583</v>
      </c>
      <c r="H200" s="9">
        <f t="shared" si="160"/>
        <v>2583</v>
      </c>
      <c r="I200" s="9" t="str">
        <f t="shared" si="161"/>
        <v>0</v>
      </c>
      <c r="J200" s="9" t="str">
        <f t="shared" si="162"/>
        <v>1</v>
      </c>
      <c r="P200" s="9" t="str">
        <f t="shared" si="163"/>
        <v>DIA-COMPETECH77SILVER</v>
      </c>
      <c r="AI200" s="9" t="str">
        <f t="shared" si="164"/>
        <v>http://image.rakuten.co.jp/brotures/cabinet/items/dia-compe/brk_tech77_s.jpg</v>
      </c>
      <c r="AS200" s="9" t="str">
        <f t="shared" si="150"/>
        <v>1</v>
      </c>
      <c r="AT200" s="9" t="str">
        <f t="shared" si="150"/>
        <v>1</v>
      </c>
      <c r="AU200" s="9" t="str">
        <f t="shared" si="165"/>
        <v>0</v>
      </c>
      <c r="AV200" s="9" t="str">
        <f t="shared" si="166"/>
        <v>1</v>
      </c>
      <c r="AW200" s="9" t="str">
        <f t="shared" si="151"/>
        <v>0</v>
      </c>
      <c r="AX200" s="9" t="str">
        <f t="shared" si="151"/>
        <v>0</v>
      </c>
      <c r="AY200" s="11"/>
      <c r="AZ200" s="11"/>
      <c r="BA200" s="11"/>
      <c r="BB200" s="9" t="str">
        <f t="shared" si="167"/>
        <v>-1</v>
      </c>
      <c r="BC200" s="9" t="str">
        <f t="shared" si="168"/>
        <v>0</v>
      </c>
      <c r="BG200" s="5" t="s">
        <v>1104</v>
      </c>
      <c r="BH200" s="5" t="s">
        <v>8500</v>
      </c>
      <c r="CS200" s="9" t="str">
        <f t="shared" si="169"/>
        <v>0</v>
      </c>
      <c r="CT200" s="9" t="str">
        <f t="shared" si="170"/>
        <v>&lt;iframe src="http://www.rakuten.ne.jp/gold/brotures/spec/dia-compe/brk_tech77_s.html" frameborder="0" id="spec-content" scrolling="no"&gt;&lt;/iframe&gt;</v>
      </c>
      <c r="CU200" s="9" t="str">
        <f t="shared" si="171"/>
        <v/>
      </c>
      <c r="CV200" s="9" t="str">
        <f t="shared" si="172"/>
        <v>&lt;div class="row-fluid"&gt;&lt;iframe src="http://www.rakuten.ne.jp/gold/brotures/items/dia-compe/brk_tech77_s.html" frameborder="0" id="skin-product" scrolling="no"&gt;&lt;/iframe&gt;&lt;/div&gt;</v>
      </c>
      <c r="CW200" s="11" t="str">
        <f t="shared" si="173"/>
        <v/>
      </c>
      <c r="CX200" t="s">
        <v>1264</v>
      </c>
      <c r="CY200" s="9" t="str">
        <f t="shared" si="174"/>
        <v>0</v>
      </c>
      <c r="CZ200" s="11"/>
      <c r="DA200" s="11"/>
      <c r="DB200" s="11"/>
      <c r="DC200" s="11"/>
      <c r="DD200" s="9" t="str">
        <f t="shared" si="175"/>
        <v/>
      </c>
      <c r="DI200" s="9" t="str">
        <f t="shared" si="176"/>
        <v/>
      </c>
      <c r="DT200" s="9">
        <f>VLOOKUP(BG200,ディレクトリID!A:B,2)</f>
        <v>407712</v>
      </c>
      <c r="DV200" s="4" t="str">
        <f t="shared" si="177"/>
        <v>【ブレーキ　DIA-COMPE】</v>
      </c>
      <c r="DW200" s="4" t="str">
        <f t="shared" si="178"/>
        <v>【ブレーキ　DIA-COMPE】</v>
      </c>
      <c r="DX200" s="9">
        <f t="shared" si="179"/>
        <v>4</v>
      </c>
      <c r="DY200" s="11"/>
      <c r="DZ200" s="9" t="str">
        <f t="shared" si="152"/>
        <v>1</v>
      </c>
      <c r="EA200" s="9" t="str">
        <f t="shared" si="152"/>
        <v>1</v>
      </c>
      <c r="EB200" s="11"/>
      <c r="EC200" s="11"/>
      <c r="ED200" s="11"/>
      <c r="EE200" s="9" t="str">
        <f t="shared" si="180"/>
        <v>0</v>
      </c>
      <c r="EO200" s="8" t="s">
        <v>428</v>
      </c>
      <c r="EP200" s="8" t="s">
        <v>429</v>
      </c>
      <c r="EQ200" s="8" t="s">
        <v>429</v>
      </c>
      <c r="ER200" s="8" t="s">
        <v>209</v>
      </c>
      <c r="ES200" s="8" t="s">
        <v>430</v>
      </c>
      <c r="ET200" s="9" t="str">
        <f t="shared" si="181"/>
        <v>2</v>
      </c>
      <c r="EU200" s="11"/>
      <c r="EV200" s="11"/>
      <c r="EW200" s="11"/>
      <c r="EX200" s="9" t="str">
        <f t="shared" si="153"/>
        <v>0</v>
      </c>
      <c r="EY200" s="9" t="str">
        <f t="shared" si="153"/>
        <v>0</v>
      </c>
      <c r="EZ200" s="11"/>
      <c r="FA200" s="11"/>
      <c r="FB200" s="9" t="str">
        <f t="shared" si="154"/>
        <v>0</v>
      </c>
      <c r="FC200" s="9" t="str">
        <f t="shared" si="154"/>
        <v>0</v>
      </c>
      <c r="FD200" s="9" t="str">
        <f t="shared" si="182"/>
        <v>1</v>
      </c>
      <c r="FE200" s="9" t="str">
        <f t="shared" si="155"/>
        <v>1</v>
      </c>
      <c r="FF200" s="9" t="str">
        <f t="shared" si="155"/>
        <v>1</v>
      </c>
      <c r="GJ200" s="4" t="str">
        <f t="shared" si="185"/>
        <v>パーツ\ブレーキ:ブランド\DIA-COMPE</v>
      </c>
      <c r="GK200" s="4" t="str">
        <f t="shared" si="183"/>
        <v>u:u</v>
      </c>
      <c r="GL200" s="11"/>
      <c r="GM200" s="4" t="str">
        <f t="shared" si="156"/>
        <v>::</v>
      </c>
      <c r="GN200" s="4" t="str">
        <f t="shared" si="156"/>
        <v>::</v>
      </c>
      <c r="GO200" s="4" t="str">
        <f t="shared" si="156"/>
        <v>::</v>
      </c>
      <c r="GP200" s="4" t="str">
        <f t="shared" si="184"/>
        <v>1</v>
      </c>
    </row>
    <row r="201" spans="1:198" ht="28" customHeight="1">
      <c r="A201" s="5" t="s">
        <v>1269</v>
      </c>
      <c r="B201" s="5" t="s">
        <v>1271</v>
      </c>
      <c r="C201" s="5" t="s">
        <v>1269</v>
      </c>
      <c r="D201" s="9" t="str">
        <f t="shared" si="157"/>
        <v>u</v>
      </c>
      <c r="E201" s="9" t="str">
        <f t="shared" si="158"/>
        <v xml:space="preserve"> / （DIA-COMPETECH99）</v>
      </c>
      <c r="F201" s="9" t="str">
        <f t="shared" si="159"/>
        <v xml:space="preserve"> / （DIA-COMPETECH99）</v>
      </c>
      <c r="G201" s="5">
        <v>2835</v>
      </c>
      <c r="H201" s="9">
        <f t="shared" si="160"/>
        <v>2835</v>
      </c>
      <c r="I201" s="9" t="str">
        <f t="shared" si="161"/>
        <v>0</v>
      </c>
      <c r="J201" s="9" t="str">
        <f t="shared" si="162"/>
        <v>1</v>
      </c>
      <c r="P201" s="9" t="str">
        <f t="shared" si="163"/>
        <v>DIA-COMPETECH99</v>
      </c>
      <c r="AI201" s="9" t="str">
        <f t="shared" si="164"/>
        <v>http://image.rakuten.co.jp/brotures/cabinet/items/dia-compe/brk_tech99.jpg</v>
      </c>
      <c r="AS201" s="9" t="str">
        <f t="shared" si="150"/>
        <v>1</v>
      </c>
      <c r="AT201" s="9" t="str">
        <f t="shared" si="150"/>
        <v>1</v>
      </c>
      <c r="AU201" s="9" t="str">
        <f t="shared" si="165"/>
        <v>0</v>
      </c>
      <c r="AV201" s="9" t="str">
        <f t="shared" si="166"/>
        <v>1</v>
      </c>
      <c r="AW201" s="9" t="str">
        <f t="shared" si="151"/>
        <v>0</v>
      </c>
      <c r="AX201" s="9" t="str">
        <f t="shared" si="151"/>
        <v>0</v>
      </c>
      <c r="AY201" s="11"/>
      <c r="AZ201" s="11"/>
      <c r="BA201" s="11"/>
      <c r="BB201" s="9" t="str">
        <f t="shared" si="167"/>
        <v>-1</v>
      </c>
      <c r="BC201" s="9" t="str">
        <f t="shared" si="168"/>
        <v>0</v>
      </c>
      <c r="BG201" s="5" t="s">
        <v>1104</v>
      </c>
      <c r="BH201" s="5" t="s">
        <v>8500</v>
      </c>
      <c r="CS201" s="9" t="str">
        <f t="shared" si="169"/>
        <v>0</v>
      </c>
      <c r="CT201" s="9" t="str">
        <f t="shared" si="170"/>
        <v>&lt;iframe src="http://www.rakuten.ne.jp/gold/brotures/spec/dia-compe/brk_tech99.html" frameborder="0" id="spec-content" scrolling="no"&gt;&lt;/iframe&gt;</v>
      </c>
      <c r="CU201" s="9" t="str">
        <f t="shared" si="171"/>
        <v/>
      </c>
      <c r="CV201" s="9" t="str">
        <f t="shared" si="172"/>
        <v>&lt;div class="row-fluid"&gt;&lt;iframe src="http://www.rakuten.ne.jp/gold/brotures/items/dia-compe/brk_tech99.html" frameborder="0" id="skin-product" scrolling="no"&gt;&lt;/iframe&gt;&lt;/div&gt;</v>
      </c>
      <c r="CW201" s="11" t="str">
        <f t="shared" si="173"/>
        <v/>
      </c>
      <c r="CX201" t="s">
        <v>1269</v>
      </c>
      <c r="CY201" s="9" t="str">
        <f t="shared" si="174"/>
        <v>0</v>
      </c>
      <c r="CZ201" s="11"/>
      <c r="DA201" s="11"/>
      <c r="DB201" s="11"/>
      <c r="DC201" s="11"/>
      <c r="DD201" s="9" t="str">
        <f t="shared" si="175"/>
        <v/>
      </c>
      <c r="DI201" s="9" t="str">
        <f t="shared" si="176"/>
        <v/>
      </c>
      <c r="DT201" s="9">
        <f>VLOOKUP(BG201,ディレクトリID!A:B,2)</f>
        <v>407712</v>
      </c>
      <c r="DV201" s="4" t="str">
        <f t="shared" si="177"/>
        <v>【ブレーキ　DIA-COMPE】</v>
      </c>
      <c r="DW201" s="4" t="str">
        <f t="shared" si="178"/>
        <v>【ブレーキ　DIA-COMPE】</v>
      </c>
      <c r="DX201" s="9">
        <f t="shared" si="179"/>
        <v>4</v>
      </c>
      <c r="DY201" s="11"/>
      <c r="DZ201" s="9" t="str">
        <f t="shared" si="152"/>
        <v>1</v>
      </c>
      <c r="EA201" s="9" t="str">
        <f t="shared" si="152"/>
        <v>1</v>
      </c>
      <c r="EB201" s="11"/>
      <c r="EC201" s="11"/>
      <c r="ED201" s="11"/>
      <c r="EE201" s="9" t="str">
        <f t="shared" si="180"/>
        <v>0</v>
      </c>
      <c r="EO201" s="8" t="s">
        <v>428</v>
      </c>
      <c r="EP201" s="8" t="s">
        <v>429</v>
      </c>
      <c r="EQ201" s="8" t="s">
        <v>429</v>
      </c>
      <c r="ER201" s="8" t="s">
        <v>209</v>
      </c>
      <c r="ES201" s="8" t="s">
        <v>430</v>
      </c>
      <c r="ET201" s="9" t="str">
        <f t="shared" si="181"/>
        <v>2</v>
      </c>
      <c r="EU201" s="11"/>
      <c r="EV201" s="11"/>
      <c r="EW201" s="11"/>
      <c r="EX201" s="9" t="str">
        <f t="shared" si="153"/>
        <v>0</v>
      </c>
      <c r="EY201" s="9" t="str">
        <f t="shared" si="153"/>
        <v>0</v>
      </c>
      <c r="EZ201" s="11"/>
      <c r="FA201" s="11"/>
      <c r="FB201" s="9" t="str">
        <f t="shared" si="154"/>
        <v>0</v>
      </c>
      <c r="FC201" s="9" t="str">
        <f t="shared" si="154"/>
        <v>0</v>
      </c>
      <c r="FD201" s="9" t="str">
        <f t="shared" si="182"/>
        <v>1</v>
      </c>
      <c r="FE201" s="9" t="str">
        <f t="shared" si="155"/>
        <v>1</v>
      </c>
      <c r="FF201" s="9" t="str">
        <f t="shared" si="155"/>
        <v>1</v>
      </c>
      <c r="GJ201" s="4" t="str">
        <f t="shared" si="185"/>
        <v>パーツ\ブレーキ:ブランド\DIA-COMPE</v>
      </c>
      <c r="GK201" s="4" t="str">
        <f t="shared" si="183"/>
        <v>u:u</v>
      </c>
      <c r="GL201" s="11"/>
      <c r="GM201" s="4" t="str">
        <f t="shared" si="156"/>
        <v>::</v>
      </c>
      <c r="GN201" s="4" t="str">
        <f t="shared" si="156"/>
        <v>::</v>
      </c>
      <c r="GO201" s="4" t="str">
        <f t="shared" si="156"/>
        <v>::</v>
      </c>
      <c r="GP201" s="4" t="str">
        <f t="shared" si="184"/>
        <v>1</v>
      </c>
    </row>
    <row r="202" spans="1:198" ht="28" customHeight="1">
      <c r="A202" s="5" t="s">
        <v>1274</v>
      </c>
      <c r="B202" s="5" t="s">
        <v>1276</v>
      </c>
      <c r="C202" s="5" t="s">
        <v>1274</v>
      </c>
      <c r="D202" s="9" t="str">
        <f t="shared" si="157"/>
        <v>u</v>
      </c>
      <c r="E202" s="9" t="str">
        <f t="shared" si="158"/>
        <v xml:space="preserve"> / （DIA-COMPETECH99DBLACK）</v>
      </c>
      <c r="F202" s="9" t="str">
        <f t="shared" si="159"/>
        <v xml:space="preserve"> / （DIA-COMPETECH99DBLACK）</v>
      </c>
      <c r="G202" s="5">
        <v>2835</v>
      </c>
      <c r="H202" s="9">
        <f t="shared" si="160"/>
        <v>2835</v>
      </c>
      <c r="I202" s="9" t="str">
        <f t="shared" si="161"/>
        <v>0</v>
      </c>
      <c r="J202" s="9" t="str">
        <f t="shared" si="162"/>
        <v>1</v>
      </c>
      <c r="P202" s="9" t="str">
        <f t="shared" si="163"/>
        <v>DIA-COMPETECH99DBLACK</v>
      </c>
      <c r="AI202" s="9" t="str">
        <f t="shared" si="164"/>
        <v>http://image.rakuten.co.jp/brotures/cabinet/items/dia-compe/brk_tech99d.jpg</v>
      </c>
      <c r="AS202" s="9" t="str">
        <f t="shared" ref="AS202:AT221" si="186">IF($A202&lt;&gt;"","1","")</f>
        <v>1</v>
      </c>
      <c r="AT202" s="9" t="str">
        <f t="shared" si="186"/>
        <v>1</v>
      </c>
      <c r="AU202" s="9" t="str">
        <f t="shared" si="165"/>
        <v>0</v>
      </c>
      <c r="AV202" s="9" t="str">
        <f t="shared" si="166"/>
        <v>1</v>
      </c>
      <c r="AW202" s="9" t="str">
        <f t="shared" ref="AW202:AX221" si="187">IF($A202&lt;&gt;"","0","")</f>
        <v>0</v>
      </c>
      <c r="AX202" s="9" t="str">
        <f t="shared" si="187"/>
        <v>0</v>
      </c>
      <c r="AY202" s="11"/>
      <c r="AZ202" s="11"/>
      <c r="BA202" s="11"/>
      <c r="BB202" s="9" t="str">
        <f t="shared" si="167"/>
        <v>-1</v>
      </c>
      <c r="BC202" s="9" t="str">
        <f t="shared" si="168"/>
        <v>0</v>
      </c>
      <c r="BG202" s="5" t="s">
        <v>1104</v>
      </c>
      <c r="BH202" s="5" t="s">
        <v>8500</v>
      </c>
      <c r="CS202" s="9" t="str">
        <f t="shared" si="169"/>
        <v>0</v>
      </c>
      <c r="CT202" s="9" t="str">
        <f t="shared" si="170"/>
        <v>&lt;iframe src="http://www.rakuten.ne.jp/gold/brotures/spec/dia-compe/brk_tech99d.html" frameborder="0" id="spec-content" scrolling="no"&gt;&lt;/iframe&gt;</v>
      </c>
      <c r="CU202" s="9" t="str">
        <f t="shared" si="171"/>
        <v/>
      </c>
      <c r="CV202" s="9" t="str">
        <f t="shared" si="172"/>
        <v>&lt;div class="row-fluid"&gt;&lt;iframe src="http://www.rakuten.ne.jp/gold/brotures/items/dia-compe/brk_tech99d.html" frameborder="0" id="skin-product" scrolling="no"&gt;&lt;/iframe&gt;&lt;/div&gt;</v>
      </c>
      <c r="CW202" s="11" t="str">
        <f t="shared" si="173"/>
        <v/>
      </c>
      <c r="CX202" t="s">
        <v>1274</v>
      </c>
      <c r="CY202" s="9" t="str">
        <f t="shared" si="174"/>
        <v>0</v>
      </c>
      <c r="CZ202" s="11"/>
      <c r="DA202" s="11"/>
      <c r="DB202" s="11"/>
      <c r="DC202" s="11"/>
      <c r="DD202" s="9" t="str">
        <f t="shared" si="175"/>
        <v/>
      </c>
      <c r="DI202" s="9" t="str">
        <f t="shared" si="176"/>
        <v/>
      </c>
      <c r="DT202" s="9">
        <f>VLOOKUP(BG202,ディレクトリID!A:B,2)</f>
        <v>407712</v>
      </c>
      <c r="DV202" s="4" t="str">
        <f t="shared" si="177"/>
        <v>【ブレーキ　DIA-COMPE】</v>
      </c>
      <c r="DW202" s="4" t="str">
        <f t="shared" si="178"/>
        <v>【ブレーキ　DIA-COMPE】</v>
      </c>
      <c r="DX202" s="9">
        <f t="shared" si="179"/>
        <v>4</v>
      </c>
      <c r="DY202" s="11"/>
      <c r="DZ202" s="9" t="str">
        <f t="shared" ref="DZ202:EA221" si="188">IF($A202&lt;&gt;"","1","")</f>
        <v>1</v>
      </c>
      <c r="EA202" s="9" t="str">
        <f t="shared" si="188"/>
        <v>1</v>
      </c>
      <c r="EB202" s="11"/>
      <c r="EC202" s="11"/>
      <c r="ED202" s="11"/>
      <c r="EE202" s="9" t="str">
        <f t="shared" si="180"/>
        <v>0</v>
      </c>
      <c r="EO202" s="8" t="s">
        <v>428</v>
      </c>
      <c r="EP202" s="8" t="s">
        <v>429</v>
      </c>
      <c r="EQ202" s="8" t="s">
        <v>429</v>
      </c>
      <c r="ER202" s="8" t="s">
        <v>209</v>
      </c>
      <c r="ES202" s="8" t="s">
        <v>430</v>
      </c>
      <c r="ET202" s="9" t="str">
        <f t="shared" si="181"/>
        <v>2</v>
      </c>
      <c r="EU202" s="11"/>
      <c r="EV202" s="11"/>
      <c r="EW202" s="11"/>
      <c r="EX202" s="9" t="str">
        <f t="shared" ref="EX202:EY221" si="189">IF($A202&lt;&gt;"","0","")</f>
        <v>0</v>
      </c>
      <c r="EY202" s="9" t="str">
        <f t="shared" si="189"/>
        <v>0</v>
      </c>
      <c r="EZ202" s="11"/>
      <c r="FA202" s="11"/>
      <c r="FB202" s="9" t="str">
        <f t="shared" ref="FB202:FC221" si="190">IF($A202&lt;&gt;"","0","")</f>
        <v>0</v>
      </c>
      <c r="FC202" s="9" t="str">
        <f t="shared" si="190"/>
        <v>0</v>
      </c>
      <c r="FD202" s="9" t="str">
        <f t="shared" si="182"/>
        <v>1</v>
      </c>
      <c r="FE202" s="9" t="str">
        <f t="shared" ref="FE202:FF221" si="191">IF($BG202="完成車","3","1")</f>
        <v>1</v>
      </c>
      <c r="FF202" s="9" t="str">
        <f t="shared" si="191"/>
        <v>1</v>
      </c>
      <c r="GJ202" s="4" t="str">
        <f t="shared" si="185"/>
        <v>パーツ\ブレーキ:ブランド\DIA-COMPE</v>
      </c>
      <c r="GK202" s="4" t="str">
        <f t="shared" si="183"/>
        <v>u:u</v>
      </c>
      <c r="GL202" s="11"/>
      <c r="GM202" s="4" t="str">
        <f t="shared" ref="GM202:GO221" si="192">IF($A202&lt;&gt;"","::","")</f>
        <v>::</v>
      </c>
      <c r="GN202" s="4" t="str">
        <f t="shared" si="192"/>
        <v>::</v>
      </c>
      <c r="GO202" s="4" t="str">
        <f t="shared" si="192"/>
        <v>::</v>
      </c>
      <c r="GP202" s="4" t="str">
        <f t="shared" si="184"/>
        <v>1</v>
      </c>
    </row>
    <row r="203" spans="1:198" ht="28" customHeight="1">
      <c r="A203" s="5" t="s">
        <v>1279</v>
      </c>
      <c r="B203" s="5" t="s">
        <v>1281</v>
      </c>
      <c r="C203" s="5" t="s">
        <v>1279</v>
      </c>
      <c r="D203" s="9" t="str">
        <f t="shared" si="157"/>
        <v>u</v>
      </c>
      <c r="E203" s="9" t="str">
        <f t="shared" si="158"/>
        <v xml:space="preserve"> / （DIA-COMPETECH99DSBLACK）</v>
      </c>
      <c r="F203" s="9" t="str">
        <f t="shared" si="159"/>
        <v xml:space="preserve"> / （DIA-COMPETECH99DSBLACK）</v>
      </c>
      <c r="G203" s="5">
        <v>3098</v>
      </c>
      <c r="H203" s="9">
        <f t="shared" si="160"/>
        <v>3098</v>
      </c>
      <c r="I203" s="9" t="str">
        <f t="shared" si="161"/>
        <v>0</v>
      </c>
      <c r="J203" s="9" t="str">
        <f t="shared" si="162"/>
        <v>1</v>
      </c>
      <c r="P203" s="9" t="str">
        <f t="shared" si="163"/>
        <v>DIA-COMPETECH99DSBLACK</v>
      </c>
      <c r="AI203" s="9" t="str">
        <f t="shared" si="164"/>
        <v>http://image.rakuten.co.jp/brotures/cabinet/items/dia-compe/brk_tech99ds.jpg</v>
      </c>
      <c r="AS203" s="9" t="str">
        <f t="shared" si="186"/>
        <v>1</v>
      </c>
      <c r="AT203" s="9" t="str">
        <f t="shared" si="186"/>
        <v>1</v>
      </c>
      <c r="AU203" s="9" t="str">
        <f t="shared" si="165"/>
        <v>0</v>
      </c>
      <c r="AV203" s="9" t="str">
        <f t="shared" si="166"/>
        <v>1</v>
      </c>
      <c r="AW203" s="9" t="str">
        <f t="shared" si="187"/>
        <v>0</v>
      </c>
      <c r="AX203" s="9" t="str">
        <f t="shared" si="187"/>
        <v>0</v>
      </c>
      <c r="AY203" s="11"/>
      <c r="AZ203" s="11"/>
      <c r="BA203" s="11"/>
      <c r="BB203" s="9" t="str">
        <f t="shared" si="167"/>
        <v>-1</v>
      </c>
      <c r="BC203" s="9" t="str">
        <f t="shared" si="168"/>
        <v>0</v>
      </c>
      <c r="BG203" s="5" t="s">
        <v>1104</v>
      </c>
      <c r="BH203" s="5" t="s">
        <v>8500</v>
      </c>
      <c r="CS203" s="9" t="str">
        <f t="shared" si="169"/>
        <v>0</v>
      </c>
      <c r="CT203" s="9" t="str">
        <f t="shared" si="170"/>
        <v>&lt;iframe src="http://www.rakuten.ne.jp/gold/brotures/spec/dia-compe/brk_tech99ds.html" frameborder="0" id="spec-content" scrolling="no"&gt;&lt;/iframe&gt;</v>
      </c>
      <c r="CU203" s="9" t="str">
        <f t="shared" si="171"/>
        <v/>
      </c>
      <c r="CV203" s="9" t="str">
        <f t="shared" si="172"/>
        <v>&lt;div class="row-fluid"&gt;&lt;iframe src="http://www.rakuten.ne.jp/gold/brotures/items/dia-compe/brk_tech99ds.html" frameborder="0" id="skin-product" scrolling="no"&gt;&lt;/iframe&gt;&lt;/div&gt;</v>
      </c>
      <c r="CW203" s="11" t="str">
        <f t="shared" si="173"/>
        <v/>
      </c>
      <c r="CX203" t="s">
        <v>1279</v>
      </c>
      <c r="CY203" s="9" t="str">
        <f t="shared" si="174"/>
        <v>0</v>
      </c>
      <c r="CZ203" s="11"/>
      <c r="DA203" s="11"/>
      <c r="DB203" s="11"/>
      <c r="DC203" s="11"/>
      <c r="DD203" s="9" t="str">
        <f t="shared" si="175"/>
        <v/>
      </c>
      <c r="DI203" s="9" t="str">
        <f t="shared" si="176"/>
        <v/>
      </c>
      <c r="DT203" s="9">
        <f>VLOOKUP(BG203,ディレクトリID!A:B,2)</f>
        <v>407712</v>
      </c>
      <c r="DV203" s="4" t="str">
        <f t="shared" si="177"/>
        <v>【ブレーキ　DIA-COMPE】</v>
      </c>
      <c r="DW203" s="4" t="str">
        <f t="shared" si="178"/>
        <v>【ブレーキ　DIA-COMPE】</v>
      </c>
      <c r="DX203" s="9">
        <f t="shared" si="179"/>
        <v>4</v>
      </c>
      <c r="DY203" s="11"/>
      <c r="DZ203" s="9" t="str">
        <f t="shared" si="188"/>
        <v>1</v>
      </c>
      <c r="EA203" s="9" t="str">
        <f t="shared" si="188"/>
        <v>1</v>
      </c>
      <c r="EB203" s="11"/>
      <c r="EC203" s="11"/>
      <c r="ED203" s="11"/>
      <c r="EE203" s="9" t="str">
        <f t="shared" si="180"/>
        <v>0</v>
      </c>
      <c r="EO203" s="8" t="s">
        <v>428</v>
      </c>
      <c r="EP203" s="8" t="s">
        <v>429</v>
      </c>
      <c r="EQ203" s="8" t="s">
        <v>429</v>
      </c>
      <c r="ER203" s="8" t="s">
        <v>209</v>
      </c>
      <c r="ES203" s="8" t="s">
        <v>430</v>
      </c>
      <c r="ET203" s="9" t="str">
        <f t="shared" si="181"/>
        <v>2</v>
      </c>
      <c r="EU203" s="11"/>
      <c r="EV203" s="11"/>
      <c r="EW203" s="11"/>
      <c r="EX203" s="9" t="str">
        <f t="shared" si="189"/>
        <v>0</v>
      </c>
      <c r="EY203" s="9" t="str">
        <f t="shared" si="189"/>
        <v>0</v>
      </c>
      <c r="EZ203" s="11"/>
      <c r="FA203" s="11"/>
      <c r="FB203" s="9" t="str">
        <f t="shared" si="190"/>
        <v>0</v>
      </c>
      <c r="FC203" s="9" t="str">
        <f t="shared" si="190"/>
        <v>0</v>
      </c>
      <c r="FD203" s="9" t="str">
        <f t="shared" si="182"/>
        <v>1</v>
      </c>
      <c r="FE203" s="9" t="str">
        <f t="shared" si="191"/>
        <v>1</v>
      </c>
      <c r="FF203" s="9" t="str">
        <f t="shared" si="191"/>
        <v>1</v>
      </c>
      <c r="GJ203" s="4" t="str">
        <f t="shared" si="185"/>
        <v>パーツ\ブレーキ:ブランド\DIA-COMPE</v>
      </c>
      <c r="GK203" s="4" t="str">
        <f t="shared" si="183"/>
        <v>u:u</v>
      </c>
      <c r="GL203" s="11"/>
      <c r="GM203" s="4" t="str">
        <f t="shared" si="192"/>
        <v>::</v>
      </c>
      <c r="GN203" s="4" t="str">
        <f t="shared" si="192"/>
        <v>::</v>
      </c>
      <c r="GO203" s="4" t="str">
        <f t="shared" si="192"/>
        <v>::</v>
      </c>
      <c r="GP203" s="4" t="str">
        <f t="shared" si="184"/>
        <v>1</v>
      </c>
    </row>
    <row r="204" spans="1:198" ht="28" customHeight="1">
      <c r="A204" s="5" t="s">
        <v>1284</v>
      </c>
      <c r="B204" s="5" t="s">
        <v>1286</v>
      </c>
      <c r="C204" s="5" t="s">
        <v>1284</v>
      </c>
      <c r="D204" s="9" t="str">
        <f t="shared" si="157"/>
        <v>u</v>
      </c>
      <c r="E204" s="9" t="str">
        <f t="shared" si="158"/>
        <v xml:space="preserve"> / （KCNCワイヤーハウジングキット）</v>
      </c>
      <c r="F204" s="9" t="str">
        <f t="shared" si="159"/>
        <v xml:space="preserve"> / （KCNCワイヤーハウジングキット）</v>
      </c>
      <c r="G204" s="5">
        <v>1050</v>
      </c>
      <c r="H204" s="9">
        <f t="shared" si="160"/>
        <v>1050</v>
      </c>
      <c r="I204" s="9" t="str">
        <f t="shared" si="161"/>
        <v>0</v>
      </c>
      <c r="J204" s="9" t="str">
        <f t="shared" si="162"/>
        <v>1</v>
      </c>
      <c r="P204" s="9" t="str">
        <f t="shared" si="163"/>
        <v>KCNCワイヤーハウジングキット</v>
      </c>
      <c r="AI204" s="9" t="str">
        <f t="shared" si="164"/>
        <v>http://image.rakuten.co.jp/brotures/cabinet/items/kcnc/brk_teflon17.jpg</v>
      </c>
      <c r="AS204" s="9" t="str">
        <f t="shared" si="186"/>
        <v>1</v>
      </c>
      <c r="AT204" s="9" t="str">
        <f t="shared" si="186"/>
        <v>1</v>
      </c>
      <c r="AU204" s="9" t="str">
        <f t="shared" si="165"/>
        <v>0</v>
      </c>
      <c r="AV204" s="9" t="str">
        <f t="shared" si="166"/>
        <v>1</v>
      </c>
      <c r="AW204" s="9" t="str">
        <f t="shared" si="187"/>
        <v>0</v>
      </c>
      <c r="AX204" s="9" t="str">
        <f t="shared" si="187"/>
        <v>0</v>
      </c>
      <c r="AY204" s="11"/>
      <c r="AZ204" s="11"/>
      <c r="BA204" s="11"/>
      <c r="BB204" s="9" t="str">
        <f t="shared" si="167"/>
        <v>-1</v>
      </c>
      <c r="BC204" s="9" t="str">
        <f t="shared" si="168"/>
        <v>0</v>
      </c>
      <c r="BG204" s="5" t="s">
        <v>1104</v>
      </c>
      <c r="BH204" s="5" t="s">
        <v>8506</v>
      </c>
      <c r="CS204" s="9" t="str">
        <f t="shared" si="169"/>
        <v>0</v>
      </c>
      <c r="CT204" s="9" t="str">
        <f t="shared" si="170"/>
        <v>&lt;iframe src="http://www.rakuten.ne.jp/gold/brotures/spec/kcnc/brk_teflon17.html" frameborder="0" id="spec-content" scrolling="no"&gt;&lt;/iframe&gt;</v>
      </c>
      <c r="CU204" s="9" t="str">
        <f t="shared" si="171"/>
        <v/>
      </c>
      <c r="CV204" s="9" t="str">
        <f t="shared" si="172"/>
        <v>&lt;div class="row-fluid"&gt;&lt;iframe src="http://www.rakuten.ne.jp/gold/brotures/items/kcnc/brk_teflon17.html" frameborder="0" id="skin-product" scrolling="no"&gt;&lt;/iframe&gt;&lt;/div&gt;</v>
      </c>
      <c r="CW204" s="11" t="str">
        <f t="shared" si="173"/>
        <v/>
      </c>
      <c r="CX204" t="s">
        <v>1284</v>
      </c>
      <c r="CY204" s="9" t="str">
        <f t="shared" si="174"/>
        <v>0</v>
      </c>
      <c r="CZ204" s="11"/>
      <c r="DA204" s="11"/>
      <c r="DB204" s="11"/>
      <c r="DC204" s="11"/>
      <c r="DD204" s="9" t="str">
        <f t="shared" si="175"/>
        <v/>
      </c>
      <c r="DI204" s="9" t="str">
        <f t="shared" si="176"/>
        <v/>
      </c>
      <c r="DT204" s="9">
        <f>VLOOKUP(BG204,ディレクトリID!A:B,2)</f>
        <v>407712</v>
      </c>
      <c r="DV204" s="4" t="str">
        <f t="shared" si="177"/>
        <v>【ブレーキ　KCNC】</v>
      </c>
      <c r="DW204" s="4" t="str">
        <f t="shared" si="178"/>
        <v>【ブレーキ　KCNC】</v>
      </c>
      <c r="DX204" s="9">
        <f t="shared" si="179"/>
        <v>4</v>
      </c>
      <c r="DY204" s="11"/>
      <c r="DZ204" s="9" t="str">
        <f t="shared" si="188"/>
        <v>1</v>
      </c>
      <c r="EA204" s="9" t="str">
        <f t="shared" si="188"/>
        <v>1</v>
      </c>
      <c r="EB204" s="11"/>
      <c r="EC204" s="11"/>
      <c r="ED204" s="11"/>
      <c r="EE204" s="9" t="str">
        <f t="shared" si="180"/>
        <v>0</v>
      </c>
      <c r="EO204" s="8" t="s">
        <v>428</v>
      </c>
      <c r="EP204" s="8" t="s">
        <v>429</v>
      </c>
      <c r="EQ204" s="8" t="s">
        <v>429</v>
      </c>
      <c r="ER204" s="8" t="s">
        <v>209</v>
      </c>
      <c r="ES204" s="8" t="s">
        <v>430</v>
      </c>
      <c r="ET204" s="9" t="str">
        <f t="shared" si="181"/>
        <v>2</v>
      </c>
      <c r="EU204" s="11"/>
      <c r="EV204" s="11"/>
      <c r="EW204" s="11"/>
      <c r="EX204" s="9" t="str">
        <f t="shared" si="189"/>
        <v>0</v>
      </c>
      <c r="EY204" s="9" t="str">
        <f t="shared" si="189"/>
        <v>0</v>
      </c>
      <c r="EZ204" s="11"/>
      <c r="FA204" s="11"/>
      <c r="FB204" s="9" t="str">
        <f t="shared" si="190"/>
        <v>0</v>
      </c>
      <c r="FC204" s="9" t="str">
        <f t="shared" si="190"/>
        <v>0</v>
      </c>
      <c r="FD204" s="9" t="str">
        <f t="shared" si="182"/>
        <v>1</v>
      </c>
      <c r="FE204" s="9" t="str">
        <f t="shared" si="191"/>
        <v>1</v>
      </c>
      <c r="FF204" s="9" t="str">
        <f t="shared" si="191"/>
        <v>1</v>
      </c>
      <c r="GJ204" s="4" t="str">
        <f t="shared" si="185"/>
        <v>パーツ\ブレーキ:ブランド\KCNC</v>
      </c>
      <c r="GK204" s="4" t="str">
        <f t="shared" si="183"/>
        <v>u:u</v>
      </c>
      <c r="GL204" s="11"/>
      <c r="GM204" s="4" t="str">
        <f t="shared" si="192"/>
        <v>::</v>
      </c>
      <c r="GN204" s="4" t="str">
        <f t="shared" si="192"/>
        <v>::</v>
      </c>
      <c r="GO204" s="4" t="str">
        <f t="shared" si="192"/>
        <v>::</v>
      </c>
      <c r="GP204" s="4" t="str">
        <f t="shared" si="184"/>
        <v>1</v>
      </c>
    </row>
    <row r="205" spans="1:198" ht="28" customHeight="1">
      <c r="A205" s="5" t="s">
        <v>1289</v>
      </c>
      <c r="B205" s="5" t="s">
        <v>1291</v>
      </c>
      <c r="C205" s="5" t="s">
        <v>1289</v>
      </c>
      <c r="D205" s="9" t="str">
        <f t="shared" si="157"/>
        <v>u</v>
      </c>
      <c r="E205" s="9" t="str">
        <f t="shared" si="158"/>
        <v xml:space="preserve"> / （selleITALIAC2GelFlowBLACK）</v>
      </c>
      <c r="F205" s="9" t="str">
        <f t="shared" si="159"/>
        <v xml:space="preserve"> / （selleITALIAC2GelFlowBLACK）</v>
      </c>
      <c r="G205" s="5">
        <v>9878</v>
      </c>
      <c r="H205" s="9">
        <f t="shared" si="160"/>
        <v>9878</v>
      </c>
      <c r="I205" s="9" t="str">
        <f t="shared" si="161"/>
        <v>0</v>
      </c>
      <c r="J205" s="9" t="str">
        <f t="shared" si="162"/>
        <v>1</v>
      </c>
      <c r="P205" s="9" t="str">
        <f t="shared" si="163"/>
        <v>selleITALIAC2GelFlowBLACK</v>
      </c>
      <c r="AI205" s="9" t="str">
        <f t="shared" si="164"/>
        <v>http://image.rakuten.co.jp/brotures/cabinet/items/selleitalia/c2_gelflow_black.jpg</v>
      </c>
      <c r="AS205" s="9" t="str">
        <f t="shared" si="186"/>
        <v>1</v>
      </c>
      <c r="AT205" s="9" t="str">
        <f t="shared" si="186"/>
        <v>1</v>
      </c>
      <c r="AU205" s="9" t="str">
        <f t="shared" si="165"/>
        <v>0</v>
      </c>
      <c r="AV205" s="9" t="str">
        <f t="shared" si="166"/>
        <v>1</v>
      </c>
      <c r="AW205" s="9" t="str">
        <f t="shared" si="187"/>
        <v>0</v>
      </c>
      <c r="AX205" s="9" t="str">
        <f t="shared" si="187"/>
        <v>0</v>
      </c>
      <c r="AY205" s="11"/>
      <c r="AZ205" s="11"/>
      <c r="BA205" s="11"/>
      <c r="BB205" s="9" t="str">
        <f t="shared" si="167"/>
        <v>-1</v>
      </c>
      <c r="BC205" s="9" t="str">
        <f t="shared" si="168"/>
        <v>0</v>
      </c>
      <c r="BG205" s="5" t="s">
        <v>316</v>
      </c>
      <c r="BH205" s="5" t="s">
        <v>1295</v>
      </c>
      <c r="CS205" s="9" t="str">
        <f t="shared" si="169"/>
        <v>0</v>
      </c>
      <c r="CT205" s="9" t="str">
        <f t="shared" si="170"/>
        <v>&lt;iframe src="http://www.rakuten.ne.jp/gold/brotures/spec/selleitalia/c2_gelflow_black.html" frameborder="0" id="spec-content" scrolling="no"&gt;&lt;/iframe&gt;</v>
      </c>
      <c r="CU205" s="9" t="str">
        <f t="shared" si="171"/>
        <v/>
      </c>
      <c r="CV205" s="9" t="str">
        <f t="shared" si="172"/>
        <v>&lt;div class="row-fluid"&gt;&lt;iframe src="http://www.rakuten.ne.jp/gold/brotures/items/selleitalia/c2_gelflow_black.html" frameborder="0" id="skin-product" scrolling="no"&gt;&lt;/iframe&gt;&lt;/div&gt;</v>
      </c>
      <c r="CW205" s="11" t="str">
        <f t="shared" si="173"/>
        <v/>
      </c>
      <c r="CX205" t="s">
        <v>1289</v>
      </c>
      <c r="CY205" s="9" t="str">
        <f t="shared" si="174"/>
        <v>0</v>
      </c>
      <c r="CZ205" s="11"/>
      <c r="DA205" s="11"/>
      <c r="DB205" s="11"/>
      <c r="DC205" s="11"/>
      <c r="DD205" s="9" t="str">
        <f t="shared" si="175"/>
        <v/>
      </c>
      <c r="DI205" s="9" t="str">
        <f t="shared" si="176"/>
        <v/>
      </c>
      <c r="DT205" s="9">
        <f>VLOOKUP(BG205,ディレクトリID!A:B,2)</f>
        <v>563161</v>
      </c>
      <c r="DV205" s="4" t="str">
        <f t="shared" si="177"/>
        <v>【サドル　selleITALIA】</v>
      </c>
      <c r="DW205" s="4" t="str">
        <f t="shared" si="178"/>
        <v>【サドル　selleITALIA】</v>
      </c>
      <c r="DX205" s="9">
        <f t="shared" si="179"/>
        <v>4</v>
      </c>
      <c r="DY205" s="11"/>
      <c r="DZ205" s="9" t="str">
        <f t="shared" si="188"/>
        <v>1</v>
      </c>
      <c r="EA205" s="9" t="str">
        <f t="shared" si="188"/>
        <v>1</v>
      </c>
      <c r="EB205" s="11"/>
      <c r="EC205" s="11"/>
      <c r="ED205" s="11"/>
      <c r="EE205" s="9" t="str">
        <f t="shared" si="180"/>
        <v>0</v>
      </c>
      <c r="EO205" s="8" t="s">
        <v>428</v>
      </c>
      <c r="EP205" s="8" t="s">
        <v>429</v>
      </c>
      <c r="EQ205" s="8" t="s">
        <v>429</v>
      </c>
      <c r="ER205" s="8" t="s">
        <v>209</v>
      </c>
      <c r="ES205" s="8" t="s">
        <v>430</v>
      </c>
      <c r="ET205" s="9" t="str">
        <f t="shared" si="181"/>
        <v>2</v>
      </c>
      <c r="EU205" s="11"/>
      <c r="EV205" s="11"/>
      <c r="EW205" s="11"/>
      <c r="EX205" s="9" t="str">
        <f t="shared" si="189"/>
        <v>0</v>
      </c>
      <c r="EY205" s="9" t="str">
        <f t="shared" si="189"/>
        <v>0</v>
      </c>
      <c r="EZ205" s="11"/>
      <c r="FA205" s="11"/>
      <c r="FB205" s="9" t="str">
        <f t="shared" si="190"/>
        <v>0</v>
      </c>
      <c r="FC205" s="9" t="str">
        <f t="shared" si="190"/>
        <v>0</v>
      </c>
      <c r="FD205" s="9" t="str">
        <f t="shared" si="182"/>
        <v>1</v>
      </c>
      <c r="FE205" s="9" t="str">
        <f t="shared" si="191"/>
        <v>1</v>
      </c>
      <c r="FF205" s="9" t="str">
        <f t="shared" si="191"/>
        <v>1</v>
      </c>
      <c r="GJ205" s="4" t="str">
        <f t="shared" si="185"/>
        <v>パーツ\サドル:ブランド\selleITALIA</v>
      </c>
      <c r="GK205" s="4" t="str">
        <f t="shared" si="183"/>
        <v>u:u</v>
      </c>
      <c r="GL205" s="11"/>
      <c r="GM205" s="4" t="str">
        <f t="shared" si="192"/>
        <v>::</v>
      </c>
      <c r="GN205" s="4" t="str">
        <f t="shared" si="192"/>
        <v>::</v>
      </c>
      <c r="GO205" s="4" t="str">
        <f t="shared" si="192"/>
        <v>::</v>
      </c>
      <c r="GP205" s="4" t="str">
        <f t="shared" si="184"/>
        <v>1</v>
      </c>
    </row>
    <row r="206" spans="1:198" ht="28" customHeight="1">
      <c r="A206" s="5" t="s">
        <v>1297</v>
      </c>
      <c r="B206" s="5" t="s">
        <v>1299</v>
      </c>
      <c r="C206" s="5" t="s">
        <v>1297</v>
      </c>
      <c r="D206" s="9" t="str">
        <f t="shared" si="157"/>
        <v>u</v>
      </c>
      <c r="E206" s="9" t="str">
        <f t="shared" si="158"/>
        <v xml:space="preserve"> / （selleITALIAC2GenuineGelBLACK）</v>
      </c>
      <c r="F206" s="9" t="str">
        <f t="shared" si="159"/>
        <v xml:space="preserve"> / （selleITALIAC2GenuineGelBLACK）</v>
      </c>
      <c r="G206" s="5">
        <v>10925</v>
      </c>
      <c r="H206" s="9">
        <f t="shared" si="160"/>
        <v>10925</v>
      </c>
      <c r="I206" s="9" t="str">
        <f t="shared" si="161"/>
        <v>0</v>
      </c>
      <c r="J206" s="9" t="str">
        <f t="shared" si="162"/>
        <v>1</v>
      </c>
      <c r="P206" s="9" t="str">
        <f t="shared" si="163"/>
        <v>selleITALIAC2GenuineGelBLACK</v>
      </c>
      <c r="AI206" s="9" t="str">
        <f t="shared" si="164"/>
        <v>http://image.rakuten.co.jp/brotures/cabinet/items/selleitalia/c2_genuinegel_black.jpg</v>
      </c>
      <c r="AS206" s="9" t="str">
        <f t="shared" si="186"/>
        <v>1</v>
      </c>
      <c r="AT206" s="9" t="str">
        <f t="shared" si="186"/>
        <v>1</v>
      </c>
      <c r="AU206" s="9" t="str">
        <f t="shared" si="165"/>
        <v>0</v>
      </c>
      <c r="AV206" s="9" t="str">
        <f t="shared" si="166"/>
        <v>1</v>
      </c>
      <c r="AW206" s="9" t="str">
        <f t="shared" si="187"/>
        <v>0</v>
      </c>
      <c r="AX206" s="9" t="str">
        <f t="shared" si="187"/>
        <v>0</v>
      </c>
      <c r="AY206" s="11"/>
      <c r="AZ206" s="11"/>
      <c r="BA206" s="11"/>
      <c r="BB206" s="9" t="str">
        <f t="shared" si="167"/>
        <v>-1</v>
      </c>
      <c r="BC206" s="9" t="str">
        <f t="shared" si="168"/>
        <v>0</v>
      </c>
      <c r="BG206" s="5" t="s">
        <v>316</v>
      </c>
      <c r="BH206" s="5" t="s">
        <v>1295</v>
      </c>
      <c r="CS206" s="9" t="str">
        <f t="shared" si="169"/>
        <v>0</v>
      </c>
      <c r="CT206" s="9" t="str">
        <f t="shared" si="170"/>
        <v>&lt;iframe src="http://www.rakuten.ne.jp/gold/brotures/spec/selleitalia/c2_genuinegel_black.html" frameborder="0" id="spec-content" scrolling="no"&gt;&lt;/iframe&gt;</v>
      </c>
      <c r="CU206" s="9" t="str">
        <f t="shared" si="171"/>
        <v/>
      </c>
      <c r="CV206" s="9" t="str">
        <f t="shared" si="172"/>
        <v>&lt;div class="row-fluid"&gt;&lt;iframe src="http://www.rakuten.ne.jp/gold/brotures/items/selleitalia/c2_genuinegel_black.html" frameborder="0" id="skin-product" scrolling="no"&gt;&lt;/iframe&gt;&lt;/div&gt;</v>
      </c>
      <c r="CW206" s="11" t="str">
        <f t="shared" si="173"/>
        <v/>
      </c>
      <c r="CX206" t="s">
        <v>1297</v>
      </c>
      <c r="CY206" s="9" t="str">
        <f t="shared" si="174"/>
        <v>0</v>
      </c>
      <c r="CZ206" s="11"/>
      <c r="DA206" s="11"/>
      <c r="DB206" s="11"/>
      <c r="DC206" s="11"/>
      <c r="DD206" s="9" t="str">
        <f t="shared" si="175"/>
        <v/>
      </c>
      <c r="DI206" s="9" t="str">
        <f t="shared" si="176"/>
        <v/>
      </c>
      <c r="DT206" s="9">
        <f>VLOOKUP(BG206,ディレクトリID!A:B,2)</f>
        <v>563161</v>
      </c>
      <c r="DV206" s="4" t="str">
        <f t="shared" si="177"/>
        <v>【サドル　selleITALIA】</v>
      </c>
      <c r="DW206" s="4" t="str">
        <f t="shared" si="178"/>
        <v>【サドル　selleITALIA】</v>
      </c>
      <c r="DX206" s="9">
        <f t="shared" si="179"/>
        <v>4</v>
      </c>
      <c r="DY206" s="11"/>
      <c r="DZ206" s="9" t="str">
        <f t="shared" si="188"/>
        <v>1</v>
      </c>
      <c r="EA206" s="9" t="str">
        <f t="shared" si="188"/>
        <v>1</v>
      </c>
      <c r="EB206" s="11"/>
      <c r="EC206" s="11"/>
      <c r="ED206" s="11"/>
      <c r="EE206" s="9" t="str">
        <f t="shared" si="180"/>
        <v>0</v>
      </c>
      <c r="EO206" s="8" t="s">
        <v>428</v>
      </c>
      <c r="EP206" s="8" t="s">
        <v>429</v>
      </c>
      <c r="EQ206" s="8" t="s">
        <v>429</v>
      </c>
      <c r="ER206" s="8" t="s">
        <v>209</v>
      </c>
      <c r="ES206" s="8" t="s">
        <v>430</v>
      </c>
      <c r="ET206" s="9" t="str">
        <f t="shared" si="181"/>
        <v>2</v>
      </c>
      <c r="EU206" s="11"/>
      <c r="EV206" s="11"/>
      <c r="EW206" s="11"/>
      <c r="EX206" s="9" t="str">
        <f t="shared" si="189"/>
        <v>0</v>
      </c>
      <c r="EY206" s="9" t="str">
        <f t="shared" si="189"/>
        <v>0</v>
      </c>
      <c r="EZ206" s="11"/>
      <c r="FA206" s="11"/>
      <c r="FB206" s="9" t="str">
        <f t="shared" si="190"/>
        <v>0</v>
      </c>
      <c r="FC206" s="9" t="str">
        <f t="shared" si="190"/>
        <v>0</v>
      </c>
      <c r="FD206" s="9" t="str">
        <f t="shared" si="182"/>
        <v>1</v>
      </c>
      <c r="FE206" s="9" t="str">
        <f t="shared" si="191"/>
        <v>1</v>
      </c>
      <c r="FF206" s="9" t="str">
        <f t="shared" si="191"/>
        <v>1</v>
      </c>
      <c r="GJ206" s="4" t="str">
        <f t="shared" si="185"/>
        <v>パーツ\サドル:ブランド\selleITALIA</v>
      </c>
      <c r="GK206" s="4" t="str">
        <f t="shared" si="183"/>
        <v>u:u</v>
      </c>
      <c r="GL206" s="11"/>
      <c r="GM206" s="4" t="str">
        <f t="shared" si="192"/>
        <v>::</v>
      </c>
      <c r="GN206" s="4" t="str">
        <f t="shared" si="192"/>
        <v>::</v>
      </c>
      <c r="GO206" s="4" t="str">
        <f t="shared" si="192"/>
        <v>::</v>
      </c>
      <c r="GP206" s="4" t="str">
        <f t="shared" si="184"/>
        <v>1</v>
      </c>
    </row>
    <row r="207" spans="1:198" ht="28" customHeight="1">
      <c r="A207" s="5" t="s">
        <v>1303</v>
      </c>
      <c r="B207" s="5" t="s">
        <v>1305</v>
      </c>
      <c r="C207" s="5" t="s">
        <v>1303</v>
      </c>
      <c r="D207" s="9" t="str">
        <f t="shared" si="157"/>
        <v>u</v>
      </c>
      <c r="E207" s="9" t="str">
        <f t="shared" si="158"/>
        <v xml:space="preserve"> / （MKSCA-NJSチェーンアジャスター）</v>
      </c>
      <c r="F207" s="9" t="str">
        <f t="shared" si="159"/>
        <v xml:space="preserve"> / （MKSCA-NJSチェーンアジャスター）</v>
      </c>
      <c r="G207" s="5">
        <v>4250</v>
      </c>
      <c r="H207" s="9">
        <f t="shared" si="160"/>
        <v>4250</v>
      </c>
      <c r="I207" s="9" t="str">
        <f t="shared" si="161"/>
        <v>0</v>
      </c>
      <c r="J207" s="9" t="str">
        <f t="shared" si="162"/>
        <v>1</v>
      </c>
      <c r="P207" s="9" t="str">
        <f t="shared" si="163"/>
        <v>MKSCA-NJSチェーンアジャスター</v>
      </c>
      <c r="AI207" s="9" t="str">
        <f t="shared" si="164"/>
        <v>http://image.rakuten.co.jp/brotures/cabinet/items/mks/ca-njs.jpg</v>
      </c>
      <c r="AS207" s="9" t="str">
        <f t="shared" si="186"/>
        <v>1</v>
      </c>
      <c r="AT207" s="9" t="str">
        <f t="shared" si="186"/>
        <v>1</v>
      </c>
      <c r="AU207" s="9" t="str">
        <f t="shared" si="165"/>
        <v>0</v>
      </c>
      <c r="AV207" s="9" t="str">
        <f t="shared" si="166"/>
        <v>1</v>
      </c>
      <c r="AW207" s="9" t="str">
        <f t="shared" si="187"/>
        <v>0</v>
      </c>
      <c r="AX207" s="9" t="str">
        <f t="shared" si="187"/>
        <v>0</v>
      </c>
      <c r="AY207" s="11"/>
      <c r="AZ207" s="11"/>
      <c r="BA207" s="11"/>
      <c r="BB207" s="9" t="str">
        <f t="shared" si="167"/>
        <v>-1</v>
      </c>
      <c r="BC207" s="9" t="str">
        <f t="shared" si="168"/>
        <v>0</v>
      </c>
      <c r="BG207" s="5" t="s">
        <v>426</v>
      </c>
      <c r="BH207" s="5" t="s">
        <v>8509</v>
      </c>
      <c r="CS207" s="9" t="str">
        <f t="shared" si="169"/>
        <v>0</v>
      </c>
      <c r="CT207" s="9" t="str">
        <f t="shared" si="170"/>
        <v>&lt;iframe src="http://www.rakuten.ne.jp/gold/brotures/spec/mks/ca-njs.html" frameborder="0" id="spec-content" scrolling="no"&gt;&lt;/iframe&gt;</v>
      </c>
      <c r="CU207" s="9" t="str">
        <f t="shared" si="171"/>
        <v/>
      </c>
      <c r="CV207" s="9" t="str">
        <f t="shared" si="172"/>
        <v>&lt;div class="row-fluid"&gt;&lt;iframe src="http://www.rakuten.ne.jp/gold/brotures/items/mks/ca-njs.html" frameborder="0" id="skin-product" scrolling="no"&gt;&lt;/iframe&gt;&lt;/div&gt;</v>
      </c>
      <c r="CW207" s="11" t="str">
        <f t="shared" si="173"/>
        <v/>
      </c>
      <c r="CX207" t="s">
        <v>1303</v>
      </c>
      <c r="CY207" s="9" t="str">
        <f t="shared" si="174"/>
        <v>0</v>
      </c>
      <c r="CZ207" s="11"/>
      <c r="DA207" s="11"/>
      <c r="DB207" s="11"/>
      <c r="DC207" s="11"/>
      <c r="DD207" s="9" t="str">
        <f t="shared" si="175"/>
        <v/>
      </c>
      <c r="DI207" s="9" t="str">
        <f t="shared" si="176"/>
        <v/>
      </c>
      <c r="DT207" s="9">
        <f>VLOOKUP(BG207,ディレクトリID!A:B,2)</f>
        <v>101161</v>
      </c>
      <c r="DV207" s="4" t="str">
        <f t="shared" si="177"/>
        <v>【アクセサリー　MKS】</v>
      </c>
      <c r="DW207" s="4" t="str">
        <f t="shared" si="178"/>
        <v>【アクセサリー　MKS】</v>
      </c>
      <c r="DX207" s="9">
        <f t="shared" si="179"/>
        <v>4</v>
      </c>
      <c r="DY207" s="11"/>
      <c r="DZ207" s="9" t="str">
        <f t="shared" si="188"/>
        <v>1</v>
      </c>
      <c r="EA207" s="9" t="str">
        <f t="shared" si="188"/>
        <v>1</v>
      </c>
      <c r="EB207" s="11"/>
      <c r="EC207" s="11"/>
      <c r="ED207" s="11"/>
      <c r="EE207" s="9" t="str">
        <f t="shared" si="180"/>
        <v>0</v>
      </c>
      <c r="EO207" s="8" t="s">
        <v>428</v>
      </c>
      <c r="EP207" s="8" t="s">
        <v>429</v>
      </c>
      <c r="EQ207" s="8" t="s">
        <v>429</v>
      </c>
      <c r="ER207" s="8" t="s">
        <v>209</v>
      </c>
      <c r="ES207" s="8" t="s">
        <v>430</v>
      </c>
      <c r="ET207" s="9" t="str">
        <f t="shared" si="181"/>
        <v>2</v>
      </c>
      <c r="EU207" s="11"/>
      <c r="EV207" s="11"/>
      <c r="EW207" s="11"/>
      <c r="EX207" s="9" t="str">
        <f t="shared" si="189"/>
        <v>0</v>
      </c>
      <c r="EY207" s="9" t="str">
        <f t="shared" si="189"/>
        <v>0</v>
      </c>
      <c r="EZ207" s="11"/>
      <c r="FA207" s="11"/>
      <c r="FB207" s="9" t="str">
        <f t="shared" si="190"/>
        <v>0</v>
      </c>
      <c r="FC207" s="9" t="str">
        <f t="shared" si="190"/>
        <v>0</v>
      </c>
      <c r="FD207" s="9" t="str">
        <f t="shared" si="182"/>
        <v>1</v>
      </c>
      <c r="FE207" s="9" t="str">
        <f t="shared" si="191"/>
        <v>1</v>
      </c>
      <c r="FF207" s="9" t="str">
        <f t="shared" si="191"/>
        <v>1</v>
      </c>
      <c r="GJ207" s="4" t="str">
        <f t="shared" si="185"/>
        <v>パーツ\アクセサリー:ブランド\MKS</v>
      </c>
      <c r="GK207" s="4" t="str">
        <f t="shared" si="183"/>
        <v>u:u</v>
      </c>
      <c r="GL207" s="11"/>
      <c r="GM207" s="4" t="str">
        <f t="shared" si="192"/>
        <v>::</v>
      </c>
      <c r="GN207" s="4" t="str">
        <f t="shared" si="192"/>
        <v>::</v>
      </c>
      <c r="GO207" s="4" t="str">
        <f t="shared" si="192"/>
        <v>::</v>
      </c>
      <c r="GP207" s="4" t="str">
        <f t="shared" si="184"/>
        <v>1</v>
      </c>
    </row>
    <row r="208" spans="1:198" ht="28" customHeight="1">
      <c r="A208" s="5" t="s">
        <v>1309</v>
      </c>
      <c r="B208" s="5" t="s">
        <v>1311</v>
      </c>
      <c r="C208" s="5" t="s">
        <v>1309</v>
      </c>
      <c r="D208" s="9" t="str">
        <f t="shared" si="157"/>
        <v>u</v>
      </c>
      <c r="E208" s="9" t="str">
        <f t="shared" si="158"/>
        <v xml:space="preserve"> / （KCNCカダックK1アヘッド）</v>
      </c>
      <c r="F208" s="9" t="str">
        <f t="shared" si="159"/>
        <v xml:space="preserve"> / （KCNCカダックK1アヘッド）</v>
      </c>
      <c r="G208" s="5">
        <v>5670</v>
      </c>
      <c r="H208" s="9">
        <f t="shared" si="160"/>
        <v>5670</v>
      </c>
      <c r="I208" s="9" t="str">
        <f t="shared" si="161"/>
        <v>0</v>
      </c>
      <c r="J208" s="9" t="str">
        <f t="shared" si="162"/>
        <v>1</v>
      </c>
      <c r="P208" s="9" t="str">
        <f t="shared" si="163"/>
        <v>KCNCカダックK1アヘッド</v>
      </c>
      <c r="AI208" s="9" t="str">
        <f t="shared" si="164"/>
        <v>http://image.rakuten.co.jp/brotures/cabinet/items/kcnc/cadac-k1.jpg</v>
      </c>
      <c r="AS208" s="9" t="str">
        <f t="shared" si="186"/>
        <v>1</v>
      </c>
      <c r="AT208" s="9" t="str">
        <f t="shared" si="186"/>
        <v>1</v>
      </c>
      <c r="AU208" s="9" t="str">
        <f t="shared" si="165"/>
        <v>0</v>
      </c>
      <c r="AV208" s="9" t="str">
        <f t="shared" si="166"/>
        <v>1</v>
      </c>
      <c r="AW208" s="9" t="str">
        <f t="shared" si="187"/>
        <v>0</v>
      </c>
      <c r="AX208" s="9" t="str">
        <f t="shared" si="187"/>
        <v>0</v>
      </c>
      <c r="AY208" s="11"/>
      <c r="AZ208" s="11"/>
      <c r="BA208" s="11"/>
      <c r="BB208" s="9" t="str">
        <f t="shared" si="167"/>
        <v>-1</v>
      </c>
      <c r="BC208" s="9" t="str">
        <f t="shared" si="168"/>
        <v>0</v>
      </c>
      <c r="BG208" s="5" t="s">
        <v>264</v>
      </c>
      <c r="BH208" s="5" t="s">
        <v>8506</v>
      </c>
      <c r="CS208" s="9" t="str">
        <f t="shared" si="169"/>
        <v>0</v>
      </c>
      <c r="CT208" s="9" t="str">
        <f t="shared" si="170"/>
        <v>&lt;iframe src="http://www.rakuten.ne.jp/gold/brotures/spec/kcnc/cadac-k1.html" frameborder="0" id="spec-content" scrolling="no"&gt;&lt;/iframe&gt;</v>
      </c>
      <c r="CU208" s="9" t="str">
        <f t="shared" si="171"/>
        <v/>
      </c>
      <c r="CV208" s="9" t="str">
        <f t="shared" si="172"/>
        <v>&lt;div class="row-fluid"&gt;&lt;iframe src="http://www.rakuten.ne.jp/gold/brotures/items/kcnc/cadac-k1.html" frameborder="0" id="skin-product" scrolling="no"&gt;&lt;/iframe&gt;&lt;/div&gt;</v>
      </c>
      <c r="CW208" s="11" t="str">
        <f t="shared" si="173"/>
        <v/>
      </c>
      <c r="CX208" t="s">
        <v>1309</v>
      </c>
      <c r="CY208" s="9" t="str">
        <f t="shared" si="174"/>
        <v>0</v>
      </c>
      <c r="CZ208" s="11"/>
      <c r="DA208" s="11"/>
      <c r="DB208" s="11"/>
      <c r="DC208" s="11"/>
      <c r="DD208" s="9" t="str">
        <f t="shared" si="175"/>
        <v/>
      </c>
      <c r="DI208" s="9" t="str">
        <f t="shared" si="176"/>
        <v/>
      </c>
      <c r="DT208" s="9">
        <f>VLOOKUP(BG208,ディレクトリID!A:B,2)</f>
        <v>563156</v>
      </c>
      <c r="DV208" s="4" t="str">
        <f t="shared" si="177"/>
        <v>【ヘッドセット　KCNC】</v>
      </c>
      <c r="DW208" s="4" t="str">
        <f t="shared" si="178"/>
        <v>【ヘッドセット　KCNC】</v>
      </c>
      <c r="DX208" s="9">
        <f t="shared" si="179"/>
        <v>4</v>
      </c>
      <c r="DY208" s="11"/>
      <c r="DZ208" s="9" t="str">
        <f t="shared" si="188"/>
        <v>1</v>
      </c>
      <c r="EA208" s="9" t="str">
        <f t="shared" si="188"/>
        <v>1</v>
      </c>
      <c r="EB208" s="11"/>
      <c r="EC208" s="11"/>
      <c r="ED208" s="11"/>
      <c r="EE208" s="9" t="str">
        <f t="shared" si="180"/>
        <v>0</v>
      </c>
      <c r="EO208" s="8" t="s">
        <v>428</v>
      </c>
      <c r="EP208" s="8" t="s">
        <v>429</v>
      </c>
      <c r="EQ208" s="8" t="s">
        <v>429</v>
      </c>
      <c r="ER208" s="8" t="s">
        <v>209</v>
      </c>
      <c r="ES208" s="8" t="s">
        <v>430</v>
      </c>
      <c r="ET208" s="9" t="str">
        <f t="shared" si="181"/>
        <v>2</v>
      </c>
      <c r="EU208" s="11"/>
      <c r="EV208" s="11"/>
      <c r="EW208" s="11"/>
      <c r="EX208" s="9" t="str">
        <f t="shared" si="189"/>
        <v>0</v>
      </c>
      <c r="EY208" s="9" t="str">
        <f t="shared" si="189"/>
        <v>0</v>
      </c>
      <c r="EZ208" s="11"/>
      <c r="FA208" s="11"/>
      <c r="FB208" s="9" t="str">
        <f t="shared" si="190"/>
        <v>0</v>
      </c>
      <c r="FC208" s="9" t="str">
        <f t="shared" si="190"/>
        <v>0</v>
      </c>
      <c r="FD208" s="9" t="str">
        <f t="shared" si="182"/>
        <v>1</v>
      </c>
      <c r="FE208" s="9" t="str">
        <f t="shared" si="191"/>
        <v>1</v>
      </c>
      <c r="FF208" s="9" t="str">
        <f t="shared" si="191"/>
        <v>1</v>
      </c>
      <c r="GJ208" s="4" t="str">
        <f t="shared" si="185"/>
        <v>パーツ\ヘッドセット:ブランド\KCNC</v>
      </c>
      <c r="GK208" s="4" t="str">
        <f t="shared" si="183"/>
        <v>u:u</v>
      </c>
      <c r="GL208" s="11"/>
      <c r="GM208" s="4" t="str">
        <f t="shared" si="192"/>
        <v>::</v>
      </c>
      <c r="GN208" s="4" t="str">
        <f t="shared" si="192"/>
        <v>::</v>
      </c>
      <c r="GO208" s="4" t="str">
        <f t="shared" si="192"/>
        <v>::</v>
      </c>
      <c r="GP208" s="4" t="str">
        <f t="shared" si="184"/>
        <v>1</v>
      </c>
    </row>
    <row r="209" spans="1:198" ht="28" customHeight="1">
      <c r="A209" s="5" t="s">
        <v>1314</v>
      </c>
      <c r="B209" s="5" t="s">
        <v>1316</v>
      </c>
      <c r="C209" s="5" t="s">
        <v>1314</v>
      </c>
      <c r="D209" s="9" t="str">
        <f t="shared" si="157"/>
        <v>u</v>
      </c>
      <c r="E209" s="9" t="str">
        <f t="shared" si="158"/>
        <v xml:space="preserve"> / （SIDIキャリパーバックルブラック）</v>
      </c>
      <c r="F209" s="9" t="str">
        <f t="shared" si="159"/>
        <v xml:space="preserve"> / （SIDIキャリパーバックルブラック）</v>
      </c>
      <c r="G209" s="5">
        <v>1470</v>
      </c>
      <c r="H209" s="9">
        <f t="shared" si="160"/>
        <v>1470</v>
      </c>
      <c r="I209" s="9" t="str">
        <f t="shared" si="161"/>
        <v>0</v>
      </c>
      <c r="J209" s="9" t="str">
        <f t="shared" si="162"/>
        <v>1</v>
      </c>
      <c r="P209" s="9" t="str">
        <f t="shared" si="163"/>
        <v>SIDIキャリパーバックルブラック</v>
      </c>
      <c r="AI209" s="9" t="str">
        <f t="shared" si="164"/>
        <v>http://image.rakuten.co.jp/brotures/cabinet/items/sidi/caliper_buckle.jpg</v>
      </c>
      <c r="AS209" s="9" t="str">
        <f t="shared" si="186"/>
        <v>1</v>
      </c>
      <c r="AT209" s="9" t="str">
        <f t="shared" si="186"/>
        <v>1</v>
      </c>
      <c r="AU209" s="9" t="str">
        <f t="shared" si="165"/>
        <v>0</v>
      </c>
      <c r="AV209" s="9" t="str">
        <f t="shared" si="166"/>
        <v>1</v>
      </c>
      <c r="AW209" s="9" t="str">
        <f t="shared" si="187"/>
        <v>0</v>
      </c>
      <c r="AX209" s="9" t="str">
        <f t="shared" si="187"/>
        <v>0</v>
      </c>
      <c r="AY209" s="11"/>
      <c r="AZ209" s="11"/>
      <c r="BA209" s="11"/>
      <c r="BB209" s="9" t="str">
        <f t="shared" si="167"/>
        <v>-1</v>
      </c>
      <c r="BC209" s="9" t="str">
        <f t="shared" si="168"/>
        <v>0</v>
      </c>
      <c r="BG209" s="5" t="s">
        <v>1319</v>
      </c>
      <c r="BH209" s="5" t="s">
        <v>8514</v>
      </c>
      <c r="CS209" s="9" t="str">
        <f t="shared" si="169"/>
        <v>0</v>
      </c>
      <c r="CT209" s="9" t="str">
        <f t="shared" si="170"/>
        <v>&lt;iframe src="http://www.rakuten.ne.jp/gold/brotures/spec/sidi/caliper_buckle.html" frameborder="0" id="spec-content" scrolling="no"&gt;&lt;/iframe&gt;</v>
      </c>
      <c r="CU209" s="9" t="str">
        <f t="shared" si="171"/>
        <v/>
      </c>
      <c r="CV209" s="9" t="str">
        <f t="shared" si="172"/>
        <v>&lt;div class="row-fluid"&gt;&lt;iframe src="http://www.rakuten.ne.jp/gold/brotures/items/sidi/caliper_buckle.html" frameborder="0" id="skin-product" scrolling="no"&gt;&lt;/iframe&gt;&lt;/div&gt;</v>
      </c>
      <c r="CW209" s="11" t="str">
        <f t="shared" si="173"/>
        <v/>
      </c>
      <c r="CX209" t="s">
        <v>1314</v>
      </c>
      <c r="CY209" s="9" t="str">
        <f t="shared" si="174"/>
        <v>0</v>
      </c>
      <c r="CZ209" s="11"/>
      <c r="DA209" s="11"/>
      <c r="DB209" s="11"/>
      <c r="DC209" s="11"/>
      <c r="DD209" s="9" t="str">
        <f t="shared" si="175"/>
        <v/>
      </c>
      <c r="DI209" s="9" t="str">
        <f t="shared" si="176"/>
        <v/>
      </c>
      <c r="DT209" s="9">
        <f>VLOOKUP(BG209,ディレクトリID!A:B,2)</f>
        <v>563161</v>
      </c>
      <c r="DV209" s="4" t="str">
        <f t="shared" si="177"/>
        <v>【シューズ　SIDI】</v>
      </c>
      <c r="DW209" s="4" t="str">
        <f t="shared" si="178"/>
        <v>【シューズ　SIDI】</v>
      </c>
      <c r="DX209" s="9">
        <f t="shared" si="179"/>
        <v>4</v>
      </c>
      <c r="DY209" s="11"/>
      <c r="DZ209" s="9" t="str">
        <f t="shared" si="188"/>
        <v>1</v>
      </c>
      <c r="EA209" s="9" t="str">
        <f t="shared" si="188"/>
        <v>1</v>
      </c>
      <c r="EB209" s="11"/>
      <c r="EC209" s="11"/>
      <c r="ED209" s="11"/>
      <c r="EE209" s="9" t="str">
        <f t="shared" si="180"/>
        <v>0</v>
      </c>
      <c r="EO209" s="8" t="s">
        <v>428</v>
      </c>
      <c r="EP209" s="8" t="s">
        <v>429</v>
      </c>
      <c r="EQ209" s="8" t="s">
        <v>429</v>
      </c>
      <c r="ER209" s="8" t="s">
        <v>209</v>
      </c>
      <c r="ES209" s="8" t="s">
        <v>430</v>
      </c>
      <c r="ET209" s="9" t="str">
        <f t="shared" si="181"/>
        <v>2</v>
      </c>
      <c r="EU209" s="11"/>
      <c r="EV209" s="11"/>
      <c r="EW209" s="11"/>
      <c r="EX209" s="9" t="str">
        <f t="shared" si="189"/>
        <v>0</v>
      </c>
      <c r="EY209" s="9" t="str">
        <f t="shared" si="189"/>
        <v>0</v>
      </c>
      <c r="EZ209" s="11"/>
      <c r="FA209" s="11"/>
      <c r="FB209" s="9" t="str">
        <f t="shared" si="190"/>
        <v>0</v>
      </c>
      <c r="FC209" s="9" t="str">
        <f t="shared" si="190"/>
        <v>0</v>
      </c>
      <c r="FD209" s="9" t="str">
        <f t="shared" si="182"/>
        <v>1</v>
      </c>
      <c r="FE209" s="9" t="str">
        <f t="shared" si="191"/>
        <v>1</v>
      </c>
      <c r="FF209" s="9" t="str">
        <f t="shared" si="191"/>
        <v>1</v>
      </c>
      <c r="GJ209" s="4" t="str">
        <f t="shared" si="185"/>
        <v>パーツ\シューズ:ブランド\SIDI</v>
      </c>
      <c r="GK209" s="4" t="str">
        <f t="shared" si="183"/>
        <v>u:u</v>
      </c>
      <c r="GL209" s="11"/>
      <c r="GM209" s="4" t="str">
        <f t="shared" si="192"/>
        <v>::</v>
      </c>
      <c r="GN209" s="4" t="str">
        <f t="shared" si="192"/>
        <v>::</v>
      </c>
      <c r="GO209" s="4" t="str">
        <f t="shared" si="192"/>
        <v>::</v>
      </c>
      <c r="GP209" s="4" t="str">
        <f t="shared" si="184"/>
        <v>1</v>
      </c>
    </row>
    <row r="210" spans="1:198" ht="28" customHeight="1">
      <c r="A210" s="5" t="s">
        <v>1321</v>
      </c>
      <c r="B210" s="5" t="s">
        <v>1323</v>
      </c>
      <c r="C210" s="5" t="s">
        <v>1321</v>
      </c>
      <c r="D210" s="9" t="str">
        <f t="shared" si="157"/>
        <v>u</v>
      </c>
      <c r="E210" s="9" t="str">
        <f t="shared" si="158"/>
        <v xml:space="preserve"> / （SIDIキャリパーバックルホワイト）</v>
      </c>
      <c r="F210" s="9" t="str">
        <f t="shared" si="159"/>
        <v xml:space="preserve"> / （SIDIキャリパーバックルホワイト）</v>
      </c>
      <c r="G210" s="5">
        <v>1470</v>
      </c>
      <c r="H210" s="9">
        <f t="shared" si="160"/>
        <v>1470</v>
      </c>
      <c r="I210" s="9" t="str">
        <f t="shared" si="161"/>
        <v>0</v>
      </c>
      <c r="J210" s="9" t="str">
        <f t="shared" si="162"/>
        <v>1</v>
      </c>
      <c r="P210" s="9" t="str">
        <f t="shared" si="163"/>
        <v>SIDIキャリパーバックルホワイト</v>
      </c>
      <c r="AI210" s="9" t="str">
        <f t="shared" si="164"/>
        <v>http://image.rakuten.co.jp/brotures/cabinet/items/sidi/caliper_buckle_1.jpg</v>
      </c>
      <c r="AS210" s="9" t="str">
        <f t="shared" si="186"/>
        <v>1</v>
      </c>
      <c r="AT210" s="9" t="str">
        <f t="shared" si="186"/>
        <v>1</v>
      </c>
      <c r="AU210" s="9" t="str">
        <f t="shared" si="165"/>
        <v>0</v>
      </c>
      <c r="AV210" s="9" t="str">
        <f t="shared" si="166"/>
        <v>1</v>
      </c>
      <c r="AW210" s="9" t="str">
        <f t="shared" si="187"/>
        <v>0</v>
      </c>
      <c r="AX210" s="9" t="str">
        <f t="shared" si="187"/>
        <v>0</v>
      </c>
      <c r="AY210" s="11"/>
      <c r="AZ210" s="11"/>
      <c r="BA210" s="11"/>
      <c r="BB210" s="9" t="str">
        <f t="shared" si="167"/>
        <v>-1</v>
      </c>
      <c r="BC210" s="9" t="str">
        <f t="shared" si="168"/>
        <v>0</v>
      </c>
      <c r="BG210" s="5" t="s">
        <v>1319</v>
      </c>
      <c r="BH210" s="5" t="s">
        <v>8514</v>
      </c>
      <c r="CS210" s="9" t="str">
        <f t="shared" si="169"/>
        <v>0</v>
      </c>
      <c r="CT210" s="9" t="str">
        <f t="shared" si="170"/>
        <v>&lt;iframe src="http://www.rakuten.ne.jp/gold/brotures/spec/sidi/caliper_buckle_1.html" frameborder="0" id="spec-content" scrolling="no"&gt;&lt;/iframe&gt;</v>
      </c>
      <c r="CU210" s="9" t="str">
        <f t="shared" si="171"/>
        <v/>
      </c>
      <c r="CV210" s="9" t="str">
        <f t="shared" si="172"/>
        <v>&lt;div class="row-fluid"&gt;&lt;iframe src="http://www.rakuten.ne.jp/gold/brotures/items/sidi/caliper_buckle_1.html" frameborder="0" id="skin-product" scrolling="no"&gt;&lt;/iframe&gt;&lt;/div&gt;</v>
      </c>
      <c r="CW210" s="11" t="str">
        <f t="shared" si="173"/>
        <v/>
      </c>
      <c r="CX210" t="s">
        <v>1321</v>
      </c>
      <c r="CY210" s="9" t="str">
        <f t="shared" si="174"/>
        <v>0</v>
      </c>
      <c r="CZ210" s="11"/>
      <c r="DA210" s="11"/>
      <c r="DB210" s="11"/>
      <c r="DC210" s="11"/>
      <c r="DD210" s="9" t="str">
        <f t="shared" si="175"/>
        <v/>
      </c>
      <c r="DI210" s="9" t="str">
        <f t="shared" si="176"/>
        <v/>
      </c>
      <c r="DT210" s="9">
        <f>VLOOKUP(BG210,ディレクトリID!A:B,2)</f>
        <v>563161</v>
      </c>
      <c r="DV210" s="4" t="str">
        <f t="shared" si="177"/>
        <v>【シューズ　SIDI】</v>
      </c>
      <c r="DW210" s="4" t="str">
        <f t="shared" si="178"/>
        <v>【シューズ　SIDI】</v>
      </c>
      <c r="DX210" s="9">
        <f t="shared" si="179"/>
        <v>4</v>
      </c>
      <c r="DY210" s="11"/>
      <c r="DZ210" s="9" t="str">
        <f t="shared" si="188"/>
        <v>1</v>
      </c>
      <c r="EA210" s="9" t="str">
        <f t="shared" si="188"/>
        <v>1</v>
      </c>
      <c r="EB210" s="11"/>
      <c r="EC210" s="11"/>
      <c r="ED210" s="11"/>
      <c r="EE210" s="9" t="str">
        <f t="shared" si="180"/>
        <v>0</v>
      </c>
      <c r="EO210" s="8" t="s">
        <v>428</v>
      </c>
      <c r="EP210" s="8" t="s">
        <v>429</v>
      </c>
      <c r="EQ210" s="8" t="s">
        <v>429</v>
      </c>
      <c r="ER210" s="8" t="s">
        <v>209</v>
      </c>
      <c r="ES210" s="8" t="s">
        <v>430</v>
      </c>
      <c r="ET210" s="9" t="str">
        <f t="shared" si="181"/>
        <v>2</v>
      </c>
      <c r="EU210" s="11"/>
      <c r="EV210" s="11"/>
      <c r="EW210" s="11"/>
      <c r="EX210" s="9" t="str">
        <f t="shared" si="189"/>
        <v>0</v>
      </c>
      <c r="EY210" s="9" t="str">
        <f t="shared" si="189"/>
        <v>0</v>
      </c>
      <c r="EZ210" s="11"/>
      <c r="FA210" s="11"/>
      <c r="FB210" s="9" t="str">
        <f t="shared" si="190"/>
        <v>0</v>
      </c>
      <c r="FC210" s="9" t="str">
        <f t="shared" si="190"/>
        <v>0</v>
      </c>
      <c r="FD210" s="9" t="str">
        <f t="shared" si="182"/>
        <v>1</v>
      </c>
      <c r="FE210" s="9" t="str">
        <f t="shared" si="191"/>
        <v>1</v>
      </c>
      <c r="FF210" s="9" t="str">
        <f t="shared" si="191"/>
        <v>1</v>
      </c>
      <c r="GJ210" s="4" t="str">
        <f t="shared" si="185"/>
        <v>パーツ\シューズ:ブランド\SIDI</v>
      </c>
      <c r="GK210" s="4" t="str">
        <f t="shared" si="183"/>
        <v>u:u</v>
      </c>
      <c r="GL210" s="11"/>
      <c r="GM210" s="4" t="str">
        <f t="shared" si="192"/>
        <v>::</v>
      </c>
      <c r="GN210" s="4" t="str">
        <f t="shared" si="192"/>
        <v>::</v>
      </c>
      <c r="GO210" s="4" t="str">
        <f t="shared" si="192"/>
        <v>::</v>
      </c>
      <c r="GP210" s="4" t="str">
        <f t="shared" si="184"/>
        <v>1</v>
      </c>
    </row>
    <row r="211" spans="1:198" ht="28" customHeight="1">
      <c r="A211" s="5" t="s">
        <v>1326</v>
      </c>
      <c r="B211" s="5" t="s">
        <v>1328</v>
      </c>
      <c r="C211" s="5" t="s">
        <v>1326</v>
      </c>
      <c r="D211" s="9" t="str">
        <f t="shared" si="157"/>
        <v>u</v>
      </c>
      <c r="E211" s="9" t="str">
        <f t="shared" si="158"/>
        <v xml:space="preserve"> / （SIDIキャリパーバックルレッド）</v>
      </c>
      <c r="F211" s="9" t="str">
        <f t="shared" si="159"/>
        <v xml:space="preserve"> / （SIDIキャリパーバックルレッド）</v>
      </c>
      <c r="G211" s="5">
        <v>1470</v>
      </c>
      <c r="H211" s="9">
        <f t="shared" si="160"/>
        <v>1470</v>
      </c>
      <c r="I211" s="9" t="str">
        <f t="shared" si="161"/>
        <v>0</v>
      </c>
      <c r="J211" s="9" t="str">
        <f t="shared" si="162"/>
        <v>1</v>
      </c>
      <c r="P211" s="9" t="str">
        <f t="shared" si="163"/>
        <v>SIDIキャリパーバックルレッド</v>
      </c>
      <c r="AI211" s="9" t="str">
        <f t="shared" si="164"/>
        <v>http://image.rakuten.co.jp/brotures/cabinet/items/sidi/caliper_buckle_2.jpg</v>
      </c>
      <c r="AS211" s="9" t="str">
        <f t="shared" si="186"/>
        <v>1</v>
      </c>
      <c r="AT211" s="9" t="str">
        <f t="shared" si="186"/>
        <v>1</v>
      </c>
      <c r="AU211" s="9" t="str">
        <f t="shared" si="165"/>
        <v>0</v>
      </c>
      <c r="AV211" s="9" t="str">
        <f t="shared" si="166"/>
        <v>1</v>
      </c>
      <c r="AW211" s="9" t="str">
        <f t="shared" si="187"/>
        <v>0</v>
      </c>
      <c r="AX211" s="9" t="str">
        <f t="shared" si="187"/>
        <v>0</v>
      </c>
      <c r="AY211" s="11"/>
      <c r="AZ211" s="11"/>
      <c r="BA211" s="11"/>
      <c r="BB211" s="9" t="str">
        <f t="shared" si="167"/>
        <v>-1</v>
      </c>
      <c r="BC211" s="9" t="str">
        <f t="shared" si="168"/>
        <v>0</v>
      </c>
      <c r="BG211" s="5" t="s">
        <v>1319</v>
      </c>
      <c r="BH211" s="5" t="s">
        <v>8514</v>
      </c>
      <c r="CS211" s="9" t="str">
        <f t="shared" si="169"/>
        <v>0</v>
      </c>
      <c r="CT211" s="9" t="str">
        <f t="shared" si="170"/>
        <v>&lt;iframe src="http://www.rakuten.ne.jp/gold/brotures/spec/sidi/caliper_buckle_2.html" frameborder="0" id="spec-content" scrolling="no"&gt;&lt;/iframe&gt;</v>
      </c>
      <c r="CU211" s="9" t="str">
        <f t="shared" si="171"/>
        <v/>
      </c>
      <c r="CV211" s="9" t="str">
        <f t="shared" si="172"/>
        <v>&lt;div class="row-fluid"&gt;&lt;iframe src="http://www.rakuten.ne.jp/gold/brotures/items/sidi/caliper_buckle_2.html" frameborder="0" id="skin-product" scrolling="no"&gt;&lt;/iframe&gt;&lt;/div&gt;</v>
      </c>
      <c r="CW211" s="11" t="str">
        <f t="shared" si="173"/>
        <v/>
      </c>
      <c r="CX211" t="s">
        <v>1326</v>
      </c>
      <c r="CY211" s="9" t="str">
        <f t="shared" si="174"/>
        <v>0</v>
      </c>
      <c r="CZ211" s="11"/>
      <c r="DA211" s="11"/>
      <c r="DB211" s="11"/>
      <c r="DC211" s="11"/>
      <c r="DD211" s="9" t="str">
        <f t="shared" si="175"/>
        <v/>
      </c>
      <c r="DI211" s="9" t="str">
        <f t="shared" si="176"/>
        <v/>
      </c>
      <c r="DT211" s="9">
        <f>VLOOKUP(BG211,ディレクトリID!A:B,2)</f>
        <v>563161</v>
      </c>
      <c r="DV211" s="4" t="str">
        <f t="shared" si="177"/>
        <v>【シューズ　SIDI】</v>
      </c>
      <c r="DW211" s="4" t="str">
        <f t="shared" si="178"/>
        <v>【シューズ　SIDI】</v>
      </c>
      <c r="DX211" s="9">
        <f t="shared" si="179"/>
        <v>4</v>
      </c>
      <c r="DY211" s="11"/>
      <c r="DZ211" s="9" t="str">
        <f t="shared" si="188"/>
        <v>1</v>
      </c>
      <c r="EA211" s="9" t="str">
        <f t="shared" si="188"/>
        <v>1</v>
      </c>
      <c r="EB211" s="11"/>
      <c r="EC211" s="11"/>
      <c r="ED211" s="11"/>
      <c r="EE211" s="9" t="str">
        <f t="shared" si="180"/>
        <v>0</v>
      </c>
      <c r="EO211" s="8" t="s">
        <v>428</v>
      </c>
      <c r="EP211" s="8" t="s">
        <v>429</v>
      </c>
      <c r="EQ211" s="8" t="s">
        <v>429</v>
      </c>
      <c r="ER211" s="8" t="s">
        <v>209</v>
      </c>
      <c r="ES211" s="8" t="s">
        <v>430</v>
      </c>
      <c r="ET211" s="9" t="str">
        <f t="shared" si="181"/>
        <v>2</v>
      </c>
      <c r="EU211" s="11"/>
      <c r="EV211" s="11"/>
      <c r="EW211" s="11"/>
      <c r="EX211" s="9" t="str">
        <f t="shared" si="189"/>
        <v>0</v>
      </c>
      <c r="EY211" s="9" t="str">
        <f t="shared" si="189"/>
        <v>0</v>
      </c>
      <c r="EZ211" s="11"/>
      <c r="FA211" s="11"/>
      <c r="FB211" s="9" t="str">
        <f t="shared" si="190"/>
        <v>0</v>
      </c>
      <c r="FC211" s="9" t="str">
        <f t="shared" si="190"/>
        <v>0</v>
      </c>
      <c r="FD211" s="9" t="str">
        <f t="shared" si="182"/>
        <v>1</v>
      </c>
      <c r="FE211" s="9" t="str">
        <f t="shared" si="191"/>
        <v>1</v>
      </c>
      <c r="FF211" s="9" t="str">
        <f t="shared" si="191"/>
        <v>1</v>
      </c>
      <c r="GJ211" s="4" t="str">
        <f t="shared" si="185"/>
        <v>パーツ\シューズ:ブランド\SIDI</v>
      </c>
      <c r="GK211" s="4" t="str">
        <f t="shared" si="183"/>
        <v>u:u</v>
      </c>
      <c r="GL211" s="11"/>
      <c r="GM211" s="4" t="str">
        <f t="shared" si="192"/>
        <v>::</v>
      </c>
      <c r="GN211" s="4" t="str">
        <f t="shared" si="192"/>
        <v>::</v>
      </c>
      <c r="GO211" s="4" t="str">
        <f t="shared" si="192"/>
        <v>::</v>
      </c>
      <c r="GP211" s="4" t="str">
        <f t="shared" si="184"/>
        <v>1</v>
      </c>
    </row>
    <row r="212" spans="1:198" ht="28" customHeight="1">
      <c r="A212" s="5" t="s">
        <v>1331</v>
      </c>
      <c r="B212" s="5" t="s">
        <v>1333</v>
      </c>
      <c r="C212" s="5" t="s">
        <v>1331</v>
      </c>
      <c r="D212" s="9" t="str">
        <f t="shared" si="157"/>
        <v>u</v>
      </c>
      <c r="E212" s="9" t="str">
        <f t="shared" si="158"/>
        <v xml:space="preserve"> / （SIDIキャリパーバックルストラップホワイト）</v>
      </c>
      <c r="F212" s="9" t="str">
        <f t="shared" si="159"/>
        <v xml:space="preserve"> / （SIDIキャリパーバックルストラップホワイト）</v>
      </c>
      <c r="G212" s="5">
        <v>630</v>
      </c>
      <c r="H212" s="9">
        <f t="shared" si="160"/>
        <v>630</v>
      </c>
      <c r="I212" s="9" t="str">
        <f t="shared" si="161"/>
        <v>0</v>
      </c>
      <c r="J212" s="9" t="str">
        <f t="shared" si="162"/>
        <v>1</v>
      </c>
      <c r="P212" s="9" t="str">
        <f t="shared" si="163"/>
        <v>SIDIキャリパーバックルストラップホワイト</v>
      </c>
      <c r="AI212" s="9" t="str">
        <f t="shared" si="164"/>
        <v>http://image.rakuten.co.jp/brotures/cabinet/items/sidi/caliper_buckle_strap.jpg</v>
      </c>
      <c r="AS212" s="9" t="str">
        <f t="shared" si="186"/>
        <v>1</v>
      </c>
      <c r="AT212" s="9" t="str">
        <f t="shared" si="186"/>
        <v>1</v>
      </c>
      <c r="AU212" s="9" t="str">
        <f t="shared" si="165"/>
        <v>0</v>
      </c>
      <c r="AV212" s="9" t="str">
        <f t="shared" si="166"/>
        <v>1</v>
      </c>
      <c r="AW212" s="9" t="str">
        <f t="shared" si="187"/>
        <v>0</v>
      </c>
      <c r="AX212" s="9" t="str">
        <f t="shared" si="187"/>
        <v>0</v>
      </c>
      <c r="AY212" s="11"/>
      <c r="AZ212" s="11"/>
      <c r="BA212" s="11"/>
      <c r="BB212" s="9" t="str">
        <f t="shared" si="167"/>
        <v>-1</v>
      </c>
      <c r="BC212" s="9" t="str">
        <f t="shared" si="168"/>
        <v>0</v>
      </c>
      <c r="BG212" s="5" t="s">
        <v>1319</v>
      </c>
      <c r="BH212" s="5" t="s">
        <v>8514</v>
      </c>
      <c r="CS212" s="9" t="str">
        <f t="shared" si="169"/>
        <v>0</v>
      </c>
      <c r="CT212" s="9" t="str">
        <f t="shared" si="170"/>
        <v>&lt;iframe src="http://www.rakuten.ne.jp/gold/brotures/spec/sidi/caliper_buckle_strap.html" frameborder="0" id="spec-content" scrolling="no"&gt;&lt;/iframe&gt;</v>
      </c>
      <c r="CU212" s="9" t="str">
        <f t="shared" si="171"/>
        <v/>
      </c>
      <c r="CV212" s="9" t="str">
        <f t="shared" si="172"/>
        <v>&lt;div class="row-fluid"&gt;&lt;iframe src="http://www.rakuten.ne.jp/gold/brotures/items/sidi/caliper_buckle_strap.html" frameborder="0" id="skin-product" scrolling="no"&gt;&lt;/iframe&gt;&lt;/div&gt;</v>
      </c>
      <c r="CW212" s="11" t="str">
        <f t="shared" si="173"/>
        <v/>
      </c>
      <c r="CX212" t="s">
        <v>1331</v>
      </c>
      <c r="CY212" s="9" t="str">
        <f t="shared" si="174"/>
        <v>0</v>
      </c>
      <c r="CZ212" s="11"/>
      <c r="DA212" s="11"/>
      <c r="DB212" s="11"/>
      <c r="DC212" s="11"/>
      <c r="DD212" s="9" t="str">
        <f t="shared" si="175"/>
        <v/>
      </c>
      <c r="DI212" s="9" t="str">
        <f t="shared" si="176"/>
        <v/>
      </c>
      <c r="DT212" s="9">
        <f>VLOOKUP(BG212,ディレクトリID!A:B,2)</f>
        <v>563161</v>
      </c>
      <c r="DV212" s="4" t="str">
        <f t="shared" si="177"/>
        <v>【シューズ　SIDI】</v>
      </c>
      <c r="DW212" s="4" t="str">
        <f t="shared" si="178"/>
        <v>【シューズ　SIDI】</v>
      </c>
      <c r="DX212" s="9">
        <f t="shared" si="179"/>
        <v>4</v>
      </c>
      <c r="DY212" s="11"/>
      <c r="DZ212" s="9" t="str">
        <f t="shared" si="188"/>
        <v>1</v>
      </c>
      <c r="EA212" s="9" t="str">
        <f t="shared" si="188"/>
        <v>1</v>
      </c>
      <c r="EB212" s="11"/>
      <c r="EC212" s="11"/>
      <c r="ED212" s="11"/>
      <c r="EE212" s="9" t="str">
        <f t="shared" si="180"/>
        <v>0</v>
      </c>
      <c r="EO212" s="8" t="s">
        <v>428</v>
      </c>
      <c r="EP212" s="8" t="s">
        <v>429</v>
      </c>
      <c r="EQ212" s="8" t="s">
        <v>429</v>
      </c>
      <c r="ER212" s="8" t="s">
        <v>209</v>
      </c>
      <c r="ES212" s="8" t="s">
        <v>430</v>
      </c>
      <c r="ET212" s="9" t="str">
        <f t="shared" si="181"/>
        <v>2</v>
      </c>
      <c r="EU212" s="11"/>
      <c r="EV212" s="11"/>
      <c r="EW212" s="11"/>
      <c r="EX212" s="9" t="str">
        <f t="shared" si="189"/>
        <v>0</v>
      </c>
      <c r="EY212" s="9" t="str">
        <f t="shared" si="189"/>
        <v>0</v>
      </c>
      <c r="EZ212" s="11"/>
      <c r="FA212" s="11"/>
      <c r="FB212" s="9" t="str">
        <f t="shared" si="190"/>
        <v>0</v>
      </c>
      <c r="FC212" s="9" t="str">
        <f t="shared" si="190"/>
        <v>0</v>
      </c>
      <c r="FD212" s="9" t="str">
        <f t="shared" si="182"/>
        <v>1</v>
      </c>
      <c r="FE212" s="9" t="str">
        <f t="shared" si="191"/>
        <v>1</v>
      </c>
      <c r="FF212" s="9" t="str">
        <f t="shared" si="191"/>
        <v>1</v>
      </c>
      <c r="GJ212" s="4" t="str">
        <f t="shared" si="185"/>
        <v>パーツ\シューズ:ブランド\SIDI</v>
      </c>
      <c r="GK212" s="4" t="str">
        <f t="shared" si="183"/>
        <v>u:u</v>
      </c>
      <c r="GL212" s="11"/>
      <c r="GM212" s="4" t="str">
        <f t="shared" si="192"/>
        <v>::</v>
      </c>
      <c r="GN212" s="4" t="str">
        <f t="shared" si="192"/>
        <v>::</v>
      </c>
      <c r="GO212" s="4" t="str">
        <f t="shared" si="192"/>
        <v>::</v>
      </c>
      <c r="GP212" s="4" t="str">
        <f t="shared" si="184"/>
        <v>1</v>
      </c>
    </row>
    <row r="213" spans="1:198" ht="28" customHeight="1">
      <c r="A213" s="5" t="s">
        <v>1336</v>
      </c>
      <c r="B213" s="5" t="s">
        <v>1338</v>
      </c>
      <c r="C213" s="5" t="s">
        <v>1336</v>
      </c>
      <c r="D213" s="9" t="str">
        <f t="shared" si="157"/>
        <v>u</v>
      </c>
      <c r="E213" s="9" t="str">
        <f t="shared" si="158"/>
        <v xml:space="preserve"> / （SIDIキャリパーバックルストラップブラック）</v>
      </c>
      <c r="F213" s="9" t="str">
        <f t="shared" si="159"/>
        <v xml:space="preserve"> / （SIDIキャリパーバックルストラップブラック）</v>
      </c>
      <c r="G213" s="5">
        <v>630</v>
      </c>
      <c r="H213" s="9">
        <f t="shared" si="160"/>
        <v>630</v>
      </c>
      <c r="I213" s="9" t="str">
        <f t="shared" si="161"/>
        <v>0</v>
      </c>
      <c r="J213" s="9" t="str">
        <f t="shared" si="162"/>
        <v>1</v>
      </c>
      <c r="P213" s="9" t="str">
        <f t="shared" si="163"/>
        <v>SIDIキャリパーバックルストラップブラック</v>
      </c>
      <c r="AI213" s="9" t="str">
        <f t="shared" si="164"/>
        <v>http://image.rakuten.co.jp/brotures/cabinet/items/sidi/caliper_strap1.jpg</v>
      </c>
      <c r="AS213" s="9" t="str">
        <f t="shared" si="186"/>
        <v>1</v>
      </c>
      <c r="AT213" s="9" t="str">
        <f t="shared" si="186"/>
        <v>1</v>
      </c>
      <c r="AU213" s="9" t="str">
        <f t="shared" si="165"/>
        <v>0</v>
      </c>
      <c r="AV213" s="9" t="str">
        <f t="shared" si="166"/>
        <v>1</v>
      </c>
      <c r="AW213" s="9" t="str">
        <f t="shared" si="187"/>
        <v>0</v>
      </c>
      <c r="AX213" s="9" t="str">
        <f t="shared" si="187"/>
        <v>0</v>
      </c>
      <c r="AY213" s="11"/>
      <c r="AZ213" s="11"/>
      <c r="BA213" s="11"/>
      <c r="BB213" s="9" t="str">
        <f t="shared" si="167"/>
        <v>-1</v>
      </c>
      <c r="BC213" s="9" t="str">
        <f t="shared" si="168"/>
        <v>0</v>
      </c>
      <c r="BG213" s="5" t="s">
        <v>1319</v>
      </c>
      <c r="BH213" s="5" t="s">
        <v>8514</v>
      </c>
      <c r="CS213" s="9" t="str">
        <f t="shared" si="169"/>
        <v>0</v>
      </c>
      <c r="CT213" s="9" t="str">
        <f t="shared" si="170"/>
        <v>&lt;iframe src="http://www.rakuten.ne.jp/gold/brotures/spec/sidi/caliper_strap1.html" frameborder="0" id="spec-content" scrolling="no"&gt;&lt;/iframe&gt;</v>
      </c>
      <c r="CU213" s="9" t="str">
        <f t="shared" si="171"/>
        <v/>
      </c>
      <c r="CV213" s="9" t="str">
        <f t="shared" si="172"/>
        <v>&lt;div class="row-fluid"&gt;&lt;iframe src="http://www.rakuten.ne.jp/gold/brotures/items/sidi/caliper_strap1.html" frameborder="0" id="skin-product" scrolling="no"&gt;&lt;/iframe&gt;&lt;/div&gt;</v>
      </c>
      <c r="CW213" s="11" t="str">
        <f t="shared" si="173"/>
        <v/>
      </c>
      <c r="CX213" t="s">
        <v>1336</v>
      </c>
      <c r="CY213" s="9" t="str">
        <f t="shared" si="174"/>
        <v>0</v>
      </c>
      <c r="CZ213" s="11"/>
      <c r="DA213" s="11"/>
      <c r="DB213" s="11"/>
      <c r="DC213" s="11"/>
      <c r="DD213" s="9" t="str">
        <f t="shared" si="175"/>
        <v/>
      </c>
      <c r="DI213" s="9" t="str">
        <f t="shared" si="176"/>
        <v/>
      </c>
      <c r="DT213" s="9">
        <f>VLOOKUP(BG213,ディレクトリID!A:B,2)</f>
        <v>563161</v>
      </c>
      <c r="DV213" s="4" t="str">
        <f t="shared" si="177"/>
        <v>【シューズ　SIDI】</v>
      </c>
      <c r="DW213" s="4" t="str">
        <f t="shared" si="178"/>
        <v>【シューズ　SIDI】</v>
      </c>
      <c r="DX213" s="9">
        <f t="shared" si="179"/>
        <v>4</v>
      </c>
      <c r="DY213" s="11"/>
      <c r="DZ213" s="9" t="str">
        <f t="shared" si="188"/>
        <v>1</v>
      </c>
      <c r="EA213" s="9" t="str">
        <f t="shared" si="188"/>
        <v>1</v>
      </c>
      <c r="EB213" s="11"/>
      <c r="EC213" s="11"/>
      <c r="ED213" s="11"/>
      <c r="EE213" s="9" t="str">
        <f t="shared" si="180"/>
        <v>0</v>
      </c>
      <c r="EO213" s="8" t="s">
        <v>428</v>
      </c>
      <c r="EP213" s="8" t="s">
        <v>429</v>
      </c>
      <c r="EQ213" s="8" t="s">
        <v>429</v>
      </c>
      <c r="ER213" s="8" t="s">
        <v>209</v>
      </c>
      <c r="ES213" s="8" t="s">
        <v>430</v>
      </c>
      <c r="ET213" s="9" t="str">
        <f t="shared" si="181"/>
        <v>2</v>
      </c>
      <c r="EU213" s="11"/>
      <c r="EV213" s="11"/>
      <c r="EW213" s="11"/>
      <c r="EX213" s="9" t="str">
        <f t="shared" si="189"/>
        <v>0</v>
      </c>
      <c r="EY213" s="9" t="str">
        <f t="shared" si="189"/>
        <v>0</v>
      </c>
      <c r="EZ213" s="11"/>
      <c r="FA213" s="11"/>
      <c r="FB213" s="9" t="str">
        <f t="shared" si="190"/>
        <v>0</v>
      </c>
      <c r="FC213" s="9" t="str">
        <f t="shared" si="190"/>
        <v>0</v>
      </c>
      <c r="FD213" s="9" t="str">
        <f t="shared" si="182"/>
        <v>1</v>
      </c>
      <c r="FE213" s="9" t="str">
        <f t="shared" si="191"/>
        <v>1</v>
      </c>
      <c r="FF213" s="9" t="str">
        <f t="shared" si="191"/>
        <v>1</v>
      </c>
      <c r="GJ213" s="4" t="str">
        <f t="shared" si="185"/>
        <v>パーツ\シューズ:ブランド\SIDI</v>
      </c>
      <c r="GK213" s="4" t="str">
        <f t="shared" si="183"/>
        <v>u:u</v>
      </c>
      <c r="GL213" s="11"/>
      <c r="GM213" s="4" t="str">
        <f t="shared" si="192"/>
        <v>::</v>
      </c>
      <c r="GN213" s="4" t="str">
        <f t="shared" si="192"/>
        <v>::</v>
      </c>
      <c r="GO213" s="4" t="str">
        <f t="shared" si="192"/>
        <v>::</v>
      </c>
      <c r="GP213" s="4" t="str">
        <f t="shared" si="184"/>
        <v>1</v>
      </c>
    </row>
    <row r="214" spans="1:198" ht="28" customHeight="1">
      <c r="A214" s="5" t="s">
        <v>1341</v>
      </c>
      <c r="B214" s="5" t="s">
        <v>1343</v>
      </c>
      <c r="C214" s="5" t="s">
        <v>1341</v>
      </c>
      <c r="D214" s="9" t="str">
        <f t="shared" si="157"/>
        <v>u</v>
      </c>
      <c r="E214" s="9" t="str">
        <f t="shared" si="158"/>
        <v xml:space="preserve"> / （THOMSONDressKitforX4BLUE）</v>
      </c>
      <c r="F214" s="9" t="str">
        <f t="shared" si="159"/>
        <v xml:space="preserve"> / （THOMSONDressKitforX4BLUE）</v>
      </c>
      <c r="G214" s="5">
        <v>3780</v>
      </c>
      <c r="H214" s="9">
        <f t="shared" si="160"/>
        <v>3780</v>
      </c>
      <c r="I214" s="9" t="str">
        <f t="shared" si="161"/>
        <v>0</v>
      </c>
      <c r="J214" s="9" t="str">
        <f t="shared" si="162"/>
        <v>1</v>
      </c>
      <c r="P214" s="9" t="str">
        <f t="shared" si="163"/>
        <v>THOMSONDressKitforX4BLUE</v>
      </c>
      <c r="AI214" s="9" t="str">
        <f t="shared" si="164"/>
        <v>http://image.rakuten.co.jp/brotures/cabinet/items/thomson/cap-bl.jpg</v>
      </c>
      <c r="AS214" s="9" t="str">
        <f t="shared" si="186"/>
        <v>1</v>
      </c>
      <c r="AT214" s="9" t="str">
        <f t="shared" si="186"/>
        <v>1</v>
      </c>
      <c r="AU214" s="9" t="str">
        <f t="shared" si="165"/>
        <v>0</v>
      </c>
      <c r="AV214" s="9" t="str">
        <f t="shared" si="166"/>
        <v>1</v>
      </c>
      <c r="AW214" s="9" t="str">
        <f t="shared" si="187"/>
        <v>0</v>
      </c>
      <c r="AX214" s="9" t="str">
        <f t="shared" si="187"/>
        <v>0</v>
      </c>
      <c r="AY214" s="11"/>
      <c r="AZ214" s="11"/>
      <c r="BA214" s="11"/>
      <c r="BB214" s="9" t="str">
        <f t="shared" si="167"/>
        <v>-1</v>
      </c>
      <c r="BC214" s="9" t="str">
        <f t="shared" si="168"/>
        <v>0</v>
      </c>
      <c r="BG214" s="5" t="s">
        <v>322</v>
      </c>
      <c r="BH214" s="5" t="s">
        <v>1347</v>
      </c>
      <c r="CS214" s="9" t="str">
        <f t="shared" si="169"/>
        <v>0</v>
      </c>
      <c r="CT214" s="9" t="str">
        <f t="shared" si="170"/>
        <v>&lt;iframe src="http://www.rakuten.ne.jp/gold/brotures/spec/thomson/cap-bl.html" frameborder="0" id="spec-content" scrolling="no"&gt;&lt;/iframe&gt;</v>
      </c>
      <c r="CU214" s="9" t="str">
        <f t="shared" si="171"/>
        <v/>
      </c>
      <c r="CV214" s="9" t="str">
        <f t="shared" si="172"/>
        <v>&lt;div class="row-fluid"&gt;&lt;iframe src="http://www.rakuten.ne.jp/gold/brotures/items/thomson/cap-bl.html" frameborder="0" id="skin-product" scrolling="no"&gt;&lt;/iframe&gt;&lt;/div&gt;</v>
      </c>
      <c r="CW214" s="11" t="str">
        <f t="shared" si="173"/>
        <v/>
      </c>
      <c r="CX214" t="s">
        <v>1341</v>
      </c>
      <c r="CY214" s="9" t="str">
        <f t="shared" si="174"/>
        <v>0</v>
      </c>
      <c r="CZ214" s="11"/>
      <c r="DA214" s="11"/>
      <c r="DB214" s="11"/>
      <c r="DC214" s="11"/>
      <c r="DD214" s="9" t="str">
        <f t="shared" si="175"/>
        <v/>
      </c>
      <c r="DI214" s="9" t="str">
        <f t="shared" si="176"/>
        <v/>
      </c>
      <c r="DT214" s="9">
        <f>VLOOKUP(BG214,ディレクトリID!A:B,2)</f>
        <v>563161</v>
      </c>
      <c r="DV214" s="4" t="str">
        <f t="shared" si="177"/>
        <v>【ステム　THOMSON】</v>
      </c>
      <c r="DW214" s="4" t="str">
        <f t="shared" si="178"/>
        <v>【ステム　THOMSON】</v>
      </c>
      <c r="DX214" s="9">
        <f t="shared" si="179"/>
        <v>4</v>
      </c>
      <c r="DY214" s="11"/>
      <c r="DZ214" s="9" t="str">
        <f t="shared" si="188"/>
        <v>1</v>
      </c>
      <c r="EA214" s="9" t="str">
        <f t="shared" si="188"/>
        <v>1</v>
      </c>
      <c r="EB214" s="11"/>
      <c r="EC214" s="11"/>
      <c r="ED214" s="11"/>
      <c r="EE214" s="9" t="str">
        <f t="shared" si="180"/>
        <v>0</v>
      </c>
      <c r="EO214" s="8" t="s">
        <v>428</v>
      </c>
      <c r="EP214" s="8" t="s">
        <v>429</v>
      </c>
      <c r="EQ214" s="8" t="s">
        <v>429</v>
      </c>
      <c r="ER214" s="8" t="s">
        <v>209</v>
      </c>
      <c r="ES214" s="8" t="s">
        <v>430</v>
      </c>
      <c r="ET214" s="9" t="str">
        <f t="shared" si="181"/>
        <v>2</v>
      </c>
      <c r="EU214" s="11"/>
      <c r="EV214" s="11"/>
      <c r="EW214" s="11"/>
      <c r="EX214" s="9" t="str">
        <f t="shared" si="189"/>
        <v>0</v>
      </c>
      <c r="EY214" s="9" t="str">
        <f t="shared" si="189"/>
        <v>0</v>
      </c>
      <c r="EZ214" s="11"/>
      <c r="FA214" s="11"/>
      <c r="FB214" s="9" t="str">
        <f t="shared" si="190"/>
        <v>0</v>
      </c>
      <c r="FC214" s="9" t="str">
        <f t="shared" si="190"/>
        <v>0</v>
      </c>
      <c r="FD214" s="9" t="str">
        <f t="shared" si="182"/>
        <v>1</v>
      </c>
      <c r="FE214" s="9" t="str">
        <f t="shared" si="191"/>
        <v>1</v>
      </c>
      <c r="FF214" s="9" t="str">
        <f t="shared" si="191"/>
        <v>1</v>
      </c>
      <c r="GJ214" s="4" t="str">
        <f t="shared" si="185"/>
        <v>パーツ\ステム:ブランド\THOMSON</v>
      </c>
      <c r="GK214" s="4" t="str">
        <f t="shared" si="183"/>
        <v>u:u</v>
      </c>
      <c r="GL214" s="11"/>
      <c r="GM214" s="4" t="str">
        <f t="shared" si="192"/>
        <v>::</v>
      </c>
      <c r="GN214" s="4" t="str">
        <f t="shared" si="192"/>
        <v>::</v>
      </c>
      <c r="GO214" s="4" t="str">
        <f t="shared" si="192"/>
        <v>::</v>
      </c>
      <c r="GP214" s="4" t="str">
        <f t="shared" si="184"/>
        <v>1</v>
      </c>
    </row>
    <row r="215" spans="1:198" ht="28" customHeight="1">
      <c r="A215" s="5" t="s">
        <v>1349</v>
      </c>
      <c r="B215" s="5" t="s">
        <v>1351</v>
      </c>
      <c r="C215" s="5" t="s">
        <v>1349</v>
      </c>
      <c r="D215" s="9" t="str">
        <f t="shared" si="157"/>
        <v>u</v>
      </c>
      <c r="E215" s="9" t="str">
        <f t="shared" si="158"/>
        <v xml:space="preserve"> / （THOMSONDressKitforX4PINK）</v>
      </c>
      <c r="F215" s="9" t="str">
        <f t="shared" si="159"/>
        <v xml:space="preserve"> / （THOMSONDressKitforX4PINK）</v>
      </c>
      <c r="G215" s="5">
        <v>3780</v>
      </c>
      <c r="H215" s="9">
        <f t="shared" si="160"/>
        <v>3780</v>
      </c>
      <c r="I215" s="9" t="str">
        <f t="shared" si="161"/>
        <v>0</v>
      </c>
      <c r="J215" s="9" t="str">
        <f t="shared" si="162"/>
        <v>1</v>
      </c>
      <c r="P215" s="9" t="str">
        <f t="shared" si="163"/>
        <v>THOMSONDressKitforX4PINK</v>
      </c>
      <c r="R215" s="1" t="s">
        <v>1462</v>
      </c>
      <c r="T215" s="1" t="s">
        <v>1462</v>
      </c>
      <c r="AI215" s="9" t="str">
        <f t="shared" si="164"/>
        <v>http://image.rakuten.co.jp/brotures/cabinet/items/thomson/cap-pi.jpg</v>
      </c>
      <c r="AJ215" s="1" t="s">
        <v>1464</v>
      </c>
      <c r="AK215" s="1" t="s">
        <v>1465</v>
      </c>
      <c r="AS215" s="9" t="str">
        <f t="shared" si="186"/>
        <v>1</v>
      </c>
      <c r="AT215" s="9" t="str">
        <f t="shared" si="186"/>
        <v>1</v>
      </c>
      <c r="AU215" s="9" t="str">
        <f t="shared" si="165"/>
        <v>0</v>
      </c>
      <c r="AV215" s="9" t="str">
        <f t="shared" si="166"/>
        <v>1</v>
      </c>
      <c r="AW215" s="9" t="str">
        <f t="shared" si="187"/>
        <v>0</v>
      </c>
      <c r="AX215" s="9" t="str">
        <f t="shared" si="187"/>
        <v>0</v>
      </c>
      <c r="AY215" s="11"/>
      <c r="AZ215" s="11"/>
      <c r="BA215" s="11"/>
      <c r="BB215" s="9" t="str">
        <f t="shared" si="167"/>
        <v>-1</v>
      </c>
      <c r="BC215" s="9" t="str">
        <f t="shared" si="168"/>
        <v>0</v>
      </c>
      <c r="BG215" s="5" t="s">
        <v>322</v>
      </c>
      <c r="BH215" s="5" t="s">
        <v>1347</v>
      </c>
      <c r="CS215" s="9" t="str">
        <f t="shared" si="169"/>
        <v>0</v>
      </c>
      <c r="CT215" s="9" t="str">
        <f t="shared" si="170"/>
        <v>&lt;iframe src="http://www.rakuten.ne.jp/gold/brotures/spec/thomson/cap-pi.html" frameborder="0" id="spec-content" scrolling="no"&gt;&lt;/iframe&gt;</v>
      </c>
      <c r="CU215" s="9" t="str">
        <f t="shared" si="171"/>
        <v/>
      </c>
      <c r="CV215" s="9" t="str">
        <f t="shared" si="172"/>
        <v>&lt;div class="row-fluid"&gt;&lt;iframe src="http://www.rakuten.ne.jp/gold/brotures/items/thomson/cap-pi.html" frameborder="0" id="skin-product" scrolling="no"&gt;&lt;/iframe&gt;&lt;/div&gt;</v>
      </c>
      <c r="CW215" s="11" t="str">
        <f t="shared" si="173"/>
        <v/>
      </c>
      <c r="CX215" t="s">
        <v>1349</v>
      </c>
      <c r="CY215" s="9" t="str">
        <f t="shared" si="174"/>
        <v>0</v>
      </c>
      <c r="CZ215" s="11"/>
      <c r="DA215" s="11"/>
      <c r="DB215" s="11"/>
      <c r="DC215" s="11"/>
      <c r="DD215" s="9" t="str">
        <f t="shared" si="175"/>
        <v/>
      </c>
      <c r="DI215" s="9" t="str">
        <f t="shared" si="176"/>
        <v/>
      </c>
      <c r="DT215" s="9">
        <f>VLOOKUP(BG215,ディレクトリID!A:B,2)</f>
        <v>563161</v>
      </c>
      <c r="DV215" s="4" t="str">
        <f t="shared" si="177"/>
        <v>【ステム　THOMSON】</v>
      </c>
      <c r="DW215" s="4" t="str">
        <f t="shared" si="178"/>
        <v>【ステム　THOMSON】</v>
      </c>
      <c r="DX215" s="9">
        <f t="shared" si="179"/>
        <v>4</v>
      </c>
      <c r="DY215" s="11"/>
      <c r="DZ215" s="9" t="str">
        <f t="shared" si="188"/>
        <v>1</v>
      </c>
      <c r="EA215" s="9" t="str">
        <f t="shared" si="188"/>
        <v>1</v>
      </c>
      <c r="EB215" s="11"/>
      <c r="EC215" s="11"/>
      <c r="ED215" s="11"/>
      <c r="EE215" s="9" t="str">
        <f t="shared" si="180"/>
        <v>0</v>
      </c>
      <c r="EO215" s="8" t="s">
        <v>428</v>
      </c>
      <c r="EP215" s="8" t="s">
        <v>429</v>
      </c>
      <c r="EQ215" s="8" t="s">
        <v>429</v>
      </c>
      <c r="ER215" s="8" t="s">
        <v>209</v>
      </c>
      <c r="ES215" s="8" t="s">
        <v>430</v>
      </c>
      <c r="ET215" s="9" t="str">
        <f t="shared" si="181"/>
        <v>2</v>
      </c>
      <c r="EU215" s="11"/>
      <c r="EV215" s="11"/>
      <c r="EW215" s="11"/>
      <c r="EX215" s="9" t="str">
        <f t="shared" si="189"/>
        <v>0</v>
      </c>
      <c r="EY215" s="9" t="str">
        <f t="shared" si="189"/>
        <v>0</v>
      </c>
      <c r="EZ215" s="11"/>
      <c r="FA215" s="11"/>
      <c r="FB215" s="9" t="str">
        <f t="shared" si="190"/>
        <v>0</v>
      </c>
      <c r="FC215" s="9" t="str">
        <f t="shared" si="190"/>
        <v>0</v>
      </c>
      <c r="FD215" s="9" t="str">
        <f t="shared" si="182"/>
        <v>1</v>
      </c>
      <c r="FE215" s="9" t="str">
        <f t="shared" si="191"/>
        <v>1</v>
      </c>
      <c r="FF215" s="9" t="str">
        <f t="shared" si="191"/>
        <v>1</v>
      </c>
      <c r="GJ215" s="4" t="str">
        <f t="shared" si="185"/>
        <v>パーツ\ステム:ブランド\THOMSON</v>
      </c>
      <c r="GK215" s="4" t="str">
        <f t="shared" si="183"/>
        <v>u:u</v>
      </c>
      <c r="GL215" s="11"/>
      <c r="GM215" s="4" t="str">
        <f t="shared" si="192"/>
        <v>::</v>
      </c>
      <c r="GN215" s="4" t="str">
        <f t="shared" si="192"/>
        <v>::</v>
      </c>
      <c r="GO215" s="4" t="str">
        <f t="shared" si="192"/>
        <v>::</v>
      </c>
      <c r="GP215" s="4" t="str">
        <f t="shared" si="184"/>
        <v>1</v>
      </c>
    </row>
    <row r="216" spans="1:198" ht="28" customHeight="1">
      <c r="A216" s="5" t="s">
        <v>1355</v>
      </c>
      <c r="B216" s="5" t="s">
        <v>1357</v>
      </c>
      <c r="C216" s="5" t="s">
        <v>1355</v>
      </c>
      <c r="D216" s="9" t="str">
        <f t="shared" si="157"/>
        <v>u</v>
      </c>
      <c r="E216" s="9" t="str">
        <f t="shared" si="158"/>
        <v xml:space="preserve"> / （THOMSONDressKitforX4YELLOW）</v>
      </c>
      <c r="F216" s="9" t="str">
        <f t="shared" si="159"/>
        <v xml:space="preserve"> / （THOMSONDressKitforX4YELLOW）</v>
      </c>
      <c r="G216" s="5">
        <v>3780</v>
      </c>
      <c r="H216" s="9">
        <f t="shared" si="160"/>
        <v>3780</v>
      </c>
      <c r="I216" s="9" t="str">
        <f t="shared" si="161"/>
        <v>0</v>
      </c>
      <c r="J216" s="9" t="str">
        <f t="shared" si="162"/>
        <v>1</v>
      </c>
      <c r="P216" s="9" t="str">
        <f t="shared" si="163"/>
        <v>THOMSONDressKitforX4YELLOW</v>
      </c>
      <c r="R216" s="1" t="s">
        <v>1462</v>
      </c>
      <c r="T216" s="1" t="s">
        <v>1462</v>
      </c>
      <c r="AI216" s="9" t="str">
        <f t="shared" si="164"/>
        <v>http://image.rakuten.co.jp/brotures/cabinet/items/thomson/cap-y.jpg</v>
      </c>
      <c r="AJ216" s="1" t="s">
        <v>1464</v>
      </c>
      <c r="AK216" s="1" t="s">
        <v>1465</v>
      </c>
      <c r="AS216" s="9" t="str">
        <f t="shared" si="186"/>
        <v>1</v>
      </c>
      <c r="AT216" s="9" t="str">
        <f t="shared" si="186"/>
        <v>1</v>
      </c>
      <c r="AU216" s="9" t="str">
        <f t="shared" si="165"/>
        <v>0</v>
      </c>
      <c r="AV216" s="9" t="str">
        <f t="shared" si="166"/>
        <v>1</v>
      </c>
      <c r="AW216" s="9" t="str">
        <f t="shared" si="187"/>
        <v>0</v>
      </c>
      <c r="AX216" s="9" t="str">
        <f t="shared" si="187"/>
        <v>0</v>
      </c>
      <c r="AY216" s="11"/>
      <c r="AZ216" s="11"/>
      <c r="BA216" s="11"/>
      <c r="BB216" s="9" t="str">
        <f t="shared" si="167"/>
        <v>-1</v>
      </c>
      <c r="BC216" s="9" t="str">
        <f t="shared" si="168"/>
        <v>0</v>
      </c>
      <c r="BG216" s="5" t="s">
        <v>322</v>
      </c>
      <c r="BH216" s="5" t="s">
        <v>1347</v>
      </c>
      <c r="CS216" s="9" t="str">
        <f t="shared" si="169"/>
        <v>0</v>
      </c>
      <c r="CT216" s="9" t="str">
        <f t="shared" si="170"/>
        <v>&lt;iframe src="http://www.rakuten.ne.jp/gold/brotures/spec/thomson/cap-y.html" frameborder="0" id="spec-content" scrolling="no"&gt;&lt;/iframe&gt;</v>
      </c>
      <c r="CU216" s="9" t="str">
        <f t="shared" si="171"/>
        <v/>
      </c>
      <c r="CV216" s="9" t="str">
        <f t="shared" si="172"/>
        <v>&lt;div class="row-fluid"&gt;&lt;iframe src="http://www.rakuten.ne.jp/gold/brotures/items/thomson/cap-y.html" frameborder="0" id="skin-product" scrolling="no"&gt;&lt;/iframe&gt;&lt;/div&gt;</v>
      </c>
      <c r="CW216" s="11" t="str">
        <f t="shared" si="173"/>
        <v/>
      </c>
      <c r="CX216" t="s">
        <v>1355</v>
      </c>
      <c r="CY216" s="9" t="str">
        <f t="shared" si="174"/>
        <v>0</v>
      </c>
      <c r="CZ216" s="11"/>
      <c r="DA216" s="11"/>
      <c r="DB216" s="11"/>
      <c r="DC216" s="11"/>
      <c r="DD216" s="9" t="str">
        <f t="shared" si="175"/>
        <v/>
      </c>
      <c r="DI216" s="9" t="str">
        <f t="shared" si="176"/>
        <v/>
      </c>
      <c r="DT216" s="9">
        <f>VLOOKUP(BG216,ディレクトリID!A:B,2)</f>
        <v>563161</v>
      </c>
      <c r="DV216" s="4" t="str">
        <f t="shared" si="177"/>
        <v>【ステム　THOMSON】</v>
      </c>
      <c r="DW216" s="4" t="str">
        <f t="shared" si="178"/>
        <v>【ステム　THOMSON】</v>
      </c>
      <c r="DX216" s="9">
        <f t="shared" si="179"/>
        <v>4</v>
      </c>
      <c r="DY216" s="11"/>
      <c r="DZ216" s="9" t="str">
        <f t="shared" si="188"/>
        <v>1</v>
      </c>
      <c r="EA216" s="9" t="str">
        <f t="shared" si="188"/>
        <v>1</v>
      </c>
      <c r="EB216" s="11"/>
      <c r="EC216" s="11"/>
      <c r="ED216" s="11"/>
      <c r="EE216" s="9" t="str">
        <f t="shared" si="180"/>
        <v>0</v>
      </c>
      <c r="EO216" s="8" t="s">
        <v>428</v>
      </c>
      <c r="EP216" s="8" t="s">
        <v>429</v>
      </c>
      <c r="EQ216" s="8" t="s">
        <v>429</v>
      </c>
      <c r="ER216" s="8" t="s">
        <v>209</v>
      </c>
      <c r="ES216" s="8" t="s">
        <v>430</v>
      </c>
      <c r="ET216" s="9" t="str">
        <f t="shared" si="181"/>
        <v>2</v>
      </c>
      <c r="EU216" s="11"/>
      <c r="EV216" s="11"/>
      <c r="EW216" s="11"/>
      <c r="EX216" s="9" t="str">
        <f t="shared" si="189"/>
        <v>0</v>
      </c>
      <c r="EY216" s="9" t="str">
        <f t="shared" si="189"/>
        <v>0</v>
      </c>
      <c r="EZ216" s="11"/>
      <c r="FA216" s="11"/>
      <c r="FB216" s="9" t="str">
        <f t="shared" si="190"/>
        <v>0</v>
      </c>
      <c r="FC216" s="9" t="str">
        <f t="shared" si="190"/>
        <v>0</v>
      </c>
      <c r="FD216" s="9" t="str">
        <f t="shared" si="182"/>
        <v>1</v>
      </c>
      <c r="FE216" s="9" t="str">
        <f t="shared" si="191"/>
        <v>1</v>
      </c>
      <c r="FF216" s="9" t="str">
        <f t="shared" si="191"/>
        <v>1</v>
      </c>
      <c r="GJ216" s="4" t="str">
        <f t="shared" si="185"/>
        <v>パーツ\ステム:ブランド\THOMSON</v>
      </c>
      <c r="GK216" s="4" t="str">
        <f t="shared" si="183"/>
        <v>u:u</v>
      </c>
      <c r="GL216" s="11"/>
      <c r="GM216" s="4" t="str">
        <f t="shared" si="192"/>
        <v>::</v>
      </c>
      <c r="GN216" s="4" t="str">
        <f t="shared" si="192"/>
        <v>::</v>
      </c>
      <c r="GO216" s="4" t="str">
        <f t="shared" si="192"/>
        <v>::</v>
      </c>
      <c r="GP216" s="4" t="str">
        <f t="shared" si="184"/>
        <v>1</v>
      </c>
    </row>
    <row r="217" spans="1:198" ht="28" customHeight="1">
      <c r="A217" s="5" t="s">
        <v>1361</v>
      </c>
      <c r="B217" s="5" t="s">
        <v>1363</v>
      </c>
      <c r="C217" s="5" t="s">
        <v>1361</v>
      </c>
      <c r="D217" s="9" t="str">
        <f t="shared" si="157"/>
        <v>u</v>
      </c>
      <c r="E217" s="9" t="str">
        <f t="shared" si="158"/>
        <v xml:space="preserve"> / （BLBCarbonAeroBars）</v>
      </c>
      <c r="F217" s="9" t="str">
        <f t="shared" si="159"/>
        <v xml:space="preserve"> / （BLBCarbonAeroBars）</v>
      </c>
      <c r="G217" s="5">
        <v>7350</v>
      </c>
      <c r="H217" s="9">
        <f t="shared" si="160"/>
        <v>7350</v>
      </c>
      <c r="I217" s="9" t="str">
        <f t="shared" si="161"/>
        <v>0</v>
      </c>
      <c r="J217" s="9" t="str">
        <f t="shared" si="162"/>
        <v>1</v>
      </c>
      <c r="P217" s="9" t="str">
        <f t="shared" si="163"/>
        <v>BLBCarbonAeroBars</v>
      </c>
      <c r="R217" s="1" t="s">
        <v>1462</v>
      </c>
      <c r="T217" s="1" t="s">
        <v>1462</v>
      </c>
      <c r="AI217" s="9" t="str">
        <f t="shared" si="164"/>
        <v>http://image.rakuten.co.jp/brotures/cabinet/items/blb/carbon-aero.jpg</v>
      </c>
      <c r="AJ217" s="1" t="s">
        <v>1464</v>
      </c>
      <c r="AK217" s="1" t="s">
        <v>1465</v>
      </c>
      <c r="AS217" s="9" t="str">
        <f t="shared" si="186"/>
        <v>1</v>
      </c>
      <c r="AT217" s="9" t="str">
        <f t="shared" si="186"/>
        <v>1</v>
      </c>
      <c r="AU217" s="9" t="str">
        <f t="shared" si="165"/>
        <v>0</v>
      </c>
      <c r="AV217" s="9" t="str">
        <f t="shared" si="166"/>
        <v>1</v>
      </c>
      <c r="AW217" s="9" t="str">
        <f t="shared" si="187"/>
        <v>0</v>
      </c>
      <c r="AX217" s="9" t="str">
        <f t="shared" si="187"/>
        <v>0</v>
      </c>
      <c r="AY217" s="11"/>
      <c r="AZ217" s="11"/>
      <c r="BA217" s="11"/>
      <c r="BB217" s="9" t="str">
        <f t="shared" si="167"/>
        <v>-1</v>
      </c>
      <c r="BC217" s="9" t="str">
        <f t="shared" si="168"/>
        <v>0</v>
      </c>
      <c r="BG217" s="5" t="s">
        <v>253</v>
      </c>
      <c r="BH217" s="5" t="s">
        <v>522</v>
      </c>
      <c r="CS217" s="9" t="str">
        <f t="shared" si="169"/>
        <v>0</v>
      </c>
      <c r="CT217" s="9" t="str">
        <f t="shared" si="170"/>
        <v>&lt;iframe src="http://www.rakuten.ne.jp/gold/brotures/spec/blb/carbon-aero.html" frameborder="0" id="spec-content" scrolling="no"&gt;&lt;/iframe&gt;</v>
      </c>
      <c r="CU217" s="9" t="str">
        <f t="shared" si="171"/>
        <v/>
      </c>
      <c r="CV217" s="9" t="str">
        <f t="shared" si="172"/>
        <v>&lt;div class="row-fluid"&gt;&lt;iframe src="http://www.rakuten.ne.jp/gold/brotures/items/blb/carbon-aero.html" frameborder="0" id="skin-product" scrolling="no"&gt;&lt;/iframe&gt;&lt;/div&gt;</v>
      </c>
      <c r="CW217" s="11" t="str">
        <f t="shared" si="173"/>
        <v/>
      </c>
      <c r="CX217" t="s">
        <v>1361</v>
      </c>
      <c r="CY217" s="9" t="str">
        <f t="shared" si="174"/>
        <v>0</v>
      </c>
      <c r="CZ217" s="11"/>
      <c r="DA217" s="11"/>
      <c r="DB217" s="11"/>
      <c r="DC217" s="11"/>
      <c r="DD217" s="9" t="str">
        <f t="shared" si="175"/>
        <v/>
      </c>
      <c r="DI217" s="9" t="str">
        <f t="shared" si="176"/>
        <v/>
      </c>
      <c r="DT217" s="9">
        <f>VLOOKUP(BG217,ディレクトリID!A:B,2)</f>
        <v>407699</v>
      </c>
      <c r="DV217" s="4" t="str">
        <f t="shared" si="177"/>
        <v>【ハンドル　BLB】</v>
      </c>
      <c r="DW217" s="4" t="str">
        <f t="shared" si="178"/>
        <v>【ハンドル　BLB】</v>
      </c>
      <c r="DX217" s="9">
        <f t="shared" si="179"/>
        <v>4</v>
      </c>
      <c r="DY217" s="11"/>
      <c r="DZ217" s="9" t="str">
        <f t="shared" si="188"/>
        <v>1</v>
      </c>
      <c r="EA217" s="9" t="str">
        <f t="shared" si="188"/>
        <v>1</v>
      </c>
      <c r="EB217" s="11"/>
      <c r="EC217" s="11"/>
      <c r="ED217" s="11"/>
      <c r="EE217" s="9" t="str">
        <f t="shared" si="180"/>
        <v>0</v>
      </c>
      <c r="EO217" s="8" t="s">
        <v>428</v>
      </c>
      <c r="EP217" s="8" t="s">
        <v>429</v>
      </c>
      <c r="EQ217" s="8" t="s">
        <v>429</v>
      </c>
      <c r="ER217" s="8" t="s">
        <v>209</v>
      </c>
      <c r="ES217" s="8" t="s">
        <v>430</v>
      </c>
      <c r="ET217" s="9" t="str">
        <f t="shared" si="181"/>
        <v>2</v>
      </c>
      <c r="EU217" s="11"/>
      <c r="EV217" s="11"/>
      <c r="EW217" s="11"/>
      <c r="EX217" s="9" t="str">
        <f t="shared" si="189"/>
        <v>0</v>
      </c>
      <c r="EY217" s="9" t="str">
        <f t="shared" si="189"/>
        <v>0</v>
      </c>
      <c r="EZ217" s="11"/>
      <c r="FA217" s="11"/>
      <c r="FB217" s="9" t="str">
        <f t="shared" si="190"/>
        <v>0</v>
      </c>
      <c r="FC217" s="9" t="str">
        <f t="shared" si="190"/>
        <v>0</v>
      </c>
      <c r="FD217" s="9" t="str">
        <f t="shared" si="182"/>
        <v>1</v>
      </c>
      <c r="FE217" s="9" t="str">
        <f t="shared" si="191"/>
        <v>1</v>
      </c>
      <c r="FF217" s="9" t="str">
        <f t="shared" si="191"/>
        <v>1</v>
      </c>
      <c r="GJ217" s="4" t="str">
        <f t="shared" si="185"/>
        <v>パーツ\ハンドル:ブランド\BLB</v>
      </c>
      <c r="GK217" s="4" t="str">
        <f t="shared" si="183"/>
        <v>u:u</v>
      </c>
      <c r="GL217" s="11"/>
      <c r="GM217" s="4" t="str">
        <f t="shared" si="192"/>
        <v>::</v>
      </c>
      <c r="GN217" s="4" t="str">
        <f t="shared" si="192"/>
        <v>::</v>
      </c>
      <c r="GO217" s="4" t="str">
        <f t="shared" si="192"/>
        <v>::</v>
      </c>
      <c r="GP217" s="4" t="str">
        <f t="shared" si="184"/>
        <v>1</v>
      </c>
    </row>
    <row r="218" spans="1:198" ht="28" customHeight="1">
      <c r="A218" s="5" t="s">
        <v>1368</v>
      </c>
      <c r="B218" s="5" t="s">
        <v>1370</v>
      </c>
      <c r="C218" s="5" t="s">
        <v>1368</v>
      </c>
      <c r="D218" s="9" t="str">
        <f t="shared" si="157"/>
        <v>u</v>
      </c>
      <c r="E218" s="9" t="str">
        <f t="shared" si="158"/>
        <v xml:space="preserve"> / （THOMSONCARBONCYCLOCROSSBAR）</v>
      </c>
      <c r="F218" s="9" t="str">
        <f t="shared" si="159"/>
        <v xml:space="preserve"> / （THOMSONCARBONCYCLOCROSSBAR）</v>
      </c>
      <c r="G218" s="5">
        <v>31500</v>
      </c>
      <c r="H218" s="9">
        <f t="shared" si="160"/>
        <v>31500</v>
      </c>
      <c r="I218" s="9" t="str">
        <f t="shared" si="161"/>
        <v>0</v>
      </c>
      <c r="J218" s="9" t="str">
        <f t="shared" si="162"/>
        <v>1</v>
      </c>
      <c r="P218" s="9" t="str">
        <f t="shared" si="163"/>
        <v>THOMSONCARBONCYCLOCROSSBAR</v>
      </c>
      <c r="R218" s="1" t="s">
        <v>1462</v>
      </c>
      <c r="T218" s="1" t="s">
        <v>1462</v>
      </c>
      <c r="AI218" s="9" t="str">
        <f t="shared" si="164"/>
        <v>http://image.rakuten.co.jp/brotures/cabinet/items/thomson/carbon-cyclo.jpg</v>
      </c>
      <c r="AJ218" s="1" t="s">
        <v>1464</v>
      </c>
      <c r="AK218" s="1" t="s">
        <v>1465</v>
      </c>
      <c r="AS218" s="9" t="str">
        <f t="shared" si="186"/>
        <v>1</v>
      </c>
      <c r="AT218" s="9" t="str">
        <f t="shared" si="186"/>
        <v>1</v>
      </c>
      <c r="AU218" s="9" t="str">
        <f t="shared" si="165"/>
        <v>0</v>
      </c>
      <c r="AV218" s="9" t="str">
        <f t="shared" si="166"/>
        <v>1</v>
      </c>
      <c r="AW218" s="9" t="str">
        <f t="shared" si="187"/>
        <v>0</v>
      </c>
      <c r="AX218" s="9" t="str">
        <f t="shared" si="187"/>
        <v>0</v>
      </c>
      <c r="AY218" s="11"/>
      <c r="AZ218" s="11"/>
      <c r="BA218" s="11"/>
      <c r="BB218" s="9" t="str">
        <f t="shared" si="167"/>
        <v>-1</v>
      </c>
      <c r="BC218" s="9" t="str">
        <f t="shared" si="168"/>
        <v>0</v>
      </c>
      <c r="BG218" s="5" t="s">
        <v>253</v>
      </c>
      <c r="BH218" s="5" t="s">
        <v>1347</v>
      </c>
      <c r="CS218" s="9" t="str">
        <f t="shared" si="169"/>
        <v>0</v>
      </c>
      <c r="CT218" s="9" t="str">
        <f t="shared" si="170"/>
        <v>&lt;iframe src="http://www.rakuten.ne.jp/gold/brotures/spec/thomson/carbon-cyclo.html" frameborder="0" id="spec-content" scrolling="no"&gt;&lt;/iframe&gt;</v>
      </c>
      <c r="CU218" s="9" t="str">
        <f t="shared" si="171"/>
        <v/>
      </c>
      <c r="CV218" s="9" t="str">
        <f t="shared" si="172"/>
        <v>&lt;div class="row-fluid"&gt;&lt;iframe src="http://www.rakuten.ne.jp/gold/brotures/items/thomson/carbon-cyclo.html" frameborder="0" id="skin-product" scrolling="no"&gt;&lt;/iframe&gt;&lt;/div&gt;</v>
      </c>
      <c r="CW218" s="11" t="str">
        <f t="shared" si="173"/>
        <v/>
      </c>
      <c r="CX218" t="s">
        <v>1368</v>
      </c>
      <c r="CY218" s="9" t="str">
        <f t="shared" si="174"/>
        <v>0</v>
      </c>
      <c r="CZ218" s="11"/>
      <c r="DA218" s="11"/>
      <c r="DB218" s="11"/>
      <c r="DC218" s="11"/>
      <c r="DD218" s="9" t="str">
        <f t="shared" si="175"/>
        <v/>
      </c>
      <c r="DI218" s="9" t="str">
        <f t="shared" si="176"/>
        <v/>
      </c>
      <c r="DT218" s="9">
        <f>VLOOKUP(BG218,ディレクトリID!A:B,2)</f>
        <v>407699</v>
      </c>
      <c r="DV218" s="4" t="str">
        <f t="shared" si="177"/>
        <v>【ハンドル　THOMSON】</v>
      </c>
      <c r="DW218" s="4" t="str">
        <f t="shared" si="178"/>
        <v>【ハンドル　THOMSON】</v>
      </c>
      <c r="DX218" s="9">
        <f t="shared" si="179"/>
        <v>4</v>
      </c>
      <c r="DY218" s="11"/>
      <c r="DZ218" s="9" t="str">
        <f t="shared" si="188"/>
        <v>1</v>
      </c>
      <c r="EA218" s="9" t="str">
        <f t="shared" si="188"/>
        <v>1</v>
      </c>
      <c r="EB218" s="11"/>
      <c r="EC218" s="11"/>
      <c r="ED218" s="11"/>
      <c r="EE218" s="9" t="str">
        <f t="shared" si="180"/>
        <v>0</v>
      </c>
      <c r="EO218" s="8" t="s">
        <v>428</v>
      </c>
      <c r="EP218" s="8" t="s">
        <v>429</v>
      </c>
      <c r="EQ218" s="8" t="s">
        <v>429</v>
      </c>
      <c r="ER218" s="8" t="s">
        <v>209</v>
      </c>
      <c r="ES218" s="8" t="s">
        <v>430</v>
      </c>
      <c r="ET218" s="9" t="str">
        <f t="shared" si="181"/>
        <v>2</v>
      </c>
      <c r="EU218" s="11"/>
      <c r="EV218" s="11"/>
      <c r="EW218" s="11"/>
      <c r="EX218" s="9" t="str">
        <f t="shared" si="189"/>
        <v>0</v>
      </c>
      <c r="EY218" s="9" t="str">
        <f t="shared" si="189"/>
        <v>0</v>
      </c>
      <c r="EZ218" s="11"/>
      <c r="FA218" s="11"/>
      <c r="FB218" s="9" t="str">
        <f t="shared" si="190"/>
        <v>0</v>
      </c>
      <c r="FC218" s="9" t="str">
        <f t="shared" si="190"/>
        <v>0</v>
      </c>
      <c r="FD218" s="9" t="str">
        <f t="shared" si="182"/>
        <v>1</v>
      </c>
      <c r="FE218" s="9" t="str">
        <f t="shared" si="191"/>
        <v>1</v>
      </c>
      <c r="FF218" s="9" t="str">
        <f t="shared" si="191"/>
        <v>1</v>
      </c>
      <c r="GJ218" s="4" t="str">
        <f t="shared" si="185"/>
        <v>パーツ\ハンドル:ブランド\THOMSON</v>
      </c>
      <c r="GK218" s="4" t="str">
        <f t="shared" si="183"/>
        <v>u:u</v>
      </c>
      <c r="GL218" s="11"/>
      <c r="GM218" s="4" t="str">
        <f t="shared" si="192"/>
        <v>::</v>
      </c>
      <c r="GN218" s="4" t="str">
        <f t="shared" si="192"/>
        <v>::</v>
      </c>
      <c r="GO218" s="4" t="str">
        <f t="shared" si="192"/>
        <v>::</v>
      </c>
      <c r="GP218" s="4" t="str">
        <f t="shared" si="184"/>
        <v>1</v>
      </c>
    </row>
    <row r="219" spans="1:198" ht="28" customHeight="1">
      <c r="A219" s="5" t="s">
        <v>1375</v>
      </c>
      <c r="B219" s="5" t="s">
        <v>1377</v>
      </c>
      <c r="C219" s="5" t="s">
        <v>1375</v>
      </c>
      <c r="D219" s="9" t="str">
        <f t="shared" si="157"/>
        <v>u</v>
      </c>
      <c r="E219" s="9" t="str">
        <f t="shared" si="158"/>
        <v xml:space="preserve"> / （THOMSONCARBONROADBAR）</v>
      </c>
      <c r="F219" s="9" t="str">
        <f t="shared" si="159"/>
        <v xml:space="preserve"> / （THOMSONCARBONROADBAR）</v>
      </c>
      <c r="G219" s="5">
        <v>29400</v>
      </c>
      <c r="H219" s="9">
        <f t="shared" si="160"/>
        <v>29400</v>
      </c>
      <c r="I219" s="9" t="str">
        <f t="shared" si="161"/>
        <v>0</v>
      </c>
      <c r="J219" s="9" t="str">
        <f t="shared" si="162"/>
        <v>1</v>
      </c>
      <c r="P219" s="9" t="str">
        <f t="shared" si="163"/>
        <v>THOMSONCARBONROADBAR</v>
      </c>
      <c r="R219" s="1" t="s">
        <v>1462</v>
      </c>
      <c r="T219" s="1" t="s">
        <v>1462</v>
      </c>
      <c r="AI219" s="9" t="str">
        <f t="shared" si="164"/>
        <v>http://image.rakuten.co.jp/brotures/cabinet/items/thomson/carbon-road.jpg</v>
      </c>
      <c r="AJ219" s="1" t="s">
        <v>1464</v>
      </c>
      <c r="AK219" s="1" t="s">
        <v>1465</v>
      </c>
      <c r="AS219" s="9" t="str">
        <f t="shared" si="186"/>
        <v>1</v>
      </c>
      <c r="AT219" s="9" t="str">
        <f t="shared" si="186"/>
        <v>1</v>
      </c>
      <c r="AU219" s="9" t="str">
        <f t="shared" si="165"/>
        <v>0</v>
      </c>
      <c r="AV219" s="9" t="str">
        <f t="shared" si="166"/>
        <v>1</v>
      </c>
      <c r="AW219" s="9" t="str">
        <f t="shared" si="187"/>
        <v>0</v>
      </c>
      <c r="AX219" s="9" t="str">
        <f t="shared" si="187"/>
        <v>0</v>
      </c>
      <c r="AY219" s="11"/>
      <c r="AZ219" s="11"/>
      <c r="BA219" s="11"/>
      <c r="BB219" s="9" t="str">
        <f t="shared" si="167"/>
        <v>-1</v>
      </c>
      <c r="BC219" s="9" t="str">
        <f t="shared" si="168"/>
        <v>0</v>
      </c>
      <c r="BG219" s="5" t="s">
        <v>253</v>
      </c>
      <c r="BH219" s="5" t="s">
        <v>1347</v>
      </c>
      <c r="CS219" s="9" t="str">
        <f t="shared" si="169"/>
        <v>0</v>
      </c>
      <c r="CT219" s="9" t="str">
        <f t="shared" si="170"/>
        <v>&lt;iframe src="http://www.rakuten.ne.jp/gold/brotures/spec/thomson/carbon-road.html" frameborder="0" id="spec-content" scrolling="no"&gt;&lt;/iframe&gt;</v>
      </c>
      <c r="CU219" s="9" t="str">
        <f t="shared" si="171"/>
        <v/>
      </c>
      <c r="CV219" s="9" t="str">
        <f t="shared" si="172"/>
        <v>&lt;div class="row-fluid"&gt;&lt;iframe src="http://www.rakuten.ne.jp/gold/brotures/items/thomson/carbon-road.html" frameborder="0" id="skin-product" scrolling="no"&gt;&lt;/iframe&gt;&lt;/div&gt;</v>
      </c>
      <c r="CW219" s="11" t="str">
        <f t="shared" si="173"/>
        <v/>
      </c>
      <c r="CX219" t="s">
        <v>1375</v>
      </c>
      <c r="CY219" s="9" t="str">
        <f t="shared" si="174"/>
        <v>0</v>
      </c>
      <c r="CZ219" s="11"/>
      <c r="DA219" s="11"/>
      <c r="DB219" s="11"/>
      <c r="DC219" s="11"/>
      <c r="DD219" s="9" t="str">
        <f t="shared" si="175"/>
        <v/>
      </c>
      <c r="DI219" s="9" t="str">
        <f t="shared" si="176"/>
        <v/>
      </c>
      <c r="DT219" s="9">
        <f>VLOOKUP(BG219,ディレクトリID!A:B,2)</f>
        <v>407699</v>
      </c>
      <c r="DV219" s="4" t="str">
        <f t="shared" si="177"/>
        <v>【ハンドル　THOMSON】</v>
      </c>
      <c r="DW219" s="4" t="str">
        <f t="shared" si="178"/>
        <v>【ハンドル　THOMSON】</v>
      </c>
      <c r="DX219" s="9">
        <f t="shared" si="179"/>
        <v>4</v>
      </c>
      <c r="DY219" s="11"/>
      <c r="DZ219" s="9" t="str">
        <f t="shared" si="188"/>
        <v>1</v>
      </c>
      <c r="EA219" s="9" t="str">
        <f t="shared" si="188"/>
        <v>1</v>
      </c>
      <c r="EB219" s="11"/>
      <c r="EC219" s="11"/>
      <c r="ED219" s="11"/>
      <c r="EE219" s="9" t="str">
        <f t="shared" si="180"/>
        <v>0</v>
      </c>
      <c r="EO219" s="8" t="s">
        <v>428</v>
      </c>
      <c r="EP219" s="8" t="s">
        <v>429</v>
      </c>
      <c r="EQ219" s="8" t="s">
        <v>429</v>
      </c>
      <c r="ER219" s="8" t="s">
        <v>209</v>
      </c>
      <c r="ES219" s="8" t="s">
        <v>430</v>
      </c>
      <c r="ET219" s="9" t="str">
        <f t="shared" si="181"/>
        <v>2</v>
      </c>
      <c r="EU219" s="11"/>
      <c r="EV219" s="11"/>
      <c r="EW219" s="11"/>
      <c r="EX219" s="9" t="str">
        <f t="shared" si="189"/>
        <v>0</v>
      </c>
      <c r="EY219" s="9" t="str">
        <f t="shared" si="189"/>
        <v>0</v>
      </c>
      <c r="EZ219" s="11"/>
      <c r="FA219" s="11"/>
      <c r="FB219" s="9" t="str">
        <f t="shared" si="190"/>
        <v>0</v>
      </c>
      <c r="FC219" s="9" t="str">
        <f t="shared" si="190"/>
        <v>0</v>
      </c>
      <c r="FD219" s="9" t="str">
        <f t="shared" si="182"/>
        <v>1</v>
      </c>
      <c r="FE219" s="9" t="str">
        <f t="shared" si="191"/>
        <v>1</v>
      </c>
      <c r="FF219" s="9" t="str">
        <f t="shared" si="191"/>
        <v>1</v>
      </c>
      <c r="GJ219" s="4" t="str">
        <f t="shared" si="185"/>
        <v>パーツ\ハンドル:ブランド\THOMSON</v>
      </c>
      <c r="GK219" s="4" t="str">
        <f t="shared" si="183"/>
        <v>u:u</v>
      </c>
      <c r="GL219" s="11"/>
      <c r="GM219" s="4" t="str">
        <f t="shared" si="192"/>
        <v>::</v>
      </c>
      <c r="GN219" s="4" t="str">
        <f t="shared" si="192"/>
        <v>::</v>
      </c>
      <c r="GO219" s="4" t="str">
        <f t="shared" si="192"/>
        <v>::</v>
      </c>
      <c r="GP219" s="4" t="str">
        <f t="shared" si="184"/>
        <v>1</v>
      </c>
    </row>
    <row r="220" spans="1:198" ht="28" customHeight="1">
      <c r="A220" s="5" t="s">
        <v>1381</v>
      </c>
      <c r="B220" s="5" t="s">
        <v>1383</v>
      </c>
      <c r="C220" s="5" t="s">
        <v>1381</v>
      </c>
      <c r="D220" s="9" t="str">
        <f t="shared" si="157"/>
        <v>u</v>
      </c>
      <c r="E220" s="9" t="str">
        <f t="shared" si="158"/>
        <v xml:space="preserve"> / （BLBCarbonSeatpost）</v>
      </c>
      <c r="F220" s="9" t="str">
        <f t="shared" si="159"/>
        <v xml:space="preserve"> / （BLBCarbonSeatpost）</v>
      </c>
      <c r="G220" s="5">
        <v>7350</v>
      </c>
      <c r="H220" s="9">
        <f t="shared" si="160"/>
        <v>7350</v>
      </c>
      <c r="I220" s="9" t="str">
        <f t="shared" si="161"/>
        <v>0</v>
      </c>
      <c r="J220" s="9" t="str">
        <f t="shared" si="162"/>
        <v>1</v>
      </c>
      <c r="P220" s="9" t="str">
        <f t="shared" si="163"/>
        <v>BLBCarbonSeatpost</v>
      </c>
      <c r="R220" s="1" t="s">
        <v>1462</v>
      </c>
      <c r="T220" s="1" t="s">
        <v>1462</v>
      </c>
      <c r="AI220" s="9" t="str">
        <f t="shared" si="164"/>
        <v>http://image.rakuten.co.jp/brotures/cabinet/items/blb/carbon-seatpost.jpg</v>
      </c>
      <c r="AJ220" s="1" t="s">
        <v>1464</v>
      </c>
      <c r="AK220" s="1" t="s">
        <v>1465</v>
      </c>
      <c r="AS220" s="9" t="str">
        <f t="shared" si="186"/>
        <v>1</v>
      </c>
      <c r="AT220" s="9" t="str">
        <f t="shared" si="186"/>
        <v>1</v>
      </c>
      <c r="AU220" s="9" t="str">
        <f t="shared" si="165"/>
        <v>0</v>
      </c>
      <c r="AV220" s="9" t="str">
        <f t="shared" si="166"/>
        <v>1</v>
      </c>
      <c r="AW220" s="9" t="str">
        <f t="shared" si="187"/>
        <v>0</v>
      </c>
      <c r="AX220" s="9" t="str">
        <f t="shared" si="187"/>
        <v>0</v>
      </c>
      <c r="AY220" s="11"/>
      <c r="AZ220" s="11"/>
      <c r="BA220" s="11"/>
      <c r="BB220" s="9" t="str">
        <f t="shared" si="167"/>
        <v>-1</v>
      </c>
      <c r="BC220" s="9" t="str">
        <f t="shared" si="168"/>
        <v>0</v>
      </c>
      <c r="BG220" s="5" t="s">
        <v>547</v>
      </c>
      <c r="BH220" s="5" t="s">
        <v>522</v>
      </c>
      <c r="CS220" s="9" t="str">
        <f t="shared" si="169"/>
        <v>0</v>
      </c>
      <c r="CT220" s="9" t="str">
        <f t="shared" si="170"/>
        <v>&lt;iframe src="http://www.rakuten.ne.jp/gold/brotures/spec/blb/carbon-seatpost.html" frameborder="0" id="spec-content" scrolling="no"&gt;&lt;/iframe&gt;</v>
      </c>
      <c r="CU220" s="9" t="str">
        <f t="shared" si="171"/>
        <v/>
      </c>
      <c r="CV220" s="9" t="str">
        <f t="shared" si="172"/>
        <v>&lt;div class="row-fluid"&gt;&lt;iframe src="http://www.rakuten.ne.jp/gold/brotures/items/blb/carbon-seatpost.html" frameborder="0" id="skin-product" scrolling="no"&gt;&lt;/iframe&gt;&lt;/div&gt;</v>
      </c>
      <c r="CW220" s="11" t="str">
        <f t="shared" si="173"/>
        <v/>
      </c>
      <c r="CX220" t="s">
        <v>1381</v>
      </c>
      <c r="CY220" s="9" t="str">
        <f t="shared" si="174"/>
        <v>0</v>
      </c>
      <c r="CZ220" s="11"/>
      <c r="DA220" s="11"/>
      <c r="DB220" s="11"/>
      <c r="DC220" s="11"/>
      <c r="DD220" s="9" t="str">
        <f t="shared" si="175"/>
        <v/>
      </c>
      <c r="DI220" s="9" t="str">
        <f t="shared" si="176"/>
        <v/>
      </c>
      <c r="DT220" s="9">
        <f>VLOOKUP(BG220,ディレクトリID!A:B,2)</f>
        <v>563161</v>
      </c>
      <c r="DV220" s="4" t="str">
        <f t="shared" si="177"/>
        <v>【シートポスト　BLB】</v>
      </c>
      <c r="DW220" s="4" t="str">
        <f t="shared" si="178"/>
        <v>【シートポスト　BLB】</v>
      </c>
      <c r="DX220" s="9">
        <f t="shared" si="179"/>
        <v>4</v>
      </c>
      <c r="DY220" s="11"/>
      <c r="DZ220" s="9" t="str">
        <f t="shared" si="188"/>
        <v>1</v>
      </c>
      <c r="EA220" s="9" t="str">
        <f t="shared" si="188"/>
        <v>1</v>
      </c>
      <c r="EB220" s="11"/>
      <c r="EC220" s="11"/>
      <c r="ED220" s="11"/>
      <c r="EE220" s="9" t="str">
        <f t="shared" si="180"/>
        <v>0</v>
      </c>
      <c r="EO220" s="8" t="s">
        <v>428</v>
      </c>
      <c r="EP220" s="8" t="s">
        <v>429</v>
      </c>
      <c r="EQ220" s="8" t="s">
        <v>429</v>
      </c>
      <c r="ER220" s="8" t="s">
        <v>209</v>
      </c>
      <c r="ES220" s="8" t="s">
        <v>430</v>
      </c>
      <c r="ET220" s="9" t="str">
        <f t="shared" si="181"/>
        <v>2</v>
      </c>
      <c r="EU220" s="11"/>
      <c r="EV220" s="11"/>
      <c r="EW220" s="11"/>
      <c r="EX220" s="9" t="str">
        <f t="shared" si="189"/>
        <v>0</v>
      </c>
      <c r="EY220" s="9" t="str">
        <f t="shared" si="189"/>
        <v>0</v>
      </c>
      <c r="EZ220" s="11"/>
      <c r="FA220" s="11"/>
      <c r="FB220" s="9" t="str">
        <f t="shared" si="190"/>
        <v>0</v>
      </c>
      <c r="FC220" s="9" t="str">
        <f t="shared" si="190"/>
        <v>0</v>
      </c>
      <c r="FD220" s="9" t="str">
        <f t="shared" si="182"/>
        <v>1</v>
      </c>
      <c r="FE220" s="9" t="str">
        <f t="shared" si="191"/>
        <v>1</v>
      </c>
      <c r="FF220" s="9" t="str">
        <f t="shared" si="191"/>
        <v>1</v>
      </c>
      <c r="GJ220" s="4" t="str">
        <f t="shared" si="185"/>
        <v>パーツ\シートポスト:ブランド\BLB</v>
      </c>
      <c r="GK220" s="4" t="str">
        <f t="shared" si="183"/>
        <v>u:u</v>
      </c>
      <c r="GL220" s="11"/>
      <c r="GM220" s="4" t="str">
        <f t="shared" si="192"/>
        <v>::</v>
      </c>
      <c r="GN220" s="4" t="str">
        <f t="shared" si="192"/>
        <v>::</v>
      </c>
      <c r="GO220" s="4" t="str">
        <f t="shared" si="192"/>
        <v>::</v>
      </c>
      <c r="GP220" s="4" t="str">
        <f t="shared" si="184"/>
        <v>1</v>
      </c>
    </row>
    <row r="221" spans="1:198" ht="28" customHeight="1">
      <c r="A221" s="5" t="s">
        <v>1387</v>
      </c>
      <c r="B221" s="5" t="s">
        <v>1389</v>
      </c>
      <c r="C221" s="5" t="s">
        <v>1387</v>
      </c>
      <c r="D221" s="9" t="str">
        <f t="shared" si="157"/>
        <v>u</v>
      </c>
      <c r="E221" s="9" t="str">
        <f t="shared" si="158"/>
        <v xml:space="preserve"> / （crankbrothersエンドキャップ）</v>
      </c>
      <c r="F221" s="9" t="str">
        <f t="shared" si="159"/>
        <v xml:space="preserve"> / （crankbrothersエンドキャップ）</v>
      </c>
      <c r="G221" s="5">
        <v>210</v>
      </c>
      <c r="H221" s="9">
        <f t="shared" si="160"/>
        <v>210</v>
      </c>
      <c r="I221" s="9" t="str">
        <f t="shared" si="161"/>
        <v>0</v>
      </c>
      <c r="J221" s="9" t="str">
        <f t="shared" si="162"/>
        <v>1</v>
      </c>
      <c r="P221" s="9" t="str">
        <f t="shared" si="163"/>
        <v>crankbrothersエンドキャップ</v>
      </c>
      <c r="R221" s="1" t="s">
        <v>1486</v>
      </c>
      <c r="T221" s="1" t="s">
        <v>1486</v>
      </c>
      <c r="AI221" s="9" t="str">
        <f t="shared" si="164"/>
        <v>http://image.rakuten.co.jp/brotures/cabinet/items/crankbrothers/cb_endcap.jpg</v>
      </c>
      <c r="AJ221" s="1" t="s">
        <v>1488</v>
      </c>
      <c r="AK221" s="1" t="s">
        <v>1489</v>
      </c>
      <c r="AS221" s="9" t="str">
        <f t="shared" si="186"/>
        <v>1</v>
      </c>
      <c r="AT221" s="9" t="str">
        <f t="shared" si="186"/>
        <v>1</v>
      </c>
      <c r="AU221" s="9" t="str">
        <f t="shared" si="165"/>
        <v>0</v>
      </c>
      <c r="AV221" s="9" t="str">
        <f t="shared" si="166"/>
        <v>1</v>
      </c>
      <c r="AW221" s="9" t="str">
        <f t="shared" si="187"/>
        <v>0</v>
      </c>
      <c r="AX221" s="9" t="str">
        <f t="shared" si="187"/>
        <v>0</v>
      </c>
      <c r="AY221" s="11"/>
      <c r="AZ221" s="11"/>
      <c r="BA221" s="11"/>
      <c r="BB221" s="9" t="str">
        <f t="shared" si="167"/>
        <v>-1</v>
      </c>
      <c r="BC221" s="9" t="str">
        <f t="shared" si="168"/>
        <v>0</v>
      </c>
      <c r="BG221" s="5" t="s">
        <v>241</v>
      </c>
      <c r="BH221" s="5" t="s">
        <v>8499</v>
      </c>
      <c r="CS221" s="9" t="str">
        <f t="shared" si="169"/>
        <v>0</v>
      </c>
      <c r="CT221" s="9" t="str">
        <f t="shared" si="170"/>
        <v>&lt;iframe src="http://www.rakuten.ne.jp/gold/brotures/spec/crankbrothers/cb_endcap.html" frameborder="0" id="spec-content" scrolling="no"&gt;&lt;/iframe&gt;</v>
      </c>
      <c r="CU221" s="9" t="str">
        <f t="shared" si="171"/>
        <v/>
      </c>
      <c r="CV221" s="9" t="str">
        <f t="shared" si="172"/>
        <v>&lt;div class="row-fluid"&gt;&lt;iframe src="http://www.rakuten.ne.jp/gold/brotures/items/crankbrothers/cb_endcap.html" frameborder="0" id="skin-product" scrolling="no"&gt;&lt;/iframe&gt;&lt;/div&gt;</v>
      </c>
      <c r="CW221" s="11" t="str">
        <f t="shared" si="173"/>
        <v/>
      </c>
      <c r="CX221" t="s">
        <v>1387</v>
      </c>
      <c r="CY221" s="9" t="str">
        <f t="shared" si="174"/>
        <v>0</v>
      </c>
      <c r="CZ221" s="11"/>
      <c r="DA221" s="11"/>
      <c r="DB221" s="11"/>
      <c r="DC221" s="11"/>
      <c r="DD221" s="9" t="str">
        <f t="shared" si="175"/>
        <v/>
      </c>
      <c r="DI221" s="9" t="str">
        <f t="shared" si="176"/>
        <v/>
      </c>
      <c r="DT221" s="9">
        <f>VLOOKUP(BG221,ディレクトリID!A:B,2)</f>
        <v>563161</v>
      </c>
      <c r="DV221" s="4" t="str">
        <f t="shared" si="177"/>
        <v>【バーテープ＆グリップ　CRANKBROTHERS】</v>
      </c>
      <c r="DW221" s="4" t="str">
        <f t="shared" si="178"/>
        <v>【バーテープ＆グリップ　CRANKBROTHERS】</v>
      </c>
      <c r="DX221" s="9">
        <f t="shared" si="179"/>
        <v>4</v>
      </c>
      <c r="DY221" s="11"/>
      <c r="DZ221" s="9" t="str">
        <f t="shared" si="188"/>
        <v>1</v>
      </c>
      <c r="EA221" s="9" t="str">
        <f t="shared" si="188"/>
        <v>1</v>
      </c>
      <c r="EB221" s="11"/>
      <c r="EC221" s="11"/>
      <c r="ED221" s="11"/>
      <c r="EE221" s="9" t="str">
        <f t="shared" si="180"/>
        <v>0</v>
      </c>
      <c r="EO221" s="8" t="s">
        <v>428</v>
      </c>
      <c r="EP221" s="8" t="s">
        <v>429</v>
      </c>
      <c r="EQ221" s="8" t="s">
        <v>429</v>
      </c>
      <c r="ER221" s="8" t="s">
        <v>209</v>
      </c>
      <c r="ES221" s="8" t="s">
        <v>430</v>
      </c>
      <c r="ET221" s="9" t="str">
        <f t="shared" si="181"/>
        <v>2</v>
      </c>
      <c r="EU221" s="11"/>
      <c r="EV221" s="11"/>
      <c r="EW221" s="11"/>
      <c r="EX221" s="9" t="str">
        <f t="shared" si="189"/>
        <v>0</v>
      </c>
      <c r="EY221" s="9" t="str">
        <f t="shared" si="189"/>
        <v>0</v>
      </c>
      <c r="EZ221" s="11"/>
      <c r="FA221" s="11"/>
      <c r="FB221" s="9" t="str">
        <f t="shared" si="190"/>
        <v>0</v>
      </c>
      <c r="FC221" s="9" t="str">
        <f t="shared" si="190"/>
        <v>0</v>
      </c>
      <c r="FD221" s="9" t="str">
        <f t="shared" si="182"/>
        <v>1</v>
      </c>
      <c r="FE221" s="9" t="str">
        <f t="shared" si="191"/>
        <v>1</v>
      </c>
      <c r="FF221" s="9" t="str">
        <f t="shared" si="191"/>
        <v>1</v>
      </c>
      <c r="GJ221" s="4" t="str">
        <f t="shared" si="185"/>
        <v>パーツ\バーテープ＆グリップ:ブランド\CRANKBROTHERS</v>
      </c>
      <c r="GK221" s="4" t="str">
        <f t="shared" si="183"/>
        <v>u:u</v>
      </c>
      <c r="GL221" s="11"/>
      <c r="GM221" s="4" t="str">
        <f t="shared" si="192"/>
        <v>::</v>
      </c>
      <c r="GN221" s="4" t="str">
        <f t="shared" si="192"/>
        <v>::</v>
      </c>
      <c r="GO221" s="4" t="str">
        <f t="shared" si="192"/>
        <v>::</v>
      </c>
      <c r="GP221" s="4" t="str">
        <f t="shared" si="184"/>
        <v>1</v>
      </c>
    </row>
    <row r="222" spans="1:198" ht="28" customHeight="1">
      <c r="A222" s="5" t="s">
        <v>1392</v>
      </c>
      <c r="B222" s="5" t="s">
        <v>1394</v>
      </c>
      <c r="C222" s="5" t="s">
        <v>1392</v>
      </c>
      <c r="D222" s="9" t="str">
        <f t="shared" si="157"/>
        <v>u</v>
      </c>
      <c r="E222" s="9" t="str">
        <f t="shared" si="158"/>
        <v xml:space="preserve"> / （MICHELINシティー）</v>
      </c>
      <c r="F222" s="9" t="str">
        <f t="shared" si="159"/>
        <v xml:space="preserve"> / （MICHELINシティー）</v>
      </c>
      <c r="G222" s="5">
        <v>2415</v>
      </c>
      <c r="H222" s="9">
        <f t="shared" si="160"/>
        <v>2415</v>
      </c>
      <c r="I222" s="9" t="str">
        <f t="shared" si="161"/>
        <v>0</v>
      </c>
      <c r="J222" s="9" t="str">
        <f t="shared" si="162"/>
        <v>1</v>
      </c>
      <c r="P222" s="9" t="str">
        <f t="shared" si="163"/>
        <v>MICHELINシティー</v>
      </c>
      <c r="R222" s="1" t="s">
        <v>1486</v>
      </c>
      <c r="T222" s="1" t="s">
        <v>1486</v>
      </c>
      <c r="AI222" s="9" t="str">
        <f t="shared" si="164"/>
        <v>http://image.rakuten.co.jp/brotures/cabinet/items/michelin/city.jpg</v>
      </c>
      <c r="AJ222" s="1" t="s">
        <v>1488</v>
      </c>
      <c r="AK222" s="1" t="s">
        <v>1489</v>
      </c>
      <c r="AS222" s="9" t="str">
        <f t="shared" ref="AS222:AT241" si="193">IF($A222&lt;&gt;"","1","")</f>
        <v>1</v>
      </c>
      <c r="AT222" s="9" t="str">
        <f t="shared" si="193"/>
        <v>1</v>
      </c>
      <c r="AU222" s="9" t="str">
        <f t="shared" si="165"/>
        <v>0</v>
      </c>
      <c r="AV222" s="9" t="str">
        <f t="shared" si="166"/>
        <v>1</v>
      </c>
      <c r="AW222" s="9" t="str">
        <f t="shared" ref="AW222:AX241" si="194">IF($A222&lt;&gt;"","0","")</f>
        <v>0</v>
      </c>
      <c r="AX222" s="9" t="str">
        <f t="shared" si="194"/>
        <v>0</v>
      </c>
      <c r="AY222" s="11"/>
      <c r="AZ222" s="11"/>
      <c r="BA222" s="11"/>
      <c r="BB222" s="9" t="str">
        <f t="shared" si="167"/>
        <v>-1</v>
      </c>
      <c r="BC222" s="9" t="str">
        <f t="shared" si="168"/>
        <v>0</v>
      </c>
      <c r="BG222" s="5" t="s">
        <v>663</v>
      </c>
      <c r="BH222" s="5" t="s">
        <v>8508</v>
      </c>
      <c r="CS222" s="9" t="str">
        <f t="shared" si="169"/>
        <v>0</v>
      </c>
      <c r="CT222" s="9" t="str">
        <f t="shared" si="170"/>
        <v>&lt;iframe src="http://www.rakuten.ne.jp/gold/brotures/spec/michelin/city.html" frameborder="0" id="spec-content" scrolling="no"&gt;&lt;/iframe&gt;</v>
      </c>
      <c r="CU222" s="9" t="str">
        <f t="shared" si="171"/>
        <v/>
      </c>
      <c r="CV222" s="9" t="str">
        <f t="shared" si="172"/>
        <v>&lt;div class="row-fluid"&gt;&lt;iframe src="http://www.rakuten.ne.jp/gold/brotures/items/michelin/city.html" frameborder="0" id="skin-product" scrolling="no"&gt;&lt;/iframe&gt;&lt;/div&gt;</v>
      </c>
      <c r="CW222" s="11" t="str">
        <f t="shared" si="173"/>
        <v/>
      </c>
      <c r="CX222" t="s">
        <v>1392</v>
      </c>
      <c r="CY222" s="9" t="str">
        <f t="shared" si="174"/>
        <v>0</v>
      </c>
      <c r="CZ222" s="11"/>
      <c r="DA222" s="11"/>
      <c r="DB222" s="11"/>
      <c r="DC222" s="11"/>
      <c r="DD222" s="9" t="str">
        <f t="shared" si="175"/>
        <v/>
      </c>
      <c r="DI222" s="9" t="str">
        <f t="shared" si="176"/>
        <v/>
      </c>
      <c r="DT222" s="9">
        <f>VLOOKUP(BG222,ディレクトリID!A:B,2)</f>
        <v>563161</v>
      </c>
      <c r="DV222" s="4" t="str">
        <f t="shared" si="177"/>
        <v>【タイヤ　MICHELIN】</v>
      </c>
      <c r="DW222" s="4" t="str">
        <f t="shared" si="178"/>
        <v>【タイヤ　MICHELIN】</v>
      </c>
      <c r="DX222" s="9">
        <f t="shared" si="179"/>
        <v>4</v>
      </c>
      <c r="DY222" s="11"/>
      <c r="DZ222" s="9" t="str">
        <f t="shared" ref="DZ222:EA241" si="195">IF($A222&lt;&gt;"","1","")</f>
        <v>1</v>
      </c>
      <c r="EA222" s="9" t="str">
        <f t="shared" si="195"/>
        <v>1</v>
      </c>
      <c r="EB222" s="11"/>
      <c r="EC222" s="11"/>
      <c r="ED222" s="11"/>
      <c r="EE222" s="9" t="str">
        <f t="shared" si="180"/>
        <v>0</v>
      </c>
      <c r="EO222" s="8" t="s">
        <v>428</v>
      </c>
      <c r="EP222" s="8" t="s">
        <v>429</v>
      </c>
      <c r="EQ222" s="8" t="s">
        <v>429</v>
      </c>
      <c r="ER222" s="8" t="s">
        <v>209</v>
      </c>
      <c r="ES222" s="8" t="s">
        <v>430</v>
      </c>
      <c r="ET222" s="9" t="str">
        <f t="shared" si="181"/>
        <v>2</v>
      </c>
      <c r="EU222" s="11"/>
      <c r="EV222" s="11"/>
      <c r="EW222" s="11"/>
      <c r="EX222" s="9" t="str">
        <f t="shared" ref="EX222:EY241" si="196">IF($A222&lt;&gt;"","0","")</f>
        <v>0</v>
      </c>
      <c r="EY222" s="9" t="str">
        <f t="shared" si="196"/>
        <v>0</v>
      </c>
      <c r="EZ222" s="11"/>
      <c r="FA222" s="11"/>
      <c r="FB222" s="9" t="str">
        <f t="shared" ref="FB222:FC241" si="197">IF($A222&lt;&gt;"","0","")</f>
        <v>0</v>
      </c>
      <c r="FC222" s="9" t="str">
        <f t="shared" si="197"/>
        <v>0</v>
      </c>
      <c r="FD222" s="9" t="str">
        <f t="shared" si="182"/>
        <v>1</v>
      </c>
      <c r="FE222" s="9" t="str">
        <f t="shared" ref="FE222:FF241" si="198">IF($BG222="完成車","3","1")</f>
        <v>1</v>
      </c>
      <c r="FF222" s="9" t="str">
        <f t="shared" si="198"/>
        <v>1</v>
      </c>
      <c r="GJ222" s="4" t="str">
        <f t="shared" si="185"/>
        <v>パーツ\タイヤ:ブランド\MICHELIN</v>
      </c>
      <c r="GK222" s="4" t="str">
        <f t="shared" si="183"/>
        <v>u:u</v>
      </c>
      <c r="GL222" s="11"/>
      <c r="GM222" s="4" t="str">
        <f t="shared" ref="GM222:GO241" si="199">IF($A222&lt;&gt;"","::","")</f>
        <v>::</v>
      </c>
      <c r="GN222" s="4" t="str">
        <f t="shared" si="199"/>
        <v>::</v>
      </c>
      <c r="GO222" s="4" t="str">
        <f t="shared" si="199"/>
        <v>::</v>
      </c>
      <c r="GP222" s="4" t="str">
        <f t="shared" si="184"/>
        <v>1</v>
      </c>
    </row>
    <row r="223" spans="1:198" ht="28" customHeight="1">
      <c r="A223" s="5" t="s">
        <v>1397</v>
      </c>
      <c r="B223" s="5" t="s">
        <v>1399</v>
      </c>
      <c r="C223" s="5" t="s">
        <v>1397</v>
      </c>
      <c r="D223" s="9" t="str">
        <f t="shared" si="157"/>
        <v>u</v>
      </c>
      <c r="E223" s="9" t="str">
        <f t="shared" si="158"/>
        <v xml:space="preserve"> / （VARY型アーレンキー）</v>
      </c>
      <c r="F223" s="9" t="str">
        <f t="shared" si="159"/>
        <v xml:space="preserve"> / （VARY型アーレンキー）</v>
      </c>
      <c r="G223" s="5">
        <v>644</v>
      </c>
      <c r="H223" s="9">
        <f t="shared" si="160"/>
        <v>644</v>
      </c>
      <c r="I223" s="9" t="str">
        <f t="shared" si="161"/>
        <v>0</v>
      </c>
      <c r="J223" s="9" t="str">
        <f t="shared" si="162"/>
        <v>1</v>
      </c>
      <c r="P223" s="9" t="str">
        <f t="shared" si="163"/>
        <v>VARY型アーレンキー</v>
      </c>
      <c r="R223" s="1" t="s">
        <v>1486</v>
      </c>
      <c r="T223" s="1" t="s">
        <v>1486</v>
      </c>
      <c r="AI223" s="9" t="str">
        <f t="shared" si="164"/>
        <v>http://image.rakuten.co.jp/brotures/cabinet/items/var/cl_09001.jpg</v>
      </c>
      <c r="AJ223" s="1" t="s">
        <v>1488</v>
      </c>
      <c r="AK223" s="1" t="s">
        <v>1489</v>
      </c>
      <c r="AS223" s="9" t="str">
        <f t="shared" si="193"/>
        <v>1</v>
      </c>
      <c r="AT223" s="9" t="str">
        <f t="shared" si="193"/>
        <v>1</v>
      </c>
      <c r="AU223" s="9" t="str">
        <f t="shared" si="165"/>
        <v>0</v>
      </c>
      <c r="AV223" s="9" t="str">
        <f t="shared" si="166"/>
        <v>1</v>
      </c>
      <c r="AW223" s="9" t="str">
        <f t="shared" si="194"/>
        <v>0</v>
      </c>
      <c r="AX223" s="9" t="str">
        <f t="shared" si="194"/>
        <v>0</v>
      </c>
      <c r="AY223" s="11"/>
      <c r="AZ223" s="11"/>
      <c r="BA223" s="11"/>
      <c r="BB223" s="9" t="str">
        <f t="shared" si="167"/>
        <v>-1</v>
      </c>
      <c r="BC223" s="9" t="str">
        <f t="shared" si="168"/>
        <v>0</v>
      </c>
      <c r="BG223" s="5" t="s">
        <v>220</v>
      </c>
      <c r="BH223" s="5" t="s">
        <v>1403</v>
      </c>
      <c r="CS223" s="9" t="str">
        <f t="shared" si="169"/>
        <v>0</v>
      </c>
      <c r="CT223" s="9" t="str">
        <f t="shared" si="170"/>
        <v>&lt;iframe src="http://www.rakuten.ne.jp/gold/brotures/spec/var/cl_09001.html" frameborder="0" id="spec-content" scrolling="no"&gt;&lt;/iframe&gt;</v>
      </c>
      <c r="CU223" s="9" t="str">
        <f t="shared" si="171"/>
        <v/>
      </c>
      <c r="CV223" s="9" t="str">
        <f t="shared" si="172"/>
        <v>&lt;div class="row-fluid"&gt;&lt;iframe src="http://www.rakuten.ne.jp/gold/brotures/items/var/cl_09001.html" frameborder="0" id="skin-product" scrolling="no"&gt;&lt;/iframe&gt;&lt;/div&gt;</v>
      </c>
      <c r="CW223" s="11" t="str">
        <f t="shared" si="173"/>
        <v/>
      </c>
      <c r="CX223" t="s">
        <v>1397</v>
      </c>
      <c r="CY223" s="9" t="str">
        <f t="shared" si="174"/>
        <v>0</v>
      </c>
      <c r="CZ223" s="11"/>
      <c r="DA223" s="11"/>
      <c r="DB223" s="11"/>
      <c r="DC223" s="11"/>
      <c r="DD223" s="9" t="str">
        <f t="shared" si="175"/>
        <v/>
      </c>
      <c r="DI223" s="9" t="str">
        <f t="shared" si="176"/>
        <v/>
      </c>
      <c r="DT223" s="9">
        <f>VLOOKUP(BG223,ディレクトリID!A:B,2)</f>
        <v>563162</v>
      </c>
      <c r="DV223" s="4" t="str">
        <f t="shared" si="177"/>
        <v>【工具　VAR】</v>
      </c>
      <c r="DW223" s="4" t="str">
        <f t="shared" si="178"/>
        <v>【工具　VAR】</v>
      </c>
      <c r="DX223" s="9">
        <f t="shared" si="179"/>
        <v>4</v>
      </c>
      <c r="DY223" s="11"/>
      <c r="DZ223" s="9" t="str">
        <f t="shared" si="195"/>
        <v>1</v>
      </c>
      <c r="EA223" s="9" t="str">
        <f t="shared" si="195"/>
        <v>1</v>
      </c>
      <c r="EB223" s="11"/>
      <c r="EC223" s="11"/>
      <c r="ED223" s="11"/>
      <c r="EE223" s="9" t="str">
        <f t="shared" si="180"/>
        <v>0</v>
      </c>
      <c r="EO223" s="8" t="s">
        <v>428</v>
      </c>
      <c r="EP223" s="8" t="s">
        <v>429</v>
      </c>
      <c r="EQ223" s="8" t="s">
        <v>429</v>
      </c>
      <c r="ER223" s="8" t="s">
        <v>209</v>
      </c>
      <c r="ES223" s="8" t="s">
        <v>430</v>
      </c>
      <c r="ET223" s="9" t="str">
        <f t="shared" si="181"/>
        <v>2</v>
      </c>
      <c r="EU223" s="11"/>
      <c r="EV223" s="11"/>
      <c r="EW223" s="11"/>
      <c r="EX223" s="9" t="str">
        <f t="shared" si="196"/>
        <v>0</v>
      </c>
      <c r="EY223" s="9" t="str">
        <f t="shared" si="196"/>
        <v>0</v>
      </c>
      <c r="EZ223" s="11"/>
      <c r="FA223" s="11"/>
      <c r="FB223" s="9" t="str">
        <f t="shared" si="197"/>
        <v>0</v>
      </c>
      <c r="FC223" s="9" t="str">
        <f t="shared" si="197"/>
        <v>0</v>
      </c>
      <c r="FD223" s="9" t="str">
        <f t="shared" si="182"/>
        <v>1</v>
      </c>
      <c r="FE223" s="9" t="str">
        <f t="shared" si="198"/>
        <v>1</v>
      </c>
      <c r="FF223" s="9" t="str">
        <f t="shared" si="198"/>
        <v>1</v>
      </c>
      <c r="GJ223" s="4" t="str">
        <f t="shared" si="185"/>
        <v>パーツ\工具:ブランド\VAR</v>
      </c>
      <c r="GK223" s="4" t="str">
        <f t="shared" si="183"/>
        <v>u:u</v>
      </c>
      <c r="GL223" s="11"/>
      <c r="GM223" s="4" t="str">
        <f t="shared" si="199"/>
        <v>::</v>
      </c>
      <c r="GN223" s="4" t="str">
        <f t="shared" si="199"/>
        <v>::</v>
      </c>
      <c r="GO223" s="4" t="str">
        <f t="shared" si="199"/>
        <v>::</v>
      </c>
      <c r="GP223" s="4" t="str">
        <f t="shared" si="184"/>
        <v>1</v>
      </c>
    </row>
    <row r="224" spans="1:198" ht="28" customHeight="1">
      <c r="A224" s="5" t="s">
        <v>1404</v>
      </c>
      <c r="B224" s="5" t="s">
        <v>1406</v>
      </c>
      <c r="C224" s="5" t="s">
        <v>1404</v>
      </c>
      <c r="D224" s="9" t="str">
        <f t="shared" si="157"/>
        <v>u</v>
      </c>
      <c r="E224" s="9" t="str">
        <f t="shared" si="158"/>
        <v xml:space="preserve"> / （MICHE302CleatPedal）</v>
      </c>
      <c r="F224" s="9" t="str">
        <f t="shared" si="159"/>
        <v xml:space="preserve"> / （MICHE302CleatPedal）</v>
      </c>
      <c r="G224" s="5">
        <v>8027</v>
      </c>
      <c r="H224" s="9">
        <f t="shared" si="160"/>
        <v>8027</v>
      </c>
      <c r="I224" s="9" t="str">
        <f t="shared" si="161"/>
        <v>0</v>
      </c>
      <c r="J224" s="9" t="str">
        <f t="shared" si="162"/>
        <v>1</v>
      </c>
      <c r="P224" s="9" t="str">
        <f t="shared" si="163"/>
        <v>MICHE302CleatPedal</v>
      </c>
      <c r="R224" s="1" t="s">
        <v>1486</v>
      </c>
      <c r="T224" s="1" t="s">
        <v>1486</v>
      </c>
      <c r="AI224" s="9" t="str">
        <f t="shared" si="164"/>
        <v>http://image.rakuten.co.jp/brotures/cabinet/items/miche/cleat_302.jpg</v>
      </c>
      <c r="AJ224" s="1" t="s">
        <v>1488</v>
      </c>
      <c r="AK224" s="1" t="s">
        <v>1489</v>
      </c>
      <c r="AS224" s="9" t="str">
        <f t="shared" si="193"/>
        <v>1</v>
      </c>
      <c r="AT224" s="9" t="str">
        <f t="shared" si="193"/>
        <v>1</v>
      </c>
      <c r="AU224" s="9" t="str">
        <f t="shared" si="165"/>
        <v>0</v>
      </c>
      <c r="AV224" s="9" t="str">
        <f t="shared" si="166"/>
        <v>1</v>
      </c>
      <c r="AW224" s="9" t="str">
        <f t="shared" si="194"/>
        <v>0</v>
      </c>
      <c r="AX224" s="9" t="str">
        <f t="shared" si="194"/>
        <v>0</v>
      </c>
      <c r="AY224" s="11"/>
      <c r="AZ224" s="11"/>
      <c r="BA224" s="11"/>
      <c r="BB224" s="9" t="str">
        <f t="shared" si="167"/>
        <v>-1</v>
      </c>
      <c r="BC224" s="9" t="str">
        <f t="shared" si="168"/>
        <v>0</v>
      </c>
      <c r="BG224" s="5" t="s">
        <v>277</v>
      </c>
      <c r="BH224" s="5" t="s">
        <v>465</v>
      </c>
      <c r="CS224" s="9" t="str">
        <f t="shared" si="169"/>
        <v>0</v>
      </c>
      <c r="CT224" s="9" t="str">
        <f t="shared" si="170"/>
        <v>&lt;iframe src="http://www.rakuten.ne.jp/gold/brotures/spec/miche/cleat_302.html" frameborder="0" id="spec-content" scrolling="no"&gt;&lt;/iframe&gt;</v>
      </c>
      <c r="CU224" s="9" t="str">
        <f t="shared" si="171"/>
        <v/>
      </c>
      <c r="CV224" s="9" t="str">
        <f t="shared" si="172"/>
        <v>&lt;div class="row-fluid"&gt;&lt;iframe src="http://www.rakuten.ne.jp/gold/brotures/items/miche/cleat_302.html" frameborder="0" id="skin-product" scrolling="no"&gt;&lt;/iframe&gt;&lt;/div&gt;</v>
      </c>
      <c r="CW224" s="11" t="str">
        <f t="shared" si="173"/>
        <v/>
      </c>
      <c r="CX224" t="s">
        <v>1404</v>
      </c>
      <c r="CY224" s="9" t="str">
        <f t="shared" si="174"/>
        <v>0</v>
      </c>
      <c r="CZ224" s="11"/>
      <c r="DA224" s="11"/>
      <c r="DB224" s="11"/>
      <c r="DC224" s="11"/>
      <c r="DD224" s="9" t="str">
        <f t="shared" si="175"/>
        <v/>
      </c>
      <c r="DI224" s="9" t="str">
        <f t="shared" si="176"/>
        <v/>
      </c>
      <c r="DT224" s="9">
        <f>VLOOKUP(BG224,ディレクトリID!A:B,2)</f>
        <v>407697</v>
      </c>
      <c r="DV224" s="4" t="str">
        <f t="shared" si="177"/>
        <v>【ペダル＆ストラップ　MICHE】</v>
      </c>
      <c r="DW224" s="4" t="str">
        <f t="shared" si="178"/>
        <v>【ペダル＆ストラップ　MICHE】</v>
      </c>
      <c r="DX224" s="9">
        <f t="shared" si="179"/>
        <v>4</v>
      </c>
      <c r="DY224" s="11"/>
      <c r="DZ224" s="9" t="str">
        <f t="shared" si="195"/>
        <v>1</v>
      </c>
      <c r="EA224" s="9" t="str">
        <f t="shared" si="195"/>
        <v>1</v>
      </c>
      <c r="EB224" s="11"/>
      <c r="EC224" s="11"/>
      <c r="ED224" s="11"/>
      <c r="EE224" s="9" t="str">
        <f t="shared" si="180"/>
        <v>0</v>
      </c>
      <c r="EO224" s="8" t="s">
        <v>428</v>
      </c>
      <c r="EP224" s="8" t="s">
        <v>429</v>
      </c>
      <c r="EQ224" s="8" t="s">
        <v>429</v>
      </c>
      <c r="ER224" s="8" t="s">
        <v>209</v>
      </c>
      <c r="ES224" s="8" t="s">
        <v>430</v>
      </c>
      <c r="ET224" s="9" t="str">
        <f t="shared" si="181"/>
        <v>2</v>
      </c>
      <c r="EU224" s="11"/>
      <c r="EV224" s="11"/>
      <c r="EW224" s="11"/>
      <c r="EX224" s="9" t="str">
        <f t="shared" si="196"/>
        <v>0</v>
      </c>
      <c r="EY224" s="9" t="str">
        <f t="shared" si="196"/>
        <v>0</v>
      </c>
      <c r="EZ224" s="11"/>
      <c r="FA224" s="11"/>
      <c r="FB224" s="9" t="str">
        <f t="shared" si="197"/>
        <v>0</v>
      </c>
      <c r="FC224" s="9" t="str">
        <f t="shared" si="197"/>
        <v>0</v>
      </c>
      <c r="FD224" s="9" t="str">
        <f t="shared" si="182"/>
        <v>1</v>
      </c>
      <c r="FE224" s="9" t="str">
        <f t="shared" si="198"/>
        <v>1</v>
      </c>
      <c r="FF224" s="9" t="str">
        <f t="shared" si="198"/>
        <v>1</v>
      </c>
      <c r="GJ224" s="4" t="str">
        <f t="shared" si="185"/>
        <v>パーツ\ペダル＆ストラップ:ブランド\MICHE</v>
      </c>
      <c r="GK224" s="4" t="str">
        <f t="shared" si="183"/>
        <v>u:u</v>
      </c>
      <c r="GL224" s="11"/>
      <c r="GM224" s="4" t="str">
        <f t="shared" si="199"/>
        <v>::</v>
      </c>
      <c r="GN224" s="4" t="str">
        <f t="shared" si="199"/>
        <v>::</v>
      </c>
      <c r="GO224" s="4" t="str">
        <f t="shared" si="199"/>
        <v>::</v>
      </c>
      <c r="GP224" s="4" t="str">
        <f t="shared" si="184"/>
        <v>1</v>
      </c>
    </row>
    <row r="225" spans="1:198" ht="28" customHeight="1">
      <c r="A225" s="5" t="s">
        <v>1411</v>
      </c>
      <c r="B225" s="5" t="s">
        <v>1413</v>
      </c>
      <c r="C225" s="5" t="s">
        <v>1411</v>
      </c>
      <c r="D225" s="9" t="str">
        <f t="shared" si="157"/>
        <v>u</v>
      </c>
      <c r="E225" s="9" t="str">
        <f t="shared" si="158"/>
        <v xml:space="preserve"> / （MICHE502CleatPedalRED）</v>
      </c>
      <c r="F225" s="9" t="str">
        <f t="shared" si="159"/>
        <v xml:space="preserve"> / （MICHE502CleatPedalRED）</v>
      </c>
      <c r="G225" s="5">
        <v>9177</v>
      </c>
      <c r="H225" s="9">
        <f t="shared" si="160"/>
        <v>9177</v>
      </c>
      <c r="I225" s="9" t="str">
        <f t="shared" si="161"/>
        <v>0</v>
      </c>
      <c r="J225" s="9" t="str">
        <f t="shared" si="162"/>
        <v>1</v>
      </c>
      <c r="P225" s="9" t="str">
        <f t="shared" si="163"/>
        <v>MICHE502CleatPedalRED</v>
      </c>
      <c r="R225" s="1" t="s">
        <v>1486</v>
      </c>
      <c r="T225" s="1" t="s">
        <v>1486</v>
      </c>
      <c r="AI225" s="9" t="str">
        <f t="shared" si="164"/>
        <v>http://image.rakuten.co.jp/brotures/cabinet/items/miche/cleat_502_red.jpg</v>
      </c>
      <c r="AJ225" s="1" t="s">
        <v>1488</v>
      </c>
      <c r="AK225" s="1" t="s">
        <v>1489</v>
      </c>
      <c r="AS225" s="9" t="str">
        <f t="shared" si="193"/>
        <v>1</v>
      </c>
      <c r="AT225" s="9" t="str">
        <f t="shared" si="193"/>
        <v>1</v>
      </c>
      <c r="AU225" s="9" t="str">
        <f t="shared" si="165"/>
        <v>0</v>
      </c>
      <c r="AV225" s="9" t="str">
        <f t="shared" si="166"/>
        <v>1</v>
      </c>
      <c r="AW225" s="9" t="str">
        <f t="shared" si="194"/>
        <v>0</v>
      </c>
      <c r="AX225" s="9" t="str">
        <f t="shared" si="194"/>
        <v>0</v>
      </c>
      <c r="AY225" s="11"/>
      <c r="AZ225" s="11"/>
      <c r="BA225" s="11"/>
      <c r="BB225" s="9" t="str">
        <f t="shared" si="167"/>
        <v>-1</v>
      </c>
      <c r="BC225" s="9" t="str">
        <f t="shared" si="168"/>
        <v>0</v>
      </c>
      <c r="BG225" s="5" t="s">
        <v>277</v>
      </c>
      <c r="BH225" s="5" t="s">
        <v>465</v>
      </c>
      <c r="CS225" s="9" t="str">
        <f t="shared" si="169"/>
        <v>0</v>
      </c>
      <c r="CT225" s="9" t="str">
        <f t="shared" si="170"/>
        <v>&lt;iframe src="http://www.rakuten.ne.jp/gold/brotures/spec/miche/cleat_502_red.html" frameborder="0" id="spec-content" scrolling="no"&gt;&lt;/iframe&gt;</v>
      </c>
      <c r="CU225" s="9" t="str">
        <f t="shared" si="171"/>
        <v/>
      </c>
      <c r="CV225" s="9" t="str">
        <f t="shared" si="172"/>
        <v>&lt;div class="row-fluid"&gt;&lt;iframe src="http://www.rakuten.ne.jp/gold/brotures/items/miche/cleat_502_red.html" frameborder="0" id="skin-product" scrolling="no"&gt;&lt;/iframe&gt;&lt;/div&gt;</v>
      </c>
      <c r="CW225" s="11" t="str">
        <f t="shared" si="173"/>
        <v/>
      </c>
      <c r="CX225" t="s">
        <v>1411</v>
      </c>
      <c r="CY225" s="9" t="str">
        <f t="shared" si="174"/>
        <v>0</v>
      </c>
      <c r="CZ225" s="11"/>
      <c r="DA225" s="11"/>
      <c r="DB225" s="11"/>
      <c r="DC225" s="11"/>
      <c r="DD225" s="9" t="str">
        <f t="shared" si="175"/>
        <v/>
      </c>
      <c r="DI225" s="9" t="str">
        <f t="shared" si="176"/>
        <v/>
      </c>
      <c r="DT225" s="9">
        <f>VLOOKUP(BG225,ディレクトリID!A:B,2)</f>
        <v>407697</v>
      </c>
      <c r="DV225" s="4" t="str">
        <f t="shared" si="177"/>
        <v>【ペダル＆ストラップ　MICHE】</v>
      </c>
      <c r="DW225" s="4" t="str">
        <f t="shared" si="178"/>
        <v>【ペダル＆ストラップ　MICHE】</v>
      </c>
      <c r="DX225" s="9">
        <f t="shared" si="179"/>
        <v>4</v>
      </c>
      <c r="DY225" s="11"/>
      <c r="DZ225" s="9" t="str">
        <f t="shared" si="195"/>
        <v>1</v>
      </c>
      <c r="EA225" s="9" t="str">
        <f t="shared" si="195"/>
        <v>1</v>
      </c>
      <c r="EB225" s="11"/>
      <c r="EC225" s="11"/>
      <c r="ED225" s="11"/>
      <c r="EE225" s="9" t="str">
        <f t="shared" si="180"/>
        <v>0</v>
      </c>
      <c r="EO225" s="8" t="s">
        <v>428</v>
      </c>
      <c r="EP225" s="8" t="s">
        <v>429</v>
      </c>
      <c r="EQ225" s="8" t="s">
        <v>429</v>
      </c>
      <c r="ER225" s="8" t="s">
        <v>209</v>
      </c>
      <c r="ES225" s="8" t="s">
        <v>430</v>
      </c>
      <c r="ET225" s="9" t="str">
        <f t="shared" si="181"/>
        <v>2</v>
      </c>
      <c r="EU225" s="11"/>
      <c r="EV225" s="11"/>
      <c r="EW225" s="11"/>
      <c r="EX225" s="9" t="str">
        <f t="shared" si="196"/>
        <v>0</v>
      </c>
      <c r="EY225" s="9" t="str">
        <f t="shared" si="196"/>
        <v>0</v>
      </c>
      <c r="EZ225" s="11"/>
      <c r="FA225" s="11"/>
      <c r="FB225" s="9" t="str">
        <f t="shared" si="197"/>
        <v>0</v>
      </c>
      <c r="FC225" s="9" t="str">
        <f t="shared" si="197"/>
        <v>0</v>
      </c>
      <c r="FD225" s="9" t="str">
        <f t="shared" si="182"/>
        <v>1</v>
      </c>
      <c r="FE225" s="9" t="str">
        <f t="shared" si="198"/>
        <v>1</v>
      </c>
      <c r="FF225" s="9" t="str">
        <f t="shared" si="198"/>
        <v>1</v>
      </c>
      <c r="GJ225" s="4" t="str">
        <f t="shared" si="185"/>
        <v>パーツ\ペダル＆ストラップ:ブランド\MICHE</v>
      </c>
      <c r="GK225" s="4" t="str">
        <f t="shared" si="183"/>
        <v>u:u</v>
      </c>
      <c r="GL225" s="11"/>
      <c r="GM225" s="4" t="str">
        <f t="shared" si="199"/>
        <v>::</v>
      </c>
      <c r="GN225" s="4" t="str">
        <f t="shared" si="199"/>
        <v>::</v>
      </c>
      <c r="GO225" s="4" t="str">
        <f t="shared" si="199"/>
        <v>::</v>
      </c>
      <c r="GP225" s="4" t="str">
        <f t="shared" si="184"/>
        <v>1</v>
      </c>
    </row>
    <row r="226" spans="1:198" ht="28" customHeight="1">
      <c r="A226" s="5" t="s">
        <v>1417</v>
      </c>
      <c r="B226" s="5" t="s">
        <v>1419</v>
      </c>
      <c r="C226" s="5" t="s">
        <v>1417</v>
      </c>
      <c r="D226" s="9" t="str">
        <f t="shared" si="157"/>
        <v>u</v>
      </c>
      <c r="E226" s="9" t="str">
        <f t="shared" si="158"/>
        <v xml:space="preserve"> / （MICHE502CleatPedalYELLOW）</v>
      </c>
      <c r="F226" s="9" t="str">
        <f t="shared" si="159"/>
        <v xml:space="preserve"> / （MICHE502CleatPedalYELLOW）</v>
      </c>
      <c r="G226" s="5">
        <v>9177</v>
      </c>
      <c r="H226" s="9">
        <f t="shared" si="160"/>
        <v>9177</v>
      </c>
      <c r="I226" s="9" t="str">
        <f t="shared" si="161"/>
        <v>0</v>
      </c>
      <c r="J226" s="9" t="str">
        <f t="shared" si="162"/>
        <v>1</v>
      </c>
      <c r="P226" s="9" t="str">
        <f t="shared" si="163"/>
        <v>MICHE502CleatPedalYELLOW</v>
      </c>
      <c r="R226" s="1" t="s">
        <v>1486</v>
      </c>
      <c r="T226" s="1" t="s">
        <v>1486</v>
      </c>
      <c r="AI226" s="9" t="str">
        <f t="shared" si="164"/>
        <v>http://image.rakuten.co.jp/brotures/cabinet/items/miche/cleat_502_yellow.jpg</v>
      </c>
      <c r="AJ226" s="1" t="s">
        <v>1488</v>
      </c>
      <c r="AK226" s="1" t="s">
        <v>1489</v>
      </c>
      <c r="AS226" s="9" t="str">
        <f t="shared" si="193"/>
        <v>1</v>
      </c>
      <c r="AT226" s="9" t="str">
        <f t="shared" si="193"/>
        <v>1</v>
      </c>
      <c r="AU226" s="9" t="str">
        <f t="shared" si="165"/>
        <v>0</v>
      </c>
      <c r="AV226" s="9" t="str">
        <f t="shared" si="166"/>
        <v>1</v>
      </c>
      <c r="AW226" s="9" t="str">
        <f t="shared" si="194"/>
        <v>0</v>
      </c>
      <c r="AX226" s="9" t="str">
        <f t="shared" si="194"/>
        <v>0</v>
      </c>
      <c r="AY226" s="11"/>
      <c r="AZ226" s="11"/>
      <c r="BA226" s="11"/>
      <c r="BB226" s="9" t="str">
        <f t="shared" si="167"/>
        <v>-1</v>
      </c>
      <c r="BC226" s="9" t="str">
        <f t="shared" si="168"/>
        <v>0</v>
      </c>
      <c r="BG226" s="5" t="s">
        <v>277</v>
      </c>
      <c r="BH226" s="5" t="s">
        <v>465</v>
      </c>
      <c r="CS226" s="9" t="str">
        <f t="shared" si="169"/>
        <v>0</v>
      </c>
      <c r="CT226" s="9" t="str">
        <f t="shared" si="170"/>
        <v>&lt;iframe src="http://www.rakuten.ne.jp/gold/brotures/spec/miche/cleat_502_yellow.html" frameborder="0" id="spec-content" scrolling="no"&gt;&lt;/iframe&gt;</v>
      </c>
      <c r="CU226" s="9" t="str">
        <f t="shared" si="171"/>
        <v/>
      </c>
      <c r="CV226" s="9" t="str">
        <f t="shared" si="172"/>
        <v>&lt;div class="row-fluid"&gt;&lt;iframe src="http://www.rakuten.ne.jp/gold/brotures/items/miche/cleat_502_yellow.html" frameborder="0" id="skin-product" scrolling="no"&gt;&lt;/iframe&gt;&lt;/div&gt;</v>
      </c>
      <c r="CW226" s="11" t="str">
        <f t="shared" si="173"/>
        <v/>
      </c>
      <c r="CX226" t="s">
        <v>1417</v>
      </c>
      <c r="CY226" s="9" t="str">
        <f t="shared" si="174"/>
        <v>0</v>
      </c>
      <c r="CZ226" s="11"/>
      <c r="DA226" s="11"/>
      <c r="DB226" s="11"/>
      <c r="DC226" s="11"/>
      <c r="DD226" s="9" t="str">
        <f t="shared" si="175"/>
        <v/>
      </c>
      <c r="DI226" s="9" t="str">
        <f t="shared" si="176"/>
        <v/>
      </c>
      <c r="DT226" s="9">
        <f>VLOOKUP(BG226,ディレクトリID!A:B,2)</f>
        <v>407697</v>
      </c>
      <c r="DV226" s="4" t="str">
        <f t="shared" si="177"/>
        <v>【ペダル＆ストラップ　MICHE】</v>
      </c>
      <c r="DW226" s="4" t="str">
        <f t="shared" si="178"/>
        <v>【ペダル＆ストラップ　MICHE】</v>
      </c>
      <c r="DX226" s="9">
        <f t="shared" si="179"/>
        <v>4</v>
      </c>
      <c r="DY226" s="11"/>
      <c r="DZ226" s="9" t="str">
        <f t="shared" si="195"/>
        <v>1</v>
      </c>
      <c r="EA226" s="9" t="str">
        <f t="shared" si="195"/>
        <v>1</v>
      </c>
      <c r="EB226" s="11"/>
      <c r="EC226" s="11"/>
      <c r="ED226" s="11"/>
      <c r="EE226" s="9" t="str">
        <f t="shared" si="180"/>
        <v>0</v>
      </c>
      <c r="EO226" s="8" t="s">
        <v>428</v>
      </c>
      <c r="EP226" s="8" t="s">
        <v>429</v>
      </c>
      <c r="EQ226" s="8" t="s">
        <v>429</v>
      </c>
      <c r="ER226" s="8" t="s">
        <v>209</v>
      </c>
      <c r="ES226" s="8" t="s">
        <v>430</v>
      </c>
      <c r="ET226" s="9" t="str">
        <f t="shared" si="181"/>
        <v>2</v>
      </c>
      <c r="EU226" s="11"/>
      <c r="EV226" s="11"/>
      <c r="EW226" s="11"/>
      <c r="EX226" s="9" t="str">
        <f t="shared" si="196"/>
        <v>0</v>
      </c>
      <c r="EY226" s="9" t="str">
        <f t="shared" si="196"/>
        <v>0</v>
      </c>
      <c r="EZ226" s="11"/>
      <c r="FA226" s="11"/>
      <c r="FB226" s="9" t="str">
        <f t="shared" si="197"/>
        <v>0</v>
      </c>
      <c r="FC226" s="9" t="str">
        <f t="shared" si="197"/>
        <v>0</v>
      </c>
      <c r="FD226" s="9" t="str">
        <f t="shared" si="182"/>
        <v>1</v>
      </c>
      <c r="FE226" s="9" t="str">
        <f t="shared" si="198"/>
        <v>1</v>
      </c>
      <c r="FF226" s="9" t="str">
        <f t="shared" si="198"/>
        <v>1</v>
      </c>
      <c r="GJ226" s="4" t="str">
        <f t="shared" si="185"/>
        <v>パーツ\ペダル＆ストラップ:ブランド\MICHE</v>
      </c>
      <c r="GK226" s="4" t="str">
        <f t="shared" si="183"/>
        <v>u:u</v>
      </c>
      <c r="GL226" s="11"/>
      <c r="GM226" s="4" t="str">
        <f t="shared" si="199"/>
        <v>::</v>
      </c>
      <c r="GN226" s="4" t="str">
        <f t="shared" si="199"/>
        <v>::</v>
      </c>
      <c r="GO226" s="4" t="str">
        <f t="shared" si="199"/>
        <v>::</v>
      </c>
      <c r="GP226" s="4" t="str">
        <f t="shared" si="184"/>
        <v>1</v>
      </c>
    </row>
    <row r="227" spans="1:198" ht="28" customHeight="1">
      <c r="A227" s="5" t="s">
        <v>1423</v>
      </c>
      <c r="B227" s="5" t="s">
        <v>1425</v>
      </c>
      <c r="C227" s="5" t="s">
        <v>1423</v>
      </c>
      <c r="D227" s="9" t="str">
        <f t="shared" si="157"/>
        <v>u</v>
      </c>
      <c r="E227" s="9" t="str">
        <f t="shared" si="158"/>
        <v xml:space="preserve"> / （SIDIクリートロングボルト）</v>
      </c>
      <c r="F227" s="9" t="str">
        <f t="shared" si="159"/>
        <v xml:space="preserve"> / （SIDIクリートロングボルト）</v>
      </c>
      <c r="G227" s="5">
        <v>1470</v>
      </c>
      <c r="H227" s="9">
        <f t="shared" si="160"/>
        <v>1470</v>
      </c>
      <c r="I227" s="9" t="str">
        <f t="shared" si="161"/>
        <v>0</v>
      </c>
      <c r="J227" s="9" t="str">
        <f t="shared" si="162"/>
        <v>1</v>
      </c>
      <c r="P227" s="9" t="str">
        <f t="shared" si="163"/>
        <v>SIDIクリートロングボルト</v>
      </c>
      <c r="R227" s="1" t="s">
        <v>1500</v>
      </c>
      <c r="T227" s="1" t="s">
        <v>1500</v>
      </c>
      <c r="AI227" s="9" t="str">
        <f t="shared" si="164"/>
        <v>http://image.rakuten.co.jp/brotures/cabinet/items/sidi/cleat_longbolt.jpg</v>
      </c>
      <c r="AJ227" s="1" t="s">
        <v>1464</v>
      </c>
      <c r="AK227" s="1" t="s">
        <v>1465</v>
      </c>
      <c r="AS227" s="9" t="str">
        <f t="shared" si="193"/>
        <v>1</v>
      </c>
      <c r="AT227" s="9" t="str">
        <f t="shared" si="193"/>
        <v>1</v>
      </c>
      <c r="AU227" s="9" t="str">
        <f t="shared" si="165"/>
        <v>0</v>
      </c>
      <c r="AV227" s="9" t="str">
        <f t="shared" si="166"/>
        <v>1</v>
      </c>
      <c r="AW227" s="9" t="str">
        <f t="shared" si="194"/>
        <v>0</v>
      </c>
      <c r="AX227" s="9" t="str">
        <f t="shared" si="194"/>
        <v>0</v>
      </c>
      <c r="AY227" s="11"/>
      <c r="AZ227" s="11"/>
      <c r="BA227" s="11"/>
      <c r="BB227" s="9" t="str">
        <f t="shared" si="167"/>
        <v>-1</v>
      </c>
      <c r="BC227" s="9" t="str">
        <f t="shared" si="168"/>
        <v>0</v>
      </c>
      <c r="BG227" s="5" t="s">
        <v>1319</v>
      </c>
      <c r="BH227" s="5" t="s">
        <v>8514</v>
      </c>
      <c r="CS227" s="9" t="str">
        <f t="shared" si="169"/>
        <v>0</v>
      </c>
      <c r="CT227" s="9" t="str">
        <f t="shared" si="170"/>
        <v>&lt;iframe src="http://www.rakuten.ne.jp/gold/brotures/spec/sidi/cleat_longbolt.html" frameborder="0" id="spec-content" scrolling="no"&gt;&lt;/iframe&gt;</v>
      </c>
      <c r="CU227" s="9" t="str">
        <f t="shared" si="171"/>
        <v/>
      </c>
      <c r="CV227" s="9" t="str">
        <f t="shared" si="172"/>
        <v>&lt;div class="row-fluid"&gt;&lt;iframe src="http://www.rakuten.ne.jp/gold/brotures/items/sidi/cleat_longbolt.html" frameborder="0" id="skin-product" scrolling="no"&gt;&lt;/iframe&gt;&lt;/div&gt;</v>
      </c>
      <c r="CW227" s="11" t="str">
        <f t="shared" si="173"/>
        <v/>
      </c>
      <c r="CX227" t="s">
        <v>1423</v>
      </c>
      <c r="CY227" s="9" t="str">
        <f t="shared" si="174"/>
        <v>0</v>
      </c>
      <c r="CZ227" s="11"/>
      <c r="DA227" s="11"/>
      <c r="DB227" s="11"/>
      <c r="DC227" s="11"/>
      <c r="DD227" s="9" t="str">
        <f t="shared" si="175"/>
        <v/>
      </c>
      <c r="DI227" s="9" t="str">
        <f t="shared" si="176"/>
        <v/>
      </c>
      <c r="DT227" s="9">
        <f>VLOOKUP(BG227,ディレクトリID!A:B,2)</f>
        <v>563161</v>
      </c>
      <c r="DV227" s="4" t="str">
        <f t="shared" si="177"/>
        <v>【シューズ　SIDI】</v>
      </c>
      <c r="DW227" s="4" t="str">
        <f t="shared" si="178"/>
        <v>【シューズ　SIDI】</v>
      </c>
      <c r="DX227" s="9">
        <f t="shared" si="179"/>
        <v>4</v>
      </c>
      <c r="DY227" s="11"/>
      <c r="DZ227" s="9" t="str">
        <f t="shared" si="195"/>
        <v>1</v>
      </c>
      <c r="EA227" s="9" t="str">
        <f t="shared" si="195"/>
        <v>1</v>
      </c>
      <c r="EB227" s="11"/>
      <c r="EC227" s="11"/>
      <c r="ED227" s="11"/>
      <c r="EE227" s="9" t="str">
        <f t="shared" si="180"/>
        <v>0</v>
      </c>
      <c r="EO227" s="8" t="s">
        <v>428</v>
      </c>
      <c r="EP227" s="8" t="s">
        <v>429</v>
      </c>
      <c r="EQ227" s="8" t="s">
        <v>429</v>
      </c>
      <c r="ER227" s="8" t="s">
        <v>209</v>
      </c>
      <c r="ES227" s="8" t="s">
        <v>430</v>
      </c>
      <c r="ET227" s="9" t="str">
        <f t="shared" si="181"/>
        <v>2</v>
      </c>
      <c r="EU227" s="11"/>
      <c r="EV227" s="11"/>
      <c r="EW227" s="11"/>
      <c r="EX227" s="9" t="str">
        <f t="shared" si="196"/>
        <v>0</v>
      </c>
      <c r="EY227" s="9" t="str">
        <f t="shared" si="196"/>
        <v>0</v>
      </c>
      <c r="EZ227" s="11"/>
      <c r="FA227" s="11"/>
      <c r="FB227" s="9" t="str">
        <f t="shared" si="197"/>
        <v>0</v>
      </c>
      <c r="FC227" s="9" t="str">
        <f t="shared" si="197"/>
        <v>0</v>
      </c>
      <c r="FD227" s="9" t="str">
        <f t="shared" si="182"/>
        <v>1</v>
      </c>
      <c r="FE227" s="9" t="str">
        <f t="shared" si="198"/>
        <v>1</v>
      </c>
      <c r="FF227" s="9" t="str">
        <f t="shared" si="198"/>
        <v>1</v>
      </c>
      <c r="GJ227" s="4" t="str">
        <f t="shared" si="185"/>
        <v>パーツ\シューズ:ブランド\SIDI</v>
      </c>
      <c r="GK227" s="4" t="str">
        <f t="shared" si="183"/>
        <v>u:u</v>
      </c>
      <c r="GL227" s="11"/>
      <c r="GM227" s="4" t="str">
        <f t="shared" si="199"/>
        <v>::</v>
      </c>
      <c r="GN227" s="4" t="str">
        <f t="shared" si="199"/>
        <v>::</v>
      </c>
      <c r="GO227" s="4" t="str">
        <f t="shared" si="199"/>
        <v>::</v>
      </c>
      <c r="GP227" s="4" t="str">
        <f t="shared" si="184"/>
        <v>1</v>
      </c>
    </row>
    <row r="228" spans="1:198" ht="28" customHeight="1">
      <c r="A228" s="5" t="s">
        <v>1428</v>
      </c>
      <c r="B228" s="5" t="s">
        <v>1430</v>
      </c>
      <c r="C228" s="5" t="s">
        <v>1428</v>
      </c>
      <c r="D228" s="9" t="str">
        <f t="shared" si="157"/>
        <v>u</v>
      </c>
      <c r="E228" s="9" t="str">
        <f t="shared" si="158"/>
        <v xml:space="preserve"> / （MICHEMT4CleatPedalRED）</v>
      </c>
      <c r="F228" s="9" t="str">
        <f t="shared" si="159"/>
        <v xml:space="preserve"> / （MICHEMT4CleatPedalRED）</v>
      </c>
      <c r="G228" s="5">
        <v>12075</v>
      </c>
      <c r="H228" s="9">
        <f t="shared" si="160"/>
        <v>12075</v>
      </c>
      <c r="I228" s="9" t="str">
        <f t="shared" si="161"/>
        <v>0</v>
      </c>
      <c r="J228" s="9" t="str">
        <f t="shared" si="162"/>
        <v>1</v>
      </c>
      <c r="P228" s="9" t="str">
        <f t="shared" si="163"/>
        <v>MICHEMT4CleatPedalRED</v>
      </c>
      <c r="R228" s="1" t="s">
        <v>1500</v>
      </c>
      <c r="T228" s="1" t="s">
        <v>1500</v>
      </c>
      <c r="AI228" s="9" t="str">
        <f t="shared" si="164"/>
        <v>http://image.rakuten.co.jp/brotures/cabinet/items/miche/cleat_mt4_red.jpg</v>
      </c>
      <c r="AJ228" s="1" t="s">
        <v>1464</v>
      </c>
      <c r="AK228" s="1" t="s">
        <v>1465</v>
      </c>
      <c r="AS228" s="9" t="str">
        <f t="shared" si="193"/>
        <v>1</v>
      </c>
      <c r="AT228" s="9" t="str">
        <f t="shared" si="193"/>
        <v>1</v>
      </c>
      <c r="AU228" s="9" t="str">
        <f t="shared" si="165"/>
        <v>0</v>
      </c>
      <c r="AV228" s="9" t="str">
        <f t="shared" si="166"/>
        <v>1</v>
      </c>
      <c r="AW228" s="9" t="str">
        <f t="shared" si="194"/>
        <v>0</v>
      </c>
      <c r="AX228" s="9" t="str">
        <f t="shared" si="194"/>
        <v>0</v>
      </c>
      <c r="AY228" s="11"/>
      <c r="AZ228" s="11"/>
      <c r="BA228" s="11"/>
      <c r="BB228" s="9" t="str">
        <f t="shared" si="167"/>
        <v>-1</v>
      </c>
      <c r="BC228" s="9" t="str">
        <f t="shared" si="168"/>
        <v>0</v>
      </c>
      <c r="BG228" s="5" t="s">
        <v>277</v>
      </c>
      <c r="BH228" s="5" t="s">
        <v>465</v>
      </c>
      <c r="CS228" s="9" t="str">
        <f t="shared" si="169"/>
        <v>0</v>
      </c>
      <c r="CT228" s="9" t="str">
        <f t="shared" si="170"/>
        <v>&lt;iframe src="http://www.rakuten.ne.jp/gold/brotures/spec/miche/cleat_mt4_red.html" frameborder="0" id="spec-content" scrolling="no"&gt;&lt;/iframe&gt;</v>
      </c>
      <c r="CU228" s="9" t="str">
        <f t="shared" si="171"/>
        <v/>
      </c>
      <c r="CV228" s="9" t="str">
        <f t="shared" si="172"/>
        <v>&lt;div class="row-fluid"&gt;&lt;iframe src="http://www.rakuten.ne.jp/gold/brotures/items/miche/cleat_mt4_red.html" frameborder="0" id="skin-product" scrolling="no"&gt;&lt;/iframe&gt;&lt;/div&gt;</v>
      </c>
      <c r="CW228" s="11" t="str">
        <f t="shared" si="173"/>
        <v/>
      </c>
      <c r="CX228" t="s">
        <v>1428</v>
      </c>
      <c r="CY228" s="9" t="str">
        <f t="shared" si="174"/>
        <v>0</v>
      </c>
      <c r="CZ228" s="11"/>
      <c r="DA228" s="11"/>
      <c r="DB228" s="11"/>
      <c r="DC228" s="11"/>
      <c r="DD228" s="9" t="str">
        <f t="shared" si="175"/>
        <v/>
      </c>
      <c r="DI228" s="9" t="str">
        <f t="shared" si="176"/>
        <v/>
      </c>
      <c r="DT228" s="9">
        <f>VLOOKUP(BG228,ディレクトリID!A:B,2)</f>
        <v>407697</v>
      </c>
      <c r="DV228" s="4" t="str">
        <f t="shared" si="177"/>
        <v>【ペダル＆ストラップ　MICHE】</v>
      </c>
      <c r="DW228" s="4" t="str">
        <f t="shared" si="178"/>
        <v>【ペダル＆ストラップ　MICHE】</v>
      </c>
      <c r="DX228" s="9">
        <f t="shared" si="179"/>
        <v>4</v>
      </c>
      <c r="DY228" s="11"/>
      <c r="DZ228" s="9" t="str">
        <f t="shared" si="195"/>
        <v>1</v>
      </c>
      <c r="EA228" s="9" t="str">
        <f t="shared" si="195"/>
        <v>1</v>
      </c>
      <c r="EB228" s="11"/>
      <c r="EC228" s="11"/>
      <c r="ED228" s="11"/>
      <c r="EE228" s="9" t="str">
        <f t="shared" si="180"/>
        <v>0</v>
      </c>
      <c r="EO228" s="8" t="s">
        <v>428</v>
      </c>
      <c r="EP228" s="8" t="s">
        <v>429</v>
      </c>
      <c r="EQ228" s="8" t="s">
        <v>429</v>
      </c>
      <c r="ER228" s="8" t="s">
        <v>209</v>
      </c>
      <c r="ES228" s="8" t="s">
        <v>430</v>
      </c>
      <c r="ET228" s="9" t="str">
        <f t="shared" si="181"/>
        <v>2</v>
      </c>
      <c r="EU228" s="11"/>
      <c r="EV228" s="11"/>
      <c r="EW228" s="11"/>
      <c r="EX228" s="9" t="str">
        <f t="shared" si="196"/>
        <v>0</v>
      </c>
      <c r="EY228" s="9" t="str">
        <f t="shared" si="196"/>
        <v>0</v>
      </c>
      <c r="EZ228" s="11"/>
      <c r="FA228" s="11"/>
      <c r="FB228" s="9" t="str">
        <f t="shared" si="197"/>
        <v>0</v>
      </c>
      <c r="FC228" s="9" t="str">
        <f t="shared" si="197"/>
        <v>0</v>
      </c>
      <c r="FD228" s="9" t="str">
        <f t="shared" si="182"/>
        <v>1</v>
      </c>
      <c r="FE228" s="9" t="str">
        <f t="shared" si="198"/>
        <v>1</v>
      </c>
      <c r="FF228" s="9" t="str">
        <f t="shared" si="198"/>
        <v>1</v>
      </c>
      <c r="GJ228" s="4" t="str">
        <f t="shared" si="185"/>
        <v>パーツ\ペダル＆ストラップ:ブランド\MICHE</v>
      </c>
      <c r="GK228" s="4" t="str">
        <f t="shared" si="183"/>
        <v>u:u</v>
      </c>
      <c r="GL228" s="11"/>
      <c r="GM228" s="4" t="str">
        <f t="shared" si="199"/>
        <v>::</v>
      </c>
      <c r="GN228" s="4" t="str">
        <f t="shared" si="199"/>
        <v>::</v>
      </c>
      <c r="GO228" s="4" t="str">
        <f t="shared" si="199"/>
        <v>::</v>
      </c>
      <c r="GP228" s="4" t="str">
        <f t="shared" si="184"/>
        <v>1</v>
      </c>
    </row>
    <row r="229" spans="1:198" ht="28" customHeight="1">
      <c r="A229" s="5" t="s">
        <v>1434</v>
      </c>
      <c r="B229" s="5" t="s">
        <v>1436</v>
      </c>
      <c r="C229" s="5" t="s">
        <v>1434</v>
      </c>
      <c r="D229" s="9" t="str">
        <f t="shared" si="157"/>
        <v>u</v>
      </c>
      <c r="E229" s="9" t="str">
        <f t="shared" si="158"/>
        <v xml:space="preserve"> / （MICHEMT4CleatPedalSILVER）</v>
      </c>
      <c r="F229" s="9" t="str">
        <f t="shared" si="159"/>
        <v xml:space="preserve"> / （MICHEMT4CleatPedalSILVER）</v>
      </c>
      <c r="G229" s="5">
        <v>12075</v>
      </c>
      <c r="H229" s="9">
        <f t="shared" si="160"/>
        <v>12075</v>
      </c>
      <c r="I229" s="9" t="str">
        <f t="shared" si="161"/>
        <v>0</v>
      </c>
      <c r="J229" s="9" t="str">
        <f t="shared" si="162"/>
        <v>1</v>
      </c>
      <c r="P229" s="9" t="str">
        <f t="shared" si="163"/>
        <v>MICHEMT4CleatPedalSILVER</v>
      </c>
      <c r="R229" s="1" t="s">
        <v>1500</v>
      </c>
      <c r="T229" s="1" t="s">
        <v>1500</v>
      </c>
      <c r="AI229" s="9" t="str">
        <f t="shared" si="164"/>
        <v>http://image.rakuten.co.jp/brotures/cabinet/items/miche/cleat_mt4_s.jpg</v>
      </c>
      <c r="AJ229" s="1" t="s">
        <v>1464</v>
      </c>
      <c r="AK229" s="1" t="s">
        <v>1465</v>
      </c>
      <c r="AS229" s="9" t="str">
        <f t="shared" si="193"/>
        <v>1</v>
      </c>
      <c r="AT229" s="9" t="str">
        <f t="shared" si="193"/>
        <v>1</v>
      </c>
      <c r="AU229" s="9" t="str">
        <f t="shared" si="165"/>
        <v>0</v>
      </c>
      <c r="AV229" s="9" t="str">
        <f t="shared" si="166"/>
        <v>1</v>
      </c>
      <c r="AW229" s="9" t="str">
        <f t="shared" si="194"/>
        <v>0</v>
      </c>
      <c r="AX229" s="9" t="str">
        <f t="shared" si="194"/>
        <v>0</v>
      </c>
      <c r="AY229" s="11"/>
      <c r="AZ229" s="11"/>
      <c r="BA229" s="11"/>
      <c r="BB229" s="9" t="str">
        <f t="shared" si="167"/>
        <v>-1</v>
      </c>
      <c r="BC229" s="9" t="str">
        <f t="shared" si="168"/>
        <v>0</v>
      </c>
      <c r="BG229" s="5" t="s">
        <v>277</v>
      </c>
      <c r="BH229" s="5" t="s">
        <v>465</v>
      </c>
      <c r="CS229" s="9" t="str">
        <f t="shared" si="169"/>
        <v>0</v>
      </c>
      <c r="CT229" s="9" t="str">
        <f t="shared" si="170"/>
        <v>&lt;iframe src="http://www.rakuten.ne.jp/gold/brotures/spec/miche/cleat_mt4_s.html" frameborder="0" id="spec-content" scrolling="no"&gt;&lt;/iframe&gt;</v>
      </c>
      <c r="CU229" s="9" t="str">
        <f t="shared" si="171"/>
        <v/>
      </c>
      <c r="CV229" s="9" t="str">
        <f t="shared" si="172"/>
        <v>&lt;div class="row-fluid"&gt;&lt;iframe src="http://www.rakuten.ne.jp/gold/brotures/items/miche/cleat_mt4_s.html" frameborder="0" id="skin-product" scrolling="no"&gt;&lt;/iframe&gt;&lt;/div&gt;</v>
      </c>
      <c r="CW229" s="11" t="str">
        <f t="shared" si="173"/>
        <v/>
      </c>
      <c r="CX229" t="s">
        <v>1434</v>
      </c>
      <c r="CY229" s="9" t="str">
        <f t="shared" si="174"/>
        <v>0</v>
      </c>
      <c r="CZ229" s="11"/>
      <c r="DA229" s="11"/>
      <c r="DB229" s="11"/>
      <c r="DC229" s="11"/>
      <c r="DD229" s="9" t="str">
        <f t="shared" si="175"/>
        <v/>
      </c>
      <c r="DI229" s="9" t="str">
        <f t="shared" si="176"/>
        <v/>
      </c>
      <c r="DT229" s="9">
        <f>VLOOKUP(BG229,ディレクトリID!A:B,2)</f>
        <v>407697</v>
      </c>
      <c r="DV229" s="4" t="str">
        <f t="shared" si="177"/>
        <v>【ペダル＆ストラップ　MICHE】</v>
      </c>
      <c r="DW229" s="4" t="str">
        <f t="shared" si="178"/>
        <v>【ペダル＆ストラップ　MICHE】</v>
      </c>
      <c r="DX229" s="9">
        <f t="shared" si="179"/>
        <v>4</v>
      </c>
      <c r="DY229" s="11"/>
      <c r="DZ229" s="9" t="str">
        <f t="shared" si="195"/>
        <v>1</v>
      </c>
      <c r="EA229" s="9" t="str">
        <f t="shared" si="195"/>
        <v>1</v>
      </c>
      <c r="EB229" s="11"/>
      <c r="EC229" s="11"/>
      <c r="ED229" s="11"/>
      <c r="EE229" s="9" t="str">
        <f t="shared" si="180"/>
        <v>0</v>
      </c>
      <c r="EO229" s="8" t="s">
        <v>428</v>
      </c>
      <c r="EP229" s="8" t="s">
        <v>429</v>
      </c>
      <c r="EQ229" s="8" t="s">
        <v>429</v>
      </c>
      <c r="ER229" s="8" t="s">
        <v>209</v>
      </c>
      <c r="ES229" s="8" t="s">
        <v>430</v>
      </c>
      <c r="ET229" s="9" t="str">
        <f t="shared" si="181"/>
        <v>2</v>
      </c>
      <c r="EU229" s="11"/>
      <c r="EV229" s="11"/>
      <c r="EW229" s="11"/>
      <c r="EX229" s="9" t="str">
        <f t="shared" si="196"/>
        <v>0</v>
      </c>
      <c r="EY229" s="9" t="str">
        <f t="shared" si="196"/>
        <v>0</v>
      </c>
      <c r="EZ229" s="11"/>
      <c r="FA229" s="11"/>
      <c r="FB229" s="9" t="str">
        <f t="shared" si="197"/>
        <v>0</v>
      </c>
      <c r="FC229" s="9" t="str">
        <f t="shared" si="197"/>
        <v>0</v>
      </c>
      <c r="FD229" s="9" t="str">
        <f t="shared" si="182"/>
        <v>1</v>
      </c>
      <c r="FE229" s="9" t="str">
        <f t="shared" si="198"/>
        <v>1</v>
      </c>
      <c r="FF229" s="9" t="str">
        <f t="shared" si="198"/>
        <v>1</v>
      </c>
      <c r="GJ229" s="4" t="str">
        <f t="shared" si="185"/>
        <v>パーツ\ペダル＆ストラップ:ブランド\MICHE</v>
      </c>
      <c r="GK229" s="4" t="str">
        <f t="shared" si="183"/>
        <v>u:u</v>
      </c>
      <c r="GL229" s="11"/>
      <c r="GM229" s="4" t="str">
        <f t="shared" si="199"/>
        <v>::</v>
      </c>
      <c r="GN229" s="4" t="str">
        <f t="shared" si="199"/>
        <v>::</v>
      </c>
      <c r="GO229" s="4" t="str">
        <f t="shared" si="199"/>
        <v>::</v>
      </c>
      <c r="GP229" s="4" t="str">
        <f t="shared" si="184"/>
        <v>1</v>
      </c>
    </row>
    <row r="230" spans="1:198" ht="28" customHeight="1">
      <c r="A230" s="5" t="s">
        <v>1440</v>
      </c>
      <c r="B230" s="5" t="s">
        <v>1442</v>
      </c>
      <c r="C230" s="5" t="s">
        <v>1440</v>
      </c>
      <c r="D230" s="9" t="str">
        <f t="shared" si="157"/>
        <v>u</v>
      </c>
      <c r="E230" s="9" t="str">
        <f t="shared" si="158"/>
        <v xml:space="preserve"> / （fyxationCOMETDropbarBLACK）</v>
      </c>
      <c r="F230" s="9" t="str">
        <f t="shared" si="159"/>
        <v xml:space="preserve"> / （fyxationCOMETDropbarBLACK）</v>
      </c>
      <c r="G230" s="5">
        <v>5040</v>
      </c>
      <c r="H230" s="9">
        <f t="shared" si="160"/>
        <v>5040</v>
      </c>
      <c r="I230" s="9" t="str">
        <f t="shared" si="161"/>
        <v>0</v>
      </c>
      <c r="J230" s="9" t="str">
        <f t="shared" si="162"/>
        <v>1</v>
      </c>
      <c r="P230" s="9" t="str">
        <f t="shared" si="163"/>
        <v>fyxationCOMETDropbarBLACK</v>
      </c>
      <c r="R230" s="1" t="s">
        <v>1500</v>
      </c>
      <c r="T230" s="1" t="s">
        <v>1500</v>
      </c>
      <c r="AI230" s="9" t="str">
        <f t="shared" si="164"/>
        <v>http://image.rakuten.co.jp/brotures/cabinet/items/fyxation/comet-b.jpg</v>
      </c>
      <c r="AJ230" s="1" t="s">
        <v>1464</v>
      </c>
      <c r="AK230" s="1" t="s">
        <v>1465</v>
      </c>
      <c r="AS230" s="9" t="str">
        <f t="shared" si="193"/>
        <v>1</v>
      </c>
      <c r="AT230" s="9" t="str">
        <f t="shared" si="193"/>
        <v>1</v>
      </c>
      <c r="AU230" s="9" t="str">
        <f t="shared" si="165"/>
        <v>0</v>
      </c>
      <c r="AV230" s="9" t="str">
        <f t="shared" si="166"/>
        <v>1</v>
      </c>
      <c r="AW230" s="9" t="str">
        <f t="shared" si="194"/>
        <v>0</v>
      </c>
      <c r="AX230" s="9" t="str">
        <f t="shared" si="194"/>
        <v>0</v>
      </c>
      <c r="AY230" s="11"/>
      <c r="AZ230" s="11"/>
      <c r="BA230" s="11"/>
      <c r="BB230" s="9" t="str">
        <f t="shared" si="167"/>
        <v>-1</v>
      </c>
      <c r="BC230" s="9" t="str">
        <f t="shared" si="168"/>
        <v>0</v>
      </c>
      <c r="BG230" s="5" t="s">
        <v>253</v>
      </c>
      <c r="BH230" s="5" t="s">
        <v>1446</v>
      </c>
      <c r="CS230" s="9" t="str">
        <f t="shared" si="169"/>
        <v>0</v>
      </c>
      <c r="CT230" s="9" t="str">
        <f t="shared" si="170"/>
        <v>&lt;iframe src="http://www.rakuten.ne.jp/gold/brotures/spec/fyxation/comet-b.html" frameborder="0" id="spec-content" scrolling="no"&gt;&lt;/iframe&gt;</v>
      </c>
      <c r="CU230" s="9" t="str">
        <f t="shared" si="171"/>
        <v/>
      </c>
      <c r="CV230" s="9" t="str">
        <f t="shared" si="172"/>
        <v>&lt;div class="row-fluid"&gt;&lt;iframe src="http://www.rakuten.ne.jp/gold/brotures/items/fyxation/comet-b.html" frameborder="0" id="skin-product" scrolling="no"&gt;&lt;/iframe&gt;&lt;/div&gt;</v>
      </c>
      <c r="CW230" s="11" t="str">
        <f t="shared" si="173"/>
        <v/>
      </c>
      <c r="CX230" t="s">
        <v>1440</v>
      </c>
      <c r="CY230" s="9" t="str">
        <f t="shared" si="174"/>
        <v>0</v>
      </c>
      <c r="CZ230" s="11"/>
      <c r="DA230" s="11"/>
      <c r="DB230" s="11"/>
      <c r="DC230" s="11"/>
      <c r="DD230" s="9" t="str">
        <f t="shared" si="175"/>
        <v/>
      </c>
      <c r="DI230" s="9" t="str">
        <f t="shared" si="176"/>
        <v/>
      </c>
      <c r="DT230" s="9">
        <f>VLOOKUP(BG230,ディレクトリID!A:B,2)</f>
        <v>407699</v>
      </c>
      <c r="DV230" s="4" t="str">
        <f t="shared" si="177"/>
        <v>【ハンドル　FYXATION】</v>
      </c>
      <c r="DW230" s="4" t="str">
        <f t="shared" si="178"/>
        <v>【ハンドル　FYXATION】</v>
      </c>
      <c r="DX230" s="9">
        <f t="shared" si="179"/>
        <v>4</v>
      </c>
      <c r="DY230" s="11"/>
      <c r="DZ230" s="9" t="str">
        <f t="shared" si="195"/>
        <v>1</v>
      </c>
      <c r="EA230" s="9" t="str">
        <f t="shared" si="195"/>
        <v>1</v>
      </c>
      <c r="EB230" s="11"/>
      <c r="EC230" s="11"/>
      <c r="ED230" s="11"/>
      <c r="EE230" s="9" t="str">
        <f t="shared" si="180"/>
        <v>0</v>
      </c>
      <c r="EO230" s="8" t="s">
        <v>428</v>
      </c>
      <c r="EP230" s="8" t="s">
        <v>429</v>
      </c>
      <c r="EQ230" s="8" t="s">
        <v>429</v>
      </c>
      <c r="ER230" s="8" t="s">
        <v>209</v>
      </c>
      <c r="ES230" s="8" t="s">
        <v>430</v>
      </c>
      <c r="ET230" s="9" t="str">
        <f t="shared" si="181"/>
        <v>2</v>
      </c>
      <c r="EU230" s="11"/>
      <c r="EV230" s="11"/>
      <c r="EW230" s="11"/>
      <c r="EX230" s="9" t="str">
        <f t="shared" si="196"/>
        <v>0</v>
      </c>
      <c r="EY230" s="9" t="str">
        <f t="shared" si="196"/>
        <v>0</v>
      </c>
      <c r="EZ230" s="11"/>
      <c r="FA230" s="11"/>
      <c r="FB230" s="9" t="str">
        <f t="shared" si="197"/>
        <v>0</v>
      </c>
      <c r="FC230" s="9" t="str">
        <f t="shared" si="197"/>
        <v>0</v>
      </c>
      <c r="FD230" s="9" t="str">
        <f t="shared" si="182"/>
        <v>1</v>
      </c>
      <c r="FE230" s="9" t="str">
        <f t="shared" si="198"/>
        <v>1</v>
      </c>
      <c r="FF230" s="9" t="str">
        <f t="shared" si="198"/>
        <v>1</v>
      </c>
      <c r="GJ230" s="4" t="str">
        <f t="shared" si="185"/>
        <v>パーツ\ハンドル:ブランド\FYXATION</v>
      </c>
      <c r="GK230" s="4" t="str">
        <f t="shared" si="183"/>
        <v>u:u</v>
      </c>
      <c r="GL230" s="11"/>
      <c r="GM230" s="4" t="str">
        <f t="shared" si="199"/>
        <v>::</v>
      </c>
      <c r="GN230" s="4" t="str">
        <f t="shared" si="199"/>
        <v>::</v>
      </c>
      <c r="GO230" s="4" t="str">
        <f t="shared" si="199"/>
        <v>::</v>
      </c>
      <c r="GP230" s="4" t="str">
        <f t="shared" si="184"/>
        <v>1</v>
      </c>
    </row>
    <row r="231" spans="1:198" ht="28" customHeight="1">
      <c r="A231" s="5" t="s">
        <v>1448</v>
      </c>
      <c r="B231" s="5" t="s">
        <v>1450</v>
      </c>
      <c r="C231" s="5" t="s">
        <v>1448</v>
      </c>
      <c r="D231" s="9" t="str">
        <f t="shared" si="157"/>
        <v>u</v>
      </c>
      <c r="E231" s="9" t="str">
        <f t="shared" si="158"/>
        <v xml:space="preserve"> / （fyxationCOMETDropbarSILVER）</v>
      </c>
      <c r="F231" s="9" t="str">
        <f t="shared" si="159"/>
        <v xml:space="preserve"> / （fyxationCOMETDropbarSILVER）</v>
      </c>
      <c r="G231" s="5">
        <v>5040</v>
      </c>
      <c r="H231" s="9">
        <f t="shared" si="160"/>
        <v>5040</v>
      </c>
      <c r="I231" s="9" t="str">
        <f t="shared" si="161"/>
        <v>0</v>
      </c>
      <c r="J231" s="9" t="str">
        <f t="shared" si="162"/>
        <v>1</v>
      </c>
      <c r="P231" s="9" t="str">
        <f t="shared" si="163"/>
        <v>fyxationCOMETDropbarSILVER</v>
      </c>
      <c r="R231" s="1" t="s">
        <v>1500</v>
      </c>
      <c r="T231" s="1" t="s">
        <v>1500</v>
      </c>
      <c r="AI231" s="9" t="str">
        <f t="shared" si="164"/>
        <v>http://image.rakuten.co.jp/brotures/cabinet/items/fyxation/comet-s.jpg</v>
      </c>
      <c r="AJ231" s="1" t="s">
        <v>1464</v>
      </c>
      <c r="AK231" s="1" t="s">
        <v>1465</v>
      </c>
      <c r="AS231" s="9" t="str">
        <f t="shared" si="193"/>
        <v>1</v>
      </c>
      <c r="AT231" s="9" t="str">
        <f t="shared" si="193"/>
        <v>1</v>
      </c>
      <c r="AU231" s="9" t="str">
        <f t="shared" si="165"/>
        <v>0</v>
      </c>
      <c r="AV231" s="9" t="str">
        <f t="shared" si="166"/>
        <v>1</v>
      </c>
      <c r="AW231" s="9" t="str">
        <f t="shared" si="194"/>
        <v>0</v>
      </c>
      <c r="AX231" s="9" t="str">
        <f t="shared" si="194"/>
        <v>0</v>
      </c>
      <c r="AY231" s="11"/>
      <c r="AZ231" s="11"/>
      <c r="BA231" s="11"/>
      <c r="BB231" s="9" t="str">
        <f t="shared" si="167"/>
        <v>-1</v>
      </c>
      <c r="BC231" s="9" t="str">
        <f t="shared" si="168"/>
        <v>0</v>
      </c>
      <c r="BG231" s="5" t="s">
        <v>253</v>
      </c>
      <c r="BH231" s="5" t="s">
        <v>1446</v>
      </c>
      <c r="CS231" s="9" t="str">
        <f t="shared" si="169"/>
        <v>0</v>
      </c>
      <c r="CT231" s="9" t="str">
        <f t="shared" si="170"/>
        <v>&lt;iframe src="http://www.rakuten.ne.jp/gold/brotures/spec/fyxation/comet-s.html" frameborder="0" id="spec-content" scrolling="no"&gt;&lt;/iframe&gt;</v>
      </c>
      <c r="CU231" s="9" t="str">
        <f t="shared" si="171"/>
        <v/>
      </c>
      <c r="CV231" s="9" t="str">
        <f t="shared" si="172"/>
        <v>&lt;div class="row-fluid"&gt;&lt;iframe src="http://www.rakuten.ne.jp/gold/brotures/items/fyxation/comet-s.html" frameborder="0" id="skin-product" scrolling="no"&gt;&lt;/iframe&gt;&lt;/div&gt;</v>
      </c>
      <c r="CW231" s="11" t="str">
        <f t="shared" si="173"/>
        <v/>
      </c>
      <c r="CX231" t="s">
        <v>1448</v>
      </c>
      <c r="CY231" s="9" t="str">
        <f t="shared" si="174"/>
        <v>0</v>
      </c>
      <c r="CZ231" s="11"/>
      <c r="DA231" s="11"/>
      <c r="DB231" s="11"/>
      <c r="DC231" s="11"/>
      <c r="DD231" s="9" t="str">
        <f t="shared" si="175"/>
        <v/>
      </c>
      <c r="DI231" s="9" t="str">
        <f t="shared" si="176"/>
        <v/>
      </c>
      <c r="DT231" s="9">
        <f>VLOOKUP(BG231,ディレクトリID!A:B,2)</f>
        <v>407699</v>
      </c>
      <c r="DV231" s="4" t="str">
        <f t="shared" si="177"/>
        <v>【ハンドル　FYXATION】</v>
      </c>
      <c r="DW231" s="4" t="str">
        <f t="shared" si="178"/>
        <v>【ハンドル　FYXATION】</v>
      </c>
      <c r="DX231" s="9">
        <f t="shared" si="179"/>
        <v>4</v>
      </c>
      <c r="DY231" s="11"/>
      <c r="DZ231" s="9" t="str">
        <f t="shared" si="195"/>
        <v>1</v>
      </c>
      <c r="EA231" s="9" t="str">
        <f t="shared" si="195"/>
        <v>1</v>
      </c>
      <c r="EB231" s="11"/>
      <c r="EC231" s="11"/>
      <c r="ED231" s="11"/>
      <c r="EE231" s="9" t="str">
        <f t="shared" si="180"/>
        <v>0</v>
      </c>
      <c r="EO231" s="8" t="s">
        <v>428</v>
      </c>
      <c r="EP231" s="8" t="s">
        <v>429</v>
      </c>
      <c r="EQ231" s="8" t="s">
        <v>429</v>
      </c>
      <c r="ER231" s="8" t="s">
        <v>209</v>
      </c>
      <c r="ES231" s="8" t="s">
        <v>430</v>
      </c>
      <c r="ET231" s="9" t="str">
        <f t="shared" si="181"/>
        <v>2</v>
      </c>
      <c r="EU231" s="11"/>
      <c r="EV231" s="11"/>
      <c r="EW231" s="11"/>
      <c r="EX231" s="9" t="str">
        <f t="shared" si="196"/>
        <v>0</v>
      </c>
      <c r="EY231" s="9" t="str">
        <f t="shared" si="196"/>
        <v>0</v>
      </c>
      <c r="EZ231" s="11"/>
      <c r="FA231" s="11"/>
      <c r="FB231" s="9" t="str">
        <f t="shared" si="197"/>
        <v>0</v>
      </c>
      <c r="FC231" s="9" t="str">
        <f t="shared" si="197"/>
        <v>0</v>
      </c>
      <c r="FD231" s="9" t="str">
        <f t="shared" si="182"/>
        <v>1</v>
      </c>
      <c r="FE231" s="9" t="str">
        <f t="shared" si="198"/>
        <v>1</v>
      </c>
      <c r="FF231" s="9" t="str">
        <f t="shared" si="198"/>
        <v>1</v>
      </c>
      <c r="GJ231" s="4" t="str">
        <f t="shared" si="185"/>
        <v>パーツ\ハンドル:ブランド\FYXATION</v>
      </c>
      <c r="GK231" s="4" t="str">
        <f t="shared" si="183"/>
        <v>u:u</v>
      </c>
      <c r="GL231" s="11"/>
      <c r="GM231" s="4" t="str">
        <f t="shared" si="199"/>
        <v>::</v>
      </c>
      <c r="GN231" s="4" t="str">
        <f t="shared" si="199"/>
        <v>::</v>
      </c>
      <c r="GO231" s="4" t="str">
        <f t="shared" si="199"/>
        <v>::</v>
      </c>
      <c r="GP231" s="4" t="str">
        <f t="shared" si="184"/>
        <v>1</v>
      </c>
    </row>
    <row r="232" spans="1:198" ht="28" customHeight="1">
      <c r="A232" s="5" t="s">
        <v>1454</v>
      </c>
      <c r="B232" s="5" t="s">
        <v>1456</v>
      </c>
      <c r="C232" s="5" t="s">
        <v>1454</v>
      </c>
      <c r="D232" s="9" t="str">
        <f t="shared" si="157"/>
        <v>u</v>
      </c>
      <c r="E232" s="9" t="str">
        <f t="shared" si="158"/>
        <v xml:space="preserve"> / （fyxationCOMETDropbarWHITE）</v>
      </c>
      <c r="F232" s="9" t="str">
        <f t="shared" si="159"/>
        <v xml:space="preserve"> / （fyxationCOMETDropbarWHITE）</v>
      </c>
      <c r="G232" s="5">
        <v>5040</v>
      </c>
      <c r="H232" s="9">
        <f t="shared" si="160"/>
        <v>5040</v>
      </c>
      <c r="I232" s="9" t="str">
        <f t="shared" si="161"/>
        <v>0</v>
      </c>
      <c r="J232" s="9" t="str">
        <f t="shared" si="162"/>
        <v>1</v>
      </c>
      <c r="P232" s="9" t="str">
        <f t="shared" si="163"/>
        <v>fyxationCOMETDropbarWHITE</v>
      </c>
      <c r="R232" s="1" t="s">
        <v>1500</v>
      </c>
      <c r="T232" s="1" t="s">
        <v>1500</v>
      </c>
      <c r="AI232" s="9" t="str">
        <f t="shared" si="164"/>
        <v>http://image.rakuten.co.jp/brotures/cabinet/items/fyxation/comet-w.jpg</v>
      </c>
      <c r="AJ232" s="1" t="s">
        <v>1464</v>
      </c>
      <c r="AK232" s="1" t="s">
        <v>1465</v>
      </c>
      <c r="AS232" s="9" t="str">
        <f t="shared" si="193"/>
        <v>1</v>
      </c>
      <c r="AT232" s="9" t="str">
        <f t="shared" si="193"/>
        <v>1</v>
      </c>
      <c r="AU232" s="9" t="str">
        <f t="shared" si="165"/>
        <v>0</v>
      </c>
      <c r="AV232" s="9" t="str">
        <f t="shared" si="166"/>
        <v>1</v>
      </c>
      <c r="AW232" s="9" t="str">
        <f t="shared" si="194"/>
        <v>0</v>
      </c>
      <c r="AX232" s="9" t="str">
        <f t="shared" si="194"/>
        <v>0</v>
      </c>
      <c r="AY232" s="11"/>
      <c r="AZ232" s="11"/>
      <c r="BA232" s="11"/>
      <c r="BB232" s="9" t="str">
        <f t="shared" si="167"/>
        <v>-1</v>
      </c>
      <c r="BC232" s="9" t="str">
        <f t="shared" si="168"/>
        <v>0</v>
      </c>
      <c r="BG232" s="5" t="s">
        <v>253</v>
      </c>
      <c r="BH232" s="5" t="s">
        <v>1446</v>
      </c>
      <c r="CS232" s="9" t="str">
        <f t="shared" si="169"/>
        <v>0</v>
      </c>
      <c r="CT232" s="9" t="str">
        <f t="shared" si="170"/>
        <v>&lt;iframe src="http://www.rakuten.ne.jp/gold/brotures/spec/fyxation/comet-w.html" frameborder="0" id="spec-content" scrolling="no"&gt;&lt;/iframe&gt;</v>
      </c>
      <c r="CU232" s="9" t="str">
        <f t="shared" si="171"/>
        <v/>
      </c>
      <c r="CV232" s="9" t="str">
        <f t="shared" si="172"/>
        <v>&lt;div class="row-fluid"&gt;&lt;iframe src="http://www.rakuten.ne.jp/gold/brotures/items/fyxation/comet-w.html" frameborder="0" id="skin-product" scrolling="no"&gt;&lt;/iframe&gt;&lt;/div&gt;</v>
      </c>
      <c r="CW232" s="11" t="str">
        <f t="shared" si="173"/>
        <v/>
      </c>
      <c r="CX232" t="s">
        <v>1454</v>
      </c>
      <c r="CY232" s="9" t="str">
        <f t="shared" si="174"/>
        <v>0</v>
      </c>
      <c r="CZ232" s="11"/>
      <c r="DA232" s="11"/>
      <c r="DB232" s="11"/>
      <c r="DC232" s="11"/>
      <c r="DD232" s="9" t="str">
        <f t="shared" si="175"/>
        <v/>
      </c>
      <c r="DI232" s="9" t="str">
        <f t="shared" si="176"/>
        <v/>
      </c>
      <c r="DT232" s="9">
        <f>VLOOKUP(BG232,ディレクトリID!A:B,2)</f>
        <v>407699</v>
      </c>
      <c r="DV232" s="4" t="str">
        <f t="shared" si="177"/>
        <v>【ハンドル　FYXATION】</v>
      </c>
      <c r="DW232" s="4" t="str">
        <f t="shared" si="178"/>
        <v>【ハンドル　FYXATION】</v>
      </c>
      <c r="DX232" s="9">
        <f t="shared" si="179"/>
        <v>4</v>
      </c>
      <c r="DY232" s="11"/>
      <c r="DZ232" s="9" t="str">
        <f t="shared" si="195"/>
        <v>1</v>
      </c>
      <c r="EA232" s="9" t="str">
        <f t="shared" si="195"/>
        <v>1</v>
      </c>
      <c r="EB232" s="11"/>
      <c r="EC232" s="11"/>
      <c r="ED232" s="11"/>
      <c r="EE232" s="9" t="str">
        <f t="shared" si="180"/>
        <v>0</v>
      </c>
      <c r="EO232" s="8" t="s">
        <v>428</v>
      </c>
      <c r="EP232" s="8" t="s">
        <v>429</v>
      </c>
      <c r="EQ232" s="8" t="s">
        <v>429</v>
      </c>
      <c r="ER232" s="8" t="s">
        <v>209</v>
      </c>
      <c r="ES232" s="8" t="s">
        <v>430</v>
      </c>
      <c r="ET232" s="9" t="str">
        <f t="shared" si="181"/>
        <v>2</v>
      </c>
      <c r="EU232" s="11"/>
      <c r="EV232" s="11"/>
      <c r="EW232" s="11"/>
      <c r="EX232" s="9" t="str">
        <f t="shared" si="196"/>
        <v>0</v>
      </c>
      <c r="EY232" s="9" t="str">
        <f t="shared" si="196"/>
        <v>0</v>
      </c>
      <c r="EZ232" s="11"/>
      <c r="FA232" s="11"/>
      <c r="FB232" s="9" t="str">
        <f t="shared" si="197"/>
        <v>0</v>
      </c>
      <c r="FC232" s="9" t="str">
        <f t="shared" si="197"/>
        <v>0</v>
      </c>
      <c r="FD232" s="9" t="str">
        <f t="shared" si="182"/>
        <v>1</v>
      </c>
      <c r="FE232" s="9" t="str">
        <f t="shared" si="198"/>
        <v>1</v>
      </c>
      <c r="FF232" s="9" t="str">
        <f t="shared" si="198"/>
        <v>1</v>
      </c>
      <c r="GJ232" s="4" t="str">
        <f t="shared" si="185"/>
        <v>パーツ\ハンドル:ブランド\FYXATION</v>
      </c>
      <c r="GK232" s="4" t="str">
        <f t="shared" si="183"/>
        <v>u:u</v>
      </c>
      <c r="GL232" s="11"/>
      <c r="GM232" s="4" t="str">
        <f t="shared" si="199"/>
        <v>::</v>
      </c>
      <c r="GN232" s="4" t="str">
        <f t="shared" si="199"/>
        <v>::</v>
      </c>
      <c r="GO232" s="4" t="str">
        <f t="shared" si="199"/>
        <v>::</v>
      </c>
      <c r="GP232" s="4" t="str">
        <f t="shared" si="184"/>
        <v>1</v>
      </c>
    </row>
    <row r="233" spans="1:198" ht="28" customHeight="1">
      <c r="A233" s="5" t="s">
        <v>1460</v>
      </c>
      <c r="B233" s="5" t="s">
        <v>1462</v>
      </c>
      <c r="C233" s="5" t="s">
        <v>1460</v>
      </c>
      <c r="D233" s="9" t="str">
        <f t="shared" si="157"/>
        <v>u</v>
      </c>
      <c r="E233" s="9" t="str">
        <f t="shared" si="158"/>
        <v xml:space="preserve"> / （LEADERBIKE725TRDUOMATICBLACKCOMPLETEBIKE）</v>
      </c>
      <c r="F233" s="9" t="str">
        <f t="shared" si="159"/>
        <v xml:space="preserve"> / （LEADERBIKE725TRDUOMATICBLACKCOMPLETEBIKE）</v>
      </c>
      <c r="G233" s="5">
        <v>99750</v>
      </c>
      <c r="H233" s="9">
        <f t="shared" si="160"/>
        <v>99750</v>
      </c>
      <c r="I233" s="9" t="str">
        <f t="shared" si="161"/>
        <v>0</v>
      </c>
      <c r="J233" s="9" t="str">
        <f t="shared" si="162"/>
        <v>1</v>
      </c>
      <c r="M233" s="5" t="s">
        <v>340</v>
      </c>
      <c r="P233" s="9" t="str">
        <f t="shared" si="163"/>
        <v>LEADERBIKE725TRDUOMATICBLACKCOMPLETEBIKE</v>
      </c>
      <c r="R233" s="1" t="s">
        <v>1519</v>
      </c>
      <c r="T233" s="1" t="s">
        <v>1519</v>
      </c>
      <c r="AI233" s="9" t="str">
        <f t="shared" si="164"/>
        <v>http://image.rakuten.co.jp/brotures/cabinet/items/leaderbike/complete-721duo-black.jpg</v>
      </c>
      <c r="AJ233" s="1" t="s">
        <v>1488</v>
      </c>
      <c r="AK233" s="1" t="s">
        <v>1489</v>
      </c>
      <c r="AS233" s="9" t="str">
        <f t="shared" si="193"/>
        <v>1</v>
      </c>
      <c r="AT233" s="9" t="str">
        <f t="shared" si="193"/>
        <v>1</v>
      </c>
      <c r="AU233" s="9" t="str">
        <f t="shared" si="165"/>
        <v>0</v>
      </c>
      <c r="AV233" s="9" t="str">
        <f t="shared" si="166"/>
        <v>1</v>
      </c>
      <c r="AW233" s="9" t="str">
        <f t="shared" si="194"/>
        <v>0</v>
      </c>
      <c r="AX233" s="9" t="str">
        <f t="shared" si="194"/>
        <v>0</v>
      </c>
      <c r="AY233" s="11"/>
      <c r="AZ233" s="11"/>
      <c r="BA233" s="11"/>
      <c r="BB233" s="9" t="str">
        <f t="shared" si="167"/>
        <v>-1</v>
      </c>
      <c r="BC233" s="9" t="str">
        <f t="shared" si="168"/>
        <v>2</v>
      </c>
      <c r="BG233" s="5" t="s">
        <v>347</v>
      </c>
      <c r="BH233" s="5" t="s">
        <v>427</v>
      </c>
      <c r="CS233" s="9" t="str">
        <f t="shared" si="169"/>
        <v>0</v>
      </c>
      <c r="CT233" s="9" t="str">
        <f t="shared" si="170"/>
        <v>&lt;iframe src="http://www.rakuten.ne.jp/gold/brotures/spec/leaderbike/complete-721duo-black.html" frameborder="0" id="spec-content" scrolling="no"&gt;&lt;/iframe&gt;</v>
      </c>
      <c r="CU233" s="9" t="str">
        <f t="shared" si="171"/>
        <v/>
      </c>
      <c r="CV233" s="9" t="str">
        <f t="shared" si="172"/>
        <v>&lt;div class="row-fluid"&gt;&lt;iframe src="http://www.rakuten.ne.jp/gold/brotures/items/leaderbike/complete-721duo-black.html" frameborder="0" id="skin-product" scrolling="no"&gt;&lt;/iframe&gt;&lt;/div&gt;</v>
      </c>
      <c r="CW233" s="11" t="str">
        <f t="shared" si="173"/>
        <v/>
      </c>
      <c r="CX233" t="s">
        <v>1468</v>
      </c>
      <c r="CY233" s="9" t="str">
        <f t="shared" si="174"/>
        <v>0</v>
      </c>
      <c r="CZ233" s="11"/>
      <c r="DA233" s="11"/>
      <c r="DB233" s="11"/>
      <c r="DC233" s="11"/>
      <c r="DD233" s="9" t="str">
        <f t="shared" si="175"/>
        <v>u</v>
      </c>
      <c r="DE233" s="5" t="s">
        <v>1469</v>
      </c>
      <c r="DF233" s="5" t="s">
        <v>1469</v>
      </c>
      <c r="DI233" s="9" t="str">
        <f t="shared" si="176"/>
        <v>100</v>
      </c>
      <c r="DT233" s="9">
        <f>VLOOKUP(BG233,ディレクトリID!A:B,2)</f>
        <v>563162</v>
      </c>
      <c r="DV233" s="4" t="str">
        <f t="shared" si="177"/>
        <v>【完成車　LEADERBIKE】</v>
      </c>
      <c r="DW233" s="4" t="str">
        <f t="shared" si="178"/>
        <v>【完成車　LEADERBIKE】</v>
      </c>
      <c r="DX233" s="9">
        <f t="shared" si="179"/>
        <v>1</v>
      </c>
      <c r="DY233" s="11"/>
      <c r="DZ233" s="9" t="str">
        <f t="shared" si="195"/>
        <v>1</v>
      </c>
      <c r="EA233" s="9" t="str">
        <f t="shared" si="195"/>
        <v>1</v>
      </c>
      <c r="EB233" s="11"/>
      <c r="EC233" s="11"/>
      <c r="ED233" s="11"/>
      <c r="EE233" s="9" t="str">
        <f t="shared" si="180"/>
        <v>0</v>
      </c>
      <c r="EO233" s="5" t="s">
        <v>1470</v>
      </c>
      <c r="EP233" s="8" t="s">
        <v>429</v>
      </c>
      <c r="EQ233" s="8" t="s">
        <v>429</v>
      </c>
      <c r="ER233" s="8" t="s">
        <v>209</v>
      </c>
      <c r="ES233" s="8" t="s">
        <v>430</v>
      </c>
      <c r="ET233" s="9" t="str">
        <f t="shared" si="181"/>
        <v>2</v>
      </c>
      <c r="EU233" s="11"/>
      <c r="EV233" s="11"/>
      <c r="EW233" s="11"/>
      <c r="EX233" s="9" t="str">
        <f t="shared" si="196"/>
        <v>0</v>
      </c>
      <c r="EY233" s="9" t="str">
        <f t="shared" si="196"/>
        <v>0</v>
      </c>
      <c r="EZ233" s="11"/>
      <c r="FA233" s="11"/>
      <c r="FB233" s="9" t="str">
        <f t="shared" si="197"/>
        <v>0</v>
      </c>
      <c r="FC233" s="9" t="str">
        <f t="shared" si="197"/>
        <v>0</v>
      </c>
      <c r="FD233" s="9" t="str">
        <f t="shared" si="182"/>
        <v>1</v>
      </c>
      <c r="FE233" s="9" t="str">
        <f t="shared" si="198"/>
        <v>3</v>
      </c>
      <c r="FF233" s="9" t="str">
        <f t="shared" si="198"/>
        <v>3</v>
      </c>
      <c r="GJ233" s="4" t="str">
        <f t="shared" si="185"/>
        <v>パーツ\完成車:ブランド\LEADERBIKE:完成車\LEADERBIKE</v>
      </c>
      <c r="GK233" s="4" t="str">
        <f t="shared" si="183"/>
        <v>u:u:u</v>
      </c>
      <c r="GL233" s="11"/>
      <c r="GM233" s="4" t="str">
        <f t="shared" si="199"/>
        <v>::</v>
      </c>
      <c r="GN233" s="4" t="str">
        <f t="shared" si="199"/>
        <v>::</v>
      </c>
      <c r="GO233" s="4" t="str">
        <f t="shared" si="199"/>
        <v>::</v>
      </c>
      <c r="GP233" s="4" t="str">
        <f t="shared" si="184"/>
        <v>1</v>
      </c>
    </row>
    <row r="234" spans="1:198" ht="28" customHeight="1">
      <c r="A234" s="5" t="s">
        <v>1460</v>
      </c>
      <c r="B234" s="5" t="s">
        <v>1462</v>
      </c>
      <c r="C234" s="5" t="s">
        <v>1460</v>
      </c>
      <c r="D234" s="9" t="str">
        <f t="shared" si="157"/>
        <v>u</v>
      </c>
      <c r="E234" s="9" t="str">
        <f t="shared" si="158"/>
        <v xml:space="preserve"> / （LEADERBIKE725TRDUOMATICBLACKCOMPLETEBIKE）</v>
      </c>
      <c r="F234" s="9" t="str">
        <f t="shared" si="159"/>
        <v xml:space="preserve"> / （LEADERBIKE725TRDUOMATICBLACKCOMPLETEBIKE）</v>
      </c>
      <c r="G234" s="5">
        <v>99750</v>
      </c>
      <c r="H234" s="9">
        <f t="shared" si="160"/>
        <v>99750</v>
      </c>
      <c r="I234" s="9" t="str">
        <f t="shared" si="161"/>
        <v>0</v>
      </c>
      <c r="J234" s="9" t="str">
        <f t="shared" si="162"/>
        <v>1</v>
      </c>
      <c r="M234" s="5" t="s">
        <v>340</v>
      </c>
      <c r="P234" s="9" t="str">
        <f t="shared" si="163"/>
        <v>LEADERBIKE725TRDUOMATICBLACKCOMPLETEBIKE</v>
      </c>
      <c r="R234" s="1" t="s">
        <v>1519</v>
      </c>
      <c r="T234" s="1" t="s">
        <v>1519</v>
      </c>
      <c r="AI234" s="9" t="str">
        <f t="shared" si="164"/>
        <v>http://image.rakuten.co.jp/brotures/cabinet/items/leaderbike/complete-721duo-black.jpg</v>
      </c>
      <c r="AJ234" s="1" t="s">
        <v>1488</v>
      </c>
      <c r="AK234" s="1" t="s">
        <v>1489</v>
      </c>
      <c r="AS234" s="9" t="str">
        <f t="shared" si="193"/>
        <v>1</v>
      </c>
      <c r="AT234" s="9" t="str">
        <f t="shared" si="193"/>
        <v>1</v>
      </c>
      <c r="AU234" s="9" t="str">
        <f t="shared" si="165"/>
        <v>0</v>
      </c>
      <c r="AV234" s="9" t="str">
        <f t="shared" si="166"/>
        <v>1</v>
      </c>
      <c r="AW234" s="9" t="str">
        <f t="shared" si="194"/>
        <v>0</v>
      </c>
      <c r="AX234" s="9" t="str">
        <f t="shared" si="194"/>
        <v>0</v>
      </c>
      <c r="AY234" s="11"/>
      <c r="AZ234" s="11"/>
      <c r="BA234" s="11"/>
      <c r="BB234" s="9" t="str">
        <f t="shared" si="167"/>
        <v>-1</v>
      </c>
      <c r="BC234" s="9" t="str">
        <f t="shared" si="168"/>
        <v>2</v>
      </c>
      <c r="BG234" s="5" t="s">
        <v>347</v>
      </c>
      <c r="BH234" s="5" t="s">
        <v>427</v>
      </c>
      <c r="CS234" s="9" t="str">
        <f t="shared" si="169"/>
        <v>0</v>
      </c>
      <c r="CT234" s="9" t="str">
        <f t="shared" si="170"/>
        <v>&lt;iframe src="http://www.rakuten.ne.jp/gold/brotures/spec/leaderbike/complete-721duo-black.html" frameborder="0" id="spec-content" scrolling="no"&gt;&lt;/iframe&gt;</v>
      </c>
      <c r="CU234" s="9" t="str">
        <f t="shared" si="171"/>
        <v/>
      </c>
      <c r="CV234" s="9" t="str">
        <f t="shared" si="172"/>
        <v>&lt;div class="row-fluid"&gt;&lt;iframe src="http://www.rakuten.ne.jp/gold/brotures/items/leaderbike/complete-721duo-black.html" frameborder="0" id="skin-product" scrolling="no"&gt;&lt;/iframe&gt;&lt;/div&gt;</v>
      </c>
      <c r="CW234" s="11" t="str">
        <f t="shared" si="173"/>
        <v/>
      </c>
      <c r="CX234" t="s">
        <v>1474</v>
      </c>
      <c r="CY234" s="9" t="str">
        <f t="shared" si="174"/>
        <v>0</v>
      </c>
      <c r="CZ234" s="11"/>
      <c r="DA234" s="11"/>
      <c r="DB234" s="11"/>
      <c r="DC234" s="11"/>
      <c r="DD234" s="9" t="str">
        <f t="shared" si="175"/>
        <v>u</v>
      </c>
      <c r="DE234" s="5" t="s">
        <v>1475</v>
      </c>
      <c r="DF234" s="5" t="s">
        <v>1475</v>
      </c>
      <c r="DI234" s="9" t="str">
        <f t="shared" si="176"/>
        <v>100</v>
      </c>
      <c r="DT234" s="9">
        <f>VLOOKUP(BG234,ディレクトリID!A:B,2)</f>
        <v>563162</v>
      </c>
      <c r="DV234" s="4" t="str">
        <f t="shared" si="177"/>
        <v>【完成車　LEADERBIKE】</v>
      </c>
      <c r="DW234" s="4" t="str">
        <f t="shared" si="178"/>
        <v>【完成車　LEADERBIKE】</v>
      </c>
      <c r="DX234" s="9">
        <f t="shared" si="179"/>
        <v>1</v>
      </c>
      <c r="DY234" s="11"/>
      <c r="DZ234" s="9" t="str">
        <f t="shared" si="195"/>
        <v>1</v>
      </c>
      <c r="EA234" s="9" t="str">
        <f t="shared" si="195"/>
        <v>1</v>
      </c>
      <c r="EB234" s="11"/>
      <c r="EC234" s="11"/>
      <c r="ED234" s="11"/>
      <c r="EE234" s="9" t="str">
        <f t="shared" si="180"/>
        <v>0</v>
      </c>
      <c r="EO234" s="5" t="s">
        <v>1470</v>
      </c>
      <c r="EP234" s="8" t="s">
        <v>429</v>
      </c>
      <c r="EQ234" s="8" t="s">
        <v>429</v>
      </c>
      <c r="ER234" s="8" t="s">
        <v>209</v>
      </c>
      <c r="ES234" s="8" t="s">
        <v>430</v>
      </c>
      <c r="ET234" s="9" t="str">
        <f t="shared" si="181"/>
        <v>2</v>
      </c>
      <c r="EU234" s="11"/>
      <c r="EV234" s="11"/>
      <c r="EW234" s="11"/>
      <c r="EX234" s="9" t="str">
        <f t="shared" si="196"/>
        <v>0</v>
      </c>
      <c r="EY234" s="9" t="str">
        <f t="shared" si="196"/>
        <v>0</v>
      </c>
      <c r="EZ234" s="11"/>
      <c r="FA234" s="11"/>
      <c r="FB234" s="9" t="str">
        <f t="shared" si="197"/>
        <v>0</v>
      </c>
      <c r="FC234" s="9" t="str">
        <f t="shared" si="197"/>
        <v>0</v>
      </c>
      <c r="FD234" s="9" t="str">
        <f t="shared" si="182"/>
        <v>1</v>
      </c>
      <c r="FE234" s="9" t="str">
        <f t="shared" si="198"/>
        <v>3</v>
      </c>
      <c r="FF234" s="9" t="str">
        <f t="shared" si="198"/>
        <v>3</v>
      </c>
      <c r="GJ234" s="4" t="str">
        <f t="shared" si="185"/>
        <v>パーツ\完成車:ブランド\LEADERBIKE:完成車\LEADERBIKE</v>
      </c>
      <c r="GK234" s="4" t="str">
        <f t="shared" si="183"/>
        <v>u:u:u</v>
      </c>
      <c r="GL234" s="11"/>
      <c r="GM234" s="4" t="str">
        <f t="shared" si="199"/>
        <v>::</v>
      </c>
      <c r="GN234" s="4" t="str">
        <f t="shared" si="199"/>
        <v>::</v>
      </c>
      <c r="GO234" s="4" t="str">
        <f t="shared" si="199"/>
        <v>::</v>
      </c>
      <c r="GP234" s="4" t="str">
        <f t="shared" si="184"/>
        <v>1</v>
      </c>
    </row>
    <row r="235" spans="1:198" ht="28" customHeight="1">
      <c r="A235" s="5" t="s">
        <v>1460</v>
      </c>
      <c r="B235" s="5" t="s">
        <v>1462</v>
      </c>
      <c r="C235" s="5" t="s">
        <v>1460</v>
      </c>
      <c r="D235" s="9" t="str">
        <f t="shared" si="157"/>
        <v>u</v>
      </c>
      <c r="E235" s="9" t="str">
        <f t="shared" si="158"/>
        <v xml:space="preserve"> / （LEADERBIKE725TRDUOMATICBLACKCOMPLETEBIKE）</v>
      </c>
      <c r="F235" s="9" t="str">
        <f t="shared" si="159"/>
        <v xml:space="preserve"> / （LEADERBIKE725TRDUOMATICBLACKCOMPLETEBIKE）</v>
      </c>
      <c r="G235" s="5">
        <v>99750</v>
      </c>
      <c r="H235" s="9">
        <f t="shared" si="160"/>
        <v>99750</v>
      </c>
      <c r="I235" s="9" t="str">
        <f t="shared" si="161"/>
        <v>0</v>
      </c>
      <c r="J235" s="9" t="str">
        <f t="shared" si="162"/>
        <v>1</v>
      </c>
      <c r="M235" s="5" t="s">
        <v>340</v>
      </c>
      <c r="P235" s="9" t="str">
        <f t="shared" si="163"/>
        <v>LEADERBIKE725TRDUOMATICBLACKCOMPLETEBIKE</v>
      </c>
      <c r="R235" s="1" t="s">
        <v>1519</v>
      </c>
      <c r="T235" s="1" t="s">
        <v>1519</v>
      </c>
      <c r="AI235" s="9" t="str">
        <f t="shared" si="164"/>
        <v>http://image.rakuten.co.jp/brotures/cabinet/items/leaderbike/complete-721duo-black.jpg</v>
      </c>
      <c r="AJ235" s="1" t="s">
        <v>1488</v>
      </c>
      <c r="AK235" s="1" t="s">
        <v>1489</v>
      </c>
      <c r="AS235" s="9" t="str">
        <f t="shared" si="193"/>
        <v>1</v>
      </c>
      <c r="AT235" s="9" t="str">
        <f t="shared" si="193"/>
        <v>1</v>
      </c>
      <c r="AU235" s="9" t="str">
        <f t="shared" si="165"/>
        <v>0</v>
      </c>
      <c r="AV235" s="9" t="str">
        <f t="shared" si="166"/>
        <v>1</v>
      </c>
      <c r="AW235" s="9" t="str">
        <f t="shared" si="194"/>
        <v>0</v>
      </c>
      <c r="AX235" s="9" t="str">
        <f t="shared" si="194"/>
        <v>0</v>
      </c>
      <c r="AY235" s="11"/>
      <c r="AZ235" s="11"/>
      <c r="BA235" s="11"/>
      <c r="BB235" s="9" t="str">
        <f t="shared" si="167"/>
        <v>-1</v>
      </c>
      <c r="BC235" s="9" t="str">
        <f t="shared" si="168"/>
        <v>2</v>
      </c>
      <c r="BG235" s="5" t="s">
        <v>347</v>
      </c>
      <c r="BH235" s="5" t="s">
        <v>427</v>
      </c>
      <c r="CS235" s="9" t="str">
        <f t="shared" si="169"/>
        <v>0</v>
      </c>
      <c r="CT235" s="9" t="str">
        <f t="shared" si="170"/>
        <v>&lt;iframe src="http://www.rakuten.ne.jp/gold/brotures/spec/leaderbike/complete-721duo-black.html" frameborder="0" id="spec-content" scrolling="no"&gt;&lt;/iframe&gt;</v>
      </c>
      <c r="CU235" s="9" t="str">
        <f t="shared" si="171"/>
        <v/>
      </c>
      <c r="CV235" s="9" t="str">
        <f t="shared" si="172"/>
        <v>&lt;div class="row-fluid"&gt;&lt;iframe src="http://www.rakuten.ne.jp/gold/brotures/items/leaderbike/complete-721duo-black.html" frameborder="0" id="skin-product" scrolling="no"&gt;&lt;/iframe&gt;&lt;/div&gt;</v>
      </c>
      <c r="CW235" s="11" t="str">
        <f t="shared" si="173"/>
        <v/>
      </c>
      <c r="CX235" t="s">
        <v>1476</v>
      </c>
      <c r="CY235" s="9" t="str">
        <f t="shared" si="174"/>
        <v>0</v>
      </c>
      <c r="CZ235" s="11"/>
      <c r="DA235" s="11"/>
      <c r="DB235" s="11"/>
      <c r="DC235" s="11"/>
      <c r="DD235" s="9" t="str">
        <f t="shared" si="175"/>
        <v>u</v>
      </c>
      <c r="DE235" s="5" t="s">
        <v>1477</v>
      </c>
      <c r="DF235" s="5" t="s">
        <v>1477</v>
      </c>
      <c r="DI235" s="9" t="str">
        <f t="shared" si="176"/>
        <v>100</v>
      </c>
      <c r="DT235" s="9">
        <f>VLOOKUP(BG235,ディレクトリID!A:B,2)</f>
        <v>563162</v>
      </c>
      <c r="DV235" s="4" t="str">
        <f t="shared" si="177"/>
        <v>【完成車　LEADERBIKE】</v>
      </c>
      <c r="DW235" s="4" t="str">
        <f t="shared" si="178"/>
        <v>【完成車　LEADERBIKE】</v>
      </c>
      <c r="DX235" s="9">
        <f t="shared" si="179"/>
        <v>1</v>
      </c>
      <c r="DY235" s="11"/>
      <c r="DZ235" s="9" t="str">
        <f t="shared" si="195"/>
        <v>1</v>
      </c>
      <c r="EA235" s="9" t="str">
        <f t="shared" si="195"/>
        <v>1</v>
      </c>
      <c r="EB235" s="11"/>
      <c r="EC235" s="11"/>
      <c r="ED235" s="11"/>
      <c r="EE235" s="9" t="str">
        <f t="shared" si="180"/>
        <v>0</v>
      </c>
      <c r="EO235" s="5" t="s">
        <v>1470</v>
      </c>
      <c r="EP235" s="8" t="s">
        <v>429</v>
      </c>
      <c r="EQ235" s="8" t="s">
        <v>429</v>
      </c>
      <c r="ER235" s="8" t="s">
        <v>209</v>
      </c>
      <c r="ES235" s="8" t="s">
        <v>430</v>
      </c>
      <c r="ET235" s="9" t="str">
        <f t="shared" si="181"/>
        <v>2</v>
      </c>
      <c r="EU235" s="11"/>
      <c r="EV235" s="11"/>
      <c r="EW235" s="11"/>
      <c r="EX235" s="9" t="str">
        <f t="shared" si="196"/>
        <v>0</v>
      </c>
      <c r="EY235" s="9" t="str">
        <f t="shared" si="196"/>
        <v>0</v>
      </c>
      <c r="EZ235" s="11"/>
      <c r="FA235" s="11"/>
      <c r="FB235" s="9" t="str">
        <f t="shared" si="197"/>
        <v>0</v>
      </c>
      <c r="FC235" s="9" t="str">
        <f t="shared" si="197"/>
        <v>0</v>
      </c>
      <c r="FD235" s="9" t="str">
        <f t="shared" si="182"/>
        <v>1</v>
      </c>
      <c r="FE235" s="9" t="str">
        <f t="shared" si="198"/>
        <v>3</v>
      </c>
      <c r="FF235" s="9" t="str">
        <f t="shared" si="198"/>
        <v>3</v>
      </c>
      <c r="GJ235" s="4" t="str">
        <f t="shared" si="185"/>
        <v>パーツ\完成車:ブランド\LEADERBIKE:完成車\LEADERBIKE</v>
      </c>
      <c r="GK235" s="4" t="str">
        <f t="shared" si="183"/>
        <v>u:u:u</v>
      </c>
      <c r="GL235" s="11"/>
      <c r="GM235" s="4" t="str">
        <f t="shared" si="199"/>
        <v>::</v>
      </c>
      <c r="GN235" s="4" t="str">
        <f t="shared" si="199"/>
        <v>::</v>
      </c>
      <c r="GO235" s="4" t="str">
        <f t="shared" si="199"/>
        <v>::</v>
      </c>
      <c r="GP235" s="4" t="str">
        <f t="shared" si="184"/>
        <v>1</v>
      </c>
    </row>
    <row r="236" spans="1:198" ht="28" customHeight="1">
      <c r="A236" s="5" t="s">
        <v>1460</v>
      </c>
      <c r="B236" s="5" t="s">
        <v>1462</v>
      </c>
      <c r="C236" s="5" t="s">
        <v>1460</v>
      </c>
      <c r="D236" s="9" t="str">
        <f t="shared" si="157"/>
        <v>u</v>
      </c>
      <c r="E236" s="9" t="str">
        <f t="shared" si="158"/>
        <v xml:space="preserve"> / （LEADERBIKE725TRDUOMATICBLACKCOMPLETEBIKE）</v>
      </c>
      <c r="F236" s="9" t="str">
        <f t="shared" si="159"/>
        <v xml:space="preserve"> / （LEADERBIKE725TRDUOMATICBLACKCOMPLETEBIKE）</v>
      </c>
      <c r="G236" s="5">
        <v>99750</v>
      </c>
      <c r="H236" s="9">
        <f t="shared" si="160"/>
        <v>99750</v>
      </c>
      <c r="I236" s="9" t="str">
        <f t="shared" si="161"/>
        <v>0</v>
      </c>
      <c r="J236" s="9" t="str">
        <f t="shared" si="162"/>
        <v>1</v>
      </c>
      <c r="M236" s="5" t="s">
        <v>340</v>
      </c>
      <c r="P236" s="9" t="str">
        <f t="shared" si="163"/>
        <v>LEADERBIKE725TRDUOMATICBLACKCOMPLETEBIKE</v>
      </c>
      <c r="R236" s="1" t="s">
        <v>1519</v>
      </c>
      <c r="T236" s="1" t="s">
        <v>1519</v>
      </c>
      <c r="AI236" s="9" t="str">
        <f t="shared" si="164"/>
        <v>http://image.rakuten.co.jp/brotures/cabinet/items/leaderbike/complete-721duo-black.jpg</v>
      </c>
      <c r="AJ236" s="1" t="s">
        <v>1488</v>
      </c>
      <c r="AK236" s="1" t="s">
        <v>1489</v>
      </c>
      <c r="AS236" s="9" t="str">
        <f t="shared" si="193"/>
        <v>1</v>
      </c>
      <c r="AT236" s="9" t="str">
        <f t="shared" si="193"/>
        <v>1</v>
      </c>
      <c r="AU236" s="9" t="str">
        <f t="shared" si="165"/>
        <v>0</v>
      </c>
      <c r="AV236" s="9" t="str">
        <f t="shared" si="166"/>
        <v>1</v>
      </c>
      <c r="AW236" s="9" t="str">
        <f t="shared" si="194"/>
        <v>0</v>
      </c>
      <c r="AX236" s="9" t="str">
        <f t="shared" si="194"/>
        <v>0</v>
      </c>
      <c r="AY236" s="11"/>
      <c r="AZ236" s="11"/>
      <c r="BA236" s="11"/>
      <c r="BB236" s="9" t="str">
        <f t="shared" si="167"/>
        <v>-1</v>
      </c>
      <c r="BC236" s="9" t="str">
        <f t="shared" si="168"/>
        <v>2</v>
      </c>
      <c r="BG236" s="5" t="s">
        <v>347</v>
      </c>
      <c r="BH236" s="5" t="s">
        <v>427</v>
      </c>
      <c r="CS236" s="9" t="str">
        <f t="shared" si="169"/>
        <v>0</v>
      </c>
      <c r="CT236" s="9" t="str">
        <f t="shared" si="170"/>
        <v>&lt;iframe src="http://www.rakuten.ne.jp/gold/brotures/spec/leaderbike/complete-721duo-black.html" frameborder="0" id="spec-content" scrolling="no"&gt;&lt;/iframe&gt;</v>
      </c>
      <c r="CU236" s="9" t="str">
        <f t="shared" si="171"/>
        <v/>
      </c>
      <c r="CV236" s="9" t="str">
        <f t="shared" si="172"/>
        <v>&lt;div class="row-fluid"&gt;&lt;iframe src="http://www.rakuten.ne.jp/gold/brotures/items/leaderbike/complete-721duo-black.html" frameborder="0" id="skin-product" scrolling="no"&gt;&lt;/iframe&gt;&lt;/div&gt;</v>
      </c>
      <c r="CW236" s="11" t="str">
        <f t="shared" si="173"/>
        <v/>
      </c>
      <c r="CX236" t="s">
        <v>1478</v>
      </c>
      <c r="CY236" s="9" t="str">
        <f t="shared" si="174"/>
        <v>0</v>
      </c>
      <c r="CZ236" s="11"/>
      <c r="DA236" s="11"/>
      <c r="DB236" s="11"/>
      <c r="DC236" s="11"/>
      <c r="DD236" s="9" t="str">
        <f t="shared" si="175"/>
        <v>u</v>
      </c>
      <c r="DE236" s="5" t="s">
        <v>1479</v>
      </c>
      <c r="DF236" s="5" t="s">
        <v>1479</v>
      </c>
      <c r="DI236" s="9" t="str">
        <f t="shared" si="176"/>
        <v>100</v>
      </c>
      <c r="DT236" s="9">
        <f>VLOOKUP(BG236,ディレクトリID!A:B,2)</f>
        <v>563162</v>
      </c>
      <c r="DV236" s="4" t="str">
        <f t="shared" si="177"/>
        <v>【完成車　LEADERBIKE】</v>
      </c>
      <c r="DW236" s="4" t="str">
        <f t="shared" si="178"/>
        <v>【完成車　LEADERBIKE】</v>
      </c>
      <c r="DX236" s="9">
        <f t="shared" si="179"/>
        <v>1</v>
      </c>
      <c r="DY236" s="11"/>
      <c r="DZ236" s="9" t="str">
        <f t="shared" si="195"/>
        <v>1</v>
      </c>
      <c r="EA236" s="9" t="str">
        <f t="shared" si="195"/>
        <v>1</v>
      </c>
      <c r="EB236" s="11"/>
      <c r="EC236" s="11"/>
      <c r="ED236" s="11"/>
      <c r="EE236" s="9" t="str">
        <f t="shared" si="180"/>
        <v>0</v>
      </c>
      <c r="EO236" s="5" t="s">
        <v>1470</v>
      </c>
      <c r="EP236" s="8" t="s">
        <v>429</v>
      </c>
      <c r="EQ236" s="8" t="s">
        <v>429</v>
      </c>
      <c r="ER236" s="8" t="s">
        <v>209</v>
      </c>
      <c r="ES236" s="8" t="s">
        <v>430</v>
      </c>
      <c r="ET236" s="9" t="str">
        <f t="shared" si="181"/>
        <v>2</v>
      </c>
      <c r="EU236" s="11"/>
      <c r="EV236" s="11"/>
      <c r="EW236" s="11"/>
      <c r="EX236" s="9" t="str">
        <f t="shared" si="196"/>
        <v>0</v>
      </c>
      <c r="EY236" s="9" t="str">
        <f t="shared" si="196"/>
        <v>0</v>
      </c>
      <c r="EZ236" s="11"/>
      <c r="FA236" s="11"/>
      <c r="FB236" s="9" t="str">
        <f t="shared" si="197"/>
        <v>0</v>
      </c>
      <c r="FC236" s="9" t="str">
        <f t="shared" si="197"/>
        <v>0</v>
      </c>
      <c r="FD236" s="9" t="str">
        <f t="shared" si="182"/>
        <v>1</v>
      </c>
      <c r="FE236" s="9" t="str">
        <f t="shared" si="198"/>
        <v>3</v>
      </c>
      <c r="FF236" s="9" t="str">
        <f t="shared" si="198"/>
        <v>3</v>
      </c>
      <c r="GJ236" s="4" t="str">
        <f t="shared" si="185"/>
        <v>パーツ\完成車:ブランド\LEADERBIKE:完成車\LEADERBIKE</v>
      </c>
      <c r="GK236" s="4" t="str">
        <f t="shared" si="183"/>
        <v>u:u:u</v>
      </c>
      <c r="GL236" s="11"/>
      <c r="GM236" s="4" t="str">
        <f t="shared" si="199"/>
        <v>::</v>
      </c>
      <c r="GN236" s="4" t="str">
        <f t="shared" si="199"/>
        <v>::</v>
      </c>
      <c r="GO236" s="4" t="str">
        <f t="shared" si="199"/>
        <v>::</v>
      </c>
      <c r="GP236" s="4" t="str">
        <f t="shared" si="184"/>
        <v>1</v>
      </c>
    </row>
    <row r="237" spans="1:198" ht="28" customHeight="1">
      <c r="A237" s="5" t="s">
        <v>1460</v>
      </c>
      <c r="B237" s="5" t="s">
        <v>1462</v>
      </c>
      <c r="C237" s="5" t="s">
        <v>1460</v>
      </c>
      <c r="D237" s="9" t="str">
        <f t="shared" si="157"/>
        <v>u</v>
      </c>
      <c r="E237" s="9" t="str">
        <f t="shared" si="158"/>
        <v xml:space="preserve"> / （LEADERBIKE725TRDUOMATICBLACKCOMPLETEBIKE）</v>
      </c>
      <c r="F237" s="9" t="str">
        <f t="shared" si="159"/>
        <v xml:space="preserve"> / （LEADERBIKE725TRDUOMATICBLACKCOMPLETEBIKE）</v>
      </c>
      <c r="G237" s="5">
        <v>99750</v>
      </c>
      <c r="H237" s="9">
        <f t="shared" si="160"/>
        <v>99750</v>
      </c>
      <c r="I237" s="9" t="str">
        <f t="shared" si="161"/>
        <v>0</v>
      </c>
      <c r="J237" s="9" t="str">
        <f t="shared" si="162"/>
        <v>1</v>
      </c>
      <c r="M237" s="5" t="s">
        <v>340</v>
      </c>
      <c r="P237" s="9" t="str">
        <f t="shared" si="163"/>
        <v>LEADERBIKE725TRDUOMATICBLACKCOMPLETEBIKE</v>
      </c>
      <c r="R237" s="1" t="s">
        <v>1519</v>
      </c>
      <c r="T237" s="1" t="s">
        <v>1519</v>
      </c>
      <c r="AI237" s="9" t="str">
        <f t="shared" si="164"/>
        <v>http://image.rakuten.co.jp/brotures/cabinet/items/leaderbike/complete-721duo-black.jpg</v>
      </c>
      <c r="AJ237" s="1" t="s">
        <v>1488</v>
      </c>
      <c r="AK237" s="1" t="s">
        <v>1489</v>
      </c>
      <c r="AS237" s="9" t="str">
        <f t="shared" si="193"/>
        <v>1</v>
      </c>
      <c r="AT237" s="9" t="str">
        <f t="shared" si="193"/>
        <v>1</v>
      </c>
      <c r="AU237" s="9" t="str">
        <f t="shared" si="165"/>
        <v>0</v>
      </c>
      <c r="AV237" s="9" t="str">
        <f t="shared" si="166"/>
        <v>1</v>
      </c>
      <c r="AW237" s="9" t="str">
        <f t="shared" si="194"/>
        <v>0</v>
      </c>
      <c r="AX237" s="9" t="str">
        <f t="shared" si="194"/>
        <v>0</v>
      </c>
      <c r="AY237" s="11"/>
      <c r="AZ237" s="11"/>
      <c r="BA237" s="11"/>
      <c r="BB237" s="9" t="str">
        <f t="shared" si="167"/>
        <v>-1</v>
      </c>
      <c r="BC237" s="9" t="str">
        <f t="shared" si="168"/>
        <v>2</v>
      </c>
      <c r="BG237" s="5" t="s">
        <v>347</v>
      </c>
      <c r="BH237" s="5" t="s">
        <v>427</v>
      </c>
      <c r="CS237" s="9" t="str">
        <f t="shared" si="169"/>
        <v>0</v>
      </c>
      <c r="CT237" s="9" t="str">
        <f t="shared" si="170"/>
        <v>&lt;iframe src="http://www.rakuten.ne.jp/gold/brotures/spec/leaderbike/complete-721duo-black.html" frameborder="0" id="spec-content" scrolling="no"&gt;&lt;/iframe&gt;</v>
      </c>
      <c r="CU237" s="9" t="str">
        <f t="shared" si="171"/>
        <v/>
      </c>
      <c r="CV237" s="9" t="str">
        <f t="shared" si="172"/>
        <v>&lt;div class="row-fluid"&gt;&lt;iframe src="http://www.rakuten.ne.jp/gold/brotures/items/leaderbike/complete-721duo-black.html" frameborder="0" id="skin-product" scrolling="no"&gt;&lt;/iframe&gt;&lt;/div&gt;</v>
      </c>
      <c r="CW237" s="11" t="str">
        <f t="shared" si="173"/>
        <v/>
      </c>
      <c r="CX237" t="s">
        <v>1480</v>
      </c>
      <c r="CY237" s="9" t="str">
        <f t="shared" si="174"/>
        <v>0</v>
      </c>
      <c r="CZ237" s="11"/>
      <c r="DA237" s="11"/>
      <c r="DB237" s="11"/>
      <c r="DC237" s="11"/>
      <c r="DD237" s="9" t="str">
        <f t="shared" si="175"/>
        <v>u</v>
      </c>
      <c r="DE237" s="5" t="s">
        <v>1481</v>
      </c>
      <c r="DF237" s="5" t="s">
        <v>1481</v>
      </c>
      <c r="DI237" s="9" t="str">
        <f t="shared" si="176"/>
        <v>100</v>
      </c>
      <c r="DT237" s="9">
        <f>VLOOKUP(BG237,ディレクトリID!A:B,2)</f>
        <v>563162</v>
      </c>
      <c r="DV237" s="4" t="str">
        <f t="shared" si="177"/>
        <v>【完成車　LEADERBIKE】</v>
      </c>
      <c r="DW237" s="4" t="str">
        <f t="shared" si="178"/>
        <v>【完成車　LEADERBIKE】</v>
      </c>
      <c r="DX237" s="9">
        <f t="shared" si="179"/>
        <v>1</v>
      </c>
      <c r="DY237" s="11"/>
      <c r="DZ237" s="9" t="str">
        <f t="shared" si="195"/>
        <v>1</v>
      </c>
      <c r="EA237" s="9" t="str">
        <f t="shared" si="195"/>
        <v>1</v>
      </c>
      <c r="EB237" s="11"/>
      <c r="EC237" s="11"/>
      <c r="ED237" s="11"/>
      <c r="EE237" s="9" t="str">
        <f t="shared" si="180"/>
        <v>0</v>
      </c>
      <c r="EO237" s="5" t="s">
        <v>1470</v>
      </c>
      <c r="EP237" s="8" t="s">
        <v>429</v>
      </c>
      <c r="EQ237" s="8" t="s">
        <v>429</v>
      </c>
      <c r="ER237" s="8" t="s">
        <v>209</v>
      </c>
      <c r="ES237" s="8" t="s">
        <v>430</v>
      </c>
      <c r="ET237" s="9" t="str">
        <f t="shared" si="181"/>
        <v>2</v>
      </c>
      <c r="EU237" s="11"/>
      <c r="EV237" s="11"/>
      <c r="EW237" s="11"/>
      <c r="EX237" s="9" t="str">
        <f t="shared" si="196"/>
        <v>0</v>
      </c>
      <c r="EY237" s="9" t="str">
        <f t="shared" si="196"/>
        <v>0</v>
      </c>
      <c r="EZ237" s="11"/>
      <c r="FA237" s="11"/>
      <c r="FB237" s="9" t="str">
        <f t="shared" si="197"/>
        <v>0</v>
      </c>
      <c r="FC237" s="9" t="str">
        <f t="shared" si="197"/>
        <v>0</v>
      </c>
      <c r="FD237" s="9" t="str">
        <f t="shared" si="182"/>
        <v>1</v>
      </c>
      <c r="FE237" s="9" t="str">
        <f t="shared" si="198"/>
        <v>3</v>
      </c>
      <c r="FF237" s="9" t="str">
        <f t="shared" si="198"/>
        <v>3</v>
      </c>
      <c r="GJ237" s="4" t="str">
        <f t="shared" si="185"/>
        <v>パーツ\完成車:ブランド\LEADERBIKE:完成車\LEADERBIKE</v>
      </c>
      <c r="GK237" s="4" t="str">
        <f t="shared" si="183"/>
        <v>u:u:u</v>
      </c>
      <c r="GL237" s="11"/>
      <c r="GM237" s="4" t="str">
        <f t="shared" si="199"/>
        <v>::</v>
      </c>
      <c r="GN237" s="4" t="str">
        <f t="shared" si="199"/>
        <v>::</v>
      </c>
      <c r="GO237" s="4" t="str">
        <f t="shared" si="199"/>
        <v>::</v>
      </c>
      <c r="GP237" s="4" t="str">
        <f t="shared" si="184"/>
        <v>1</v>
      </c>
    </row>
    <row r="238" spans="1:198" ht="28" customHeight="1">
      <c r="A238" s="5" t="s">
        <v>1460</v>
      </c>
      <c r="B238" s="5" t="s">
        <v>1462</v>
      </c>
      <c r="C238" s="5" t="s">
        <v>1460</v>
      </c>
      <c r="D238" s="9" t="str">
        <f t="shared" si="157"/>
        <v>u</v>
      </c>
      <c r="E238" s="9" t="str">
        <f t="shared" si="158"/>
        <v xml:space="preserve"> / （LEADERBIKE725TRDUOMATICBLACKCOMPLETEBIKE）</v>
      </c>
      <c r="F238" s="9" t="str">
        <f t="shared" si="159"/>
        <v xml:space="preserve"> / （LEADERBIKE725TRDUOMATICBLACKCOMPLETEBIKE）</v>
      </c>
      <c r="G238" s="5">
        <v>99750</v>
      </c>
      <c r="H238" s="9">
        <f t="shared" si="160"/>
        <v>99750</v>
      </c>
      <c r="I238" s="9" t="str">
        <f t="shared" si="161"/>
        <v>0</v>
      </c>
      <c r="J238" s="9" t="str">
        <f t="shared" si="162"/>
        <v>1</v>
      </c>
      <c r="M238" s="5" t="s">
        <v>340</v>
      </c>
      <c r="P238" s="9" t="str">
        <f t="shared" si="163"/>
        <v>LEADERBIKE725TRDUOMATICBLACKCOMPLETEBIKE</v>
      </c>
      <c r="R238" s="1" t="s">
        <v>1519</v>
      </c>
      <c r="T238" s="1" t="s">
        <v>1519</v>
      </c>
      <c r="AI238" s="9" t="str">
        <f t="shared" si="164"/>
        <v>http://image.rakuten.co.jp/brotures/cabinet/items/leaderbike/complete-721duo-black.jpg</v>
      </c>
      <c r="AJ238" s="1" t="s">
        <v>1488</v>
      </c>
      <c r="AK238" s="1" t="s">
        <v>1489</v>
      </c>
      <c r="AS238" s="9" t="str">
        <f t="shared" si="193"/>
        <v>1</v>
      </c>
      <c r="AT238" s="9" t="str">
        <f t="shared" si="193"/>
        <v>1</v>
      </c>
      <c r="AU238" s="9" t="str">
        <f t="shared" si="165"/>
        <v>0</v>
      </c>
      <c r="AV238" s="9" t="str">
        <f t="shared" si="166"/>
        <v>1</v>
      </c>
      <c r="AW238" s="9" t="str">
        <f t="shared" si="194"/>
        <v>0</v>
      </c>
      <c r="AX238" s="9" t="str">
        <f t="shared" si="194"/>
        <v>0</v>
      </c>
      <c r="AY238" s="11"/>
      <c r="AZ238" s="11"/>
      <c r="BA238" s="11"/>
      <c r="BB238" s="9" t="str">
        <f t="shared" si="167"/>
        <v>-1</v>
      </c>
      <c r="BC238" s="9" t="str">
        <f t="shared" si="168"/>
        <v>2</v>
      </c>
      <c r="BG238" s="5" t="s">
        <v>347</v>
      </c>
      <c r="BH238" s="5" t="s">
        <v>427</v>
      </c>
      <c r="CS238" s="9" t="str">
        <f t="shared" si="169"/>
        <v>0</v>
      </c>
      <c r="CT238" s="9" t="str">
        <f t="shared" si="170"/>
        <v>&lt;iframe src="http://www.rakuten.ne.jp/gold/brotures/spec/leaderbike/complete-721duo-black.html" frameborder="0" id="spec-content" scrolling="no"&gt;&lt;/iframe&gt;</v>
      </c>
      <c r="CU238" s="9" t="str">
        <f t="shared" si="171"/>
        <v/>
      </c>
      <c r="CV238" s="9" t="str">
        <f t="shared" si="172"/>
        <v>&lt;div class="row-fluid"&gt;&lt;iframe src="http://www.rakuten.ne.jp/gold/brotures/items/leaderbike/complete-721duo-black.html" frameborder="0" id="skin-product" scrolling="no"&gt;&lt;/iframe&gt;&lt;/div&gt;</v>
      </c>
      <c r="CW238" s="11" t="str">
        <f t="shared" si="173"/>
        <v/>
      </c>
      <c r="CX238" t="s">
        <v>1482</v>
      </c>
      <c r="CY238" s="9" t="str">
        <f t="shared" si="174"/>
        <v>0</v>
      </c>
      <c r="CZ238" s="11"/>
      <c r="DA238" s="11"/>
      <c r="DB238" s="11"/>
      <c r="DC238" s="11"/>
      <c r="DD238" s="9" t="str">
        <f t="shared" si="175"/>
        <v>u</v>
      </c>
      <c r="DE238" s="5" t="s">
        <v>1483</v>
      </c>
      <c r="DF238" s="5" t="s">
        <v>1483</v>
      </c>
      <c r="DI238" s="9" t="str">
        <f t="shared" si="176"/>
        <v>100</v>
      </c>
      <c r="DT238" s="9">
        <f>VLOOKUP(BG238,ディレクトリID!A:B,2)</f>
        <v>563162</v>
      </c>
      <c r="DV238" s="4" t="str">
        <f t="shared" si="177"/>
        <v>【完成車　LEADERBIKE】</v>
      </c>
      <c r="DW238" s="4" t="str">
        <f t="shared" si="178"/>
        <v>【完成車　LEADERBIKE】</v>
      </c>
      <c r="DX238" s="9">
        <f t="shared" si="179"/>
        <v>1</v>
      </c>
      <c r="DY238" s="11"/>
      <c r="DZ238" s="9" t="str">
        <f t="shared" si="195"/>
        <v>1</v>
      </c>
      <c r="EA238" s="9" t="str">
        <f t="shared" si="195"/>
        <v>1</v>
      </c>
      <c r="EB238" s="11"/>
      <c r="EC238" s="11"/>
      <c r="ED238" s="11"/>
      <c r="EE238" s="9" t="str">
        <f t="shared" si="180"/>
        <v>0</v>
      </c>
      <c r="EO238" s="5" t="s">
        <v>1470</v>
      </c>
      <c r="EP238" s="8" t="s">
        <v>429</v>
      </c>
      <c r="EQ238" s="8" t="s">
        <v>429</v>
      </c>
      <c r="ER238" s="8" t="s">
        <v>209</v>
      </c>
      <c r="ES238" s="8" t="s">
        <v>430</v>
      </c>
      <c r="ET238" s="9" t="str">
        <f t="shared" si="181"/>
        <v>2</v>
      </c>
      <c r="EU238" s="11"/>
      <c r="EV238" s="11"/>
      <c r="EW238" s="11"/>
      <c r="EX238" s="9" t="str">
        <f t="shared" si="196"/>
        <v>0</v>
      </c>
      <c r="EY238" s="9" t="str">
        <f t="shared" si="196"/>
        <v>0</v>
      </c>
      <c r="EZ238" s="11"/>
      <c r="FA238" s="11"/>
      <c r="FB238" s="9" t="str">
        <f t="shared" si="197"/>
        <v>0</v>
      </c>
      <c r="FC238" s="9" t="str">
        <f t="shared" si="197"/>
        <v>0</v>
      </c>
      <c r="FD238" s="9" t="str">
        <f t="shared" si="182"/>
        <v>1</v>
      </c>
      <c r="FE238" s="9" t="str">
        <f t="shared" si="198"/>
        <v>3</v>
      </c>
      <c r="FF238" s="9" t="str">
        <f t="shared" si="198"/>
        <v>3</v>
      </c>
      <c r="GJ238" s="4" t="str">
        <f t="shared" si="185"/>
        <v>パーツ\完成車:ブランド\LEADERBIKE:完成車\LEADERBIKE</v>
      </c>
      <c r="GK238" s="4" t="str">
        <f t="shared" si="183"/>
        <v>u:u:u</v>
      </c>
      <c r="GL238" s="11"/>
      <c r="GM238" s="4" t="str">
        <f t="shared" si="199"/>
        <v>::</v>
      </c>
      <c r="GN238" s="4" t="str">
        <f t="shared" si="199"/>
        <v>::</v>
      </c>
      <c r="GO238" s="4" t="str">
        <f t="shared" si="199"/>
        <v>::</v>
      </c>
      <c r="GP238" s="4" t="str">
        <f t="shared" si="184"/>
        <v>1</v>
      </c>
    </row>
    <row r="239" spans="1:198" ht="28" customHeight="1">
      <c r="A239" s="5" t="s">
        <v>1484</v>
      </c>
      <c r="B239" s="5" t="s">
        <v>1486</v>
      </c>
      <c r="C239" s="5" t="s">
        <v>1484</v>
      </c>
      <c r="D239" s="9" t="str">
        <f t="shared" si="157"/>
        <v>u</v>
      </c>
      <c r="E239" s="9" t="str">
        <f t="shared" si="158"/>
        <v xml:space="preserve"> / （LEADERBIKE725TRDUOMATICWHITECOMPLETEBIKE）</v>
      </c>
      <c r="F239" s="9" t="str">
        <f t="shared" si="159"/>
        <v xml:space="preserve"> / （LEADERBIKE725TRDUOMATICWHITECOMPLETEBIKE）</v>
      </c>
      <c r="G239" s="5">
        <v>99750</v>
      </c>
      <c r="H239" s="9">
        <f t="shared" si="160"/>
        <v>99750</v>
      </c>
      <c r="I239" s="9" t="str">
        <f t="shared" si="161"/>
        <v>0</v>
      </c>
      <c r="J239" s="9" t="str">
        <f t="shared" si="162"/>
        <v>1</v>
      </c>
      <c r="M239" s="5" t="s">
        <v>340</v>
      </c>
      <c r="P239" s="9" t="str">
        <f t="shared" si="163"/>
        <v>LEADERBIKE725TRDUOMATICWHITECOMPLETEBIKE</v>
      </c>
      <c r="R239" s="1" t="s">
        <v>1528</v>
      </c>
      <c r="T239" s="1" t="s">
        <v>1528</v>
      </c>
      <c r="AI239" s="9" t="str">
        <f t="shared" si="164"/>
        <v>http://image.rakuten.co.jp/brotures/cabinet/items/leaderbike/complete-721duo-white.jpg</v>
      </c>
      <c r="AJ239" s="1" t="s">
        <v>1530</v>
      </c>
      <c r="AK239" s="1" t="s">
        <v>1531</v>
      </c>
      <c r="AS239" s="9" t="str">
        <f t="shared" si="193"/>
        <v>1</v>
      </c>
      <c r="AT239" s="9" t="str">
        <f t="shared" si="193"/>
        <v>1</v>
      </c>
      <c r="AU239" s="9" t="str">
        <f t="shared" si="165"/>
        <v>0</v>
      </c>
      <c r="AV239" s="9" t="str">
        <f t="shared" si="166"/>
        <v>1</v>
      </c>
      <c r="AW239" s="9" t="str">
        <f t="shared" si="194"/>
        <v>0</v>
      </c>
      <c r="AX239" s="9" t="str">
        <f t="shared" si="194"/>
        <v>0</v>
      </c>
      <c r="AY239" s="11"/>
      <c r="AZ239" s="11"/>
      <c r="BA239" s="11"/>
      <c r="BB239" s="9" t="str">
        <f t="shared" si="167"/>
        <v>-1</v>
      </c>
      <c r="BC239" s="9" t="str">
        <f t="shared" si="168"/>
        <v>2</v>
      </c>
      <c r="BG239" s="5" t="s">
        <v>347</v>
      </c>
      <c r="BH239" s="5" t="s">
        <v>427</v>
      </c>
      <c r="CS239" s="9" t="str">
        <f t="shared" si="169"/>
        <v>0</v>
      </c>
      <c r="CT239" s="9" t="str">
        <f t="shared" si="170"/>
        <v>&lt;iframe src="http://www.rakuten.ne.jp/gold/brotures/spec/leaderbike/complete-721duo-white.html" frameborder="0" id="spec-content" scrolling="no"&gt;&lt;/iframe&gt;</v>
      </c>
      <c r="CU239" s="9" t="str">
        <f t="shared" si="171"/>
        <v/>
      </c>
      <c r="CV239" s="9" t="str">
        <f t="shared" si="172"/>
        <v>&lt;div class="row-fluid"&gt;&lt;iframe src="http://www.rakuten.ne.jp/gold/brotures/items/leaderbike/complete-721duo-white.html" frameborder="0" id="skin-product" scrolling="no"&gt;&lt;/iframe&gt;&lt;/div&gt;</v>
      </c>
      <c r="CW239" s="11" t="str">
        <f t="shared" si="173"/>
        <v/>
      </c>
      <c r="CX239" t="s">
        <v>1492</v>
      </c>
      <c r="CY239" s="9" t="str">
        <f t="shared" si="174"/>
        <v>0</v>
      </c>
      <c r="CZ239" s="11"/>
      <c r="DA239" s="11"/>
      <c r="DB239" s="11"/>
      <c r="DC239" s="11"/>
      <c r="DD239" s="9" t="str">
        <f t="shared" si="175"/>
        <v>u</v>
      </c>
      <c r="DE239" s="5" t="s">
        <v>1469</v>
      </c>
      <c r="DF239" s="5" t="s">
        <v>1469</v>
      </c>
      <c r="DI239" s="9" t="str">
        <f t="shared" si="176"/>
        <v>100</v>
      </c>
      <c r="DT239" s="9">
        <f>VLOOKUP(BG239,ディレクトリID!A:B,2)</f>
        <v>563162</v>
      </c>
      <c r="DV239" s="4" t="str">
        <f t="shared" si="177"/>
        <v>【完成車　LEADERBIKE】</v>
      </c>
      <c r="DW239" s="4" t="str">
        <f t="shared" si="178"/>
        <v>【完成車　LEADERBIKE】</v>
      </c>
      <c r="DX239" s="9">
        <f t="shared" si="179"/>
        <v>1</v>
      </c>
      <c r="DY239" s="11"/>
      <c r="DZ239" s="9" t="str">
        <f t="shared" si="195"/>
        <v>1</v>
      </c>
      <c r="EA239" s="9" t="str">
        <f t="shared" si="195"/>
        <v>1</v>
      </c>
      <c r="EB239" s="11"/>
      <c r="EC239" s="11"/>
      <c r="ED239" s="11"/>
      <c r="EE239" s="9" t="str">
        <f t="shared" si="180"/>
        <v>0</v>
      </c>
      <c r="EO239" s="8" t="s">
        <v>1470</v>
      </c>
      <c r="EP239" s="8" t="s">
        <v>429</v>
      </c>
      <c r="EQ239" s="8" t="s">
        <v>429</v>
      </c>
      <c r="ER239" s="8" t="s">
        <v>209</v>
      </c>
      <c r="ES239" s="8" t="s">
        <v>430</v>
      </c>
      <c r="ET239" s="9" t="str">
        <f t="shared" si="181"/>
        <v>2</v>
      </c>
      <c r="EU239" s="11"/>
      <c r="EV239" s="11"/>
      <c r="EW239" s="11"/>
      <c r="EX239" s="9" t="str">
        <f t="shared" si="196"/>
        <v>0</v>
      </c>
      <c r="EY239" s="9" t="str">
        <f t="shared" si="196"/>
        <v>0</v>
      </c>
      <c r="EZ239" s="11"/>
      <c r="FA239" s="11"/>
      <c r="FB239" s="9" t="str">
        <f t="shared" si="197"/>
        <v>0</v>
      </c>
      <c r="FC239" s="9" t="str">
        <f t="shared" si="197"/>
        <v>0</v>
      </c>
      <c r="FD239" s="9" t="str">
        <f t="shared" si="182"/>
        <v>1</v>
      </c>
      <c r="FE239" s="9" t="str">
        <f t="shared" si="198"/>
        <v>3</v>
      </c>
      <c r="FF239" s="9" t="str">
        <f t="shared" si="198"/>
        <v>3</v>
      </c>
      <c r="GJ239" s="4" t="str">
        <f t="shared" si="185"/>
        <v>パーツ\完成車:ブランド\LEADERBIKE:完成車\LEADERBIKE</v>
      </c>
      <c r="GK239" s="4" t="str">
        <f t="shared" si="183"/>
        <v>u:u:u</v>
      </c>
      <c r="GL239" s="11"/>
      <c r="GM239" s="4" t="str">
        <f t="shared" si="199"/>
        <v>::</v>
      </c>
      <c r="GN239" s="4" t="str">
        <f t="shared" si="199"/>
        <v>::</v>
      </c>
      <c r="GO239" s="4" t="str">
        <f t="shared" si="199"/>
        <v>::</v>
      </c>
      <c r="GP239" s="4" t="str">
        <f t="shared" si="184"/>
        <v>1</v>
      </c>
    </row>
    <row r="240" spans="1:198" ht="28" customHeight="1">
      <c r="A240" s="5" t="s">
        <v>1484</v>
      </c>
      <c r="B240" s="5" t="s">
        <v>1486</v>
      </c>
      <c r="C240" s="5" t="s">
        <v>1484</v>
      </c>
      <c r="D240" s="9" t="str">
        <f t="shared" si="157"/>
        <v>u</v>
      </c>
      <c r="E240" s="9" t="str">
        <f t="shared" si="158"/>
        <v xml:space="preserve"> / （LEADERBIKE725TRDUOMATICWHITECOMPLETEBIKE）</v>
      </c>
      <c r="F240" s="9" t="str">
        <f t="shared" si="159"/>
        <v xml:space="preserve"> / （LEADERBIKE725TRDUOMATICWHITECOMPLETEBIKE）</v>
      </c>
      <c r="G240" s="5">
        <v>99750</v>
      </c>
      <c r="H240" s="9">
        <f t="shared" si="160"/>
        <v>99750</v>
      </c>
      <c r="I240" s="9" t="str">
        <f t="shared" si="161"/>
        <v>0</v>
      </c>
      <c r="J240" s="9" t="str">
        <f t="shared" si="162"/>
        <v>1</v>
      </c>
      <c r="M240" s="5" t="s">
        <v>340</v>
      </c>
      <c r="P240" s="9" t="str">
        <f t="shared" si="163"/>
        <v>LEADERBIKE725TRDUOMATICWHITECOMPLETEBIKE</v>
      </c>
      <c r="R240" s="1" t="s">
        <v>1528</v>
      </c>
      <c r="T240" s="1" t="s">
        <v>1528</v>
      </c>
      <c r="AI240" s="9" t="str">
        <f t="shared" si="164"/>
        <v>http://image.rakuten.co.jp/brotures/cabinet/items/leaderbike/complete-721duo-white.jpg</v>
      </c>
      <c r="AJ240" s="1" t="s">
        <v>1530</v>
      </c>
      <c r="AK240" s="1" t="s">
        <v>1531</v>
      </c>
      <c r="AS240" s="9" t="str">
        <f t="shared" si="193"/>
        <v>1</v>
      </c>
      <c r="AT240" s="9" t="str">
        <f t="shared" si="193"/>
        <v>1</v>
      </c>
      <c r="AU240" s="9" t="str">
        <f t="shared" si="165"/>
        <v>0</v>
      </c>
      <c r="AV240" s="9" t="str">
        <f t="shared" si="166"/>
        <v>1</v>
      </c>
      <c r="AW240" s="9" t="str">
        <f t="shared" si="194"/>
        <v>0</v>
      </c>
      <c r="AX240" s="9" t="str">
        <f t="shared" si="194"/>
        <v>0</v>
      </c>
      <c r="AY240" s="11"/>
      <c r="AZ240" s="11"/>
      <c r="BA240" s="11"/>
      <c r="BB240" s="9" t="str">
        <f t="shared" si="167"/>
        <v>-1</v>
      </c>
      <c r="BC240" s="9" t="str">
        <f t="shared" si="168"/>
        <v>2</v>
      </c>
      <c r="BG240" s="5" t="s">
        <v>347</v>
      </c>
      <c r="BH240" s="5" t="s">
        <v>427</v>
      </c>
      <c r="CS240" s="9" t="str">
        <f t="shared" si="169"/>
        <v>0</v>
      </c>
      <c r="CT240" s="9" t="str">
        <f t="shared" si="170"/>
        <v>&lt;iframe src="http://www.rakuten.ne.jp/gold/brotures/spec/leaderbike/complete-721duo-white.html" frameborder="0" id="spec-content" scrolling="no"&gt;&lt;/iframe&gt;</v>
      </c>
      <c r="CU240" s="9" t="str">
        <f t="shared" si="171"/>
        <v/>
      </c>
      <c r="CV240" s="9" t="str">
        <f t="shared" si="172"/>
        <v>&lt;div class="row-fluid"&gt;&lt;iframe src="http://www.rakuten.ne.jp/gold/brotures/items/leaderbike/complete-721duo-white.html" frameborder="0" id="skin-product" scrolling="no"&gt;&lt;/iframe&gt;&lt;/div&gt;</v>
      </c>
      <c r="CW240" s="11" t="str">
        <f t="shared" si="173"/>
        <v/>
      </c>
      <c r="CX240" t="s">
        <v>1493</v>
      </c>
      <c r="CY240" s="9" t="str">
        <f t="shared" si="174"/>
        <v>0</v>
      </c>
      <c r="CZ240" s="11"/>
      <c r="DA240" s="11"/>
      <c r="DB240" s="11"/>
      <c r="DC240" s="11"/>
      <c r="DD240" s="9" t="str">
        <f t="shared" si="175"/>
        <v>u</v>
      </c>
      <c r="DE240" s="5" t="s">
        <v>1475</v>
      </c>
      <c r="DF240" s="5" t="s">
        <v>1475</v>
      </c>
      <c r="DI240" s="9" t="str">
        <f t="shared" si="176"/>
        <v>100</v>
      </c>
      <c r="DT240" s="9">
        <f>VLOOKUP(BG240,ディレクトリID!A:B,2)</f>
        <v>563162</v>
      </c>
      <c r="DV240" s="4" t="str">
        <f t="shared" si="177"/>
        <v>【完成車　LEADERBIKE】</v>
      </c>
      <c r="DW240" s="4" t="str">
        <f t="shared" si="178"/>
        <v>【完成車　LEADERBIKE】</v>
      </c>
      <c r="DX240" s="9">
        <f t="shared" si="179"/>
        <v>1</v>
      </c>
      <c r="DY240" s="11"/>
      <c r="DZ240" s="9" t="str">
        <f t="shared" si="195"/>
        <v>1</v>
      </c>
      <c r="EA240" s="9" t="str">
        <f t="shared" si="195"/>
        <v>1</v>
      </c>
      <c r="EB240" s="11"/>
      <c r="EC240" s="11"/>
      <c r="ED240" s="11"/>
      <c r="EE240" s="9" t="str">
        <f t="shared" si="180"/>
        <v>0</v>
      </c>
      <c r="EO240" s="8" t="s">
        <v>1470</v>
      </c>
      <c r="EP240" s="8" t="s">
        <v>429</v>
      </c>
      <c r="EQ240" s="8" t="s">
        <v>429</v>
      </c>
      <c r="ER240" s="8" t="s">
        <v>209</v>
      </c>
      <c r="ES240" s="8" t="s">
        <v>430</v>
      </c>
      <c r="ET240" s="9" t="str">
        <f t="shared" si="181"/>
        <v>2</v>
      </c>
      <c r="EU240" s="11"/>
      <c r="EV240" s="11"/>
      <c r="EW240" s="11"/>
      <c r="EX240" s="9" t="str">
        <f t="shared" si="196"/>
        <v>0</v>
      </c>
      <c r="EY240" s="9" t="str">
        <f t="shared" si="196"/>
        <v>0</v>
      </c>
      <c r="EZ240" s="11"/>
      <c r="FA240" s="11"/>
      <c r="FB240" s="9" t="str">
        <f t="shared" si="197"/>
        <v>0</v>
      </c>
      <c r="FC240" s="9" t="str">
        <f t="shared" si="197"/>
        <v>0</v>
      </c>
      <c r="FD240" s="9" t="str">
        <f t="shared" si="182"/>
        <v>1</v>
      </c>
      <c r="FE240" s="9" t="str">
        <f t="shared" si="198"/>
        <v>3</v>
      </c>
      <c r="FF240" s="9" t="str">
        <f t="shared" si="198"/>
        <v>3</v>
      </c>
      <c r="GJ240" s="4" t="str">
        <f t="shared" si="185"/>
        <v>パーツ\完成車:ブランド\LEADERBIKE:完成車\LEADERBIKE</v>
      </c>
      <c r="GK240" s="4" t="str">
        <f t="shared" si="183"/>
        <v>u:u:u</v>
      </c>
      <c r="GL240" s="11"/>
      <c r="GM240" s="4" t="str">
        <f t="shared" si="199"/>
        <v>::</v>
      </c>
      <c r="GN240" s="4" t="str">
        <f t="shared" si="199"/>
        <v>::</v>
      </c>
      <c r="GO240" s="4" t="str">
        <f t="shared" si="199"/>
        <v>::</v>
      </c>
      <c r="GP240" s="4" t="str">
        <f t="shared" si="184"/>
        <v>1</v>
      </c>
    </row>
    <row r="241" spans="1:198" ht="28" customHeight="1">
      <c r="A241" s="5" t="s">
        <v>1484</v>
      </c>
      <c r="B241" s="5" t="s">
        <v>1486</v>
      </c>
      <c r="C241" s="5" t="s">
        <v>1484</v>
      </c>
      <c r="D241" s="9" t="str">
        <f t="shared" si="157"/>
        <v>u</v>
      </c>
      <c r="E241" s="9" t="str">
        <f t="shared" si="158"/>
        <v xml:space="preserve"> / （LEADERBIKE725TRDUOMATICWHITECOMPLETEBIKE）</v>
      </c>
      <c r="F241" s="9" t="str">
        <f t="shared" si="159"/>
        <v xml:space="preserve"> / （LEADERBIKE725TRDUOMATICWHITECOMPLETEBIKE）</v>
      </c>
      <c r="G241" s="5">
        <v>99750</v>
      </c>
      <c r="H241" s="9">
        <f t="shared" si="160"/>
        <v>99750</v>
      </c>
      <c r="I241" s="9" t="str">
        <f t="shared" si="161"/>
        <v>0</v>
      </c>
      <c r="J241" s="9" t="str">
        <f t="shared" si="162"/>
        <v>1</v>
      </c>
      <c r="M241" s="5" t="s">
        <v>340</v>
      </c>
      <c r="P241" s="9" t="str">
        <f t="shared" si="163"/>
        <v>LEADERBIKE725TRDUOMATICWHITECOMPLETEBIKE</v>
      </c>
      <c r="R241" s="1" t="s">
        <v>1528</v>
      </c>
      <c r="T241" s="1" t="s">
        <v>1528</v>
      </c>
      <c r="AI241" s="9" t="str">
        <f t="shared" si="164"/>
        <v>http://image.rakuten.co.jp/brotures/cabinet/items/leaderbike/complete-721duo-white.jpg</v>
      </c>
      <c r="AJ241" s="1" t="s">
        <v>1530</v>
      </c>
      <c r="AK241" s="1" t="s">
        <v>1531</v>
      </c>
      <c r="AS241" s="9" t="str">
        <f t="shared" si="193"/>
        <v>1</v>
      </c>
      <c r="AT241" s="9" t="str">
        <f t="shared" si="193"/>
        <v>1</v>
      </c>
      <c r="AU241" s="9" t="str">
        <f t="shared" si="165"/>
        <v>0</v>
      </c>
      <c r="AV241" s="9" t="str">
        <f t="shared" si="166"/>
        <v>1</v>
      </c>
      <c r="AW241" s="9" t="str">
        <f t="shared" si="194"/>
        <v>0</v>
      </c>
      <c r="AX241" s="9" t="str">
        <f t="shared" si="194"/>
        <v>0</v>
      </c>
      <c r="AY241" s="11"/>
      <c r="AZ241" s="11"/>
      <c r="BA241" s="11"/>
      <c r="BB241" s="9" t="str">
        <f t="shared" si="167"/>
        <v>-1</v>
      </c>
      <c r="BC241" s="9" t="str">
        <f t="shared" si="168"/>
        <v>2</v>
      </c>
      <c r="BG241" s="5" t="s">
        <v>347</v>
      </c>
      <c r="BH241" s="5" t="s">
        <v>427</v>
      </c>
      <c r="CS241" s="9" t="str">
        <f t="shared" si="169"/>
        <v>0</v>
      </c>
      <c r="CT241" s="9" t="str">
        <f t="shared" si="170"/>
        <v>&lt;iframe src="http://www.rakuten.ne.jp/gold/brotures/spec/leaderbike/complete-721duo-white.html" frameborder="0" id="spec-content" scrolling="no"&gt;&lt;/iframe&gt;</v>
      </c>
      <c r="CU241" s="9" t="str">
        <f t="shared" si="171"/>
        <v/>
      </c>
      <c r="CV241" s="9" t="str">
        <f t="shared" si="172"/>
        <v>&lt;div class="row-fluid"&gt;&lt;iframe src="http://www.rakuten.ne.jp/gold/brotures/items/leaderbike/complete-721duo-white.html" frameborder="0" id="skin-product" scrolling="no"&gt;&lt;/iframe&gt;&lt;/div&gt;</v>
      </c>
      <c r="CW241" s="11" t="str">
        <f t="shared" si="173"/>
        <v/>
      </c>
      <c r="CX241" t="s">
        <v>1494</v>
      </c>
      <c r="CY241" s="9" t="str">
        <f t="shared" si="174"/>
        <v>0</v>
      </c>
      <c r="CZ241" s="11"/>
      <c r="DA241" s="11"/>
      <c r="DB241" s="11"/>
      <c r="DC241" s="11"/>
      <c r="DD241" s="9" t="str">
        <f t="shared" si="175"/>
        <v>u</v>
      </c>
      <c r="DE241" s="5" t="s">
        <v>1477</v>
      </c>
      <c r="DF241" s="5" t="s">
        <v>1477</v>
      </c>
      <c r="DI241" s="9" t="str">
        <f t="shared" si="176"/>
        <v>100</v>
      </c>
      <c r="DT241" s="9">
        <f>VLOOKUP(BG241,ディレクトリID!A:B,2)</f>
        <v>563162</v>
      </c>
      <c r="DV241" s="4" t="str">
        <f t="shared" si="177"/>
        <v>【完成車　LEADERBIKE】</v>
      </c>
      <c r="DW241" s="4" t="str">
        <f t="shared" si="178"/>
        <v>【完成車　LEADERBIKE】</v>
      </c>
      <c r="DX241" s="9">
        <f t="shared" si="179"/>
        <v>1</v>
      </c>
      <c r="DY241" s="11"/>
      <c r="DZ241" s="9" t="str">
        <f t="shared" si="195"/>
        <v>1</v>
      </c>
      <c r="EA241" s="9" t="str">
        <f t="shared" si="195"/>
        <v>1</v>
      </c>
      <c r="EB241" s="11"/>
      <c r="EC241" s="11"/>
      <c r="ED241" s="11"/>
      <c r="EE241" s="9" t="str">
        <f t="shared" si="180"/>
        <v>0</v>
      </c>
      <c r="EO241" s="8" t="s">
        <v>1470</v>
      </c>
      <c r="EP241" s="8" t="s">
        <v>429</v>
      </c>
      <c r="EQ241" s="8" t="s">
        <v>429</v>
      </c>
      <c r="ER241" s="8" t="s">
        <v>209</v>
      </c>
      <c r="ES241" s="8" t="s">
        <v>430</v>
      </c>
      <c r="ET241" s="9" t="str">
        <f t="shared" si="181"/>
        <v>2</v>
      </c>
      <c r="EU241" s="11"/>
      <c r="EV241" s="11"/>
      <c r="EW241" s="11"/>
      <c r="EX241" s="9" t="str">
        <f t="shared" si="196"/>
        <v>0</v>
      </c>
      <c r="EY241" s="9" t="str">
        <f t="shared" si="196"/>
        <v>0</v>
      </c>
      <c r="EZ241" s="11"/>
      <c r="FA241" s="11"/>
      <c r="FB241" s="9" t="str">
        <f t="shared" si="197"/>
        <v>0</v>
      </c>
      <c r="FC241" s="9" t="str">
        <f t="shared" si="197"/>
        <v>0</v>
      </c>
      <c r="FD241" s="9" t="str">
        <f t="shared" si="182"/>
        <v>1</v>
      </c>
      <c r="FE241" s="9" t="str">
        <f t="shared" si="198"/>
        <v>3</v>
      </c>
      <c r="FF241" s="9" t="str">
        <f t="shared" si="198"/>
        <v>3</v>
      </c>
      <c r="GJ241" s="4" t="str">
        <f t="shared" si="185"/>
        <v>パーツ\完成車:ブランド\LEADERBIKE:完成車\LEADERBIKE</v>
      </c>
      <c r="GK241" s="4" t="str">
        <f t="shared" si="183"/>
        <v>u:u:u</v>
      </c>
      <c r="GL241" s="11"/>
      <c r="GM241" s="4" t="str">
        <f t="shared" si="199"/>
        <v>::</v>
      </c>
      <c r="GN241" s="4" t="str">
        <f t="shared" si="199"/>
        <v>::</v>
      </c>
      <c r="GO241" s="4" t="str">
        <f t="shared" si="199"/>
        <v>::</v>
      </c>
      <c r="GP241" s="4" t="str">
        <f t="shared" si="184"/>
        <v>1</v>
      </c>
    </row>
    <row r="242" spans="1:198" ht="28" customHeight="1">
      <c r="A242" s="5" t="s">
        <v>1484</v>
      </c>
      <c r="B242" s="5" t="s">
        <v>1486</v>
      </c>
      <c r="C242" s="5" t="s">
        <v>1484</v>
      </c>
      <c r="D242" s="9" t="str">
        <f t="shared" si="157"/>
        <v>u</v>
      </c>
      <c r="E242" s="9" t="str">
        <f t="shared" si="158"/>
        <v xml:space="preserve"> / （LEADERBIKE725TRDUOMATICWHITECOMPLETEBIKE）</v>
      </c>
      <c r="F242" s="9" t="str">
        <f t="shared" si="159"/>
        <v xml:space="preserve"> / （LEADERBIKE725TRDUOMATICWHITECOMPLETEBIKE）</v>
      </c>
      <c r="G242" s="5">
        <v>99750</v>
      </c>
      <c r="H242" s="9">
        <f t="shared" si="160"/>
        <v>99750</v>
      </c>
      <c r="I242" s="9" t="str">
        <f t="shared" si="161"/>
        <v>0</v>
      </c>
      <c r="J242" s="9" t="str">
        <f t="shared" si="162"/>
        <v>1</v>
      </c>
      <c r="M242" s="5" t="s">
        <v>340</v>
      </c>
      <c r="P242" s="9" t="str">
        <f t="shared" si="163"/>
        <v>LEADERBIKE725TRDUOMATICWHITECOMPLETEBIKE</v>
      </c>
      <c r="R242" s="1" t="s">
        <v>1543</v>
      </c>
      <c r="T242" s="1" t="s">
        <v>1543</v>
      </c>
      <c r="AI242" s="9" t="str">
        <f t="shared" si="164"/>
        <v>http://image.rakuten.co.jp/brotures/cabinet/items/leaderbike/complete-721duo-white.jpg</v>
      </c>
      <c r="AJ242" s="1" t="s">
        <v>1545</v>
      </c>
      <c r="AK242" s="1" t="s">
        <v>1546</v>
      </c>
      <c r="AS242" s="9" t="str">
        <f t="shared" ref="AS242:AT261" si="200">IF($A242&lt;&gt;"","1","")</f>
        <v>1</v>
      </c>
      <c r="AT242" s="9" t="str">
        <f t="shared" si="200"/>
        <v>1</v>
      </c>
      <c r="AU242" s="9" t="str">
        <f t="shared" si="165"/>
        <v>0</v>
      </c>
      <c r="AV242" s="9" t="str">
        <f t="shared" si="166"/>
        <v>1</v>
      </c>
      <c r="AW242" s="9" t="str">
        <f t="shared" ref="AW242:AX261" si="201">IF($A242&lt;&gt;"","0","")</f>
        <v>0</v>
      </c>
      <c r="AX242" s="9" t="str">
        <f t="shared" si="201"/>
        <v>0</v>
      </c>
      <c r="AY242" s="11"/>
      <c r="AZ242" s="11"/>
      <c r="BA242" s="11"/>
      <c r="BB242" s="9" t="str">
        <f t="shared" si="167"/>
        <v>-1</v>
      </c>
      <c r="BC242" s="9" t="str">
        <f t="shared" si="168"/>
        <v>2</v>
      </c>
      <c r="BG242" s="5" t="s">
        <v>347</v>
      </c>
      <c r="BH242" s="5" t="s">
        <v>427</v>
      </c>
      <c r="CS242" s="9" t="str">
        <f t="shared" si="169"/>
        <v>0</v>
      </c>
      <c r="CT242" s="9" t="str">
        <f t="shared" si="170"/>
        <v>&lt;iframe src="http://www.rakuten.ne.jp/gold/brotures/spec/leaderbike/complete-721duo-white.html" frameborder="0" id="spec-content" scrolling="no"&gt;&lt;/iframe&gt;</v>
      </c>
      <c r="CU242" s="9" t="str">
        <f t="shared" si="171"/>
        <v/>
      </c>
      <c r="CV242" s="9" t="str">
        <f t="shared" si="172"/>
        <v>&lt;div class="row-fluid"&gt;&lt;iframe src="http://www.rakuten.ne.jp/gold/brotures/items/leaderbike/complete-721duo-white.html" frameborder="0" id="skin-product" scrolling="no"&gt;&lt;/iframe&gt;&lt;/div&gt;</v>
      </c>
      <c r="CW242" s="11" t="str">
        <f t="shared" si="173"/>
        <v/>
      </c>
      <c r="CX242" t="s">
        <v>1495</v>
      </c>
      <c r="CY242" s="9" t="str">
        <f t="shared" si="174"/>
        <v>0</v>
      </c>
      <c r="CZ242" s="11"/>
      <c r="DA242" s="11"/>
      <c r="DB242" s="11"/>
      <c r="DC242" s="11"/>
      <c r="DD242" s="9" t="str">
        <f t="shared" si="175"/>
        <v>u</v>
      </c>
      <c r="DE242" s="5" t="s">
        <v>1479</v>
      </c>
      <c r="DF242" s="5" t="s">
        <v>1479</v>
      </c>
      <c r="DI242" s="9" t="str">
        <f t="shared" si="176"/>
        <v>100</v>
      </c>
      <c r="DT242" s="9">
        <f>VLOOKUP(BG242,ディレクトリID!A:B,2)</f>
        <v>563162</v>
      </c>
      <c r="DV242" s="4" t="str">
        <f t="shared" si="177"/>
        <v>【完成車　LEADERBIKE】</v>
      </c>
      <c r="DW242" s="4" t="str">
        <f t="shared" si="178"/>
        <v>【完成車　LEADERBIKE】</v>
      </c>
      <c r="DX242" s="9">
        <f t="shared" si="179"/>
        <v>1</v>
      </c>
      <c r="DY242" s="11"/>
      <c r="DZ242" s="9" t="str">
        <f t="shared" ref="DZ242:EA261" si="202">IF($A242&lt;&gt;"","1","")</f>
        <v>1</v>
      </c>
      <c r="EA242" s="9" t="str">
        <f t="shared" si="202"/>
        <v>1</v>
      </c>
      <c r="EB242" s="11"/>
      <c r="EC242" s="11"/>
      <c r="ED242" s="11"/>
      <c r="EE242" s="9" t="str">
        <f t="shared" si="180"/>
        <v>0</v>
      </c>
      <c r="EO242" s="8" t="s">
        <v>1470</v>
      </c>
      <c r="EP242" s="8" t="s">
        <v>429</v>
      </c>
      <c r="EQ242" s="8" t="s">
        <v>429</v>
      </c>
      <c r="ER242" s="8" t="s">
        <v>209</v>
      </c>
      <c r="ES242" s="8" t="s">
        <v>430</v>
      </c>
      <c r="ET242" s="9" t="str">
        <f t="shared" si="181"/>
        <v>2</v>
      </c>
      <c r="EU242" s="11"/>
      <c r="EV242" s="11"/>
      <c r="EW242" s="11"/>
      <c r="EX242" s="9" t="str">
        <f t="shared" ref="EX242:EY261" si="203">IF($A242&lt;&gt;"","0","")</f>
        <v>0</v>
      </c>
      <c r="EY242" s="9" t="str">
        <f t="shared" si="203"/>
        <v>0</v>
      </c>
      <c r="EZ242" s="11"/>
      <c r="FA242" s="11"/>
      <c r="FB242" s="9" t="str">
        <f t="shared" ref="FB242:FC261" si="204">IF($A242&lt;&gt;"","0","")</f>
        <v>0</v>
      </c>
      <c r="FC242" s="9" t="str">
        <f t="shared" si="204"/>
        <v>0</v>
      </c>
      <c r="FD242" s="9" t="str">
        <f t="shared" si="182"/>
        <v>1</v>
      </c>
      <c r="FE242" s="9" t="str">
        <f t="shared" ref="FE242:FF261" si="205">IF($BG242="完成車","3","1")</f>
        <v>3</v>
      </c>
      <c r="FF242" s="9" t="str">
        <f t="shared" si="205"/>
        <v>3</v>
      </c>
      <c r="GJ242" s="4" t="str">
        <f t="shared" si="185"/>
        <v>パーツ\完成車:ブランド\LEADERBIKE:完成車\LEADERBIKE</v>
      </c>
      <c r="GK242" s="4" t="str">
        <f t="shared" si="183"/>
        <v>u:u:u</v>
      </c>
      <c r="GL242" s="11"/>
      <c r="GM242" s="4" t="str">
        <f t="shared" ref="GM242:GO261" si="206">IF($A242&lt;&gt;"","::","")</f>
        <v>::</v>
      </c>
      <c r="GN242" s="4" t="str">
        <f t="shared" si="206"/>
        <v>::</v>
      </c>
      <c r="GO242" s="4" t="str">
        <f t="shared" si="206"/>
        <v>::</v>
      </c>
      <c r="GP242" s="4" t="str">
        <f t="shared" si="184"/>
        <v>1</v>
      </c>
    </row>
    <row r="243" spans="1:198" ht="28" customHeight="1">
      <c r="A243" s="5" t="s">
        <v>1484</v>
      </c>
      <c r="B243" s="5" t="s">
        <v>1486</v>
      </c>
      <c r="C243" s="5" t="s">
        <v>1484</v>
      </c>
      <c r="D243" s="9" t="str">
        <f t="shared" si="157"/>
        <v>u</v>
      </c>
      <c r="E243" s="9" t="str">
        <f t="shared" si="158"/>
        <v xml:space="preserve"> / （LEADERBIKE725TRDUOMATICWHITECOMPLETEBIKE）</v>
      </c>
      <c r="F243" s="9" t="str">
        <f t="shared" si="159"/>
        <v xml:space="preserve"> / （LEADERBIKE725TRDUOMATICWHITECOMPLETEBIKE）</v>
      </c>
      <c r="G243" s="5">
        <v>99750</v>
      </c>
      <c r="H243" s="9">
        <f t="shared" si="160"/>
        <v>99750</v>
      </c>
      <c r="I243" s="9" t="str">
        <f t="shared" si="161"/>
        <v>0</v>
      </c>
      <c r="J243" s="9" t="str">
        <f t="shared" si="162"/>
        <v>1</v>
      </c>
      <c r="M243" s="5" t="s">
        <v>340</v>
      </c>
      <c r="P243" s="9" t="str">
        <f t="shared" si="163"/>
        <v>LEADERBIKE725TRDUOMATICWHITECOMPLETEBIKE</v>
      </c>
      <c r="R243" s="1" t="s">
        <v>1543</v>
      </c>
      <c r="T243" s="1" t="s">
        <v>1543</v>
      </c>
      <c r="AI243" s="9" t="str">
        <f t="shared" si="164"/>
        <v>http://image.rakuten.co.jp/brotures/cabinet/items/leaderbike/complete-721duo-white.jpg</v>
      </c>
      <c r="AJ243" s="1" t="s">
        <v>1545</v>
      </c>
      <c r="AK243" s="1" t="s">
        <v>1546</v>
      </c>
      <c r="AS243" s="9" t="str">
        <f t="shared" si="200"/>
        <v>1</v>
      </c>
      <c r="AT243" s="9" t="str">
        <f t="shared" si="200"/>
        <v>1</v>
      </c>
      <c r="AU243" s="9" t="str">
        <f t="shared" si="165"/>
        <v>0</v>
      </c>
      <c r="AV243" s="9" t="str">
        <f t="shared" si="166"/>
        <v>1</v>
      </c>
      <c r="AW243" s="9" t="str">
        <f t="shared" si="201"/>
        <v>0</v>
      </c>
      <c r="AX243" s="9" t="str">
        <f t="shared" si="201"/>
        <v>0</v>
      </c>
      <c r="AY243" s="11"/>
      <c r="AZ243" s="11"/>
      <c r="BA243" s="11"/>
      <c r="BB243" s="9" t="str">
        <f t="shared" si="167"/>
        <v>-1</v>
      </c>
      <c r="BC243" s="9" t="str">
        <f t="shared" si="168"/>
        <v>2</v>
      </c>
      <c r="BG243" s="5" t="s">
        <v>347</v>
      </c>
      <c r="BH243" s="5" t="s">
        <v>427</v>
      </c>
      <c r="CS243" s="9" t="str">
        <f t="shared" si="169"/>
        <v>0</v>
      </c>
      <c r="CT243" s="9" t="str">
        <f t="shared" si="170"/>
        <v>&lt;iframe src="http://www.rakuten.ne.jp/gold/brotures/spec/leaderbike/complete-721duo-white.html" frameborder="0" id="spec-content" scrolling="no"&gt;&lt;/iframe&gt;</v>
      </c>
      <c r="CU243" s="9" t="str">
        <f t="shared" si="171"/>
        <v/>
      </c>
      <c r="CV243" s="9" t="str">
        <f t="shared" si="172"/>
        <v>&lt;div class="row-fluid"&gt;&lt;iframe src="http://www.rakuten.ne.jp/gold/brotures/items/leaderbike/complete-721duo-white.html" frameborder="0" id="skin-product" scrolling="no"&gt;&lt;/iframe&gt;&lt;/div&gt;</v>
      </c>
      <c r="CW243" s="11" t="str">
        <f t="shared" si="173"/>
        <v/>
      </c>
      <c r="CX243" t="s">
        <v>1496</v>
      </c>
      <c r="CY243" s="9" t="str">
        <f t="shared" si="174"/>
        <v>0</v>
      </c>
      <c r="CZ243" s="11"/>
      <c r="DA243" s="11"/>
      <c r="DB243" s="11"/>
      <c r="DC243" s="11"/>
      <c r="DD243" s="9" t="str">
        <f t="shared" si="175"/>
        <v>u</v>
      </c>
      <c r="DE243" s="5" t="s">
        <v>1481</v>
      </c>
      <c r="DF243" s="5" t="s">
        <v>1481</v>
      </c>
      <c r="DI243" s="9" t="str">
        <f t="shared" si="176"/>
        <v>100</v>
      </c>
      <c r="DT243" s="9">
        <f>VLOOKUP(BG243,ディレクトリID!A:B,2)</f>
        <v>563162</v>
      </c>
      <c r="DV243" s="4" t="str">
        <f t="shared" si="177"/>
        <v>【完成車　LEADERBIKE】</v>
      </c>
      <c r="DW243" s="4" t="str">
        <f t="shared" si="178"/>
        <v>【完成車　LEADERBIKE】</v>
      </c>
      <c r="DX243" s="9">
        <f t="shared" si="179"/>
        <v>1</v>
      </c>
      <c r="DY243" s="11"/>
      <c r="DZ243" s="9" t="str">
        <f t="shared" si="202"/>
        <v>1</v>
      </c>
      <c r="EA243" s="9" t="str">
        <f t="shared" si="202"/>
        <v>1</v>
      </c>
      <c r="EB243" s="11"/>
      <c r="EC243" s="11"/>
      <c r="ED243" s="11"/>
      <c r="EE243" s="9" t="str">
        <f t="shared" si="180"/>
        <v>0</v>
      </c>
      <c r="EO243" s="8" t="s">
        <v>1470</v>
      </c>
      <c r="EP243" s="8" t="s">
        <v>429</v>
      </c>
      <c r="EQ243" s="8" t="s">
        <v>429</v>
      </c>
      <c r="ER243" s="8" t="s">
        <v>209</v>
      </c>
      <c r="ES243" s="8" t="s">
        <v>430</v>
      </c>
      <c r="ET243" s="9" t="str">
        <f t="shared" si="181"/>
        <v>2</v>
      </c>
      <c r="EU243" s="11"/>
      <c r="EV243" s="11"/>
      <c r="EW243" s="11"/>
      <c r="EX243" s="9" t="str">
        <f t="shared" si="203"/>
        <v>0</v>
      </c>
      <c r="EY243" s="9" t="str">
        <f t="shared" si="203"/>
        <v>0</v>
      </c>
      <c r="EZ243" s="11"/>
      <c r="FA243" s="11"/>
      <c r="FB243" s="9" t="str">
        <f t="shared" si="204"/>
        <v>0</v>
      </c>
      <c r="FC243" s="9" t="str">
        <f t="shared" si="204"/>
        <v>0</v>
      </c>
      <c r="FD243" s="9" t="str">
        <f t="shared" si="182"/>
        <v>1</v>
      </c>
      <c r="FE243" s="9" t="str">
        <f t="shared" si="205"/>
        <v>3</v>
      </c>
      <c r="FF243" s="9" t="str">
        <f t="shared" si="205"/>
        <v>3</v>
      </c>
      <c r="GJ243" s="4" t="str">
        <f t="shared" si="185"/>
        <v>パーツ\完成車:ブランド\LEADERBIKE:完成車\LEADERBIKE</v>
      </c>
      <c r="GK243" s="4" t="str">
        <f t="shared" si="183"/>
        <v>u:u:u</v>
      </c>
      <c r="GL243" s="11"/>
      <c r="GM243" s="4" t="str">
        <f t="shared" si="206"/>
        <v>::</v>
      </c>
      <c r="GN243" s="4" t="str">
        <f t="shared" si="206"/>
        <v>::</v>
      </c>
      <c r="GO243" s="4" t="str">
        <f t="shared" si="206"/>
        <v>::</v>
      </c>
      <c r="GP243" s="4" t="str">
        <f t="shared" si="184"/>
        <v>1</v>
      </c>
    </row>
    <row r="244" spans="1:198" ht="28" customHeight="1">
      <c r="A244" s="5" t="s">
        <v>1484</v>
      </c>
      <c r="B244" s="5" t="s">
        <v>1486</v>
      </c>
      <c r="C244" s="5" t="s">
        <v>1484</v>
      </c>
      <c r="D244" s="9" t="str">
        <f t="shared" si="157"/>
        <v>u</v>
      </c>
      <c r="E244" s="9" t="str">
        <f t="shared" si="158"/>
        <v xml:space="preserve"> / （LEADERBIKE725TRDUOMATICWHITECOMPLETEBIKE）</v>
      </c>
      <c r="F244" s="9" t="str">
        <f t="shared" si="159"/>
        <v xml:space="preserve"> / （LEADERBIKE725TRDUOMATICWHITECOMPLETEBIKE）</v>
      </c>
      <c r="G244" s="5">
        <v>99750</v>
      </c>
      <c r="H244" s="9">
        <f t="shared" si="160"/>
        <v>99750</v>
      </c>
      <c r="I244" s="9" t="str">
        <f t="shared" si="161"/>
        <v>0</v>
      </c>
      <c r="J244" s="9" t="str">
        <f t="shared" si="162"/>
        <v>1</v>
      </c>
      <c r="M244" s="5" t="s">
        <v>340</v>
      </c>
      <c r="P244" s="9" t="str">
        <f t="shared" si="163"/>
        <v>LEADERBIKE725TRDUOMATICWHITECOMPLETEBIKE</v>
      </c>
      <c r="R244" s="1" t="s">
        <v>1543</v>
      </c>
      <c r="T244" s="1" t="s">
        <v>1543</v>
      </c>
      <c r="AI244" s="9" t="str">
        <f t="shared" si="164"/>
        <v>http://image.rakuten.co.jp/brotures/cabinet/items/leaderbike/complete-721duo-white.jpg</v>
      </c>
      <c r="AJ244" s="1" t="s">
        <v>1545</v>
      </c>
      <c r="AK244" s="1" t="s">
        <v>1546</v>
      </c>
      <c r="AS244" s="9" t="str">
        <f t="shared" si="200"/>
        <v>1</v>
      </c>
      <c r="AT244" s="9" t="str">
        <f t="shared" si="200"/>
        <v>1</v>
      </c>
      <c r="AU244" s="9" t="str">
        <f t="shared" si="165"/>
        <v>0</v>
      </c>
      <c r="AV244" s="9" t="str">
        <f t="shared" si="166"/>
        <v>1</v>
      </c>
      <c r="AW244" s="9" t="str">
        <f t="shared" si="201"/>
        <v>0</v>
      </c>
      <c r="AX244" s="9" t="str">
        <f t="shared" si="201"/>
        <v>0</v>
      </c>
      <c r="AY244" s="11"/>
      <c r="AZ244" s="11"/>
      <c r="BA244" s="11"/>
      <c r="BB244" s="9" t="str">
        <f t="shared" si="167"/>
        <v>-1</v>
      </c>
      <c r="BC244" s="9" t="str">
        <f t="shared" si="168"/>
        <v>2</v>
      </c>
      <c r="BG244" s="5" t="s">
        <v>347</v>
      </c>
      <c r="BH244" s="5" t="s">
        <v>427</v>
      </c>
      <c r="CS244" s="9" t="str">
        <f t="shared" si="169"/>
        <v>0</v>
      </c>
      <c r="CT244" s="9" t="str">
        <f t="shared" si="170"/>
        <v>&lt;iframe src="http://www.rakuten.ne.jp/gold/brotures/spec/leaderbike/complete-721duo-white.html" frameborder="0" id="spec-content" scrolling="no"&gt;&lt;/iframe&gt;</v>
      </c>
      <c r="CU244" s="9" t="str">
        <f t="shared" si="171"/>
        <v/>
      </c>
      <c r="CV244" s="9" t="str">
        <f t="shared" si="172"/>
        <v>&lt;div class="row-fluid"&gt;&lt;iframe src="http://www.rakuten.ne.jp/gold/brotures/items/leaderbike/complete-721duo-white.html" frameborder="0" id="skin-product" scrolling="no"&gt;&lt;/iframe&gt;&lt;/div&gt;</v>
      </c>
      <c r="CW244" s="11" t="str">
        <f t="shared" si="173"/>
        <v/>
      </c>
      <c r="CX244" t="s">
        <v>1497</v>
      </c>
      <c r="CY244" s="9" t="str">
        <f t="shared" si="174"/>
        <v>0</v>
      </c>
      <c r="CZ244" s="11"/>
      <c r="DA244" s="11"/>
      <c r="DB244" s="11"/>
      <c r="DC244" s="11"/>
      <c r="DD244" s="9" t="str">
        <f t="shared" si="175"/>
        <v>u</v>
      </c>
      <c r="DE244" s="5" t="s">
        <v>1483</v>
      </c>
      <c r="DF244" s="5" t="s">
        <v>1483</v>
      </c>
      <c r="DI244" s="9" t="str">
        <f t="shared" si="176"/>
        <v>100</v>
      </c>
      <c r="DT244" s="9">
        <f>VLOOKUP(BG244,ディレクトリID!A:B,2)</f>
        <v>563162</v>
      </c>
      <c r="DV244" s="4" t="str">
        <f t="shared" si="177"/>
        <v>【完成車　LEADERBIKE】</v>
      </c>
      <c r="DW244" s="4" t="str">
        <f t="shared" si="178"/>
        <v>【完成車　LEADERBIKE】</v>
      </c>
      <c r="DX244" s="9">
        <f t="shared" si="179"/>
        <v>1</v>
      </c>
      <c r="DY244" s="11"/>
      <c r="DZ244" s="9" t="str">
        <f t="shared" si="202"/>
        <v>1</v>
      </c>
      <c r="EA244" s="9" t="str">
        <f t="shared" si="202"/>
        <v>1</v>
      </c>
      <c r="EB244" s="11"/>
      <c r="EC244" s="11"/>
      <c r="ED244" s="11"/>
      <c r="EE244" s="9" t="str">
        <f t="shared" si="180"/>
        <v>0</v>
      </c>
      <c r="EO244" s="8" t="s">
        <v>1470</v>
      </c>
      <c r="EP244" s="8" t="s">
        <v>429</v>
      </c>
      <c r="EQ244" s="8" t="s">
        <v>429</v>
      </c>
      <c r="ER244" s="8" t="s">
        <v>209</v>
      </c>
      <c r="ES244" s="8" t="s">
        <v>430</v>
      </c>
      <c r="ET244" s="9" t="str">
        <f t="shared" si="181"/>
        <v>2</v>
      </c>
      <c r="EU244" s="11"/>
      <c r="EV244" s="11"/>
      <c r="EW244" s="11"/>
      <c r="EX244" s="9" t="str">
        <f t="shared" si="203"/>
        <v>0</v>
      </c>
      <c r="EY244" s="9" t="str">
        <f t="shared" si="203"/>
        <v>0</v>
      </c>
      <c r="EZ244" s="11"/>
      <c r="FA244" s="11"/>
      <c r="FB244" s="9" t="str">
        <f t="shared" si="204"/>
        <v>0</v>
      </c>
      <c r="FC244" s="9" t="str">
        <f t="shared" si="204"/>
        <v>0</v>
      </c>
      <c r="FD244" s="9" t="str">
        <f t="shared" si="182"/>
        <v>1</v>
      </c>
      <c r="FE244" s="9" t="str">
        <f t="shared" si="205"/>
        <v>3</v>
      </c>
      <c r="FF244" s="9" t="str">
        <f t="shared" si="205"/>
        <v>3</v>
      </c>
      <c r="GJ244" s="4" t="str">
        <f t="shared" si="185"/>
        <v>パーツ\完成車:ブランド\LEADERBIKE:完成車\LEADERBIKE</v>
      </c>
      <c r="GK244" s="4" t="str">
        <f t="shared" si="183"/>
        <v>u:u:u</v>
      </c>
      <c r="GL244" s="11"/>
      <c r="GM244" s="4" t="str">
        <f t="shared" si="206"/>
        <v>::</v>
      </c>
      <c r="GN244" s="4" t="str">
        <f t="shared" si="206"/>
        <v>::</v>
      </c>
      <c r="GO244" s="4" t="str">
        <f t="shared" si="206"/>
        <v>::</v>
      </c>
      <c r="GP244" s="4" t="str">
        <f t="shared" si="184"/>
        <v>1</v>
      </c>
    </row>
    <row r="245" spans="1:198" ht="28" customHeight="1">
      <c r="A245" s="5" t="s">
        <v>1498</v>
      </c>
      <c r="B245" s="5" t="s">
        <v>1500</v>
      </c>
      <c r="C245" s="5" t="s">
        <v>1498</v>
      </c>
      <c r="D245" s="9" t="str">
        <f t="shared" si="157"/>
        <v>u</v>
      </c>
      <c r="E245" s="9" t="str">
        <f t="shared" si="158"/>
        <v xml:space="preserve"> / （LEADERBIKE721TRBLACKCOMPLETEBIKE）</v>
      </c>
      <c r="F245" s="9" t="str">
        <f t="shared" si="159"/>
        <v xml:space="preserve"> / （LEADERBIKE721TRBLACKCOMPLETEBIKE）</v>
      </c>
      <c r="G245" s="5">
        <v>99750</v>
      </c>
      <c r="H245" s="9">
        <f t="shared" si="160"/>
        <v>99750</v>
      </c>
      <c r="I245" s="9" t="str">
        <f t="shared" si="161"/>
        <v>0</v>
      </c>
      <c r="J245" s="9" t="str">
        <f t="shared" si="162"/>
        <v>1</v>
      </c>
      <c r="M245" s="5" t="s">
        <v>340</v>
      </c>
      <c r="P245" s="9" t="str">
        <f t="shared" si="163"/>
        <v>LEADERBIKE721TRBLACKCOMPLETEBIKE</v>
      </c>
      <c r="R245" s="1" t="s">
        <v>1462</v>
      </c>
      <c r="T245" s="1" t="s">
        <v>1462</v>
      </c>
      <c r="AI245" s="9" t="str">
        <f t="shared" si="164"/>
        <v>http://image.rakuten.co.jp/brotures/cabinet/items/leaderbike/complete-721tr-black.jpg</v>
      </c>
      <c r="AJ245" s="1" t="s">
        <v>1555</v>
      </c>
      <c r="AK245" s="1" t="s">
        <v>1556</v>
      </c>
      <c r="AS245" s="9" t="str">
        <f t="shared" si="200"/>
        <v>1</v>
      </c>
      <c r="AT245" s="9" t="str">
        <f t="shared" si="200"/>
        <v>1</v>
      </c>
      <c r="AU245" s="9" t="str">
        <f t="shared" si="165"/>
        <v>0</v>
      </c>
      <c r="AV245" s="9" t="str">
        <f t="shared" si="166"/>
        <v>1</v>
      </c>
      <c r="AW245" s="9" t="str">
        <f t="shared" si="201"/>
        <v>0</v>
      </c>
      <c r="AX245" s="9" t="str">
        <f t="shared" si="201"/>
        <v>0</v>
      </c>
      <c r="AY245" s="11"/>
      <c r="AZ245" s="11"/>
      <c r="BA245" s="11"/>
      <c r="BB245" s="9" t="str">
        <f t="shared" si="167"/>
        <v>-1</v>
      </c>
      <c r="BC245" s="9" t="str">
        <f t="shared" si="168"/>
        <v>2</v>
      </c>
      <c r="BG245" s="5" t="s">
        <v>347</v>
      </c>
      <c r="BH245" s="5" t="s">
        <v>427</v>
      </c>
      <c r="CS245" s="9" t="str">
        <f t="shared" si="169"/>
        <v>0</v>
      </c>
      <c r="CT245" s="9" t="str">
        <f t="shared" si="170"/>
        <v>&lt;iframe src="http://www.rakuten.ne.jp/gold/brotures/spec/leaderbike/complete-721tr-black.html" frameborder="0" id="spec-content" scrolling="no"&gt;&lt;/iframe&gt;</v>
      </c>
      <c r="CU245" s="9" t="str">
        <f t="shared" si="171"/>
        <v/>
      </c>
      <c r="CV245" s="9" t="str">
        <f t="shared" si="172"/>
        <v>&lt;div class="row-fluid"&gt;&lt;iframe src="http://www.rakuten.ne.jp/gold/brotures/items/leaderbike/complete-721tr-black.html" frameborder="0" id="skin-product" scrolling="no"&gt;&lt;/iframe&gt;&lt;/div&gt;</v>
      </c>
      <c r="CW245" s="11" t="str">
        <f t="shared" si="173"/>
        <v/>
      </c>
      <c r="CX245" t="s">
        <v>1503</v>
      </c>
      <c r="CY245" s="9" t="str">
        <f t="shared" si="174"/>
        <v>0</v>
      </c>
      <c r="CZ245" s="11"/>
      <c r="DA245" s="11"/>
      <c r="DB245" s="11"/>
      <c r="DC245" s="11"/>
      <c r="DD245" s="9" t="str">
        <f t="shared" si="175"/>
        <v>u</v>
      </c>
      <c r="DE245" s="5" t="s">
        <v>1504</v>
      </c>
      <c r="DF245" s="5" t="s">
        <v>1504</v>
      </c>
      <c r="DI245" s="9" t="str">
        <f t="shared" si="176"/>
        <v>100</v>
      </c>
      <c r="DT245" s="9">
        <f>VLOOKUP(BG245,ディレクトリID!A:B,2)</f>
        <v>563162</v>
      </c>
      <c r="DV245" s="4" t="str">
        <f t="shared" si="177"/>
        <v>【完成車　LEADERBIKE】</v>
      </c>
      <c r="DW245" s="4" t="str">
        <f t="shared" si="178"/>
        <v>【完成車　LEADERBIKE】</v>
      </c>
      <c r="DX245" s="9">
        <f t="shared" si="179"/>
        <v>1</v>
      </c>
      <c r="DY245" s="11"/>
      <c r="DZ245" s="9" t="str">
        <f t="shared" si="202"/>
        <v>1</v>
      </c>
      <c r="EA245" s="9" t="str">
        <f t="shared" si="202"/>
        <v>1</v>
      </c>
      <c r="EB245" s="11"/>
      <c r="EC245" s="11"/>
      <c r="ED245" s="11"/>
      <c r="EE245" s="9" t="str">
        <f t="shared" si="180"/>
        <v>0</v>
      </c>
      <c r="EO245" s="5" t="s">
        <v>1470</v>
      </c>
      <c r="EP245" s="8" t="s">
        <v>429</v>
      </c>
      <c r="EQ245" s="8" t="s">
        <v>429</v>
      </c>
      <c r="ER245" s="8" t="s">
        <v>209</v>
      </c>
      <c r="ES245" s="8" t="s">
        <v>430</v>
      </c>
      <c r="ET245" s="9" t="str">
        <f t="shared" si="181"/>
        <v>2</v>
      </c>
      <c r="EU245" s="11"/>
      <c r="EV245" s="11"/>
      <c r="EW245" s="11"/>
      <c r="EX245" s="9" t="str">
        <f t="shared" si="203"/>
        <v>0</v>
      </c>
      <c r="EY245" s="9" t="str">
        <f t="shared" si="203"/>
        <v>0</v>
      </c>
      <c r="EZ245" s="11"/>
      <c r="FA245" s="11"/>
      <c r="FB245" s="9" t="str">
        <f t="shared" si="204"/>
        <v>0</v>
      </c>
      <c r="FC245" s="9" t="str">
        <f t="shared" si="204"/>
        <v>0</v>
      </c>
      <c r="FD245" s="9" t="str">
        <f t="shared" si="182"/>
        <v>1</v>
      </c>
      <c r="FE245" s="9" t="str">
        <f t="shared" si="205"/>
        <v>3</v>
      </c>
      <c r="FF245" s="9" t="str">
        <f t="shared" si="205"/>
        <v>3</v>
      </c>
      <c r="GJ245" s="4" t="str">
        <f t="shared" si="185"/>
        <v>パーツ\完成車:ブランド\LEADERBIKE:完成車\LEADERBIKE</v>
      </c>
      <c r="GK245" s="4" t="str">
        <f t="shared" si="183"/>
        <v>u:u:u</v>
      </c>
      <c r="GL245" s="11"/>
      <c r="GM245" s="4" t="str">
        <f t="shared" si="206"/>
        <v>::</v>
      </c>
      <c r="GN245" s="4" t="str">
        <f t="shared" si="206"/>
        <v>::</v>
      </c>
      <c r="GO245" s="4" t="str">
        <f t="shared" si="206"/>
        <v>::</v>
      </c>
      <c r="GP245" s="4" t="str">
        <f t="shared" si="184"/>
        <v>1</v>
      </c>
    </row>
    <row r="246" spans="1:198" ht="28" customHeight="1">
      <c r="A246" s="5" t="s">
        <v>1498</v>
      </c>
      <c r="B246" s="5" t="s">
        <v>1500</v>
      </c>
      <c r="C246" s="5" t="s">
        <v>1498</v>
      </c>
      <c r="D246" s="9" t="str">
        <f t="shared" si="157"/>
        <v>u</v>
      </c>
      <c r="E246" s="9" t="str">
        <f t="shared" si="158"/>
        <v xml:space="preserve"> / （LEADERBIKE721TRBLACKCOMPLETEBIKE）</v>
      </c>
      <c r="F246" s="9" t="str">
        <f t="shared" si="159"/>
        <v xml:space="preserve"> / （LEADERBIKE721TRBLACKCOMPLETEBIKE）</v>
      </c>
      <c r="G246" s="5">
        <v>99750</v>
      </c>
      <c r="H246" s="9">
        <f t="shared" si="160"/>
        <v>99750</v>
      </c>
      <c r="I246" s="9" t="str">
        <f t="shared" si="161"/>
        <v>0</v>
      </c>
      <c r="J246" s="9" t="str">
        <f t="shared" si="162"/>
        <v>1</v>
      </c>
      <c r="M246" s="5" t="s">
        <v>340</v>
      </c>
      <c r="P246" s="9" t="str">
        <f t="shared" si="163"/>
        <v>LEADERBIKE721TRBLACKCOMPLETEBIKE</v>
      </c>
      <c r="R246" s="1" t="s">
        <v>1462</v>
      </c>
      <c r="T246" s="1" t="s">
        <v>1462</v>
      </c>
      <c r="AI246" s="9" t="str">
        <f t="shared" si="164"/>
        <v>http://image.rakuten.co.jp/brotures/cabinet/items/leaderbike/complete-721tr-black.jpg</v>
      </c>
      <c r="AJ246" s="1" t="s">
        <v>1555</v>
      </c>
      <c r="AK246" s="1" t="s">
        <v>1556</v>
      </c>
      <c r="AS246" s="9" t="str">
        <f t="shared" si="200"/>
        <v>1</v>
      </c>
      <c r="AT246" s="9" t="str">
        <f t="shared" si="200"/>
        <v>1</v>
      </c>
      <c r="AU246" s="9" t="str">
        <f t="shared" si="165"/>
        <v>0</v>
      </c>
      <c r="AV246" s="9" t="str">
        <f t="shared" si="166"/>
        <v>1</v>
      </c>
      <c r="AW246" s="9" t="str">
        <f t="shared" si="201"/>
        <v>0</v>
      </c>
      <c r="AX246" s="9" t="str">
        <f t="shared" si="201"/>
        <v>0</v>
      </c>
      <c r="AY246" s="11"/>
      <c r="AZ246" s="11"/>
      <c r="BA246" s="11"/>
      <c r="BB246" s="9" t="str">
        <f t="shared" si="167"/>
        <v>-1</v>
      </c>
      <c r="BC246" s="9" t="str">
        <f t="shared" si="168"/>
        <v>2</v>
      </c>
      <c r="BG246" s="5" t="s">
        <v>347</v>
      </c>
      <c r="BH246" s="5" t="s">
        <v>427</v>
      </c>
      <c r="CS246" s="9" t="str">
        <f t="shared" si="169"/>
        <v>0</v>
      </c>
      <c r="CT246" s="9" t="str">
        <f t="shared" si="170"/>
        <v>&lt;iframe src="http://www.rakuten.ne.jp/gold/brotures/spec/leaderbike/complete-721tr-black.html" frameborder="0" id="spec-content" scrolling="no"&gt;&lt;/iframe&gt;</v>
      </c>
      <c r="CU246" s="9" t="str">
        <f t="shared" si="171"/>
        <v/>
      </c>
      <c r="CV246" s="9" t="str">
        <f t="shared" si="172"/>
        <v>&lt;div class="row-fluid"&gt;&lt;iframe src="http://www.rakuten.ne.jp/gold/brotures/items/leaderbike/complete-721tr-black.html" frameborder="0" id="skin-product" scrolling="no"&gt;&lt;/iframe&gt;&lt;/div&gt;</v>
      </c>
      <c r="CW246" s="11" t="str">
        <f t="shared" si="173"/>
        <v/>
      </c>
      <c r="CX246" t="s">
        <v>1507</v>
      </c>
      <c r="CY246" s="9" t="str">
        <f t="shared" si="174"/>
        <v>0</v>
      </c>
      <c r="CZ246" s="11"/>
      <c r="DA246" s="11"/>
      <c r="DB246" s="11"/>
      <c r="DC246" s="11"/>
      <c r="DD246" s="9" t="str">
        <f t="shared" si="175"/>
        <v>u</v>
      </c>
      <c r="DE246" s="5" t="s">
        <v>1508</v>
      </c>
      <c r="DF246" s="5" t="s">
        <v>1508</v>
      </c>
      <c r="DI246" s="9" t="str">
        <f t="shared" si="176"/>
        <v>100</v>
      </c>
      <c r="DT246" s="9">
        <f>VLOOKUP(BG246,ディレクトリID!A:B,2)</f>
        <v>563162</v>
      </c>
      <c r="DV246" s="4" t="str">
        <f t="shared" si="177"/>
        <v>【完成車　LEADERBIKE】</v>
      </c>
      <c r="DW246" s="4" t="str">
        <f t="shared" si="178"/>
        <v>【完成車　LEADERBIKE】</v>
      </c>
      <c r="DX246" s="9">
        <f t="shared" si="179"/>
        <v>1</v>
      </c>
      <c r="DY246" s="11"/>
      <c r="DZ246" s="9" t="str">
        <f t="shared" si="202"/>
        <v>1</v>
      </c>
      <c r="EA246" s="9" t="str">
        <f t="shared" si="202"/>
        <v>1</v>
      </c>
      <c r="EB246" s="11"/>
      <c r="EC246" s="11"/>
      <c r="ED246" s="11"/>
      <c r="EE246" s="9" t="str">
        <f t="shared" si="180"/>
        <v>0</v>
      </c>
      <c r="EO246" s="5" t="s">
        <v>1470</v>
      </c>
      <c r="EP246" s="8" t="s">
        <v>429</v>
      </c>
      <c r="EQ246" s="8" t="s">
        <v>429</v>
      </c>
      <c r="ER246" s="8" t="s">
        <v>209</v>
      </c>
      <c r="ES246" s="8" t="s">
        <v>430</v>
      </c>
      <c r="ET246" s="9" t="str">
        <f t="shared" si="181"/>
        <v>2</v>
      </c>
      <c r="EU246" s="11"/>
      <c r="EV246" s="11"/>
      <c r="EW246" s="11"/>
      <c r="EX246" s="9" t="str">
        <f t="shared" si="203"/>
        <v>0</v>
      </c>
      <c r="EY246" s="9" t="str">
        <f t="shared" si="203"/>
        <v>0</v>
      </c>
      <c r="EZ246" s="11"/>
      <c r="FA246" s="11"/>
      <c r="FB246" s="9" t="str">
        <f t="shared" si="204"/>
        <v>0</v>
      </c>
      <c r="FC246" s="9" t="str">
        <f t="shared" si="204"/>
        <v>0</v>
      </c>
      <c r="FD246" s="9" t="str">
        <f t="shared" si="182"/>
        <v>1</v>
      </c>
      <c r="FE246" s="9" t="str">
        <f t="shared" si="205"/>
        <v>3</v>
      </c>
      <c r="FF246" s="9" t="str">
        <f t="shared" si="205"/>
        <v>3</v>
      </c>
      <c r="GJ246" s="4" t="str">
        <f t="shared" si="185"/>
        <v>パーツ\完成車:ブランド\LEADERBIKE:完成車\LEADERBIKE</v>
      </c>
      <c r="GK246" s="4" t="str">
        <f t="shared" si="183"/>
        <v>u:u:u</v>
      </c>
      <c r="GL246" s="11"/>
      <c r="GM246" s="4" t="str">
        <f t="shared" si="206"/>
        <v>::</v>
      </c>
      <c r="GN246" s="4" t="str">
        <f t="shared" si="206"/>
        <v>::</v>
      </c>
      <c r="GO246" s="4" t="str">
        <f t="shared" si="206"/>
        <v>::</v>
      </c>
      <c r="GP246" s="4" t="str">
        <f t="shared" si="184"/>
        <v>1</v>
      </c>
    </row>
    <row r="247" spans="1:198" ht="28" customHeight="1">
      <c r="A247" s="5" t="s">
        <v>1498</v>
      </c>
      <c r="B247" s="5" t="s">
        <v>1500</v>
      </c>
      <c r="C247" s="5" t="s">
        <v>1498</v>
      </c>
      <c r="D247" s="9" t="str">
        <f t="shared" si="157"/>
        <v>u</v>
      </c>
      <c r="E247" s="9" t="str">
        <f t="shared" si="158"/>
        <v xml:space="preserve"> / （LEADERBIKE721TRBLACKCOMPLETEBIKE）</v>
      </c>
      <c r="F247" s="9" t="str">
        <f t="shared" si="159"/>
        <v xml:space="preserve"> / （LEADERBIKE721TRBLACKCOMPLETEBIKE）</v>
      </c>
      <c r="G247" s="5">
        <v>99750</v>
      </c>
      <c r="H247" s="9">
        <f t="shared" si="160"/>
        <v>99750</v>
      </c>
      <c r="I247" s="9" t="str">
        <f t="shared" si="161"/>
        <v>0</v>
      </c>
      <c r="J247" s="9" t="str">
        <f t="shared" si="162"/>
        <v>1</v>
      </c>
      <c r="M247" s="5" t="s">
        <v>340</v>
      </c>
      <c r="P247" s="9" t="str">
        <f t="shared" si="163"/>
        <v>LEADERBIKE721TRBLACKCOMPLETEBIKE</v>
      </c>
      <c r="R247" s="1" t="s">
        <v>1462</v>
      </c>
      <c r="T247" s="1" t="s">
        <v>1462</v>
      </c>
      <c r="AI247" s="9" t="str">
        <f t="shared" si="164"/>
        <v>http://image.rakuten.co.jp/brotures/cabinet/items/leaderbike/complete-721tr-black.jpg</v>
      </c>
      <c r="AJ247" s="1" t="s">
        <v>1555</v>
      </c>
      <c r="AK247" s="1" t="s">
        <v>1556</v>
      </c>
      <c r="AS247" s="9" t="str">
        <f t="shared" si="200"/>
        <v>1</v>
      </c>
      <c r="AT247" s="9" t="str">
        <f t="shared" si="200"/>
        <v>1</v>
      </c>
      <c r="AU247" s="9" t="str">
        <f t="shared" si="165"/>
        <v>0</v>
      </c>
      <c r="AV247" s="9" t="str">
        <f t="shared" si="166"/>
        <v>1</v>
      </c>
      <c r="AW247" s="9" t="str">
        <f t="shared" si="201"/>
        <v>0</v>
      </c>
      <c r="AX247" s="9" t="str">
        <f t="shared" si="201"/>
        <v>0</v>
      </c>
      <c r="AY247" s="11"/>
      <c r="AZ247" s="11"/>
      <c r="BA247" s="11"/>
      <c r="BB247" s="9" t="str">
        <f t="shared" si="167"/>
        <v>-1</v>
      </c>
      <c r="BC247" s="9" t="str">
        <f t="shared" si="168"/>
        <v>2</v>
      </c>
      <c r="BG247" s="5" t="s">
        <v>347</v>
      </c>
      <c r="BH247" s="5" t="s">
        <v>427</v>
      </c>
      <c r="CS247" s="9" t="str">
        <f t="shared" si="169"/>
        <v>0</v>
      </c>
      <c r="CT247" s="9" t="str">
        <f t="shared" si="170"/>
        <v>&lt;iframe src="http://www.rakuten.ne.jp/gold/brotures/spec/leaderbike/complete-721tr-black.html" frameborder="0" id="spec-content" scrolling="no"&gt;&lt;/iframe&gt;</v>
      </c>
      <c r="CU247" s="9" t="str">
        <f t="shared" si="171"/>
        <v/>
      </c>
      <c r="CV247" s="9" t="str">
        <f t="shared" si="172"/>
        <v>&lt;div class="row-fluid"&gt;&lt;iframe src="http://www.rakuten.ne.jp/gold/brotures/items/leaderbike/complete-721tr-black.html" frameborder="0" id="skin-product" scrolling="no"&gt;&lt;/iframe&gt;&lt;/div&gt;</v>
      </c>
      <c r="CW247" s="11" t="str">
        <f t="shared" si="173"/>
        <v/>
      </c>
      <c r="CX247" t="s">
        <v>1509</v>
      </c>
      <c r="CY247" s="9" t="str">
        <f t="shared" si="174"/>
        <v>0</v>
      </c>
      <c r="CZ247" s="11"/>
      <c r="DA247" s="11"/>
      <c r="DB247" s="11"/>
      <c r="DC247" s="11"/>
      <c r="DD247" s="9" t="str">
        <f t="shared" si="175"/>
        <v>u</v>
      </c>
      <c r="DE247" s="5" t="s">
        <v>1510</v>
      </c>
      <c r="DF247" s="5" t="s">
        <v>1510</v>
      </c>
      <c r="DI247" s="9" t="str">
        <f t="shared" si="176"/>
        <v>100</v>
      </c>
      <c r="DT247" s="9">
        <f>VLOOKUP(BG247,ディレクトリID!A:B,2)</f>
        <v>563162</v>
      </c>
      <c r="DV247" s="4" t="str">
        <f t="shared" si="177"/>
        <v>【完成車　LEADERBIKE】</v>
      </c>
      <c r="DW247" s="4" t="str">
        <f t="shared" si="178"/>
        <v>【完成車　LEADERBIKE】</v>
      </c>
      <c r="DX247" s="9">
        <f t="shared" si="179"/>
        <v>1</v>
      </c>
      <c r="DY247" s="11"/>
      <c r="DZ247" s="9" t="str">
        <f t="shared" si="202"/>
        <v>1</v>
      </c>
      <c r="EA247" s="9" t="str">
        <f t="shared" si="202"/>
        <v>1</v>
      </c>
      <c r="EB247" s="11"/>
      <c r="EC247" s="11"/>
      <c r="ED247" s="11"/>
      <c r="EE247" s="9" t="str">
        <f t="shared" si="180"/>
        <v>0</v>
      </c>
      <c r="EO247" s="5" t="s">
        <v>1470</v>
      </c>
      <c r="EP247" s="8" t="s">
        <v>429</v>
      </c>
      <c r="EQ247" s="8" t="s">
        <v>429</v>
      </c>
      <c r="ER247" s="8" t="s">
        <v>209</v>
      </c>
      <c r="ES247" s="8" t="s">
        <v>430</v>
      </c>
      <c r="ET247" s="9" t="str">
        <f t="shared" si="181"/>
        <v>2</v>
      </c>
      <c r="EU247" s="11"/>
      <c r="EV247" s="11"/>
      <c r="EW247" s="11"/>
      <c r="EX247" s="9" t="str">
        <f t="shared" si="203"/>
        <v>0</v>
      </c>
      <c r="EY247" s="9" t="str">
        <f t="shared" si="203"/>
        <v>0</v>
      </c>
      <c r="EZ247" s="11"/>
      <c r="FA247" s="11"/>
      <c r="FB247" s="9" t="str">
        <f t="shared" si="204"/>
        <v>0</v>
      </c>
      <c r="FC247" s="9" t="str">
        <f t="shared" si="204"/>
        <v>0</v>
      </c>
      <c r="FD247" s="9" t="str">
        <f t="shared" si="182"/>
        <v>1</v>
      </c>
      <c r="FE247" s="9" t="str">
        <f t="shared" si="205"/>
        <v>3</v>
      </c>
      <c r="FF247" s="9" t="str">
        <f t="shared" si="205"/>
        <v>3</v>
      </c>
      <c r="GJ247" s="4" t="str">
        <f t="shared" si="185"/>
        <v>パーツ\完成車:ブランド\LEADERBIKE:完成車\LEADERBIKE</v>
      </c>
      <c r="GK247" s="4" t="str">
        <f t="shared" si="183"/>
        <v>u:u:u</v>
      </c>
      <c r="GL247" s="11"/>
      <c r="GM247" s="4" t="str">
        <f t="shared" si="206"/>
        <v>::</v>
      </c>
      <c r="GN247" s="4" t="str">
        <f t="shared" si="206"/>
        <v>::</v>
      </c>
      <c r="GO247" s="4" t="str">
        <f t="shared" si="206"/>
        <v>::</v>
      </c>
      <c r="GP247" s="4" t="str">
        <f t="shared" si="184"/>
        <v>1</v>
      </c>
    </row>
    <row r="248" spans="1:198" ht="28" customHeight="1">
      <c r="A248" s="5" t="s">
        <v>1498</v>
      </c>
      <c r="B248" s="5" t="s">
        <v>1500</v>
      </c>
      <c r="C248" s="5" t="s">
        <v>1498</v>
      </c>
      <c r="D248" s="9" t="str">
        <f t="shared" si="157"/>
        <v>u</v>
      </c>
      <c r="E248" s="9" t="str">
        <f t="shared" si="158"/>
        <v xml:space="preserve"> / （LEADERBIKE721TRBLACKCOMPLETEBIKE）</v>
      </c>
      <c r="F248" s="9" t="str">
        <f t="shared" si="159"/>
        <v xml:space="preserve"> / （LEADERBIKE721TRBLACKCOMPLETEBIKE）</v>
      </c>
      <c r="G248" s="5">
        <v>99750</v>
      </c>
      <c r="H248" s="9">
        <f t="shared" si="160"/>
        <v>99750</v>
      </c>
      <c r="I248" s="9" t="str">
        <f t="shared" si="161"/>
        <v>0</v>
      </c>
      <c r="J248" s="9" t="str">
        <f t="shared" si="162"/>
        <v>1</v>
      </c>
      <c r="M248" s="5" t="s">
        <v>340</v>
      </c>
      <c r="P248" s="9" t="str">
        <f t="shared" si="163"/>
        <v>LEADERBIKE721TRBLACKCOMPLETEBIKE</v>
      </c>
      <c r="R248" s="1" t="s">
        <v>1462</v>
      </c>
      <c r="T248" s="1" t="s">
        <v>1462</v>
      </c>
      <c r="AI248" s="9" t="str">
        <f t="shared" si="164"/>
        <v>http://image.rakuten.co.jp/brotures/cabinet/items/leaderbike/complete-721tr-black.jpg</v>
      </c>
      <c r="AJ248" s="1" t="s">
        <v>1555</v>
      </c>
      <c r="AK248" s="1" t="s">
        <v>1556</v>
      </c>
      <c r="AS248" s="9" t="str">
        <f t="shared" si="200"/>
        <v>1</v>
      </c>
      <c r="AT248" s="9" t="str">
        <f t="shared" si="200"/>
        <v>1</v>
      </c>
      <c r="AU248" s="9" t="str">
        <f t="shared" si="165"/>
        <v>0</v>
      </c>
      <c r="AV248" s="9" t="str">
        <f t="shared" si="166"/>
        <v>1</v>
      </c>
      <c r="AW248" s="9" t="str">
        <f t="shared" si="201"/>
        <v>0</v>
      </c>
      <c r="AX248" s="9" t="str">
        <f t="shared" si="201"/>
        <v>0</v>
      </c>
      <c r="AY248" s="11"/>
      <c r="AZ248" s="11"/>
      <c r="BA248" s="11"/>
      <c r="BB248" s="9" t="str">
        <f t="shared" si="167"/>
        <v>-1</v>
      </c>
      <c r="BC248" s="9" t="str">
        <f t="shared" si="168"/>
        <v>2</v>
      </c>
      <c r="BG248" s="5" t="s">
        <v>347</v>
      </c>
      <c r="BH248" s="5" t="s">
        <v>427</v>
      </c>
      <c r="CS248" s="9" t="str">
        <f t="shared" si="169"/>
        <v>0</v>
      </c>
      <c r="CT248" s="9" t="str">
        <f t="shared" si="170"/>
        <v>&lt;iframe src="http://www.rakuten.ne.jp/gold/brotures/spec/leaderbike/complete-721tr-black.html" frameborder="0" id="spec-content" scrolling="no"&gt;&lt;/iframe&gt;</v>
      </c>
      <c r="CU248" s="9" t="str">
        <f t="shared" si="171"/>
        <v/>
      </c>
      <c r="CV248" s="9" t="str">
        <f t="shared" si="172"/>
        <v>&lt;div class="row-fluid"&gt;&lt;iframe src="http://www.rakuten.ne.jp/gold/brotures/items/leaderbike/complete-721tr-black.html" frameborder="0" id="skin-product" scrolling="no"&gt;&lt;/iframe&gt;&lt;/div&gt;</v>
      </c>
      <c r="CW248" s="11" t="str">
        <f t="shared" si="173"/>
        <v/>
      </c>
      <c r="CX248" t="s">
        <v>1511</v>
      </c>
      <c r="CY248" s="9" t="str">
        <f t="shared" si="174"/>
        <v>0</v>
      </c>
      <c r="CZ248" s="11"/>
      <c r="DA248" s="11"/>
      <c r="DB248" s="11"/>
      <c r="DC248" s="11"/>
      <c r="DD248" s="9" t="str">
        <f t="shared" si="175"/>
        <v>u</v>
      </c>
      <c r="DE248" s="5" t="s">
        <v>1512</v>
      </c>
      <c r="DF248" s="5" t="s">
        <v>1512</v>
      </c>
      <c r="DI248" s="9" t="str">
        <f t="shared" si="176"/>
        <v>100</v>
      </c>
      <c r="DT248" s="9">
        <f>VLOOKUP(BG248,ディレクトリID!A:B,2)</f>
        <v>563162</v>
      </c>
      <c r="DV248" s="4" t="str">
        <f t="shared" si="177"/>
        <v>【完成車　LEADERBIKE】</v>
      </c>
      <c r="DW248" s="4" t="str">
        <f t="shared" si="178"/>
        <v>【完成車　LEADERBIKE】</v>
      </c>
      <c r="DX248" s="9">
        <f t="shared" si="179"/>
        <v>1</v>
      </c>
      <c r="DY248" s="11"/>
      <c r="DZ248" s="9" t="str">
        <f t="shared" si="202"/>
        <v>1</v>
      </c>
      <c r="EA248" s="9" t="str">
        <f t="shared" si="202"/>
        <v>1</v>
      </c>
      <c r="EB248" s="11"/>
      <c r="EC248" s="11"/>
      <c r="ED248" s="11"/>
      <c r="EE248" s="9" t="str">
        <f t="shared" si="180"/>
        <v>0</v>
      </c>
      <c r="EO248" s="5" t="s">
        <v>1470</v>
      </c>
      <c r="EP248" s="8" t="s">
        <v>429</v>
      </c>
      <c r="EQ248" s="8" t="s">
        <v>429</v>
      </c>
      <c r="ER248" s="8" t="s">
        <v>209</v>
      </c>
      <c r="ES248" s="8" t="s">
        <v>430</v>
      </c>
      <c r="ET248" s="9" t="str">
        <f t="shared" si="181"/>
        <v>2</v>
      </c>
      <c r="EU248" s="11"/>
      <c r="EV248" s="11"/>
      <c r="EW248" s="11"/>
      <c r="EX248" s="9" t="str">
        <f t="shared" si="203"/>
        <v>0</v>
      </c>
      <c r="EY248" s="9" t="str">
        <f t="shared" si="203"/>
        <v>0</v>
      </c>
      <c r="EZ248" s="11"/>
      <c r="FA248" s="11"/>
      <c r="FB248" s="9" t="str">
        <f t="shared" si="204"/>
        <v>0</v>
      </c>
      <c r="FC248" s="9" t="str">
        <f t="shared" si="204"/>
        <v>0</v>
      </c>
      <c r="FD248" s="9" t="str">
        <f t="shared" si="182"/>
        <v>1</v>
      </c>
      <c r="FE248" s="9" t="str">
        <f t="shared" si="205"/>
        <v>3</v>
      </c>
      <c r="FF248" s="9" t="str">
        <f t="shared" si="205"/>
        <v>3</v>
      </c>
      <c r="GJ248" s="4" t="str">
        <f t="shared" si="185"/>
        <v>パーツ\完成車:ブランド\LEADERBIKE:完成車\LEADERBIKE</v>
      </c>
      <c r="GK248" s="4" t="str">
        <f t="shared" si="183"/>
        <v>u:u:u</v>
      </c>
      <c r="GL248" s="11"/>
      <c r="GM248" s="4" t="str">
        <f t="shared" si="206"/>
        <v>::</v>
      </c>
      <c r="GN248" s="4" t="str">
        <f t="shared" si="206"/>
        <v>::</v>
      </c>
      <c r="GO248" s="4" t="str">
        <f t="shared" si="206"/>
        <v>::</v>
      </c>
      <c r="GP248" s="4" t="str">
        <f t="shared" si="184"/>
        <v>1</v>
      </c>
    </row>
    <row r="249" spans="1:198" ht="28" customHeight="1">
      <c r="A249" s="5" t="s">
        <v>1498</v>
      </c>
      <c r="B249" s="5" t="s">
        <v>1500</v>
      </c>
      <c r="C249" s="5" t="s">
        <v>1498</v>
      </c>
      <c r="D249" s="9" t="str">
        <f t="shared" si="157"/>
        <v>u</v>
      </c>
      <c r="E249" s="9" t="str">
        <f t="shared" si="158"/>
        <v xml:space="preserve"> / （LEADERBIKE721TRBLACKCOMPLETEBIKE）</v>
      </c>
      <c r="F249" s="9" t="str">
        <f t="shared" si="159"/>
        <v xml:space="preserve"> / （LEADERBIKE721TRBLACKCOMPLETEBIKE）</v>
      </c>
      <c r="G249" s="5">
        <v>99750</v>
      </c>
      <c r="H249" s="9">
        <f t="shared" si="160"/>
        <v>99750</v>
      </c>
      <c r="I249" s="9" t="str">
        <f t="shared" si="161"/>
        <v>0</v>
      </c>
      <c r="J249" s="9" t="str">
        <f t="shared" si="162"/>
        <v>1</v>
      </c>
      <c r="M249" s="5" t="s">
        <v>340</v>
      </c>
      <c r="P249" s="9" t="str">
        <f t="shared" si="163"/>
        <v>LEADERBIKE721TRBLACKCOMPLETEBIKE</v>
      </c>
      <c r="R249" s="1" t="s">
        <v>1462</v>
      </c>
      <c r="T249" s="1" t="s">
        <v>1462</v>
      </c>
      <c r="AI249" s="9" t="str">
        <f t="shared" si="164"/>
        <v>http://image.rakuten.co.jp/brotures/cabinet/items/leaderbike/complete-721tr-black.jpg</v>
      </c>
      <c r="AJ249" s="1" t="s">
        <v>1555</v>
      </c>
      <c r="AK249" s="1" t="s">
        <v>1556</v>
      </c>
      <c r="AS249" s="9" t="str">
        <f t="shared" si="200"/>
        <v>1</v>
      </c>
      <c r="AT249" s="9" t="str">
        <f t="shared" si="200"/>
        <v>1</v>
      </c>
      <c r="AU249" s="9" t="str">
        <f t="shared" si="165"/>
        <v>0</v>
      </c>
      <c r="AV249" s="9" t="str">
        <f t="shared" si="166"/>
        <v>1</v>
      </c>
      <c r="AW249" s="9" t="str">
        <f t="shared" si="201"/>
        <v>0</v>
      </c>
      <c r="AX249" s="9" t="str">
        <f t="shared" si="201"/>
        <v>0</v>
      </c>
      <c r="AY249" s="11"/>
      <c r="AZ249" s="11"/>
      <c r="BA249" s="11"/>
      <c r="BB249" s="9" t="str">
        <f t="shared" si="167"/>
        <v>-1</v>
      </c>
      <c r="BC249" s="9" t="str">
        <f t="shared" si="168"/>
        <v>2</v>
      </c>
      <c r="BG249" s="5" t="s">
        <v>347</v>
      </c>
      <c r="BH249" s="5" t="s">
        <v>427</v>
      </c>
      <c r="CS249" s="9" t="str">
        <f t="shared" si="169"/>
        <v>0</v>
      </c>
      <c r="CT249" s="9" t="str">
        <f t="shared" si="170"/>
        <v>&lt;iframe src="http://www.rakuten.ne.jp/gold/brotures/spec/leaderbike/complete-721tr-black.html" frameborder="0" id="spec-content" scrolling="no"&gt;&lt;/iframe&gt;</v>
      </c>
      <c r="CU249" s="9" t="str">
        <f t="shared" si="171"/>
        <v/>
      </c>
      <c r="CV249" s="9" t="str">
        <f t="shared" si="172"/>
        <v>&lt;div class="row-fluid"&gt;&lt;iframe src="http://www.rakuten.ne.jp/gold/brotures/items/leaderbike/complete-721tr-black.html" frameborder="0" id="skin-product" scrolling="no"&gt;&lt;/iframe&gt;&lt;/div&gt;</v>
      </c>
      <c r="CW249" s="11" t="str">
        <f t="shared" si="173"/>
        <v/>
      </c>
      <c r="CX249" t="s">
        <v>1513</v>
      </c>
      <c r="CY249" s="9" t="str">
        <f t="shared" si="174"/>
        <v>0</v>
      </c>
      <c r="CZ249" s="11"/>
      <c r="DA249" s="11"/>
      <c r="DB249" s="11"/>
      <c r="DC249" s="11"/>
      <c r="DD249" s="9" t="str">
        <f t="shared" si="175"/>
        <v>u</v>
      </c>
      <c r="DE249" s="5" t="s">
        <v>1514</v>
      </c>
      <c r="DF249" s="5" t="s">
        <v>1514</v>
      </c>
      <c r="DI249" s="9" t="str">
        <f t="shared" si="176"/>
        <v>100</v>
      </c>
      <c r="DT249" s="9">
        <f>VLOOKUP(BG249,ディレクトリID!A:B,2)</f>
        <v>563162</v>
      </c>
      <c r="DV249" s="4" t="str">
        <f t="shared" si="177"/>
        <v>【完成車　LEADERBIKE】</v>
      </c>
      <c r="DW249" s="4" t="str">
        <f t="shared" si="178"/>
        <v>【完成車　LEADERBIKE】</v>
      </c>
      <c r="DX249" s="9">
        <f t="shared" si="179"/>
        <v>1</v>
      </c>
      <c r="DY249" s="11"/>
      <c r="DZ249" s="9" t="str">
        <f t="shared" si="202"/>
        <v>1</v>
      </c>
      <c r="EA249" s="9" t="str">
        <f t="shared" si="202"/>
        <v>1</v>
      </c>
      <c r="EB249" s="11"/>
      <c r="EC249" s="11"/>
      <c r="ED249" s="11"/>
      <c r="EE249" s="9" t="str">
        <f t="shared" si="180"/>
        <v>0</v>
      </c>
      <c r="EO249" s="5" t="s">
        <v>1470</v>
      </c>
      <c r="EP249" s="8" t="s">
        <v>429</v>
      </c>
      <c r="EQ249" s="8" t="s">
        <v>429</v>
      </c>
      <c r="ER249" s="8" t="s">
        <v>209</v>
      </c>
      <c r="ES249" s="8" t="s">
        <v>430</v>
      </c>
      <c r="ET249" s="9" t="str">
        <f t="shared" si="181"/>
        <v>2</v>
      </c>
      <c r="EU249" s="11"/>
      <c r="EV249" s="11"/>
      <c r="EW249" s="11"/>
      <c r="EX249" s="9" t="str">
        <f t="shared" si="203"/>
        <v>0</v>
      </c>
      <c r="EY249" s="9" t="str">
        <f t="shared" si="203"/>
        <v>0</v>
      </c>
      <c r="EZ249" s="11"/>
      <c r="FA249" s="11"/>
      <c r="FB249" s="9" t="str">
        <f t="shared" si="204"/>
        <v>0</v>
      </c>
      <c r="FC249" s="9" t="str">
        <f t="shared" si="204"/>
        <v>0</v>
      </c>
      <c r="FD249" s="9" t="str">
        <f t="shared" si="182"/>
        <v>1</v>
      </c>
      <c r="FE249" s="9" t="str">
        <f t="shared" si="205"/>
        <v>3</v>
      </c>
      <c r="FF249" s="9" t="str">
        <f t="shared" si="205"/>
        <v>3</v>
      </c>
      <c r="GJ249" s="4" t="str">
        <f t="shared" si="185"/>
        <v>パーツ\完成車:ブランド\LEADERBIKE:完成車\LEADERBIKE</v>
      </c>
      <c r="GK249" s="4" t="str">
        <f t="shared" si="183"/>
        <v>u:u:u</v>
      </c>
      <c r="GL249" s="11"/>
      <c r="GM249" s="4" t="str">
        <f t="shared" si="206"/>
        <v>::</v>
      </c>
      <c r="GN249" s="4" t="str">
        <f t="shared" si="206"/>
        <v>::</v>
      </c>
      <c r="GO249" s="4" t="str">
        <f t="shared" si="206"/>
        <v>::</v>
      </c>
      <c r="GP249" s="4" t="str">
        <f t="shared" si="184"/>
        <v>1</v>
      </c>
    </row>
    <row r="250" spans="1:198" ht="28" customHeight="1">
      <c r="A250" s="5" t="s">
        <v>1498</v>
      </c>
      <c r="B250" s="5" t="s">
        <v>1500</v>
      </c>
      <c r="C250" s="5" t="s">
        <v>1498</v>
      </c>
      <c r="D250" s="9" t="str">
        <f t="shared" si="157"/>
        <v>u</v>
      </c>
      <c r="E250" s="9" t="str">
        <f t="shared" si="158"/>
        <v xml:space="preserve"> / （LEADERBIKE721TRBLACKCOMPLETEBIKE）</v>
      </c>
      <c r="F250" s="9" t="str">
        <f t="shared" si="159"/>
        <v xml:space="preserve"> / （LEADERBIKE721TRBLACKCOMPLETEBIKE）</v>
      </c>
      <c r="G250" s="5">
        <v>99750</v>
      </c>
      <c r="H250" s="9">
        <f t="shared" si="160"/>
        <v>99750</v>
      </c>
      <c r="I250" s="9" t="str">
        <f t="shared" si="161"/>
        <v>0</v>
      </c>
      <c r="J250" s="9" t="str">
        <f t="shared" si="162"/>
        <v>1</v>
      </c>
      <c r="M250" s="5" t="s">
        <v>340</v>
      </c>
      <c r="P250" s="9" t="str">
        <f t="shared" si="163"/>
        <v>LEADERBIKE721TRBLACKCOMPLETEBIKE</v>
      </c>
      <c r="R250" s="1" t="s">
        <v>1486</v>
      </c>
      <c r="T250" s="1" t="s">
        <v>1486</v>
      </c>
      <c r="AI250" s="9" t="str">
        <f t="shared" si="164"/>
        <v>http://image.rakuten.co.jp/brotures/cabinet/items/leaderbike/complete-721tr-black.jpg</v>
      </c>
      <c r="AJ250" s="1" t="s">
        <v>1567</v>
      </c>
      <c r="AK250" s="1" t="s">
        <v>1568</v>
      </c>
      <c r="AS250" s="9" t="str">
        <f t="shared" si="200"/>
        <v>1</v>
      </c>
      <c r="AT250" s="9" t="str">
        <f t="shared" si="200"/>
        <v>1</v>
      </c>
      <c r="AU250" s="9" t="str">
        <f t="shared" si="165"/>
        <v>0</v>
      </c>
      <c r="AV250" s="9" t="str">
        <f t="shared" si="166"/>
        <v>1</v>
      </c>
      <c r="AW250" s="9" t="str">
        <f t="shared" si="201"/>
        <v>0</v>
      </c>
      <c r="AX250" s="9" t="str">
        <f t="shared" si="201"/>
        <v>0</v>
      </c>
      <c r="AY250" s="11"/>
      <c r="AZ250" s="11"/>
      <c r="BA250" s="11"/>
      <c r="BB250" s="9" t="str">
        <f t="shared" si="167"/>
        <v>-1</v>
      </c>
      <c r="BC250" s="9" t="str">
        <f t="shared" si="168"/>
        <v>2</v>
      </c>
      <c r="BG250" s="5" t="s">
        <v>347</v>
      </c>
      <c r="BH250" s="5" t="s">
        <v>427</v>
      </c>
      <c r="CS250" s="9" t="str">
        <f t="shared" si="169"/>
        <v>0</v>
      </c>
      <c r="CT250" s="9" t="str">
        <f t="shared" si="170"/>
        <v>&lt;iframe src="http://www.rakuten.ne.jp/gold/brotures/spec/leaderbike/complete-721tr-black.html" frameborder="0" id="spec-content" scrolling="no"&gt;&lt;/iframe&gt;</v>
      </c>
      <c r="CU250" s="9" t="str">
        <f t="shared" si="171"/>
        <v/>
      </c>
      <c r="CV250" s="9" t="str">
        <f t="shared" si="172"/>
        <v>&lt;div class="row-fluid"&gt;&lt;iframe src="http://www.rakuten.ne.jp/gold/brotures/items/leaderbike/complete-721tr-black.html" frameborder="0" id="skin-product" scrolling="no"&gt;&lt;/iframe&gt;&lt;/div&gt;</v>
      </c>
      <c r="CW250" s="11" t="str">
        <f t="shared" si="173"/>
        <v/>
      </c>
      <c r="CX250" t="s">
        <v>1515</v>
      </c>
      <c r="CY250" s="9" t="str">
        <f t="shared" si="174"/>
        <v>0</v>
      </c>
      <c r="CZ250" s="11"/>
      <c r="DA250" s="11"/>
      <c r="DB250" s="11"/>
      <c r="DC250" s="11"/>
      <c r="DD250" s="9" t="str">
        <f t="shared" si="175"/>
        <v>u</v>
      </c>
      <c r="DE250" s="5" t="s">
        <v>1516</v>
      </c>
      <c r="DF250" s="5" t="s">
        <v>1516</v>
      </c>
      <c r="DI250" s="9" t="str">
        <f t="shared" si="176"/>
        <v>100</v>
      </c>
      <c r="DT250" s="9">
        <f>VLOOKUP(BG250,ディレクトリID!A:B,2)</f>
        <v>563162</v>
      </c>
      <c r="DV250" s="4" t="str">
        <f t="shared" si="177"/>
        <v>【完成車　LEADERBIKE】</v>
      </c>
      <c r="DW250" s="4" t="str">
        <f t="shared" si="178"/>
        <v>【完成車　LEADERBIKE】</v>
      </c>
      <c r="DX250" s="9">
        <f t="shared" si="179"/>
        <v>1</v>
      </c>
      <c r="DY250" s="11"/>
      <c r="DZ250" s="9" t="str">
        <f t="shared" si="202"/>
        <v>1</v>
      </c>
      <c r="EA250" s="9" t="str">
        <f t="shared" si="202"/>
        <v>1</v>
      </c>
      <c r="EB250" s="11"/>
      <c r="EC250" s="11"/>
      <c r="ED250" s="11"/>
      <c r="EE250" s="9" t="str">
        <f t="shared" si="180"/>
        <v>0</v>
      </c>
      <c r="EO250" s="5" t="s">
        <v>1470</v>
      </c>
      <c r="EP250" s="8" t="s">
        <v>429</v>
      </c>
      <c r="EQ250" s="8" t="s">
        <v>429</v>
      </c>
      <c r="ER250" s="8" t="s">
        <v>209</v>
      </c>
      <c r="ES250" s="8" t="s">
        <v>430</v>
      </c>
      <c r="ET250" s="9" t="str">
        <f t="shared" si="181"/>
        <v>2</v>
      </c>
      <c r="EU250" s="11"/>
      <c r="EV250" s="11"/>
      <c r="EW250" s="11"/>
      <c r="EX250" s="9" t="str">
        <f t="shared" si="203"/>
        <v>0</v>
      </c>
      <c r="EY250" s="9" t="str">
        <f t="shared" si="203"/>
        <v>0</v>
      </c>
      <c r="EZ250" s="11"/>
      <c r="FA250" s="11"/>
      <c r="FB250" s="9" t="str">
        <f t="shared" si="204"/>
        <v>0</v>
      </c>
      <c r="FC250" s="9" t="str">
        <f t="shared" si="204"/>
        <v>0</v>
      </c>
      <c r="FD250" s="9" t="str">
        <f t="shared" si="182"/>
        <v>1</v>
      </c>
      <c r="FE250" s="9" t="str">
        <f t="shared" si="205"/>
        <v>3</v>
      </c>
      <c r="FF250" s="9" t="str">
        <f t="shared" si="205"/>
        <v>3</v>
      </c>
      <c r="GJ250" s="4" t="str">
        <f t="shared" si="185"/>
        <v>パーツ\完成車:ブランド\LEADERBIKE:完成車\LEADERBIKE</v>
      </c>
      <c r="GK250" s="4" t="str">
        <f t="shared" si="183"/>
        <v>u:u:u</v>
      </c>
      <c r="GL250" s="11"/>
      <c r="GM250" s="4" t="str">
        <f t="shared" si="206"/>
        <v>::</v>
      </c>
      <c r="GN250" s="4" t="str">
        <f t="shared" si="206"/>
        <v>::</v>
      </c>
      <c r="GO250" s="4" t="str">
        <f t="shared" si="206"/>
        <v>::</v>
      </c>
      <c r="GP250" s="4" t="str">
        <f t="shared" si="184"/>
        <v>1</v>
      </c>
    </row>
    <row r="251" spans="1:198" ht="28" customHeight="1">
      <c r="A251" s="5" t="s">
        <v>1517</v>
      </c>
      <c r="B251" s="5" t="s">
        <v>1519</v>
      </c>
      <c r="C251" s="5" t="s">
        <v>1517</v>
      </c>
      <c r="D251" s="9" t="str">
        <f t="shared" si="157"/>
        <v>u</v>
      </c>
      <c r="E251" s="9" t="str">
        <f t="shared" si="158"/>
        <v xml:space="preserve"> / （LEADERBIKE721TRWHITECOMPLETEBIKE）</v>
      </c>
      <c r="F251" s="9" t="str">
        <f t="shared" si="159"/>
        <v xml:space="preserve"> / （LEADERBIKE721TRWHITECOMPLETEBIKE）</v>
      </c>
      <c r="G251" s="5">
        <v>99750</v>
      </c>
      <c r="H251" s="9">
        <f t="shared" si="160"/>
        <v>99750</v>
      </c>
      <c r="I251" s="9" t="str">
        <f t="shared" si="161"/>
        <v>0</v>
      </c>
      <c r="J251" s="9" t="str">
        <f t="shared" si="162"/>
        <v>1</v>
      </c>
      <c r="M251" s="5" t="s">
        <v>340</v>
      </c>
      <c r="P251" s="9" t="str">
        <f t="shared" si="163"/>
        <v>LEADERBIKE721TRWHITECOMPLETEBIKE</v>
      </c>
      <c r="R251" s="1" t="s">
        <v>1486</v>
      </c>
      <c r="T251" s="1" t="s">
        <v>1486</v>
      </c>
      <c r="AI251" s="9" t="str">
        <f t="shared" si="164"/>
        <v>http://image.rakuten.co.jp/brotures/cabinet/items/leaderbike/complete-721tr-white.jpg</v>
      </c>
      <c r="AJ251" s="1" t="s">
        <v>1567</v>
      </c>
      <c r="AK251" s="1" t="s">
        <v>1568</v>
      </c>
      <c r="AS251" s="9" t="str">
        <f t="shared" si="200"/>
        <v>1</v>
      </c>
      <c r="AT251" s="9" t="str">
        <f t="shared" si="200"/>
        <v>1</v>
      </c>
      <c r="AU251" s="9" t="str">
        <f t="shared" si="165"/>
        <v>0</v>
      </c>
      <c r="AV251" s="9" t="str">
        <f t="shared" si="166"/>
        <v>1</v>
      </c>
      <c r="AW251" s="9" t="str">
        <f t="shared" si="201"/>
        <v>0</v>
      </c>
      <c r="AX251" s="9" t="str">
        <f t="shared" si="201"/>
        <v>0</v>
      </c>
      <c r="AY251" s="11"/>
      <c r="AZ251" s="11"/>
      <c r="BA251" s="11"/>
      <c r="BB251" s="9" t="str">
        <f t="shared" si="167"/>
        <v>-1</v>
      </c>
      <c r="BC251" s="9" t="str">
        <f t="shared" si="168"/>
        <v>2</v>
      </c>
      <c r="BG251" s="5" t="s">
        <v>347</v>
      </c>
      <c r="BH251" s="5" t="s">
        <v>427</v>
      </c>
      <c r="CS251" s="9" t="str">
        <f t="shared" si="169"/>
        <v>0</v>
      </c>
      <c r="CT251" s="9" t="str">
        <f t="shared" si="170"/>
        <v>&lt;iframe src="http://www.rakuten.ne.jp/gold/brotures/spec/leaderbike/complete-721tr-white.html" frameborder="0" id="spec-content" scrolling="no"&gt;&lt;/iframe&gt;</v>
      </c>
      <c r="CU251" s="9" t="str">
        <f t="shared" si="171"/>
        <v/>
      </c>
      <c r="CV251" s="9" t="str">
        <f t="shared" si="172"/>
        <v>&lt;div class="row-fluid"&gt;&lt;iframe src="http://www.rakuten.ne.jp/gold/brotures/items/leaderbike/complete-721tr-white.html" frameborder="0" id="skin-product" scrolling="no"&gt;&lt;/iframe&gt;&lt;/div&gt;</v>
      </c>
      <c r="CW251" s="11" t="str">
        <f t="shared" si="173"/>
        <v/>
      </c>
      <c r="CX251" t="s">
        <v>1520</v>
      </c>
      <c r="CY251" s="9" t="str">
        <f t="shared" si="174"/>
        <v>0</v>
      </c>
      <c r="CZ251" s="11"/>
      <c r="DA251" s="11"/>
      <c r="DB251" s="11"/>
      <c r="DC251" s="11"/>
      <c r="DD251" s="9" t="str">
        <f t="shared" si="175"/>
        <v>u</v>
      </c>
      <c r="DE251" s="5" t="s">
        <v>1504</v>
      </c>
      <c r="DF251" s="5" t="s">
        <v>1504</v>
      </c>
      <c r="DI251" s="9" t="str">
        <f t="shared" si="176"/>
        <v>100</v>
      </c>
      <c r="DT251" s="9">
        <f>VLOOKUP(BG251,ディレクトリID!A:B,2)</f>
        <v>563162</v>
      </c>
      <c r="DV251" s="4" t="str">
        <f t="shared" si="177"/>
        <v>【完成車　LEADERBIKE】</v>
      </c>
      <c r="DW251" s="4" t="str">
        <f t="shared" si="178"/>
        <v>【完成車　LEADERBIKE】</v>
      </c>
      <c r="DX251" s="9">
        <f t="shared" si="179"/>
        <v>1</v>
      </c>
      <c r="DY251" s="11"/>
      <c r="DZ251" s="9" t="str">
        <f t="shared" si="202"/>
        <v>1</v>
      </c>
      <c r="EA251" s="9" t="str">
        <f t="shared" si="202"/>
        <v>1</v>
      </c>
      <c r="EB251" s="11"/>
      <c r="EC251" s="11"/>
      <c r="ED251" s="11"/>
      <c r="EE251" s="9" t="str">
        <f t="shared" si="180"/>
        <v>0</v>
      </c>
      <c r="EO251" s="5" t="s">
        <v>1470</v>
      </c>
      <c r="EP251" s="8" t="s">
        <v>429</v>
      </c>
      <c r="EQ251" s="8" t="s">
        <v>429</v>
      </c>
      <c r="ER251" s="8" t="s">
        <v>209</v>
      </c>
      <c r="ES251" s="8" t="s">
        <v>430</v>
      </c>
      <c r="ET251" s="9" t="str">
        <f t="shared" si="181"/>
        <v>2</v>
      </c>
      <c r="EU251" s="11"/>
      <c r="EV251" s="11"/>
      <c r="EW251" s="11"/>
      <c r="EX251" s="9" t="str">
        <f t="shared" si="203"/>
        <v>0</v>
      </c>
      <c r="EY251" s="9" t="str">
        <f t="shared" si="203"/>
        <v>0</v>
      </c>
      <c r="EZ251" s="11"/>
      <c r="FA251" s="11"/>
      <c r="FB251" s="9" t="str">
        <f t="shared" si="204"/>
        <v>0</v>
      </c>
      <c r="FC251" s="9" t="str">
        <f t="shared" si="204"/>
        <v>0</v>
      </c>
      <c r="FD251" s="9" t="str">
        <f t="shared" si="182"/>
        <v>1</v>
      </c>
      <c r="FE251" s="9" t="str">
        <f t="shared" si="205"/>
        <v>3</v>
      </c>
      <c r="FF251" s="9" t="str">
        <f t="shared" si="205"/>
        <v>3</v>
      </c>
      <c r="GJ251" s="4" t="str">
        <f t="shared" si="185"/>
        <v>パーツ\完成車:ブランド\LEADERBIKE:完成車\LEADERBIKE</v>
      </c>
      <c r="GK251" s="4" t="str">
        <f t="shared" si="183"/>
        <v>u:u:u</v>
      </c>
      <c r="GL251" s="11"/>
      <c r="GM251" s="4" t="str">
        <f t="shared" si="206"/>
        <v>::</v>
      </c>
      <c r="GN251" s="4" t="str">
        <f t="shared" si="206"/>
        <v>::</v>
      </c>
      <c r="GO251" s="4" t="str">
        <f t="shared" si="206"/>
        <v>::</v>
      </c>
      <c r="GP251" s="4" t="str">
        <f t="shared" si="184"/>
        <v>1</v>
      </c>
    </row>
    <row r="252" spans="1:198" ht="28" customHeight="1">
      <c r="A252" s="5" t="s">
        <v>1517</v>
      </c>
      <c r="B252" s="5" t="s">
        <v>1519</v>
      </c>
      <c r="C252" s="5" t="s">
        <v>1517</v>
      </c>
      <c r="D252" s="9" t="str">
        <f t="shared" si="157"/>
        <v>u</v>
      </c>
      <c r="E252" s="9" t="str">
        <f t="shared" si="158"/>
        <v xml:space="preserve"> / （LEADERBIKE721TRWHITECOMPLETEBIKE）</v>
      </c>
      <c r="F252" s="9" t="str">
        <f t="shared" si="159"/>
        <v xml:space="preserve"> / （LEADERBIKE721TRWHITECOMPLETEBIKE）</v>
      </c>
      <c r="G252" s="5">
        <v>99750</v>
      </c>
      <c r="H252" s="9">
        <f t="shared" si="160"/>
        <v>99750</v>
      </c>
      <c r="I252" s="9" t="str">
        <f t="shared" si="161"/>
        <v>0</v>
      </c>
      <c r="J252" s="9" t="str">
        <f t="shared" si="162"/>
        <v>1</v>
      </c>
      <c r="M252" s="5" t="s">
        <v>340</v>
      </c>
      <c r="P252" s="9" t="str">
        <f t="shared" si="163"/>
        <v>LEADERBIKE721TRWHITECOMPLETEBIKE</v>
      </c>
      <c r="R252" s="1" t="s">
        <v>1486</v>
      </c>
      <c r="T252" s="1" t="s">
        <v>1486</v>
      </c>
      <c r="AI252" s="9" t="str">
        <f t="shared" si="164"/>
        <v>http://image.rakuten.co.jp/brotures/cabinet/items/leaderbike/complete-721tr-white.jpg</v>
      </c>
      <c r="AJ252" s="1" t="s">
        <v>1567</v>
      </c>
      <c r="AK252" s="1" t="s">
        <v>1568</v>
      </c>
      <c r="AS252" s="9" t="str">
        <f t="shared" si="200"/>
        <v>1</v>
      </c>
      <c r="AT252" s="9" t="str">
        <f t="shared" si="200"/>
        <v>1</v>
      </c>
      <c r="AU252" s="9" t="str">
        <f t="shared" si="165"/>
        <v>0</v>
      </c>
      <c r="AV252" s="9" t="str">
        <f t="shared" si="166"/>
        <v>1</v>
      </c>
      <c r="AW252" s="9" t="str">
        <f t="shared" si="201"/>
        <v>0</v>
      </c>
      <c r="AX252" s="9" t="str">
        <f t="shared" si="201"/>
        <v>0</v>
      </c>
      <c r="AY252" s="11"/>
      <c r="AZ252" s="11"/>
      <c r="BA252" s="11"/>
      <c r="BB252" s="9" t="str">
        <f t="shared" si="167"/>
        <v>-1</v>
      </c>
      <c r="BC252" s="9" t="str">
        <f t="shared" si="168"/>
        <v>2</v>
      </c>
      <c r="BG252" s="5" t="s">
        <v>347</v>
      </c>
      <c r="BH252" s="5" t="s">
        <v>427</v>
      </c>
      <c r="CS252" s="9" t="str">
        <f t="shared" si="169"/>
        <v>0</v>
      </c>
      <c r="CT252" s="9" t="str">
        <f t="shared" si="170"/>
        <v>&lt;iframe src="http://www.rakuten.ne.jp/gold/brotures/spec/leaderbike/complete-721tr-white.html" frameborder="0" id="spec-content" scrolling="no"&gt;&lt;/iframe&gt;</v>
      </c>
      <c r="CU252" s="9" t="str">
        <f t="shared" si="171"/>
        <v/>
      </c>
      <c r="CV252" s="9" t="str">
        <f t="shared" si="172"/>
        <v>&lt;div class="row-fluid"&gt;&lt;iframe src="http://www.rakuten.ne.jp/gold/brotures/items/leaderbike/complete-721tr-white.html" frameborder="0" id="skin-product" scrolling="no"&gt;&lt;/iframe&gt;&lt;/div&gt;</v>
      </c>
      <c r="CW252" s="11" t="str">
        <f t="shared" si="173"/>
        <v/>
      </c>
      <c r="CX252" t="s">
        <v>1521</v>
      </c>
      <c r="CY252" s="9" t="str">
        <f t="shared" si="174"/>
        <v>0</v>
      </c>
      <c r="CZ252" s="11"/>
      <c r="DA252" s="11"/>
      <c r="DB252" s="11"/>
      <c r="DC252" s="11"/>
      <c r="DD252" s="9" t="str">
        <f t="shared" si="175"/>
        <v>u</v>
      </c>
      <c r="DE252" s="5" t="s">
        <v>1508</v>
      </c>
      <c r="DF252" s="5" t="s">
        <v>1508</v>
      </c>
      <c r="DI252" s="9" t="str">
        <f t="shared" si="176"/>
        <v>100</v>
      </c>
      <c r="DT252" s="9">
        <f>VLOOKUP(BG252,ディレクトリID!A:B,2)</f>
        <v>563162</v>
      </c>
      <c r="DV252" s="4" t="str">
        <f t="shared" si="177"/>
        <v>【完成車　LEADERBIKE】</v>
      </c>
      <c r="DW252" s="4" t="str">
        <f t="shared" si="178"/>
        <v>【完成車　LEADERBIKE】</v>
      </c>
      <c r="DX252" s="9">
        <f t="shared" si="179"/>
        <v>1</v>
      </c>
      <c r="DY252" s="11"/>
      <c r="DZ252" s="9" t="str">
        <f t="shared" si="202"/>
        <v>1</v>
      </c>
      <c r="EA252" s="9" t="str">
        <f t="shared" si="202"/>
        <v>1</v>
      </c>
      <c r="EB252" s="11"/>
      <c r="EC252" s="11"/>
      <c r="ED252" s="11"/>
      <c r="EE252" s="9" t="str">
        <f t="shared" si="180"/>
        <v>0</v>
      </c>
      <c r="EO252" s="5" t="s">
        <v>1470</v>
      </c>
      <c r="EP252" s="8" t="s">
        <v>429</v>
      </c>
      <c r="EQ252" s="8" t="s">
        <v>429</v>
      </c>
      <c r="ER252" s="8" t="s">
        <v>209</v>
      </c>
      <c r="ES252" s="8" t="s">
        <v>430</v>
      </c>
      <c r="ET252" s="9" t="str">
        <f t="shared" si="181"/>
        <v>2</v>
      </c>
      <c r="EU252" s="11"/>
      <c r="EV252" s="11"/>
      <c r="EW252" s="11"/>
      <c r="EX252" s="9" t="str">
        <f t="shared" si="203"/>
        <v>0</v>
      </c>
      <c r="EY252" s="9" t="str">
        <f t="shared" si="203"/>
        <v>0</v>
      </c>
      <c r="EZ252" s="11"/>
      <c r="FA252" s="11"/>
      <c r="FB252" s="9" t="str">
        <f t="shared" si="204"/>
        <v>0</v>
      </c>
      <c r="FC252" s="9" t="str">
        <f t="shared" si="204"/>
        <v>0</v>
      </c>
      <c r="FD252" s="9" t="str">
        <f t="shared" si="182"/>
        <v>1</v>
      </c>
      <c r="FE252" s="9" t="str">
        <f t="shared" si="205"/>
        <v>3</v>
      </c>
      <c r="FF252" s="9" t="str">
        <f t="shared" si="205"/>
        <v>3</v>
      </c>
      <c r="GJ252" s="4" t="str">
        <f t="shared" si="185"/>
        <v>パーツ\完成車:ブランド\LEADERBIKE:完成車\LEADERBIKE</v>
      </c>
      <c r="GK252" s="4" t="str">
        <f t="shared" si="183"/>
        <v>u:u:u</v>
      </c>
      <c r="GL252" s="11"/>
      <c r="GM252" s="4" t="str">
        <f t="shared" si="206"/>
        <v>::</v>
      </c>
      <c r="GN252" s="4" t="str">
        <f t="shared" si="206"/>
        <v>::</v>
      </c>
      <c r="GO252" s="4" t="str">
        <f t="shared" si="206"/>
        <v>::</v>
      </c>
      <c r="GP252" s="4" t="str">
        <f t="shared" si="184"/>
        <v>1</v>
      </c>
    </row>
    <row r="253" spans="1:198" ht="28" customHeight="1">
      <c r="A253" s="5" t="s">
        <v>1517</v>
      </c>
      <c r="B253" s="5" t="s">
        <v>1519</v>
      </c>
      <c r="C253" s="5" t="s">
        <v>1517</v>
      </c>
      <c r="D253" s="9" t="str">
        <f t="shared" si="157"/>
        <v>u</v>
      </c>
      <c r="E253" s="9" t="str">
        <f t="shared" si="158"/>
        <v xml:space="preserve"> / （LEADERBIKE721TRWHITECOMPLETEBIKE）</v>
      </c>
      <c r="F253" s="9" t="str">
        <f t="shared" si="159"/>
        <v xml:space="preserve"> / （LEADERBIKE721TRWHITECOMPLETEBIKE）</v>
      </c>
      <c r="G253" s="5">
        <v>99750</v>
      </c>
      <c r="H253" s="9">
        <f t="shared" si="160"/>
        <v>99750</v>
      </c>
      <c r="I253" s="9" t="str">
        <f t="shared" si="161"/>
        <v>0</v>
      </c>
      <c r="J253" s="9" t="str">
        <f t="shared" si="162"/>
        <v>1</v>
      </c>
      <c r="M253" s="5" t="s">
        <v>340</v>
      </c>
      <c r="P253" s="9" t="str">
        <f t="shared" si="163"/>
        <v>LEADERBIKE721TRWHITECOMPLETEBIKE</v>
      </c>
      <c r="R253" s="1" t="s">
        <v>1486</v>
      </c>
      <c r="T253" s="1" t="s">
        <v>1486</v>
      </c>
      <c r="AI253" s="9" t="str">
        <f t="shared" si="164"/>
        <v>http://image.rakuten.co.jp/brotures/cabinet/items/leaderbike/complete-721tr-white.jpg</v>
      </c>
      <c r="AJ253" s="1" t="s">
        <v>1567</v>
      </c>
      <c r="AK253" s="1" t="s">
        <v>1568</v>
      </c>
      <c r="AS253" s="9" t="str">
        <f t="shared" si="200"/>
        <v>1</v>
      </c>
      <c r="AT253" s="9" t="str">
        <f t="shared" si="200"/>
        <v>1</v>
      </c>
      <c r="AU253" s="9" t="str">
        <f t="shared" si="165"/>
        <v>0</v>
      </c>
      <c r="AV253" s="9" t="str">
        <f t="shared" si="166"/>
        <v>1</v>
      </c>
      <c r="AW253" s="9" t="str">
        <f t="shared" si="201"/>
        <v>0</v>
      </c>
      <c r="AX253" s="9" t="str">
        <f t="shared" si="201"/>
        <v>0</v>
      </c>
      <c r="AY253" s="11"/>
      <c r="AZ253" s="11"/>
      <c r="BA253" s="11"/>
      <c r="BB253" s="9" t="str">
        <f t="shared" si="167"/>
        <v>-1</v>
      </c>
      <c r="BC253" s="9" t="str">
        <f t="shared" si="168"/>
        <v>2</v>
      </c>
      <c r="BG253" s="5" t="s">
        <v>347</v>
      </c>
      <c r="BH253" s="5" t="s">
        <v>427</v>
      </c>
      <c r="CS253" s="9" t="str">
        <f t="shared" si="169"/>
        <v>0</v>
      </c>
      <c r="CT253" s="9" t="str">
        <f t="shared" si="170"/>
        <v>&lt;iframe src="http://www.rakuten.ne.jp/gold/brotures/spec/leaderbike/complete-721tr-white.html" frameborder="0" id="spec-content" scrolling="no"&gt;&lt;/iframe&gt;</v>
      </c>
      <c r="CU253" s="9" t="str">
        <f t="shared" si="171"/>
        <v/>
      </c>
      <c r="CV253" s="9" t="str">
        <f t="shared" si="172"/>
        <v>&lt;div class="row-fluid"&gt;&lt;iframe src="http://www.rakuten.ne.jp/gold/brotures/items/leaderbike/complete-721tr-white.html" frameborder="0" id="skin-product" scrolling="no"&gt;&lt;/iframe&gt;&lt;/div&gt;</v>
      </c>
      <c r="CW253" s="11" t="str">
        <f t="shared" si="173"/>
        <v/>
      </c>
      <c r="CX253" t="s">
        <v>1522</v>
      </c>
      <c r="CY253" s="9" t="str">
        <f t="shared" si="174"/>
        <v>0</v>
      </c>
      <c r="CZ253" s="11"/>
      <c r="DA253" s="11"/>
      <c r="DB253" s="11"/>
      <c r="DC253" s="11"/>
      <c r="DD253" s="9" t="str">
        <f t="shared" si="175"/>
        <v>u</v>
      </c>
      <c r="DE253" s="5" t="s">
        <v>1510</v>
      </c>
      <c r="DF253" s="5" t="s">
        <v>1510</v>
      </c>
      <c r="DI253" s="9" t="str">
        <f t="shared" si="176"/>
        <v>100</v>
      </c>
      <c r="DT253" s="9">
        <f>VLOOKUP(BG253,ディレクトリID!A:B,2)</f>
        <v>563162</v>
      </c>
      <c r="DV253" s="4" t="str">
        <f t="shared" si="177"/>
        <v>【完成車　LEADERBIKE】</v>
      </c>
      <c r="DW253" s="4" t="str">
        <f t="shared" si="178"/>
        <v>【完成車　LEADERBIKE】</v>
      </c>
      <c r="DX253" s="9">
        <f t="shared" si="179"/>
        <v>1</v>
      </c>
      <c r="DY253" s="11"/>
      <c r="DZ253" s="9" t="str">
        <f t="shared" si="202"/>
        <v>1</v>
      </c>
      <c r="EA253" s="9" t="str">
        <f t="shared" si="202"/>
        <v>1</v>
      </c>
      <c r="EB253" s="11"/>
      <c r="EC253" s="11"/>
      <c r="ED253" s="11"/>
      <c r="EE253" s="9" t="str">
        <f t="shared" si="180"/>
        <v>0</v>
      </c>
      <c r="EO253" s="5" t="s">
        <v>1470</v>
      </c>
      <c r="EP253" s="8" t="s">
        <v>429</v>
      </c>
      <c r="EQ253" s="8" t="s">
        <v>429</v>
      </c>
      <c r="ER253" s="8" t="s">
        <v>209</v>
      </c>
      <c r="ES253" s="8" t="s">
        <v>430</v>
      </c>
      <c r="ET253" s="9" t="str">
        <f t="shared" si="181"/>
        <v>2</v>
      </c>
      <c r="EU253" s="11"/>
      <c r="EV253" s="11"/>
      <c r="EW253" s="11"/>
      <c r="EX253" s="9" t="str">
        <f t="shared" si="203"/>
        <v>0</v>
      </c>
      <c r="EY253" s="9" t="str">
        <f t="shared" si="203"/>
        <v>0</v>
      </c>
      <c r="EZ253" s="11"/>
      <c r="FA253" s="11"/>
      <c r="FB253" s="9" t="str">
        <f t="shared" si="204"/>
        <v>0</v>
      </c>
      <c r="FC253" s="9" t="str">
        <f t="shared" si="204"/>
        <v>0</v>
      </c>
      <c r="FD253" s="9" t="str">
        <f t="shared" si="182"/>
        <v>1</v>
      </c>
      <c r="FE253" s="9" t="str">
        <f t="shared" si="205"/>
        <v>3</v>
      </c>
      <c r="FF253" s="9" t="str">
        <f t="shared" si="205"/>
        <v>3</v>
      </c>
      <c r="GJ253" s="4" t="str">
        <f t="shared" si="185"/>
        <v>パーツ\完成車:ブランド\LEADERBIKE:完成車\LEADERBIKE</v>
      </c>
      <c r="GK253" s="4" t="str">
        <f t="shared" si="183"/>
        <v>u:u:u</v>
      </c>
      <c r="GL253" s="11"/>
      <c r="GM253" s="4" t="str">
        <f t="shared" si="206"/>
        <v>::</v>
      </c>
      <c r="GN253" s="4" t="str">
        <f t="shared" si="206"/>
        <v>::</v>
      </c>
      <c r="GO253" s="4" t="str">
        <f t="shared" si="206"/>
        <v>::</v>
      </c>
      <c r="GP253" s="4" t="str">
        <f t="shared" si="184"/>
        <v>1</v>
      </c>
    </row>
    <row r="254" spans="1:198" ht="28" customHeight="1">
      <c r="A254" s="5" t="s">
        <v>1517</v>
      </c>
      <c r="B254" s="5" t="s">
        <v>1519</v>
      </c>
      <c r="C254" s="5" t="s">
        <v>1517</v>
      </c>
      <c r="D254" s="9" t="str">
        <f t="shared" si="157"/>
        <v>u</v>
      </c>
      <c r="E254" s="9" t="str">
        <f t="shared" si="158"/>
        <v xml:space="preserve"> / （LEADERBIKE721TRWHITECOMPLETEBIKE）</v>
      </c>
      <c r="F254" s="9" t="str">
        <f t="shared" si="159"/>
        <v xml:space="preserve"> / （LEADERBIKE721TRWHITECOMPLETEBIKE）</v>
      </c>
      <c r="G254" s="5">
        <v>99750</v>
      </c>
      <c r="H254" s="9">
        <f t="shared" si="160"/>
        <v>99750</v>
      </c>
      <c r="I254" s="9" t="str">
        <f t="shared" si="161"/>
        <v>0</v>
      </c>
      <c r="J254" s="9" t="str">
        <f t="shared" si="162"/>
        <v>1</v>
      </c>
      <c r="M254" s="5" t="s">
        <v>340</v>
      </c>
      <c r="P254" s="9" t="str">
        <f t="shared" si="163"/>
        <v>LEADERBIKE721TRWHITECOMPLETEBIKE</v>
      </c>
      <c r="R254" s="1" t="s">
        <v>1486</v>
      </c>
      <c r="T254" s="1" t="s">
        <v>1486</v>
      </c>
      <c r="AI254" s="9" t="str">
        <f t="shared" si="164"/>
        <v>http://image.rakuten.co.jp/brotures/cabinet/items/leaderbike/complete-721tr-white.jpg</v>
      </c>
      <c r="AJ254" s="1" t="s">
        <v>1567</v>
      </c>
      <c r="AK254" s="1" t="s">
        <v>1568</v>
      </c>
      <c r="AS254" s="9" t="str">
        <f t="shared" si="200"/>
        <v>1</v>
      </c>
      <c r="AT254" s="9" t="str">
        <f t="shared" si="200"/>
        <v>1</v>
      </c>
      <c r="AU254" s="9" t="str">
        <f t="shared" si="165"/>
        <v>0</v>
      </c>
      <c r="AV254" s="9" t="str">
        <f t="shared" si="166"/>
        <v>1</v>
      </c>
      <c r="AW254" s="9" t="str">
        <f t="shared" si="201"/>
        <v>0</v>
      </c>
      <c r="AX254" s="9" t="str">
        <f t="shared" si="201"/>
        <v>0</v>
      </c>
      <c r="AY254" s="11"/>
      <c r="AZ254" s="11"/>
      <c r="BA254" s="11"/>
      <c r="BB254" s="9" t="str">
        <f t="shared" si="167"/>
        <v>-1</v>
      </c>
      <c r="BC254" s="9" t="str">
        <f t="shared" si="168"/>
        <v>2</v>
      </c>
      <c r="BG254" s="5" t="s">
        <v>347</v>
      </c>
      <c r="BH254" s="5" t="s">
        <v>427</v>
      </c>
      <c r="CS254" s="9" t="str">
        <f t="shared" si="169"/>
        <v>0</v>
      </c>
      <c r="CT254" s="9" t="str">
        <f t="shared" si="170"/>
        <v>&lt;iframe src="http://www.rakuten.ne.jp/gold/brotures/spec/leaderbike/complete-721tr-white.html" frameborder="0" id="spec-content" scrolling="no"&gt;&lt;/iframe&gt;</v>
      </c>
      <c r="CU254" s="9" t="str">
        <f t="shared" si="171"/>
        <v/>
      </c>
      <c r="CV254" s="9" t="str">
        <f t="shared" si="172"/>
        <v>&lt;div class="row-fluid"&gt;&lt;iframe src="http://www.rakuten.ne.jp/gold/brotures/items/leaderbike/complete-721tr-white.html" frameborder="0" id="skin-product" scrolling="no"&gt;&lt;/iframe&gt;&lt;/div&gt;</v>
      </c>
      <c r="CW254" s="11" t="str">
        <f t="shared" si="173"/>
        <v/>
      </c>
      <c r="CX254" t="s">
        <v>1523</v>
      </c>
      <c r="CY254" s="9" t="str">
        <f t="shared" si="174"/>
        <v>0</v>
      </c>
      <c r="CZ254" s="11"/>
      <c r="DA254" s="11"/>
      <c r="DB254" s="11"/>
      <c r="DC254" s="11"/>
      <c r="DD254" s="9" t="str">
        <f t="shared" si="175"/>
        <v>u</v>
      </c>
      <c r="DE254" s="5" t="s">
        <v>1512</v>
      </c>
      <c r="DF254" s="5" t="s">
        <v>1512</v>
      </c>
      <c r="DI254" s="9" t="str">
        <f t="shared" si="176"/>
        <v>100</v>
      </c>
      <c r="DT254" s="9">
        <f>VLOOKUP(BG254,ディレクトリID!A:B,2)</f>
        <v>563162</v>
      </c>
      <c r="DV254" s="4" t="str">
        <f t="shared" si="177"/>
        <v>【完成車　LEADERBIKE】</v>
      </c>
      <c r="DW254" s="4" t="str">
        <f t="shared" si="178"/>
        <v>【完成車　LEADERBIKE】</v>
      </c>
      <c r="DX254" s="9">
        <f t="shared" si="179"/>
        <v>1</v>
      </c>
      <c r="DY254" s="11"/>
      <c r="DZ254" s="9" t="str">
        <f t="shared" si="202"/>
        <v>1</v>
      </c>
      <c r="EA254" s="9" t="str">
        <f t="shared" si="202"/>
        <v>1</v>
      </c>
      <c r="EB254" s="11"/>
      <c r="EC254" s="11"/>
      <c r="ED254" s="11"/>
      <c r="EE254" s="9" t="str">
        <f t="shared" si="180"/>
        <v>0</v>
      </c>
      <c r="EO254" s="5" t="s">
        <v>1470</v>
      </c>
      <c r="EP254" s="8" t="s">
        <v>429</v>
      </c>
      <c r="EQ254" s="8" t="s">
        <v>429</v>
      </c>
      <c r="ER254" s="8" t="s">
        <v>209</v>
      </c>
      <c r="ES254" s="8" t="s">
        <v>430</v>
      </c>
      <c r="ET254" s="9" t="str">
        <f t="shared" si="181"/>
        <v>2</v>
      </c>
      <c r="EU254" s="11"/>
      <c r="EV254" s="11"/>
      <c r="EW254" s="11"/>
      <c r="EX254" s="9" t="str">
        <f t="shared" si="203"/>
        <v>0</v>
      </c>
      <c r="EY254" s="9" t="str">
        <f t="shared" si="203"/>
        <v>0</v>
      </c>
      <c r="EZ254" s="11"/>
      <c r="FA254" s="11"/>
      <c r="FB254" s="9" t="str">
        <f t="shared" si="204"/>
        <v>0</v>
      </c>
      <c r="FC254" s="9" t="str">
        <f t="shared" si="204"/>
        <v>0</v>
      </c>
      <c r="FD254" s="9" t="str">
        <f t="shared" si="182"/>
        <v>1</v>
      </c>
      <c r="FE254" s="9" t="str">
        <f t="shared" si="205"/>
        <v>3</v>
      </c>
      <c r="FF254" s="9" t="str">
        <f t="shared" si="205"/>
        <v>3</v>
      </c>
      <c r="GJ254" s="4" t="str">
        <f t="shared" si="185"/>
        <v>パーツ\完成車:ブランド\LEADERBIKE:完成車\LEADERBIKE</v>
      </c>
      <c r="GK254" s="4" t="str">
        <f t="shared" si="183"/>
        <v>u:u:u</v>
      </c>
      <c r="GL254" s="11"/>
      <c r="GM254" s="4" t="str">
        <f t="shared" si="206"/>
        <v>::</v>
      </c>
      <c r="GN254" s="4" t="str">
        <f t="shared" si="206"/>
        <v>::</v>
      </c>
      <c r="GO254" s="4" t="str">
        <f t="shared" si="206"/>
        <v>::</v>
      </c>
      <c r="GP254" s="4" t="str">
        <f t="shared" si="184"/>
        <v>1</v>
      </c>
    </row>
    <row r="255" spans="1:198" ht="28" customHeight="1">
      <c r="A255" s="5" t="s">
        <v>1517</v>
      </c>
      <c r="B255" s="5" t="s">
        <v>1519</v>
      </c>
      <c r="C255" s="5" t="s">
        <v>1517</v>
      </c>
      <c r="D255" s="9" t="str">
        <f t="shared" si="157"/>
        <v>u</v>
      </c>
      <c r="E255" s="9" t="str">
        <f t="shared" si="158"/>
        <v xml:space="preserve"> / （LEADERBIKE721TRWHITECOMPLETEBIKE）</v>
      </c>
      <c r="F255" s="9" t="str">
        <f t="shared" si="159"/>
        <v xml:space="preserve"> / （LEADERBIKE721TRWHITECOMPLETEBIKE）</v>
      </c>
      <c r="G255" s="5">
        <v>99750</v>
      </c>
      <c r="H255" s="9">
        <f t="shared" si="160"/>
        <v>99750</v>
      </c>
      <c r="I255" s="9" t="str">
        <f t="shared" si="161"/>
        <v>0</v>
      </c>
      <c r="J255" s="9" t="str">
        <f t="shared" si="162"/>
        <v>1</v>
      </c>
      <c r="M255" s="5" t="s">
        <v>340</v>
      </c>
      <c r="P255" s="9" t="str">
        <f t="shared" si="163"/>
        <v>LEADERBIKE721TRWHITECOMPLETEBIKE</v>
      </c>
      <c r="R255" s="1" t="s">
        <v>1578</v>
      </c>
      <c r="T255" s="1" t="s">
        <v>1578</v>
      </c>
      <c r="AI255" s="9" t="str">
        <f t="shared" si="164"/>
        <v>http://image.rakuten.co.jp/brotures/cabinet/items/leaderbike/complete-721tr-white.jpg</v>
      </c>
      <c r="AJ255" s="1" t="s">
        <v>1555</v>
      </c>
      <c r="AK255" s="1" t="s">
        <v>1556</v>
      </c>
      <c r="AS255" s="9" t="str">
        <f t="shared" si="200"/>
        <v>1</v>
      </c>
      <c r="AT255" s="9" t="str">
        <f t="shared" si="200"/>
        <v>1</v>
      </c>
      <c r="AU255" s="9" t="str">
        <f t="shared" si="165"/>
        <v>0</v>
      </c>
      <c r="AV255" s="9" t="str">
        <f t="shared" si="166"/>
        <v>1</v>
      </c>
      <c r="AW255" s="9" t="str">
        <f t="shared" si="201"/>
        <v>0</v>
      </c>
      <c r="AX255" s="9" t="str">
        <f t="shared" si="201"/>
        <v>0</v>
      </c>
      <c r="AY255" s="11"/>
      <c r="AZ255" s="11"/>
      <c r="BA255" s="11"/>
      <c r="BB255" s="9" t="str">
        <f t="shared" si="167"/>
        <v>-1</v>
      </c>
      <c r="BC255" s="9" t="str">
        <f t="shared" si="168"/>
        <v>2</v>
      </c>
      <c r="BG255" s="5" t="s">
        <v>347</v>
      </c>
      <c r="BH255" s="5" t="s">
        <v>427</v>
      </c>
      <c r="CS255" s="9" t="str">
        <f t="shared" si="169"/>
        <v>0</v>
      </c>
      <c r="CT255" s="9" t="str">
        <f t="shared" si="170"/>
        <v>&lt;iframe src="http://www.rakuten.ne.jp/gold/brotures/spec/leaderbike/complete-721tr-white.html" frameborder="0" id="spec-content" scrolling="no"&gt;&lt;/iframe&gt;</v>
      </c>
      <c r="CU255" s="9" t="str">
        <f t="shared" si="171"/>
        <v/>
      </c>
      <c r="CV255" s="9" t="str">
        <f t="shared" si="172"/>
        <v>&lt;div class="row-fluid"&gt;&lt;iframe src="http://www.rakuten.ne.jp/gold/brotures/items/leaderbike/complete-721tr-white.html" frameborder="0" id="skin-product" scrolling="no"&gt;&lt;/iframe&gt;&lt;/div&gt;</v>
      </c>
      <c r="CW255" s="11" t="str">
        <f t="shared" si="173"/>
        <v/>
      </c>
      <c r="CX255" t="s">
        <v>1524</v>
      </c>
      <c r="CY255" s="9" t="str">
        <f t="shared" si="174"/>
        <v>0</v>
      </c>
      <c r="CZ255" s="11"/>
      <c r="DA255" s="11"/>
      <c r="DB255" s="11"/>
      <c r="DC255" s="11"/>
      <c r="DD255" s="9" t="str">
        <f t="shared" si="175"/>
        <v>u</v>
      </c>
      <c r="DE255" s="5" t="s">
        <v>1514</v>
      </c>
      <c r="DF255" s="5" t="s">
        <v>1514</v>
      </c>
      <c r="DI255" s="9" t="str">
        <f t="shared" si="176"/>
        <v>100</v>
      </c>
      <c r="DT255" s="9">
        <f>VLOOKUP(BG255,ディレクトリID!A:B,2)</f>
        <v>563162</v>
      </c>
      <c r="DV255" s="4" t="str">
        <f t="shared" si="177"/>
        <v>【完成車　LEADERBIKE】</v>
      </c>
      <c r="DW255" s="4" t="str">
        <f t="shared" si="178"/>
        <v>【完成車　LEADERBIKE】</v>
      </c>
      <c r="DX255" s="9">
        <f t="shared" si="179"/>
        <v>1</v>
      </c>
      <c r="DY255" s="11"/>
      <c r="DZ255" s="9" t="str">
        <f t="shared" si="202"/>
        <v>1</v>
      </c>
      <c r="EA255" s="9" t="str">
        <f t="shared" si="202"/>
        <v>1</v>
      </c>
      <c r="EB255" s="11"/>
      <c r="EC255" s="11"/>
      <c r="ED255" s="11"/>
      <c r="EE255" s="9" t="str">
        <f t="shared" si="180"/>
        <v>0</v>
      </c>
      <c r="EO255" s="5" t="s">
        <v>1470</v>
      </c>
      <c r="EP255" s="8" t="s">
        <v>429</v>
      </c>
      <c r="EQ255" s="8" t="s">
        <v>429</v>
      </c>
      <c r="ER255" s="8" t="s">
        <v>209</v>
      </c>
      <c r="ES255" s="8" t="s">
        <v>430</v>
      </c>
      <c r="ET255" s="9" t="str">
        <f t="shared" si="181"/>
        <v>2</v>
      </c>
      <c r="EU255" s="11"/>
      <c r="EV255" s="11"/>
      <c r="EW255" s="11"/>
      <c r="EX255" s="9" t="str">
        <f t="shared" si="203"/>
        <v>0</v>
      </c>
      <c r="EY255" s="9" t="str">
        <f t="shared" si="203"/>
        <v>0</v>
      </c>
      <c r="EZ255" s="11"/>
      <c r="FA255" s="11"/>
      <c r="FB255" s="9" t="str">
        <f t="shared" si="204"/>
        <v>0</v>
      </c>
      <c r="FC255" s="9" t="str">
        <f t="shared" si="204"/>
        <v>0</v>
      </c>
      <c r="FD255" s="9" t="str">
        <f t="shared" si="182"/>
        <v>1</v>
      </c>
      <c r="FE255" s="9" t="str">
        <f t="shared" si="205"/>
        <v>3</v>
      </c>
      <c r="FF255" s="9" t="str">
        <f t="shared" si="205"/>
        <v>3</v>
      </c>
      <c r="GJ255" s="4" t="str">
        <f t="shared" si="185"/>
        <v>パーツ\完成車:ブランド\LEADERBIKE:完成車\LEADERBIKE</v>
      </c>
      <c r="GK255" s="4" t="str">
        <f t="shared" si="183"/>
        <v>u:u:u</v>
      </c>
      <c r="GL255" s="11"/>
      <c r="GM255" s="4" t="str">
        <f t="shared" si="206"/>
        <v>::</v>
      </c>
      <c r="GN255" s="4" t="str">
        <f t="shared" si="206"/>
        <v>::</v>
      </c>
      <c r="GO255" s="4" t="str">
        <f t="shared" si="206"/>
        <v>::</v>
      </c>
      <c r="GP255" s="4" t="str">
        <f t="shared" si="184"/>
        <v>1</v>
      </c>
    </row>
    <row r="256" spans="1:198" ht="28" customHeight="1">
      <c r="A256" s="5" t="s">
        <v>1517</v>
      </c>
      <c r="B256" s="5" t="s">
        <v>1519</v>
      </c>
      <c r="C256" s="5" t="s">
        <v>1517</v>
      </c>
      <c r="D256" s="9" t="str">
        <f t="shared" si="157"/>
        <v>u</v>
      </c>
      <c r="E256" s="9" t="str">
        <f t="shared" si="158"/>
        <v xml:space="preserve"> / （LEADERBIKE721TRWHITECOMPLETEBIKE）</v>
      </c>
      <c r="F256" s="9" t="str">
        <f t="shared" si="159"/>
        <v xml:space="preserve"> / （LEADERBIKE721TRWHITECOMPLETEBIKE）</v>
      </c>
      <c r="G256" s="5">
        <v>99750</v>
      </c>
      <c r="H256" s="9">
        <f t="shared" si="160"/>
        <v>99750</v>
      </c>
      <c r="I256" s="9" t="str">
        <f t="shared" si="161"/>
        <v>0</v>
      </c>
      <c r="J256" s="9" t="str">
        <f t="shared" si="162"/>
        <v>1</v>
      </c>
      <c r="M256" s="5" t="s">
        <v>340</v>
      </c>
      <c r="P256" s="9" t="str">
        <f t="shared" si="163"/>
        <v>LEADERBIKE721TRWHITECOMPLETEBIKE</v>
      </c>
      <c r="R256" s="1" t="s">
        <v>1578</v>
      </c>
      <c r="T256" s="1" t="s">
        <v>1578</v>
      </c>
      <c r="AI256" s="9" t="str">
        <f t="shared" si="164"/>
        <v>http://image.rakuten.co.jp/brotures/cabinet/items/leaderbike/complete-721tr-white.jpg</v>
      </c>
      <c r="AJ256" s="1" t="s">
        <v>1555</v>
      </c>
      <c r="AK256" s="1" t="s">
        <v>1556</v>
      </c>
      <c r="AS256" s="9" t="str">
        <f t="shared" si="200"/>
        <v>1</v>
      </c>
      <c r="AT256" s="9" t="str">
        <f t="shared" si="200"/>
        <v>1</v>
      </c>
      <c r="AU256" s="9" t="str">
        <f t="shared" si="165"/>
        <v>0</v>
      </c>
      <c r="AV256" s="9" t="str">
        <f t="shared" si="166"/>
        <v>1</v>
      </c>
      <c r="AW256" s="9" t="str">
        <f t="shared" si="201"/>
        <v>0</v>
      </c>
      <c r="AX256" s="9" t="str">
        <f t="shared" si="201"/>
        <v>0</v>
      </c>
      <c r="AY256" s="11"/>
      <c r="AZ256" s="11"/>
      <c r="BA256" s="11"/>
      <c r="BB256" s="9" t="str">
        <f t="shared" si="167"/>
        <v>-1</v>
      </c>
      <c r="BC256" s="9" t="str">
        <f t="shared" si="168"/>
        <v>2</v>
      </c>
      <c r="BG256" s="5" t="s">
        <v>347</v>
      </c>
      <c r="BH256" s="5" t="s">
        <v>427</v>
      </c>
      <c r="CS256" s="9" t="str">
        <f t="shared" si="169"/>
        <v>0</v>
      </c>
      <c r="CT256" s="9" t="str">
        <f t="shared" si="170"/>
        <v>&lt;iframe src="http://www.rakuten.ne.jp/gold/brotures/spec/leaderbike/complete-721tr-white.html" frameborder="0" id="spec-content" scrolling="no"&gt;&lt;/iframe&gt;</v>
      </c>
      <c r="CU256" s="9" t="str">
        <f t="shared" si="171"/>
        <v/>
      </c>
      <c r="CV256" s="9" t="str">
        <f t="shared" si="172"/>
        <v>&lt;div class="row-fluid"&gt;&lt;iframe src="http://www.rakuten.ne.jp/gold/brotures/items/leaderbike/complete-721tr-white.html" frameborder="0" id="skin-product" scrolling="no"&gt;&lt;/iframe&gt;&lt;/div&gt;</v>
      </c>
      <c r="CW256" s="11" t="str">
        <f t="shared" si="173"/>
        <v/>
      </c>
      <c r="CX256" t="s">
        <v>1525</v>
      </c>
      <c r="CY256" s="9" t="str">
        <f t="shared" si="174"/>
        <v>0</v>
      </c>
      <c r="CZ256" s="11"/>
      <c r="DA256" s="11"/>
      <c r="DB256" s="11"/>
      <c r="DC256" s="11"/>
      <c r="DD256" s="9" t="str">
        <f t="shared" si="175"/>
        <v>u</v>
      </c>
      <c r="DE256" s="5" t="s">
        <v>1516</v>
      </c>
      <c r="DF256" s="5" t="s">
        <v>1516</v>
      </c>
      <c r="DI256" s="9" t="str">
        <f t="shared" si="176"/>
        <v>100</v>
      </c>
      <c r="DT256" s="9">
        <f>VLOOKUP(BG256,ディレクトリID!A:B,2)</f>
        <v>563162</v>
      </c>
      <c r="DV256" s="4" t="str">
        <f t="shared" si="177"/>
        <v>【完成車　LEADERBIKE】</v>
      </c>
      <c r="DW256" s="4" t="str">
        <f t="shared" si="178"/>
        <v>【完成車　LEADERBIKE】</v>
      </c>
      <c r="DX256" s="9">
        <f t="shared" si="179"/>
        <v>1</v>
      </c>
      <c r="DY256" s="11"/>
      <c r="DZ256" s="9" t="str">
        <f t="shared" si="202"/>
        <v>1</v>
      </c>
      <c r="EA256" s="9" t="str">
        <f t="shared" si="202"/>
        <v>1</v>
      </c>
      <c r="EB256" s="11"/>
      <c r="EC256" s="11"/>
      <c r="ED256" s="11"/>
      <c r="EE256" s="9" t="str">
        <f t="shared" si="180"/>
        <v>0</v>
      </c>
      <c r="EO256" s="5" t="s">
        <v>1470</v>
      </c>
      <c r="EP256" s="8" t="s">
        <v>429</v>
      </c>
      <c r="EQ256" s="8" t="s">
        <v>429</v>
      </c>
      <c r="ER256" s="8" t="s">
        <v>209</v>
      </c>
      <c r="ES256" s="8" t="s">
        <v>430</v>
      </c>
      <c r="ET256" s="9" t="str">
        <f t="shared" si="181"/>
        <v>2</v>
      </c>
      <c r="EU256" s="11"/>
      <c r="EV256" s="11"/>
      <c r="EW256" s="11"/>
      <c r="EX256" s="9" t="str">
        <f t="shared" si="203"/>
        <v>0</v>
      </c>
      <c r="EY256" s="9" t="str">
        <f t="shared" si="203"/>
        <v>0</v>
      </c>
      <c r="EZ256" s="11"/>
      <c r="FA256" s="11"/>
      <c r="FB256" s="9" t="str">
        <f t="shared" si="204"/>
        <v>0</v>
      </c>
      <c r="FC256" s="9" t="str">
        <f t="shared" si="204"/>
        <v>0</v>
      </c>
      <c r="FD256" s="9" t="str">
        <f t="shared" si="182"/>
        <v>1</v>
      </c>
      <c r="FE256" s="9" t="str">
        <f t="shared" si="205"/>
        <v>3</v>
      </c>
      <c r="FF256" s="9" t="str">
        <f t="shared" si="205"/>
        <v>3</v>
      </c>
      <c r="GJ256" s="4" t="str">
        <f t="shared" si="185"/>
        <v>パーツ\完成車:ブランド\LEADERBIKE:完成車\LEADERBIKE</v>
      </c>
      <c r="GK256" s="4" t="str">
        <f t="shared" si="183"/>
        <v>u:u:u</v>
      </c>
      <c r="GL256" s="11"/>
      <c r="GM256" s="4" t="str">
        <f t="shared" si="206"/>
        <v>::</v>
      </c>
      <c r="GN256" s="4" t="str">
        <f t="shared" si="206"/>
        <v>::</v>
      </c>
      <c r="GO256" s="4" t="str">
        <f t="shared" si="206"/>
        <v>::</v>
      </c>
      <c r="GP256" s="4" t="str">
        <f t="shared" si="184"/>
        <v>1</v>
      </c>
    </row>
    <row r="257" spans="1:198" ht="28" customHeight="1">
      <c r="A257" s="5" t="s">
        <v>1526</v>
      </c>
      <c r="B257" s="5" t="s">
        <v>1528</v>
      </c>
      <c r="C257" s="5" t="s">
        <v>1526</v>
      </c>
      <c r="D257" s="9" t="str">
        <f t="shared" si="157"/>
        <v>u</v>
      </c>
      <c r="E257" s="9" t="str">
        <f t="shared" si="158"/>
        <v xml:space="preserve"> / （LEADERBIKEHERITAGELOBLACKCOMPLETEBIKE）</v>
      </c>
      <c r="F257" s="9" t="str">
        <f t="shared" si="159"/>
        <v xml:space="preserve"> / （LEADERBIKEHERITAGELOBLACKCOMPLETEBIKE）</v>
      </c>
      <c r="G257" s="5">
        <v>138600</v>
      </c>
      <c r="H257" s="9">
        <f t="shared" si="160"/>
        <v>138600</v>
      </c>
      <c r="I257" s="9" t="str">
        <f t="shared" si="161"/>
        <v>0</v>
      </c>
      <c r="J257" s="9" t="str">
        <f t="shared" si="162"/>
        <v>1</v>
      </c>
      <c r="M257" s="5" t="s">
        <v>340</v>
      </c>
      <c r="P257" s="9" t="str">
        <f t="shared" si="163"/>
        <v>LEADERBIKEHERITAGELOBLACKCOMPLETEBIKE</v>
      </c>
      <c r="R257" s="1" t="s">
        <v>1578</v>
      </c>
      <c r="T257" s="1" t="s">
        <v>1578</v>
      </c>
      <c r="AI257" s="9" t="str">
        <f t="shared" si="164"/>
        <v>http://image.rakuten.co.jp/brotures/cabinet/items/leaderbike/complete-722lo-black.jpg</v>
      </c>
      <c r="AJ257" s="1" t="s">
        <v>1555</v>
      </c>
      <c r="AK257" s="1" t="s">
        <v>1556</v>
      </c>
      <c r="AS257" s="9" t="str">
        <f t="shared" si="200"/>
        <v>1</v>
      </c>
      <c r="AT257" s="9" t="str">
        <f t="shared" si="200"/>
        <v>1</v>
      </c>
      <c r="AU257" s="9" t="str">
        <f t="shared" si="165"/>
        <v>0</v>
      </c>
      <c r="AV257" s="9" t="str">
        <f t="shared" si="166"/>
        <v>1</v>
      </c>
      <c r="AW257" s="9" t="str">
        <f t="shared" si="201"/>
        <v>0</v>
      </c>
      <c r="AX257" s="9" t="str">
        <f t="shared" si="201"/>
        <v>0</v>
      </c>
      <c r="AY257" s="11"/>
      <c r="AZ257" s="11"/>
      <c r="BA257" s="11"/>
      <c r="BB257" s="9" t="str">
        <f t="shared" si="167"/>
        <v>-1</v>
      </c>
      <c r="BC257" s="9" t="str">
        <f t="shared" si="168"/>
        <v>2</v>
      </c>
      <c r="BG257" s="5" t="s">
        <v>347</v>
      </c>
      <c r="BH257" s="5" t="s">
        <v>427</v>
      </c>
      <c r="CS257" s="9" t="str">
        <f t="shared" si="169"/>
        <v>0</v>
      </c>
      <c r="CT257" s="9" t="str">
        <f t="shared" si="170"/>
        <v>&lt;iframe src="http://www.rakuten.ne.jp/gold/brotures/spec/leaderbike/complete-722lo-black.html" frameborder="0" id="spec-content" scrolling="no"&gt;&lt;/iframe&gt;</v>
      </c>
      <c r="CU257" s="9" t="str">
        <f t="shared" si="171"/>
        <v/>
      </c>
      <c r="CV257" s="9" t="str">
        <f t="shared" si="172"/>
        <v>&lt;div class="row-fluid"&gt;&lt;iframe src="http://www.rakuten.ne.jp/gold/brotures/items/leaderbike/complete-722lo-black.html" frameborder="0" id="skin-product" scrolling="no"&gt;&lt;/iframe&gt;&lt;/div&gt;</v>
      </c>
      <c r="CW257" s="11" t="str">
        <f t="shared" si="173"/>
        <v/>
      </c>
      <c r="CX257" t="s">
        <v>1534</v>
      </c>
      <c r="CY257" s="9" t="str">
        <f t="shared" si="174"/>
        <v>0</v>
      </c>
      <c r="CZ257" s="11"/>
      <c r="DA257" s="11"/>
      <c r="DB257" s="11"/>
      <c r="DC257" s="11"/>
      <c r="DD257" s="9" t="str">
        <f t="shared" si="175"/>
        <v>u</v>
      </c>
      <c r="DE257" s="5" t="s">
        <v>1535</v>
      </c>
      <c r="DF257" s="5" t="s">
        <v>1535</v>
      </c>
      <c r="DI257" s="9" t="str">
        <f t="shared" si="176"/>
        <v>100</v>
      </c>
      <c r="DT257" s="9">
        <f>VLOOKUP(BG257,ディレクトリID!A:B,2)</f>
        <v>563162</v>
      </c>
      <c r="DV257" s="4" t="str">
        <f t="shared" si="177"/>
        <v>【完成車　LEADERBIKE】</v>
      </c>
      <c r="DW257" s="4" t="str">
        <f t="shared" si="178"/>
        <v>【完成車　LEADERBIKE】</v>
      </c>
      <c r="DX257" s="9">
        <f t="shared" si="179"/>
        <v>1</v>
      </c>
      <c r="DY257" s="11"/>
      <c r="DZ257" s="9" t="str">
        <f t="shared" si="202"/>
        <v>1</v>
      </c>
      <c r="EA257" s="9" t="str">
        <f t="shared" si="202"/>
        <v>1</v>
      </c>
      <c r="EB257" s="11"/>
      <c r="EC257" s="11"/>
      <c r="ED257" s="11"/>
      <c r="EE257" s="9" t="str">
        <f t="shared" si="180"/>
        <v>0</v>
      </c>
      <c r="EO257" s="5" t="s">
        <v>1470</v>
      </c>
      <c r="EP257" s="8" t="s">
        <v>429</v>
      </c>
      <c r="EQ257" s="8" t="s">
        <v>429</v>
      </c>
      <c r="ER257" s="8" t="s">
        <v>209</v>
      </c>
      <c r="ES257" s="8" t="s">
        <v>430</v>
      </c>
      <c r="ET257" s="9" t="str">
        <f t="shared" si="181"/>
        <v>2</v>
      </c>
      <c r="EU257" s="11"/>
      <c r="EV257" s="11"/>
      <c r="EW257" s="11"/>
      <c r="EX257" s="9" t="str">
        <f t="shared" si="203"/>
        <v>0</v>
      </c>
      <c r="EY257" s="9" t="str">
        <f t="shared" si="203"/>
        <v>0</v>
      </c>
      <c r="EZ257" s="11"/>
      <c r="FA257" s="11"/>
      <c r="FB257" s="9" t="str">
        <f t="shared" si="204"/>
        <v>0</v>
      </c>
      <c r="FC257" s="9" t="str">
        <f t="shared" si="204"/>
        <v>0</v>
      </c>
      <c r="FD257" s="9" t="str">
        <f t="shared" si="182"/>
        <v>1</v>
      </c>
      <c r="FE257" s="9" t="str">
        <f t="shared" si="205"/>
        <v>3</v>
      </c>
      <c r="FF257" s="9" t="str">
        <f t="shared" si="205"/>
        <v>3</v>
      </c>
      <c r="GJ257" s="4" t="str">
        <f t="shared" si="185"/>
        <v>パーツ\完成車:ブランド\LEADERBIKE:完成車\LEADERBIKE</v>
      </c>
      <c r="GK257" s="4" t="str">
        <f t="shared" si="183"/>
        <v>u:u:u</v>
      </c>
      <c r="GL257" s="11"/>
      <c r="GM257" s="4" t="str">
        <f t="shared" si="206"/>
        <v>::</v>
      </c>
      <c r="GN257" s="4" t="str">
        <f t="shared" si="206"/>
        <v>::</v>
      </c>
      <c r="GO257" s="4" t="str">
        <f t="shared" si="206"/>
        <v>::</v>
      </c>
      <c r="GP257" s="4" t="str">
        <f t="shared" si="184"/>
        <v>1</v>
      </c>
    </row>
    <row r="258" spans="1:198" ht="28" customHeight="1">
      <c r="A258" s="5" t="s">
        <v>1526</v>
      </c>
      <c r="B258" s="5" t="s">
        <v>1528</v>
      </c>
      <c r="C258" s="5" t="s">
        <v>1526</v>
      </c>
      <c r="D258" s="9" t="str">
        <f t="shared" ref="D258:D321" si="207">IF($A258&lt;&gt;"","u","")</f>
        <v>u</v>
      </c>
      <c r="E258" s="9" t="str">
        <f t="shared" ref="E258:E321" si="208">CONCATENATE(" / （",B258,"）")</f>
        <v xml:space="preserve"> / （LEADERBIKEHERITAGELOBLACKCOMPLETEBIKE）</v>
      </c>
      <c r="F258" s="9" t="str">
        <f t="shared" ref="F258:F321" si="209">IF($E258&lt;&gt;"",E258,"")</f>
        <v xml:space="preserve"> / （LEADERBIKEHERITAGELOBLACKCOMPLETEBIKE）</v>
      </c>
      <c r="G258" s="5">
        <v>138600</v>
      </c>
      <c r="H258" s="9">
        <f t="shared" ref="H258:H321" si="210">IF($G258&lt;&gt;"",G258,"")</f>
        <v>138600</v>
      </c>
      <c r="I258" s="9" t="str">
        <f t="shared" ref="I258:I321" si="211">IF($A258&lt;&gt;"","0","")</f>
        <v>0</v>
      </c>
      <c r="J258" s="9" t="str">
        <f t="shared" ref="J258:J321" si="212">IF($A258&lt;&gt;"","1","")</f>
        <v>1</v>
      </c>
      <c r="M258" s="5" t="s">
        <v>340</v>
      </c>
      <c r="P258" s="9" t="str">
        <f t="shared" ref="P258:P321" si="213">IF($A258&lt;&gt;"",$B258,"")</f>
        <v>LEADERBIKEHERITAGELOBLACKCOMPLETEBIKE</v>
      </c>
      <c r="R258" s="1" t="s">
        <v>1578</v>
      </c>
      <c r="T258" s="1" t="s">
        <v>1578</v>
      </c>
      <c r="AI258" s="9" t="str">
        <f t="shared" ref="AI258:AI321" si="214">IF($B258="","",CONCATENATE("http://image.rakuten.co.jp/brotures/cabinet/items/",LOWER(BH258),"/",C258,".jpg"))</f>
        <v>http://image.rakuten.co.jp/brotures/cabinet/items/leaderbike/complete-722lo-black.jpg</v>
      </c>
      <c r="AJ258" s="1" t="s">
        <v>1555</v>
      </c>
      <c r="AK258" s="1" t="s">
        <v>1556</v>
      </c>
      <c r="AS258" s="9" t="str">
        <f t="shared" si="200"/>
        <v>1</v>
      </c>
      <c r="AT258" s="9" t="str">
        <f t="shared" si="200"/>
        <v>1</v>
      </c>
      <c r="AU258" s="9" t="str">
        <f t="shared" ref="AU258:AU321" si="215">IF($A258&lt;&gt;"","0","")</f>
        <v>0</v>
      </c>
      <c r="AV258" s="9" t="str">
        <f t="shared" ref="AV258:AV321" si="216">IF($A258&lt;&gt;"","1","")</f>
        <v>1</v>
      </c>
      <c r="AW258" s="9" t="str">
        <f t="shared" si="201"/>
        <v>0</v>
      </c>
      <c r="AX258" s="9" t="str">
        <f t="shared" si="201"/>
        <v>0</v>
      </c>
      <c r="AY258" s="11"/>
      <c r="AZ258" s="11"/>
      <c r="BA258" s="11"/>
      <c r="BB258" s="9" t="str">
        <f t="shared" ref="BB258:BB321" si="217">IF($A258&lt;&gt;"","-1","")</f>
        <v>-1</v>
      </c>
      <c r="BC258" s="9" t="str">
        <f t="shared" ref="BC258:BC321" si="218">IF($M258&lt;&gt;"","2","0")</f>
        <v>2</v>
      </c>
      <c r="BG258" s="5" t="s">
        <v>347</v>
      </c>
      <c r="BH258" s="5" t="s">
        <v>427</v>
      </c>
      <c r="CS258" s="9" t="str">
        <f t="shared" ref="CS258:CS321" si="219">IF($A258&lt;&gt;"","0","")</f>
        <v>0</v>
      </c>
      <c r="CT258" s="9" t="str">
        <f t="shared" ref="CT258:CT321" si="220">IF($A258&lt;&gt;"",CONCATENATE(BK258,"&lt;iframe src=""http://www.rakuten.ne.jp/gold/brotures/spec/",LOWER(BH258),"/",C258,".html"" frameborder=""0"" id=""spec-content"" scrolling=""no""&gt;&lt;/iframe&gt;"),"")</f>
        <v>&lt;iframe src="http://www.rakuten.ne.jp/gold/brotures/spec/leaderbike/complete-722lo-black.html" frameborder="0" id="spec-content" scrolling="no"&gt;&lt;/iframe&gt;</v>
      </c>
      <c r="CU258" s="9" t="str">
        <f t="shared" ref="CU258:CU321" si="221">IF($BK258&lt;&gt;"",BK258,"")</f>
        <v/>
      </c>
      <c r="CV258" s="9" t="str">
        <f t="shared" ref="CV258:CV321" si="222">IF($A258&lt;&gt;"",CONCATENATE("&lt;div class=""row-fluid""&gt;&lt;iframe src=""http://www.rakuten.ne.jp/gold/brotures/items/",LOWER(BH258),"/",C258,".html"" frameborder=""0"" id=""skin-product"" scrolling=""no""&gt;&lt;/iframe&gt;&lt;/div&gt;"),"")</f>
        <v>&lt;div class="row-fluid"&gt;&lt;iframe src="http://www.rakuten.ne.jp/gold/brotures/items/leaderbike/complete-722lo-black.html" frameborder="0" id="skin-product" scrolling="no"&gt;&lt;/iframe&gt;&lt;/div&gt;</v>
      </c>
      <c r="CW258" s="11" t="str">
        <f t="shared" ref="CW258:CW321" si="223">IF($BK258&lt;&gt;"",BK258,"")</f>
        <v/>
      </c>
      <c r="CX258" t="s">
        <v>1537</v>
      </c>
      <c r="CY258" s="9" t="str">
        <f t="shared" ref="CY258:CY321" si="224">IF($A258&lt;&gt;"","0","")</f>
        <v>0</v>
      </c>
      <c r="CZ258" s="11"/>
      <c r="DA258" s="11"/>
      <c r="DB258" s="11"/>
      <c r="DC258" s="11"/>
      <c r="DD258" s="9" t="str">
        <f t="shared" ref="DD258:DD321" si="225">IF($BG258="完成車","u","")</f>
        <v>u</v>
      </c>
      <c r="DE258" s="5" t="s">
        <v>1538</v>
      </c>
      <c r="DF258" s="5" t="s">
        <v>1538</v>
      </c>
      <c r="DI258" s="9" t="str">
        <f t="shared" ref="DI258:DI321" si="226">IF($DD258&lt;&gt;"","100","")</f>
        <v>100</v>
      </c>
      <c r="DT258" s="9">
        <f>VLOOKUP(BG258,ディレクトリID!A:B,2)</f>
        <v>563162</v>
      </c>
      <c r="DV258" s="4" t="str">
        <f t="shared" ref="DV258:DV321" si="227">CONCATENATE("【",$BG258,"　",$BH258,"】")</f>
        <v>【完成車　LEADERBIKE】</v>
      </c>
      <c r="DW258" s="4" t="str">
        <f t="shared" ref="DW258:DW321" si="228">IF($DV258&lt;&gt;"",DV258,"")</f>
        <v>【完成車　LEADERBIKE】</v>
      </c>
      <c r="DX258" s="9">
        <f t="shared" ref="DX258:DX321" si="229">IF($B258&lt;&gt;"",IF(BG258="完成車",1,IF(OR(BG258="ホイール",BG258="フレーム"),2,4)),"")</f>
        <v>1</v>
      </c>
      <c r="DY258" s="11"/>
      <c r="DZ258" s="9" t="str">
        <f t="shared" si="202"/>
        <v>1</v>
      </c>
      <c r="EA258" s="9" t="str">
        <f t="shared" si="202"/>
        <v>1</v>
      </c>
      <c r="EB258" s="11"/>
      <c r="EC258" s="11"/>
      <c r="ED258" s="11"/>
      <c r="EE258" s="9" t="str">
        <f t="shared" ref="EE258:EE321" si="230">IF($A258&lt;&gt;"","0","")</f>
        <v>0</v>
      </c>
      <c r="EO258" s="5" t="s">
        <v>1470</v>
      </c>
      <c r="EP258" s="8" t="s">
        <v>429</v>
      </c>
      <c r="EQ258" s="8" t="s">
        <v>429</v>
      </c>
      <c r="ER258" s="8" t="s">
        <v>209</v>
      </c>
      <c r="ES258" s="8" t="s">
        <v>430</v>
      </c>
      <c r="ET258" s="9" t="str">
        <f t="shared" ref="ET258:ET321" si="231">IF($A258&lt;&gt;"","2","")</f>
        <v>2</v>
      </c>
      <c r="EU258" s="11"/>
      <c r="EV258" s="11"/>
      <c r="EW258" s="11"/>
      <c r="EX258" s="9" t="str">
        <f t="shared" si="203"/>
        <v>0</v>
      </c>
      <c r="EY258" s="9" t="str">
        <f t="shared" si="203"/>
        <v>0</v>
      </c>
      <c r="EZ258" s="11"/>
      <c r="FA258" s="11"/>
      <c r="FB258" s="9" t="str">
        <f t="shared" si="204"/>
        <v>0</v>
      </c>
      <c r="FC258" s="9" t="str">
        <f t="shared" si="204"/>
        <v>0</v>
      </c>
      <c r="FD258" s="9" t="str">
        <f t="shared" ref="FD258:FD321" si="232">IF($A258&lt;&gt;"","1","")</f>
        <v>1</v>
      </c>
      <c r="FE258" s="9" t="str">
        <f t="shared" si="205"/>
        <v>3</v>
      </c>
      <c r="FF258" s="9" t="str">
        <f t="shared" si="205"/>
        <v>3</v>
      </c>
      <c r="GJ258" s="4" t="str">
        <f t="shared" si="185"/>
        <v>パーツ\完成車:ブランド\LEADERBIKE:完成車\LEADERBIKE</v>
      </c>
      <c r="GK258" s="4" t="str">
        <f t="shared" ref="GK258:GK321" si="233">IF($BG258="完成車","u:u:u","u:u")</f>
        <v>u:u:u</v>
      </c>
      <c r="GL258" s="11"/>
      <c r="GM258" s="4" t="str">
        <f t="shared" si="206"/>
        <v>::</v>
      </c>
      <c r="GN258" s="4" t="str">
        <f t="shared" si="206"/>
        <v>::</v>
      </c>
      <c r="GO258" s="4" t="str">
        <f t="shared" si="206"/>
        <v>::</v>
      </c>
      <c r="GP258" s="4" t="str">
        <f t="shared" ref="GP258:GP321" si="234">IF($A258&lt;&gt;"","1","")</f>
        <v>1</v>
      </c>
    </row>
    <row r="259" spans="1:198" ht="28" customHeight="1">
      <c r="A259" s="5" t="s">
        <v>1526</v>
      </c>
      <c r="B259" s="5" t="s">
        <v>1528</v>
      </c>
      <c r="C259" s="5" t="s">
        <v>1526</v>
      </c>
      <c r="D259" s="9" t="str">
        <f t="shared" si="207"/>
        <v>u</v>
      </c>
      <c r="E259" s="9" t="str">
        <f t="shared" si="208"/>
        <v xml:space="preserve"> / （LEADERBIKEHERITAGELOBLACKCOMPLETEBIKE）</v>
      </c>
      <c r="F259" s="9" t="str">
        <f t="shared" si="209"/>
        <v xml:space="preserve"> / （LEADERBIKEHERITAGELOBLACKCOMPLETEBIKE）</v>
      </c>
      <c r="G259" s="5">
        <v>138600</v>
      </c>
      <c r="H259" s="9">
        <f t="shared" si="210"/>
        <v>138600</v>
      </c>
      <c r="I259" s="9" t="str">
        <f t="shared" si="211"/>
        <v>0</v>
      </c>
      <c r="J259" s="9" t="str">
        <f t="shared" si="212"/>
        <v>1</v>
      </c>
      <c r="M259" s="5" t="s">
        <v>340</v>
      </c>
      <c r="P259" s="9" t="str">
        <f t="shared" si="213"/>
        <v>LEADERBIKEHERITAGELOBLACKCOMPLETEBIKE</v>
      </c>
      <c r="R259" s="1" t="s">
        <v>1578</v>
      </c>
      <c r="T259" s="1" t="s">
        <v>1578</v>
      </c>
      <c r="AI259" s="9" t="str">
        <f t="shared" si="214"/>
        <v>http://image.rakuten.co.jp/brotures/cabinet/items/leaderbike/complete-722lo-black.jpg</v>
      </c>
      <c r="AJ259" s="1" t="s">
        <v>1555</v>
      </c>
      <c r="AK259" s="1" t="s">
        <v>1556</v>
      </c>
      <c r="AS259" s="9" t="str">
        <f t="shared" si="200"/>
        <v>1</v>
      </c>
      <c r="AT259" s="9" t="str">
        <f t="shared" si="200"/>
        <v>1</v>
      </c>
      <c r="AU259" s="9" t="str">
        <f t="shared" si="215"/>
        <v>0</v>
      </c>
      <c r="AV259" s="9" t="str">
        <f t="shared" si="216"/>
        <v>1</v>
      </c>
      <c r="AW259" s="9" t="str">
        <f t="shared" si="201"/>
        <v>0</v>
      </c>
      <c r="AX259" s="9" t="str">
        <f t="shared" si="201"/>
        <v>0</v>
      </c>
      <c r="AY259" s="11"/>
      <c r="AZ259" s="11"/>
      <c r="BA259" s="11"/>
      <c r="BB259" s="9" t="str">
        <f t="shared" si="217"/>
        <v>-1</v>
      </c>
      <c r="BC259" s="9" t="str">
        <f t="shared" si="218"/>
        <v>2</v>
      </c>
      <c r="BG259" s="5" t="s">
        <v>347</v>
      </c>
      <c r="BH259" s="5" t="s">
        <v>427</v>
      </c>
      <c r="CS259" s="9" t="str">
        <f t="shared" si="219"/>
        <v>0</v>
      </c>
      <c r="CT259" s="9" t="str">
        <f t="shared" si="220"/>
        <v>&lt;iframe src="http://www.rakuten.ne.jp/gold/brotures/spec/leaderbike/complete-722lo-black.html" frameborder="0" id="spec-content" scrolling="no"&gt;&lt;/iframe&gt;</v>
      </c>
      <c r="CU259" s="9" t="str">
        <f t="shared" si="221"/>
        <v/>
      </c>
      <c r="CV259" s="9" t="str">
        <f t="shared" si="222"/>
        <v>&lt;div class="row-fluid"&gt;&lt;iframe src="http://www.rakuten.ne.jp/gold/brotures/items/leaderbike/complete-722lo-black.html" frameborder="0" id="skin-product" scrolling="no"&gt;&lt;/iframe&gt;&lt;/div&gt;</v>
      </c>
      <c r="CW259" s="11" t="str">
        <f t="shared" si="223"/>
        <v/>
      </c>
      <c r="CX259" t="s">
        <v>1539</v>
      </c>
      <c r="CY259" s="9" t="str">
        <f t="shared" si="224"/>
        <v>0</v>
      </c>
      <c r="CZ259" s="11"/>
      <c r="DA259" s="11"/>
      <c r="DB259" s="11"/>
      <c r="DC259" s="11"/>
      <c r="DD259" s="9" t="str">
        <f t="shared" si="225"/>
        <v>u</v>
      </c>
      <c r="DE259" s="5" t="s">
        <v>1540</v>
      </c>
      <c r="DF259" s="5" t="s">
        <v>1540</v>
      </c>
      <c r="DI259" s="9" t="str">
        <f t="shared" si="226"/>
        <v>100</v>
      </c>
      <c r="DT259" s="9">
        <f>VLOOKUP(BG259,ディレクトリID!A:B,2)</f>
        <v>563162</v>
      </c>
      <c r="DV259" s="4" t="str">
        <f t="shared" si="227"/>
        <v>【完成車　LEADERBIKE】</v>
      </c>
      <c r="DW259" s="4" t="str">
        <f t="shared" si="228"/>
        <v>【完成車　LEADERBIKE】</v>
      </c>
      <c r="DX259" s="9">
        <f t="shared" si="229"/>
        <v>1</v>
      </c>
      <c r="DY259" s="11"/>
      <c r="DZ259" s="9" t="str">
        <f t="shared" si="202"/>
        <v>1</v>
      </c>
      <c r="EA259" s="9" t="str">
        <f t="shared" si="202"/>
        <v>1</v>
      </c>
      <c r="EB259" s="11"/>
      <c r="EC259" s="11"/>
      <c r="ED259" s="11"/>
      <c r="EE259" s="9" t="str">
        <f t="shared" si="230"/>
        <v>0</v>
      </c>
      <c r="EO259" s="5" t="s">
        <v>1470</v>
      </c>
      <c r="EP259" s="8" t="s">
        <v>429</v>
      </c>
      <c r="EQ259" s="8" t="s">
        <v>429</v>
      </c>
      <c r="ER259" s="8" t="s">
        <v>209</v>
      </c>
      <c r="ES259" s="8" t="s">
        <v>430</v>
      </c>
      <c r="ET259" s="9" t="str">
        <f t="shared" si="231"/>
        <v>2</v>
      </c>
      <c r="EU259" s="11"/>
      <c r="EV259" s="11"/>
      <c r="EW259" s="11"/>
      <c r="EX259" s="9" t="str">
        <f t="shared" si="203"/>
        <v>0</v>
      </c>
      <c r="EY259" s="9" t="str">
        <f t="shared" si="203"/>
        <v>0</v>
      </c>
      <c r="EZ259" s="11"/>
      <c r="FA259" s="11"/>
      <c r="FB259" s="9" t="str">
        <f t="shared" si="204"/>
        <v>0</v>
      </c>
      <c r="FC259" s="9" t="str">
        <f t="shared" si="204"/>
        <v>0</v>
      </c>
      <c r="FD259" s="9" t="str">
        <f t="shared" si="232"/>
        <v>1</v>
      </c>
      <c r="FE259" s="9" t="str">
        <f t="shared" si="205"/>
        <v>3</v>
      </c>
      <c r="FF259" s="9" t="str">
        <f t="shared" si="205"/>
        <v>3</v>
      </c>
      <c r="GJ259" s="4" t="str">
        <f t="shared" ref="GJ259:GJ322" si="235">IF($BG259="完成車",CONCATENATE("パーツ\",BG259,":ブランド\",BH259,":完成車\",BH259),CONCATENATE("パーツ\",BG259,":ブランド\",BH259))</f>
        <v>パーツ\完成車:ブランド\LEADERBIKE:完成車\LEADERBIKE</v>
      </c>
      <c r="GK259" s="4" t="str">
        <f t="shared" si="233"/>
        <v>u:u:u</v>
      </c>
      <c r="GL259" s="11"/>
      <c r="GM259" s="4" t="str">
        <f t="shared" si="206"/>
        <v>::</v>
      </c>
      <c r="GN259" s="4" t="str">
        <f t="shared" si="206"/>
        <v>::</v>
      </c>
      <c r="GO259" s="4" t="str">
        <f t="shared" si="206"/>
        <v>::</v>
      </c>
      <c r="GP259" s="4" t="str">
        <f t="shared" si="234"/>
        <v>1</v>
      </c>
    </row>
    <row r="260" spans="1:198" ht="28" customHeight="1">
      <c r="A260" s="5" t="s">
        <v>1541</v>
      </c>
      <c r="B260" s="5" t="s">
        <v>1543</v>
      </c>
      <c r="C260" s="5" t="s">
        <v>1541</v>
      </c>
      <c r="D260" s="9" t="str">
        <f t="shared" si="207"/>
        <v>u</v>
      </c>
      <c r="E260" s="9" t="str">
        <f t="shared" si="208"/>
        <v xml:space="preserve"> / （LEADERBIKEHERITAGELOLILACCOMPLETEBIKE）</v>
      </c>
      <c r="F260" s="9" t="str">
        <f t="shared" si="209"/>
        <v xml:space="preserve"> / （LEADERBIKEHERITAGELOLILACCOMPLETEBIKE）</v>
      </c>
      <c r="G260" s="5">
        <v>138600</v>
      </c>
      <c r="H260" s="9">
        <f t="shared" si="210"/>
        <v>138600</v>
      </c>
      <c r="I260" s="9" t="str">
        <f t="shared" si="211"/>
        <v>0</v>
      </c>
      <c r="J260" s="9" t="str">
        <f t="shared" si="212"/>
        <v>1</v>
      </c>
      <c r="M260" s="5" t="s">
        <v>340</v>
      </c>
      <c r="P260" s="9" t="str">
        <f t="shared" si="213"/>
        <v>LEADERBIKEHERITAGELOLILACCOMPLETEBIKE</v>
      </c>
      <c r="R260" s="1" t="s">
        <v>1588</v>
      </c>
      <c r="T260" s="1" t="s">
        <v>1588</v>
      </c>
      <c r="AI260" s="9" t="str">
        <f t="shared" si="214"/>
        <v>http://image.rakuten.co.jp/brotures/cabinet/items/leaderbike/complete-722lo-lilac.jpg</v>
      </c>
      <c r="AJ260" s="1" t="s">
        <v>1567</v>
      </c>
      <c r="AK260" s="1" t="s">
        <v>1568</v>
      </c>
      <c r="AS260" s="9" t="str">
        <f t="shared" si="200"/>
        <v>1</v>
      </c>
      <c r="AT260" s="9" t="str">
        <f t="shared" si="200"/>
        <v>1</v>
      </c>
      <c r="AU260" s="9" t="str">
        <f t="shared" si="215"/>
        <v>0</v>
      </c>
      <c r="AV260" s="9" t="str">
        <f t="shared" si="216"/>
        <v>1</v>
      </c>
      <c r="AW260" s="9" t="str">
        <f t="shared" si="201"/>
        <v>0</v>
      </c>
      <c r="AX260" s="9" t="str">
        <f t="shared" si="201"/>
        <v>0</v>
      </c>
      <c r="AY260" s="11"/>
      <c r="AZ260" s="11"/>
      <c r="BA260" s="11"/>
      <c r="BB260" s="9" t="str">
        <f t="shared" si="217"/>
        <v>-1</v>
      </c>
      <c r="BC260" s="9" t="str">
        <f t="shared" si="218"/>
        <v>2</v>
      </c>
      <c r="BG260" s="5" t="s">
        <v>347</v>
      </c>
      <c r="BH260" s="5" t="s">
        <v>427</v>
      </c>
      <c r="CS260" s="9" t="str">
        <f t="shared" si="219"/>
        <v>0</v>
      </c>
      <c r="CT260" s="9" t="str">
        <f t="shared" si="220"/>
        <v>&lt;iframe src="http://www.rakuten.ne.jp/gold/brotures/spec/leaderbike/complete-722lo-lilac.html" frameborder="0" id="spec-content" scrolling="no"&gt;&lt;/iframe&gt;</v>
      </c>
      <c r="CU260" s="9" t="str">
        <f t="shared" si="221"/>
        <v/>
      </c>
      <c r="CV260" s="9" t="str">
        <f t="shared" si="222"/>
        <v>&lt;div class="row-fluid"&gt;&lt;iframe src="http://www.rakuten.ne.jp/gold/brotures/items/leaderbike/complete-722lo-lilac.html" frameborder="0" id="skin-product" scrolling="no"&gt;&lt;/iframe&gt;&lt;/div&gt;</v>
      </c>
      <c r="CW260" s="11" t="str">
        <f t="shared" si="223"/>
        <v/>
      </c>
      <c r="CX260" t="s">
        <v>1549</v>
      </c>
      <c r="CY260" s="9" t="str">
        <f t="shared" si="224"/>
        <v>0</v>
      </c>
      <c r="CZ260" s="11"/>
      <c r="DA260" s="11"/>
      <c r="DB260" s="11"/>
      <c r="DC260" s="11"/>
      <c r="DD260" s="9" t="str">
        <f t="shared" si="225"/>
        <v>u</v>
      </c>
      <c r="DE260" s="5" t="s">
        <v>1535</v>
      </c>
      <c r="DF260" s="5" t="s">
        <v>1535</v>
      </c>
      <c r="DI260" s="9" t="str">
        <f t="shared" si="226"/>
        <v>100</v>
      </c>
      <c r="DT260" s="9">
        <f>VLOOKUP(BG260,ディレクトリID!A:B,2)</f>
        <v>563162</v>
      </c>
      <c r="DV260" s="4" t="str">
        <f t="shared" si="227"/>
        <v>【完成車　LEADERBIKE】</v>
      </c>
      <c r="DW260" s="4" t="str">
        <f t="shared" si="228"/>
        <v>【完成車　LEADERBIKE】</v>
      </c>
      <c r="DX260" s="9">
        <f t="shared" si="229"/>
        <v>1</v>
      </c>
      <c r="DY260" s="11"/>
      <c r="DZ260" s="9" t="str">
        <f t="shared" si="202"/>
        <v>1</v>
      </c>
      <c r="EA260" s="9" t="str">
        <f t="shared" si="202"/>
        <v>1</v>
      </c>
      <c r="EB260" s="11"/>
      <c r="EC260" s="11"/>
      <c r="ED260" s="11"/>
      <c r="EE260" s="9" t="str">
        <f t="shared" si="230"/>
        <v>0</v>
      </c>
      <c r="EO260" s="5" t="s">
        <v>1470</v>
      </c>
      <c r="EP260" s="8" t="s">
        <v>429</v>
      </c>
      <c r="EQ260" s="8" t="s">
        <v>429</v>
      </c>
      <c r="ER260" s="8" t="s">
        <v>209</v>
      </c>
      <c r="ES260" s="8" t="s">
        <v>430</v>
      </c>
      <c r="ET260" s="9" t="str">
        <f t="shared" si="231"/>
        <v>2</v>
      </c>
      <c r="EU260" s="11"/>
      <c r="EV260" s="11"/>
      <c r="EW260" s="11"/>
      <c r="EX260" s="9" t="str">
        <f t="shared" si="203"/>
        <v>0</v>
      </c>
      <c r="EY260" s="9" t="str">
        <f t="shared" si="203"/>
        <v>0</v>
      </c>
      <c r="EZ260" s="11"/>
      <c r="FA260" s="11"/>
      <c r="FB260" s="9" t="str">
        <f t="shared" si="204"/>
        <v>0</v>
      </c>
      <c r="FC260" s="9" t="str">
        <f t="shared" si="204"/>
        <v>0</v>
      </c>
      <c r="FD260" s="9" t="str">
        <f t="shared" si="232"/>
        <v>1</v>
      </c>
      <c r="FE260" s="9" t="str">
        <f t="shared" si="205"/>
        <v>3</v>
      </c>
      <c r="FF260" s="9" t="str">
        <f t="shared" si="205"/>
        <v>3</v>
      </c>
      <c r="GJ260" s="4" t="str">
        <f t="shared" si="235"/>
        <v>パーツ\完成車:ブランド\LEADERBIKE:完成車\LEADERBIKE</v>
      </c>
      <c r="GK260" s="4" t="str">
        <f t="shared" si="233"/>
        <v>u:u:u</v>
      </c>
      <c r="GL260" s="11"/>
      <c r="GM260" s="4" t="str">
        <f t="shared" si="206"/>
        <v>::</v>
      </c>
      <c r="GN260" s="4" t="str">
        <f t="shared" si="206"/>
        <v>::</v>
      </c>
      <c r="GO260" s="4" t="str">
        <f t="shared" si="206"/>
        <v>::</v>
      </c>
      <c r="GP260" s="4" t="str">
        <f t="shared" si="234"/>
        <v>1</v>
      </c>
    </row>
    <row r="261" spans="1:198" ht="28" customHeight="1">
      <c r="A261" s="5" t="s">
        <v>1541</v>
      </c>
      <c r="B261" s="5" t="s">
        <v>1543</v>
      </c>
      <c r="C261" s="5" t="s">
        <v>1541</v>
      </c>
      <c r="D261" s="9" t="str">
        <f t="shared" si="207"/>
        <v>u</v>
      </c>
      <c r="E261" s="9" t="str">
        <f t="shared" si="208"/>
        <v xml:space="preserve"> / （LEADERBIKEHERITAGELOLILACCOMPLETEBIKE）</v>
      </c>
      <c r="F261" s="9" t="str">
        <f t="shared" si="209"/>
        <v xml:space="preserve"> / （LEADERBIKEHERITAGELOLILACCOMPLETEBIKE）</v>
      </c>
      <c r="G261" s="5">
        <v>138600</v>
      </c>
      <c r="H261" s="9">
        <f t="shared" si="210"/>
        <v>138600</v>
      </c>
      <c r="I261" s="9" t="str">
        <f t="shared" si="211"/>
        <v>0</v>
      </c>
      <c r="J261" s="9" t="str">
        <f t="shared" si="212"/>
        <v>1</v>
      </c>
      <c r="M261" s="5" t="s">
        <v>340</v>
      </c>
      <c r="P261" s="9" t="str">
        <f t="shared" si="213"/>
        <v>LEADERBIKEHERITAGELOLILACCOMPLETEBIKE</v>
      </c>
      <c r="R261" s="1" t="s">
        <v>1588</v>
      </c>
      <c r="T261" s="1" t="s">
        <v>1588</v>
      </c>
      <c r="AI261" s="9" t="str">
        <f t="shared" si="214"/>
        <v>http://image.rakuten.co.jp/brotures/cabinet/items/leaderbike/complete-722lo-lilac.jpg</v>
      </c>
      <c r="AJ261" s="1" t="s">
        <v>1567</v>
      </c>
      <c r="AK261" s="1" t="s">
        <v>1568</v>
      </c>
      <c r="AS261" s="9" t="str">
        <f t="shared" si="200"/>
        <v>1</v>
      </c>
      <c r="AT261" s="9" t="str">
        <f t="shared" si="200"/>
        <v>1</v>
      </c>
      <c r="AU261" s="9" t="str">
        <f t="shared" si="215"/>
        <v>0</v>
      </c>
      <c r="AV261" s="9" t="str">
        <f t="shared" si="216"/>
        <v>1</v>
      </c>
      <c r="AW261" s="9" t="str">
        <f t="shared" si="201"/>
        <v>0</v>
      </c>
      <c r="AX261" s="9" t="str">
        <f t="shared" si="201"/>
        <v>0</v>
      </c>
      <c r="AY261" s="11"/>
      <c r="AZ261" s="11"/>
      <c r="BA261" s="11"/>
      <c r="BB261" s="9" t="str">
        <f t="shared" si="217"/>
        <v>-1</v>
      </c>
      <c r="BC261" s="9" t="str">
        <f t="shared" si="218"/>
        <v>2</v>
      </c>
      <c r="BG261" s="5" t="s">
        <v>347</v>
      </c>
      <c r="BH261" s="5" t="s">
        <v>427</v>
      </c>
      <c r="CS261" s="9" t="str">
        <f t="shared" si="219"/>
        <v>0</v>
      </c>
      <c r="CT261" s="9" t="str">
        <f t="shared" si="220"/>
        <v>&lt;iframe src="http://www.rakuten.ne.jp/gold/brotures/spec/leaderbike/complete-722lo-lilac.html" frameborder="0" id="spec-content" scrolling="no"&gt;&lt;/iframe&gt;</v>
      </c>
      <c r="CU261" s="9" t="str">
        <f t="shared" si="221"/>
        <v/>
      </c>
      <c r="CV261" s="9" t="str">
        <f t="shared" si="222"/>
        <v>&lt;div class="row-fluid"&gt;&lt;iframe src="http://www.rakuten.ne.jp/gold/brotures/items/leaderbike/complete-722lo-lilac.html" frameborder="0" id="skin-product" scrolling="no"&gt;&lt;/iframe&gt;&lt;/div&gt;</v>
      </c>
      <c r="CW261" s="11" t="str">
        <f t="shared" si="223"/>
        <v/>
      </c>
      <c r="CX261" t="s">
        <v>1550</v>
      </c>
      <c r="CY261" s="9" t="str">
        <f t="shared" si="224"/>
        <v>0</v>
      </c>
      <c r="CZ261" s="11"/>
      <c r="DA261" s="11"/>
      <c r="DB261" s="11"/>
      <c r="DC261" s="11"/>
      <c r="DD261" s="9" t="str">
        <f t="shared" si="225"/>
        <v>u</v>
      </c>
      <c r="DE261" s="5" t="s">
        <v>1538</v>
      </c>
      <c r="DF261" s="5" t="s">
        <v>1538</v>
      </c>
      <c r="DI261" s="9" t="str">
        <f t="shared" si="226"/>
        <v>100</v>
      </c>
      <c r="DT261" s="9">
        <f>VLOOKUP(BG261,ディレクトリID!A:B,2)</f>
        <v>563162</v>
      </c>
      <c r="DV261" s="4" t="str">
        <f t="shared" si="227"/>
        <v>【完成車　LEADERBIKE】</v>
      </c>
      <c r="DW261" s="4" t="str">
        <f t="shared" si="228"/>
        <v>【完成車　LEADERBIKE】</v>
      </c>
      <c r="DX261" s="9">
        <f t="shared" si="229"/>
        <v>1</v>
      </c>
      <c r="DY261" s="11"/>
      <c r="DZ261" s="9" t="str">
        <f t="shared" si="202"/>
        <v>1</v>
      </c>
      <c r="EA261" s="9" t="str">
        <f t="shared" si="202"/>
        <v>1</v>
      </c>
      <c r="EB261" s="11"/>
      <c r="EC261" s="11"/>
      <c r="ED261" s="11"/>
      <c r="EE261" s="9" t="str">
        <f t="shared" si="230"/>
        <v>0</v>
      </c>
      <c r="EO261" s="5" t="s">
        <v>1470</v>
      </c>
      <c r="EP261" s="8" t="s">
        <v>429</v>
      </c>
      <c r="EQ261" s="8" t="s">
        <v>429</v>
      </c>
      <c r="ER261" s="8" t="s">
        <v>209</v>
      </c>
      <c r="ES261" s="8" t="s">
        <v>430</v>
      </c>
      <c r="ET261" s="9" t="str">
        <f t="shared" si="231"/>
        <v>2</v>
      </c>
      <c r="EU261" s="11"/>
      <c r="EV261" s="11"/>
      <c r="EW261" s="11"/>
      <c r="EX261" s="9" t="str">
        <f t="shared" si="203"/>
        <v>0</v>
      </c>
      <c r="EY261" s="9" t="str">
        <f t="shared" si="203"/>
        <v>0</v>
      </c>
      <c r="EZ261" s="11"/>
      <c r="FA261" s="11"/>
      <c r="FB261" s="9" t="str">
        <f t="shared" si="204"/>
        <v>0</v>
      </c>
      <c r="FC261" s="9" t="str">
        <f t="shared" si="204"/>
        <v>0</v>
      </c>
      <c r="FD261" s="9" t="str">
        <f t="shared" si="232"/>
        <v>1</v>
      </c>
      <c r="FE261" s="9" t="str">
        <f t="shared" si="205"/>
        <v>3</v>
      </c>
      <c r="FF261" s="9" t="str">
        <f t="shared" si="205"/>
        <v>3</v>
      </c>
      <c r="GJ261" s="4" t="str">
        <f t="shared" si="235"/>
        <v>パーツ\完成車:ブランド\LEADERBIKE:完成車\LEADERBIKE</v>
      </c>
      <c r="GK261" s="4" t="str">
        <f t="shared" si="233"/>
        <v>u:u:u</v>
      </c>
      <c r="GL261" s="11"/>
      <c r="GM261" s="4" t="str">
        <f t="shared" si="206"/>
        <v>::</v>
      </c>
      <c r="GN261" s="4" t="str">
        <f t="shared" si="206"/>
        <v>::</v>
      </c>
      <c r="GO261" s="4" t="str">
        <f t="shared" si="206"/>
        <v>::</v>
      </c>
      <c r="GP261" s="4" t="str">
        <f t="shared" si="234"/>
        <v>1</v>
      </c>
    </row>
    <row r="262" spans="1:198" ht="28" customHeight="1">
      <c r="A262" s="5" t="s">
        <v>1541</v>
      </c>
      <c r="B262" s="5" t="s">
        <v>1543</v>
      </c>
      <c r="C262" s="5" t="s">
        <v>1541</v>
      </c>
      <c r="D262" s="9" t="str">
        <f t="shared" si="207"/>
        <v>u</v>
      </c>
      <c r="E262" s="9" t="str">
        <f t="shared" si="208"/>
        <v xml:space="preserve"> / （LEADERBIKEHERITAGELOLILACCOMPLETEBIKE）</v>
      </c>
      <c r="F262" s="9" t="str">
        <f t="shared" si="209"/>
        <v xml:space="preserve"> / （LEADERBIKEHERITAGELOLILACCOMPLETEBIKE）</v>
      </c>
      <c r="G262" s="5">
        <v>138600</v>
      </c>
      <c r="H262" s="9">
        <f t="shared" si="210"/>
        <v>138600</v>
      </c>
      <c r="I262" s="9" t="str">
        <f t="shared" si="211"/>
        <v>0</v>
      </c>
      <c r="J262" s="9" t="str">
        <f t="shared" si="212"/>
        <v>1</v>
      </c>
      <c r="M262" s="5" t="s">
        <v>340</v>
      </c>
      <c r="P262" s="9" t="str">
        <f t="shared" si="213"/>
        <v>LEADERBIKEHERITAGELOLILACCOMPLETEBIKE</v>
      </c>
      <c r="R262" s="1" t="s">
        <v>1588</v>
      </c>
      <c r="T262" s="1" t="s">
        <v>1588</v>
      </c>
      <c r="AI262" s="9" t="str">
        <f t="shared" si="214"/>
        <v>http://image.rakuten.co.jp/brotures/cabinet/items/leaderbike/complete-722lo-lilac.jpg</v>
      </c>
      <c r="AJ262" s="1" t="s">
        <v>1567</v>
      </c>
      <c r="AK262" s="1" t="s">
        <v>1568</v>
      </c>
      <c r="AS262" s="9" t="str">
        <f t="shared" ref="AS262:AT281" si="236">IF($A262&lt;&gt;"","1","")</f>
        <v>1</v>
      </c>
      <c r="AT262" s="9" t="str">
        <f t="shared" si="236"/>
        <v>1</v>
      </c>
      <c r="AU262" s="9" t="str">
        <f t="shared" si="215"/>
        <v>0</v>
      </c>
      <c r="AV262" s="9" t="str">
        <f t="shared" si="216"/>
        <v>1</v>
      </c>
      <c r="AW262" s="9" t="str">
        <f t="shared" ref="AW262:AX281" si="237">IF($A262&lt;&gt;"","0","")</f>
        <v>0</v>
      </c>
      <c r="AX262" s="9" t="str">
        <f t="shared" si="237"/>
        <v>0</v>
      </c>
      <c r="AY262" s="11"/>
      <c r="AZ262" s="11"/>
      <c r="BA262" s="11"/>
      <c r="BB262" s="9" t="str">
        <f t="shared" si="217"/>
        <v>-1</v>
      </c>
      <c r="BC262" s="9" t="str">
        <f t="shared" si="218"/>
        <v>2</v>
      </c>
      <c r="BG262" s="5" t="s">
        <v>347</v>
      </c>
      <c r="BH262" s="5" t="s">
        <v>427</v>
      </c>
      <c r="CS262" s="9" t="str">
        <f t="shared" si="219"/>
        <v>0</v>
      </c>
      <c r="CT262" s="9" t="str">
        <f t="shared" si="220"/>
        <v>&lt;iframe src="http://www.rakuten.ne.jp/gold/brotures/spec/leaderbike/complete-722lo-lilac.html" frameborder="0" id="spec-content" scrolling="no"&gt;&lt;/iframe&gt;</v>
      </c>
      <c r="CU262" s="9" t="str">
        <f t="shared" si="221"/>
        <v/>
      </c>
      <c r="CV262" s="9" t="str">
        <f t="shared" si="222"/>
        <v>&lt;div class="row-fluid"&gt;&lt;iframe src="http://www.rakuten.ne.jp/gold/brotures/items/leaderbike/complete-722lo-lilac.html" frameborder="0" id="skin-product" scrolling="no"&gt;&lt;/iframe&gt;&lt;/div&gt;</v>
      </c>
      <c r="CW262" s="11" t="str">
        <f t="shared" si="223"/>
        <v/>
      </c>
      <c r="CX262" t="s">
        <v>1551</v>
      </c>
      <c r="CY262" s="9" t="str">
        <f t="shared" si="224"/>
        <v>0</v>
      </c>
      <c r="CZ262" s="11"/>
      <c r="DA262" s="11"/>
      <c r="DB262" s="11"/>
      <c r="DC262" s="11"/>
      <c r="DD262" s="9" t="str">
        <f t="shared" si="225"/>
        <v>u</v>
      </c>
      <c r="DE262" s="5" t="s">
        <v>1540</v>
      </c>
      <c r="DF262" s="5" t="s">
        <v>1540</v>
      </c>
      <c r="DI262" s="9" t="str">
        <f t="shared" si="226"/>
        <v>100</v>
      </c>
      <c r="DT262" s="9">
        <f>VLOOKUP(BG262,ディレクトリID!A:B,2)</f>
        <v>563162</v>
      </c>
      <c r="DV262" s="4" t="str">
        <f t="shared" si="227"/>
        <v>【完成車　LEADERBIKE】</v>
      </c>
      <c r="DW262" s="4" t="str">
        <f t="shared" si="228"/>
        <v>【完成車　LEADERBIKE】</v>
      </c>
      <c r="DX262" s="9">
        <f t="shared" si="229"/>
        <v>1</v>
      </c>
      <c r="DY262" s="11"/>
      <c r="DZ262" s="9" t="str">
        <f t="shared" ref="DZ262:EA281" si="238">IF($A262&lt;&gt;"","1","")</f>
        <v>1</v>
      </c>
      <c r="EA262" s="9" t="str">
        <f t="shared" si="238"/>
        <v>1</v>
      </c>
      <c r="EB262" s="11"/>
      <c r="EC262" s="11"/>
      <c r="ED262" s="11"/>
      <c r="EE262" s="9" t="str">
        <f t="shared" si="230"/>
        <v>0</v>
      </c>
      <c r="EO262" s="5" t="s">
        <v>1470</v>
      </c>
      <c r="EP262" s="8" t="s">
        <v>429</v>
      </c>
      <c r="EQ262" s="8" t="s">
        <v>429</v>
      </c>
      <c r="ER262" s="8" t="s">
        <v>209</v>
      </c>
      <c r="ES262" s="8" t="s">
        <v>430</v>
      </c>
      <c r="ET262" s="9" t="str">
        <f t="shared" si="231"/>
        <v>2</v>
      </c>
      <c r="EU262" s="11"/>
      <c r="EV262" s="11"/>
      <c r="EW262" s="11"/>
      <c r="EX262" s="9" t="str">
        <f t="shared" ref="EX262:EY281" si="239">IF($A262&lt;&gt;"","0","")</f>
        <v>0</v>
      </c>
      <c r="EY262" s="9" t="str">
        <f t="shared" si="239"/>
        <v>0</v>
      </c>
      <c r="EZ262" s="11"/>
      <c r="FA262" s="11"/>
      <c r="FB262" s="9" t="str">
        <f t="shared" ref="FB262:FC281" si="240">IF($A262&lt;&gt;"","0","")</f>
        <v>0</v>
      </c>
      <c r="FC262" s="9" t="str">
        <f t="shared" si="240"/>
        <v>0</v>
      </c>
      <c r="FD262" s="9" t="str">
        <f t="shared" si="232"/>
        <v>1</v>
      </c>
      <c r="FE262" s="9" t="str">
        <f t="shared" ref="FE262:FF281" si="241">IF($BG262="完成車","3","1")</f>
        <v>3</v>
      </c>
      <c r="FF262" s="9" t="str">
        <f t="shared" si="241"/>
        <v>3</v>
      </c>
      <c r="GJ262" s="4" t="str">
        <f t="shared" si="235"/>
        <v>パーツ\完成車:ブランド\LEADERBIKE:完成車\LEADERBIKE</v>
      </c>
      <c r="GK262" s="4" t="str">
        <f t="shared" si="233"/>
        <v>u:u:u</v>
      </c>
      <c r="GL262" s="11"/>
      <c r="GM262" s="4" t="str">
        <f t="shared" ref="GM262:GO281" si="242">IF($A262&lt;&gt;"","::","")</f>
        <v>::</v>
      </c>
      <c r="GN262" s="4" t="str">
        <f t="shared" si="242"/>
        <v>::</v>
      </c>
      <c r="GO262" s="4" t="str">
        <f t="shared" si="242"/>
        <v>::</v>
      </c>
      <c r="GP262" s="4" t="str">
        <f t="shared" si="234"/>
        <v>1</v>
      </c>
    </row>
    <row r="263" spans="1:198" ht="28" customHeight="1">
      <c r="A263" s="5" t="s">
        <v>1552</v>
      </c>
      <c r="B263" s="5" t="s">
        <v>1462</v>
      </c>
      <c r="C263" s="5" t="s">
        <v>1552</v>
      </c>
      <c r="D263" s="9" t="str">
        <f t="shared" si="207"/>
        <v>u</v>
      </c>
      <c r="E263" s="9" t="str">
        <f t="shared" si="208"/>
        <v xml:space="preserve"> / （LEADERBIKE725TRDUOMATICBLACKCOMPLETEBIKE）</v>
      </c>
      <c r="F263" s="9" t="str">
        <f t="shared" si="209"/>
        <v xml:space="preserve"> / （LEADERBIKE725TRDUOMATICBLACKCOMPLETEBIKE）</v>
      </c>
      <c r="G263" s="5">
        <v>147000</v>
      </c>
      <c r="H263" s="9">
        <f t="shared" si="210"/>
        <v>147000</v>
      </c>
      <c r="I263" s="9" t="str">
        <f t="shared" si="211"/>
        <v>0</v>
      </c>
      <c r="J263" s="9" t="str">
        <f t="shared" si="212"/>
        <v>1</v>
      </c>
      <c r="M263" s="5" t="s">
        <v>340</v>
      </c>
      <c r="P263" s="9" t="str">
        <f t="shared" si="213"/>
        <v>LEADERBIKE725TRDUOMATICBLACKCOMPLETEBIKE</v>
      </c>
      <c r="R263" s="1" t="s">
        <v>1588</v>
      </c>
      <c r="T263" s="1" t="s">
        <v>1588</v>
      </c>
      <c r="AI263" s="9" t="str">
        <f t="shared" si="214"/>
        <v>http://image.rakuten.co.jp/brotures/cabinet/items/leaderbike/complete-725duo-black.jpg</v>
      </c>
      <c r="AJ263" s="1" t="s">
        <v>1567</v>
      </c>
      <c r="AK263" s="1" t="s">
        <v>1568</v>
      </c>
      <c r="AS263" s="9" t="str">
        <f t="shared" si="236"/>
        <v>1</v>
      </c>
      <c r="AT263" s="9" t="str">
        <f t="shared" si="236"/>
        <v>1</v>
      </c>
      <c r="AU263" s="9" t="str">
        <f t="shared" si="215"/>
        <v>0</v>
      </c>
      <c r="AV263" s="9" t="str">
        <f t="shared" si="216"/>
        <v>1</v>
      </c>
      <c r="AW263" s="9" t="str">
        <f t="shared" si="237"/>
        <v>0</v>
      </c>
      <c r="AX263" s="9" t="str">
        <f t="shared" si="237"/>
        <v>0</v>
      </c>
      <c r="AY263" s="11"/>
      <c r="AZ263" s="11"/>
      <c r="BA263" s="11"/>
      <c r="BB263" s="9" t="str">
        <f t="shared" si="217"/>
        <v>-1</v>
      </c>
      <c r="BC263" s="9" t="str">
        <f t="shared" si="218"/>
        <v>2</v>
      </c>
      <c r="BG263" s="5" t="s">
        <v>347</v>
      </c>
      <c r="BH263" s="5" t="s">
        <v>427</v>
      </c>
      <c r="CS263" s="9" t="str">
        <f t="shared" si="219"/>
        <v>0</v>
      </c>
      <c r="CT263" s="9" t="str">
        <f t="shared" si="220"/>
        <v>&lt;iframe src="http://www.rakuten.ne.jp/gold/brotures/spec/leaderbike/complete-725duo-black.html" frameborder="0" id="spec-content" scrolling="no"&gt;&lt;/iframe&gt;</v>
      </c>
      <c r="CU263" s="9" t="str">
        <f t="shared" si="221"/>
        <v/>
      </c>
      <c r="CV263" s="9" t="str">
        <f t="shared" si="222"/>
        <v>&lt;div class="row-fluid"&gt;&lt;iframe src="http://www.rakuten.ne.jp/gold/brotures/items/leaderbike/complete-725duo-black.html" frameborder="0" id="skin-product" scrolling="no"&gt;&lt;/iframe&gt;&lt;/div&gt;</v>
      </c>
      <c r="CW263" s="11" t="str">
        <f t="shared" si="223"/>
        <v/>
      </c>
      <c r="CX263" t="s">
        <v>1559</v>
      </c>
      <c r="CY263" s="9" t="str">
        <f t="shared" si="224"/>
        <v>0</v>
      </c>
      <c r="CZ263" s="11"/>
      <c r="DA263" s="11"/>
      <c r="DB263" s="11"/>
      <c r="DC263" s="11"/>
      <c r="DD263" s="9" t="str">
        <f t="shared" si="225"/>
        <v>u</v>
      </c>
      <c r="DE263" s="5" t="s">
        <v>1508</v>
      </c>
      <c r="DF263" s="5" t="s">
        <v>1508</v>
      </c>
      <c r="DI263" s="9" t="str">
        <f t="shared" si="226"/>
        <v>100</v>
      </c>
      <c r="DT263" s="9">
        <f>VLOOKUP(BG263,ディレクトリID!A:B,2)</f>
        <v>563162</v>
      </c>
      <c r="DV263" s="4" t="str">
        <f t="shared" si="227"/>
        <v>【完成車　LEADERBIKE】</v>
      </c>
      <c r="DW263" s="4" t="str">
        <f t="shared" si="228"/>
        <v>【完成車　LEADERBIKE】</v>
      </c>
      <c r="DX263" s="9">
        <f t="shared" si="229"/>
        <v>1</v>
      </c>
      <c r="DY263" s="11"/>
      <c r="DZ263" s="9" t="str">
        <f t="shared" si="238"/>
        <v>1</v>
      </c>
      <c r="EA263" s="9" t="str">
        <f t="shared" si="238"/>
        <v>1</v>
      </c>
      <c r="EB263" s="11"/>
      <c r="EC263" s="11"/>
      <c r="ED263" s="11"/>
      <c r="EE263" s="9" t="str">
        <f t="shared" si="230"/>
        <v>0</v>
      </c>
      <c r="EO263" s="5" t="s">
        <v>1470</v>
      </c>
      <c r="EP263" s="8" t="s">
        <v>429</v>
      </c>
      <c r="EQ263" s="8" t="s">
        <v>429</v>
      </c>
      <c r="ER263" s="8" t="s">
        <v>209</v>
      </c>
      <c r="ES263" s="8" t="s">
        <v>430</v>
      </c>
      <c r="ET263" s="9" t="str">
        <f t="shared" si="231"/>
        <v>2</v>
      </c>
      <c r="EU263" s="11"/>
      <c r="EV263" s="11"/>
      <c r="EW263" s="11"/>
      <c r="EX263" s="9" t="str">
        <f t="shared" si="239"/>
        <v>0</v>
      </c>
      <c r="EY263" s="9" t="str">
        <f t="shared" si="239"/>
        <v>0</v>
      </c>
      <c r="EZ263" s="11"/>
      <c r="FA263" s="11"/>
      <c r="FB263" s="9" t="str">
        <f t="shared" si="240"/>
        <v>0</v>
      </c>
      <c r="FC263" s="9" t="str">
        <f t="shared" si="240"/>
        <v>0</v>
      </c>
      <c r="FD263" s="9" t="str">
        <f t="shared" si="232"/>
        <v>1</v>
      </c>
      <c r="FE263" s="9" t="str">
        <f t="shared" si="241"/>
        <v>3</v>
      </c>
      <c r="FF263" s="9" t="str">
        <f t="shared" si="241"/>
        <v>3</v>
      </c>
      <c r="GJ263" s="4" t="str">
        <f t="shared" si="235"/>
        <v>パーツ\完成車:ブランド\LEADERBIKE:完成車\LEADERBIKE</v>
      </c>
      <c r="GK263" s="4" t="str">
        <f t="shared" si="233"/>
        <v>u:u:u</v>
      </c>
      <c r="GL263" s="11"/>
      <c r="GM263" s="4" t="str">
        <f t="shared" si="242"/>
        <v>::</v>
      </c>
      <c r="GN263" s="4" t="str">
        <f t="shared" si="242"/>
        <v>::</v>
      </c>
      <c r="GO263" s="4" t="str">
        <f t="shared" si="242"/>
        <v>::</v>
      </c>
      <c r="GP263" s="4" t="str">
        <f t="shared" si="234"/>
        <v>1</v>
      </c>
    </row>
    <row r="264" spans="1:198" ht="28" customHeight="1">
      <c r="A264" s="5" t="s">
        <v>1552</v>
      </c>
      <c r="B264" s="5" t="s">
        <v>1462</v>
      </c>
      <c r="C264" s="5" t="s">
        <v>1552</v>
      </c>
      <c r="D264" s="9" t="str">
        <f t="shared" si="207"/>
        <v>u</v>
      </c>
      <c r="E264" s="9" t="str">
        <f t="shared" si="208"/>
        <v xml:space="preserve"> / （LEADERBIKE725TRDUOMATICBLACKCOMPLETEBIKE）</v>
      </c>
      <c r="F264" s="9" t="str">
        <f t="shared" si="209"/>
        <v xml:space="preserve"> / （LEADERBIKE725TRDUOMATICBLACKCOMPLETEBIKE）</v>
      </c>
      <c r="G264" s="5">
        <v>147000</v>
      </c>
      <c r="H264" s="9">
        <f t="shared" si="210"/>
        <v>147000</v>
      </c>
      <c r="I264" s="9" t="str">
        <f t="shared" si="211"/>
        <v>0</v>
      </c>
      <c r="J264" s="9" t="str">
        <f t="shared" si="212"/>
        <v>1</v>
      </c>
      <c r="M264" s="5" t="s">
        <v>340</v>
      </c>
      <c r="P264" s="9" t="str">
        <f t="shared" si="213"/>
        <v>LEADERBIKE725TRDUOMATICBLACKCOMPLETEBIKE</v>
      </c>
      <c r="R264" s="1" t="s">
        <v>1588</v>
      </c>
      <c r="T264" s="1" t="s">
        <v>1588</v>
      </c>
      <c r="AI264" s="9" t="str">
        <f t="shared" si="214"/>
        <v>http://image.rakuten.co.jp/brotures/cabinet/items/leaderbike/complete-725duo-black.jpg</v>
      </c>
      <c r="AJ264" s="1" t="s">
        <v>1567</v>
      </c>
      <c r="AK264" s="1" t="s">
        <v>1568</v>
      </c>
      <c r="AS264" s="9" t="str">
        <f t="shared" si="236"/>
        <v>1</v>
      </c>
      <c r="AT264" s="9" t="str">
        <f t="shared" si="236"/>
        <v>1</v>
      </c>
      <c r="AU264" s="9" t="str">
        <f t="shared" si="215"/>
        <v>0</v>
      </c>
      <c r="AV264" s="9" t="str">
        <f t="shared" si="216"/>
        <v>1</v>
      </c>
      <c r="AW264" s="9" t="str">
        <f t="shared" si="237"/>
        <v>0</v>
      </c>
      <c r="AX264" s="9" t="str">
        <f t="shared" si="237"/>
        <v>0</v>
      </c>
      <c r="AY264" s="11"/>
      <c r="AZ264" s="11"/>
      <c r="BA264" s="11"/>
      <c r="BB264" s="9" t="str">
        <f t="shared" si="217"/>
        <v>-1</v>
      </c>
      <c r="BC264" s="9" t="str">
        <f t="shared" si="218"/>
        <v>2</v>
      </c>
      <c r="BG264" s="5" t="s">
        <v>347</v>
      </c>
      <c r="BH264" s="5" t="s">
        <v>427</v>
      </c>
      <c r="CS264" s="9" t="str">
        <f t="shared" si="219"/>
        <v>0</v>
      </c>
      <c r="CT264" s="9" t="str">
        <f t="shared" si="220"/>
        <v>&lt;iframe src="http://www.rakuten.ne.jp/gold/brotures/spec/leaderbike/complete-725duo-black.html" frameborder="0" id="spec-content" scrolling="no"&gt;&lt;/iframe&gt;</v>
      </c>
      <c r="CU264" s="9" t="str">
        <f t="shared" si="221"/>
        <v/>
      </c>
      <c r="CV264" s="9" t="str">
        <f t="shared" si="222"/>
        <v>&lt;div class="row-fluid"&gt;&lt;iframe src="http://www.rakuten.ne.jp/gold/brotures/items/leaderbike/complete-725duo-black.html" frameborder="0" id="skin-product" scrolling="no"&gt;&lt;/iframe&gt;&lt;/div&gt;</v>
      </c>
      <c r="CW264" s="11" t="str">
        <f t="shared" si="223"/>
        <v/>
      </c>
      <c r="CX264" t="s">
        <v>1560</v>
      </c>
      <c r="CY264" s="9" t="str">
        <f t="shared" si="224"/>
        <v>0</v>
      </c>
      <c r="CZ264" s="11"/>
      <c r="DA264" s="11"/>
      <c r="DB264" s="11"/>
      <c r="DC264" s="11"/>
      <c r="DD264" s="9" t="str">
        <f t="shared" si="225"/>
        <v>u</v>
      </c>
      <c r="DE264" s="5" t="s">
        <v>1510</v>
      </c>
      <c r="DF264" s="5" t="s">
        <v>1510</v>
      </c>
      <c r="DI264" s="9" t="str">
        <f t="shared" si="226"/>
        <v>100</v>
      </c>
      <c r="DT264" s="9">
        <f>VLOOKUP(BG264,ディレクトリID!A:B,2)</f>
        <v>563162</v>
      </c>
      <c r="DV264" s="4" t="str">
        <f t="shared" si="227"/>
        <v>【完成車　LEADERBIKE】</v>
      </c>
      <c r="DW264" s="4" t="str">
        <f t="shared" si="228"/>
        <v>【完成車　LEADERBIKE】</v>
      </c>
      <c r="DX264" s="9">
        <f t="shared" si="229"/>
        <v>1</v>
      </c>
      <c r="DY264" s="11"/>
      <c r="DZ264" s="9" t="str">
        <f t="shared" si="238"/>
        <v>1</v>
      </c>
      <c r="EA264" s="9" t="str">
        <f t="shared" si="238"/>
        <v>1</v>
      </c>
      <c r="EB264" s="11"/>
      <c r="EC264" s="11"/>
      <c r="ED264" s="11"/>
      <c r="EE264" s="9" t="str">
        <f t="shared" si="230"/>
        <v>0</v>
      </c>
      <c r="EO264" s="5" t="s">
        <v>1470</v>
      </c>
      <c r="EP264" s="8" t="s">
        <v>429</v>
      </c>
      <c r="EQ264" s="8" t="s">
        <v>429</v>
      </c>
      <c r="ER264" s="8" t="s">
        <v>209</v>
      </c>
      <c r="ES264" s="8" t="s">
        <v>430</v>
      </c>
      <c r="ET264" s="9" t="str">
        <f t="shared" si="231"/>
        <v>2</v>
      </c>
      <c r="EU264" s="11"/>
      <c r="EV264" s="11"/>
      <c r="EW264" s="11"/>
      <c r="EX264" s="9" t="str">
        <f t="shared" si="239"/>
        <v>0</v>
      </c>
      <c r="EY264" s="9" t="str">
        <f t="shared" si="239"/>
        <v>0</v>
      </c>
      <c r="EZ264" s="11"/>
      <c r="FA264" s="11"/>
      <c r="FB264" s="9" t="str">
        <f t="shared" si="240"/>
        <v>0</v>
      </c>
      <c r="FC264" s="9" t="str">
        <f t="shared" si="240"/>
        <v>0</v>
      </c>
      <c r="FD264" s="9" t="str">
        <f t="shared" si="232"/>
        <v>1</v>
      </c>
      <c r="FE264" s="9" t="str">
        <f t="shared" si="241"/>
        <v>3</v>
      </c>
      <c r="FF264" s="9" t="str">
        <f t="shared" si="241"/>
        <v>3</v>
      </c>
      <c r="GJ264" s="4" t="str">
        <f t="shared" si="235"/>
        <v>パーツ\完成車:ブランド\LEADERBIKE:完成車\LEADERBIKE</v>
      </c>
      <c r="GK264" s="4" t="str">
        <f t="shared" si="233"/>
        <v>u:u:u</v>
      </c>
      <c r="GL264" s="11"/>
      <c r="GM264" s="4" t="str">
        <f t="shared" si="242"/>
        <v>::</v>
      </c>
      <c r="GN264" s="4" t="str">
        <f t="shared" si="242"/>
        <v>::</v>
      </c>
      <c r="GO264" s="4" t="str">
        <f t="shared" si="242"/>
        <v>::</v>
      </c>
      <c r="GP264" s="4" t="str">
        <f t="shared" si="234"/>
        <v>1</v>
      </c>
    </row>
    <row r="265" spans="1:198" ht="28" customHeight="1">
      <c r="A265" s="5" t="s">
        <v>1552</v>
      </c>
      <c r="B265" s="5" t="s">
        <v>1462</v>
      </c>
      <c r="C265" s="5" t="s">
        <v>1552</v>
      </c>
      <c r="D265" s="9" t="str">
        <f t="shared" si="207"/>
        <v>u</v>
      </c>
      <c r="E265" s="9" t="str">
        <f t="shared" si="208"/>
        <v xml:space="preserve"> / （LEADERBIKE725TRDUOMATICBLACKCOMPLETEBIKE）</v>
      </c>
      <c r="F265" s="9" t="str">
        <f t="shared" si="209"/>
        <v xml:space="preserve"> / （LEADERBIKE725TRDUOMATICBLACKCOMPLETEBIKE）</v>
      </c>
      <c r="G265" s="5">
        <v>147000</v>
      </c>
      <c r="H265" s="9">
        <f t="shared" si="210"/>
        <v>147000</v>
      </c>
      <c r="I265" s="9" t="str">
        <f t="shared" si="211"/>
        <v>0</v>
      </c>
      <c r="J265" s="9" t="str">
        <f t="shared" si="212"/>
        <v>1</v>
      </c>
      <c r="M265" s="5" t="s">
        <v>340</v>
      </c>
      <c r="P265" s="9" t="str">
        <f t="shared" si="213"/>
        <v>LEADERBIKE725TRDUOMATICBLACKCOMPLETEBIKE</v>
      </c>
      <c r="R265" s="1" t="s">
        <v>1598</v>
      </c>
      <c r="T265" s="1" t="s">
        <v>1598</v>
      </c>
      <c r="AI265" s="9" t="str">
        <f t="shared" si="214"/>
        <v>http://image.rakuten.co.jp/brotures/cabinet/items/leaderbike/complete-725duo-black.jpg</v>
      </c>
      <c r="AJ265" s="1" t="s">
        <v>1600</v>
      </c>
      <c r="AK265" s="1" t="s">
        <v>1601</v>
      </c>
      <c r="AS265" s="9" t="str">
        <f t="shared" si="236"/>
        <v>1</v>
      </c>
      <c r="AT265" s="9" t="str">
        <f t="shared" si="236"/>
        <v>1</v>
      </c>
      <c r="AU265" s="9" t="str">
        <f t="shared" si="215"/>
        <v>0</v>
      </c>
      <c r="AV265" s="9" t="str">
        <f t="shared" si="216"/>
        <v>1</v>
      </c>
      <c r="AW265" s="9" t="str">
        <f t="shared" si="237"/>
        <v>0</v>
      </c>
      <c r="AX265" s="9" t="str">
        <f t="shared" si="237"/>
        <v>0</v>
      </c>
      <c r="AY265" s="11"/>
      <c r="AZ265" s="11"/>
      <c r="BA265" s="11"/>
      <c r="BB265" s="9" t="str">
        <f t="shared" si="217"/>
        <v>-1</v>
      </c>
      <c r="BC265" s="9" t="str">
        <f t="shared" si="218"/>
        <v>2</v>
      </c>
      <c r="BG265" s="5" t="s">
        <v>347</v>
      </c>
      <c r="BH265" s="5" t="s">
        <v>427</v>
      </c>
      <c r="CS265" s="9" t="str">
        <f t="shared" si="219"/>
        <v>0</v>
      </c>
      <c r="CT265" s="9" t="str">
        <f t="shared" si="220"/>
        <v>&lt;iframe src="http://www.rakuten.ne.jp/gold/brotures/spec/leaderbike/complete-725duo-black.html" frameborder="0" id="spec-content" scrolling="no"&gt;&lt;/iframe&gt;</v>
      </c>
      <c r="CU265" s="9" t="str">
        <f t="shared" si="221"/>
        <v/>
      </c>
      <c r="CV265" s="9" t="str">
        <f t="shared" si="222"/>
        <v>&lt;div class="row-fluid"&gt;&lt;iframe src="http://www.rakuten.ne.jp/gold/brotures/items/leaderbike/complete-725duo-black.html" frameborder="0" id="skin-product" scrolling="no"&gt;&lt;/iframe&gt;&lt;/div&gt;</v>
      </c>
      <c r="CW265" s="11" t="str">
        <f t="shared" si="223"/>
        <v/>
      </c>
      <c r="CX265" t="s">
        <v>1561</v>
      </c>
      <c r="CY265" s="9" t="str">
        <f t="shared" si="224"/>
        <v>0</v>
      </c>
      <c r="CZ265" s="11"/>
      <c r="DA265" s="11"/>
      <c r="DB265" s="11"/>
      <c r="DC265" s="11"/>
      <c r="DD265" s="9" t="str">
        <f t="shared" si="225"/>
        <v>u</v>
      </c>
      <c r="DE265" s="5" t="s">
        <v>1512</v>
      </c>
      <c r="DF265" s="5" t="s">
        <v>1512</v>
      </c>
      <c r="DI265" s="9" t="str">
        <f t="shared" si="226"/>
        <v>100</v>
      </c>
      <c r="DT265" s="9">
        <f>VLOOKUP(BG265,ディレクトリID!A:B,2)</f>
        <v>563162</v>
      </c>
      <c r="DV265" s="4" t="str">
        <f t="shared" si="227"/>
        <v>【完成車　LEADERBIKE】</v>
      </c>
      <c r="DW265" s="4" t="str">
        <f t="shared" si="228"/>
        <v>【完成車　LEADERBIKE】</v>
      </c>
      <c r="DX265" s="9">
        <f t="shared" si="229"/>
        <v>1</v>
      </c>
      <c r="DY265" s="11"/>
      <c r="DZ265" s="9" t="str">
        <f t="shared" si="238"/>
        <v>1</v>
      </c>
      <c r="EA265" s="9" t="str">
        <f t="shared" si="238"/>
        <v>1</v>
      </c>
      <c r="EB265" s="11"/>
      <c r="EC265" s="11"/>
      <c r="ED265" s="11"/>
      <c r="EE265" s="9" t="str">
        <f t="shared" si="230"/>
        <v>0</v>
      </c>
      <c r="EO265" s="5" t="s">
        <v>1470</v>
      </c>
      <c r="EP265" s="8" t="s">
        <v>429</v>
      </c>
      <c r="EQ265" s="8" t="s">
        <v>429</v>
      </c>
      <c r="ER265" s="8" t="s">
        <v>209</v>
      </c>
      <c r="ES265" s="8" t="s">
        <v>430</v>
      </c>
      <c r="ET265" s="9" t="str">
        <f t="shared" si="231"/>
        <v>2</v>
      </c>
      <c r="EU265" s="11"/>
      <c r="EV265" s="11"/>
      <c r="EW265" s="11"/>
      <c r="EX265" s="9" t="str">
        <f t="shared" si="239"/>
        <v>0</v>
      </c>
      <c r="EY265" s="9" t="str">
        <f t="shared" si="239"/>
        <v>0</v>
      </c>
      <c r="EZ265" s="11"/>
      <c r="FA265" s="11"/>
      <c r="FB265" s="9" t="str">
        <f t="shared" si="240"/>
        <v>0</v>
      </c>
      <c r="FC265" s="9" t="str">
        <f t="shared" si="240"/>
        <v>0</v>
      </c>
      <c r="FD265" s="9" t="str">
        <f t="shared" si="232"/>
        <v>1</v>
      </c>
      <c r="FE265" s="9" t="str">
        <f t="shared" si="241"/>
        <v>3</v>
      </c>
      <c r="FF265" s="9" t="str">
        <f t="shared" si="241"/>
        <v>3</v>
      </c>
      <c r="GJ265" s="4" t="str">
        <f t="shared" si="235"/>
        <v>パーツ\完成車:ブランド\LEADERBIKE:完成車\LEADERBIKE</v>
      </c>
      <c r="GK265" s="4" t="str">
        <f t="shared" si="233"/>
        <v>u:u:u</v>
      </c>
      <c r="GL265" s="11"/>
      <c r="GM265" s="4" t="str">
        <f t="shared" si="242"/>
        <v>::</v>
      </c>
      <c r="GN265" s="4" t="str">
        <f t="shared" si="242"/>
        <v>::</v>
      </c>
      <c r="GO265" s="4" t="str">
        <f t="shared" si="242"/>
        <v>::</v>
      </c>
      <c r="GP265" s="4" t="str">
        <f t="shared" si="234"/>
        <v>1</v>
      </c>
    </row>
    <row r="266" spans="1:198" ht="28" customHeight="1">
      <c r="A266" s="5" t="s">
        <v>1552</v>
      </c>
      <c r="B266" s="5" t="s">
        <v>1462</v>
      </c>
      <c r="C266" s="5" t="s">
        <v>1552</v>
      </c>
      <c r="D266" s="9" t="str">
        <f t="shared" si="207"/>
        <v>u</v>
      </c>
      <c r="E266" s="9" t="str">
        <f t="shared" si="208"/>
        <v xml:space="preserve"> / （LEADERBIKE725TRDUOMATICBLACKCOMPLETEBIKE）</v>
      </c>
      <c r="F266" s="9" t="str">
        <f t="shared" si="209"/>
        <v xml:space="preserve"> / （LEADERBIKE725TRDUOMATICBLACKCOMPLETEBIKE）</v>
      </c>
      <c r="G266" s="5">
        <v>147000</v>
      </c>
      <c r="H266" s="9">
        <f t="shared" si="210"/>
        <v>147000</v>
      </c>
      <c r="I266" s="9" t="str">
        <f t="shared" si="211"/>
        <v>0</v>
      </c>
      <c r="J266" s="9" t="str">
        <f t="shared" si="212"/>
        <v>1</v>
      </c>
      <c r="M266" s="5" t="s">
        <v>340</v>
      </c>
      <c r="P266" s="9" t="str">
        <f t="shared" si="213"/>
        <v>LEADERBIKE725TRDUOMATICBLACKCOMPLETEBIKE</v>
      </c>
      <c r="R266" s="1" t="s">
        <v>1598</v>
      </c>
      <c r="T266" s="1" t="s">
        <v>1598</v>
      </c>
      <c r="AI266" s="9" t="str">
        <f t="shared" si="214"/>
        <v>http://image.rakuten.co.jp/brotures/cabinet/items/leaderbike/complete-725duo-black.jpg</v>
      </c>
      <c r="AJ266" s="1" t="s">
        <v>1600</v>
      </c>
      <c r="AK266" s="1" t="s">
        <v>1601</v>
      </c>
      <c r="AS266" s="9" t="str">
        <f t="shared" si="236"/>
        <v>1</v>
      </c>
      <c r="AT266" s="9" t="str">
        <f t="shared" si="236"/>
        <v>1</v>
      </c>
      <c r="AU266" s="9" t="str">
        <f t="shared" si="215"/>
        <v>0</v>
      </c>
      <c r="AV266" s="9" t="str">
        <f t="shared" si="216"/>
        <v>1</v>
      </c>
      <c r="AW266" s="9" t="str">
        <f t="shared" si="237"/>
        <v>0</v>
      </c>
      <c r="AX266" s="9" t="str">
        <f t="shared" si="237"/>
        <v>0</v>
      </c>
      <c r="AY266" s="11"/>
      <c r="AZ266" s="11"/>
      <c r="BA266" s="11"/>
      <c r="BB266" s="9" t="str">
        <f t="shared" si="217"/>
        <v>-1</v>
      </c>
      <c r="BC266" s="9" t="str">
        <f t="shared" si="218"/>
        <v>2</v>
      </c>
      <c r="BG266" s="5" t="s">
        <v>347</v>
      </c>
      <c r="BH266" s="5" t="s">
        <v>427</v>
      </c>
      <c r="CS266" s="9" t="str">
        <f t="shared" si="219"/>
        <v>0</v>
      </c>
      <c r="CT266" s="9" t="str">
        <f t="shared" si="220"/>
        <v>&lt;iframe src="http://www.rakuten.ne.jp/gold/brotures/spec/leaderbike/complete-725duo-black.html" frameborder="0" id="spec-content" scrolling="no"&gt;&lt;/iframe&gt;</v>
      </c>
      <c r="CU266" s="9" t="str">
        <f t="shared" si="221"/>
        <v/>
      </c>
      <c r="CV266" s="9" t="str">
        <f t="shared" si="222"/>
        <v>&lt;div class="row-fluid"&gt;&lt;iframe src="http://www.rakuten.ne.jp/gold/brotures/items/leaderbike/complete-725duo-black.html" frameborder="0" id="skin-product" scrolling="no"&gt;&lt;/iframe&gt;&lt;/div&gt;</v>
      </c>
      <c r="CW266" s="11" t="str">
        <f t="shared" si="223"/>
        <v/>
      </c>
      <c r="CX266" t="s">
        <v>1562</v>
      </c>
      <c r="CY266" s="9" t="str">
        <f t="shared" si="224"/>
        <v>0</v>
      </c>
      <c r="CZ266" s="11"/>
      <c r="DA266" s="11"/>
      <c r="DB266" s="11"/>
      <c r="DC266" s="11"/>
      <c r="DD266" s="9" t="str">
        <f t="shared" si="225"/>
        <v>u</v>
      </c>
      <c r="DE266" s="5" t="s">
        <v>1514</v>
      </c>
      <c r="DF266" s="5" t="s">
        <v>1514</v>
      </c>
      <c r="DI266" s="9" t="str">
        <f t="shared" si="226"/>
        <v>100</v>
      </c>
      <c r="DT266" s="9">
        <f>VLOOKUP(BG266,ディレクトリID!A:B,2)</f>
        <v>563162</v>
      </c>
      <c r="DV266" s="4" t="str">
        <f t="shared" si="227"/>
        <v>【完成車　LEADERBIKE】</v>
      </c>
      <c r="DW266" s="4" t="str">
        <f t="shared" si="228"/>
        <v>【完成車　LEADERBIKE】</v>
      </c>
      <c r="DX266" s="9">
        <f t="shared" si="229"/>
        <v>1</v>
      </c>
      <c r="DY266" s="11"/>
      <c r="DZ266" s="9" t="str">
        <f t="shared" si="238"/>
        <v>1</v>
      </c>
      <c r="EA266" s="9" t="str">
        <f t="shared" si="238"/>
        <v>1</v>
      </c>
      <c r="EB266" s="11"/>
      <c r="EC266" s="11"/>
      <c r="ED266" s="11"/>
      <c r="EE266" s="9" t="str">
        <f t="shared" si="230"/>
        <v>0</v>
      </c>
      <c r="EO266" s="5" t="s">
        <v>1470</v>
      </c>
      <c r="EP266" s="8" t="s">
        <v>429</v>
      </c>
      <c r="EQ266" s="8" t="s">
        <v>429</v>
      </c>
      <c r="ER266" s="8" t="s">
        <v>209</v>
      </c>
      <c r="ES266" s="8" t="s">
        <v>430</v>
      </c>
      <c r="ET266" s="9" t="str">
        <f t="shared" si="231"/>
        <v>2</v>
      </c>
      <c r="EU266" s="11"/>
      <c r="EV266" s="11"/>
      <c r="EW266" s="11"/>
      <c r="EX266" s="9" t="str">
        <f t="shared" si="239"/>
        <v>0</v>
      </c>
      <c r="EY266" s="9" t="str">
        <f t="shared" si="239"/>
        <v>0</v>
      </c>
      <c r="EZ266" s="11"/>
      <c r="FA266" s="11"/>
      <c r="FB266" s="9" t="str">
        <f t="shared" si="240"/>
        <v>0</v>
      </c>
      <c r="FC266" s="9" t="str">
        <f t="shared" si="240"/>
        <v>0</v>
      </c>
      <c r="FD266" s="9" t="str">
        <f t="shared" si="232"/>
        <v>1</v>
      </c>
      <c r="FE266" s="9" t="str">
        <f t="shared" si="241"/>
        <v>3</v>
      </c>
      <c r="FF266" s="9" t="str">
        <f t="shared" si="241"/>
        <v>3</v>
      </c>
      <c r="GJ266" s="4" t="str">
        <f t="shared" si="235"/>
        <v>パーツ\完成車:ブランド\LEADERBIKE:完成車\LEADERBIKE</v>
      </c>
      <c r="GK266" s="4" t="str">
        <f t="shared" si="233"/>
        <v>u:u:u</v>
      </c>
      <c r="GL266" s="11"/>
      <c r="GM266" s="4" t="str">
        <f t="shared" si="242"/>
        <v>::</v>
      </c>
      <c r="GN266" s="4" t="str">
        <f t="shared" si="242"/>
        <v>::</v>
      </c>
      <c r="GO266" s="4" t="str">
        <f t="shared" si="242"/>
        <v>::</v>
      </c>
      <c r="GP266" s="4" t="str">
        <f t="shared" si="234"/>
        <v>1</v>
      </c>
    </row>
    <row r="267" spans="1:198" ht="28" customHeight="1">
      <c r="A267" s="5" t="s">
        <v>1552</v>
      </c>
      <c r="B267" s="5" t="s">
        <v>1462</v>
      </c>
      <c r="C267" s="5" t="s">
        <v>1552</v>
      </c>
      <c r="D267" s="9" t="str">
        <f t="shared" si="207"/>
        <v>u</v>
      </c>
      <c r="E267" s="9" t="str">
        <f t="shared" si="208"/>
        <v xml:space="preserve"> / （LEADERBIKE725TRDUOMATICBLACKCOMPLETEBIKE）</v>
      </c>
      <c r="F267" s="9" t="str">
        <f t="shared" si="209"/>
        <v xml:space="preserve"> / （LEADERBIKE725TRDUOMATICBLACKCOMPLETEBIKE）</v>
      </c>
      <c r="G267" s="5">
        <v>147000</v>
      </c>
      <c r="H267" s="9">
        <f t="shared" si="210"/>
        <v>147000</v>
      </c>
      <c r="I267" s="9" t="str">
        <f t="shared" si="211"/>
        <v>0</v>
      </c>
      <c r="J267" s="9" t="str">
        <f t="shared" si="212"/>
        <v>1</v>
      </c>
      <c r="M267" s="5" t="s">
        <v>340</v>
      </c>
      <c r="P267" s="9" t="str">
        <f t="shared" si="213"/>
        <v>LEADERBIKE725TRDUOMATICBLACKCOMPLETEBIKE</v>
      </c>
      <c r="R267" s="1" t="s">
        <v>1598</v>
      </c>
      <c r="T267" s="1" t="s">
        <v>1598</v>
      </c>
      <c r="AI267" s="9" t="str">
        <f t="shared" si="214"/>
        <v>http://image.rakuten.co.jp/brotures/cabinet/items/leaderbike/complete-725duo-black.jpg</v>
      </c>
      <c r="AJ267" s="1" t="s">
        <v>1600</v>
      </c>
      <c r="AK267" s="1" t="s">
        <v>1601</v>
      </c>
      <c r="AS267" s="9" t="str">
        <f t="shared" si="236"/>
        <v>1</v>
      </c>
      <c r="AT267" s="9" t="str">
        <f t="shared" si="236"/>
        <v>1</v>
      </c>
      <c r="AU267" s="9" t="str">
        <f t="shared" si="215"/>
        <v>0</v>
      </c>
      <c r="AV267" s="9" t="str">
        <f t="shared" si="216"/>
        <v>1</v>
      </c>
      <c r="AW267" s="9" t="str">
        <f t="shared" si="237"/>
        <v>0</v>
      </c>
      <c r="AX267" s="9" t="str">
        <f t="shared" si="237"/>
        <v>0</v>
      </c>
      <c r="AY267" s="11"/>
      <c r="AZ267" s="11"/>
      <c r="BA267" s="11"/>
      <c r="BB267" s="9" t="str">
        <f t="shared" si="217"/>
        <v>-1</v>
      </c>
      <c r="BC267" s="9" t="str">
        <f t="shared" si="218"/>
        <v>2</v>
      </c>
      <c r="BG267" s="5" t="s">
        <v>347</v>
      </c>
      <c r="BH267" s="5" t="s">
        <v>427</v>
      </c>
      <c r="CS267" s="9" t="str">
        <f t="shared" si="219"/>
        <v>0</v>
      </c>
      <c r="CT267" s="9" t="str">
        <f t="shared" si="220"/>
        <v>&lt;iframe src="http://www.rakuten.ne.jp/gold/brotures/spec/leaderbike/complete-725duo-black.html" frameborder="0" id="spec-content" scrolling="no"&gt;&lt;/iframe&gt;</v>
      </c>
      <c r="CU267" s="9" t="str">
        <f t="shared" si="221"/>
        <v/>
      </c>
      <c r="CV267" s="9" t="str">
        <f t="shared" si="222"/>
        <v>&lt;div class="row-fluid"&gt;&lt;iframe src="http://www.rakuten.ne.jp/gold/brotures/items/leaderbike/complete-725duo-black.html" frameborder="0" id="skin-product" scrolling="no"&gt;&lt;/iframe&gt;&lt;/div&gt;</v>
      </c>
      <c r="CW267" s="11" t="str">
        <f t="shared" si="223"/>
        <v/>
      </c>
      <c r="CX267" t="s">
        <v>1563</v>
      </c>
      <c r="CY267" s="9" t="str">
        <f t="shared" si="224"/>
        <v>0</v>
      </c>
      <c r="CZ267" s="11"/>
      <c r="DA267" s="11"/>
      <c r="DB267" s="11"/>
      <c r="DC267" s="11"/>
      <c r="DD267" s="9" t="str">
        <f t="shared" si="225"/>
        <v>u</v>
      </c>
      <c r="DE267" s="5" t="s">
        <v>1516</v>
      </c>
      <c r="DF267" s="5" t="s">
        <v>1516</v>
      </c>
      <c r="DI267" s="9" t="str">
        <f t="shared" si="226"/>
        <v>100</v>
      </c>
      <c r="DT267" s="9">
        <f>VLOOKUP(BG267,ディレクトリID!A:B,2)</f>
        <v>563162</v>
      </c>
      <c r="DV267" s="4" t="str">
        <f t="shared" si="227"/>
        <v>【完成車　LEADERBIKE】</v>
      </c>
      <c r="DW267" s="4" t="str">
        <f t="shared" si="228"/>
        <v>【完成車　LEADERBIKE】</v>
      </c>
      <c r="DX267" s="9">
        <f t="shared" si="229"/>
        <v>1</v>
      </c>
      <c r="DY267" s="11"/>
      <c r="DZ267" s="9" t="str">
        <f t="shared" si="238"/>
        <v>1</v>
      </c>
      <c r="EA267" s="9" t="str">
        <f t="shared" si="238"/>
        <v>1</v>
      </c>
      <c r="EB267" s="11"/>
      <c r="EC267" s="11"/>
      <c r="ED267" s="11"/>
      <c r="EE267" s="9" t="str">
        <f t="shared" si="230"/>
        <v>0</v>
      </c>
      <c r="EO267" s="5" t="s">
        <v>1470</v>
      </c>
      <c r="EP267" s="8" t="s">
        <v>429</v>
      </c>
      <c r="EQ267" s="8" t="s">
        <v>429</v>
      </c>
      <c r="ER267" s="8" t="s">
        <v>209</v>
      </c>
      <c r="ES267" s="8" t="s">
        <v>430</v>
      </c>
      <c r="ET267" s="9" t="str">
        <f t="shared" si="231"/>
        <v>2</v>
      </c>
      <c r="EU267" s="11"/>
      <c r="EV267" s="11"/>
      <c r="EW267" s="11"/>
      <c r="EX267" s="9" t="str">
        <f t="shared" si="239"/>
        <v>0</v>
      </c>
      <c r="EY267" s="9" t="str">
        <f t="shared" si="239"/>
        <v>0</v>
      </c>
      <c r="EZ267" s="11"/>
      <c r="FA267" s="11"/>
      <c r="FB267" s="9" t="str">
        <f t="shared" si="240"/>
        <v>0</v>
      </c>
      <c r="FC267" s="9" t="str">
        <f t="shared" si="240"/>
        <v>0</v>
      </c>
      <c r="FD267" s="9" t="str">
        <f t="shared" si="232"/>
        <v>1</v>
      </c>
      <c r="FE267" s="9" t="str">
        <f t="shared" si="241"/>
        <v>3</v>
      </c>
      <c r="FF267" s="9" t="str">
        <f t="shared" si="241"/>
        <v>3</v>
      </c>
      <c r="GJ267" s="4" t="str">
        <f t="shared" si="235"/>
        <v>パーツ\完成車:ブランド\LEADERBIKE:完成車\LEADERBIKE</v>
      </c>
      <c r="GK267" s="4" t="str">
        <f t="shared" si="233"/>
        <v>u:u:u</v>
      </c>
      <c r="GL267" s="11"/>
      <c r="GM267" s="4" t="str">
        <f t="shared" si="242"/>
        <v>::</v>
      </c>
      <c r="GN267" s="4" t="str">
        <f t="shared" si="242"/>
        <v>::</v>
      </c>
      <c r="GO267" s="4" t="str">
        <f t="shared" si="242"/>
        <v>::</v>
      </c>
      <c r="GP267" s="4" t="str">
        <f t="shared" si="234"/>
        <v>1</v>
      </c>
    </row>
    <row r="268" spans="1:198" ht="28" customHeight="1">
      <c r="A268" s="5" t="s">
        <v>1564</v>
      </c>
      <c r="B268" s="5" t="s">
        <v>1486</v>
      </c>
      <c r="C268" s="5" t="s">
        <v>1564</v>
      </c>
      <c r="D268" s="9" t="str">
        <f t="shared" si="207"/>
        <v>u</v>
      </c>
      <c r="E268" s="9" t="str">
        <f t="shared" si="208"/>
        <v xml:space="preserve"> / （LEADERBIKE725TRDUOMATICWHITECOMPLETEBIKE）</v>
      </c>
      <c r="F268" s="9" t="str">
        <f t="shared" si="209"/>
        <v xml:space="preserve"> / （LEADERBIKE725TRDUOMATICWHITECOMPLETEBIKE）</v>
      </c>
      <c r="G268" s="5">
        <v>147000</v>
      </c>
      <c r="H268" s="9">
        <f t="shared" si="210"/>
        <v>147000</v>
      </c>
      <c r="I268" s="9" t="str">
        <f t="shared" si="211"/>
        <v>0</v>
      </c>
      <c r="J268" s="9" t="str">
        <f t="shared" si="212"/>
        <v>1</v>
      </c>
      <c r="M268" s="5" t="s">
        <v>340</v>
      </c>
      <c r="P268" s="9" t="str">
        <f t="shared" si="213"/>
        <v>LEADERBIKE725TRDUOMATICWHITECOMPLETEBIKE</v>
      </c>
      <c r="R268" s="1" t="s">
        <v>1598</v>
      </c>
      <c r="T268" s="1" t="s">
        <v>1598</v>
      </c>
      <c r="AI268" s="9" t="str">
        <f t="shared" si="214"/>
        <v>http://image.rakuten.co.jp/brotures/cabinet/items/leaderbike/complete-725duo-white.jpg</v>
      </c>
      <c r="AJ268" s="1" t="s">
        <v>1600</v>
      </c>
      <c r="AK268" s="1" t="s">
        <v>1601</v>
      </c>
      <c r="AS268" s="9" t="str">
        <f t="shared" si="236"/>
        <v>1</v>
      </c>
      <c r="AT268" s="9" t="str">
        <f t="shared" si="236"/>
        <v>1</v>
      </c>
      <c r="AU268" s="9" t="str">
        <f t="shared" si="215"/>
        <v>0</v>
      </c>
      <c r="AV268" s="9" t="str">
        <f t="shared" si="216"/>
        <v>1</v>
      </c>
      <c r="AW268" s="9" t="str">
        <f t="shared" si="237"/>
        <v>0</v>
      </c>
      <c r="AX268" s="9" t="str">
        <f t="shared" si="237"/>
        <v>0</v>
      </c>
      <c r="AY268" s="11"/>
      <c r="AZ268" s="11"/>
      <c r="BA268" s="11"/>
      <c r="BB268" s="9" t="str">
        <f t="shared" si="217"/>
        <v>-1</v>
      </c>
      <c r="BC268" s="9" t="str">
        <f t="shared" si="218"/>
        <v>2</v>
      </c>
      <c r="BG268" s="5" t="s">
        <v>347</v>
      </c>
      <c r="BH268" s="5" t="s">
        <v>427</v>
      </c>
      <c r="CS268" s="9" t="str">
        <f t="shared" si="219"/>
        <v>0</v>
      </c>
      <c r="CT268" s="9" t="str">
        <f t="shared" si="220"/>
        <v>&lt;iframe src="http://www.rakuten.ne.jp/gold/brotures/spec/leaderbike/complete-725duo-white.html" frameborder="0" id="spec-content" scrolling="no"&gt;&lt;/iframe&gt;</v>
      </c>
      <c r="CU268" s="9" t="str">
        <f t="shared" si="221"/>
        <v/>
      </c>
      <c r="CV268" s="9" t="str">
        <f t="shared" si="222"/>
        <v>&lt;div class="row-fluid"&gt;&lt;iframe src="http://www.rakuten.ne.jp/gold/brotures/items/leaderbike/complete-725duo-white.html" frameborder="0" id="skin-product" scrolling="no"&gt;&lt;/iframe&gt;&lt;/div&gt;</v>
      </c>
      <c r="CW268" s="11" t="str">
        <f t="shared" si="223"/>
        <v/>
      </c>
      <c r="CX268" t="s">
        <v>1571</v>
      </c>
      <c r="CY268" s="9" t="str">
        <f t="shared" si="224"/>
        <v>0</v>
      </c>
      <c r="CZ268" s="11"/>
      <c r="DA268" s="11"/>
      <c r="DB268" s="11"/>
      <c r="DC268" s="11"/>
      <c r="DD268" s="9" t="str">
        <f t="shared" si="225"/>
        <v>u</v>
      </c>
      <c r="DE268" s="5" t="s">
        <v>1508</v>
      </c>
      <c r="DF268" s="5" t="s">
        <v>1508</v>
      </c>
      <c r="DI268" s="9" t="str">
        <f t="shared" si="226"/>
        <v>100</v>
      </c>
      <c r="DT268" s="9">
        <f>VLOOKUP(BG268,ディレクトリID!A:B,2)</f>
        <v>563162</v>
      </c>
      <c r="DV268" s="4" t="str">
        <f t="shared" si="227"/>
        <v>【完成車　LEADERBIKE】</v>
      </c>
      <c r="DW268" s="4" t="str">
        <f t="shared" si="228"/>
        <v>【完成車　LEADERBIKE】</v>
      </c>
      <c r="DX268" s="9">
        <f t="shared" si="229"/>
        <v>1</v>
      </c>
      <c r="DY268" s="11"/>
      <c r="DZ268" s="9" t="str">
        <f t="shared" si="238"/>
        <v>1</v>
      </c>
      <c r="EA268" s="9" t="str">
        <f t="shared" si="238"/>
        <v>1</v>
      </c>
      <c r="EB268" s="11"/>
      <c r="EC268" s="11"/>
      <c r="ED268" s="11"/>
      <c r="EE268" s="9" t="str">
        <f t="shared" si="230"/>
        <v>0</v>
      </c>
      <c r="EO268" s="5" t="s">
        <v>1470</v>
      </c>
      <c r="EP268" s="8" t="s">
        <v>429</v>
      </c>
      <c r="EQ268" s="8" t="s">
        <v>429</v>
      </c>
      <c r="ER268" s="8" t="s">
        <v>209</v>
      </c>
      <c r="ES268" s="8" t="s">
        <v>430</v>
      </c>
      <c r="ET268" s="9" t="str">
        <f t="shared" si="231"/>
        <v>2</v>
      </c>
      <c r="EU268" s="11"/>
      <c r="EV268" s="11"/>
      <c r="EW268" s="11"/>
      <c r="EX268" s="9" t="str">
        <f t="shared" si="239"/>
        <v>0</v>
      </c>
      <c r="EY268" s="9" t="str">
        <f t="shared" si="239"/>
        <v>0</v>
      </c>
      <c r="EZ268" s="11"/>
      <c r="FA268" s="11"/>
      <c r="FB268" s="9" t="str">
        <f t="shared" si="240"/>
        <v>0</v>
      </c>
      <c r="FC268" s="9" t="str">
        <f t="shared" si="240"/>
        <v>0</v>
      </c>
      <c r="FD268" s="9" t="str">
        <f t="shared" si="232"/>
        <v>1</v>
      </c>
      <c r="FE268" s="9" t="str">
        <f t="shared" si="241"/>
        <v>3</v>
      </c>
      <c r="FF268" s="9" t="str">
        <f t="shared" si="241"/>
        <v>3</v>
      </c>
      <c r="GJ268" s="4" t="str">
        <f t="shared" si="235"/>
        <v>パーツ\完成車:ブランド\LEADERBIKE:完成車\LEADERBIKE</v>
      </c>
      <c r="GK268" s="4" t="str">
        <f t="shared" si="233"/>
        <v>u:u:u</v>
      </c>
      <c r="GL268" s="11"/>
      <c r="GM268" s="4" t="str">
        <f t="shared" si="242"/>
        <v>::</v>
      </c>
      <c r="GN268" s="4" t="str">
        <f t="shared" si="242"/>
        <v>::</v>
      </c>
      <c r="GO268" s="4" t="str">
        <f t="shared" si="242"/>
        <v>::</v>
      </c>
      <c r="GP268" s="4" t="str">
        <f t="shared" si="234"/>
        <v>1</v>
      </c>
    </row>
    <row r="269" spans="1:198" ht="28" customHeight="1">
      <c r="A269" s="5" t="s">
        <v>1564</v>
      </c>
      <c r="B269" s="5" t="s">
        <v>1486</v>
      </c>
      <c r="C269" s="5" t="s">
        <v>1564</v>
      </c>
      <c r="D269" s="9" t="str">
        <f t="shared" si="207"/>
        <v>u</v>
      </c>
      <c r="E269" s="9" t="str">
        <f t="shared" si="208"/>
        <v xml:space="preserve"> / （LEADERBIKE725TRDUOMATICWHITECOMPLETEBIKE）</v>
      </c>
      <c r="F269" s="9" t="str">
        <f t="shared" si="209"/>
        <v xml:space="preserve"> / （LEADERBIKE725TRDUOMATICWHITECOMPLETEBIKE）</v>
      </c>
      <c r="G269" s="5">
        <v>147000</v>
      </c>
      <c r="H269" s="9">
        <f t="shared" si="210"/>
        <v>147000</v>
      </c>
      <c r="I269" s="9" t="str">
        <f t="shared" si="211"/>
        <v>0</v>
      </c>
      <c r="J269" s="9" t="str">
        <f t="shared" si="212"/>
        <v>1</v>
      </c>
      <c r="M269" s="5" t="s">
        <v>340</v>
      </c>
      <c r="P269" s="9" t="str">
        <f t="shared" si="213"/>
        <v>LEADERBIKE725TRDUOMATICWHITECOMPLETEBIKE</v>
      </c>
      <c r="R269" s="1" t="s">
        <v>1610</v>
      </c>
      <c r="T269" s="1" t="s">
        <v>1610</v>
      </c>
      <c r="AI269" s="9" t="str">
        <f t="shared" si="214"/>
        <v>http://image.rakuten.co.jp/brotures/cabinet/items/leaderbike/complete-725duo-white.jpg</v>
      </c>
      <c r="AJ269" s="1" t="s">
        <v>1612</v>
      </c>
      <c r="AK269" s="1" t="s">
        <v>1613</v>
      </c>
      <c r="AS269" s="9" t="str">
        <f t="shared" si="236"/>
        <v>1</v>
      </c>
      <c r="AT269" s="9" t="str">
        <f t="shared" si="236"/>
        <v>1</v>
      </c>
      <c r="AU269" s="9" t="str">
        <f t="shared" si="215"/>
        <v>0</v>
      </c>
      <c r="AV269" s="9" t="str">
        <f t="shared" si="216"/>
        <v>1</v>
      </c>
      <c r="AW269" s="9" t="str">
        <f t="shared" si="237"/>
        <v>0</v>
      </c>
      <c r="AX269" s="9" t="str">
        <f t="shared" si="237"/>
        <v>0</v>
      </c>
      <c r="AY269" s="11"/>
      <c r="AZ269" s="11"/>
      <c r="BA269" s="11"/>
      <c r="BB269" s="9" t="str">
        <f t="shared" si="217"/>
        <v>-1</v>
      </c>
      <c r="BC269" s="9" t="str">
        <f t="shared" si="218"/>
        <v>2</v>
      </c>
      <c r="BG269" s="5" t="s">
        <v>347</v>
      </c>
      <c r="BH269" s="5" t="s">
        <v>427</v>
      </c>
      <c r="CS269" s="9" t="str">
        <f t="shared" si="219"/>
        <v>0</v>
      </c>
      <c r="CT269" s="9" t="str">
        <f t="shared" si="220"/>
        <v>&lt;iframe src="http://www.rakuten.ne.jp/gold/brotures/spec/leaderbike/complete-725duo-white.html" frameborder="0" id="spec-content" scrolling="no"&gt;&lt;/iframe&gt;</v>
      </c>
      <c r="CU269" s="9" t="str">
        <f t="shared" si="221"/>
        <v/>
      </c>
      <c r="CV269" s="9" t="str">
        <f t="shared" si="222"/>
        <v>&lt;div class="row-fluid"&gt;&lt;iframe src="http://www.rakuten.ne.jp/gold/brotures/items/leaderbike/complete-725duo-white.html" frameborder="0" id="skin-product" scrolling="no"&gt;&lt;/iframe&gt;&lt;/div&gt;</v>
      </c>
      <c r="CW269" s="11" t="str">
        <f t="shared" si="223"/>
        <v/>
      </c>
      <c r="CX269" t="s">
        <v>1572</v>
      </c>
      <c r="CY269" s="9" t="str">
        <f t="shared" si="224"/>
        <v>0</v>
      </c>
      <c r="CZ269" s="11"/>
      <c r="DA269" s="11"/>
      <c r="DB269" s="11"/>
      <c r="DC269" s="11"/>
      <c r="DD269" s="9" t="str">
        <f t="shared" si="225"/>
        <v>u</v>
      </c>
      <c r="DE269" s="5" t="s">
        <v>1510</v>
      </c>
      <c r="DF269" s="5" t="s">
        <v>1510</v>
      </c>
      <c r="DI269" s="9" t="str">
        <f t="shared" si="226"/>
        <v>100</v>
      </c>
      <c r="DT269" s="9">
        <f>VLOOKUP(BG269,ディレクトリID!A:B,2)</f>
        <v>563162</v>
      </c>
      <c r="DV269" s="4" t="str">
        <f t="shared" si="227"/>
        <v>【完成車　LEADERBIKE】</v>
      </c>
      <c r="DW269" s="4" t="str">
        <f t="shared" si="228"/>
        <v>【完成車　LEADERBIKE】</v>
      </c>
      <c r="DX269" s="9">
        <f t="shared" si="229"/>
        <v>1</v>
      </c>
      <c r="DY269" s="11"/>
      <c r="DZ269" s="9" t="str">
        <f t="shared" si="238"/>
        <v>1</v>
      </c>
      <c r="EA269" s="9" t="str">
        <f t="shared" si="238"/>
        <v>1</v>
      </c>
      <c r="EB269" s="11"/>
      <c r="EC269" s="11"/>
      <c r="ED269" s="11"/>
      <c r="EE269" s="9" t="str">
        <f t="shared" si="230"/>
        <v>0</v>
      </c>
      <c r="EO269" s="5" t="s">
        <v>1470</v>
      </c>
      <c r="EP269" s="8" t="s">
        <v>429</v>
      </c>
      <c r="EQ269" s="8" t="s">
        <v>429</v>
      </c>
      <c r="ER269" s="8" t="s">
        <v>209</v>
      </c>
      <c r="ES269" s="8" t="s">
        <v>430</v>
      </c>
      <c r="ET269" s="9" t="str">
        <f t="shared" si="231"/>
        <v>2</v>
      </c>
      <c r="EU269" s="11"/>
      <c r="EV269" s="11"/>
      <c r="EW269" s="11"/>
      <c r="EX269" s="9" t="str">
        <f t="shared" si="239"/>
        <v>0</v>
      </c>
      <c r="EY269" s="9" t="str">
        <f t="shared" si="239"/>
        <v>0</v>
      </c>
      <c r="EZ269" s="11"/>
      <c r="FA269" s="11"/>
      <c r="FB269" s="9" t="str">
        <f t="shared" si="240"/>
        <v>0</v>
      </c>
      <c r="FC269" s="9" t="str">
        <f t="shared" si="240"/>
        <v>0</v>
      </c>
      <c r="FD269" s="9" t="str">
        <f t="shared" si="232"/>
        <v>1</v>
      </c>
      <c r="FE269" s="9" t="str">
        <f t="shared" si="241"/>
        <v>3</v>
      </c>
      <c r="FF269" s="9" t="str">
        <f t="shared" si="241"/>
        <v>3</v>
      </c>
      <c r="GJ269" s="4" t="str">
        <f t="shared" si="235"/>
        <v>パーツ\完成車:ブランド\LEADERBIKE:完成車\LEADERBIKE</v>
      </c>
      <c r="GK269" s="4" t="str">
        <f t="shared" si="233"/>
        <v>u:u:u</v>
      </c>
      <c r="GL269" s="11"/>
      <c r="GM269" s="4" t="str">
        <f t="shared" si="242"/>
        <v>::</v>
      </c>
      <c r="GN269" s="4" t="str">
        <f t="shared" si="242"/>
        <v>::</v>
      </c>
      <c r="GO269" s="4" t="str">
        <f t="shared" si="242"/>
        <v>::</v>
      </c>
      <c r="GP269" s="4" t="str">
        <f t="shared" si="234"/>
        <v>1</v>
      </c>
    </row>
    <row r="270" spans="1:198" ht="28" customHeight="1">
      <c r="A270" s="5" t="s">
        <v>1564</v>
      </c>
      <c r="B270" s="5" t="s">
        <v>1486</v>
      </c>
      <c r="C270" s="5" t="s">
        <v>1564</v>
      </c>
      <c r="D270" s="9" t="str">
        <f t="shared" si="207"/>
        <v>u</v>
      </c>
      <c r="E270" s="9" t="str">
        <f t="shared" si="208"/>
        <v xml:space="preserve"> / （LEADERBIKE725TRDUOMATICWHITECOMPLETEBIKE）</v>
      </c>
      <c r="F270" s="9" t="str">
        <f t="shared" si="209"/>
        <v xml:space="preserve"> / （LEADERBIKE725TRDUOMATICWHITECOMPLETEBIKE）</v>
      </c>
      <c r="G270" s="5">
        <v>147000</v>
      </c>
      <c r="H270" s="9">
        <f t="shared" si="210"/>
        <v>147000</v>
      </c>
      <c r="I270" s="9" t="str">
        <f t="shared" si="211"/>
        <v>0</v>
      </c>
      <c r="J270" s="9" t="str">
        <f t="shared" si="212"/>
        <v>1</v>
      </c>
      <c r="M270" s="5" t="s">
        <v>340</v>
      </c>
      <c r="P270" s="9" t="str">
        <f t="shared" si="213"/>
        <v>LEADERBIKE725TRDUOMATICWHITECOMPLETEBIKE</v>
      </c>
      <c r="R270" s="1" t="s">
        <v>1610</v>
      </c>
      <c r="T270" s="1" t="s">
        <v>1610</v>
      </c>
      <c r="AI270" s="9" t="str">
        <f t="shared" si="214"/>
        <v>http://image.rakuten.co.jp/brotures/cabinet/items/leaderbike/complete-725duo-white.jpg</v>
      </c>
      <c r="AJ270" s="1" t="s">
        <v>1612</v>
      </c>
      <c r="AK270" s="1" t="s">
        <v>1613</v>
      </c>
      <c r="AS270" s="9" t="str">
        <f t="shared" si="236"/>
        <v>1</v>
      </c>
      <c r="AT270" s="9" t="str">
        <f t="shared" si="236"/>
        <v>1</v>
      </c>
      <c r="AU270" s="9" t="str">
        <f t="shared" si="215"/>
        <v>0</v>
      </c>
      <c r="AV270" s="9" t="str">
        <f t="shared" si="216"/>
        <v>1</v>
      </c>
      <c r="AW270" s="9" t="str">
        <f t="shared" si="237"/>
        <v>0</v>
      </c>
      <c r="AX270" s="9" t="str">
        <f t="shared" si="237"/>
        <v>0</v>
      </c>
      <c r="AY270" s="11"/>
      <c r="AZ270" s="11"/>
      <c r="BA270" s="11"/>
      <c r="BB270" s="9" t="str">
        <f t="shared" si="217"/>
        <v>-1</v>
      </c>
      <c r="BC270" s="9" t="str">
        <f t="shared" si="218"/>
        <v>2</v>
      </c>
      <c r="BG270" s="5" t="s">
        <v>347</v>
      </c>
      <c r="BH270" s="5" t="s">
        <v>427</v>
      </c>
      <c r="CS270" s="9" t="str">
        <f t="shared" si="219"/>
        <v>0</v>
      </c>
      <c r="CT270" s="9" t="str">
        <f t="shared" si="220"/>
        <v>&lt;iframe src="http://www.rakuten.ne.jp/gold/brotures/spec/leaderbike/complete-725duo-white.html" frameborder="0" id="spec-content" scrolling="no"&gt;&lt;/iframe&gt;</v>
      </c>
      <c r="CU270" s="9" t="str">
        <f t="shared" si="221"/>
        <v/>
      </c>
      <c r="CV270" s="9" t="str">
        <f t="shared" si="222"/>
        <v>&lt;div class="row-fluid"&gt;&lt;iframe src="http://www.rakuten.ne.jp/gold/brotures/items/leaderbike/complete-725duo-white.html" frameborder="0" id="skin-product" scrolling="no"&gt;&lt;/iframe&gt;&lt;/div&gt;</v>
      </c>
      <c r="CW270" s="11" t="str">
        <f t="shared" si="223"/>
        <v/>
      </c>
      <c r="CX270" t="s">
        <v>1573</v>
      </c>
      <c r="CY270" s="9" t="str">
        <f t="shared" si="224"/>
        <v>0</v>
      </c>
      <c r="CZ270" s="11"/>
      <c r="DA270" s="11"/>
      <c r="DB270" s="11"/>
      <c r="DC270" s="11"/>
      <c r="DD270" s="9" t="str">
        <f t="shared" si="225"/>
        <v>u</v>
      </c>
      <c r="DE270" s="5" t="s">
        <v>1512</v>
      </c>
      <c r="DF270" s="5" t="s">
        <v>1512</v>
      </c>
      <c r="DI270" s="9" t="str">
        <f t="shared" si="226"/>
        <v>100</v>
      </c>
      <c r="DT270" s="9">
        <f>VLOOKUP(BG270,ディレクトリID!A:B,2)</f>
        <v>563162</v>
      </c>
      <c r="DV270" s="4" t="str">
        <f t="shared" si="227"/>
        <v>【完成車　LEADERBIKE】</v>
      </c>
      <c r="DW270" s="4" t="str">
        <f t="shared" si="228"/>
        <v>【完成車　LEADERBIKE】</v>
      </c>
      <c r="DX270" s="9">
        <f t="shared" si="229"/>
        <v>1</v>
      </c>
      <c r="DY270" s="11"/>
      <c r="DZ270" s="9" t="str">
        <f t="shared" si="238"/>
        <v>1</v>
      </c>
      <c r="EA270" s="9" t="str">
        <f t="shared" si="238"/>
        <v>1</v>
      </c>
      <c r="EB270" s="11"/>
      <c r="EC270" s="11"/>
      <c r="ED270" s="11"/>
      <c r="EE270" s="9" t="str">
        <f t="shared" si="230"/>
        <v>0</v>
      </c>
      <c r="EO270" s="5" t="s">
        <v>1470</v>
      </c>
      <c r="EP270" s="8" t="s">
        <v>429</v>
      </c>
      <c r="EQ270" s="8" t="s">
        <v>429</v>
      </c>
      <c r="ER270" s="8" t="s">
        <v>209</v>
      </c>
      <c r="ES270" s="8" t="s">
        <v>430</v>
      </c>
      <c r="ET270" s="9" t="str">
        <f t="shared" si="231"/>
        <v>2</v>
      </c>
      <c r="EU270" s="11"/>
      <c r="EV270" s="11"/>
      <c r="EW270" s="11"/>
      <c r="EX270" s="9" t="str">
        <f t="shared" si="239"/>
        <v>0</v>
      </c>
      <c r="EY270" s="9" t="str">
        <f t="shared" si="239"/>
        <v>0</v>
      </c>
      <c r="EZ270" s="11"/>
      <c r="FA270" s="11"/>
      <c r="FB270" s="9" t="str">
        <f t="shared" si="240"/>
        <v>0</v>
      </c>
      <c r="FC270" s="9" t="str">
        <f t="shared" si="240"/>
        <v>0</v>
      </c>
      <c r="FD270" s="9" t="str">
        <f t="shared" si="232"/>
        <v>1</v>
      </c>
      <c r="FE270" s="9" t="str">
        <f t="shared" si="241"/>
        <v>3</v>
      </c>
      <c r="FF270" s="9" t="str">
        <f t="shared" si="241"/>
        <v>3</v>
      </c>
      <c r="GJ270" s="4" t="str">
        <f t="shared" si="235"/>
        <v>パーツ\完成車:ブランド\LEADERBIKE:完成車\LEADERBIKE</v>
      </c>
      <c r="GK270" s="4" t="str">
        <f t="shared" si="233"/>
        <v>u:u:u</v>
      </c>
      <c r="GL270" s="11"/>
      <c r="GM270" s="4" t="str">
        <f t="shared" si="242"/>
        <v>::</v>
      </c>
      <c r="GN270" s="4" t="str">
        <f t="shared" si="242"/>
        <v>::</v>
      </c>
      <c r="GO270" s="4" t="str">
        <f t="shared" si="242"/>
        <v>::</v>
      </c>
      <c r="GP270" s="4" t="str">
        <f t="shared" si="234"/>
        <v>1</v>
      </c>
    </row>
    <row r="271" spans="1:198" ht="28" customHeight="1">
      <c r="A271" s="5" t="s">
        <v>1564</v>
      </c>
      <c r="B271" s="5" t="s">
        <v>1486</v>
      </c>
      <c r="C271" s="5" t="s">
        <v>1564</v>
      </c>
      <c r="D271" s="9" t="str">
        <f t="shared" si="207"/>
        <v>u</v>
      </c>
      <c r="E271" s="9" t="str">
        <f t="shared" si="208"/>
        <v xml:space="preserve"> / （LEADERBIKE725TRDUOMATICWHITECOMPLETEBIKE）</v>
      </c>
      <c r="F271" s="9" t="str">
        <f t="shared" si="209"/>
        <v xml:space="preserve"> / （LEADERBIKE725TRDUOMATICWHITECOMPLETEBIKE）</v>
      </c>
      <c r="G271" s="5">
        <v>147000</v>
      </c>
      <c r="H271" s="9">
        <f t="shared" si="210"/>
        <v>147000</v>
      </c>
      <c r="I271" s="9" t="str">
        <f t="shared" si="211"/>
        <v>0</v>
      </c>
      <c r="J271" s="9" t="str">
        <f t="shared" si="212"/>
        <v>1</v>
      </c>
      <c r="M271" s="5" t="s">
        <v>340</v>
      </c>
      <c r="P271" s="9" t="str">
        <f t="shared" si="213"/>
        <v>LEADERBIKE725TRDUOMATICWHITECOMPLETEBIKE</v>
      </c>
      <c r="R271" s="1" t="s">
        <v>1610</v>
      </c>
      <c r="T271" s="1" t="s">
        <v>1610</v>
      </c>
      <c r="AI271" s="9" t="str">
        <f t="shared" si="214"/>
        <v>http://image.rakuten.co.jp/brotures/cabinet/items/leaderbike/complete-725duo-white.jpg</v>
      </c>
      <c r="AJ271" s="1" t="s">
        <v>1612</v>
      </c>
      <c r="AK271" s="1" t="s">
        <v>1613</v>
      </c>
      <c r="AS271" s="9" t="str">
        <f t="shared" si="236"/>
        <v>1</v>
      </c>
      <c r="AT271" s="9" t="str">
        <f t="shared" si="236"/>
        <v>1</v>
      </c>
      <c r="AU271" s="9" t="str">
        <f t="shared" si="215"/>
        <v>0</v>
      </c>
      <c r="AV271" s="9" t="str">
        <f t="shared" si="216"/>
        <v>1</v>
      </c>
      <c r="AW271" s="9" t="str">
        <f t="shared" si="237"/>
        <v>0</v>
      </c>
      <c r="AX271" s="9" t="str">
        <f t="shared" si="237"/>
        <v>0</v>
      </c>
      <c r="AY271" s="11"/>
      <c r="AZ271" s="11"/>
      <c r="BA271" s="11"/>
      <c r="BB271" s="9" t="str">
        <f t="shared" si="217"/>
        <v>-1</v>
      </c>
      <c r="BC271" s="9" t="str">
        <f t="shared" si="218"/>
        <v>2</v>
      </c>
      <c r="BG271" s="5" t="s">
        <v>347</v>
      </c>
      <c r="BH271" s="5" t="s">
        <v>427</v>
      </c>
      <c r="CS271" s="9" t="str">
        <f t="shared" si="219"/>
        <v>0</v>
      </c>
      <c r="CT271" s="9" t="str">
        <f t="shared" si="220"/>
        <v>&lt;iframe src="http://www.rakuten.ne.jp/gold/brotures/spec/leaderbike/complete-725duo-white.html" frameborder="0" id="spec-content" scrolling="no"&gt;&lt;/iframe&gt;</v>
      </c>
      <c r="CU271" s="9" t="str">
        <f t="shared" si="221"/>
        <v/>
      </c>
      <c r="CV271" s="9" t="str">
        <f t="shared" si="222"/>
        <v>&lt;div class="row-fluid"&gt;&lt;iframe src="http://www.rakuten.ne.jp/gold/brotures/items/leaderbike/complete-725duo-white.html" frameborder="0" id="skin-product" scrolling="no"&gt;&lt;/iframe&gt;&lt;/div&gt;</v>
      </c>
      <c r="CW271" s="11" t="str">
        <f t="shared" si="223"/>
        <v/>
      </c>
      <c r="CX271" t="s">
        <v>1574</v>
      </c>
      <c r="CY271" s="9" t="str">
        <f t="shared" si="224"/>
        <v>0</v>
      </c>
      <c r="CZ271" s="11"/>
      <c r="DA271" s="11"/>
      <c r="DB271" s="11"/>
      <c r="DC271" s="11"/>
      <c r="DD271" s="9" t="str">
        <f t="shared" si="225"/>
        <v>u</v>
      </c>
      <c r="DE271" s="5" t="s">
        <v>1514</v>
      </c>
      <c r="DF271" s="5" t="s">
        <v>1514</v>
      </c>
      <c r="DI271" s="9" t="str">
        <f t="shared" si="226"/>
        <v>100</v>
      </c>
      <c r="DT271" s="9">
        <f>VLOOKUP(BG271,ディレクトリID!A:B,2)</f>
        <v>563162</v>
      </c>
      <c r="DV271" s="4" t="str">
        <f t="shared" si="227"/>
        <v>【完成車　LEADERBIKE】</v>
      </c>
      <c r="DW271" s="4" t="str">
        <f t="shared" si="228"/>
        <v>【完成車　LEADERBIKE】</v>
      </c>
      <c r="DX271" s="9">
        <f t="shared" si="229"/>
        <v>1</v>
      </c>
      <c r="DY271" s="11"/>
      <c r="DZ271" s="9" t="str">
        <f t="shared" si="238"/>
        <v>1</v>
      </c>
      <c r="EA271" s="9" t="str">
        <f t="shared" si="238"/>
        <v>1</v>
      </c>
      <c r="EB271" s="11"/>
      <c r="EC271" s="11"/>
      <c r="ED271" s="11"/>
      <c r="EE271" s="9" t="str">
        <f t="shared" si="230"/>
        <v>0</v>
      </c>
      <c r="EO271" s="5" t="s">
        <v>1470</v>
      </c>
      <c r="EP271" s="8" t="s">
        <v>429</v>
      </c>
      <c r="EQ271" s="8" t="s">
        <v>429</v>
      </c>
      <c r="ER271" s="8" t="s">
        <v>209</v>
      </c>
      <c r="ES271" s="8" t="s">
        <v>430</v>
      </c>
      <c r="ET271" s="9" t="str">
        <f t="shared" si="231"/>
        <v>2</v>
      </c>
      <c r="EU271" s="11"/>
      <c r="EV271" s="11"/>
      <c r="EW271" s="11"/>
      <c r="EX271" s="9" t="str">
        <f t="shared" si="239"/>
        <v>0</v>
      </c>
      <c r="EY271" s="9" t="str">
        <f t="shared" si="239"/>
        <v>0</v>
      </c>
      <c r="EZ271" s="11"/>
      <c r="FA271" s="11"/>
      <c r="FB271" s="9" t="str">
        <f t="shared" si="240"/>
        <v>0</v>
      </c>
      <c r="FC271" s="9" t="str">
        <f t="shared" si="240"/>
        <v>0</v>
      </c>
      <c r="FD271" s="9" t="str">
        <f t="shared" si="232"/>
        <v>1</v>
      </c>
      <c r="FE271" s="9" t="str">
        <f t="shared" si="241"/>
        <v>3</v>
      </c>
      <c r="FF271" s="9" t="str">
        <f t="shared" si="241"/>
        <v>3</v>
      </c>
      <c r="GJ271" s="4" t="str">
        <f t="shared" si="235"/>
        <v>パーツ\完成車:ブランド\LEADERBIKE:完成車\LEADERBIKE</v>
      </c>
      <c r="GK271" s="4" t="str">
        <f t="shared" si="233"/>
        <v>u:u:u</v>
      </c>
      <c r="GL271" s="11"/>
      <c r="GM271" s="4" t="str">
        <f t="shared" si="242"/>
        <v>::</v>
      </c>
      <c r="GN271" s="4" t="str">
        <f t="shared" si="242"/>
        <v>::</v>
      </c>
      <c r="GO271" s="4" t="str">
        <f t="shared" si="242"/>
        <v>::</v>
      </c>
      <c r="GP271" s="4" t="str">
        <f t="shared" si="234"/>
        <v>1</v>
      </c>
    </row>
    <row r="272" spans="1:198" ht="28" customHeight="1">
      <c r="A272" s="5" t="s">
        <v>1564</v>
      </c>
      <c r="B272" s="5" t="s">
        <v>1486</v>
      </c>
      <c r="C272" s="5" t="s">
        <v>1564</v>
      </c>
      <c r="D272" s="9" t="str">
        <f t="shared" si="207"/>
        <v>u</v>
      </c>
      <c r="E272" s="9" t="str">
        <f t="shared" si="208"/>
        <v xml:space="preserve"> / （LEADERBIKE725TRDUOMATICWHITECOMPLETEBIKE）</v>
      </c>
      <c r="F272" s="9" t="str">
        <f t="shared" si="209"/>
        <v xml:space="preserve"> / （LEADERBIKE725TRDUOMATICWHITECOMPLETEBIKE）</v>
      </c>
      <c r="G272" s="5">
        <v>147000</v>
      </c>
      <c r="H272" s="9">
        <f t="shared" si="210"/>
        <v>147000</v>
      </c>
      <c r="I272" s="9" t="str">
        <f t="shared" si="211"/>
        <v>0</v>
      </c>
      <c r="J272" s="9" t="str">
        <f t="shared" si="212"/>
        <v>1</v>
      </c>
      <c r="M272" s="5" t="s">
        <v>340</v>
      </c>
      <c r="P272" s="9" t="str">
        <f t="shared" si="213"/>
        <v>LEADERBIKE725TRDUOMATICWHITECOMPLETEBIKE</v>
      </c>
      <c r="R272" s="1" t="s">
        <v>1610</v>
      </c>
      <c r="T272" s="1" t="s">
        <v>1610</v>
      </c>
      <c r="AI272" s="9" t="str">
        <f t="shared" si="214"/>
        <v>http://image.rakuten.co.jp/brotures/cabinet/items/leaderbike/complete-725duo-white.jpg</v>
      </c>
      <c r="AJ272" s="1" t="s">
        <v>1612</v>
      </c>
      <c r="AK272" s="1" t="s">
        <v>1613</v>
      </c>
      <c r="AS272" s="9" t="str">
        <f t="shared" si="236"/>
        <v>1</v>
      </c>
      <c r="AT272" s="9" t="str">
        <f t="shared" si="236"/>
        <v>1</v>
      </c>
      <c r="AU272" s="9" t="str">
        <f t="shared" si="215"/>
        <v>0</v>
      </c>
      <c r="AV272" s="9" t="str">
        <f t="shared" si="216"/>
        <v>1</v>
      </c>
      <c r="AW272" s="9" t="str">
        <f t="shared" si="237"/>
        <v>0</v>
      </c>
      <c r="AX272" s="9" t="str">
        <f t="shared" si="237"/>
        <v>0</v>
      </c>
      <c r="AY272" s="11"/>
      <c r="AZ272" s="11"/>
      <c r="BA272" s="11"/>
      <c r="BB272" s="9" t="str">
        <f t="shared" si="217"/>
        <v>-1</v>
      </c>
      <c r="BC272" s="9" t="str">
        <f t="shared" si="218"/>
        <v>2</v>
      </c>
      <c r="BG272" s="5" t="s">
        <v>347</v>
      </c>
      <c r="BH272" s="5" t="s">
        <v>427</v>
      </c>
      <c r="CS272" s="9" t="str">
        <f t="shared" si="219"/>
        <v>0</v>
      </c>
      <c r="CT272" s="9" t="str">
        <f t="shared" si="220"/>
        <v>&lt;iframe src="http://www.rakuten.ne.jp/gold/brotures/spec/leaderbike/complete-725duo-white.html" frameborder="0" id="spec-content" scrolling="no"&gt;&lt;/iframe&gt;</v>
      </c>
      <c r="CU272" s="9" t="str">
        <f t="shared" si="221"/>
        <v/>
      </c>
      <c r="CV272" s="9" t="str">
        <f t="shared" si="222"/>
        <v>&lt;div class="row-fluid"&gt;&lt;iframe src="http://www.rakuten.ne.jp/gold/brotures/items/leaderbike/complete-725duo-white.html" frameborder="0" id="skin-product" scrolling="no"&gt;&lt;/iframe&gt;&lt;/div&gt;</v>
      </c>
      <c r="CW272" s="11" t="str">
        <f t="shared" si="223"/>
        <v/>
      </c>
      <c r="CX272" t="s">
        <v>1575</v>
      </c>
      <c r="CY272" s="9" t="str">
        <f t="shared" si="224"/>
        <v>0</v>
      </c>
      <c r="CZ272" s="11"/>
      <c r="DA272" s="11"/>
      <c r="DB272" s="11"/>
      <c r="DC272" s="11"/>
      <c r="DD272" s="9" t="str">
        <f t="shared" si="225"/>
        <v>u</v>
      </c>
      <c r="DE272" s="5" t="s">
        <v>1516</v>
      </c>
      <c r="DF272" s="5" t="s">
        <v>1516</v>
      </c>
      <c r="DI272" s="9" t="str">
        <f t="shared" si="226"/>
        <v>100</v>
      </c>
      <c r="DT272" s="9">
        <f>VLOOKUP(BG272,ディレクトリID!A:B,2)</f>
        <v>563162</v>
      </c>
      <c r="DV272" s="4" t="str">
        <f t="shared" si="227"/>
        <v>【完成車　LEADERBIKE】</v>
      </c>
      <c r="DW272" s="4" t="str">
        <f t="shared" si="228"/>
        <v>【完成車　LEADERBIKE】</v>
      </c>
      <c r="DX272" s="9">
        <f t="shared" si="229"/>
        <v>1</v>
      </c>
      <c r="DY272" s="11"/>
      <c r="DZ272" s="9" t="str">
        <f t="shared" si="238"/>
        <v>1</v>
      </c>
      <c r="EA272" s="9" t="str">
        <f t="shared" si="238"/>
        <v>1</v>
      </c>
      <c r="EB272" s="11"/>
      <c r="EC272" s="11"/>
      <c r="ED272" s="11"/>
      <c r="EE272" s="9" t="str">
        <f t="shared" si="230"/>
        <v>0</v>
      </c>
      <c r="EO272" s="5" t="s">
        <v>1470</v>
      </c>
      <c r="EP272" s="8" t="s">
        <v>429</v>
      </c>
      <c r="EQ272" s="8" t="s">
        <v>429</v>
      </c>
      <c r="ER272" s="8" t="s">
        <v>209</v>
      </c>
      <c r="ES272" s="8" t="s">
        <v>430</v>
      </c>
      <c r="ET272" s="9" t="str">
        <f t="shared" si="231"/>
        <v>2</v>
      </c>
      <c r="EU272" s="11"/>
      <c r="EV272" s="11"/>
      <c r="EW272" s="11"/>
      <c r="EX272" s="9" t="str">
        <f t="shared" si="239"/>
        <v>0</v>
      </c>
      <c r="EY272" s="9" t="str">
        <f t="shared" si="239"/>
        <v>0</v>
      </c>
      <c r="EZ272" s="11"/>
      <c r="FA272" s="11"/>
      <c r="FB272" s="9" t="str">
        <f t="shared" si="240"/>
        <v>0</v>
      </c>
      <c r="FC272" s="9" t="str">
        <f t="shared" si="240"/>
        <v>0</v>
      </c>
      <c r="FD272" s="9" t="str">
        <f t="shared" si="232"/>
        <v>1</v>
      </c>
      <c r="FE272" s="9" t="str">
        <f t="shared" si="241"/>
        <v>3</v>
      </c>
      <c r="FF272" s="9" t="str">
        <f t="shared" si="241"/>
        <v>3</v>
      </c>
      <c r="GJ272" s="4" t="str">
        <f t="shared" si="235"/>
        <v>パーツ\完成車:ブランド\LEADERBIKE:完成車\LEADERBIKE</v>
      </c>
      <c r="GK272" s="4" t="str">
        <f t="shared" si="233"/>
        <v>u:u:u</v>
      </c>
      <c r="GL272" s="11"/>
      <c r="GM272" s="4" t="str">
        <f t="shared" si="242"/>
        <v>::</v>
      </c>
      <c r="GN272" s="4" t="str">
        <f t="shared" si="242"/>
        <v>::</v>
      </c>
      <c r="GO272" s="4" t="str">
        <f t="shared" si="242"/>
        <v>::</v>
      </c>
      <c r="GP272" s="4" t="str">
        <f t="shared" si="234"/>
        <v>1</v>
      </c>
    </row>
    <row r="273" spans="1:198" ht="28" customHeight="1">
      <c r="A273" s="5" t="s">
        <v>1576</v>
      </c>
      <c r="B273" s="5" t="s">
        <v>1578</v>
      </c>
      <c r="C273" s="5" t="s">
        <v>1576</v>
      </c>
      <c r="D273" s="9" t="str">
        <f t="shared" si="207"/>
        <v>u</v>
      </c>
      <c r="E273" s="9" t="str">
        <f t="shared" si="208"/>
        <v xml:space="preserve"> / （LEADERBIKE725TRBLACKCOMPLETEBIKE）</v>
      </c>
      <c r="F273" s="9" t="str">
        <f t="shared" si="209"/>
        <v xml:space="preserve"> / （LEADERBIKE725TRBLACKCOMPLETEBIKE）</v>
      </c>
      <c r="G273" s="5">
        <v>147000</v>
      </c>
      <c r="H273" s="9">
        <f t="shared" si="210"/>
        <v>147000</v>
      </c>
      <c r="I273" s="9" t="str">
        <f t="shared" si="211"/>
        <v>0</v>
      </c>
      <c r="J273" s="9" t="str">
        <f t="shared" si="212"/>
        <v>1</v>
      </c>
      <c r="M273" s="5" t="s">
        <v>340</v>
      </c>
      <c r="P273" s="9" t="str">
        <f t="shared" si="213"/>
        <v>LEADERBIKE725TRBLACKCOMPLETEBIKE</v>
      </c>
      <c r="R273" s="1" t="s">
        <v>1622</v>
      </c>
      <c r="T273" s="1" t="s">
        <v>1622</v>
      </c>
      <c r="AI273" s="9" t="str">
        <f t="shared" si="214"/>
        <v>http://image.rakuten.co.jp/brotures/cabinet/items/leaderbike/complete-725tr-black.jpg</v>
      </c>
      <c r="AJ273" s="1" t="s">
        <v>1624</v>
      </c>
      <c r="AK273" s="1" t="s">
        <v>1625</v>
      </c>
      <c r="AS273" s="9" t="str">
        <f t="shared" si="236"/>
        <v>1</v>
      </c>
      <c r="AT273" s="9" t="str">
        <f t="shared" si="236"/>
        <v>1</v>
      </c>
      <c r="AU273" s="9" t="str">
        <f t="shared" si="215"/>
        <v>0</v>
      </c>
      <c r="AV273" s="9" t="str">
        <f t="shared" si="216"/>
        <v>1</v>
      </c>
      <c r="AW273" s="9" t="str">
        <f t="shared" si="237"/>
        <v>0</v>
      </c>
      <c r="AX273" s="9" t="str">
        <f t="shared" si="237"/>
        <v>0</v>
      </c>
      <c r="AY273" s="11"/>
      <c r="AZ273" s="11"/>
      <c r="BA273" s="11"/>
      <c r="BB273" s="9" t="str">
        <f t="shared" si="217"/>
        <v>-1</v>
      </c>
      <c r="BC273" s="9" t="str">
        <f t="shared" si="218"/>
        <v>2</v>
      </c>
      <c r="BG273" s="5" t="s">
        <v>347</v>
      </c>
      <c r="BH273" s="5" t="s">
        <v>427</v>
      </c>
      <c r="CS273" s="9" t="str">
        <f t="shared" si="219"/>
        <v>0</v>
      </c>
      <c r="CT273" s="9" t="str">
        <f t="shared" si="220"/>
        <v>&lt;iframe src="http://www.rakuten.ne.jp/gold/brotures/spec/leaderbike/complete-725tr-black.html" frameborder="0" id="spec-content" scrolling="no"&gt;&lt;/iframe&gt;</v>
      </c>
      <c r="CU273" s="9" t="str">
        <f t="shared" si="221"/>
        <v/>
      </c>
      <c r="CV273" s="9" t="str">
        <f t="shared" si="222"/>
        <v>&lt;div class="row-fluid"&gt;&lt;iframe src="http://www.rakuten.ne.jp/gold/brotures/items/leaderbike/complete-725tr-black.html" frameborder="0" id="skin-product" scrolling="no"&gt;&lt;/iframe&gt;&lt;/div&gt;</v>
      </c>
      <c r="CW273" s="11" t="str">
        <f t="shared" si="223"/>
        <v/>
      </c>
      <c r="CX273" t="s">
        <v>1581</v>
      </c>
      <c r="CY273" s="9" t="str">
        <f t="shared" si="224"/>
        <v>0</v>
      </c>
      <c r="CZ273" s="11"/>
      <c r="DA273" s="11"/>
      <c r="DB273" s="11"/>
      <c r="DC273" s="11"/>
      <c r="DD273" s="9" t="str">
        <f t="shared" si="225"/>
        <v>u</v>
      </c>
      <c r="DE273" s="5" t="s">
        <v>1508</v>
      </c>
      <c r="DF273" s="5" t="s">
        <v>1508</v>
      </c>
      <c r="DI273" s="9" t="str">
        <f t="shared" si="226"/>
        <v>100</v>
      </c>
      <c r="DT273" s="9">
        <f>VLOOKUP(BG273,ディレクトリID!A:B,2)</f>
        <v>563162</v>
      </c>
      <c r="DV273" s="4" t="str">
        <f t="shared" si="227"/>
        <v>【完成車　LEADERBIKE】</v>
      </c>
      <c r="DW273" s="4" t="str">
        <f t="shared" si="228"/>
        <v>【完成車　LEADERBIKE】</v>
      </c>
      <c r="DX273" s="9">
        <f t="shared" si="229"/>
        <v>1</v>
      </c>
      <c r="DY273" s="11"/>
      <c r="DZ273" s="9" t="str">
        <f t="shared" si="238"/>
        <v>1</v>
      </c>
      <c r="EA273" s="9" t="str">
        <f t="shared" si="238"/>
        <v>1</v>
      </c>
      <c r="EB273" s="11"/>
      <c r="EC273" s="11"/>
      <c r="ED273" s="11"/>
      <c r="EE273" s="9" t="str">
        <f t="shared" si="230"/>
        <v>0</v>
      </c>
      <c r="EO273" s="5" t="s">
        <v>1470</v>
      </c>
      <c r="EP273" s="8" t="s">
        <v>429</v>
      </c>
      <c r="EQ273" s="8" t="s">
        <v>429</v>
      </c>
      <c r="ER273" s="8" t="s">
        <v>209</v>
      </c>
      <c r="ES273" s="8" t="s">
        <v>430</v>
      </c>
      <c r="ET273" s="9" t="str">
        <f t="shared" si="231"/>
        <v>2</v>
      </c>
      <c r="EU273" s="11"/>
      <c r="EV273" s="11"/>
      <c r="EW273" s="11"/>
      <c r="EX273" s="9" t="str">
        <f t="shared" si="239"/>
        <v>0</v>
      </c>
      <c r="EY273" s="9" t="str">
        <f t="shared" si="239"/>
        <v>0</v>
      </c>
      <c r="EZ273" s="11"/>
      <c r="FA273" s="11"/>
      <c r="FB273" s="9" t="str">
        <f t="shared" si="240"/>
        <v>0</v>
      </c>
      <c r="FC273" s="9" t="str">
        <f t="shared" si="240"/>
        <v>0</v>
      </c>
      <c r="FD273" s="9" t="str">
        <f t="shared" si="232"/>
        <v>1</v>
      </c>
      <c r="FE273" s="9" t="str">
        <f t="shared" si="241"/>
        <v>3</v>
      </c>
      <c r="FF273" s="9" t="str">
        <f t="shared" si="241"/>
        <v>3</v>
      </c>
      <c r="GJ273" s="4" t="str">
        <f t="shared" si="235"/>
        <v>パーツ\完成車:ブランド\LEADERBIKE:完成車\LEADERBIKE</v>
      </c>
      <c r="GK273" s="4" t="str">
        <f t="shared" si="233"/>
        <v>u:u:u</v>
      </c>
      <c r="GL273" s="11"/>
      <c r="GM273" s="4" t="str">
        <f t="shared" si="242"/>
        <v>::</v>
      </c>
      <c r="GN273" s="4" t="str">
        <f t="shared" si="242"/>
        <v>::</v>
      </c>
      <c r="GO273" s="4" t="str">
        <f t="shared" si="242"/>
        <v>::</v>
      </c>
      <c r="GP273" s="4" t="str">
        <f t="shared" si="234"/>
        <v>1</v>
      </c>
    </row>
    <row r="274" spans="1:198" ht="28" customHeight="1">
      <c r="A274" s="5" t="s">
        <v>1576</v>
      </c>
      <c r="B274" s="5" t="s">
        <v>1578</v>
      </c>
      <c r="C274" s="5" t="s">
        <v>1576</v>
      </c>
      <c r="D274" s="9" t="str">
        <f t="shared" si="207"/>
        <v>u</v>
      </c>
      <c r="E274" s="9" t="str">
        <f t="shared" si="208"/>
        <v xml:space="preserve"> / （LEADERBIKE725TRBLACKCOMPLETEBIKE）</v>
      </c>
      <c r="F274" s="9" t="str">
        <f t="shared" si="209"/>
        <v xml:space="preserve"> / （LEADERBIKE725TRBLACKCOMPLETEBIKE）</v>
      </c>
      <c r="G274" s="5">
        <v>147000</v>
      </c>
      <c r="H274" s="9">
        <f t="shared" si="210"/>
        <v>147000</v>
      </c>
      <c r="I274" s="9" t="str">
        <f t="shared" si="211"/>
        <v>0</v>
      </c>
      <c r="J274" s="9" t="str">
        <f t="shared" si="212"/>
        <v>1</v>
      </c>
      <c r="M274" s="5" t="s">
        <v>340</v>
      </c>
      <c r="P274" s="9" t="str">
        <f t="shared" si="213"/>
        <v>LEADERBIKE725TRBLACKCOMPLETEBIKE</v>
      </c>
      <c r="R274" s="1" t="s">
        <v>1622</v>
      </c>
      <c r="T274" s="1" t="s">
        <v>1622</v>
      </c>
      <c r="AI274" s="9" t="str">
        <f t="shared" si="214"/>
        <v>http://image.rakuten.co.jp/brotures/cabinet/items/leaderbike/complete-725tr-black.jpg</v>
      </c>
      <c r="AJ274" s="1" t="s">
        <v>1624</v>
      </c>
      <c r="AK274" s="1" t="s">
        <v>1625</v>
      </c>
      <c r="AS274" s="9" t="str">
        <f t="shared" si="236"/>
        <v>1</v>
      </c>
      <c r="AT274" s="9" t="str">
        <f t="shared" si="236"/>
        <v>1</v>
      </c>
      <c r="AU274" s="9" t="str">
        <f t="shared" si="215"/>
        <v>0</v>
      </c>
      <c r="AV274" s="9" t="str">
        <f t="shared" si="216"/>
        <v>1</v>
      </c>
      <c r="AW274" s="9" t="str">
        <f t="shared" si="237"/>
        <v>0</v>
      </c>
      <c r="AX274" s="9" t="str">
        <f t="shared" si="237"/>
        <v>0</v>
      </c>
      <c r="AY274" s="11"/>
      <c r="AZ274" s="11"/>
      <c r="BA274" s="11"/>
      <c r="BB274" s="9" t="str">
        <f t="shared" si="217"/>
        <v>-1</v>
      </c>
      <c r="BC274" s="9" t="str">
        <f t="shared" si="218"/>
        <v>2</v>
      </c>
      <c r="BG274" s="5" t="s">
        <v>347</v>
      </c>
      <c r="BH274" s="5" t="s">
        <v>427</v>
      </c>
      <c r="CS274" s="9" t="str">
        <f t="shared" si="219"/>
        <v>0</v>
      </c>
      <c r="CT274" s="9" t="str">
        <f t="shared" si="220"/>
        <v>&lt;iframe src="http://www.rakuten.ne.jp/gold/brotures/spec/leaderbike/complete-725tr-black.html" frameborder="0" id="spec-content" scrolling="no"&gt;&lt;/iframe&gt;</v>
      </c>
      <c r="CU274" s="9" t="str">
        <f t="shared" si="221"/>
        <v/>
      </c>
      <c r="CV274" s="9" t="str">
        <f t="shared" si="222"/>
        <v>&lt;div class="row-fluid"&gt;&lt;iframe src="http://www.rakuten.ne.jp/gold/brotures/items/leaderbike/complete-725tr-black.html" frameborder="0" id="skin-product" scrolling="no"&gt;&lt;/iframe&gt;&lt;/div&gt;</v>
      </c>
      <c r="CW274" s="11" t="str">
        <f t="shared" si="223"/>
        <v/>
      </c>
      <c r="CX274" t="s">
        <v>1582</v>
      </c>
      <c r="CY274" s="9" t="str">
        <f t="shared" si="224"/>
        <v>0</v>
      </c>
      <c r="CZ274" s="11"/>
      <c r="DA274" s="11"/>
      <c r="DB274" s="11"/>
      <c r="DC274" s="11"/>
      <c r="DD274" s="9" t="str">
        <f t="shared" si="225"/>
        <v>u</v>
      </c>
      <c r="DE274" s="5" t="s">
        <v>1510</v>
      </c>
      <c r="DF274" s="5" t="s">
        <v>1510</v>
      </c>
      <c r="DI274" s="9" t="str">
        <f t="shared" si="226"/>
        <v>100</v>
      </c>
      <c r="DT274" s="9">
        <f>VLOOKUP(BG274,ディレクトリID!A:B,2)</f>
        <v>563162</v>
      </c>
      <c r="DV274" s="4" t="str">
        <f t="shared" si="227"/>
        <v>【完成車　LEADERBIKE】</v>
      </c>
      <c r="DW274" s="4" t="str">
        <f t="shared" si="228"/>
        <v>【完成車　LEADERBIKE】</v>
      </c>
      <c r="DX274" s="9">
        <f t="shared" si="229"/>
        <v>1</v>
      </c>
      <c r="DY274" s="11"/>
      <c r="DZ274" s="9" t="str">
        <f t="shared" si="238"/>
        <v>1</v>
      </c>
      <c r="EA274" s="9" t="str">
        <f t="shared" si="238"/>
        <v>1</v>
      </c>
      <c r="EB274" s="11"/>
      <c r="EC274" s="11"/>
      <c r="ED274" s="11"/>
      <c r="EE274" s="9" t="str">
        <f t="shared" si="230"/>
        <v>0</v>
      </c>
      <c r="EO274" s="5" t="s">
        <v>1470</v>
      </c>
      <c r="EP274" s="8" t="s">
        <v>429</v>
      </c>
      <c r="EQ274" s="8" t="s">
        <v>429</v>
      </c>
      <c r="ER274" s="8" t="s">
        <v>209</v>
      </c>
      <c r="ES274" s="8" t="s">
        <v>430</v>
      </c>
      <c r="ET274" s="9" t="str">
        <f t="shared" si="231"/>
        <v>2</v>
      </c>
      <c r="EU274" s="11"/>
      <c r="EV274" s="11"/>
      <c r="EW274" s="11"/>
      <c r="EX274" s="9" t="str">
        <f t="shared" si="239"/>
        <v>0</v>
      </c>
      <c r="EY274" s="9" t="str">
        <f t="shared" si="239"/>
        <v>0</v>
      </c>
      <c r="EZ274" s="11"/>
      <c r="FA274" s="11"/>
      <c r="FB274" s="9" t="str">
        <f t="shared" si="240"/>
        <v>0</v>
      </c>
      <c r="FC274" s="9" t="str">
        <f t="shared" si="240"/>
        <v>0</v>
      </c>
      <c r="FD274" s="9" t="str">
        <f t="shared" si="232"/>
        <v>1</v>
      </c>
      <c r="FE274" s="9" t="str">
        <f t="shared" si="241"/>
        <v>3</v>
      </c>
      <c r="FF274" s="9" t="str">
        <f t="shared" si="241"/>
        <v>3</v>
      </c>
      <c r="GJ274" s="4" t="str">
        <f t="shared" si="235"/>
        <v>パーツ\完成車:ブランド\LEADERBIKE:完成車\LEADERBIKE</v>
      </c>
      <c r="GK274" s="4" t="str">
        <f t="shared" si="233"/>
        <v>u:u:u</v>
      </c>
      <c r="GL274" s="11"/>
      <c r="GM274" s="4" t="str">
        <f t="shared" si="242"/>
        <v>::</v>
      </c>
      <c r="GN274" s="4" t="str">
        <f t="shared" si="242"/>
        <v>::</v>
      </c>
      <c r="GO274" s="4" t="str">
        <f t="shared" si="242"/>
        <v>::</v>
      </c>
      <c r="GP274" s="4" t="str">
        <f t="shared" si="234"/>
        <v>1</v>
      </c>
    </row>
    <row r="275" spans="1:198" ht="28" customHeight="1">
      <c r="A275" s="5" t="s">
        <v>1576</v>
      </c>
      <c r="B275" s="5" t="s">
        <v>1578</v>
      </c>
      <c r="C275" s="5" t="s">
        <v>1576</v>
      </c>
      <c r="D275" s="9" t="str">
        <f t="shared" si="207"/>
        <v>u</v>
      </c>
      <c r="E275" s="9" t="str">
        <f t="shared" si="208"/>
        <v xml:space="preserve"> / （LEADERBIKE725TRBLACKCOMPLETEBIKE）</v>
      </c>
      <c r="F275" s="9" t="str">
        <f t="shared" si="209"/>
        <v xml:space="preserve"> / （LEADERBIKE725TRBLACKCOMPLETEBIKE）</v>
      </c>
      <c r="G275" s="5">
        <v>147000</v>
      </c>
      <c r="H275" s="9">
        <f t="shared" si="210"/>
        <v>147000</v>
      </c>
      <c r="I275" s="9" t="str">
        <f t="shared" si="211"/>
        <v>0</v>
      </c>
      <c r="J275" s="9" t="str">
        <f t="shared" si="212"/>
        <v>1</v>
      </c>
      <c r="M275" s="5" t="s">
        <v>340</v>
      </c>
      <c r="P275" s="9" t="str">
        <f t="shared" si="213"/>
        <v>LEADERBIKE725TRBLACKCOMPLETEBIKE</v>
      </c>
      <c r="R275" s="1" t="s">
        <v>1622</v>
      </c>
      <c r="T275" s="1" t="s">
        <v>1622</v>
      </c>
      <c r="AI275" s="9" t="str">
        <f t="shared" si="214"/>
        <v>http://image.rakuten.co.jp/brotures/cabinet/items/leaderbike/complete-725tr-black.jpg</v>
      </c>
      <c r="AJ275" s="1" t="s">
        <v>1624</v>
      </c>
      <c r="AK275" s="1" t="s">
        <v>1625</v>
      </c>
      <c r="AS275" s="9" t="str">
        <f t="shared" si="236"/>
        <v>1</v>
      </c>
      <c r="AT275" s="9" t="str">
        <f t="shared" si="236"/>
        <v>1</v>
      </c>
      <c r="AU275" s="9" t="str">
        <f t="shared" si="215"/>
        <v>0</v>
      </c>
      <c r="AV275" s="9" t="str">
        <f t="shared" si="216"/>
        <v>1</v>
      </c>
      <c r="AW275" s="9" t="str">
        <f t="shared" si="237"/>
        <v>0</v>
      </c>
      <c r="AX275" s="9" t="str">
        <f t="shared" si="237"/>
        <v>0</v>
      </c>
      <c r="AY275" s="11"/>
      <c r="AZ275" s="11"/>
      <c r="BA275" s="11"/>
      <c r="BB275" s="9" t="str">
        <f t="shared" si="217"/>
        <v>-1</v>
      </c>
      <c r="BC275" s="9" t="str">
        <f t="shared" si="218"/>
        <v>2</v>
      </c>
      <c r="BG275" s="5" t="s">
        <v>347</v>
      </c>
      <c r="BH275" s="5" t="s">
        <v>427</v>
      </c>
      <c r="CS275" s="9" t="str">
        <f t="shared" si="219"/>
        <v>0</v>
      </c>
      <c r="CT275" s="9" t="str">
        <f t="shared" si="220"/>
        <v>&lt;iframe src="http://www.rakuten.ne.jp/gold/brotures/spec/leaderbike/complete-725tr-black.html" frameborder="0" id="spec-content" scrolling="no"&gt;&lt;/iframe&gt;</v>
      </c>
      <c r="CU275" s="9" t="str">
        <f t="shared" si="221"/>
        <v/>
      </c>
      <c r="CV275" s="9" t="str">
        <f t="shared" si="222"/>
        <v>&lt;div class="row-fluid"&gt;&lt;iframe src="http://www.rakuten.ne.jp/gold/brotures/items/leaderbike/complete-725tr-black.html" frameborder="0" id="skin-product" scrolling="no"&gt;&lt;/iframe&gt;&lt;/div&gt;</v>
      </c>
      <c r="CW275" s="11" t="str">
        <f t="shared" si="223"/>
        <v/>
      </c>
      <c r="CX275" t="s">
        <v>1583</v>
      </c>
      <c r="CY275" s="9" t="str">
        <f t="shared" si="224"/>
        <v>0</v>
      </c>
      <c r="CZ275" s="11"/>
      <c r="DA275" s="11"/>
      <c r="DB275" s="11"/>
      <c r="DC275" s="11"/>
      <c r="DD275" s="9" t="str">
        <f t="shared" si="225"/>
        <v>u</v>
      </c>
      <c r="DE275" s="5" t="s">
        <v>1512</v>
      </c>
      <c r="DF275" s="5" t="s">
        <v>1512</v>
      </c>
      <c r="DI275" s="9" t="str">
        <f t="shared" si="226"/>
        <v>100</v>
      </c>
      <c r="DT275" s="9">
        <f>VLOOKUP(BG275,ディレクトリID!A:B,2)</f>
        <v>563162</v>
      </c>
      <c r="DV275" s="4" t="str">
        <f t="shared" si="227"/>
        <v>【完成車　LEADERBIKE】</v>
      </c>
      <c r="DW275" s="4" t="str">
        <f t="shared" si="228"/>
        <v>【完成車　LEADERBIKE】</v>
      </c>
      <c r="DX275" s="9">
        <f t="shared" si="229"/>
        <v>1</v>
      </c>
      <c r="DY275" s="11"/>
      <c r="DZ275" s="9" t="str">
        <f t="shared" si="238"/>
        <v>1</v>
      </c>
      <c r="EA275" s="9" t="str">
        <f t="shared" si="238"/>
        <v>1</v>
      </c>
      <c r="EB275" s="11"/>
      <c r="EC275" s="11"/>
      <c r="ED275" s="11"/>
      <c r="EE275" s="9" t="str">
        <f t="shared" si="230"/>
        <v>0</v>
      </c>
      <c r="EO275" s="5" t="s">
        <v>1470</v>
      </c>
      <c r="EP275" s="8" t="s">
        <v>429</v>
      </c>
      <c r="EQ275" s="8" t="s">
        <v>429</v>
      </c>
      <c r="ER275" s="8" t="s">
        <v>209</v>
      </c>
      <c r="ES275" s="8" t="s">
        <v>430</v>
      </c>
      <c r="ET275" s="9" t="str">
        <f t="shared" si="231"/>
        <v>2</v>
      </c>
      <c r="EU275" s="11"/>
      <c r="EV275" s="11"/>
      <c r="EW275" s="11"/>
      <c r="EX275" s="9" t="str">
        <f t="shared" si="239"/>
        <v>0</v>
      </c>
      <c r="EY275" s="9" t="str">
        <f t="shared" si="239"/>
        <v>0</v>
      </c>
      <c r="EZ275" s="11"/>
      <c r="FA275" s="11"/>
      <c r="FB275" s="9" t="str">
        <f t="shared" si="240"/>
        <v>0</v>
      </c>
      <c r="FC275" s="9" t="str">
        <f t="shared" si="240"/>
        <v>0</v>
      </c>
      <c r="FD275" s="9" t="str">
        <f t="shared" si="232"/>
        <v>1</v>
      </c>
      <c r="FE275" s="9" t="str">
        <f t="shared" si="241"/>
        <v>3</v>
      </c>
      <c r="FF275" s="9" t="str">
        <f t="shared" si="241"/>
        <v>3</v>
      </c>
      <c r="GJ275" s="4" t="str">
        <f t="shared" si="235"/>
        <v>パーツ\完成車:ブランド\LEADERBIKE:完成車\LEADERBIKE</v>
      </c>
      <c r="GK275" s="4" t="str">
        <f t="shared" si="233"/>
        <v>u:u:u</v>
      </c>
      <c r="GL275" s="11"/>
      <c r="GM275" s="4" t="str">
        <f t="shared" si="242"/>
        <v>::</v>
      </c>
      <c r="GN275" s="4" t="str">
        <f t="shared" si="242"/>
        <v>::</v>
      </c>
      <c r="GO275" s="4" t="str">
        <f t="shared" si="242"/>
        <v>::</v>
      </c>
      <c r="GP275" s="4" t="str">
        <f t="shared" si="234"/>
        <v>1</v>
      </c>
    </row>
    <row r="276" spans="1:198" ht="28" customHeight="1">
      <c r="A276" s="5" t="s">
        <v>1576</v>
      </c>
      <c r="B276" s="5" t="s">
        <v>1578</v>
      </c>
      <c r="C276" s="5" t="s">
        <v>1576</v>
      </c>
      <c r="D276" s="9" t="str">
        <f t="shared" si="207"/>
        <v>u</v>
      </c>
      <c r="E276" s="9" t="str">
        <f t="shared" si="208"/>
        <v xml:space="preserve"> / （LEADERBIKE725TRBLACKCOMPLETEBIKE）</v>
      </c>
      <c r="F276" s="9" t="str">
        <f t="shared" si="209"/>
        <v xml:space="preserve"> / （LEADERBIKE725TRBLACKCOMPLETEBIKE）</v>
      </c>
      <c r="G276" s="5">
        <v>147000</v>
      </c>
      <c r="H276" s="9">
        <f t="shared" si="210"/>
        <v>147000</v>
      </c>
      <c r="I276" s="9" t="str">
        <f t="shared" si="211"/>
        <v>0</v>
      </c>
      <c r="J276" s="9" t="str">
        <f t="shared" si="212"/>
        <v>1</v>
      </c>
      <c r="M276" s="5" t="s">
        <v>340</v>
      </c>
      <c r="P276" s="9" t="str">
        <f t="shared" si="213"/>
        <v>LEADERBIKE725TRBLACKCOMPLETEBIKE</v>
      </c>
      <c r="R276" s="1" t="s">
        <v>1622</v>
      </c>
      <c r="T276" s="1" t="s">
        <v>1622</v>
      </c>
      <c r="AI276" s="9" t="str">
        <f t="shared" si="214"/>
        <v>http://image.rakuten.co.jp/brotures/cabinet/items/leaderbike/complete-725tr-black.jpg</v>
      </c>
      <c r="AJ276" s="1" t="s">
        <v>1624</v>
      </c>
      <c r="AK276" s="1" t="s">
        <v>1625</v>
      </c>
      <c r="AS276" s="9" t="str">
        <f t="shared" si="236"/>
        <v>1</v>
      </c>
      <c r="AT276" s="9" t="str">
        <f t="shared" si="236"/>
        <v>1</v>
      </c>
      <c r="AU276" s="9" t="str">
        <f t="shared" si="215"/>
        <v>0</v>
      </c>
      <c r="AV276" s="9" t="str">
        <f t="shared" si="216"/>
        <v>1</v>
      </c>
      <c r="AW276" s="9" t="str">
        <f t="shared" si="237"/>
        <v>0</v>
      </c>
      <c r="AX276" s="9" t="str">
        <f t="shared" si="237"/>
        <v>0</v>
      </c>
      <c r="AY276" s="11"/>
      <c r="AZ276" s="11"/>
      <c r="BA276" s="11"/>
      <c r="BB276" s="9" t="str">
        <f t="shared" si="217"/>
        <v>-1</v>
      </c>
      <c r="BC276" s="9" t="str">
        <f t="shared" si="218"/>
        <v>2</v>
      </c>
      <c r="BG276" s="5" t="s">
        <v>347</v>
      </c>
      <c r="BH276" s="5" t="s">
        <v>427</v>
      </c>
      <c r="CS276" s="9" t="str">
        <f t="shared" si="219"/>
        <v>0</v>
      </c>
      <c r="CT276" s="9" t="str">
        <f t="shared" si="220"/>
        <v>&lt;iframe src="http://www.rakuten.ne.jp/gold/brotures/spec/leaderbike/complete-725tr-black.html" frameborder="0" id="spec-content" scrolling="no"&gt;&lt;/iframe&gt;</v>
      </c>
      <c r="CU276" s="9" t="str">
        <f t="shared" si="221"/>
        <v/>
      </c>
      <c r="CV276" s="9" t="str">
        <f t="shared" si="222"/>
        <v>&lt;div class="row-fluid"&gt;&lt;iframe src="http://www.rakuten.ne.jp/gold/brotures/items/leaderbike/complete-725tr-black.html" frameborder="0" id="skin-product" scrolling="no"&gt;&lt;/iframe&gt;&lt;/div&gt;</v>
      </c>
      <c r="CW276" s="11" t="str">
        <f t="shared" si="223"/>
        <v/>
      </c>
      <c r="CX276" t="s">
        <v>1584</v>
      </c>
      <c r="CY276" s="9" t="str">
        <f t="shared" si="224"/>
        <v>0</v>
      </c>
      <c r="CZ276" s="11"/>
      <c r="DA276" s="11"/>
      <c r="DB276" s="11"/>
      <c r="DC276" s="11"/>
      <c r="DD276" s="9" t="str">
        <f t="shared" si="225"/>
        <v>u</v>
      </c>
      <c r="DE276" s="5" t="s">
        <v>1514</v>
      </c>
      <c r="DF276" s="5" t="s">
        <v>1514</v>
      </c>
      <c r="DI276" s="9" t="str">
        <f t="shared" si="226"/>
        <v>100</v>
      </c>
      <c r="DT276" s="9">
        <f>VLOOKUP(BG276,ディレクトリID!A:B,2)</f>
        <v>563162</v>
      </c>
      <c r="DV276" s="4" t="str">
        <f t="shared" si="227"/>
        <v>【完成車　LEADERBIKE】</v>
      </c>
      <c r="DW276" s="4" t="str">
        <f t="shared" si="228"/>
        <v>【完成車　LEADERBIKE】</v>
      </c>
      <c r="DX276" s="9">
        <f t="shared" si="229"/>
        <v>1</v>
      </c>
      <c r="DY276" s="11"/>
      <c r="DZ276" s="9" t="str">
        <f t="shared" si="238"/>
        <v>1</v>
      </c>
      <c r="EA276" s="9" t="str">
        <f t="shared" si="238"/>
        <v>1</v>
      </c>
      <c r="EB276" s="11"/>
      <c r="EC276" s="11"/>
      <c r="ED276" s="11"/>
      <c r="EE276" s="9" t="str">
        <f t="shared" si="230"/>
        <v>0</v>
      </c>
      <c r="EO276" s="5" t="s">
        <v>1470</v>
      </c>
      <c r="EP276" s="8" t="s">
        <v>429</v>
      </c>
      <c r="EQ276" s="8" t="s">
        <v>429</v>
      </c>
      <c r="ER276" s="8" t="s">
        <v>209</v>
      </c>
      <c r="ES276" s="8" t="s">
        <v>430</v>
      </c>
      <c r="ET276" s="9" t="str">
        <f t="shared" si="231"/>
        <v>2</v>
      </c>
      <c r="EU276" s="11"/>
      <c r="EV276" s="11"/>
      <c r="EW276" s="11"/>
      <c r="EX276" s="9" t="str">
        <f t="shared" si="239"/>
        <v>0</v>
      </c>
      <c r="EY276" s="9" t="str">
        <f t="shared" si="239"/>
        <v>0</v>
      </c>
      <c r="EZ276" s="11"/>
      <c r="FA276" s="11"/>
      <c r="FB276" s="9" t="str">
        <f t="shared" si="240"/>
        <v>0</v>
      </c>
      <c r="FC276" s="9" t="str">
        <f t="shared" si="240"/>
        <v>0</v>
      </c>
      <c r="FD276" s="9" t="str">
        <f t="shared" si="232"/>
        <v>1</v>
      </c>
      <c r="FE276" s="9" t="str">
        <f t="shared" si="241"/>
        <v>3</v>
      </c>
      <c r="FF276" s="9" t="str">
        <f t="shared" si="241"/>
        <v>3</v>
      </c>
      <c r="GJ276" s="4" t="str">
        <f t="shared" si="235"/>
        <v>パーツ\完成車:ブランド\LEADERBIKE:完成車\LEADERBIKE</v>
      </c>
      <c r="GK276" s="4" t="str">
        <f t="shared" si="233"/>
        <v>u:u:u</v>
      </c>
      <c r="GL276" s="11"/>
      <c r="GM276" s="4" t="str">
        <f t="shared" si="242"/>
        <v>::</v>
      </c>
      <c r="GN276" s="4" t="str">
        <f t="shared" si="242"/>
        <v>::</v>
      </c>
      <c r="GO276" s="4" t="str">
        <f t="shared" si="242"/>
        <v>::</v>
      </c>
      <c r="GP276" s="4" t="str">
        <f t="shared" si="234"/>
        <v>1</v>
      </c>
    </row>
    <row r="277" spans="1:198" ht="28" customHeight="1">
      <c r="A277" s="5" t="s">
        <v>1576</v>
      </c>
      <c r="B277" s="5" t="s">
        <v>1578</v>
      </c>
      <c r="C277" s="5" t="s">
        <v>1576</v>
      </c>
      <c r="D277" s="9" t="str">
        <f t="shared" si="207"/>
        <v>u</v>
      </c>
      <c r="E277" s="9" t="str">
        <f t="shared" si="208"/>
        <v xml:space="preserve"> / （LEADERBIKE725TRBLACKCOMPLETEBIKE）</v>
      </c>
      <c r="F277" s="9" t="str">
        <f t="shared" si="209"/>
        <v xml:space="preserve"> / （LEADERBIKE725TRBLACKCOMPLETEBIKE）</v>
      </c>
      <c r="G277" s="5">
        <v>147000</v>
      </c>
      <c r="H277" s="9">
        <f t="shared" si="210"/>
        <v>147000</v>
      </c>
      <c r="I277" s="9" t="str">
        <f t="shared" si="211"/>
        <v>0</v>
      </c>
      <c r="J277" s="9" t="str">
        <f t="shared" si="212"/>
        <v>1</v>
      </c>
      <c r="M277" s="5" t="s">
        <v>340</v>
      </c>
      <c r="P277" s="9" t="str">
        <f t="shared" si="213"/>
        <v>LEADERBIKE725TRBLACKCOMPLETEBIKE</v>
      </c>
      <c r="R277" s="1" t="s">
        <v>1622</v>
      </c>
      <c r="T277" s="1" t="s">
        <v>1622</v>
      </c>
      <c r="AI277" s="9" t="str">
        <f t="shared" si="214"/>
        <v>http://image.rakuten.co.jp/brotures/cabinet/items/leaderbike/complete-725tr-black.jpg</v>
      </c>
      <c r="AJ277" s="1" t="s">
        <v>1624</v>
      </c>
      <c r="AK277" s="1" t="s">
        <v>1625</v>
      </c>
      <c r="AS277" s="9" t="str">
        <f t="shared" si="236"/>
        <v>1</v>
      </c>
      <c r="AT277" s="9" t="str">
        <f t="shared" si="236"/>
        <v>1</v>
      </c>
      <c r="AU277" s="9" t="str">
        <f t="shared" si="215"/>
        <v>0</v>
      </c>
      <c r="AV277" s="9" t="str">
        <f t="shared" si="216"/>
        <v>1</v>
      </c>
      <c r="AW277" s="9" t="str">
        <f t="shared" si="237"/>
        <v>0</v>
      </c>
      <c r="AX277" s="9" t="str">
        <f t="shared" si="237"/>
        <v>0</v>
      </c>
      <c r="AY277" s="11"/>
      <c r="AZ277" s="11"/>
      <c r="BA277" s="11"/>
      <c r="BB277" s="9" t="str">
        <f t="shared" si="217"/>
        <v>-1</v>
      </c>
      <c r="BC277" s="9" t="str">
        <f t="shared" si="218"/>
        <v>2</v>
      </c>
      <c r="BG277" s="5" t="s">
        <v>347</v>
      </c>
      <c r="BH277" s="5" t="s">
        <v>427</v>
      </c>
      <c r="CS277" s="9" t="str">
        <f t="shared" si="219"/>
        <v>0</v>
      </c>
      <c r="CT277" s="9" t="str">
        <f t="shared" si="220"/>
        <v>&lt;iframe src="http://www.rakuten.ne.jp/gold/brotures/spec/leaderbike/complete-725tr-black.html" frameborder="0" id="spec-content" scrolling="no"&gt;&lt;/iframe&gt;</v>
      </c>
      <c r="CU277" s="9" t="str">
        <f t="shared" si="221"/>
        <v/>
      </c>
      <c r="CV277" s="9" t="str">
        <f t="shared" si="222"/>
        <v>&lt;div class="row-fluid"&gt;&lt;iframe src="http://www.rakuten.ne.jp/gold/brotures/items/leaderbike/complete-725tr-black.html" frameborder="0" id="skin-product" scrolling="no"&gt;&lt;/iframe&gt;&lt;/div&gt;</v>
      </c>
      <c r="CW277" s="11" t="str">
        <f t="shared" si="223"/>
        <v/>
      </c>
      <c r="CX277" t="s">
        <v>1585</v>
      </c>
      <c r="CY277" s="9" t="str">
        <f t="shared" si="224"/>
        <v>0</v>
      </c>
      <c r="CZ277" s="11"/>
      <c r="DA277" s="11"/>
      <c r="DB277" s="11"/>
      <c r="DC277" s="11"/>
      <c r="DD277" s="9" t="str">
        <f t="shared" si="225"/>
        <v>u</v>
      </c>
      <c r="DE277" s="5" t="s">
        <v>1516</v>
      </c>
      <c r="DF277" s="5" t="s">
        <v>1516</v>
      </c>
      <c r="DI277" s="9" t="str">
        <f t="shared" si="226"/>
        <v>100</v>
      </c>
      <c r="DT277" s="9">
        <f>VLOOKUP(BG277,ディレクトリID!A:B,2)</f>
        <v>563162</v>
      </c>
      <c r="DV277" s="4" t="str">
        <f t="shared" si="227"/>
        <v>【完成車　LEADERBIKE】</v>
      </c>
      <c r="DW277" s="4" t="str">
        <f t="shared" si="228"/>
        <v>【完成車　LEADERBIKE】</v>
      </c>
      <c r="DX277" s="9">
        <f t="shared" si="229"/>
        <v>1</v>
      </c>
      <c r="DY277" s="11"/>
      <c r="DZ277" s="9" t="str">
        <f t="shared" si="238"/>
        <v>1</v>
      </c>
      <c r="EA277" s="9" t="str">
        <f t="shared" si="238"/>
        <v>1</v>
      </c>
      <c r="EB277" s="11"/>
      <c r="EC277" s="11"/>
      <c r="ED277" s="11"/>
      <c r="EE277" s="9" t="str">
        <f t="shared" si="230"/>
        <v>0</v>
      </c>
      <c r="EO277" s="5" t="s">
        <v>1470</v>
      </c>
      <c r="EP277" s="8" t="s">
        <v>429</v>
      </c>
      <c r="EQ277" s="8" t="s">
        <v>429</v>
      </c>
      <c r="ER277" s="8" t="s">
        <v>209</v>
      </c>
      <c r="ES277" s="8" t="s">
        <v>430</v>
      </c>
      <c r="ET277" s="9" t="str">
        <f t="shared" si="231"/>
        <v>2</v>
      </c>
      <c r="EU277" s="11"/>
      <c r="EV277" s="11"/>
      <c r="EW277" s="11"/>
      <c r="EX277" s="9" t="str">
        <f t="shared" si="239"/>
        <v>0</v>
      </c>
      <c r="EY277" s="9" t="str">
        <f t="shared" si="239"/>
        <v>0</v>
      </c>
      <c r="EZ277" s="11"/>
      <c r="FA277" s="11"/>
      <c r="FB277" s="9" t="str">
        <f t="shared" si="240"/>
        <v>0</v>
      </c>
      <c r="FC277" s="9" t="str">
        <f t="shared" si="240"/>
        <v>0</v>
      </c>
      <c r="FD277" s="9" t="str">
        <f t="shared" si="232"/>
        <v>1</v>
      </c>
      <c r="FE277" s="9" t="str">
        <f t="shared" si="241"/>
        <v>3</v>
      </c>
      <c r="FF277" s="9" t="str">
        <f t="shared" si="241"/>
        <v>3</v>
      </c>
      <c r="GJ277" s="4" t="str">
        <f t="shared" si="235"/>
        <v>パーツ\完成車:ブランド\LEADERBIKE:完成車\LEADERBIKE</v>
      </c>
      <c r="GK277" s="4" t="str">
        <f t="shared" si="233"/>
        <v>u:u:u</v>
      </c>
      <c r="GL277" s="11"/>
      <c r="GM277" s="4" t="str">
        <f t="shared" si="242"/>
        <v>::</v>
      </c>
      <c r="GN277" s="4" t="str">
        <f t="shared" si="242"/>
        <v>::</v>
      </c>
      <c r="GO277" s="4" t="str">
        <f t="shared" si="242"/>
        <v>::</v>
      </c>
      <c r="GP277" s="4" t="str">
        <f t="shared" si="234"/>
        <v>1</v>
      </c>
    </row>
    <row r="278" spans="1:198" ht="28" customHeight="1">
      <c r="A278" s="5" t="s">
        <v>1586</v>
      </c>
      <c r="B278" s="5" t="s">
        <v>1588</v>
      </c>
      <c r="C278" s="5" t="s">
        <v>1586</v>
      </c>
      <c r="D278" s="9" t="str">
        <f t="shared" si="207"/>
        <v>u</v>
      </c>
      <c r="E278" s="9" t="str">
        <f t="shared" si="208"/>
        <v xml:space="preserve"> / （LEADERBIKE725TRWHITECOMPLETEBIKE）</v>
      </c>
      <c r="F278" s="9" t="str">
        <f t="shared" si="209"/>
        <v xml:space="preserve"> / （LEADERBIKE725TRWHITECOMPLETEBIKE）</v>
      </c>
      <c r="G278" s="5">
        <v>147000</v>
      </c>
      <c r="H278" s="9">
        <f t="shared" si="210"/>
        <v>147000</v>
      </c>
      <c r="I278" s="9" t="str">
        <f t="shared" si="211"/>
        <v>0</v>
      </c>
      <c r="J278" s="9" t="str">
        <f t="shared" si="212"/>
        <v>1</v>
      </c>
      <c r="M278" s="5" t="s">
        <v>340</v>
      </c>
      <c r="P278" s="9" t="str">
        <f t="shared" si="213"/>
        <v>LEADERBIKE725TRWHITECOMPLETEBIKE</v>
      </c>
      <c r="R278" s="1" t="s">
        <v>1638</v>
      </c>
      <c r="T278" s="1" t="s">
        <v>1638</v>
      </c>
      <c r="AI278" s="9" t="str">
        <f t="shared" si="214"/>
        <v>http://image.rakuten.co.jp/brotures/cabinet/items/leaderbike/complete-725tr-white.jpg</v>
      </c>
      <c r="AJ278" s="1" t="s">
        <v>1640</v>
      </c>
      <c r="AK278" s="1" t="s">
        <v>1641</v>
      </c>
      <c r="AS278" s="9" t="str">
        <f t="shared" si="236"/>
        <v>1</v>
      </c>
      <c r="AT278" s="9" t="str">
        <f t="shared" si="236"/>
        <v>1</v>
      </c>
      <c r="AU278" s="9" t="str">
        <f t="shared" si="215"/>
        <v>0</v>
      </c>
      <c r="AV278" s="9" t="str">
        <f t="shared" si="216"/>
        <v>1</v>
      </c>
      <c r="AW278" s="9" t="str">
        <f t="shared" si="237"/>
        <v>0</v>
      </c>
      <c r="AX278" s="9" t="str">
        <f t="shared" si="237"/>
        <v>0</v>
      </c>
      <c r="AY278" s="11"/>
      <c r="AZ278" s="11"/>
      <c r="BA278" s="11"/>
      <c r="BB278" s="9" t="str">
        <f t="shared" si="217"/>
        <v>-1</v>
      </c>
      <c r="BC278" s="9" t="str">
        <f t="shared" si="218"/>
        <v>2</v>
      </c>
      <c r="BG278" s="5" t="s">
        <v>347</v>
      </c>
      <c r="BH278" s="5" t="s">
        <v>427</v>
      </c>
      <c r="CS278" s="9" t="str">
        <f t="shared" si="219"/>
        <v>0</v>
      </c>
      <c r="CT278" s="9" t="str">
        <f t="shared" si="220"/>
        <v>&lt;iframe src="http://www.rakuten.ne.jp/gold/brotures/spec/leaderbike/complete-725tr-white.html" frameborder="0" id="spec-content" scrolling="no"&gt;&lt;/iframe&gt;</v>
      </c>
      <c r="CU278" s="9" t="str">
        <f t="shared" si="221"/>
        <v/>
      </c>
      <c r="CV278" s="9" t="str">
        <f t="shared" si="222"/>
        <v>&lt;div class="row-fluid"&gt;&lt;iframe src="http://www.rakuten.ne.jp/gold/brotures/items/leaderbike/complete-725tr-white.html" frameborder="0" id="skin-product" scrolling="no"&gt;&lt;/iframe&gt;&lt;/div&gt;</v>
      </c>
      <c r="CW278" s="11" t="str">
        <f t="shared" si="223"/>
        <v/>
      </c>
      <c r="CX278" t="s">
        <v>1591</v>
      </c>
      <c r="CY278" s="9" t="str">
        <f t="shared" si="224"/>
        <v>0</v>
      </c>
      <c r="CZ278" s="11"/>
      <c r="DA278" s="11"/>
      <c r="DB278" s="11"/>
      <c r="DC278" s="11"/>
      <c r="DD278" s="9" t="str">
        <f t="shared" si="225"/>
        <v>u</v>
      </c>
      <c r="DE278" s="5" t="s">
        <v>1508</v>
      </c>
      <c r="DF278" s="5" t="s">
        <v>1508</v>
      </c>
      <c r="DI278" s="9" t="str">
        <f t="shared" si="226"/>
        <v>100</v>
      </c>
      <c r="DT278" s="9">
        <f>VLOOKUP(BG278,ディレクトリID!A:B,2)</f>
        <v>563162</v>
      </c>
      <c r="DV278" s="4" t="str">
        <f t="shared" si="227"/>
        <v>【完成車　LEADERBIKE】</v>
      </c>
      <c r="DW278" s="4" t="str">
        <f t="shared" si="228"/>
        <v>【完成車　LEADERBIKE】</v>
      </c>
      <c r="DX278" s="9">
        <f t="shared" si="229"/>
        <v>1</v>
      </c>
      <c r="DY278" s="11"/>
      <c r="DZ278" s="9" t="str">
        <f t="shared" si="238"/>
        <v>1</v>
      </c>
      <c r="EA278" s="9" t="str">
        <f t="shared" si="238"/>
        <v>1</v>
      </c>
      <c r="EB278" s="11"/>
      <c r="EC278" s="11"/>
      <c r="ED278" s="11"/>
      <c r="EE278" s="9" t="str">
        <f t="shared" si="230"/>
        <v>0</v>
      </c>
      <c r="EO278" s="5" t="s">
        <v>1470</v>
      </c>
      <c r="EP278" s="8" t="s">
        <v>429</v>
      </c>
      <c r="EQ278" s="8" t="s">
        <v>429</v>
      </c>
      <c r="ER278" s="8" t="s">
        <v>209</v>
      </c>
      <c r="ES278" s="8" t="s">
        <v>430</v>
      </c>
      <c r="ET278" s="9" t="str">
        <f t="shared" si="231"/>
        <v>2</v>
      </c>
      <c r="EU278" s="11"/>
      <c r="EV278" s="11"/>
      <c r="EW278" s="11"/>
      <c r="EX278" s="9" t="str">
        <f t="shared" si="239"/>
        <v>0</v>
      </c>
      <c r="EY278" s="9" t="str">
        <f t="shared" si="239"/>
        <v>0</v>
      </c>
      <c r="EZ278" s="11"/>
      <c r="FA278" s="11"/>
      <c r="FB278" s="9" t="str">
        <f t="shared" si="240"/>
        <v>0</v>
      </c>
      <c r="FC278" s="9" t="str">
        <f t="shared" si="240"/>
        <v>0</v>
      </c>
      <c r="FD278" s="9" t="str">
        <f t="shared" si="232"/>
        <v>1</v>
      </c>
      <c r="FE278" s="9" t="str">
        <f t="shared" si="241"/>
        <v>3</v>
      </c>
      <c r="FF278" s="9" t="str">
        <f t="shared" si="241"/>
        <v>3</v>
      </c>
      <c r="GJ278" s="4" t="str">
        <f t="shared" si="235"/>
        <v>パーツ\完成車:ブランド\LEADERBIKE:完成車\LEADERBIKE</v>
      </c>
      <c r="GK278" s="4" t="str">
        <f t="shared" si="233"/>
        <v>u:u:u</v>
      </c>
      <c r="GL278" s="11"/>
      <c r="GM278" s="4" t="str">
        <f t="shared" si="242"/>
        <v>::</v>
      </c>
      <c r="GN278" s="4" t="str">
        <f t="shared" si="242"/>
        <v>::</v>
      </c>
      <c r="GO278" s="4" t="str">
        <f t="shared" si="242"/>
        <v>::</v>
      </c>
      <c r="GP278" s="4" t="str">
        <f t="shared" si="234"/>
        <v>1</v>
      </c>
    </row>
    <row r="279" spans="1:198" ht="28" customHeight="1">
      <c r="A279" s="5" t="s">
        <v>1586</v>
      </c>
      <c r="B279" s="5" t="s">
        <v>1588</v>
      </c>
      <c r="C279" s="5" t="s">
        <v>1586</v>
      </c>
      <c r="D279" s="9" t="str">
        <f t="shared" si="207"/>
        <v>u</v>
      </c>
      <c r="E279" s="9" t="str">
        <f t="shared" si="208"/>
        <v xml:space="preserve"> / （LEADERBIKE725TRWHITECOMPLETEBIKE）</v>
      </c>
      <c r="F279" s="9" t="str">
        <f t="shared" si="209"/>
        <v xml:space="preserve"> / （LEADERBIKE725TRWHITECOMPLETEBIKE）</v>
      </c>
      <c r="G279" s="5">
        <v>147000</v>
      </c>
      <c r="H279" s="9">
        <f t="shared" si="210"/>
        <v>147000</v>
      </c>
      <c r="I279" s="9" t="str">
        <f t="shared" si="211"/>
        <v>0</v>
      </c>
      <c r="J279" s="9" t="str">
        <f t="shared" si="212"/>
        <v>1</v>
      </c>
      <c r="M279" s="5" t="s">
        <v>340</v>
      </c>
      <c r="P279" s="9" t="str">
        <f t="shared" si="213"/>
        <v>LEADERBIKE725TRWHITECOMPLETEBIKE</v>
      </c>
      <c r="R279" s="1" t="s">
        <v>1638</v>
      </c>
      <c r="T279" s="1" t="s">
        <v>1638</v>
      </c>
      <c r="AI279" s="9" t="str">
        <f t="shared" si="214"/>
        <v>http://image.rakuten.co.jp/brotures/cabinet/items/leaderbike/complete-725tr-white.jpg</v>
      </c>
      <c r="AJ279" s="1" t="s">
        <v>1640</v>
      </c>
      <c r="AK279" s="1" t="s">
        <v>1641</v>
      </c>
      <c r="AS279" s="9" t="str">
        <f t="shared" si="236"/>
        <v>1</v>
      </c>
      <c r="AT279" s="9" t="str">
        <f t="shared" si="236"/>
        <v>1</v>
      </c>
      <c r="AU279" s="9" t="str">
        <f t="shared" si="215"/>
        <v>0</v>
      </c>
      <c r="AV279" s="9" t="str">
        <f t="shared" si="216"/>
        <v>1</v>
      </c>
      <c r="AW279" s="9" t="str">
        <f t="shared" si="237"/>
        <v>0</v>
      </c>
      <c r="AX279" s="9" t="str">
        <f t="shared" si="237"/>
        <v>0</v>
      </c>
      <c r="AY279" s="11"/>
      <c r="AZ279" s="11"/>
      <c r="BA279" s="11"/>
      <c r="BB279" s="9" t="str">
        <f t="shared" si="217"/>
        <v>-1</v>
      </c>
      <c r="BC279" s="9" t="str">
        <f t="shared" si="218"/>
        <v>2</v>
      </c>
      <c r="BG279" s="5" t="s">
        <v>347</v>
      </c>
      <c r="BH279" s="5" t="s">
        <v>427</v>
      </c>
      <c r="CS279" s="9" t="str">
        <f t="shared" si="219"/>
        <v>0</v>
      </c>
      <c r="CT279" s="9" t="str">
        <f t="shared" si="220"/>
        <v>&lt;iframe src="http://www.rakuten.ne.jp/gold/brotures/spec/leaderbike/complete-725tr-white.html" frameborder="0" id="spec-content" scrolling="no"&gt;&lt;/iframe&gt;</v>
      </c>
      <c r="CU279" s="9" t="str">
        <f t="shared" si="221"/>
        <v/>
      </c>
      <c r="CV279" s="9" t="str">
        <f t="shared" si="222"/>
        <v>&lt;div class="row-fluid"&gt;&lt;iframe src="http://www.rakuten.ne.jp/gold/brotures/items/leaderbike/complete-725tr-white.html" frameborder="0" id="skin-product" scrolling="no"&gt;&lt;/iframe&gt;&lt;/div&gt;</v>
      </c>
      <c r="CW279" s="11" t="str">
        <f t="shared" si="223"/>
        <v/>
      </c>
      <c r="CX279" t="s">
        <v>1592</v>
      </c>
      <c r="CY279" s="9" t="str">
        <f t="shared" si="224"/>
        <v>0</v>
      </c>
      <c r="CZ279" s="11"/>
      <c r="DA279" s="11"/>
      <c r="DB279" s="11"/>
      <c r="DC279" s="11"/>
      <c r="DD279" s="9" t="str">
        <f t="shared" si="225"/>
        <v>u</v>
      </c>
      <c r="DE279" s="5" t="s">
        <v>1510</v>
      </c>
      <c r="DF279" s="5" t="s">
        <v>1510</v>
      </c>
      <c r="DI279" s="9" t="str">
        <f t="shared" si="226"/>
        <v>100</v>
      </c>
      <c r="DT279" s="9">
        <f>VLOOKUP(BG279,ディレクトリID!A:B,2)</f>
        <v>563162</v>
      </c>
      <c r="DV279" s="4" t="str">
        <f t="shared" si="227"/>
        <v>【完成車　LEADERBIKE】</v>
      </c>
      <c r="DW279" s="4" t="str">
        <f t="shared" si="228"/>
        <v>【完成車　LEADERBIKE】</v>
      </c>
      <c r="DX279" s="9">
        <f t="shared" si="229"/>
        <v>1</v>
      </c>
      <c r="DY279" s="11"/>
      <c r="DZ279" s="9" t="str">
        <f t="shared" si="238"/>
        <v>1</v>
      </c>
      <c r="EA279" s="9" t="str">
        <f t="shared" si="238"/>
        <v>1</v>
      </c>
      <c r="EB279" s="11"/>
      <c r="EC279" s="11"/>
      <c r="ED279" s="11"/>
      <c r="EE279" s="9" t="str">
        <f t="shared" si="230"/>
        <v>0</v>
      </c>
      <c r="EO279" s="5" t="s">
        <v>1470</v>
      </c>
      <c r="EP279" s="8" t="s">
        <v>429</v>
      </c>
      <c r="EQ279" s="8" t="s">
        <v>429</v>
      </c>
      <c r="ER279" s="8" t="s">
        <v>209</v>
      </c>
      <c r="ES279" s="8" t="s">
        <v>430</v>
      </c>
      <c r="ET279" s="9" t="str">
        <f t="shared" si="231"/>
        <v>2</v>
      </c>
      <c r="EU279" s="11"/>
      <c r="EV279" s="11"/>
      <c r="EW279" s="11"/>
      <c r="EX279" s="9" t="str">
        <f t="shared" si="239"/>
        <v>0</v>
      </c>
      <c r="EY279" s="9" t="str">
        <f t="shared" si="239"/>
        <v>0</v>
      </c>
      <c r="EZ279" s="11"/>
      <c r="FA279" s="11"/>
      <c r="FB279" s="9" t="str">
        <f t="shared" si="240"/>
        <v>0</v>
      </c>
      <c r="FC279" s="9" t="str">
        <f t="shared" si="240"/>
        <v>0</v>
      </c>
      <c r="FD279" s="9" t="str">
        <f t="shared" si="232"/>
        <v>1</v>
      </c>
      <c r="FE279" s="9" t="str">
        <f t="shared" si="241"/>
        <v>3</v>
      </c>
      <c r="FF279" s="9" t="str">
        <f t="shared" si="241"/>
        <v>3</v>
      </c>
      <c r="GJ279" s="4" t="str">
        <f t="shared" si="235"/>
        <v>パーツ\完成車:ブランド\LEADERBIKE:完成車\LEADERBIKE</v>
      </c>
      <c r="GK279" s="4" t="str">
        <f t="shared" si="233"/>
        <v>u:u:u</v>
      </c>
      <c r="GL279" s="11"/>
      <c r="GM279" s="4" t="str">
        <f t="shared" si="242"/>
        <v>::</v>
      </c>
      <c r="GN279" s="4" t="str">
        <f t="shared" si="242"/>
        <v>::</v>
      </c>
      <c r="GO279" s="4" t="str">
        <f t="shared" si="242"/>
        <v>::</v>
      </c>
      <c r="GP279" s="4" t="str">
        <f t="shared" si="234"/>
        <v>1</v>
      </c>
    </row>
    <row r="280" spans="1:198" ht="28" customHeight="1">
      <c r="A280" s="5" t="s">
        <v>1586</v>
      </c>
      <c r="B280" s="5" t="s">
        <v>1588</v>
      </c>
      <c r="C280" s="5" t="s">
        <v>1586</v>
      </c>
      <c r="D280" s="9" t="str">
        <f t="shared" si="207"/>
        <v>u</v>
      </c>
      <c r="E280" s="9" t="str">
        <f t="shared" si="208"/>
        <v xml:space="preserve"> / （LEADERBIKE725TRWHITECOMPLETEBIKE）</v>
      </c>
      <c r="F280" s="9" t="str">
        <f t="shared" si="209"/>
        <v xml:space="preserve"> / （LEADERBIKE725TRWHITECOMPLETEBIKE）</v>
      </c>
      <c r="G280" s="5">
        <v>147000</v>
      </c>
      <c r="H280" s="9">
        <f t="shared" si="210"/>
        <v>147000</v>
      </c>
      <c r="I280" s="9" t="str">
        <f t="shared" si="211"/>
        <v>0</v>
      </c>
      <c r="J280" s="9" t="str">
        <f t="shared" si="212"/>
        <v>1</v>
      </c>
      <c r="M280" s="5" t="s">
        <v>340</v>
      </c>
      <c r="P280" s="9" t="str">
        <f t="shared" si="213"/>
        <v>LEADERBIKE725TRWHITECOMPLETEBIKE</v>
      </c>
      <c r="R280" s="1" t="s">
        <v>1638</v>
      </c>
      <c r="T280" s="1" t="s">
        <v>1638</v>
      </c>
      <c r="AI280" s="9" t="str">
        <f t="shared" si="214"/>
        <v>http://image.rakuten.co.jp/brotures/cabinet/items/leaderbike/complete-725tr-white.jpg</v>
      </c>
      <c r="AJ280" s="1" t="s">
        <v>1640</v>
      </c>
      <c r="AK280" s="1" t="s">
        <v>1641</v>
      </c>
      <c r="AS280" s="9" t="str">
        <f t="shared" si="236"/>
        <v>1</v>
      </c>
      <c r="AT280" s="9" t="str">
        <f t="shared" si="236"/>
        <v>1</v>
      </c>
      <c r="AU280" s="9" t="str">
        <f t="shared" si="215"/>
        <v>0</v>
      </c>
      <c r="AV280" s="9" t="str">
        <f t="shared" si="216"/>
        <v>1</v>
      </c>
      <c r="AW280" s="9" t="str">
        <f t="shared" si="237"/>
        <v>0</v>
      </c>
      <c r="AX280" s="9" t="str">
        <f t="shared" si="237"/>
        <v>0</v>
      </c>
      <c r="AY280" s="11"/>
      <c r="AZ280" s="11"/>
      <c r="BA280" s="11"/>
      <c r="BB280" s="9" t="str">
        <f t="shared" si="217"/>
        <v>-1</v>
      </c>
      <c r="BC280" s="9" t="str">
        <f t="shared" si="218"/>
        <v>2</v>
      </c>
      <c r="BG280" s="5" t="s">
        <v>347</v>
      </c>
      <c r="BH280" s="5" t="s">
        <v>427</v>
      </c>
      <c r="CS280" s="9" t="str">
        <f t="shared" si="219"/>
        <v>0</v>
      </c>
      <c r="CT280" s="9" t="str">
        <f t="shared" si="220"/>
        <v>&lt;iframe src="http://www.rakuten.ne.jp/gold/brotures/spec/leaderbike/complete-725tr-white.html" frameborder="0" id="spec-content" scrolling="no"&gt;&lt;/iframe&gt;</v>
      </c>
      <c r="CU280" s="9" t="str">
        <f t="shared" si="221"/>
        <v/>
      </c>
      <c r="CV280" s="9" t="str">
        <f t="shared" si="222"/>
        <v>&lt;div class="row-fluid"&gt;&lt;iframe src="http://www.rakuten.ne.jp/gold/brotures/items/leaderbike/complete-725tr-white.html" frameborder="0" id="skin-product" scrolling="no"&gt;&lt;/iframe&gt;&lt;/div&gt;</v>
      </c>
      <c r="CW280" s="11" t="str">
        <f t="shared" si="223"/>
        <v/>
      </c>
      <c r="CX280" t="s">
        <v>1593</v>
      </c>
      <c r="CY280" s="9" t="str">
        <f t="shared" si="224"/>
        <v>0</v>
      </c>
      <c r="CZ280" s="11"/>
      <c r="DA280" s="11"/>
      <c r="DB280" s="11"/>
      <c r="DC280" s="11"/>
      <c r="DD280" s="9" t="str">
        <f t="shared" si="225"/>
        <v>u</v>
      </c>
      <c r="DE280" s="5" t="s">
        <v>1512</v>
      </c>
      <c r="DF280" s="5" t="s">
        <v>1512</v>
      </c>
      <c r="DI280" s="9" t="str">
        <f t="shared" si="226"/>
        <v>100</v>
      </c>
      <c r="DT280" s="9">
        <f>VLOOKUP(BG280,ディレクトリID!A:B,2)</f>
        <v>563162</v>
      </c>
      <c r="DV280" s="4" t="str">
        <f t="shared" si="227"/>
        <v>【完成車　LEADERBIKE】</v>
      </c>
      <c r="DW280" s="4" t="str">
        <f t="shared" si="228"/>
        <v>【完成車　LEADERBIKE】</v>
      </c>
      <c r="DX280" s="9">
        <f t="shared" si="229"/>
        <v>1</v>
      </c>
      <c r="DY280" s="11"/>
      <c r="DZ280" s="9" t="str">
        <f t="shared" si="238"/>
        <v>1</v>
      </c>
      <c r="EA280" s="9" t="str">
        <f t="shared" si="238"/>
        <v>1</v>
      </c>
      <c r="EB280" s="11"/>
      <c r="EC280" s="11"/>
      <c r="ED280" s="11"/>
      <c r="EE280" s="9" t="str">
        <f t="shared" si="230"/>
        <v>0</v>
      </c>
      <c r="EO280" s="5" t="s">
        <v>1470</v>
      </c>
      <c r="EP280" s="8" t="s">
        <v>429</v>
      </c>
      <c r="EQ280" s="8" t="s">
        <v>429</v>
      </c>
      <c r="ER280" s="8" t="s">
        <v>209</v>
      </c>
      <c r="ES280" s="8" t="s">
        <v>430</v>
      </c>
      <c r="ET280" s="9" t="str">
        <f t="shared" si="231"/>
        <v>2</v>
      </c>
      <c r="EU280" s="11"/>
      <c r="EV280" s="11"/>
      <c r="EW280" s="11"/>
      <c r="EX280" s="9" t="str">
        <f t="shared" si="239"/>
        <v>0</v>
      </c>
      <c r="EY280" s="9" t="str">
        <f t="shared" si="239"/>
        <v>0</v>
      </c>
      <c r="EZ280" s="11"/>
      <c r="FA280" s="11"/>
      <c r="FB280" s="9" t="str">
        <f t="shared" si="240"/>
        <v>0</v>
      </c>
      <c r="FC280" s="9" t="str">
        <f t="shared" si="240"/>
        <v>0</v>
      </c>
      <c r="FD280" s="9" t="str">
        <f t="shared" si="232"/>
        <v>1</v>
      </c>
      <c r="FE280" s="9" t="str">
        <f t="shared" si="241"/>
        <v>3</v>
      </c>
      <c r="FF280" s="9" t="str">
        <f t="shared" si="241"/>
        <v>3</v>
      </c>
      <c r="GJ280" s="4" t="str">
        <f t="shared" si="235"/>
        <v>パーツ\完成車:ブランド\LEADERBIKE:完成車\LEADERBIKE</v>
      </c>
      <c r="GK280" s="4" t="str">
        <f t="shared" si="233"/>
        <v>u:u:u</v>
      </c>
      <c r="GL280" s="11"/>
      <c r="GM280" s="4" t="str">
        <f t="shared" si="242"/>
        <v>::</v>
      </c>
      <c r="GN280" s="4" t="str">
        <f t="shared" si="242"/>
        <v>::</v>
      </c>
      <c r="GO280" s="4" t="str">
        <f t="shared" si="242"/>
        <v>::</v>
      </c>
      <c r="GP280" s="4" t="str">
        <f t="shared" si="234"/>
        <v>1</v>
      </c>
    </row>
    <row r="281" spans="1:198" ht="28" customHeight="1">
      <c r="A281" s="5" t="s">
        <v>1586</v>
      </c>
      <c r="B281" s="5" t="s">
        <v>1588</v>
      </c>
      <c r="C281" s="5" t="s">
        <v>1586</v>
      </c>
      <c r="D281" s="9" t="str">
        <f t="shared" si="207"/>
        <v>u</v>
      </c>
      <c r="E281" s="9" t="str">
        <f t="shared" si="208"/>
        <v xml:space="preserve"> / （LEADERBIKE725TRWHITECOMPLETEBIKE）</v>
      </c>
      <c r="F281" s="9" t="str">
        <f t="shared" si="209"/>
        <v xml:space="preserve"> / （LEADERBIKE725TRWHITECOMPLETEBIKE）</v>
      </c>
      <c r="G281" s="5">
        <v>147000</v>
      </c>
      <c r="H281" s="9">
        <f t="shared" si="210"/>
        <v>147000</v>
      </c>
      <c r="I281" s="9" t="str">
        <f t="shared" si="211"/>
        <v>0</v>
      </c>
      <c r="J281" s="9" t="str">
        <f t="shared" si="212"/>
        <v>1</v>
      </c>
      <c r="M281" s="5" t="s">
        <v>340</v>
      </c>
      <c r="P281" s="9" t="str">
        <f t="shared" si="213"/>
        <v>LEADERBIKE725TRWHITECOMPLETEBIKE</v>
      </c>
      <c r="R281" s="1" t="s">
        <v>1649</v>
      </c>
      <c r="T281" s="1" t="s">
        <v>1649</v>
      </c>
      <c r="AI281" s="9" t="str">
        <f t="shared" si="214"/>
        <v>http://image.rakuten.co.jp/brotures/cabinet/items/leaderbike/complete-725tr-white.jpg</v>
      </c>
      <c r="AJ281" s="1" t="s">
        <v>1651</v>
      </c>
      <c r="AK281" s="1" t="s">
        <v>1652</v>
      </c>
      <c r="AS281" s="9" t="str">
        <f t="shared" si="236"/>
        <v>1</v>
      </c>
      <c r="AT281" s="9" t="str">
        <f t="shared" si="236"/>
        <v>1</v>
      </c>
      <c r="AU281" s="9" t="str">
        <f t="shared" si="215"/>
        <v>0</v>
      </c>
      <c r="AV281" s="9" t="str">
        <f t="shared" si="216"/>
        <v>1</v>
      </c>
      <c r="AW281" s="9" t="str">
        <f t="shared" si="237"/>
        <v>0</v>
      </c>
      <c r="AX281" s="9" t="str">
        <f t="shared" si="237"/>
        <v>0</v>
      </c>
      <c r="AY281" s="11"/>
      <c r="AZ281" s="11"/>
      <c r="BA281" s="11"/>
      <c r="BB281" s="9" t="str">
        <f t="shared" si="217"/>
        <v>-1</v>
      </c>
      <c r="BC281" s="9" t="str">
        <f t="shared" si="218"/>
        <v>2</v>
      </c>
      <c r="BG281" s="5" t="s">
        <v>347</v>
      </c>
      <c r="BH281" s="5" t="s">
        <v>427</v>
      </c>
      <c r="CS281" s="9" t="str">
        <f t="shared" si="219"/>
        <v>0</v>
      </c>
      <c r="CT281" s="9" t="str">
        <f t="shared" si="220"/>
        <v>&lt;iframe src="http://www.rakuten.ne.jp/gold/brotures/spec/leaderbike/complete-725tr-white.html" frameborder="0" id="spec-content" scrolling="no"&gt;&lt;/iframe&gt;</v>
      </c>
      <c r="CU281" s="9" t="str">
        <f t="shared" si="221"/>
        <v/>
      </c>
      <c r="CV281" s="9" t="str">
        <f t="shared" si="222"/>
        <v>&lt;div class="row-fluid"&gt;&lt;iframe src="http://www.rakuten.ne.jp/gold/brotures/items/leaderbike/complete-725tr-white.html" frameborder="0" id="skin-product" scrolling="no"&gt;&lt;/iframe&gt;&lt;/div&gt;</v>
      </c>
      <c r="CW281" s="11" t="str">
        <f t="shared" si="223"/>
        <v/>
      </c>
      <c r="CX281" t="s">
        <v>1594</v>
      </c>
      <c r="CY281" s="9" t="str">
        <f t="shared" si="224"/>
        <v>0</v>
      </c>
      <c r="CZ281" s="11"/>
      <c r="DA281" s="11"/>
      <c r="DB281" s="11"/>
      <c r="DC281" s="11"/>
      <c r="DD281" s="9" t="str">
        <f t="shared" si="225"/>
        <v>u</v>
      </c>
      <c r="DE281" s="5" t="s">
        <v>1514</v>
      </c>
      <c r="DF281" s="5" t="s">
        <v>1514</v>
      </c>
      <c r="DI281" s="9" t="str">
        <f t="shared" si="226"/>
        <v>100</v>
      </c>
      <c r="DT281" s="9">
        <f>VLOOKUP(BG281,ディレクトリID!A:B,2)</f>
        <v>563162</v>
      </c>
      <c r="DV281" s="4" t="str">
        <f t="shared" si="227"/>
        <v>【完成車　LEADERBIKE】</v>
      </c>
      <c r="DW281" s="4" t="str">
        <f t="shared" si="228"/>
        <v>【完成車　LEADERBIKE】</v>
      </c>
      <c r="DX281" s="9">
        <f t="shared" si="229"/>
        <v>1</v>
      </c>
      <c r="DY281" s="11"/>
      <c r="DZ281" s="9" t="str">
        <f t="shared" si="238"/>
        <v>1</v>
      </c>
      <c r="EA281" s="9" t="str">
        <f t="shared" si="238"/>
        <v>1</v>
      </c>
      <c r="EB281" s="11"/>
      <c r="EC281" s="11"/>
      <c r="ED281" s="11"/>
      <c r="EE281" s="9" t="str">
        <f t="shared" si="230"/>
        <v>0</v>
      </c>
      <c r="EO281" s="5" t="s">
        <v>1470</v>
      </c>
      <c r="EP281" s="8" t="s">
        <v>429</v>
      </c>
      <c r="EQ281" s="8" t="s">
        <v>429</v>
      </c>
      <c r="ER281" s="8" t="s">
        <v>209</v>
      </c>
      <c r="ES281" s="8" t="s">
        <v>430</v>
      </c>
      <c r="ET281" s="9" t="str">
        <f t="shared" si="231"/>
        <v>2</v>
      </c>
      <c r="EU281" s="11"/>
      <c r="EV281" s="11"/>
      <c r="EW281" s="11"/>
      <c r="EX281" s="9" t="str">
        <f t="shared" si="239"/>
        <v>0</v>
      </c>
      <c r="EY281" s="9" t="str">
        <f t="shared" si="239"/>
        <v>0</v>
      </c>
      <c r="EZ281" s="11"/>
      <c r="FA281" s="11"/>
      <c r="FB281" s="9" t="str">
        <f t="shared" si="240"/>
        <v>0</v>
      </c>
      <c r="FC281" s="9" t="str">
        <f t="shared" si="240"/>
        <v>0</v>
      </c>
      <c r="FD281" s="9" t="str">
        <f t="shared" si="232"/>
        <v>1</v>
      </c>
      <c r="FE281" s="9" t="str">
        <f t="shared" si="241"/>
        <v>3</v>
      </c>
      <c r="FF281" s="9" t="str">
        <f t="shared" si="241"/>
        <v>3</v>
      </c>
      <c r="GJ281" s="4" t="str">
        <f t="shared" si="235"/>
        <v>パーツ\完成車:ブランド\LEADERBIKE:完成車\LEADERBIKE</v>
      </c>
      <c r="GK281" s="4" t="str">
        <f t="shared" si="233"/>
        <v>u:u:u</v>
      </c>
      <c r="GL281" s="11"/>
      <c r="GM281" s="4" t="str">
        <f t="shared" si="242"/>
        <v>::</v>
      </c>
      <c r="GN281" s="4" t="str">
        <f t="shared" si="242"/>
        <v>::</v>
      </c>
      <c r="GO281" s="4" t="str">
        <f t="shared" si="242"/>
        <v>::</v>
      </c>
      <c r="GP281" s="4" t="str">
        <f t="shared" si="234"/>
        <v>1</v>
      </c>
    </row>
    <row r="282" spans="1:198" ht="28" customHeight="1">
      <c r="A282" s="5" t="s">
        <v>1586</v>
      </c>
      <c r="B282" s="5" t="s">
        <v>1588</v>
      </c>
      <c r="C282" s="5" t="s">
        <v>1586</v>
      </c>
      <c r="D282" s="9" t="str">
        <f t="shared" si="207"/>
        <v>u</v>
      </c>
      <c r="E282" s="9" t="str">
        <f t="shared" si="208"/>
        <v xml:space="preserve"> / （LEADERBIKE725TRWHITECOMPLETEBIKE）</v>
      </c>
      <c r="F282" s="9" t="str">
        <f t="shared" si="209"/>
        <v xml:space="preserve"> / （LEADERBIKE725TRWHITECOMPLETEBIKE）</v>
      </c>
      <c r="G282" s="5">
        <v>147000</v>
      </c>
      <c r="H282" s="9">
        <f t="shared" si="210"/>
        <v>147000</v>
      </c>
      <c r="I282" s="9" t="str">
        <f t="shared" si="211"/>
        <v>0</v>
      </c>
      <c r="J282" s="9" t="str">
        <f t="shared" si="212"/>
        <v>1</v>
      </c>
      <c r="M282" s="5" t="s">
        <v>340</v>
      </c>
      <c r="P282" s="9" t="str">
        <f t="shared" si="213"/>
        <v>LEADERBIKE725TRWHITECOMPLETEBIKE</v>
      </c>
      <c r="R282" s="1" t="s">
        <v>1649</v>
      </c>
      <c r="T282" s="1" t="s">
        <v>1649</v>
      </c>
      <c r="AI282" s="9" t="str">
        <f t="shared" si="214"/>
        <v>http://image.rakuten.co.jp/brotures/cabinet/items/leaderbike/complete-725tr-white.jpg</v>
      </c>
      <c r="AJ282" s="1" t="s">
        <v>1651</v>
      </c>
      <c r="AK282" s="1" t="s">
        <v>1652</v>
      </c>
      <c r="AS282" s="9" t="str">
        <f t="shared" ref="AS282:AT301" si="243">IF($A282&lt;&gt;"","1","")</f>
        <v>1</v>
      </c>
      <c r="AT282" s="9" t="str">
        <f t="shared" si="243"/>
        <v>1</v>
      </c>
      <c r="AU282" s="9" t="str">
        <f t="shared" si="215"/>
        <v>0</v>
      </c>
      <c r="AV282" s="9" t="str">
        <f t="shared" si="216"/>
        <v>1</v>
      </c>
      <c r="AW282" s="9" t="str">
        <f t="shared" ref="AW282:AX301" si="244">IF($A282&lt;&gt;"","0","")</f>
        <v>0</v>
      </c>
      <c r="AX282" s="9" t="str">
        <f t="shared" si="244"/>
        <v>0</v>
      </c>
      <c r="AY282" s="11"/>
      <c r="AZ282" s="11"/>
      <c r="BA282" s="11"/>
      <c r="BB282" s="9" t="str">
        <f t="shared" si="217"/>
        <v>-1</v>
      </c>
      <c r="BC282" s="9" t="str">
        <f t="shared" si="218"/>
        <v>2</v>
      </c>
      <c r="BG282" s="5" t="s">
        <v>347</v>
      </c>
      <c r="BH282" s="5" t="s">
        <v>427</v>
      </c>
      <c r="CS282" s="9" t="str">
        <f t="shared" si="219"/>
        <v>0</v>
      </c>
      <c r="CT282" s="9" t="str">
        <f t="shared" si="220"/>
        <v>&lt;iframe src="http://www.rakuten.ne.jp/gold/brotures/spec/leaderbike/complete-725tr-white.html" frameborder="0" id="spec-content" scrolling="no"&gt;&lt;/iframe&gt;</v>
      </c>
      <c r="CU282" s="9" t="str">
        <f t="shared" si="221"/>
        <v/>
      </c>
      <c r="CV282" s="9" t="str">
        <f t="shared" si="222"/>
        <v>&lt;div class="row-fluid"&gt;&lt;iframe src="http://www.rakuten.ne.jp/gold/brotures/items/leaderbike/complete-725tr-white.html" frameborder="0" id="skin-product" scrolling="no"&gt;&lt;/iframe&gt;&lt;/div&gt;</v>
      </c>
      <c r="CW282" s="11" t="str">
        <f t="shared" si="223"/>
        <v/>
      </c>
      <c r="CX282" t="s">
        <v>1595</v>
      </c>
      <c r="CY282" s="9" t="str">
        <f t="shared" si="224"/>
        <v>0</v>
      </c>
      <c r="CZ282" s="11"/>
      <c r="DA282" s="11"/>
      <c r="DB282" s="11"/>
      <c r="DC282" s="11"/>
      <c r="DD282" s="9" t="str">
        <f t="shared" si="225"/>
        <v>u</v>
      </c>
      <c r="DE282" s="5" t="s">
        <v>1516</v>
      </c>
      <c r="DF282" s="5" t="s">
        <v>1516</v>
      </c>
      <c r="DI282" s="9" t="str">
        <f t="shared" si="226"/>
        <v>100</v>
      </c>
      <c r="DT282" s="9">
        <f>VLOOKUP(BG282,ディレクトリID!A:B,2)</f>
        <v>563162</v>
      </c>
      <c r="DV282" s="4" t="str">
        <f t="shared" si="227"/>
        <v>【完成車　LEADERBIKE】</v>
      </c>
      <c r="DW282" s="4" t="str">
        <f t="shared" si="228"/>
        <v>【完成車　LEADERBIKE】</v>
      </c>
      <c r="DX282" s="9">
        <f t="shared" si="229"/>
        <v>1</v>
      </c>
      <c r="DY282" s="11"/>
      <c r="DZ282" s="9" t="str">
        <f t="shared" ref="DZ282:EA301" si="245">IF($A282&lt;&gt;"","1","")</f>
        <v>1</v>
      </c>
      <c r="EA282" s="9" t="str">
        <f t="shared" si="245"/>
        <v>1</v>
      </c>
      <c r="EB282" s="11"/>
      <c r="EC282" s="11"/>
      <c r="ED282" s="11"/>
      <c r="EE282" s="9" t="str">
        <f t="shared" si="230"/>
        <v>0</v>
      </c>
      <c r="EO282" s="5" t="s">
        <v>1470</v>
      </c>
      <c r="EP282" s="8" t="s">
        <v>429</v>
      </c>
      <c r="EQ282" s="8" t="s">
        <v>429</v>
      </c>
      <c r="ER282" s="8" t="s">
        <v>209</v>
      </c>
      <c r="ES282" s="8" t="s">
        <v>430</v>
      </c>
      <c r="ET282" s="9" t="str">
        <f t="shared" si="231"/>
        <v>2</v>
      </c>
      <c r="EU282" s="11"/>
      <c r="EV282" s="11"/>
      <c r="EW282" s="11"/>
      <c r="EX282" s="9" t="str">
        <f t="shared" ref="EX282:EY301" si="246">IF($A282&lt;&gt;"","0","")</f>
        <v>0</v>
      </c>
      <c r="EY282" s="9" t="str">
        <f t="shared" si="246"/>
        <v>0</v>
      </c>
      <c r="EZ282" s="11"/>
      <c r="FA282" s="11"/>
      <c r="FB282" s="9" t="str">
        <f t="shared" ref="FB282:FC301" si="247">IF($A282&lt;&gt;"","0","")</f>
        <v>0</v>
      </c>
      <c r="FC282" s="9" t="str">
        <f t="shared" si="247"/>
        <v>0</v>
      </c>
      <c r="FD282" s="9" t="str">
        <f t="shared" si="232"/>
        <v>1</v>
      </c>
      <c r="FE282" s="9" t="str">
        <f t="shared" ref="FE282:FF301" si="248">IF($BG282="完成車","3","1")</f>
        <v>3</v>
      </c>
      <c r="FF282" s="9" t="str">
        <f t="shared" si="248"/>
        <v>3</v>
      </c>
      <c r="GJ282" s="4" t="str">
        <f t="shared" si="235"/>
        <v>パーツ\完成車:ブランド\LEADERBIKE:完成車\LEADERBIKE</v>
      </c>
      <c r="GK282" s="4" t="str">
        <f t="shared" si="233"/>
        <v>u:u:u</v>
      </c>
      <c r="GL282" s="11"/>
      <c r="GM282" s="4" t="str">
        <f t="shared" ref="GM282:GO301" si="249">IF($A282&lt;&gt;"","::","")</f>
        <v>::</v>
      </c>
      <c r="GN282" s="4" t="str">
        <f t="shared" si="249"/>
        <v>::</v>
      </c>
      <c r="GO282" s="4" t="str">
        <f t="shared" si="249"/>
        <v>::</v>
      </c>
      <c r="GP282" s="4" t="str">
        <f t="shared" si="234"/>
        <v>1</v>
      </c>
    </row>
    <row r="283" spans="1:198" ht="28" customHeight="1">
      <c r="A283" s="5" t="s">
        <v>1596</v>
      </c>
      <c r="B283" s="5" t="s">
        <v>1598</v>
      </c>
      <c r="C283" s="5" t="s">
        <v>1596</v>
      </c>
      <c r="D283" s="9" t="str">
        <f t="shared" si="207"/>
        <v>u</v>
      </c>
      <c r="E283" s="9" t="str">
        <f t="shared" si="208"/>
        <v xml:space="preserve"> / （LEADERBIKE735TRBLACKCOMPLETEBIKE）</v>
      </c>
      <c r="F283" s="9" t="str">
        <f t="shared" si="209"/>
        <v xml:space="preserve"> / （LEADERBIKE735TRBLACKCOMPLETEBIKE）</v>
      </c>
      <c r="G283" s="5">
        <v>157500</v>
      </c>
      <c r="H283" s="9">
        <f t="shared" si="210"/>
        <v>157500</v>
      </c>
      <c r="I283" s="9" t="str">
        <f t="shared" si="211"/>
        <v>0</v>
      </c>
      <c r="J283" s="9" t="str">
        <f t="shared" si="212"/>
        <v>1</v>
      </c>
      <c r="M283" s="5" t="s">
        <v>340</v>
      </c>
      <c r="P283" s="9" t="str">
        <f t="shared" si="213"/>
        <v>LEADERBIKE735TRBLACKCOMPLETEBIKE</v>
      </c>
      <c r="R283" s="1" t="s">
        <v>1649</v>
      </c>
      <c r="T283" s="1" t="s">
        <v>1649</v>
      </c>
      <c r="AI283" s="9" t="str">
        <f t="shared" si="214"/>
        <v>http://image.rakuten.co.jp/brotures/cabinet/items/leaderbike/complete-735tr-black.jpg</v>
      </c>
      <c r="AJ283" s="1" t="s">
        <v>1651</v>
      </c>
      <c r="AK283" s="1" t="s">
        <v>1652</v>
      </c>
      <c r="AS283" s="9" t="str">
        <f t="shared" si="243"/>
        <v>1</v>
      </c>
      <c r="AT283" s="9" t="str">
        <f t="shared" si="243"/>
        <v>1</v>
      </c>
      <c r="AU283" s="9" t="str">
        <f t="shared" si="215"/>
        <v>0</v>
      </c>
      <c r="AV283" s="9" t="str">
        <f t="shared" si="216"/>
        <v>1</v>
      </c>
      <c r="AW283" s="9" t="str">
        <f t="shared" si="244"/>
        <v>0</v>
      </c>
      <c r="AX283" s="9" t="str">
        <f t="shared" si="244"/>
        <v>0</v>
      </c>
      <c r="AY283" s="11"/>
      <c r="AZ283" s="11"/>
      <c r="BA283" s="11"/>
      <c r="BB283" s="9" t="str">
        <f t="shared" si="217"/>
        <v>-1</v>
      </c>
      <c r="BC283" s="9" t="str">
        <f t="shared" si="218"/>
        <v>2</v>
      </c>
      <c r="BG283" s="5" t="s">
        <v>347</v>
      </c>
      <c r="BH283" s="5" t="s">
        <v>427</v>
      </c>
      <c r="CS283" s="9" t="str">
        <f t="shared" si="219"/>
        <v>0</v>
      </c>
      <c r="CT283" s="9" t="str">
        <f t="shared" si="220"/>
        <v>&lt;iframe src="http://www.rakuten.ne.jp/gold/brotures/spec/leaderbike/complete-735tr-black.html" frameborder="0" id="spec-content" scrolling="no"&gt;&lt;/iframe&gt;</v>
      </c>
      <c r="CU283" s="9" t="str">
        <f t="shared" si="221"/>
        <v/>
      </c>
      <c r="CV283" s="9" t="str">
        <f t="shared" si="222"/>
        <v>&lt;div class="row-fluid"&gt;&lt;iframe src="http://www.rakuten.ne.jp/gold/brotures/items/leaderbike/complete-735tr-black.html" frameborder="0" id="skin-product" scrolling="no"&gt;&lt;/iframe&gt;&lt;/div&gt;</v>
      </c>
      <c r="CW283" s="11" t="str">
        <f t="shared" si="223"/>
        <v/>
      </c>
      <c r="CX283" t="s">
        <v>1604</v>
      </c>
      <c r="CY283" s="9" t="str">
        <f t="shared" si="224"/>
        <v>0</v>
      </c>
      <c r="CZ283" s="11"/>
      <c r="DA283" s="11"/>
      <c r="DB283" s="11"/>
      <c r="DC283" s="11"/>
      <c r="DD283" s="9" t="str">
        <f t="shared" si="225"/>
        <v>u</v>
      </c>
      <c r="DE283" s="5" t="s">
        <v>1510</v>
      </c>
      <c r="DF283" s="5" t="s">
        <v>1510</v>
      </c>
      <c r="DI283" s="9" t="str">
        <f t="shared" si="226"/>
        <v>100</v>
      </c>
      <c r="DT283" s="9">
        <f>VLOOKUP(BG283,ディレクトリID!A:B,2)</f>
        <v>563162</v>
      </c>
      <c r="DV283" s="4" t="str">
        <f t="shared" si="227"/>
        <v>【完成車　LEADERBIKE】</v>
      </c>
      <c r="DW283" s="4" t="str">
        <f t="shared" si="228"/>
        <v>【完成車　LEADERBIKE】</v>
      </c>
      <c r="DX283" s="9">
        <f t="shared" si="229"/>
        <v>1</v>
      </c>
      <c r="DY283" s="11"/>
      <c r="DZ283" s="9" t="str">
        <f t="shared" si="245"/>
        <v>1</v>
      </c>
      <c r="EA283" s="9" t="str">
        <f t="shared" si="245"/>
        <v>1</v>
      </c>
      <c r="EB283" s="11"/>
      <c r="EC283" s="11"/>
      <c r="ED283" s="11"/>
      <c r="EE283" s="9" t="str">
        <f t="shared" si="230"/>
        <v>0</v>
      </c>
      <c r="EO283" s="5" t="s">
        <v>1470</v>
      </c>
      <c r="EP283" s="8" t="s">
        <v>429</v>
      </c>
      <c r="EQ283" s="8" t="s">
        <v>429</v>
      </c>
      <c r="ER283" s="8" t="s">
        <v>209</v>
      </c>
      <c r="ES283" s="8" t="s">
        <v>430</v>
      </c>
      <c r="ET283" s="9" t="str">
        <f t="shared" si="231"/>
        <v>2</v>
      </c>
      <c r="EU283" s="11"/>
      <c r="EV283" s="11"/>
      <c r="EW283" s="11"/>
      <c r="EX283" s="9" t="str">
        <f t="shared" si="246"/>
        <v>0</v>
      </c>
      <c r="EY283" s="9" t="str">
        <f t="shared" si="246"/>
        <v>0</v>
      </c>
      <c r="EZ283" s="11"/>
      <c r="FA283" s="11"/>
      <c r="FB283" s="9" t="str">
        <f t="shared" si="247"/>
        <v>0</v>
      </c>
      <c r="FC283" s="9" t="str">
        <f t="shared" si="247"/>
        <v>0</v>
      </c>
      <c r="FD283" s="9" t="str">
        <f t="shared" si="232"/>
        <v>1</v>
      </c>
      <c r="FE283" s="9" t="str">
        <f t="shared" si="248"/>
        <v>3</v>
      </c>
      <c r="FF283" s="9" t="str">
        <f t="shared" si="248"/>
        <v>3</v>
      </c>
      <c r="GJ283" s="4" t="str">
        <f t="shared" si="235"/>
        <v>パーツ\完成車:ブランド\LEADERBIKE:完成車\LEADERBIKE</v>
      </c>
      <c r="GK283" s="4" t="str">
        <f t="shared" si="233"/>
        <v>u:u:u</v>
      </c>
      <c r="GL283" s="11"/>
      <c r="GM283" s="4" t="str">
        <f t="shared" si="249"/>
        <v>::</v>
      </c>
      <c r="GN283" s="4" t="str">
        <f t="shared" si="249"/>
        <v>::</v>
      </c>
      <c r="GO283" s="4" t="str">
        <f t="shared" si="249"/>
        <v>::</v>
      </c>
      <c r="GP283" s="4" t="str">
        <f t="shared" si="234"/>
        <v>1</v>
      </c>
    </row>
    <row r="284" spans="1:198" ht="28" customHeight="1">
      <c r="A284" s="5" t="s">
        <v>1596</v>
      </c>
      <c r="B284" s="5" t="s">
        <v>1598</v>
      </c>
      <c r="C284" s="5" t="s">
        <v>1596</v>
      </c>
      <c r="D284" s="9" t="str">
        <f t="shared" si="207"/>
        <v>u</v>
      </c>
      <c r="E284" s="9" t="str">
        <f t="shared" si="208"/>
        <v xml:space="preserve"> / （LEADERBIKE735TRBLACKCOMPLETEBIKE）</v>
      </c>
      <c r="F284" s="9" t="str">
        <f t="shared" si="209"/>
        <v xml:space="preserve"> / （LEADERBIKE735TRBLACKCOMPLETEBIKE）</v>
      </c>
      <c r="G284" s="5">
        <v>157500</v>
      </c>
      <c r="H284" s="9">
        <f t="shared" si="210"/>
        <v>157500</v>
      </c>
      <c r="I284" s="9" t="str">
        <f t="shared" si="211"/>
        <v>0</v>
      </c>
      <c r="J284" s="9" t="str">
        <f t="shared" si="212"/>
        <v>1</v>
      </c>
      <c r="M284" s="5" t="s">
        <v>340</v>
      </c>
      <c r="P284" s="9" t="str">
        <f t="shared" si="213"/>
        <v>LEADERBIKE735TRBLACKCOMPLETEBIKE</v>
      </c>
      <c r="AI284" s="9" t="str">
        <f t="shared" si="214"/>
        <v>http://image.rakuten.co.jp/brotures/cabinet/items/leaderbike/complete-735tr-black.jpg</v>
      </c>
      <c r="AS284" s="9" t="str">
        <f t="shared" si="243"/>
        <v>1</v>
      </c>
      <c r="AT284" s="9" t="str">
        <f t="shared" si="243"/>
        <v>1</v>
      </c>
      <c r="AU284" s="9" t="str">
        <f t="shared" si="215"/>
        <v>0</v>
      </c>
      <c r="AV284" s="9" t="str">
        <f t="shared" si="216"/>
        <v>1</v>
      </c>
      <c r="AW284" s="9" t="str">
        <f t="shared" si="244"/>
        <v>0</v>
      </c>
      <c r="AX284" s="9" t="str">
        <f t="shared" si="244"/>
        <v>0</v>
      </c>
      <c r="AY284" s="11"/>
      <c r="AZ284" s="11"/>
      <c r="BA284" s="11"/>
      <c r="BB284" s="9" t="str">
        <f t="shared" si="217"/>
        <v>-1</v>
      </c>
      <c r="BC284" s="9" t="str">
        <f t="shared" si="218"/>
        <v>2</v>
      </c>
      <c r="BG284" s="5" t="s">
        <v>347</v>
      </c>
      <c r="BH284" s="5" t="s">
        <v>427</v>
      </c>
      <c r="CS284" s="9" t="str">
        <f t="shared" si="219"/>
        <v>0</v>
      </c>
      <c r="CT284" s="9" t="str">
        <f t="shared" si="220"/>
        <v>&lt;iframe src="http://www.rakuten.ne.jp/gold/brotures/spec/leaderbike/complete-735tr-black.html" frameborder="0" id="spec-content" scrolling="no"&gt;&lt;/iframe&gt;</v>
      </c>
      <c r="CU284" s="9" t="str">
        <f t="shared" si="221"/>
        <v/>
      </c>
      <c r="CV284" s="9" t="str">
        <f t="shared" si="222"/>
        <v>&lt;div class="row-fluid"&gt;&lt;iframe src="http://www.rakuten.ne.jp/gold/brotures/items/leaderbike/complete-735tr-black.html" frameborder="0" id="skin-product" scrolling="no"&gt;&lt;/iframe&gt;&lt;/div&gt;</v>
      </c>
      <c r="CW284" s="11" t="str">
        <f t="shared" si="223"/>
        <v/>
      </c>
      <c r="CX284" t="s">
        <v>1605</v>
      </c>
      <c r="CY284" s="9" t="str">
        <f t="shared" si="224"/>
        <v>0</v>
      </c>
      <c r="CZ284" s="11"/>
      <c r="DA284" s="11"/>
      <c r="DB284" s="11"/>
      <c r="DC284" s="11"/>
      <c r="DD284" s="9" t="str">
        <f t="shared" si="225"/>
        <v>u</v>
      </c>
      <c r="DE284" s="5" t="s">
        <v>1512</v>
      </c>
      <c r="DF284" s="5" t="s">
        <v>1512</v>
      </c>
      <c r="DI284" s="9" t="str">
        <f t="shared" si="226"/>
        <v>100</v>
      </c>
      <c r="DT284" s="9">
        <f>VLOOKUP(BG284,ディレクトリID!A:B,2)</f>
        <v>563162</v>
      </c>
      <c r="DV284" s="4" t="str">
        <f t="shared" si="227"/>
        <v>【完成車　LEADERBIKE】</v>
      </c>
      <c r="DW284" s="4" t="str">
        <f t="shared" si="228"/>
        <v>【完成車　LEADERBIKE】</v>
      </c>
      <c r="DX284" s="9">
        <f t="shared" si="229"/>
        <v>1</v>
      </c>
      <c r="DY284" s="11"/>
      <c r="DZ284" s="9" t="str">
        <f t="shared" si="245"/>
        <v>1</v>
      </c>
      <c r="EA284" s="9" t="str">
        <f t="shared" si="245"/>
        <v>1</v>
      </c>
      <c r="EB284" s="11"/>
      <c r="EC284" s="11"/>
      <c r="ED284" s="11"/>
      <c r="EE284" s="9" t="str">
        <f t="shared" si="230"/>
        <v>0</v>
      </c>
      <c r="EO284" s="5" t="s">
        <v>1470</v>
      </c>
      <c r="EP284" s="8" t="s">
        <v>429</v>
      </c>
      <c r="EQ284" s="8" t="s">
        <v>429</v>
      </c>
      <c r="ER284" s="8" t="s">
        <v>209</v>
      </c>
      <c r="ES284" s="8" t="s">
        <v>430</v>
      </c>
      <c r="ET284" s="9" t="str">
        <f t="shared" si="231"/>
        <v>2</v>
      </c>
      <c r="EU284" s="11"/>
      <c r="EV284" s="11"/>
      <c r="EW284" s="11"/>
      <c r="EX284" s="9" t="str">
        <f t="shared" si="246"/>
        <v>0</v>
      </c>
      <c r="EY284" s="9" t="str">
        <f t="shared" si="246"/>
        <v>0</v>
      </c>
      <c r="EZ284" s="11"/>
      <c r="FA284" s="11"/>
      <c r="FB284" s="9" t="str">
        <f t="shared" si="247"/>
        <v>0</v>
      </c>
      <c r="FC284" s="9" t="str">
        <f t="shared" si="247"/>
        <v>0</v>
      </c>
      <c r="FD284" s="9" t="str">
        <f t="shared" si="232"/>
        <v>1</v>
      </c>
      <c r="FE284" s="9" t="str">
        <f t="shared" si="248"/>
        <v>3</v>
      </c>
      <c r="FF284" s="9" t="str">
        <f t="shared" si="248"/>
        <v>3</v>
      </c>
      <c r="GJ284" s="4" t="str">
        <f t="shared" si="235"/>
        <v>パーツ\完成車:ブランド\LEADERBIKE:完成車\LEADERBIKE</v>
      </c>
      <c r="GK284" s="4" t="str">
        <f t="shared" si="233"/>
        <v>u:u:u</v>
      </c>
      <c r="GL284" s="11"/>
      <c r="GM284" s="4" t="str">
        <f t="shared" si="249"/>
        <v>::</v>
      </c>
      <c r="GN284" s="4" t="str">
        <f t="shared" si="249"/>
        <v>::</v>
      </c>
      <c r="GO284" s="4" t="str">
        <f t="shared" si="249"/>
        <v>::</v>
      </c>
      <c r="GP284" s="4" t="str">
        <f t="shared" si="234"/>
        <v>1</v>
      </c>
    </row>
    <row r="285" spans="1:198" ht="28" customHeight="1">
      <c r="A285" s="5" t="s">
        <v>1596</v>
      </c>
      <c r="B285" s="5" t="s">
        <v>1598</v>
      </c>
      <c r="C285" s="5" t="s">
        <v>1596</v>
      </c>
      <c r="D285" s="9" t="str">
        <f t="shared" si="207"/>
        <v>u</v>
      </c>
      <c r="E285" s="9" t="str">
        <f t="shared" si="208"/>
        <v xml:space="preserve"> / （LEADERBIKE735TRBLACKCOMPLETEBIKE）</v>
      </c>
      <c r="F285" s="9" t="str">
        <f t="shared" si="209"/>
        <v xml:space="preserve"> / （LEADERBIKE735TRBLACKCOMPLETEBIKE）</v>
      </c>
      <c r="G285" s="5">
        <v>157500</v>
      </c>
      <c r="H285" s="9">
        <f t="shared" si="210"/>
        <v>157500</v>
      </c>
      <c r="I285" s="9" t="str">
        <f t="shared" si="211"/>
        <v>0</v>
      </c>
      <c r="J285" s="9" t="str">
        <f t="shared" si="212"/>
        <v>1</v>
      </c>
      <c r="M285" s="5" t="s">
        <v>340</v>
      </c>
      <c r="P285" s="9" t="str">
        <f t="shared" si="213"/>
        <v>LEADERBIKE735TRBLACKCOMPLETEBIKE</v>
      </c>
      <c r="AI285" s="9" t="str">
        <f t="shared" si="214"/>
        <v>http://image.rakuten.co.jp/brotures/cabinet/items/leaderbike/complete-735tr-black.jpg</v>
      </c>
      <c r="AS285" s="9" t="str">
        <f t="shared" si="243"/>
        <v>1</v>
      </c>
      <c r="AT285" s="9" t="str">
        <f t="shared" si="243"/>
        <v>1</v>
      </c>
      <c r="AU285" s="9" t="str">
        <f t="shared" si="215"/>
        <v>0</v>
      </c>
      <c r="AV285" s="9" t="str">
        <f t="shared" si="216"/>
        <v>1</v>
      </c>
      <c r="AW285" s="9" t="str">
        <f t="shared" si="244"/>
        <v>0</v>
      </c>
      <c r="AX285" s="9" t="str">
        <f t="shared" si="244"/>
        <v>0</v>
      </c>
      <c r="AY285" s="11"/>
      <c r="AZ285" s="11"/>
      <c r="BA285" s="11"/>
      <c r="BB285" s="9" t="str">
        <f t="shared" si="217"/>
        <v>-1</v>
      </c>
      <c r="BC285" s="9" t="str">
        <f t="shared" si="218"/>
        <v>2</v>
      </c>
      <c r="BG285" s="5" t="s">
        <v>347</v>
      </c>
      <c r="BH285" s="5" t="s">
        <v>427</v>
      </c>
      <c r="CS285" s="9" t="str">
        <f t="shared" si="219"/>
        <v>0</v>
      </c>
      <c r="CT285" s="9" t="str">
        <f t="shared" si="220"/>
        <v>&lt;iframe src="http://www.rakuten.ne.jp/gold/brotures/spec/leaderbike/complete-735tr-black.html" frameborder="0" id="spec-content" scrolling="no"&gt;&lt;/iframe&gt;</v>
      </c>
      <c r="CU285" s="9" t="str">
        <f t="shared" si="221"/>
        <v/>
      </c>
      <c r="CV285" s="9" t="str">
        <f t="shared" si="222"/>
        <v>&lt;div class="row-fluid"&gt;&lt;iframe src="http://www.rakuten.ne.jp/gold/brotures/items/leaderbike/complete-735tr-black.html" frameborder="0" id="skin-product" scrolling="no"&gt;&lt;/iframe&gt;&lt;/div&gt;</v>
      </c>
      <c r="CW285" s="11" t="str">
        <f t="shared" si="223"/>
        <v/>
      </c>
      <c r="CX285" t="s">
        <v>1606</v>
      </c>
      <c r="CY285" s="9" t="str">
        <f t="shared" si="224"/>
        <v>0</v>
      </c>
      <c r="CZ285" s="11"/>
      <c r="DA285" s="11"/>
      <c r="DB285" s="11"/>
      <c r="DC285" s="11"/>
      <c r="DD285" s="9" t="str">
        <f t="shared" si="225"/>
        <v>u</v>
      </c>
      <c r="DE285" s="5" t="s">
        <v>1514</v>
      </c>
      <c r="DF285" s="5" t="s">
        <v>1514</v>
      </c>
      <c r="DI285" s="9" t="str">
        <f t="shared" si="226"/>
        <v>100</v>
      </c>
      <c r="DT285" s="9">
        <f>VLOOKUP(BG285,ディレクトリID!A:B,2)</f>
        <v>563162</v>
      </c>
      <c r="DV285" s="4" t="str">
        <f t="shared" si="227"/>
        <v>【完成車　LEADERBIKE】</v>
      </c>
      <c r="DW285" s="4" t="str">
        <f t="shared" si="228"/>
        <v>【完成車　LEADERBIKE】</v>
      </c>
      <c r="DX285" s="9">
        <f t="shared" si="229"/>
        <v>1</v>
      </c>
      <c r="DY285" s="11"/>
      <c r="DZ285" s="9" t="str">
        <f t="shared" si="245"/>
        <v>1</v>
      </c>
      <c r="EA285" s="9" t="str">
        <f t="shared" si="245"/>
        <v>1</v>
      </c>
      <c r="EB285" s="11"/>
      <c r="EC285" s="11"/>
      <c r="ED285" s="11"/>
      <c r="EE285" s="9" t="str">
        <f t="shared" si="230"/>
        <v>0</v>
      </c>
      <c r="EO285" s="5" t="s">
        <v>1470</v>
      </c>
      <c r="EP285" s="8" t="s">
        <v>429</v>
      </c>
      <c r="EQ285" s="8" t="s">
        <v>429</v>
      </c>
      <c r="ER285" s="8" t="s">
        <v>209</v>
      </c>
      <c r="ES285" s="8" t="s">
        <v>430</v>
      </c>
      <c r="ET285" s="9" t="str">
        <f t="shared" si="231"/>
        <v>2</v>
      </c>
      <c r="EU285" s="11"/>
      <c r="EV285" s="11"/>
      <c r="EW285" s="11"/>
      <c r="EX285" s="9" t="str">
        <f t="shared" si="246"/>
        <v>0</v>
      </c>
      <c r="EY285" s="9" t="str">
        <f t="shared" si="246"/>
        <v>0</v>
      </c>
      <c r="EZ285" s="11"/>
      <c r="FA285" s="11"/>
      <c r="FB285" s="9" t="str">
        <f t="shared" si="247"/>
        <v>0</v>
      </c>
      <c r="FC285" s="9" t="str">
        <f t="shared" si="247"/>
        <v>0</v>
      </c>
      <c r="FD285" s="9" t="str">
        <f t="shared" si="232"/>
        <v>1</v>
      </c>
      <c r="FE285" s="9" t="str">
        <f t="shared" si="248"/>
        <v>3</v>
      </c>
      <c r="FF285" s="9" t="str">
        <f t="shared" si="248"/>
        <v>3</v>
      </c>
      <c r="GJ285" s="4" t="str">
        <f t="shared" si="235"/>
        <v>パーツ\完成車:ブランド\LEADERBIKE:完成車\LEADERBIKE</v>
      </c>
      <c r="GK285" s="4" t="str">
        <f t="shared" si="233"/>
        <v>u:u:u</v>
      </c>
      <c r="GL285" s="11"/>
      <c r="GM285" s="4" t="str">
        <f t="shared" si="249"/>
        <v>::</v>
      </c>
      <c r="GN285" s="4" t="str">
        <f t="shared" si="249"/>
        <v>::</v>
      </c>
      <c r="GO285" s="4" t="str">
        <f t="shared" si="249"/>
        <v>::</v>
      </c>
      <c r="GP285" s="4" t="str">
        <f t="shared" si="234"/>
        <v>1</v>
      </c>
    </row>
    <row r="286" spans="1:198" ht="28" customHeight="1">
      <c r="A286" s="5" t="s">
        <v>1596</v>
      </c>
      <c r="B286" s="5" t="s">
        <v>1598</v>
      </c>
      <c r="C286" s="5" t="s">
        <v>1596</v>
      </c>
      <c r="D286" s="9" t="str">
        <f t="shared" si="207"/>
        <v>u</v>
      </c>
      <c r="E286" s="9" t="str">
        <f t="shared" si="208"/>
        <v xml:space="preserve"> / （LEADERBIKE735TRBLACKCOMPLETEBIKE）</v>
      </c>
      <c r="F286" s="9" t="str">
        <f t="shared" si="209"/>
        <v xml:space="preserve"> / （LEADERBIKE735TRBLACKCOMPLETEBIKE）</v>
      </c>
      <c r="G286" s="5">
        <v>157500</v>
      </c>
      <c r="H286" s="9">
        <f t="shared" si="210"/>
        <v>157500</v>
      </c>
      <c r="I286" s="9" t="str">
        <f t="shared" si="211"/>
        <v>0</v>
      </c>
      <c r="J286" s="9" t="str">
        <f t="shared" si="212"/>
        <v>1</v>
      </c>
      <c r="M286" s="5" t="s">
        <v>340</v>
      </c>
      <c r="P286" s="9" t="str">
        <f t="shared" si="213"/>
        <v>LEADERBIKE735TRBLACKCOMPLETEBIKE</v>
      </c>
      <c r="AI286" s="9" t="str">
        <f t="shared" si="214"/>
        <v>http://image.rakuten.co.jp/brotures/cabinet/items/leaderbike/complete-735tr-black.jpg</v>
      </c>
      <c r="AS286" s="9" t="str">
        <f t="shared" si="243"/>
        <v>1</v>
      </c>
      <c r="AT286" s="9" t="str">
        <f t="shared" si="243"/>
        <v>1</v>
      </c>
      <c r="AU286" s="9" t="str">
        <f t="shared" si="215"/>
        <v>0</v>
      </c>
      <c r="AV286" s="9" t="str">
        <f t="shared" si="216"/>
        <v>1</v>
      </c>
      <c r="AW286" s="9" t="str">
        <f t="shared" si="244"/>
        <v>0</v>
      </c>
      <c r="AX286" s="9" t="str">
        <f t="shared" si="244"/>
        <v>0</v>
      </c>
      <c r="AY286" s="11"/>
      <c r="AZ286" s="11"/>
      <c r="BA286" s="11"/>
      <c r="BB286" s="9" t="str">
        <f t="shared" si="217"/>
        <v>-1</v>
      </c>
      <c r="BC286" s="9" t="str">
        <f t="shared" si="218"/>
        <v>2</v>
      </c>
      <c r="BG286" s="5" t="s">
        <v>347</v>
      </c>
      <c r="BH286" s="5" t="s">
        <v>427</v>
      </c>
      <c r="CS286" s="9" t="str">
        <f t="shared" si="219"/>
        <v>0</v>
      </c>
      <c r="CT286" s="9" t="str">
        <f t="shared" si="220"/>
        <v>&lt;iframe src="http://www.rakuten.ne.jp/gold/brotures/spec/leaderbike/complete-735tr-black.html" frameborder="0" id="spec-content" scrolling="no"&gt;&lt;/iframe&gt;</v>
      </c>
      <c r="CU286" s="9" t="str">
        <f t="shared" si="221"/>
        <v/>
      </c>
      <c r="CV286" s="9" t="str">
        <f t="shared" si="222"/>
        <v>&lt;div class="row-fluid"&gt;&lt;iframe src="http://www.rakuten.ne.jp/gold/brotures/items/leaderbike/complete-735tr-black.html" frameborder="0" id="skin-product" scrolling="no"&gt;&lt;/iframe&gt;&lt;/div&gt;</v>
      </c>
      <c r="CW286" s="11" t="str">
        <f t="shared" si="223"/>
        <v/>
      </c>
      <c r="CX286" t="s">
        <v>1607</v>
      </c>
      <c r="CY286" s="9" t="str">
        <f t="shared" si="224"/>
        <v>0</v>
      </c>
      <c r="CZ286" s="11"/>
      <c r="DA286" s="11"/>
      <c r="DB286" s="11"/>
      <c r="DC286" s="11"/>
      <c r="DD286" s="9" t="str">
        <f t="shared" si="225"/>
        <v>u</v>
      </c>
      <c r="DE286" s="5" t="s">
        <v>1516</v>
      </c>
      <c r="DF286" s="5" t="s">
        <v>1516</v>
      </c>
      <c r="DI286" s="9" t="str">
        <f t="shared" si="226"/>
        <v>100</v>
      </c>
      <c r="DT286" s="9">
        <f>VLOOKUP(BG286,ディレクトリID!A:B,2)</f>
        <v>563162</v>
      </c>
      <c r="DV286" s="4" t="str">
        <f t="shared" si="227"/>
        <v>【完成車　LEADERBIKE】</v>
      </c>
      <c r="DW286" s="4" t="str">
        <f t="shared" si="228"/>
        <v>【完成車　LEADERBIKE】</v>
      </c>
      <c r="DX286" s="9">
        <f t="shared" si="229"/>
        <v>1</v>
      </c>
      <c r="DY286" s="11"/>
      <c r="DZ286" s="9" t="str">
        <f t="shared" si="245"/>
        <v>1</v>
      </c>
      <c r="EA286" s="9" t="str">
        <f t="shared" si="245"/>
        <v>1</v>
      </c>
      <c r="EB286" s="11"/>
      <c r="EC286" s="11"/>
      <c r="ED286" s="11"/>
      <c r="EE286" s="9" t="str">
        <f t="shared" si="230"/>
        <v>0</v>
      </c>
      <c r="EO286" s="5" t="s">
        <v>1470</v>
      </c>
      <c r="EP286" s="8" t="s">
        <v>429</v>
      </c>
      <c r="EQ286" s="8" t="s">
        <v>429</v>
      </c>
      <c r="ER286" s="8" t="s">
        <v>209</v>
      </c>
      <c r="ES286" s="8" t="s">
        <v>430</v>
      </c>
      <c r="ET286" s="9" t="str">
        <f t="shared" si="231"/>
        <v>2</v>
      </c>
      <c r="EU286" s="11"/>
      <c r="EV286" s="11"/>
      <c r="EW286" s="11"/>
      <c r="EX286" s="9" t="str">
        <f t="shared" si="246"/>
        <v>0</v>
      </c>
      <c r="EY286" s="9" t="str">
        <f t="shared" si="246"/>
        <v>0</v>
      </c>
      <c r="EZ286" s="11"/>
      <c r="FA286" s="11"/>
      <c r="FB286" s="9" t="str">
        <f t="shared" si="247"/>
        <v>0</v>
      </c>
      <c r="FC286" s="9" t="str">
        <f t="shared" si="247"/>
        <v>0</v>
      </c>
      <c r="FD286" s="9" t="str">
        <f t="shared" si="232"/>
        <v>1</v>
      </c>
      <c r="FE286" s="9" t="str">
        <f t="shared" si="248"/>
        <v>3</v>
      </c>
      <c r="FF286" s="9" t="str">
        <f t="shared" si="248"/>
        <v>3</v>
      </c>
      <c r="GJ286" s="4" t="str">
        <f t="shared" si="235"/>
        <v>パーツ\完成車:ブランド\LEADERBIKE:完成車\LEADERBIKE</v>
      </c>
      <c r="GK286" s="4" t="str">
        <f t="shared" si="233"/>
        <v>u:u:u</v>
      </c>
      <c r="GL286" s="11"/>
      <c r="GM286" s="4" t="str">
        <f t="shared" si="249"/>
        <v>::</v>
      </c>
      <c r="GN286" s="4" t="str">
        <f t="shared" si="249"/>
        <v>::</v>
      </c>
      <c r="GO286" s="4" t="str">
        <f t="shared" si="249"/>
        <v>::</v>
      </c>
      <c r="GP286" s="4" t="str">
        <f t="shared" si="234"/>
        <v>1</v>
      </c>
    </row>
    <row r="287" spans="1:198" ht="28" customHeight="1">
      <c r="A287" s="5" t="s">
        <v>1608</v>
      </c>
      <c r="B287" s="5" t="s">
        <v>1610</v>
      </c>
      <c r="C287" s="5" t="s">
        <v>1608</v>
      </c>
      <c r="D287" s="9" t="str">
        <f t="shared" si="207"/>
        <v>u</v>
      </c>
      <c r="E287" s="9" t="str">
        <f t="shared" si="208"/>
        <v xml:space="preserve"> / （LEADERBIKE735TRWHITECOMPLETEBIKE）</v>
      </c>
      <c r="F287" s="9" t="str">
        <f t="shared" si="209"/>
        <v xml:space="preserve"> / （LEADERBIKE735TRWHITECOMPLETEBIKE）</v>
      </c>
      <c r="G287" s="5">
        <v>157500</v>
      </c>
      <c r="H287" s="9">
        <f t="shared" si="210"/>
        <v>157500</v>
      </c>
      <c r="I287" s="9" t="str">
        <f t="shared" si="211"/>
        <v>0</v>
      </c>
      <c r="J287" s="9" t="str">
        <f t="shared" si="212"/>
        <v>1</v>
      </c>
      <c r="M287" s="5" t="s">
        <v>340</v>
      </c>
      <c r="P287" s="9" t="str">
        <f t="shared" si="213"/>
        <v>LEADERBIKE735TRWHITECOMPLETEBIKE</v>
      </c>
      <c r="AI287" s="9" t="str">
        <f t="shared" si="214"/>
        <v>http://image.rakuten.co.jp/brotures/cabinet/items/leaderbike/complete-735tr-white.jpg</v>
      </c>
      <c r="AS287" s="9" t="str">
        <f t="shared" si="243"/>
        <v>1</v>
      </c>
      <c r="AT287" s="9" t="str">
        <f t="shared" si="243"/>
        <v>1</v>
      </c>
      <c r="AU287" s="9" t="str">
        <f t="shared" si="215"/>
        <v>0</v>
      </c>
      <c r="AV287" s="9" t="str">
        <f t="shared" si="216"/>
        <v>1</v>
      </c>
      <c r="AW287" s="9" t="str">
        <f t="shared" si="244"/>
        <v>0</v>
      </c>
      <c r="AX287" s="9" t="str">
        <f t="shared" si="244"/>
        <v>0</v>
      </c>
      <c r="AY287" s="11"/>
      <c r="AZ287" s="11"/>
      <c r="BA287" s="11"/>
      <c r="BB287" s="9" t="str">
        <f t="shared" si="217"/>
        <v>-1</v>
      </c>
      <c r="BC287" s="9" t="str">
        <f t="shared" si="218"/>
        <v>2</v>
      </c>
      <c r="BG287" s="5" t="s">
        <v>347</v>
      </c>
      <c r="BH287" s="5" t="s">
        <v>427</v>
      </c>
      <c r="CS287" s="9" t="str">
        <f t="shared" si="219"/>
        <v>0</v>
      </c>
      <c r="CT287" s="9" t="str">
        <f t="shared" si="220"/>
        <v>&lt;iframe src="http://www.rakuten.ne.jp/gold/brotures/spec/leaderbike/complete-735tr-white.html" frameborder="0" id="spec-content" scrolling="no"&gt;&lt;/iframe&gt;</v>
      </c>
      <c r="CU287" s="9" t="str">
        <f t="shared" si="221"/>
        <v/>
      </c>
      <c r="CV287" s="9" t="str">
        <f t="shared" si="222"/>
        <v>&lt;div class="row-fluid"&gt;&lt;iframe src="http://www.rakuten.ne.jp/gold/brotures/items/leaderbike/complete-735tr-white.html" frameborder="0" id="skin-product" scrolling="no"&gt;&lt;/iframe&gt;&lt;/div&gt;</v>
      </c>
      <c r="CW287" s="11" t="str">
        <f t="shared" si="223"/>
        <v/>
      </c>
      <c r="CX287" t="s">
        <v>1616</v>
      </c>
      <c r="CY287" s="9" t="str">
        <f t="shared" si="224"/>
        <v>0</v>
      </c>
      <c r="CZ287" s="11"/>
      <c r="DA287" s="11"/>
      <c r="DB287" s="11"/>
      <c r="DC287" s="11"/>
      <c r="DD287" s="9" t="str">
        <f t="shared" si="225"/>
        <v>u</v>
      </c>
      <c r="DE287" s="5" t="s">
        <v>1510</v>
      </c>
      <c r="DF287" s="5" t="s">
        <v>1510</v>
      </c>
      <c r="DI287" s="9" t="str">
        <f t="shared" si="226"/>
        <v>100</v>
      </c>
      <c r="DT287" s="9">
        <f>VLOOKUP(BG287,ディレクトリID!A:B,2)</f>
        <v>563162</v>
      </c>
      <c r="DV287" s="4" t="str">
        <f t="shared" si="227"/>
        <v>【完成車　LEADERBIKE】</v>
      </c>
      <c r="DW287" s="4" t="str">
        <f t="shared" si="228"/>
        <v>【完成車　LEADERBIKE】</v>
      </c>
      <c r="DX287" s="9">
        <f t="shared" si="229"/>
        <v>1</v>
      </c>
      <c r="DY287" s="11"/>
      <c r="DZ287" s="9" t="str">
        <f t="shared" si="245"/>
        <v>1</v>
      </c>
      <c r="EA287" s="9" t="str">
        <f t="shared" si="245"/>
        <v>1</v>
      </c>
      <c r="EB287" s="11"/>
      <c r="EC287" s="11"/>
      <c r="ED287" s="11"/>
      <c r="EE287" s="9" t="str">
        <f t="shared" si="230"/>
        <v>0</v>
      </c>
      <c r="EO287" s="5" t="s">
        <v>1470</v>
      </c>
      <c r="EP287" s="8" t="s">
        <v>429</v>
      </c>
      <c r="EQ287" s="8" t="s">
        <v>429</v>
      </c>
      <c r="ER287" s="8" t="s">
        <v>209</v>
      </c>
      <c r="ES287" s="8" t="s">
        <v>430</v>
      </c>
      <c r="ET287" s="9" t="str">
        <f t="shared" si="231"/>
        <v>2</v>
      </c>
      <c r="EU287" s="11"/>
      <c r="EV287" s="11"/>
      <c r="EW287" s="11"/>
      <c r="EX287" s="9" t="str">
        <f t="shared" si="246"/>
        <v>0</v>
      </c>
      <c r="EY287" s="9" t="str">
        <f t="shared" si="246"/>
        <v>0</v>
      </c>
      <c r="EZ287" s="11"/>
      <c r="FA287" s="11"/>
      <c r="FB287" s="9" t="str">
        <f t="shared" si="247"/>
        <v>0</v>
      </c>
      <c r="FC287" s="9" t="str">
        <f t="shared" si="247"/>
        <v>0</v>
      </c>
      <c r="FD287" s="9" t="str">
        <f t="shared" si="232"/>
        <v>1</v>
      </c>
      <c r="FE287" s="9" t="str">
        <f t="shared" si="248"/>
        <v>3</v>
      </c>
      <c r="FF287" s="9" t="str">
        <f t="shared" si="248"/>
        <v>3</v>
      </c>
      <c r="GJ287" s="4" t="str">
        <f t="shared" si="235"/>
        <v>パーツ\完成車:ブランド\LEADERBIKE:完成車\LEADERBIKE</v>
      </c>
      <c r="GK287" s="4" t="str">
        <f t="shared" si="233"/>
        <v>u:u:u</v>
      </c>
      <c r="GL287" s="11"/>
      <c r="GM287" s="4" t="str">
        <f t="shared" si="249"/>
        <v>::</v>
      </c>
      <c r="GN287" s="4" t="str">
        <f t="shared" si="249"/>
        <v>::</v>
      </c>
      <c r="GO287" s="4" t="str">
        <f t="shared" si="249"/>
        <v>::</v>
      </c>
      <c r="GP287" s="4" t="str">
        <f t="shared" si="234"/>
        <v>1</v>
      </c>
    </row>
    <row r="288" spans="1:198" ht="28" customHeight="1">
      <c r="A288" s="5" t="s">
        <v>1608</v>
      </c>
      <c r="B288" s="5" t="s">
        <v>1610</v>
      </c>
      <c r="C288" s="5" t="s">
        <v>1608</v>
      </c>
      <c r="D288" s="9" t="str">
        <f t="shared" si="207"/>
        <v>u</v>
      </c>
      <c r="E288" s="9" t="str">
        <f t="shared" si="208"/>
        <v xml:space="preserve"> / （LEADERBIKE735TRWHITECOMPLETEBIKE）</v>
      </c>
      <c r="F288" s="9" t="str">
        <f t="shared" si="209"/>
        <v xml:space="preserve"> / （LEADERBIKE735TRWHITECOMPLETEBIKE）</v>
      </c>
      <c r="G288" s="5">
        <v>157500</v>
      </c>
      <c r="H288" s="9">
        <f t="shared" si="210"/>
        <v>157500</v>
      </c>
      <c r="I288" s="9" t="str">
        <f t="shared" si="211"/>
        <v>0</v>
      </c>
      <c r="J288" s="9" t="str">
        <f t="shared" si="212"/>
        <v>1</v>
      </c>
      <c r="M288" s="5" t="s">
        <v>340</v>
      </c>
      <c r="P288" s="9" t="str">
        <f t="shared" si="213"/>
        <v>LEADERBIKE735TRWHITECOMPLETEBIKE</v>
      </c>
      <c r="AI288" s="9" t="str">
        <f t="shared" si="214"/>
        <v>http://image.rakuten.co.jp/brotures/cabinet/items/leaderbike/complete-735tr-white.jpg</v>
      </c>
      <c r="AS288" s="9" t="str">
        <f t="shared" si="243"/>
        <v>1</v>
      </c>
      <c r="AT288" s="9" t="str">
        <f t="shared" si="243"/>
        <v>1</v>
      </c>
      <c r="AU288" s="9" t="str">
        <f t="shared" si="215"/>
        <v>0</v>
      </c>
      <c r="AV288" s="9" t="str">
        <f t="shared" si="216"/>
        <v>1</v>
      </c>
      <c r="AW288" s="9" t="str">
        <f t="shared" si="244"/>
        <v>0</v>
      </c>
      <c r="AX288" s="9" t="str">
        <f t="shared" si="244"/>
        <v>0</v>
      </c>
      <c r="AY288" s="11"/>
      <c r="AZ288" s="11"/>
      <c r="BA288" s="11"/>
      <c r="BB288" s="9" t="str">
        <f t="shared" si="217"/>
        <v>-1</v>
      </c>
      <c r="BC288" s="9" t="str">
        <f t="shared" si="218"/>
        <v>2</v>
      </c>
      <c r="BG288" s="5" t="s">
        <v>347</v>
      </c>
      <c r="BH288" s="5" t="s">
        <v>427</v>
      </c>
      <c r="CS288" s="9" t="str">
        <f t="shared" si="219"/>
        <v>0</v>
      </c>
      <c r="CT288" s="9" t="str">
        <f t="shared" si="220"/>
        <v>&lt;iframe src="http://www.rakuten.ne.jp/gold/brotures/spec/leaderbike/complete-735tr-white.html" frameborder="0" id="spec-content" scrolling="no"&gt;&lt;/iframe&gt;</v>
      </c>
      <c r="CU288" s="9" t="str">
        <f t="shared" si="221"/>
        <v/>
      </c>
      <c r="CV288" s="9" t="str">
        <f t="shared" si="222"/>
        <v>&lt;div class="row-fluid"&gt;&lt;iframe src="http://www.rakuten.ne.jp/gold/brotures/items/leaderbike/complete-735tr-white.html" frameborder="0" id="skin-product" scrolling="no"&gt;&lt;/iframe&gt;&lt;/div&gt;</v>
      </c>
      <c r="CW288" s="11" t="str">
        <f t="shared" si="223"/>
        <v/>
      </c>
      <c r="CX288" t="s">
        <v>1617</v>
      </c>
      <c r="CY288" s="9" t="str">
        <f t="shared" si="224"/>
        <v>0</v>
      </c>
      <c r="CZ288" s="11"/>
      <c r="DA288" s="11"/>
      <c r="DB288" s="11"/>
      <c r="DC288" s="11"/>
      <c r="DD288" s="9" t="str">
        <f t="shared" si="225"/>
        <v>u</v>
      </c>
      <c r="DE288" s="5" t="s">
        <v>1512</v>
      </c>
      <c r="DF288" s="5" t="s">
        <v>1512</v>
      </c>
      <c r="DI288" s="9" t="str">
        <f t="shared" si="226"/>
        <v>100</v>
      </c>
      <c r="DT288" s="9">
        <f>VLOOKUP(BG288,ディレクトリID!A:B,2)</f>
        <v>563162</v>
      </c>
      <c r="DV288" s="4" t="str">
        <f t="shared" si="227"/>
        <v>【完成車　LEADERBIKE】</v>
      </c>
      <c r="DW288" s="4" t="str">
        <f t="shared" si="228"/>
        <v>【完成車　LEADERBIKE】</v>
      </c>
      <c r="DX288" s="9">
        <f t="shared" si="229"/>
        <v>1</v>
      </c>
      <c r="DY288" s="11"/>
      <c r="DZ288" s="9" t="str">
        <f t="shared" si="245"/>
        <v>1</v>
      </c>
      <c r="EA288" s="9" t="str">
        <f t="shared" si="245"/>
        <v>1</v>
      </c>
      <c r="EB288" s="11"/>
      <c r="EC288" s="11"/>
      <c r="ED288" s="11"/>
      <c r="EE288" s="9" t="str">
        <f t="shared" si="230"/>
        <v>0</v>
      </c>
      <c r="EO288" s="5" t="s">
        <v>1470</v>
      </c>
      <c r="EP288" s="8" t="s">
        <v>429</v>
      </c>
      <c r="EQ288" s="8" t="s">
        <v>429</v>
      </c>
      <c r="ER288" s="8" t="s">
        <v>209</v>
      </c>
      <c r="ES288" s="8" t="s">
        <v>430</v>
      </c>
      <c r="ET288" s="9" t="str">
        <f t="shared" si="231"/>
        <v>2</v>
      </c>
      <c r="EU288" s="11"/>
      <c r="EV288" s="11"/>
      <c r="EW288" s="11"/>
      <c r="EX288" s="9" t="str">
        <f t="shared" si="246"/>
        <v>0</v>
      </c>
      <c r="EY288" s="9" t="str">
        <f t="shared" si="246"/>
        <v>0</v>
      </c>
      <c r="EZ288" s="11"/>
      <c r="FA288" s="11"/>
      <c r="FB288" s="9" t="str">
        <f t="shared" si="247"/>
        <v>0</v>
      </c>
      <c r="FC288" s="9" t="str">
        <f t="shared" si="247"/>
        <v>0</v>
      </c>
      <c r="FD288" s="9" t="str">
        <f t="shared" si="232"/>
        <v>1</v>
      </c>
      <c r="FE288" s="9" t="str">
        <f t="shared" si="248"/>
        <v>3</v>
      </c>
      <c r="FF288" s="9" t="str">
        <f t="shared" si="248"/>
        <v>3</v>
      </c>
      <c r="GJ288" s="4" t="str">
        <f t="shared" si="235"/>
        <v>パーツ\完成車:ブランド\LEADERBIKE:完成車\LEADERBIKE</v>
      </c>
      <c r="GK288" s="4" t="str">
        <f t="shared" si="233"/>
        <v>u:u:u</v>
      </c>
      <c r="GL288" s="11"/>
      <c r="GM288" s="4" t="str">
        <f t="shared" si="249"/>
        <v>::</v>
      </c>
      <c r="GN288" s="4" t="str">
        <f t="shared" si="249"/>
        <v>::</v>
      </c>
      <c r="GO288" s="4" t="str">
        <f t="shared" si="249"/>
        <v>::</v>
      </c>
      <c r="GP288" s="4" t="str">
        <f t="shared" si="234"/>
        <v>1</v>
      </c>
    </row>
    <row r="289" spans="1:198" ht="28" customHeight="1">
      <c r="A289" s="5" t="s">
        <v>1608</v>
      </c>
      <c r="B289" s="5" t="s">
        <v>1610</v>
      </c>
      <c r="C289" s="5" t="s">
        <v>1608</v>
      </c>
      <c r="D289" s="9" t="str">
        <f t="shared" si="207"/>
        <v>u</v>
      </c>
      <c r="E289" s="9" t="str">
        <f t="shared" si="208"/>
        <v xml:space="preserve"> / （LEADERBIKE735TRWHITECOMPLETEBIKE）</v>
      </c>
      <c r="F289" s="9" t="str">
        <f t="shared" si="209"/>
        <v xml:space="preserve"> / （LEADERBIKE735TRWHITECOMPLETEBIKE）</v>
      </c>
      <c r="G289" s="5">
        <v>157500</v>
      </c>
      <c r="H289" s="9">
        <f t="shared" si="210"/>
        <v>157500</v>
      </c>
      <c r="I289" s="9" t="str">
        <f t="shared" si="211"/>
        <v>0</v>
      </c>
      <c r="J289" s="9" t="str">
        <f t="shared" si="212"/>
        <v>1</v>
      </c>
      <c r="M289" s="5" t="s">
        <v>340</v>
      </c>
      <c r="P289" s="9" t="str">
        <f t="shared" si="213"/>
        <v>LEADERBIKE735TRWHITECOMPLETEBIKE</v>
      </c>
      <c r="AI289" s="9" t="str">
        <f t="shared" si="214"/>
        <v>http://image.rakuten.co.jp/brotures/cabinet/items/leaderbike/complete-735tr-white.jpg</v>
      </c>
      <c r="AS289" s="9" t="str">
        <f t="shared" si="243"/>
        <v>1</v>
      </c>
      <c r="AT289" s="9" t="str">
        <f t="shared" si="243"/>
        <v>1</v>
      </c>
      <c r="AU289" s="9" t="str">
        <f t="shared" si="215"/>
        <v>0</v>
      </c>
      <c r="AV289" s="9" t="str">
        <f t="shared" si="216"/>
        <v>1</v>
      </c>
      <c r="AW289" s="9" t="str">
        <f t="shared" si="244"/>
        <v>0</v>
      </c>
      <c r="AX289" s="9" t="str">
        <f t="shared" si="244"/>
        <v>0</v>
      </c>
      <c r="AY289" s="11"/>
      <c r="AZ289" s="11"/>
      <c r="BA289" s="11"/>
      <c r="BB289" s="9" t="str">
        <f t="shared" si="217"/>
        <v>-1</v>
      </c>
      <c r="BC289" s="9" t="str">
        <f t="shared" si="218"/>
        <v>2</v>
      </c>
      <c r="BG289" s="5" t="s">
        <v>347</v>
      </c>
      <c r="BH289" s="5" t="s">
        <v>427</v>
      </c>
      <c r="CS289" s="9" t="str">
        <f t="shared" si="219"/>
        <v>0</v>
      </c>
      <c r="CT289" s="9" t="str">
        <f t="shared" si="220"/>
        <v>&lt;iframe src="http://www.rakuten.ne.jp/gold/brotures/spec/leaderbike/complete-735tr-white.html" frameborder="0" id="spec-content" scrolling="no"&gt;&lt;/iframe&gt;</v>
      </c>
      <c r="CU289" s="9" t="str">
        <f t="shared" si="221"/>
        <v/>
      </c>
      <c r="CV289" s="9" t="str">
        <f t="shared" si="222"/>
        <v>&lt;div class="row-fluid"&gt;&lt;iframe src="http://www.rakuten.ne.jp/gold/brotures/items/leaderbike/complete-735tr-white.html" frameborder="0" id="skin-product" scrolling="no"&gt;&lt;/iframe&gt;&lt;/div&gt;</v>
      </c>
      <c r="CW289" s="11" t="str">
        <f t="shared" si="223"/>
        <v/>
      </c>
      <c r="CX289" t="s">
        <v>1618</v>
      </c>
      <c r="CY289" s="9" t="str">
        <f t="shared" si="224"/>
        <v>0</v>
      </c>
      <c r="CZ289" s="11"/>
      <c r="DA289" s="11"/>
      <c r="DB289" s="11"/>
      <c r="DC289" s="11"/>
      <c r="DD289" s="9" t="str">
        <f t="shared" si="225"/>
        <v>u</v>
      </c>
      <c r="DE289" s="5" t="s">
        <v>1514</v>
      </c>
      <c r="DF289" s="5" t="s">
        <v>1514</v>
      </c>
      <c r="DI289" s="9" t="str">
        <f t="shared" si="226"/>
        <v>100</v>
      </c>
      <c r="DT289" s="9">
        <f>VLOOKUP(BG289,ディレクトリID!A:B,2)</f>
        <v>563162</v>
      </c>
      <c r="DV289" s="4" t="str">
        <f t="shared" si="227"/>
        <v>【完成車　LEADERBIKE】</v>
      </c>
      <c r="DW289" s="4" t="str">
        <f t="shared" si="228"/>
        <v>【完成車　LEADERBIKE】</v>
      </c>
      <c r="DX289" s="9">
        <f t="shared" si="229"/>
        <v>1</v>
      </c>
      <c r="DY289" s="11"/>
      <c r="DZ289" s="9" t="str">
        <f t="shared" si="245"/>
        <v>1</v>
      </c>
      <c r="EA289" s="9" t="str">
        <f t="shared" si="245"/>
        <v>1</v>
      </c>
      <c r="EB289" s="11"/>
      <c r="EC289" s="11"/>
      <c r="ED289" s="11"/>
      <c r="EE289" s="9" t="str">
        <f t="shared" si="230"/>
        <v>0</v>
      </c>
      <c r="EO289" s="5" t="s">
        <v>1470</v>
      </c>
      <c r="EP289" s="8" t="s">
        <v>429</v>
      </c>
      <c r="EQ289" s="8" t="s">
        <v>429</v>
      </c>
      <c r="ER289" s="8" t="s">
        <v>209</v>
      </c>
      <c r="ES289" s="8" t="s">
        <v>430</v>
      </c>
      <c r="ET289" s="9" t="str">
        <f t="shared" si="231"/>
        <v>2</v>
      </c>
      <c r="EU289" s="11"/>
      <c r="EV289" s="11"/>
      <c r="EW289" s="11"/>
      <c r="EX289" s="9" t="str">
        <f t="shared" si="246"/>
        <v>0</v>
      </c>
      <c r="EY289" s="9" t="str">
        <f t="shared" si="246"/>
        <v>0</v>
      </c>
      <c r="EZ289" s="11"/>
      <c r="FA289" s="11"/>
      <c r="FB289" s="9" t="str">
        <f t="shared" si="247"/>
        <v>0</v>
      </c>
      <c r="FC289" s="9" t="str">
        <f t="shared" si="247"/>
        <v>0</v>
      </c>
      <c r="FD289" s="9" t="str">
        <f t="shared" si="232"/>
        <v>1</v>
      </c>
      <c r="FE289" s="9" t="str">
        <f t="shared" si="248"/>
        <v>3</v>
      </c>
      <c r="FF289" s="9" t="str">
        <f t="shared" si="248"/>
        <v>3</v>
      </c>
      <c r="GJ289" s="4" t="str">
        <f t="shared" si="235"/>
        <v>パーツ\完成車:ブランド\LEADERBIKE:完成車\LEADERBIKE</v>
      </c>
      <c r="GK289" s="4" t="str">
        <f t="shared" si="233"/>
        <v>u:u:u</v>
      </c>
      <c r="GL289" s="11"/>
      <c r="GM289" s="4" t="str">
        <f t="shared" si="249"/>
        <v>::</v>
      </c>
      <c r="GN289" s="4" t="str">
        <f t="shared" si="249"/>
        <v>::</v>
      </c>
      <c r="GO289" s="4" t="str">
        <f t="shared" si="249"/>
        <v>::</v>
      </c>
      <c r="GP289" s="4" t="str">
        <f t="shared" si="234"/>
        <v>1</v>
      </c>
    </row>
    <row r="290" spans="1:198" ht="28" customHeight="1">
      <c r="A290" s="5" t="s">
        <v>1608</v>
      </c>
      <c r="B290" s="5" t="s">
        <v>1610</v>
      </c>
      <c r="C290" s="5" t="s">
        <v>1608</v>
      </c>
      <c r="D290" s="9" t="str">
        <f t="shared" si="207"/>
        <v>u</v>
      </c>
      <c r="E290" s="9" t="str">
        <f t="shared" si="208"/>
        <v xml:space="preserve"> / （LEADERBIKE735TRWHITECOMPLETEBIKE）</v>
      </c>
      <c r="F290" s="9" t="str">
        <f t="shared" si="209"/>
        <v xml:space="preserve"> / （LEADERBIKE735TRWHITECOMPLETEBIKE）</v>
      </c>
      <c r="G290" s="5">
        <v>157500</v>
      </c>
      <c r="H290" s="9">
        <f t="shared" si="210"/>
        <v>157500</v>
      </c>
      <c r="I290" s="9" t="str">
        <f t="shared" si="211"/>
        <v>0</v>
      </c>
      <c r="J290" s="9" t="str">
        <f t="shared" si="212"/>
        <v>1</v>
      </c>
      <c r="M290" s="5" t="s">
        <v>340</v>
      </c>
      <c r="P290" s="9" t="str">
        <f t="shared" si="213"/>
        <v>LEADERBIKE735TRWHITECOMPLETEBIKE</v>
      </c>
      <c r="AI290" s="9" t="str">
        <f t="shared" si="214"/>
        <v>http://image.rakuten.co.jp/brotures/cabinet/items/leaderbike/complete-735tr-white.jpg</v>
      </c>
      <c r="AS290" s="9" t="str">
        <f t="shared" si="243"/>
        <v>1</v>
      </c>
      <c r="AT290" s="9" t="str">
        <f t="shared" si="243"/>
        <v>1</v>
      </c>
      <c r="AU290" s="9" t="str">
        <f t="shared" si="215"/>
        <v>0</v>
      </c>
      <c r="AV290" s="9" t="str">
        <f t="shared" si="216"/>
        <v>1</v>
      </c>
      <c r="AW290" s="9" t="str">
        <f t="shared" si="244"/>
        <v>0</v>
      </c>
      <c r="AX290" s="9" t="str">
        <f t="shared" si="244"/>
        <v>0</v>
      </c>
      <c r="AY290" s="11"/>
      <c r="AZ290" s="11"/>
      <c r="BA290" s="11"/>
      <c r="BB290" s="9" t="str">
        <f t="shared" si="217"/>
        <v>-1</v>
      </c>
      <c r="BC290" s="9" t="str">
        <f t="shared" si="218"/>
        <v>2</v>
      </c>
      <c r="BG290" s="5" t="s">
        <v>347</v>
      </c>
      <c r="BH290" s="5" t="s">
        <v>427</v>
      </c>
      <c r="CS290" s="9" t="str">
        <f t="shared" si="219"/>
        <v>0</v>
      </c>
      <c r="CT290" s="9" t="str">
        <f t="shared" si="220"/>
        <v>&lt;iframe src="http://www.rakuten.ne.jp/gold/brotures/spec/leaderbike/complete-735tr-white.html" frameborder="0" id="spec-content" scrolling="no"&gt;&lt;/iframe&gt;</v>
      </c>
      <c r="CU290" s="9" t="str">
        <f t="shared" si="221"/>
        <v/>
      </c>
      <c r="CV290" s="9" t="str">
        <f t="shared" si="222"/>
        <v>&lt;div class="row-fluid"&gt;&lt;iframe src="http://www.rakuten.ne.jp/gold/brotures/items/leaderbike/complete-735tr-white.html" frameborder="0" id="skin-product" scrolling="no"&gt;&lt;/iframe&gt;&lt;/div&gt;</v>
      </c>
      <c r="CW290" s="11" t="str">
        <f t="shared" si="223"/>
        <v/>
      </c>
      <c r="CX290" t="s">
        <v>1619</v>
      </c>
      <c r="CY290" s="9" t="str">
        <f t="shared" si="224"/>
        <v>0</v>
      </c>
      <c r="CZ290" s="11"/>
      <c r="DA290" s="11"/>
      <c r="DB290" s="11"/>
      <c r="DC290" s="11"/>
      <c r="DD290" s="9" t="str">
        <f t="shared" si="225"/>
        <v>u</v>
      </c>
      <c r="DE290" s="5" t="s">
        <v>1516</v>
      </c>
      <c r="DF290" s="5" t="s">
        <v>1516</v>
      </c>
      <c r="DI290" s="9" t="str">
        <f t="shared" si="226"/>
        <v>100</v>
      </c>
      <c r="DT290" s="9">
        <f>VLOOKUP(BG290,ディレクトリID!A:B,2)</f>
        <v>563162</v>
      </c>
      <c r="DV290" s="4" t="str">
        <f t="shared" si="227"/>
        <v>【完成車　LEADERBIKE】</v>
      </c>
      <c r="DW290" s="4" t="str">
        <f t="shared" si="228"/>
        <v>【完成車　LEADERBIKE】</v>
      </c>
      <c r="DX290" s="9">
        <f t="shared" si="229"/>
        <v>1</v>
      </c>
      <c r="DY290" s="11"/>
      <c r="DZ290" s="9" t="str">
        <f t="shared" si="245"/>
        <v>1</v>
      </c>
      <c r="EA290" s="9" t="str">
        <f t="shared" si="245"/>
        <v>1</v>
      </c>
      <c r="EB290" s="11"/>
      <c r="EC290" s="11"/>
      <c r="ED290" s="11"/>
      <c r="EE290" s="9" t="str">
        <f t="shared" si="230"/>
        <v>0</v>
      </c>
      <c r="EO290" s="5" t="s">
        <v>1470</v>
      </c>
      <c r="EP290" s="8" t="s">
        <v>429</v>
      </c>
      <c r="EQ290" s="8" t="s">
        <v>429</v>
      </c>
      <c r="ER290" s="8" t="s">
        <v>209</v>
      </c>
      <c r="ES290" s="8" t="s">
        <v>430</v>
      </c>
      <c r="ET290" s="9" t="str">
        <f t="shared" si="231"/>
        <v>2</v>
      </c>
      <c r="EU290" s="11"/>
      <c r="EV290" s="11"/>
      <c r="EW290" s="11"/>
      <c r="EX290" s="9" t="str">
        <f t="shared" si="246"/>
        <v>0</v>
      </c>
      <c r="EY290" s="9" t="str">
        <f t="shared" si="246"/>
        <v>0</v>
      </c>
      <c r="EZ290" s="11"/>
      <c r="FA290" s="11"/>
      <c r="FB290" s="9" t="str">
        <f t="shared" si="247"/>
        <v>0</v>
      </c>
      <c r="FC290" s="9" t="str">
        <f t="shared" si="247"/>
        <v>0</v>
      </c>
      <c r="FD290" s="9" t="str">
        <f t="shared" si="232"/>
        <v>1</v>
      </c>
      <c r="FE290" s="9" t="str">
        <f t="shared" si="248"/>
        <v>3</v>
      </c>
      <c r="FF290" s="9" t="str">
        <f t="shared" si="248"/>
        <v>3</v>
      </c>
      <c r="GJ290" s="4" t="str">
        <f t="shared" si="235"/>
        <v>パーツ\完成車:ブランド\LEADERBIKE:完成車\LEADERBIKE</v>
      </c>
      <c r="GK290" s="4" t="str">
        <f t="shared" si="233"/>
        <v>u:u:u</v>
      </c>
      <c r="GL290" s="11"/>
      <c r="GM290" s="4" t="str">
        <f t="shared" si="249"/>
        <v>::</v>
      </c>
      <c r="GN290" s="4" t="str">
        <f t="shared" si="249"/>
        <v>::</v>
      </c>
      <c r="GO290" s="4" t="str">
        <f t="shared" si="249"/>
        <v>::</v>
      </c>
      <c r="GP290" s="4" t="str">
        <f t="shared" si="234"/>
        <v>1</v>
      </c>
    </row>
    <row r="291" spans="1:198" ht="28" customHeight="1">
      <c r="A291" s="5" t="s">
        <v>1620</v>
      </c>
      <c r="B291" s="5" t="s">
        <v>1622</v>
      </c>
      <c r="C291" s="5" t="s">
        <v>1620</v>
      </c>
      <c r="D291" s="9" t="str">
        <f t="shared" si="207"/>
        <v>u</v>
      </c>
      <c r="E291" s="9" t="str">
        <f t="shared" si="208"/>
        <v xml:space="preserve"> / （EQXNCompleteBike）</v>
      </c>
      <c r="F291" s="9" t="str">
        <f t="shared" si="209"/>
        <v xml:space="preserve"> / （EQXNCompleteBike）</v>
      </c>
      <c r="G291" s="5">
        <v>229540</v>
      </c>
      <c r="H291" s="9">
        <f t="shared" si="210"/>
        <v>229540</v>
      </c>
      <c r="I291" s="9" t="str">
        <f t="shared" si="211"/>
        <v>0</v>
      </c>
      <c r="J291" s="9" t="str">
        <f t="shared" si="212"/>
        <v>1</v>
      </c>
      <c r="M291" s="5" t="s">
        <v>340</v>
      </c>
      <c r="P291" s="9" t="str">
        <f t="shared" si="213"/>
        <v>EQXNCompleteBike</v>
      </c>
      <c r="AI291" s="9" t="str">
        <f t="shared" si="214"/>
        <v>http://image.rakuten.co.jp/brotures/cabinet/items/leaderbike/complete-eqnx-carbon.jpg</v>
      </c>
      <c r="AS291" s="9" t="str">
        <f t="shared" si="243"/>
        <v>1</v>
      </c>
      <c r="AT291" s="9" t="str">
        <f t="shared" si="243"/>
        <v>1</v>
      </c>
      <c r="AU291" s="9" t="str">
        <f t="shared" si="215"/>
        <v>0</v>
      </c>
      <c r="AV291" s="9" t="str">
        <f t="shared" si="216"/>
        <v>1</v>
      </c>
      <c r="AW291" s="9" t="str">
        <f t="shared" si="244"/>
        <v>0</v>
      </c>
      <c r="AX291" s="9" t="str">
        <f t="shared" si="244"/>
        <v>0</v>
      </c>
      <c r="AY291" s="11"/>
      <c r="AZ291" s="11"/>
      <c r="BA291" s="11"/>
      <c r="BB291" s="9" t="str">
        <f t="shared" si="217"/>
        <v>-1</v>
      </c>
      <c r="BC291" s="9" t="str">
        <f t="shared" si="218"/>
        <v>2</v>
      </c>
      <c r="BG291" s="5" t="s">
        <v>347</v>
      </c>
      <c r="BH291" s="5" t="s">
        <v>427</v>
      </c>
      <c r="CS291" s="9" t="str">
        <f t="shared" si="219"/>
        <v>0</v>
      </c>
      <c r="CT291" s="9" t="str">
        <f t="shared" si="220"/>
        <v>&lt;iframe src="http://www.rakuten.ne.jp/gold/brotures/spec/leaderbike/complete-eqnx-carbon.html" frameborder="0" id="spec-content" scrolling="no"&gt;&lt;/iframe&gt;</v>
      </c>
      <c r="CU291" s="9" t="str">
        <f t="shared" si="221"/>
        <v/>
      </c>
      <c r="CV291" s="9" t="str">
        <f t="shared" si="222"/>
        <v>&lt;div class="row-fluid"&gt;&lt;iframe src="http://www.rakuten.ne.jp/gold/brotures/items/leaderbike/complete-eqnx-carbon.html" frameborder="0" id="skin-product" scrolling="no"&gt;&lt;/iframe&gt;&lt;/div&gt;</v>
      </c>
      <c r="CW291" s="11" t="str">
        <f t="shared" si="223"/>
        <v/>
      </c>
      <c r="CX291" t="s">
        <v>1628</v>
      </c>
      <c r="CY291" s="9" t="str">
        <f t="shared" si="224"/>
        <v>0</v>
      </c>
      <c r="CZ291" s="11"/>
      <c r="DA291" s="11"/>
      <c r="DB291" s="11"/>
      <c r="DC291" s="11"/>
      <c r="DD291" s="9" t="str">
        <f t="shared" si="225"/>
        <v>u</v>
      </c>
      <c r="DE291" s="5" t="s">
        <v>1629</v>
      </c>
      <c r="DF291" s="5" t="s">
        <v>1629</v>
      </c>
      <c r="DI291" s="9" t="str">
        <f t="shared" si="226"/>
        <v>100</v>
      </c>
      <c r="DT291" s="9">
        <f>VLOOKUP(BG291,ディレクトリID!A:B,2)</f>
        <v>563162</v>
      </c>
      <c r="DV291" s="4" t="str">
        <f t="shared" si="227"/>
        <v>【完成車　LEADERBIKE】</v>
      </c>
      <c r="DW291" s="4" t="str">
        <f t="shared" si="228"/>
        <v>【完成車　LEADERBIKE】</v>
      </c>
      <c r="DX291" s="9">
        <f t="shared" si="229"/>
        <v>1</v>
      </c>
      <c r="DY291" s="11"/>
      <c r="DZ291" s="9" t="str">
        <f t="shared" si="245"/>
        <v>1</v>
      </c>
      <c r="EA291" s="9" t="str">
        <f t="shared" si="245"/>
        <v>1</v>
      </c>
      <c r="EB291" s="11"/>
      <c r="EC291" s="11"/>
      <c r="ED291" s="11"/>
      <c r="EE291" s="9" t="str">
        <f t="shared" si="230"/>
        <v>0</v>
      </c>
      <c r="EO291" s="5" t="s">
        <v>1470</v>
      </c>
      <c r="EP291" s="8" t="s">
        <v>429</v>
      </c>
      <c r="EQ291" s="8" t="s">
        <v>429</v>
      </c>
      <c r="ER291" s="8" t="s">
        <v>209</v>
      </c>
      <c r="ES291" s="8" t="s">
        <v>430</v>
      </c>
      <c r="ET291" s="9" t="str">
        <f t="shared" si="231"/>
        <v>2</v>
      </c>
      <c r="EU291" s="11"/>
      <c r="EV291" s="11"/>
      <c r="EW291" s="11"/>
      <c r="EX291" s="9" t="str">
        <f t="shared" si="246"/>
        <v>0</v>
      </c>
      <c r="EY291" s="9" t="str">
        <f t="shared" si="246"/>
        <v>0</v>
      </c>
      <c r="EZ291" s="11"/>
      <c r="FA291" s="11"/>
      <c r="FB291" s="9" t="str">
        <f t="shared" si="247"/>
        <v>0</v>
      </c>
      <c r="FC291" s="9" t="str">
        <f t="shared" si="247"/>
        <v>0</v>
      </c>
      <c r="FD291" s="9" t="str">
        <f t="shared" si="232"/>
        <v>1</v>
      </c>
      <c r="FE291" s="9" t="str">
        <f t="shared" si="248"/>
        <v>3</v>
      </c>
      <c r="FF291" s="9" t="str">
        <f t="shared" si="248"/>
        <v>3</v>
      </c>
      <c r="GJ291" s="4" t="str">
        <f t="shared" si="235"/>
        <v>パーツ\完成車:ブランド\LEADERBIKE:完成車\LEADERBIKE</v>
      </c>
      <c r="GK291" s="4" t="str">
        <f t="shared" si="233"/>
        <v>u:u:u</v>
      </c>
      <c r="GL291" s="11"/>
      <c r="GM291" s="4" t="str">
        <f t="shared" si="249"/>
        <v>::</v>
      </c>
      <c r="GN291" s="4" t="str">
        <f t="shared" si="249"/>
        <v>::</v>
      </c>
      <c r="GO291" s="4" t="str">
        <f t="shared" si="249"/>
        <v>::</v>
      </c>
      <c r="GP291" s="4" t="str">
        <f t="shared" si="234"/>
        <v>1</v>
      </c>
    </row>
    <row r="292" spans="1:198" ht="28" customHeight="1">
      <c r="A292" s="5" t="s">
        <v>1620</v>
      </c>
      <c r="B292" s="5" t="s">
        <v>1622</v>
      </c>
      <c r="C292" s="5" t="s">
        <v>1620</v>
      </c>
      <c r="D292" s="9" t="str">
        <f t="shared" si="207"/>
        <v>u</v>
      </c>
      <c r="E292" s="9" t="str">
        <f t="shared" si="208"/>
        <v xml:space="preserve"> / （EQXNCompleteBike）</v>
      </c>
      <c r="F292" s="9" t="str">
        <f t="shared" si="209"/>
        <v xml:space="preserve"> / （EQXNCompleteBike）</v>
      </c>
      <c r="G292" s="5">
        <v>229540</v>
      </c>
      <c r="H292" s="9">
        <f t="shared" si="210"/>
        <v>229540</v>
      </c>
      <c r="I292" s="9" t="str">
        <f t="shared" si="211"/>
        <v>0</v>
      </c>
      <c r="J292" s="9" t="str">
        <f t="shared" si="212"/>
        <v>1</v>
      </c>
      <c r="M292" s="5" t="s">
        <v>340</v>
      </c>
      <c r="P292" s="9" t="str">
        <f t="shared" si="213"/>
        <v>EQXNCompleteBike</v>
      </c>
      <c r="AI292" s="9" t="str">
        <f t="shared" si="214"/>
        <v>http://image.rakuten.co.jp/brotures/cabinet/items/leaderbike/complete-eqnx-carbon.jpg</v>
      </c>
      <c r="AS292" s="9" t="str">
        <f t="shared" si="243"/>
        <v>1</v>
      </c>
      <c r="AT292" s="9" t="str">
        <f t="shared" si="243"/>
        <v>1</v>
      </c>
      <c r="AU292" s="9" t="str">
        <f t="shared" si="215"/>
        <v>0</v>
      </c>
      <c r="AV292" s="9" t="str">
        <f t="shared" si="216"/>
        <v>1</v>
      </c>
      <c r="AW292" s="9" t="str">
        <f t="shared" si="244"/>
        <v>0</v>
      </c>
      <c r="AX292" s="9" t="str">
        <f t="shared" si="244"/>
        <v>0</v>
      </c>
      <c r="AY292" s="11"/>
      <c r="AZ292" s="11"/>
      <c r="BA292" s="11"/>
      <c r="BB292" s="9" t="str">
        <f t="shared" si="217"/>
        <v>-1</v>
      </c>
      <c r="BC292" s="9" t="str">
        <f t="shared" si="218"/>
        <v>2</v>
      </c>
      <c r="BG292" s="5" t="s">
        <v>347</v>
      </c>
      <c r="BH292" s="5" t="s">
        <v>427</v>
      </c>
      <c r="CS292" s="9" t="str">
        <f t="shared" si="219"/>
        <v>0</v>
      </c>
      <c r="CT292" s="9" t="str">
        <f t="shared" si="220"/>
        <v>&lt;iframe src="http://www.rakuten.ne.jp/gold/brotures/spec/leaderbike/complete-eqnx-carbon.html" frameborder="0" id="spec-content" scrolling="no"&gt;&lt;/iframe&gt;</v>
      </c>
      <c r="CU292" s="9" t="str">
        <f t="shared" si="221"/>
        <v/>
      </c>
      <c r="CV292" s="9" t="str">
        <f t="shared" si="222"/>
        <v>&lt;div class="row-fluid"&gt;&lt;iframe src="http://www.rakuten.ne.jp/gold/brotures/items/leaderbike/complete-eqnx-carbon.html" frameborder="0" id="skin-product" scrolling="no"&gt;&lt;/iframe&gt;&lt;/div&gt;</v>
      </c>
      <c r="CW292" s="11" t="str">
        <f t="shared" si="223"/>
        <v/>
      </c>
      <c r="CX292" t="s">
        <v>1630</v>
      </c>
      <c r="CY292" s="9" t="str">
        <f t="shared" si="224"/>
        <v>0</v>
      </c>
      <c r="CZ292" s="11"/>
      <c r="DA292" s="11"/>
      <c r="DB292" s="11"/>
      <c r="DC292" s="11"/>
      <c r="DD292" s="9" t="str">
        <f t="shared" si="225"/>
        <v>u</v>
      </c>
      <c r="DE292" s="5" t="s">
        <v>1631</v>
      </c>
      <c r="DF292" s="5" t="s">
        <v>1631</v>
      </c>
      <c r="DI292" s="9" t="str">
        <f t="shared" si="226"/>
        <v>100</v>
      </c>
      <c r="DT292" s="9">
        <f>VLOOKUP(BG292,ディレクトリID!A:B,2)</f>
        <v>563162</v>
      </c>
      <c r="DV292" s="4" t="str">
        <f t="shared" si="227"/>
        <v>【完成車　LEADERBIKE】</v>
      </c>
      <c r="DW292" s="4" t="str">
        <f t="shared" si="228"/>
        <v>【完成車　LEADERBIKE】</v>
      </c>
      <c r="DX292" s="9">
        <f t="shared" si="229"/>
        <v>1</v>
      </c>
      <c r="DY292" s="11"/>
      <c r="DZ292" s="9" t="str">
        <f t="shared" si="245"/>
        <v>1</v>
      </c>
      <c r="EA292" s="9" t="str">
        <f t="shared" si="245"/>
        <v>1</v>
      </c>
      <c r="EB292" s="11"/>
      <c r="EC292" s="11"/>
      <c r="ED292" s="11"/>
      <c r="EE292" s="9" t="str">
        <f t="shared" si="230"/>
        <v>0</v>
      </c>
      <c r="EO292" s="5" t="s">
        <v>1470</v>
      </c>
      <c r="EP292" s="8" t="s">
        <v>429</v>
      </c>
      <c r="EQ292" s="8" t="s">
        <v>429</v>
      </c>
      <c r="ER292" s="8" t="s">
        <v>209</v>
      </c>
      <c r="ES292" s="8" t="s">
        <v>430</v>
      </c>
      <c r="ET292" s="9" t="str">
        <f t="shared" si="231"/>
        <v>2</v>
      </c>
      <c r="EU292" s="11"/>
      <c r="EV292" s="11"/>
      <c r="EW292" s="11"/>
      <c r="EX292" s="9" t="str">
        <f t="shared" si="246"/>
        <v>0</v>
      </c>
      <c r="EY292" s="9" t="str">
        <f t="shared" si="246"/>
        <v>0</v>
      </c>
      <c r="EZ292" s="11"/>
      <c r="FA292" s="11"/>
      <c r="FB292" s="9" t="str">
        <f t="shared" si="247"/>
        <v>0</v>
      </c>
      <c r="FC292" s="9" t="str">
        <f t="shared" si="247"/>
        <v>0</v>
      </c>
      <c r="FD292" s="9" t="str">
        <f t="shared" si="232"/>
        <v>1</v>
      </c>
      <c r="FE292" s="9" t="str">
        <f t="shared" si="248"/>
        <v>3</v>
      </c>
      <c r="FF292" s="9" t="str">
        <f t="shared" si="248"/>
        <v>3</v>
      </c>
      <c r="GJ292" s="4" t="str">
        <f t="shared" si="235"/>
        <v>パーツ\完成車:ブランド\LEADERBIKE:完成車\LEADERBIKE</v>
      </c>
      <c r="GK292" s="4" t="str">
        <f t="shared" si="233"/>
        <v>u:u:u</v>
      </c>
      <c r="GL292" s="11"/>
      <c r="GM292" s="4" t="str">
        <f t="shared" si="249"/>
        <v>::</v>
      </c>
      <c r="GN292" s="4" t="str">
        <f t="shared" si="249"/>
        <v>::</v>
      </c>
      <c r="GO292" s="4" t="str">
        <f t="shared" si="249"/>
        <v>::</v>
      </c>
      <c r="GP292" s="4" t="str">
        <f t="shared" si="234"/>
        <v>1</v>
      </c>
    </row>
    <row r="293" spans="1:198" ht="28" customHeight="1">
      <c r="A293" s="5" t="s">
        <v>1620</v>
      </c>
      <c r="B293" s="5" t="s">
        <v>1622</v>
      </c>
      <c r="C293" s="5" t="s">
        <v>1620</v>
      </c>
      <c r="D293" s="9" t="str">
        <f t="shared" si="207"/>
        <v>u</v>
      </c>
      <c r="E293" s="9" t="str">
        <f t="shared" si="208"/>
        <v xml:space="preserve"> / （EQXNCompleteBike）</v>
      </c>
      <c r="F293" s="9" t="str">
        <f t="shared" si="209"/>
        <v xml:space="preserve"> / （EQXNCompleteBike）</v>
      </c>
      <c r="G293" s="5">
        <v>229540</v>
      </c>
      <c r="H293" s="9">
        <f t="shared" si="210"/>
        <v>229540</v>
      </c>
      <c r="I293" s="9" t="str">
        <f t="shared" si="211"/>
        <v>0</v>
      </c>
      <c r="J293" s="9" t="str">
        <f t="shared" si="212"/>
        <v>1</v>
      </c>
      <c r="M293" s="5" t="s">
        <v>340</v>
      </c>
      <c r="P293" s="9" t="str">
        <f t="shared" si="213"/>
        <v>EQXNCompleteBike</v>
      </c>
      <c r="AI293" s="9" t="str">
        <f t="shared" si="214"/>
        <v>http://image.rakuten.co.jp/brotures/cabinet/items/leaderbike/complete-eqnx-carbon.jpg</v>
      </c>
      <c r="AS293" s="9" t="str">
        <f t="shared" si="243"/>
        <v>1</v>
      </c>
      <c r="AT293" s="9" t="str">
        <f t="shared" si="243"/>
        <v>1</v>
      </c>
      <c r="AU293" s="9" t="str">
        <f t="shared" si="215"/>
        <v>0</v>
      </c>
      <c r="AV293" s="9" t="str">
        <f t="shared" si="216"/>
        <v>1</v>
      </c>
      <c r="AW293" s="9" t="str">
        <f t="shared" si="244"/>
        <v>0</v>
      </c>
      <c r="AX293" s="9" t="str">
        <f t="shared" si="244"/>
        <v>0</v>
      </c>
      <c r="AY293" s="11"/>
      <c r="AZ293" s="11"/>
      <c r="BA293" s="11"/>
      <c r="BB293" s="9" t="str">
        <f t="shared" si="217"/>
        <v>-1</v>
      </c>
      <c r="BC293" s="9" t="str">
        <f t="shared" si="218"/>
        <v>2</v>
      </c>
      <c r="BG293" s="5" t="s">
        <v>347</v>
      </c>
      <c r="BH293" s="5" t="s">
        <v>427</v>
      </c>
      <c r="CS293" s="9" t="str">
        <f t="shared" si="219"/>
        <v>0</v>
      </c>
      <c r="CT293" s="9" t="str">
        <f t="shared" si="220"/>
        <v>&lt;iframe src="http://www.rakuten.ne.jp/gold/brotures/spec/leaderbike/complete-eqnx-carbon.html" frameborder="0" id="spec-content" scrolling="no"&gt;&lt;/iframe&gt;</v>
      </c>
      <c r="CU293" s="9" t="str">
        <f t="shared" si="221"/>
        <v/>
      </c>
      <c r="CV293" s="9" t="str">
        <f t="shared" si="222"/>
        <v>&lt;div class="row-fluid"&gt;&lt;iframe src="http://www.rakuten.ne.jp/gold/brotures/items/leaderbike/complete-eqnx-carbon.html" frameborder="0" id="skin-product" scrolling="no"&gt;&lt;/iframe&gt;&lt;/div&gt;</v>
      </c>
      <c r="CW293" s="11" t="str">
        <f t="shared" si="223"/>
        <v/>
      </c>
      <c r="CX293" t="s">
        <v>1632</v>
      </c>
      <c r="CY293" s="9" t="str">
        <f t="shared" si="224"/>
        <v>0</v>
      </c>
      <c r="CZ293" s="11"/>
      <c r="DA293" s="11"/>
      <c r="DB293" s="11"/>
      <c r="DC293" s="11"/>
      <c r="DD293" s="9" t="str">
        <f t="shared" si="225"/>
        <v>u</v>
      </c>
      <c r="DE293" s="5" t="s">
        <v>354</v>
      </c>
      <c r="DF293" s="5" t="s">
        <v>354</v>
      </c>
      <c r="DI293" s="9" t="str">
        <f t="shared" si="226"/>
        <v>100</v>
      </c>
      <c r="DT293" s="9">
        <f>VLOOKUP(BG293,ディレクトリID!A:B,2)</f>
        <v>563162</v>
      </c>
      <c r="DV293" s="4" t="str">
        <f t="shared" si="227"/>
        <v>【完成車　LEADERBIKE】</v>
      </c>
      <c r="DW293" s="4" t="str">
        <f t="shared" si="228"/>
        <v>【完成車　LEADERBIKE】</v>
      </c>
      <c r="DX293" s="9">
        <f t="shared" si="229"/>
        <v>1</v>
      </c>
      <c r="DY293" s="11"/>
      <c r="DZ293" s="9" t="str">
        <f t="shared" si="245"/>
        <v>1</v>
      </c>
      <c r="EA293" s="9" t="str">
        <f t="shared" si="245"/>
        <v>1</v>
      </c>
      <c r="EB293" s="11"/>
      <c r="EC293" s="11"/>
      <c r="ED293" s="11"/>
      <c r="EE293" s="9" t="str">
        <f t="shared" si="230"/>
        <v>0</v>
      </c>
      <c r="EO293" s="5" t="s">
        <v>1470</v>
      </c>
      <c r="EP293" s="8" t="s">
        <v>429</v>
      </c>
      <c r="EQ293" s="8" t="s">
        <v>429</v>
      </c>
      <c r="ER293" s="8" t="s">
        <v>209</v>
      </c>
      <c r="ES293" s="8" t="s">
        <v>430</v>
      </c>
      <c r="ET293" s="9" t="str">
        <f t="shared" si="231"/>
        <v>2</v>
      </c>
      <c r="EU293" s="11"/>
      <c r="EV293" s="11"/>
      <c r="EW293" s="11"/>
      <c r="EX293" s="9" t="str">
        <f t="shared" si="246"/>
        <v>0</v>
      </c>
      <c r="EY293" s="9" t="str">
        <f t="shared" si="246"/>
        <v>0</v>
      </c>
      <c r="EZ293" s="11"/>
      <c r="FA293" s="11"/>
      <c r="FB293" s="9" t="str">
        <f t="shared" si="247"/>
        <v>0</v>
      </c>
      <c r="FC293" s="9" t="str">
        <f t="shared" si="247"/>
        <v>0</v>
      </c>
      <c r="FD293" s="9" t="str">
        <f t="shared" si="232"/>
        <v>1</v>
      </c>
      <c r="FE293" s="9" t="str">
        <f t="shared" si="248"/>
        <v>3</v>
      </c>
      <c r="FF293" s="9" t="str">
        <f t="shared" si="248"/>
        <v>3</v>
      </c>
      <c r="GJ293" s="4" t="str">
        <f t="shared" si="235"/>
        <v>パーツ\完成車:ブランド\LEADERBIKE:完成車\LEADERBIKE</v>
      </c>
      <c r="GK293" s="4" t="str">
        <f t="shared" si="233"/>
        <v>u:u:u</v>
      </c>
      <c r="GL293" s="11"/>
      <c r="GM293" s="4" t="str">
        <f t="shared" si="249"/>
        <v>::</v>
      </c>
      <c r="GN293" s="4" t="str">
        <f t="shared" si="249"/>
        <v>::</v>
      </c>
      <c r="GO293" s="4" t="str">
        <f t="shared" si="249"/>
        <v>::</v>
      </c>
      <c r="GP293" s="4" t="str">
        <f t="shared" si="234"/>
        <v>1</v>
      </c>
    </row>
    <row r="294" spans="1:198" ht="28" customHeight="1">
      <c r="A294" s="5" t="s">
        <v>1620</v>
      </c>
      <c r="B294" s="5" t="s">
        <v>1622</v>
      </c>
      <c r="C294" s="5" t="s">
        <v>1620</v>
      </c>
      <c r="D294" s="9" t="str">
        <f t="shared" si="207"/>
        <v>u</v>
      </c>
      <c r="E294" s="9" t="str">
        <f t="shared" si="208"/>
        <v xml:space="preserve"> / （EQXNCompleteBike）</v>
      </c>
      <c r="F294" s="9" t="str">
        <f t="shared" si="209"/>
        <v xml:space="preserve"> / （EQXNCompleteBike）</v>
      </c>
      <c r="G294" s="5">
        <v>229540</v>
      </c>
      <c r="H294" s="9">
        <f t="shared" si="210"/>
        <v>229540</v>
      </c>
      <c r="I294" s="9" t="str">
        <f t="shared" si="211"/>
        <v>0</v>
      </c>
      <c r="J294" s="9" t="str">
        <f t="shared" si="212"/>
        <v>1</v>
      </c>
      <c r="M294" s="5" t="s">
        <v>340</v>
      </c>
      <c r="P294" s="9" t="str">
        <f t="shared" si="213"/>
        <v>EQXNCompleteBike</v>
      </c>
      <c r="AI294" s="9" t="str">
        <f t="shared" si="214"/>
        <v>http://image.rakuten.co.jp/brotures/cabinet/items/leaderbike/complete-eqnx-carbon.jpg</v>
      </c>
      <c r="AS294" s="9" t="str">
        <f t="shared" si="243"/>
        <v>1</v>
      </c>
      <c r="AT294" s="9" t="str">
        <f t="shared" si="243"/>
        <v>1</v>
      </c>
      <c r="AU294" s="9" t="str">
        <f t="shared" si="215"/>
        <v>0</v>
      </c>
      <c r="AV294" s="9" t="str">
        <f t="shared" si="216"/>
        <v>1</v>
      </c>
      <c r="AW294" s="9" t="str">
        <f t="shared" si="244"/>
        <v>0</v>
      </c>
      <c r="AX294" s="9" t="str">
        <f t="shared" si="244"/>
        <v>0</v>
      </c>
      <c r="AY294" s="11"/>
      <c r="AZ294" s="11"/>
      <c r="BA294" s="11"/>
      <c r="BB294" s="9" t="str">
        <f t="shared" si="217"/>
        <v>-1</v>
      </c>
      <c r="BC294" s="9" t="str">
        <f t="shared" si="218"/>
        <v>2</v>
      </c>
      <c r="BG294" s="5" t="s">
        <v>347</v>
      </c>
      <c r="BH294" s="5" t="s">
        <v>427</v>
      </c>
      <c r="CS294" s="9" t="str">
        <f t="shared" si="219"/>
        <v>0</v>
      </c>
      <c r="CT294" s="9" t="str">
        <f t="shared" si="220"/>
        <v>&lt;iframe src="http://www.rakuten.ne.jp/gold/brotures/spec/leaderbike/complete-eqnx-carbon.html" frameborder="0" id="spec-content" scrolling="no"&gt;&lt;/iframe&gt;</v>
      </c>
      <c r="CU294" s="9" t="str">
        <f t="shared" si="221"/>
        <v/>
      </c>
      <c r="CV294" s="9" t="str">
        <f t="shared" si="222"/>
        <v>&lt;div class="row-fluid"&gt;&lt;iframe src="http://www.rakuten.ne.jp/gold/brotures/items/leaderbike/complete-eqnx-carbon.html" frameborder="0" id="skin-product" scrolling="no"&gt;&lt;/iframe&gt;&lt;/div&gt;</v>
      </c>
      <c r="CW294" s="11" t="str">
        <f t="shared" si="223"/>
        <v/>
      </c>
      <c r="CX294" t="s">
        <v>1633</v>
      </c>
      <c r="CY294" s="9" t="str">
        <f t="shared" si="224"/>
        <v>0</v>
      </c>
      <c r="CZ294" s="11"/>
      <c r="DA294" s="11"/>
      <c r="DB294" s="11"/>
      <c r="DC294" s="11"/>
      <c r="DD294" s="9" t="str">
        <f t="shared" si="225"/>
        <v>u</v>
      </c>
      <c r="DE294" s="5" t="s">
        <v>1634</v>
      </c>
      <c r="DF294" s="5" t="s">
        <v>1634</v>
      </c>
      <c r="DI294" s="9" t="str">
        <f t="shared" si="226"/>
        <v>100</v>
      </c>
      <c r="DT294" s="9">
        <f>VLOOKUP(BG294,ディレクトリID!A:B,2)</f>
        <v>563162</v>
      </c>
      <c r="DV294" s="4" t="str">
        <f t="shared" si="227"/>
        <v>【完成車　LEADERBIKE】</v>
      </c>
      <c r="DW294" s="4" t="str">
        <f t="shared" si="228"/>
        <v>【完成車　LEADERBIKE】</v>
      </c>
      <c r="DX294" s="9">
        <f t="shared" si="229"/>
        <v>1</v>
      </c>
      <c r="DY294" s="11"/>
      <c r="DZ294" s="9" t="str">
        <f t="shared" si="245"/>
        <v>1</v>
      </c>
      <c r="EA294" s="9" t="str">
        <f t="shared" si="245"/>
        <v>1</v>
      </c>
      <c r="EB294" s="11"/>
      <c r="EC294" s="11"/>
      <c r="ED294" s="11"/>
      <c r="EE294" s="9" t="str">
        <f t="shared" si="230"/>
        <v>0</v>
      </c>
      <c r="EO294" s="5" t="s">
        <v>1470</v>
      </c>
      <c r="EP294" s="8" t="s">
        <v>429</v>
      </c>
      <c r="EQ294" s="8" t="s">
        <v>429</v>
      </c>
      <c r="ER294" s="8" t="s">
        <v>209</v>
      </c>
      <c r="ES294" s="8" t="s">
        <v>430</v>
      </c>
      <c r="ET294" s="9" t="str">
        <f t="shared" si="231"/>
        <v>2</v>
      </c>
      <c r="EU294" s="11"/>
      <c r="EV294" s="11"/>
      <c r="EW294" s="11"/>
      <c r="EX294" s="9" t="str">
        <f t="shared" si="246"/>
        <v>0</v>
      </c>
      <c r="EY294" s="9" t="str">
        <f t="shared" si="246"/>
        <v>0</v>
      </c>
      <c r="EZ294" s="11"/>
      <c r="FA294" s="11"/>
      <c r="FB294" s="9" t="str">
        <f t="shared" si="247"/>
        <v>0</v>
      </c>
      <c r="FC294" s="9" t="str">
        <f t="shared" si="247"/>
        <v>0</v>
      </c>
      <c r="FD294" s="9" t="str">
        <f t="shared" si="232"/>
        <v>1</v>
      </c>
      <c r="FE294" s="9" t="str">
        <f t="shared" si="248"/>
        <v>3</v>
      </c>
      <c r="FF294" s="9" t="str">
        <f t="shared" si="248"/>
        <v>3</v>
      </c>
      <c r="GJ294" s="4" t="str">
        <f t="shared" si="235"/>
        <v>パーツ\完成車:ブランド\LEADERBIKE:完成車\LEADERBIKE</v>
      </c>
      <c r="GK294" s="4" t="str">
        <f t="shared" si="233"/>
        <v>u:u:u</v>
      </c>
      <c r="GL294" s="11"/>
      <c r="GM294" s="4" t="str">
        <f t="shared" si="249"/>
        <v>::</v>
      </c>
      <c r="GN294" s="4" t="str">
        <f t="shared" si="249"/>
        <v>::</v>
      </c>
      <c r="GO294" s="4" t="str">
        <f t="shared" si="249"/>
        <v>::</v>
      </c>
      <c r="GP294" s="4" t="str">
        <f t="shared" si="234"/>
        <v>1</v>
      </c>
    </row>
    <row r="295" spans="1:198" ht="28" customHeight="1">
      <c r="A295" s="5" t="s">
        <v>1620</v>
      </c>
      <c r="B295" s="5" t="s">
        <v>1622</v>
      </c>
      <c r="C295" s="5" t="s">
        <v>1620</v>
      </c>
      <c r="D295" s="9" t="str">
        <f t="shared" si="207"/>
        <v>u</v>
      </c>
      <c r="E295" s="9" t="str">
        <f t="shared" si="208"/>
        <v xml:space="preserve"> / （EQXNCompleteBike）</v>
      </c>
      <c r="F295" s="9" t="str">
        <f t="shared" si="209"/>
        <v xml:space="preserve"> / （EQXNCompleteBike）</v>
      </c>
      <c r="G295" s="5">
        <v>229540</v>
      </c>
      <c r="H295" s="9">
        <f t="shared" si="210"/>
        <v>229540</v>
      </c>
      <c r="I295" s="9" t="str">
        <f t="shared" si="211"/>
        <v>0</v>
      </c>
      <c r="J295" s="9" t="str">
        <f t="shared" si="212"/>
        <v>1</v>
      </c>
      <c r="M295" s="5" t="s">
        <v>340</v>
      </c>
      <c r="P295" s="9" t="str">
        <f t="shared" si="213"/>
        <v>EQXNCompleteBike</v>
      </c>
      <c r="AI295" s="9" t="str">
        <f t="shared" si="214"/>
        <v>http://image.rakuten.co.jp/brotures/cabinet/items/leaderbike/complete-eqnx-carbon.jpg</v>
      </c>
      <c r="AS295" s="9" t="str">
        <f t="shared" si="243"/>
        <v>1</v>
      </c>
      <c r="AT295" s="9" t="str">
        <f t="shared" si="243"/>
        <v>1</v>
      </c>
      <c r="AU295" s="9" t="str">
        <f t="shared" si="215"/>
        <v>0</v>
      </c>
      <c r="AV295" s="9" t="str">
        <f t="shared" si="216"/>
        <v>1</v>
      </c>
      <c r="AW295" s="9" t="str">
        <f t="shared" si="244"/>
        <v>0</v>
      </c>
      <c r="AX295" s="9" t="str">
        <f t="shared" si="244"/>
        <v>0</v>
      </c>
      <c r="AY295" s="11"/>
      <c r="AZ295" s="11"/>
      <c r="BA295" s="11"/>
      <c r="BB295" s="9" t="str">
        <f t="shared" si="217"/>
        <v>-1</v>
      </c>
      <c r="BC295" s="9" t="str">
        <f t="shared" si="218"/>
        <v>2</v>
      </c>
      <c r="BG295" s="5" t="s">
        <v>347</v>
      </c>
      <c r="BH295" s="5" t="s">
        <v>427</v>
      </c>
      <c r="CS295" s="9" t="str">
        <f t="shared" si="219"/>
        <v>0</v>
      </c>
      <c r="CT295" s="9" t="str">
        <f t="shared" si="220"/>
        <v>&lt;iframe src="http://www.rakuten.ne.jp/gold/brotures/spec/leaderbike/complete-eqnx-carbon.html" frameborder="0" id="spec-content" scrolling="no"&gt;&lt;/iframe&gt;</v>
      </c>
      <c r="CU295" s="9" t="str">
        <f t="shared" si="221"/>
        <v/>
      </c>
      <c r="CV295" s="9" t="str">
        <f t="shared" si="222"/>
        <v>&lt;div class="row-fluid"&gt;&lt;iframe src="http://www.rakuten.ne.jp/gold/brotures/items/leaderbike/complete-eqnx-carbon.html" frameborder="0" id="skin-product" scrolling="no"&gt;&lt;/iframe&gt;&lt;/div&gt;</v>
      </c>
      <c r="CW295" s="11" t="str">
        <f t="shared" si="223"/>
        <v/>
      </c>
      <c r="CX295" t="s">
        <v>1635</v>
      </c>
      <c r="CY295" s="9" t="str">
        <f t="shared" si="224"/>
        <v>0</v>
      </c>
      <c r="CZ295" s="11"/>
      <c r="DA295" s="11"/>
      <c r="DB295" s="11"/>
      <c r="DC295" s="11"/>
      <c r="DD295" s="9" t="str">
        <f t="shared" si="225"/>
        <v>u</v>
      </c>
      <c r="DE295" s="5" t="s">
        <v>1483</v>
      </c>
      <c r="DF295" s="5" t="s">
        <v>1483</v>
      </c>
      <c r="DI295" s="9" t="str">
        <f t="shared" si="226"/>
        <v>100</v>
      </c>
      <c r="DT295" s="9">
        <f>VLOOKUP(BG295,ディレクトリID!A:B,2)</f>
        <v>563162</v>
      </c>
      <c r="DV295" s="4" t="str">
        <f t="shared" si="227"/>
        <v>【完成車　LEADERBIKE】</v>
      </c>
      <c r="DW295" s="4" t="str">
        <f t="shared" si="228"/>
        <v>【完成車　LEADERBIKE】</v>
      </c>
      <c r="DX295" s="9">
        <f t="shared" si="229"/>
        <v>1</v>
      </c>
      <c r="DY295" s="11"/>
      <c r="DZ295" s="9" t="str">
        <f t="shared" si="245"/>
        <v>1</v>
      </c>
      <c r="EA295" s="9" t="str">
        <f t="shared" si="245"/>
        <v>1</v>
      </c>
      <c r="EB295" s="11"/>
      <c r="EC295" s="11"/>
      <c r="ED295" s="11"/>
      <c r="EE295" s="9" t="str">
        <f t="shared" si="230"/>
        <v>0</v>
      </c>
      <c r="EO295" s="5" t="s">
        <v>1470</v>
      </c>
      <c r="EP295" s="8" t="s">
        <v>429</v>
      </c>
      <c r="EQ295" s="8" t="s">
        <v>429</v>
      </c>
      <c r="ER295" s="8" t="s">
        <v>209</v>
      </c>
      <c r="ES295" s="8" t="s">
        <v>430</v>
      </c>
      <c r="ET295" s="9" t="str">
        <f t="shared" si="231"/>
        <v>2</v>
      </c>
      <c r="EU295" s="11"/>
      <c r="EV295" s="11"/>
      <c r="EW295" s="11"/>
      <c r="EX295" s="9" t="str">
        <f t="shared" si="246"/>
        <v>0</v>
      </c>
      <c r="EY295" s="9" t="str">
        <f t="shared" si="246"/>
        <v>0</v>
      </c>
      <c r="EZ295" s="11"/>
      <c r="FA295" s="11"/>
      <c r="FB295" s="9" t="str">
        <f t="shared" si="247"/>
        <v>0</v>
      </c>
      <c r="FC295" s="9" t="str">
        <f t="shared" si="247"/>
        <v>0</v>
      </c>
      <c r="FD295" s="9" t="str">
        <f t="shared" si="232"/>
        <v>1</v>
      </c>
      <c r="FE295" s="9" t="str">
        <f t="shared" si="248"/>
        <v>3</v>
      </c>
      <c r="FF295" s="9" t="str">
        <f t="shared" si="248"/>
        <v>3</v>
      </c>
      <c r="GJ295" s="4" t="str">
        <f t="shared" si="235"/>
        <v>パーツ\完成車:ブランド\LEADERBIKE:完成車\LEADERBIKE</v>
      </c>
      <c r="GK295" s="4" t="str">
        <f t="shared" si="233"/>
        <v>u:u:u</v>
      </c>
      <c r="GL295" s="11"/>
      <c r="GM295" s="4" t="str">
        <f t="shared" si="249"/>
        <v>::</v>
      </c>
      <c r="GN295" s="4" t="str">
        <f t="shared" si="249"/>
        <v>::</v>
      </c>
      <c r="GO295" s="4" t="str">
        <f t="shared" si="249"/>
        <v>::</v>
      </c>
      <c r="GP295" s="4" t="str">
        <f t="shared" si="234"/>
        <v>1</v>
      </c>
    </row>
    <row r="296" spans="1:198" ht="28" customHeight="1">
      <c r="A296" s="5" t="s">
        <v>1636</v>
      </c>
      <c r="B296" s="5" t="s">
        <v>1638</v>
      </c>
      <c r="C296" s="5" t="s">
        <v>1636</v>
      </c>
      <c r="D296" s="9" t="str">
        <f t="shared" si="207"/>
        <v>u</v>
      </c>
      <c r="E296" s="9" t="str">
        <f t="shared" si="208"/>
        <v xml:space="preserve"> / （LEADERBIKEKAGEROOceanicBlueCOMPLETEBIKE）</v>
      </c>
      <c r="F296" s="9" t="str">
        <f t="shared" si="209"/>
        <v xml:space="preserve"> / （LEADERBIKEKAGEROOceanicBlueCOMPLETEBIKE）</v>
      </c>
      <c r="G296" s="5">
        <v>168000</v>
      </c>
      <c r="H296" s="9">
        <f t="shared" si="210"/>
        <v>168000</v>
      </c>
      <c r="I296" s="9" t="str">
        <f t="shared" si="211"/>
        <v>0</v>
      </c>
      <c r="J296" s="9" t="str">
        <f t="shared" si="212"/>
        <v>1</v>
      </c>
      <c r="M296" s="5" t="s">
        <v>340</v>
      </c>
      <c r="P296" s="9" t="str">
        <f t="shared" si="213"/>
        <v>LEADERBIKEKAGEROOceanicBlueCOMPLETEBIKE</v>
      </c>
      <c r="AI296" s="9" t="str">
        <f t="shared" si="214"/>
        <v>http://image.rakuten.co.jp/brotures/cabinet/items/leaderbike/complete-kagero-ob.jpg</v>
      </c>
      <c r="AS296" s="9" t="str">
        <f t="shared" si="243"/>
        <v>1</v>
      </c>
      <c r="AT296" s="9" t="str">
        <f t="shared" si="243"/>
        <v>1</v>
      </c>
      <c r="AU296" s="9" t="str">
        <f t="shared" si="215"/>
        <v>0</v>
      </c>
      <c r="AV296" s="9" t="str">
        <f t="shared" si="216"/>
        <v>1</v>
      </c>
      <c r="AW296" s="9" t="str">
        <f t="shared" si="244"/>
        <v>0</v>
      </c>
      <c r="AX296" s="9" t="str">
        <f t="shared" si="244"/>
        <v>0</v>
      </c>
      <c r="AY296" s="11"/>
      <c r="AZ296" s="11"/>
      <c r="BA296" s="11"/>
      <c r="BB296" s="9" t="str">
        <f t="shared" si="217"/>
        <v>-1</v>
      </c>
      <c r="BC296" s="9" t="str">
        <f t="shared" si="218"/>
        <v>2</v>
      </c>
      <c r="BG296" s="5" t="s">
        <v>347</v>
      </c>
      <c r="BH296" s="5" t="s">
        <v>427</v>
      </c>
      <c r="CS296" s="9" t="str">
        <f t="shared" si="219"/>
        <v>0</v>
      </c>
      <c r="CT296" s="9" t="str">
        <f t="shared" si="220"/>
        <v>&lt;iframe src="http://www.rakuten.ne.jp/gold/brotures/spec/leaderbike/complete-kagero-ob.html" frameborder="0" id="spec-content" scrolling="no"&gt;&lt;/iframe&gt;</v>
      </c>
      <c r="CU296" s="9" t="str">
        <f t="shared" si="221"/>
        <v/>
      </c>
      <c r="CV296" s="9" t="str">
        <f t="shared" si="222"/>
        <v>&lt;div class="row-fluid"&gt;&lt;iframe src="http://www.rakuten.ne.jp/gold/brotures/items/leaderbike/complete-kagero-ob.html" frameborder="0" id="skin-product" scrolling="no"&gt;&lt;/iframe&gt;&lt;/div&gt;</v>
      </c>
      <c r="CW296" s="11" t="str">
        <f t="shared" si="223"/>
        <v/>
      </c>
      <c r="CX296" t="s">
        <v>1644</v>
      </c>
      <c r="CY296" s="9" t="str">
        <f t="shared" si="224"/>
        <v>0</v>
      </c>
      <c r="CZ296" s="11"/>
      <c r="DA296" s="11"/>
      <c r="DB296" s="11"/>
      <c r="DC296" s="11"/>
      <c r="DD296" s="9" t="str">
        <f t="shared" si="225"/>
        <v>u</v>
      </c>
      <c r="DE296" s="5" t="s">
        <v>1535</v>
      </c>
      <c r="DF296" s="5" t="s">
        <v>1535</v>
      </c>
      <c r="DI296" s="9" t="str">
        <f t="shared" si="226"/>
        <v>100</v>
      </c>
      <c r="DT296" s="9">
        <f>VLOOKUP(BG296,ディレクトリID!A:B,2)</f>
        <v>563162</v>
      </c>
      <c r="DV296" s="4" t="str">
        <f t="shared" si="227"/>
        <v>【完成車　LEADERBIKE】</v>
      </c>
      <c r="DW296" s="4" t="str">
        <f t="shared" si="228"/>
        <v>【完成車　LEADERBIKE】</v>
      </c>
      <c r="DX296" s="9">
        <f t="shared" si="229"/>
        <v>1</v>
      </c>
      <c r="DY296" s="11"/>
      <c r="DZ296" s="9" t="str">
        <f t="shared" si="245"/>
        <v>1</v>
      </c>
      <c r="EA296" s="9" t="str">
        <f t="shared" si="245"/>
        <v>1</v>
      </c>
      <c r="EB296" s="11"/>
      <c r="EC296" s="11"/>
      <c r="ED296" s="11"/>
      <c r="EE296" s="9" t="str">
        <f t="shared" si="230"/>
        <v>0</v>
      </c>
      <c r="EO296" s="5" t="s">
        <v>1470</v>
      </c>
      <c r="EP296" s="8" t="s">
        <v>429</v>
      </c>
      <c r="EQ296" s="8" t="s">
        <v>429</v>
      </c>
      <c r="ER296" s="8" t="s">
        <v>209</v>
      </c>
      <c r="ES296" s="8" t="s">
        <v>430</v>
      </c>
      <c r="ET296" s="9" t="str">
        <f t="shared" si="231"/>
        <v>2</v>
      </c>
      <c r="EU296" s="11"/>
      <c r="EV296" s="11"/>
      <c r="EW296" s="11"/>
      <c r="EX296" s="9" t="str">
        <f t="shared" si="246"/>
        <v>0</v>
      </c>
      <c r="EY296" s="9" t="str">
        <f t="shared" si="246"/>
        <v>0</v>
      </c>
      <c r="EZ296" s="11"/>
      <c r="FA296" s="11"/>
      <c r="FB296" s="9" t="str">
        <f t="shared" si="247"/>
        <v>0</v>
      </c>
      <c r="FC296" s="9" t="str">
        <f t="shared" si="247"/>
        <v>0</v>
      </c>
      <c r="FD296" s="9" t="str">
        <f t="shared" si="232"/>
        <v>1</v>
      </c>
      <c r="FE296" s="9" t="str">
        <f t="shared" si="248"/>
        <v>3</v>
      </c>
      <c r="FF296" s="9" t="str">
        <f t="shared" si="248"/>
        <v>3</v>
      </c>
      <c r="GJ296" s="4" t="str">
        <f t="shared" si="235"/>
        <v>パーツ\完成車:ブランド\LEADERBIKE:完成車\LEADERBIKE</v>
      </c>
      <c r="GK296" s="4" t="str">
        <f t="shared" si="233"/>
        <v>u:u:u</v>
      </c>
      <c r="GL296" s="11"/>
      <c r="GM296" s="4" t="str">
        <f t="shared" si="249"/>
        <v>::</v>
      </c>
      <c r="GN296" s="4" t="str">
        <f t="shared" si="249"/>
        <v>::</v>
      </c>
      <c r="GO296" s="4" t="str">
        <f t="shared" si="249"/>
        <v>::</v>
      </c>
      <c r="GP296" s="4" t="str">
        <f t="shared" si="234"/>
        <v>1</v>
      </c>
    </row>
    <row r="297" spans="1:198" ht="28" customHeight="1">
      <c r="A297" s="5" t="s">
        <v>1636</v>
      </c>
      <c r="B297" s="5" t="s">
        <v>1638</v>
      </c>
      <c r="C297" s="5" t="s">
        <v>1636</v>
      </c>
      <c r="D297" s="9" t="str">
        <f t="shared" si="207"/>
        <v>u</v>
      </c>
      <c r="E297" s="9" t="str">
        <f t="shared" si="208"/>
        <v xml:space="preserve"> / （LEADERBIKEKAGEROOceanicBlueCOMPLETEBIKE）</v>
      </c>
      <c r="F297" s="9" t="str">
        <f t="shared" si="209"/>
        <v xml:space="preserve"> / （LEADERBIKEKAGEROOceanicBlueCOMPLETEBIKE）</v>
      </c>
      <c r="G297" s="5">
        <v>168000</v>
      </c>
      <c r="H297" s="9">
        <f t="shared" si="210"/>
        <v>168000</v>
      </c>
      <c r="I297" s="9" t="str">
        <f t="shared" si="211"/>
        <v>0</v>
      </c>
      <c r="J297" s="9" t="str">
        <f t="shared" si="212"/>
        <v>1</v>
      </c>
      <c r="M297" s="5" t="s">
        <v>340</v>
      </c>
      <c r="P297" s="9" t="str">
        <f t="shared" si="213"/>
        <v>LEADERBIKEKAGEROOceanicBlueCOMPLETEBIKE</v>
      </c>
      <c r="AI297" s="9" t="str">
        <f t="shared" si="214"/>
        <v>http://image.rakuten.co.jp/brotures/cabinet/items/leaderbike/complete-kagero-ob.jpg</v>
      </c>
      <c r="AS297" s="9" t="str">
        <f t="shared" si="243"/>
        <v>1</v>
      </c>
      <c r="AT297" s="9" t="str">
        <f t="shared" si="243"/>
        <v>1</v>
      </c>
      <c r="AU297" s="9" t="str">
        <f t="shared" si="215"/>
        <v>0</v>
      </c>
      <c r="AV297" s="9" t="str">
        <f t="shared" si="216"/>
        <v>1</v>
      </c>
      <c r="AW297" s="9" t="str">
        <f t="shared" si="244"/>
        <v>0</v>
      </c>
      <c r="AX297" s="9" t="str">
        <f t="shared" si="244"/>
        <v>0</v>
      </c>
      <c r="AY297" s="11"/>
      <c r="AZ297" s="11"/>
      <c r="BA297" s="11"/>
      <c r="BB297" s="9" t="str">
        <f t="shared" si="217"/>
        <v>-1</v>
      </c>
      <c r="BC297" s="9" t="str">
        <f t="shared" si="218"/>
        <v>2</v>
      </c>
      <c r="BG297" s="5" t="s">
        <v>347</v>
      </c>
      <c r="BH297" s="5" t="s">
        <v>427</v>
      </c>
      <c r="CS297" s="9" t="str">
        <f t="shared" si="219"/>
        <v>0</v>
      </c>
      <c r="CT297" s="9" t="str">
        <f t="shared" si="220"/>
        <v>&lt;iframe src="http://www.rakuten.ne.jp/gold/brotures/spec/leaderbike/complete-kagero-ob.html" frameborder="0" id="spec-content" scrolling="no"&gt;&lt;/iframe&gt;</v>
      </c>
      <c r="CU297" s="9" t="str">
        <f t="shared" si="221"/>
        <v/>
      </c>
      <c r="CV297" s="9" t="str">
        <f t="shared" si="222"/>
        <v>&lt;div class="row-fluid"&gt;&lt;iframe src="http://www.rakuten.ne.jp/gold/brotures/items/leaderbike/complete-kagero-ob.html" frameborder="0" id="skin-product" scrolling="no"&gt;&lt;/iframe&gt;&lt;/div&gt;</v>
      </c>
      <c r="CW297" s="11" t="str">
        <f t="shared" si="223"/>
        <v/>
      </c>
      <c r="CX297" t="s">
        <v>1645</v>
      </c>
      <c r="CY297" s="9" t="str">
        <f t="shared" si="224"/>
        <v>0</v>
      </c>
      <c r="CZ297" s="11"/>
      <c r="DA297" s="11"/>
      <c r="DB297" s="11"/>
      <c r="DC297" s="11"/>
      <c r="DD297" s="9" t="str">
        <f t="shared" si="225"/>
        <v>u</v>
      </c>
      <c r="DE297" s="5" t="s">
        <v>1538</v>
      </c>
      <c r="DF297" s="5" t="s">
        <v>1538</v>
      </c>
      <c r="DI297" s="9" t="str">
        <f t="shared" si="226"/>
        <v>100</v>
      </c>
      <c r="DT297" s="9">
        <f>VLOOKUP(BG297,ディレクトリID!A:B,2)</f>
        <v>563162</v>
      </c>
      <c r="DV297" s="4" t="str">
        <f t="shared" si="227"/>
        <v>【完成車　LEADERBIKE】</v>
      </c>
      <c r="DW297" s="4" t="str">
        <f t="shared" si="228"/>
        <v>【完成車　LEADERBIKE】</v>
      </c>
      <c r="DX297" s="9">
        <f t="shared" si="229"/>
        <v>1</v>
      </c>
      <c r="DY297" s="11"/>
      <c r="DZ297" s="9" t="str">
        <f t="shared" si="245"/>
        <v>1</v>
      </c>
      <c r="EA297" s="9" t="str">
        <f t="shared" si="245"/>
        <v>1</v>
      </c>
      <c r="EB297" s="11"/>
      <c r="EC297" s="11"/>
      <c r="ED297" s="11"/>
      <c r="EE297" s="9" t="str">
        <f t="shared" si="230"/>
        <v>0</v>
      </c>
      <c r="EO297" s="5" t="s">
        <v>1470</v>
      </c>
      <c r="EP297" s="8" t="s">
        <v>429</v>
      </c>
      <c r="EQ297" s="8" t="s">
        <v>429</v>
      </c>
      <c r="ER297" s="8" t="s">
        <v>209</v>
      </c>
      <c r="ES297" s="8" t="s">
        <v>430</v>
      </c>
      <c r="ET297" s="9" t="str">
        <f t="shared" si="231"/>
        <v>2</v>
      </c>
      <c r="EU297" s="11"/>
      <c r="EV297" s="11"/>
      <c r="EW297" s="11"/>
      <c r="EX297" s="9" t="str">
        <f t="shared" si="246"/>
        <v>0</v>
      </c>
      <c r="EY297" s="9" t="str">
        <f t="shared" si="246"/>
        <v>0</v>
      </c>
      <c r="EZ297" s="11"/>
      <c r="FA297" s="11"/>
      <c r="FB297" s="9" t="str">
        <f t="shared" si="247"/>
        <v>0</v>
      </c>
      <c r="FC297" s="9" t="str">
        <f t="shared" si="247"/>
        <v>0</v>
      </c>
      <c r="FD297" s="9" t="str">
        <f t="shared" si="232"/>
        <v>1</v>
      </c>
      <c r="FE297" s="9" t="str">
        <f t="shared" si="248"/>
        <v>3</v>
      </c>
      <c r="FF297" s="9" t="str">
        <f t="shared" si="248"/>
        <v>3</v>
      </c>
      <c r="GJ297" s="4" t="str">
        <f t="shared" si="235"/>
        <v>パーツ\完成車:ブランド\LEADERBIKE:完成車\LEADERBIKE</v>
      </c>
      <c r="GK297" s="4" t="str">
        <f t="shared" si="233"/>
        <v>u:u:u</v>
      </c>
      <c r="GL297" s="11"/>
      <c r="GM297" s="4" t="str">
        <f t="shared" si="249"/>
        <v>::</v>
      </c>
      <c r="GN297" s="4" t="str">
        <f t="shared" si="249"/>
        <v>::</v>
      </c>
      <c r="GO297" s="4" t="str">
        <f t="shared" si="249"/>
        <v>::</v>
      </c>
      <c r="GP297" s="4" t="str">
        <f t="shared" si="234"/>
        <v>1</v>
      </c>
    </row>
    <row r="298" spans="1:198" ht="28" customHeight="1">
      <c r="A298" s="5" t="s">
        <v>1636</v>
      </c>
      <c r="B298" s="5" t="s">
        <v>1638</v>
      </c>
      <c r="C298" s="5" t="s">
        <v>1636</v>
      </c>
      <c r="D298" s="9" t="str">
        <f t="shared" si="207"/>
        <v>u</v>
      </c>
      <c r="E298" s="9" t="str">
        <f t="shared" si="208"/>
        <v xml:space="preserve"> / （LEADERBIKEKAGEROOceanicBlueCOMPLETEBIKE）</v>
      </c>
      <c r="F298" s="9" t="str">
        <f t="shared" si="209"/>
        <v xml:space="preserve"> / （LEADERBIKEKAGEROOceanicBlueCOMPLETEBIKE）</v>
      </c>
      <c r="G298" s="5">
        <v>168000</v>
      </c>
      <c r="H298" s="9">
        <f t="shared" si="210"/>
        <v>168000</v>
      </c>
      <c r="I298" s="9" t="str">
        <f t="shared" si="211"/>
        <v>0</v>
      </c>
      <c r="J298" s="9" t="str">
        <f t="shared" si="212"/>
        <v>1</v>
      </c>
      <c r="M298" s="5" t="s">
        <v>340</v>
      </c>
      <c r="P298" s="9" t="str">
        <f t="shared" si="213"/>
        <v>LEADERBIKEKAGEROOceanicBlueCOMPLETEBIKE</v>
      </c>
      <c r="AI298" s="9" t="str">
        <f t="shared" si="214"/>
        <v>http://image.rakuten.co.jp/brotures/cabinet/items/leaderbike/complete-kagero-ob.jpg</v>
      </c>
      <c r="AS298" s="9" t="str">
        <f t="shared" si="243"/>
        <v>1</v>
      </c>
      <c r="AT298" s="9" t="str">
        <f t="shared" si="243"/>
        <v>1</v>
      </c>
      <c r="AU298" s="9" t="str">
        <f t="shared" si="215"/>
        <v>0</v>
      </c>
      <c r="AV298" s="9" t="str">
        <f t="shared" si="216"/>
        <v>1</v>
      </c>
      <c r="AW298" s="9" t="str">
        <f t="shared" si="244"/>
        <v>0</v>
      </c>
      <c r="AX298" s="9" t="str">
        <f t="shared" si="244"/>
        <v>0</v>
      </c>
      <c r="AY298" s="11"/>
      <c r="AZ298" s="11"/>
      <c r="BA298" s="11"/>
      <c r="BB298" s="9" t="str">
        <f t="shared" si="217"/>
        <v>-1</v>
      </c>
      <c r="BC298" s="9" t="str">
        <f t="shared" si="218"/>
        <v>2</v>
      </c>
      <c r="BG298" s="5" t="s">
        <v>347</v>
      </c>
      <c r="BH298" s="5" t="s">
        <v>427</v>
      </c>
      <c r="CS298" s="9" t="str">
        <f t="shared" si="219"/>
        <v>0</v>
      </c>
      <c r="CT298" s="9" t="str">
        <f t="shared" si="220"/>
        <v>&lt;iframe src="http://www.rakuten.ne.jp/gold/brotures/spec/leaderbike/complete-kagero-ob.html" frameborder="0" id="spec-content" scrolling="no"&gt;&lt;/iframe&gt;</v>
      </c>
      <c r="CU298" s="9" t="str">
        <f t="shared" si="221"/>
        <v/>
      </c>
      <c r="CV298" s="9" t="str">
        <f t="shared" si="222"/>
        <v>&lt;div class="row-fluid"&gt;&lt;iframe src="http://www.rakuten.ne.jp/gold/brotures/items/leaderbike/complete-kagero-ob.html" frameborder="0" id="skin-product" scrolling="no"&gt;&lt;/iframe&gt;&lt;/div&gt;</v>
      </c>
      <c r="CW298" s="11" t="str">
        <f t="shared" si="223"/>
        <v/>
      </c>
      <c r="CX298" t="s">
        <v>1646</v>
      </c>
      <c r="CY298" s="9" t="str">
        <f t="shared" si="224"/>
        <v>0</v>
      </c>
      <c r="CZ298" s="11"/>
      <c r="DA298" s="11"/>
      <c r="DB298" s="11"/>
      <c r="DC298" s="11"/>
      <c r="DD298" s="9" t="str">
        <f t="shared" si="225"/>
        <v>u</v>
      </c>
      <c r="DE298" s="5" t="s">
        <v>1540</v>
      </c>
      <c r="DF298" s="5" t="s">
        <v>1540</v>
      </c>
      <c r="DI298" s="9" t="str">
        <f t="shared" si="226"/>
        <v>100</v>
      </c>
      <c r="DT298" s="9">
        <f>VLOOKUP(BG298,ディレクトリID!A:B,2)</f>
        <v>563162</v>
      </c>
      <c r="DV298" s="4" t="str">
        <f t="shared" si="227"/>
        <v>【完成車　LEADERBIKE】</v>
      </c>
      <c r="DW298" s="4" t="str">
        <f t="shared" si="228"/>
        <v>【完成車　LEADERBIKE】</v>
      </c>
      <c r="DX298" s="9">
        <f t="shared" si="229"/>
        <v>1</v>
      </c>
      <c r="DY298" s="11"/>
      <c r="DZ298" s="9" t="str">
        <f t="shared" si="245"/>
        <v>1</v>
      </c>
      <c r="EA298" s="9" t="str">
        <f t="shared" si="245"/>
        <v>1</v>
      </c>
      <c r="EB298" s="11"/>
      <c r="EC298" s="11"/>
      <c r="ED298" s="11"/>
      <c r="EE298" s="9" t="str">
        <f t="shared" si="230"/>
        <v>0</v>
      </c>
      <c r="EO298" s="5" t="s">
        <v>1470</v>
      </c>
      <c r="EP298" s="8" t="s">
        <v>429</v>
      </c>
      <c r="EQ298" s="8" t="s">
        <v>429</v>
      </c>
      <c r="ER298" s="8" t="s">
        <v>209</v>
      </c>
      <c r="ES298" s="8" t="s">
        <v>430</v>
      </c>
      <c r="ET298" s="9" t="str">
        <f t="shared" si="231"/>
        <v>2</v>
      </c>
      <c r="EU298" s="11"/>
      <c r="EV298" s="11"/>
      <c r="EW298" s="11"/>
      <c r="EX298" s="9" t="str">
        <f t="shared" si="246"/>
        <v>0</v>
      </c>
      <c r="EY298" s="9" t="str">
        <f t="shared" si="246"/>
        <v>0</v>
      </c>
      <c r="EZ298" s="11"/>
      <c r="FA298" s="11"/>
      <c r="FB298" s="9" t="str">
        <f t="shared" si="247"/>
        <v>0</v>
      </c>
      <c r="FC298" s="9" t="str">
        <f t="shared" si="247"/>
        <v>0</v>
      </c>
      <c r="FD298" s="9" t="str">
        <f t="shared" si="232"/>
        <v>1</v>
      </c>
      <c r="FE298" s="9" t="str">
        <f t="shared" si="248"/>
        <v>3</v>
      </c>
      <c r="FF298" s="9" t="str">
        <f t="shared" si="248"/>
        <v>3</v>
      </c>
      <c r="GJ298" s="4" t="str">
        <f t="shared" si="235"/>
        <v>パーツ\完成車:ブランド\LEADERBIKE:完成車\LEADERBIKE</v>
      </c>
      <c r="GK298" s="4" t="str">
        <f t="shared" si="233"/>
        <v>u:u:u</v>
      </c>
      <c r="GL298" s="11"/>
      <c r="GM298" s="4" t="str">
        <f t="shared" si="249"/>
        <v>::</v>
      </c>
      <c r="GN298" s="4" t="str">
        <f t="shared" si="249"/>
        <v>::</v>
      </c>
      <c r="GO298" s="4" t="str">
        <f t="shared" si="249"/>
        <v>::</v>
      </c>
      <c r="GP298" s="4" t="str">
        <f t="shared" si="234"/>
        <v>1</v>
      </c>
    </row>
    <row r="299" spans="1:198" ht="28" customHeight="1">
      <c r="A299" s="5" t="s">
        <v>1647</v>
      </c>
      <c r="B299" s="5" t="s">
        <v>1649</v>
      </c>
      <c r="C299" s="5" t="s">
        <v>1647</v>
      </c>
      <c r="D299" s="9" t="str">
        <f t="shared" si="207"/>
        <v>u</v>
      </c>
      <c r="E299" s="9" t="str">
        <f t="shared" si="208"/>
        <v xml:space="preserve"> / （LEADERBIKEKAGEROPhantomPearlCOMPLETEBIKE）</v>
      </c>
      <c r="F299" s="9" t="str">
        <f t="shared" si="209"/>
        <v xml:space="preserve"> / （LEADERBIKEKAGEROPhantomPearlCOMPLETEBIKE）</v>
      </c>
      <c r="G299" s="5">
        <v>168000</v>
      </c>
      <c r="H299" s="9">
        <f t="shared" si="210"/>
        <v>168000</v>
      </c>
      <c r="I299" s="9" t="str">
        <f t="shared" si="211"/>
        <v>0</v>
      </c>
      <c r="J299" s="9" t="str">
        <f t="shared" si="212"/>
        <v>1</v>
      </c>
      <c r="M299" s="5" t="s">
        <v>340</v>
      </c>
      <c r="P299" s="9" t="str">
        <f t="shared" si="213"/>
        <v>LEADERBIKEKAGEROPhantomPearlCOMPLETEBIKE</v>
      </c>
      <c r="AI299" s="9" t="str">
        <f t="shared" si="214"/>
        <v>http://image.rakuten.co.jp/brotures/cabinet/items/leaderbike/complete-kagero-pp.jpg</v>
      </c>
      <c r="AS299" s="9" t="str">
        <f t="shared" si="243"/>
        <v>1</v>
      </c>
      <c r="AT299" s="9" t="str">
        <f t="shared" si="243"/>
        <v>1</v>
      </c>
      <c r="AU299" s="9" t="str">
        <f t="shared" si="215"/>
        <v>0</v>
      </c>
      <c r="AV299" s="9" t="str">
        <f t="shared" si="216"/>
        <v>1</v>
      </c>
      <c r="AW299" s="9" t="str">
        <f t="shared" si="244"/>
        <v>0</v>
      </c>
      <c r="AX299" s="9" t="str">
        <f t="shared" si="244"/>
        <v>0</v>
      </c>
      <c r="AY299" s="11"/>
      <c r="AZ299" s="11"/>
      <c r="BA299" s="11"/>
      <c r="BB299" s="9" t="str">
        <f t="shared" si="217"/>
        <v>-1</v>
      </c>
      <c r="BC299" s="9" t="str">
        <f t="shared" si="218"/>
        <v>2</v>
      </c>
      <c r="BG299" s="5" t="s">
        <v>347</v>
      </c>
      <c r="BH299" s="5" t="s">
        <v>427</v>
      </c>
      <c r="CS299" s="9" t="str">
        <f t="shared" si="219"/>
        <v>0</v>
      </c>
      <c r="CT299" s="9" t="str">
        <f t="shared" si="220"/>
        <v>&lt;iframe src="http://www.rakuten.ne.jp/gold/brotures/spec/leaderbike/complete-kagero-pp.html" frameborder="0" id="spec-content" scrolling="no"&gt;&lt;/iframe&gt;</v>
      </c>
      <c r="CU299" s="9" t="str">
        <f t="shared" si="221"/>
        <v/>
      </c>
      <c r="CV299" s="9" t="str">
        <f t="shared" si="222"/>
        <v>&lt;div class="row-fluid"&gt;&lt;iframe src="http://www.rakuten.ne.jp/gold/brotures/items/leaderbike/complete-kagero-pp.html" frameborder="0" id="skin-product" scrolling="no"&gt;&lt;/iframe&gt;&lt;/div&gt;</v>
      </c>
      <c r="CW299" s="11" t="str">
        <f t="shared" si="223"/>
        <v/>
      </c>
      <c r="CX299" t="s">
        <v>1655</v>
      </c>
      <c r="CY299" s="9" t="str">
        <f t="shared" si="224"/>
        <v>0</v>
      </c>
      <c r="CZ299" s="11"/>
      <c r="DA299" s="11"/>
      <c r="DB299" s="11"/>
      <c r="DC299" s="11"/>
      <c r="DD299" s="9" t="str">
        <f t="shared" si="225"/>
        <v>u</v>
      </c>
      <c r="DE299" s="5" t="s">
        <v>1535</v>
      </c>
      <c r="DF299" s="5" t="s">
        <v>1535</v>
      </c>
      <c r="DI299" s="9" t="str">
        <f t="shared" si="226"/>
        <v>100</v>
      </c>
      <c r="DT299" s="9">
        <f>VLOOKUP(BG299,ディレクトリID!A:B,2)</f>
        <v>563162</v>
      </c>
      <c r="DV299" s="4" t="str">
        <f t="shared" si="227"/>
        <v>【完成車　LEADERBIKE】</v>
      </c>
      <c r="DW299" s="4" t="str">
        <f t="shared" si="228"/>
        <v>【完成車　LEADERBIKE】</v>
      </c>
      <c r="DX299" s="9">
        <f t="shared" si="229"/>
        <v>1</v>
      </c>
      <c r="DY299" s="11"/>
      <c r="DZ299" s="9" t="str">
        <f t="shared" si="245"/>
        <v>1</v>
      </c>
      <c r="EA299" s="9" t="str">
        <f t="shared" si="245"/>
        <v>1</v>
      </c>
      <c r="EB299" s="11"/>
      <c r="EC299" s="11"/>
      <c r="ED299" s="11"/>
      <c r="EE299" s="9" t="str">
        <f t="shared" si="230"/>
        <v>0</v>
      </c>
      <c r="EO299" s="5" t="s">
        <v>1470</v>
      </c>
      <c r="EP299" s="8" t="s">
        <v>429</v>
      </c>
      <c r="EQ299" s="8" t="s">
        <v>429</v>
      </c>
      <c r="ER299" s="8" t="s">
        <v>209</v>
      </c>
      <c r="ES299" s="8" t="s">
        <v>430</v>
      </c>
      <c r="ET299" s="9" t="str">
        <f t="shared" si="231"/>
        <v>2</v>
      </c>
      <c r="EU299" s="11"/>
      <c r="EV299" s="11"/>
      <c r="EW299" s="11"/>
      <c r="EX299" s="9" t="str">
        <f t="shared" si="246"/>
        <v>0</v>
      </c>
      <c r="EY299" s="9" t="str">
        <f t="shared" si="246"/>
        <v>0</v>
      </c>
      <c r="EZ299" s="11"/>
      <c r="FA299" s="11"/>
      <c r="FB299" s="9" t="str">
        <f t="shared" si="247"/>
        <v>0</v>
      </c>
      <c r="FC299" s="9" t="str">
        <f t="shared" si="247"/>
        <v>0</v>
      </c>
      <c r="FD299" s="9" t="str">
        <f t="shared" si="232"/>
        <v>1</v>
      </c>
      <c r="FE299" s="9" t="str">
        <f t="shared" si="248"/>
        <v>3</v>
      </c>
      <c r="FF299" s="9" t="str">
        <f t="shared" si="248"/>
        <v>3</v>
      </c>
      <c r="GJ299" s="4" t="str">
        <f t="shared" si="235"/>
        <v>パーツ\完成車:ブランド\LEADERBIKE:完成車\LEADERBIKE</v>
      </c>
      <c r="GK299" s="4" t="str">
        <f t="shared" si="233"/>
        <v>u:u:u</v>
      </c>
      <c r="GL299" s="11"/>
      <c r="GM299" s="4" t="str">
        <f t="shared" si="249"/>
        <v>::</v>
      </c>
      <c r="GN299" s="4" t="str">
        <f t="shared" si="249"/>
        <v>::</v>
      </c>
      <c r="GO299" s="4" t="str">
        <f t="shared" si="249"/>
        <v>::</v>
      </c>
      <c r="GP299" s="4" t="str">
        <f t="shared" si="234"/>
        <v>1</v>
      </c>
    </row>
    <row r="300" spans="1:198" ht="28" customHeight="1">
      <c r="A300" s="5" t="s">
        <v>1647</v>
      </c>
      <c r="B300" s="5" t="s">
        <v>1649</v>
      </c>
      <c r="C300" s="5" t="s">
        <v>1647</v>
      </c>
      <c r="D300" s="9" t="str">
        <f t="shared" si="207"/>
        <v>u</v>
      </c>
      <c r="E300" s="9" t="str">
        <f t="shared" si="208"/>
        <v xml:space="preserve"> / （LEADERBIKEKAGEROPhantomPearlCOMPLETEBIKE）</v>
      </c>
      <c r="F300" s="9" t="str">
        <f t="shared" si="209"/>
        <v xml:space="preserve"> / （LEADERBIKEKAGEROPhantomPearlCOMPLETEBIKE）</v>
      </c>
      <c r="G300" s="5">
        <v>168000</v>
      </c>
      <c r="H300" s="9">
        <f t="shared" si="210"/>
        <v>168000</v>
      </c>
      <c r="I300" s="9" t="str">
        <f t="shared" si="211"/>
        <v>0</v>
      </c>
      <c r="J300" s="9" t="str">
        <f t="shared" si="212"/>
        <v>1</v>
      </c>
      <c r="M300" s="5" t="s">
        <v>340</v>
      </c>
      <c r="P300" s="9" t="str">
        <f t="shared" si="213"/>
        <v>LEADERBIKEKAGEROPhantomPearlCOMPLETEBIKE</v>
      </c>
      <c r="AI300" s="9" t="str">
        <f t="shared" si="214"/>
        <v>http://image.rakuten.co.jp/brotures/cabinet/items/leaderbike/complete-kagero-pp.jpg</v>
      </c>
      <c r="AS300" s="9" t="str">
        <f t="shared" si="243"/>
        <v>1</v>
      </c>
      <c r="AT300" s="9" t="str">
        <f t="shared" si="243"/>
        <v>1</v>
      </c>
      <c r="AU300" s="9" t="str">
        <f t="shared" si="215"/>
        <v>0</v>
      </c>
      <c r="AV300" s="9" t="str">
        <f t="shared" si="216"/>
        <v>1</v>
      </c>
      <c r="AW300" s="9" t="str">
        <f t="shared" si="244"/>
        <v>0</v>
      </c>
      <c r="AX300" s="9" t="str">
        <f t="shared" si="244"/>
        <v>0</v>
      </c>
      <c r="AY300" s="11"/>
      <c r="AZ300" s="11"/>
      <c r="BA300" s="11"/>
      <c r="BB300" s="9" t="str">
        <f t="shared" si="217"/>
        <v>-1</v>
      </c>
      <c r="BC300" s="9" t="str">
        <f t="shared" si="218"/>
        <v>2</v>
      </c>
      <c r="BG300" s="5" t="s">
        <v>347</v>
      </c>
      <c r="BH300" s="5" t="s">
        <v>427</v>
      </c>
      <c r="CS300" s="9" t="str">
        <f t="shared" si="219"/>
        <v>0</v>
      </c>
      <c r="CT300" s="9" t="str">
        <f t="shared" si="220"/>
        <v>&lt;iframe src="http://www.rakuten.ne.jp/gold/brotures/spec/leaderbike/complete-kagero-pp.html" frameborder="0" id="spec-content" scrolling="no"&gt;&lt;/iframe&gt;</v>
      </c>
      <c r="CU300" s="9" t="str">
        <f t="shared" si="221"/>
        <v/>
      </c>
      <c r="CV300" s="9" t="str">
        <f t="shared" si="222"/>
        <v>&lt;div class="row-fluid"&gt;&lt;iframe src="http://www.rakuten.ne.jp/gold/brotures/items/leaderbike/complete-kagero-pp.html" frameborder="0" id="skin-product" scrolling="no"&gt;&lt;/iframe&gt;&lt;/div&gt;</v>
      </c>
      <c r="CW300" s="11" t="str">
        <f t="shared" si="223"/>
        <v/>
      </c>
      <c r="CX300" t="s">
        <v>1656</v>
      </c>
      <c r="CY300" s="9" t="str">
        <f t="shared" si="224"/>
        <v>0</v>
      </c>
      <c r="CZ300" s="11"/>
      <c r="DA300" s="11"/>
      <c r="DB300" s="11"/>
      <c r="DC300" s="11"/>
      <c r="DD300" s="9" t="str">
        <f t="shared" si="225"/>
        <v>u</v>
      </c>
      <c r="DE300" s="5" t="s">
        <v>1538</v>
      </c>
      <c r="DF300" s="5" t="s">
        <v>1538</v>
      </c>
      <c r="DI300" s="9" t="str">
        <f t="shared" si="226"/>
        <v>100</v>
      </c>
      <c r="DT300" s="9">
        <f>VLOOKUP(BG300,ディレクトリID!A:B,2)</f>
        <v>563162</v>
      </c>
      <c r="DV300" s="4" t="str">
        <f t="shared" si="227"/>
        <v>【完成車　LEADERBIKE】</v>
      </c>
      <c r="DW300" s="4" t="str">
        <f t="shared" si="228"/>
        <v>【完成車　LEADERBIKE】</v>
      </c>
      <c r="DX300" s="9">
        <f t="shared" si="229"/>
        <v>1</v>
      </c>
      <c r="DY300" s="11"/>
      <c r="DZ300" s="9" t="str">
        <f t="shared" si="245"/>
        <v>1</v>
      </c>
      <c r="EA300" s="9" t="str">
        <f t="shared" si="245"/>
        <v>1</v>
      </c>
      <c r="EB300" s="11"/>
      <c r="EC300" s="11"/>
      <c r="ED300" s="11"/>
      <c r="EE300" s="9" t="str">
        <f t="shared" si="230"/>
        <v>0</v>
      </c>
      <c r="EO300" s="5" t="s">
        <v>1470</v>
      </c>
      <c r="EP300" s="8" t="s">
        <v>429</v>
      </c>
      <c r="EQ300" s="8" t="s">
        <v>429</v>
      </c>
      <c r="ER300" s="8" t="s">
        <v>209</v>
      </c>
      <c r="ES300" s="8" t="s">
        <v>430</v>
      </c>
      <c r="ET300" s="9" t="str">
        <f t="shared" si="231"/>
        <v>2</v>
      </c>
      <c r="EU300" s="11"/>
      <c r="EV300" s="11"/>
      <c r="EW300" s="11"/>
      <c r="EX300" s="9" t="str">
        <f t="shared" si="246"/>
        <v>0</v>
      </c>
      <c r="EY300" s="9" t="str">
        <f t="shared" si="246"/>
        <v>0</v>
      </c>
      <c r="EZ300" s="11"/>
      <c r="FA300" s="11"/>
      <c r="FB300" s="9" t="str">
        <f t="shared" si="247"/>
        <v>0</v>
      </c>
      <c r="FC300" s="9" t="str">
        <f t="shared" si="247"/>
        <v>0</v>
      </c>
      <c r="FD300" s="9" t="str">
        <f t="shared" si="232"/>
        <v>1</v>
      </c>
      <c r="FE300" s="9" t="str">
        <f t="shared" si="248"/>
        <v>3</v>
      </c>
      <c r="FF300" s="9" t="str">
        <f t="shared" si="248"/>
        <v>3</v>
      </c>
      <c r="GJ300" s="4" t="str">
        <f t="shared" si="235"/>
        <v>パーツ\完成車:ブランド\LEADERBIKE:完成車\LEADERBIKE</v>
      </c>
      <c r="GK300" s="4" t="str">
        <f t="shared" si="233"/>
        <v>u:u:u</v>
      </c>
      <c r="GL300" s="11"/>
      <c r="GM300" s="4" t="str">
        <f t="shared" si="249"/>
        <v>::</v>
      </c>
      <c r="GN300" s="4" t="str">
        <f t="shared" si="249"/>
        <v>::</v>
      </c>
      <c r="GO300" s="4" t="str">
        <f t="shared" si="249"/>
        <v>::</v>
      </c>
      <c r="GP300" s="4" t="str">
        <f t="shared" si="234"/>
        <v>1</v>
      </c>
    </row>
    <row r="301" spans="1:198" ht="28" customHeight="1">
      <c r="A301" s="5" t="s">
        <v>1647</v>
      </c>
      <c r="B301" s="5" t="s">
        <v>1649</v>
      </c>
      <c r="C301" s="5" t="s">
        <v>1647</v>
      </c>
      <c r="D301" s="9" t="str">
        <f t="shared" si="207"/>
        <v>u</v>
      </c>
      <c r="E301" s="9" t="str">
        <f t="shared" si="208"/>
        <v xml:space="preserve"> / （LEADERBIKEKAGEROPhantomPearlCOMPLETEBIKE）</v>
      </c>
      <c r="F301" s="9" t="str">
        <f t="shared" si="209"/>
        <v xml:space="preserve"> / （LEADERBIKEKAGEROPhantomPearlCOMPLETEBIKE）</v>
      </c>
      <c r="G301" s="5">
        <v>168000</v>
      </c>
      <c r="H301" s="9">
        <f t="shared" si="210"/>
        <v>168000</v>
      </c>
      <c r="I301" s="9" t="str">
        <f t="shared" si="211"/>
        <v>0</v>
      </c>
      <c r="J301" s="9" t="str">
        <f t="shared" si="212"/>
        <v>1</v>
      </c>
      <c r="M301" s="5" t="s">
        <v>340</v>
      </c>
      <c r="P301" s="9" t="str">
        <f t="shared" si="213"/>
        <v>LEADERBIKEKAGEROPhantomPearlCOMPLETEBIKE</v>
      </c>
      <c r="AI301" s="9" t="str">
        <f t="shared" si="214"/>
        <v>http://image.rakuten.co.jp/brotures/cabinet/items/leaderbike/complete-kagero-pp.jpg</v>
      </c>
      <c r="AS301" s="9" t="str">
        <f t="shared" si="243"/>
        <v>1</v>
      </c>
      <c r="AT301" s="9" t="str">
        <f t="shared" si="243"/>
        <v>1</v>
      </c>
      <c r="AU301" s="9" t="str">
        <f t="shared" si="215"/>
        <v>0</v>
      </c>
      <c r="AV301" s="9" t="str">
        <f t="shared" si="216"/>
        <v>1</v>
      </c>
      <c r="AW301" s="9" t="str">
        <f t="shared" si="244"/>
        <v>0</v>
      </c>
      <c r="AX301" s="9" t="str">
        <f t="shared" si="244"/>
        <v>0</v>
      </c>
      <c r="AY301" s="11"/>
      <c r="AZ301" s="11"/>
      <c r="BA301" s="11"/>
      <c r="BB301" s="9" t="str">
        <f t="shared" si="217"/>
        <v>-1</v>
      </c>
      <c r="BC301" s="9" t="str">
        <f t="shared" si="218"/>
        <v>2</v>
      </c>
      <c r="BG301" s="5" t="s">
        <v>347</v>
      </c>
      <c r="BH301" s="5" t="s">
        <v>427</v>
      </c>
      <c r="CS301" s="9" t="str">
        <f t="shared" si="219"/>
        <v>0</v>
      </c>
      <c r="CT301" s="9" t="str">
        <f t="shared" si="220"/>
        <v>&lt;iframe src="http://www.rakuten.ne.jp/gold/brotures/spec/leaderbike/complete-kagero-pp.html" frameborder="0" id="spec-content" scrolling="no"&gt;&lt;/iframe&gt;</v>
      </c>
      <c r="CU301" s="9" t="str">
        <f t="shared" si="221"/>
        <v/>
      </c>
      <c r="CV301" s="9" t="str">
        <f t="shared" si="222"/>
        <v>&lt;div class="row-fluid"&gt;&lt;iframe src="http://www.rakuten.ne.jp/gold/brotures/items/leaderbike/complete-kagero-pp.html" frameborder="0" id="skin-product" scrolling="no"&gt;&lt;/iframe&gt;&lt;/div&gt;</v>
      </c>
      <c r="CW301" s="11" t="str">
        <f t="shared" si="223"/>
        <v/>
      </c>
      <c r="CX301" t="s">
        <v>1657</v>
      </c>
      <c r="CY301" s="9" t="str">
        <f t="shared" si="224"/>
        <v>0</v>
      </c>
      <c r="CZ301" s="11"/>
      <c r="DA301" s="11"/>
      <c r="DB301" s="11"/>
      <c r="DC301" s="11"/>
      <c r="DD301" s="9" t="str">
        <f t="shared" si="225"/>
        <v>u</v>
      </c>
      <c r="DE301" s="5" t="s">
        <v>1540</v>
      </c>
      <c r="DF301" s="5" t="s">
        <v>1540</v>
      </c>
      <c r="DI301" s="9" t="str">
        <f t="shared" si="226"/>
        <v>100</v>
      </c>
      <c r="DT301" s="9">
        <f>VLOOKUP(BG301,ディレクトリID!A:B,2)</f>
        <v>563162</v>
      </c>
      <c r="DV301" s="4" t="str">
        <f t="shared" si="227"/>
        <v>【完成車　LEADERBIKE】</v>
      </c>
      <c r="DW301" s="4" t="str">
        <f t="shared" si="228"/>
        <v>【完成車　LEADERBIKE】</v>
      </c>
      <c r="DX301" s="9">
        <f t="shared" si="229"/>
        <v>1</v>
      </c>
      <c r="DY301" s="11"/>
      <c r="DZ301" s="9" t="str">
        <f t="shared" si="245"/>
        <v>1</v>
      </c>
      <c r="EA301" s="9" t="str">
        <f t="shared" si="245"/>
        <v>1</v>
      </c>
      <c r="EB301" s="11"/>
      <c r="EC301" s="11"/>
      <c r="ED301" s="11"/>
      <c r="EE301" s="9" t="str">
        <f t="shared" si="230"/>
        <v>0</v>
      </c>
      <c r="EO301" s="5" t="s">
        <v>1470</v>
      </c>
      <c r="EP301" s="8" t="s">
        <v>429</v>
      </c>
      <c r="EQ301" s="8" t="s">
        <v>429</v>
      </c>
      <c r="ER301" s="8" t="s">
        <v>209</v>
      </c>
      <c r="ES301" s="8" t="s">
        <v>430</v>
      </c>
      <c r="ET301" s="9" t="str">
        <f t="shared" si="231"/>
        <v>2</v>
      </c>
      <c r="EU301" s="11"/>
      <c r="EV301" s="11"/>
      <c r="EW301" s="11"/>
      <c r="EX301" s="9" t="str">
        <f t="shared" si="246"/>
        <v>0</v>
      </c>
      <c r="EY301" s="9" t="str">
        <f t="shared" si="246"/>
        <v>0</v>
      </c>
      <c r="EZ301" s="11"/>
      <c r="FA301" s="11"/>
      <c r="FB301" s="9" t="str">
        <f t="shared" si="247"/>
        <v>0</v>
      </c>
      <c r="FC301" s="9" t="str">
        <f t="shared" si="247"/>
        <v>0</v>
      </c>
      <c r="FD301" s="9" t="str">
        <f t="shared" si="232"/>
        <v>1</v>
      </c>
      <c r="FE301" s="9" t="str">
        <f t="shared" si="248"/>
        <v>3</v>
      </c>
      <c r="FF301" s="9" t="str">
        <f t="shared" si="248"/>
        <v>3</v>
      </c>
      <c r="GJ301" s="4" t="str">
        <f t="shared" si="235"/>
        <v>パーツ\完成車:ブランド\LEADERBIKE:完成車\LEADERBIKE</v>
      </c>
      <c r="GK301" s="4" t="str">
        <f t="shared" si="233"/>
        <v>u:u:u</v>
      </c>
      <c r="GL301" s="11"/>
      <c r="GM301" s="4" t="str">
        <f t="shared" si="249"/>
        <v>::</v>
      </c>
      <c r="GN301" s="4" t="str">
        <f t="shared" si="249"/>
        <v>::</v>
      </c>
      <c r="GO301" s="4" t="str">
        <f t="shared" si="249"/>
        <v>::</v>
      </c>
      <c r="GP301" s="4" t="str">
        <f t="shared" si="234"/>
        <v>1</v>
      </c>
    </row>
    <row r="302" spans="1:198" ht="28" customHeight="1">
      <c r="A302" s="5" t="s">
        <v>1658</v>
      </c>
      <c r="B302" s="5" t="s">
        <v>8520</v>
      </c>
      <c r="C302" s="5" t="s">
        <v>1658</v>
      </c>
      <c r="D302" s="9" t="str">
        <f t="shared" si="207"/>
        <v>u</v>
      </c>
      <c r="E302" s="9" t="str">
        <f t="shared" si="208"/>
        <v xml:space="preserve"> / （LEADERBIKERENOVATIORAVENCOMPLETEBIKE）</v>
      </c>
      <c r="F302" s="9" t="str">
        <f t="shared" si="209"/>
        <v xml:space="preserve"> / （LEADERBIKERENOVATIORAVENCOMPLETEBIKE）</v>
      </c>
      <c r="G302" s="5">
        <v>168000</v>
      </c>
      <c r="H302" s="9">
        <f t="shared" si="210"/>
        <v>168000</v>
      </c>
      <c r="I302" s="9" t="str">
        <f t="shared" si="211"/>
        <v>0</v>
      </c>
      <c r="J302" s="9" t="str">
        <f t="shared" si="212"/>
        <v>1</v>
      </c>
      <c r="M302" s="5" t="s">
        <v>340</v>
      </c>
      <c r="P302" s="9" t="str">
        <f t="shared" si="213"/>
        <v>LEADERBIKERENOVATIORAVENCOMPLETEBIKE</v>
      </c>
      <c r="AI302" s="9" t="str">
        <f t="shared" si="214"/>
        <v>http://image.rakuten.co.jp/brotures/cabinet/items/leaderbike/complete-renovatio-raven.jpg</v>
      </c>
      <c r="AS302" s="9" t="str">
        <f t="shared" ref="AS302:AT321" si="250">IF($A302&lt;&gt;"","1","")</f>
        <v>1</v>
      </c>
      <c r="AT302" s="9" t="str">
        <f t="shared" si="250"/>
        <v>1</v>
      </c>
      <c r="AU302" s="9" t="str">
        <f t="shared" si="215"/>
        <v>0</v>
      </c>
      <c r="AV302" s="9" t="str">
        <f t="shared" si="216"/>
        <v>1</v>
      </c>
      <c r="AW302" s="9" t="str">
        <f t="shared" ref="AW302:AX321" si="251">IF($A302&lt;&gt;"","0","")</f>
        <v>0</v>
      </c>
      <c r="AX302" s="9" t="str">
        <f t="shared" si="251"/>
        <v>0</v>
      </c>
      <c r="AY302" s="11"/>
      <c r="AZ302" s="11"/>
      <c r="BA302" s="11"/>
      <c r="BB302" s="9" t="str">
        <f t="shared" si="217"/>
        <v>-1</v>
      </c>
      <c r="BC302" s="9" t="str">
        <f t="shared" si="218"/>
        <v>2</v>
      </c>
      <c r="BG302" s="5" t="s">
        <v>347</v>
      </c>
      <c r="BH302" s="5" t="s">
        <v>427</v>
      </c>
      <c r="CS302" s="9" t="str">
        <f t="shared" si="219"/>
        <v>0</v>
      </c>
      <c r="CT302" s="9" t="str">
        <f t="shared" si="220"/>
        <v>&lt;iframe src="http://www.rakuten.ne.jp/gold/brotures/spec/leaderbike/complete-renovatio-raven.html" frameborder="0" id="spec-content" scrolling="no"&gt;&lt;/iframe&gt;</v>
      </c>
      <c r="CU302" s="9" t="str">
        <f t="shared" si="221"/>
        <v/>
      </c>
      <c r="CV302" s="9" t="str">
        <f t="shared" si="222"/>
        <v>&lt;div class="row-fluid"&gt;&lt;iframe src="http://www.rakuten.ne.jp/gold/brotures/items/leaderbike/complete-renovatio-raven.html" frameborder="0" id="skin-product" scrolling="no"&gt;&lt;/iframe&gt;&lt;/div&gt;</v>
      </c>
      <c r="CW302" s="11" t="str">
        <f t="shared" si="223"/>
        <v/>
      </c>
      <c r="CX302" t="s">
        <v>1664</v>
      </c>
      <c r="CY302" s="9" t="str">
        <f t="shared" si="224"/>
        <v>0</v>
      </c>
      <c r="CZ302" s="11"/>
      <c r="DA302" s="11"/>
      <c r="DB302" s="11"/>
      <c r="DC302" s="11"/>
      <c r="DD302" s="9" t="str">
        <f t="shared" si="225"/>
        <v>u</v>
      </c>
      <c r="DE302" s="5" t="s">
        <v>1629</v>
      </c>
      <c r="DF302" s="5" t="s">
        <v>1629</v>
      </c>
      <c r="DI302" s="9" t="str">
        <f t="shared" si="226"/>
        <v>100</v>
      </c>
      <c r="DT302" s="9">
        <f>VLOOKUP(BG302,ディレクトリID!A:B,2)</f>
        <v>563162</v>
      </c>
      <c r="DV302" s="4" t="str">
        <f t="shared" si="227"/>
        <v>【完成車　LEADERBIKE】</v>
      </c>
      <c r="DW302" s="4" t="str">
        <f t="shared" si="228"/>
        <v>【完成車　LEADERBIKE】</v>
      </c>
      <c r="DX302" s="9">
        <f t="shared" si="229"/>
        <v>1</v>
      </c>
      <c r="DY302" s="11"/>
      <c r="DZ302" s="9" t="str">
        <f t="shared" ref="DZ302:EA321" si="252">IF($A302&lt;&gt;"","1","")</f>
        <v>1</v>
      </c>
      <c r="EA302" s="9" t="str">
        <f t="shared" si="252"/>
        <v>1</v>
      </c>
      <c r="EB302" s="11"/>
      <c r="EC302" s="11"/>
      <c r="ED302" s="11"/>
      <c r="EE302" s="9" t="str">
        <f t="shared" si="230"/>
        <v>0</v>
      </c>
      <c r="EO302" s="5" t="s">
        <v>1470</v>
      </c>
      <c r="EP302" s="8" t="s">
        <v>429</v>
      </c>
      <c r="EQ302" s="8" t="s">
        <v>429</v>
      </c>
      <c r="ER302" s="8" t="s">
        <v>209</v>
      </c>
      <c r="ES302" s="8" t="s">
        <v>430</v>
      </c>
      <c r="ET302" s="9" t="str">
        <f t="shared" si="231"/>
        <v>2</v>
      </c>
      <c r="EU302" s="11"/>
      <c r="EV302" s="11"/>
      <c r="EW302" s="11"/>
      <c r="EX302" s="9" t="str">
        <f t="shared" ref="EX302:EY321" si="253">IF($A302&lt;&gt;"","0","")</f>
        <v>0</v>
      </c>
      <c r="EY302" s="9" t="str">
        <f t="shared" si="253"/>
        <v>0</v>
      </c>
      <c r="EZ302" s="11"/>
      <c r="FA302" s="11"/>
      <c r="FB302" s="9" t="str">
        <f t="shared" ref="FB302:FC321" si="254">IF($A302&lt;&gt;"","0","")</f>
        <v>0</v>
      </c>
      <c r="FC302" s="9" t="str">
        <f t="shared" si="254"/>
        <v>0</v>
      </c>
      <c r="FD302" s="9" t="str">
        <f t="shared" si="232"/>
        <v>1</v>
      </c>
      <c r="FE302" s="9" t="str">
        <f t="shared" ref="FE302:FF321" si="255">IF($BG302="完成車","3","1")</f>
        <v>3</v>
      </c>
      <c r="FF302" s="9" t="str">
        <f t="shared" si="255"/>
        <v>3</v>
      </c>
      <c r="GJ302" s="4" t="str">
        <f t="shared" si="235"/>
        <v>パーツ\完成車:ブランド\LEADERBIKE:完成車\LEADERBIKE</v>
      </c>
      <c r="GK302" s="4" t="str">
        <f t="shared" si="233"/>
        <v>u:u:u</v>
      </c>
      <c r="GL302" s="11"/>
      <c r="GM302" s="4" t="str">
        <f t="shared" ref="GM302:GO321" si="256">IF($A302&lt;&gt;"","::","")</f>
        <v>::</v>
      </c>
      <c r="GN302" s="4" t="str">
        <f t="shared" si="256"/>
        <v>::</v>
      </c>
      <c r="GO302" s="4" t="str">
        <f t="shared" si="256"/>
        <v>::</v>
      </c>
      <c r="GP302" s="4" t="str">
        <f t="shared" si="234"/>
        <v>1</v>
      </c>
    </row>
    <row r="303" spans="1:198" ht="28" customHeight="1">
      <c r="A303" s="5" t="s">
        <v>1658</v>
      </c>
      <c r="B303" s="5" t="s">
        <v>8520</v>
      </c>
      <c r="C303" s="5" t="s">
        <v>1658</v>
      </c>
      <c r="D303" s="9" t="str">
        <f t="shared" si="207"/>
        <v>u</v>
      </c>
      <c r="E303" s="9" t="str">
        <f t="shared" si="208"/>
        <v xml:space="preserve"> / （LEADERBIKERENOVATIORAVENCOMPLETEBIKE）</v>
      </c>
      <c r="F303" s="9" t="str">
        <f t="shared" si="209"/>
        <v xml:space="preserve"> / （LEADERBIKERENOVATIORAVENCOMPLETEBIKE）</v>
      </c>
      <c r="G303" s="5">
        <v>168000</v>
      </c>
      <c r="H303" s="9">
        <f t="shared" si="210"/>
        <v>168000</v>
      </c>
      <c r="I303" s="9" t="str">
        <f t="shared" si="211"/>
        <v>0</v>
      </c>
      <c r="J303" s="9" t="str">
        <f t="shared" si="212"/>
        <v>1</v>
      </c>
      <c r="M303" s="5" t="s">
        <v>340</v>
      </c>
      <c r="P303" s="9" t="str">
        <f t="shared" si="213"/>
        <v>LEADERBIKERENOVATIORAVENCOMPLETEBIKE</v>
      </c>
      <c r="AI303" s="9" t="str">
        <f t="shared" si="214"/>
        <v>http://image.rakuten.co.jp/brotures/cabinet/items/leaderbike/complete-renovatio-raven.jpg</v>
      </c>
      <c r="AS303" s="9" t="str">
        <f t="shared" si="250"/>
        <v>1</v>
      </c>
      <c r="AT303" s="9" t="str">
        <f t="shared" si="250"/>
        <v>1</v>
      </c>
      <c r="AU303" s="9" t="str">
        <f t="shared" si="215"/>
        <v>0</v>
      </c>
      <c r="AV303" s="9" t="str">
        <f t="shared" si="216"/>
        <v>1</v>
      </c>
      <c r="AW303" s="9" t="str">
        <f t="shared" si="251"/>
        <v>0</v>
      </c>
      <c r="AX303" s="9" t="str">
        <f t="shared" si="251"/>
        <v>0</v>
      </c>
      <c r="AY303" s="11"/>
      <c r="AZ303" s="11"/>
      <c r="BA303" s="11"/>
      <c r="BB303" s="9" t="str">
        <f t="shared" si="217"/>
        <v>-1</v>
      </c>
      <c r="BC303" s="9" t="str">
        <f t="shared" si="218"/>
        <v>2</v>
      </c>
      <c r="BG303" s="5" t="s">
        <v>347</v>
      </c>
      <c r="BH303" s="5" t="s">
        <v>427</v>
      </c>
      <c r="CS303" s="9" t="str">
        <f t="shared" si="219"/>
        <v>0</v>
      </c>
      <c r="CT303" s="9" t="str">
        <f t="shared" si="220"/>
        <v>&lt;iframe src="http://www.rakuten.ne.jp/gold/brotures/spec/leaderbike/complete-renovatio-raven.html" frameborder="0" id="spec-content" scrolling="no"&gt;&lt;/iframe&gt;</v>
      </c>
      <c r="CU303" s="9" t="str">
        <f t="shared" si="221"/>
        <v/>
      </c>
      <c r="CV303" s="9" t="str">
        <f t="shared" si="222"/>
        <v>&lt;div class="row-fluid"&gt;&lt;iframe src="http://www.rakuten.ne.jp/gold/brotures/items/leaderbike/complete-renovatio-raven.html" frameborder="0" id="skin-product" scrolling="no"&gt;&lt;/iframe&gt;&lt;/div&gt;</v>
      </c>
      <c r="CW303" s="11" t="str">
        <f t="shared" si="223"/>
        <v/>
      </c>
      <c r="CX303" t="s">
        <v>1666</v>
      </c>
      <c r="CY303" s="9" t="str">
        <f t="shared" si="224"/>
        <v>0</v>
      </c>
      <c r="CZ303" s="11"/>
      <c r="DA303" s="11"/>
      <c r="DB303" s="11"/>
      <c r="DC303" s="11"/>
      <c r="DD303" s="9" t="str">
        <f t="shared" si="225"/>
        <v>u</v>
      </c>
      <c r="DE303" s="5" t="s">
        <v>1631</v>
      </c>
      <c r="DF303" s="5" t="s">
        <v>1631</v>
      </c>
      <c r="DI303" s="9" t="str">
        <f t="shared" si="226"/>
        <v>100</v>
      </c>
      <c r="DT303" s="9">
        <f>VLOOKUP(BG303,ディレクトリID!A:B,2)</f>
        <v>563162</v>
      </c>
      <c r="DV303" s="4" t="str">
        <f t="shared" si="227"/>
        <v>【完成車　LEADERBIKE】</v>
      </c>
      <c r="DW303" s="4" t="str">
        <f t="shared" si="228"/>
        <v>【完成車　LEADERBIKE】</v>
      </c>
      <c r="DX303" s="9">
        <f t="shared" si="229"/>
        <v>1</v>
      </c>
      <c r="DY303" s="11"/>
      <c r="DZ303" s="9" t="str">
        <f t="shared" si="252"/>
        <v>1</v>
      </c>
      <c r="EA303" s="9" t="str">
        <f t="shared" si="252"/>
        <v>1</v>
      </c>
      <c r="EB303" s="11"/>
      <c r="EC303" s="11"/>
      <c r="ED303" s="11"/>
      <c r="EE303" s="9" t="str">
        <f t="shared" si="230"/>
        <v>0</v>
      </c>
      <c r="EO303" s="5" t="s">
        <v>1470</v>
      </c>
      <c r="EP303" s="8" t="s">
        <v>429</v>
      </c>
      <c r="EQ303" s="8" t="s">
        <v>429</v>
      </c>
      <c r="ER303" s="8" t="s">
        <v>209</v>
      </c>
      <c r="ES303" s="8" t="s">
        <v>430</v>
      </c>
      <c r="ET303" s="9" t="str">
        <f t="shared" si="231"/>
        <v>2</v>
      </c>
      <c r="EU303" s="11"/>
      <c r="EV303" s="11"/>
      <c r="EW303" s="11"/>
      <c r="EX303" s="9" t="str">
        <f t="shared" si="253"/>
        <v>0</v>
      </c>
      <c r="EY303" s="9" t="str">
        <f t="shared" si="253"/>
        <v>0</v>
      </c>
      <c r="EZ303" s="11"/>
      <c r="FA303" s="11"/>
      <c r="FB303" s="9" t="str">
        <f t="shared" si="254"/>
        <v>0</v>
      </c>
      <c r="FC303" s="9" t="str">
        <f t="shared" si="254"/>
        <v>0</v>
      </c>
      <c r="FD303" s="9" t="str">
        <f t="shared" si="232"/>
        <v>1</v>
      </c>
      <c r="FE303" s="9" t="str">
        <f t="shared" si="255"/>
        <v>3</v>
      </c>
      <c r="FF303" s="9" t="str">
        <f t="shared" si="255"/>
        <v>3</v>
      </c>
      <c r="GJ303" s="4" t="str">
        <f t="shared" si="235"/>
        <v>パーツ\完成車:ブランド\LEADERBIKE:完成車\LEADERBIKE</v>
      </c>
      <c r="GK303" s="4" t="str">
        <f t="shared" si="233"/>
        <v>u:u:u</v>
      </c>
      <c r="GL303" s="11"/>
      <c r="GM303" s="4" t="str">
        <f t="shared" si="256"/>
        <v>::</v>
      </c>
      <c r="GN303" s="4" t="str">
        <f t="shared" si="256"/>
        <v>::</v>
      </c>
      <c r="GO303" s="4" t="str">
        <f t="shared" si="256"/>
        <v>::</v>
      </c>
      <c r="GP303" s="4" t="str">
        <f t="shared" si="234"/>
        <v>1</v>
      </c>
    </row>
    <row r="304" spans="1:198" ht="28" customHeight="1">
      <c r="A304" s="5" t="s">
        <v>1658</v>
      </c>
      <c r="B304" s="5" t="s">
        <v>8520</v>
      </c>
      <c r="C304" s="5" t="s">
        <v>1658</v>
      </c>
      <c r="D304" s="9" t="str">
        <f t="shared" si="207"/>
        <v>u</v>
      </c>
      <c r="E304" s="9" t="str">
        <f t="shared" si="208"/>
        <v xml:space="preserve"> / （LEADERBIKERENOVATIORAVENCOMPLETEBIKE）</v>
      </c>
      <c r="F304" s="9" t="str">
        <f t="shared" si="209"/>
        <v xml:space="preserve"> / （LEADERBIKERENOVATIORAVENCOMPLETEBIKE）</v>
      </c>
      <c r="G304" s="5">
        <v>168000</v>
      </c>
      <c r="H304" s="9">
        <f t="shared" si="210"/>
        <v>168000</v>
      </c>
      <c r="I304" s="9" t="str">
        <f t="shared" si="211"/>
        <v>0</v>
      </c>
      <c r="J304" s="9" t="str">
        <f t="shared" si="212"/>
        <v>1</v>
      </c>
      <c r="M304" s="5" t="s">
        <v>340</v>
      </c>
      <c r="P304" s="9" t="str">
        <f t="shared" si="213"/>
        <v>LEADERBIKERENOVATIORAVENCOMPLETEBIKE</v>
      </c>
      <c r="AI304" s="9" t="str">
        <f t="shared" si="214"/>
        <v>http://image.rakuten.co.jp/brotures/cabinet/items/leaderbike/complete-renovatio-raven.jpg</v>
      </c>
      <c r="AS304" s="9" t="str">
        <f t="shared" si="250"/>
        <v>1</v>
      </c>
      <c r="AT304" s="9" t="str">
        <f t="shared" si="250"/>
        <v>1</v>
      </c>
      <c r="AU304" s="9" t="str">
        <f t="shared" si="215"/>
        <v>0</v>
      </c>
      <c r="AV304" s="9" t="str">
        <f t="shared" si="216"/>
        <v>1</v>
      </c>
      <c r="AW304" s="9" t="str">
        <f t="shared" si="251"/>
        <v>0</v>
      </c>
      <c r="AX304" s="9" t="str">
        <f t="shared" si="251"/>
        <v>0</v>
      </c>
      <c r="AY304" s="11"/>
      <c r="AZ304" s="11"/>
      <c r="BA304" s="11"/>
      <c r="BB304" s="9" t="str">
        <f t="shared" si="217"/>
        <v>-1</v>
      </c>
      <c r="BC304" s="9" t="str">
        <f t="shared" si="218"/>
        <v>2</v>
      </c>
      <c r="BG304" s="5" t="s">
        <v>347</v>
      </c>
      <c r="BH304" s="5" t="s">
        <v>427</v>
      </c>
      <c r="CS304" s="9" t="str">
        <f t="shared" si="219"/>
        <v>0</v>
      </c>
      <c r="CT304" s="9" t="str">
        <f t="shared" si="220"/>
        <v>&lt;iframe src="http://www.rakuten.ne.jp/gold/brotures/spec/leaderbike/complete-renovatio-raven.html" frameborder="0" id="spec-content" scrolling="no"&gt;&lt;/iframe&gt;</v>
      </c>
      <c r="CU304" s="9" t="str">
        <f t="shared" si="221"/>
        <v/>
      </c>
      <c r="CV304" s="9" t="str">
        <f t="shared" si="222"/>
        <v>&lt;div class="row-fluid"&gt;&lt;iframe src="http://www.rakuten.ne.jp/gold/brotures/items/leaderbike/complete-renovatio-raven.html" frameborder="0" id="skin-product" scrolling="no"&gt;&lt;/iframe&gt;&lt;/div&gt;</v>
      </c>
      <c r="CW304" s="11" t="str">
        <f t="shared" si="223"/>
        <v/>
      </c>
      <c r="CX304" t="s">
        <v>1667</v>
      </c>
      <c r="CY304" s="9" t="str">
        <f t="shared" si="224"/>
        <v>0</v>
      </c>
      <c r="CZ304" s="11"/>
      <c r="DA304" s="11"/>
      <c r="DB304" s="11"/>
      <c r="DC304" s="11"/>
      <c r="DD304" s="9" t="str">
        <f t="shared" si="225"/>
        <v>u</v>
      </c>
      <c r="DE304" s="5" t="s">
        <v>354</v>
      </c>
      <c r="DF304" s="5" t="s">
        <v>354</v>
      </c>
      <c r="DI304" s="9" t="str">
        <f t="shared" si="226"/>
        <v>100</v>
      </c>
      <c r="DT304" s="9">
        <f>VLOOKUP(BG304,ディレクトリID!A:B,2)</f>
        <v>563162</v>
      </c>
      <c r="DV304" s="4" t="str">
        <f t="shared" si="227"/>
        <v>【完成車　LEADERBIKE】</v>
      </c>
      <c r="DW304" s="4" t="str">
        <f t="shared" si="228"/>
        <v>【完成車　LEADERBIKE】</v>
      </c>
      <c r="DX304" s="9">
        <f t="shared" si="229"/>
        <v>1</v>
      </c>
      <c r="DY304" s="11"/>
      <c r="DZ304" s="9" t="str">
        <f t="shared" si="252"/>
        <v>1</v>
      </c>
      <c r="EA304" s="9" t="str">
        <f t="shared" si="252"/>
        <v>1</v>
      </c>
      <c r="EB304" s="11"/>
      <c r="EC304" s="11"/>
      <c r="ED304" s="11"/>
      <c r="EE304" s="9" t="str">
        <f t="shared" si="230"/>
        <v>0</v>
      </c>
      <c r="EO304" s="5" t="s">
        <v>1470</v>
      </c>
      <c r="EP304" s="8" t="s">
        <v>429</v>
      </c>
      <c r="EQ304" s="8" t="s">
        <v>429</v>
      </c>
      <c r="ER304" s="8" t="s">
        <v>209</v>
      </c>
      <c r="ES304" s="8" t="s">
        <v>430</v>
      </c>
      <c r="ET304" s="9" t="str">
        <f t="shared" si="231"/>
        <v>2</v>
      </c>
      <c r="EU304" s="11"/>
      <c r="EV304" s="11"/>
      <c r="EW304" s="11"/>
      <c r="EX304" s="9" t="str">
        <f t="shared" si="253"/>
        <v>0</v>
      </c>
      <c r="EY304" s="9" t="str">
        <f t="shared" si="253"/>
        <v>0</v>
      </c>
      <c r="EZ304" s="11"/>
      <c r="FA304" s="11"/>
      <c r="FB304" s="9" t="str">
        <f t="shared" si="254"/>
        <v>0</v>
      </c>
      <c r="FC304" s="9" t="str">
        <f t="shared" si="254"/>
        <v>0</v>
      </c>
      <c r="FD304" s="9" t="str">
        <f t="shared" si="232"/>
        <v>1</v>
      </c>
      <c r="FE304" s="9" t="str">
        <f t="shared" si="255"/>
        <v>3</v>
      </c>
      <c r="FF304" s="9" t="str">
        <f t="shared" si="255"/>
        <v>3</v>
      </c>
      <c r="GJ304" s="4" t="str">
        <f t="shared" si="235"/>
        <v>パーツ\完成車:ブランド\LEADERBIKE:完成車\LEADERBIKE</v>
      </c>
      <c r="GK304" s="4" t="str">
        <f t="shared" si="233"/>
        <v>u:u:u</v>
      </c>
      <c r="GL304" s="11"/>
      <c r="GM304" s="4" t="str">
        <f t="shared" si="256"/>
        <v>::</v>
      </c>
      <c r="GN304" s="4" t="str">
        <f t="shared" si="256"/>
        <v>::</v>
      </c>
      <c r="GO304" s="4" t="str">
        <f t="shared" si="256"/>
        <v>::</v>
      </c>
      <c r="GP304" s="4" t="str">
        <f t="shared" si="234"/>
        <v>1</v>
      </c>
    </row>
    <row r="305" spans="1:198" ht="28" customHeight="1">
      <c r="A305" s="5" t="s">
        <v>1658</v>
      </c>
      <c r="B305" s="5" t="s">
        <v>8520</v>
      </c>
      <c r="C305" s="5" t="s">
        <v>1658</v>
      </c>
      <c r="D305" s="9" t="str">
        <f t="shared" si="207"/>
        <v>u</v>
      </c>
      <c r="E305" s="9" t="str">
        <f t="shared" si="208"/>
        <v xml:space="preserve"> / （LEADERBIKERENOVATIORAVENCOMPLETEBIKE）</v>
      </c>
      <c r="F305" s="9" t="str">
        <f t="shared" si="209"/>
        <v xml:space="preserve"> / （LEADERBIKERENOVATIORAVENCOMPLETEBIKE）</v>
      </c>
      <c r="G305" s="5">
        <v>168000</v>
      </c>
      <c r="H305" s="9">
        <f t="shared" si="210"/>
        <v>168000</v>
      </c>
      <c r="I305" s="9" t="str">
        <f t="shared" si="211"/>
        <v>0</v>
      </c>
      <c r="J305" s="9" t="str">
        <f t="shared" si="212"/>
        <v>1</v>
      </c>
      <c r="M305" s="5" t="s">
        <v>340</v>
      </c>
      <c r="P305" s="9" t="str">
        <f t="shared" si="213"/>
        <v>LEADERBIKERENOVATIORAVENCOMPLETEBIKE</v>
      </c>
      <c r="AI305" s="9" t="str">
        <f t="shared" si="214"/>
        <v>http://image.rakuten.co.jp/brotures/cabinet/items/leaderbike/complete-renovatio-raven.jpg</v>
      </c>
      <c r="AS305" s="9" t="str">
        <f t="shared" si="250"/>
        <v>1</v>
      </c>
      <c r="AT305" s="9" t="str">
        <f t="shared" si="250"/>
        <v>1</v>
      </c>
      <c r="AU305" s="9" t="str">
        <f t="shared" si="215"/>
        <v>0</v>
      </c>
      <c r="AV305" s="9" t="str">
        <f t="shared" si="216"/>
        <v>1</v>
      </c>
      <c r="AW305" s="9" t="str">
        <f t="shared" si="251"/>
        <v>0</v>
      </c>
      <c r="AX305" s="9" t="str">
        <f t="shared" si="251"/>
        <v>0</v>
      </c>
      <c r="AY305" s="11"/>
      <c r="AZ305" s="11"/>
      <c r="BA305" s="11"/>
      <c r="BB305" s="9" t="str">
        <f t="shared" si="217"/>
        <v>-1</v>
      </c>
      <c r="BC305" s="9" t="str">
        <f t="shared" si="218"/>
        <v>2</v>
      </c>
      <c r="BG305" s="5" t="s">
        <v>347</v>
      </c>
      <c r="BH305" s="5" t="s">
        <v>427</v>
      </c>
      <c r="CS305" s="9" t="str">
        <f t="shared" si="219"/>
        <v>0</v>
      </c>
      <c r="CT305" s="9" t="str">
        <f t="shared" si="220"/>
        <v>&lt;iframe src="http://www.rakuten.ne.jp/gold/brotures/spec/leaderbike/complete-renovatio-raven.html" frameborder="0" id="spec-content" scrolling="no"&gt;&lt;/iframe&gt;</v>
      </c>
      <c r="CU305" s="9" t="str">
        <f t="shared" si="221"/>
        <v/>
      </c>
      <c r="CV305" s="9" t="str">
        <f t="shared" si="222"/>
        <v>&lt;div class="row-fluid"&gt;&lt;iframe src="http://www.rakuten.ne.jp/gold/brotures/items/leaderbike/complete-renovatio-raven.html" frameborder="0" id="skin-product" scrolling="no"&gt;&lt;/iframe&gt;&lt;/div&gt;</v>
      </c>
      <c r="CW305" s="11" t="str">
        <f t="shared" si="223"/>
        <v/>
      </c>
      <c r="CX305" t="s">
        <v>1668</v>
      </c>
      <c r="CY305" s="9" t="str">
        <f t="shared" si="224"/>
        <v>0</v>
      </c>
      <c r="CZ305" s="11"/>
      <c r="DA305" s="11"/>
      <c r="DB305" s="11"/>
      <c r="DC305" s="11"/>
      <c r="DD305" s="9" t="str">
        <f t="shared" si="225"/>
        <v>u</v>
      </c>
      <c r="DE305" s="5" t="s">
        <v>1634</v>
      </c>
      <c r="DF305" s="5" t="s">
        <v>1634</v>
      </c>
      <c r="DI305" s="9" t="str">
        <f t="shared" si="226"/>
        <v>100</v>
      </c>
      <c r="DT305" s="9">
        <f>VLOOKUP(BG305,ディレクトリID!A:B,2)</f>
        <v>563162</v>
      </c>
      <c r="DV305" s="4" t="str">
        <f t="shared" si="227"/>
        <v>【完成車　LEADERBIKE】</v>
      </c>
      <c r="DW305" s="4" t="str">
        <f t="shared" si="228"/>
        <v>【完成車　LEADERBIKE】</v>
      </c>
      <c r="DX305" s="9">
        <f t="shared" si="229"/>
        <v>1</v>
      </c>
      <c r="DY305" s="11"/>
      <c r="DZ305" s="9" t="str">
        <f t="shared" si="252"/>
        <v>1</v>
      </c>
      <c r="EA305" s="9" t="str">
        <f t="shared" si="252"/>
        <v>1</v>
      </c>
      <c r="EB305" s="11"/>
      <c r="EC305" s="11"/>
      <c r="ED305" s="11"/>
      <c r="EE305" s="9" t="str">
        <f t="shared" si="230"/>
        <v>0</v>
      </c>
      <c r="EO305" s="5" t="s">
        <v>1470</v>
      </c>
      <c r="EP305" s="8" t="s">
        <v>429</v>
      </c>
      <c r="EQ305" s="8" t="s">
        <v>429</v>
      </c>
      <c r="ER305" s="8" t="s">
        <v>209</v>
      </c>
      <c r="ES305" s="8" t="s">
        <v>430</v>
      </c>
      <c r="ET305" s="9" t="str">
        <f t="shared" si="231"/>
        <v>2</v>
      </c>
      <c r="EU305" s="11"/>
      <c r="EV305" s="11"/>
      <c r="EW305" s="11"/>
      <c r="EX305" s="9" t="str">
        <f t="shared" si="253"/>
        <v>0</v>
      </c>
      <c r="EY305" s="9" t="str">
        <f t="shared" si="253"/>
        <v>0</v>
      </c>
      <c r="EZ305" s="11"/>
      <c r="FA305" s="11"/>
      <c r="FB305" s="9" t="str">
        <f t="shared" si="254"/>
        <v>0</v>
      </c>
      <c r="FC305" s="9" t="str">
        <f t="shared" si="254"/>
        <v>0</v>
      </c>
      <c r="FD305" s="9" t="str">
        <f t="shared" si="232"/>
        <v>1</v>
      </c>
      <c r="FE305" s="9" t="str">
        <f t="shared" si="255"/>
        <v>3</v>
      </c>
      <c r="FF305" s="9" t="str">
        <f t="shared" si="255"/>
        <v>3</v>
      </c>
      <c r="GJ305" s="4" t="str">
        <f t="shared" si="235"/>
        <v>パーツ\完成車:ブランド\LEADERBIKE:完成車\LEADERBIKE</v>
      </c>
      <c r="GK305" s="4" t="str">
        <f t="shared" si="233"/>
        <v>u:u:u</v>
      </c>
      <c r="GL305" s="11"/>
      <c r="GM305" s="4" t="str">
        <f t="shared" si="256"/>
        <v>::</v>
      </c>
      <c r="GN305" s="4" t="str">
        <f t="shared" si="256"/>
        <v>::</v>
      </c>
      <c r="GO305" s="4" t="str">
        <f t="shared" si="256"/>
        <v>::</v>
      </c>
      <c r="GP305" s="4" t="str">
        <f t="shared" si="234"/>
        <v>1</v>
      </c>
    </row>
    <row r="306" spans="1:198" ht="28" customHeight="1">
      <c r="A306" s="5" t="s">
        <v>1658</v>
      </c>
      <c r="B306" s="5" t="s">
        <v>8520</v>
      </c>
      <c r="C306" s="5" t="s">
        <v>1658</v>
      </c>
      <c r="D306" s="9" t="str">
        <f t="shared" si="207"/>
        <v>u</v>
      </c>
      <c r="E306" s="9" t="str">
        <f t="shared" si="208"/>
        <v xml:space="preserve"> / （LEADERBIKERENOVATIORAVENCOMPLETEBIKE）</v>
      </c>
      <c r="F306" s="9" t="str">
        <f t="shared" si="209"/>
        <v xml:space="preserve"> / （LEADERBIKERENOVATIORAVENCOMPLETEBIKE）</v>
      </c>
      <c r="G306" s="5">
        <v>168000</v>
      </c>
      <c r="H306" s="9">
        <f t="shared" si="210"/>
        <v>168000</v>
      </c>
      <c r="I306" s="9" t="str">
        <f t="shared" si="211"/>
        <v>0</v>
      </c>
      <c r="J306" s="9" t="str">
        <f t="shared" si="212"/>
        <v>1</v>
      </c>
      <c r="M306" s="5" t="s">
        <v>340</v>
      </c>
      <c r="P306" s="9" t="str">
        <f t="shared" si="213"/>
        <v>LEADERBIKERENOVATIORAVENCOMPLETEBIKE</v>
      </c>
      <c r="AI306" s="9" t="str">
        <f t="shared" si="214"/>
        <v>http://image.rakuten.co.jp/brotures/cabinet/items/leaderbike/complete-renovatio-raven.jpg</v>
      </c>
      <c r="AS306" s="9" t="str">
        <f t="shared" si="250"/>
        <v>1</v>
      </c>
      <c r="AT306" s="9" t="str">
        <f t="shared" si="250"/>
        <v>1</v>
      </c>
      <c r="AU306" s="9" t="str">
        <f t="shared" si="215"/>
        <v>0</v>
      </c>
      <c r="AV306" s="9" t="str">
        <f t="shared" si="216"/>
        <v>1</v>
      </c>
      <c r="AW306" s="9" t="str">
        <f t="shared" si="251"/>
        <v>0</v>
      </c>
      <c r="AX306" s="9" t="str">
        <f t="shared" si="251"/>
        <v>0</v>
      </c>
      <c r="AY306" s="11"/>
      <c r="AZ306" s="11"/>
      <c r="BA306" s="11"/>
      <c r="BB306" s="9" t="str">
        <f t="shared" si="217"/>
        <v>-1</v>
      </c>
      <c r="BC306" s="9" t="str">
        <f t="shared" si="218"/>
        <v>2</v>
      </c>
      <c r="BG306" s="5" t="s">
        <v>347</v>
      </c>
      <c r="BH306" s="5" t="s">
        <v>427</v>
      </c>
      <c r="CS306" s="9" t="str">
        <f t="shared" si="219"/>
        <v>0</v>
      </c>
      <c r="CT306" s="9" t="str">
        <f t="shared" si="220"/>
        <v>&lt;iframe src="http://www.rakuten.ne.jp/gold/brotures/spec/leaderbike/complete-renovatio-raven.html" frameborder="0" id="spec-content" scrolling="no"&gt;&lt;/iframe&gt;</v>
      </c>
      <c r="CU306" s="9" t="str">
        <f t="shared" si="221"/>
        <v/>
      </c>
      <c r="CV306" s="9" t="str">
        <f t="shared" si="222"/>
        <v>&lt;div class="row-fluid"&gt;&lt;iframe src="http://www.rakuten.ne.jp/gold/brotures/items/leaderbike/complete-renovatio-raven.html" frameborder="0" id="skin-product" scrolling="no"&gt;&lt;/iframe&gt;&lt;/div&gt;</v>
      </c>
      <c r="CW306" s="11" t="str">
        <f t="shared" si="223"/>
        <v/>
      </c>
      <c r="CX306" t="s">
        <v>1669</v>
      </c>
      <c r="CY306" s="9" t="str">
        <f t="shared" si="224"/>
        <v>0</v>
      </c>
      <c r="CZ306" s="11"/>
      <c r="DA306" s="11"/>
      <c r="DB306" s="11"/>
      <c r="DC306" s="11"/>
      <c r="DD306" s="9" t="str">
        <f t="shared" si="225"/>
        <v>u</v>
      </c>
      <c r="DE306" s="5" t="s">
        <v>1483</v>
      </c>
      <c r="DF306" s="5" t="s">
        <v>1483</v>
      </c>
      <c r="DI306" s="9" t="str">
        <f t="shared" si="226"/>
        <v>100</v>
      </c>
      <c r="DT306" s="9">
        <f>VLOOKUP(BG306,ディレクトリID!A:B,2)</f>
        <v>563162</v>
      </c>
      <c r="DV306" s="4" t="str">
        <f t="shared" si="227"/>
        <v>【完成車　LEADERBIKE】</v>
      </c>
      <c r="DW306" s="4" t="str">
        <f t="shared" si="228"/>
        <v>【完成車　LEADERBIKE】</v>
      </c>
      <c r="DX306" s="9">
        <f t="shared" si="229"/>
        <v>1</v>
      </c>
      <c r="DY306" s="11"/>
      <c r="DZ306" s="9" t="str">
        <f t="shared" si="252"/>
        <v>1</v>
      </c>
      <c r="EA306" s="9" t="str">
        <f t="shared" si="252"/>
        <v>1</v>
      </c>
      <c r="EB306" s="11"/>
      <c r="EC306" s="11"/>
      <c r="ED306" s="11"/>
      <c r="EE306" s="9" t="str">
        <f t="shared" si="230"/>
        <v>0</v>
      </c>
      <c r="EO306" s="5" t="s">
        <v>1470</v>
      </c>
      <c r="EP306" s="8" t="s">
        <v>429</v>
      </c>
      <c r="EQ306" s="8" t="s">
        <v>429</v>
      </c>
      <c r="ER306" s="8" t="s">
        <v>209</v>
      </c>
      <c r="ES306" s="8" t="s">
        <v>430</v>
      </c>
      <c r="ET306" s="9" t="str">
        <f t="shared" si="231"/>
        <v>2</v>
      </c>
      <c r="EU306" s="11"/>
      <c r="EV306" s="11"/>
      <c r="EW306" s="11"/>
      <c r="EX306" s="9" t="str">
        <f t="shared" si="253"/>
        <v>0</v>
      </c>
      <c r="EY306" s="9" t="str">
        <f t="shared" si="253"/>
        <v>0</v>
      </c>
      <c r="EZ306" s="11"/>
      <c r="FA306" s="11"/>
      <c r="FB306" s="9" t="str">
        <f t="shared" si="254"/>
        <v>0</v>
      </c>
      <c r="FC306" s="9" t="str">
        <f t="shared" si="254"/>
        <v>0</v>
      </c>
      <c r="FD306" s="9" t="str">
        <f t="shared" si="232"/>
        <v>1</v>
      </c>
      <c r="FE306" s="9" t="str">
        <f t="shared" si="255"/>
        <v>3</v>
      </c>
      <c r="FF306" s="9" t="str">
        <f t="shared" si="255"/>
        <v>3</v>
      </c>
      <c r="GJ306" s="4" t="str">
        <f t="shared" si="235"/>
        <v>パーツ\完成車:ブランド\LEADERBIKE:完成車\LEADERBIKE</v>
      </c>
      <c r="GK306" s="4" t="str">
        <f t="shared" si="233"/>
        <v>u:u:u</v>
      </c>
      <c r="GL306" s="11"/>
      <c r="GM306" s="4" t="str">
        <f t="shared" si="256"/>
        <v>::</v>
      </c>
      <c r="GN306" s="4" t="str">
        <f t="shared" si="256"/>
        <v>::</v>
      </c>
      <c r="GO306" s="4" t="str">
        <f t="shared" si="256"/>
        <v>::</v>
      </c>
      <c r="GP306" s="4" t="str">
        <f t="shared" si="234"/>
        <v>1</v>
      </c>
    </row>
    <row r="307" spans="1:198" ht="28" customHeight="1">
      <c r="A307" s="5" t="s">
        <v>1670</v>
      </c>
      <c r="B307" s="5" t="s">
        <v>1672</v>
      </c>
      <c r="C307" s="5" t="s">
        <v>1670</v>
      </c>
      <c r="D307" s="9" t="str">
        <f t="shared" si="207"/>
        <v>u</v>
      </c>
      <c r="E307" s="9" t="str">
        <f t="shared" si="208"/>
        <v xml:space="preserve"> / （SANMARCOCONCORVintageBLACK）</v>
      </c>
      <c r="F307" s="9" t="str">
        <f t="shared" si="209"/>
        <v xml:space="preserve"> / （SANMARCOCONCORVintageBLACK）</v>
      </c>
      <c r="G307" s="5">
        <v>10290</v>
      </c>
      <c r="H307" s="9">
        <f t="shared" si="210"/>
        <v>10290</v>
      </c>
      <c r="I307" s="9" t="str">
        <f t="shared" si="211"/>
        <v>0</v>
      </c>
      <c r="J307" s="9" t="str">
        <f t="shared" si="212"/>
        <v>1</v>
      </c>
      <c r="P307" s="9" t="str">
        <f t="shared" si="213"/>
        <v>SANMARCOCONCORVintageBLACK</v>
      </c>
      <c r="AI307" s="9" t="str">
        <f t="shared" si="214"/>
        <v>http://image.rakuten.co.jp/brotures/cabinet/items/sanmarco/concor-b.jpg</v>
      </c>
      <c r="AS307" s="9" t="str">
        <f t="shared" si="250"/>
        <v>1</v>
      </c>
      <c r="AT307" s="9" t="str">
        <f t="shared" si="250"/>
        <v>1</v>
      </c>
      <c r="AU307" s="9" t="str">
        <f t="shared" si="215"/>
        <v>0</v>
      </c>
      <c r="AV307" s="9" t="str">
        <f t="shared" si="216"/>
        <v>1</v>
      </c>
      <c r="AW307" s="9" t="str">
        <f t="shared" si="251"/>
        <v>0</v>
      </c>
      <c r="AX307" s="9" t="str">
        <f t="shared" si="251"/>
        <v>0</v>
      </c>
      <c r="AY307" s="11"/>
      <c r="AZ307" s="11"/>
      <c r="BA307" s="11"/>
      <c r="BB307" s="9" t="str">
        <f t="shared" si="217"/>
        <v>-1</v>
      </c>
      <c r="BC307" s="9" t="str">
        <f t="shared" si="218"/>
        <v>0</v>
      </c>
      <c r="BG307" s="5" t="s">
        <v>316</v>
      </c>
      <c r="BH307" s="5" t="s">
        <v>1676</v>
      </c>
      <c r="CS307" s="9" t="str">
        <f t="shared" si="219"/>
        <v>0</v>
      </c>
      <c r="CT307" s="9" t="str">
        <f t="shared" si="220"/>
        <v>&lt;iframe src="http://www.rakuten.ne.jp/gold/brotures/spec/sanmarco/concor-b.html" frameborder="0" id="spec-content" scrolling="no"&gt;&lt;/iframe&gt;</v>
      </c>
      <c r="CU307" s="9" t="str">
        <f t="shared" si="221"/>
        <v/>
      </c>
      <c r="CV307" s="9" t="str">
        <f t="shared" si="222"/>
        <v>&lt;div class="row-fluid"&gt;&lt;iframe src="http://www.rakuten.ne.jp/gold/brotures/items/sanmarco/concor-b.html" frameborder="0" id="skin-product" scrolling="no"&gt;&lt;/iframe&gt;&lt;/div&gt;</v>
      </c>
      <c r="CW307" s="11" t="str">
        <f t="shared" si="223"/>
        <v/>
      </c>
      <c r="CX307" t="s">
        <v>1670</v>
      </c>
      <c r="CY307" s="9" t="str">
        <f t="shared" si="224"/>
        <v>0</v>
      </c>
      <c r="CZ307" s="11"/>
      <c r="DA307" s="11"/>
      <c r="DB307" s="11"/>
      <c r="DC307" s="11"/>
      <c r="DD307" s="9" t="str">
        <f t="shared" si="225"/>
        <v/>
      </c>
      <c r="DI307" s="9" t="str">
        <f t="shared" si="226"/>
        <v/>
      </c>
      <c r="DT307" s="9">
        <f>VLOOKUP(BG307,ディレクトリID!A:B,2)</f>
        <v>563161</v>
      </c>
      <c r="DV307" s="4" t="str">
        <f t="shared" si="227"/>
        <v>【サドル　SANMARCO】</v>
      </c>
      <c r="DW307" s="4" t="str">
        <f t="shared" si="228"/>
        <v>【サドル　SANMARCO】</v>
      </c>
      <c r="DX307" s="9">
        <f t="shared" si="229"/>
        <v>4</v>
      </c>
      <c r="DY307" s="11"/>
      <c r="DZ307" s="9" t="str">
        <f t="shared" si="252"/>
        <v>1</v>
      </c>
      <c r="EA307" s="9" t="str">
        <f t="shared" si="252"/>
        <v>1</v>
      </c>
      <c r="EB307" s="11"/>
      <c r="EC307" s="11"/>
      <c r="ED307" s="11"/>
      <c r="EE307" s="9" t="str">
        <f t="shared" si="230"/>
        <v>0</v>
      </c>
      <c r="EO307" s="8" t="s">
        <v>428</v>
      </c>
      <c r="EP307" s="8" t="s">
        <v>429</v>
      </c>
      <c r="EQ307" s="8" t="s">
        <v>429</v>
      </c>
      <c r="ER307" s="8" t="s">
        <v>209</v>
      </c>
      <c r="ES307" s="8" t="s">
        <v>430</v>
      </c>
      <c r="ET307" s="9" t="str">
        <f t="shared" si="231"/>
        <v>2</v>
      </c>
      <c r="EU307" s="11"/>
      <c r="EV307" s="11"/>
      <c r="EW307" s="11"/>
      <c r="EX307" s="9" t="str">
        <f t="shared" si="253"/>
        <v>0</v>
      </c>
      <c r="EY307" s="9" t="str">
        <f t="shared" si="253"/>
        <v>0</v>
      </c>
      <c r="EZ307" s="11"/>
      <c r="FA307" s="11"/>
      <c r="FB307" s="9" t="str">
        <f t="shared" si="254"/>
        <v>0</v>
      </c>
      <c r="FC307" s="9" t="str">
        <f t="shared" si="254"/>
        <v>0</v>
      </c>
      <c r="FD307" s="9" t="str">
        <f t="shared" si="232"/>
        <v>1</v>
      </c>
      <c r="FE307" s="9" t="str">
        <f t="shared" si="255"/>
        <v>1</v>
      </c>
      <c r="FF307" s="9" t="str">
        <f t="shared" si="255"/>
        <v>1</v>
      </c>
      <c r="GJ307" s="4" t="str">
        <f t="shared" si="235"/>
        <v>パーツ\サドル:ブランド\SANMARCO</v>
      </c>
      <c r="GK307" s="4" t="str">
        <f t="shared" si="233"/>
        <v>u:u</v>
      </c>
      <c r="GL307" s="11"/>
      <c r="GM307" s="4" t="str">
        <f t="shared" si="256"/>
        <v>::</v>
      </c>
      <c r="GN307" s="4" t="str">
        <f t="shared" si="256"/>
        <v>::</v>
      </c>
      <c r="GO307" s="4" t="str">
        <f t="shared" si="256"/>
        <v>::</v>
      </c>
      <c r="GP307" s="4" t="str">
        <f t="shared" si="234"/>
        <v>1</v>
      </c>
    </row>
    <row r="308" spans="1:198" ht="28" customHeight="1">
      <c r="A308" s="5" t="s">
        <v>1678</v>
      </c>
      <c r="B308" s="5" t="s">
        <v>1680</v>
      </c>
      <c r="C308" s="5" t="s">
        <v>1678</v>
      </c>
      <c r="D308" s="9" t="str">
        <f t="shared" si="207"/>
        <v>u</v>
      </c>
      <c r="E308" s="9" t="str">
        <f t="shared" si="208"/>
        <v xml:space="preserve"> / （SANMARCOCONCORVintageBLUE）</v>
      </c>
      <c r="F308" s="9" t="str">
        <f t="shared" si="209"/>
        <v xml:space="preserve"> / （SANMARCOCONCORVintageBLUE）</v>
      </c>
      <c r="G308" s="5">
        <v>10290</v>
      </c>
      <c r="H308" s="9">
        <f t="shared" si="210"/>
        <v>10290</v>
      </c>
      <c r="I308" s="9" t="str">
        <f t="shared" si="211"/>
        <v>0</v>
      </c>
      <c r="J308" s="9" t="str">
        <f t="shared" si="212"/>
        <v>1</v>
      </c>
      <c r="P308" s="9" t="str">
        <f t="shared" si="213"/>
        <v>SANMARCOCONCORVintageBLUE</v>
      </c>
      <c r="AI308" s="9" t="str">
        <f t="shared" si="214"/>
        <v>http://image.rakuten.co.jp/brotures/cabinet/items/sanmarco/concor-bl.jpg</v>
      </c>
      <c r="AS308" s="9" t="str">
        <f t="shared" si="250"/>
        <v>1</v>
      </c>
      <c r="AT308" s="9" t="str">
        <f t="shared" si="250"/>
        <v>1</v>
      </c>
      <c r="AU308" s="9" t="str">
        <f t="shared" si="215"/>
        <v>0</v>
      </c>
      <c r="AV308" s="9" t="str">
        <f t="shared" si="216"/>
        <v>1</v>
      </c>
      <c r="AW308" s="9" t="str">
        <f t="shared" si="251"/>
        <v>0</v>
      </c>
      <c r="AX308" s="9" t="str">
        <f t="shared" si="251"/>
        <v>0</v>
      </c>
      <c r="AY308" s="11"/>
      <c r="AZ308" s="11"/>
      <c r="BA308" s="11"/>
      <c r="BB308" s="9" t="str">
        <f t="shared" si="217"/>
        <v>-1</v>
      </c>
      <c r="BC308" s="9" t="str">
        <f t="shared" si="218"/>
        <v>0</v>
      </c>
      <c r="BG308" s="5" t="s">
        <v>316</v>
      </c>
      <c r="BH308" s="5" t="s">
        <v>1676</v>
      </c>
      <c r="CS308" s="9" t="str">
        <f t="shared" si="219"/>
        <v>0</v>
      </c>
      <c r="CT308" s="9" t="str">
        <f t="shared" si="220"/>
        <v>&lt;iframe src="http://www.rakuten.ne.jp/gold/brotures/spec/sanmarco/concor-bl.html" frameborder="0" id="spec-content" scrolling="no"&gt;&lt;/iframe&gt;</v>
      </c>
      <c r="CU308" s="9" t="str">
        <f t="shared" si="221"/>
        <v/>
      </c>
      <c r="CV308" s="9" t="str">
        <f t="shared" si="222"/>
        <v>&lt;div class="row-fluid"&gt;&lt;iframe src="http://www.rakuten.ne.jp/gold/brotures/items/sanmarco/concor-bl.html" frameborder="0" id="skin-product" scrolling="no"&gt;&lt;/iframe&gt;&lt;/div&gt;</v>
      </c>
      <c r="CW308" s="11" t="str">
        <f t="shared" si="223"/>
        <v/>
      </c>
      <c r="CX308" t="s">
        <v>1678</v>
      </c>
      <c r="CY308" s="9" t="str">
        <f t="shared" si="224"/>
        <v>0</v>
      </c>
      <c r="CZ308" s="11"/>
      <c r="DA308" s="11"/>
      <c r="DB308" s="11"/>
      <c r="DC308" s="11"/>
      <c r="DD308" s="9" t="str">
        <f t="shared" si="225"/>
        <v/>
      </c>
      <c r="DI308" s="9" t="str">
        <f t="shared" si="226"/>
        <v/>
      </c>
      <c r="DT308" s="9">
        <f>VLOOKUP(BG308,ディレクトリID!A:B,2)</f>
        <v>563161</v>
      </c>
      <c r="DV308" s="4" t="str">
        <f t="shared" si="227"/>
        <v>【サドル　SANMARCO】</v>
      </c>
      <c r="DW308" s="4" t="str">
        <f t="shared" si="228"/>
        <v>【サドル　SANMARCO】</v>
      </c>
      <c r="DX308" s="9">
        <f t="shared" si="229"/>
        <v>4</v>
      </c>
      <c r="DY308" s="11"/>
      <c r="DZ308" s="9" t="str">
        <f t="shared" si="252"/>
        <v>1</v>
      </c>
      <c r="EA308" s="9" t="str">
        <f t="shared" si="252"/>
        <v>1</v>
      </c>
      <c r="EB308" s="11"/>
      <c r="EC308" s="11"/>
      <c r="ED308" s="11"/>
      <c r="EE308" s="9" t="str">
        <f t="shared" si="230"/>
        <v>0</v>
      </c>
      <c r="EO308" s="8" t="s">
        <v>428</v>
      </c>
      <c r="EP308" s="8" t="s">
        <v>429</v>
      </c>
      <c r="EQ308" s="8" t="s">
        <v>429</v>
      </c>
      <c r="ER308" s="8" t="s">
        <v>209</v>
      </c>
      <c r="ES308" s="8" t="s">
        <v>430</v>
      </c>
      <c r="ET308" s="9" t="str">
        <f t="shared" si="231"/>
        <v>2</v>
      </c>
      <c r="EU308" s="11"/>
      <c r="EV308" s="11"/>
      <c r="EW308" s="11"/>
      <c r="EX308" s="9" t="str">
        <f t="shared" si="253"/>
        <v>0</v>
      </c>
      <c r="EY308" s="9" t="str">
        <f t="shared" si="253"/>
        <v>0</v>
      </c>
      <c r="EZ308" s="11"/>
      <c r="FA308" s="11"/>
      <c r="FB308" s="9" t="str">
        <f t="shared" si="254"/>
        <v>0</v>
      </c>
      <c r="FC308" s="9" t="str">
        <f t="shared" si="254"/>
        <v>0</v>
      </c>
      <c r="FD308" s="9" t="str">
        <f t="shared" si="232"/>
        <v>1</v>
      </c>
      <c r="FE308" s="9" t="str">
        <f t="shared" si="255"/>
        <v>1</v>
      </c>
      <c r="FF308" s="9" t="str">
        <f t="shared" si="255"/>
        <v>1</v>
      </c>
      <c r="GJ308" s="4" t="str">
        <f t="shared" si="235"/>
        <v>パーツ\サドル:ブランド\SANMARCO</v>
      </c>
      <c r="GK308" s="4" t="str">
        <f t="shared" si="233"/>
        <v>u:u</v>
      </c>
      <c r="GL308" s="11"/>
      <c r="GM308" s="4" t="str">
        <f t="shared" si="256"/>
        <v>::</v>
      </c>
      <c r="GN308" s="4" t="str">
        <f t="shared" si="256"/>
        <v>::</v>
      </c>
      <c r="GO308" s="4" t="str">
        <f t="shared" si="256"/>
        <v>::</v>
      </c>
      <c r="GP308" s="4" t="str">
        <f t="shared" si="234"/>
        <v>1</v>
      </c>
    </row>
    <row r="309" spans="1:198" ht="28" customHeight="1">
      <c r="A309" s="5" t="s">
        <v>1684</v>
      </c>
      <c r="B309" s="5" t="s">
        <v>1686</v>
      </c>
      <c r="C309" s="5" t="s">
        <v>1684</v>
      </c>
      <c r="D309" s="9" t="str">
        <f t="shared" si="207"/>
        <v>u</v>
      </c>
      <c r="E309" s="9" t="str">
        <f t="shared" si="208"/>
        <v xml:space="preserve"> / （SANMARCOCONCORVintageGREEN）</v>
      </c>
      <c r="F309" s="9" t="str">
        <f t="shared" si="209"/>
        <v xml:space="preserve"> / （SANMARCOCONCORVintageGREEN）</v>
      </c>
      <c r="G309" s="5">
        <v>10290</v>
      </c>
      <c r="H309" s="9">
        <f t="shared" si="210"/>
        <v>10290</v>
      </c>
      <c r="I309" s="9" t="str">
        <f t="shared" si="211"/>
        <v>0</v>
      </c>
      <c r="J309" s="9" t="str">
        <f t="shared" si="212"/>
        <v>1</v>
      </c>
      <c r="P309" s="9" t="str">
        <f t="shared" si="213"/>
        <v>SANMARCOCONCORVintageGREEN</v>
      </c>
      <c r="AI309" s="9" t="str">
        <f t="shared" si="214"/>
        <v>http://image.rakuten.co.jp/brotures/cabinet/items/sanmarco/concor-gr.jpg</v>
      </c>
      <c r="AS309" s="9" t="str">
        <f t="shared" si="250"/>
        <v>1</v>
      </c>
      <c r="AT309" s="9" t="str">
        <f t="shared" si="250"/>
        <v>1</v>
      </c>
      <c r="AU309" s="9" t="str">
        <f t="shared" si="215"/>
        <v>0</v>
      </c>
      <c r="AV309" s="9" t="str">
        <f t="shared" si="216"/>
        <v>1</v>
      </c>
      <c r="AW309" s="9" t="str">
        <f t="shared" si="251"/>
        <v>0</v>
      </c>
      <c r="AX309" s="9" t="str">
        <f t="shared" si="251"/>
        <v>0</v>
      </c>
      <c r="AY309" s="11"/>
      <c r="AZ309" s="11"/>
      <c r="BA309" s="11"/>
      <c r="BB309" s="9" t="str">
        <f t="shared" si="217"/>
        <v>-1</v>
      </c>
      <c r="BC309" s="9" t="str">
        <f t="shared" si="218"/>
        <v>0</v>
      </c>
      <c r="BG309" s="5" t="s">
        <v>316</v>
      </c>
      <c r="BH309" s="5" t="s">
        <v>1676</v>
      </c>
      <c r="CS309" s="9" t="str">
        <f t="shared" si="219"/>
        <v>0</v>
      </c>
      <c r="CT309" s="9" t="str">
        <f t="shared" si="220"/>
        <v>&lt;iframe src="http://www.rakuten.ne.jp/gold/brotures/spec/sanmarco/concor-gr.html" frameborder="0" id="spec-content" scrolling="no"&gt;&lt;/iframe&gt;</v>
      </c>
      <c r="CU309" s="9" t="str">
        <f t="shared" si="221"/>
        <v/>
      </c>
      <c r="CV309" s="9" t="str">
        <f t="shared" si="222"/>
        <v>&lt;div class="row-fluid"&gt;&lt;iframe src="http://www.rakuten.ne.jp/gold/brotures/items/sanmarco/concor-gr.html" frameborder="0" id="skin-product" scrolling="no"&gt;&lt;/iframe&gt;&lt;/div&gt;</v>
      </c>
      <c r="CW309" s="11" t="str">
        <f t="shared" si="223"/>
        <v/>
      </c>
      <c r="CX309" t="s">
        <v>1684</v>
      </c>
      <c r="CY309" s="9" t="str">
        <f t="shared" si="224"/>
        <v>0</v>
      </c>
      <c r="CZ309" s="11"/>
      <c r="DA309" s="11"/>
      <c r="DB309" s="11"/>
      <c r="DC309" s="11"/>
      <c r="DD309" s="9" t="str">
        <f t="shared" si="225"/>
        <v/>
      </c>
      <c r="DI309" s="9" t="str">
        <f t="shared" si="226"/>
        <v/>
      </c>
      <c r="DT309" s="9">
        <f>VLOOKUP(BG309,ディレクトリID!A:B,2)</f>
        <v>563161</v>
      </c>
      <c r="DV309" s="4" t="str">
        <f t="shared" si="227"/>
        <v>【サドル　SANMARCO】</v>
      </c>
      <c r="DW309" s="4" t="str">
        <f t="shared" si="228"/>
        <v>【サドル　SANMARCO】</v>
      </c>
      <c r="DX309" s="9">
        <f t="shared" si="229"/>
        <v>4</v>
      </c>
      <c r="DY309" s="11"/>
      <c r="DZ309" s="9" t="str">
        <f t="shared" si="252"/>
        <v>1</v>
      </c>
      <c r="EA309" s="9" t="str">
        <f t="shared" si="252"/>
        <v>1</v>
      </c>
      <c r="EB309" s="11"/>
      <c r="EC309" s="11"/>
      <c r="ED309" s="11"/>
      <c r="EE309" s="9" t="str">
        <f t="shared" si="230"/>
        <v>0</v>
      </c>
      <c r="EO309" s="8" t="s">
        <v>428</v>
      </c>
      <c r="EP309" s="8" t="s">
        <v>429</v>
      </c>
      <c r="EQ309" s="8" t="s">
        <v>429</v>
      </c>
      <c r="ER309" s="8" t="s">
        <v>209</v>
      </c>
      <c r="ES309" s="8" t="s">
        <v>430</v>
      </c>
      <c r="ET309" s="9" t="str">
        <f t="shared" si="231"/>
        <v>2</v>
      </c>
      <c r="EU309" s="11"/>
      <c r="EV309" s="11"/>
      <c r="EW309" s="11"/>
      <c r="EX309" s="9" t="str">
        <f t="shared" si="253"/>
        <v>0</v>
      </c>
      <c r="EY309" s="9" t="str">
        <f t="shared" si="253"/>
        <v>0</v>
      </c>
      <c r="EZ309" s="11"/>
      <c r="FA309" s="11"/>
      <c r="FB309" s="9" t="str">
        <f t="shared" si="254"/>
        <v>0</v>
      </c>
      <c r="FC309" s="9" t="str">
        <f t="shared" si="254"/>
        <v>0</v>
      </c>
      <c r="FD309" s="9" t="str">
        <f t="shared" si="232"/>
        <v>1</v>
      </c>
      <c r="FE309" s="9" t="str">
        <f t="shared" si="255"/>
        <v>1</v>
      </c>
      <c r="FF309" s="9" t="str">
        <f t="shared" si="255"/>
        <v>1</v>
      </c>
      <c r="GJ309" s="4" t="str">
        <f t="shared" si="235"/>
        <v>パーツ\サドル:ブランド\SANMARCO</v>
      </c>
      <c r="GK309" s="4" t="str">
        <f t="shared" si="233"/>
        <v>u:u</v>
      </c>
      <c r="GL309" s="11"/>
      <c r="GM309" s="4" t="str">
        <f t="shared" si="256"/>
        <v>::</v>
      </c>
      <c r="GN309" s="4" t="str">
        <f t="shared" si="256"/>
        <v>::</v>
      </c>
      <c r="GO309" s="4" t="str">
        <f t="shared" si="256"/>
        <v>::</v>
      </c>
      <c r="GP309" s="4" t="str">
        <f t="shared" si="234"/>
        <v>1</v>
      </c>
    </row>
    <row r="310" spans="1:198" ht="28" customHeight="1">
      <c r="A310" s="5" t="s">
        <v>1690</v>
      </c>
      <c r="B310" s="5" t="s">
        <v>1692</v>
      </c>
      <c r="C310" s="5" t="s">
        <v>1690</v>
      </c>
      <c r="D310" s="9" t="str">
        <f t="shared" si="207"/>
        <v>u</v>
      </c>
      <c r="E310" s="9" t="str">
        <f t="shared" si="208"/>
        <v xml:space="preserve"> / （SANMARCOCONCORVintageRED）</v>
      </c>
      <c r="F310" s="9" t="str">
        <f t="shared" si="209"/>
        <v xml:space="preserve"> / （SANMARCOCONCORVintageRED）</v>
      </c>
      <c r="G310" s="5">
        <v>10290</v>
      </c>
      <c r="H310" s="9">
        <f t="shared" si="210"/>
        <v>10290</v>
      </c>
      <c r="I310" s="9" t="str">
        <f t="shared" si="211"/>
        <v>0</v>
      </c>
      <c r="J310" s="9" t="str">
        <f t="shared" si="212"/>
        <v>1</v>
      </c>
      <c r="P310" s="9" t="str">
        <f t="shared" si="213"/>
        <v>SANMARCOCONCORVintageRED</v>
      </c>
      <c r="AI310" s="9" t="str">
        <f t="shared" si="214"/>
        <v>http://image.rakuten.co.jp/brotures/cabinet/items/sanmarco/concor-r.jpg</v>
      </c>
      <c r="AS310" s="9" t="str">
        <f t="shared" si="250"/>
        <v>1</v>
      </c>
      <c r="AT310" s="9" t="str">
        <f t="shared" si="250"/>
        <v>1</v>
      </c>
      <c r="AU310" s="9" t="str">
        <f t="shared" si="215"/>
        <v>0</v>
      </c>
      <c r="AV310" s="9" t="str">
        <f t="shared" si="216"/>
        <v>1</v>
      </c>
      <c r="AW310" s="9" t="str">
        <f t="shared" si="251"/>
        <v>0</v>
      </c>
      <c r="AX310" s="9" t="str">
        <f t="shared" si="251"/>
        <v>0</v>
      </c>
      <c r="AY310" s="11"/>
      <c r="AZ310" s="11"/>
      <c r="BA310" s="11"/>
      <c r="BB310" s="9" t="str">
        <f t="shared" si="217"/>
        <v>-1</v>
      </c>
      <c r="BC310" s="9" t="str">
        <f t="shared" si="218"/>
        <v>0</v>
      </c>
      <c r="BG310" s="5" t="s">
        <v>316</v>
      </c>
      <c r="BH310" s="5" t="s">
        <v>1676</v>
      </c>
      <c r="CS310" s="9" t="str">
        <f t="shared" si="219"/>
        <v>0</v>
      </c>
      <c r="CT310" s="9" t="str">
        <f t="shared" si="220"/>
        <v>&lt;iframe src="http://www.rakuten.ne.jp/gold/brotures/spec/sanmarco/concor-r.html" frameborder="0" id="spec-content" scrolling="no"&gt;&lt;/iframe&gt;</v>
      </c>
      <c r="CU310" s="9" t="str">
        <f t="shared" si="221"/>
        <v/>
      </c>
      <c r="CV310" s="9" t="str">
        <f t="shared" si="222"/>
        <v>&lt;div class="row-fluid"&gt;&lt;iframe src="http://www.rakuten.ne.jp/gold/brotures/items/sanmarco/concor-r.html" frameborder="0" id="skin-product" scrolling="no"&gt;&lt;/iframe&gt;&lt;/div&gt;</v>
      </c>
      <c r="CW310" s="11" t="str">
        <f t="shared" si="223"/>
        <v/>
      </c>
      <c r="CX310" t="s">
        <v>1690</v>
      </c>
      <c r="CY310" s="9" t="str">
        <f t="shared" si="224"/>
        <v>0</v>
      </c>
      <c r="CZ310" s="11"/>
      <c r="DA310" s="11"/>
      <c r="DB310" s="11"/>
      <c r="DC310" s="11"/>
      <c r="DD310" s="9" t="str">
        <f t="shared" si="225"/>
        <v/>
      </c>
      <c r="DI310" s="9" t="str">
        <f t="shared" si="226"/>
        <v/>
      </c>
      <c r="DT310" s="9">
        <f>VLOOKUP(BG310,ディレクトリID!A:B,2)</f>
        <v>563161</v>
      </c>
      <c r="DV310" s="4" t="str">
        <f t="shared" si="227"/>
        <v>【サドル　SANMARCO】</v>
      </c>
      <c r="DW310" s="4" t="str">
        <f t="shared" si="228"/>
        <v>【サドル　SANMARCO】</v>
      </c>
      <c r="DX310" s="9">
        <f t="shared" si="229"/>
        <v>4</v>
      </c>
      <c r="DY310" s="11"/>
      <c r="DZ310" s="9" t="str">
        <f t="shared" si="252"/>
        <v>1</v>
      </c>
      <c r="EA310" s="9" t="str">
        <f t="shared" si="252"/>
        <v>1</v>
      </c>
      <c r="EB310" s="11"/>
      <c r="EC310" s="11"/>
      <c r="ED310" s="11"/>
      <c r="EE310" s="9" t="str">
        <f t="shared" si="230"/>
        <v>0</v>
      </c>
      <c r="EO310" s="8" t="s">
        <v>428</v>
      </c>
      <c r="EP310" s="8" t="s">
        <v>429</v>
      </c>
      <c r="EQ310" s="8" t="s">
        <v>429</v>
      </c>
      <c r="ER310" s="8" t="s">
        <v>209</v>
      </c>
      <c r="ES310" s="8" t="s">
        <v>430</v>
      </c>
      <c r="ET310" s="9" t="str">
        <f t="shared" si="231"/>
        <v>2</v>
      </c>
      <c r="EU310" s="11"/>
      <c r="EV310" s="11"/>
      <c r="EW310" s="11"/>
      <c r="EX310" s="9" t="str">
        <f t="shared" si="253"/>
        <v>0</v>
      </c>
      <c r="EY310" s="9" t="str">
        <f t="shared" si="253"/>
        <v>0</v>
      </c>
      <c r="EZ310" s="11"/>
      <c r="FA310" s="11"/>
      <c r="FB310" s="9" t="str">
        <f t="shared" si="254"/>
        <v>0</v>
      </c>
      <c r="FC310" s="9" t="str">
        <f t="shared" si="254"/>
        <v>0</v>
      </c>
      <c r="FD310" s="9" t="str">
        <f t="shared" si="232"/>
        <v>1</v>
      </c>
      <c r="FE310" s="9" t="str">
        <f t="shared" si="255"/>
        <v>1</v>
      </c>
      <c r="FF310" s="9" t="str">
        <f t="shared" si="255"/>
        <v>1</v>
      </c>
      <c r="GJ310" s="4" t="str">
        <f t="shared" si="235"/>
        <v>パーツ\サドル:ブランド\SANMARCO</v>
      </c>
      <c r="GK310" s="4" t="str">
        <f t="shared" si="233"/>
        <v>u:u</v>
      </c>
      <c r="GL310" s="11"/>
      <c r="GM310" s="4" t="str">
        <f t="shared" si="256"/>
        <v>::</v>
      </c>
      <c r="GN310" s="4" t="str">
        <f t="shared" si="256"/>
        <v>::</v>
      </c>
      <c r="GO310" s="4" t="str">
        <f t="shared" si="256"/>
        <v>::</v>
      </c>
      <c r="GP310" s="4" t="str">
        <f t="shared" si="234"/>
        <v>1</v>
      </c>
    </row>
    <row r="311" spans="1:198" ht="28" customHeight="1">
      <c r="A311" s="5" t="s">
        <v>1696</v>
      </c>
      <c r="B311" s="5" t="s">
        <v>1698</v>
      </c>
      <c r="C311" s="5" t="s">
        <v>1696</v>
      </c>
      <c r="D311" s="9" t="str">
        <f t="shared" si="207"/>
        <v>u</v>
      </c>
      <c r="E311" s="9" t="str">
        <f t="shared" si="208"/>
        <v xml:space="preserve"> / （SANMARCOCONCORRACINGBLACK）</v>
      </c>
      <c r="F311" s="9" t="str">
        <f t="shared" si="209"/>
        <v xml:space="preserve"> / （SANMARCOCONCORRACINGBLACK）</v>
      </c>
      <c r="G311" s="5">
        <v>13650</v>
      </c>
      <c r="H311" s="9">
        <f t="shared" si="210"/>
        <v>13650</v>
      </c>
      <c r="I311" s="9" t="str">
        <f t="shared" si="211"/>
        <v>0</v>
      </c>
      <c r="J311" s="9" t="str">
        <f t="shared" si="212"/>
        <v>1</v>
      </c>
      <c r="P311" s="9" t="str">
        <f t="shared" si="213"/>
        <v>SANMARCOCONCORRACINGBLACK</v>
      </c>
      <c r="AI311" s="9" t="str">
        <f t="shared" si="214"/>
        <v>http://image.rakuten.co.jp/brotures/cabinet/items/sanmarco/concor-racing-b.jpg</v>
      </c>
      <c r="AS311" s="9" t="str">
        <f t="shared" si="250"/>
        <v>1</v>
      </c>
      <c r="AT311" s="9" t="str">
        <f t="shared" si="250"/>
        <v>1</v>
      </c>
      <c r="AU311" s="9" t="str">
        <f t="shared" si="215"/>
        <v>0</v>
      </c>
      <c r="AV311" s="9" t="str">
        <f t="shared" si="216"/>
        <v>1</v>
      </c>
      <c r="AW311" s="9" t="str">
        <f t="shared" si="251"/>
        <v>0</v>
      </c>
      <c r="AX311" s="9" t="str">
        <f t="shared" si="251"/>
        <v>0</v>
      </c>
      <c r="AY311" s="11"/>
      <c r="AZ311" s="11"/>
      <c r="BA311" s="11"/>
      <c r="BB311" s="9" t="str">
        <f t="shared" si="217"/>
        <v>-1</v>
      </c>
      <c r="BC311" s="9" t="str">
        <f t="shared" si="218"/>
        <v>0</v>
      </c>
      <c r="BG311" s="5" t="s">
        <v>316</v>
      </c>
      <c r="BH311" s="5" t="s">
        <v>1676</v>
      </c>
      <c r="CS311" s="9" t="str">
        <f t="shared" si="219"/>
        <v>0</v>
      </c>
      <c r="CT311" s="9" t="str">
        <f t="shared" si="220"/>
        <v>&lt;iframe src="http://www.rakuten.ne.jp/gold/brotures/spec/sanmarco/concor-racing-b.html" frameborder="0" id="spec-content" scrolling="no"&gt;&lt;/iframe&gt;</v>
      </c>
      <c r="CU311" s="9" t="str">
        <f t="shared" si="221"/>
        <v/>
      </c>
      <c r="CV311" s="9" t="str">
        <f t="shared" si="222"/>
        <v>&lt;div class="row-fluid"&gt;&lt;iframe src="http://www.rakuten.ne.jp/gold/brotures/items/sanmarco/concor-racing-b.html" frameborder="0" id="skin-product" scrolling="no"&gt;&lt;/iframe&gt;&lt;/div&gt;</v>
      </c>
      <c r="CW311" s="11" t="str">
        <f t="shared" si="223"/>
        <v/>
      </c>
      <c r="CX311" t="s">
        <v>1696</v>
      </c>
      <c r="CY311" s="9" t="str">
        <f t="shared" si="224"/>
        <v>0</v>
      </c>
      <c r="CZ311" s="11"/>
      <c r="DA311" s="11"/>
      <c r="DB311" s="11"/>
      <c r="DC311" s="11"/>
      <c r="DD311" s="9" t="str">
        <f t="shared" si="225"/>
        <v/>
      </c>
      <c r="DI311" s="9" t="str">
        <f t="shared" si="226"/>
        <v/>
      </c>
      <c r="DT311" s="9">
        <f>VLOOKUP(BG311,ディレクトリID!A:B,2)</f>
        <v>563161</v>
      </c>
      <c r="DV311" s="4" t="str">
        <f t="shared" si="227"/>
        <v>【サドル　SANMARCO】</v>
      </c>
      <c r="DW311" s="4" t="str">
        <f t="shared" si="228"/>
        <v>【サドル　SANMARCO】</v>
      </c>
      <c r="DX311" s="9">
        <f t="shared" si="229"/>
        <v>4</v>
      </c>
      <c r="DY311" s="11"/>
      <c r="DZ311" s="9" t="str">
        <f t="shared" si="252"/>
        <v>1</v>
      </c>
      <c r="EA311" s="9" t="str">
        <f t="shared" si="252"/>
        <v>1</v>
      </c>
      <c r="EB311" s="11"/>
      <c r="EC311" s="11"/>
      <c r="ED311" s="11"/>
      <c r="EE311" s="9" t="str">
        <f t="shared" si="230"/>
        <v>0</v>
      </c>
      <c r="EO311" s="8" t="s">
        <v>428</v>
      </c>
      <c r="EP311" s="8" t="s">
        <v>429</v>
      </c>
      <c r="EQ311" s="8" t="s">
        <v>429</v>
      </c>
      <c r="ER311" s="8" t="s">
        <v>209</v>
      </c>
      <c r="ES311" s="8" t="s">
        <v>430</v>
      </c>
      <c r="ET311" s="9" t="str">
        <f t="shared" si="231"/>
        <v>2</v>
      </c>
      <c r="EU311" s="11"/>
      <c r="EV311" s="11"/>
      <c r="EW311" s="11"/>
      <c r="EX311" s="9" t="str">
        <f t="shared" si="253"/>
        <v>0</v>
      </c>
      <c r="EY311" s="9" t="str">
        <f t="shared" si="253"/>
        <v>0</v>
      </c>
      <c r="EZ311" s="11"/>
      <c r="FA311" s="11"/>
      <c r="FB311" s="9" t="str">
        <f t="shared" si="254"/>
        <v>0</v>
      </c>
      <c r="FC311" s="9" t="str">
        <f t="shared" si="254"/>
        <v>0</v>
      </c>
      <c r="FD311" s="9" t="str">
        <f t="shared" si="232"/>
        <v>1</v>
      </c>
      <c r="FE311" s="9" t="str">
        <f t="shared" si="255"/>
        <v>1</v>
      </c>
      <c r="FF311" s="9" t="str">
        <f t="shared" si="255"/>
        <v>1</v>
      </c>
      <c r="GJ311" s="4" t="str">
        <f t="shared" si="235"/>
        <v>パーツ\サドル:ブランド\SANMARCO</v>
      </c>
      <c r="GK311" s="4" t="str">
        <f t="shared" si="233"/>
        <v>u:u</v>
      </c>
      <c r="GL311" s="11"/>
      <c r="GM311" s="4" t="str">
        <f t="shared" si="256"/>
        <v>::</v>
      </c>
      <c r="GN311" s="4" t="str">
        <f t="shared" si="256"/>
        <v>::</v>
      </c>
      <c r="GO311" s="4" t="str">
        <f t="shared" si="256"/>
        <v>::</v>
      </c>
      <c r="GP311" s="4" t="str">
        <f t="shared" si="234"/>
        <v>1</v>
      </c>
    </row>
    <row r="312" spans="1:198" ht="28" customHeight="1">
      <c r="A312" s="5" t="s">
        <v>1702</v>
      </c>
      <c r="B312" s="5" t="s">
        <v>1704</v>
      </c>
      <c r="C312" s="5" t="s">
        <v>1702</v>
      </c>
      <c r="D312" s="9" t="str">
        <f t="shared" si="207"/>
        <v>u</v>
      </c>
      <c r="E312" s="9" t="str">
        <f t="shared" si="208"/>
        <v xml:space="preserve"> / （SANMARCOCONCORRACINGCARBONFXBLACK）</v>
      </c>
      <c r="F312" s="9" t="str">
        <f t="shared" si="209"/>
        <v xml:space="preserve"> / （SANMARCOCONCORRACINGCARBONFXBLACK）</v>
      </c>
      <c r="G312" s="5">
        <v>18900</v>
      </c>
      <c r="H312" s="9">
        <f t="shared" si="210"/>
        <v>18900</v>
      </c>
      <c r="I312" s="9" t="str">
        <f t="shared" si="211"/>
        <v>0</v>
      </c>
      <c r="J312" s="9" t="str">
        <f t="shared" si="212"/>
        <v>1</v>
      </c>
      <c r="P312" s="9" t="str">
        <f t="shared" si="213"/>
        <v>SANMARCOCONCORRACINGCARBONFXBLACK</v>
      </c>
      <c r="AI312" s="9" t="str">
        <f t="shared" si="214"/>
        <v>http://image.rakuten.co.jp/brotures/cabinet/items/sanmarco/concor-racing-carbonfx-b.jpg</v>
      </c>
      <c r="AS312" s="9" t="str">
        <f t="shared" si="250"/>
        <v>1</v>
      </c>
      <c r="AT312" s="9" t="str">
        <f t="shared" si="250"/>
        <v>1</v>
      </c>
      <c r="AU312" s="9" t="str">
        <f t="shared" si="215"/>
        <v>0</v>
      </c>
      <c r="AV312" s="9" t="str">
        <f t="shared" si="216"/>
        <v>1</v>
      </c>
      <c r="AW312" s="9" t="str">
        <f t="shared" si="251"/>
        <v>0</v>
      </c>
      <c r="AX312" s="9" t="str">
        <f t="shared" si="251"/>
        <v>0</v>
      </c>
      <c r="AY312" s="11"/>
      <c r="AZ312" s="11"/>
      <c r="BA312" s="11"/>
      <c r="BB312" s="9" t="str">
        <f t="shared" si="217"/>
        <v>-1</v>
      </c>
      <c r="BC312" s="9" t="str">
        <f t="shared" si="218"/>
        <v>0</v>
      </c>
      <c r="BG312" s="5" t="s">
        <v>316</v>
      </c>
      <c r="BH312" s="5" t="s">
        <v>1676</v>
      </c>
      <c r="CS312" s="9" t="str">
        <f t="shared" si="219"/>
        <v>0</v>
      </c>
      <c r="CT312" s="9" t="str">
        <f t="shared" si="220"/>
        <v>&lt;iframe src="http://www.rakuten.ne.jp/gold/brotures/spec/sanmarco/concor-racing-carbonfx-b.html" frameborder="0" id="spec-content" scrolling="no"&gt;&lt;/iframe&gt;</v>
      </c>
      <c r="CU312" s="9" t="str">
        <f t="shared" si="221"/>
        <v/>
      </c>
      <c r="CV312" s="9" t="str">
        <f t="shared" si="222"/>
        <v>&lt;div class="row-fluid"&gt;&lt;iframe src="http://www.rakuten.ne.jp/gold/brotures/items/sanmarco/concor-racing-carbonfx-b.html" frameborder="0" id="skin-product" scrolling="no"&gt;&lt;/iframe&gt;&lt;/div&gt;</v>
      </c>
      <c r="CW312" s="11" t="str">
        <f t="shared" si="223"/>
        <v/>
      </c>
      <c r="CX312" t="s">
        <v>1702</v>
      </c>
      <c r="CY312" s="9" t="str">
        <f t="shared" si="224"/>
        <v>0</v>
      </c>
      <c r="CZ312" s="11"/>
      <c r="DA312" s="11"/>
      <c r="DB312" s="11"/>
      <c r="DC312" s="11"/>
      <c r="DD312" s="9" t="str">
        <f t="shared" si="225"/>
        <v/>
      </c>
      <c r="DI312" s="9" t="str">
        <f t="shared" si="226"/>
        <v/>
      </c>
      <c r="DT312" s="9">
        <f>VLOOKUP(BG312,ディレクトリID!A:B,2)</f>
        <v>563161</v>
      </c>
      <c r="DV312" s="4" t="str">
        <f t="shared" si="227"/>
        <v>【サドル　SANMARCO】</v>
      </c>
      <c r="DW312" s="4" t="str">
        <f t="shared" si="228"/>
        <v>【サドル　SANMARCO】</v>
      </c>
      <c r="DX312" s="9">
        <f t="shared" si="229"/>
        <v>4</v>
      </c>
      <c r="DY312" s="11"/>
      <c r="DZ312" s="9" t="str">
        <f t="shared" si="252"/>
        <v>1</v>
      </c>
      <c r="EA312" s="9" t="str">
        <f t="shared" si="252"/>
        <v>1</v>
      </c>
      <c r="EB312" s="11"/>
      <c r="EC312" s="11"/>
      <c r="ED312" s="11"/>
      <c r="EE312" s="9" t="str">
        <f t="shared" si="230"/>
        <v>0</v>
      </c>
      <c r="EO312" s="8" t="s">
        <v>428</v>
      </c>
      <c r="EP312" s="8" t="s">
        <v>429</v>
      </c>
      <c r="EQ312" s="8" t="s">
        <v>429</v>
      </c>
      <c r="ER312" s="8" t="s">
        <v>209</v>
      </c>
      <c r="ES312" s="8" t="s">
        <v>430</v>
      </c>
      <c r="ET312" s="9" t="str">
        <f t="shared" si="231"/>
        <v>2</v>
      </c>
      <c r="EU312" s="11"/>
      <c r="EV312" s="11"/>
      <c r="EW312" s="11"/>
      <c r="EX312" s="9" t="str">
        <f t="shared" si="253"/>
        <v>0</v>
      </c>
      <c r="EY312" s="9" t="str">
        <f t="shared" si="253"/>
        <v>0</v>
      </c>
      <c r="EZ312" s="11"/>
      <c r="FA312" s="11"/>
      <c r="FB312" s="9" t="str">
        <f t="shared" si="254"/>
        <v>0</v>
      </c>
      <c r="FC312" s="9" t="str">
        <f t="shared" si="254"/>
        <v>0</v>
      </c>
      <c r="FD312" s="9" t="str">
        <f t="shared" si="232"/>
        <v>1</v>
      </c>
      <c r="FE312" s="9" t="str">
        <f t="shared" si="255"/>
        <v>1</v>
      </c>
      <c r="FF312" s="9" t="str">
        <f t="shared" si="255"/>
        <v>1</v>
      </c>
      <c r="GJ312" s="4" t="str">
        <f t="shared" si="235"/>
        <v>パーツ\サドル:ブランド\SANMARCO</v>
      </c>
      <c r="GK312" s="4" t="str">
        <f t="shared" si="233"/>
        <v>u:u</v>
      </c>
      <c r="GL312" s="11"/>
      <c r="GM312" s="4" t="str">
        <f t="shared" si="256"/>
        <v>::</v>
      </c>
      <c r="GN312" s="4" t="str">
        <f t="shared" si="256"/>
        <v>::</v>
      </c>
      <c r="GO312" s="4" t="str">
        <f t="shared" si="256"/>
        <v>::</v>
      </c>
      <c r="GP312" s="4" t="str">
        <f t="shared" si="234"/>
        <v>1</v>
      </c>
    </row>
    <row r="313" spans="1:198" ht="28" customHeight="1">
      <c r="A313" s="5" t="s">
        <v>1708</v>
      </c>
      <c r="B313" s="5" t="s">
        <v>1710</v>
      </c>
      <c r="C313" s="5" t="s">
        <v>1708</v>
      </c>
      <c r="D313" s="9" t="str">
        <f t="shared" si="207"/>
        <v>u</v>
      </c>
      <c r="E313" s="9" t="str">
        <f t="shared" si="208"/>
        <v xml:space="preserve"> / （SANMARCOCONCORRACINGCARBONFXTEAM）</v>
      </c>
      <c r="F313" s="9" t="str">
        <f t="shared" si="209"/>
        <v xml:space="preserve"> / （SANMARCOCONCORRACINGCARBONFXTEAM）</v>
      </c>
      <c r="G313" s="5">
        <v>19530</v>
      </c>
      <c r="H313" s="9">
        <f t="shared" si="210"/>
        <v>19530</v>
      </c>
      <c r="I313" s="9" t="str">
        <f t="shared" si="211"/>
        <v>0</v>
      </c>
      <c r="J313" s="9" t="str">
        <f t="shared" si="212"/>
        <v>1</v>
      </c>
      <c r="P313" s="9" t="str">
        <f t="shared" si="213"/>
        <v>SANMARCOCONCORRACINGCARBONFXTEAM</v>
      </c>
      <c r="AI313" s="9" t="str">
        <f t="shared" si="214"/>
        <v>http://image.rakuten.co.jp/brotures/cabinet/items/sanmarco/concor-racing-carbonfx-tm.jpg</v>
      </c>
      <c r="AS313" s="9" t="str">
        <f t="shared" si="250"/>
        <v>1</v>
      </c>
      <c r="AT313" s="9" t="str">
        <f t="shared" si="250"/>
        <v>1</v>
      </c>
      <c r="AU313" s="9" t="str">
        <f t="shared" si="215"/>
        <v>0</v>
      </c>
      <c r="AV313" s="9" t="str">
        <f t="shared" si="216"/>
        <v>1</v>
      </c>
      <c r="AW313" s="9" t="str">
        <f t="shared" si="251"/>
        <v>0</v>
      </c>
      <c r="AX313" s="9" t="str">
        <f t="shared" si="251"/>
        <v>0</v>
      </c>
      <c r="AY313" s="11"/>
      <c r="AZ313" s="11"/>
      <c r="BA313" s="11"/>
      <c r="BB313" s="9" t="str">
        <f t="shared" si="217"/>
        <v>-1</v>
      </c>
      <c r="BC313" s="9" t="str">
        <f t="shared" si="218"/>
        <v>0</v>
      </c>
      <c r="BG313" s="5" t="s">
        <v>316</v>
      </c>
      <c r="BH313" s="5" t="s">
        <v>1676</v>
      </c>
      <c r="CS313" s="9" t="str">
        <f t="shared" si="219"/>
        <v>0</v>
      </c>
      <c r="CT313" s="9" t="str">
        <f t="shared" si="220"/>
        <v>&lt;iframe src="http://www.rakuten.ne.jp/gold/brotures/spec/sanmarco/concor-racing-carbonfx-tm.html" frameborder="0" id="spec-content" scrolling="no"&gt;&lt;/iframe&gt;</v>
      </c>
      <c r="CU313" s="9" t="str">
        <f t="shared" si="221"/>
        <v/>
      </c>
      <c r="CV313" s="9" t="str">
        <f t="shared" si="222"/>
        <v>&lt;div class="row-fluid"&gt;&lt;iframe src="http://www.rakuten.ne.jp/gold/brotures/items/sanmarco/concor-racing-carbonfx-tm.html" frameborder="0" id="skin-product" scrolling="no"&gt;&lt;/iframe&gt;&lt;/div&gt;</v>
      </c>
      <c r="CW313" s="11" t="str">
        <f t="shared" si="223"/>
        <v/>
      </c>
      <c r="CX313" t="s">
        <v>1708</v>
      </c>
      <c r="CY313" s="9" t="str">
        <f t="shared" si="224"/>
        <v>0</v>
      </c>
      <c r="CZ313" s="11"/>
      <c r="DA313" s="11"/>
      <c r="DB313" s="11"/>
      <c r="DC313" s="11"/>
      <c r="DD313" s="9" t="str">
        <f t="shared" si="225"/>
        <v/>
      </c>
      <c r="DI313" s="9" t="str">
        <f t="shared" si="226"/>
        <v/>
      </c>
      <c r="DT313" s="9">
        <f>VLOOKUP(BG313,ディレクトリID!A:B,2)</f>
        <v>563161</v>
      </c>
      <c r="DV313" s="4" t="str">
        <f t="shared" si="227"/>
        <v>【サドル　SANMARCO】</v>
      </c>
      <c r="DW313" s="4" t="str">
        <f t="shared" si="228"/>
        <v>【サドル　SANMARCO】</v>
      </c>
      <c r="DX313" s="9">
        <f t="shared" si="229"/>
        <v>4</v>
      </c>
      <c r="DY313" s="11"/>
      <c r="DZ313" s="9" t="str">
        <f t="shared" si="252"/>
        <v>1</v>
      </c>
      <c r="EA313" s="9" t="str">
        <f t="shared" si="252"/>
        <v>1</v>
      </c>
      <c r="EB313" s="11"/>
      <c r="EC313" s="11"/>
      <c r="ED313" s="11"/>
      <c r="EE313" s="9" t="str">
        <f t="shared" si="230"/>
        <v>0</v>
      </c>
      <c r="EO313" s="8" t="s">
        <v>428</v>
      </c>
      <c r="EP313" s="8" t="s">
        <v>429</v>
      </c>
      <c r="EQ313" s="8" t="s">
        <v>429</v>
      </c>
      <c r="ER313" s="8" t="s">
        <v>209</v>
      </c>
      <c r="ES313" s="8" t="s">
        <v>430</v>
      </c>
      <c r="ET313" s="9" t="str">
        <f t="shared" si="231"/>
        <v>2</v>
      </c>
      <c r="EU313" s="11"/>
      <c r="EV313" s="11"/>
      <c r="EW313" s="11"/>
      <c r="EX313" s="9" t="str">
        <f t="shared" si="253"/>
        <v>0</v>
      </c>
      <c r="EY313" s="9" t="str">
        <f t="shared" si="253"/>
        <v>0</v>
      </c>
      <c r="EZ313" s="11"/>
      <c r="FA313" s="11"/>
      <c r="FB313" s="9" t="str">
        <f t="shared" si="254"/>
        <v>0</v>
      </c>
      <c r="FC313" s="9" t="str">
        <f t="shared" si="254"/>
        <v>0</v>
      </c>
      <c r="FD313" s="9" t="str">
        <f t="shared" si="232"/>
        <v>1</v>
      </c>
      <c r="FE313" s="9" t="str">
        <f t="shared" si="255"/>
        <v>1</v>
      </c>
      <c r="FF313" s="9" t="str">
        <f t="shared" si="255"/>
        <v>1</v>
      </c>
      <c r="GJ313" s="4" t="str">
        <f t="shared" si="235"/>
        <v>パーツ\サドル:ブランド\SANMARCO</v>
      </c>
      <c r="GK313" s="4" t="str">
        <f t="shared" si="233"/>
        <v>u:u</v>
      </c>
      <c r="GL313" s="11"/>
      <c r="GM313" s="4" t="str">
        <f t="shared" si="256"/>
        <v>::</v>
      </c>
      <c r="GN313" s="4" t="str">
        <f t="shared" si="256"/>
        <v>::</v>
      </c>
      <c r="GO313" s="4" t="str">
        <f t="shared" si="256"/>
        <v>::</v>
      </c>
      <c r="GP313" s="4" t="str">
        <f t="shared" si="234"/>
        <v>1</v>
      </c>
    </row>
    <row r="314" spans="1:198" ht="28" customHeight="1">
      <c r="A314" s="5" t="s">
        <v>1714</v>
      </c>
      <c r="B314" s="5" t="s">
        <v>1716</v>
      </c>
      <c r="C314" s="5" t="s">
        <v>1714</v>
      </c>
      <c r="D314" s="9" t="str">
        <f t="shared" si="207"/>
        <v>u</v>
      </c>
      <c r="E314" s="9" t="str">
        <f t="shared" si="208"/>
        <v xml:space="preserve"> / （SANMARCOCONCORRACINGCARBONFXWHITE）</v>
      </c>
      <c r="F314" s="9" t="str">
        <f t="shared" si="209"/>
        <v xml:space="preserve"> / （SANMARCOCONCORRACINGCARBONFXWHITE）</v>
      </c>
      <c r="G314" s="5">
        <v>18900</v>
      </c>
      <c r="H314" s="9">
        <f t="shared" si="210"/>
        <v>18900</v>
      </c>
      <c r="I314" s="9" t="str">
        <f t="shared" si="211"/>
        <v>0</v>
      </c>
      <c r="J314" s="9" t="str">
        <f t="shared" si="212"/>
        <v>1</v>
      </c>
      <c r="P314" s="9" t="str">
        <f t="shared" si="213"/>
        <v>SANMARCOCONCORRACINGCARBONFXWHITE</v>
      </c>
      <c r="AI314" s="9" t="str">
        <f t="shared" si="214"/>
        <v>http://image.rakuten.co.jp/brotures/cabinet/items/sanmarco/concor-racing-carbonfx-w.jpg</v>
      </c>
      <c r="AS314" s="9" t="str">
        <f t="shared" si="250"/>
        <v>1</v>
      </c>
      <c r="AT314" s="9" t="str">
        <f t="shared" si="250"/>
        <v>1</v>
      </c>
      <c r="AU314" s="9" t="str">
        <f t="shared" si="215"/>
        <v>0</v>
      </c>
      <c r="AV314" s="9" t="str">
        <f t="shared" si="216"/>
        <v>1</v>
      </c>
      <c r="AW314" s="9" t="str">
        <f t="shared" si="251"/>
        <v>0</v>
      </c>
      <c r="AX314" s="9" t="str">
        <f t="shared" si="251"/>
        <v>0</v>
      </c>
      <c r="AY314" s="11"/>
      <c r="AZ314" s="11"/>
      <c r="BA314" s="11"/>
      <c r="BB314" s="9" t="str">
        <f t="shared" si="217"/>
        <v>-1</v>
      </c>
      <c r="BC314" s="9" t="str">
        <f t="shared" si="218"/>
        <v>0</v>
      </c>
      <c r="BG314" s="5" t="s">
        <v>316</v>
      </c>
      <c r="BH314" s="5" t="s">
        <v>1676</v>
      </c>
      <c r="CS314" s="9" t="str">
        <f t="shared" si="219"/>
        <v>0</v>
      </c>
      <c r="CT314" s="9" t="str">
        <f t="shared" si="220"/>
        <v>&lt;iframe src="http://www.rakuten.ne.jp/gold/brotures/spec/sanmarco/concor-racing-carbonfx-w.html" frameborder="0" id="spec-content" scrolling="no"&gt;&lt;/iframe&gt;</v>
      </c>
      <c r="CU314" s="9" t="str">
        <f t="shared" si="221"/>
        <v/>
      </c>
      <c r="CV314" s="9" t="str">
        <f t="shared" si="222"/>
        <v>&lt;div class="row-fluid"&gt;&lt;iframe src="http://www.rakuten.ne.jp/gold/brotures/items/sanmarco/concor-racing-carbonfx-w.html" frameborder="0" id="skin-product" scrolling="no"&gt;&lt;/iframe&gt;&lt;/div&gt;</v>
      </c>
      <c r="CW314" s="11" t="str">
        <f t="shared" si="223"/>
        <v/>
      </c>
      <c r="CX314" t="s">
        <v>1714</v>
      </c>
      <c r="CY314" s="9" t="str">
        <f t="shared" si="224"/>
        <v>0</v>
      </c>
      <c r="CZ314" s="11"/>
      <c r="DA314" s="11"/>
      <c r="DB314" s="11"/>
      <c r="DC314" s="11"/>
      <c r="DD314" s="9" t="str">
        <f t="shared" si="225"/>
        <v/>
      </c>
      <c r="DI314" s="9" t="str">
        <f t="shared" si="226"/>
        <v/>
      </c>
      <c r="DT314" s="9">
        <f>VLOOKUP(BG314,ディレクトリID!A:B,2)</f>
        <v>563161</v>
      </c>
      <c r="DV314" s="4" t="str">
        <f t="shared" si="227"/>
        <v>【サドル　SANMARCO】</v>
      </c>
      <c r="DW314" s="4" t="str">
        <f t="shared" si="228"/>
        <v>【サドル　SANMARCO】</v>
      </c>
      <c r="DX314" s="9">
        <f t="shared" si="229"/>
        <v>4</v>
      </c>
      <c r="DY314" s="11"/>
      <c r="DZ314" s="9" t="str">
        <f t="shared" si="252"/>
        <v>1</v>
      </c>
      <c r="EA314" s="9" t="str">
        <f t="shared" si="252"/>
        <v>1</v>
      </c>
      <c r="EB314" s="11"/>
      <c r="EC314" s="11"/>
      <c r="ED314" s="11"/>
      <c r="EE314" s="9" t="str">
        <f t="shared" si="230"/>
        <v>0</v>
      </c>
      <c r="EO314" s="8" t="s">
        <v>428</v>
      </c>
      <c r="EP314" s="8" t="s">
        <v>429</v>
      </c>
      <c r="EQ314" s="8" t="s">
        <v>429</v>
      </c>
      <c r="ER314" s="8" t="s">
        <v>209</v>
      </c>
      <c r="ES314" s="8" t="s">
        <v>430</v>
      </c>
      <c r="ET314" s="9" t="str">
        <f t="shared" si="231"/>
        <v>2</v>
      </c>
      <c r="EU314" s="11"/>
      <c r="EV314" s="11"/>
      <c r="EW314" s="11"/>
      <c r="EX314" s="9" t="str">
        <f t="shared" si="253"/>
        <v>0</v>
      </c>
      <c r="EY314" s="9" t="str">
        <f t="shared" si="253"/>
        <v>0</v>
      </c>
      <c r="EZ314" s="11"/>
      <c r="FA314" s="11"/>
      <c r="FB314" s="9" t="str">
        <f t="shared" si="254"/>
        <v>0</v>
      </c>
      <c r="FC314" s="9" t="str">
        <f t="shared" si="254"/>
        <v>0</v>
      </c>
      <c r="FD314" s="9" t="str">
        <f t="shared" si="232"/>
        <v>1</v>
      </c>
      <c r="FE314" s="9" t="str">
        <f t="shared" si="255"/>
        <v>1</v>
      </c>
      <c r="FF314" s="9" t="str">
        <f t="shared" si="255"/>
        <v>1</v>
      </c>
      <c r="GJ314" s="4" t="str">
        <f t="shared" si="235"/>
        <v>パーツ\サドル:ブランド\SANMARCO</v>
      </c>
      <c r="GK314" s="4" t="str">
        <f t="shared" si="233"/>
        <v>u:u</v>
      </c>
      <c r="GL314" s="11"/>
      <c r="GM314" s="4" t="str">
        <f t="shared" si="256"/>
        <v>::</v>
      </c>
      <c r="GN314" s="4" t="str">
        <f t="shared" si="256"/>
        <v>::</v>
      </c>
      <c r="GO314" s="4" t="str">
        <f t="shared" si="256"/>
        <v>::</v>
      </c>
      <c r="GP314" s="4" t="str">
        <f t="shared" si="234"/>
        <v>1</v>
      </c>
    </row>
    <row r="315" spans="1:198" ht="28" customHeight="1">
      <c r="A315" s="5" t="s">
        <v>1720</v>
      </c>
      <c r="B315" s="5" t="s">
        <v>1722</v>
      </c>
      <c r="C315" s="5" t="s">
        <v>1720</v>
      </c>
      <c r="D315" s="9" t="str">
        <f t="shared" si="207"/>
        <v>u</v>
      </c>
      <c r="E315" s="9" t="str">
        <f t="shared" si="208"/>
        <v xml:space="preserve"> / （SANMARCOCONCORRACINGREDBLACK）</v>
      </c>
      <c r="F315" s="9" t="str">
        <f t="shared" si="209"/>
        <v xml:space="preserve"> / （SANMARCOCONCORRACINGREDBLACK）</v>
      </c>
      <c r="G315" s="5">
        <v>13650</v>
      </c>
      <c r="H315" s="9">
        <f t="shared" si="210"/>
        <v>13650</v>
      </c>
      <c r="I315" s="9" t="str">
        <f t="shared" si="211"/>
        <v>0</v>
      </c>
      <c r="J315" s="9" t="str">
        <f t="shared" si="212"/>
        <v>1</v>
      </c>
      <c r="P315" s="9" t="str">
        <f t="shared" si="213"/>
        <v>SANMARCOCONCORRACINGREDBLACK</v>
      </c>
      <c r="AI315" s="9" t="str">
        <f t="shared" si="214"/>
        <v>http://image.rakuten.co.jp/brotures/cabinet/items/sanmarco/concor-racing-r-b.jpg</v>
      </c>
      <c r="AS315" s="9" t="str">
        <f t="shared" si="250"/>
        <v>1</v>
      </c>
      <c r="AT315" s="9" t="str">
        <f t="shared" si="250"/>
        <v>1</v>
      </c>
      <c r="AU315" s="9" t="str">
        <f t="shared" si="215"/>
        <v>0</v>
      </c>
      <c r="AV315" s="9" t="str">
        <f t="shared" si="216"/>
        <v>1</v>
      </c>
      <c r="AW315" s="9" t="str">
        <f t="shared" si="251"/>
        <v>0</v>
      </c>
      <c r="AX315" s="9" t="str">
        <f t="shared" si="251"/>
        <v>0</v>
      </c>
      <c r="AY315" s="11"/>
      <c r="AZ315" s="11"/>
      <c r="BA315" s="11"/>
      <c r="BB315" s="9" t="str">
        <f t="shared" si="217"/>
        <v>-1</v>
      </c>
      <c r="BC315" s="9" t="str">
        <f t="shared" si="218"/>
        <v>0</v>
      </c>
      <c r="BG315" s="5" t="s">
        <v>316</v>
      </c>
      <c r="BH315" s="5" t="s">
        <v>1676</v>
      </c>
      <c r="CS315" s="9" t="str">
        <f t="shared" si="219"/>
        <v>0</v>
      </c>
      <c r="CT315" s="9" t="str">
        <f t="shared" si="220"/>
        <v>&lt;iframe src="http://www.rakuten.ne.jp/gold/brotures/spec/sanmarco/concor-racing-r-b.html" frameborder="0" id="spec-content" scrolling="no"&gt;&lt;/iframe&gt;</v>
      </c>
      <c r="CU315" s="9" t="str">
        <f t="shared" si="221"/>
        <v/>
      </c>
      <c r="CV315" s="9" t="str">
        <f t="shared" si="222"/>
        <v>&lt;div class="row-fluid"&gt;&lt;iframe src="http://www.rakuten.ne.jp/gold/brotures/items/sanmarco/concor-racing-r-b.html" frameborder="0" id="skin-product" scrolling="no"&gt;&lt;/iframe&gt;&lt;/div&gt;</v>
      </c>
      <c r="CW315" s="11" t="str">
        <f t="shared" si="223"/>
        <v/>
      </c>
      <c r="CX315" t="s">
        <v>1720</v>
      </c>
      <c r="CY315" s="9" t="str">
        <f t="shared" si="224"/>
        <v>0</v>
      </c>
      <c r="CZ315" s="11"/>
      <c r="DA315" s="11"/>
      <c r="DB315" s="11"/>
      <c r="DC315" s="11"/>
      <c r="DD315" s="9" t="str">
        <f t="shared" si="225"/>
        <v/>
      </c>
      <c r="DI315" s="9" t="str">
        <f t="shared" si="226"/>
        <v/>
      </c>
      <c r="DT315" s="9">
        <f>VLOOKUP(BG315,ディレクトリID!A:B,2)</f>
        <v>563161</v>
      </c>
      <c r="DV315" s="4" t="str">
        <f t="shared" si="227"/>
        <v>【サドル　SANMARCO】</v>
      </c>
      <c r="DW315" s="4" t="str">
        <f t="shared" si="228"/>
        <v>【サドル　SANMARCO】</v>
      </c>
      <c r="DX315" s="9">
        <f t="shared" si="229"/>
        <v>4</v>
      </c>
      <c r="DY315" s="11"/>
      <c r="DZ315" s="9" t="str">
        <f t="shared" si="252"/>
        <v>1</v>
      </c>
      <c r="EA315" s="9" t="str">
        <f t="shared" si="252"/>
        <v>1</v>
      </c>
      <c r="EB315" s="11"/>
      <c r="EC315" s="11"/>
      <c r="ED315" s="11"/>
      <c r="EE315" s="9" t="str">
        <f t="shared" si="230"/>
        <v>0</v>
      </c>
      <c r="EO315" s="8" t="s">
        <v>428</v>
      </c>
      <c r="EP315" s="8" t="s">
        <v>429</v>
      </c>
      <c r="EQ315" s="8" t="s">
        <v>429</v>
      </c>
      <c r="ER315" s="8" t="s">
        <v>209</v>
      </c>
      <c r="ES315" s="8" t="s">
        <v>430</v>
      </c>
      <c r="ET315" s="9" t="str">
        <f t="shared" si="231"/>
        <v>2</v>
      </c>
      <c r="EU315" s="11"/>
      <c r="EV315" s="11"/>
      <c r="EW315" s="11"/>
      <c r="EX315" s="9" t="str">
        <f t="shared" si="253"/>
        <v>0</v>
      </c>
      <c r="EY315" s="9" t="str">
        <f t="shared" si="253"/>
        <v>0</v>
      </c>
      <c r="EZ315" s="11"/>
      <c r="FA315" s="11"/>
      <c r="FB315" s="9" t="str">
        <f t="shared" si="254"/>
        <v>0</v>
      </c>
      <c r="FC315" s="9" t="str">
        <f t="shared" si="254"/>
        <v>0</v>
      </c>
      <c r="FD315" s="9" t="str">
        <f t="shared" si="232"/>
        <v>1</v>
      </c>
      <c r="FE315" s="9" t="str">
        <f t="shared" si="255"/>
        <v>1</v>
      </c>
      <c r="FF315" s="9" t="str">
        <f t="shared" si="255"/>
        <v>1</v>
      </c>
      <c r="GJ315" s="4" t="str">
        <f t="shared" si="235"/>
        <v>パーツ\サドル:ブランド\SANMARCO</v>
      </c>
      <c r="GK315" s="4" t="str">
        <f t="shared" si="233"/>
        <v>u:u</v>
      </c>
      <c r="GL315" s="11"/>
      <c r="GM315" s="4" t="str">
        <f t="shared" si="256"/>
        <v>::</v>
      </c>
      <c r="GN315" s="4" t="str">
        <f t="shared" si="256"/>
        <v>::</v>
      </c>
      <c r="GO315" s="4" t="str">
        <f t="shared" si="256"/>
        <v>::</v>
      </c>
      <c r="GP315" s="4" t="str">
        <f t="shared" si="234"/>
        <v>1</v>
      </c>
    </row>
    <row r="316" spans="1:198" ht="28" customHeight="1">
      <c r="A316" s="5" t="s">
        <v>1726</v>
      </c>
      <c r="B316" s="5" t="s">
        <v>1728</v>
      </c>
      <c r="C316" s="5" t="s">
        <v>1726</v>
      </c>
      <c r="D316" s="9" t="str">
        <f t="shared" si="207"/>
        <v>u</v>
      </c>
      <c r="E316" s="9" t="str">
        <f t="shared" si="208"/>
        <v xml:space="preserve"> / （SANMARCOCONCORRACINGREDWHITE）</v>
      </c>
      <c r="F316" s="9" t="str">
        <f t="shared" si="209"/>
        <v xml:space="preserve"> / （SANMARCOCONCORRACINGREDWHITE）</v>
      </c>
      <c r="G316" s="5">
        <v>13650</v>
      </c>
      <c r="H316" s="9">
        <f t="shared" si="210"/>
        <v>13650</v>
      </c>
      <c r="I316" s="9" t="str">
        <f t="shared" si="211"/>
        <v>0</v>
      </c>
      <c r="J316" s="9" t="str">
        <f t="shared" si="212"/>
        <v>1</v>
      </c>
      <c r="P316" s="9" t="str">
        <f t="shared" si="213"/>
        <v>SANMARCOCONCORRACINGREDWHITE</v>
      </c>
      <c r="AI316" s="9" t="str">
        <f t="shared" si="214"/>
        <v>http://image.rakuten.co.jp/brotures/cabinet/items/sanmarco/concor-racing-r-w.jpg</v>
      </c>
      <c r="AS316" s="9" t="str">
        <f t="shared" si="250"/>
        <v>1</v>
      </c>
      <c r="AT316" s="9" t="str">
        <f t="shared" si="250"/>
        <v>1</v>
      </c>
      <c r="AU316" s="9" t="str">
        <f t="shared" si="215"/>
        <v>0</v>
      </c>
      <c r="AV316" s="9" t="str">
        <f t="shared" si="216"/>
        <v>1</v>
      </c>
      <c r="AW316" s="9" t="str">
        <f t="shared" si="251"/>
        <v>0</v>
      </c>
      <c r="AX316" s="9" t="str">
        <f t="shared" si="251"/>
        <v>0</v>
      </c>
      <c r="AY316" s="11"/>
      <c r="AZ316" s="11"/>
      <c r="BA316" s="11"/>
      <c r="BB316" s="9" t="str">
        <f t="shared" si="217"/>
        <v>-1</v>
      </c>
      <c r="BC316" s="9" t="str">
        <f t="shared" si="218"/>
        <v>0</v>
      </c>
      <c r="BG316" s="5" t="s">
        <v>316</v>
      </c>
      <c r="BH316" s="5" t="s">
        <v>1676</v>
      </c>
      <c r="CS316" s="9" t="str">
        <f t="shared" si="219"/>
        <v>0</v>
      </c>
      <c r="CT316" s="9" t="str">
        <f t="shared" si="220"/>
        <v>&lt;iframe src="http://www.rakuten.ne.jp/gold/brotures/spec/sanmarco/concor-racing-r-w.html" frameborder="0" id="spec-content" scrolling="no"&gt;&lt;/iframe&gt;</v>
      </c>
      <c r="CU316" s="9" t="str">
        <f t="shared" si="221"/>
        <v/>
      </c>
      <c r="CV316" s="9" t="str">
        <f t="shared" si="222"/>
        <v>&lt;div class="row-fluid"&gt;&lt;iframe src="http://www.rakuten.ne.jp/gold/brotures/items/sanmarco/concor-racing-r-w.html" frameborder="0" id="skin-product" scrolling="no"&gt;&lt;/iframe&gt;&lt;/div&gt;</v>
      </c>
      <c r="CW316" s="11" t="str">
        <f t="shared" si="223"/>
        <v/>
      </c>
      <c r="CX316" t="s">
        <v>1726</v>
      </c>
      <c r="CY316" s="9" t="str">
        <f t="shared" si="224"/>
        <v>0</v>
      </c>
      <c r="CZ316" s="11"/>
      <c r="DA316" s="11"/>
      <c r="DB316" s="11"/>
      <c r="DC316" s="11"/>
      <c r="DD316" s="9" t="str">
        <f t="shared" si="225"/>
        <v/>
      </c>
      <c r="DI316" s="9" t="str">
        <f t="shared" si="226"/>
        <v/>
      </c>
      <c r="DT316" s="9">
        <f>VLOOKUP(BG316,ディレクトリID!A:B,2)</f>
        <v>563161</v>
      </c>
      <c r="DV316" s="4" t="str">
        <f t="shared" si="227"/>
        <v>【サドル　SANMARCO】</v>
      </c>
      <c r="DW316" s="4" t="str">
        <f t="shared" si="228"/>
        <v>【サドル　SANMARCO】</v>
      </c>
      <c r="DX316" s="9">
        <f t="shared" si="229"/>
        <v>4</v>
      </c>
      <c r="DY316" s="11"/>
      <c r="DZ316" s="9" t="str">
        <f t="shared" si="252"/>
        <v>1</v>
      </c>
      <c r="EA316" s="9" t="str">
        <f t="shared" si="252"/>
        <v>1</v>
      </c>
      <c r="EB316" s="11"/>
      <c r="EC316" s="11"/>
      <c r="ED316" s="11"/>
      <c r="EE316" s="9" t="str">
        <f t="shared" si="230"/>
        <v>0</v>
      </c>
      <c r="EO316" s="8" t="s">
        <v>428</v>
      </c>
      <c r="EP316" s="8" t="s">
        <v>429</v>
      </c>
      <c r="EQ316" s="8" t="s">
        <v>429</v>
      </c>
      <c r="ER316" s="8" t="s">
        <v>209</v>
      </c>
      <c r="ES316" s="8" t="s">
        <v>430</v>
      </c>
      <c r="ET316" s="9" t="str">
        <f t="shared" si="231"/>
        <v>2</v>
      </c>
      <c r="EU316" s="11"/>
      <c r="EV316" s="11"/>
      <c r="EW316" s="11"/>
      <c r="EX316" s="9" t="str">
        <f t="shared" si="253"/>
        <v>0</v>
      </c>
      <c r="EY316" s="9" t="str">
        <f t="shared" si="253"/>
        <v>0</v>
      </c>
      <c r="EZ316" s="11"/>
      <c r="FA316" s="11"/>
      <c r="FB316" s="9" t="str">
        <f t="shared" si="254"/>
        <v>0</v>
      </c>
      <c r="FC316" s="9" t="str">
        <f t="shared" si="254"/>
        <v>0</v>
      </c>
      <c r="FD316" s="9" t="str">
        <f t="shared" si="232"/>
        <v>1</v>
      </c>
      <c r="FE316" s="9" t="str">
        <f t="shared" si="255"/>
        <v>1</v>
      </c>
      <c r="FF316" s="9" t="str">
        <f t="shared" si="255"/>
        <v>1</v>
      </c>
      <c r="GJ316" s="4" t="str">
        <f t="shared" si="235"/>
        <v>パーツ\サドル:ブランド\SANMARCO</v>
      </c>
      <c r="GK316" s="4" t="str">
        <f t="shared" si="233"/>
        <v>u:u</v>
      </c>
      <c r="GL316" s="11"/>
      <c r="GM316" s="4" t="str">
        <f t="shared" si="256"/>
        <v>::</v>
      </c>
      <c r="GN316" s="4" t="str">
        <f t="shared" si="256"/>
        <v>::</v>
      </c>
      <c r="GO316" s="4" t="str">
        <f t="shared" si="256"/>
        <v>::</v>
      </c>
      <c r="GP316" s="4" t="str">
        <f t="shared" si="234"/>
        <v>1</v>
      </c>
    </row>
    <row r="317" spans="1:198" ht="28" customHeight="1">
      <c r="A317" s="5" t="s">
        <v>1732</v>
      </c>
      <c r="B317" s="5" t="s">
        <v>1734</v>
      </c>
      <c r="C317" s="5" t="s">
        <v>1732</v>
      </c>
      <c r="D317" s="9" t="str">
        <f t="shared" si="207"/>
        <v>u</v>
      </c>
      <c r="E317" s="9" t="str">
        <f t="shared" si="208"/>
        <v xml:space="preserve"> / （SANMARCOCONCORRACINGTEAM）</v>
      </c>
      <c r="F317" s="9" t="str">
        <f t="shared" si="209"/>
        <v xml:space="preserve"> / （SANMARCOCONCORRACINGTEAM）</v>
      </c>
      <c r="G317" s="5">
        <v>14700</v>
      </c>
      <c r="H317" s="9">
        <f t="shared" si="210"/>
        <v>14700</v>
      </c>
      <c r="I317" s="9" t="str">
        <f t="shared" si="211"/>
        <v>0</v>
      </c>
      <c r="J317" s="9" t="str">
        <f t="shared" si="212"/>
        <v>1</v>
      </c>
      <c r="P317" s="9" t="str">
        <f t="shared" si="213"/>
        <v>SANMARCOCONCORRACINGTEAM</v>
      </c>
      <c r="AI317" s="9" t="str">
        <f t="shared" si="214"/>
        <v>http://image.rakuten.co.jp/brotures/cabinet/items/sanmarco/concor-racing-team.jpg</v>
      </c>
      <c r="AS317" s="9" t="str">
        <f t="shared" si="250"/>
        <v>1</v>
      </c>
      <c r="AT317" s="9" t="str">
        <f t="shared" si="250"/>
        <v>1</v>
      </c>
      <c r="AU317" s="9" t="str">
        <f t="shared" si="215"/>
        <v>0</v>
      </c>
      <c r="AV317" s="9" t="str">
        <f t="shared" si="216"/>
        <v>1</v>
      </c>
      <c r="AW317" s="9" t="str">
        <f t="shared" si="251"/>
        <v>0</v>
      </c>
      <c r="AX317" s="9" t="str">
        <f t="shared" si="251"/>
        <v>0</v>
      </c>
      <c r="AY317" s="11"/>
      <c r="AZ317" s="11"/>
      <c r="BA317" s="11"/>
      <c r="BB317" s="9" t="str">
        <f t="shared" si="217"/>
        <v>-1</v>
      </c>
      <c r="BC317" s="9" t="str">
        <f t="shared" si="218"/>
        <v>0</v>
      </c>
      <c r="BG317" s="5" t="s">
        <v>316</v>
      </c>
      <c r="BH317" s="5" t="s">
        <v>1676</v>
      </c>
      <c r="CS317" s="9" t="str">
        <f t="shared" si="219"/>
        <v>0</v>
      </c>
      <c r="CT317" s="9" t="str">
        <f t="shared" si="220"/>
        <v>&lt;iframe src="http://www.rakuten.ne.jp/gold/brotures/spec/sanmarco/concor-racing-team.html" frameborder="0" id="spec-content" scrolling="no"&gt;&lt;/iframe&gt;</v>
      </c>
      <c r="CU317" s="9" t="str">
        <f t="shared" si="221"/>
        <v/>
      </c>
      <c r="CV317" s="9" t="str">
        <f t="shared" si="222"/>
        <v>&lt;div class="row-fluid"&gt;&lt;iframe src="http://www.rakuten.ne.jp/gold/brotures/items/sanmarco/concor-racing-team.html" frameborder="0" id="skin-product" scrolling="no"&gt;&lt;/iframe&gt;&lt;/div&gt;</v>
      </c>
      <c r="CW317" s="11" t="str">
        <f t="shared" si="223"/>
        <v/>
      </c>
      <c r="CX317" t="s">
        <v>1732</v>
      </c>
      <c r="CY317" s="9" t="str">
        <f t="shared" si="224"/>
        <v>0</v>
      </c>
      <c r="CZ317" s="11"/>
      <c r="DA317" s="11"/>
      <c r="DB317" s="11"/>
      <c r="DC317" s="11"/>
      <c r="DD317" s="9" t="str">
        <f t="shared" si="225"/>
        <v/>
      </c>
      <c r="DI317" s="9" t="str">
        <f t="shared" si="226"/>
        <v/>
      </c>
      <c r="DT317" s="9">
        <f>VLOOKUP(BG317,ディレクトリID!A:B,2)</f>
        <v>563161</v>
      </c>
      <c r="DV317" s="4" t="str">
        <f t="shared" si="227"/>
        <v>【サドル　SANMARCO】</v>
      </c>
      <c r="DW317" s="4" t="str">
        <f t="shared" si="228"/>
        <v>【サドル　SANMARCO】</v>
      </c>
      <c r="DX317" s="9">
        <f t="shared" si="229"/>
        <v>4</v>
      </c>
      <c r="DY317" s="11"/>
      <c r="DZ317" s="9" t="str">
        <f t="shared" si="252"/>
        <v>1</v>
      </c>
      <c r="EA317" s="9" t="str">
        <f t="shared" si="252"/>
        <v>1</v>
      </c>
      <c r="EB317" s="11"/>
      <c r="EC317" s="11"/>
      <c r="ED317" s="11"/>
      <c r="EE317" s="9" t="str">
        <f t="shared" si="230"/>
        <v>0</v>
      </c>
      <c r="EO317" s="8" t="s">
        <v>428</v>
      </c>
      <c r="EP317" s="8" t="s">
        <v>429</v>
      </c>
      <c r="EQ317" s="8" t="s">
        <v>429</v>
      </c>
      <c r="ER317" s="8" t="s">
        <v>209</v>
      </c>
      <c r="ES317" s="8" t="s">
        <v>430</v>
      </c>
      <c r="ET317" s="9" t="str">
        <f t="shared" si="231"/>
        <v>2</v>
      </c>
      <c r="EU317" s="11"/>
      <c r="EV317" s="11"/>
      <c r="EW317" s="11"/>
      <c r="EX317" s="9" t="str">
        <f t="shared" si="253"/>
        <v>0</v>
      </c>
      <c r="EY317" s="9" t="str">
        <f t="shared" si="253"/>
        <v>0</v>
      </c>
      <c r="EZ317" s="11"/>
      <c r="FA317" s="11"/>
      <c r="FB317" s="9" t="str">
        <f t="shared" si="254"/>
        <v>0</v>
      </c>
      <c r="FC317" s="9" t="str">
        <f t="shared" si="254"/>
        <v>0</v>
      </c>
      <c r="FD317" s="9" t="str">
        <f t="shared" si="232"/>
        <v>1</v>
      </c>
      <c r="FE317" s="9" t="str">
        <f t="shared" si="255"/>
        <v>1</v>
      </c>
      <c r="FF317" s="9" t="str">
        <f t="shared" si="255"/>
        <v>1</v>
      </c>
      <c r="GJ317" s="4" t="str">
        <f t="shared" si="235"/>
        <v>パーツ\サドル:ブランド\SANMARCO</v>
      </c>
      <c r="GK317" s="4" t="str">
        <f t="shared" si="233"/>
        <v>u:u</v>
      </c>
      <c r="GL317" s="11"/>
      <c r="GM317" s="4" t="str">
        <f t="shared" si="256"/>
        <v>::</v>
      </c>
      <c r="GN317" s="4" t="str">
        <f t="shared" si="256"/>
        <v>::</v>
      </c>
      <c r="GO317" s="4" t="str">
        <f t="shared" si="256"/>
        <v>::</v>
      </c>
      <c r="GP317" s="4" t="str">
        <f t="shared" si="234"/>
        <v>1</v>
      </c>
    </row>
    <row r="318" spans="1:198" ht="28" customHeight="1">
      <c r="A318" s="5" t="s">
        <v>1738</v>
      </c>
      <c r="B318" s="5" t="s">
        <v>1740</v>
      </c>
      <c r="C318" s="5" t="s">
        <v>1738</v>
      </c>
      <c r="D318" s="9" t="str">
        <f t="shared" si="207"/>
        <v>u</v>
      </c>
      <c r="E318" s="9" t="str">
        <f t="shared" si="208"/>
        <v xml:space="preserve"> / （SANMARCOCONCORRACINGWHITE）</v>
      </c>
      <c r="F318" s="9" t="str">
        <f t="shared" si="209"/>
        <v xml:space="preserve"> / （SANMARCOCONCORRACINGWHITE）</v>
      </c>
      <c r="G318" s="5">
        <v>13650</v>
      </c>
      <c r="H318" s="9">
        <f t="shared" si="210"/>
        <v>13650</v>
      </c>
      <c r="I318" s="9" t="str">
        <f t="shared" si="211"/>
        <v>0</v>
      </c>
      <c r="J318" s="9" t="str">
        <f t="shared" si="212"/>
        <v>1</v>
      </c>
      <c r="P318" s="9" t="str">
        <f t="shared" si="213"/>
        <v>SANMARCOCONCORRACINGWHITE</v>
      </c>
      <c r="AI318" s="9" t="str">
        <f t="shared" si="214"/>
        <v>http://image.rakuten.co.jp/brotures/cabinet/items/sanmarco/concor-racing-w.jpg</v>
      </c>
      <c r="AS318" s="9" t="str">
        <f t="shared" si="250"/>
        <v>1</v>
      </c>
      <c r="AT318" s="9" t="str">
        <f t="shared" si="250"/>
        <v>1</v>
      </c>
      <c r="AU318" s="9" t="str">
        <f t="shared" si="215"/>
        <v>0</v>
      </c>
      <c r="AV318" s="9" t="str">
        <f t="shared" si="216"/>
        <v>1</v>
      </c>
      <c r="AW318" s="9" t="str">
        <f t="shared" si="251"/>
        <v>0</v>
      </c>
      <c r="AX318" s="9" t="str">
        <f t="shared" si="251"/>
        <v>0</v>
      </c>
      <c r="AY318" s="11"/>
      <c r="AZ318" s="11"/>
      <c r="BA318" s="11"/>
      <c r="BB318" s="9" t="str">
        <f t="shared" si="217"/>
        <v>-1</v>
      </c>
      <c r="BC318" s="9" t="str">
        <f t="shared" si="218"/>
        <v>0</v>
      </c>
      <c r="BG318" s="5" t="s">
        <v>316</v>
      </c>
      <c r="BH318" s="5" t="s">
        <v>1676</v>
      </c>
      <c r="CS318" s="9" t="str">
        <f t="shared" si="219"/>
        <v>0</v>
      </c>
      <c r="CT318" s="9" t="str">
        <f t="shared" si="220"/>
        <v>&lt;iframe src="http://www.rakuten.ne.jp/gold/brotures/spec/sanmarco/concor-racing-w.html" frameborder="0" id="spec-content" scrolling="no"&gt;&lt;/iframe&gt;</v>
      </c>
      <c r="CU318" s="9" t="str">
        <f t="shared" si="221"/>
        <v/>
      </c>
      <c r="CV318" s="9" t="str">
        <f t="shared" si="222"/>
        <v>&lt;div class="row-fluid"&gt;&lt;iframe src="http://www.rakuten.ne.jp/gold/brotures/items/sanmarco/concor-racing-w.html" frameborder="0" id="skin-product" scrolling="no"&gt;&lt;/iframe&gt;&lt;/div&gt;</v>
      </c>
      <c r="CW318" s="11" t="str">
        <f t="shared" si="223"/>
        <v/>
      </c>
      <c r="CX318" t="s">
        <v>1738</v>
      </c>
      <c r="CY318" s="9" t="str">
        <f t="shared" si="224"/>
        <v>0</v>
      </c>
      <c r="CZ318" s="11"/>
      <c r="DA318" s="11"/>
      <c r="DB318" s="11"/>
      <c r="DC318" s="11"/>
      <c r="DD318" s="9" t="str">
        <f t="shared" si="225"/>
        <v/>
      </c>
      <c r="DI318" s="9" t="str">
        <f t="shared" si="226"/>
        <v/>
      </c>
      <c r="DT318" s="9">
        <f>VLOOKUP(BG318,ディレクトリID!A:B,2)</f>
        <v>563161</v>
      </c>
      <c r="DV318" s="4" t="str">
        <f t="shared" si="227"/>
        <v>【サドル　SANMARCO】</v>
      </c>
      <c r="DW318" s="4" t="str">
        <f t="shared" si="228"/>
        <v>【サドル　SANMARCO】</v>
      </c>
      <c r="DX318" s="9">
        <f t="shared" si="229"/>
        <v>4</v>
      </c>
      <c r="DY318" s="11"/>
      <c r="DZ318" s="9" t="str">
        <f t="shared" si="252"/>
        <v>1</v>
      </c>
      <c r="EA318" s="9" t="str">
        <f t="shared" si="252"/>
        <v>1</v>
      </c>
      <c r="EB318" s="11"/>
      <c r="EC318" s="11"/>
      <c r="ED318" s="11"/>
      <c r="EE318" s="9" t="str">
        <f t="shared" si="230"/>
        <v>0</v>
      </c>
      <c r="EO318" s="8" t="s">
        <v>428</v>
      </c>
      <c r="EP318" s="8" t="s">
        <v>429</v>
      </c>
      <c r="EQ318" s="8" t="s">
        <v>429</v>
      </c>
      <c r="ER318" s="8" t="s">
        <v>209</v>
      </c>
      <c r="ES318" s="8" t="s">
        <v>430</v>
      </c>
      <c r="ET318" s="9" t="str">
        <f t="shared" si="231"/>
        <v>2</v>
      </c>
      <c r="EU318" s="11"/>
      <c r="EV318" s="11"/>
      <c r="EW318" s="11"/>
      <c r="EX318" s="9" t="str">
        <f t="shared" si="253"/>
        <v>0</v>
      </c>
      <c r="EY318" s="9" t="str">
        <f t="shared" si="253"/>
        <v>0</v>
      </c>
      <c r="EZ318" s="11"/>
      <c r="FA318" s="11"/>
      <c r="FB318" s="9" t="str">
        <f t="shared" si="254"/>
        <v>0</v>
      </c>
      <c r="FC318" s="9" t="str">
        <f t="shared" si="254"/>
        <v>0</v>
      </c>
      <c r="FD318" s="9" t="str">
        <f t="shared" si="232"/>
        <v>1</v>
      </c>
      <c r="FE318" s="9" t="str">
        <f t="shared" si="255"/>
        <v>1</v>
      </c>
      <c r="FF318" s="9" t="str">
        <f t="shared" si="255"/>
        <v>1</v>
      </c>
      <c r="GJ318" s="4" t="str">
        <f t="shared" si="235"/>
        <v>パーツ\サドル:ブランド\SANMARCO</v>
      </c>
      <c r="GK318" s="4" t="str">
        <f t="shared" si="233"/>
        <v>u:u</v>
      </c>
      <c r="GL318" s="11"/>
      <c r="GM318" s="4" t="str">
        <f t="shared" si="256"/>
        <v>::</v>
      </c>
      <c r="GN318" s="4" t="str">
        <f t="shared" si="256"/>
        <v>::</v>
      </c>
      <c r="GO318" s="4" t="str">
        <f t="shared" si="256"/>
        <v>::</v>
      </c>
      <c r="GP318" s="4" t="str">
        <f t="shared" si="234"/>
        <v>1</v>
      </c>
    </row>
    <row r="319" spans="1:198" ht="28" customHeight="1">
      <c r="A319" s="5" t="s">
        <v>1744</v>
      </c>
      <c r="B319" s="5" t="s">
        <v>1746</v>
      </c>
      <c r="C319" s="5" t="s">
        <v>1744</v>
      </c>
      <c r="D319" s="9" t="str">
        <f t="shared" si="207"/>
        <v>u</v>
      </c>
      <c r="E319" s="9" t="str">
        <f t="shared" si="208"/>
        <v xml:space="preserve"> / （SANMARCOCONCORVintageWHITE）</v>
      </c>
      <c r="F319" s="9" t="str">
        <f t="shared" si="209"/>
        <v xml:space="preserve"> / （SANMARCOCONCORVintageWHITE）</v>
      </c>
      <c r="G319" s="5">
        <v>11340</v>
      </c>
      <c r="H319" s="9">
        <f t="shared" si="210"/>
        <v>11340</v>
      </c>
      <c r="I319" s="9" t="str">
        <f t="shared" si="211"/>
        <v>0</v>
      </c>
      <c r="J319" s="9" t="str">
        <f t="shared" si="212"/>
        <v>1</v>
      </c>
      <c r="P319" s="9" t="str">
        <f t="shared" si="213"/>
        <v>SANMARCOCONCORVintageWHITE</v>
      </c>
      <c r="AI319" s="9" t="str">
        <f t="shared" si="214"/>
        <v>http://image.rakuten.co.jp/brotures/cabinet/items/sanmarco/concor-w.jpg</v>
      </c>
      <c r="AS319" s="9" t="str">
        <f t="shared" si="250"/>
        <v>1</v>
      </c>
      <c r="AT319" s="9" t="str">
        <f t="shared" si="250"/>
        <v>1</v>
      </c>
      <c r="AU319" s="9" t="str">
        <f t="shared" si="215"/>
        <v>0</v>
      </c>
      <c r="AV319" s="9" t="str">
        <f t="shared" si="216"/>
        <v>1</v>
      </c>
      <c r="AW319" s="9" t="str">
        <f t="shared" si="251"/>
        <v>0</v>
      </c>
      <c r="AX319" s="9" t="str">
        <f t="shared" si="251"/>
        <v>0</v>
      </c>
      <c r="AY319" s="11"/>
      <c r="AZ319" s="11"/>
      <c r="BA319" s="11"/>
      <c r="BB319" s="9" t="str">
        <f t="shared" si="217"/>
        <v>-1</v>
      </c>
      <c r="BC319" s="9" t="str">
        <f t="shared" si="218"/>
        <v>0</v>
      </c>
      <c r="BG319" s="5" t="s">
        <v>316</v>
      </c>
      <c r="BH319" s="5" t="s">
        <v>1676</v>
      </c>
      <c r="CS319" s="9" t="str">
        <f t="shared" si="219"/>
        <v>0</v>
      </c>
      <c r="CT319" s="9" t="str">
        <f t="shared" si="220"/>
        <v>&lt;iframe src="http://www.rakuten.ne.jp/gold/brotures/spec/sanmarco/concor-w.html" frameborder="0" id="spec-content" scrolling="no"&gt;&lt;/iframe&gt;</v>
      </c>
      <c r="CU319" s="9" t="str">
        <f t="shared" si="221"/>
        <v/>
      </c>
      <c r="CV319" s="9" t="str">
        <f t="shared" si="222"/>
        <v>&lt;div class="row-fluid"&gt;&lt;iframe src="http://www.rakuten.ne.jp/gold/brotures/items/sanmarco/concor-w.html" frameborder="0" id="skin-product" scrolling="no"&gt;&lt;/iframe&gt;&lt;/div&gt;</v>
      </c>
      <c r="CW319" s="11" t="str">
        <f t="shared" si="223"/>
        <v/>
      </c>
      <c r="CX319" t="s">
        <v>1744</v>
      </c>
      <c r="CY319" s="9" t="str">
        <f t="shared" si="224"/>
        <v>0</v>
      </c>
      <c r="CZ319" s="11"/>
      <c r="DA319" s="11"/>
      <c r="DB319" s="11"/>
      <c r="DC319" s="11"/>
      <c r="DD319" s="9" t="str">
        <f t="shared" si="225"/>
        <v/>
      </c>
      <c r="DI319" s="9" t="str">
        <f t="shared" si="226"/>
        <v/>
      </c>
      <c r="DT319" s="9">
        <f>VLOOKUP(BG319,ディレクトリID!A:B,2)</f>
        <v>563161</v>
      </c>
      <c r="DV319" s="4" t="str">
        <f t="shared" si="227"/>
        <v>【サドル　SANMARCO】</v>
      </c>
      <c r="DW319" s="4" t="str">
        <f t="shared" si="228"/>
        <v>【サドル　SANMARCO】</v>
      </c>
      <c r="DX319" s="9">
        <f t="shared" si="229"/>
        <v>4</v>
      </c>
      <c r="DY319" s="11"/>
      <c r="DZ319" s="9" t="str">
        <f t="shared" si="252"/>
        <v>1</v>
      </c>
      <c r="EA319" s="9" t="str">
        <f t="shared" si="252"/>
        <v>1</v>
      </c>
      <c r="EB319" s="11"/>
      <c r="EC319" s="11"/>
      <c r="ED319" s="11"/>
      <c r="EE319" s="9" t="str">
        <f t="shared" si="230"/>
        <v>0</v>
      </c>
      <c r="EO319" s="8" t="s">
        <v>428</v>
      </c>
      <c r="EP319" s="8" t="s">
        <v>429</v>
      </c>
      <c r="EQ319" s="8" t="s">
        <v>429</v>
      </c>
      <c r="ER319" s="8" t="s">
        <v>209</v>
      </c>
      <c r="ES319" s="8" t="s">
        <v>430</v>
      </c>
      <c r="ET319" s="9" t="str">
        <f t="shared" si="231"/>
        <v>2</v>
      </c>
      <c r="EU319" s="11"/>
      <c r="EV319" s="11"/>
      <c r="EW319" s="11"/>
      <c r="EX319" s="9" t="str">
        <f t="shared" si="253"/>
        <v>0</v>
      </c>
      <c r="EY319" s="9" t="str">
        <f t="shared" si="253"/>
        <v>0</v>
      </c>
      <c r="EZ319" s="11"/>
      <c r="FA319" s="11"/>
      <c r="FB319" s="9" t="str">
        <f t="shared" si="254"/>
        <v>0</v>
      </c>
      <c r="FC319" s="9" t="str">
        <f t="shared" si="254"/>
        <v>0</v>
      </c>
      <c r="FD319" s="9" t="str">
        <f t="shared" si="232"/>
        <v>1</v>
      </c>
      <c r="FE319" s="9" t="str">
        <f t="shared" si="255"/>
        <v>1</v>
      </c>
      <c r="FF319" s="9" t="str">
        <f t="shared" si="255"/>
        <v>1</v>
      </c>
      <c r="GJ319" s="4" t="str">
        <f t="shared" si="235"/>
        <v>パーツ\サドル:ブランド\SANMARCO</v>
      </c>
      <c r="GK319" s="4" t="str">
        <f t="shared" si="233"/>
        <v>u:u</v>
      </c>
      <c r="GL319" s="11"/>
      <c r="GM319" s="4" t="str">
        <f t="shared" si="256"/>
        <v>::</v>
      </c>
      <c r="GN319" s="4" t="str">
        <f t="shared" si="256"/>
        <v>::</v>
      </c>
      <c r="GO319" s="4" t="str">
        <f t="shared" si="256"/>
        <v>::</v>
      </c>
      <c r="GP319" s="4" t="str">
        <f t="shared" si="234"/>
        <v>1</v>
      </c>
    </row>
    <row r="320" spans="1:198" ht="28" customHeight="1">
      <c r="A320" s="5" t="s">
        <v>1750</v>
      </c>
      <c r="B320" s="5" t="s">
        <v>1752</v>
      </c>
      <c r="C320" s="5" t="s">
        <v>1750</v>
      </c>
      <c r="D320" s="9" t="str">
        <f t="shared" si="207"/>
        <v>u</v>
      </c>
      <c r="E320" s="9" t="str">
        <f t="shared" si="208"/>
        <v xml:space="preserve"> / （SANMARCOCONCORVintageYELLOW）</v>
      </c>
      <c r="F320" s="9" t="str">
        <f t="shared" si="209"/>
        <v xml:space="preserve"> / （SANMARCOCONCORVintageYELLOW）</v>
      </c>
      <c r="G320" s="5">
        <v>10290</v>
      </c>
      <c r="H320" s="9">
        <f t="shared" si="210"/>
        <v>10290</v>
      </c>
      <c r="I320" s="9" t="str">
        <f t="shared" si="211"/>
        <v>0</v>
      </c>
      <c r="J320" s="9" t="str">
        <f t="shared" si="212"/>
        <v>1</v>
      </c>
      <c r="P320" s="9" t="str">
        <f t="shared" si="213"/>
        <v>SANMARCOCONCORVintageYELLOW</v>
      </c>
      <c r="AI320" s="9" t="str">
        <f t="shared" si="214"/>
        <v>http://image.rakuten.co.jp/brotures/cabinet/items/sanmarco/concor-y.jpg</v>
      </c>
      <c r="AS320" s="9" t="str">
        <f t="shared" si="250"/>
        <v>1</v>
      </c>
      <c r="AT320" s="9" t="str">
        <f t="shared" si="250"/>
        <v>1</v>
      </c>
      <c r="AU320" s="9" t="str">
        <f t="shared" si="215"/>
        <v>0</v>
      </c>
      <c r="AV320" s="9" t="str">
        <f t="shared" si="216"/>
        <v>1</v>
      </c>
      <c r="AW320" s="9" t="str">
        <f t="shared" si="251"/>
        <v>0</v>
      </c>
      <c r="AX320" s="9" t="str">
        <f t="shared" si="251"/>
        <v>0</v>
      </c>
      <c r="AY320" s="11"/>
      <c r="AZ320" s="11"/>
      <c r="BA320" s="11"/>
      <c r="BB320" s="9" t="str">
        <f t="shared" si="217"/>
        <v>-1</v>
      </c>
      <c r="BC320" s="9" t="str">
        <f t="shared" si="218"/>
        <v>0</v>
      </c>
      <c r="BG320" s="5" t="s">
        <v>316</v>
      </c>
      <c r="BH320" s="5" t="s">
        <v>1676</v>
      </c>
      <c r="CS320" s="9" t="str">
        <f t="shared" si="219"/>
        <v>0</v>
      </c>
      <c r="CT320" s="9" t="str">
        <f t="shared" si="220"/>
        <v>&lt;iframe src="http://www.rakuten.ne.jp/gold/brotures/spec/sanmarco/concor-y.html" frameborder="0" id="spec-content" scrolling="no"&gt;&lt;/iframe&gt;</v>
      </c>
      <c r="CU320" s="9" t="str">
        <f t="shared" si="221"/>
        <v/>
      </c>
      <c r="CV320" s="9" t="str">
        <f t="shared" si="222"/>
        <v>&lt;div class="row-fluid"&gt;&lt;iframe src="http://www.rakuten.ne.jp/gold/brotures/items/sanmarco/concor-y.html" frameborder="0" id="skin-product" scrolling="no"&gt;&lt;/iframe&gt;&lt;/div&gt;</v>
      </c>
      <c r="CW320" s="11" t="str">
        <f t="shared" si="223"/>
        <v/>
      </c>
      <c r="CX320" t="s">
        <v>1750</v>
      </c>
      <c r="CY320" s="9" t="str">
        <f t="shared" si="224"/>
        <v>0</v>
      </c>
      <c r="CZ320" s="11"/>
      <c r="DA320" s="11"/>
      <c r="DB320" s="11"/>
      <c r="DC320" s="11"/>
      <c r="DD320" s="9" t="str">
        <f t="shared" si="225"/>
        <v/>
      </c>
      <c r="DI320" s="9" t="str">
        <f t="shared" si="226"/>
        <v/>
      </c>
      <c r="DT320" s="9">
        <f>VLOOKUP(BG320,ディレクトリID!A:B,2)</f>
        <v>563161</v>
      </c>
      <c r="DV320" s="4" t="str">
        <f t="shared" si="227"/>
        <v>【サドル　SANMARCO】</v>
      </c>
      <c r="DW320" s="4" t="str">
        <f t="shared" si="228"/>
        <v>【サドル　SANMARCO】</v>
      </c>
      <c r="DX320" s="9">
        <f t="shared" si="229"/>
        <v>4</v>
      </c>
      <c r="DY320" s="11"/>
      <c r="DZ320" s="9" t="str">
        <f t="shared" si="252"/>
        <v>1</v>
      </c>
      <c r="EA320" s="9" t="str">
        <f t="shared" si="252"/>
        <v>1</v>
      </c>
      <c r="EB320" s="11"/>
      <c r="EC320" s="11"/>
      <c r="ED320" s="11"/>
      <c r="EE320" s="9" t="str">
        <f t="shared" si="230"/>
        <v>0</v>
      </c>
      <c r="EO320" s="8" t="s">
        <v>428</v>
      </c>
      <c r="EP320" s="8" t="s">
        <v>429</v>
      </c>
      <c r="EQ320" s="8" t="s">
        <v>429</v>
      </c>
      <c r="ER320" s="8" t="s">
        <v>209</v>
      </c>
      <c r="ES320" s="8" t="s">
        <v>430</v>
      </c>
      <c r="ET320" s="9" t="str">
        <f t="shared" si="231"/>
        <v>2</v>
      </c>
      <c r="EU320" s="11"/>
      <c r="EV320" s="11"/>
      <c r="EW320" s="11"/>
      <c r="EX320" s="9" t="str">
        <f t="shared" si="253"/>
        <v>0</v>
      </c>
      <c r="EY320" s="9" t="str">
        <f t="shared" si="253"/>
        <v>0</v>
      </c>
      <c r="EZ320" s="11"/>
      <c r="FA320" s="11"/>
      <c r="FB320" s="9" t="str">
        <f t="shared" si="254"/>
        <v>0</v>
      </c>
      <c r="FC320" s="9" t="str">
        <f t="shared" si="254"/>
        <v>0</v>
      </c>
      <c r="FD320" s="9" t="str">
        <f t="shared" si="232"/>
        <v>1</v>
      </c>
      <c r="FE320" s="9" t="str">
        <f t="shared" si="255"/>
        <v>1</v>
      </c>
      <c r="FF320" s="9" t="str">
        <f t="shared" si="255"/>
        <v>1</v>
      </c>
      <c r="GJ320" s="4" t="str">
        <f t="shared" si="235"/>
        <v>パーツ\サドル:ブランド\SANMARCO</v>
      </c>
      <c r="GK320" s="4" t="str">
        <f t="shared" si="233"/>
        <v>u:u</v>
      </c>
      <c r="GL320" s="11"/>
      <c r="GM320" s="4" t="str">
        <f t="shared" si="256"/>
        <v>::</v>
      </c>
      <c r="GN320" s="4" t="str">
        <f t="shared" si="256"/>
        <v>::</v>
      </c>
      <c r="GO320" s="4" t="str">
        <f t="shared" si="256"/>
        <v>::</v>
      </c>
      <c r="GP320" s="4" t="str">
        <f t="shared" si="234"/>
        <v>1</v>
      </c>
    </row>
    <row r="321" spans="1:198" ht="28" customHeight="1">
      <c r="A321" s="5" t="s">
        <v>1756</v>
      </c>
      <c r="B321" s="5" t="s">
        <v>1758</v>
      </c>
      <c r="C321" s="5" t="s">
        <v>1756</v>
      </c>
      <c r="D321" s="9" t="str">
        <f t="shared" si="207"/>
        <v>u</v>
      </c>
      <c r="E321" s="9" t="str">
        <f t="shared" si="208"/>
        <v xml:space="preserve"> / （DEDACONDOR）</v>
      </c>
      <c r="F321" s="9" t="str">
        <f t="shared" si="209"/>
        <v xml:space="preserve"> / （DEDACONDOR）</v>
      </c>
      <c r="G321" s="5">
        <v>7980</v>
      </c>
      <c r="H321" s="9">
        <f t="shared" si="210"/>
        <v>7980</v>
      </c>
      <c r="I321" s="9" t="str">
        <f t="shared" si="211"/>
        <v>0</v>
      </c>
      <c r="J321" s="9" t="str">
        <f t="shared" si="212"/>
        <v>1</v>
      </c>
      <c r="P321" s="9" t="str">
        <f t="shared" si="213"/>
        <v>DEDACONDOR</v>
      </c>
      <c r="AI321" s="9" t="str">
        <f t="shared" si="214"/>
        <v>http://image.rakuten.co.jp/brotures/cabinet/items/deda/condor.jpg</v>
      </c>
      <c r="AS321" s="9" t="str">
        <f t="shared" si="250"/>
        <v>1</v>
      </c>
      <c r="AT321" s="9" t="str">
        <f t="shared" si="250"/>
        <v>1</v>
      </c>
      <c r="AU321" s="9" t="str">
        <f t="shared" si="215"/>
        <v>0</v>
      </c>
      <c r="AV321" s="9" t="str">
        <f t="shared" si="216"/>
        <v>1</v>
      </c>
      <c r="AW321" s="9" t="str">
        <f t="shared" si="251"/>
        <v>0</v>
      </c>
      <c r="AX321" s="9" t="str">
        <f t="shared" si="251"/>
        <v>0</v>
      </c>
      <c r="AY321" s="11"/>
      <c r="AZ321" s="11"/>
      <c r="BA321" s="11"/>
      <c r="BB321" s="9" t="str">
        <f t="shared" si="217"/>
        <v>-1</v>
      </c>
      <c r="BC321" s="9" t="str">
        <f t="shared" si="218"/>
        <v>0</v>
      </c>
      <c r="BG321" s="5" t="s">
        <v>253</v>
      </c>
      <c r="BH321" s="5" t="s">
        <v>1762</v>
      </c>
      <c r="CS321" s="9" t="str">
        <f t="shared" si="219"/>
        <v>0</v>
      </c>
      <c r="CT321" s="9" t="str">
        <f t="shared" si="220"/>
        <v>&lt;iframe src="http://www.rakuten.ne.jp/gold/brotures/spec/deda/condor.html" frameborder="0" id="spec-content" scrolling="no"&gt;&lt;/iframe&gt;</v>
      </c>
      <c r="CU321" s="9" t="str">
        <f t="shared" si="221"/>
        <v/>
      </c>
      <c r="CV321" s="9" t="str">
        <f t="shared" si="222"/>
        <v>&lt;div class="row-fluid"&gt;&lt;iframe src="http://www.rakuten.ne.jp/gold/brotures/items/deda/condor.html" frameborder="0" id="skin-product" scrolling="no"&gt;&lt;/iframe&gt;&lt;/div&gt;</v>
      </c>
      <c r="CW321" s="11" t="str">
        <f t="shared" si="223"/>
        <v/>
      </c>
      <c r="CX321" t="s">
        <v>1756</v>
      </c>
      <c r="CY321" s="9" t="str">
        <f t="shared" si="224"/>
        <v>0</v>
      </c>
      <c r="CZ321" s="11"/>
      <c r="DA321" s="11"/>
      <c r="DB321" s="11"/>
      <c r="DC321" s="11"/>
      <c r="DD321" s="9" t="str">
        <f t="shared" si="225"/>
        <v/>
      </c>
      <c r="DI321" s="9" t="str">
        <f t="shared" si="226"/>
        <v/>
      </c>
      <c r="DT321" s="9">
        <f>VLOOKUP(BG321,ディレクトリID!A:B,2)</f>
        <v>407699</v>
      </c>
      <c r="DV321" s="4" t="str">
        <f t="shared" si="227"/>
        <v>【ハンドル　DEDA】</v>
      </c>
      <c r="DW321" s="4" t="str">
        <f t="shared" si="228"/>
        <v>【ハンドル　DEDA】</v>
      </c>
      <c r="DX321" s="9">
        <f t="shared" si="229"/>
        <v>4</v>
      </c>
      <c r="DY321" s="11"/>
      <c r="DZ321" s="9" t="str">
        <f t="shared" si="252"/>
        <v>1</v>
      </c>
      <c r="EA321" s="9" t="str">
        <f t="shared" si="252"/>
        <v>1</v>
      </c>
      <c r="EB321" s="11"/>
      <c r="EC321" s="11"/>
      <c r="ED321" s="11"/>
      <c r="EE321" s="9" t="str">
        <f t="shared" si="230"/>
        <v>0</v>
      </c>
      <c r="EO321" s="8" t="s">
        <v>428</v>
      </c>
      <c r="EP321" s="8" t="s">
        <v>429</v>
      </c>
      <c r="EQ321" s="8" t="s">
        <v>429</v>
      </c>
      <c r="ER321" s="8" t="s">
        <v>209</v>
      </c>
      <c r="ES321" s="8" t="s">
        <v>430</v>
      </c>
      <c r="ET321" s="9" t="str">
        <f t="shared" si="231"/>
        <v>2</v>
      </c>
      <c r="EU321" s="11"/>
      <c r="EV321" s="11"/>
      <c r="EW321" s="11"/>
      <c r="EX321" s="9" t="str">
        <f t="shared" si="253"/>
        <v>0</v>
      </c>
      <c r="EY321" s="9" t="str">
        <f t="shared" si="253"/>
        <v>0</v>
      </c>
      <c r="EZ321" s="11"/>
      <c r="FA321" s="11"/>
      <c r="FB321" s="9" t="str">
        <f t="shared" si="254"/>
        <v>0</v>
      </c>
      <c r="FC321" s="9" t="str">
        <f t="shared" si="254"/>
        <v>0</v>
      </c>
      <c r="FD321" s="9" t="str">
        <f t="shared" si="232"/>
        <v>1</v>
      </c>
      <c r="FE321" s="9" t="str">
        <f t="shared" si="255"/>
        <v>1</v>
      </c>
      <c r="FF321" s="9" t="str">
        <f t="shared" si="255"/>
        <v>1</v>
      </c>
      <c r="GJ321" s="4" t="str">
        <f t="shared" si="235"/>
        <v>パーツ\ハンドル:ブランド\DEDA</v>
      </c>
      <c r="GK321" s="4" t="str">
        <f t="shared" si="233"/>
        <v>u:u</v>
      </c>
      <c r="GL321" s="11"/>
      <c r="GM321" s="4" t="str">
        <f t="shared" si="256"/>
        <v>::</v>
      </c>
      <c r="GN321" s="4" t="str">
        <f t="shared" si="256"/>
        <v>::</v>
      </c>
      <c r="GO321" s="4" t="str">
        <f t="shared" si="256"/>
        <v>::</v>
      </c>
      <c r="GP321" s="4" t="str">
        <f t="shared" si="234"/>
        <v>1</v>
      </c>
    </row>
    <row r="322" spans="1:198" ht="28" customHeight="1">
      <c r="A322" s="5" t="s">
        <v>1764</v>
      </c>
      <c r="B322" s="5" t="s">
        <v>1766</v>
      </c>
      <c r="C322" s="5" t="s">
        <v>1764</v>
      </c>
      <c r="D322" s="9" t="str">
        <f t="shared" ref="D322:D385" si="257">IF($A322&lt;&gt;"","u","")</f>
        <v>u</v>
      </c>
      <c r="E322" s="9" t="str">
        <f t="shared" ref="E322:E385" si="258">CONCATENATE(" / （",B322,"）")</f>
        <v xml:space="preserve"> / （VittoriaCORSACX）</v>
      </c>
      <c r="F322" s="9" t="str">
        <f t="shared" ref="F322:F385" si="259">IF($E322&lt;&gt;"",E322,"")</f>
        <v xml:space="preserve"> / （VittoriaCORSACX）</v>
      </c>
      <c r="G322" s="5">
        <v>5985</v>
      </c>
      <c r="H322" s="9">
        <f t="shared" ref="H322:H385" si="260">IF($G322&lt;&gt;"",G322,"")</f>
        <v>5985</v>
      </c>
      <c r="I322" s="9" t="str">
        <f t="shared" ref="I322:I385" si="261">IF($A322&lt;&gt;"","0","")</f>
        <v>0</v>
      </c>
      <c r="J322" s="9" t="str">
        <f t="shared" ref="J322:J385" si="262">IF($A322&lt;&gt;"","1","")</f>
        <v>1</v>
      </c>
      <c r="P322" s="9" t="str">
        <f t="shared" ref="P322:P385" si="263">IF($A322&lt;&gt;"",$B322,"")</f>
        <v>VittoriaCORSACX</v>
      </c>
      <c r="AI322" s="9" t="str">
        <f t="shared" ref="AI322:AI385" si="264">IF($B322="","",CONCATENATE("http://image.rakuten.co.jp/brotures/cabinet/items/",LOWER(BH322),"/",C322,".jpg"))</f>
        <v>http://image.rakuten.co.jp/brotures/cabinet/items/vittoria/corsa_cx.jpg</v>
      </c>
      <c r="AS322" s="9" t="str">
        <f t="shared" ref="AS322:AT341" si="265">IF($A322&lt;&gt;"","1","")</f>
        <v>1</v>
      </c>
      <c r="AT322" s="9" t="str">
        <f t="shared" si="265"/>
        <v>1</v>
      </c>
      <c r="AU322" s="9" t="str">
        <f t="shared" ref="AU322:AU385" si="266">IF($A322&lt;&gt;"","0","")</f>
        <v>0</v>
      </c>
      <c r="AV322" s="9" t="str">
        <f t="shared" ref="AV322:AV385" si="267">IF($A322&lt;&gt;"","1","")</f>
        <v>1</v>
      </c>
      <c r="AW322" s="9" t="str">
        <f t="shared" ref="AW322:AX341" si="268">IF($A322&lt;&gt;"","0","")</f>
        <v>0</v>
      </c>
      <c r="AX322" s="9" t="str">
        <f t="shared" si="268"/>
        <v>0</v>
      </c>
      <c r="AY322" s="11"/>
      <c r="AZ322" s="11"/>
      <c r="BA322" s="11"/>
      <c r="BB322" s="9" t="str">
        <f t="shared" ref="BB322:BB385" si="269">IF($A322&lt;&gt;"","-1","")</f>
        <v>-1</v>
      </c>
      <c r="BC322" s="9" t="str">
        <f t="shared" ref="BC322:BC385" si="270">IF($M322&lt;&gt;"","2","0")</f>
        <v>0</v>
      </c>
      <c r="BG322" s="5" t="s">
        <v>663</v>
      </c>
      <c r="BH322" s="5" t="s">
        <v>664</v>
      </c>
      <c r="CS322" s="9" t="str">
        <f t="shared" ref="CS322:CS385" si="271">IF($A322&lt;&gt;"","0","")</f>
        <v>0</v>
      </c>
      <c r="CT322" s="9" t="str">
        <f t="shared" ref="CT322:CT385" si="272">IF($A322&lt;&gt;"",CONCATENATE(BK322,"&lt;iframe src=""http://www.rakuten.ne.jp/gold/brotures/spec/",LOWER(BH322),"/",C322,".html"" frameborder=""0"" id=""spec-content"" scrolling=""no""&gt;&lt;/iframe&gt;"),"")</f>
        <v>&lt;iframe src="http://www.rakuten.ne.jp/gold/brotures/spec/vittoria/corsa_cx.html" frameborder="0" id="spec-content" scrolling="no"&gt;&lt;/iframe&gt;</v>
      </c>
      <c r="CU322" s="9" t="str">
        <f t="shared" ref="CU322:CU385" si="273">IF($BK322&lt;&gt;"",BK322,"")</f>
        <v/>
      </c>
      <c r="CV322" s="9" t="str">
        <f t="shared" ref="CV322:CV385" si="274">IF($A322&lt;&gt;"",CONCATENATE("&lt;div class=""row-fluid""&gt;&lt;iframe src=""http://www.rakuten.ne.jp/gold/brotures/items/",LOWER(BH322),"/",C322,".html"" frameborder=""0"" id=""skin-product"" scrolling=""no""&gt;&lt;/iframe&gt;&lt;/div&gt;"),"")</f>
        <v>&lt;div class="row-fluid"&gt;&lt;iframe src="http://www.rakuten.ne.jp/gold/brotures/items/vittoria/corsa_cx.html" frameborder="0" id="skin-product" scrolling="no"&gt;&lt;/iframe&gt;&lt;/div&gt;</v>
      </c>
      <c r="CW322" s="11" t="str">
        <f t="shared" ref="CW322:CW385" si="275">IF($BK322&lt;&gt;"",BK322,"")</f>
        <v/>
      </c>
      <c r="CX322" t="s">
        <v>1764</v>
      </c>
      <c r="CY322" s="9" t="str">
        <f t="shared" ref="CY322:CY385" si="276">IF($A322&lt;&gt;"","0","")</f>
        <v>0</v>
      </c>
      <c r="CZ322" s="11"/>
      <c r="DA322" s="11"/>
      <c r="DB322" s="11"/>
      <c r="DC322" s="11"/>
      <c r="DD322" s="9" t="str">
        <f t="shared" ref="DD322:DD385" si="277">IF($BG322="完成車","u","")</f>
        <v/>
      </c>
      <c r="DI322" s="9" t="str">
        <f t="shared" ref="DI322:DI385" si="278">IF($DD322&lt;&gt;"","100","")</f>
        <v/>
      </c>
      <c r="DT322" s="9">
        <f>VLOOKUP(BG322,ディレクトリID!A:B,2)</f>
        <v>563161</v>
      </c>
      <c r="DV322" s="4" t="str">
        <f t="shared" ref="DV322:DV385" si="279">CONCATENATE("【",$BG322,"　",$BH322,"】")</f>
        <v>【タイヤ　Vittoria】</v>
      </c>
      <c r="DW322" s="4" t="str">
        <f t="shared" ref="DW322:DW385" si="280">IF($DV322&lt;&gt;"",DV322,"")</f>
        <v>【タイヤ　Vittoria】</v>
      </c>
      <c r="DX322" s="9">
        <f t="shared" ref="DX322:DX385" si="281">IF($B322&lt;&gt;"",IF(BG322="完成車",1,IF(OR(BG322="ホイール",BG322="フレーム"),2,4)),"")</f>
        <v>4</v>
      </c>
      <c r="DY322" s="11"/>
      <c r="DZ322" s="9" t="str">
        <f t="shared" ref="DZ322:EA341" si="282">IF($A322&lt;&gt;"","1","")</f>
        <v>1</v>
      </c>
      <c r="EA322" s="9" t="str">
        <f t="shared" si="282"/>
        <v>1</v>
      </c>
      <c r="EB322" s="11"/>
      <c r="EC322" s="11"/>
      <c r="ED322" s="11"/>
      <c r="EE322" s="9" t="str">
        <f t="shared" ref="EE322:EE385" si="283">IF($A322&lt;&gt;"","0","")</f>
        <v>0</v>
      </c>
      <c r="EO322" s="8" t="s">
        <v>428</v>
      </c>
      <c r="EP322" s="8" t="s">
        <v>429</v>
      </c>
      <c r="EQ322" s="8" t="s">
        <v>429</v>
      </c>
      <c r="ER322" s="8" t="s">
        <v>209</v>
      </c>
      <c r="ES322" s="8" t="s">
        <v>430</v>
      </c>
      <c r="ET322" s="9" t="str">
        <f t="shared" ref="ET322:ET385" si="284">IF($A322&lt;&gt;"","2","")</f>
        <v>2</v>
      </c>
      <c r="EU322" s="11"/>
      <c r="EV322" s="11"/>
      <c r="EW322" s="11"/>
      <c r="EX322" s="9" t="str">
        <f t="shared" ref="EX322:EY341" si="285">IF($A322&lt;&gt;"","0","")</f>
        <v>0</v>
      </c>
      <c r="EY322" s="9" t="str">
        <f t="shared" si="285"/>
        <v>0</v>
      </c>
      <c r="EZ322" s="11"/>
      <c r="FA322" s="11"/>
      <c r="FB322" s="9" t="str">
        <f t="shared" ref="FB322:FC341" si="286">IF($A322&lt;&gt;"","0","")</f>
        <v>0</v>
      </c>
      <c r="FC322" s="9" t="str">
        <f t="shared" si="286"/>
        <v>0</v>
      </c>
      <c r="FD322" s="9" t="str">
        <f t="shared" ref="FD322:FD385" si="287">IF($A322&lt;&gt;"","1","")</f>
        <v>1</v>
      </c>
      <c r="FE322" s="9" t="str">
        <f t="shared" ref="FE322:FF341" si="288">IF($BG322="完成車","3","1")</f>
        <v>1</v>
      </c>
      <c r="FF322" s="9" t="str">
        <f t="shared" si="288"/>
        <v>1</v>
      </c>
      <c r="GJ322" s="4" t="str">
        <f t="shared" si="235"/>
        <v>パーツ\タイヤ:ブランド\Vittoria</v>
      </c>
      <c r="GK322" s="4" t="str">
        <f t="shared" ref="GK322:GK385" si="289">IF($BG322="完成車","u:u:u","u:u")</f>
        <v>u:u</v>
      </c>
      <c r="GL322" s="11"/>
      <c r="GM322" s="4" t="str">
        <f t="shared" ref="GM322:GO341" si="290">IF($A322&lt;&gt;"","::","")</f>
        <v>::</v>
      </c>
      <c r="GN322" s="4" t="str">
        <f t="shared" si="290"/>
        <v>::</v>
      </c>
      <c r="GO322" s="4" t="str">
        <f t="shared" si="290"/>
        <v>::</v>
      </c>
      <c r="GP322" s="4" t="str">
        <f t="shared" ref="GP322:GP385" si="291">IF($A322&lt;&gt;"","1","")</f>
        <v>1</v>
      </c>
    </row>
    <row r="323" spans="1:198" ht="28" customHeight="1">
      <c r="A323" s="5" t="s">
        <v>1770</v>
      </c>
      <c r="B323" s="5" t="s">
        <v>1772</v>
      </c>
      <c r="C323" s="5" t="s">
        <v>1770</v>
      </c>
      <c r="D323" s="9" t="str">
        <f t="shared" si="257"/>
        <v>u</v>
      </c>
      <c r="E323" s="9" t="str">
        <f t="shared" si="258"/>
        <v xml:space="preserve"> / （VittoriaCORSAELITE）</v>
      </c>
      <c r="F323" s="9" t="str">
        <f t="shared" si="259"/>
        <v xml:space="preserve"> / （VittoriaCORSAELITE）</v>
      </c>
      <c r="G323" s="5">
        <v>6825</v>
      </c>
      <c r="H323" s="9">
        <f t="shared" si="260"/>
        <v>6825</v>
      </c>
      <c r="I323" s="9" t="str">
        <f t="shared" si="261"/>
        <v>0</v>
      </c>
      <c r="J323" s="9" t="str">
        <f t="shared" si="262"/>
        <v>1</v>
      </c>
      <c r="P323" s="9" t="str">
        <f t="shared" si="263"/>
        <v>VittoriaCORSAELITE</v>
      </c>
      <c r="AI323" s="9" t="str">
        <f t="shared" si="264"/>
        <v>http://image.rakuten.co.jp/brotures/cabinet/items/vittoria/corsa_elite.jpg</v>
      </c>
      <c r="AS323" s="9" t="str">
        <f t="shared" si="265"/>
        <v>1</v>
      </c>
      <c r="AT323" s="9" t="str">
        <f t="shared" si="265"/>
        <v>1</v>
      </c>
      <c r="AU323" s="9" t="str">
        <f t="shared" si="266"/>
        <v>0</v>
      </c>
      <c r="AV323" s="9" t="str">
        <f t="shared" si="267"/>
        <v>1</v>
      </c>
      <c r="AW323" s="9" t="str">
        <f t="shared" si="268"/>
        <v>0</v>
      </c>
      <c r="AX323" s="9" t="str">
        <f t="shared" si="268"/>
        <v>0</v>
      </c>
      <c r="AY323" s="11"/>
      <c r="AZ323" s="11"/>
      <c r="BA323" s="11"/>
      <c r="BB323" s="9" t="str">
        <f t="shared" si="269"/>
        <v>-1</v>
      </c>
      <c r="BC323" s="9" t="str">
        <f t="shared" si="270"/>
        <v>0</v>
      </c>
      <c r="BG323" s="5" t="s">
        <v>663</v>
      </c>
      <c r="BH323" s="5" t="s">
        <v>664</v>
      </c>
      <c r="CS323" s="9" t="str">
        <f t="shared" si="271"/>
        <v>0</v>
      </c>
      <c r="CT323" s="9" t="str">
        <f t="shared" si="272"/>
        <v>&lt;iframe src="http://www.rakuten.ne.jp/gold/brotures/spec/vittoria/corsa_elite.html" frameborder="0" id="spec-content" scrolling="no"&gt;&lt;/iframe&gt;</v>
      </c>
      <c r="CU323" s="9" t="str">
        <f t="shared" si="273"/>
        <v/>
      </c>
      <c r="CV323" s="9" t="str">
        <f t="shared" si="274"/>
        <v>&lt;div class="row-fluid"&gt;&lt;iframe src="http://www.rakuten.ne.jp/gold/brotures/items/vittoria/corsa_elite.html" frameborder="0" id="skin-product" scrolling="no"&gt;&lt;/iframe&gt;&lt;/div&gt;</v>
      </c>
      <c r="CW323" s="11" t="str">
        <f t="shared" si="275"/>
        <v/>
      </c>
      <c r="CX323" t="s">
        <v>1770</v>
      </c>
      <c r="CY323" s="9" t="str">
        <f t="shared" si="276"/>
        <v>0</v>
      </c>
      <c r="CZ323" s="11"/>
      <c r="DA323" s="11"/>
      <c r="DB323" s="11"/>
      <c r="DC323" s="11"/>
      <c r="DD323" s="9" t="str">
        <f t="shared" si="277"/>
        <v/>
      </c>
      <c r="DI323" s="9" t="str">
        <f t="shared" si="278"/>
        <v/>
      </c>
      <c r="DT323" s="9">
        <f>VLOOKUP(BG323,ディレクトリID!A:B,2)</f>
        <v>563161</v>
      </c>
      <c r="DV323" s="4" t="str">
        <f t="shared" si="279"/>
        <v>【タイヤ　Vittoria】</v>
      </c>
      <c r="DW323" s="4" t="str">
        <f t="shared" si="280"/>
        <v>【タイヤ　Vittoria】</v>
      </c>
      <c r="DX323" s="9">
        <f t="shared" si="281"/>
        <v>4</v>
      </c>
      <c r="DY323" s="11"/>
      <c r="DZ323" s="9" t="str">
        <f t="shared" si="282"/>
        <v>1</v>
      </c>
      <c r="EA323" s="9" t="str">
        <f t="shared" si="282"/>
        <v>1</v>
      </c>
      <c r="EB323" s="11"/>
      <c r="EC323" s="11"/>
      <c r="ED323" s="11"/>
      <c r="EE323" s="9" t="str">
        <f t="shared" si="283"/>
        <v>0</v>
      </c>
      <c r="EO323" s="8" t="s">
        <v>428</v>
      </c>
      <c r="EP323" s="8" t="s">
        <v>429</v>
      </c>
      <c r="EQ323" s="8" t="s">
        <v>429</v>
      </c>
      <c r="ER323" s="8" t="s">
        <v>209</v>
      </c>
      <c r="ES323" s="8" t="s">
        <v>430</v>
      </c>
      <c r="ET323" s="9" t="str">
        <f t="shared" si="284"/>
        <v>2</v>
      </c>
      <c r="EU323" s="11"/>
      <c r="EV323" s="11"/>
      <c r="EW323" s="11"/>
      <c r="EX323" s="9" t="str">
        <f t="shared" si="285"/>
        <v>0</v>
      </c>
      <c r="EY323" s="9" t="str">
        <f t="shared" si="285"/>
        <v>0</v>
      </c>
      <c r="EZ323" s="11"/>
      <c r="FA323" s="11"/>
      <c r="FB323" s="9" t="str">
        <f t="shared" si="286"/>
        <v>0</v>
      </c>
      <c r="FC323" s="9" t="str">
        <f t="shared" si="286"/>
        <v>0</v>
      </c>
      <c r="FD323" s="9" t="str">
        <f t="shared" si="287"/>
        <v>1</v>
      </c>
      <c r="FE323" s="9" t="str">
        <f t="shared" si="288"/>
        <v>1</v>
      </c>
      <c r="FF323" s="9" t="str">
        <f t="shared" si="288"/>
        <v>1</v>
      </c>
      <c r="GJ323" s="4" t="str">
        <f t="shared" ref="GJ323:GJ386" si="292">IF($BG323="完成車",CONCATENATE("パーツ\",BG323,":ブランド\",BH323,":完成車\",BH323),CONCATENATE("パーツ\",BG323,":ブランド\",BH323))</f>
        <v>パーツ\タイヤ:ブランド\Vittoria</v>
      </c>
      <c r="GK323" s="4" t="str">
        <f t="shared" si="289"/>
        <v>u:u</v>
      </c>
      <c r="GL323" s="11"/>
      <c r="GM323" s="4" t="str">
        <f t="shared" si="290"/>
        <v>::</v>
      </c>
      <c r="GN323" s="4" t="str">
        <f t="shared" si="290"/>
        <v>::</v>
      </c>
      <c r="GO323" s="4" t="str">
        <f t="shared" si="290"/>
        <v>::</v>
      </c>
      <c r="GP323" s="4" t="str">
        <f t="shared" si="291"/>
        <v>1</v>
      </c>
    </row>
    <row r="324" spans="1:198" ht="28" customHeight="1">
      <c r="A324" s="5" t="s">
        <v>1776</v>
      </c>
      <c r="B324" s="5" t="s">
        <v>1778</v>
      </c>
      <c r="C324" s="5" t="s">
        <v>1776</v>
      </c>
      <c r="D324" s="9" t="str">
        <f t="shared" si="257"/>
        <v>u</v>
      </c>
      <c r="E324" s="9" t="str">
        <f t="shared" si="258"/>
        <v xml:space="preserve"> / （VittoriaCORSASC）</v>
      </c>
      <c r="F324" s="9" t="str">
        <f t="shared" si="259"/>
        <v xml:space="preserve"> / （VittoriaCORSASC）</v>
      </c>
      <c r="G324" s="5">
        <v>5985</v>
      </c>
      <c r="H324" s="9">
        <f t="shared" si="260"/>
        <v>5985</v>
      </c>
      <c r="I324" s="9" t="str">
        <f t="shared" si="261"/>
        <v>0</v>
      </c>
      <c r="J324" s="9" t="str">
        <f t="shared" si="262"/>
        <v>1</v>
      </c>
      <c r="P324" s="9" t="str">
        <f t="shared" si="263"/>
        <v>VittoriaCORSASC</v>
      </c>
      <c r="AI324" s="9" t="str">
        <f t="shared" si="264"/>
        <v>http://image.rakuten.co.jp/brotures/cabinet/items/vittoria/corsa_sc.jpg</v>
      </c>
      <c r="AS324" s="9" t="str">
        <f t="shared" si="265"/>
        <v>1</v>
      </c>
      <c r="AT324" s="9" t="str">
        <f t="shared" si="265"/>
        <v>1</v>
      </c>
      <c r="AU324" s="9" t="str">
        <f t="shared" si="266"/>
        <v>0</v>
      </c>
      <c r="AV324" s="9" t="str">
        <f t="shared" si="267"/>
        <v>1</v>
      </c>
      <c r="AW324" s="9" t="str">
        <f t="shared" si="268"/>
        <v>0</v>
      </c>
      <c r="AX324" s="9" t="str">
        <f t="shared" si="268"/>
        <v>0</v>
      </c>
      <c r="AY324" s="11"/>
      <c r="AZ324" s="11"/>
      <c r="BA324" s="11"/>
      <c r="BB324" s="9" t="str">
        <f t="shared" si="269"/>
        <v>-1</v>
      </c>
      <c r="BC324" s="9" t="str">
        <f t="shared" si="270"/>
        <v>0</v>
      </c>
      <c r="BG324" s="5" t="s">
        <v>663</v>
      </c>
      <c r="BH324" s="5" t="s">
        <v>664</v>
      </c>
      <c r="CS324" s="9" t="str">
        <f t="shared" si="271"/>
        <v>0</v>
      </c>
      <c r="CT324" s="9" t="str">
        <f t="shared" si="272"/>
        <v>&lt;iframe src="http://www.rakuten.ne.jp/gold/brotures/spec/vittoria/corsa_sc.html" frameborder="0" id="spec-content" scrolling="no"&gt;&lt;/iframe&gt;</v>
      </c>
      <c r="CU324" s="9" t="str">
        <f t="shared" si="273"/>
        <v/>
      </c>
      <c r="CV324" s="9" t="str">
        <f t="shared" si="274"/>
        <v>&lt;div class="row-fluid"&gt;&lt;iframe src="http://www.rakuten.ne.jp/gold/brotures/items/vittoria/corsa_sc.html" frameborder="0" id="skin-product" scrolling="no"&gt;&lt;/iframe&gt;&lt;/div&gt;</v>
      </c>
      <c r="CW324" s="11" t="str">
        <f t="shared" si="275"/>
        <v/>
      </c>
      <c r="CX324" t="s">
        <v>1776</v>
      </c>
      <c r="CY324" s="9" t="str">
        <f t="shared" si="276"/>
        <v>0</v>
      </c>
      <c r="CZ324" s="11"/>
      <c r="DA324" s="11"/>
      <c r="DB324" s="11"/>
      <c r="DC324" s="11"/>
      <c r="DD324" s="9" t="str">
        <f t="shared" si="277"/>
        <v/>
      </c>
      <c r="DI324" s="9" t="str">
        <f t="shared" si="278"/>
        <v/>
      </c>
      <c r="DT324" s="9">
        <f>VLOOKUP(BG324,ディレクトリID!A:B,2)</f>
        <v>563161</v>
      </c>
      <c r="DV324" s="4" t="str">
        <f t="shared" si="279"/>
        <v>【タイヤ　Vittoria】</v>
      </c>
      <c r="DW324" s="4" t="str">
        <f t="shared" si="280"/>
        <v>【タイヤ　Vittoria】</v>
      </c>
      <c r="DX324" s="9">
        <f t="shared" si="281"/>
        <v>4</v>
      </c>
      <c r="DY324" s="11"/>
      <c r="DZ324" s="9" t="str">
        <f t="shared" si="282"/>
        <v>1</v>
      </c>
      <c r="EA324" s="9" t="str">
        <f t="shared" si="282"/>
        <v>1</v>
      </c>
      <c r="EB324" s="11"/>
      <c r="EC324" s="11"/>
      <c r="ED324" s="11"/>
      <c r="EE324" s="9" t="str">
        <f t="shared" si="283"/>
        <v>0</v>
      </c>
      <c r="EO324" s="8" t="s">
        <v>428</v>
      </c>
      <c r="EP324" s="8" t="s">
        <v>429</v>
      </c>
      <c r="EQ324" s="8" t="s">
        <v>429</v>
      </c>
      <c r="ER324" s="8" t="s">
        <v>209</v>
      </c>
      <c r="ES324" s="8" t="s">
        <v>430</v>
      </c>
      <c r="ET324" s="9" t="str">
        <f t="shared" si="284"/>
        <v>2</v>
      </c>
      <c r="EU324" s="11"/>
      <c r="EV324" s="11"/>
      <c r="EW324" s="11"/>
      <c r="EX324" s="9" t="str">
        <f t="shared" si="285"/>
        <v>0</v>
      </c>
      <c r="EY324" s="9" t="str">
        <f t="shared" si="285"/>
        <v>0</v>
      </c>
      <c r="EZ324" s="11"/>
      <c r="FA324" s="11"/>
      <c r="FB324" s="9" t="str">
        <f t="shared" si="286"/>
        <v>0</v>
      </c>
      <c r="FC324" s="9" t="str">
        <f t="shared" si="286"/>
        <v>0</v>
      </c>
      <c r="FD324" s="9" t="str">
        <f t="shared" si="287"/>
        <v>1</v>
      </c>
      <c r="FE324" s="9" t="str">
        <f t="shared" si="288"/>
        <v>1</v>
      </c>
      <c r="FF324" s="9" t="str">
        <f t="shared" si="288"/>
        <v>1</v>
      </c>
      <c r="GJ324" s="4" t="str">
        <f t="shared" si="292"/>
        <v>パーツ\タイヤ:ブランド\Vittoria</v>
      </c>
      <c r="GK324" s="4" t="str">
        <f t="shared" si="289"/>
        <v>u:u</v>
      </c>
      <c r="GL324" s="11"/>
      <c r="GM324" s="4" t="str">
        <f t="shared" si="290"/>
        <v>::</v>
      </c>
      <c r="GN324" s="4" t="str">
        <f t="shared" si="290"/>
        <v>::</v>
      </c>
      <c r="GO324" s="4" t="str">
        <f t="shared" si="290"/>
        <v>::</v>
      </c>
      <c r="GP324" s="4" t="str">
        <f t="shared" si="291"/>
        <v>1</v>
      </c>
    </row>
    <row r="325" spans="1:198" ht="28" customHeight="1">
      <c r="A325" s="5" t="s">
        <v>1782</v>
      </c>
      <c r="B325" s="5" t="s">
        <v>1784</v>
      </c>
      <c r="C325" s="5" t="s">
        <v>1782</v>
      </c>
      <c r="D325" s="9" t="str">
        <f t="shared" si="257"/>
        <v>u</v>
      </c>
      <c r="E325" s="9" t="str">
        <f t="shared" si="258"/>
        <v xml:space="preserve"> / （VittoriaCORSASL）</v>
      </c>
      <c r="F325" s="9" t="str">
        <f t="shared" si="259"/>
        <v xml:space="preserve"> / （VittoriaCORSASL）</v>
      </c>
      <c r="G325" s="5">
        <v>5985</v>
      </c>
      <c r="H325" s="9">
        <f t="shared" si="260"/>
        <v>5985</v>
      </c>
      <c r="I325" s="9" t="str">
        <f t="shared" si="261"/>
        <v>0</v>
      </c>
      <c r="J325" s="9" t="str">
        <f t="shared" si="262"/>
        <v>1</v>
      </c>
      <c r="P325" s="9" t="str">
        <f t="shared" si="263"/>
        <v>VittoriaCORSASL</v>
      </c>
      <c r="AI325" s="9" t="str">
        <f t="shared" si="264"/>
        <v>http://image.rakuten.co.jp/brotures/cabinet/items/vittoria/corsa_sl.jpg</v>
      </c>
      <c r="AS325" s="9" t="str">
        <f t="shared" si="265"/>
        <v>1</v>
      </c>
      <c r="AT325" s="9" t="str">
        <f t="shared" si="265"/>
        <v>1</v>
      </c>
      <c r="AU325" s="9" t="str">
        <f t="shared" si="266"/>
        <v>0</v>
      </c>
      <c r="AV325" s="9" t="str">
        <f t="shared" si="267"/>
        <v>1</v>
      </c>
      <c r="AW325" s="9" t="str">
        <f t="shared" si="268"/>
        <v>0</v>
      </c>
      <c r="AX325" s="9" t="str">
        <f t="shared" si="268"/>
        <v>0</v>
      </c>
      <c r="AY325" s="11"/>
      <c r="AZ325" s="11"/>
      <c r="BA325" s="11"/>
      <c r="BB325" s="9" t="str">
        <f t="shared" si="269"/>
        <v>-1</v>
      </c>
      <c r="BC325" s="9" t="str">
        <f t="shared" si="270"/>
        <v>0</v>
      </c>
      <c r="BG325" s="5" t="s">
        <v>663</v>
      </c>
      <c r="BH325" s="5" t="s">
        <v>664</v>
      </c>
      <c r="CS325" s="9" t="str">
        <f t="shared" si="271"/>
        <v>0</v>
      </c>
      <c r="CT325" s="9" t="str">
        <f t="shared" si="272"/>
        <v>&lt;iframe src="http://www.rakuten.ne.jp/gold/brotures/spec/vittoria/corsa_sl.html" frameborder="0" id="spec-content" scrolling="no"&gt;&lt;/iframe&gt;</v>
      </c>
      <c r="CU325" s="9" t="str">
        <f t="shared" si="273"/>
        <v/>
      </c>
      <c r="CV325" s="9" t="str">
        <f t="shared" si="274"/>
        <v>&lt;div class="row-fluid"&gt;&lt;iframe src="http://www.rakuten.ne.jp/gold/brotures/items/vittoria/corsa_sl.html" frameborder="0" id="skin-product" scrolling="no"&gt;&lt;/iframe&gt;&lt;/div&gt;</v>
      </c>
      <c r="CW325" s="11" t="str">
        <f t="shared" si="275"/>
        <v/>
      </c>
      <c r="CX325" t="s">
        <v>1782</v>
      </c>
      <c r="CY325" s="9" t="str">
        <f t="shared" si="276"/>
        <v>0</v>
      </c>
      <c r="CZ325" s="11"/>
      <c r="DA325" s="11"/>
      <c r="DB325" s="11"/>
      <c r="DC325" s="11"/>
      <c r="DD325" s="9" t="str">
        <f t="shared" si="277"/>
        <v/>
      </c>
      <c r="DI325" s="9" t="str">
        <f t="shared" si="278"/>
        <v/>
      </c>
      <c r="DT325" s="9">
        <f>VLOOKUP(BG325,ディレクトリID!A:B,2)</f>
        <v>563161</v>
      </c>
      <c r="DV325" s="4" t="str">
        <f t="shared" si="279"/>
        <v>【タイヤ　Vittoria】</v>
      </c>
      <c r="DW325" s="4" t="str">
        <f t="shared" si="280"/>
        <v>【タイヤ　Vittoria】</v>
      </c>
      <c r="DX325" s="9">
        <f t="shared" si="281"/>
        <v>4</v>
      </c>
      <c r="DY325" s="11"/>
      <c r="DZ325" s="9" t="str">
        <f t="shared" si="282"/>
        <v>1</v>
      </c>
      <c r="EA325" s="9" t="str">
        <f t="shared" si="282"/>
        <v>1</v>
      </c>
      <c r="EB325" s="11"/>
      <c r="EC325" s="11"/>
      <c r="ED325" s="11"/>
      <c r="EE325" s="9" t="str">
        <f t="shared" si="283"/>
        <v>0</v>
      </c>
      <c r="EO325" s="8" t="s">
        <v>428</v>
      </c>
      <c r="EP325" s="8" t="s">
        <v>429</v>
      </c>
      <c r="EQ325" s="8" t="s">
        <v>429</v>
      </c>
      <c r="ER325" s="8" t="s">
        <v>209</v>
      </c>
      <c r="ES325" s="8" t="s">
        <v>430</v>
      </c>
      <c r="ET325" s="9" t="str">
        <f t="shared" si="284"/>
        <v>2</v>
      </c>
      <c r="EU325" s="11"/>
      <c r="EV325" s="11"/>
      <c r="EW325" s="11"/>
      <c r="EX325" s="9" t="str">
        <f t="shared" si="285"/>
        <v>0</v>
      </c>
      <c r="EY325" s="9" t="str">
        <f t="shared" si="285"/>
        <v>0</v>
      </c>
      <c r="EZ325" s="11"/>
      <c r="FA325" s="11"/>
      <c r="FB325" s="9" t="str">
        <f t="shared" si="286"/>
        <v>0</v>
      </c>
      <c r="FC325" s="9" t="str">
        <f t="shared" si="286"/>
        <v>0</v>
      </c>
      <c r="FD325" s="9" t="str">
        <f t="shared" si="287"/>
        <v>1</v>
      </c>
      <c r="FE325" s="9" t="str">
        <f t="shared" si="288"/>
        <v>1</v>
      </c>
      <c r="FF325" s="9" t="str">
        <f t="shared" si="288"/>
        <v>1</v>
      </c>
      <c r="GJ325" s="4" t="str">
        <f t="shared" si="292"/>
        <v>パーツ\タイヤ:ブランド\Vittoria</v>
      </c>
      <c r="GK325" s="4" t="str">
        <f t="shared" si="289"/>
        <v>u:u</v>
      </c>
      <c r="GL325" s="11"/>
      <c r="GM325" s="4" t="str">
        <f t="shared" si="290"/>
        <v>::</v>
      </c>
      <c r="GN325" s="4" t="str">
        <f t="shared" si="290"/>
        <v>::</v>
      </c>
      <c r="GO325" s="4" t="str">
        <f t="shared" si="290"/>
        <v>::</v>
      </c>
      <c r="GP325" s="4" t="str">
        <f t="shared" si="291"/>
        <v>1</v>
      </c>
    </row>
    <row r="326" spans="1:198" ht="28" customHeight="1">
      <c r="A326" s="5" t="s">
        <v>1788</v>
      </c>
      <c r="B326" s="5" t="s">
        <v>1790</v>
      </c>
      <c r="C326" s="5" t="s">
        <v>1788</v>
      </c>
      <c r="D326" s="9" t="str">
        <f t="shared" si="257"/>
        <v>u</v>
      </c>
      <c r="E326" s="9" t="str">
        <f t="shared" si="258"/>
        <v xml:space="preserve"> / （VittoriaCORSASR）</v>
      </c>
      <c r="F326" s="9" t="str">
        <f t="shared" si="259"/>
        <v xml:space="preserve"> / （VittoriaCORSASR）</v>
      </c>
      <c r="G326" s="5">
        <v>5985</v>
      </c>
      <c r="H326" s="9">
        <f t="shared" si="260"/>
        <v>5985</v>
      </c>
      <c r="I326" s="9" t="str">
        <f t="shared" si="261"/>
        <v>0</v>
      </c>
      <c r="J326" s="9" t="str">
        <f t="shared" si="262"/>
        <v>1</v>
      </c>
      <c r="P326" s="9" t="str">
        <f t="shared" si="263"/>
        <v>VittoriaCORSASR</v>
      </c>
      <c r="AI326" s="9" t="str">
        <f t="shared" si="264"/>
        <v>http://image.rakuten.co.jp/brotures/cabinet/items/vittoria/corsa_sr.jpg</v>
      </c>
      <c r="AS326" s="9" t="str">
        <f t="shared" si="265"/>
        <v>1</v>
      </c>
      <c r="AT326" s="9" t="str">
        <f t="shared" si="265"/>
        <v>1</v>
      </c>
      <c r="AU326" s="9" t="str">
        <f t="shared" si="266"/>
        <v>0</v>
      </c>
      <c r="AV326" s="9" t="str">
        <f t="shared" si="267"/>
        <v>1</v>
      </c>
      <c r="AW326" s="9" t="str">
        <f t="shared" si="268"/>
        <v>0</v>
      </c>
      <c r="AX326" s="9" t="str">
        <f t="shared" si="268"/>
        <v>0</v>
      </c>
      <c r="AY326" s="11"/>
      <c r="AZ326" s="11"/>
      <c r="BA326" s="11"/>
      <c r="BB326" s="9" t="str">
        <f t="shared" si="269"/>
        <v>-1</v>
      </c>
      <c r="BC326" s="9" t="str">
        <f t="shared" si="270"/>
        <v>0</v>
      </c>
      <c r="BG326" s="5" t="s">
        <v>663</v>
      </c>
      <c r="BH326" s="5" t="s">
        <v>664</v>
      </c>
      <c r="CS326" s="9" t="str">
        <f t="shared" si="271"/>
        <v>0</v>
      </c>
      <c r="CT326" s="9" t="str">
        <f t="shared" si="272"/>
        <v>&lt;iframe src="http://www.rakuten.ne.jp/gold/brotures/spec/vittoria/corsa_sr.html" frameborder="0" id="spec-content" scrolling="no"&gt;&lt;/iframe&gt;</v>
      </c>
      <c r="CU326" s="9" t="str">
        <f t="shared" si="273"/>
        <v/>
      </c>
      <c r="CV326" s="9" t="str">
        <f t="shared" si="274"/>
        <v>&lt;div class="row-fluid"&gt;&lt;iframe src="http://www.rakuten.ne.jp/gold/brotures/items/vittoria/corsa_sr.html" frameborder="0" id="skin-product" scrolling="no"&gt;&lt;/iframe&gt;&lt;/div&gt;</v>
      </c>
      <c r="CW326" s="11" t="str">
        <f t="shared" si="275"/>
        <v/>
      </c>
      <c r="CX326" t="s">
        <v>1788</v>
      </c>
      <c r="CY326" s="9" t="str">
        <f t="shared" si="276"/>
        <v>0</v>
      </c>
      <c r="CZ326" s="11"/>
      <c r="DA326" s="11"/>
      <c r="DB326" s="11"/>
      <c r="DC326" s="11"/>
      <c r="DD326" s="9" t="str">
        <f t="shared" si="277"/>
        <v/>
      </c>
      <c r="DI326" s="9" t="str">
        <f t="shared" si="278"/>
        <v/>
      </c>
      <c r="DT326" s="9">
        <f>VLOOKUP(BG326,ディレクトリID!A:B,2)</f>
        <v>563161</v>
      </c>
      <c r="DV326" s="4" t="str">
        <f t="shared" si="279"/>
        <v>【タイヤ　Vittoria】</v>
      </c>
      <c r="DW326" s="4" t="str">
        <f t="shared" si="280"/>
        <v>【タイヤ　Vittoria】</v>
      </c>
      <c r="DX326" s="9">
        <f t="shared" si="281"/>
        <v>4</v>
      </c>
      <c r="DY326" s="11"/>
      <c r="DZ326" s="9" t="str">
        <f t="shared" si="282"/>
        <v>1</v>
      </c>
      <c r="EA326" s="9" t="str">
        <f t="shared" si="282"/>
        <v>1</v>
      </c>
      <c r="EB326" s="11"/>
      <c r="EC326" s="11"/>
      <c r="ED326" s="11"/>
      <c r="EE326" s="9" t="str">
        <f t="shared" si="283"/>
        <v>0</v>
      </c>
      <c r="EO326" s="8" t="s">
        <v>428</v>
      </c>
      <c r="EP326" s="8" t="s">
        <v>429</v>
      </c>
      <c r="EQ326" s="8" t="s">
        <v>429</v>
      </c>
      <c r="ER326" s="8" t="s">
        <v>209</v>
      </c>
      <c r="ES326" s="8" t="s">
        <v>430</v>
      </c>
      <c r="ET326" s="9" t="str">
        <f t="shared" si="284"/>
        <v>2</v>
      </c>
      <c r="EU326" s="11"/>
      <c r="EV326" s="11"/>
      <c r="EW326" s="11"/>
      <c r="EX326" s="9" t="str">
        <f t="shared" si="285"/>
        <v>0</v>
      </c>
      <c r="EY326" s="9" t="str">
        <f t="shared" si="285"/>
        <v>0</v>
      </c>
      <c r="EZ326" s="11"/>
      <c r="FA326" s="11"/>
      <c r="FB326" s="9" t="str">
        <f t="shared" si="286"/>
        <v>0</v>
      </c>
      <c r="FC326" s="9" t="str">
        <f t="shared" si="286"/>
        <v>0</v>
      </c>
      <c r="FD326" s="9" t="str">
        <f t="shared" si="287"/>
        <v>1</v>
      </c>
      <c r="FE326" s="9" t="str">
        <f t="shared" si="288"/>
        <v>1</v>
      </c>
      <c r="FF326" s="9" t="str">
        <f t="shared" si="288"/>
        <v>1</v>
      </c>
      <c r="GJ326" s="4" t="str">
        <f t="shared" si="292"/>
        <v>パーツ\タイヤ:ブランド\Vittoria</v>
      </c>
      <c r="GK326" s="4" t="str">
        <f t="shared" si="289"/>
        <v>u:u</v>
      </c>
      <c r="GL326" s="11"/>
      <c r="GM326" s="4" t="str">
        <f t="shared" si="290"/>
        <v>::</v>
      </c>
      <c r="GN326" s="4" t="str">
        <f t="shared" si="290"/>
        <v>::</v>
      </c>
      <c r="GO326" s="4" t="str">
        <f t="shared" si="290"/>
        <v>::</v>
      </c>
      <c r="GP326" s="4" t="str">
        <f t="shared" si="291"/>
        <v>1</v>
      </c>
    </row>
    <row r="327" spans="1:198" ht="28" customHeight="1">
      <c r="A327" s="5" t="s">
        <v>1794</v>
      </c>
      <c r="B327" s="5" t="s">
        <v>1796</v>
      </c>
      <c r="C327" s="5" t="s">
        <v>1794</v>
      </c>
      <c r="D327" s="9" t="str">
        <f t="shared" si="257"/>
        <v>u</v>
      </c>
      <c r="E327" s="9" t="str">
        <f t="shared" si="258"/>
        <v xml:space="preserve"> / （CYCLEPROCP-sd221BLACK）</v>
      </c>
      <c r="F327" s="9" t="str">
        <f t="shared" si="259"/>
        <v xml:space="preserve"> / （CYCLEPROCP-sd221BLACK）</v>
      </c>
      <c r="G327" s="5">
        <v>2875</v>
      </c>
      <c r="H327" s="9">
        <f t="shared" si="260"/>
        <v>2875</v>
      </c>
      <c r="I327" s="9" t="str">
        <f t="shared" si="261"/>
        <v>0</v>
      </c>
      <c r="J327" s="9" t="str">
        <f t="shared" si="262"/>
        <v>1</v>
      </c>
      <c r="P327" s="9" t="str">
        <f t="shared" si="263"/>
        <v>CYCLEPROCP-sd221BLACK</v>
      </c>
      <c r="AI327" s="9" t="str">
        <f t="shared" si="264"/>
        <v>http://image.rakuten.co.jp/brotures/cabinet/items/cyclepro/cp_sd221_bk.jpg</v>
      </c>
      <c r="AS327" s="9" t="str">
        <f t="shared" si="265"/>
        <v>1</v>
      </c>
      <c r="AT327" s="9" t="str">
        <f t="shared" si="265"/>
        <v>1</v>
      </c>
      <c r="AU327" s="9" t="str">
        <f t="shared" si="266"/>
        <v>0</v>
      </c>
      <c r="AV327" s="9" t="str">
        <f t="shared" si="267"/>
        <v>1</v>
      </c>
      <c r="AW327" s="9" t="str">
        <f t="shared" si="268"/>
        <v>0</v>
      </c>
      <c r="AX327" s="9" t="str">
        <f t="shared" si="268"/>
        <v>0</v>
      </c>
      <c r="AY327" s="11"/>
      <c r="AZ327" s="11"/>
      <c r="BA327" s="11"/>
      <c r="BB327" s="9" t="str">
        <f t="shared" si="269"/>
        <v>-1</v>
      </c>
      <c r="BC327" s="9" t="str">
        <f t="shared" si="270"/>
        <v>0</v>
      </c>
      <c r="BG327" s="5" t="s">
        <v>316</v>
      </c>
      <c r="BH327" s="5" t="s">
        <v>1800</v>
      </c>
      <c r="CS327" s="9" t="str">
        <f t="shared" si="271"/>
        <v>0</v>
      </c>
      <c r="CT327" s="9" t="str">
        <f t="shared" si="272"/>
        <v>&lt;iframe src="http://www.rakuten.ne.jp/gold/brotures/spec/cyclepro/cp_sd221_bk.html" frameborder="0" id="spec-content" scrolling="no"&gt;&lt;/iframe&gt;</v>
      </c>
      <c r="CU327" s="9" t="str">
        <f t="shared" si="273"/>
        <v/>
      </c>
      <c r="CV327" s="9" t="str">
        <f t="shared" si="274"/>
        <v>&lt;div class="row-fluid"&gt;&lt;iframe src="http://www.rakuten.ne.jp/gold/brotures/items/cyclepro/cp_sd221_bk.html" frameborder="0" id="skin-product" scrolling="no"&gt;&lt;/iframe&gt;&lt;/div&gt;</v>
      </c>
      <c r="CW327" s="11" t="str">
        <f t="shared" si="275"/>
        <v/>
      </c>
      <c r="CX327" t="s">
        <v>1794</v>
      </c>
      <c r="CY327" s="9" t="str">
        <f t="shared" si="276"/>
        <v>0</v>
      </c>
      <c r="CZ327" s="11"/>
      <c r="DA327" s="11"/>
      <c r="DB327" s="11"/>
      <c r="DC327" s="11"/>
      <c r="DD327" s="9" t="str">
        <f t="shared" si="277"/>
        <v/>
      </c>
      <c r="DI327" s="9" t="str">
        <f t="shared" si="278"/>
        <v/>
      </c>
      <c r="DT327" s="9">
        <f>VLOOKUP(BG327,ディレクトリID!A:B,2)</f>
        <v>563161</v>
      </c>
      <c r="DV327" s="4" t="str">
        <f t="shared" si="279"/>
        <v>【サドル　CYCLEPRO】</v>
      </c>
      <c r="DW327" s="4" t="str">
        <f t="shared" si="280"/>
        <v>【サドル　CYCLEPRO】</v>
      </c>
      <c r="DX327" s="9">
        <f t="shared" si="281"/>
        <v>4</v>
      </c>
      <c r="DY327" s="11"/>
      <c r="DZ327" s="9" t="str">
        <f t="shared" si="282"/>
        <v>1</v>
      </c>
      <c r="EA327" s="9" t="str">
        <f t="shared" si="282"/>
        <v>1</v>
      </c>
      <c r="EB327" s="11"/>
      <c r="EC327" s="11"/>
      <c r="ED327" s="11"/>
      <c r="EE327" s="9" t="str">
        <f t="shared" si="283"/>
        <v>0</v>
      </c>
      <c r="EO327" s="8" t="s">
        <v>428</v>
      </c>
      <c r="EP327" s="8" t="s">
        <v>429</v>
      </c>
      <c r="EQ327" s="8" t="s">
        <v>429</v>
      </c>
      <c r="ER327" s="8" t="s">
        <v>209</v>
      </c>
      <c r="ES327" s="8" t="s">
        <v>430</v>
      </c>
      <c r="ET327" s="9" t="str">
        <f t="shared" si="284"/>
        <v>2</v>
      </c>
      <c r="EU327" s="11"/>
      <c r="EV327" s="11"/>
      <c r="EW327" s="11"/>
      <c r="EX327" s="9" t="str">
        <f t="shared" si="285"/>
        <v>0</v>
      </c>
      <c r="EY327" s="9" t="str">
        <f t="shared" si="285"/>
        <v>0</v>
      </c>
      <c r="EZ327" s="11"/>
      <c r="FA327" s="11"/>
      <c r="FB327" s="9" t="str">
        <f t="shared" si="286"/>
        <v>0</v>
      </c>
      <c r="FC327" s="9" t="str">
        <f t="shared" si="286"/>
        <v>0</v>
      </c>
      <c r="FD327" s="9" t="str">
        <f t="shared" si="287"/>
        <v>1</v>
      </c>
      <c r="FE327" s="9" t="str">
        <f t="shared" si="288"/>
        <v>1</v>
      </c>
      <c r="FF327" s="9" t="str">
        <f t="shared" si="288"/>
        <v>1</v>
      </c>
      <c r="GJ327" s="4" t="str">
        <f t="shared" si="292"/>
        <v>パーツ\サドル:ブランド\CYCLEPRO</v>
      </c>
      <c r="GK327" s="4" t="str">
        <f t="shared" si="289"/>
        <v>u:u</v>
      </c>
      <c r="GL327" s="11"/>
      <c r="GM327" s="4" t="str">
        <f t="shared" si="290"/>
        <v>::</v>
      </c>
      <c r="GN327" s="4" t="str">
        <f t="shared" si="290"/>
        <v>::</v>
      </c>
      <c r="GO327" s="4" t="str">
        <f t="shared" si="290"/>
        <v>::</v>
      </c>
      <c r="GP327" s="4" t="str">
        <f t="shared" si="291"/>
        <v>1</v>
      </c>
    </row>
    <row r="328" spans="1:198" ht="28" customHeight="1">
      <c r="A328" s="5" t="s">
        <v>1802</v>
      </c>
      <c r="B328" s="5" t="s">
        <v>1804</v>
      </c>
      <c r="C328" s="5" t="s">
        <v>1802</v>
      </c>
      <c r="D328" s="9" t="str">
        <f t="shared" si="257"/>
        <v>u</v>
      </c>
      <c r="E328" s="9" t="str">
        <f t="shared" si="258"/>
        <v xml:space="preserve"> / （CYCLEPROCP-sd221BLUE）</v>
      </c>
      <c r="F328" s="9" t="str">
        <f t="shared" si="259"/>
        <v xml:space="preserve"> / （CYCLEPROCP-sd221BLUE）</v>
      </c>
      <c r="G328" s="5">
        <v>3622</v>
      </c>
      <c r="H328" s="9">
        <f t="shared" si="260"/>
        <v>3622</v>
      </c>
      <c r="I328" s="9" t="str">
        <f t="shared" si="261"/>
        <v>0</v>
      </c>
      <c r="J328" s="9" t="str">
        <f t="shared" si="262"/>
        <v>1</v>
      </c>
      <c r="P328" s="9" t="str">
        <f t="shared" si="263"/>
        <v>CYCLEPROCP-sd221BLUE</v>
      </c>
      <c r="AI328" s="9" t="str">
        <f t="shared" si="264"/>
        <v>http://image.rakuten.co.jp/brotures/cabinet/items/cyclepro/cp_sd221_blue.jpg</v>
      </c>
      <c r="AS328" s="9" t="str">
        <f t="shared" si="265"/>
        <v>1</v>
      </c>
      <c r="AT328" s="9" t="str">
        <f t="shared" si="265"/>
        <v>1</v>
      </c>
      <c r="AU328" s="9" t="str">
        <f t="shared" si="266"/>
        <v>0</v>
      </c>
      <c r="AV328" s="9" t="str">
        <f t="shared" si="267"/>
        <v>1</v>
      </c>
      <c r="AW328" s="9" t="str">
        <f t="shared" si="268"/>
        <v>0</v>
      </c>
      <c r="AX328" s="9" t="str">
        <f t="shared" si="268"/>
        <v>0</v>
      </c>
      <c r="AY328" s="11"/>
      <c r="AZ328" s="11"/>
      <c r="BA328" s="11"/>
      <c r="BB328" s="9" t="str">
        <f t="shared" si="269"/>
        <v>-1</v>
      </c>
      <c r="BC328" s="9" t="str">
        <f t="shared" si="270"/>
        <v>0</v>
      </c>
      <c r="BG328" s="5" t="s">
        <v>316</v>
      </c>
      <c r="BH328" s="5" t="s">
        <v>1800</v>
      </c>
      <c r="CS328" s="9" t="str">
        <f t="shared" si="271"/>
        <v>0</v>
      </c>
      <c r="CT328" s="9" t="str">
        <f t="shared" si="272"/>
        <v>&lt;iframe src="http://www.rakuten.ne.jp/gold/brotures/spec/cyclepro/cp_sd221_blue.html" frameborder="0" id="spec-content" scrolling="no"&gt;&lt;/iframe&gt;</v>
      </c>
      <c r="CU328" s="9" t="str">
        <f t="shared" si="273"/>
        <v/>
      </c>
      <c r="CV328" s="9" t="str">
        <f t="shared" si="274"/>
        <v>&lt;div class="row-fluid"&gt;&lt;iframe src="http://www.rakuten.ne.jp/gold/brotures/items/cyclepro/cp_sd221_blue.html" frameborder="0" id="skin-product" scrolling="no"&gt;&lt;/iframe&gt;&lt;/div&gt;</v>
      </c>
      <c r="CW328" s="11" t="str">
        <f t="shared" si="275"/>
        <v/>
      </c>
      <c r="CX328" t="s">
        <v>1802</v>
      </c>
      <c r="CY328" s="9" t="str">
        <f t="shared" si="276"/>
        <v>0</v>
      </c>
      <c r="CZ328" s="11"/>
      <c r="DA328" s="11"/>
      <c r="DB328" s="11"/>
      <c r="DC328" s="11"/>
      <c r="DD328" s="9" t="str">
        <f t="shared" si="277"/>
        <v/>
      </c>
      <c r="DI328" s="9" t="str">
        <f t="shared" si="278"/>
        <v/>
      </c>
      <c r="DT328" s="9">
        <f>VLOOKUP(BG328,ディレクトリID!A:B,2)</f>
        <v>563161</v>
      </c>
      <c r="DV328" s="4" t="str">
        <f t="shared" si="279"/>
        <v>【サドル　CYCLEPRO】</v>
      </c>
      <c r="DW328" s="4" t="str">
        <f t="shared" si="280"/>
        <v>【サドル　CYCLEPRO】</v>
      </c>
      <c r="DX328" s="9">
        <f t="shared" si="281"/>
        <v>4</v>
      </c>
      <c r="DY328" s="11"/>
      <c r="DZ328" s="9" t="str">
        <f t="shared" si="282"/>
        <v>1</v>
      </c>
      <c r="EA328" s="9" t="str">
        <f t="shared" si="282"/>
        <v>1</v>
      </c>
      <c r="EB328" s="11"/>
      <c r="EC328" s="11"/>
      <c r="ED328" s="11"/>
      <c r="EE328" s="9" t="str">
        <f t="shared" si="283"/>
        <v>0</v>
      </c>
      <c r="EO328" s="8" t="s">
        <v>428</v>
      </c>
      <c r="EP328" s="8" t="s">
        <v>429</v>
      </c>
      <c r="EQ328" s="8" t="s">
        <v>429</v>
      </c>
      <c r="ER328" s="8" t="s">
        <v>209</v>
      </c>
      <c r="ES328" s="8" t="s">
        <v>430</v>
      </c>
      <c r="ET328" s="9" t="str">
        <f t="shared" si="284"/>
        <v>2</v>
      </c>
      <c r="EU328" s="11"/>
      <c r="EV328" s="11"/>
      <c r="EW328" s="11"/>
      <c r="EX328" s="9" t="str">
        <f t="shared" si="285"/>
        <v>0</v>
      </c>
      <c r="EY328" s="9" t="str">
        <f t="shared" si="285"/>
        <v>0</v>
      </c>
      <c r="EZ328" s="11"/>
      <c r="FA328" s="11"/>
      <c r="FB328" s="9" t="str">
        <f t="shared" si="286"/>
        <v>0</v>
      </c>
      <c r="FC328" s="9" t="str">
        <f t="shared" si="286"/>
        <v>0</v>
      </c>
      <c r="FD328" s="9" t="str">
        <f t="shared" si="287"/>
        <v>1</v>
      </c>
      <c r="FE328" s="9" t="str">
        <f t="shared" si="288"/>
        <v>1</v>
      </c>
      <c r="FF328" s="9" t="str">
        <f t="shared" si="288"/>
        <v>1</v>
      </c>
      <c r="GJ328" s="4" t="str">
        <f t="shared" si="292"/>
        <v>パーツ\サドル:ブランド\CYCLEPRO</v>
      </c>
      <c r="GK328" s="4" t="str">
        <f t="shared" si="289"/>
        <v>u:u</v>
      </c>
      <c r="GL328" s="11"/>
      <c r="GM328" s="4" t="str">
        <f t="shared" si="290"/>
        <v>::</v>
      </c>
      <c r="GN328" s="4" t="str">
        <f t="shared" si="290"/>
        <v>::</v>
      </c>
      <c r="GO328" s="4" t="str">
        <f t="shared" si="290"/>
        <v>::</v>
      </c>
      <c r="GP328" s="4" t="str">
        <f t="shared" si="291"/>
        <v>1</v>
      </c>
    </row>
    <row r="329" spans="1:198" ht="28" customHeight="1">
      <c r="A329" s="5" t="s">
        <v>1808</v>
      </c>
      <c r="B329" s="5" t="s">
        <v>1810</v>
      </c>
      <c r="C329" s="5" t="s">
        <v>1808</v>
      </c>
      <c r="D329" s="9" t="str">
        <f t="shared" si="257"/>
        <v>u</v>
      </c>
      <c r="E329" s="9" t="str">
        <f t="shared" si="258"/>
        <v xml:space="preserve"> / （CYCLEPROCP-sd221BROWN）</v>
      </c>
      <c r="F329" s="9" t="str">
        <f t="shared" si="259"/>
        <v xml:space="preserve"> / （CYCLEPROCP-sd221BROWN）</v>
      </c>
      <c r="G329" s="5">
        <v>2875</v>
      </c>
      <c r="H329" s="9">
        <f t="shared" si="260"/>
        <v>2875</v>
      </c>
      <c r="I329" s="9" t="str">
        <f t="shared" si="261"/>
        <v>0</v>
      </c>
      <c r="J329" s="9" t="str">
        <f t="shared" si="262"/>
        <v>1</v>
      </c>
      <c r="P329" s="9" t="str">
        <f t="shared" si="263"/>
        <v>CYCLEPROCP-sd221BROWN</v>
      </c>
      <c r="AI329" s="9" t="str">
        <f t="shared" si="264"/>
        <v>http://image.rakuten.co.jp/brotures/cabinet/items/cyclepro/cp_sd221_brown.jpg</v>
      </c>
      <c r="AS329" s="9" t="str">
        <f t="shared" si="265"/>
        <v>1</v>
      </c>
      <c r="AT329" s="9" t="str">
        <f t="shared" si="265"/>
        <v>1</v>
      </c>
      <c r="AU329" s="9" t="str">
        <f t="shared" si="266"/>
        <v>0</v>
      </c>
      <c r="AV329" s="9" t="str">
        <f t="shared" si="267"/>
        <v>1</v>
      </c>
      <c r="AW329" s="9" t="str">
        <f t="shared" si="268"/>
        <v>0</v>
      </c>
      <c r="AX329" s="9" t="str">
        <f t="shared" si="268"/>
        <v>0</v>
      </c>
      <c r="AY329" s="11"/>
      <c r="AZ329" s="11"/>
      <c r="BA329" s="11"/>
      <c r="BB329" s="9" t="str">
        <f t="shared" si="269"/>
        <v>-1</v>
      </c>
      <c r="BC329" s="9" t="str">
        <f t="shared" si="270"/>
        <v>0</v>
      </c>
      <c r="BG329" s="5" t="s">
        <v>316</v>
      </c>
      <c r="BH329" s="5" t="s">
        <v>1800</v>
      </c>
      <c r="CS329" s="9" t="str">
        <f t="shared" si="271"/>
        <v>0</v>
      </c>
      <c r="CT329" s="9" t="str">
        <f t="shared" si="272"/>
        <v>&lt;iframe src="http://www.rakuten.ne.jp/gold/brotures/spec/cyclepro/cp_sd221_brown.html" frameborder="0" id="spec-content" scrolling="no"&gt;&lt;/iframe&gt;</v>
      </c>
      <c r="CU329" s="9" t="str">
        <f t="shared" si="273"/>
        <v/>
      </c>
      <c r="CV329" s="9" t="str">
        <f t="shared" si="274"/>
        <v>&lt;div class="row-fluid"&gt;&lt;iframe src="http://www.rakuten.ne.jp/gold/brotures/items/cyclepro/cp_sd221_brown.html" frameborder="0" id="skin-product" scrolling="no"&gt;&lt;/iframe&gt;&lt;/div&gt;</v>
      </c>
      <c r="CW329" s="11" t="str">
        <f t="shared" si="275"/>
        <v/>
      </c>
      <c r="CX329" t="s">
        <v>1808</v>
      </c>
      <c r="CY329" s="9" t="str">
        <f t="shared" si="276"/>
        <v>0</v>
      </c>
      <c r="CZ329" s="11"/>
      <c r="DA329" s="11"/>
      <c r="DB329" s="11"/>
      <c r="DC329" s="11"/>
      <c r="DD329" s="9" t="str">
        <f t="shared" si="277"/>
        <v/>
      </c>
      <c r="DI329" s="9" t="str">
        <f t="shared" si="278"/>
        <v/>
      </c>
      <c r="DT329" s="9">
        <f>VLOOKUP(BG329,ディレクトリID!A:B,2)</f>
        <v>563161</v>
      </c>
      <c r="DV329" s="4" t="str">
        <f t="shared" si="279"/>
        <v>【サドル　CYCLEPRO】</v>
      </c>
      <c r="DW329" s="4" t="str">
        <f t="shared" si="280"/>
        <v>【サドル　CYCLEPRO】</v>
      </c>
      <c r="DX329" s="9">
        <f t="shared" si="281"/>
        <v>4</v>
      </c>
      <c r="DY329" s="11"/>
      <c r="DZ329" s="9" t="str">
        <f t="shared" si="282"/>
        <v>1</v>
      </c>
      <c r="EA329" s="9" t="str">
        <f t="shared" si="282"/>
        <v>1</v>
      </c>
      <c r="EB329" s="11"/>
      <c r="EC329" s="11"/>
      <c r="ED329" s="11"/>
      <c r="EE329" s="9" t="str">
        <f t="shared" si="283"/>
        <v>0</v>
      </c>
      <c r="EO329" s="8" t="s">
        <v>428</v>
      </c>
      <c r="EP329" s="8" t="s">
        <v>429</v>
      </c>
      <c r="EQ329" s="8" t="s">
        <v>429</v>
      </c>
      <c r="ER329" s="8" t="s">
        <v>209</v>
      </c>
      <c r="ES329" s="8" t="s">
        <v>430</v>
      </c>
      <c r="ET329" s="9" t="str">
        <f t="shared" si="284"/>
        <v>2</v>
      </c>
      <c r="EU329" s="11"/>
      <c r="EV329" s="11"/>
      <c r="EW329" s="11"/>
      <c r="EX329" s="9" t="str">
        <f t="shared" si="285"/>
        <v>0</v>
      </c>
      <c r="EY329" s="9" t="str">
        <f t="shared" si="285"/>
        <v>0</v>
      </c>
      <c r="EZ329" s="11"/>
      <c r="FA329" s="11"/>
      <c r="FB329" s="9" t="str">
        <f t="shared" si="286"/>
        <v>0</v>
      </c>
      <c r="FC329" s="9" t="str">
        <f t="shared" si="286"/>
        <v>0</v>
      </c>
      <c r="FD329" s="9" t="str">
        <f t="shared" si="287"/>
        <v>1</v>
      </c>
      <c r="FE329" s="9" t="str">
        <f t="shared" si="288"/>
        <v>1</v>
      </c>
      <c r="FF329" s="9" t="str">
        <f t="shared" si="288"/>
        <v>1</v>
      </c>
      <c r="GJ329" s="4" t="str">
        <f t="shared" si="292"/>
        <v>パーツ\サドル:ブランド\CYCLEPRO</v>
      </c>
      <c r="GK329" s="4" t="str">
        <f t="shared" si="289"/>
        <v>u:u</v>
      </c>
      <c r="GL329" s="11"/>
      <c r="GM329" s="4" t="str">
        <f t="shared" si="290"/>
        <v>::</v>
      </c>
      <c r="GN329" s="4" t="str">
        <f t="shared" si="290"/>
        <v>::</v>
      </c>
      <c r="GO329" s="4" t="str">
        <f t="shared" si="290"/>
        <v>::</v>
      </c>
      <c r="GP329" s="4" t="str">
        <f t="shared" si="291"/>
        <v>1</v>
      </c>
    </row>
    <row r="330" spans="1:198" ht="28" customHeight="1">
      <c r="A330" s="5" t="s">
        <v>1814</v>
      </c>
      <c r="B330" s="5" t="s">
        <v>1816</v>
      </c>
      <c r="C330" s="5" t="s">
        <v>1814</v>
      </c>
      <c r="D330" s="9" t="str">
        <f t="shared" si="257"/>
        <v>u</v>
      </c>
      <c r="E330" s="9" t="str">
        <f t="shared" si="258"/>
        <v xml:space="preserve"> / （CYCLEPROCP-sd221CHECK）</v>
      </c>
      <c r="F330" s="9" t="str">
        <f t="shared" si="259"/>
        <v xml:space="preserve"> / （CYCLEPROCP-sd221CHECK）</v>
      </c>
      <c r="G330" s="5">
        <v>2875</v>
      </c>
      <c r="H330" s="9">
        <f t="shared" si="260"/>
        <v>2875</v>
      </c>
      <c r="I330" s="9" t="str">
        <f t="shared" si="261"/>
        <v>0</v>
      </c>
      <c r="J330" s="9" t="str">
        <f t="shared" si="262"/>
        <v>1</v>
      </c>
      <c r="P330" s="9" t="str">
        <f t="shared" si="263"/>
        <v>CYCLEPROCP-sd221CHECK</v>
      </c>
      <c r="AI330" s="9" t="str">
        <f t="shared" si="264"/>
        <v>http://image.rakuten.co.jp/brotures/cabinet/items/cyclepro/cp_sd221_check.jpg</v>
      </c>
      <c r="AS330" s="9" t="str">
        <f t="shared" si="265"/>
        <v>1</v>
      </c>
      <c r="AT330" s="9" t="str">
        <f t="shared" si="265"/>
        <v>1</v>
      </c>
      <c r="AU330" s="9" t="str">
        <f t="shared" si="266"/>
        <v>0</v>
      </c>
      <c r="AV330" s="9" t="str">
        <f t="shared" si="267"/>
        <v>1</v>
      </c>
      <c r="AW330" s="9" t="str">
        <f t="shared" si="268"/>
        <v>0</v>
      </c>
      <c r="AX330" s="9" t="str">
        <f t="shared" si="268"/>
        <v>0</v>
      </c>
      <c r="AY330" s="11"/>
      <c r="AZ330" s="11"/>
      <c r="BA330" s="11"/>
      <c r="BB330" s="9" t="str">
        <f t="shared" si="269"/>
        <v>-1</v>
      </c>
      <c r="BC330" s="9" t="str">
        <f t="shared" si="270"/>
        <v>0</v>
      </c>
      <c r="BG330" s="5" t="s">
        <v>316</v>
      </c>
      <c r="BH330" s="5" t="s">
        <v>1800</v>
      </c>
      <c r="CS330" s="9" t="str">
        <f t="shared" si="271"/>
        <v>0</v>
      </c>
      <c r="CT330" s="9" t="str">
        <f t="shared" si="272"/>
        <v>&lt;iframe src="http://www.rakuten.ne.jp/gold/brotures/spec/cyclepro/cp_sd221_check.html" frameborder="0" id="spec-content" scrolling="no"&gt;&lt;/iframe&gt;</v>
      </c>
      <c r="CU330" s="9" t="str">
        <f t="shared" si="273"/>
        <v/>
      </c>
      <c r="CV330" s="9" t="str">
        <f t="shared" si="274"/>
        <v>&lt;div class="row-fluid"&gt;&lt;iframe src="http://www.rakuten.ne.jp/gold/brotures/items/cyclepro/cp_sd221_check.html" frameborder="0" id="skin-product" scrolling="no"&gt;&lt;/iframe&gt;&lt;/div&gt;</v>
      </c>
      <c r="CW330" s="11" t="str">
        <f t="shared" si="275"/>
        <v/>
      </c>
      <c r="CX330" t="s">
        <v>1814</v>
      </c>
      <c r="CY330" s="9" t="str">
        <f t="shared" si="276"/>
        <v>0</v>
      </c>
      <c r="CZ330" s="11"/>
      <c r="DA330" s="11"/>
      <c r="DB330" s="11"/>
      <c r="DC330" s="11"/>
      <c r="DD330" s="9" t="str">
        <f t="shared" si="277"/>
        <v/>
      </c>
      <c r="DI330" s="9" t="str">
        <f t="shared" si="278"/>
        <v/>
      </c>
      <c r="DT330" s="9">
        <f>VLOOKUP(BG330,ディレクトリID!A:B,2)</f>
        <v>563161</v>
      </c>
      <c r="DV330" s="4" t="str">
        <f t="shared" si="279"/>
        <v>【サドル　CYCLEPRO】</v>
      </c>
      <c r="DW330" s="4" t="str">
        <f t="shared" si="280"/>
        <v>【サドル　CYCLEPRO】</v>
      </c>
      <c r="DX330" s="9">
        <f t="shared" si="281"/>
        <v>4</v>
      </c>
      <c r="DY330" s="11"/>
      <c r="DZ330" s="9" t="str">
        <f t="shared" si="282"/>
        <v>1</v>
      </c>
      <c r="EA330" s="9" t="str">
        <f t="shared" si="282"/>
        <v>1</v>
      </c>
      <c r="EB330" s="11"/>
      <c r="EC330" s="11"/>
      <c r="ED330" s="11"/>
      <c r="EE330" s="9" t="str">
        <f t="shared" si="283"/>
        <v>0</v>
      </c>
      <c r="EO330" s="8" t="s">
        <v>428</v>
      </c>
      <c r="EP330" s="8" t="s">
        <v>429</v>
      </c>
      <c r="EQ330" s="8" t="s">
        <v>429</v>
      </c>
      <c r="ER330" s="8" t="s">
        <v>209</v>
      </c>
      <c r="ES330" s="8" t="s">
        <v>430</v>
      </c>
      <c r="ET330" s="9" t="str">
        <f t="shared" si="284"/>
        <v>2</v>
      </c>
      <c r="EU330" s="11"/>
      <c r="EV330" s="11"/>
      <c r="EW330" s="11"/>
      <c r="EX330" s="9" t="str">
        <f t="shared" si="285"/>
        <v>0</v>
      </c>
      <c r="EY330" s="9" t="str">
        <f t="shared" si="285"/>
        <v>0</v>
      </c>
      <c r="EZ330" s="11"/>
      <c r="FA330" s="11"/>
      <c r="FB330" s="9" t="str">
        <f t="shared" si="286"/>
        <v>0</v>
      </c>
      <c r="FC330" s="9" t="str">
        <f t="shared" si="286"/>
        <v>0</v>
      </c>
      <c r="FD330" s="9" t="str">
        <f t="shared" si="287"/>
        <v>1</v>
      </c>
      <c r="FE330" s="9" t="str">
        <f t="shared" si="288"/>
        <v>1</v>
      </c>
      <c r="FF330" s="9" t="str">
        <f t="shared" si="288"/>
        <v>1</v>
      </c>
      <c r="GJ330" s="4" t="str">
        <f t="shared" si="292"/>
        <v>パーツ\サドル:ブランド\CYCLEPRO</v>
      </c>
      <c r="GK330" s="4" t="str">
        <f t="shared" si="289"/>
        <v>u:u</v>
      </c>
      <c r="GL330" s="11"/>
      <c r="GM330" s="4" t="str">
        <f t="shared" si="290"/>
        <v>::</v>
      </c>
      <c r="GN330" s="4" t="str">
        <f t="shared" si="290"/>
        <v>::</v>
      </c>
      <c r="GO330" s="4" t="str">
        <f t="shared" si="290"/>
        <v>::</v>
      </c>
      <c r="GP330" s="4" t="str">
        <f t="shared" si="291"/>
        <v>1</v>
      </c>
    </row>
    <row r="331" spans="1:198" ht="28" customHeight="1">
      <c r="A331" s="5" t="s">
        <v>1820</v>
      </c>
      <c r="B331" s="5" t="s">
        <v>1822</v>
      </c>
      <c r="C331" s="5" t="s">
        <v>1820</v>
      </c>
      <c r="D331" s="9" t="str">
        <f t="shared" si="257"/>
        <v>u</v>
      </c>
      <c r="E331" s="9" t="str">
        <f t="shared" si="258"/>
        <v xml:space="preserve"> / （CYCLEPROCP-sd221NATURAL）</v>
      </c>
      <c r="F331" s="9" t="str">
        <f t="shared" si="259"/>
        <v xml:space="preserve"> / （CYCLEPROCP-sd221NATURAL）</v>
      </c>
      <c r="G331" s="5">
        <v>3622</v>
      </c>
      <c r="H331" s="9">
        <f t="shared" si="260"/>
        <v>3622</v>
      </c>
      <c r="I331" s="9" t="str">
        <f t="shared" si="261"/>
        <v>0</v>
      </c>
      <c r="J331" s="9" t="str">
        <f t="shared" si="262"/>
        <v>1</v>
      </c>
      <c r="P331" s="9" t="str">
        <f t="shared" si="263"/>
        <v>CYCLEPROCP-sd221NATURAL</v>
      </c>
      <c r="AI331" s="9" t="str">
        <f t="shared" si="264"/>
        <v>http://image.rakuten.co.jp/brotures/cabinet/items/cyclepro/cp_sd221_natural.jpg</v>
      </c>
      <c r="AS331" s="9" t="str">
        <f t="shared" si="265"/>
        <v>1</v>
      </c>
      <c r="AT331" s="9" t="str">
        <f t="shared" si="265"/>
        <v>1</v>
      </c>
      <c r="AU331" s="9" t="str">
        <f t="shared" si="266"/>
        <v>0</v>
      </c>
      <c r="AV331" s="9" t="str">
        <f t="shared" si="267"/>
        <v>1</v>
      </c>
      <c r="AW331" s="9" t="str">
        <f t="shared" si="268"/>
        <v>0</v>
      </c>
      <c r="AX331" s="9" t="str">
        <f t="shared" si="268"/>
        <v>0</v>
      </c>
      <c r="AY331" s="11"/>
      <c r="AZ331" s="11"/>
      <c r="BA331" s="11"/>
      <c r="BB331" s="9" t="str">
        <f t="shared" si="269"/>
        <v>-1</v>
      </c>
      <c r="BC331" s="9" t="str">
        <f t="shared" si="270"/>
        <v>0</v>
      </c>
      <c r="BG331" s="5" t="s">
        <v>316</v>
      </c>
      <c r="BH331" s="5" t="s">
        <v>1800</v>
      </c>
      <c r="CS331" s="9" t="str">
        <f t="shared" si="271"/>
        <v>0</v>
      </c>
      <c r="CT331" s="9" t="str">
        <f t="shared" si="272"/>
        <v>&lt;iframe src="http://www.rakuten.ne.jp/gold/brotures/spec/cyclepro/cp_sd221_natural.html" frameborder="0" id="spec-content" scrolling="no"&gt;&lt;/iframe&gt;</v>
      </c>
      <c r="CU331" s="9" t="str">
        <f t="shared" si="273"/>
        <v/>
      </c>
      <c r="CV331" s="9" t="str">
        <f t="shared" si="274"/>
        <v>&lt;div class="row-fluid"&gt;&lt;iframe src="http://www.rakuten.ne.jp/gold/brotures/items/cyclepro/cp_sd221_natural.html" frameborder="0" id="skin-product" scrolling="no"&gt;&lt;/iframe&gt;&lt;/div&gt;</v>
      </c>
      <c r="CW331" s="11" t="str">
        <f t="shared" si="275"/>
        <v/>
      </c>
      <c r="CX331" t="s">
        <v>1820</v>
      </c>
      <c r="CY331" s="9" t="str">
        <f t="shared" si="276"/>
        <v>0</v>
      </c>
      <c r="CZ331" s="11"/>
      <c r="DA331" s="11"/>
      <c r="DB331" s="11"/>
      <c r="DC331" s="11"/>
      <c r="DD331" s="9" t="str">
        <f t="shared" si="277"/>
        <v/>
      </c>
      <c r="DI331" s="9" t="str">
        <f t="shared" si="278"/>
        <v/>
      </c>
      <c r="DT331" s="9">
        <f>VLOOKUP(BG331,ディレクトリID!A:B,2)</f>
        <v>563161</v>
      </c>
      <c r="DV331" s="4" t="str">
        <f t="shared" si="279"/>
        <v>【サドル　CYCLEPRO】</v>
      </c>
      <c r="DW331" s="4" t="str">
        <f t="shared" si="280"/>
        <v>【サドル　CYCLEPRO】</v>
      </c>
      <c r="DX331" s="9">
        <f t="shared" si="281"/>
        <v>4</v>
      </c>
      <c r="DY331" s="11"/>
      <c r="DZ331" s="9" t="str">
        <f t="shared" si="282"/>
        <v>1</v>
      </c>
      <c r="EA331" s="9" t="str">
        <f t="shared" si="282"/>
        <v>1</v>
      </c>
      <c r="EB331" s="11"/>
      <c r="EC331" s="11"/>
      <c r="ED331" s="11"/>
      <c r="EE331" s="9" t="str">
        <f t="shared" si="283"/>
        <v>0</v>
      </c>
      <c r="EO331" s="8" t="s">
        <v>428</v>
      </c>
      <c r="EP331" s="8" t="s">
        <v>429</v>
      </c>
      <c r="EQ331" s="8" t="s">
        <v>429</v>
      </c>
      <c r="ER331" s="8" t="s">
        <v>209</v>
      </c>
      <c r="ES331" s="8" t="s">
        <v>430</v>
      </c>
      <c r="ET331" s="9" t="str">
        <f t="shared" si="284"/>
        <v>2</v>
      </c>
      <c r="EU331" s="11"/>
      <c r="EV331" s="11"/>
      <c r="EW331" s="11"/>
      <c r="EX331" s="9" t="str">
        <f t="shared" si="285"/>
        <v>0</v>
      </c>
      <c r="EY331" s="9" t="str">
        <f t="shared" si="285"/>
        <v>0</v>
      </c>
      <c r="EZ331" s="11"/>
      <c r="FA331" s="11"/>
      <c r="FB331" s="9" t="str">
        <f t="shared" si="286"/>
        <v>0</v>
      </c>
      <c r="FC331" s="9" t="str">
        <f t="shared" si="286"/>
        <v>0</v>
      </c>
      <c r="FD331" s="9" t="str">
        <f t="shared" si="287"/>
        <v>1</v>
      </c>
      <c r="FE331" s="9" t="str">
        <f t="shared" si="288"/>
        <v>1</v>
      </c>
      <c r="FF331" s="9" t="str">
        <f t="shared" si="288"/>
        <v>1</v>
      </c>
      <c r="GJ331" s="4" t="str">
        <f t="shared" si="292"/>
        <v>パーツ\サドル:ブランド\CYCLEPRO</v>
      </c>
      <c r="GK331" s="4" t="str">
        <f t="shared" si="289"/>
        <v>u:u</v>
      </c>
      <c r="GL331" s="11"/>
      <c r="GM331" s="4" t="str">
        <f t="shared" si="290"/>
        <v>::</v>
      </c>
      <c r="GN331" s="4" t="str">
        <f t="shared" si="290"/>
        <v>::</v>
      </c>
      <c r="GO331" s="4" t="str">
        <f t="shared" si="290"/>
        <v>::</v>
      </c>
      <c r="GP331" s="4" t="str">
        <f t="shared" si="291"/>
        <v>1</v>
      </c>
    </row>
    <row r="332" spans="1:198" ht="28" customHeight="1">
      <c r="A332" s="5" t="s">
        <v>1826</v>
      </c>
      <c r="B332" s="5" t="s">
        <v>1828</v>
      </c>
      <c r="C332" s="5" t="s">
        <v>1826</v>
      </c>
      <c r="D332" s="9" t="str">
        <f t="shared" si="257"/>
        <v>u</v>
      </c>
      <c r="E332" s="9" t="str">
        <f t="shared" si="258"/>
        <v xml:space="preserve"> / （CYCLEPROCP-sd221RED）</v>
      </c>
      <c r="F332" s="9" t="str">
        <f t="shared" si="259"/>
        <v xml:space="preserve"> / （CYCLEPROCP-sd221RED）</v>
      </c>
      <c r="G332" s="5">
        <v>2875</v>
      </c>
      <c r="H332" s="9">
        <f t="shared" si="260"/>
        <v>2875</v>
      </c>
      <c r="I332" s="9" t="str">
        <f t="shared" si="261"/>
        <v>0</v>
      </c>
      <c r="J332" s="9" t="str">
        <f t="shared" si="262"/>
        <v>1</v>
      </c>
      <c r="P332" s="9" t="str">
        <f t="shared" si="263"/>
        <v>CYCLEPROCP-sd221RED</v>
      </c>
      <c r="AI332" s="9" t="str">
        <f t="shared" si="264"/>
        <v>http://image.rakuten.co.jp/brotures/cabinet/items/cyclepro/cp_sd221_red.jpg</v>
      </c>
      <c r="AS332" s="9" t="str">
        <f t="shared" si="265"/>
        <v>1</v>
      </c>
      <c r="AT332" s="9" t="str">
        <f t="shared" si="265"/>
        <v>1</v>
      </c>
      <c r="AU332" s="9" t="str">
        <f t="shared" si="266"/>
        <v>0</v>
      </c>
      <c r="AV332" s="9" t="str">
        <f t="shared" si="267"/>
        <v>1</v>
      </c>
      <c r="AW332" s="9" t="str">
        <f t="shared" si="268"/>
        <v>0</v>
      </c>
      <c r="AX332" s="9" t="str">
        <f t="shared" si="268"/>
        <v>0</v>
      </c>
      <c r="AY332" s="11"/>
      <c r="AZ332" s="11"/>
      <c r="BA332" s="11"/>
      <c r="BB332" s="9" t="str">
        <f t="shared" si="269"/>
        <v>-1</v>
      </c>
      <c r="BC332" s="9" t="str">
        <f t="shared" si="270"/>
        <v>0</v>
      </c>
      <c r="BG332" s="5" t="s">
        <v>316</v>
      </c>
      <c r="BH332" s="5" t="s">
        <v>1800</v>
      </c>
      <c r="CS332" s="9" t="str">
        <f t="shared" si="271"/>
        <v>0</v>
      </c>
      <c r="CT332" s="9" t="str">
        <f t="shared" si="272"/>
        <v>&lt;iframe src="http://www.rakuten.ne.jp/gold/brotures/spec/cyclepro/cp_sd221_red.html" frameborder="0" id="spec-content" scrolling="no"&gt;&lt;/iframe&gt;</v>
      </c>
      <c r="CU332" s="9" t="str">
        <f t="shared" si="273"/>
        <v/>
      </c>
      <c r="CV332" s="9" t="str">
        <f t="shared" si="274"/>
        <v>&lt;div class="row-fluid"&gt;&lt;iframe src="http://www.rakuten.ne.jp/gold/brotures/items/cyclepro/cp_sd221_red.html" frameborder="0" id="skin-product" scrolling="no"&gt;&lt;/iframe&gt;&lt;/div&gt;</v>
      </c>
      <c r="CW332" s="11" t="str">
        <f t="shared" si="275"/>
        <v/>
      </c>
      <c r="CX332" t="s">
        <v>1826</v>
      </c>
      <c r="CY332" s="9" t="str">
        <f t="shared" si="276"/>
        <v>0</v>
      </c>
      <c r="CZ332" s="11"/>
      <c r="DA332" s="11"/>
      <c r="DB332" s="11"/>
      <c r="DC332" s="11"/>
      <c r="DD332" s="9" t="str">
        <f t="shared" si="277"/>
        <v/>
      </c>
      <c r="DI332" s="9" t="str">
        <f t="shared" si="278"/>
        <v/>
      </c>
      <c r="DT332" s="9">
        <f>VLOOKUP(BG332,ディレクトリID!A:B,2)</f>
        <v>563161</v>
      </c>
      <c r="DV332" s="4" t="str">
        <f t="shared" si="279"/>
        <v>【サドル　CYCLEPRO】</v>
      </c>
      <c r="DW332" s="4" t="str">
        <f t="shared" si="280"/>
        <v>【サドル　CYCLEPRO】</v>
      </c>
      <c r="DX332" s="9">
        <f t="shared" si="281"/>
        <v>4</v>
      </c>
      <c r="DY332" s="11"/>
      <c r="DZ332" s="9" t="str">
        <f t="shared" si="282"/>
        <v>1</v>
      </c>
      <c r="EA332" s="9" t="str">
        <f t="shared" si="282"/>
        <v>1</v>
      </c>
      <c r="EB332" s="11"/>
      <c r="EC332" s="11"/>
      <c r="ED332" s="11"/>
      <c r="EE332" s="9" t="str">
        <f t="shared" si="283"/>
        <v>0</v>
      </c>
      <c r="EO332" s="8" t="s">
        <v>428</v>
      </c>
      <c r="EP332" s="8" t="s">
        <v>429</v>
      </c>
      <c r="EQ332" s="8" t="s">
        <v>429</v>
      </c>
      <c r="ER332" s="8" t="s">
        <v>209</v>
      </c>
      <c r="ES332" s="8" t="s">
        <v>430</v>
      </c>
      <c r="ET332" s="9" t="str">
        <f t="shared" si="284"/>
        <v>2</v>
      </c>
      <c r="EU332" s="11"/>
      <c r="EV332" s="11"/>
      <c r="EW332" s="11"/>
      <c r="EX332" s="9" t="str">
        <f t="shared" si="285"/>
        <v>0</v>
      </c>
      <c r="EY332" s="9" t="str">
        <f t="shared" si="285"/>
        <v>0</v>
      </c>
      <c r="EZ332" s="11"/>
      <c r="FA332" s="11"/>
      <c r="FB332" s="9" t="str">
        <f t="shared" si="286"/>
        <v>0</v>
      </c>
      <c r="FC332" s="9" t="str">
        <f t="shared" si="286"/>
        <v>0</v>
      </c>
      <c r="FD332" s="9" t="str">
        <f t="shared" si="287"/>
        <v>1</v>
      </c>
      <c r="FE332" s="9" t="str">
        <f t="shared" si="288"/>
        <v>1</v>
      </c>
      <c r="FF332" s="9" t="str">
        <f t="shared" si="288"/>
        <v>1</v>
      </c>
      <c r="GJ332" s="4" t="str">
        <f t="shared" si="292"/>
        <v>パーツ\サドル:ブランド\CYCLEPRO</v>
      </c>
      <c r="GK332" s="4" t="str">
        <f t="shared" si="289"/>
        <v>u:u</v>
      </c>
      <c r="GL332" s="11"/>
      <c r="GM332" s="4" t="str">
        <f t="shared" si="290"/>
        <v>::</v>
      </c>
      <c r="GN332" s="4" t="str">
        <f t="shared" si="290"/>
        <v>::</v>
      </c>
      <c r="GO332" s="4" t="str">
        <f t="shared" si="290"/>
        <v>::</v>
      </c>
      <c r="GP332" s="4" t="str">
        <f t="shared" si="291"/>
        <v>1</v>
      </c>
    </row>
    <row r="333" spans="1:198" ht="28" customHeight="1">
      <c r="A333" s="5" t="s">
        <v>1832</v>
      </c>
      <c r="B333" s="5" t="s">
        <v>1834</v>
      </c>
      <c r="C333" s="5" t="s">
        <v>1832</v>
      </c>
      <c r="D333" s="9" t="str">
        <f t="shared" si="257"/>
        <v>u</v>
      </c>
      <c r="E333" s="9" t="str">
        <f t="shared" si="258"/>
        <v xml:space="preserve"> / （CYCLEPROCP-sd221WH）</v>
      </c>
      <c r="F333" s="9" t="str">
        <f t="shared" si="259"/>
        <v xml:space="preserve"> / （CYCLEPROCP-sd221WH）</v>
      </c>
      <c r="G333" s="5">
        <v>2875</v>
      </c>
      <c r="H333" s="9">
        <f t="shared" si="260"/>
        <v>2875</v>
      </c>
      <c r="I333" s="9" t="str">
        <f t="shared" si="261"/>
        <v>0</v>
      </c>
      <c r="J333" s="9" t="str">
        <f t="shared" si="262"/>
        <v>1</v>
      </c>
      <c r="P333" s="9" t="str">
        <f t="shared" si="263"/>
        <v>CYCLEPROCP-sd221WH</v>
      </c>
      <c r="AI333" s="9" t="str">
        <f t="shared" si="264"/>
        <v>http://image.rakuten.co.jp/brotures/cabinet/items/cyclepro/cp_sd221_wh.jpg</v>
      </c>
      <c r="AS333" s="9" t="str">
        <f t="shared" si="265"/>
        <v>1</v>
      </c>
      <c r="AT333" s="9" t="str">
        <f t="shared" si="265"/>
        <v>1</v>
      </c>
      <c r="AU333" s="9" t="str">
        <f t="shared" si="266"/>
        <v>0</v>
      </c>
      <c r="AV333" s="9" t="str">
        <f t="shared" si="267"/>
        <v>1</v>
      </c>
      <c r="AW333" s="9" t="str">
        <f t="shared" si="268"/>
        <v>0</v>
      </c>
      <c r="AX333" s="9" t="str">
        <f t="shared" si="268"/>
        <v>0</v>
      </c>
      <c r="AY333" s="11"/>
      <c r="AZ333" s="11"/>
      <c r="BA333" s="11"/>
      <c r="BB333" s="9" t="str">
        <f t="shared" si="269"/>
        <v>-1</v>
      </c>
      <c r="BC333" s="9" t="str">
        <f t="shared" si="270"/>
        <v>0</v>
      </c>
      <c r="BG333" s="5" t="s">
        <v>316</v>
      </c>
      <c r="BH333" s="5" t="s">
        <v>1800</v>
      </c>
      <c r="CS333" s="9" t="str">
        <f t="shared" si="271"/>
        <v>0</v>
      </c>
      <c r="CT333" s="9" t="str">
        <f t="shared" si="272"/>
        <v>&lt;iframe src="http://www.rakuten.ne.jp/gold/brotures/spec/cyclepro/cp_sd221_wh.html" frameborder="0" id="spec-content" scrolling="no"&gt;&lt;/iframe&gt;</v>
      </c>
      <c r="CU333" s="9" t="str">
        <f t="shared" si="273"/>
        <v/>
      </c>
      <c r="CV333" s="9" t="str">
        <f t="shared" si="274"/>
        <v>&lt;div class="row-fluid"&gt;&lt;iframe src="http://www.rakuten.ne.jp/gold/brotures/items/cyclepro/cp_sd221_wh.html" frameborder="0" id="skin-product" scrolling="no"&gt;&lt;/iframe&gt;&lt;/div&gt;</v>
      </c>
      <c r="CW333" s="11" t="str">
        <f t="shared" si="275"/>
        <v/>
      </c>
      <c r="CX333" t="s">
        <v>1832</v>
      </c>
      <c r="CY333" s="9" t="str">
        <f t="shared" si="276"/>
        <v>0</v>
      </c>
      <c r="CZ333" s="11"/>
      <c r="DA333" s="11"/>
      <c r="DB333" s="11"/>
      <c r="DC333" s="11"/>
      <c r="DD333" s="9" t="str">
        <f t="shared" si="277"/>
        <v/>
      </c>
      <c r="DI333" s="9" t="str">
        <f t="shared" si="278"/>
        <v/>
      </c>
      <c r="DT333" s="9">
        <f>VLOOKUP(BG333,ディレクトリID!A:B,2)</f>
        <v>563161</v>
      </c>
      <c r="DV333" s="4" t="str">
        <f t="shared" si="279"/>
        <v>【サドル　CYCLEPRO】</v>
      </c>
      <c r="DW333" s="4" t="str">
        <f t="shared" si="280"/>
        <v>【サドル　CYCLEPRO】</v>
      </c>
      <c r="DX333" s="9">
        <f t="shared" si="281"/>
        <v>4</v>
      </c>
      <c r="DY333" s="11"/>
      <c r="DZ333" s="9" t="str">
        <f t="shared" si="282"/>
        <v>1</v>
      </c>
      <c r="EA333" s="9" t="str">
        <f t="shared" si="282"/>
        <v>1</v>
      </c>
      <c r="EB333" s="11"/>
      <c r="EC333" s="11"/>
      <c r="ED333" s="11"/>
      <c r="EE333" s="9" t="str">
        <f t="shared" si="283"/>
        <v>0</v>
      </c>
      <c r="EO333" s="8" t="s">
        <v>428</v>
      </c>
      <c r="EP333" s="8" t="s">
        <v>429</v>
      </c>
      <c r="EQ333" s="8" t="s">
        <v>429</v>
      </c>
      <c r="ER333" s="8" t="s">
        <v>209</v>
      </c>
      <c r="ES333" s="8" t="s">
        <v>430</v>
      </c>
      <c r="ET333" s="9" t="str">
        <f t="shared" si="284"/>
        <v>2</v>
      </c>
      <c r="EU333" s="11"/>
      <c r="EV333" s="11"/>
      <c r="EW333" s="11"/>
      <c r="EX333" s="9" t="str">
        <f t="shared" si="285"/>
        <v>0</v>
      </c>
      <c r="EY333" s="9" t="str">
        <f t="shared" si="285"/>
        <v>0</v>
      </c>
      <c r="EZ333" s="11"/>
      <c r="FA333" s="11"/>
      <c r="FB333" s="9" t="str">
        <f t="shared" si="286"/>
        <v>0</v>
      </c>
      <c r="FC333" s="9" t="str">
        <f t="shared" si="286"/>
        <v>0</v>
      </c>
      <c r="FD333" s="9" t="str">
        <f t="shared" si="287"/>
        <v>1</v>
      </c>
      <c r="FE333" s="9" t="str">
        <f t="shared" si="288"/>
        <v>1</v>
      </c>
      <c r="FF333" s="9" t="str">
        <f t="shared" si="288"/>
        <v>1</v>
      </c>
      <c r="GJ333" s="4" t="str">
        <f t="shared" si="292"/>
        <v>パーツ\サドル:ブランド\CYCLEPRO</v>
      </c>
      <c r="GK333" s="4" t="str">
        <f t="shared" si="289"/>
        <v>u:u</v>
      </c>
      <c r="GL333" s="11"/>
      <c r="GM333" s="4" t="str">
        <f t="shared" si="290"/>
        <v>::</v>
      </c>
      <c r="GN333" s="4" t="str">
        <f t="shared" si="290"/>
        <v>::</v>
      </c>
      <c r="GO333" s="4" t="str">
        <f t="shared" si="290"/>
        <v>::</v>
      </c>
      <c r="GP333" s="4" t="str">
        <f t="shared" si="291"/>
        <v>1</v>
      </c>
    </row>
    <row r="334" spans="1:198" ht="28" customHeight="1">
      <c r="A334" s="5" t="s">
        <v>1838</v>
      </c>
      <c r="B334" s="5" t="s">
        <v>1840</v>
      </c>
      <c r="C334" s="5" t="s">
        <v>1838</v>
      </c>
      <c r="D334" s="9" t="str">
        <f t="shared" si="257"/>
        <v>u</v>
      </c>
      <c r="E334" s="9" t="str">
        <f t="shared" si="258"/>
        <v xml:space="preserve"> / （CYCLEPROCP-TS3108WHITE）</v>
      </c>
      <c r="F334" s="9" t="str">
        <f t="shared" si="259"/>
        <v xml:space="preserve"> / （CYCLEPROCP-TS3108WHITE）</v>
      </c>
      <c r="G334" s="5">
        <v>338</v>
      </c>
      <c r="H334" s="9">
        <f t="shared" si="260"/>
        <v>338</v>
      </c>
      <c r="I334" s="9" t="str">
        <f t="shared" si="261"/>
        <v>0</v>
      </c>
      <c r="J334" s="9" t="str">
        <f t="shared" si="262"/>
        <v>1</v>
      </c>
      <c r="P334" s="9" t="str">
        <f t="shared" si="263"/>
        <v>CYCLEPROCP-TS3108WHITE</v>
      </c>
      <c r="AI334" s="9" t="str">
        <f t="shared" si="264"/>
        <v>http://image.rakuten.co.jp/brotures/cabinet/items/cyclepro/cp_ts_3108.jpg</v>
      </c>
      <c r="AS334" s="9" t="str">
        <f t="shared" si="265"/>
        <v>1</v>
      </c>
      <c r="AT334" s="9" t="str">
        <f t="shared" si="265"/>
        <v>1</v>
      </c>
      <c r="AU334" s="9" t="str">
        <f t="shared" si="266"/>
        <v>0</v>
      </c>
      <c r="AV334" s="9" t="str">
        <f t="shared" si="267"/>
        <v>1</v>
      </c>
      <c r="AW334" s="9" t="str">
        <f t="shared" si="268"/>
        <v>0</v>
      </c>
      <c r="AX334" s="9" t="str">
        <f t="shared" si="268"/>
        <v>0</v>
      </c>
      <c r="AY334" s="11"/>
      <c r="AZ334" s="11"/>
      <c r="BA334" s="11"/>
      <c r="BB334" s="9" t="str">
        <f t="shared" si="269"/>
        <v>-1</v>
      </c>
      <c r="BC334" s="9" t="str">
        <f t="shared" si="270"/>
        <v>0</v>
      </c>
      <c r="BG334" s="5" t="s">
        <v>241</v>
      </c>
      <c r="BH334" s="5" t="s">
        <v>1800</v>
      </c>
      <c r="CS334" s="9" t="str">
        <f t="shared" si="271"/>
        <v>0</v>
      </c>
      <c r="CT334" s="9" t="str">
        <f t="shared" si="272"/>
        <v>&lt;iframe src="http://www.rakuten.ne.jp/gold/brotures/spec/cyclepro/cp_ts_3108.html" frameborder="0" id="spec-content" scrolling="no"&gt;&lt;/iframe&gt;</v>
      </c>
      <c r="CU334" s="9" t="str">
        <f t="shared" si="273"/>
        <v/>
      </c>
      <c r="CV334" s="9" t="str">
        <f t="shared" si="274"/>
        <v>&lt;div class="row-fluid"&gt;&lt;iframe src="http://www.rakuten.ne.jp/gold/brotures/items/cyclepro/cp_ts_3108.html" frameborder="0" id="skin-product" scrolling="no"&gt;&lt;/iframe&gt;&lt;/div&gt;</v>
      </c>
      <c r="CW334" s="11" t="str">
        <f t="shared" si="275"/>
        <v/>
      </c>
      <c r="CX334" t="s">
        <v>1838</v>
      </c>
      <c r="CY334" s="9" t="str">
        <f t="shared" si="276"/>
        <v>0</v>
      </c>
      <c r="CZ334" s="11"/>
      <c r="DA334" s="11"/>
      <c r="DB334" s="11"/>
      <c r="DC334" s="11"/>
      <c r="DD334" s="9" t="str">
        <f t="shared" si="277"/>
        <v/>
      </c>
      <c r="DI334" s="9" t="str">
        <f t="shared" si="278"/>
        <v/>
      </c>
      <c r="DT334" s="9">
        <f>VLOOKUP(BG334,ディレクトリID!A:B,2)</f>
        <v>563161</v>
      </c>
      <c r="DV334" s="4" t="str">
        <f t="shared" si="279"/>
        <v>【バーテープ＆グリップ　CYCLEPRO】</v>
      </c>
      <c r="DW334" s="4" t="str">
        <f t="shared" si="280"/>
        <v>【バーテープ＆グリップ　CYCLEPRO】</v>
      </c>
      <c r="DX334" s="9">
        <f t="shared" si="281"/>
        <v>4</v>
      </c>
      <c r="DY334" s="11"/>
      <c r="DZ334" s="9" t="str">
        <f t="shared" si="282"/>
        <v>1</v>
      </c>
      <c r="EA334" s="9" t="str">
        <f t="shared" si="282"/>
        <v>1</v>
      </c>
      <c r="EB334" s="11"/>
      <c r="EC334" s="11"/>
      <c r="ED334" s="11"/>
      <c r="EE334" s="9" t="str">
        <f t="shared" si="283"/>
        <v>0</v>
      </c>
      <c r="EO334" s="8" t="s">
        <v>428</v>
      </c>
      <c r="EP334" s="8" t="s">
        <v>429</v>
      </c>
      <c r="EQ334" s="8" t="s">
        <v>429</v>
      </c>
      <c r="ER334" s="8" t="s">
        <v>209</v>
      </c>
      <c r="ES334" s="8" t="s">
        <v>430</v>
      </c>
      <c r="ET334" s="9" t="str">
        <f t="shared" si="284"/>
        <v>2</v>
      </c>
      <c r="EU334" s="11"/>
      <c r="EV334" s="11"/>
      <c r="EW334" s="11"/>
      <c r="EX334" s="9" t="str">
        <f t="shared" si="285"/>
        <v>0</v>
      </c>
      <c r="EY334" s="9" t="str">
        <f t="shared" si="285"/>
        <v>0</v>
      </c>
      <c r="EZ334" s="11"/>
      <c r="FA334" s="11"/>
      <c r="FB334" s="9" t="str">
        <f t="shared" si="286"/>
        <v>0</v>
      </c>
      <c r="FC334" s="9" t="str">
        <f t="shared" si="286"/>
        <v>0</v>
      </c>
      <c r="FD334" s="9" t="str">
        <f t="shared" si="287"/>
        <v>1</v>
      </c>
      <c r="FE334" s="9" t="str">
        <f t="shared" si="288"/>
        <v>1</v>
      </c>
      <c r="FF334" s="9" t="str">
        <f t="shared" si="288"/>
        <v>1</v>
      </c>
      <c r="GJ334" s="4" t="str">
        <f t="shared" si="292"/>
        <v>パーツ\バーテープ＆グリップ:ブランド\CYCLEPRO</v>
      </c>
      <c r="GK334" s="4" t="str">
        <f t="shared" si="289"/>
        <v>u:u</v>
      </c>
      <c r="GL334" s="11"/>
      <c r="GM334" s="4" t="str">
        <f t="shared" si="290"/>
        <v>::</v>
      </c>
      <c r="GN334" s="4" t="str">
        <f t="shared" si="290"/>
        <v>::</v>
      </c>
      <c r="GO334" s="4" t="str">
        <f t="shared" si="290"/>
        <v>::</v>
      </c>
      <c r="GP334" s="4" t="str">
        <f t="shared" si="291"/>
        <v>1</v>
      </c>
    </row>
    <row r="335" spans="1:198" ht="28" customHeight="1">
      <c r="A335" s="5" t="s">
        <v>1845</v>
      </c>
      <c r="B335" s="5" t="s">
        <v>1847</v>
      </c>
      <c r="C335" s="5" t="s">
        <v>1845</v>
      </c>
      <c r="D335" s="9" t="str">
        <f t="shared" si="257"/>
        <v>u</v>
      </c>
      <c r="E335" s="9" t="str">
        <f t="shared" si="258"/>
        <v xml:space="preserve"> / （CYCLEPROCP-TS3108BLACK）</v>
      </c>
      <c r="F335" s="9" t="str">
        <f t="shared" si="259"/>
        <v xml:space="preserve"> / （CYCLEPROCP-TS3108BLACK）</v>
      </c>
      <c r="G335" s="5">
        <v>338</v>
      </c>
      <c r="H335" s="9">
        <f t="shared" si="260"/>
        <v>338</v>
      </c>
      <c r="I335" s="9" t="str">
        <f t="shared" si="261"/>
        <v>0</v>
      </c>
      <c r="J335" s="9" t="str">
        <f t="shared" si="262"/>
        <v>1</v>
      </c>
      <c r="P335" s="9" t="str">
        <f t="shared" si="263"/>
        <v>CYCLEPROCP-TS3108BLACK</v>
      </c>
      <c r="AI335" s="9" t="str">
        <f t="shared" si="264"/>
        <v>http://image.rakuten.co.jp/brotures/cabinet/items/cyclepro/cp_ts_3108_bk.jpg</v>
      </c>
      <c r="AS335" s="9" t="str">
        <f t="shared" si="265"/>
        <v>1</v>
      </c>
      <c r="AT335" s="9" t="str">
        <f t="shared" si="265"/>
        <v>1</v>
      </c>
      <c r="AU335" s="9" t="str">
        <f t="shared" si="266"/>
        <v>0</v>
      </c>
      <c r="AV335" s="9" t="str">
        <f t="shared" si="267"/>
        <v>1</v>
      </c>
      <c r="AW335" s="9" t="str">
        <f t="shared" si="268"/>
        <v>0</v>
      </c>
      <c r="AX335" s="9" t="str">
        <f t="shared" si="268"/>
        <v>0</v>
      </c>
      <c r="AY335" s="11"/>
      <c r="AZ335" s="11"/>
      <c r="BA335" s="11"/>
      <c r="BB335" s="9" t="str">
        <f t="shared" si="269"/>
        <v>-1</v>
      </c>
      <c r="BC335" s="9" t="str">
        <f t="shared" si="270"/>
        <v>0</v>
      </c>
      <c r="BG335" s="5" t="s">
        <v>241</v>
      </c>
      <c r="BH335" s="5" t="s">
        <v>1800</v>
      </c>
      <c r="CS335" s="9" t="str">
        <f t="shared" si="271"/>
        <v>0</v>
      </c>
      <c r="CT335" s="9" t="str">
        <f t="shared" si="272"/>
        <v>&lt;iframe src="http://www.rakuten.ne.jp/gold/brotures/spec/cyclepro/cp_ts_3108_bk.html" frameborder="0" id="spec-content" scrolling="no"&gt;&lt;/iframe&gt;</v>
      </c>
      <c r="CU335" s="9" t="str">
        <f t="shared" si="273"/>
        <v/>
      </c>
      <c r="CV335" s="9" t="str">
        <f t="shared" si="274"/>
        <v>&lt;div class="row-fluid"&gt;&lt;iframe src="http://www.rakuten.ne.jp/gold/brotures/items/cyclepro/cp_ts_3108_bk.html" frameborder="0" id="skin-product" scrolling="no"&gt;&lt;/iframe&gt;&lt;/div&gt;</v>
      </c>
      <c r="CW335" s="11" t="str">
        <f t="shared" si="275"/>
        <v/>
      </c>
      <c r="CX335" t="s">
        <v>1845</v>
      </c>
      <c r="CY335" s="9" t="str">
        <f t="shared" si="276"/>
        <v>0</v>
      </c>
      <c r="CZ335" s="11"/>
      <c r="DA335" s="11"/>
      <c r="DB335" s="11"/>
      <c r="DC335" s="11"/>
      <c r="DD335" s="9" t="str">
        <f t="shared" si="277"/>
        <v/>
      </c>
      <c r="DI335" s="9" t="str">
        <f t="shared" si="278"/>
        <v/>
      </c>
      <c r="DT335" s="9">
        <f>VLOOKUP(BG335,ディレクトリID!A:B,2)</f>
        <v>563161</v>
      </c>
      <c r="DV335" s="4" t="str">
        <f t="shared" si="279"/>
        <v>【バーテープ＆グリップ　CYCLEPRO】</v>
      </c>
      <c r="DW335" s="4" t="str">
        <f t="shared" si="280"/>
        <v>【バーテープ＆グリップ　CYCLEPRO】</v>
      </c>
      <c r="DX335" s="9">
        <f t="shared" si="281"/>
        <v>4</v>
      </c>
      <c r="DY335" s="11"/>
      <c r="DZ335" s="9" t="str">
        <f t="shared" si="282"/>
        <v>1</v>
      </c>
      <c r="EA335" s="9" t="str">
        <f t="shared" si="282"/>
        <v>1</v>
      </c>
      <c r="EB335" s="11"/>
      <c r="EC335" s="11"/>
      <c r="ED335" s="11"/>
      <c r="EE335" s="9" t="str">
        <f t="shared" si="283"/>
        <v>0</v>
      </c>
      <c r="EO335" s="8" t="s">
        <v>428</v>
      </c>
      <c r="EP335" s="8" t="s">
        <v>429</v>
      </c>
      <c r="EQ335" s="8" t="s">
        <v>429</v>
      </c>
      <c r="ER335" s="8" t="s">
        <v>209</v>
      </c>
      <c r="ES335" s="8" t="s">
        <v>430</v>
      </c>
      <c r="ET335" s="9" t="str">
        <f t="shared" si="284"/>
        <v>2</v>
      </c>
      <c r="EU335" s="11"/>
      <c r="EV335" s="11"/>
      <c r="EW335" s="11"/>
      <c r="EX335" s="9" t="str">
        <f t="shared" si="285"/>
        <v>0</v>
      </c>
      <c r="EY335" s="9" t="str">
        <f t="shared" si="285"/>
        <v>0</v>
      </c>
      <c r="EZ335" s="11"/>
      <c r="FA335" s="11"/>
      <c r="FB335" s="9" t="str">
        <f t="shared" si="286"/>
        <v>0</v>
      </c>
      <c r="FC335" s="9" t="str">
        <f t="shared" si="286"/>
        <v>0</v>
      </c>
      <c r="FD335" s="9" t="str">
        <f t="shared" si="287"/>
        <v>1</v>
      </c>
      <c r="FE335" s="9" t="str">
        <f t="shared" si="288"/>
        <v>1</v>
      </c>
      <c r="FF335" s="9" t="str">
        <f t="shared" si="288"/>
        <v>1</v>
      </c>
      <c r="GJ335" s="4" t="str">
        <f t="shared" si="292"/>
        <v>パーツ\バーテープ＆グリップ:ブランド\CYCLEPRO</v>
      </c>
      <c r="GK335" s="4" t="str">
        <f t="shared" si="289"/>
        <v>u:u</v>
      </c>
      <c r="GL335" s="11"/>
      <c r="GM335" s="4" t="str">
        <f t="shared" si="290"/>
        <v>::</v>
      </c>
      <c r="GN335" s="4" t="str">
        <f t="shared" si="290"/>
        <v>::</v>
      </c>
      <c r="GO335" s="4" t="str">
        <f t="shared" si="290"/>
        <v>::</v>
      </c>
      <c r="GP335" s="4" t="str">
        <f t="shared" si="291"/>
        <v>1</v>
      </c>
    </row>
    <row r="336" spans="1:198" ht="28" customHeight="1">
      <c r="A336" s="5" t="s">
        <v>1851</v>
      </c>
      <c r="B336" s="5" t="s">
        <v>1853</v>
      </c>
      <c r="C336" s="5" t="s">
        <v>1851</v>
      </c>
      <c r="D336" s="9" t="str">
        <f t="shared" si="257"/>
        <v>u</v>
      </c>
      <c r="E336" s="9" t="str">
        <f t="shared" si="258"/>
        <v xml:space="preserve"> / （CYCLEPROCPBT-004BLACK）</v>
      </c>
      <c r="F336" s="9" t="str">
        <f t="shared" si="259"/>
        <v xml:space="preserve"> / （CYCLEPROCPBT-004BLACK）</v>
      </c>
      <c r="G336" s="5">
        <v>1086</v>
      </c>
      <c r="H336" s="9">
        <f t="shared" si="260"/>
        <v>1086</v>
      </c>
      <c r="I336" s="9" t="str">
        <f t="shared" si="261"/>
        <v>0</v>
      </c>
      <c r="J336" s="9" t="str">
        <f t="shared" si="262"/>
        <v>1</v>
      </c>
      <c r="P336" s="9" t="str">
        <f t="shared" si="263"/>
        <v>CYCLEPROCPBT-004BLACK</v>
      </c>
      <c r="AI336" s="9" t="str">
        <f t="shared" si="264"/>
        <v>http://image.rakuten.co.jp/brotures/cabinet/items/cyclepro/cpbt_004_black.jpg</v>
      </c>
      <c r="AS336" s="9" t="str">
        <f t="shared" si="265"/>
        <v>1</v>
      </c>
      <c r="AT336" s="9" t="str">
        <f t="shared" si="265"/>
        <v>1</v>
      </c>
      <c r="AU336" s="9" t="str">
        <f t="shared" si="266"/>
        <v>0</v>
      </c>
      <c r="AV336" s="9" t="str">
        <f t="shared" si="267"/>
        <v>1</v>
      </c>
      <c r="AW336" s="9" t="str">
        <f t="shared" si="268"/>
        <v>0</v>
      </c>
      <c r="AX336" s="9" t="str">
        <f t="shared" si="268"/>
        <v>0</v>
      </c>
      <c r="AY336" s="11"/>
      <c r="AZ336" s="11"/>
      <c r="BA336" s="11"/>
      <c r="BB336" s="9" t="str">
        <f t="shared" si="269"/>
        <v>-1</v>
      </c>
      <c r="BC336" s="9" t="str">
        <f t="shared" si="270"/>
        <v>0</v>
      </c>
      <c r="BG336" s="5" t="s">
        <v>241</v>
      </c>
      <c r="BH336" s="5" t="s">
        <v>1800</v>
      </c>
      <c r="CS336" s="9" t="str">
        <f t="shared" si="271"/>
        <v>0</v>
      </c>
      <c r="CT336" s="9" t="str">
        <f t="shared" si="272"/>
        <v>&lt;iframe src="http://www.rakuten.ne.jp/gold/brotures/spec/cyclepro/cpbt_004_black.html" frameborder="0" id="spec-content" scrolling="no"&gt;&lt;/iframe&gt;</v>
      </c>
      <c r="CU336" s="9" t="str">
        <f t="shared" si="273"/>
        <v/>
      </c>
      <c r="CV336" s="9" t="str">
        <f t="shared" si="274"/>
        <v>&lt;div class="row-fluid"&gt;&lt;iframe src="http://www.rakuten.ne.jp/gold/brotures/items/cyclepro/cpbt_004_black.html" frameborder="0" id="skin-product" scrolling="no"&gt;&lt;/iframe&gt;&lt;/div&gt;</v>
      </c>
      <c r="CW336" s="11" t="str">
        <f t="shared" si="275"/>
        <v/>
      </c>
      <c r="CX336" t="s">
        <v>1851</v>
      </c>
      <c r="CY336" s="9" t="str">
        <f t="shared" si="276"/>
        <v>0</v>
      </c>
      <c r="CZ336" s="11"/>
      <c r="DA336" s="11"/>
      <c r="DB336" s="11"/>
      <c r="DC336" s="11"/>
      <c r="DD336" s="9" t="str">
        <f t="shared" si="277"/>
        <v/>
      </c>
      <c r="DI336" s="9" t="str">
        <f t="shared" si="278"/>
        <v/>
      </c>
      <c r="DT336" s="9">
        <f>VLOOKUP(BG336,ディレクトリID!A:B,2)</f>
        <v>563161</v>
      </c>
      <c r="DV336" s="4" t="str">
        <f t="shared" si="279"/>
        <v>【バーテープ＆グリップ　CYCLEPRO】</v>
      </c>
      <c r="DW336" s="4" t="str">
        <f t="shared" si="280"/>
        <v>【バーテープ＆グリップ　CYCLEPRO】</v>
      </c>
      <c r="DX336" s="9">
        <f t="shared" si="281"/>
        <v>4</v>
      </c>
      <c r="DY336" s="11"/>
      <c r="DZ336" s="9" t="str">
        <f t="shared" si="282"/>
        <v>1</v>
      </c>
      <c r="EA336" s="9" t="str">
        <f t="shared" si="282"/>
        <v>1</v>
      </c>
      <c r="EB336" s="11"/>
      <c r="EC336" s="11"/>
      <c r="ED336" s="11"/>
      <c r="EE336" s="9" t="str">
        <f t="shared" si="283"/>
        <v>0</v>
      </c>
      <c r="EO336" s="8" t="s">
        <v>428</v>
      </c>
      <c r="EP336" s="8" t="s">
        <v>429</v>
      </c>
      <c r="EQ336" s="8" t="s">
        <v>429</v>
      </c>
      <c r="ER336" s="8" t="s">
        <v>209</v>
      </c>
      <c r="ES336" s="8" t="s">
        <v>430</v>
      </c>
      <c r="ET336" s="9" t="str">
        <f t="shared" si="284"/>
        <v>2</v>
      </c>
      <c r="EU336" s="11"/>
      <c r="EV336" s="11"/>
      <c r="EW336" s="11"/>
      <c r="EX336" s="9" t="str">
        <f t="shared" si="285"/>
        <v>0</v>
      </c>
      <c r="EY336" s="9" t="str">
        <f t="shared" si="285"/>
        <v>0</v>
      </c>
      <c r="EZ336" s="11"/>
      <c r="FA336" s="11"/>
      <c r="FB336" s="9" t="str">
        <f t="shared" si="286"/>
        <v>0</v>
      </c>
      <c r="FC336" s="9" t="str">
        <f t="shared" si="286"/>
        <v>0</v>
      </c>
      <c r="FD336" s="9" t="str">
        <f t="shared" si="287"/>
        <v>1</v>
      </c>
      <c r="FE336" s="9" t="str">
        <f t="shared" si="288"/>
        <v>1</v>
      </c>
      <c r="FF336" s="9" t="str">
        <f t="shared" si="288"/>
        <v>1</v>
      </c>
      <c r="GJ336" s="4" t="str">
        <f t="shared" si="292"/>
        <v>パーツ\バーテープ＆グリップ:ブランド\CYCLEPRO</v>
      </c>
      <c r="GK336" s="4" t="str">
        <f t="shared" si="289"/>
        <v>u:u</v>
      </c>
      <c r="GL336" s="11"/>
      <c r="GM336" s="4" t="str">
        <f t="shared" si="290"/>
        <v>::</v>
      </c>
      <c r="GN336" s="4" t="str">
        <f t="shared" si="290"/>
        <v>::</v>
      </c>
      <c r="GO336" s="4" t="str">
        <f t="shared" si="290"/>
        <v>::</v>
      </c>
      <c r="GP336" s="4" t="str">
        <f t="shared" si="291"/>
        <v>1</v>
      </c>
    </row>
    <row r="337" spans="1:198" ht="28" customHeight="1">
      <c r="A337" s="5" t="s">
        <v>1857</v>
      </c>
      <c r="B337" s="5" t="s">
        <v>1859</v>
      </c>
      <c r="C337" s="5" t="s">
        <v>1857</v>
      </c>
      <c r="D337" s="9" t="str">
        <f t="shared" si="257"/>
        <v>u</v>
      </c>
      <c r="E337" s="9" t="str">
        <f t="shared" si="258"/>
        <v xml:space="preserve"> / （CYCLEPROCPBT-004BLUE）</v>
      </c>
      <c r="F337" s="9" t="str">
        <f t="shared" si="259"/>
        <v xml:space="preserve"> / （CYCLEPROCPBT-004BLUE）</v>
      </c>
      <c r="G337" s="5">
        <v>1086</v>
      </c>
      <c r="H337" s="9">
        <f t="shared" si="260"/>
        <v>1086</v>
      </c>
      <c r="I337" s="9" t="str">
        <f t="shared" si="261"/>
        <v>0</v>
      </c>
      <c r="J337" s="9" t="str">
        <f t="shared" si="262"/>
        <v>1</v>
      </c>
      <c r="P337" s="9" t="str">
        <f t="shared" si="263"/>
        <v>CYCLEPROCPBT-004BLUE</v>
      </c>
      <c r="AI337" s="9" t="str">
        <f t="shared" si="264"/>
        <v>http://image.rakuten.co.jp/brotures/cabinet/items/cyclepro/cpbt_004_blue.jpg</v>
      </c>
      <c r="AS337" s="9" t="str">
        <f t="shared" si="265"/>
        <v>1</v>
      </c>
      <c r="AT337" s="9" t="str">
        <f t="shared" si="265"/>
        <v>1</v>
      </c>
      <c r="AU337" s="9" t="str">
        <f t="shared" si="266"/>
        <v>0</v>
      </c>
      <c r="AV337" s="9" t="str">
        <f t="shared" si="267"/>
        <v>1</v>
      </c>
      <c r="AW337" s="9" t="str">
        <f t="shared" si="268"/>
        <v>0</v>
      </c>
      <c r="AX337" s="9" t="str">
        <f t="shared" si="268"/>
        <v>0</v>
      </c>
      <c r="AY337" s="11"/>
      <c r="AZ337" s="11"/>
      <c r="BA337" s="11"/>
      <c r="BB337" s="9" t="str">
        <f t="shared" si="269"/>
        <v>-1</v>
      </c>
      <c r="BC337" s="9" t="str">
        <f t="shared" si="270"/>
        <v>0</v>
      </c>
      <c r="BG337" s="5" t="s">
        <v>241</v>
      </c>
      <c r="BH337" s="5" t="s">
        <v>1800</v>
      </c>
      <c r="CS337" s="9" t="str">
        <f t="shared" si="271"/>
        <v>0</v>
      </c>
      <c r="CT337" s="9" t="str">
        <f t="shared" si="272"/>
        <v>&lt;iframe src="http://www.rakuten.ne.jp/gold/brotures/spec/cyclepro/cpbt_004_blue.html" frameborder="0" id="spec-content" scrolling="no"&gt;&lt;/iframe&gt;</v>
      </c>
      <c r="CU337" s="9" t="str">
        <f t="shared" si="273"/>
        <v/>
      </c>
      <c r="CV337" s="9" t="str">
        <f t="shared" si="274"/>
        <v>&lt;div class="row-fluid"&gt;&lt;iframe src="http://www.rakuten.ne.jp/gold/brotures/items/cyclepro/cpbt_004_blue.html" frameborder="0" id="skin-product" scrolling="no"&gt;&lt;/iframe&gt;&lt;/div&gt;</v>
      </c>
      <c r="CW337" s="11" t="str">
        <f t="shared" si="275"/>
        <v/>
      </c>
      <c r="CX337" t="s">
        <v>1857</v>
      </c>
      <c r="CY337" s="9" t="str">
        <f t="shared" si="276"/>
        <v>0</v>
      </c>
      <c r="CZ337" s="11"/>
      <c r="DA337" s="11"/>
      <c r="DB337" s="11"/>
      <c r="DC337" s="11"/>
      <c r="DD337" s="9" t="str">
        <f t="shared" si="277"/>
        <v/>
      </c>
      <c r="DI337" s="9" t="str">
        <f t="shared" si="278"/>
        <v/>
      </c>
      <c r="DT337" s="9">
        <f>VLOOKUP(BG337,ディレクトリID!A:B,2)</f>
        <v>563161</v>
      </c>
      <c r="DV337" s="4" t="str">
        <f t="shared" si="279"/>
        <v>【バーテープ＆グリップ　CYCLEPRO】</v>
      </c>
      <c r="DW337" s="4" t="str">
        <f t="shared" si="280"/>
        <v>【バーテープ＆グリップ　CYCLEPRO】</v>
      </c>
      <c r="DX337" s="9">
        <f t="shared" si="281"/>
        <v>4</v>
      </c>
      <c r="DY337" s="11"/>
      <c r="DZ337" s="9" t="str">
        <f t="shared" si="282"/>
        <v>1</v>
      </c>
      <c r="EA337" s="9" t="str">
        <f t="shared" si="282"/>
        <v>1</v>
      </c>
      <c r="EB337" s="11"/>
      <c r="EC337" s="11"/>
      <c r="ED337" s="11"/>
      <c r="EE337" s="9" t="str">
        <f t="shared" si="283"/>
        <v>0</v>
      </c>
      <c r="EO337" s="8" t="s">
        <v>428</v>
      </c>
      <c r="EP337" s="8" t="s">
        <v>429</v>
      </c>
      <c r="EQ337" s="8" t="s">
        <v>429</v>
      </c>
      <c r="ER337" s="8" t="s">
        <v>209</v>
      </c>
      <c r="ES337" s="8" t="s">
        <v>430</v>
      </c>
      <c r="ET337" s="9" t="str">
        <f t="shared" si="284"/>
        <v>2</v>
      </c>
      <c r="EU337" s="11"/>
      <c r="EV337" s="11"/>
      <c r="EW337" s="11"/>
      <c r="EX337" s="9" t="str">
        <f t="shared" si="285"/>
        <v>0</v>
      </c>
      <c r="EY337" s="9" t="str">
        <f t="shared" si="285"/>
        <v>0</v>
      </c>
      <c r="EZ337" s="11"/>
      <c r="FA337" s="11"/>
      <c r="FB337" s="9" t="str">
        <f t="shared" si="286"/>
        <v>0</v>
      </c>
      <c r="FC337" s="9" t="str">
        <f t="shared" si="286"/>
        <v>0</v>
      </c>
      <c r="FD337" s="9" t="str">
        <f t="shared" si="287"/>
        <v>1</v>
      </c>
      <c r="FE337" s="9" t="str">
        <f t="shared" si="288"/>
        <v>1</v>
      </c>
      <c r="FF337" s="9" t="str">
        <f t="shared" si="288"/>
        <v>1</v>
      </c>
      <c r="GJ337" s="4" t="str">
        <f t="shared" si="292"/>
        <v>パーツ\バーテープ＆グリップ:ブランド\CYCLEPRO</v>
      </c>
      <c r="GK337" s="4" t="str">
        <f t="shared" si="289"/>
        <v>u:u</v>
      </c>
      <c r="GL337" s="11"/>
      <c r="GM337" s="4" t="str">
        <f t="shared" si="290"/>
        <v>::</v>
      </c>
      <c r="GN337" s="4" t="str">
        <f t="shared" si="290"/>
        <v>::</v>
      </c>
      <c r="GO337" s="4" t="str">
        <f t="shared" si="290"/>
        <v>::</v>
      </c>
      <c r="GP337" s="4" t="str">
        <f t="shared" si="291"/>
        <v>1</v>
      </c>
    </row>
    <row r="338" spans="1:198" ht="28" customHeight="1">
      <c r="A338" s="5" t="s">
        <v>1863</v>
      </c>
      <c r="B338" s="5" t="s">
        <v>1865</v>
      </c>
      <c r="C338" s="5" t="s">
        <v>1863</v>
      </c>
      <c r="D338" s="9" t="str">
        <f t="shared" si="257"/>
        <v>u</v>
      </c>
      <c r="E338" s="9" t="str">
        <f t="shared" si="258"/>
        <v xml:space="preserve"> / （CYCLEPROCPBT-004CELESTE）</v>
      </c>
      <c r="F338" s="9" t="str">
        <f t="shared" si="259"/>
        <v xml:space="preserve"> / （CYCLEPROCPBT-004CELESTE）</v>
      </c>
      <c r="G338" s="5">
        <v>1086</v>
      </c>
      <c r="H338" s="9">
        <f t="shared" si="260"/>
        <v>1086</v>
      </c>
      <c r="I338" s="9" t="str">
        <f t="shared" si="261"/>
        <v>0</v>
      </c>
      <c r="J338" s="9" t="str">
        <f t="shared" si="262"/>
        <v>1</v>
      </c>
      <c r="P338" s="9" t="str">
        <f t="shared" si="263"/>
        <v>CYCLEPROCPBT-004CELESTE</v>
      </c>
      <c r="AI338" s="9" t="str">
        <f t="shared" si="264"/>
        <v>http://image.rakuten.co.jp/brotures/cabinet/items/cyclepro/cpbt_004_celeste.jpg</v>
      </c>
      <c r="AS338" s="9" t="str">
        <f t="shared" si="265"/>
        <v>1</v>
      </c>
      <c r="AT338" s="9" t="str">
        <f t="shared" si="265"/>
        <v>1</v>
      </c>
      <c r="AU338" s="9" t="str">
        <f t="shared" si="266"/>
        <v>0</v>
      </c>
      <c r="AV338" s="9" t="str">
        <f t="shared" si="267"/>
        <v>1</v>
      </c>
      <c r="AW338" s="9" t="str">
        <f t="shared" si="268"/>
        <v>0</v>
      </c>
      <c r="AX338" s="9" t="str">
        <f t="shared" si="268"/>
        <v>0</v>
      </c>
      <c r="AY338" s="11"/>
      <c r="AZ338" s="11"/>
      <c r="BA338" s="11"/>
      <c r="BB338" s="9" t="str">
        <f t="shared" si="269"/>
        <v>-1</v>
      </c>
      <c r="BC338" s="9" t="str">
        <f t="shared" si="270"/>
        <v>0</v>
      </c>
      <c r="BG338" s="5" t="s">
        <v>241</v>
      </c>
      <c r="BH338" s="5" t="s">
        <v>1800</v>
      </c>
      <c r="CS338" s="9" t="str">
        <f t="shared" si="271"/>
        <v>0</v>
      </c>
      <c r="CT338" s="9" t="str">
        <f t="shared" si="272"/>
        <v>&lt;iframe src="http://www.rakuten.ne.jp/gold/brotures/spec/cyclepro/cpbt_004_celeste.html" frameborder="0" id="spec-content" scrolling="no"&gt;&lt;/iframe&gt;</v>
      </c>
      <c r="CU338" s="9" t="str">
        <f t="shared" si="273"/>
        <v/>
      </c>
      <c r="CV338" s="9" t="str">
        <f t="shared" si="274"/>
        <v>&lt;div class="row-fluid"&gt;&lt;iframe src="http://www.rakuten.ne.jp/gold/brotures/items/cyclepro/cpbt_004_celeste.html" frameborder="0" id="skin-product" scrolling="no"&gt;&lt;/iframe&gt;&lt;/div&gt;</v>
      </c>
      <c r="CW338" s="11" t="str">
        <f t="shared" si="275"/>
        <v/>
      </c>
      <c r="CX338" t="s">
        <v>1863</v>
      </c>
      <c r="CY338" s="9" t="str">
        <f t="shared" si="276"/>
        <v>0</v>
      </c>
      <c r="CZ338" s="11"/>
      <c r="DA338" s="11"/>
      <c r="DB338" s="11"/>
      <c r="DC338" s="11"/>
      <c r="DD338" s="9" t="str">
        <f t="shared" si="277"/>
        <v/>
      </c>
      <c r="DI338" s="9" t="str">
        <f t="shared" si="278"/>
        <v/>
      </c>
      <c r="DT338" s="9">
        <f>VLOOKUP(BG338,ディレクトリID!A:B,2)</f>
        <v>563161</v>
      </c>
      <c r="DV338" s="4" t="str">
        <f t="shared" si="279"/>
        <v>【バーテープ＆グリップ　CYCLEPRO】</v>
      </c>
      <c r="DW338" s="4" t="str">
        <f t="shared" si="280"/>
        <v>【バーテープ＆グリップ　CYCLEPRO】</v>
      </c>
      <c r="DX338" s="9">
        <f t="shared" si="281"/>
        <v>4</v>
      </c>
      <c r="DY338" s="11"/>
      <c r="DZ338" s="9" t="str">
        <f t="shared" si="282"/>
        <v>1</v>
      </c>
      <c r="EA338" s="9" t="str">
        <f t="shared" si="282"/>
        <v>1</v>
      </c>
      <c r="EB338" s="11"/>
      <c r="EC338" s="11"/>
      <c r="ED338" s="11"/>
      <c r="EE338" s="9" t="str">
        <f t="shared" si="283"/>
        <v>0</v>
      </c>
      <c r="EO338" s="8" t="s">
        <v>428</v>
      </c>
      <c r="EP338" s="8" t="s">
        <v>429</v>
      </c>
      <c r="EQ338" s="8" t="s">
        <v>429</v>
      </c>
      <c r="ER338" s="8" t="s">
        <v>209</v>
      </c>
      <c r="ES338" s="8" t="s">
        <v>430</v>
      </c>
      <c r="ET338" s="9" t="str">
        <f t="shared" si="284"/>
        <v>2</v>
      </c>
      <c r="EU338" s="11"/>
      <c r="EV338" s="11"/>
      <c r="EW338" s="11"/>
      <c r="EX338" s="9" t="str">
        <f t="shared" si="285"/>
        <v>0</v>
      </c>
      <c r="EY338" s="9" t="str">
        <f t="shared" si="285"/>
        <v>0</v>
      </c>
      <c r="EZ338" s="11"/>
      <c r="FA338" s="11"/>
      <c r="FB338" s="9" t="str">
        <f t="shared" si="286"/>
        <v>0</v>
      </c>
      <c r="FC338" s="9" t="str">
        <f t="shared" si="286"/>
        <v>0</v>
      </c>
      <c r="FD338" s="9" t="str">
        <f t="shared" si="287"/>
        <v>1</v>
      </c>
      <c r="FE338" s="9" t="str">
        <f t="shared" si="288"/>
        <v>1</v>
      </c>
      <c r="FF338" s="9" t="str">
        <f t="shared" si="288"/>
        <v>1</v>
      </c>
      <c r="GJ338" s="4" t="str">
        <f t="shared" si="292"/>
        <v>パーツ\バーテープ＆グリップ:ブランド\CYCLEPRO</v>
      </c>
      <c r="GK338" s="4" t="str">
        <f t="shared" si="289"/>
        <v>u:u</v>
      </c>
      <c r="GL338" s="11"/>
      <c r="GM338" s="4" t="str">
        <f t="shared" si="290"/>
        <v>::</v>
      </c>
      <c r="GN338" s="4" t="str">
        <f t="shared" si="290"/>
        <v>::</v>
      </c>
      <c r="GO338" s="4" t="str">
        <f t="shared" si="290"/>
        <v>::</v>
      </c>
      <c r="GP338" s="4" t="str">
        <f t="shared" si="291"/>
        <v>1</v>
      </c>
    </row>
    <row r="339" spans="1:198" ht="28" customHeight="1">
      <c r="A339" s="5" t="s">
        <v>1869</v>
      </c>
      <c r="B339" s="5" t="s">
        <v>1871</v>
      </c>
      <c r="C339" s="5" t="s">
        <v>1869</v>
      </c>
      <c r="D339" s="9" t="str">
        <f t="shared" si="257"/>
        <v>u</v>
      </c>
      <c r="E339" s="9" t="str">
        <f t="shared" si="258"/>
        <v xml:space="preserve"> / （CYCLEPROCPBT-004CORK）</v>
      </c>
      <c r="F339" s="9" t="str">
        <f t="shared" si="259"/>
        <v xml:space="preserve"> / （CYCLEPROCPBT-004CORK）</v>
      </c>
      <c r="G339" s="5">
        <v>1086</v>
      </c>
      <c r="H339" s="9">
        <f t="shared" si="260"/>
        <v>1086</v>
      </c>
      <c r="I339" s="9" t="str">
        <f t="shared" si="261"/>
        <v>0</v>
      </c>
      <c r="J339" s="9" t="str">
        <f t="shared" si="262"/>
        <v>1</v>
      </c>
      <c r="P339" s="9" t="str">
        <f t="shared" si="263"/>
        <v>CYCLEPROCPBT-004CORK</v>
      </c>
      <c r="AI339" s="9" t="str">
        <f t="shared" si="264"/>
        <v>http://image.rakuten.co.jp/brotures/cabinet/items/cyclepro/cpbt_004_cork.jpg</v>
      </c>
      <c r="AS339" s="9" t="str">
        <f t="shared" si="265"/>
        <v>1</v>
      </c>
      <c r="AT339" s="9" t="str">
        <f t="shared" si="265"/>
        <v>1</v>
      </c>
      <c r="AU339" s="9" t="str">
        <f t="shared" si="266"/>
        <v>0</v>
      </c>
      <c r="AV339" s="9" t="str">
        <f t="shared" si="267"/>
        <v>1</v>
      </c>
      <c r="AW339" s="9" t="str">
        <f t="shared" si="268"/>
        <v>0</v>
      </c>
      <c r="AX339" s="9" t="str">
        <f t="shared" si="268"/>
        <v>0</v>
      </c>
      <c r="AY339" s="11"/>
      <c r="AZ339" s="11"/>
      <c r="BA339" s="11"/>
      <c r="BB339" s="9" t="str">
        <f t="shared" si="269"/>
        <v>-1</v>
      </c>
      <c r="BC339" s="9" t="str">
        <f t="shared" si="270"/>
        <v>0</v>
      </c>
      <c r="BG339" s="5" t="s">
        <v>241</v>
      </c>
      <c r="BH339" s="5" t="s">
        <v>1800</v>
      </c>
      <c r="CS339" s="9" t="str">
        <f t="shared" si="271"/>
        <v>0</v>
      </c>
      <c r="CT339" s="9" t="str">
        <f t="shared" si="272"/>
        <v>&lt;iframe src="http://www.rakuten.ne.jp/gold/brotures/spec/cyclepro/cpbt_004_cork.html" frameborder="0" id="spec-content" scrolling="no"&gt;&lt;/iframe&gt;</v>
      </c>
      <c r="CU339" s="9" t="str">
        <f t="shared" si="273"/>
        <v/>
      </c>
      <c r="CV339" s="9" t="str">
        <f t="shared" si="274"/>
        <v>&lt;div class="row-fluid"&gt;&lt;iframe src="http://www.rakuten.ne.jp/gold/brotures/items/cyclepro/cpbt_004_cork.html" frameborder="0" id="skin-product" scrolling="no"&gt;&lt;/iframe&gt;&lt;/div&gt;</v>
      </c>
      <c r="CW339" s="11" t="str">
        <f t="shared" si="275"/>
        <v/>
      </c>
      <c r="CX339" t="s">
        <v>1869</v>
      </c>
      <c r="CY339" s="9" t="str">
        <f t="shared" si="276"/>
        <v>0</v>
      </c>
      <c r="CZ339" s="11"/>
      <c r="DA339" s="11"/>
      <c r="DB339" s="11"/>
      <c r="DC339" s="11"/>
      <c r="DD339" s="9" t="str">
        <f t="shared" si="277"/>
        <v/>
      </c>
      <c r="DI339" s="9" t="str">
        <f t="shared" si="278"/>
        <v/>
      </c>
      <c r="DT339" s="9">
        <f>VLOOKUP(BG339,ディレクトリID!A:B,2)</f>
        <v>563161</v>
      </c>
      <c r="DV339" s="4" t="str">
        <f t="shared" si="279"/>
        <v>【バーテープ＆グリップ　CYCLEPRO】</v>
      </c>
      <c r="DW339" s="4" t="str">
        <f t="shared" si="280"/>
        <v>【バーテープ＆グリップ　CYCLEPRO】</v>
      </c>
      <c r="DX339" s="9">
        <f t="shared" si="281"/>
        <v>4</v>
      </c>
      <c r="DY339" s="11"/>
      <c r="DZ339" s="9" t="str">
        <f t="shared" si="282"/>
        <v>1</v>
      </c>
      <c r="EA339" s="9" t="str">
        <f t="shared" si="282"/>
        <v>1</v>
      </c>
      <c r="EB339" s="11"/>
      <c r="EC339" s="11"/>
      <c r="ED339" s="11"/>
      <c r="EE339" s="9" t="str">
        <f t="shared" si="283"/>
        <v>0</v>
      </c>
      <c r="EO339" s="8" t="s">
        <v>428</v>
      </c>
      <c r="EP339" s="8" t="s">
        <v>429</v>
      </c>
      <c r="EQ339" s="8" t="s">
        <v>429</v>
      </c>
      <c r="ER339" s="8" t="s">
        <v>209</v>
      </c>
      <c r="ES339" s="8" t="s">
        <v>430</v>
      </c>
      <c r="ET339" s="9" t="str">
        <f t="shared" si="284"/>
        <v>2</v>
      </c>
      <c r="EU339" s="11"/>
      <c r="EV339" s="11"/>
      <c r="EW339" s="11"/>
      <c r="EX339" s="9" t="str">
        <f t="shared" si="285"/>
        <v>0</v>
      </c>
      <c r="EY339" s="9" t="str">
        <f t="shared" si="285"/>
        <v>0</v>
      </c>
      <c r="EZ339" s="11"/>
      <c r="FA339" s="11"/>
      <c r="FB339" s="9" t="str">
        <f t="shared" si="286"/>
        <v>0</v>
      </c>
      <c r="FC339" s="9" t="str">
        <f t="shared" si="286"/>
        <v>0</v>
      </c>
      <c r="FD339" s="9" t="str">
        <f t="shared" si="287"/>
        <v>1</v>
      </c>
      <c r="FE339" s="9" t="str">
        <f t="shared" si="288"/>
        <v>1</v>
      </c>
      <c r="FF339" s="9" t="str">
        <f t="shared" si="288"/>
        <v>1</v>
      </c>
      <c r="GJ339" s="4" t="str">
        <f t="shared" si="292"/>
        <v>パーツ\バーテープ＆グリップ:ブランド\CYCLEPRO</v>
      </c>
      <c r="GK339" s="4" t="str">
        <f t="shared" si="289"/>
        <v>u:u</v>
      </c>
      <c r="GL339" s="11"/>
      <c r="GM339" s="4" t="str">
        <f t="shared" si="290"/>
        <v>::</v>
      </c>
      <c r="GN339" s="4" t="str">
        <f t="shared" si="290"/>
        <v>::</v>
      </c>
      <c r="GO339" s="4" t="str">
        <f t="shared" si="290"/>
        <v>::</v>
      </c>
      <c r="GP339" s="4" t="str">
        <f t="shared" si="291"/>
        <v>1</v>
      </c>
    </row>
    <row r="340" spans="1:198" ht="28" customHeight="1">
      <c r="A340" s="5" t="s">
        <v>1875</v>
      </c>
      <c r="B340" s="5" t="s">
        <v>1877</v>
      </c>
      <c r="C340" s="5" t="s">
        <v>1875</v>
      </c>
      <c r="D340" s="9" t="str">
        <f t="shared" si="257"/>
        <v>u</v>
      </c>
      <c r="E340" s="9" t="str">
        <f t="shared" si="258"/>
        <v xml:space="preserve"> / （CYCLEPROCPBT-004OR）</v>
      </c>
      <c r="F340" s="9" t="str">
        <f t="shared" si="259"/>
        <v xml:space="preserve"> / （CYCLEPROCPBT-004OR）</v>
      </c>
      <c r="G340" s="5">
        <v>1086</v>
      </c>
      <c r="H340" s="9">
        <f t="shared" si="260"/>
        <v>1086</v>
      </c>
      <c r="I340" s="9" t="str">
        <f t="shared" si="261"/>
        <v>0</v>
      </c>
      <c r="J340" s="9" t="str">
        <f t="shared" si="262"/>
        <v>1</v>
      </c>
      <c r="P340" s="9" t="str">
        <f t="shared" si="263"/>
        <v>CYCLEPROCPBT-004OR</v>
      </c>
      <c r="AI340" s="9" t="str">
        <f t="shared" si="264"/>
        <v>http://image.rakuten.co.jp/brotures/cabinet/items/cyclepro/cpbt_004_or.jpg</v>
      </c>
      <c r="AS340" s="9" t="str">
        <f t="shared" si="265"/>
        <v>1</v>
      </c>
      <c r="AT340" s="9" t="str">
        <f t="shared" si="265"/>
        <v>1</v>
      </c>
      <c r="AU340" s="9" t="str">
        <f t="shared" si="266"/>
        <v>0</v>
      </c>
      <c r="AV340" s="9" t="str">
        <f t="shared" si="267"/>
        <v>1</v>
      </c>
      <c r="AW340" s="9" t="str">
        <f t="shared" si="268"/>
        <v>0</v>
      </c>
      <c r="AX340" s="9" t="str">
        <f t="shared" si="268"/>
        <v>0</v>
      </c>
      <c r="AY340" s="11"/>
      <c r="AZ340" s="11"/>
      <c r="BA340" s="11"/>
      <c r="BB340" s="9" t="str">
        <f t="shared" si="269"/>
        <v>-1</v>
      </c>
      <c r="BC340" s="9" t="str">
        <f t="shared" si="270"/>
        <v>0</v>
      </c>
      <c r="BG340" s="5" t="s">
        <v>241</v>
      </c>
      <c r="BH340" s="5" t="s">
        <v>1800</v>
      </c>
      <c r="CS340" s="9" t="str">
        <f t="shared" si="271"/>
        <v>0</v>
      </c>
      <c r="CT340" s="9" t="str">
        <f t="shared" si="272"/>
        <v>&lt;iframe src="http://www.rakuten.ne.jp/gold/brotures/spec/cyclepro/cpbt_004_or.html" frameborder="0" id="spec-content" scrolling="no"&gt;&lt;/iframe&gt;</v>
      </c>
      <c r="CU340" s="9" t="str">
        <f t="shared" si="273"/>
        <v/>
      </c>
      <c r="CV340" s="9" t="str">
        <f t="shared" si="274"/>
        <v>&lt;div class="row-fluid"&gt;&lt;iframe src="http://www.rakuten.ne.jp/gold/brotures/items/cyclepro/cpbt_004_or.html" frameborder="0" id="skin-product" scrolling="no"&gt;&lt;/iframe&gt;&lt;/div&gt;</v>
      </c>
      <c r="CW340" s="11" t="str">
        <f t="shared" si="275"/>
        <v/>
      </c>
      <c r="CX340" t="s">
        <v>1875</v>
      </c>
      <c r="CY340" s="9" t="str">
        <f t="shared" si="276"/>
        <v>0</v>
      </c>
      <c r="CZ340" s="11"/>
      <c r="DA340" s="11"/>
      <c r="DB340" s="11"/>
      <c r="DC340" s="11"/>
      <c r="DD340" s="9" t="str">
        <f t="shared" si="277"/>
        <v/>
      </c>
      <c r="DI340" s="9" t="str">
        <f t="shared" si="278"/>
        <v/>
      </c>
      <c r="DT340" s="9">
        <f>VLOOKUP(BG340,ディレクトリID!A:B,2)</f>
        <v>563161</v>
      </c>
      <c r="DV340" s="4" t="str">
        <f t="shared" si="279"/>
        <v>【バーテープ＆グリップ　CYCLEPRO】</v>
      </c>
      <c r="DW340" s="4" t="str">
        <f t="shared" si="280"/>
        <v>【バーテープ＆グリップ　CYCLEPRO】</v>
      </c>
      <c r="DX340" s="9">
        <f t="shared" si="281"/>
        <v>4</v>
      </c>
      <c r="DY340" s="11"/>
      <c r="DZ340" s="9" t="str">
        <f t="shared" si="282"/>
        <v>1</v>
      </c>
      <c r="EA340" s="9" t="str">
        <f t="shared" si="282"/>
        <v>1</v>
      </c>
      <c r="EB340" s="11"/>
      <c r="EC340" s="11"/>
      <c r="ED340" s="11"/>
      <c r="EE340" s="9" t="str">
        <f t="shared" si="283"/>
        <v>0</v>
      </c>
      <c r="EO340" s="8" t="s">
        <v>428</v>
      </c>
      <c r="EP340" s="8" t="s">
        <v>429</v>
      </c>
      <c r="EQ340" s="8" t="s">
        <v>429</v>
      </c>
      <c r="ER340" s="8" t="s">
        <v>209</v>
      </c>
      <c r="ES340" s="8" t="s">
        <v>430</v>
      </c>
      <c r="ET340" s="9" t="str">
        <f t="shared" si="284"/>
        <v>2</v>
      </c>
      <c r="EU340" s="11"/>
      <c r="EV340" s="11"/>
      <c r="EW340" s="11"/>
      <c r="EX340" s="9" t="str">
        <f t="shared" si="285"/>
        <v>0</v>
      </c>
      <c r="EY340" s="9" t="str">
        <f t="shared" si="285"/>
        <v>0</v>
      </c>
      <c r="EZ340" s="11"/>
      <c r="FA340" s="11"/>
      <c r="FB340" s="9" t="str">
        <f t="shared" si="286"/>
        <v>0</v>
      </c>
      <c r="FC340" s="9" t="str">
        <f t="shared" si="286"/>
        <v>0</v>
      </c>
      <c r="FD340" s="9" t="str">
        <f t="shared" si="287"/>
        <v>1</v>
      </c>
      <c r="FE340" s="9" t="str">
        <f t="shared" si="288"/>
        <v>1</v>
      </c>
      <c r="FF340" s="9" t="str">
        <f t="shared" si="288"/>
        <v>1</v>
      </c>
      <c r="GJ340" s="4" t="str">
        <f t="shared" si="292"/>
        <v>パーツ\バーテープ＆グリップ:ブランド\CYCLEPRO</v>
      </c>
      <c r="GK340" s="4" t="str">
        <f t="shared" si="289"/>
        <v>u:u</v>
      </c>
      <c r="GL340" s="11"/>
      <c r="GM340" s="4" t="str">
        <f t="shared" si="290"/>
        <v>::</v>
      </c>
      <c r="GN340" s="4" t="str">
        <f t="shared" si="290"/>
        <v>::</v>
      </c>
      <c r="GO340" s="4" t="str">
        <f t="shared" si="290"/>
        <v>::</v>
      </c>
      <c r="GP340" s="4" t="str">
        <f t="shared" si="291"/>
        <v>1</v>
      </c>
    </row>
    <row r="341" spans="1:198" ht="28" customHeight="1">
      <c r="A341" s="5" t="s">
        <v>1881</v>
      </c>
      <c r="B341" s="5" t="s">
        <v>1883</v>
      </c>
      <c r="C341" s="5" t="s">
        <v>1881</v>
      </c>
      <c r="D341" s="9" t="str">
        <f t="shared" si="257"/>
        <v>u</v>
      </c>
      <c r="E341" s="9" t="str">
        <f t="shared" si="258"/>
        <v xml:space="preserve"> / （CYCLEPROCPBT-004PINK）</v>
      </c>
      <c r="F341" s="9" t="str">
        <f t="shared" si="259"/>
        <v xml:space="preserve"> / （CYCLEPROCPBT-004PINK）</v>
      </c>
      <c r="G341" s="5">
        <v>1086</v>
      </c>
      <c r="H341" s="9">
        <f t="shared" si="260"/>
        <v>1086</v>
      </c>
      <c r="I341" s="9" t="str">
        <f t="shared" si="261"/>
        <v>0</v>
      </c>
      <c r="J341" s="9" t="str">
        <f t="shared" si="262"/>
        <v>1</v>
      </c>
      <c r="P341" s="9" t="str">
        <f t="shared" si="263"/>
        <v>CYCLEPROCPBT-004PINK</v>
      </c>
      <c r="AI341" s="9" t="str">
        <f t="shared" si="264"/>
        <v>http://image.rakuten.co.jp/brotures/cabinet/items/cyclepro/cpbt_004_pink.jpg</v>
      </c>
      <c r="AS341" s="9" t="str">
        <f t="shared" si="265"/>
        <v>1</v>
      </c>
      <c r="AT341" s="9" t="str">
        <f t="shared" si="265"/>
        <v>1</v>
      </c>
      <c r="AU341" s="9" t="str">
        <f t="shared" si="266"/>
        <v>0</v>
      </c>
      <c r="AV341" s="9" t="str">
        <f t="shared" si="267"/>
        <v>1</v>
      </c>
      <c r="AW341" s="9" t="str">
        <f t="shared" si="268"/>
        <v>0</v>
      </c>
      <c r="AX341" s="9" t="str">
        <f t="shared" si="268"/>
        <v>0</v>
      </c>
      <c r="AY341" s="11"/>
      <c r="AZ341" s="11"/>
      <c r="BA341" s="11"/>
      <c r="BB341" s="9" t="str">
        <f t="shared" si="269"/>
        <v>-1</v>
      </c>
      <c r="BC341" s="9" t="str">
        <f t="shared" si="270"/>
        <v>0</v>
      </c>
      <c r="BG341" s="5" t="s">
        <v>241</v>
      </c>
      <c r="BH341" s="5" t="s">
        <v>1800</v>
      </c>
      <c r="CS341" s="9" t="str">
        <f t="shared" si="271"/>
        <v>0</v>
      </c>
      <c r="CT341" s="9" t="str">
        <f t="shared" si="272"/>
        <v>&lt;iframe src="http://www.rakuten.ne.jp/gold/brotures/spec/cyclepro/cpbt_004_pink.html" frameborder="0" id="spec-content" scrolling="no"&gt;&lt;/iframe&gt;</v>
      </c>
      <c r="CU341" s="9" t="str">
        <f t="shared" si="273"/>
        <v/>
      </c>
      <c r="CV341" s="9" t="str">
        <f t="shared" si="274"/>
        <v>&lt;div class="row-fluid"&gt;&lt;iframe src="http://www.rakuten.ne.jp/gold/brotures/items/cyclepro/cpbt_004_pink.html" frameborder="0" id="skin-product" scrolling="no"&gt;&lt;/iframe&gt;&lt;/div&gt;</v>
      </c>
      <c r="CW341" s="11" t="str">
        <f t="shared" si="275"/>
        <v/>
      </c>
      <c r="CX341" t="s">
        <v>1881</v>
      </c>
      <c r="CY341" s="9" t="str">
        <f t="shared" si="276"/>
        <v>0</v>
      </c>
      <c r="CZ341" s="11"/>
      <c r="DA341" s="11"/>
      <c r="DB341" s="11"/>
      <c r="DC341" s="11"/>
      <c r="DD341" s="9" t="str">
        <f t="shared" si="277"/>
        <v/>
      </c>
      <c r="DI341" s="9" t="str">
        <f t="shared" si="278"/>
        <v/>
      </c>
      <c r="DT341" s="9">
        <f>VLOOKUP(BG341,ディレクトリID!A:B,2)</f>
        <v>563161</v>
      </c>
      <c r="DV341" s="4" t="str">
        <f t="shared" si="279"/>
        <v>【バーテープ＆グリップ　CYCLEPRO】</v>
      </c>
      <c r="DW341" s="4" t="str">
        <f t="shared" si="280"/>
        <v>【バーテープ＆グリップ　CYCLEPRO】</v>
      </c>
      <c r="DX341" s="9">
        <f t="shared" si="281"/>
        <v>4</v>
      </c>
      <c r="DY341" s="11"/>
      <c r="DZ341" s="9" t="str">
        <f t="shared" si="282"/>
        <v>1</v>
      </c>
      <c r="EA341" s="9" t="str">
        <f t="shared" si="282"/>
        <v>1</v>
      </c>
      <c r="EB341" s="11"/>
      <c r="EC341" s="11"/>
      <c r="ED341" s="11"/>
      <c r="EE341" s="9" t="str">
        <f t="shared" si="283"/>
        <v>0</v>
      </c>
      <c r="EO341" s="8" t="s">
        <v>428</v>
      </c>
      <c r="EP341" s="8" t="s">
        <v>429</v>
      </c>
      <c r="EQ341" s="8" t="s">
        <v>429</v>
      </c>
      <c r="ER341" s="8" t="s">
        <v>209</v>
      </c>
      <c r="ES341" s="8" t="s">
        <v>430</v>
      </c>
      <c r="ET341" s="9" t="str">
        <f t="shared" si="284"/>
        <v>2</v>
      </c>
      <c r="EU341" s="11"/>
      <c r="EV341" s="11"/>
      <c r="EW341" s="11"/>
      <c r="EX341" s="9" t="str">
        <f t="shared" si="285"/>
        <v>0</v>
      </c>
      <c r="EY341" s="9" t="str">
        <f t="shared" si="285"/>
        <v>0</v>
      </c>
      <c r="EZ341" s="11"/>
      <c r="FA341" s="11"/>
      <c r="FB341" s="9" t="str">
        <f t="shared" si="286"/>
        <v>0</v>
      </c>
      <c r="FC341" s="9" t="str">
        <f t="shared" si="286"/>
        <v>0</v>
      </c>
      <c r="FD341" s="9" t="str">
        <f t="shared" si="287"/>
        <v>1</v>
      </c>
      <c r="FE341" s="9" t="str">
        <f t="shared" si="288"/>
        <v>1</v>
      </c>
      <c r="FF341" s="9" t="str">
        <f t="shared" si="288"/>
        <v>1</v>
      </c>
      <c r="GJ341" s="4" t="str">
        <f t="shared" si="292"/>
        <v>パーツ\バーテープ＆グリップ:ブランド\CYCLEPRO</v>
      </c>
      <c r="GK341" s="4" t="str">
        <f t="shared" si="289"/>
        <v>u:u</v>
      </c>
      <c r="GL341" s="11"/>
      <c r="GM341" s="4" t="str">
        <f t="shared" si="290"/>
        <v>::</v>
      </c>
      <c r="GN341" s="4" t="str">
        <f t="shared" si="290"/>
        <v>::</v>
      </c>
      <c r="GO341" s="4" t="str">
        <f t="shared" si="290"/>
        <v>::</v>
      </c>
      <c r="GP341" s="4" t="str">
        <f t="shared" si="291"/>
        <v>1</v>
      </c>
    </row>
    <row r="342" spans="1:198" ht="28" customHeight="1">
      <c r="A342" s="5" t="s">
        <v>1887</v>
      </c>
      <c r="B342" s="5" t="s">
        <v>1889</v>
      </c>
      <c r="C342" s="5" t="s">
        <v>1887</v>
      </c>
      <c r="D342" s="9" t="str">
        <f t="shared" si="257"/>
        <v>u</v>
      </c>
      <c r="E342" s="9" t="str">
        <f t="shared" si="258"/>
        <v xml:space="preserve"> / （CYCLEPROCPBT-004RED）</v>
      </c>
      <c r="F342" s="9" t="str">
        <f t="shared" si="259"/>
        <v xml:space="preserve"> / （CYCLEPROCPBT-004RED）</v>
      </c>
      <c r="G342" s="5">
        <v>1086</v>
      </c>
      <c r="H342" s="9">
        <f t="shared" si="260"/>
        <v>1086</v>
      </c>
      <c r="I342" s="9" t="str">
        <f t="shared" si="261"/>
        <v>0</v>
      </c>
      <c r="J342" s="9" t="str">
        <f t="shared" si="262"/>
        <v>1</v>
      </c>
      <c r="P342" s="9" t="str">
        <f t="shared" si="263"/>
        <v>CYCLEPROCPBT-004RED</v>
      </c>
      <c r="AI342" s="9" t="str">
        <f t="shared" si="264"/>
        <v>http://image.rakuten.co.jp/brotures/cabinet/items/cyclepro/cpbt_004_red.jpg</v>
      </c>
      <c r="AS342" s="9" t="str">
        <f t="shared" ref="AS342:AT361" si="293">IF($A342&lt;&gt;"","1","")</f>
        <v>1</v>
      </c>
      <c r="AT342" s="9" t="str">
        <f t="shared" si="293"/>
        <v>1</v>
      </c>
      <c r="AU342" s="9" t="str">
        <f t="shared" si="266"/>
        <v>0</v>
      </c>
      <c r="AV342" s="9" t="str">
        <f t="shared" si="267"/>
        <v>1</v>
      </c>
      <c r="AW342" s="9" t="str">
        <f t="shared" ref="AW342:AX361" si="294">IF($A342&lt;&gt;"","0","")</f>
        <v>0</v>
      </c>
      <c r="AX342" s="9" t="str">
        <f t="shared" si="294"/>
        <v>0</v>
      </c>
      <c r="AY342" s="11"/>
      <c r="AZ342" s="11"/>
      <c r="BA342" s="11"/>
      <c r="BB342" s="9" t="str">
        <f t="shared" si="269"/>
        <v>-1</v>
      </c>
      <c r="BC342" s="9" t="str">
        <f t="shared" si="270"/>
        <v>0</v>
      </c>
      <c r="BG342" s="5" t="s">
        <v>241</v>
      </c>
      <c r="BH342" s="5" t="s">
        <v>1800</v>
      </c>
      <c r="CS342" s="9" t="str">
        <f t="shared" si="271"/>
        <v>0</v>
      </c>
      <c r="CT342" s="9" t="str">
        <f t="shared" si="272"/>
        <v>&lt;iframe src="http://www.rakuten.ne.jp/gold/brotures/spec/cyclepro/cpbt_004_red.html" frameborder="0" id="spec-content" scrolling="no"&gt;&lt;/iframe&gt;</v>
      </c>
      <c r="CU342" s="9" t="str">
        <f t="shared" si="273"/>
        <v/>
      </c>
      <c r="CV342" s="9" t="str">
        <f t="shared" si="274"/>
        <v>&lt;div class="row-fluid"&gt;&lt;iframe src="http://www.rakuten.ne.jp/gold/brotures/items/cyclepro/cpbt_004_red.html" frameborder="0" id="skin-product" scrolling="no"&gt;&lt;/iframe&gt;&lt;/div&gt;</v>
      </c>
      <c r="CW342" s="11" t="str">
        <f t="shared" si="275"/>
        <v/>
      </c>
      <c r="CX342" t="s">
        <v>1887</v>
      </c>
      <c r="CY342" s="9" t="str">
        <f t="shared" si="276"/>
        <v>0</v>
      </c>
      <c r="CZ342" s="11"/>
      <c r="DA342" s="11"/>
      <c r="DB342" s="11"/>
      <c r="DC342" s="11"/>
      <c r="DD342" s="9" t="str">
        <f t="shared" si="277"/>
        <v/>
      </c>
      <c r="DI342" s="9" t="str">
        <f t="shared" si="278"/>
        <v/>
      </c>
      <c r="DT342" s="9">
        <f>VLOOKUP(BG342,ディレクトリID!A:B,2)</f>
        <v>563161</v>
      </c>
      <c r="DV342" s="4" t="str">
        <f t="shared" si="279"/>
        <v>【バーテープ＆グリップ　CYCLEPRO】</v>
      </c>
      <c r="DW342" s="4" t="str">
        <f t="shared" si="280"/>
        <v>【バーテープ＆グリップ　CYCLEPRO】</v>
      </c>
      <c r="DX342" s="9">
        <f t="shared" si="281"/>
        <v>4</v>
      </c>
      <c r="DY342" s="11"/>
      <c r="DZ342" s="9" t="str">
        <f t="shared" ref="DZ342:EA361" si="295">IF($A342&lt;&gt;"","1","")</f>
        <v>1</v>
      </c>
      <c r="EA342" s="9" t="str">
        <f t="shared" si="295"/>
        <v>1</v>
      </c>
      <c r="EB342" s="11"/>
      <c r="EC342" s="11"/>
      <c r="ED342" s="11"/>
      <c r="EE342" s="9" t="str">
        <f t="shared" si="283"/>
        <v>0</v>
      </c>
      <c r="EO342" s="8" t="s">
        <v>428</v>
      </c>
      <c r="EP342" s="8" t="s">
        <v>429</v>
      </c>
      <c r="EQ342" s="8" t="s">
        <v>429</v>
      </c>
      <c r="ER342" s="8" t="s">
        <v>209</v>
      </c>
      <c r="ES342" s="8" t="s">
        <v>430</v>
      </c>
      <c r="ET342" s="9" t="str">
        <f t="shared" si="284"/>
        <v>2</v>
      </c>
      <c r="EU342" s="11"/>
      <c r="EV342" s="11"/>
      <c r="EW342" s="11"/>
      <c r="EX342" s="9" t="str">
        <f t="shared" ref="EX342:EY361" si="296">IF($A342&lt;&gt;"","0","")</f>
        <v>0</v>
      </c>
      <c r="EY342" s="9" t="str">
        <f t="shared" si="296"/>
        <v>0</v>
      </c>
      <c r="EZ342" s="11"/>
      <c r="FA342" s="11"/>
      <c r="FB342" s="9" t="str">
        <f t="shared" ref="FB342:FC361" si="297">IF($A342&lt;&gt;"","0","")</f>
        <v>0</v>
      </c>
      <c r="FC342" s="9" t="str">
        <f t="shared" si="297"/>
        <v>0</v>
      </c>
      <c r="FD342" s="9" t="str">
        <f t="shared" si="287"/>
        <v>1</v>
      </c>
      <c r="FE342" s="9" t="str">
        <f t="shared" ref="FE342:FF361" si="298">IF($BG342="完成車","3","1")</f>
        <v>1</v>
      </c>
      <c r="FF342" s="9" t="str">
        <f t="shared" si="298"/>
        <v>1</v>
      </c>
      <c r="GJ342" s="4" t="str">
        <f t="shared" si="292"/>
        <v>パーツ\バーテープ＆グリップ:ブランド\CYCLEPRO</v>
      </c>
      <c r="GK342" s="4" t="str">
        <f t="shared" si="289"/>
        <v>u:u</v>
      </c>
      <c r="GL342" s="11"/>
      <c r="GM342" s="4" t="str">
        <f t="shared" ref="GM342:GO361" si="299">IF($A342&lt;&gt;"","::","")</f>
        <v>::</v>
      </c>
      <c r="GN342" s="4" t="str">
        <f t="shared" si="299"/>
        <v>::</v>
      </c>
      <c r="GO342" s="4" t="str">
        <f t="shared" si="299"/>
        <v>::</v>
      </c>
      <c r="GP342" s="4" t="str">
        <f t="shared" si="291"/>
        <v>1</v>
      </c>
    </row>
    <row r="343" spans="1:198" ht="28" customHeight="1">
      <c r="A343" s="5" t="s">
        <v>1893</v>
      </c>
      <c r="B343" s="5" t="s">
        <v>1895</v>
      </c>
      <c r="C343" s="5" t="s">
        <v>1893</v>
      </c>
      <c r="D343" s="9" t="str">
        <f t="shared" si="257"/>
        <v>u</v>
      </c>
      <c r="E343" s="9" t="str">
        <f t="shared" si="258"/>
        <v xml:space="preserve"> / （CYCLEPROCPBT-004WHITE）</v>
      </c>
      <c r="F343" s="9" t="str">
        <f t="shared" si="259"/>
        <v xml:space="preserve"> / （CYCLEPROCPBT-004WHITE）</v>
      </c>
      <c r="G343" s="5">
        <v>1086</v>
      </c>
      <c r="H343" s="9">
        <f t="shared" si="260"/>
        <v>1086</v>
      </c>
      <c r="I343" s="9" t="str">
        <f t="shared" si="261"/>
        <v>0</v>
      </c>
      <c r="J343" s="9" t="str">
        <f t="shared" si="262"/>
        <v>1</v>
      </c>
      <c r="P343" s="9" t="str">
        <f t="shared" si="263"/>
        <v>CYCLEPROCPBT-004WHITE</v>
      </c>
      <c r="AI343" s="9" t="str">
        <f t="shared" si="264"/>
        <v>http://image.rakuten.co.jp/brotures/cabinet/items/cyclepro/cpbt_004_white.jpg</v>
      </c>
      <c r="AS343" s="9" t="str">
        <f t="shared" si="293"/>
        <v>1</v>
      </c>
      <c r="AT343" s="9" t="str">
        <f t="shared" si="293"/>
        <v>1</v>
      </c>
      <c r="AU343" s="9" t="str">
        <f t="shared" si="266"/>
        <v>0</v>
      </c>
      <c r="AV343" s="9" t="str">
        <f t="shared" si="267"/>
        <v>1</v>
      </c>
      <c r="AW343" s="9" t="str">
        <f t="shared" si="294"/>
        <v>0</v>
      </c>
      <c r="AX343" s="9" t="str">
        <f t="shared" si="294"/>
        <v>0</v>
      </c>
      <c r="AY343" s="11"/>
      <c r="AZ343" s="11"/>
      <c r="BA343" s="11"/>
      <c r="BB343" s="9" t="str">
        <f t="shared" si="269"/>
        <v>-1</v>
      </c>
      <c r="BC343" s="9" t="str">
        <f t="shared" si="270"/>
        <v>0</v>
      </c>
      <c r="BG343" s="5" t="s">
        <v>241</v>
      </c>
      <c r="BH343" s="5" t="s">
        <v>1800</v>
      </c>
      <c r="CS343" s="9" t="str">
        <f t="shared" si="271"/>
        <v>0</v>
      </c>
      <c r="CT343" s="9" t="str">
        <f t="shared" si="272"/>
        <v>&lt;iframe src="http://www.rakuten.ne.jp/gold/brotures/spec/cyclepro/cpbt_004_white.html" frameborder="0" id="spec-content" scrolling="no"&gt;&lt;/iframe&gt;</v>
      </c>
      <c r="CU343" s="9" t="str">
        <f t="shared" si="273"/>
        <v/>
      </c>
      <c r="CV343" s="9" t="str">
        <f t="shared" si="274"/>
        <v>&lt;div class="row-fluid"&gt;&lt;iframe src="http://www.rakuten.ne.jp/gold/brotures/items/cyclepro/cpbt_004_white.html" frameborder="0" id="skin-product" scrolling="no"&gt;&lt;/iframe&gt;&lt;/div&gt;</v>
      </c>
      <c r="CW343" s="11" t="str">
        <f t="shared" si="275"/>
        <v/>
      </c>
      <c r="CX343" t="s">
        <v>1893</v>
      </c>
      <c r="CY343" s="9" t="str">
        <f t="shared" si="276"/>
        <v>0</v>
      </c>
      <c r="CZ343" s="11"/>
      <c r="DA343" s="11"/>
      <c r="DB343" s="11"/>
      <c r="DC343" s="11"/>
      <c r="DD343" s="9" t="str">
        <f t="shared" si="277"/>
        <v/>
      </c>
      <c r="DI343" s="9" t="str">
        <f t="shared" si="278"/>
        <v/>
      </c>
      <c r="DT343" s="9">
        <f>VLOOKUP(BG343,ディレクトリID!A:B,2)</f>
        <v>563161</v>
      </c>
      <c r="DV343" s="4" t="str">
        <f t="shared" si="279"/>
        <v>【バーテープ＆グリップ　CYCLEPRO】</v>
      </c>
      <c r="DW343" s="4" t="str">
        <f t="shared" si="280"/>
        <v>【バーテープ＆グリップ　CYCLEPRO】</v>
      </c>
      <c r="DX343" s="9">
        <f t="shared" si="281"/>
        <v>4</v>
      </c>
      <c r="DY343" s="11"/>
      <c r="DZ343" s="9" t="str">
        <f t="shared" si="295"/>
        <v>1</v>
      </c>
      <c r="EA343" s="9" t="str">
        <f t="shared" si="295"/>
        <v>1</v>
      </c>
      <c r="EB343" s="11"/>
      <c r="EC343" s="11"/>
      <c r="ED343" s="11"/>
      <c r="EE343" s="9" t="str">
        <f t="shared" si="283"/>
        <v>0</v>
      </c>
      <c r="EO343" s="8" t="s">
        <v>428</v>
      </c>
      <c r="EP343" s="8" t="s">
        <v>429</v>
      </c>
      <c r="EQ343" s="8" t="s">
        <v>429</v>
      </c>
      <c r="ER343" s="8" t="s">
        <v>209</v>
      </c>
      <c r="ES343" s="8" t="s">
        <v>430</v>
      </c>
      <c r="ET343" s="9" t="str">
        <f t="shared" si="284"/>
        <v>2</v>
      </c>
      <c r="EU343" s="11"/>
      <c r="EV343" s="11"/>
      <c r="EW343" s="11"/>
      <c r="EX343" s="9" t="str">
        <f t="shared" si="296"/>
        <v>0</v>
      </c>
      <c r="EY343" s="9" t="str">
        <f t="shared" si="296"/>
        <v>0</v>
      </c>
      <c r="EZ343" s="11"/>
      <c r="FA343" s="11"/>
      <c r="FB343" s="9" t="str">
        <f t="shared" si="297"/>
        <v>0</v>
      </c>
      <c r="FC343" s="9" t="str">
        <f t="shared" si="297"/>
        <v>0</v>
      </c>
      <c r="FD343" s="9" t="str">
        <f t="shared" si="287"/>
        <v>1</v>
      </c>
      <c r="FE343" s="9" t="str">
        <f t="shared" si="298"/>
        <v>1</v>
      </c>
      <c r="FF343" s="9" t="str">
        <f t="shared" si="298"/>
        <v>1</v>
      </c>
      <c r="GJ343" s="4" t="str">
        <f t="shared" si="292"/>
        <v>パーツ\バーテープ＆グリップ:ブランド\CYCLEPRO</v>
      </c>
      <c r="GK343" s="4" t="str">
        <f t="shared" si="289"/>
        <v>u:u</v>
      </c>
      <c r="GL343" s="11"/>
      <c r="GM343" s="4" t="str">
        <f t="shared" si="299"/>
        <v>::</v>
      </c>
      <c r="GN343" s="4" t="str">
        <f t="shared" si="299"/>
        <v>::</v>
      </c>
      <c r="GO343" s="4" t="str">
        <f t="shared" si="299"/>
        <v>::</v>
      </c>
      <c r="GP343" s="4" t="str">
        <f t="shared" si="291"/>
        <v>1</v>
      </c>
    </row>
    <row r="344" spans="1:198" ht="28" customHeight="1">
      <c r="A344" s="5" t="s">
        <v>1899</v>
      </c>
      <c r="B344" s="5" t="s">
        <v>1901</v>
      </c>
      <c r="C344" s="5" t="s">
        <v>1899</v>
      </c>
      <c r="D344" s="9" t="str">
        <f t="shared" si="257"/>
        <v>u</v>
      </c>
      <c r="E344" s="9" t="str">
        <f t="shared" si="258"/>
        <v xml:space="preserve"> / （CYCLEPROCPBT-004YELLOW）</v>
      </c>
      <c r="F344" s="9" t="str">
        <f t="shared" si="259"/>
        <v xml:space="preserve"> / （CYCLEPROCPBT-004YELLOW）</v>
      </c>
      <c r="G344" s="5">
        <v>1086</v>
      </c>
      <c r="H344" s="9">
        <f t="shared" si="260"/>
        <v>1086</v>
      </c>
      <c r="I344" s="9" t="str">
        <f t="shared" si="261"/>
        <v>0</v>
      </c>
      <c r="J344" s="9" t="str">
        <f t="shared" si="262"/>
        <v>1</v>
      </c>
      <c r="P344" s="9" t="str">
        <f t="shared" si="263"/>
        <v>CYCLEPROCPBT-004YELLOW</v>
      </c>
      <c r="AI344" s="9" t="str">
        <f t="shared" si="264"/>
        <v>http://image.rakuten.co.jp/brotures/cabinet/items/cyclepro/cpbt_004_yellow.jpg</v>
      </c>
      <c r="AS344" s="9" t="str">
        <f t="shared" si="293"/>
        <v>1</v>
      </c>
      <c r="AT344" s="9" t="str">
        <f t="shared" si="293"/>
        <v>1</v>
      </c>
      <c r="AU344" s="9" t="str">
        <f t="shared" si="266"/>
        <v>0</v>
      </c>
      <c r="AV344" s="9" t="str">
        <f t="shared" si="267"/>
        <v>1</v>
      </c>
      <c r="AW344" s="9" t="str">
        <f t="shared" si="294"/>
        <v>0</v>
      </c>
      <c r="AX344" s="9" t="str">
        <f t="shared" si="294"/>
        <v>0</v>
      </c>
      <c r="AY344" s="11"/>
      <c r="AZ344" s="11"/>
      <c r="BA344" s="11"/>
      <c r="BB344" s="9" t="str">
        <f t="shared" si="269"/>
        <v>-1</v>
      </c>
      <c r="BC344" s="9" t="str">
        <f t="shared" si="270"/>
        <v>0</v>
      </c>
      <c r="BG344" s="5" t="s">
        <v>241</v>
      </c>
      <c r="BH344" s="5" t="s">
        <v>1800</v>
      </c>
      <c r="CS344" s="9" t="str">
        <f t="shared" si="271"/>
        <v>0</v>
      </c>
      <c r="CT344" s="9" t="str">
        <f t="shared" si="272"/>
        <v>&lt;iframe src="http://www.rakuten.ne.jp/gold/brotures/spec/cyclepro/cpbt_004_yellow.html" frameborder="0" id="spec-content" scrolling="no"&gt;&lt;/iframe&gt;</v>
      </c>
      <c r="CU344" s="9" t="str">
        <f t="shared" si="273"/>
        <v/>
      </c>
      <c r="CV344" s="9" t="str">
        <f t="shared" si="274"/>
        <v>&lt;div class="row-fluid"&gt;&lt;iframe src="http://www.rakuten.ne.jp/gold/brotures/items/cyclepro/cpbt_004_yellow.html" frameborder="0" id="skin-product" scrolling="no"&gt;&lt;/iframe&gt;&lt;/div&gt;</v>
      </c>
      <c r="CW344" s="11" t="str">
        <f t="shared" si="275"/>
        <v/>
      </c>
      <c r="CX344" t="s">
        <v>1899</v>
      </c>
      <c r="CY344" s="9" t="str">
        <f t="shared" si="276"/>
        <v>0</v>
      </c>
      <c r="CZ344" s="11"/>
      <c r="DA344" s="11"/>
      <c r="DB344" s="11"/>
      <c r="DC344" s="11"/>
      <c r="DD344" s="9" t="str">
        <f t="shared" si="277"/>
        <v/>
      </c>
      <c r="DI344" s="9" t="str">
        <f t="shared" si="278"/>
        <v/>
      </c>
      <c r="DT344" s="9">
        <f>VLOOKUP(BG344,ディレクトリID!A:B,2)</f>
        <v>563161</v>
      </c>
      <c r="DV344" s="4" t="str">
        <f t="shared" si="279"/>
        <v>【バーテープ＆グリップ　CYCLEPRO】</v>
      </c>
      <c r="DW344" s="4" t="str">
        <f t="shared" si="280"/>
        <v>【バーテープ＆グリップ　CYCLEPRO】</v>
      </c>
      <c r="DX344" s="9">
        <f t="shared" si="281"/>
        <v>4</v>
      </c>
      <c r="DY344" s="11"/>
      <c r="DZ344" s="9" t="str">
        <f t="shared" si="295"/>
        <v>1</v>
      </c>
      <c r="EA344" s="9" t="str">
        <f t="shared" si="295"/>
        <v>1</v>
      </c>
      <c r="EB344" s="11"/>
      <c r="EC344" s="11"/>
      <c r="ED344" s="11"/>
      <c r="EE344" s="9" t="str">
        <f t="shared" si="283"/>
        <v>0</v>
      </c>
      <c r="EO344" s="8" t="s">
        <v>428</v>
      </c>
      <c r="EP344" s="8" t="s">
        <v>429</v>
      </c>
      <c r="EQ344" s="8" t="s">
        <v>429</v>
      </c>
      <c r="ER344" s="8" t="s">
        <v>209</v>
      </c>
      <c r="ES344" s="8" t="s">
        <v>430</v>
      </c>
      <c r="ET344" s="9" t="str">
        <f t="shared" si="284"/>
        <v>2</v>
      </c>
      <c r="EU344" s="11"/>
      <c r="EV344" s="11"/>
      <c r="EW344" s="11"/>
      <c r="EX344" s="9" t="str">
        <f t="shared" si="296"/>
        <v>0</v>
      </c>
      <c r="EY344" s="9" t="str">
        <f t="shared" si="296"/>
        <v>0</v>
      </c>
      <c r="EZ344" s="11"/>
      <c r="FA344" s="11"/>
      <c r="FB344" s="9" t="str">
        <f t="shared" si="297"/>
        <v>0</v>
      </c>
      <c r="FC344" s="9" t="str">
        <f t="shared" si="297"/>
        <v>0</v>
      </c>
      <c r="FD344" s="9" t="str">
        <f t="shared" si="287"/>
        <v>1</v>
      </c>
      <c r="FE344" s="9" t="str">
        <f t="shared" si="298"/>
        <v>1</v>
      </c>
      <c r="FF344" s="9" t="str">
        <f t="shared" si="298"/>
        <v>1</v>
      </c>
      <c r="GJ344" s="4" t="str">
        <f t="shared" si="292"/>
        <v>パーツ\バーテープ＆グリップ:ブランド\CYCLEPRO</v>
      </c>
      <c r="GK344" s="4" t="str">
        <f t="shared" si="289"/>
        <v>u:u</v>
      </c>
      <c r="GL344" s="11"/>
      <c r="GM344" s="4" t="str">
        <f t="shared" si="299"/>
        <v>::</v>
      </c>
      <c r="GN344" s="4" t="str">
        <f t="shared" si="299"/>
        <v>::</v>
      </c>
      <c r="GO344" s="4" t="str">
        <f t="shared" si="299"/>
        <v>::</v>
      </c>
      <c r="GP344" s="4" t="str">
        <f t="shared" si="291"/>
        <v>1</v>
      </c>
    </row>
    <row r="345" spans="1:198" ht="28" customHeight="1">
      <c r="A345" s="5" t="s">
        <v>1905</v>
      </c>
      <c r="B345" s="5" t="s">
        <v>1907</v>
      </c>
      <c r="C345" s="5" t="s">
        <v>1905</v>
      </c>
      <c r="D345" s="9" t="str">
        <f t="shared" si="257"/>
        <v>u</v>
      </c>
      <c r="E345" s="9" t="str">
        <f t="shared" si="258"/>
        <v xml:space="preserve"> / （CYCLEPROCPBT-005BLACK）</v>
      </c>
      <c r="F345" s="9" t="str">
        <f t="shared" si="259"/>
        <v xml:space="preserve"> / （CYCLEPROCPBT-005BLACK）</v>
      </c>
      <c r="G345" s="5">
        <v>1461</v>
      </c>
      <c r="H345" s="9">
        <f t="shared" si="260"/>
        <v>1461</v>
      </c>
      <c r="I345" s="9" t="str">
        <f t="shared" si="261"/>
        <v>0</v>
      </c>
      <c r="J345" s="9" t="str">
        <f t="shared" si="262"/>
        <v>1</v>
      </c>
      <c r="P345" s="9" t="str">
        <f t="shared" si="263"/>
        <v>CYCLEPROCPBT-005BLACK</v>
      </c>
      <c r="AI345" s="9" t="str">
        <f t="shared" si="264"/>
        <v>http://image.rakuten.co.jp/brotures/cabinet/items/cyclepro/cpbt_005_black.jpg</v>
      </c>
      <c r="AS345" s="9" t="str">
        <f t="shared" si="293"/>
        <v>1</v>
      </c>
      <c r="AT345" s="9" t="str">
        <f t="shared" si="293"/>
        <v>1</v>
      </c>
      <c r="AU345" s="9" t="str">
        <f t="shared" si="266"/>
        <v>0</v>
      </c>
      <c r="AV345" s="9" t="str">
        <f t="shared" si="267"/>
        <v>1</v>
      </c>
      <c r="AW345" s="9" t="str">
        <f t="shared" si="294"/>
        <v>0</v>
      </c>
      <c r="AX345" s="9" t="str">
        <f t="shared" si="294"/>
        <v>0</v>
      </c>
      <c r="AY345" s="11"/>
      <c r="AZ345" s="11"/>
      <c r="BA345" s="11"/>
      <c r="BB345" s="9" t="str">
        <f t="shared" si="269"/>
        <v>-1</v>
      </c>
      <c r="BC345" s="9" t="str">
        <f t="shared" si="270"/>
        <v>0</v>
      </c>
      <c r="BG345" s="5" t="s">
        <v>241</v>
      </c>
      <c r="BH345" s="5" t="s">
        <v>1800</v>
      </c>
      <c r="CS345" s="9" t="str">
        <f t="shared" si="271"/>
        <v>0</v>
      </c>
      <c r="CT345" s="9" t="str">
        <f t="shared" si="272"/>
        <v>&lt;iframe src="http://www.rakuten.ne.jp/gold/brotures/spec/cyclepro/cpbt_005_black.html" frameborder="0" id="spec-content" scrolling="no"&gt;&lt;/iframe&gt;</v>
      </c>
      <c r="CU345" s="9" t="str">
        <f t="shared" si="273"/>
        <v/>
      </c>
      <c r="CV345" s="9" t="str">
        <f t="shared" si="274"/>
        <v>&lt;div class="row-fluid"&gt;&lt;iframe src="http://www.rakuten.ne.jp/gold/brotures/items/cyclepro/cpbt_005_black.html" frameborder="0" id="skin-product" scrolling="no"&gt;&lt;/iframe&gt;&lt;/div&gt;</v>
      </c>
      <c r="CW345" s="11" t="str">
        <f t="shared" si="275"/>
        <v/>
      </c>
      <c r="CX345" t="s">
        <v>1905</v>
      </c>
      <c r="CY345" s="9" t="str">
        <f t="shared" si="276"/>
        <v>0</v>
      </c>
      <c r="CZ345" s="11"/>
      <c r="DA345" s="11"/>
      <c r="DB345" s="11"/>
      <c r="DC345" s="11"/>
      <c r="DD345" s="9" t="str">
        <f t="shared" si="277"/>
        <v/>
      </c>
      <c r="DI345" s="9" t="str">
        <f t="shared" si="278"/>
        <v/>
      </c>
      <c r="DT345" s="9">
        <f>VLOOKUP(BG345,ディレクトリID!A:B,2)</f>
        <v>563161</v>
      </c>
      <c r="DV345" s="4" t="str">
        <f t="shared" si="279"/>
        <v>【バーテープ＆グリップ　CYCLEPRO】</v>
      </c>
      <c r="DW345" s="4" t="str">
        <f t="shared" si="280"/>
        <v>【バーテープ＆グリップ　CYCLEPRO】</v>
      </c>
      <c r="DX345" s="9">
        <f t="shared" si="281"/>
        <v>4</v>
      </c>
      <c r="DY345" s="11"/>
      <c r="DZ345" s="9" t="str">
        <f t="shared" si="295"/>
        <v>1</v>
      </c>
      <c r="EA345" s="9" t="str">
        <f t="shared" si="295"/>
        <v>1</v>
      </c>
      <c r="EB345" s="11"/>
      <c r="EC345" s="11"/>
      <c r="ED345" s="11"/>
      <c r="EE345" s="9" t="str">
        <f t="shared" si="283"/>
        <v>0</v>
      </c>
      <c r="EO345" s="8" t="s">
        <v>428</v>
      </c>
      <c r="EP345" s="8" t="s">
        <v>429</v>
      </c>
      <c r="EQ345" s="8" t="s">
        <v>429</v>
      </c>
      <c r="ER345" s="8" t="s">
        <v>209</v>
      </c>
      <c r="ES345" s="8" t="s">
        <v>430</v>
      </c>
      <c r="ET345" s="9" t="str">
        <f t="shared" si="284"/>
        <v>2</v>
      </c>
      <c r="EU345" s="11"/>
      <c r="EV345" s="11"/>
      <c r="EW345" s="11"/>
      <c r="EX345" s="9" t="str">
        <f t="shared" si="296"/>
        <v>0</v>
      </c>
      <c r="EY345" s="9" t="str">
        <f t="shared" si="296"/>
        <v>0</v>
      </c>
      <c r="EZ345" s="11"/>
      <c r="FA345" s="11"/>
      <c r="FB345" s="9" t="str">
        <f t="shared" si="297"/>
        <v>0</v>
      </c>
      <c r="FC345" s="9" t="str">
        <f t="shared" si="297"/>
        <v>0</v>
      </c>
      <c r="FD345" s="9" t="str">
        <f t="shared" si="287"/>
        <v>1</v>
      </c>
      <c r="FE345" s="9" t="str">
        <f t="shared" si="298"/>
        <v>1</v>
      </c>
      <c r="FF345" s="9" t="str">
        <f t="shared" si="298"/>
        <v>1</v>
      </c>
      <c r="GJ345" s="4" t="str">
        <f t="shared" si="292"/>
        <v>パーツ\バーテープ＆グリップ:ブランド\CYCLEPRO</v>
      </c>
      <c r="GK345" s="4" t="str">
        <f t="shared" si="289"/>
        <v>u:u</v>
      </c>
      <c r="GL345" s="11"/>
      <c r="GM345" s="4" t="str">
        <f t="shared" si="299"/>
        <v>::</v>
      </c>
      <c r="GN345" s="4" t="str">
        <f t="shared" si="299"/>
        <v>::</v>
      </c>
      <c r="GO345" s="4" t="str">
        <f t="shared" si="299"/>
        <v>::</v>
      </c>
      <c r="GP345" s="4" t="str">
        <f t="shared" si="291"/>
        <v>1</v>
      </c>
    </row>
    <row r="346" spans="1:198" ht="28" customHeight="1">
      <c r="A346" s="5" t="s">
        <v>1911</v>
      </c>
      <c r="B346" s="5" t="s">
        <v>1913</v>
      </c>
      <c r="C346" s="5" t="s">
        <v>1911</v>
      </c>
      <c r="D346" s="9" t="str">
        <f t="shared" si="257"/>
        <v>u</v>
      </c>
      <c r="E346" s="9" t="str">
        <f t="shared" si="258"/>
        <v xml:space="preserve"> / （CYCLEPROCPBT-005SILVER）</v>
      </c>
      <c r="F346" s="9" t="str">
        <f t="shared" si="259"/>
        <v xml:space="preserve"> / （CYCLEPROCPBT-005SILVER）</v>
      </c>
      <c r="G346" s="5">
        <v>1461</v>
      </c>
      <c r="H346" s="9">
        <f t="shared" si="260"/>
        <v>1461</v>
      </c>
      <c r="I346" s="9" t="str">
        <f t="shared" si="261"/>
        <v>0</v>
      </c>
      <c r="J346" s="9" t="str">
        <f t="shared" si="262"/>
        <v>1</v>
      </c>
      <c r="P346" s="9" t="str">
        <f t="shared" si="263"/>
        <v>CYCLEPROCPBT-005SILVER</v>
      </c>
      <c r="AI346" s="9" t="str">
        <f t="shared" si="264"/>
        <v>http://image.rakuten.co.jp/brotures/cabinet/items/cyclepro/cpbt_005_silver.jpg</v>
      </c>
      <c r="AS346" s="9" t="str">
        <f t="shared" si="293"/>
        <v>1</v>
      </c>
      <c r="AT346" s="9" t="str">
        <f t="shared" si="293"/>
        <v>1</v>
      </c>
      <c r="AU346" s="9" t="str">
        <f t="shared" si="266"/>
        <v>0</v>
      </c>
      <c r="AV346" s="9" t="str">
        <f t="shared" si="267"/>
        <v>1</v>
      </c>
      <c r="AW346" s="9" t="str">
        <f t="shared" si="294"/>
        <v>0</v>
      </c>
      <c r="AX346" s="9" t="str">
        <f t="shared" si="294"/>
        <v>0</v>
      </c>
      <c r="AY346" s="11"/>
      <c r="AZ346" s="11"/>
      <c r="BA346" s="11"/>
      <c r="BB346" s="9" t="str">
        <f t="shared" si="269"/>
        <v>-1</v>
      </c>
      <c r="BC346" s="9" t="str">
        <f t="shared" si="270"/>
        <v>0</v>
      </c>
      <c r="BG346" s="5" t="s">
        <v>241</v>
      </c>
      <c r="BH346" s="5" t="s">
        <v>1800</v>
      </c>
      <c r="CS346" s="9" t="str">
        <f t="shared" si="271"/>
        <v>0</v>
      </c>
      <c r="CT346" s="9" t="str">
        <f t="shared" si="272"/>
        <v>&lt;iframe src="http://www.rakuten.ne.jp/gold/brotures/spec/cyclepro/cpbt_005_silver.html" frameborder="0" id="spec-content" scrolling="no"&gt;&lt;/iframe&gt;</v>
      </c>
      <c r="CU346" s="9" t="str">
        <f t="shared" si="273"/>
        <v/>
      </c>
      <c r="CV346" s="9" t="str">
        <f t="shared" si="274"/>
        <v>&lt;div class="row-fluid"&gt;&lt;iframe src="http://www.rakuten.ne.jp/gold/brotures/items/cyclepro/cpbt_005_silver.html" frameborder="0" id="skin-product" scrolling="no"&gt;&lt;/iframe&gt;&lt;/div&gt;</v>
      </c>
      <c r="CW346" s="11" t="str">
        <f t="shared" si="275"/>
        <v/>
      </c>
      <c r="CX346" t="s">
        <v>1911</v>
      </c>
      <c r="CY346" s="9" t="str">
        <f t="shared" si="276"/>
        <v>0</v>
      </c>
      <c r="CZ346" s="11"/>
      <c r="DA346" s="11"/>
      <c r="DB346" s="11"/>
      <c r="DC346" s="11"/>
      <c r="DD346" s="9" t="str">
        <f t="shared" si="277"/>
        <v/>
      </c>
      <c r="DI346" s="9" t="str">
        <f t="shared" si="278"/>
        <v/>
      </c>
      <c r="DT346" s="9">
        <f>VLOOKUP(BG346,ディレクトリID!A:B,2)</f>
        <v>563161</v>
      </c>
      <c r="DV346" s="4" t="str">
        <f t="shared" si="279"/>
        <v>【バーテープ＆グリップ　CYCLEPRO】</v>
      </c>
      <c r="DW346" s="4" t="str">
        <f t="shared" si="280"/>
        <v>【バーテープ＆グリップ　CYCLEPRO】</v>
      </c>
      <c r="DX346" s="9">
        <f t="shared" si="281"/>
        <v>4</v>
      </c>
      <c r="DY346" s="11"/>
      <c r="DZ346" s="9" t="str">
        <f t="shared" si="295"/>
        <v>1</v>
      </c>
      <c r="EA346" s="9" t="str">
        <f t="shared" si="295"/>
        <v>1</v>
      </c>
      <c r="EB346" s="11"/>
      <c r="EC346" s="11"/>
      <c r="ED346" s="11"/>
      <c r="EE346" s="9" t="str">
        <f t="shared" si="283"/>
        <v>0</v>
      </c>
      <c r="EO346" s="8" t="s">
        <v>428</v>
      </c>
      <c r="EP346" s="8" t="s">
        <v>429</v>
      </c>
      <c r="EQ346" s="8" t="s">
        <v>429</v>
      </c>
      <c r="ER346" s="8" t="s">
        <v>209</v>
      </c>
      <c r="ES346" s="8" t="s">
        <v>430</v>
      </c>
      <c r="ET346" s="9" t="str">
        <f t="shared" si="284"/>
        <v>2</v>
      </c>
      <c r="EU346" s="11"/>
      <c r="EV346" s="11"/>
      <c r="EW346" s="11"/>
      <c r="EX346" s="9" t="str">
        <f t="shared" si="296"/>
        <v>0</v>
      </c>
      <c r="EY346" s="9" t="str">
        <f t="shared" si="296"/>
        <v>0</v>
      </c>
      <c r="EZ346" s="11"/>
      <c r="FA346" s="11"/>
      <c r="FB346" s="9" t="str">
        <f t="shared" si="297"/>
        <v>0</v>
      </c>
      <c r="FC346" s="9" t="str">
        <f t="shared" si="297"/>
        <v>0</v>
      </c>
      <c r="FD346" s="9" t="str">
        <f t="shared" si="287"/>
        <v>1</v>
      </c>
      <c r="FE346" s="9" t="str">
        <f t="shared" si="298"/>
        <v>1</v>
      </c>
      <c r="FF346" s="9" t="str">
        <f t="shared" si="298"/>
        <v>1</v>
      </c>
      <c r="GJ346" s="4" t="str">
        <f t="shared" si="292"/>
        <v>パーツ\バーテープ＆グリップ:ブランド\CYCLEPRO</v>
      </c>
      <c r="GK346" s="4" t="str">
        <f t="shared" si="289"/>
        <v>u:u</v>
      </c>
      <c r="GL346" s="11"/>
      <c r="GM346" s="4" t="str">
        <f t="shared" si="299"/>
        <v>::</v>
      </c>
      <c r="GN346" s="4" t="str">
        <f t="shared" si="299"/>
        <v>::</v>
      </c>
      <c r="GO346" s="4" t="str">
        <f t="shared" si="299"/>
        <v>::</v>
      </c>
      <c r="GP346" s="4" t="str">
        <f t="shared" si="291"/>
        <v>1</v>
      </c>
    </row>
    <row r="347" spans="1:198" ht="28" customHeight="1">
      <c r="A347" s="5" t="s">
        <v>1917</v>
      </c>
      <c r="B347" s="5" t="s">
        <v>1919</v>
      </c>
      <c r="C347" s="5" t="s">
        <v>1917</v>
      </c>
      <c r="D347" s="9" t="str">
        <f t="shared" si="257"/>
        <v>u</v>
      </c>
      <c r="E347" s="9" t="str">
        <f t="shared" si="258"/>
        <v xml:space="preserve"> / （CYCLEPROCPBT-011）</v>
      </c>
      <c r="F347" s="9" t="str">
        <f t="shared" si="259"/>
        <v xml:space="preserve"> / （CYCLEPROCPBT-011）</v>
      </c>
      <c r="G347" s="5">
        <v>1207</v>
      </c>
      <c r="H347" s="9">
        <f t="shared" si="260"/>
        <v>1207</v>
      </c>
      <c r="I347" s="9" t="str">
        <f t="shared" si="261"/>
        <v>0</v>
      </c>
      <c r="J347" s="9" t="str">
        <f t="shared" si="262"/>
        <v>1</v>
      </c>
      <c r="P347" s="9" t="str">
        <f t="shared" si="263"/>
        <v>CYCLEPROCPBT-011</v>
      </c>
      <c r="AI347" s="9" t="str">
        <f t="shared" si="264"/>
        <v>http://image.rakuten.co.jp/brotures/cabinet/items/cyclepro/cpbt_011.jpg</v>
      </c>
      <c r="AS347" s="9" t="str">
        <f t="shared" si="293"/>
        <v>1</v>
      </c>
      <c r="AT347" s="9" t="str">
        <f t="shared" si="293"/>
        <v>1</v>
      </c>
      <c r="AU347" s="9" t="str">
        <f t="shared" si="266"/>
        <v>0</v>
      </c>
      <c r="AV347" s="9" t="str">
        <f t="shared" si="267"/>
        <v>1</v>
      </c>
      <c r="AW347" s="9" t="str">
        <f t="shared" si="294"/>
        <v>0</v>
      </c>
      <c r="AX347" s="9" t="str">
        <f t="shared" si="294"/>
        <v>0</v>
      </c>
      <c r="AY347" s="11"/>
      <c r="AZ347" s="11"/>
      <c r="BA347" s="11"/>
      <c r="BB347" s="9" t="str">
        <f t="shared" si="269"/>
        <v>-1</v>
      </c>
      <c r="BC347" s="9" t="str">
        <f t="shared" si="270"/>
        <v>0</v>
      </c>
      <c r="BG347" s="5" t="s">
        <v>241</v>
      </c>
      <c r="BH347" s="5" t="s">
        <v>1800</v>
      </c>
      <c r="CS347" s="9" t="str">
        <f t="shared" si="271"/>
        <v>0</v>
      </c>
      <c r="CT347" s="9" t="str">
        <f t="shared" si="272"/>
        <v>&lt;iframe src="http://www.rakuten.ne.jp/gold/brotures/spec/cyclepro/cpbt_011.html" frameborder="0" id="spec-content" scrolling="no"&gt;&lt;/iframe&gt;</v>
      </c>
      <c r="CU347" s="9" t="str">
        <f t="shared" si="273"/>
        <v/>
      </c>
      <c r="CV347" s="9" t="str">
        <f t="shared" si="274"/>
        <v>&lt;div class="row-fluid"&gt;&lt;iframe src="http://www.rakuten.ne.jp/gold/brotures/items/cyclepro/cpbt_011.html" frameborder="0" id="skin-product" scrolling="no"&gt;&lt;/iframe&gt;&lt;/div&gt;</v>
      </c>
      <c r="CW347" s="11" t="str">
        <f t="shared" si="275"/>
        <v/>
      </c>
      <c r="CX347" t="s">
        <v>1917</v>
      </c>
      <c r="CY347" s="9" t="str">
        <f t="shared" si="276"/>
        <v>0</v>
      </c>
      <c r="CZ347" s="11"/>
      <c r="DA347" s="11"/>
      <c r="DB347" s="11"/>
      <c r="DC347" s="11"/>
      <c r="DD347" s="9" t="str">
        <f t="shared" si="277"/>
        <v/>
      </c>
      <c r="DI347" s="9" t="str">
        <f t="shared" si="278"/>
        <v/>
      </c>
      <c r="DT347" s="9">
        <f>VLOOKUP(BG347,ディレクトリID!A:B,2)</f>
        <v>563161</v>
      </c>
      <c r="DV347" s="4" t="str">
        <f t="shared" si="279"/>
        <v>【バーテープ＆グリップ　CYCLEPRO】</v>
      </c>
      <c r="DW347" s="4" t="str">
        <f t="shared" si="280"/>
        <v>【バーテープ＆グリップ　CYCLEPRO】</v>
      </c>
      <c r="DX347" s="9">
        <f t="shared" si="281"/>
        <v>4</v>
      </c>
      <c r="DY347" s="11"/>
      <c r="DZ347" s="9" t="str">
        <f t="shared" si="295"/>
        <v>1</v>
      </c>
      <c r="EA347" s="9" t="str">
        <f t="shared" si="295"/>
        <v>1</v>
      </c>
      <c r="EB347" s="11"/>
      <c r="EC347" s="11"/>
      <c r="ED347" s="11"/>
      <c r="EE347" s="9" t="str">
        <f t="shared" si="283"/>
        <v>0</v>
      </c>
      <c r="EO347" s="8" t="s">
        <v>428</v>
      </c>
      <c r="EP347" s="8" t="s">
        <v>429</v>
      </c>
      <c r="EQ347" s="8" t="s">
        <v>429</v>
      </c>
      <c r="ER347" s="8" t="s">
        <v>209</v>
      </c>
      <c r="ES347" s="8" t="s">
        <v>430</v>
      </c>
      <c r="ET347" s="9" t="str">
        <f t="shared" si="284"/>
        <v>2</v>
      </c>
      <c r="EU347" s="11"/>
      <c r="EV347" s="11"/>
      <c r="EW347" s="11"/>
      <c r="EX347" s="9" t="str">
        <f t="shared" si="296"/>
        <v>0</v>
      </c>
      <c r="EY347" s="9" t="str">
        <f t="shared" si="296"/>
        <v>0</v>
      </c>
      <c r="EZ347" s="11"/>
      <c r="FA347" s="11"/>
      <c r="FB347" s="9" t="str">
        <f t="shared" si="297"/>
        <v>0</v>
      </c>
      <c r="FC347" s="9" t="str">
        <f t="shared" si="297"/>
        <v>0</v>
      </c>
      <c r="FD347" s="9" t="str">
        <f t="shared" si="287"/>
        <v>1</v>
      </c>
      <c r="FE347" s="9" t="str">
        <f t="shared" si="298"/>
        <v>1</v>
      </c>
      <c r="FF347" s="9" t="str">
        <f t="shared" si="298"/>
        <v>1</v>
      </c>
      <c r="GJ347" s="4" t="str">
        <f t="shared" si="292"/>
        <v>パーツ\バーテープ＆グリップ:ブランド\CYCLEPRO</v>
      </c>
      <c r="GK347" s="4" t="str">
        <f t="shared" si="289"/>
        <v>u:u</v>
      </c>
      <c r="GL347" s="11"/>
      <c r="GM347" s="4" t="str">
        <f t="shared" si="299"/>
        <v>::</v>
      </c>
      <c r="GN347" s="4" t="str">
        <f t="shared" si="299"/>
        <v>::</v>
      </c>
      <c r="GO347" s="4" t="str">
        <f t="shared" si="299"/>
        <v>::</v>
      </c>
      <c r="GP347" s="4" t="str">
        <f t="shared" si="291"/>
        <v>1</v>
      </c>
    </row>
    <row r="348" spans="1:198" ht="28" customHeight="1">
      <c r="A348" s="5" t="s">
        <v>1923</v>
      </c>
      <c r="B348" s="5" t="s">
        <v>1925</v>
      </c>
      <c r="C348" s="5" t="s">
        <v>1923</v>
      </c>
      <c r="D348" s="9" t="str">
        <f t="shared" si="257"/>
        <v>u</v>
      </c>
      <c r="E348" s="9" t="str">
        <f t="shared" si="258"/>
        <v xml:space="preserve"> / （CYCLEPROCPBT-019BLACK）</v>
      </c>
      <c r="F348" s="9" t="str">
        <f t="shared" si="259"/>
        <v xml:space="preserve"> / （CYCLEPROCPBT-019BLACK）</v>
      </c>
      <c r="G348" s="5">
        <v>1690</v>
      </c>
      <c r="H348" s="9">
        <f t="shared" si="260"/>
        <v>1690</v>
      </c>
      <c r="I348" s="9" t="str">
        <f t="shared" si="261"/>
        <v>0</v>
      </c>
      <c r="J348" s="9" t="str">
        <f t="shared" si="262"/>
        <v>1</v>
      </c>
      <c r="P348" s="9" t="str">
        <f t="shared" si="263"/>
        <v>CYCLEPROCPBT-019BLACK</v>
      </c>
      <c r="AI348" s="9" t="str">
        <f t="shared" si="264"/>
        <v>http://image.rakuten.co.jp/brotures/cabinet/items/cyclepro/cpbt_019_black.jpg</v>
      </c>
      <c r="AS348" s="9" t="str">
        <f t="shared" si="293"/>
        <v>1</v>
      </c>
      <c r="AT348" s="9" t="str">
        <f t="shared" si="293"/>
        <v>1</v>
      </c>
      <c r="AU348" s="9" t="str">
        <f t="shared" si="266"/>
        <v>0</v>
      </c>
      <c r="AV348" s="9" t="str">
        <f t="shared" si="267"/>
        <v>1</v>
      </c>
      <c r="AW348" s="9" t="str">
        <f t="shared" si="294"/>
        <v>0</v>
      </c>
      <c r="AX348" s="9" t="str">
        <f t="shared" si="294"/>
        <v>0</v>
      </c>
      <c r="AY348" s="11"/>
      <c r="AZ348" s="11"/>
      <c r="BA348" s="11"/>
      <c r="BB348" s="9" t="str">
        <f t="shared" si="269"/>
        <v>-1</v>
      </c>
      <c r="BC348" s="9" t="str">
        <f t="shared" si="270"/>
        <v>0</v>
      </c>
      <c r="BG348" s="5" t="s">
        <v>241</v>
      </c>
      <c r="BH348" s="5" t="s">
        <v>1800</v>
      </c>
      <c r="CS348" s="9" t="str">
        <f t="shared" si="271"/>
        <v>0</v>
      </c>
      <c r="CT348" s="9" t="str">
        <f t="shared" si="272"/>
        <v>&lt;iframe src="http://www.rakuten.ne.jp/gold/brotures/spec/cyclepro/cpbt_019_black.html" frameborder="0" id="spec-content" scrolling="no"&gt;&lt;/iframe&gt;</v>
      </c>
      <c r="CU348" s="9" t="str">
        <f t="shared" si="273"/>
        <v/>
      </c>
      <c r="CV348" s="9" t="str">
        <f t="shared" si="274"/>
        <v>&lt;div class="row-fluid"&gt;&lt;iframe src="http://www.rakuten.ne.jp/gold/brotures/items/cyclepro/cpbt_019_black.html" frameborder="0" id="skin-product" scrolling="no"&gt;&lt;/iframe&gt;&lt;/div&gt;</v>
      </c>
      <c r="CW348" s="11" t="str">
        <f t="shared" si="275"/>
        <v/>
      </c>
      <c r="CX348" t="s">
        <v>1923</v>
      </c>
      <c r="CY348" s="9" t="str">
        <f t="shared" si="276"/>
        <v>0</v>
      </c>
      <c r="CZ348" s="11"/>
      <c r="DA348" s="11"/>
      <c r="DB348" s="11"/>
      <c r="DC348" s="11"/>
      <c r="DD348" s="9" t="str">
        <f t="shared" si="277"/>
        <v/>
      </c>
      <c r="DI348" s="9" t="str">
        <f t="shared" si="278"/>
        <v/>
      </c>
      <c r="DT348" s="9">
        <f>VLOOKUP(BG348,ディレクトリID!A:B,2)</f>
        <v>563161</v>
      </c>
      <c r="DV348" s="4" t="str">
        <f t="shared" si="279"/>
        <v>【バーテープ＆グリップ　CYCLEPRO】</v>
      </c>
      <c r="DW348" s="4" t="str">
        <f t="shared" si="280"/>
        <v>【バーテープ＆グリップ　CYCLEPRO】</v>
      </c>
      <c r="DX348" s="9">
        <f t="shared" si="281"/>
        <v>4</v>
      </c>
      <c r="DY348" s="11"/>
      <c r="DZ348" s="9" t="str">
        <f t="shared" si="295"/>
        <v>1</v>
      </c>
      <c r="EA348" s="9" t="str">
        <f t="shared" si="295"/>
        <v>1</v>
      </c>
      <c r="EB348" s="11"/>
      <c r="EC348" s="11"/>
      <c r="ED348" s="11"/>
      <c r="EE348" s="9" t="str">
        <f t="shared" si="283"/>
        <v>0</v>
      </c>
      <c r="EO348" s="8" t="s">
        <v>428</v>
      </c>
      <c r="EP348" s="8" t="s">
        <v>429</v>
      </c>
      <c r="EQ348" s="8" t="s">
        <v>429</v>
      </c>
      <c r="ER348" s="8" t="s">
        <v>209</v>
      </c>
      <c r="ES348" s="8" t="s">
        <v>430</v>
      </c>
      <c r="ET348" s="9" t="str">
        <f t="shared" si="284"/>
        <v>2</v>
      </c>
      <c r="EU348" s="11"/>
      <c r="EV348" s="11"/>
      <c r="EW348" s="11"/>
      <c r="EX348" s="9" t="str">
        <f t="shared" si="296"/>
        <v>0</v>
      </c>
      <c r="EY348" s="9" t="str">
        <f t="shared" si="296"/>
        <v>0</v>
      </c>
      <c r="EZ348" s="11"/>
      <c r="FA348" s="11"/>
      <c r="FB348" s="9" t="str">
        <f t="shared" si="297"/>
        <v>0</v>
      </c>
      <c r="FC348" s="9" t="str">
        <f t="shared" si="297"/>
        <v>0</v>
      </c>
      <c r="FD348" s="9" t="str">
        <f t="shared" si="287"/>
        <v>1</v>
      </c>
      <c r="FE348" s="9" t="str">
        <f t="shared" si="298"/>
        <v>1</v>
      </c>
      <c r="FF348" s="9" t="str">
        <f t="shared" si="298"/>
        <v>1</v>
      </c>
      <c r="GJ348" s="4" t="str">
        <f t="shared" si="292"/>
        <v>パーツ\バーテープ＆グリップ:ブランド\CYCLEPRO</v>
      </c>
      <c r="GK348" s="4" t="str">
        <f t="shared" si="289"/>
        <v>u:u</v>
      </c>
      <c r="GL348" s="11"/>
      <c r="GM348" s="4" t="str">
        <f t="shared" si="299"/>
        <v>::</v>
      </c>
      <c r="GN348" s="4" t="str">
        <f t="shared" si="299"/>
        <v>::</v>
      </c>
      <c r="GO348" s="4" t="str">
        <f t="shared" si="299"/>
        <v>::</v>
      </c>
      <c r="GP348" s="4" t="str">
        <f t="shared" si="291"/>
        <v>1</v>
      </c>
    </row>
    <row r="349" spans="1:198" ht="28" customHeight="1">
      <c r="A349" s="5" t="s">
        <v>1929</v>
      </c>
      <c r="B349" s="5" t="s">
        <v>1931</v>
      </c>
      <c r="C349" s="5" t="s">
        <v>1929</v>
      </c>
      <c r="D349" s="9" t="str">
        <f t="shared" si="257"/>
        <v>u</v>
      </c>
      <c r="E349" s="9" t="str">
        <f t="shared" si="258"/>
        <v xml:space="preserve"> / （CYCLEPROCPBT-019BLUE）</v>
      </c>
      <c r="F349" s="9" t="str">
        <f t="shared" si="259"/>
        <v xml:space="preserve"> / （CYCLEPROCPBT-019BLUE）</v>
      </c>
      <c r="G349" s="5">
        <v>1690</v>
      </c>
      <c r="H349" s="9">
        <f t="shared" si="260"/>
        <v>1690</v>
      </c>
      <c r="I349" s="9" t="str">
        <f t="shared" si="261"/>
        <v>0</v>
      </c>
      <c r="J349" s="9" t="str">
        <f t="shared" si="262"/>
        <v>1</v>
      </c>
      <c r="P349" s="9" t="str">
        <f t="shared" si="263"/>
        <v>CYCLEPROCPBT-019BLUE</v>
      </c>
      <c r="AI349" s="9" t="str">
        <f t="shared" si="264"/>
        <v>http://image.rakuten.co.jp/brotures/cabinet/items/cyclepro/cpbt_019_blue.jpg</v>
      </c>
      <c r="AS349" s="9" t="str">
        <f t="shared" si="293"/>
        <v>1</v>
      </c>
      <c r="AT349" s="9" t="str">
        <f t="shared" si="293"/>
        <v>1</v>
      </c>
      <c r="AU349" s="9" t="str">
        <f t="shared" si="266"/>
        <v>0</v>
      </c>
      <c r="AV349" s="9" t="str">
        <f t="shared" si="267"/>
        <v>1</v>
      </c>
      <c r="AW349" s="9" t="str">
        <f t="shared" si="294"/>
        <v>0</v>
      </c>
      <c r="AX349" s="9" t="str">
        <f t="shared" si="294"/>
        <v>0</v>
      </c>
      <c r="AY349" s="11"/>
      <c r="AZ349" s="11"/>
      <c r="BA349" s="11"/>
      <c r="BB349" s="9" t="str">
        <f t="shared" si="269"/>
        <v>-1</v>
      </c>
      <c r="BC349" s="9" t="str">
        <f t="shared" si="270"/>
        <v>0</v>
      </c>
      <c r="BG349" s="5" t="s">
        <v>241</v>
      </c>
      <c r="BH349" s="5" t="s">
        <v>1800</v>
      </c>
      <c r="CS349" s="9" t="str">
        <f t="shared" si="271"/>
        <v>0</v>
      </c>
      <c r="CT349" s="9" t="str">
        <f t="shared" si="272"/>
        <v>&lt;iframe src="http://www.rakuten.ne.jp/gold/brotures/spec/cyclepro/cpbt_019_blue.html" frameborder="0" id="spec-content" scrolling="no"&gt;&lt;/iframe&gt;</v>
      </c>
      <c r="CU349" s="9" t="str">
        <f t="shared" si="273"/>
        <v/>
      </c>
      <c r="CV349" s="9" t="str">
        <f t="shared" si="274"/>
        <v>&lt;div class="row-fluid"&gt;&lt;iframe src="http://www.rakuten.ne.jp/gold/brotures/items/cyclepro/cpbt_019_blue.html" frameborder="0" id="skin-product" scrolling="no"&gt;&lt;/iframe&gt;&lt;/div&gt;</v>
      </c>
      <c r="CW349" s="11" t="str">
        <f t="shared" si="275"/>
        <v/>
      </c>
      <c r="CX349" t="s">
        <v>1929</v>
      </c>
      <c r="CY349" s="9" t="str">
        <f t="shared" si="276"/>
        <v>0</v>
      </c>
      <c r="CZ349" s="11"/>
      <c r="DA349" s="11"/>
      <c r="DB349" s="11"/>
      <c r="DC349" s="11"/>
      <c r="DD349" s="9" t="str">
        <f t="shared" si="277"/>
        <v/>
      </c>
      <c r="DI349" s="9" t="str">
        <f t="shared" si="278"/>
        <v/>
      </c>
      <c r="DT349" s="9">
        <f>VLOOKUP(BG349,ディレクトリID!A:B,2)</f>
        <v>563161</v>
      </c>
      <c r="DV349" s="4" t="str">
        <f t="shared" si="279"/>
        <v>【バーテープ＆グリップ　CYCLEPRO】</v>
      </c>
      <c r="DW349" s="4" t="str">
        <f t="shared" si="280"/>
        <v>【バーテープ＆グリップ　CYCLEPRO】</v>
      </c>
      <c r="DX349" s="9">
        <f t="shared" si="281"/>
        <v>4</v>
      </c>
      <c r="DY349" s="11"/>
      <c r="DZ349" s="9" t="str">
        <f t="shared" si="295"/>
        <v>1</v>
      </c>
      <c r="EA349" s="9" t="str">
        <f t="shared" si="295"/>
        <v>1</v>
      </c>
      <c r="EB349" s="11"/>
      <c r="EC349" s="11"/>
      <c r="ED349" s="11"/>
      <c r="EE349" s="9" t="str">
        <f t="shared" si="283"/>
        <v>0</v>
      </c>
      <c r="EO349" s="8" t="s">
        <v>428</v>
      </c>
      <c r="EP349" s="8" t="s">
        <v>429</v>
      </c>
      <c r="EQ349" s="8" t="s">
        <v>429</v>
      </c>
      <c r="ER349" s="8" t="s">
        <v>209</v>
      </c>
      <c r="ES349" s="8" t="s">
        <v>430</v>
      </c>
      <c r="ET349" s="9" t="str">
        <f t="shared" si="284"/>
        <v>2</v>
      </c>
      <c r="EU349" s="11"/>
      <c r="EV349" s="11"/>
      <c r="EW349" s="11"/>
      <c r="EX349" s="9" t="str">
        <f t="shared" si="296"/>
        <v>0</v>
      </c>
      <c r="EY349" s="9" t="str">
        <f t="shared" si="296"/>
        <v>0</v>
      </c>
      <c r="EZ349" s="11"/>
      <c r="FA349" s="11"/>
      <c r="FB349" s="9" t="str">
        <f t="shared" si="297"/>
        <v>0</v>
      </c>
      <c r="FC349" s="9" t="str">
        <f t="shared" si="297"/>
        <v>0</v>
      </c>
      <c r="FD349" s="9" t="str">
        <f t="shared" si="287"/>
        <v>1</v>
      </c>
      <c r="FE349" s="9" t="str">
        <f t="shared" si="298"/>
        <v>1</v>
      </c>
      <c r="FF349" s="9" t="str">
        <f t="shared" si="298"/>
        <v>1</v>
      </c>
      <c r="GJ349" s="4" t="str">
        <f t="shared" si="292"/>
        <v>パーツ\バーテープ＆グリップ:ブランド\CYCLEPRO</v>
      </c>
      <c r="GK349" s="4" t="str">
        <f t="shared" si="289"/>
        <v>u:u</v>
      </c>
      <c r="GL349" s="11"/>
      <c r="GM349" s="4" t="str">
        <f t="shared" si="299"/>
        <v>::</v>
      </c>
      <c r="GN349" s="4" t="str">
        <f t="shared" si="299"/>
        <v>::</v>
      </c>
      <c r="GO349" s="4" t="str">
        <f t="shared" si="299"/>
        <v>::</v>
      </c>
      <c r="GP349" s="4" t="str">
        <f t="shared" si="291"/>
        <v>1</v>
      </c>
    </row>
    <row r="350" spans="1:198" ht="28" customHeight="1">
      <c r="A350" s="5" t="s">
        <v>1935</v>
      </c>
      <c r="B350" s="5" t="s">
        <v>1937</v>
      </c>
      <c r="C350" s="5" t="s">
        <v>1935</v>
      </c>
      <c r="D350" s="9" t="str">
        <f t="shared" si="257"/>
        <v>u</v>
      </c>
      <c r="E350" s="9" t="str">
        <f t="shared" si="258"/>
        <v xml:space="preserve"> / （CYCLEPROCPBT-019RED）</v>
      </c>
      <c r="F350" s="9" t="str">
        <f t="shared" si="259"/>
        <v xml:space="preserve"> / （CYCLEPROCPBT-019RED）</v>
      </c>
      <c r="G350" s="5">
        <v>1690</v>
      </c>
      <c r="H350" s="9">
        <f t="shared" si="260"/>
        <v>1690</v>
      </c>
      <c r="I350" s="9" t="str">
        <f t="shared" si="261"/>
        <v>0</v>
      </c>
      <c r="J350" s="9" t="str">
        <f t="shared" si="262"/>
        <v>1</v>
      </c>
      <c r="P350" s="9" t="str">
        <f t="shared" si="263"/>
        <v>CYCLEPROCPBT-019RED</v>
      </c>
      <c r="AI350" s="9" t="str">
        <f t="shared" si="264"/>
        <v>http://image.rakuten.co.jp/brotures/cabinet/items/cyclepro/cpbt_019_red.jpg</v>
      </c>
      <c r="AS350" s="9" t="str">
        <f t="shared" si="293"/>
        <v>1</v>
      </c>
      <c r="AT350" s="9" t="str">
        <f t="shared" si="293"/>
        <v>1</v>
      </c>
      <c r="AU350" s="9" t="str">
        <f t="shared" si="266"/>
        <v>0</v>
      </c>
      <c r="AV350" s="9" t="str">
        <f t="shared" si="267"/>
        <v>1</v>
      </c>
      <c r="AW350" s="9" t="str">
        <f t="shared" si="294"/>
        <v>0</v>
      </c>
      <c r="AX350" s="9" t="str">
        <f t="shared" si="294"/>
        <v>0</v>
      </c>
      <c r="AY350" s="11"/>
      <c r="AZ350" s="11"/>
      <c r="BA350" s="11"/>
      <c r="BB350" s="9" t="str">
        <f t="shared" si="269"/>
        <v>-1</v>
      </c>
      <c r="BC350" s="9" t="str">
        <f t="shared" si="270"/>
        <v>0</v>
      </c>
      <c r="BG350" s="5" t="s">
        <v>241</v>
      </c>
      <c r="BH350" s="5" t="s">
        <v>1800</v>
      </c>
      <c r="CS350" s="9" t="str">
        <f t="shared" si="271"/>
        <v>0</v>
      </c>
      <c r="CT350" s="9" t="str">
        <f t="shared" si="272"/>
        <v>&lt;iframe src="http://www.rakuten.ne.jp/gold/brotures/spec/cyclepro/cpbt_019_red.html" frameborder="0" id="spec-content" scrolling="no"&gt;&lt;/iframe&gt;</v>
      </c>
      <c r="CU350" s="9" t="str">
        <f t="shared" si="273"/>
        <v/>
      </c>
      <c r="CV350" s="9" t="str">
        <f t="shared" si="274"/>
        <v>&lt;div class="row-fluid"&gt;&lt;iframe src="http://www.rakuten.ne.jp/gold/brotures/items/cyclepro/cpbt_019_red.html" frameborder="0" id="skin-product" scrolling="no"&gt;&lt;/iframe&gt;&lt;/div&gt;</v>
      </c>
      <c r="CW350" s="11" t="str">
        <f t="shared" si="275"/>
        <v/>
      </c>
      <c r="CX350" t="s">
        <v>1935</v>
      </c>
      <c r="CY350" s="9" t="str">
        <f t="shared" si="276"/>
        <v>0</v>
      </c>
      <c r="CZ350" s="11"/>
      <c r="DA350" s="11"/>
      <c r="DB350" s="11"/>
      <c r="DC350" s="11"/>
      <c r="DD350" s="9" t="str">
        <f t="shared" si="277"/>
        <v/>
      </c>
      <c r="DI350" s="9" t="str">
        <f t="shared" si="278"/>
        <v/>
      </c>
      <c r="DT350" s="9">
        <f>VLOOKUP(BG350,ディレクトリID!A:B,2)</f>
        <v>563161</v>
      </c>
      <c r="DV350" s="4" t="str">
        <f t="shared" si="279"/>
        <v>【バーテープ＆グリップ　CYCLEPRO】</v>
      </c>
      <c r="DW350" s="4" t="str">
        <f t="shared" si="280"/>
        <v>【バーテープ＆グリップ　CYCLEPRO】</v>
      </c>
      <c r="DX350" s="9">
        <f t="shared" si="281"/>
        <v>4</v>
      </c>
      <c r="DY350" s="11"/>
      <c r="DZ350" s="9" t="str">
        <f t="shared" si="295"/>
        <v>1</v>
      </c>
      <c r="EA350" s="9" t="str">
        <f t="shared" si="295"/>
        <v>1</v>
      </c>
      <c r="EB350" s="11"/>
      <c r="EC350" s="11"/>
      <c r="ED350" s="11"/>
      <c r="EE350" s="9" t="str">
        <f t="shared" si="283"/>
        <v>0</v>
      </c>
      <c r="EO350" s="8" t="s">
        <v>428</v>
      </c>
      <c r="EP350" s="8" t="s">
        <v>429</v>
      </c>
      <c r="EQ350" s="8" t="s">
        <v>429</v>
      </c>
      <c r="ER350" s="8" t="s">
        <v>209</v>
      </c>
      <c r="ES350" s="8" t="s">
        <v>430</v>
      </c>
      <c r="ET350" s="9" t="str">
        <f t="shared" si="284"/>
        <v>2</v>
      </c>
      <c r="EU350" s="11"/>
      <c r="EV350" s="11"/>
      <c r="EW350" s="11"/>
      <c r="EX350" s="9" t="str">
        <f t="shared" si="296"/>
        <v>0</v>
      </c>
      <c r="EY350" s="9" t="str">
        <f t="shared" si="296"/>
        <v>0</v>
      </c>
      <c r="EZ350" s="11"/>
      <c r="FA350" s="11"/>
      <c r="FB350" s="9" t="str">
        <f t="shared" si="297"/>
        <v>0</v>
      </c>
      <c r="FC350" s="9" t="str">
        <f t="shared" si="297"/>
        <v>0</v>
      </c>
      <c r="FD350" s="9" t="str">
        <f t="shared" si="287"/>
        <v>1</v>
      </c>
      <c r="FE350" s="9" t="str">
        <f t="shared" si="298"/>
        <v>1</v>
      </c>
      <c r="FF350" s="9" t="str">
        <f t="shared" si="298"/>
        <v>1</v>
      </c>
      <c r="GJ350" s="4" t="str">
        <f t="shared" si="292"/>
        <v>パーツ\バーテープ＆グリップ:ブランド\CYCLEPRO</v>
      </c>
      <c r="GK350" s="4" t="str">
        <f t="shared" si="289"/>
        <v>u:u</v>
      </c>
      <c r="GL350" s="11"/>
      <c r="GM350" s="4" t="str">
        <f t="shared" si="299"/>
        <v>::</v>
      </c>
      <c r="GN350" s="4" t="str">
        <f t="shared" si="299"/>
        <v>::</v>
      </c>
      <c r="GO350" s="4" t="str">
        <f t="shared" si="299"/>
        <v>::</v>
      </c>
      <c r="GP350" s="4" t="str">
        <f t="shared" si="291"/>
        <v>1</v>
      </c>
    </row>
    <row r="351" spans="1:198" ht="28" customHeight="1">
      <c r="A351" s="5" t="s">
        <v>1941</v>
      </c>
      <c r="B351" s="5" t="s">
        <v>1943</v>
      </c>
      <c r="C351" s="5" t="s">
        <v>1941</v>
      </c>
      <c r="D351" s="9" t="str">
        <f t="shared" si="257"/>
        <v>u</v>
      </c>
      <c r="E351" s="9" t="str">
        <f t="shared" si="258"/>
        <v xml:space="preserve"> / （CYCLEPROCPBT-019SILVER）</v>
      </c>
      <c r="F351" s="9" t="str">
        <f t="shared" si="259"/>
        <v xml:space="preserve"> / （CYCLEPROCPBT-019SILVER）</v>
      </c>
      <c r="G351" s="5">
        <v>1690</v>
      </c>
      <c r="H351" s="9">
        <f t="shared" si="260"/>
        <v>1690</v>
      </c>
      <c r="I351" s="9" t="str">
        <f t="shared" si="261"/>
        <v>0</v>
      </c>
      <c r="J351" s="9" t="str">
        <f t="shared" si="262"/>
        <v>1</v>
      </c>
      <c r="P351" s="9" t="str">
        <f t="shared" si="263"/>
        <v>CYCLEPROCPBT-019SILVER</v>
      </c>
      <c r="AI351" s="9" t="str">
        <f t="shared" si="264"/>
        <v>http://image.rakuten.co.jp/brotures/cabinet/items/cyclepro/cpbt_019_s.jpg</v>
      </c>
      <c r="AS351" s="9" t="str">
        <f t="shared" si="293"/>
        <v>1</v>
      </c>
      <c r="AT351" s="9" t="str">
        <f t="shared" si="293"/>
        <v>1</v>
      </c>
      <c r="AU351" s="9" t="str">
        <f t="shared" si="266"/>
        <v>0</v>
      </c>
      <c r="AV351" s="9" t="str">
        <f t="shared" si="267"/>
        <v>1</v>
      </c>
      <c r="AW351" s="9" t="str">
        <f t="shared" si="294"/>
        <v>0</v>
      </c>
      <c r="AX351" s="9" t="str">
        <f t="shared" si="294"/>
        <v>0</v>
      </c>
      <c r="AY351" s="11"/>
      <c r="AZ351" s="11"/>
      <c r="BA351" s="11"/>
      <c r="BB351" s="9" t="str">
        <f t="shared" si="269"/>
        <v>-1</v>
      </c>
      <c r="BC351" s="9" t="str">
        <f t="shared" si="270"/>
        <v>0</v>
      </c>
      <c r="BG351" s="5" t="s">
        <v>241</v>
      </c>
      <c r="BH351" s="5" t="s">
        <v>1800</v>
      </c>
      <c r="CS351" s="9" t="str">
        <f t="shared" si="271"/>
        <v>0</v>
      </c>
      <c r="CT351" s="9" t="str">
        <f t="shared" si="272"/>
        <v>&lt;iframe src="http://www.rakuten.ne.jp/gold/brotures/spec/cyclepro/cpbt_019_s.html" frameborder="0" id="spec-content" scrolling="no"&gt;&lt;/iframe&gt;</v>
      </c>
      <c r="CU351" s="9" t="str">
        <f t="shared" si="273"/>
        <v/>
      </c>
      <c r="CV351" s="9" t="str">
        <f t="shared" si="274"/>
        <v>&lt;div class="row-fluid"&gt;&lt;iframe src="http://www.rakuten.ne.jp/gold/brotures/items/cyclepro/cpbt_019_s.html" frameborder="0" id="skin-product" scrolling="no"&gt;&lt;/iframe&gt;&lt;/div&gt;</v>
      </c>
      <c r="CW351" s="11" t="str">
        <f t="shared" si="275"/>
        <v/>
      </c>
      <c r="CX351" t="s">
        <v>1941</v>
      </c>
      <c r="CY351" s="9" t="str">
        <f t="shared" si="276"/>
        <v>0</v>
      </c>
      <c r="CZ351" s="11"/>
      <c r="DA351" s="11"/>
      <c r="DB351" s="11"/>
      <c r="DC351" s="11"/>
      <c r="DD351" s="9" t="str">
        <f t="shared" si="277"/>
        <v/>
      </c>
      <c r="DI351" s="9" t="str">
        <f t="shared" si="278"/>
        <v/>
      </c>
      <c r="DT351" s="9">
        <f>VLOOKUP(BG351,ディレクトリID!A:B,2)</f>
        <v>563161</v>
      </c>
      <c r="DV351" s="4" t="str">
        <f t="shared" si="279"/>
        <v>【バーテープ＆グリップ　CYCLEPRO】</v>
      </c>
      <c r="DW351" s="4" t="str">
        <f t="shared" si="280"/>
        <v>【バーテープ＆グリップ　CYCLEPRO】</v>
      </c>
      <c r="DX351" s="9">
        <f t="shared" si="281"/>
        <v>4</v>
      </c>
      <c r="DY351" s="11"/>
      <c r="DZ351" s="9" t="str">
        <f t="shared" si="295"/>
        <v>1</v>
      </c>
      <c r="EA351" s="9" t="str">
        <f t="shared" si="295"/>
        <v>1</v>
      </c>
      <c r="EB351" s="11"/>
      <c r="EC351" s="11"/>
      <c r="ED351" s="11"/>
      <c r="EE351" s="9" t="str">
        <f t="shared" si="283"/>
        <v>0</v>
      </c>
      <c r="EO351" s="8" t="s">
        <v>428</v>
      </c>
      <c r="EP351" s="8" t="s">
        <v>429</v>
      </c>
      <c r="EQ351" s="8" t="s">
        <v>429</v>
      </c>
      <c r="ER351" s="8" t="s">
        <v>209</v>
      </c>
      <c r="ES351" s="8" t="s">
        <v>430</v>
      </c>
      <c r="ET351" s="9" t="str">
        <f t="shared" si="284"/>
        <v>2</v>
      </c>
      <c r="EU351" s="11"/>
      <c r="EV351" s="11"/>
      <c r="EW351" s="11"/>
      <c r="EX351" s="9" t="str">
        <f t="shared" si="296"/>
        <v>0</v>
      </c>
      <c r="EY351" s="9" t="str">
        <f t="shared" si="296"/>
        <v>0</v>
      </c>
      <c r="EZ351" s="11"/>
      <c r="FA351" s="11"/>
      <c r="FB351" s="9" t="str">
        <f t="shared" si="297"/>
        <v>0</v>
      </c>
      <c r="FC351" s="9" t="str">
        <f t="shared" si="297"/>
        <v>0</v>
      </c>
      <c r="FD351" s="9" t="str">
        <f t="shared" si="287"/>
        <v>1</v>
      </c>
      <c r="FE351" s="9" t="str">
        <f t="shared" si="298"/>
        <v>1</v>
      </c>
      <c r="FF351" s="9" t="str">
        <f t="shared" si="298"/>
        <v>1</v>
      </c>
      <c r="GJ351" s="4" t="str">
        <f t="shared" si="292"/>
        <v>パーツ\バーテープ＆グリップ:ブランド\CYCLEPRO</v>
      </c>
      <c r="GK351" s="4" t="str">
        <f t="shared" si="289"/>
        <v>u:u</v>
      </c>
      <c r="GL351" s="11"/>
      <c r="GM351" s="4" t="str">
        <f t="shared" si="299"/>
        <v>::</v>
      </c>
      <c r="GN351" s="4" t="str">
        <f t="shared" si="299"/>
        <v>::</v>
      </c>
      <c r="GO351" s="4" t="str">
        <f t="shared" si="299"/>
        <v>::</v>
      </c>
      <c r="GP351" s="4" t="str">
        <f t="shared" si="291"/>
        <v>1</v>
      </c>
    </row>
    <row r="352" spans="1:198" ht="28" customHeight="1">
      <c r="A352" s="5" t="s">
        <v>1947</v>
      </c>
      <c r="B352" s="5" t="s">
        <v>1949</v>
      </c>
      <c r="C352" s="5" t="s">
        <v>1947</v>
      </c>
      <c r="D352" s="9" t="str">
        <f t="shared" si="257"/>
        <v>u</v>
      </c>
      <c r="E352" s="9" t="str">
        <f t="shared" si="258"/>
        <v xml:space="preserve"> / （CYCLEPROCPBT-019WHITE）</v>
      </c>
      <c r="F352" s="9" t="str">
        <f t="shared" si="259"/>
        <v xml:space="preserve"> / （CYCLEPROCPBT-019WHITE）</v>
      </c>
      <c r="G352" s="5">
        <v>1690</v>
      </c>
      <c r="H352" s="9">
        <f t="shared" si="260"/>
        <v>1690</v>
      </c>
      <c r="I352" s="9" t="str">
        <f t="shared" si="261"/>
        <v>0</v>
      </c>
      <c r="J352" s="9" t="str">
        <f t="shared" si="262"/>
        <v>1</v>
      </c>
      <c r="P352" s="9" t="str">
        <f t="shared" si="263"/>
        <v>CYCLEPROCPBT-019WHITE</v>
      </c>
      <c r="AI352" s="9" t="str">
        <f t="shared" si="264"/>
        <v>http://image.rakuten.co.jp/brotures/cabinet/items/cyclepro/cpbt_019_white.jpg</v>
      </c>
      <c r="AS352" s="9" t="str">
        <f t="shared" si="293"/>
        <v>1</v>
      </c>
      <c r="AT352" s="9" t="str">
        <f t="shared" si="293"/>
        <v>1</v>
      </c>
      <c r="AU352" s="9" t="str">
        <f t="shared" si="266"/>
        <v>0</v>
      </c>
      <c r="AV352" s="9" t="str">
        <f t="shared" si="267"/>
        <v>1</v>
      </c>
      <c r="AW352" s="9" t="str">
        <f t="shared" si="294"/>
        <v>0</v>
      </c>
      <c r="AX352" s="9" t="str">
        <f t="shared" si="294"/>
        <v>0</v>
      </c>
      <c r="AY352" s="11"/>
      <c r="AZ352" s="11"/>
      <c r="BA352" s="11"/>
      <c r="BB352" s="9" t="str">
        <f t="shared" si="269"/>
        <v>-1</v>
      </c>
      <c r="BC352" s="9" t="str">
        <f t="shared" si="270"/>
        <v>0</v>
      </c>
      <c r="BG352" s="5" t="s">
        <v>241</v>
      </c>
      <c r="BH352" s="5" t="s">
        <v>1800</v>
      </c>
      <c r="CS352" s="9" t="str">
        <f t="shared" si="271"/>
        <v>0</v>
      </c>
      <c r="CT352" s="9" t="str">
        <f t="shared" si="272"/>
        <v>&lt;iframe src="http://www.rakuten.ne.jp/gold/brotures/spec/cyclepro/cpbt_019_white.html" frameborder="0" id="spec-content" scrolling="no"&gt;&lt;/iframe&gt;</v>
      </c>
      <c r="CU352" s="9" t="str">
        <f t="shared" si="273"/>
        <v/>
      </c>
      <c r="CV352" s="9" t="str">
        <f t="shared" si="274"/>
        <v>&lt;div class="row-fluid"&gt;&lt;iframe src="http://www.rakuten.ne.jp/gold/brotures/items/cyclepro/cpbt_019_white.html" frameborder="0" id="skin-product" scrolling="no"&gt;&lt;/iframe&gt;&lt;/div&gt;</v>
      </c>
      <c r="CW352" s="11" t="str">
        <f t="shared" si="275"/>
        <v/>
      </c>
      <c r="CX352" t="s">
        <v>1947</v>
      </c>
      <c r="CY352" s="9" t="str">
        <f t="shared" si="276"/>
        <v>0</v>
      </c>
      <c r="CZ352" s="11"/>
      <c r="DA352" s="11"/>
      <c r="DB352" s="11"/>
      <c r="DC352" s="11"/>
      <c r="DD352" s="9" t="str">
        <f t="shared" si="277"/>
        <v/>
      </c>
      <c r="DI352" s="9" t="str">
        <f t="shared" si="278"/>
        <v/>
      </c>
      <c r="DT352" s="9">
        <f>VLOOKUP(BG352,ディレクトリID!A:B,2)</f>
        <v>563161</v>
      </c>
      <c r="DV352" s="4" t="str">
        <f t="shared" si="279"/>
        <v>【バーテープ＆グリップ　CYCLEPRO】</v>
      </c>
      <c r="DW352" s="4" t="str">
        <f t="shared" si="280"/>
        <v>【バーテープ＆グリップ　CYCLEPRO】</v>
      </c>
      <c r="DX352" s="9">
        <f t="shared" si="281"/>
        <v>4</v>
      </c>
      <c r="DY352" s="11"/>
      <c r="DZ352" s="9" t="str">
        <f t="shared" si="295"/>
        <v>1</v>
      </c>
      <c r="EA352" s="9" t="str">
        <f t="shared" si="295"/>
        <v>1</v>
      </c>
      <c r="EB352" s="11"/>
      <c r="EC352" s="11"/>
      <c r="ED352" s="11"/>
      <c r="EE352" s="9" t="str">
        <f t="shared" si="283"/>
        <v>0</v>
      </c>
      <c r="EM352" s="1">
        <v>10</v>
      </c>
      <c r="EN352" s="1" t="s">
        <v>2062</v>
      </c>
      <c r="EO352" s="8" t="s">
        <v>428</v>
      </c>
      <c r="EP352" s="8" t="s">
        <v>429</v>
      </c>
      <c r="EQ352" s="8" t="s">
        <v>429</v>
      </c>
      <c r="ER352" s="8" t="s">
        <v>209</v>
      </c>
      <c r="ES352" s="8" t="s">
        <v>430</v>
      </c>
      <c r="ET352" s="9" t="str">
        <f t="shared" si="284"/>
        <v>2</v>
      </c>
      <c r="EU352" s="11"/>
      <c r="EV352" s="11"/>
      <c r="EW352" s="11"/>
      <c r="EX352" s="9" t="str">
        <f t="shared" si="296"/>
        <v>0</v>
      </c>
      <c r="EY352" s="9" t="str">
        <f t="shared" si="296"/>
        <v>0</v>
      </c>
      <c r="EZ352" s="11"/>
      <c r="FA352" s="11"/>
      <c r="FB352" s="9" t="str">
        <f t="shared" si="297"/>
        <v>0</v>
      </c>
      <c r="FC352" s="9" t="str">
        <f t="shared" si="297"/>
        <v>0</v>
      </c>
      <c r="FD352" s="9" t="str">
        <f t="shared" si="287"/>
        <v>1</v>
      </c>
      <c r="FE352" s="9" t="str">
        <f t="shared" si="298"/>
        <v>1</v>
      </c>
      <c r="FF352" s="9" t="str">
        <f t="shared" si="298"/>
        <v>1</v>
      </c>
      <c r="GJ352" s="4" t="str">
        <f t="shared" si="292"/>
        <v>パーツ\バーテープ＆グリップ:ブランド\CYCLEPRO</v>
      </c>
      <c r="GK352" s="4" t="str">
        <f t="shared" si="289"/>
        <v>u:u</v>
      </c>
      <c r="GL352" s="11"/>
      <c r="GM352" s="4" t="str">
        <f t="shared" si="299"/>
        <v>::</v>
      </c>
      <c r="GN352" s="4" t="str">
        <f t="shared" si="299"/>
        <v>::</v>
      </c>
      <c r="GO352" s="4" t="str">
        <f t="shared" si="299"/>
        <v>::</v>
      </c>
      <c r="GP352" s="4" t="str">
        <f t="shared" si="291"/>
        <v>1</v>
      </c>
    </row>
    <row r="353" spans="1:198" ht="28" customHeight="1">
      <c r="A353" s="5" t="s">
        <v>1953</v>
      </c>
      <c r="B353" s="5" t="s">
        <v>1955</v>
      </c>
      <c r="C353" s="5" t="s">
        <v>1953</v>
      </c>
      <c r="D353" s="9" t="str">
        <f t="shared" si="257"/>
        <v>u</v>
      </c>
      <c r="E353" s="9" t="str">
        <f t="shared" si="258"/>
        <v xml:space="preserve"> / （CYCLEPROCPBT-032BROWN）</v>
      </c>
      <c r="F353" s="9" t="str">
        <f t="shared" si="259"/>
        <v xml:space="preserve"> / （CYCLEPROCPBT-032BROWN）</v>
      </c>
      <c r="G353" s="5">
        <v>1811</v>
      </c>
      <c r="H353" s="9">
        <f t="shared" si="260"/>
        <v>1811</v>
      </c>
      <c r="I353" s="9" t="str">
        <f t="shared" si="261"/>
        <v>0</v>
      </c>
      <c r="J353" s="9" t="str">
        <f t="shared" si="262"/>
        <v>1</v>
      </c>
      <c r="P353" s="9" t="str">
        <f t="shared" si="263"/>
        <v>CYCLEPROCPBT-032BROWN</v>
      </c>
      <c r="AI353" s="9" t="str">
        <f t="shared" si="264"/>
        <v>http://image.rakuten.co.jp/brotures/cabinet/items/cyclepro/cpbt_032.jpg</v>
      </c>
      <c r="AS353" s="9" t="str">
        <f t="shared" si="293"/>
        <v>1</v>
      </c>
      <c r="AT353" s="9" t="str">
        <f t="shared" si="293"/>
        <v>1</v>
      </c>
      <c r="AU353" s="9" t="str">
        <f t="shared" si="266"/>
        <v>0</v>
      </c>
      <c r="AV353" s="9" t="str">
        <f t="shared" si="267"/>
        <v>1</v>
      </c>
      <c r="AW353" s="9" t="str">
        <f t="shared" si="294"/>
        <v>0</v>
      </c>
      <c r="AX353" s="9" t="str">
        <f t="shared" si="294"/>
        <v>0</v>
      </c>
      <c r="AY353" s="11"/>
      <c r="AZ353" s="11"/>
      <c r="BA353" s="11"/>
      <c r="BB353" s="9" t="str">
        <f t="shared" si="269"/>
        <v>-1</v>
      </c>
      <c r="BC353" s="9" t="str">
        <f t="shared" si="270"/>
        <v>0</v>
      </c>
      <c r="BG353" s="5" t="s">
        <v>241</v>
      </c>
      <c r="BH353" s="5" t="s">
        <v>1800</v>
      </c>
      <c r="CS353" s="9" t="str">
        <f t="shared" si="271"/>
        <v>0</v>
      </c>
      <c r="CT353" s="9" t="str">
        <f t="shared" si="272"/>
        <v>&lt;iframe src="http://www.rakuten.ne.jp/gold/brotures/spec/cyclepro/cpbt_032.html" frameborder="0" id="spec-content" scrolling="no"&gt;&lt;/iframe&gt;</v>
      </c>
      <c r="CU353" s="9" t="str">
        <f t="shared" si="273"/>
        <v/>
      </c>
      <c r="CV353" s="9" t="str">
        <f t="shared" si="274"/>
        <v>&lt;div class="row-fluid"&gt;&lt;iframe src="http://www.rakuten.ne.jp/gold/brotures/items/cyclepro/cpbt_032.html" frameborder="0" id="skin-product" scrolling="no"&gt;&lt;/iframe&gt;&lt;/div&gt;</v>
      </c>
      <c r="CW353" s="11" t="str">
        <f t="shared" si="275"/>
        <v/>
      </c>
      <c r="CX353" t="s">
        <v>1953</v>
      </c>
      <c r="CY353" s="9" t="str">
        <f t="shared" si="276"/>
        <v>0</v>
      </c>
      <c r="CZ353" s="11"/>
      <c r="DA353" s="11"/>
      <c r="DB353" s="11"/>
      <c r="DC353" s="11"/>
      <c r="DD353" s="9" t="str">
        <f t="shared" si="277"/>
        <v/>
      </c>
      <c r="DI353" s="9" t="str">
        <f t="shared" si="278"/>
        <v/>
      </c>
      <c r="DT353" s="9">
        <f>VLOOKUP(BG353,ディレクトリID!A:B,2)</f>
        <v>563161</v>
      </c>
      <c r="DV353" s="4" t="str">
        <f t="shared" si="279"/>
        <v>【バーテープ＆グリップ　CYCLEPRO】</v>
      </c>
      <c r="DW353" s="4" t="str">
        <f t="shared" si="280"/>
        <v>【バーテープ＆グリップ　CYCLEPRO】</v>
      </c>
      <c r="DX353" s="9">
        <f t="shared" si="281"/>
        <v>4</v>
      </c>
      <c r="DY353" s="11"/>
      <c r="DZ353" s="9" t="str">
        <f t="shared" si="295"/>
        <v>1</v>
      </c>
      <c r="EA353" s="9" t="str">
        <f t="shared" si="295"/>
        <v>1</v>
      </c>
      <c r="EB353" s="11"/>
      <c r="EC353" s="11"/>
      <c r="ED353" s="11"/>
      <c r="EE353" s="9" t="str">
        <f t="shared" si="283"/>
        <v>0</v>
      </c>
      <c r="EO353" s="8" t="s">
        <v>428</v>
      </c>
      <c r="EP353" s="8" t="s">
        <v>429</v>
      </c>
      <c r="EQ353" s="8" t="s">
        <v>429</v>
      </c>
      <c r="ER353" s="8" t="s">
        <v>209</v>
      </c>
      <c r="ES353" s="8" t="s">
        <v>430</v>
      </c>
      <c r="ET353" s="9" t="str">
        <f t="shared" si="284"/>
        <v>2</v>
      </c>
      <c r="EU353" s="11"/>
      <c r="EV353" s="11"/>
      <c r="EW353" s="11"/>
      <c r="EX353" s="9" t="str">
        <f t="shared" si="296"/>
        <v>0</v>
      </c>
      <c r="EY353" s="9" t="str">
        <f t="shared" si="296"/>
        <v>0</v>
      </c>
      <c r="EZ353" s="11"/>
      <c r="FA353" s="11"/>
      <c r="FB353" s="9" t="str">
        <f t="shared" si="297"/>
        <v>0</v>
      </c>
      <c r="FC353" s="9" t="str">
        <f t="shared" si="297"/>
        <v>0</v>
      </c>
      <c r="FD353" s="9" t="str">
        <f t="shared" si="287"/>
        <v>1</v>
      </c>
      <c r="FE353" s="9" t="str">
        <f t="shared" si="298"/>
        <v>1</v>
      </c>
      <c r="FF353" s="9" t="str">
        <f t="shared" si="298"/>
        <v>1</v>
      </c>
      <c r="GJ353" s="4" t="str">
        <f t="shared" si="292"/>
        <v>パーツ\バーテープ＆グリップ:ブランド\CYCLEPRO</v>
      </c>
      <c r="GK353" s="4" t="str">
        <f t="shared" si="289"/>
        <v>u:u</v>
      </c>
      <c r="GL353" s="11"/>
      <c r="GM353" s="4" t="str">
        <f t="shared" si="299"/>
        <v>::</v>
      </c>
      <c r="GN353" s="4" t="str">
        <f t="shared" si="299"/>
        <v>::</v>
      </c>
      <c r="GO353" s="4" t="str">
        <f t="shared" si="299"/>
        <v>::</v>
      </c>
      <c r="GP353" s="4" t="str">
        <f t="shared" si="291"/>
        <v>1</v>
      </c>
    </row>
    <row r="354" spans="1:198" ht="28" customHeight="1">
      <c r="A354" s="5" t="s">
        <v>1959</v>
      </c>
      <c r="B354" s="5" t="s">
        <v>1961</v>
      </c>
      <c r="C354" s="5" t="s">
        <v>1959</v>
      </c>
      <c r="D354" s="9" t="str">
        <f t="shared" si="257"/>
        <v>u</v>
      </c>
      <c r="E354" s="9" t="str">
        <f t="shared" si="258"/>
        <v xml:space="preserve"> / （CYCLEPROCPBT-035BLACK）</v>
      </c>
      <c r="F354" s="9" t="str">
        <f t="shared" si="259"/>
        <v xml:space="preserve"> / （CYCLEPROCPBT-035BLACK）</v>
      </c>
      <c r="G354" s="5">
        <v>966</v>
      </c>
      <c r="H354" s="9">
        <f t="shared" si="260"/>
        <v>966</v>
      </c>
      <c r="I354" s="9" t="str">
        <f t="shared" si="261"/>
        <v>0</v>
      </c>
      <c r="J354" s="9" t="str">
        <f t="shared" si="262"/>
        <v>1</v>
      </c>
      <c r="P354" s="9" t="str">
        <f t="shared" si="263"/>
        <v>CYCLEPROCPBT-035BLACK</v>
      </c>
      <c r="R354" s="1" t="s">
        <v>2073</v>
      </c>
      <c r="AI354" s="9" t="str">
        <f t="shared" si="264"/>
        <v>http://image.rakuten.co.jp/brotures/cabinet/items/cyclepro/cpbt_035_black.jpg</v>
      </c>
      <c r="AJ354" s="1" t="s">
        <v>2075</v>
      </c>
      <c r="AS354" s="9" t="str">
        <f t="shared" si="293"/>
        <v>1</v>
      </c>
      <c r="AT354" s="9" t="str">
        <f t="shared" si="293"/>
        <v>1</v>
      </c>
      <c r="AU354" s="9" t="str">
        <f t="shared" si="266"/>
        <v>0</v>
      </c>
      <c r="AV354" s="9" t="str">
        <f t="shared" si="267"/>
        <v>1</v>
      </c>
      <c r="AW354" s="9" t="str">
        <f t="shared" si="294"/>
        <v>0</v>
      </c>
      <c r="AX354" s="9" t="str">
        <f t="shared" si="294"/>
        <v>0</v>
      </c>
      <c r="AY354" s="11"/>
      <c r="AZ354" s="11"/>
      <c r="BA354" s="11"/>
      <c r="BB354" s="9" t="str">
        <f t="shared" si="269"/>
        <v>-1</v>
      </c>
      <c r="BC354" s="9" t="str">
        <f t="shared" si="270"/>
        <v>0</v>
      </c>
      <c r="BG354" s="5" t="s">
        <v>241</v>
      </c>
      <c r="BH354" s="5" t="s">
        <v>1800</v>
      </c>
      <c r="CS354" s="9" t="str">
        <f t="shared" si="271"/>
        <v>0</v>
      </c>
      <c r="CT354" s="9" t="str">
        <f t="shared" si="272"/>
        <v>&lt;iframe src="http://www.rakuten.ne.jp/gold/brotures/spec/cyclepro/cpbt_035_black.html" frameborder="0" id="spec-content" scrolling="no"&gt;&lt;/iframe&gt;</v>
      </c>
      <c r="CU354" s="9" t="str">
        <f t="shared" si="273"/>
        <v/>
      </c>
      <c r="CV354" s="9" t="str">
        <f t="shared" si="274"/>
        <v>&lt;div class="row-fluid"&gt;&lt;iframe src="http://www.rakuten.ne.jp/gold/brotures/items/cyclepro/cpbt_035_black.html" frameborder="0" id="skin-product" scrolling="no"&gt;&lt;/iframe&gt;&lt;/div&gt;</v>
      </c>
      <c r="CW354" s="11" t="str">
        <f t="shared" si="275"/>
        <v/>
      </c>
      <c r="CX354" t="s">
        <v>1959</v>
      </c>
      <c r="CY354" s="9" t="str">
        <f t="shared" si="276"/>
        <v>0</v>
      </c>
      <c r="CZ354" s="11"/>
      <c r="DA354" s="11"/>
      <c r="DB354" s="11"/>
      <c r="DC354" s="11"/>
      <c r="DD354" s="9" t="str">
        <f t="shared" si="277"/>
        <v/>
      </c>
      <c r="DI354" s="9" t="str">
        <f t="shared" si="278"/>
        <v/>
      </c>
      <c r="DT354" s="9">
        <f>VLOOKUP(BG354,ディレクトリID!A:B,2)</f>
        <v>563161</v>
      </c>
      <c r="DV354" s="4" t="str">
        <f t="shared" si="279"/>
        <v>【バーテープ＆グリップ　CYCLEPRO】</v>
      </c>
      <c r="DW354" s="4" t="str">
        <f t="shared" si="280"/>
        <v>【バーテープ＆グリップ　CYCLEPRO】</v>
      </c>
      <c r="DX354" s="9">
        <f t="shared" si="281"/>
        <v>4</v>
      </c>
      <c r="DY354" s="11"/>
      <c r="DZ354" s="9" t="str">
        <f t="shared" si="295"/>
        <v>1</v>
      </c>
      <c r="EA354" s="9" t="str">
        <f t="shared" si="295"/>
        <v>1</v>
      </c>
      <c r="EB354" s="11"/>
      <c r="EC354" s="11"/>
      <c r="ED354" s="11"/>
      <c r="EE354" s="9" t="str">
        <f t="shared" si="283"/>
        <v>0</v>
      </c>
      <c r="EO354" s="8" t="s">
        <v>428</v>
      </c>
      <c r="EP354" s="8" t="s">
        <v>429</v>
      </c>
      <c r="EQ354" s="8" t="s">
        <v>429</v>
      </c>
      <c r="ER354" s="8" t="s">
        <v>209</v>
      </c>
      <c r="ES354" s="8" t="s">
        <v>430</v>
      </c>
      <c r="ET354" s="9" t="str">
        <f t="shared" si="284"/>
        <v>2</v>
      </c>
      <c r="EU354" s="11"/>
      <c r="EV354" s="11"/>
      <c r="EW354" s="11"/>
      <c r="EX354" s="9" t="str">
        <f t="shared" si="296"/>
        <v>0</v>
      </c>
      <c r="EY354" s="9" t="str">
        <f t="shared" si="296"/>
        <v>0</v>
      </c>
      <c r="EZ354" s="11"/>
      <c r="FA354" s="11"/>
      <c r="FB354" s="9" t="str">
        <f t="shared" si="297"/>
        <v>0</v>
      </c>
      <c r="FC354" s="9" t="str">
        <f t="shared" si="297"/>
        <v>0</v>
      </c>
      <c r="FD354" s="9" t="str">
        <f t="shared" si="287"/>
        <v>1</v>
      </c>
      <c r="FE354" s="9" t="str">
        <f t="shared" si="298"/>
        <v>1</v>
      </c>
      <c r="FF354" s="9" t="str">
        <f t="shared" si="298"/>
        <v>1</v>
      </c>
      <c r="GJ354" s="4" t="str">
        <f t="shared" si="292"/>
        <v>パーツ\バーテープ＆グリップ:ブランド\CYCLEPRO</v>
      </c>
      <c r="GK354" s="4" t="str">
        <f t="shared" si="289"/>
        <v>u:u</v>
      </c>
      <c r="GL354" s="11"/>
      <c r="GM354" s="4" t="str">
        <f t="shared" si="299"/>
        <v>::</v>
      </c>
      <c r="GN354" s="4" t="str">
        <f t="shared" si="299"/>
        <v>::</v>
      </c>
      <c r="GO354" s="4" t="str">
        <f t="shared" si="299"/>
        <v>::</v>
      </c>
      <c r="GP354" s="4" t="str">
        <f t="shared" si="291"/>
        <v>1</v>
      </c>
    </row>
    <row r="355" spans="1:198" ht="28" customHeight="1">
      <c r="A355" s="5" t="s">
        <v>1965</v>
      </c>
      <c r="B355" s="5" t="s">
        <v>1967</v>
      </c>
      <c r="C355" s="5" t="s">
        <v>1965</v>
      </c>
      <c r="D355" s="9" t="str">
        <f t="shared" si="257"/>
        <v>u</v>
      </c>
      <c r="E355" s="9" t="str">
        <f t="shared" si="258"/>
        <v xml:space="preserve"> / （CYCLEPROCPBT-035WHITE）</v>
      </c>
      <c r="F355" s="9" t="str">
        <f t="shared" si="259"/>
        <v xml:space="preserve"> / （CYCLEPROCPBT-035WHITE）</v>
      </c>
      <c r="G355" s="5">
        <v>966</v>
      </c>
      <c r="H355" s="9">
        <f t="shared" si="260"/>
        <v>966</v>
      </c>
      <c r="I355" s="9" t="str">
        <f t="shared" si="261"/>
        <v>0</v>
      </c>
      <c r="J355" s="9" t="str">
        <f t="shared" si="262"/>
        <v>1</v>
      </c>
      <c r="P355" s="9" t="str">
        <f t="shared" si="263"/>
        <v>CYCLEPROCPBT-035WHITE</v>
      </c>
      <c r="R355" s="1" t="s">
        <v>2081</v>
      </c>
      <c r="AI355" s="9" t="str">
        <f t="shared" si="264"/>
        <v>http://image.rakuten.co.jp/brotures/cabinet/items/cyclepro/cpbt_035_wh.jpg</v>
      </c>
      <c r="AJ355" s="1" t="s">
        <v>2083</v>
      </c>
      <c r="AS355" s="9" t="str">
        <f t="shared" si="293"/>
        <v>1</v>
      </c>
      <c r="AT355" s="9" t="str">
        <f t="shared" si="293"/>
        <v>1</v>
      </c>
      <c r="AU355" s="9" t="str">
        <f t="shared" si="266"/>
        <v>0</v>
      </c>
      <c r="AV355" s="9" t="str">
        <f t="shared" si="267"/>
        <v>1</v>
      </c>
      <c r="AW355" s="9" t="str">
        <f t="shared" si="294"/>
        <v>0</v>
      </c>
      <c r="AX355" s="9" t="str">
        <f t="shared" si="294"/>
        <v>0</v>
      </c>
      <c r="AY355" s="11"/>
      <c r="AZ355" s="11"/>
      <c r="BA355" s="11"/>
      <c r="BB355" s="9" t="str">
        <f t="shared" si="269"/>
        <v>-1</v>
      </c>
      <c r="BC355" s="9" t="str">
        <f t="shared" si="270"/>
        <v>0</v>
      </c>
      <c r="BG355" s="5" t="s">
        <v>241</v>
      </c>
      <c r="BH355" s="5" t="s">
        <v>1800</v>
      </c>
      <c r="CS355" s="9" t="str">
        <f t="shared" si="271"/>
        <v>0</v>
      </c>
      <c r="CT355" s="9" t="str">
        <f t="shared" si="272"/>
        <v>&lt;iframe src="http://www.rakuten.ne.jp/gold/brotures/spec/cyclepro/cpbt_035_wh.html" frameborder="0" id="spec-content" scrolling="no"&gt;&lt;/iframe&gt;</v>
      </c>
      <c r="CU355" s="9" t="str">
        <f t="shared" si="273"/>
        <v/>
      </c>
      <c r="CV355" s="9" t="str">
        <f t="shared" si="274"/>
        <v>&lt;div class="row-fluid"&gt;&lt;iframe src="http://www.rakuten.ne.jp/gold/brotures/items/cyclepro/cpbt_035_wh.html" frameborder="0" id="skin-product" scrolling="no"&gt;&lt;/iframe&gt;&lt;/div&gt;</v>
      </c>
      <c r="CW355" s="11" t="str">
        <f t="shared" si="275"/>
        <v/>
      </c>
      <c r="CX355" t="s">
        <v>1965</v>
      </c>
      <c r="CY355" s="9" t="str">
        <f t="shared" si="276"/>
        <v>0</v>
      </c>
      <c r="CZ355" s="11"/>
      <c r="DA355" s="11"/>
      <c r="DB355" s="11"/>
      <c r="DC355" s="11"/>
      <c r="DD355" s="9" t="str">
        <f t="shared" si="277"/>
        <v/>
      </c>
      <c r="DI355" s="9" t="str">
        <f t="shared" si="278"/>
        <v/>
      </c>
      <c r="DT355" s="9">
        <f>VLOOKUP(BG355,ディレクトリID!A:B,2)</f>
        <v>563161</v>
      </c>
      <c r="DV355" s="4" t="str">
        <f t="shared" si="279"/>
        <v>【バーテープ＆グリップ　CYCLEPRO】</v>
      </c>
      <c r="DW355" s="4" t="str">
        <f t="shared" si="280"/>
        <v>【バーテープ＆グリップ　CYCLEPRO】</v>
      </c>
      <c r="DX355" s="9">
        <f t="shared" si="281"/>
        <v>4</v>
      </c>
      <c r="DY355" s="11"/>
      <c r="DZ355" s="9" t="str">
        <f t="shared" si="295"/>
        <v>1</v>
      </c>
      <c r="EA355" s="9" t="str">
        <f t="shared" si="295"/>
        <v>1</v>
      </c>
      <c r="EB355" s="11"/>
      <c r="EC355" s="11"/>
      <c r="ED355" s="11"/>
      <c r="EE355" s="9" t="str">
        <f t="shared" si="283"/>
        <v>0</v>
      </c>
      <c r="EO355" s="8" t="s">
        <v>428</v>
      </c>
      <c r="EP355" s="8" t="s">
        <v>429</v>
      </c>
      <c r="EQ355" s="8" t="s">
        <v>429</v>
      </c>
      <c r="ER355" s="8" t="s">
        <v>209</v>
      </c>
      <c r="ES355" s="8" t="s">
        <v>430</v>
      </c>
      <c r="ET355" s="9" t="str">
        <f t="shared" si="284"/>
        <v>2</v>
      </c>
      <c r="EU355" s="11"/>
      <c r="EV355" s="11"/>
      <c r="EW355" s="11"/>
      <c r="EX355" s="9" t="str">
        <f t="shared" si="296"/>
        <v>0</v>
      </c>
      <c r="EY355" s="9" t="str">
        <f t="shared" si="296"/>
        <v>0</v>
      </c>
      <c r="EZ355" s="11"/>
      <c r="FA355" s="11"/>
      <c r="FB355" s="9" t="str">
        <f t="shared" si="297"/>
        <v>0</v>
      </c>
      <c r="FC355" s="9" t="str">
        <f t="shared" si="297"/>
        <v>0</v>
      </c>
      <c r="FD355" s="9" t="str">
        <f t="shared" si="287"/>
        <v>1</v>
      </c>
      <c r="FE355" s="9" t="str">
        <f t="shared" si="298"/>
        <v>1</v>
      </c>
      <c r="FF355" s="9" t="str">
        <f t="shared" si="298"/>
        <v>1</v>
      </c>
      <c r="GJ355" s="4" t="str">
        <f t="shared" si="292"/>
        <v>パーツ\バーテープ＆グリップ:ブランド\CYCLEPRO</v>
      </c>
      <c r="GK355" s="4" t="str">
        <f t="shared" si="289"/>
        <v>u:u</v>
      </c>
      <c r="GL355" s="11"/>
      <c r="GM355" s="4" t="str">
        <f t="shared" si="299"/>
        <v>::</v>
      </c>
      <c r="GN355" s="4" t="str">
        <f t="shared" si="299"/>
        <v>::</v>
      </c>
      <c r="GO355" s="4" t="str">
        <f t="shared" si="299"/>
        <v>::</v>
      </c>
      <c r="GP355" s="4" t="str">
        <f t="shared" si="291"/>
        <v>1</v>
      </c>
    </row>
    <row r="356" spans="1:198" ht="28" customHeight="1">
      <c r="A356" s="5" t="s">
        <v>1971</v>
      </c>
      <c r="B356" s="5" t="s">
        <v>1973</v>
      </c>
      <c r="C356" s="5" t="s">
        <v>1971</v>
      </c>
      <c r="D356" s="9" t="str">
        <f t="shared" si="257"/>
        <v>u</v>
      </c>
      <c r="E356" s="9" t="str">
        <f t="shared" si="258"/>
        <v xml:space="preserve"> / （CYCLEPROCPBT-042BLACKBLUE）</v>
      </c>
      <c r="F356" s="9" t="str">
        <f t="shared" si="259"/>
        <v xml:space="preserve"> / （CYCLEPROCPBT-042BLACKBLUE）</v>
      </c>
      <c r="G356" s="5">
        <v>1638</v>
      </c>
      <c r="H356" s="9">
        <f t="shared" si="260"/>
        <v>1638</v>
      </c>
      <c r="I356" s="9" t="str">
        <f t="shared" si="261"/>
        <v>0</v>
      </c>
      <c r="J356" s="9" t="str">
        <f t="shared" si="262"/>
        <v>1</v>
      </c>
      <c r="P356" s="9" t="str">
        <f t="shared" si="263"/>
        <v>CYCLEPROCPBT-042BLACKBLUE</v>
      </c>
      <c r="AI356" s="9" t="str">
        <f t="shared" si="264"/>
        <v>http://image.rakuten.co.jp/brotures/cabinet/items/cyclepro/cpbt_042_bk_blue.jpg</v>
      </c>
      <c r="AS356" s="9" t="str">
        <f t="shared" si="293"/>
        <v>1</v>
      </c>
      <c r="AT356" s="9" t="str">
        <f t="shared" si="293"/>
        <v>1</v>
      </c>
      <c r="AU356" s="9" t="str">
        <f t="shared" si="266"/>
        <v>0</v>
      </c>
      <c r="AV356" s="9" t="str">
        <f t="shared" si="267"/>
        <v>1</v>
      </c>
      <c r="AW356" s="9" t="str">
        <f t="shared" si="294"/>
        <v>0</v>
      </c>
      <c r="AX356" s="9" t="str">
        <f t="shared" si="294"/>
        <v>0</v>
      </c>
      <c r="AY356" s="11"/>
      <c r="AZ356" s="11"/>
      <c r="BA356" s="11"/>
      <c r="BB356" s="9" t="str">
        <f t="shared" si="269"/>
        <v>-1</v>
      </c>
      <c r="BC356" s="9" t="str">
        <f t="shared" si="270"/>
        <v>0</v>
      </c>
      <c r="BG356" s="5" t="s">
        <v>241</v>
      </c>
      <c r="BH356" s="5" t="s">
        <v>1800</v>
      </c>
      <c r="CS356" s="9" t="str">
        <f t="shared" si="271"/>
        <v>0</v>
      </c>
      <c r="CT356" s="9" t="str">
        <f t="shared" si="272"/>
        <v>&lt;iframe src="http://www.rakuten.ne.jp/gold/brotures/spec/cyclepro/cpbt_042_bk_blue.html" frameborder="0" id="spec-content" scrolling="no"&gt;&lt;/iframe&gt;</v>
      </c>
      <c r="CU356" s="9" t="str">
        <f t="shared" si="273"/>
        <v/>
      </c>
      <c r="CV356" s="9" t="str">
        <f t="shared" si="274"/>
        <v>&lt;div class="row-fluid"&gt;&lt;iframe src="http://www.rakuten.ne.jp/gold/brotures/items/cyclepro/cpbt_042_bk_blue.html" frameborder="0" id="skin-product" scrolling="no"&gt;&lt;/iframe&gt;&lt;/div&gt;</v>
      </c>
      <c r="CW356" s="11" t="str">
        <f t="shared" si="275"/>
        <v/>
      </c>
      <c r="CX356" t="s">
        <v>1971</v>
      </c>
      <c r="CY356" s="9" t="str">
        <f t="shared" si="276"/>
        <v>0</v>
      </c>
      <c r="CZ356" s="11"/>
      <c r="DA356" s="11"/>
      <c r="DB356" s="11"/>
      <c r="DC356" s="11"/>
      <c r="DD356" s="9" t="str">
        <f t="shared" si="277"/>
        <v/>
      </c>
      <c r="DI356" s="9" t="str">
        <f t="shared" si="278"/>
        <v/>
      </c>
      <c r="DT356" s="9">
        <f>VLOOKUP(BG356,ディレクトリID!A:B,2)</f>
        <v>563161</v>
      </c>
      <c r="DV356" s="4" t="str">
        <f t="shared" si="279"/>
        <v>【バーテープ＆グリップ　CYCLEPRO】</v>
      </c>
      <c r="DW356" s="4" t="str">
        <f t="shared" si="280"/>
        <v>【バーテープ＆グリップ　CYCLEPRO】</v>
      </c>
      <c r="DX356" s="9">
        <f t="shared" si="281"/>
        <v>4</v>
      </c>
      <c r="DY356" s="11"/>
      <c r="DZ356" s="9" t="str">
        <f t="shared" si="295"/>
        <v>1</v>
      </c>
      <c r="EA356" s="9" t="str">
        <f t="shared" si="295"/>
        <v>1</v>
      </c>
      <c r="EB356" s="11"/>
      <c r="EC356" s="11"/>
      <c r="ED356" s="11"/>
      <c r="EE356" s="9" t="str">
        <f t="shared" si="283"/>
        <v>0</v>
      </c>
      <c r="EO356" s="8" t="s">
        <v>428</v>
      </c>
      <c r="EP356" s="8" t="s">
        <v>429</v>
      </c>
      <c r="EQ356" s="8" t="s">
        <v>429</v>
      </c>
      <c r="ER356" s="8" t="s">
        <v>209</v>
      </c>
      <c r="ES356" s="8" t="s">
        <v>430</v>
      </c>
      <c r="ET356" s="9" t="str">
        <f t="shared" si="284"/>
        <v>2</v>
      </c>
      <c r="EU356" s="11"/>
      <c r="EV356" s="11"/>
      <c r="EW356" s="11"/>
      <c r="EX356" s="9" t="str">
        <f t="shared" si="296"/>
        <v>0</v>
      </c>
      <c r="EY356" s="9" t="str">
        <f t="shared" si="296"/>
        <v>0</v>
      </c>
      <c r="EZ356" s="11"/>
      <c r="FA356" s="11"/>
      <c r="FB356" s="9" t="str">
        <f t="shared" si="297"/>
        <v>0</v>
      </c>
      <c r="FC356" s="9" t="str">
        <f t="shared" si="297"/>
        <v>0</v>
      </c>
      <c r="FD356" s="9" t="str">
        <f t="shared" si="287"/>
        <v>1</v>
      </c>
      <c r="FE356" s="9" t="str">
        <f t="shared" si="298"/>
        <v>1</v>
      </c>
      <c r="FF356" s="9" t="str">
        <f t="shared" si="298"/>
        <v>1</v>
      </c>
      <c r="GJ356" s="4" t="str">
        <f t="shared" si="292"/>
        <v>パーツ\バーテープ＆グリップ:ブランド\CYCLEPRO</v>
      </c>
      <c r="GK356" s="4" t="str">
        <f t="shared" si="289"/>
        <v>u:u</v>
      </c>
      <c r="GL356" s="11"/>
      <c r="GM356" s="4" t="str">
        <f t="shared" si="299"/>
        <v>::</v>
      </c>
      <c r="GN356" s="4" t="str">
        <f t="shared" si="299"/>
        <v>::</v>
      </c>
      <c r="GO356" s="4" t="str">
        <f t="shared" si="299"/>
        <v>::</v>
      </c>
      <c r="GP356" s="4" t="str">
        <f t="shared" si="291"/>
        <v>1</v>
      </c>
    </row>
    <row r="357" spans="1:198" ht="28" customHeight="1">
      <c r="A357" s="5" t="s">
        <v>1977</v>
      </c>
      <c r="B357" s="5" t="s">
        <v>1979</v>
      </c>
      <c r="C357" s="5" t="s">
        <v>1977</v>
      </c>
      <c r="D357" s="9" t="str">
        <f t="shared" si="257"/>
        <v>u</v>
      </c>
      <c r="E357" s="9" t="str">
        <f t="shared" si="258"/>
        <v xml:space="preserve"> / （CYCLEPROCPBT-042BLACKRED）</v>
      </c>
      <c r="F357" s="9" t="str">
        <f t="shared" si="259"/>
        <v xml:space="preserve"> / （CYCLEPROCPBT-042BLACKRED）</v>
      </c>
      <c r="G357" s="5">
        <v>1638</v>
      </c>
      <c r="H357" s="9">
        <f t="shared" si="260"/>
        <v>1638</v>
      </c>
      <c r="I357" s="9" t="str">
        <f t="shared" si="261"/>
        <v>0</v>
      </c>
      <c r="J357" s="9" t="str">
        <f t="shared" si="262"/>
        <v>1</v>
      </c>
      <c r="P357" s="9" t="str">
        <f t="shared" si="263"/>
        <v>CYCLEPROCPBT-042BLACKRED</v>
      </c>
      <c r="AI357" s="9" t="str">
        <f t="shared" si="264"/>
        <v>http://image.rakuten.co.jp/brotures/cabinet/items/cyclepro/cpbt_042_bk_red.jpg</v>
      </c>
      <c r="AS357" s="9" t="str">
        <f t="shared" si="293"/>
        <v>1</v>
      </c>
      <c r="AT357" s="9" t="str">
        <f t="shared" si="293"/>
        <v>1</v>
      </c>
      <c r="AU357" s="9" t="str">
        <f t="shared" si="266"/>
        <v>0</v>
      </c>
      <c r="AV357" s="9" t="str">
        <f t="shared" si="267"/>
        <v>1</v>
      </c>
      <c r="AW357" s="9" t="str">
        <f t="shared" si="294"/>
        <v>0</v>
      </c>
      <c r="AX357" s="9" t="str">
        <f t="shared" si="294"/>
        <v>0</v>
      </c>
      <c r="AY357" s="11"/>
      <c r="AZ357" s="11"/>
      <c r="BA357" s="11"/>
      <c r="BB357" s="9" t="str">
        <f t="shared" si="269"/>
        <v>-1</v>
      </c>
      <c r="BC357" s="9" t="str">
        <f t="shared" si="270"/>
        <v>0</v>
      </c>
      <c r="BG357" s="5" t="s">
        <v>241</v>
      </c>
      <c r="BH357" s="5" t="s">
        <v>1800</v>
      </c>
      <c r="CS357" s="9" t="str">
        <f t="shared" si="271"/>
        <v>0</v>
      </c>
      <c r="CT357" s="9" t="str">
        <f t="shared" si="272"/>
        <v>&lt;iframe src="http://www.rakuten.ne.jp/gold/brotures/spec/cyclepro/cpbt_042_bk_red.html" frameborder="0" id="spec-content" scrolling="no"&gt;&lt;/iframe&gt;</v>
      </c>
      <c r="CU357" s="9" t="str">
        <f t="shared" si="273"/>
        <v/>
      </c>
      <c r="CV357" s="9" t="str">
        <f t="shared" si="274"/>
        <v>&lt;div class="row-fluid"&gt;&lt;iframe src="http://www.rakuten.ne.jp/gold/brotures/items/cyclepro/cpbt_042_bk_red.html" frameborder="0" id="skin-product" scrolling="no"&gt;&lt;/iframe&gt;&lt;/div&gt;</v>
      </c>
      <c r="CW357" s="11" t="str">
        <f t="shared" si="275"/>
        <v/>
      </c>
      <c r="CX357" t="s">
        <v>1977</v>
      </c>
      <c r="CY357" s="9" t="str">
        <f t="shared" si="276"/>
        <v>0</v>
      </c>
      <c r="CZ357" s="11"/>
      <c r="DA357" s="11"/>
      <c r="DB357" s="11"/>
      <c r="DC357" s="11"/>
      <c r="DD357" s="9" t="str">
        <f t="shared" si="277"/>
        <v/>
      </c>
      <c r="DI357" s="9" t="str">
        <f t="shared" si="278"/>
        <v/>
      </c>
      <c r="DT357" s="9">
        <f>VLOOKUP(BG357,ディレクトリID!A:B,2)</f>
        <v>563161</v>
      </c>
      <c r="DV357" s="4" t="str">
        <f t="shared" si="279"/>
        <v>【バーテープ＆グリップ　CYCLEPRO】</v>
      </c>
      <c r="DW357" s="4" t="str">
        <f t="shared" si="280"/>
        <v>【バーテープ＆グリップ　CYCLEPRO】</v>
      </c>
      <c r="DX357" s="9">
        <f t="shared" si="281"/>
        <v>4</v>
      </c>
      <c r="DY357" s="11"/>
      <c r="DZ357" s="9" t="str">
        <f t="shared" si="295"/>
        <v>1</v>
      </c>
      <c r="EA357" s="9" t="str">
        <f t="shared" si="295"/>
        <v>1</v>
      </c>
      <c r="EB357" s="11"/>
      <c r="EC357" s="11"/>
      <c r="ED357" s="11"/>
      <c r="EE357" s="9" t="str">
        <f t="shared" si="283"/>
        <v>0</v>
      </c>
      <c r="EO357" s="8" t="s">
        <v>428</v>
      </c>
      <c r="EP357" s="8" t="s">
        <v>429</v>
      </c>
      <c r="EQ357" s="8" t="s">
        <v>429</v>
      </c>
      <c r="ER357" s="8" t="s">
        <v>209</v>
      </c>
      <c r="ES357" s="8" t="s">
        <v>430</v>
      </c>
      <c r="ET357" s="9" t="str">
        <f t="shared" si="284"/>
        <v>2</v>
      </c>
      <c r="EU357" s="11"/>
      <c r="EV357" s="11"/>
      <c r="EW357" s="11"/>
      <c r="EX357" s="9" t="str">
        <f t="shared" si="296"/>
        <v>0</v>
      </c>
      <c r="EY357" s="9" t="str">
        <f t="shared" si="296"/>
        <v>0</v>
      </c>
      <c r="EZ357" s="11"/>
      <c r="FA357" s="11"/>
      <c r="FB357" s="9" t="str">
        <f t="shared" si="297"/>
        <v>0</v>
      </c>
      <c r="FC357" s="9" t="str">
        <f t="shared" si="297"/>
        <v>0</v>
      </c>
      <c r="FD357" s="9" t="str">
        <f t="shared" si="287"/>
        <v>1</v>
      </c>
      <c r="FE357" s="9" t="str">
        <f t="shared" si="298"/>
        <v>1</v>
      </c>
      <c r="FF357" s="9" t="str">
        <f t="shared" si="298"/>
        <v>1</v>
      </c>
      <c r="GJ357" s="4" t="str">
        <f t="shared" si="292"/>
        <v>パーツ\バーテープ＆グリップ:ブランド\CYCLEPRO</v>
      </c>
      <c r="GK357" s="4" t="str">
        <f t="shared" si="289"/>
        <v>u:u</v>
      </c>
      <c r="GL357" s="11"/>
      <c r="GM357" s="4" t="str">
        <f t="shared" si="299"/>
        <v>::</v>
      </c>
      <c r="GN357" s="4" t="str">
        <f t="shared" si="299"/>
        <v>::</v>
      </c>
      <c r="GO357" s="4" t="str">
        <f t="shared" si="299"/>
        <v>::</v>
      </c>
      <c r="GP357" s="4" t="str">
        <f t="shared" si="291"/>
        <v>1</v>
      </c>
    </row>
    <row r="358" spans="1:198" ht="28" customHeight="1">
      <c r="A358" s="5" t="s">
        <v>1983</v>
      </c>
      <c r="B358" s="5" t="s">
        <v>1985</v>
      </c>
      <c r="C358" s="5" t="s">
        <v>1983</v>
      </c>
      <c r="D358" s="9" t="str">
        <f t="shared" si="257"/>
        <v>u</v>
      </c>
      <c r="E358" s="9" t="str">
        <f t="shared" si="258"/>
        <v xml:space="preserve"> / （CYCLEPROCPBT-042WHITEBLUE）</v>
      </c>
      <c r="F358" s="9" t="str">
        <f t="shared" si="259"/>
        <v xml:space="preserve"> / （CYCLEPROCPBT-042WHITEBLUE）</v>
      </c>
      <c r="G358" s="5">
        <v>1638</v>
      </c>
      <c r="H358" s="9">
        <f t="shared" si="260"/>
        <v>1638</v>
      </c>
      <c r="I358" s="9" t="str">
        <f t="shared" si="261"/>
        <v>0</v>
      </c>
      <c r="J358" s="9" t="str">
        <f t="shared" si="262"/>
        <v>1</v>
      </c>
      <c r="P358" s="9" t="str">
        <f t="shared" si="263"/>
        <v>CYCLEPROCPBT-042WHITEBLUE</v>
      </c>
      <c r="AI358" s="9" t="str">
        <f t="shared" si="264"/>
        <v>http://image.rakuten.co.jp/brotures/cabinet/items/cyclepro/cpbt_042_wh_blue.jpg</v>
      </c>
      <c r="AS358" s="9" t="str">
        <f t="shared" si="293"/>
        <v>1</v>
      </c>
      <c r="AT358" s="9" t="str">
        <f t="shared" si="293"/>
        <v>1</v>
      </c>
      <c r="AU358" s="9" t="str">
        <f t="shared" si="266"/>
        <v>0</v>
      </c>
      <c r="AV358" s="9" t="str">
        <f t="shared" si="267"/>
        <v>1</v>
      </c>
      <c r="AW358" s="9" t="str">
        <f t="shared" si="294"/>
        <v>0</v>
      </c>
      <c r="AX358" s="9" t="str">
        <f t="shared" si="294"/>
        <v>0</v>
      </c>
      <c r="AY358" s="11"/>
      <c r="AZ358" s="11"/>
      <c r="BA358" s="11"/>
      <c r="BB358" s="9" t="str">
        <f t="shared" si="269"/>
        <v>-1</v>
      </c>
      <c r="BC358" s="9" t="str">
        <f t="shared" si="270"/>
        <v>0</v>
      </c>
      <c r="BG358" s="5" t="s">
        <v>241</v>
      </c>
      <c r="BH358" s="5" t="s">
        <v>1800</v>
      </c>
      <c r="CS358" s="9" t="str">
        <f t="shared" si="271"/>
        <v>0</v>
      </c>
      <c r="CT358" s="9" t="str">
        <f t="shared" si="272"/>
        <v>&lt;iframe src="http://www.rakuten.ne.jp/gold/brotures/spec/cyclepro/cpbt_042_wh_blue.html" frameborder="0" id="spec-content" scrolling="no"&gt;&lt;/iframe&gt;</v>
      </c>
      <c r="CU358" s="9" t="str">
        <f t="shared" si="273"/>
        <v/>
      </c>
      <c r="CV358" s="9" t="str">
        <f t="shared" si="274"/>
        <v>&lt;div class="row-fluid"&gt;&lt;iframe src="http://www.rakuten.ne.jp/gold/brotures/items/cyclepro/cpbt_042_wh_blue.html" frameborder="0" id="skin-product" scrolling="no"&gt;&lt;/iframe&gt;&lt;/div&gt;</v>
      </c>
      <c r="CW358" s="11" t="str">
        <f t="shared" si="275"/>
        <v/>
      </c>
      <c r="CX358" t="s">
        <v>1983</v>
      </c>
      <c r="CY358" s="9" t="str">
        <f t="shared" si="276"/>
        <v>0</v>
      </c>
      <c r="CZ358" s="11"/>
      <c r="DA358" s="11"/>
      <c r="DB358" s="11"/>
      <c r="DC358" s="11"/>
      <c r="DD358" s="9" t="str">
        <f t="shared" si="277"/>
        <v/>
      </c>
      <c r="DI358" s="9" t="str">
        <f t="shared" si="278"/>
        <v/>
      </c>
      <c r="DT358" s="9">
        <f>VLOOKUP(BG358,ディレクトリID!A:B,2)</f>
        <v>563161</v>
      </c>
      <c r="DV358" s="4" t="str">
        <f t="shared" si="279"/>
        <v>【バーテープ＆グリップ　CYCLEPRO】</v>
      </c>
      <c r="DW358" s="4" t="str">
        <f t="shared" si="280"/>
        <v>【バーテープ＆グリップ　CYCLEPRO】</v>
      </c>
      <c r="DX358" s="9">
        <f t="shared" si="281"/>
        <v>4</v>
      </c>
      <c r="DY358" s="11"/>
      <c r="DZ358" s="9" t="str">
        <f t="shared" si="295"/>
        <v>1</v>
      </c>
      <c r="EA358" s="9" t="str">
        <f t="shared" si="295"/>
        <v>1</v>
      </c>
      <c r="EB358" s="11"/>
      <c r="EC358" s="11"/>
      <c r="ED358" s="11"/>
      <c r="EE358" s="9" t="str">
        <f t="shared" si="283"/>
        <v>0</v>
      </c>
      <c r="EO358" s="8" t="s">
        <v>428</v>
      </c>
      <c r="EP358" s="8" t="s">
        <v>429</v>
      </c>
      <c r="EQ358" s="8" t="s">
        <v>429</v>
      </c>
      <c r="ER358" s="8" t="s">
        <v>209</v>
      </c>
      <c r="ES358" s="8" t="s">
        <v>430</v>
      </c>
      <c r="ET358" s="9" t="str">
        <f t="shared" si="284"/>
        <v>2</v>
      </c>
      <c r="EU358" s="11"/>
      <c r="EV358" s="11"/>
      <c r="EW358" s="11"/>
      <c r="EX358" s="9" t="str">
        <f t="shared" si="296"/>
        <v>0</v>
      </c>
      <c r="EY358" s="9" t="str">
        <f t="shared" si="296"/>
        <v>0</v>
      </c>
      <c r="EZ358" s="11"/>
      <c r="FA358" s="11"/>
      <c r="FB358" s="9" t="str">
        <f t="shared" si="297"/>
        <v>0</v>
      </c>
      <c r="FC358" s="9" t="str">
        <f t="shared" si="297"/>
        <v>0</v>
      </c>
      <c r="FD358" s="9" t="str">
        <f t="shared" si="287"/>
        <v>1</v>
      </c>
      <c r="FE358" s="9" t="str">
        <f t="shared" si="298"/>
        <v>1</v>
      </c>
      <c r="FF358" s="9" t="str">
        <f t="shared" si="298"/>
        <v>1</v>
      </c>
      <c r="GJ358" s="4" t="str">
        <f t="shared" si="292"/>
        <v>パーツ\バーテープ＆グリップ:ブランド\CYCLEPRO</v>
      </c>
      <c r="GK358" s="4" t="str">
        <f t="shared" si="289"/>
        <v>u:u</v>
      </c>
      <c r="GL358" s="11"/>
      <c r="GM358" s="4" t="str">
        <f t="shared" si="299"/>
        <v>::</v>
      </c>
      <c r="GN358" s="4" t="str">
        <f t="shared" si="299"/>
        <v>::</v>
      </c>
      <c r="GO358" s="4" t="str">
        <f t="shared" si="299"/>
        <v>::</v>
      </c>
      <c r="GP358" s="4" t="str">
        <f t="shared" si="291"/>
        <v>1</v>
      </c>
    </row>
    <row r="359" spans="1:198" ht="28" customHeight="1">
      <c r="A359" s="5" t="s">
        <v>1989</v>
      </c>
      <c r="B359" s="5" t="s">
        <v>1991</v>
      </c>
      <c r="C359" s="5" t="s">
        <v>1989</v>
      </c>
      <c r="D359" s="9" t="str">
        <f t="shared" si="257"/>
        <v>u</v>
      </c>
      <c r="E359" s="9" t="str">
        <f t="shared" si="258"/>
        <v xml:space="preserve"> / （CYCLEPROCPBT-042WHITERED）</v>
      </c>
      <c r="F359" s="9" t="str">
        <f t="shared" si="259"/>
        <v xml:space="preserve"> / （CYCLEPROCPBT-042WHITERED）</v>
      </c>
      <c r="G359" s="5">
        <v>1638</v>
      </c>
      <c r="H359" s="9">
        <f t="shared" si="260"/>
        <v>1638</v>
      </c>
      <c r="I359" s="9" t="str">
        <f t="shared" si="261"/>
        <v>0</v>
      </c>
      <c r="J359" s="9" t="str">
        <f t="shared" si="262"/>
        <v>1</v>
      </c>
      <c r="P359" s="9" t="str">
        <f t="shared" si="263"/>
        <v>CYCLEPROCPBT-042WHITERED</v>
      </c>
      <c r="AI359" s="9" t="str">
        <f t="shared" si="264"/>
        <v>http://image.rakuten.co.jp/brotures/cabinet/items/cyclepro/cpbt_042_wh_red.jpg</v>
      </c>
      <c r="AS359" s="9" t="str">
        <f t="shared" si="293"/>
        <v>1</v>
      </c>
      <c r="AT359" s="9" t="str">
        <f t="shared" si="293"/>
        <v>1</v>
      </c>
      <c r="AU359" s="9" t="str">
        <f t="shared" si="266"/>
        <v>0</v>
      </c>
      <c r="AV359" s="9" t="str">
        <f t="shared" si="267"/>
        <v>1</v>
      </c>
      <c r="AW359" s="9" t="str">
        <f t="shared" si="294"/>
        <v>0</v>
      </c>
      <c r="AX359" s="9" t="str">
        <f t="shared" si="294"/>
        <v>0</v>
      </c>
      <c r="AY359" s="11"/>
      <c r="AZ359" s="11"/>
      <c r="BA359" s="11"/>
      <c r="BB359" s="9" t="str">
        <f t="shared" si="269"/>
        <v>-1</v>
      </c>
      <c r="BC359" s="9" t="str">
        <f t="shared" si="270"/>
        <v>0</v>
      </c>
      <c r="BG359" s="5" t="s">
        <v>241</v>
      </c>
      <c r="BH359" s="5" t="s">
        <v>1800</v>
      </c>
      <c r="CS359" s="9" t="str">
        <f t="shared" si="271"/>
        <v>0</v>
      </c>
      <c r="CT359" s="9" t="str">
        <f t="shared" si="272"/>
        <v>&lt;iframe src="http://www.rakuten.ne.jp/gold/brotures/spec/cyclepro/cpbt_042_wh_red.html" frameborder="0" id="spec-content" scrolling="no"&gt;&lt;/iframe&gt;</v>
      </c>
      <c r="CU359" s="9" t="str">
        <f t="shared" si="273"/>
        <v/>
      </c>
      <c r="CV359" s="9" t="str">
        <f t="shared" si="274"/>
        <v>&lt;div class="row-fluid"&gt;&lt;iframe src="http://www.rakuten.ne.jp/gold/brotures/items/cyclepro/cpbt_042_wh_red.html" frameborder="0" id="skin-product" scrolling="no"&gt;&lt;/iframe&gt;&lt;/div&gt;</v>
      </c>
      <c r="CW359" s="11" t="str">
        <f t="shared" si="275"/>
        <v/>
      </c>
      <c r="CX359" t="s">
        <v>1989</v>
      </c>
      <c r="CY359" s="9" t="str">
        <f t="shared" si="276"/>
        <v>0</v>
      </c>
      <c r="CZ359" s="11"/>
      <c r="DA359" s="11"/>
      <c r="DB359" s="11"/>
      <c r="DC359" s="11"/>
      <c r="DD359" s="9" t="str">
        <f t="shared" si="277"/>
        <v/>
      </c>
      <c r="DI359" s="9" t="str">
        <f t="shared" si="278"/>
        <v/>
      </c>
      <c r="DT359" s="9">
        <f>VLOOKUP(BG359,ディレクトリID!A:B,2)</f>
        <v>563161</v>
      </c>
      <c r="DV359" s="4" t="str">
        <f t="shared" si="279"/>
        <v>【バーテープ＆グリップ　CYCLEPRO】</v>
      </c>
      <c r="DW359" s="4" t="str">
        <f t="shared" si="280"/>
        <v>【バーテープ＆グリップ　CYCLEPRO】</v>
      </c>
      <c r="DX359" s="9">
        <f t="shared" si="281"/>
        <v>4</v>
      </c>
      <c r="DY359" s="11"/>
      <c r="DZ359" s="9" t="str">
        <f t="shared" si="295"/>
        <v>1</v>
      </c>
      <c r="EA359" s="9" t="str">
        <f t="shared" si="295"/>
        <v>1</v>
      </c>
      <c r="EB359" s="11"/>
      <c r="EC359" s="11"/>
      <c r="ED359" s="11"/>
      <c r="EE359" s="9" t="str">
        <f t="shared" si="283"/>
        <v>0</v>
      </c>
      <c r="EO359" s="8" t="s">
        <v>428</v>
      </c>
      <c r="EP359" s="8" t="s">
        <v>429</v>
      </c>
      <c r="EQ359" s="8" t="s">
        <v>429</v>
      </c>
      <c r="ER359" s="8" t="s">
        <v>209</v>
      </c>
      <c r="ES359" s="8" t="s">
        <v>430</v>
      </c>
      <c r="ET359" s="9" t="str">
        <f t="shared" si="284"/>
        <v>2</v>
      </c>
      <c r="EU359" s="11"/>
      <c r="EV359" s="11"/>
      <c r="EW359" s="11"/>
      <c r="EX359" s="9" t="str">
        <f t="shared" si="296"/>
        <v>0</v>
      </c>
      <c r="EY359" s="9" t="str">
        <f t="shared" si="296"/>
        <v>0</v>
      </c>
      <c r="EZ359" s="11"/>
      <c r="FA359" s="11"/>
      <c r="FB359" s="9" t="str">
        <f t="shared" si="297"/>
        <v>0</v>
      </c>
      <c r="FC359" s="9" t="str">
        <f t="shared" si="297"/>
        <v>0</v>
      </c>
      <c r="FD359" s="9" t="str">
        <f t="shared" si="287"/>
        <v>1</v>
      </c>
      <c r="FE359" s="9" t="str">
        <f t="shared" si="298"/>
        <v>1</v>
      </c>
      <c r="FF359" s="9" t="str">
        <f t="shared" si="298"/>
        <v>1</v>
      </c>
      <c r="GJ359" s="4" t="str">
        <f t="shared" si="292"/>
        <v>パーツ\バーテープ＆グリップ:ブランド\CYCLEPRO</v>
      </c>
      <c r="GK359" s="4" t="str">
        <f t="shared" si="289"/>
        <v>u:u</v>
      </c>
      <c r="GL359" s="11"/>
      <c r="GM359" s="4" t="str">
        <f t="shared" si="299"/>
        <v>::</v>
      </c>
      <c r="GN359" s="4" t="str">
        <f t="shared" si="299"/>
        <v>::</v>
      </c>
      <c r="GO359" s="4" t="str">
        <f t="shared" si="299"/>
        <v>::</v>
      </c>
      <c r="GP359" s="4" t="str">
        <f t="shared" si="291"/>
        <v>1</v>
      </c>
    </row>
    <row r="360" spans="1:198" ht="28" customHeight="1">
      <c r="A360" s="5" t="s">
        <v>1995</v>
      </c>
      <c r="B360" s="5" t="s">
        <v>1997</v>
      </c>
      <c r="C360" s="5" t="s">
        <v>1995</v>
      </c>
      <c r="D360" s="9" t="str">
        <f t="shared" si="257"/>
        <v>u</v>
      </c>
      <c r="E360" s="9" t="str">
        <f t="shared" si="258"/>
        <v xml:space="preserve"> / （CYCLEPROCPBT-045BLACK）</v>
      </c>
      <c r="F360" s="9" t="str">
        <f t="shared" si="259"/>
        <v xml:space="preserve"> / （CYCLEPROCPBT-045BLACK）</v>
      </c>
      <c r="G360" s="5">
        <v>2173</v>
      </c>
      <c r="H360" s="9">
        <f t="shared" si="260"/>
        <v>2173</v>
      </c>
      <c r="I360" s="9" t="str">
        <f t="shared" si="261"/>
        <v>0</v>
      </c>
      <c r="J360" s="9" t="str">
        <f t="shared" si="262"/>
        <v>1</v>
      </c>
      <c r="P360" s="9" t="str">
        <f t="shared" si="263"/>
        <v>CYCLEPROCPBT-045BLACK</v>
      </c>
      <c r="AI360" s="9" t="str">
        <f t="shared" si="264"/>
        <v>http://image.rakuten.co.jp/brotures/cabinet/items/cyclepro/cpbt_045_bk.jpg</v>
      </c>
      <c r="AS360" s="9" t="str">
        <f t="shared" si="293"/>
        <v>1</v>
      </c>
      <c r="AT360" s="9" t="str">
        <f t="shared" si="293"/>
        <v>1</v>
      </c>
      <c r="AU360" s="9" t="str">
        <f t="shared" si="266"/>
        <v>0</v>
      </c>
      <c r="AV360" s="9" t="str">
        <f t="shared" si="267"/>
        <v>1</v>
      </c>
      <c r="AW360" s="9" t="str">
        <f t="shared" si="294"/>
        <v>0</v>
      </c>
      <c r="AX360" s="9" t="str">
        <f t="shared" si="294"/>
        <v>0</v>
      </c>
      <c r="AY360" s="11"/>
      <c r="AZ360" s="11"/>
      <c r="BA360" s="11"/>
      <c r="BB360" s="9" t="str">
        <f t="shared" si="269"/>
        <v>-1</v>
      </c>
      <c r="BC360" s="9" t="str">
        <f t="shared" si="270"/>
        <v>0</v>
      </c>
      <c r="BG360" s="5" t="s">
        <v>241</v>
      </c>
      <c r="BH360" s="5" t="s">
        <v>1800</v>
      </c>
      <c r="CS360" s="9" t="str">
        <f t="shared" si="271"/>
        <v>0</v>
      </c>
      <c r="CT360" s="9" t="str">
        <f t="shared" si="272"/>
        <v>&lt;iframe src="http://www.rakuten.ne.jp/gold/brotures/spec/cyclepro/cpbt_045_bk.html" frameborder="0" id="spec-content" scrolling="no"&gt;&lt;/iframe&gt;</v>
      </c>
      <c r="CU360" s="9" t="str">
        <f t="shared" si="273"/>
        <v/>
      </c>
      <c r="CV360" s="9" t="str">
        <f t="shared" si="274"/>
        <v>&lt;div class="row-fluid"&gt;&lt;iframe src="http://www.rakuten.ne.jp/gold/brotures/items/cyclepro/cpbt_045_bk.html" frameborder="0" id="skin-product" scrolling="no"&gt;&lt;/iframe&gt;&lt;/div&gt;</v>
      </c>
      <c r="CW360" s="11" t="str">
        <f t="shared" si="275"/>
        <v/>
      </c>
      <c r="CX360" t="s">
        <v>1995</v>
      </c>
      <c r="CY360" s="9" t="str">
        <f t="shared" si="276"/>
        <v>0</v>
      </c>
      <c r="CZ360" s="11"/>
      <c r="DA360" s="11"/>
      <c r="DB360" s="11"/>
      <c r="DC360" s="11"/>
      <c r="DD360" s="9" t="str">
        <f t="shared" si="277"/>
        <v/>
      </c>
      <c r="DI360" s="9" t="str">
        <f t="shared" si="278"/>
        <v/>
      </c>
      <c r="DT360" s="9">
        <f>VLOOKUP(BG360,ディレクトリID!A:B,2)</f>
        <v>563161</v>
      </c>
      <c r="DV360" s="4" t="str">
        <f t="shared" si="279"/>
        <v>【バーテープ＆グリップ　CYCLEPRO】</v>
      </c>
      <c r="DW360" s="4" t="str">
        <f t="shared" si="280"/>
        <v>【バーテープ＆グリップ　CYCLEPRO】</v>
      </c>
      <c r="DX360" s="9">
        <f t="shared" si="281"/>
        <v>4</v>
      </c>
      <c r="DY360" s="11"/>
      <c r="DZ360" s="9" t="str">
        <f t="shared" si="295"/>
        <v>1</v>
      </c>
      <c r="EA360" s="9" t="str">
        <f t="shared" si="295"/>
        <v>1</v>
      </c>
      <c r="EB360" s="11"/>
      <c r="EC360" s="11"/>
      <c r="ED360" s="11"/>
      <c r="EE360" s="9" t="str">
        <f t="shared" si="283"/>
        <v>0</v>
      </c>
      <c r="EO360" s="8" t="s">
        <v>428</v>
      </c>
      <c r="EP360" s="8" t="s">
        <v>429</v>
      </c>
      <c r="EQ360" s="8" t="s">
        <v>429</v>
      </c>
      <c r="ER360" s="8" t="s">
        <v>209</v>
      </c>
      <c r="ES360" s="8" t="s">
        <v>430</v>
      </c>
      <c r="ET360" s="9" t="str">
        <f t="shared" si="284"/>
        <v>2</v>
      </c>
      <c r="EU360" s="11"/>
      <c r="EV360" s="11"/>
      <c r="EW360" s="11"/>
      <c r="EX360" s="9" t="str">
        <f t="shared" si="296"/>
        <v>0</v>
      </c>
      <c r="EY360" s="9" t="str">
        <f t="shared" si="296"/>
        <v>0</v>
      </c>
      <c r="EZ360" s="11"/>
      <c r="FA360" s="11"/>
      <c r="FB360" s="9" t="str">
        <f t="shared" si="297"/>
        <v>0</v>
      </c>
      <c r="FC360" s="9" t="str">
        <f t="shared" si="297"/>
        <v>0</v>
      </c>
      <c r="FD360" s="9" t="str">
        <f t="shared" si="287"/>
        <v>1</v>
      </c>
      <c r="FE360" s="9" t="str">
        <f t="shared" si="298"/>
        <v>1</v>
      </c>
      <c r="FF360" s="9" t="str">
        <f t="shared" si="298"/>
        <v>1</v>
      </c>
      <c r="GJ360" s="4" t="str">
        <f t="shared" si="292"/>
        <v>パーツ\バーテープ＆グリップ:ブランド\CYCLEPRO</v>
      </c>
      <c r="GK360" s="4" t="str">
        <f t="shared" si="289"/>
        <v>u:u</v>
      </c>
      <c r="GL360" s="11"/>
      <c r="GM360" s="4" t="str">
        <f t="shared" si="299"/>
        <v>::</v>
      </c>
      <c r="GN360" s="4" t="str">
        <f t="shared" si="299"/>
        <v>::</v>
      </c>
      <c r="GO360" s="4" t="str">
        <f t="shared" si="299"/>
        <v>::</v>
      </c>
      <c r="GP360" s="4" t="str">
        <f t="shared" si="291"/>
        <v>1</v>
      </c>
    </row>
    <row r="361" spans="1:198" ht="28" customHeight="1">
      <c r="A361" s="5" t="s">
        <v>2001</v>
      </c>
      <c r="B361" s="5" t="s">
        <v>2003</v>
      </c>
      <c r="C361" s="5" t="s">
        <v>2001</v>
      </c>
      <c r="D361" s="9" t="str">
        <f t="shared" si="257"/>
        <v>u</v>
      </c>
      <c r="E361" s="9" t="str">
        <f t="shared" si="258"/>
        <v xml:space="preserve"> / （CYCLEPROCPBT-045BLUE）</v>
      </c>
      <c r="F361" s="9" t="str">
        <f t="shared" si="259"/>
        <v xml:space="preserve"> / （CYCLEPROCPBT-045BLUE）</v>
      </c>
      <c r="G361" s="5">
        <v>2173</v>
      </c>
      <c r="H361" s="9">
        <f t="shared" si="260"/>
        <v>2173</v>
      </c>
      <c r="I361" s="9" t="str">
        <f t="shared" si="261"/>
        <v>0</v>
      </c>
      <c r="J361" s="9" t="str">
        <f t="shared" si="262"/>
        <v>1</v>
      </c>
      <c r="P361" s="9" t="str">
        <f t="shared" si="263"/>
        <v>CYCLEPROCPBT-045BLUE</v>
      </c>
      <c r="AI361" s="9" t="str">
        <f t="shared" si="264"/>
        <v>http://image.rakuten.co.jp/brotures/cabinet/items/cyclepro/cpbt_045_blue.jpg</v>
      </c>
      <c r="AS361" s="9" t="str">
        <f t="shared" si="293"/>
        <v>1</v>
      </c>
      <c r="AT361" s="9" t="str">
        <f t="shared" si="293"/>
        <v>1</v>
      </c>
      <c r="AU361" s="9" t="str">
        <f t="shared" si="266"/>
        <v>0</v>
      </c>
      <c r="AV361" s="9" t="str">
        <f t="shared" si="267"/>
        <v>1</v>
      </c>
      <c r="AW361" s="9" t="str">
        <f t="shared" si="294"/>
        <v>0</v>
      </c>
      <c r="AX361" s="9" t="str">
        <f t="shared" si="294"/>
        <v>0</v>
      </c>
      <c r="AY361" s="11"/>
      <c r="AZ361" s="11"/>
      <c r="BA361" s="11"/>
      <c r="BB361" s="9" t="str">
        <f t="shared" si="269"/>
        <v>-1</v>
      </c>
      <c r="BC361" s="9" t="str">
        <f t="shared" si="270"/>
        <v>0</v>
      </c>
      <c r="BG361" s="5" t="s">
        <v>241</v>
      </c>
      <c r="BH361" s="5" t="s">
        <v>1800</v>
      </c>
      <c r="CS361" s="9" t="str">
        <f t="shared" si="271"/>
        <v>0</v>
      </c>
      <c r="CT361" s="9" t="str">
        <f t="shared" si="272"/>
        <v>&lt;iframe src="http://www.rakuten.ne.jp/gold/brotures/spec/cyclepro/cpbt_045_blue.html" frameborder="0" id="spec-content" scrolling="no"&gt;&lt;/iframe&gt;</v>
      </c>
      <c r="CU361" s="9" t="str">
        <f t="shared" si="273"/>
        <v/>
      </c>
      <c r="CV361" s="9" t="str">
        <f t="shared" si="274"/>
        <v>&lt;div class="row-fluid"&gt;&lt;iframe src="http://www.rakuten.ne.jp/gold/brotures/items/cyclepro/cpbt_045_blue.html" frameborder="0" id="skin-product" scrolling="no"&gt;&lt;/iframe&gt;&lt;/div&gt;</v>
      </c>
      <c r="CW361" s="11" t="str">
        <f t="shared" si="275"/>
        <v/>
      </c>
      <c r="CX361" t="s">
        <v>2001</v>
      </c>
      <c r="CY361" s="9" t="str">
        <f t="shared" si="276"/>
        <v>0</v>
      </c>
      <c r="CZ361" s="11"/>
      <c r="DA361" s="11"/>
      <c r="DB361" s="11"/>
      <c r="DC361" s="11"/>
      <c r="DD361" s="9" t="str">
        <f t="shared" si="277"/>
        <v/>
      </c>
      <c r="DI361" s="9" t="str">
        <f t="shared" si="278"/>
        <v/>
      </c>
      <c r="DT361" s="9">
        <f>VLOOKUP(BG361,ディレクトリID!A:B,2)</f>
        <v>563161</v>
      </c>
      <c r="DV361" s="4" t="str">
        <f t="shared" si="279"/>
        <v>【バーテープ＆グリップ　CYCLEPRO】</v>
      </c>
      <c r="DW361" s="4" t="str">
        <f t="shared" si="280"/>
        <v>【バーテープ＆グリップ　CYCLEPRO】</v>
      </c>
      <c r="DX361" s="9">
        <f t="shared" si="281"/>
        <v>4</v>
      </c>
      <c r="DY361" s="11"/>
      <c r="DZ361" s="9" t="str">
        <f t="shared" si="295"/>
        <v>1</v>
      </c>
      <c r="EA361" s="9" t="str">
        <f t="shared" si="295"/>
        <v>1</v>
      </c>
      <c r="EB361" s="11"/>
      <c r="EC361" s="11"/>
      <c r="ED361" s="11"/>
      <c r="EE361" s="9" t="str">
        <f t="shared" si="283"/>
        <v>0</v>
      </c>
      <c r="EO361" s="8" t="s">
        <v>428</v>
      </c>
      <c r="EP361" s="8" t="s">
        <v>429</v>
      </c>
      <c r="EQ361" s="8" t="s">
        <v>429</v>
      </c>
      <c r="ER361" s="8" t="s">
        <v>209</v>
      </c>
      <c r="ES361" s="8" t="s">
        <v>430</v>
      </c>
      <c r="ET361" s="9" t="str">
        <f t="shared" si="284"/>
        <v>2</v>
      </c>
      <c r="EU361" s="11"/>
      <c r="EV361" s="11"/>
      <c r="EW361" s="11"/>
      <c r="EX361" s="9" t="str">
        <f t="shared" si="296"/>
        <v>0</v>
      </c>
      <c r="EY361" s="9" t="str">
        <f t="shared" si="296"/>
        <v>0</v>
      </c>
      <c r="EZ361" s="11"/>
      <c r="FA361" s="11"/>
      <c r="FB361" s="9" t="str">
        <f t="shared" si="297"/>
        <v>0</v>
      </c>
      <c r="FC361" s="9" t="str">
        <f t="shared" si="297"/>
        <v>0</v>
      </c>
      <c r="FD361" s="9" t="str">
        <f t="shared" si="287"/>
        <v>1</v>
      </c>
      <c r="FE361" s="9" t="str">
        <f t="shared" si="298"/>
        <v>1</v>
      </c>
      <c r="FF361" s="9" t="str">
        <f t="shared" si="298"/>
        <v>1</v>
      </c>
      <c r="GJ361" s="4" t="str">
        <f t="shared" si="292"/>
        <v>パーツ\バーテープ＆グリップ:ブランド\CYCLEPRO</v>
      </c>
      <c r="GK361" s="4" t="str">
        <f t="shared" si="289"/>
        <v>u:u</v>
      </c>
      <c r="GL361" s="11"/>
      <c r="GM361" s="4" t="str">
        <f t="shared" si="299"/>
        <v>::</v>
      </c>
      <c r="GN361" s="4" t="str">
        <f t="shared" si="299"/>
        <v>::</v>
      </c>
      <c r="GO361" s="4" t="str">
        <f t="shared" si="299"/>
        <v>::</v>
      </c>
      <c r="GP361" s="4" t="str">
        <f t="shared" si="291"/>
        <v>1</v>
      </c>
    </row>
    <row r="362" spans="1:198" ht="28" customHeight="1">
      <c r="A362" s="5" t="s">
        <v>2007</v>
      </c>
      <c r="B362" s="5" t="s">
        <v>2009</v>
      </c>
      <c r="C362" s="5" t="s">
        <v>2007</v>
      </c>
      <c r="D362" s="9" t="str">
        <f t="shared" si="257"/>
        <v>u</v>
      </c>
      <c r="E362" s="9" t="str">
        <f t="shared" si="258"/>
        <v xml:space="preserve"> / （CYCLEPROCPBT-045RED）</v>
      </c>
      <c r="F362" s="9" t="str">
        <f t="shared" si="259"/>
        <v xml:space="preserve"> / （CYCLEPROCPBT-045RED）</v>
      </c>
      <c r="G362" s="5">
        <v>2173</v>
      </c>
      <c r="H362" s="9">
        <f t="shared" si="260"/>
        <v>2173</v>
      </c>
      <c r="I362" s="9" t="str">
        <f t="shared" si="261"/>
        <v>0</v>
      </c>
      <c r="J362" s="9" t="str">
        <f t="shared" si="262"/>
        <v>1</v>
      </c>
      <c r="P362" s="9" t="str">
        <f t="shared" si="263"/>
        <v>CYCLEPROCPBT-045RED</v>
      </c>
      <c r="AI362" s="9" t="str">
        <f t="shared" si="264"/>
        <v>http://image.rakuten.co.jp/brotures/cabinet/items/cyclepro/cpbt_045_red.jpg</v>
      </c>
      <c r="AS362" s="9" t="str">
        <f t="shared" ref="AS362:AT381" si="300">IF($A362&lt;&gt;"","1","")</f>
        <v>1</v>
      </c>
      <c r="AT362" s="9" t="str">
        <f t="shared" si="300"/>
        <v>1</v>
      </c>
      <c r="AU362" s="9" t="str">
        <f t="shared" si="266"/>
        <v>0</v>
      </c>
      <c r="AV362" s="9" t="str">
        <f t="shared" si="267"/>
        <v>1</v>
      </c>
      <c r="AW362" s="9" t="str">
        <f t="shared" ref="AW362:AX381" si="301">IF($A362&lt;&gt;"","0","")</f>
        <v>0</v>
      </c>
      <c r="AX362" s="9" t="str">
        <f t="shared" si="301"/>
        <v>0</v>
      </c>
      <c r="AY362" s="11"/>
      <c r="AZ362" s="11"/>
      <c r="BA362" s="11"/>
      <c r="BB362" s="9" t="str">
        <f t="shared" si="269"/>
        <v>-1</v>
      </c>
      <c r="BC362" s="9" t="str">
        <f t="shared" si="270"/>
        <v>0</v>
      </c>
      <c r="BG362" s="5" t="s">
        <v>241</v>
      </c>
      <c r="BH362" s="5" t="s">
        <v>1800</v>
      </c>
      <c r="CS362" s="9" t="str">
        <f t="shared" si="271"/>
        <v>0</v>
      </c>
      <c r="CT362" s="9" t="str">
        <f t="shared" si="272"/>
        <v>&lt;iframe src="http://www.rakuten.ne.jp/gold/brotures/spec/cyclepro/cpbt_045_red.html" frameborder="0" id="spec-content" scrolling="no"&gt;&lt;/iframe&gt;</v>
      </c>
      <c r="CU362" s="9" t="str">
        <f t="shared" si="273"/>
        <v/>
      </c>
      <c r="CV362" s="9" t="str">
        <f t="shared" si="274"/>
        <v>&lt;div class="row-fluid"&gt;&lt;iframe src="http://www.rakuten.ne.jp/gold/brotures/items/cyclepro/cpbt_045_red.html" frameborder="0" id="skin-product" scrolling="no"&gt;&lt;/iframe&gt;&lt;/div&gt;</v>
      </c>
      <c r="CW362" s="11" t="str">
        <f t="shared" si="275"/>
        <v/>
      </c>
      <c r="CX362" t="s">
        <v>2007</v>
      </c>
      <c r="CY362" s="9" t="str">
        <f t="shared" si="276"/>
        <v>0</v>
      </c>
      <c r="CZ362" s="11"/>
      <c r="DA362" s="11"/>
      <c r="DB362" s="11"/>
      <c r="DC362" s="11"/>
      <c r="DD362" s="9" t="str">
        <f t="shared" si="277"/>
        <v/>
      </c>
      <c r="DI362" s="9" t="str">
        <f t="shared" si="278"/>
        <v/>
      </c>
      <c r="DT362" s="9">
        <f>VLOOKUP(BG362,ディレクトリID!A:B,2)</f>
        <v>563161</v>
      </c>
      <c r="DV362" s="4" t="str">
        <f t="shared" si="279"/>
        <v>【バーテープ＆グリップ　CYCLEPRO】</v>
      </c>
      <c r="DW362" s="4" t="str">
        <f t="shared" si="280"/>
        <v>【バーテープ＆グリップ　CYCLEPRO】</v>
      </c>
      <c r="DX362" s="9">
        <f t="shared" si="281"/>
        <v>4</v>
      </c>
      <c r="DY362" s="11"/>
      <c r="DZ362" s="9" t="str">
        <f t="shared" ref="DZ362:EA381" si="302">IF($A362&lt;&gt;"","1","")</f>
        <v>1</v>
      </c>
      <c r="EA362" s="9" t="str">
        <f t="shared" si="302"/>
        <v>1</v>
      </c>
      <c r="EB362" s="11"/>
      <c r="EC362" s="11"/>
      <c r="ED362" s="11"/>
      <c r="EE362" s="9" t="str">
        <f t="shared" si="283"/>
        <v>0</v>
      </c>
      <c r="EO362" s="8" t="s">
        <v>428</v>
      </c>
      <c r="EP362" s="8" t="s">
        <v>429</v>
      </c>
      <c r="EQ362" s="8" t="s">
        <v>429</v>
      </c>
      <c r="ER362" s="8" t="s">
        <v>209</v>
      </c>
      <c r="ES362" s="8" t="s">
        <v>430</v>
      </c>
      <c r="ET362" s="9" t="str">
        <f t="shared" si="284"/>
        <v>2</v>
      </c>
      <c r="EU362" s="11"/>
      <c r="EV362" s="11"/>
      <c r="EW362" s="11"/>
      <c r="EX362" s="9" t="str">
        <f t="shared" ref="EX362:EY381" si="303">IF($A362&lt;&gt;"","0","")</f>
        <v>0</v>
      </c>
      <c r="EY362" s="9" t="str">
        <f t="shared" si="303"/>
        <v>0</v>
      </c>
      <c r="EZ362" s="11"/>
      <c r="FA362" s="11"/>
      <c r="FB362" s="9" t="str">
        <f t="shared" ref="FB362:FC381" si="304">IF($A362&lt;&gt;"","0","")</f>
        <v>0</v>
      </c>
      <c r="FC362" s="9" t="str">
        <f t="shared" si="304"/>
        <v>0</v>
      </c>
      <c r="FD362" s="9" t="str">
        <f t="shared" si="287"/>
        <v>1</v>
      </c>
      <c r="FE362" s="9" t="str">
        <f t="shared" ref="FE362:FF381" si="305">IF($BG362="完成車","3","1")</f>
        <v>1</v>
      </c>
      <c r="FF362" s="9" t="str">
        <f t="shared" si="305"/>
        <v>1</v>
      </c>
      <c r="GJ362" s="4" t="str">
        <f t="shared" si="292"/>
        <v>パーツ\バーテープ＆グリップ:ブランド\CYCLEPRO</v>
      </c>
      <c r="GK362" s="4" t="str">
        <f t="shared" si="289"/>
        <v>u:u</v>
      </c>
      <c r="GL362" s="11"/>
      <c r="GM362" s="4" t="str">
        <f t="shared" ref="GM362:GO381" si="306">IF($A362&lt;&gt;"","::","")</f>
        <v>::</v>
      </c>
      <c r="GN362" s="4" t="str">
        <f t="shared" si="306"/>
        <v>::</v>
      </c>
      <c r="GO362" s="4" t="str">
        <f t="shared" si="306"/>
        <v>::</v>
      </c>
      <c r="GP362" s="4" t="str">
        <f t="shared" si="291"/>
        <v>1</v>
      </c>
    </row>
    <row r="363" spans="1:198" ht="28" customHeight="1">
      <c r="A363" s="5" t="s">
        <v>2013</v>
      </c>
      <c r="B363" s="5" t="s">
        <v>2015</v>
      </c>
      <c r="C363" s="5" t="s">
        <v>2013</v>
      </c>
      <c r="D363" s="9" t="str">
        <f t="shared" si="257"/>
        <v>u</v>
      </c>
      <c r="E363" s="9" t="str">
        <f t="shared" si="258"/>
        <v xml:space="preserve"> / （CYCLEPROCPBT-045WHITE）</v>
      </c>
      <c r="F363" s="9" t="str">
        <f t="shared" si="259"/>
        <v xml:space="preserve"> / （CYCLEPROCPBT-045WHITE）</v>
      </c>
      <c r="G363" s="5">
        <v>2173</v>
      </c>
      <c r="H363" s="9">
        <f t="shared" si="260"/>
        <v>2173</v>
      </c>
      <c r="I363" s="9" t="str">
        <f t="shared" si="261"/>
        <v>0</v>
      </c>
      <c r="J363" s="9" t="str">
        <f t="shared" si="262"/>
        <v>1</v>
      </c>
      <c r="P363" s="9" t="str">
        <f t="shared" si="263"/>
        <v>CYCLEPROCPBT-045WHITE</v>
      </c>
      <c r="AI363" s="9" t="str">
        <f t="shared" si="264"/>
        <v>http://image.rakuten.co.jp/brotures/cabinet/items/cyclepro/cpbt_045_wh.jpg</v>
      </c>
      <c r="AS363" s="9" t="str">
        <f t="shared" si="300"/>
        <v>1</v>
      </c>
      <c r="AT363" s="9" t="str">
        <f t="shared" si="300"/>
        <v>1</v>
      </c>
      <c r="AU363" s="9" t="str">
        <f t="shared" si="266"/>
        <v>0</v>
      </c>
      <c r="AV363" s="9" t="str">
        <f t="shared" si="267"/>
        <v>1</v>
      </c>
      <c r="AW363" s="9" t="str">
        <f t="shared" si="301"/>
        <v>0</v>
      </c>
      <c r="AX363" s="9" t="str">
        <f t="shared" si="301"/>
        <v>0</v>
      </c>
      <c r="AY363" s="11"/>
      <c r="AZ363" s="11"/>
      <c r="BA363" s="11"/>
      <c r="BB363" s="9" t="str">
        <f t="shared" si="269"/>
        <v>-1</v>
      </c>
      <c r="BC363" s="9" t="str">
        <f t="shared" si="270"/>
        <v>0</v>
      </c>
      <c r="BG363" s="5" t="s">
        <v>241</v>
      </c>
      <c r="BH363" s="5" t="s">
        <v>1800</v>
      </c>
      <c r="CS363" s="9" t="str">
        <f t="shared" si="271"/>
        <v>0</v>
      </c>
      <c r="CT363" s="9" t="str">
        <f t="shared" si="272"/>
        <v>&lt;iframe src="http://www.rakuten.ne.jp/gold/brotures/spec/cyclepro/cpbt_045_wh.html" frameborder="0" id="spec-content" scrolling="no"&gt;&lt;/iframe&gt;</v>
      </c>
      <c r="CU363" s="9" t="str">
        <f t="shared" si="273"/>
        <v/>
      </c>
      <c r="CV363" s="9" t="str">
        <f t="shared" si="274"/>
        <v>&lt;div class="row-fluid"&gt;&lt;iframe src="http://www.rakuten.ne.jp/gold/brotures/items/cyclepro/cpbt_045_wh.html" frameborder="0" id="skin-product" scrolling="no"&gt;&lt;/iframe&gt;&lt;/div&gt;</v>
      </c>
      <c r="CW363" s="11" t="str">
        <f t="shared" si="275"/>
        <v/>
      </c>
      <c r="CX363" t="s">
        <v>2013</v>
      </c>
      <c r="CY363" s="9" t="str">
        <f t="shared" si="276"/>
        <v>0</v>
      </c>
      <c r="CZ363" s="11"/>
      <c r="DA363" s="11"/>
      <c r="DB363" s="11"/>
      <c r="DC363" s="11"/>
      <c r="DD363" s="9" t="str">
        <f t="shared" si="277"/>
        <v/>
      </c>
      <c r="DI363" s="9" t="str">
        <f t="shared" si="278"/>
        <v/>
      </c>
      <c r="DT363" s="9">
        <f>VLOOKUP(BG363,ディレクトリID!A:B,2)</f>
        <v>563161</v>
      </c>
      <c r="DV363" s="4" t="str">
        <f t="shared" si="279"/>
        <v>【バーテープ＆グリップ　CYCLEPRO】</v>
      </c>
      <c r="DW363" s="4" t="str">
        <f t="shared" si="280"/>
        <v>【バーテープ＆グリップ　CYCLEPRO】</v>
      </c>
      <c r="DX363" s="9">
        <f t="shared" si="281"/>
        <v>4</v>
      </c>
      <c r="DY363" s="11"/>
      <c r="DZ363" s="9" t="str">
        <f t="shared" si="302"/>
        <v>1</v>
      </c>
      <c r="EA363" s="9" t="str">
        <f t="shared" si="302"/>
        <v>1</v>
      </c>
      <c r="EB363" s="11"/>
      <c r="EC363" s="11"/>
      <c r="ED363" s="11"/>
      <c r="EE363" s="9" t="str">
        <f t="shared" si="283"/>
        <v>0</v>
      </c>
      <c r="EO363" s="8" t="s">
        <v>428</v>
      </c>
      <c r="EP363" s="8" t="s">
        <v>429</v>
      </c>
      <c r="EQ363" s="8" t="s">
        <v>429</v>
      </c>
      <c r="ER363" s="8" t="s">
        <v>209</v>
      </c>
      <c r="ES363" s="8" t="s">
        <v>430</v>
      </c>
      <c r="ET363" s="9" t="str">
        <f t="shared" si="284"/>
        <v>2</v>
      </c>
      <c r="EU363" s="11"/>
      <c r="EV363" s="11"/>
      <c r="EW363" s="11"/>
      <c r="EX363" s="9" t="str">
        <f t="shared" si="303"/>
        <v>0</v>
      </c>
      <c r="EY363" s="9" t="str">
        <f t="shared" si="303"/>
        <v>0</v>
      </c>
      <c r="EZ363" s="11"/>
      <c r="FA363" s="11"/>
      <c r="FB363" s="9" t="str">
        <f t="shared" si="304"/>
        <v>0</v>
      </c>
      <c r="FC363" s="9" t="str">
        <f t="shared" si="304"/>
        <v>0</v>
      </c>
      <c r="FD363" s="9" t="str">
        <f t="shared" si="287"/>
        <v>1</v>
      </c>
      <c r="FE363" s="9" t="str">
        <f t="shared" si="305"/>
        <v>1</v>
      </c>
      <c r="FF363" s="9" t="str">
        <f t="shared" si="305"/>
        <v>1</v>
      </c>
      <c r="GJ363" s="4" t="str">
        <f t="shared" si="292"/>
        <v>パーツ\バーテープ＆グリップ:ブランド\CYCLEPRO</v>
      </c>
      <c r="GK363" s="4" t="str">
        <f t="shared" si="289"/>
        <v>u:u</v>
      </c>
      <c r="GL363" s="11"/>
      <c r="GM363" s="4" t="str">
        <f t="shared" si="306"/>
        <v>::</v>
      </c>
      <c r="GN363" s="4" t="str">
        <f t="shared" si="306"/>
        <v>::</v>
      </c>
      <c r="GO363" s="4" t="str">
        <f t="shared" si="306"/>
        <v>::</v>
      </c>
      <c r="GP363" s="4" t="str">
        <f t="shared" si="291"/>
        <v>1</v>
      </c>
    </row>
    <row r="364" spans="1:198" ht="28" customHeight="1">
      <c r="A364" s="5" t="s">
        <v>2019</v>
      </c>
      <c r="B364" s="5" t="s">
        <v>2021</v>
      </c>
      <c r="C364" s="5" t="s">
        <v>2019</v>
      </c>
      <c r="D364" s="9" t="str">
        <f t="shared" si="257"/>
        <v>u</v>
      </c>
      <c r="E364" s="9" t="str">
        <f t="shared" si="258"/>
        <v xml:space="preserve"> / （CYCLEPROCPBT-049BLACK）</v>
      </c>
      <c r="F364" s="9" t="str">
        <f t="shared" si="259"/>
        <v xml:space="preserve"> / （CYCLEPROCPBT-049BLACK）</v>
      </c>
      <c r="G364" s="5">
        <v>1512</v>
      </c>
      <c r="H364" s="9">
        <f t="shared" si="260"/>
        <v>1512</v>
      </c>
      <c r="I364" s="9" t="str">
        <f t="shared" si="261"/>
        <v>0</v>
      </c>
      <c r="J364" s="9" t="str">
        <f t="shared" si="262"/>
        <v>1</v>
      </c>
      <c r="P364" s="9" t="str">
        <f t="shared" si="263"/>
        <v>CYCLEPROCPBT-049BLACK</v>
      </c>
      <c r="AI364" s="9" t="str">
        <f t="shared" si="264"/>
        <v>http://image.rakuten.co.jp/brotures/cabinet/items/cyclepro/cpbt_049_bk.jpg</v>
      </c>
      <c r="AS364" s="9" t="str">
        <f t="shared" si="300"/>
        <v>1</v>
      </c>
      <c r="AT364" s="9" t="str">
        <f t="shared" si="300"/>
        <v>1</v>
      </c>
      <c r="AU364" s="9" t="str">
        <f t="shared" si="266"/>
        <v>0</v>
      </c>
      <c r="AV364" s="9" t="str">
        <f t="shared" si="267"/>
        <v>1</v>
      </c>
      <c r="AW364" s="9" t="str">
        <f t="shared" si="301"/>
        <v>0</v>
      </c>
      <c r="AX364" s="9" t="str">
        <f t="shared" si="301"/>
        <v>0</v>
      </c>
      <c r="AY364" s="11"/>
      <c r="AZ364" s="11"/>
      <c r="BA364" s="11"/>
      <c r="BB364" s="9" t="str">
        <f t="shared" si="269"/>
        <v>-1</v>
      </c>
      <c r="BC364" s="9" t="str">
        <f t="shared" si="270"/>
        <v>0</v>
      </c>
      <c r="BG364" s="5" t="s">
        <v>241</v>
      </c>
      <c r="BH364" s="5" t="s">
        <v>1800</v>
      </c>
      <c r="CS364" s="9" t="str">
        <f t="shared" si="271"/>
        <v>0</v>
      </c>
      <c r="CT364" s="9" t="str">
        <f t="shared" si="272"/>
        <v>&lt;iframe src="http://www.rakuten.ne.jp/gold/brotures/spec/cyclepro/cpbt_049_bk.html" frameborder="0" id="spec-content" scrolling="no"&gt;&lt;/iframe&gt;</v>
      </c>
      <c r="CU364" s="9" t="str">
        <f t="shared" si="273"/>
        <v/>
      </c>
      <c r="CV364" s="9" t="str">
        <f t="shared" si="274"/>
        <v>&lt;div class="row-fluid"&gt;&lt;iframe src="http://www.rakuten.ne.jp/gold/brotures/items/cyclepro/cpbt_049_bk.html" frameborder="0" id="skin-product" scrolling="no"&gt;&lt;/iframe&gt;&lt;/div&gt;</v>
      </c>
      <c r="CW364" s="11" t="str">
        <f t="shared" si="275"/>
        <v/>
      </c>
      <c r="CX364" t="s">
        <v>2019</v>
      </c>
      <c r="CY364" s="9" t="str">
        <f t="shared" si="276"/>
        <v>0</v>
      </c>
      <c r="CZ364" s="11"/>
      <c r="DA364" s="11"/>
      <c r="DB364" s="11"/>
      <c r="DC364" s="11"/>
      <c r="DD364" s="9" t="str">
        <f t="shared" si="277"/>
        <v/>
      </c>
      <c r="DI364" s="9" t="str">
        <f t="shared" si="278"/>
        <v/>
      </c>
      <c r="DT364" s="9">
        <f>VLOOKUP(BG364,ディレクトリID!A:B,2)</f>
        <v>563161</v>
      </c>
      <c r="DV364" s="4" t="str">
        <f t="shared" si="279"/>
        <v>【バーテープ＆グリップ　CYCLEPRO】</v>
      </c>
      <c r="DW364" s="4" t="str">
        <f t="shared" si="280"/>
        <v>【バーテープ＆グリップ　CYCLEPRO】</v>
      </c>
      <c r="DX364" s="9">
        <f t="shared" si="281"/>
        <v>4</v>
      </c>
      <c r="DY364" s="11"/>
      <c r="DZ364" s="9" t="str">
        <f t="shared" si="302"/>
        <v>1</v>
      </c>
      <c r="EA364" s="9" t="str">
        <f t="shared" si="302"/>
        <v>1</v>
      </c>
      <c r="EB364" s="11"/>
      <c r="EC364" s="11"/>
      <c r="ED364" s="11"/>
      <c r="EE364" s="9" t="str">
        <f t="shared" si="283"/>
        <v>0</v>
      </c>
      <c r="EO364" s="8" t="s">
        <v>428</v>
      </c>
      <c r="EP364" s="8" t="s">
        <v>429</v>
      </c>
      <c r="EQ364" s="8" t="s">
        <v>429</v>
      </c>
      <c r="ER364" s="8" t="s">
        <v>209</v>
      </c>
      <c r="ES364" s="8" t="s">
        <v>430</v>
      </c>
      <c r="ET364" s="9" t="str">
        <f t="shared" si="284"/>
        <v>2</v>
      </c>
      <c r="EU364" s="11"/>
      <c r="EV364" s="11"/>
      <c r="EW364" s="11"/>
      <c r="EX364" s="9" t="str">
        <f t="shared" si="303"/>
        <v>0</v>
      </c>
      <c r="EY364" s="9" t="str">
        <f t="shared" si="303"/>
        <v>0</v>
      </c>
      <c r="EZ364" s="11"/>
      <c r="FA364" s="11"/>
      <c r="FB364" s="9" t="str">
        <f t="shared" si="304"/>
        <v>0</v>
      </c>
      <c r="FC364" s="9" t="str">
        <f t="shared" si="304"/>
        <v>0</v>
      </c>
      <c r="FD364" s="9" t="str">
        <f t="shared" si="287"/>
        <v>1</v>
      </c>
      <c r="FE364" s="9" t="str">
        <f t="shared" si="305"/>
        <v>1</v>
      </c>
      <c r="FF364" s="9" t="str">
        <f t="shared" si="305"/>
        <v>1</v>
      </c>
      <c r="GJ364" s="4" t="str">
        <f t="shared" si="292"/>
        <v>パーツ\バーテープ＆グリップ:ブランド\CYCLEPRO</v>
      </c>
      <c r="GK364" s="4" t="str">
        <f t="shared" si="289"/>
        <v>u:u</v>
      </c>
      <c r="GL364" s="11"/>
      <c r="GM364" s="4" t="str">
        <f t="shared" si="306"/>
        <v>::</v>
      </c>
      <c r="GN364" s="4" t="str">
        <f t="shared" si="306"/>
        <v>::</v>
      </c>
      <c r="GO364" s="4" t="str">
        <f t="shared" si="306"/>
        <v>::</v>
      </c>
      <c r="GP364" s="4" t="str">
        <f t="shared" si="291"/>
        <v>1</v>
      </c>
    </row>
    <row r="365" spans="1:198" ht="28" customHeight="1">
      <c r="A365" s="5" t="s">
        <v>2025</v>
      </c>
      <c r="B365" s="5" t="s">
        <v>2027</v>
      </c>
      <c r="C365" s="5" t="s">
        <v>2025</v>
      </c>
      <c r="D365" s="9" t="str">
        <f t="shared" si="257"/>
        <v>u</v>
      </c>
      <c r="E365" s="9" t="str">
        <f t="shared" si="258"/>
        <v xml:space="preserve"> / （CYCLEPROCPBT-049WHITE）</v>
      </c>
      <c r="F365" s="9" t="str">
        <f t="shared" si="259"/>
        <v xml:space="preserve"> / （CYCLEPROCPBT-049WHITE）</v>
      </c>
      <c r="G365" s="5">
        <v>1512</v>
      </c>
      <c r="H365" s="9">
        <f t="shared" si="260"/>
        <v>1512</v>
      </c>
      <c r="I365" s="9" t="str">
        <f t="shared" si="261"/>
        <v>0</v>
      </c>
      <c r="J365" s="9" t="str">
        <f t="shared" si="262"/>
        <v>1</v>
      </c>
      <c r="P365" s="9" t="str">
        <f t="shared" si="263"/>
        <v>CYCLEPROCPBT-049WHITE</v>
      </c>
      <c r="AI365" s="9" t="str">
        <f t="shared" si="264"/>
        <v>http://image.rakuten.co.jp/brotures/cabinet/items/cyclepro/cpbt_049_wh.jpg</v>
      </c>
      <c r="AS365" s="9" t="str">
        <f t="shared" si="300"/>
        <v>1</v>
      </c>
      <c r="AT365" s="9" t="str">
        <f t="shared" si="300"/>
        <v>1</v>
      </c>
      <c r="AU365" s="9" t="str">
        <f t="shared" si="266"/>
        <v>0</v>
      </c>
      <c r="AV365" s="9" t="str">
        <f t="shared" si="267"/>
        <v>1</v>
      </c>
      <c r="AW365" s="9" t="str">
        <f t="shared" si="301"/>
        <v>0</v>
      </c>
      <c r="AX365" s="9" t="str">
        <f t="shared" si="301"/>
        <v>0</v>
      </c>
      <c r="AY365" s="11"/>
      <c r="AZ365" s="11"/>
      <c r="BA365" s="11"/>
      <c r="BB365" s="9" t="str">
        <f t="shared" si="269"/>
        <v>-1</v>
      </c>
      <c r="BC365" s="9" t="str">
        <f t="shared" si="270"/>
        <v>0</v>
      </c>
      <c r="BG365" s="5" t="s">
        <v>241</v>
      </c>
      <c r="BH365" s="5" t="s">
        <v>1800</v>
      </c>
      <c r="CS365" s="9" t="str">
        <f t="shared" si="271"/>
        <v>0</v>
      </c>
      <c r="CT365" s="9" t="str">
        <f t="shared" si="272"/>
        <v>&lt;iframe src="http://www.rakuten.ne.jp/gold/brotures/spec/cyclepro/cpbt_049_wh.html" frameborder="0" id="spec-content" scrolling="no"&gt;&lt;/iframe&gt;</v>
      </c>
      <c r="CU365" s="9" t="str">
        <f t="shared" si="273"/>
        <v/>
      </c>
      <c r="CV365" s="9" t="str">
        <f t="shared" si="274"/>
        <v>&lt;div class="row-fluid"&gt;&lt;iframe src="http://www.rakuten.ne.jp/gold/brotures/items/cyclepro/cpbt_049_wh.html" frameborder="0" id="skin-product" scrolling="no"&gt;&lt;/iframe&gt;&lt;/div&gt;</v>
      </c>
      <c r="CW365" s="11" t="str">
        <f t="shared" si="275"/>
        <v/>
      </c>
      <c r="CX365" t="s">
        <v>2025</v>
      </c>
      <c r="CY365" s="9" t="str">
        <f t="shared" si="276"/>
        <v>0</v>
      </c>
      <c r="CZ365" s="11"/>
      <c r="DA365" s="11"/>
      <c r="DB365" s="11"/>
      <c r="DC365" s="11"/>
      <c r="DD365" s="9" t="str">
        <f t="shared" si="277"/>
        <v/>
      </c>
      <c r="DI365" s="9" t="str">
        <f t="shared" si="278"/>
        <v/>
      </c>
      <c r="DT365" s="9">
        <f>VLOOKUP(BG365,ディレクトリID!A:B,2)</f>
        <v>563161</v>
      </c>
      <c r="DV365" s="4" t="str">
        <f t="shared" si="279"/>
        <v>【バーテープ＆グリップ　CYCLEPRO】</v>
      </c>
      <c r="DW365" s="4" t="str">
        <f t="shared" si="280"/>
        <v>【バーテープ＆グリップ　CYCLEPRO】</v>
      </c>
      <c r="DX365" s="9">
        <f t="shared" si="281"/>
        <v>4</v>
      </c>
      <c r="DY365" s="11"/>
      <c r="DZ365" s="9" t="str">
        <f t="shared" si="302"/>
        <v>1</v>
      </c>
      <c r="EA365" s="9" t="str">
        <f t="shared" si="302"/>
        <v>1</v>
      </c>
      <c r="EB365" s="11"/>
      <c r="EC365" s="11"/>
      <c r="ED365" s="11"/>
      <c r="EE365" s="9" t="str">
        <f t="shared" si="283"/>
        <v>0</v>
      </c>
      <c r="EO365" s="8" t="s">
        <v>428</v>
      </c>
      <c r="EP365" s="8" t="s">
        <v>429</v>
      </c>
      <c r="EQ365" s="8" t="s">
        <v>429</v>
      </c>
      <c r="ER365" s="8" t="s">
        <v>209</v>
      </c>
      <c r="ES365" s="8" t="s">
        <v>430</v>
      </c>
      <c r="ET365" s="9" t="str">
        <f t="shared" si="284"/>
        <v>2</v>
      </c>
      <c r="EU365" s="11"/>
      <c r="EV365" s="11"/>
      <c r="EW365" s="11"/>
      <c r="EX365" s="9" t="str">
        <f t="shared" si="303"/>
        <v>0</v>
      </c>
      <c r="EY365" s="9" t="str">
        <f t="shared" si="303"/>
        <v>0</v>
      </c>
      <c r="EZ365" s="11"/>
      <c r="FA365" s="11"/>
      <c r="FB365" s="9" t="str">
        <f t="shared" si="304"/>
        <v>0</v>
      </c>
      <c r="FC365" s="9" t="str">
        <f t="shared" si="304"/>
        <v>0</v>
      </c>
      <c r="FD365" s="9" t="str">
        <f t="shared" si="287"/>
        <v>1</v>
      </c>
      <c r="FE365" s="9" t="str">
        <f t="shared" si="305"/>
        <v>1</v>
      </c>
      <c r="FF365" s="9" t="str">
        <f t="shared" si="305"/>
        <v>1</v>
      </c>
      <c r="GJ365" s="4" t="str">
        <f t="shared" si="292"/>
        <v>パーツ\バーテープ＆グリップ:ブランド\CYCLEPRO</v>
      </c>
      <c r="GK365" s="4" t="str">
        <f t="shared" si="289"/>
        <v>u:u</v>
      </c>
      <c r="GL365" s="11"/>
      <c r="GM365" s="4" t="str">
        <f t="shared" si="306"/>
        <v>::</v>
      </c>
      <c r="GN365" s="4" t="str">
        <f t="shared" si="306"/>
        <v>::</v>
      </c>
      <c r="GO365" s="4" t="str">
        <f t="shared" si="306"/>
        <v>::</v>
      </c>
      <c r="GP365" s="4" t="str">
        <f t="shared" si="291"/>
        <v>1</v>
      </c>
    </row>
    <row r="366" spans="1:198" ht="28" customHeight="1">
      <c r="A366" s="5" t="s">
        <v>2031</v>
      </c>
      <c r="B366" s="5" t="s">
        <v>2033</v>
      </c>
      <c r="C366" s="5" t="s">
        <v>2031</v>
      </c>
      <c r="D366" s="9" t="str">
        <f t="shared" si="257"/>
        <v>u</v>
      </c>
      <c r="E366" s="9" t="str">
        <f t="shared" si="258"/>
        <v xml:space="preserve"> / （CYCLEPROCPBT-055BLACK）</v>
      </c>
      <c r="F366" s="9" t="str">
        <f t="shared" si="259"/>
        <v xml:space="preserve"> / （CYCLEPROCPBT-055BLACK）</v>
      </c>
      <c r="G366" s="5">
        <v>1811</v>
      </c>
      <c r="H366" s="9">
        <f t="shared" si="260"/>
        <v>1811</v>
      </c>
      <c r="I366" s="9" t="str">
        <f t="shared" si="261"/>
        <v>0</v>
      </c>
      <c r="J366" s="9" t="str">
        <f t="shared" si="262"/>
        <v>1</v>
      </c>
      <c r="P366" s="9" t="str">
        <f t="shared" si="263"/>
        <v>CYCLEPROCPBT-055BLACK</v>
      </c>
      <c r="AI366" s="9" t="str">
        <f t="shared" si="264"/>
        <v>http://image.rakuten.co.jp/brotures/cabinet/items/cyclepro/cpbt_055_bk.jpg</v>
      </c>
      <c r="AS366" s="9" t="str">
        <f t="shared" si="300"/>
        <v>1</v>
      </c>
      <c r="AT366" s="9" t="str">
        <f t="shared" si="300"/>
        <v>1</v>
      </c>
      <c r="AU366" s="9" t="str">
        <f t="shared" si="266"/>
        <v>0</v>
      </c>
      <c r="AV366" s="9" t="str">
        <f t="shared" si="267"/>
        <v>1</v>
      </c>
      <c r="AW366" s="9" t="str">
        <f t="shared" si="301"/>
        <v>0</v>
      </c>
      <c r="AX366" s="9" t="str">
        <f t="shared" si="301"/>
        <v>0</v>
      </c>
      <c r="AY366" s="11"/>
      <c r="AZ366" s="11"/>
      <c r="BA366" s="11"/>
      <c r="BB366" s="9" t="str">
        <f t="shared" si="269"/>
        <v>-1</v>
      </c>
      <c r="BC366" s="9" t="str">
        <f t="shared" si="270"/>
        <v>0</v>
      </c>
      <c r="BG366" s="5" t="s">
        <v>241</v>
      </c>
      <c r="BH366" s="5" t="s">
        <v>1800</v>
      </c>
      <c r="CS366" s="9" t="str">
        <f t="shared" si="271"/>
        <v>0</v>
      </c>
      <c r="CT366" s="9" t="str">
        <f t="shared" si="272"/>
        <v>&lt;iframe src="http://www.rakuten.ne.jp/gold/brotures/spec/cyclepro/cpbt_055_bk.html" frameborder="0" id="spec-content" scrolling="no"&gt;&lt;/iframe&gt;</v>
      </c>
      <c r="CU366" s="9" t="str">
        <f t="shared" si="273"/>
        <v/>
      </c>
      <c r="CV366" s="9" t="str">
        <f t="shared" si="274"/>
        <v>&lt;div class="row-fluid"&gt;&lt;iframe src="http://www.rakuten.ne.jp/gold/brotures/items/cyclepro/cpbt_055_bk.html" frameborder="0" id="skin-product" scrolling="no"&gt;&lt;/iframe&gt;&lt;/div&gt;</v>
      </c>
      <c r="CW366" s="11" t="str">
        <f t="shared" si="275"/>
        <v/>
      </c>
      <c r="CX366" t="s">
        <v>2031</v>
      </c>
      <c r="CY366" s="9" t="str">
        <f t="shared" si="276"/>
        <v>0</v>
      </c>
      <c r="CZ366" s="11"/>
      <c r="DA366" s="11"/>
      <c r="DB366" s="11"/>
      <c r="DC366" s="11"/>
      <c r="DD366" s="9" t="str">
        <f t="shared" si="277"/>
        <v/>
      </c>
      <c r="DI366" s="9" t="str">
        <f t="shared" si="278"/>
        <v/>
      </c>
      <c r="DT366" s="9">
        <f>VLOOKUP(BG366,ディレクトリID!A:B,2)</f>
        <v>563161</v>
      </c>
      <c r="DV366" s="4" t="str">
        <f t="shared" si="279"/>
        <v>【バーテープ＆グリップ　CYCLEPRO】</v>
      </c>
      <c r="DW366" s="4" t="str">
        <f t="shared" si="280"/>
        <v>【バーテープ＆グリップ　CYCLEPRO】</v>
      </c>
      <c r="DX366" s="9">
        <f t="shared" si="281"/>
        <v>4</v>
      </c>
      <c r="DY366" s="11"/>
      <c r="DZ366" s="9" t="str">
        <f t="shared" si="302"/>
        <v>1</v>
      </c>
      <c r="EA366" s="9" t="str">
        <f t="shared" si="302"/>
        <v>1</v>
      </c>
      <c r="EB366" s="11"/>
      <c r="EC366" s="11"/>
      <c r="ED366" s="11"/>
      <c r="EE366" s="9" t="str">
        <f t="shared" si="283"/>
        <v>0</v>
      </c>
      <c r="EO366" s="8" t="s">
        <v>428</v>
      </c>
      <c r="EP366" s="8" t="s">
        <v>429</v>
      </c>
      <c r="EQ366" s="8" t="s">
        <v>429</v>
      </c>
      <c r="ER366" s="8" t="s">
        <v>209</v>
      </c>
      <c r="ES366" s="8" t="s">
        <v>430</v>
      </c>
      <c r="ET366" s="9" t="str">
        <f t="shared" si="284"/>
        <v>2</v>
      </c>
      <c r="EU366" s="11"/>
      <c r="EV366" s="11"/>
      <c r="EW366" s="11"/>
      <c r="EX366" s="9" t="str">
        <f t="shared" si="303"/>
        <v>0</v>
      </c>
      <c r="EY366" s="9" t="str">
        <f t="shared" si="303"/>
        <v>0</v>
      </c>
      <c r="EZ366" s="11"/>
      <c r="FA366" s="11"/>
      <c r="FB366" s="9" t="str">
        <f t="shared" si="304"/>
        <v>0</v>
      </c>
      <c r="FC366" s="9" t="str">
        <f t="shared" si="304"/>
        <v>0</v>
      </c>
      <c r="FD366" s="9" t="str">
        <f t="shared" si="287"/>
        <v>1</v>
      </c>
      <c r="FE366" s="9" t="str">
        <f t="shared" si="305"/>
        <v>1</v>
      </c>
      <c r="FF366" s="9" t="str">
        <f t="shared" si="305"/>
        <v>1</v>
      </c>
      <c r="GJ366" s="4" t="str">
        <f t="shared" si="292"/>
        <v>パーツ\バーテープ＆グリップ:ブランド\CYCLEPRO</v>
      </c>
      <c r="GK366" s="4" t="str">
        <f t="shared" si="289"/>
        <v>u:u</v>
      </c>
      <c r="GL366" s="11"/>
      <c r="GM366" s="4" t="str">
        <f t="shared" si="306"/>
        <v>::</v>
      </c>
      <c r="GN366" s="4" t="str">
        <f t="shared" si="306"/>
        <v>::</v>
      </c>
      <c r="GO366" s="4" t="str">
        <f t="shared" si="306"/>
        <v>::</v>
      </c>
      <c r="GP366" s="4" t="str">
        <f t="shared" si="291"/>
        <v>1</v>
      </c>
    </row>
    <row r="367" spans="1:198" ht="28" customHeight="1">
      <c r="A367" s="5" t="s">
        <v>2037</v>
      </c>
      <c r="B367" s="5" t="s">
        <v>2039</v>
      </c>
      <c r="C367" s="5" t="s">
        <v>2037</v>
      </c>
      <c r="D367" s="9" t="str">
        <f t="shared" si="257"/>
        <v>u</v>
      </c>
      <c r="E367" s="9" t="str">
        <f t="shared" si="258"/>
        <v xml:space="preserve"> / （CYCLEPROCPBT-055RED）</v>
      </c>
      <c r="F367" s="9" t="str">
        <f t="shared" si="259"/>
        <v xml:space="preserve"> / （CYCLEPROCPBT-055RED）</v>
      </c>
      <c r="G367" s="5">
        <v>1811</v>
      </c>
      <c r="H367" s="9">
        <f t="shared" si="260"/>
        <v>1811</v>
      </c>
      <c r="I367" s="9" t="str">
        <f t="shared" si="261"/>
        <v>0</v>
      </c>
      <c r="J367" s="9" t="str">
        <f t="shared" si="262"/>
        <v>1</v>
      </c>
      <c r="P367" s="9" t="str">
        <f t="shared" si="263"/>
        <v>CYCLEPROCPBT-055RED</v>
      </c>
      <c r="AI367" s="9" t="str">
        <f t="shared" si="264"/>
        <v>http://image.rakuten.co.jp/brotures/cabinet/items/cyclepro/cpbt_055_red.jpg</v>
      </c>
      <c r="AS367" s="9" t="str">
        <f t="shared" si="300"/>
        <v>1</v>
      </c>
      <c r="AT367" s="9" t="str">
        <f t="shared" si="300"/>
        <v>1</v>
      </c>
      <c r="AU367" s="9" t="str">
        <f t="shared" si="266"/>
        <v>0</v>
      </c>
      <c r="AV367" s="9" t="str">
        <f t="shared" si="267"/>
        <v>1</v>
      </c>
      <c r="AW367" s="9" t="str">
        <f t="shared" si="301"/>
        <v>0</v>
      </c>
      <c r="AX367" s="9" t="str">
        <f t="shared" si="301"/>
        <v>0</v>
      </c>
      <c r="AY367" s="11"/>
      <c r="AZ367" s="11"/>
      <c r="BA367" s="11"/>
      <c r="BB367" s="9" t="str">
        <f t="shared" si="269"/>
        <v>-1</v>
      </c>
      <c r="BC367" s="9" t="str">
        <f t="shared" si="270"/>
        <v>0</v>
      </c>
      <c r="BG367" s="5" t="s">
        <v>241</v>
      </c>
      <c r="BH367" s="5" t="s">
        <v>1800</v>
      </c>
      <c r="CS367" s="9" t="str">
        <f t="shared" si="271"/>
        <v>0</v>
      </c>
      <c r="CT367" s="9" t="str">
        <f t="shared" si="272"/>
        <v>&lt;iframe src="http://www.rakuten.ne.jp/gold/brotures/spec/cyclepro/cpbt_055_red.html" frameborder="0" id="spec-content" scrolling="no"&gt;&lt;/iframe&gt;</v>
      </c>
      <c r="CU367" s="9" t="str">
        <f t="shared" si="273"/>
        <v/>
      </c>
      <c r="CV367" s="9" t="str">
        <f t="shared" si="274"/>
        <v>&lt;div class="row-fluid"&gt;&lt;iframe src="http://www.rakuten.ne.jp/gold/brotures/items/cyclepro/cpbt_055_red.html" frameborder="0" id="skin-product" scrolling="no"&gt;&lt;/iframe&gt;&lt;/div&gt;</v>
      </c>
      <c r="CW367" s="11" t="str">
        <f t="shared" si="275"/>
        <v/>
      </c>
      <c r="CX367" t="s">
        <v>2037</v>
      </c>
      <c r="CY367" s="9" t="str">
        <f t="shared" si="276"/>
        <v>0</v>
      </c>
      <c r="CZ367" s="11"/>
      <c r="DA367" s="11"/>
      <c r="DB367" s="11"/>
      <c r="DC367" s="11"/>
      <c r="DD367" s="9" t="str">
        <f t="shared" si="277"/>
        <v/>
      </c>
      <c r="DI367" s="9" t="str">
        <f t="shared" si="278"/>
        <v/>
      </c>
      <c r="DT367" s="9">
        <f>VLOOKUP(BG367,ディレクトリID!A:B,2)</f>
        <v>563161</v>
      </c>
      <c r="DV367" s="4" t="str">
        <f t="shared" si="279"/>
        <v>【バーテープ＆グリップ　CYCLEPRO】</v>
      </c>
      <c r="DW367" s="4" t="str">
        <f t="shared" si="280"/>
        <v>【バーテープ＆グリップ　CYCLEPRO】</v>
      </c>
      <c r="DX367" s="9">
        <f t="shared" si="281"/>
        <v>4</v>
      </c>
      <c r="DY367" s="11"/>
      <c r="DZ367" s="9" t="str">
        <f t="shared" si="302"/>
        <v>1</v>
      </c>
      <c r="EA367" s="9" t="str">
        <f t="shared" si="302"/>
        <v>1</v>
      </c>
      <c r="EB367" s="11"/>
      <c r="EC367" s="11"/>
      <c r="ED367" s="11"/>
      <c r="EE367" s="9" t="str">
        <f t="shared" si="283"/>
        <v>0</v>
      </c>
      <c r="EO367" s="8" t="s">
        <v>428</v>
      </c>
      <c r="EP367" s="8" t="s">
        <v>429</v>
      </c>
      <c r="EQ367" s="8" t="s">
        <v>429</v>
      </c>
      <c r="ER367" s="8" t="s">
        <v>209</v>
      </c>
      <c r="ES367" s="8" t="s">
        <v>430</v>
      </c>
      <c r="ET367" s="9" t="str">
        <f t="shared" si="284"/>
        <v>2</v>
      </c>
      <c r="EU367" s="11"/>
      <c r="EV367" s="11"/>
      <c r="EW367" s="11"/>
      <c r="EX367" s="9" t="str">
        <f t="shared" si="303"/>
        <v>0</v>
      </c>
      <c r="EY367" s="9" t="str">
        <f t="shared" si="303"/>
        <v>0</v>
      </c>
      <c r="EZ367" s="11"/>
      <c r="FA367" s="11"/>
      <c r="FB367" s="9" t="str">
        <f t="shared" si="304"/>
        <v>0</v>
      </c>
      <c r="FC367" s="9" t="str">
        <f t="shared" si="304"/>
        <v>0</v>
      </c>
      <c r="FD367" s="9" t="str">
        <f t="shared" si="287"/>
        <v>1</v>
      </c>
      <c r="FE367" s="9" t="str">
        <f t="shared" si="305"/>
        <v>1</v>
      </c>
      <c r="FF367" s="9" t="str">
        <f t="shared" si="305"/>
        <v>1</v>
      </c>
      <c r="GJ367" s="4" t="str">
        <f t="shared" si="292"/>
        <v>パーツ\バーテープ＆グリップ:ブランド\CYCLEPRO</v>
      </c>
      <c r="GK367" s="4" t="str">
        <f t="shared" si="289"/>
        <v>u:u</v>
      </c>
      <c r="GL367" s="11"/>
      <c r="GM367" s="4" t="str">
        <f t="shared" si="306"/>
        <v>::</v>
      </c>
      <c r="GN367" s="4" t="str">
        <f t="shared" si="306"/>
        <v>::</v>
      </c>
      <c r="GO367" s="4" t="str">
        <f t="shared" si="306"/>
        <v>::</v>
      </c>
      <c r="GP367" s="4" t="str">
        <f t="shared" si="291"/>
        <v>1</v>
      </c>
    </row>
    <row r="368" spans="1:198" ht="28" customHeight="1">
      <c r="A368" s="5" t="s">
        <v>2043</v>
      </c>
      <c r="B368" s="5" t="s">
        <v>2045</v>
      </c>
      <c r="C368" s="5" t="s">
        <v>2043</v>
      </c>
      <c r="D368" s="9" t="str">
        <f t="shared" si="257"/>
        <v>u</v>
      </c>
      <c r="E368" s="9" t="str">
        <f t="shared" si="258"/>
        <v xml:space="preserve"> / （CYCLEPROCPBT-055WHITE）</v>
      </c>
      <c r="F368" s="9" t="str">
        <f t="shared" si="259"/>
        <v xml:space="preserve"> / （CYCLEPROCPBT-055WHITE）</v>
      </c>
      <c r="G368" s="5">
        <v>1811</v>
      </c>
      <c r="H368" s="9">
        <f t="shared" si="260"/>
        <v>1811</v>
      </c>
      <c r="I368" s="9" t="str">
        <f t="shared" si="261"/>
        <v>0</v>
      </c>
      <c r="J368" s="9" t="str">
        <f t="shared" si="262"/>
        <v>1</v>
      </c>
      <c r="P368" s="9" t="str">
        <f t="shared" si="263"/>
        <v>CYCLEPROCPBT-055WHITE</v>
      </c>
      <c r="AI368" s="9" t="str">
        <f t="shared" si="264"/>
        <v>http://image.rakuten.co.jp/brotures/cabinet/items/cyclepro/cpbt_055_wh.jpg</v>
      </c>
      <c r="AS368" s="9" t="str">
        <f t="shared" si="300"/>
        <v>1</v>
      </c>
      <c r="AT368" s="9" t="str">
        <f t="shared" si="300"/>
        <v>1</v>
      </c>
      <c r="AU368" s="9" t="str">
        <f t="shared" si="266"/>
        <v>0</v>
      </c>
      <c r="AV368" s="9" t="str">
        <f t="shared" si="267"/>
        <v>1</v>
      </c>
      <c r="AW368" s="9" t="str">
        <f t="shared" si="301"/>
        <v>0</v>
      </c>
      <c r="AX368" s="9" t="str">
        <f t="shared" si="301"/>
        <v>0</v>
      </c>
      <c r="AY368" s="11"/>
      <c r="AZ368" s="11"/>
      <c r="BA368" s="11"/>
      <c r="BB368" s="9" t="str">
        <f t="shared" si="269"/>
        <v>-1</v>
      </c>
      <c r="BC368" s="9" t="str">
        <f t="shared" si="270"/>
        <v>0</v>
      </c>
      <c r="BG368" s="5" t="s">
        <v>241</v>
      </c>
      <c r="BH368" s="5" t="s">
        <v>1800</v>
      </c>
      <c r="CS368" s="9" t="str">
        <f t="shared" si="271"/>
        <v>0</v>
      </c>
      <c r="CT368" s="9" t="str">
        <f t="shared" si="272"/>
        <v>&lt;iframe src="http://www.rakuten.ne.jp/gold/brotures/spec/cyclepro/cpbt_055_wh.html" frameborder="0" id="spec-content" scrolling="no"&gt;&lt;/iframe&gt;</v>
      </c>
      <c r="CU368" s="9" t="str">
        <f t="shared" si="273"/>
        <v/>
      </c>
      <c r="CV368" s="9" t="str">
        <f t="shared" si="274"/>
        <v>&lt;div class="row-fluid"&gt;&lt;iframe src="http://www.rakuten.ne.jp/gold/brotures/items/cyclepro/cpbt_055_wh.html" frameborder="0" id="skin-product" scrolling="no"&gt;&lt;/iframe&gt;&lt;/div&gt;</v>
      </c>
      <c r="CW368" s="11" t="str">
        <f t="shared" si="275"/>
        <v/>
      </c>
      <c r="CX368" t="s">
        <v>2043</v>
      </c>
      <c r="CY368" s="9" t="str">
        <f t="shared" si="276"/>
        <v>0</v>
      </c>
      <c r="CZ368" s="11"/>
      <c r="DA368" s="11"/>
      <c r="DB368" s="11"/>
      <c r="DC368" s="11"/>
      <c r="DD368" s="9" t="str">
        <f t="shared" si="277"/>
        <v/>
      </c>
      <c r="DI368" s="9" t="str">
        <f t="shared" si="278"/>
        <v/>
      </c>
      <c r="DT368" s="9">
        <f>VLOOKUP(BG368,ディレクトリID!A:B,2)</f>
        <v>563161</v>
      </c>
      <c r="DV368" s="4" t="str">
        <f t="shared" si="279"/>
        <v>【バーテープ＆グリップ　CYCLEPRO】</v>
      </c>
      <c r="DW368" s="4" t="str">
        <f t="shared" si="280"/>
        <v>【バーテープ＆グリップ　CYCLEPRO】</v>
      </c>
      <c r="DX368" s="9">
        <f t="shared" si="281"/>
        <v>4</v>
      </c>
      <c r="DY368" s="11"/>
      <c r="DZ368" s="9" t="str">
        <f t="shared" si="302"/>
        <v>1</v>
      </c>
      <c r="EA368" s="9" t="str">
        <f t="shared" si="302"/>
        <v>1</v>
      </c>
      <c r="EB368" s="11"/>
      <c r="EC368" s="11"/>
      <c r="ED368" s="11"/>
      <c r="EE368" s="9" t="str">
        <f t="shared" si="283"/>
        <v>0</v>
      </c>
      <c r="EO368" s="8" t="s">
        <v>428</v>
      </c>
      <c r="EP368" s="8" t="s">
        <v>429</v>
      </c>
      <c r="EQ368" s="8" t="s">
        <v>429</v>
      </c>
      <c r="ER368" s="8" t="s">
        <v>209</v>
      </c>
      <c r="ES368" s="8" t="s">
        <v>430</v>
      </c>
      <c r="ET368" s="9" t="str">
        <f t="shared" si="284"/>
        <v>2</v>
      </c>
      <c r="EU368" s="11"/>
      <c r="EV368" s="11"/>
      <c r="EW368" s="11"/>
      <c r="EX368" s="9" t="str">
        <f t="shared" si="303"/>
        <v>0</v>
      </c>
      <c r="EY368" s="9" t="str">
        <f t="shared" si="303"/>
        <v>0</v>
      </c>
      <c r="EZ368" s="11"/>
      <c r="FA368" s="11"/>
      <c r="FB368" s="9" t="str">
        <f t="shared" si="304"/>
        <v>0</v>
      </c>
      <c r="FC368" s="9" t="str">
        <f t="shared" si="304"/>
        <v>0</v>
      </c>
      <c r="FD368" s="9" t="str">
        <f t="shared" si="287"/>
        <v>1</v>
      </c>
      <c r="FE368" s="9" t="str">
        <f t="shared" si="305"/>
        <v>1</v>
      </c>
      <c r="FF368" s="9" t="str">
        <f t="shared" si="305"/>
        <v>1</v>
      </c>
      <c r="GJ368" s="4" t="str">
        <f t="shared" si="292"/>
        <v>パーツ\バーテープ＆グリップ:ブランド\CYCLEPRO</v>
      </c>
      <c r="GK368" s="4" t="str">
        <f t="shared" si="289"/>
        <v>u:u</v>
      </c>
      <c r="GL368" s="11"/>
      <c r="GM368" s="4" t="str">
        <f t="shared" si="306"/>
        <v>::</v>
      </c>
      <c r="GN368" s="4" t="str">
        <f t="shared" si="306"/>
        <v>::</v>
      </c>
      <c r="GO368" s="4" t="str">
        <f t="shared" si="306"/>
        <v>::</v>
      </c>
      <c r="GP368" s="4" t="str">
        <f t="shared" si="291"/>
        <v>1</v>
      </c>
    </row>
    <row r="369" spans="1:198" ht="28" customHeight="1">
      <c r="A369" s="5" t="s">
        <v>2049</v>
      </c>
      <c r="B369" s="5" t="s">
        <v>2051</v>
      </c>
      <c r="C369" s="5" t="s">
        <v>2049</v>
      </c>
      <c r="D369" s="9" t="str">
        <f t="shared" si="257"/>
        <v>u</v>
      </c>
      <c r="E369" s="9" t="str">
        <f t="shared" si="258"/>
        <v xml:space="preserve"> / （BROTURESALLDAYCrankBLACK）</v>
      </c>
      <c r="F369" s="9" t="str">
        <f t="shared" si="259"/>
        <v xml:space="preserve"> / （BROTURESALLDAYCrankBLACK）</v>
      </c>
      <c r="G369" s="5">
        <v>10500</v>
      </c>
      <c r="H369" s="9">
        <f t="shared" si="260"/>
        <v>10500</v>
      </c>
      <c r="I369" s="9" t="str">
        <f t="shared" si="261"/>
        <v>0</v>
      </c>
      <c r="J369" s="9" t="str">
        <f t="shared" si="262"/>
        <v>1</v>
      </c>
      <c r="P369" s="9" t="str">
        <f t="shared" si="263"/>
        <v>BROTURESALLDAYCrankBLACK</v>
      </c>
      <c r="AI369" s="9" t="str">
        <f t="shared" si="264"/>
        <v>http://image.rakuten.co.jp/brotures/cabinet/items/brotures/crank-allday-b.jpg</v>
      </c>
      <c r="AS369" s="9" t="str">
        <f t="shared" si="300"/>
        <v>1</v>
      </c>
      <c r="AT369" s="9" t="str">
        <f t="shared" si="300"/>
        <v>1</v>
      </c>
      <c r="AU369" s="9" t="str">
        <f t="shared" si="266"/>
        <v>0</v>
      </c>
      <c r="AV369" s="9" t="str">
        <f t="shared" si="267"/>
        <v>1</v>
      </c>
      <c r="AW369" s="9" t="str">
        <f t="shared" si="301"/>
        <v>0</v>
      </c>
      <c r="AX369" s="9" t="str">
        <f t="shared" si="301"/>
        <v>0</v>
      </c>
      <c r="AY369" s="11"/>
      <c r="AZ369" s="11"/>
      <c r="BA369" s="11"/>
      <c r="BB369" s="9" t="str">
        <f t="shared" si="269"/>
        <v>-1</v>
      </c>
      <c r="BC369" s="9" t="str">
        <f t="shared" si="270"/>
        <v>0</v>
      </c>
      <c r="BG369" s="5" t="s">
        <v>464</v>
      </c>
      <c r="BH369" s="5" t="s">
        <v>1096</v>
      </c>
      <c r="CS369" s="9" t="str">
        <f t="shared" si="271"/>
        <v>0</v>
      </c>
      <c r="CT369" s="9" t="str">
        <f t="shared" si="272"/>
        <v>&lt;iframe src="http://www.rakuten.ne.jp/gold/brotures/spec/brotures/crank-allday-b.html" frameborder="0" id="spec-content" scrolling="no"&gt;&lt;/iframe&gt;</v>
      </c>
      <c r="CU369" s="9" t="str">
        <f t="shared" si="273"/>
        <v/>
      </c>
      <c r="CV369" s="9" t="str">
        <f t="shared" si="274"/>
        <v>&lt;div class="row-fluid"&gt;&lt;iframe src="http://www.rakuten.ne.jp/gold/brotures/items/brotures/crank-allday-b.html" frameborder="0" id="skin-product" scrolling="no"&gt;&lt;/iframe&gt;&lt;/div&gt;</v>
      </c>
      <c r="CW369" s="11" t="str">
        <f t="shared" si="275"/>
        <v/>
      </c>
      <c r="CX369" t="s">
        <v>2049</v>
      </c>
      <c r="CY369" s="9" t="str">
        <f t="shared" si="276"/>
        <v>0</v>
      </c>
      <c r="CZ369" s="11"/>
      <c r="DA369" s="11"/>
      <c r="DB369" s="11"/>
      <c r="DC369" s="11"/>
      <c r="DD369" s="9" t="str">
        <f t="shared" si="277"/>
        <v/>
      </c>
      <c r="DI369" s="9" t="str">
        <f t="shared" si="278"/>
        <v/>
      </c>
      <c r="DT369" s="9">
        <f>VLOOKUP(BG369,ディレクトリID!A:B,2)</f>
        <v>563147</v>
      </c>
      <c r="DV369" s="4" t="str">
        <f t="shared" si="279"/>
        <v>【クランク　BROTURES】</v>
      </c>
      <c r="DW369" s="4" t="str">
        <f t="shared" si="280"/>
        <v>【クランク　BROTURES】</v>
      </c>
      <c r="DX369" s="9">
        <f t="shared" si="281"/>
        <v>4</v>
      </c>
      <c r="DY369" s="11"/>
      <c r="DZ369" s="9" t="str">
        <f t="shared" si="302"/>
        <v>1</v>
      </c>
      <c r="EA369" s="9" t="str">
        <f t="shared" si="302"/>
        <v>1</v>
      </c>
      <c r="EB369" s="11"/>
      <c r="EC369" s="11"/>
      <c r="ED369" s="11"/>
      <c r="EE369" s="9" t="str">
        <f t="shared" si="283"/>
        <v>0</v>
      </c>
      <c r="EO369" s="8" t="s">
        <v>428</v>
      </c>
      <c r="EP369" s="8" t="s">
        <v>429</v>
      </c>
      <c r="EQ369" s="8" t="s">
        <v>429</v>
      </c>
      <c r="ER369" s="8" t="s">
        <v>209</v>
      </c>
      <c r="ES369" s="8" t="s">
        <v>430</v>
      </c>
      <c r="ET369" s="9" t="str">
        <f t="shared" si="284"/>
        <v>2</v>
      </c>
      <c r="EU369" s="11"/>
      <c r="EV369" s="11"/>
      <c r="EW369" s="11"/>
      <c r="EX369" s="9" t="str">
        <f t="shared" si="303"/>
        <v>0</v>
      </c>
      <c r="EY369" s="9" t="str">
        <f t="shared" si="303"/>
        <v>0</v>
      </c>
      <c r="EZ369" s="11"/>
      <c r="FA369" s="11"/>
      <c r="FB369" s="9" t="str">
        <f t="shared" si="304"/>
        <v>0</v>
      </c>
      <c r="FC369" s="9" t="str">
        <f t="shared" si="304"/>
        <v>0</v>
      </c>
      <c r="FD369" s="9" t="str">
        <f t="shared" si="287"/>
        <v>1</v>
      </c>
      <c r="FE369" s="9" t="str">
        <f t="shared" si="305"/>
        <v>1</v>
      </c>
      <c r="FF369" s="9" t="str">
        <f t="shared" si="305"/>
        <v>1</v>
      </c>
      <c r="GJ369" s="4" t="str">
        <f t="shared" si="292"/>
        <v>パーツ\クランク:ブランド\BROTURES</v>
      </c>
      <c r="GK369" s="4" t="str">
        <f t="shared" si="289"/>
        <v>u:u</v>
      </c>
      <c r="GL369" s="11"/>
      <c r="GM369" s="4" t="str">
        <f t="shared" si="306"/>
        <v>::</v>
      </c>
      <c r="GN369" s="4" t="str">
        <f t="shared" si="306"/>
        <v>::</v>
      </c>
      <c r="GO369" s="4" t="str">
        <f t="shared" si="306"/>
        <v>::</v>
      </c>
      <c r="GP369" s="4" t="str">
        <f t="shared" si="291"/>
        <v>1</v>
      </c>
    </row>
    <row r="370" spans="1:198" ht="28" customHeight="1">
      <c r="A370" s="5" t="s">
        <v>2056</v>
      </c>
      <c r="B370" s="5" t="s">
        <v>2058</v>
      </c>
      <c r="C370" s="5" t="s">
        <v>2056</v>
      </c>
      <c r="D370" s="9" t="str">
        <f t="shared" si="257"/>
        <v>u</v>
      </c>
      <c r="E370" s="9" t="str">
        <f t="shared" si="258"/>
        <v xml:space="preserve"> / （BROTURESALLDAYCrankSILVER）</v>
      </c>
      <c r="F370" s="9" t="str">
        <f t="shared" si="259"/>
        <v xml:space="preserve"> / （BROTURESALLDAYCrankSILVER）</v>
      </c>
      <c r="G370" s="5">
        <v>10500</v>
      </c>
      <c r="H370" s="9">
        <f t="shared" si="260"/>
        <v>10500</v>
      </c>
      <c r="I370" s="9" t="str">
        <f t="shared" si="261"/>
        <v>0</v>
      </c>
      <c r="J370" s="9" t="str">
        <f t="shared" si="262"/>
        <v>1</v>
      </c>
      <c r="P370" s="9" t="str">
        <f t="shared" si="263"/>
        <v>BROTURESALLDAYCrankSILVER</v>
      </c>
      <c r="AI370" s="9" t="str">
        <f t="shared" si="264"/>
        <v>http://image.rakuten.co.jp/brotures/cabinet/items/brotures/crank-allday-p.jpg</v>
      </c>
      <c r="AS370" s="9" t="str">
        <f t="shared" si="300"/>
        <v>1</v>
      </c>
      <c r="AT370" s="9" t="str">
        <f t="shared" si="300"/>
        <v>1</v>
      </c>
      <c r="AU370" s="9" t="str">
        <f t="shared" si="266"/>
        <v>0</v>
      </c>
      <c r="AV370" s="9" t="str">
        <f t="shared" si="267"/>
        <v>1</v>
      </c>
      <c r="AW370" s="9" t="str">
        <f t="shared" si="301"/>
        <v>0</v>
      </c>
      <c r="AX370" s="9" t="str">
        <f t="shared" si="301"/>
        <v>0</v>
      </c>
      <c r="AY370" s="11"/>
      <c r="AZ370" s="11"/>
      <c r="BA370" s="11"/>
      <c r="BB370" s="9" t="str">
        <f t="shared" si="269"/>
        <v>-1</v>
      </c>
      <c r="BC370" s="9" t="str">
        <f t="shared" si="270"/>
        <v>0</v>
      </c>
      <c r="BG370" s="5" t="s">
        <v>464</v>
      </c>
      <c r="BH370" s="5" t="s">
        <v>1096</v>
      </c>
      <c r="CS370" s="9" t="str">
        <f t="shared" si="271"/>
        <v>0</v>
      </c>
      <c r="CT370" s="9" t="str">
        <f t="shared" si="272"/>
        <v>&lt;iframe src="http://www.rakuten.ne.jp/gold/brotures/spec/brotures/crank-allday-p.html" frameborder="0" id="spec-content" scrolling="no"&gt;&lt;/iframe&gt;</v>
      </c>
      <c r="CU370" s="9" t="str">
        <f t="shared" si="273"/>
        <v/>
      </c>
      <c r="CV370" s="9" t="str">
        <f t="shared" si="274"/>
        <v>&lt;div class="row-fluid"&gt;&lt;iframe src="http://www.rakuten.ne.jp/gold/brotures/items/brotures/crank-allday-p.html" frameborder="0" id="skin-product" scrolling="no"&gt;&lt;/iframe&gt;&lt;/div&gt;</v>
      </c>
      <c r="CW370" s="11" t="str">
        <f t="shared" si="275"/>
        <v/>
      </c>
      <c r="CX370" t="s">
        <v>2056</v>
      </c>
      <c r="CY370" s="9" t="str">
        <f t="shared" si="276"/>
        <v>0</v>
      </c>
      <c r="CZ370" s="11"/>
      <c r="DA370" s="11"/>
      <c r="DB370" s="11"/>
      <c r="DC370" s="11"/>
      <c r="DD370" s="9" t="str">
        <f t="shared" si="277"/>
        <v/>
      </c>
      <c r="DI370" s="9" t="str">
        <f t="shared" si="278"/>
        <v/>
      </c>
      <c r="DT370" s="9">
        <f>VLOOKUP(BG370,ディレクトリID!A:B,2)</f>
        <v>563147</v>
      </c>
      <c r="DV370" s="4" t="str">
        <f t="shared" si="279"/>
        <v>【クランク　BROTURES】</v>
      </c>
      <c r="DW370" s="4" t="str">
        <f t="shared" si="280"/>
        <v>【クランク　BROTURES】</v>
      </c>
      <c r="DX370" s="9">
        <f t="shared" si="281"/>
        <v>4</v>
      </c>
      <c r="DY370" s="11"/>
      <c r="DZ370" s="9" t="str">
        <f t="shared" si="302"/>
        <v>1</v>
      </c>
      <c r="EA370" s="9" t="str">
        <f t="shared" si="302"/>
        <v>1</v>
      </c>
      <c r="EB370" s="11"/>
      <c r="EC370" s="11"/>
      <c r="ED370" s="11"/>
      <c r="EE370" s="9" t="str">
        <f t="shared" si="283"/>
        <v>0</v>
      </c>
      <c r="EO370" s="8" t="s">
        <v>428</v>
      </c>
      <c r="EP370" s="8" t="s">
        <v>429</v>
      </c>
      <c r="EQ370" s="8" t="s">
        <v>429</v>
      </c>
      <c r="ER370" s="8" t="s">
        <v>209</v>
      </c>
      <c r="ES370" s="8" t="s">
        <v>430</v>
      </c>
      <c r="ET370" s="9" t="str">
        <f t="shared" si="284"/>
        <v>2</v>
      </c>
      <c r="EU370" s="11"/>
      <c r="EV370" s="11"/>
      <c r="EW370" s="11"/>
      <c r="EX370" s="9" t="str">
        <f t="shared" si="303"/>
        <v>0</v>
      </c>
      <c r="EY370" s="9" t="str">
        <f t="shared" si="303"/>
        <v>0</v>
      </c>
      <c r="EZ370" s="11"/>
      <c r="FA370" s="11"/>
      <c r="FB370" s="9" t="str">
        <f t="shared" si="304"/>
        <v>0</v>
      </c>
      <c r="FC370" s="9" t="str">
        <f t="shared" si="304"/>
        <v>0</v>
      </c>
      <c r="FD370" s="9" t="str">
        <f t="shared" si="287"/>
        <v>1</v>
      </c>
      <c r="FE370" s="9" t="str">
        <f t="shared" si="305"/>
        <v>1</v>
      </c>
      <c r="FF370" s="9" t="str">
        <f t="shared" si="305"/>
        <v>1</v>
      </c>
      <c r="GJ370" s="4" t="str">
        <f t="shared" si="292"/>
        <v>パーツ\クランク:ブランド\BROTURES</v>
      </c>
      <c r="GK370" s="4" t="str">
        <f t="shared" si="289"/>
        <v>u:u</v>
      </c>
      <c r="GL370" s="11"/>
      <c r="GM370" s="4" t="str">
        <f t="shared" si="306"/>
        <v>::</v>
      </c>
      <c r="GN370" s="4" t="str">
        <f t="shared" si="306"/>
        <v>::</v>
      </c>
      <c r="GO370" s="4" t="str">
        <f t="shared" si="306"/>
        <v>::</v>
      </c>
      <c r="GP370" s="4" t="str">
        <f t="shared" si="291"/>
        <v>1</v>
      </c>
    </row>
    <row r="371" spans="1:198" ht="28" customHeight="1">
      <c r="A371" s="5" t="s">
        <v>2063</v>
      </c>
      <c r="B371" s="5" t="s">
        <v>2065</v>
      </c>
      <c r="C371" s="5" t="s">
        <v>2063</v>
      </c>
      <c r="D371" s="9" t="str">
        <f t="shared" si="257"/>
        <v>u</v>
      </c>
      <c r="E371" s="9" t="str">
        <f t="shared" si="258"/>
        <v xml:space="preserve"> / （EITHGHINCHCranksetBLACK）</v>
      </c>
      <c r="F371" s="9" t="str">
        <f t="shared" si="259"/>
        <v xml:space="preserve"> / （EITHGHINCHCranksetBLACK）</v>
      </c>
      <c r="G371" s="5">
        <v>10500</v>
      </c>
      <c r="H371" s="9">
        <f t="shared" si="260"/>
        <v>10500</v>
      </c>
      <c r="I371" s="9" t="str">
        <f t="shared" si="261"/>
        <v>0</v>
      </c>
      <c r="J371" s="9" t="str">
        <f t="shared" si="262"/>
        <v>1</v>
      </c>
      <c r="P371" s="9" t="str">
        <f t="shared" si="263"/>
        <v>EITHGHINCHCranksetBLACK</v>
      </c>
      <c r="AI371" s="9" t="str">
        <f t="shared" si="264"/>
        <v>http://image.rakuten.co.jp/brotures/cabinet/items/eighthinch/crank-b.jpg</v>
      </c>
      <c r="AS371" s="9" t="str">
        <f t="shared" si="300"/>
        <v>1</v>
      </c>
      <c r="AT371" s="9" t="str">
        <f t="shared" si="300"/>
        <v>1</v>
      </c>
      <c r="AU371" s="9" t="str">
        <f t="shared" si="266"/>
        <v>0</v>
      </c>
      <c r="AV371" s="9" t="str">
        <f t="shared" si="267"/>
        <v>1</v>
      </c>
      <c r="AW371" s="9" t="str">
        <f t="shared" si="301"/>
        <v>0</v>
      </c>
      <c r="AX371" s="9" t="str">
        <f t="shared" si="301"/>
        <v>0</v>
      </c>
      <c r="AY371" s="11"/>
      <c r="AZ371" s="11"/>
      <c r="BA371" s="11"/>
      <c r="BB371" s="9" t="str">
        <f t="shared" si="269"/>
        <v>-1</v>
      </c>
      <c r="BC371" s="9" t="str">
        <f t="shared" si="270"/>
        <v>0</v>
      </c>
      <c r="BG371" s="5" t="s">
        <v>464</v>
      </c>
      <c r="BH371" s="5" t="s">
        <v>2069</v>
      </c>
      <c r="CS371" s="9" t="str">
        <f t="shared" si="271"/>
        <v>0</v>
      </c>
      <c r="CT371" s="9" t="str">
        <f t="shared" si="272"/>
        <v>&lt;iframe src="http://www.rakuten.ne.jp/gold/brotures/spec/eighthinch/crank-b.html" frameborder="0" id="spec-content" scrolling="no"&gt;&lt;/iframe&gt;</v>
      </c>
      <c r="CU371" s="9" t="str">
        <f t="shared" si="273"/>
        <v/>
      </c>
      <c r="CV371" s="9" t="str">
        <f t="shared" si="274"/>
        <v>&lt;div class="row-fluid"&gt;&lt;iframe src="http://www.rakuten.ne.jp/gold/brotures/items/eighthinch/crank-b.html" frameborder="0" id="skin-product" scrolling="no"&gt;&lt;/iframe&gt;&lt;/div&gt;</v>
      </c>
      <c r="CW371" s="11" t="str">
        <f t="shared" si="275"/>
        <v/>
      </c>
      <c r="CX371" t="s">
        <v>2063</v>
      </c>
      <c r="CY371" s="9" t="str">
        <f t="shared" si="276"/>
        <v>0</v>
      </c>
      <c r="CZ371" s="11"/>
      <c r="DA371" s="11"/>
      <c r="DB371" s="11"/>
      <c r="DC371" s="11"/>
      <c r="DD371" s="9" t="str">
        <f t="shared" si="277"/>
        <v/>
      </c>
      <c r="DI371" s="9" t="str">
        <f t="shared" si="278"/>
        <v/>
      </c>
      <c r="DT371" s="9">
        <f>VLOOKUP(BG371,ディレクトリID!A:B,2)</f>
        <v>563147</v>
      </c>
      <c r="DV371" s="4" t="str">
        <f t="shared" si="279"/>
        <v>【クランク　EIGHTHINCH】</v>
      </c>
      <c r="DW371" s="4" t="str">
        <f t="shared" si="280"/>
        <v>【クランク　EIGHTHINCH】</v>
      </c>
      <c r="DX371" s="9">
        <f t="shared" si="281"/>
        <v>4</v>
      </c>
      <c r="DY371" s="11"/>
      <c r="DZ371" s="9" t="str">
        <f t="shared" si="302"/>
        <v>1</v>
      </c>
      <c r="EA371" s="9" t="str">
        <f t="shared" si="302"/>
        <v>1</v>
      </c>
      <c r="EB371" s="11"/>
      <c r="EC371" s="11"/>
      <c r="ED371" s="11"/>
      <c r="EE371" s="9" t="str">
        <f t="shared" si="283"/>
        <v>0</v>
      </c>
      <c r="EO371" s="8" t="s">
        <v>428</v>
      </c>
      <c r="EP371" s="8" t="s">
        <v>429</v>
      </c>
      <c r="EQ371" s="8" t="s">
        <v>429</v>
      </c>
      <c r="ER371" s="8" t="s">
        <v>209</v>
      </c>
      <c r="ES371" s="8" t="s">
        <v>430</v>
      </c>
      <c r="ET371" s="9" t="str">
        <f t="shared" si="284"/>
        <v>2</v>
      </c>
      <c r="EU371" s="11"/>
      <c r="EV371" s="11"/>
      <c r="EW371" s="11"/>
      <c r="EX371" s="9" t="str">
        <f t="shared" si="303"/>
        <v>0</v>
      </c>
      <c r="EY371" s="9" t="str">
        <f t="shared" si="303"/>
        <v>0</v>
      </c>
      <c r="EZ371" s="11"/>
      <c r="FA371" s="11"/>
      <c r="FB371" s="9" t="str">
        <f t="shared" si="304"/>
        <v>0</v>
      </c>
      <c r="FC371" s="9" t="str">
        <f t="shared" si="304"/>
        <v>0</v>
      </c>
      <c r="FD371" s="9" t="str">
        <f t="shared" si="287"/>
        <v>1</v>
      </c>
      <c r="FE371" s="9" t="str">
        <f t="shared" si="305"/>
        <v>1</v>
      </c>
      <c r="FF371" s="9" t="str">
        <f t="shared" si="305"/>
        <v>1</v>
      </c>
      <c r="GJ371" s="4" t="str">
        <f t="shared" si="292"/>
        <v>パーツ\クランク:ブランド\EIGHTHINCH</v>
      </c>
      <c r="GK371" s="4" t="str">
        <f t="shared" si="289"/>
        <v>u:u</v>
      </c>
      <c r="GL371" s="11"/>
      <c r="GM371" s="4" t="str">
        <f t="shared" si="306"/>
        <v>::</v>
      </c>
      <c r="GN371" s="4" t="str">
        <f t="shared" si="306"/>
        <v>::</v>
      </c>
      <c r="GO371" s="4" t="str">
        <f t="shared" si="306"/>
        <v>::</v>
      </c>
      <c r="GP371" s="4" t="str">
        <f t="shared" si="291"/>
        <v>1</v>
      </c>
    </row>
    <row r="372" spans="1:198" ht="28" customHeight="1">
      <c r="A372" s="5" t="s">
        <v>2071</v>
      </c>
      <c r="B372" s="5" t="s">
        <v>2073</v>
      </c>
      <c r="C372" s="5" t="s">
        <v>2071</v>
      </c>
      <c r="D372" s="9" t="str">
        <f t="shared" si="257"/>
        <v>u</v>
      </c>
      <c r="E372" s="9" t="str">
        <f t="shared" si="258"/>
        <v xml:space="preserve"> / （LEADERBIKECORSACrankBlack）</v>
      </c>
      <c r="F372" s="9" t="str">
        <f t="shared" si="259"/>
        <v xml:space="preserve"> / （LEADERBIKECORSACrankBlack）</v>
      </c>
      <c r="G372" s="5">
        <v>10500</v>
      </c>
      <c r="H372" s="9">
        <f t="shared" si="260"/>
        <v>10500</v>
      </c>
      <c r="I372" s="9" t="str">
        <f t="shared" si="261"/>
        <v>0</v>
      </c>
      <c r="J372" s="9" t="str">
        <f t="shared" si="262"/>
        <v>1</v>
      </c>
      <c r="P372" s="9" t="str">
        <f t="shared" si="263"/>
        <v>LEADERBIKECORSACrankBlack</v>
      </c>
      <c r="AI372" s="9" t="str">
        <f t="shared" si="264"/>
        <v>http://image.rakuten.co.jp/brotures/cabinet/items/leaderbike/crank-corsa-b.jpg</v>
      </c>
      <c r="AS372" s="9" t="str">
        <f t="shared" si="300"/>
        <v>1</v>
      </c>
      <c r="AT372" s="9" t="str">
        <f t="shared" si="300"/>
        <v>1</v>
      </c>
      <c r="AU372" s="9" t="str">
        <f t="shared" si="266"/>
        <v>0</v>
      </c>
      <c r="AV372" s="9" t="str">
        <f t="shared" si="267"/>
        <v>1</v>
      </c>
      <c r="AW372" s="9" t="str">
        <f t="shared" si="301"/>
        <v>0</v>
      </c>
      <c r="AX372" s="9" t="str">
        <f t="shared" si="301"/>
        <v>0</v>
      </c>
      <c r="AY372" s="11"/>
      <c r="AZ372" s="11"/>
      <c r="BA372" s="11"/>
      <c r="BB372" s="9" t="str">
        <f t="shared" si="269"/>
        <v>-1</v>
      </c>
      <c r="BC372" s="9" t="str">
        <f t="shared" si="270"/>
        <v>0</v>
      </c>
      <c r="BG372" s="5" t="s">
        <v>464</v>
      </c>
      <c r="BH372" s="5" t="s">
        <v>427</v>
      </c>
      <c r="CS372" s="9" t="str">
        <f t="shared" si="271"/>
        <v>0</v>
      </c>
      <c r="CT372" s="9" t="str">
        <f t="shared" si="272"/>
        <v>&lt;iframe src="http://www.rakuten.ne.jp/gold/brotures/spec/leaderbike/crank-corsa-b.html" frameborder="0" id="spec-content" scrolling="no"&gt;&lt;/iframe&gt;</v>
      </c>
      <c r="CU372" s="9" t="str">
        <f t="shared" si="273"/>
        <v/>
      </c>
      <c r="CV372" s="9" t="str">
        <f t="shared" si="274"/>
        <v>&lt;div class="row-fluid"&gt;&lt;iframe src="http://www.rakuten.ne.jp/gold/brotures/items/leaderbike/crank-corsa-b.html" frameborder="0" id="skin-product" scrolling="no"&gt;&lt;/iframe&gt;&lt;/div&gt;</v>
      </c>
      <c r="CW372" s="11" t="str">
        <f t="shared" si="275"/>
        <v/>
      </c>
      <c r="CX372" t="s">
        <v>2071</v>
      </c>
      <c r="CY372" s="9" t="str">
        <f t="shared" si="276"/>
        <v>0</v>
      </c>
      <c r="CZ372" s="11"/>
      <c r="DA372" s="11"/>
      <c r="DB372" s="11"/>
      <c r="DC372" s="11"/>
      <c r="DD372" s="9" t="str">
        <f t="shared" si="277"/>
        <v/>
      </c>
      <c r="DI372" s="9" t="str">
        <f t="shared" si="278"/>
        <v/>
      </c>
      <c r="DT372" s="9">
        <f>VLOOKUP(BG372,ディレクトリID!A:B,2)</f>
        <v>563147</v>
      </c>
      <c r="DV372" s="4" t="str">
        <f t="shared" si="279"/>
        <v>【クランク　LEADERBIKE】</v>
      </c>
      <c r="DW372" s="4" t="str">
        <f t="shared" si="280"/>
        <v>【クランク　LEADERBIKE】</v>
      </c>
      <c r="DX372" s="9">
        <f t="shared" si="281"/>
        <v>4</v>
      </c>
      <c r="DY372" s="11"/>
      <c r="DZ372" s="9" t="str">
        <f t="shared" si="302"/>
        <v>1</v>
      </c>
      <c r="EA372" s="9" t="str">
        <f t="shared" si="302"/>
        <v>1</v>
      </c>
      <c r="EB372" s="11"/>
      <c r="EC372" s="11"/>
      <c r="ED372" s="11"/>
      <c r="EE372" s="9" t="str">
        <f t="shared" si="283"/>
        <v>0</v>
      </c>
      <c r="EO372" s="5" t="s">
        <v>428</v>
      </c>
      <c r="EP372" s="8" t="s">
        <v>429</v>
      </c>
      <c r="EQ372" s="8" t="s">
        <v>429</v>
      </c>
      <c r="ER372" s="8" t="s">
        <v>209</v>
      </c>
      <c r="ES372" s="8" t="s">
        <v>430</v>
      </c>
      <c r="ET372" s="9" t="str">
        <f t="shared" si="284"/>
        <v>2</v>
      </c>
      <c r="EU372" s="11"/>
      <c r="EV372" s="11"/>
      <c r="EW372" s="11"/>
      <c r="EX372" s="9" t="str">
        <f t="shared" si="303"/>
        <v>0</v>
      </c>
      <c r="EY372" s="9" t="str">
        <f t="shared" si="303"/>
        <v>0</v>
      </c>
      <c r="EZ372" s="11"/>
      <c r="FA372" s="11"/>
      <c r="FB372" s="9" t="str">
        <f t="shared" si="304"/>
        <v>0</v>
      </c>
      <c r="FC372" s="9" t="str">
        <f t="shared" si="304"/>
        <v>0</v>
      </c>
      <c r="FD372" s="9" t="str">
        <f t="shared" si="287"/>
        <v>1</v>
      </c>
      <c r="FE372" s="9" t="str">
        <f t="shared" si="305"/>
        <v>1</v>
      </c>
      <c r="FF372" s="9" t="str">
        <f t="shared" si="305"/>
        <v>1</v>
      </c>
      <c r="GJ372" s="4" t="str">
        <f t="shared" si="292"/>
        <v>パーツ\クランク:ブランド\LEADERBIKE</v>
      </c>
      <c r="GK372" s="4" t="str">
        <f t="shared" si="289"/>
        <v>u:u</v>
      </c>
      <c r="GL372" s="11"/>
      <c r="GM372" s="4" t="str">
        <f t="shared" si="306"/>
        <v>::</v>
      </c>
      <c r="GN372" s="4" t="str">
        <f t="shared" si="306"/>
        <v>::</v>
      </c>
      <c r="GO372" s="4" t="str">
        <f t="shared" si="306"/>
        <v>::</v>
      </c>
      <c r="GP372" s="4" t="str">
        <f t="shared" si="291"/>
        <v>1</v>
      </c>
    </row>
    <row r="373" spans="1:198" ht="28" customHeight="1">
      <c r="A373" s="5" t="s">
        <v>2079</v>
      </c>
      <c r="B373" s="5" t="s">
        <v>2081</v>
      </c>
      <c r="C373" s="5" t="s">
        <v>2079</v>
      </c>
      <c r="D373" s="9" t="str">
        <f t="shared" si="257"/>
        <v>u</v>
      </c>
      <c r="E373" s="9" t="str">
        <f t="shared" si="258"/>
        <v xml:space="preserve"> / （LEADERBIKECORSACrankPolish）</v>
      </c>
      <c r="F373" s="9" t="str">
        <f t="shared" si="259"/>
        <v xml:space="preserve"> / （LEADERBIKECORSACrankPolish）</v>
      </c>
      <c r="G373" s="5">
        <v>10500</v>
      </c>
      <c r="H373" s="9">
        <f t="shared" si="260"/>
        <v>10500</v>
      </c>
      <c r="I373" s="9" t="str">
        <f t="shared" si="261"/>
        <v>0</v>
      </c>
      <c r="J373" s="9" t="str">
        <f t="shared" si="262"/>
        <v>1</v>
      </c>
      <c r="P373" s="9" t="str">
        <f t="shared" si="263"/>
        <v>LEADERBIKECORSACrankPolish</v>
      </c>
      <c r="AI373" s="9" t="str">
        <f t="shared" si="264"/>
        <v>http://image.rakuten.co.jp/brotures/cabinet/items/leaderbike/crank-corsa-p.jpg</v>
      </c>
      <c r="AS373" s="9" t="str">
        <f t="shared" si="300"/>
        <v>1</v>
      </c>
      <c r="AT373" s="9" t="str">
        <f t="shared" si="300"/>
        <v>1</v>
      </c>
      <c r="AU373" s="9" t="str">
        <f t="shared" si="266"/>
        <v>0</v>
      </c>
      <c r="AV373" s="9" t="str">
        <f t="shared" si="267"/>
        <v>1</v>
      </c>
      <c r="AW373" s="9" t="str">
        <f t="shared" si="301"/>
        <v>0</v>
      </c>
      <c r="AX373" s="9" t="str">
        <f t="shared" si="301"/>
        <v>0</v>
      </c>
      <c r="AY373" s="11"/>
      <c r="AZ373" s="11"/>
      <c r="BA373" s="11"/>
      <c r="BB373" s="9" t="str">
        <f t="shared" si="269"/>
        <v>-1</v>
      </c>
      <c r="BC373" s="9" t="str">
        <f t="shared" si="270"/>
        <v>0</v>
      </c>
      <c r="BG373" s="5" t="s">
        <v>464</v>
      </c>
      <c r="BH373" s="5" t="s">
        <v>427</v>
      </c>
      <c r="CS373" s="9" t="str">
        <f t="shared" si="271"/>
        <v>0</v>
      </c>
      <c r="CT373" s="9" t="str">
        <f t="shared" si="272"/>
        <v>&lt;iframe src="http://www.rakuten.ne.jp/gold/brotures/spec/leaderbike/crank-corsa-p.html" frameborder="0" id="spec-content" scrolling="no"&gt;&lt;/iframe&gt;</v>
      </c>
      <c r="CU373" s="9" t="str">
        <f t="shared" si="273"/>
        <v/>
      </c>
      <c r="CV373" s="9" t="str">
        <f t="shared" si="274"/>
        <v>&lt;div class="row-fluid"&gt;&lt;iframe src="http://www.rakuten.ne.jp/gold/brotures/items/leaderbike/crank-corsa-p.html" frameborder="0" id="skin-product" scrolling="no"&gt;&lt;/iframe&gt;&lt;/div&gt;</v>
      </c>
      <c r="CW373" s="11" t="str">
        <f t="shared" si="275"/>
        <v/>
      </c>
      <c r="CX373" t="s">
        <v>2079</v>
      </c>
      <c r="CY373" s="9" t="str">
        <f t="shared" si="276"/>
        <v>0</v>
      </c>
      <c r="CZ373" s="11"/>
      <c r="DA373" s="11"/>
      <c r="DB373" s="11"/>
      <c r="DC373" s="11"/>
      <c r="DD373" s="9" t="str">
        <f t="shared" si="277"/>
        <v/>
      </c>
      <c r="DI373" s="9" t="str">
        <f t="shared" si="278"/>
        <v/>
      </c>
      <c r="DT373" s="9">
        <f>VLOOKUP(BG373,ディレクトリID!A:B,2)</f>
        <v>563147</v>
      </c>
      <c r="DV373" s="4" t="str">
        <f t="shared" si="279"/>
        <v>【クランク　LEADERBIKE】</v>
      </c>
      <c r="DW373" s="4" t="str">
        <f t="shared" si="280"/>
        <v>【クランク　LEADERBIKE】</v>
      </c>
      <c r="DX373" s="9">
        <f t="shared" si="281"/>
        <v>4</v>
      </c>
      <c r="DY373" s="11"/>
      <c r="DZ373" s="9" t="str">
        <f t="shared" si="302"/>
        <v>1</v>
      </c>
      <c r="EA373" s="9" t="str">
        <f t="shared" si="302"/>
        <v>1</v>
      </c>
      <c r="EB373" s="11"/>
      <c r="EC373" s="11"/>
      <c r="ED373" s="11"/>
      <c r="EE373" s="9" t="str">
        <f t="shared" si="283"/>
        <v>0</v>
      </c>
      <c r="EO373" s="5" t="s">
        <v>428</v>
      </c>
      <c r="EP373" s="8" t="s">
        <v>429</v>
      </c>
      <c r="EQ373" s="8" t="s">
        <v>429</v>
      </c>
      <c r="ER373" s="8" t="s">
        <v>209</v>
      </c>
      <c r="ES373" s="8" t="s">
        <v>430</v>
      </c>
      <c r="ET373" s="9" t="str">
        <f t="shared" si="284"/>
        <v>2</v>
      </c>
      <c r="EU373" s="11"/>
      <c r="EV373" s="11"/>
      <c r="EW373" s="11"/>
      <c r="EX373" s="9" t="str">
        <f t="shared" si="303"/>
        <v>0</v>
      </c>
      <c r="EY373" s="9" t="str">
        <f t="shared" si="303"/>
        <v>0</v>
      </c>
      <c r="EZ373" s="11"/>
      <c r="FA373" s="11"/>
      <c r="FB373" s="9" t="str">
        <f t="shared" si="304"/>
        <v>0</v>
      </c>
      <c r="FC373" s="9" t="str">
        <f t="shared" si="304"/>
        <v>0</v>
      </c>
      <c r="FD373" s="9" t="str">
        <f t="shared" si="287"/>
        <v>1</v>
      </c>
      <c r="FE373" s="9" t="str">
        <f t="shared" si="305"/>
        <v>1</v>
      </c>
      <c r="FF373" s="9" t="str">
        <f t="shared" si="305"/>
        <v>1</v>
      </c>
      <c r="GJ373" s="4" t="str">
        <f t="shared" si="292"/>
        <v>パーツ\クランク:ブランド\LEADERBIKE</v>
      </c>
      <c r="GK373" s="4" t="str">
        <f t="shared" si="289"/>
        <v>u:u</v>
      </c>
      <c r="GL373" s="11"/>
      <c r="GM373" s="4" t="str">
        <f t="shared" si="306"/>
        <v>::</v>
      </c>
      <c r="GN373" s="4" t="str">
        <f t="shared" si="306"/>
        <v>::</v>
      </c>
      <c r="GO373" s="4" t="str">
        <f t="shared" si="306"/>
        <v>::</v>
      </c>
      <c r="GP373" s="4" t="str">
        <f t="shared" si="291"/>
        <v>1</v>
      </c>
    </row>
    <row r="374" spans="1:198" ht="28" customHeight="1">
      <c r="A374" s="5" t="s">
        <v>2086</v>
      </c>
      <c r="B374" s="5" t="s">
        <v>2088</v>
      </c>
      <c r="C374" s="5" t="s">
        <v>2086</v>
      </c>
      <c r="D374" s="9" t="str">
        <f t="shared" si="257"/>
        <v>u</v>
      </c>
      <c r="E374" s="9" t="str">
        <f t="shared" si="258"/>
        <v xml:space="preserve"> / （EITHGHINCHCranksetGOLD）</v>
      </c>
      <c r="F374" s="9" t="str">
        <f t="shared" si="259"/>
        <v xml:space="preserve"> / （EITHGHINCHCranksetGOLD）</v>
      </c>
      <c r="G374" s="5">
        <v>10500</v>
      </c>
      <c r="H374" s="9">
        <f t="shared" si="260"/>
        <v>10500</v>
      </c>
      <c r="I374" s="9" t="str">
        <f t="shared" si="261"/>
        <v>0</v>
      </c>
      <c r="J374" s="9" t="str">
        <f t="shared" si="262"/>
        <v>1</v>
      </c>
      <c r="P374" s="9" t="str">
        <f t="shared" si="263"/>
        <v>EITHGHINCHCranksetGOLD</v>
      </c>
      <c r="AI374" s="9" t="str">
        <f t="shared" si="264"/>
        <v>http://image.rakuten.co.jp/brotures/cabinet/items/eighthinch/crank-gl.jpg</v>
      </c>
      <c r="AS374" s="9" t="str">
        <f t="shared" si="300"/>
        <v>1</v>
      </c>
      <c r="AT374" s="9" t="str">
        <f t="shared" si="300"/>
        <v>1</v>
      </c>
      <c r="AU374" s="9" t="str">
        <f t="shared" si="266"/>
        <v>0</v>
      </c>
      <c r="AV374" s="9" t="str">
        <f t="shared" si="267"/>
        <v>1</v>
      </c>
      <c r="AW374" s="9" t="str">
        <f t="shared" si="301"/>
        <v>0</v>
      </c>
      <c r="AX374" s="9" t="str">
        <f t="shared" si="301"/>
        <v>0</v>
      </c>
      <c r="AY374" s="11"/>
      <c r="AZ374" s="11"/>
      <c r="BA374" s="11"/>
      <c r="BB374" s="9" t="str">
        <f t="shared" si="269"/>
        <v>-1</v>
      </c>
      <c r="BC374" s="9" t="str">
        <f t="shared" si="270"/>
        <v>0</v>
      </c>
      <c r="BG374" s="5" t="s">
        <v>464</v>
      </c>
      <c r="BH374" s="5" t="s">
        <v>2069</v>
      </c>
      <c r="CS374" s="9" t="str">
        <f t="shared" si="271"/>
        <v>0</v>
      </c>
      <c r="CT374" s="9" t="str">
        <f t="shared" si="272"/>
        <v>&lt;iframe src="http://www.rakuten.ne.jp/gold/brotures/spec/eighthinch/crank-gl.html" frameborder="0" id="spec-content" scrolling="no"&gt;&lt;/iframe&gt;</v>
      </c>
      <c r="CU374" s="9" t="str">
        <f t="shared" si="273"/>
        <v/>
      </c>
      <c r="CV374" s="9" t="str">
        <f t="shared" si="274"/>
        <v>&lt;div class="row-fluid"&gt;&lt;iframe src="http://www.rakuten.ne.jp/gold/brotures/items/eighthinch/crank-gl.html" frameborder="0" id="skin-product" scrolling="no"&gt;&lt;/iframe&gt;&lt;/div&gt;</v>
      </c>
      <c r="CW374" s="11" t="str">
        <f t="shared" si="275"/>
        <v/>
      </c>
      <c r="CX374" t="s">
        <v>2086</v>
      </c>
      <c r="CY374" s="9" t="str">
        <f t="shared" si="276"/>
        <v>0</v>
      </c>
      <c r="CZ374" s="11"/>
      <c r="DA374" s="11"/>
      <c r="DB374" s="11"/>
      <c r="DC374" s="11"/>
      <c r="DD374" s="9" t="str">
        <f t="shared" si="277"/>
        <v/>
      </c>
      <c r="DI374" s="9" t="str">
        <f t="shared" si="278"/>
        <v/>
      </c>
      <c r="DT374" s="9">
        <f>VLOOKUP(BG374,ディレクトリID!A:B,2)</f>
        <v>563147</v>
      </c>
      <c r="DV374" s="4" t="str">
        <f t="shared" si="279"/>
        <v>【クランク　EIGHTHINCH】</v>
      </c>
      <c r="DW374" s="4" t="str">
        <f t="shared" si="280"/>
        <v>【クランク　EIGHTHINCH】</v>
      </c>
      <c r="DX374" s="9">
        <f t="shared" si="281"/>
        <v>4</v>
      </c>
      <c r="DY374" s="11"/>
      <c r="DZ374" s="9" t="str">
        <f t="shared" si="302"/>
        <v>1</v>
      </c>
      <c r="EA374" s="9" t="str">
        <f t="shared" si="302"/>
        <v>1</v>
      </c>
      <c r="EB374" s="11"/>
      <c r="EC374" s="11"/>
      <c r="ED374" s="11"/>
      <c r="EE374" s="9" t="str">
        <f t="shared" si="283"/>
        <v>0</v>
      </c>
      <c r="EO374" s="5" t="s">
        <v>428</v>
      </c>
      <c r="EP374" s="8" t="s">
        <v>429</v>
      </c>
      <c r="EQ374" s="8" t="s">
        <v>429</v>
      </c>
      <c r="ER374" s="8" t="s">
        <v>209</v>
      </c>
      <c r="ES374" s="8" t="s">
        <v>430</v>
      </c>
      <c r="ET374" s="9" t="str">
        <f t="shared" si="284"/>
        <v>2</v>
      </c>
      <c r="EU374" s="11"/>
      <c r="EV374" s="11"/>
      <c r="EW374" s="11"/>
      <c r="EX374" s="9" t="str">
        <f t="shared" si="303"/>
        <v>0</v>
      </c>
      <c r="EY374" s="9" t="str">
        <f t="shared" si="303"/>
        <v>0</v>
      </c>
      <c r="EZ374" s="11"/>
      <c r="FA374" s="11"/>
      <c r="FB374" s="9" t="str">
        <f t="shared" si="304"/>
        <v>0</v>
      </c>
      <c r="FC374" s="9" t="str">
        <f t="shared" si="304"/>
        <v>0</v>
      </c>
      <c r="FD374" s="9" t="str">
        <f t="shared" si="287"/>
        <v>1</v>
      </c>
      <c r="FE374" s="9" t="str">
        <f t="shared" si="305"/>
        <v>1</v>
      </c>
      <c r="FF374" s="9" t="str">
        <f t="shared" si="305"/>
        <v>1</v>
      </c>
      <c r="GJ374" s="4" t="str">
        <f t="shared" si="292"/>
        <v>パーツ\クランク:ブランド\EIGHTHINCH</v>
      </c>
      <c r="GK374" s="4" t="str">
        <f t="shared" si="289"/>
        <v>u:u</v>
      </c>
      <c r="GL374" s="11"/>
      <c r="GM374" s="4" t="str">
        <f t="shared" si="306"/>
        <v>::</v>
      </c>
      <c r="GN374" s="4" t="str">
        <f t="shared" si="306"/>
        <v>::</v>
      </c>
      <c r="GO374" s="4" t="str">
        <f t="shared" si="306"/>
        <v>::</v>
      </c>
      <c r="GP374" s="4" t="str">
        <f t="shared" si="291"/>
        <v>1</v>
      </c>
    </row>
    <row r="375" spans="1:198" ht="28" customHeight="1">
      <c r="A375" s="5" t="s">
        <v>2092</v>
      </c>
      <c r="B375" s="5" t="s">
        <v>2094</v>
      </c>
      <c r="C375" s="5" t="s">
        <v>2092</v>
      </c>
      <c r="D375" s="9" t="str">
        <f t="shared" si="257"/>
        <v>u</v>
      </c>
      <c r="E375" s="9" t="str">
        <f t="shared" si="258"/>
        <v xml:space="preserve"> / （EITHGHINCHCranksetPOLISH）</v>
      </c>
      <c r="F375" s="9" t="str">
        <f t="shared" si="259"/>
        <v xml:space="preserve"> / （EITHGHINCHCranksetPOLISH）</v>
      </c>
      <c r="G375" s="5">
        <v>10500</v>
      </c>
      <c r="H375" s="9">
        <f t="shared" si="260"/>
        <v>10500</v>
      </c>
      <c r="I375" s="9" t="str">
        <f t="shared" si="261"/>
        <v>0</v>
      </c>
      <c r="J375" s="9" t="str">
        <f t="shared" si="262"/>
        <v>1</v>
      </c>
      <c r="P375" s="9" t="str">
        <f t="shared" si="263"/>
        <v>EITHGHINCHCranksetPOLISH</v>
      </c>
      <c r="AI375" s="9" t="str">
        <f t="shared" si="264"/>
        <v>http://image.rakuten.co.jp/brotures/cabinet/items/eighthinch/crank-p.jpg</v>
      </c>
      <c r="AS375" s="9" t="str">
        <f t="shared" si="300"/>
        <v>1</v>
      </c>
      <c r="AT375" s="9" t="str">
        <f t="shared" si="300"/>
        <v>1</v>
      </c>
      <c r="AU375" s="9" t="str">
        <f t="shared" si="266"/>
        <v>0</v>
      </c>
      <c r="AV375" s="9" t="str">
        <f t="shared" si="267"/>
        <v>1</v>
      </c>
      <c r="AW375" s="9" t="str">
        <f t="shared" si="301"/>
        <v>0</v>
      </c>
      <c r="AX375" s="9" t="str">
        <f t="shared" si="301"/>
        <v>0</v>
      </c>
      <c r="AY375" s="11"/>
      <c r="AZ375" s="11"/>
      <c r="BA375" s="11"/>
      <c r="BB375" s="9" t="str">
        <f t="shared" si="269"/>
        <v>-1</v>
      </c>
      <c r="BC375" s="9" t="str">
        <f t="shared" si="270"/>
        <v>0</v>
      </c>
      <c r="BG375" s="5" t="s">
        <v>464</v>
      </c>
      <c r="BH375" s="5" t="s">
        <v>2069</v>
      </c>
      <c r="CS375" s="9" t="str">
        <f t="shared" si="271"/>
        <v>0</v>
      </c>
      <c r="CT375" s="9" t="str">
        <f t="shared" si="272"/>
        <v>&lt;iframe src="http://www.rakuten.ne.jp/gold/brotures/spec/eighthinch/crank-p.html" frameborder="0" id="spec-content" scrolling="no"&gt;&lt;/iframe&gt;</v>
      </c>
      <c r="CU375" s="9" t="str">
        <f t="shared" si="273"/>
        <v/>
      </c>
      <c r="CV375" s="9" t="str">
        <f t="shared" si="274"/>
        <v>&lt;div class="row-fluid"&gt;&lt;iframe src="http://www.rakuten.ne.jp/gold/brotures/items/eighthinch/crank-p.html" frameborder="0" id="skin-product" scrolling="no"&gt;&lt;/iframe&gt;&lt;/div&gt;</v>
      </c>
      <c r="CW375" s="11" t="str">
        <f t="shared" si="275"/>
        <v/>
      </c>
      <c r="CX375" t="s">
        <v>2092</v>
      </c>
      <c r="CY375" s="9" t="str">
        <f t="shared" si="276"/>
        <v>0</v>
      </c>
      <c r="CZ375" s="11"/>
      <c r="DA375" s="11"/>
      <c r="DB375" s="11"/>
      <c r="DC375" s="11"/>
      <c r="DD375" s="9" t="str">
        <f t="shared" si="277"/>
        <v/>
      </c>
      <c r="DI375" s="9" t="str">
        <f t="shared" si="278"/>
        <v/>
      </c>
      <c r="DT375" s="9">
        <f>VLOOKUP(BG375,ディレクトリID!A:B,2)</f>
        <v>563147</v>
      </c>
      <c r="DV375" s="4" t="str">
        <f t="shared" si="279"/>
        <v>【クランク　EIGHTHINCH】</v>
      </c>
      <c r="DW375" s="4" t="str">
        <f t="shared" si="280"/>
        <v>【クランク　EIGHTHINCH】</v>
      </c>
      <c r="DX375" s="9">
        <f t="shared" si="281"/>
        <v>4</v>
      </c>
      <c r="DY375" s="11"/>
      <c r="DZ375" s="9" t="str">
        <f t="shared" si="302"/>
        <v>1</v>
      </c>
      <c r="EA375" s="9" t="str">
        <f t="shared" si="302"/>
        <v>1</v>
      </c>
      <c r="EB375" s="11"/>
      <c r="EC375" s="11"/>
      <c r="ED375" s="11"/>
      <c r="EE375" s="9" t="str">
        <f t="shared" si="283"/>
        <v>0</v>
      </c>
      <c r="EO375" s="5" t="s">
        <v>428</v>
      </c>
      <c r="EP375" s="8" t="s">
        <v>429</v>
      </c>
      <c r="EQ375" s="8" t="s">
        <v>429</v>
      </c>
      <c r="ER375" s="8" t="s">
        <v>209</v>
      </c>
      <c r="ES375" s="8" t="s">
        <v>430</v>
      </c>
      <c r="ET375" s="9" t="str">
        <f t="shared" si="284"/>
        <v>2</v>
      </c>
      <c r="EU375" s="11"/>
      <c r="EV375" s="11"/>
      <c r="EW375" s="11"/>
      <c r="EX375" s="9" t="str">
        <f t="shared" si="303"/>
        <v>0</v>
      </c>
      <c r="EY375" s="9" t="str">
        <f t="shared" si="303"/>
        <v>0</v>
      </c>
      <c r="EZ375" s="11"/>
      <c r="FA375" s="11"/>
      <c r="FB375" s="9" t="str">
        <f t="shared" si="304"/>
        <v>0</v>
      </c>
      <c r="FC375" s="9" t="str">
        <f t="shared" si="304"/>
        <v>0</v>
      </c>
      <c r="FD375" s="9" t="str">
        <f t="shared" si="287"/>
        <v>1</v>
      </c>
      <c r="FE375" s="9" t="str">
        <f t="shared" si="305"/>
        <v>1</v>
      </c>
      <c r="FF375" s="9" t="str">
        <f t="shared" si="305"/>
        <v>1</v>
      </c>
      <c r="GJ375" s="4" t="str">
        <f t="shared" si="292"/>
        <v>パーツ\クランク:ブランド\EIGHTHINCH</v>
      </c>
      <c r="GK375" s="4" t="str">
        <f t="shared" si="289"/>
        <v>u:u</v>
      </c>
      <c r="GL375" s="11"/>
      <c r="GM375" s="4" t="str">
        <f t="shared" si="306"/>
        <v>::</v>
      </c>
      <c r="GN375" s="4" t="str">
        <f t="shared" si="306"/>
        <v>::</v>
      </c>
      <c r="GO375" s="4" t="str">
        <f t="shared" si="306"/>
        <v>::</v>
      </c>
      <c r="GP375" s="4" t="str">
        <f t="shared" si="291"/>
        <v>1</v>
      </c>
    </row>
    <row r="376" spans="1:198" ht="28" customHeight="1">
      <c r="A376" s="5" t="s">
        <v>2097</v>
      </c>
      <c r="B376" s="5" t="s">
        <v>2099</v>
      </c>
      <c r="C376" s="5" t="s">
        <v>2097</v>
      </c>
      <c r="D376" s="9" t="str">
        <f t="shared" si="257"/>
        <v>u</v>
      </c>
      <c r="E376" s="9" t="str">
        <f t="shared" si="258"/>
        <v xml:space="preserve"> / （EITHGHINCHCranksetWHITE）</v>
      </c>
      <c r="F376" s="9" t="str">
        <f t="shared" si="259"/>
        <v xml:space="preserve"> / （EITHGHINCHCranksetWHITE）</v>
      </c>
      <c r="G376" s="5">
        <v>10500</v>
      </c>
      <c r="H376" s="9">
        <f t="shared" si="260"/>
        <v>10500</v>
      </c>
      <c r="I376" s="9" t="str">
        <f t="shared" si="261"/>
        <v>0</v>
      </c>
      <c r="J376" s="9" t="str">
        <f t="shared" si="262"/>
        <v>1</v>
      </c>
      <c r="P376" s="9" t="str">
        <f t="shared" si="263"/>
        <v>EITHGHINCHCranksetWHITE</v>
      </c>
      <c r="AI376" s="9" t="str">
        <f t="shared" si="264"/>
        <v>http://image.rakuten.co.jp/brotures/cabinet/items/eighthinch/crank-w.jpg</v>
      </c>
      <c r="AS376" s="9" t="str">
        <f t="shared" si="300"/>
        <v>1</v>
      </c>
      <c r="AT376" s="9" t="str">
        <f t="shared" si="300"/>
        <v>1</v>
      </c>
      <c r="AU376" s="9" t="str">
        <f t="shared" si="266"/>
        <v>0</v>
      </c>
      <c r="AV376" s="9" t="str">
        <f t="shared" si="267"/>
        <v>1</v>
      </c>
      <c r="AW376" s="9" t="str">
        <f t="shared" si="301"/>
        <v>0</v>
      </c>
      <c r="AX376" s="9" t="str">
        <f t="shared" si="301"/>
        <v>0</v>
      </c>
      <c r="AY376" s="11"/>
      <c r="AZ376" s="11"/>
      <c r="BA376" s="11"/>
      <c r="BB376" s="9" t="str">
        <f t="shared" si="269"/>
        <v>-1</v>
      </c>
      <c r="BC376" s="9" t="str">
        <f t="shared" si="270"/>
        <v>0</v>
      </c>
      <c r="BG376" s="5" t="s">
        <v>464</v>
      </c>
      <c r="BH376" s="5" t="s">
        <v>2069</v>
      </c>
      <c r="CS376" s="9" t="str">
        <f t="shared" si="271"/>
        <v>0</v>
      </c>
      <c r="CT376" s="9" t="str">
        <f t="shared" si="272"/>
        <v>&lt;iframe src="http://www.rakuten.ne.jp/gold/brotures/spec/eighthinch/crank-w.html" frameborder="0" id="spec-content" scrolling="no"&gt;&lt;/iframe&gt;</v>
      </c>
      <c r="CU376" s="9" t="str">
        <f t="shared" si="273"/>
        <v/>
      </c>
      <c r="CV376" s="9" t="str">
        <f t="shared" si="274"/>
        <v>&lt;div class="row-fluid"&gt;&lt;iframe src="http://www.rakuten.ne.jp/gold/brotures/items/eighthinch/crank-w.html" frameborder="0" id="skin-product" scrolling="no"&gt;&lt;/iframe&gt;&lt;/div&gt;</v>
      </c>
      <c r="CW376" s="11" t="str">
        <f t="shared" si="275"/>
        <v/>
      </c>
      <c r="CX376" t="s">
        <v>2097</v>
      </c>
      <c r="CY376" s="9" t="str">
        <f t="shared" si="276"/>
        <v>0</v>
      </c>
      <c r="CZ376" s="11"/>
      <c r="DA376" s="11"/>
      <c r="DB376" s="11"/>
      <c r="DC376" s="11"/>
      <c r="DD376" s="9" t="str">
        <f t="shared" si="277"/>
        <v/>
      </c>
      <c r="DI376" s="9" t="str">
        <f t="shared" si="278"/>
        <v/>
      </c>
      <c r="DT376" s="9">
        <f>VLOOKUP(BG376,ディレクトリID!A:B,2)</f>
        <v>563147</v>
      </c>
      <c r="DV376" s="4" t="str">
        <f t="shared" si="279"/>
        <v>【クランク　EIGHTHINCH】</v>
      </c>
      <c r="DW376" s="4" t="str">
        <f t="shared" si="280"/>
        <v>【クランク　EIGHTHINCH】</v>
      </c>
      <c r="DX376" s="9">
        <f t="shared" si="281"/>
        <v>4</v>
      </c>
      <c r="DY376" s="11"/>
      <c r="DZ376" s="9" t="str">
        <f t="shared" si="302"/>
        <v>1</v>
      </c>
      <c r="EA376" s="9" t="str">
        <f t="shared" si="302"/>
        <v>1</v>
      </c>
      <c r="EB376" s="11"/>
      <c r="EC376" s="11"/>
      <c r="ED376" s="11"/>
      <c r="EE376" s="9" t="str">
        <f t="shared" si="283"/>
        <v>0</v>
      </c>
      <c r="EO376" s="5" t="s">
        <v>428</v>
      </c>
      <c r="EP376" s="8" t="s">
        <v>429</v>
      </c>
      <c r="EQ376" s="8" t="s">
        <v>429</v>
      </c>
      <c r="ER376" s="8" t="s">
        <v>209</v>
      </c>
      <c r="ES376" s="8" t="s">
        <v>430</v>
      </c>
      <c r="ET376" s="9" t="str">
        <f t="shared" si="284"/>
        <v>2</v>
      </c>
      <c r="EU376" s="11"/>
      <c r="EV376" s="11"/>
      <c r="EW376" s="11"/>
      <c r="EX376" s="9" t="str">
        <f t="shared" si="303"/>
        <v>0</v>
      </c>
      <c r="EY376" s="9" t="str">
        <f t="shared" si="303"/>
        <v>0</v>
      </c>
      <c r="EZ376" s="11"/>
      <c r="FA376" s="11"/>
      <c r="FB376" s="9" t="str">
        <f t="shared" si="304"/>
        <v>0</v>
      </c>
      <c r="FC376" s="9" t="str">
        <f t="shared" si="304"/>
        <v>0</v>
      </c>
      <c r="FD376" s="9" t="str">
        <f t="shared" si="287"/>
        <v>1</v>
      </c>
      <c r="FE376" s="9" t="str">
        <f t="shared" si="305"/>
        <v>1</v>
      </c>
      <c r="FF376" s="9" t="str">
        <f t="shared" si="305"/>
        <v>1</v>
      </c>
      <c r="GJ376" s="4" t="str">
        <f t="shared" si="292"/>
        <v>パーツ\クランク:ブランド\EIGHTHINCH</v>
      </c>
      <c r="GK376" s="4" t="str">
        <f t="shared" si="289"/>
        <v>u:u</v>
      </c>
      <c r="GL376" s="11"/>
      <c r="GM376" s="4" t="str">
        <f t="shared" si="306"/>
        <v>::</v>
      </c>
      <c r="GN376" s="4" t="str">
        <f t="shared" si="306"/>
        <v>::</v>
      </c>
      <c r="GO376" s="4" t="str">
        <f t="shared" si="306"/>
        <v>::</v>
      </c>
      <c r="GP376" s="4" t="str">
        <f t="shared" si="291"/>
        <v>1</v>
      </c>
    </row>
    <row r="377" spans="1:198" ht="28" customHeight="1">
      <c r="A377" s="5" t="s">
        <v>2102</v>
      </c>
      <c r="B377" s="5" t="s">
        <v>2104</v>
      </c>
      <c r="C377" s="5" t="s">
        <v>2102</v>
      </c>
      <c r="D377" s="9" t="str">
        <f t="shared" si="257"/>
        <v>u</v>
      </c>
      <c r="E377" s="9" t="str">
        <f t="shared" si="258"/>
        <v xml:space="preserve"> / （SUGINOCOOLメッセンジャー）</v>
      </c>
      <c r="F377" s="9" t="str">
        <f t="shared" si="259"/>
        <v xml:space="preserve"> / （SUGINOCOOLメッセンジャー）</v>
      </c>
      <c r="G377" s="5">
        <v>19320</v>
      </c>
      <c r="H377" s="9">
        <f t="shared" si="260"/>
        <v>19320</v>
      </c>
      <c r="I377" s="9" t="str">
        <f t="shared" si="261"/>
        <v>0</v>
      </c>
      <c r="J377" s="9" t="str">
        <f t="shared" si="262"/>
        <v>1</v>
      </c>
      <c r="P377" s="9" t="str">
        <f t="shared" si="263"/>
        <v>SUGINOCOOLメッセンジャー</v>
      </c>
      <c r="AI377" s="9" t="str">
        <f t="shared" si="264"/>
        <v>http://image.rakuten.co.jp/brotures/cabinet/items/sugino/crnk_5c.jpg</v>
      </c>
      <c r="AS377" s="9" t="str">
        <f t="shared" si="300"/>
        <v>1</v>
      </c>
      <c r="AT377" s="9" t="str">
        <f t="shared" si="300"/>
        <v>1</v>
      </c>
      <c r="AU377" s="9" t="str">
        <f t="shared" si="266"/>
        <v>0</v>
      </c>
      <c r="AV377" s="9" t="str">
        <f t="shared" si="267"/>
        <v>1</v>
      </c>
      <c r="AW377" s="9" t="str">
        <f t="shared" si="301"/>
        <v>0</v>
      </c>
      <c r="AX377" s="9" t="str">
        <f t="shared" si="301"/>
        <v>0</v>
      </c>
      <c r="AY377" s="11"/>
      <c r="AZ377" s="11"/>
      <c r="BA377" s="11"/>
      <c r="BB377" s="9" t="str">
        <f t="shared" si="269"/>
        <v>-1</v>
      </c>
      <c r="BC377" s="9" t="str">
        <f t="shared" si="270"/>
        <v>0</v>
      </c>
      <c r="BG377" s="5" t="s">
        <v>464</v>
      </c>
      <c r="BH377" s="5" t="s">
        <v>8516</v>
      </c>
      <c r="CS377" s="9" t="str">
        <f t="shared" si="271"/>
        <v>0</v>
      </c>
      <c r="CT377" s="9" t="str">
        <f t="shared" si="272"/>
        <v>&lt;iframe src="http://www.rakuten.ne.jp/gold/brotures/spec/sugino/crnk_5c.html" frameborder="0" id="spec-content" scrolling="no"&gt;&lt;/iframe&gt;</v>
      </c>
      <c r="CU377" s="9" t="str">
        <f t="shared" si="273"/>
        <v/>
      </c>
      <c r="CV377" s="9" t="str">
        <f t="shared" si="274"/>
        <v>&lt;div class="row-fluid"&gt;&lt;iframe src="http://www.rakuten.ne.jp/gold/brotures/items/sugino/crnk_5c.html" frameborder="0" id="skin-product" scrolling="no"&gt;&lt;/iframe&gt;&lt;/div&gt;</v>
      </c>
      <c r="CW377" s="11" t="str">
        <f t="shared" si="275"/>
        <v/>
      </c>
      <c r="CX377" t="s">
        <v>2102</v>
      </c>
      <c r="CY377" s="9" t="str">
        <f t="shared" si="276"/>
        <v>0</v>
      </c>
      <c r="CZ377" s="11"/>
      <c r="DA377" s="11"/>
      <c r="DB377" s="11"/>
      <c r="DC377" s="11"/>
      <c r="DD377" s="9" t="str">
        <f t="shared" si="277"/>
        <v/>
      </c>
      <c r="DI377" s="9" t="str">
        <f t="shared" si="278"/>
        <v/>
      </c>
      <c r="DT377" s="9">
        <f>VLOOKUP(BG377,ディレクトリID!A:B,2)</f>
        <v>563147</v>
      </c>
      <c r="DV377" s="4" t="str">
        <f t="shared" si="279"/>
        <v>【クランク　SUGINO】</v>
      </c>
      <c r="DW377" s="4" t="str">
        <f t="shared" si="280"/>
        <v>【クランク　SUGINO】</v>
      </c>
      <c r="DX377" s="9">
        <f t="shared" si="281"/>
        <v>4</v>
      </c>
      <c r="DY377" s="11"/>
      <c r="DZ377" s="9" t="str">
        <f t="shared" si="302"/>
        <v>1</v>
      </c>
      <c r="EA377" s="9" t="str">
        <f t="shared" si="302"/>
        <v>1</v>
      </c>
      <c r="EB377" s="11"/>
      <c r="EC377" s="11"/>
      <c r="ED377" s="11"/>
      <c r="EE377" s="9" t="str">
        <f t="shared" si="283"/>
        <v>0</v>
      </c>
      <c r="EO377" s="5" t="s">
        <v>428</v>
      </c>
      <c r="EP377" s="8" t="s">
        <v>429</v>
      </c>
      <c r="EQ377" s="8" t="s">
        <v>429</v>
      </c>
      <c r="ER377" s="8" t="s">
        <v>209</v>
      </c>
      <c r="ES377" s="8" t="s">
        <v>430</v>
      </c>
      <c r="ET377" s="9" t="str">
        <f t="shared" si="284"/>
        <v>2</v>
      </c>
      <c r="EU377" s="11"/>
      <c r="EV377" s="11"/>
      <c r="EW377" s="11"/>
      <c r="EX377" s="9" t="str">
        <f t="shared" si="303"/>
        <v>0</v>
      </c>
      <c r="EY377" s="9" t="str">
        <f t="shared" si="303"/>
        <v>0</v>
      </c>
      <c r="EZ377" s="11"/>
      <c r="FA377" s="11"/>
      <c r="FB377" s="9" t="str">
        <f t="shared" si="304"/>
        <v>0</v>
      </c>
      <c r="FC377" s="9" t="str">
        <f t="shared" si="304"/>
        <v>0</v>
      </c>
      <c r="FD377" s="9" t="str">
        <f t="shared" si="287"/>
        <v>1</v>
      </c>
      <c r="FE377" s="9" t="str">
        <f t="shared" si="305"/>
        <v>1</v>
      </c>
      <c r="FF377" s="9" t="str">
        <f t="shared" si="305"/>
        <v>1</v>
      </c>
      <c r="GJ377" s="4" t="str">
        <f t="shared" si="292"/>
        <v>パーツ\クランク:ブランド\SUGINO</v>
      </c>
      <c r="GK377" s="4" t="str">
        <f t="shared" si="289"/>
        <v>u:u</v>
      </c>
      <c r="GL377" s="11"/>
      <c r="GM377" s="4" t="str">
        <f t="shared" si="306"/>
        <v>::</v>
      </c>
      <c r="GN377" s="4" t="str">
        <f t="shared" si="306"/>
        <v>::</v>
      </c>
      <c r="GO377" s="4" t="str">
        <f t="shared" si="306"/>
        <v>::</v>
      </c>
      <c r="GP377" s="4" t="str">
        <f t="shared" si="291"/>
        <v>1</v>
      </c>
    </row>
    <row r="378" spans="1:198" ht="28" customHeight="1">
      <c r="A378" s="5" t="s">
        <v>2107</v>
      </c>
      <c r="B378" s="5" t="s">
        <v>2109</v>
      </c>
      <c r="C378" s="5" t="s">
        <v>2107</v>
      </c>
      <c r="D378" s="9" t="str">
        <f t="shared" si="257"/>
        <v>u</v>
      </c>
      <c r="E378" s="9" t="str">
        <f t="shared" si="258"/>
        <v xml:space="preserve"> / （SUGINOSG75クランクBLACK）</v>
      </c>
      <c r="F378" s="9" t="str">
        <f t="shared" si="259"/>
        <v xml:space="preserve"> / （SUGINOSG75クランクBLACK）</v>
      </c>
      <c r="G378" s="5">
        <v>24675</v>
      </c>
      <c r="H378" s="9">
        <f t="shared" si="260"/>
        <v>24675</v>
      </c>
      <c r="I378" s="9" t="str">
        <f t="shared" si="261"/>
        <v>0</v>
      </c>
      <c r="J378" s="9" t="str">
        <f t="shared" si="262"/>
        <v>1</v>
      </c>
      <c r="P378" s="9" t="str">
        <f t="shared" si="263"/>
        <v>SUGINOSG75クランクBLACK</v>
      </c>
      <c r="AI378" s="9" t="str">
        <f t="shared" si="264"/>
        <v>http://image.rakuten.co.jp/brotures/cabinet/items/sugino/crnk_75_bk.jpg</v>
      </c>
      <c r="AS378" s="9" t="str">
        <f t="shared" si="300"/>
        <v>1</v>
      </c>
      <c r="AT378" s="9" t="str">
        <f t="shared" si="300"/>
        <v>1</v>
      </c>
      <c r="AU378" s="9" t="str">
        <f t="shared" si="266"/>
        <v>0</v>
      </c>
      <c r="AV378" s="9" t="str">
        <f t="shared" si="267"/>
        <v>1</v>
      </c>
      <c r="AW378" s="9" t="str">
        <f t="shared" si="301"/>
        <v>0</v>
      </c>
      <c r="AX378" s="9" t="str">
        <f t="shared" si="301"/>
        <v>0</v>
      </c>
      <c r="AY378" s="11"/>
      <c r="AZ378" s="11"/>
      <c r="BA378" s="11"/>
      <c r="BB378" s="9" t="str">
        <f t="shared" si="269"/>
        <v>-1</v>
      </c>
      <c r="BC378" s="9" t="str">
        <f t="shared" si="270"/>
        <v>0</v>
      </c>
      <c r="BG378" s="5" t="s">
        <v>464</v>
      </c>
      <c r="BH378" s="5" t="s">
        <v>8516</v>
      </c>
      <c r="CS378" s="9" t="str">
        <f t="shared" si="271"/>
        <v>0</v>
      </c>
      <c r="CT378" s="9" t="str">
        <f t="shared" si="272"/>
        <v>&lt;iframe src="http://www.rakuten.ne.jp/gold/brotures/spec/sugino/crnk_75_bk.html" frameborder="0" id="spec-content" scrolling="no"&gt;&lt;/iframe&gt;</v>
      </c>
      <c r="CU378" s="9" t="str">
        <f t="shared" si="273"/>
        <v/>
      </c>
      <c r="CV378" s="9" t="str">
        <f t="shared" si="274"/>
        <v>&lt;div class="row-fluid"&gt;&lt;iframe src="http://www.rakuten.ne.jp/gold/brotures/items/sugino/crnk_75_bk.html" frameborder="0" id="skin-product" scrolling="no"&gt;&lt;/iframe&gt;&lt;/div&gt;</v>
      </c>
      <c r="CW378" s="11" t="str">
        <f t="shared" si="275"/>
        <v/>
      </c>
      <c r="CX378" t="s">
        <v>2107</v>
      </c>
      <c r="CY378" s="9" t="str">
        <f t="shared" si="276"/>
        <v>0</v>
      </c>
      <c r="CZ378" s="11"/>
      <c r="DA378" s="11"/>
      <c r="DB378" s="11"/>
      <c r="DC378" s="11"/>
      <c r="DD378" s="9" t="str">
        <f t="shared" si="277"/>
        <v/>
      </c>
      <c r="DI378" s="9" t="str">
        <f t="shared" si="278"/>
        <v/>
      </c>
      <c r="DT378" s="9">
        <f>VLOOKUP(BG378,ディレクトリID!A:B,2)</f>
        <v>563147</v>
      </c>
      <c r="DV378" s="4" t="str">
        <f t="shared" si="279"/>
        <v>【クランク　SUGINO】</v>
      </c>
      <c r="DW378" s="4" t="str">
        <f t="shared" si="280"/>
        <v>【クランク　SUGINO】</v>
      </c>
      <c r="DX378" s="9">
        <f t="shared" si="281"/>
        <v>4</v>
      </c>
      <c r="DY378" s="11"/>
      <c r="DZ378" s="9" t="str">
        <f t="shared" si="302"/>
        <v>1</v>
      </c>
      <c r="EA378" s="9" t="str">
        <f t="shared" si="302"/>
        <v>1</v>
      </c>
      <c r="EB378" s="11"/>
      <c r="EC378" s="11"/>
      <c r="ED378" s="11"/>
      <c r="EE378" s="9" t="str">
        <f t="shared" si="283"/>
        <v>0</v>
      </c>
      <c r="EO378" s="5" t="s">
        <v>428</v>
      </c>
      <c r="EP378" s="8" t="s">
        <v>429</v>
      </c>
      <c r="EQ378" s="8" t="s">
        <v>429</v>
      </c>
      <c r="ER378" s="8" t="s">
        <v>209</v>
      </c>
      <c r="ES378" s="8" t="s">
        <v>430</v>
      </c>
      <c r="ET378" s="9" t="str">
        <f t="shared" si="284"/>
        <v>2</v>
      </c>
      <c r="EU378" s="11"/>
      <c r="EV378" s="11"/>
      <c r="EW378" s="11"/>
      <c r="EX378" s="9" t="str">
        <f t="shared" si="303"/>
        <v>0</v>
      </c>
      <c r="EY378" s="9" t="str">
        <f t="shared" si="303"/>
        <v>0</v>
      </c>
      <c r="EZ378" s="11"/>
      <c r="FA378" s="11"/>
      <c r="FB378" s="9" t="str">
        <f t="shared" si="304"/>
        <v>0</v>
      </c>
      <c r="FC378" s="9" t="str">
        <f t="shared" si="304"/>
        <v>0</v>
      </c>
      <c r="FD378" s="9" t="str">
        <f t="shared" si="287"/>
        <v>1</v>
      </c>
      <c r="FE378" s="9" t="str">
        <f t="shared" si="305"/>
        <v>1</v>
      </c>
      <c r="FF378" s="9" t="str">
        <f t="shared" si="305"/>
        <v>1</v>
      </c>
      <c r="GJ378" s="4" t="str">
        <f t="shared" si="292"/>
        <v>パーツ\クランク:ブランド\SUGINO</v>
      </c>
      <c r="GK378" s="4" t="str">
        <f t="shared" si="289"/>
        <v>u:u</v>
      </c>
      <c r="GL378" s="11"/>
      <c r="GM378" s="4" t="str">
        <f t="shared" si="306"/>
        <v>::</v>
      </c>
      <c r="GN378" s="4" t="str">
        <f t="shared" si="306"/>
        <v>::</v>
      </c>
      <c r="GO378" s="4" t="str">
        <f t="shared" si="306"/>
        <v>::</v>
      </c>
      <c r="GP378" s="4" t="str">
        <f t="shared" si="291"/>
        <v>1</v>
      </c>
    </row>
    <row r="379" spans="1:198" ht="28" customHeight="1">
      <c r="A379" s="5" t="s">
        <v>2112</v>
      </c>
      <c r="B379" s="5" t="s">
        <v>2114</v>
      </c>
      <c r="C379" s="5" t="s">
        <v>2112</v>
      </c>
      <c r="D379" s="9" t="str">
        <f t="shared" si="257"/>
        <v>u</v>
      </c>
      <c r="E379" s="9" t="str">
        <f t="shared" si="258"/>
        <v xml:space="preserve"> / （SUGINOSG75クランクSILVER）</v>
      </c>
      <c r="F379" s="9" t="str">
        <f t="shared" si="259"/>
        <v xml:space="preserve"> / （SUGINOSG75クランクSILVER）</v>
      </c>
      <c r="G379" s="5">
        <v>22365</v>
      </c>
      <c r="H379" s="9">
        <f t="shared" si="260"/>
        <v>22365</v>
      </c>
      <c r="I379" s="9" t="str">
        <f t="shared" si="261"/>
        <v>0</v>
      </c>
      <c r="J379" s="9" t="str">
        <f t="shared" si="262"/>
        <v>1</v>
      </c>
      <c r="P379" s="9" t="str">
        <f t="shared" si="263"/>
        <v>SUGINOSG75クランクSILVER</v>
      </c>
      <c r="AI379" s="9" t="str">
        <f t="shared" si="264"/>
        <v>http://image.rakuten.co.jp/brotures/cabinet/items/sugino/crnk_75_s.jpg</v>
      </c>
      <c r="AS379" s="9" t="str">
        <f t="shared" si="300"/>
        <v>1</v>
      </c>
      <c r="AT379" s="9" t="str">
        <f t="shared" si="300"/>
        <v>1</v>
      </c>
      <c r="AU379" s="9" t="str">
        <f t="shared" si="266"/>
        <v>0</v>
      </c>
      <c r="AV379" s="9" t="str">
        <f t="shared" si="267"/>
        <v>1</v>
      </c>
      <c r="AW379" s="9" t="str">
        <f t="shared" si="301"/>
        <v>0</v>
      </c>
      <c r="AX379" s="9" t="str">
        <f t="shared" si="301"/>
        <v>0</v>
      </c>
      <c r="AY379" s="11"/>
      <c r="AZ379" s="11"/>
      <c r="BA379" s="11"/>
      <c r="BB379" s="9" t="str">
        <f t="shared" si="269"/>
        <v>-1</v>
      </c>
      <c r="BC379" s="9" t="str">
        <f t="shared" si="270"/>
        <v>0</v>
      </c>
      <c r="BG379" s="5" t="s">
        <v>464</v>
      </c>
      <c r="BH379" s="5" t="s">
        <v>8516</v>
      </c>
      <c r="CS379" s="9" t="str">
        <f t="shared" si="271"/>
        <v>0</v>
      </c>
      <c r="CT379" s="9" t="str">
        <f t="shared" si="272"/>
        <v>&lt;iframe src="http://www.rakuten.ne.jp/gold/brotures/spec/sugino/crnk_75_s.html" frameborder="0" id="spec-content" scrolling="no"&gt;&lt;/iframe&gt;</v>
      </c>
      <c r="CU379" s="9" t="str">
        <f t="shared" si="273"/>
        <v/>
      </c>
      <c r="CV379" s="9" t="str">
        <f t="shared" si="274"/>
        <v>&lt;div class="row-fluid"&gt;&lt;iframe src="http://www.rakuten.ne.jp/gold/brotures/items/sugino/crnk_75_s.html" frameborder="0" id="skin-product" scrolling="no"&gt;&lt;/iframe&gt;&lt;/div&gt;</v>
      </c>
      <c r="CW379" s="11" t="str">
        <f t="shared" si="275"/>
        <v/>
      </c>
      <c r="CX379" t="s">
        <v>2112</v>
      </c>
      <c r="CY379" s="9" t="str">
        <f t="shared" si="276"/>
        <v>0</v>
      </c>
      <c r="CZ379" s="11"/>
      <c r="DA379" s="11"/>
      <c r="DB379" s="11"/>
      <c r="DC379" s="11"/>
      <c r="DD379" s="9" t="str">
        <f t="shared" si="277"/>
        <v/>
      </c>
      <c r="DI379" s="9" t="str">
        <f t="shared" si="278"/>
        <v/>
      </c>
      <c r="DT379" s="9">
        <f>VLOOKUP(BG379,ディレクトリID!A:B,2)</f>
        <v>563147</v>
      </c>
      <c r="DV379" s="4" t="str">
        <f t="shared" si="279"/>
        <v>【クランク　SUGINO】</v>
      </c>
      <c r="DW379" s="4" t="str">
        <f t="shared" si="280"/>
        <v>【クランク　SUGINO】</v>
      </c>
      <c r="DX379" s="9">
        <f t="shared" si="281"/>
        <v>4</v>
      </c>
      <c r="DY379" s="11"/>
      <c r="DZ379" s="9" t="str">
        <f t="shared" si="302"/>
        <v>1</v>
      </c>
      <c r="EA379" s="9" t="str">
        <f t="shared" si="302"/>
        <v>1</v>
      </c>
      <c r="EB379" s="11"/>
      <c r="EC379" s="11"/>
      <c r="ED379" s="11"/>
      <c r="EE379" s="9" t="str">
        <f t="shared" si="283"/>
        <v>0</v>
      </c>
      <c r="EO379" s="5" t="s">
        <v>428</v>
      </c>
      <c r="EP379" s="8" t="s">
        <v>429</v>
      </c>
      <c r="EQ379" s="8" t="s">
        <v>429</v>
      </c>
      <c r="ER379" s="8" t="s">
        <v>209</v>
      </c>
      <c r="ES379" s="8" t="s">
        <v>430</v>
      </c>
      <c r="ET379" s="9" t="str">
        <f t="shared" si="284"/>
        <v>2</v>
      </c>
      <c r="EU379" s="11"/>
      <c r="EV379" s="11"/>
      <c r="EW379" s="11"/>
      <c r="EX379" s="9" t="str">
        <f t="shared" si="303"/>
        <v>0</v>
      </c>
      <c r="EY379" s="9" t="str">
        <f t="shared" si="303"/>
        <v>0</v>
      </c>
      <c r="EZ379" s="11"/>
      <c r="FA379" s="11"/>
      <c r="FB379" s="9" t="str">
        <f t="shared" si="304"/>
        <v>0</v>
      </c>
      <c r="FC379" s="9" t="str">
        <f t="shared" si="304"/>
        <v>0</v>
      </c>
      <c r="FD379" s="9" t="str">
        <f t="shared" si="287"/>
        <v>1</v>
      </c>
      <c r="FE379" s="9" t="str">
        <f t="shared" si="305"/>
        <v>1</v>
      </c>
      <c r="FF379" s="9" t="str">
        <f t="shared" si="305"/>
        <v>1</v>
      </c>
      <c r="GJ379" s="4" t="str">
        <f t="shared" si="292"/>
        <v>パーツ\クランク:ブランド\SUGINO</v>
      </c>
      <c r="GK379" s="4" t="str">
        <f t="shared" si="289"/>
        <v>u:u</v>
      </c>
      <c r="GL379" s="11"/>
      <c r="GM379" s="4" t="str">
        <f t="shared" si="306"/>
        <v>::</v>
      </c>
      <c r="GN379" s="4" t="str">
        <f t="shared" si="306"/>
        <v>::</v>
      </c>
      <c r="GO379" s="4" t="str">
        <f t="shared" si="306"/>
        <v>::</v>
      </c>
      <c r="GP379" s="4" t="str">
        <f t="shared" si="291"/>
        <v>1</v>
      </c>
    </row>
    <row r="380" spans="1:198" ht="28" customHeight="1">
      <c r="A380" s="5" t="s">
        <v>2117</v>
      </c>
      <c r="B380" s="5" t="s">
        <v>2104</v>
      </c>
      <c r="C380" s="5" t="s">
        <v>2117</v>
      </c>
      <c r="D380" s="9" t="str">
        <f t="shared" si="257"/>
        <v>u</v>
      </c>
      <c r="E380" s="9" t="str">
        <f t="shared" si="258"/>
        <v xml:space="preserve"> / （SUGINOCOOLメッセンジャー）</v>
      </c>
      <c r="F380" s="9" t="str">
        <f t="shared" si="259"/>
        <v xml:space="preserve"> / （SUGINOCOOLメッセンジャー）</v>
      </c>
      <c r="G380" s="5">
        <v>19320</v>
      </c>
      <c r="H380" s="9">
        <f t="shared" si="260"/>
        <v>19320</v>
      </c>
      <c r="I380" s="9" t="str">
        <f t="shared" si="261"/>
        <v>0</v>
      </c>
      <c r="J380" s="9" t="str">
        <f t="shared" si="262"/>
        <v>1</v>
      </c>
      <c r="P380" s="9" t="str">
        <f t="shared" si="263"/>
        <v>SUGINOCOOLメッセンジャー</v>
      </c>
      <c r="AI380" s="9" t="str">
        <f t="shared" si="264"/>
        <v>http://image.rakuten.co.jp/brotures/cabinet/items/sugino/crnk_cool_bk.jpg</v>
      </c>
      <c r="AS380" s="9" t="str">
        <f t="shared" si="300"/>
        <v>1</v>
      </c>
      <c r="AT380" s="9" t="str">
        <f t="shared" si="300"/>
        <v>1</v>
      </c>
      <c r="AU380" s="9" t="str">
        <f t="shared" si="266"/>
        <v>0</v>
      </c>
      <c r="AV380" s="9" t="str">
        <f t="shared" si="267"/>
        <v>1</v>
      </c>
      <c r="AW380" s="9" t="str">
        <f t="shared" si="301"/>
        <v>0</v>
      </c>
      <c r="AX380" s="9" t="str">
        <f t="shared" si="301"/>
        <v>0</v>
      </c>
      <c r="AY380" s="11"/>
      <c r="AZ380" s="11"/>
      <c r="BA380" s="11"/>
      <c r="BB380" s="9" t="str">
        <f t="shared" si="269"/>
        <v>-1</v>
      </c>
      <c r="BC380" s="9" t="str">
        <f t="shared" si="270"/>
        <v>0</v>
      </c>
      <c r="BG380" s="5" t="s">
        <v>464</v>
      </c>
      <c r="BH380" s="5" t="s">
        <v>8516</v>
      </c>
      <c r="CS380" s="9" t="str">
        <f t="shared" si="271"/>
        <v>0</v>
      </c>
      <c r="CT380" s="9" t="str">
        <f t="shared" si="272"/>
        <v>&lt;iframe src="http://www.rakuten.ne.jp/gold/brotures/spec/sugino/crnk_cool_bk.html" frameborder="0" id="spec-content" scrolling="no"&gt;&lt;/iframe&gt;</v>
      </c>
      <c r="CU380" s="9" t="str">
        <f t="shared" si="273"/>
        <v/>
      </c>
      <c r="CV380" s="9" t="str">
        <f t="shared" si="274"/>
        <v>&lt;div class="row-fluid"&gt;&lt;iframe src="http://www.rakuten.ne.jp/gold/brotures/items/sugino/crnk_cool_bk.html" frameborder="0" id="skin-product" scrolling="no"&gt;&lt;/iframe&gt;&lt;/div&gt;</v>
      </c>
      <c r="CW380" s="11" t="str">
        <f t="shared" si="275"/>
        <v/>
      </c>
      <c r="CX380" t="s">
        <v>2117</v>
      </c>
      <c r="CY380" s="9" t="str">
        <f t="shared" si="276"/>
        <v>0</v>
      </c>
      <c r="CZ380" s="11"/>
      <c r="DA380" s="11"/>
      <c r="DB380" s="11"/>
      <c r="DC380" s="11"/>
      <c r="DD380" s="9" t="str">
        <f t="shared" si="277"/>
        <v/>
      </c>
      <c r="DI380" s="9" t="str">
        <f t="shared" si="278"/>
        <v/>
      </c>
      <c r="DT380" s="9">
        <f>VLOOKUP(BG380,ディレクトリID!A:B,2)</f>
        <v>563147</v>
      </c>
      <c r="DV380" s="4" t="str">
        <f t="shared" si="279"/>
        <v>【クランク　SUGINO】</v>
      </c>
      <c r="DW380" s="4" t="str">
        <f t="shared" si="280"/>
        <v>【クランク　SUGINO】</v>
      </c>
      <c r="DX380" s="9">
        <f t="shared" si="281"/>
        <v>4</v>
      </c>
      <c r="DY380" s="11"/>
      <c r="DZ380" s="9" t="str">
        <f t="shared" si="302"/>
        <v>1</v>
      </c>
      <c r="EA380" s="9" t="str">
        <f t="shared" si="302"/>
        <v>1</v>
      </c>
      <c r="EB380" s="11"/>
      <c r="EC380" s="11"/>
      <c r="ED380" s="11"/>
      <c r="EE380" s="9" t="str">
        <f t="shared" si="283"/>
        <v>0</v>
      </c>
      <c r="EO380" s="5" t="s">
        <v>428</v>
      </c>
      <c r="EP380" s="8" t="s">
        <v>429</v>
      </c>
      <c r="EQ380" s="8" t="s">
        <v>429</v>
      </c>
      <c r="ER380" s="8" t="s">
        <v>209</v>
      </c>
      <c r="ES380" s="8" t="s">
        <v>430</v>
      </c>
      <c r="ET380" s="9" t="str">
        <f t="shared" si="284"/>
        <v>2</v>
      </c>
      <c r="EU380" s="11"/>
      <c r="EV380" s="11"/>
      <c r="EW380" s="11"/>
      <c r="EX380" s="9" t="str">
        <f t="shared" si="303"/>
        <v>0</v>
      </c>
      <c r="EY380" s="9" t="str">
        <f t="shared" si="303"/>
        <v>0</v>
      </c>
      <c r="EZ380" s="11"/>
      <c r="FA380" s="11"/>
      <c r="FB380" s="9" t="str">
        <f t="shared" si="304"/>
        <v>0</v>
      </c>
      <c r="FC380" s="9" t="str">
        <f t="shared" si="304"/>
        <v>0</v>
      </c>
      <c r="FD380" s="9" t="str">
        <f t="shared" si="287"/>
        <v>1</v>
      </c>
      <c r="FE380" s="9" t="str">
        <f t="shared" si="305"/>
        <v>1</v>
      </c>
      <c r="FF380" s="9" t="str">
        <f t="shared" si="305"/>
        <v>1</v>
      </c>
      <c r="GJ380" s="4" t="str">
        <f t="shared" si="292"/>
        <v>パーツ\クランク:ブランド\SUGINO</v>
      </c>
      <c r="GK380" s="4" t="str">
        <f t="shared" si="289"/>
        <v>u:u</v>
      </c>
      <c r="GL380" s="11"/>
      <c r="GM380" s="4" t="str">
        <f t="shared" si="306"/>
        <v>::</v>
      </c>
      <c r="GN380" s="4" t="str">
        <f t="shared" si="306"/>
        <v>::</v>
      </c>
      <c r="GO380" s="4" t="str">
        <f t="shared" si="306"/>
        <v>::</v>
      </c>
      <c r="GP380" s="4" t="str">
        <f t="shared" si="291"/>
        <v>1</v>
      </c>
    </row>
    <row r="381" spans="1:198" ht="28" customHeight="1">
      <c r="A381" s="5" t="s">
        <v>2120</v>
      </c>
      <c r="B381" s="5" t="s">
        <v>2122</v>
      </c>
      <c r="C381" s="5" t="s">
        <v>2120</v>
      </c>
      <c r="D381" s="9" t="str">
        <f t="shared" si="257"/>
        <v>u</v>
      </c>
      <c r="E381" s="9" t="str">
        <f t="shared" si="258"/>
        <v xml:space="preserve"> / （KCNCエキストラクター）</v>
      </c>
      <c r="F381" s="9" t="str">
        <f t="shared" si="259"/>
        <v xml:space="preserve"> / （KCNCエキストラクター）</v>
      </c>
      <c r="G381" s="5">
        <v>1575</v>
      </c>
      <c r="H381" s="9">
        <f t="shared" si="260"/>
        <v>1575</v>
      </c>
      <c r="I381" s="9" t="str">
        <f t="shared" si="261"/>
        <v>0</v>
      </c>
      <c r="J381" s="9" t="str">
        <f t="shared" si="262"/>
        <v>1</v>
      </c>
      <c r="P381" s="9" t="str">
        <f t="shared" si="263"/>
        <v>KCNCエキストラクター</v>
      </c>
      <c r="AI381" s="9" t="str">
        <f t="shared" si="264"/>
        <v>http://image.rakuten.co.jp/brotures/cabinet/items/kcnc/crnk_extractor.jpg</v>
      </c>
      <c r="AS381" s="9" t="str">
        <f t="shared" si="300"/>
        <v>1</v>
      </c>
      <c r="AT381" s="9" t="str">
        <f t="shared" si="300"/>
        <v>1</v>
      </c>
      <c r="AU381" s="9" t="str">
        <f t="shared" si="266"/>
        <v>0</v>
      </c>
      <c r="AV381" s="9" t="str">
        <f t="shared" si="267"/>
        <v>1</v>
      </c>
      <c r="AW381" s="9" t="str">
        <f t="shared" si="301"/>
        <v>0</v>
      </c>
      <c r="AX381" s="9" t="str">
        <f t="shared" si="301"/>
        <v>0</v>
      </c>
      <c r="AY381" s="11"/>
      <c r="AZ381" s="11"/>
      <c r="BA381" s="11"/>
      <c r="BB381" s="9" t="str">
        <f t="shared" si="269"/>
        <v>-1</v>
      </c>
      <c r="BC381" s="9" t="str">
        <f t="shared" si="270"/>
        <v>0</v>
      </c>
      <c r="BG381" s="5" t="s">
        <v>426</v>
      </c>
      <c r="BH381" s="5" t="s">
        <v>8506</v>
      </c>
      <c r="CS381" s="9" t="str">
        <f t="shared" si="271"/>
        <v>0</v>
      </c>
      <c r="CT381" s="9" t="str">
        <f t="shared" si="272"/>
        <v>&lt;iframe src="http://www.rakuten.ne.jp/gold/brotures/spec/kcnc/crnk_extractor.html" frameborder="0" id="spec-content" scrolling="no"&gt;&lt;/iframe&gt;</v>
      </c>
      <c r="CU381" s="9" t="str">
        <f t="shared" si="273"/>
        <v/>
      </c>
      <c r="CV381" s="9" t="str">
        <f t="shared" si="274"/>
        <v>&lt;div class="row-fluid"&gt;&lt;iframe src="http://www.rakuten.ne.jp/gold/brotures/items/kcnc/crnk_extractor.html" frameborder="0" id="skin-product" scrolling="no"&gt;&lt;/iframe&gt;&lt;/div&gt;</v>
      </c>
      <c r="CW381" s="11" t="str">
        <f t="shared" si="275"/>
        <v/>
      </c>
      <c r="CX381" t="s">
        <v>2120</v>
      </c>
      <c r="CY381" s="9" t="str">
        <f t="shared" si="276"/>
        <v>0</v>
      </c>
      <c r="CZ381" s="11"/>
      <c r="DA381" s="11"/>
      <c r="DB381" s="11"/>
      <c r="DC381" s="11"/>
      <c r="DD381" s="9" t="str">
        <f t="shared" si="277"/>
        <v/>
      </c>
      <c r="DI381" s="9" t="str">
        <f t="shared" si="278"/>
        <v/>
      </c>
      <c r="DT381" s="9">
        <f>VLOOKUP(BG381,ディレクトリID!A:B,2)</f>
        <v>101161</v>
      </c>
      <c r="DV381" s="4" t="str">
        <f t="shared" si="279"/>
        <v>【アクセサリー　KCNC】</v>
      </c>
      <c r="DW381" s="4" t="str">
        <f t="shared" si="280"/>
        <v>【アクセサリー　KCNC】</v>
      </c>
      <c r="DX381" s="9">
        <f t="shared" si="281"/>
        <v>4</v>
      </c>
      <c r="DY381" s="11"/>
      <c r="DZ381" s="9" t="str">
        <f t="shared" si="302"/>
        <v>1</v>
      </c>
      <c r="EA381" s="9" t="str">
        <f t="shared" si="302"/>
        <v>1</v>
      </c>
      <c r="EB381" s="11"/>
      <c r="EC381" s="11"/>
      <c r="ED381" s="11"/>
      <c r="EE381" s="9" t="str">
        <f t="shared" si="283"/>
        <v>0</v>
      </c>
      <c r="EO381" s="5" t="s">
        <v>428</v>
      </c>
      <c r="EP381" s="8" t="s">
        <v>429</v>
      </c>
      <c r="EQ381" s="8" t="s">
        <v>429</v>
      </c>
      <c r="ER381" s="8" t="s">
        <v>209</v>
      </c>
      <c r="ES381" s="8" t="s">
        <v>430</v>
      </c>
      <c r="ET381" s="9" t="str">
        <f t="shared" si="284"/>
        <v>2</v>
      </c>
      <c r="EU381" s="11"/>
      <c r="EV381" s="11"/>
      <c r="EW381" s="11"/>
      <c r="EX381" s="9" t="str">
        <f t="shared" si="303"/>
        <v>0</v>
      </c>
      <c r="EY381" s="9" t="str">
        <f t="shared" si="303"/>
        <v>0</v>
      </c>
      <c r="EZ381" s="11"/>
      <c r="FA381" s="11"/>
      <c r="FB381" s="9" t="str">
        <f t="shared" si="304"/>
        <v>0</v>
      </c>
      <c r="FC381" s="9" t="str">
        <f t="shared" si="304"/>
        <v>0</v>
      </c>
      <c r="FD381" s="9" t="str">
        <f t="shared" si="287"/>
        <v>1</v>
      </c>
      <c r="FE381" s="9" t="str">
        <f t="shared" si="305"/>
        <v>1</v>
      </c>
      <c r="FF381" s="9" t="str">
        <f t="shared" si="305"/>
        <v>1</v>
      </c>
      <c r="GJ381" s="4" t="str">
        <f t="shared" si="292"/>
        <v>パーツ\アクセサリー:ブランド\KCNC</v>
      </c>
      <c r="GK381" s="4" t="str">
        <f t="shared" si="289"/>
        <v>u:u</v>
      </c>
      <c r="GL381" s="11"/>
      <c r="GM381" s="4" t="str">
        <f t="shared" si="306"/>
        <v>::</v>
      </c>
      <c r="GN381" s="4" t="str">
        <f t="shared" si="306"/>
        <v>::</v>
      </c>
      <c r="GO381" s="4" t="str">
        <f t="shared" si="306"/>
        <v>::</v>
      </c>
      <c r="GP381" s="4" t="str">
        <f t="shared" si="291"/>
        <v>1</v>
      </c>
    </row>
    <row r="382" spans="1:198" ht="28" customHeight="1">
      <c r="A382" s="5" t="s">
        <v>2125</v>
      </c>
      <c r="B382" s="5" t="s">
        <v>2127</v>
      </c>
      <c r="C382" s="5" t="s">
        <v>2125</v>
      </c>
      <c r="D382" s="9" t="str">
        <f t="shared" si="257"/>
        <v>u</v>
      </c>
      <c r="E382" s="9" t="str">
        <f t="shared" si="258"/>
        <v xml:space="preserve"> / （SUGINOMightyCompクランク）</v>
      </c>
      <c r="F382" s="9" t="str">
        <f t="shared" si="259"/>
        <v xml:space="preserve"> / （SUGINOMightyCompクランク）</v>
      </c>
      <c r="G382" s="5">
        <v>185858</v>
      </c>
      <c r="H382" s="9">
        <f t="shared" si="260"/>
        <v>185858</v>
      </c>
      <c r="I382" s="9" t="str">
        <f t="shared" si="261"/>
        <v>0</v>
      </c>
      <c r="J382" s="9" t="str">
        <f t="shared" si="262"/>
        <v>1</v>
      </c>
      <c r="P382" s="9" t="str">
        <f t="shared" si="263"/>
        <v>SUGINOMightyCompクランク</v>
      </c>
      <c r="AI382" s="9" t="str">
        <f t="shared" si="264"/>
        <v>http://image.rakuten.co.jp/brotures/cabinet/items/sugino/crnk_mighty.jpg</v>
      </c>
      <c r="AS382" s="9" t="str">
        <f t="shared" ref="AS382:AT401" si="307">IF($A382&lt;&gt;"","1","")</f>
        <v>1</v>
      </c>
      <c r="AT382" s="9" t="str">
        <f t="shared" si="307"/>
        <v>1</v>
      </c>
      <c r="AU382" s="9" t="str">
        <f t="shared" si="266"/>
        <v>0</v>
      </c>
      <c r="AV382" s="9" t="str">
        <f t="shared" si="267"/>
        <v>1</v>
      </c>
      <c r="AW382" s="9" t="str">
        <f t="shared" ref="AW382:AX401" si="308">IF($A382&lt;&gt;"","0","")</f>
        <v>0</v>
      </c>
      <c r="AX382" s="9" t="str">
        <f t="shared" si="308"/>
        <v>0</v>
      </c>
      <c r="AY382" s="11"/>
      <c r="AZ382" s="11"/>
      <c r="BA382" s="11"/>
      <c r="BB382" s="9" t="str">
        <f t="shared" si="269"/>
        <v>-1</v>
      </c>
      <c r="BC382" s="9" t="str">
        <f t="shared" si="270"/>
        <v>0</v>
      </c>
      <c r="BG382" s="5" t="s">
        <v>464</v>
      </c>
      <c r="BH382" s="5" t="s">
        <v>8516</v>
      </c>
      <c r="CS382" s="9" t="str">
        <f t="shared" si="271"/>
        <v>0</v>
      </c>
      <c r="CT382" s="9" t="str">
        <f t="shared" si="272"/>
        <v>&lt;iframe src="http://www.rakuten.ne.jp/gold/brotures/spec/sugino/crnk_mighty.html" frameborder="0" id="spec-content" scrolling="no"&gt;&lt;/iframe&gt;</v>
      </c>
      <c r="CU382" s="9" t="str">
        <f t="shared" si="273"/>
        <v/>
      </c>
      <c r="CV382" s="9" t="str">
        <f t="shared" si="274"/>
        <v>&lt;div class="row-fluid"&gt;&lt;iframe src="http://www.rakuten.ne.jp/gold/brotures/items/sugino/crnk_mighty.html" frameborder="0" id="skin-product" scrolling="no"&gt;&lt;/iframe&gt;&lt;/div&gt;</v>
      </c>
      <c r="CW382" s="11" t="str">
        <f t="shared" si="275"/>
        <v/>
      </c>
      <c r="CX382" t="s">
        <v>2125</v>
      </c>
      <c r="CY382" s="9" t="str">
        <f t="shared" si="276"/>
        <v>0</v>
      </c>
      <c r="CZ382" s="11"/>
      <c r="DA382" s="11"/>
      <c r="DB382" s="11"/>
      <c r="DC382" s="11"/>
      <c r="DD382" s="9" t="str">
        <f t="shared" si="277"/>
        <v/>
      </c>
      <c r="DI382" s="9" t="str">
        <f t="shared" si="278"/>
        <v/>
      </c>
      <c r="DT382" s="9">
        <f>VLOOKUP(BG382,ディレクトリID!A:B,2)</f>
        <v>563147</v>
      </c>
      <c r="DV382" s="4" t="str">
        <f t="shared" si="279"/>
        <v>【クランク　SUGINO】</v>
      </c>
      <c r="DW382" s="4" t="str">
        <f t="shared" si="280"/>
        <v>【クランク　SUGINO】</v>
      </c>
      <c r="DX382" s="9">
        <f t="shared" si="281"/>
        <v>4</v>
      </c>
      <c r="DY382" s="11"/>
      <c r="DZ382" s="9" t="str">
        <f t="shared" ref="DZ382:EA401" si="309">IF($A382&lt;&gt;"","1","")</f>
        <v>1</v>
      </c>
      <c r="EA382" s="9" t="str">
        <f t="shared" si="309"/>
        <v>1</v>
      </c>
      <c r="EB382" s="11"/>
      <c r="EC382" s="11"/>
      <c r="ED382" s="11"/>
      <c r="EE382" s="9" t="str">
        <f t="shared" si="283"/>
        <v>0</v>
      </c>
      <c r="EO382" s="5" t="s">
        <v>428</v>
      </c>
      <c r="EP382" s="8" t="s">
        <v>429</v>
      </c>
      <c r="EQ382" s="8" t="s">
        <v>429</v>
      </c>
      <c r="ER382" s="8" t="s">
        <v>209</v>
      </c>
      <c r="ES382" s="8" t="s">
        <v>430</v>
      </c>
      <c r="ET382" s="9" t="str">
        <f t="shared" si="284"/>
        <v>2</v>
      </c>
      <c r="EU382" s="11"/>
      <c r="EV382" s="11"/>
      <c r="EW382" s="11"/>
      <c r="EX382" s="9" t="str">
        <f t="shared" ref="EX382:EY401" si="310">IF($A382&lt;&gt;"","0","")</f>
        <v>0</v>
      </c>
      <c r="EY382" s="9" t="str">
        <f t="shared" si="310"/>
        <v>0</v>
      </c>
      <c r="EZ382" s="11"/>
      <c r="FA382" s="11"/>
      <c r="FB382" s="9" t="str">
        <f t="shared" ref="FB382:FC401" si="311">IF($A382&lt;&gt;"","0","")</f>
        <v>0</v>
      </c>
      <c r="FC382" s="9" t="str">
        <f t="shared" si="311"/>
        <v>0</v>
      </c>
      <c r="FD382" s="9" t="str">
        <f t="shared" si="287"/>
        <v>1</v>
      </c>
      <c r="FE382" s="9" t="str">
        <f t="shared" ref="FE382:FF401" si="312">IF($BG382="完成車","3","1")</f>
        <v>1</v>
      </c>
      <c r="FF382" s="9" t="str">
        <f t="shared" si="312"/>
        <v>1</v>
      </c>
      <c r="GJ382" s="4" t="str">
        <f t="shared" si="292"/>
        <v>パーツ\クランク:ブランド\SUGINO</v>
      </c>
      <c r="GK382" s="4" t="str">
        <f t="shared" si="289"/>
        <v>u:u</v>
      </c>
      <c r="GL382" s="11"/>
      <c r="GM382" s="4" t="str">
        <f t="shared" ref="GM382:GO401" si="313">IF($A382&lt;&gt;"","::","")</f>
        <v>::</v>
      </c>
      <c r="GN382" s="4" t="str">
        <f t="shared" si="313"/>
        <v>::</v>
      </c>
      <c r="GO382" s="4" t="str">
        <f t="shared" si="313"/>
        <v>::</v>
      </c>
      <c r="GP382" s="4" t="str">
        <f t="shared" si="291"/>
        <v>1</v>
      </c>
    </row>
    <row r="383" spans="1:198" ht="28" customHeight="1">
      <c r="A383" s="5" t="s">
        <v>2130</v>
      </c>
      <c r="B383" s="5" t="s">
        <v>2132</v>
      </c>
      <c r="C383" s="5" t="s">
        <v>2130</v>
      </c>
      <c r="D383" s="9" t="str">
        <f t="shared" si="257"/>
        <v>u</v>
      </c>
      <c r="E383" s="9" t="str">
        <f t="shared" si="258"/>
        <v xml:space="preserve"> / （SUGINORDクランクBLACK）</v>
      </c>
      <c r="F383" s="9" t="str">
        <f t="shared" si="259"/>
        <v xml:space="preserve"> / （SUGINORDクランクBLACK）</v>
      </c>
      <c r="G383" s="5">
        <v>10395</v>
      </c>
      <c r="H383" s="9">
        <f t="shared" si="260"/>
        <v>10395</v>
      </c>
      <c r="I383" s="9" t="str">
        <f t="shared" si="261"/>
        <v>0</v>
      </c>
      <c r="J383" s="9" t="str">
        <f t="shared" si="262"/>
        <v>1</v>
      </c>
      <c r="P383" s="9" t="str">
        <f t="shared" si="263"/>
        <v>SUGINORDクランクBLACK</v>
      </c>
      <c r="AI383" s="9" t="str">
        <f t="shared" si="264"/>
        <v>http://image.rakuten.co.jp/brotures/cabinet/items/sugino/crnk_rd_arm_bk.jpg</v>
      </c>
      <c r="AS383" s="9" t="str">
        <f t="shared" si="307"/>
        <v>1</v>
      </c>
      <c r="AT383" s="9" t="str">
        <f t="shared" si="307"/>
        <v>1</v>
      </c>
      <c r="AU383" s="9" t="str">
        <f t="shared" si="266"/>
        <v>0</v>
      </c>
      <c r="AV383" s="9" t="str">
        <f t="shared" si="267"/>
        <v>1</v>
      </c>
      <c r="AW383" s="9" t="str">
        <f t="shared" si="308"/>
        <v>0</v>
      </c>
      <c r="AX383" s="9" t="str">
        <f t="shared" si="308"/>
        <v>0</v>
      </c>
      <c r="AY383" s="11"/>
      <c r="AZ383" s="11"/>
      <c r="BA383" s="11"/>
      <c r="BB383" s="9" t="str">
        <f t="shared" si="269"/>
        <v>-1</v>
      </c>
      <c r="BC383" s="9" t="str">
        <f t="shared" si="270"/>
        <v>0</v>
      </c>
      <c r="BG383" s="5" t="s">
        <v>464</v>
      </c>
      <c r="BH383" s="5" t="s">
        <v>8516</v>
      </c>
      <c r="CS383" s="9" t="str">
        <f t="shared" si="271"/>
        <v>0</v>
      </c>
      <c r="CT383" s="9" t="str">
        <f t="shared" si="272"/>
        <v>&lt;iframe src="http://www.rakuten.ne.jp/gold/brotures/spec/sugino/crnk_rd_arm_bk.html" frameborder="0" id="spec-content" scrolling="no"&gt;&lt;/iframe&gt;</v>
      </c>
      <c r="CU383" s="9" t="str">
        <f t="shared" si="273"/>
        <v/>
      </c>
      <c r="CV383" s="9" t="str">
        <f t="shared" si="274"/>
        <v>&lt;div class="row-fluid"&gt;&lt;iframe src="http://www.rakuten.ne.jp/gold/brotures/items/sugino/crnk_rd_arm_bk.html" frameborder="0" id="skin-product" scrolling="no"&gt;&lt;/iframe&gt;&lt;/div&gt;</v>
      </c>
      <c r="CW383" s="11" t="str">
        <f t="shared" si="275"/>
        <v/>
      </c>
      <c r="CX383" t="s">
        <v>2130</v>
      </c>
      <c r="CY383" s="9" t="str">
        <f t="shared" si="276"/>
        <v>0</v>
      </c>
      <c r="CZ383" s="11"/>
      <c r="DA383" s="11"/>
      <c r="DB383" s="11"/>
      <c r="DC383" s="11"/>
      <c r="DD383" s="9" t="str">
        <f t="shared" si="277"/>
        <v/>
      </c>
      <c r="DI383" s="9" t="str">
        <f t="shared" si="278"/>
        <v/>
      </c>
      <c r="DT383" s="9">
        <f>VLOOKUP(BG383,ディレクトリID!A:B,2)</f>
        <v>563147</v>
      </c>
      <c r="DV383" s="4" t="str">
        <f t="shared" si="279"/>
        <v>【クランク　SUGINO】</v>
      </c>
      <c r="DW383" s="4" t="str">
        <f t="shared" si="280"/>
        <v>【クランク　SUGINO】</v>
      </c>
      <c r="DX383" s="9">
        <f t="shared" si="281"/>
        <v>4</v>
      </c>
      <c r="DY383" s="11"/>
      <c r="DZ383" s="9" t="str">
        <f t="shared" si="309"/>
        <v>1</v>
      </c>
      <c r="EA383" s="9" t="str">
        <f t="shared" si="309"/>
        <v>1</v>
      </c>
      <c r="EB383" s="11"/>
      <c r="EC383" s="11"/>
      <c r="ED383" s="11"/>
      <c r="EE383" s="9" t="str">
        <f t="shared" si="283"/>
        <v>0</v>
      </c>
      <c r="EO383" s="5" t="s">
        <v>428</v>
      </c>
      <c r="EP383" s="8" t="s">
        <v>429</v>
      </c>
      <c r="EQ383" s="8" t="s">
        <v>429</v>
      </c>
      <c r="ER383" s="8" t="s">
        <v>209</v>
      </c>
      <c r="ES383" s="8" t="s">
        <v>430</v>
      </c>
      <c r="ET383" s="9" t="str">
        <f t="shared" si="284"/>
        <v>2</v>
      </c>
      <c r="EU383" s="11"/>
      <c r="EV383" s="11"/>
      <c r="EW383" s="11"/>
      <c r="EX383" s="9" t="str">
        <f t="shared" si="310"/>
        <v>0</v>
      </c>
      <c r="EY383" s="9" t="str">
        <f t="shared" si="310"/>
        <v>0</v>
      </c>
      <c r="EZ383" s="11"/>
      <c r="FA383" s="11"/>
      <c r="FB383" s="9" t="str">
        <f t="shared" si="311"/>
        <v>0</v>
      </c>
      <c r="FC383" s="9" t="str">
        <f t="shared" si="311"/>
        <v>0</v>
      </c>
      <c r="FD383" s="9" t="str">
        <f t="shared" si="287"/>
        <v>1</v>
      </c>
      <c r="FE383" s="9" t="str">
        <f t="shared" si="312"/>
        <v>1</v>
      </c>
      <c r="FF383" s="9" t="str">
        <f t="shared" si="312"/>
        <v>1</v>
      </c>
      <c r="GJ383" s="4" t="str">
        <f t="shared" si="292"/>
        <v>パーツ\クランク:ブランド\SUGINO</v>
      </c>
      <c r="GK383" s="4" t="str">
        <f t="shared" si="289"/>
        <v>u:u</v>
      </c>
      <c r="GL383" s="11"/>
      <c r="GM383" s="4" t="str">
        <f t="shared" si="313"/>
        <v>::</v>
      </c>
      <c r="GN383" s="4" t="str">
        <f t="shared" si="313"/>
        <v>::</v>
      </c>
      <c r="GO383" s="4" t="str">
        <f t="shared" si="313"/>
        <v>::</v>
      </c>
      <c r="GP383" s="4" t="str">
        <f t="shared" si="291"/>
        <v>1</v>
      </c>
    </row>
    <row r="384" spans="1:198" ht="28" customHeight="1">
      <c r="A384" s="5" t="s">
        <v>2135</v>
      </c>
      <c r="B384" s="5" t="s">
        <v>2137</v>
      </c>
      <c r="C384" s="5" t="s">
        <v>2135</v>
      </c>
      <c r="D384" s="9" t="str">
        <f t="shared" si="257"/>
        <v>u</v>
      </c>
      <c r="E384" s="9" t="str">
        <f t="shared" si="258"/>
        <v xml:space="preserve"> / （SUGINORDクランクカラー）</v>
      </c>
      <c r="F384" s="9" t="str">
        <f t="shared" si="259"/>
        <v xml:space="preserve"> / （SUGINORDクランクカラー）</v>
      </c>
      <c r="G384" s="5">
        <v>11550</v>
      </c>
      <c r="H384" s="9">
        <f t="shared" si="260"/>
        <v>11550</v>
      </c>
      <c r="I384" s="9" t="str">
        <f t="shared" si="261"/>
        <v>0</v>
      </c>
      <c r="J384" s="9" t="str">
        <f t="shared" si="262"/>
        <v>1</v>
      </c>
      <c r="P384" s="9" t="str">
        <f t="shared" si="263"/>
        <v>SUGINORDクランクカラー</v>
      </c>
      <c r="AI384" s="9" t="str">
        <f t="shared" si="264"/>
        <v>http://image.rakuten.co.jp/brotures/cabinet/items/sugino/crnk_rd_arm_color.jpg</v>
      </c>
      <c r="AS384" s="9" t="str">
        <f t="shared" si="307"/>
        <v>1</v>
      </c>
      <c r="AT384" s="9" t="str">
        <f t="shared" si="307"/>
        <v>1</v>
      </c>
      <c r="AU384" s="9" t="str">
        <f t="shared" si="266"/>
        <v>0</v>
      </c>
      <c r="AV384" s="9" t="str">
        <f t="shared" si="267"/>
        <v>1</v>
      </c>
      <c r="AW384" s="9" t="str">
        <f t="shared" si="308"/>
        <v>0</v>
      </c>
      <c r="AX384" s="9" t="str">
        <f t="shared" si="308"/>
        <v>0</v>
      </c>
      <c r="AY384" s="11"/>
      <c r="AZ384" s="11"/>
      <c r="BA384" s="11"/>
      <c r="BB384" s="9" t="str">
        <f t="shared" si="269"/>
        <v>-1</v>
      </c>
      <c r="BC384" s="9" t="str">
        <f t="shared" si="270"/>
        <v>0</v>
      </c>
      <c r="BG384" s="5" t="s">
        <v>464</v>
      </c>
      <c r="BH384" s="5" t="s">
        <v>8516</v>
      </c>
      <c r="CS384" s="9" t="str">
        <f t="shared" si="271"/>
        <v>0</v>
      </c>
      <c r="CT384" s="9" t="str">
        <f t="shared" si="272"/>
        <v>&lt;iframe src="http://www.rakuten.ne.jp/gold/brotures/spec/sugino/crnk_rd_arm_color.html" frameborder="0" id="spec-content" scrolling="no"&gt;&lt;/iframe&gt;</v>
      </c>
      <c r="CU384" s="9" t="str">
        <f t="shared" si="273"/>
        <v/>
      </c>
      <c r="CV384" s="9" t="str">
        <f t="shared" si="274"/>
        <v>&lt;div class="row-fluid"&gt;&lt;iframe src="http://www.rakuten.ne.jp/gold/brotures/items/sugino/crnk_rd_arm_color.html" frameborder="0" id="skin-product" scrolling="no"&gt;&lt;/iframe&gt;&lt;/div&gt;</v>
      </c>
      <c r="CW384" s="11" t="str">
        <f t="shared" si="275"/>
        <v/>
      </c>
      <c r="CX384" t="s">
        <v>2135</v>
      </c>
      <c r="CY384" s="9" t="str">
        <f t="shared" si="276"/>
        <v>0</v>
      </c>
      <c r="CZ384" s="11"/>
      <c r="DA384" s="11"/>
      <c r="DB384" s="11"/>
      <c r="DC384" s="11"/>
      <c r="DD384" s="9" t="str">
        <f t="shared" si="277"/>
        <v/>
      </c>
      <c r="DI384" s="9" t="str">
        <f t="shared" si="278"/>
        <v/>
      </c>
      <c r="DT384" s="9">
        <f>VLOOKUP(BG384,ディレクトリID!A:B,2)</f>
        <v>563147</v>
      </c>
      <c r="DV384" s="4" t="str">
        <f t="shared" si="279"/>
        <v>【クランク　SUGINO】</v>
      </c>
      <c r="DW384" s="4" t="str">
        <f t="shared" si="280"/>
        <v>【クランク　SUGINO】</v>
      </c>
      <c r="DX384" s="9">
        <f t="shared" si="281"/>
        <v>4</v>
      </c>
      <c r="DY384" s="11"/>
      <c r="DZ384" s="9" t="str">
        <f t="shared" si="309"/>
        <v>1</v>
      </c>
      <c r="EA384" s="9" t="str">
        <f t="shared" si="309"/>
        <v>1</v>
      </c>
      <c r="EB384" s="11"/>
      <c r="EC384" s="11"/>
      <c r="ED384" s="11"/>
      <c r="EE384" s="9" t="str">
        <f t="shared" si="283"/>
        <v>0</v>
      </c>
      <c r="EO384" s="5" t="s">
        <v>428</v>
      </c>
      <c r="EP384" s="8" t="s">
        <v>429</v>
      </c>
      <c r="EQ384" s="8" t="s">
        <v>429</v>
      </c>
      <c r="ER384" s="8" t="s">
        <v>209</v>
      </c>
      <c r="ES384" s="8" t="s">
        <v>430</v>
      </c>
      <c r="ET384" s="9" t="str">
        <f t="shared" si="284"/>
        <v>2</v>
      </c>
      <c r="EU384" s="11"/>
      <c r="EV384" s="11"/>
      <c r="EW384" s="11"/>
      <c r="EX384" s="9" t="str">
        <f t="shared" si="310"/>
        <v>0</v>
      </c>
      <c r="EY384" s="9" t="str">
        <f t="shared" si="310"/>
        <v>0</v>
      </c>
      <c r="EZ384" s="11"/>
      <c r="FA384" s="11"/>
      <c r="FB384" s="9" t="str">
        <f t="shared" si="311"/>
        <v>0</v>
      </c>
      <c r="FC384" s="9" t="str">
        <f t="shared" si="311"/>
        <v>0</v>
      </c>
      <c r="FD384" s="9" t="str">
        <f t="shared" si="287"/>
        <v>1</v>
      </c>
      <c r="FE384" s="9" t="str">
        <f t="shared" si="312"/>
        <v>1</v>
      </c>
      <c r="FF384" s="9" t="str">
        <f t="shared" si="312"/>
        <v>1</v>
      </c>
      <c r="GJ384" s="4" t="str">
        <f t="shared" si="292"/>
        <v>パーツ\クランク:ブランド\SUGINO</v>
      </c>
      <c r="GK384" s="4" t="str">
        <f t="shared" si="289"/>
        <v>u:u</v>
      </c>
      <c r="GL384" s="11"/>
      <c r="GM384" s="4" t="str">
        <f t="shared" si="313"/>
        <v>::</v>
      </c>
      <c r="GN384" s="4" t="str">
        <f t="shared" si="313"/>
        <v>::</v>
      </c>
      <c r="GO384" s="4" t="str">
        <f t="shared" si="313"/>
        <v>::</v>
      </c>
      <c r="GP384" s="4" t="str">
        <f t="shared" si="291"/>
        <v>1</v>
      </c>
    </row>
    <row r="385" spans="1:198" ht="28" customHeight="1">
      <c r="A385" s="5" t="s">
        <v>2140</v>
      </c>
      <c r="B385" s="5" t="s">
        <v>2142</v>
      </c>
      <c r="C385" s="5" t="s">
        <v>2140</v>
      </c>
      <c r="D385" s="9" t="str">
        <f t="shared" si="257"/>
        <v>u</v>
      </c>
      <c r="E385" s="9" t="str">
        <f t="shared" si="258"/>
        <v xml:space="preserve"> / （SUGINORDクランクGREEN）</v>
      </c>
      <c r="F385" s="9" t="str">
        <f t="shared" si="259"/>
        <v xml:space="preserve"> / （SUGINORDクランクGREEN）</v>
      </c>
      <c r="G385" s="5">
        <v>11550</v>
      </c>
      <c r="H385" s="9">
        <f t="shared" si="260"/>
        <v>11550</v>
      </c>
      <c r="I385" s="9" t="str">
        <f t="shared" si="261"/>
        <v>0</v>
      </c>
      <c r="J385" s="9" t="str">
        <f t="shared" si="262"/>
        <v>1</v>
      </c>
      <c r="P385" s="9" t="str">
        <f t="shared" si="263"/>
        <v>SUGINORDクランクGREEN</v>
      </c>
      <c r="R385" s="1" t="s">
        <v>2240</v>
      </c>
      <c r="T385" s="1" t="s">
        <v>2240</v>
      </c>
      <c r="AI385" s="9" t="str">
        <f t="shared" si="264"/>
        <v>http://image.rakuten.co.jp/brotures/cabinet/items/sugino/crnk_rd_arm_gr.jpg</v>
      </c>
      <c r="AJ385" s="1" t="s">
        <v>2242</v>
      </c>
      <c r="AK385" s="1" t="s">
        <v>2243</v>
      </c>
      <c r="AS385" s="9" t="str">
        <f t="shared" si="307"/>
        <v>1</v>
      </c>
      <c r="AT385" s="9" t="str">
        <f t="shared" si="307"/>
        <v>1</v>
      </c>
      <c r="AU385" s="9" t="str">
        <f t="shared" si="266"/>
        <v>0</v>
      </c>
      <c r="AV385" s="9" t="str">
        <f t="shared" si="267"/>
        <v>1</v>
      </c>
      <c r="AW385" s="9" t="str">
        <f t="shared" si="308"/>
        <v>0</v>
      </c>
      <c r="AX385" s="9" t="str">
        <f t="shared" si="308"/>
        <v>0</v>
      </c>
      <c r="AY385" s="11"/>
      <c r="AZ385" s="11"/>
      <c r="BA385" s="11"/>
      <c r="BB385" s="9" t="str">
        <f t="shared" si="269"/>
        <v>-1</v>
      </c>
      <c r="BC385" s="9" t="str">
        <f t="shared" si="270"/>
        <v>0</v>
      </c>
      <c r="BG385" s="5" t="s">
        <v>464</v>
      </c>
      <c r="BH385" s="5" t="s">
        <v>8516</v>
      </c>
      <c r="CS385" s="9" t="str">
        <f t="shared" si="271"/>
        <v>0</v>
      </c>
      <c r="CT385" s="9" t="str">
        <f t="shared" si="272"/>
        <v>&lt;iframe src="http://www.rakuten.ne.jp/gold/brotures/spec/sugino/crnk_rd_arm_gr.html" frameborder="0" id="spec-content" scrolling="no"&gt;&lt;/iframe&gt;</v>
      </c>
      <c r="CU385" s="9" t="str">
        <f t="shared" si="273"/>
        <v/>
      </c>
      <c r="CV385" s="9" t="str">
        <f t="shared" si="274"/>
        <v>&lt;div class="row-fluid"&gt;&lt;iframe src="http://www.rakuten.ne.jp/gold/brotures/items/sugino/crnk_rd_arm_gr.html" frameborder="0" id="skin-product" scrolling="no"&gt;&lt;/iframe&gt;&lt;/div&gt;</v>
      </c>
      <c r="CW385" s="11" t="str">
        <f t="shared" si="275"/>
        <v/>
      </c>
      <c r="CX385" t="s">
        <v>2140</v>
      </c>
      <c r="CY385" s="9" t="str">
        <f t="shared" si="276"/>
        <v>0</v>
      </c>
      <c r="CZ385" s="11"/>
      <c r="DA385" s="11"/>
      <c r="DB385" s="11"/>
      <c r="DC385" s="11"/>
      <c r="DD385" s="9" t="str">
        <f t="shared" si="277"/>
        <v/>
      </c>
      <c r="DI385" s="9" t="str">
        <f t="shared" si="278"/>
        <v/>
      </c>
      <c r="DT385" s="9">
        <f>VLOOKUP(BG385,ディレクトリID!A:B,2)</f>
        <v>563147</v>
      </c>
      <c r="DV385" s="4" t="str">
        <f t="shared" si="279"/>
        <v>【クランク　SUGINO】</v>
      </c>
      <c r="DW385" s="4" t="str">
        <f t="shared" si="280"/>
        <v>【クランク　SUGINO】</v>
      </c>
      <c r="DX385" s="9">
        <f t="shared" si="281"/>
        <v>4</v>
      </c>
      <c r="DY385" s="11"/>
      <c r="DZ385" s="9" t="str">
        <f t="shared" si="309"/>
        <v>1</v>
      </c>
      <c r="EA385" s="9" t="str">
        <f t="shared" si="309"/>
        <v>1</v>
      </c>
      <c r="EB385" s="11"/>
      <c r="EC385" s="11"/>
      <c r="ED385" s="11"/>
      <c r="EE385" s="9" t="str">
        <f t="shared" si="283"/>
        <v>0</v>
      </c>
      <c r="EO385" s="5" t="s">
        <v>428</v>
      </c>
      <c r="EP385" s="8" t="s">
        <v>429</v>
      </c>
      <c r="EQ385" s="8" t="s">
        <v>429</v>
      </c>
      <c r="ER385" s="8" t="s">
        <v>209</v>
      </c>
      <c r="ES385" s="8" t="s">
        <v>430</v>
      </c>
      <c r="ET385" s="9" t="str">
        <f t="shared" si="284"/>
        <v>2</v>
      </c>
      <c r="EU385" s="11"/>
      <c r="EV385" s="11"/>
      <c r="EW385" s="11"/>
      <c r="EX385" s="9" t="str">
        <f t="shared" si="310"/>
        <v>0</v>
      </c>
      <c r="EY385" s="9" t="str">
        <f t="shared" si="310"/>
        <v>0</v>
      </c>
      <c r="EZ385" s="11"/>
      <c r="FA385" s="11"/>
      <c r="FB385" s="9" t="str">
        <f t="shared" si="311"/>
        <v>0</v>
      </c>
      <c r="FC385" s="9" t="str">
        <f t="shared" si="311"/>
        <v>0</v>
      </c>
      <c r="FD385" s="9" t="str">
        <f t="shared" si="287"/>
        <v>1</v>
      </c>
      <c r="FE385" s="9" t="str">
        <f t="shared" si="312"/>
        <v>1</v>
      </c>
      <c r="FF385" s="9" t="str">
        <f t="shared" si="312"/>
        <v>1</v>
      </c>
      <c r="GJ385" s="4" t="str">
        <f t="shared" si="292"/>
        <v>パーツ\クランク:ブランド\SUGINO</v>
      </c>
      <c r="GK385" s="4" t="str">
        <f t="shared" si="289"/>
        <v>u:u</v>
      </c>
      <c r="GL385" s="11"/>
      <c r="GM385" s="4" t="str">
        <f t="shared" si="313"/>
        <v>::</v>
      </c>
      <c r="GN385" s="4" t="str">
        <f t="shared" si="313"/>
        <v>::</v>
      </c>
      <c r="GO385" s="4" t="str">
        <f t="shared" si="313"/>
        <v>::</v>
      </c>
      <c r="GP385" s="4" t="str">
        <f t="shared" si="291"/>
        <v>1</v>
      </c>
    </row>
    <row r="386" spans="1:198" ht="28" customHeight="1">
      <c r="A386" s="5" t="s">
        <v>2145</v>
      </c>
      <c r="B386" s="5" t="s">
        <v>2147</v>
      </c>
      <c r="C386" s="5" t="s">
        <v>2145</v>
      </c>
      <c r="D386" s="9" t="str">
        <f t="shared" ref="D386:D449" si="314">IF($A386&lt;&gt;"","u","")</f>
        <v>u</v>
      </c>
      <c r="E386" s="9" t="str">
        <f t="shared" ref="E386:E449" si="315">CONCATENATE(" / （",B386,"）")</f>
        <v xml:space="preserve"> / （SUGINORDクランクPINK）</v>
      </c>
      <c r="F386" s="9" t="str">
        <f t="shared" ref="F386:F449" si="316">IF($E386&lt;&gt;"",E386,"")</f>
        <v xml:space="preserve"> / （SUGINORDクランクPINK）</v>
      </c>
      <c r="G386" s="5">
        <v>11550</v>
      </c>
      <c r="H386" s="9">
        <f t="shared" ref="H386:H449" si="317">IF($G386&lt;&gt;"",G386,"")</f>
        <v>11550</v>
      </c>
      <c r="I386" s="9" t="str">
        <f t="shared" ref="I386:I449" si="318">IF($A386&lt;&gt;"","0","")</f>
        <v>0</v>
      </c>
      <c r="J386" s="9" t="str">
        <f t="shared" ref="J386:J449" si="319">IF($A386&lt;&gt;"","1","")</f>
        <v>1</v>
      </c>
      <c r="P386" s="9" t="str">
        <f t="shared" ref="P386:P449" si="320">IF($A386&lt;&gt;"",$B386,"")</f>
        <v>SUGINORDクランクPINK</v>
      </c>
      <c r="R386" s="1" t="s">
        <v>2240</v>
      </c>
      <c r="T386" s="1" t="s">
        <v>2240</v>
      </c>
      <c r="AI386" s="9" t="str">
        <f t="shared" ref="AI386:AI449" si="321">IF($B386="","",CONCATENATE("http://image.rakuten.co.jp/brotures/cabinet/items/",LOWER(BH386),"/",C386,".jpg"))</f>
        <v>http://image.rakuten.co.jp/brotures/cabinet/items/sugino/crnk_rd_arm_pi.jpg</v>
      </c>
      <c r="AJ386" s="1" t="s">
        <v>2242</v>
      </c>
      <c r="AK386" s="1" t="s">
        <v>2243</v>
      </c>
      <c r="AS386" s="9" t="str">
        <f t="shared" si="307"/>
        <v>1</v>
      </c>
      <c r="AT386" s="9" t="str">
        <f t="shared" si="307"/>
        <v>1</v>
      </c>
      <c r="AU386" s="9" t="str">
        <f t="shared" ref="AU386:AU449" si="322">IF($A386&lt;&gt;"","0","")</f>
        <v>0</v>
      </c>
      <c r="AV386" s="9" t="str">
        <f t="shared" ref="AV386:AV449" si="323">IF($A386&lt;&gt;"","1","")</f>
        <v>1</v>
      </c>
      <c r="AW386" s="9" t="str">
        <f t="shared" si="308"/>
        <v>0</v>
      </c>
      <c r="AX386" s="9" t="str">
        <f t="shared" si="308"/>
        <v>0</v>
      </c>
      <c r="AY386" s="11"/>
      <c r="AZ386" s="11"/>
      <c r="BA386" s="11"/>
      <c r="BB386" s="9" t="str">
        <f t="shared" ref="BB386:BB449" si="324">IF($A386&lt;&gt;"","-1","")</f>
        <v>-1</v>
      </c>
      <c r="BC386" s="9" t="str">
        <f t="shared" ref="BC386:BC449" si="325">IF($M386&lt;&gt;"","2","0")</f>
        <v>0</v>
      </c>
      <c r="BG386" s="5" t="s">
        <v>464</v>
      </c>
      <c r="BH386" s="5" t="s">
        <v>8516</v>
      </c>
      <c r="CS386" s="9" t="str">
        <f t="shared" ref="CS386:CS449" si="326">IF($A386&lt;&gt;"","0","")</f>
        <v>0</v>
      </c>
      <c r="CT386" s="9" t="str">
        <f t="shared" ref="CT386:CT449" si="327">IF($A386&lt;&gt;"",CONCATENATE(BK386,"&lt;iframe src=""http://www.rakuten.ne.jp/gold/brotures/spec/",LOWER(BH386),"/",C386,".html"" frameborder=""0"" id=""spec-content"" scrolling=""no""&gt;&lt;/iframe&gt;"),"")</f>
        <v>&lt;iframe src="http://www.rakuten.ne.jp/gold/brotures/spec/sugino/crnk_rd_arm_pi.html" frameborder="0" id="spec-content" scrolling="no"&gt;&lt;/iframe&gt;</v>
      </c>
      <c r="CU386" s="9" t="str">
        <f t="shared" ref="CU386:CU449" si="328">IF($BK386&lt;&gt;"",BK386,"")</f>
        <v/>
      </c>
      <c r="CV386" s="9" t="str">
        <f t="shared" ref="CV386:CV449" si="329">IF($A386&lt;&gt;"",CONCATENATE("&lt;div class=""row-fluid""&gt;&lt;iframe src=""http://www.rakuten.ne.jp/gold/brotures/items/",LOWER(BH386),"/",C386,".html"" frameborder=""0"" id=""skin-product"" scrolling=""no""&gt;&lt;/iframe&gt;&lt;/div&gt;"),"")</f>
        <v>&lt;div class="row-fluid"&gt;&lt;iframe src="http://www.rakuten.ne.jp/gold/brotures/items/sugino/crnk_rd_arm_pi.html" frameborder="0" id="skin-product" scrolling="no"&gt;&lt;/iframe&gt;&lt;/div&gt;</v>
      </c>
      <c r="CW386" s="11" t="str">
        <f t="shared" ref="CW386:CW449" si="330">IF($BK386&lt;&gt;"",BK386,"")</f>
        <v/>
      </c>
      <c r="CX386" t="s">
        <v>2145</v>
      </c>
      <c r="CY386" s="9" t="str">
        <f t="shared" ref="CY386:CY449" si="331">IF($A386&lt;&gt;"","0","")</f>
        <v>0</v>
      </c>
      <c r="CZ386" s="11"/>
      <c r="DA386" s="11"/>
      <c r="DB386" s="11"/>
      <c r="DC386" s="11"/>
      <c r="DD386" s="9" t="str">
        <f t="shared" ref="DD386:DD449" si="332">IF($BG386="完成車","u","")</f>
        <v/>
      </c>
      <c r="DI386" s="9" t="str">
        <f t="shared" ref="DI386:DI449" si="333">IF($DD386&lt;&gt;"","100","")</f>
        <v/>
      </c>
      <c r="DT386" s="9">
        <f>VLOOKUP(BG386,ディレクトリID!A:B,2)</f>
        <v>563147</v>
      </c>
      <c r="DV386" s="4" t="str">
        <f t="shared" ref="DV386:DV449" si="334">CONCATENATE("【",$BG386,"　",$BH386,"】")</f>
        <v>【クランク　SUGINO】</v>
      </c>
      <c r="DW386" s="4" t="str">
        <f t="shared" ref="DW386:DW449" si="335">IF($DV386&lt;&gt;"",DV386,"")</f>
        <v>【クランク　SUGINO】</v>
      </c>
      <c r="DX386" s="9">
        <f t="shared" ref="DX386:DX449" si="336">IF($B386&lt;&gt;"",IF(BG386="完成車",1,IF(OR(BG386="ホイール",BG386="フレーム"),2,4)),"")</f>
        <v>4</v>
      </c>
      <c r="DY386" s="11"/>
      <c r="DZ386" s="9" t="str">
        <f t="shared" si="309"/>
        <v>1</v>
      </c>
      <c r="EA386" s="9" t="str">
        <f t="shared" si="309"/>
        <v>1</v>
      </c>
      <c r="EB386" s="11"/>
      <c r="EC386" s="11"/>
      <c r="ED386" s="11"/>
      <c r="EE386" s="9" t="str">
        <f t="shared" ref="EE386:EE449" si="337">IF($A386&lt;&gt;"","0","")</f>
        <v>0</v>
      </c>
      <c r="EO386" s="5" t="s">
        <v>428</v>
      </c>
      <c r="EP386" s="8" t="s">
        <v>429</v>
      </c>
      <c r="EQ386" s="8" t="s">
        <v>429</v>
      </c>
      <c r="ER386" s="8" t="s">
        <v>209</v>
      </c>
      <c r="ES386" s="8" t="s">
        <v>430</v>
      </c>
      <c r="ET386" s="9" t="str">
        <f t="shared" ref="ET386:ET449" si="338">IF($A386&lt;&gt;"","2","")</f>
        <v>2</v>
      </c>
      <c r="EU386" s="11"/>
      <c r="EV386" s="11"/>
      <c r="EW386" s="11"/>
      <c r="EX386" s="9" t="str">
        <f t="shared" si="310"/>
        <v>0</v>
      </c>
      <c r="EY386" s="9" t="str">
        <f t="shared" si="310"/>
        <v>0</v>
      </c>
      <c r="EZ386" s="11"/>
      <c r="FA386" s="11"/>
      <c r="FB386" s="9" t="str">
        <f t="shared" si="311"/>
        <v>0</v>
      </c>
      <c r="FC386" s="9" t="str">
        <f t="shared" si="311"/>
        <v>0</v>
      </c>
      <c r="FD386" s="9" t="str">
        <f t="shared" ref="FD386:FD449" si="339">IF($A386&lt;&gt;"","1","")</f>
        <v>1</v>
      </c>
      <c r="FE386" s="9" t="str">
        <f t="shared" si="312"/>
        <v>1</v>
      </c>
      <c r="FF386" s="9" t="str">
        <f t="shared" si="312"/>
        <v>1</v>
      </c>
      <c r="GJ386" s="4" t="str">
        <f t="shared" si="292"/>
        <v>パーツ\クランク:ブランド\SUGINO</v>
      </c>
      <c r="GK386" s="4" t="str">
        <f t="shared" ref="GK386:GK449" si="340">IF($BG386="完成車","u:u:u","u:u")</f>
        <v>u:u</v>
      </c>
      <c r="GL386" s="11"/>
      <c r="GM386" s="4" t="str">
        <f t="shared" si="313"/>
        <v>::</v>
      </c>
      <c r="GN386" s="4" t="str">
        <f t="shared" si="313"/>
        <v>::</v>
      </c>
      <c r="GO386" s="4" t="str">
        <f t="shared" si="313"/>
        <v>::</v>
      </c>
      <c r="GP386" s="4" t="str">
        <f t="shared" ref="GP386:GP449" si="341">IF($A386&lt;&gt;"","1","")</f>
        <v>1</v>
      </c>
    </row>
    <row r="387" spans="1:198" ht="28" customHeight="1">
      <c r="A387" s="5" t="s">
        <v>2150</v>
      </c>
      <c r="B387" s="5" t="s">
        <v>2152</v>
      </c>
      <c r="C387" s="5" t="s">
        <v>2150</v>
      </c>
      <c r="D387" s="9" t="str">
        <f t="shared" si="314"/>
        <v>u</v>
      </c>
      <c r="E387" s="9" t="str">
        <f t="shared" si="315"/>
        <v xml:space="preserve"> / （SUGINORDクランクSILVER）</v>
      </c>
      <c r="F387" s="9" t="str">
        <f t="shared" si="316"/>
        <v xml:space="preserve"> / （SUGINORDクランクSILVER）</v>
      </c>
      <c r="G387" s="5">
        <v>9870</v>
      </c>
      <c r="H387" s="9">
        <f t="shared" si="317"/>
        <v>9870</v>
      </c>
      <c r="I387" s="9" t="str">
        <f t="shared" si="318"/>
        <v>0</v>
      </c>
      <c r="J387" s="9" t="str">
        <f t="shared" si="319"/>
        <v>1</v>
      </c>
      <c r="P387" s="9" t="str">
        <f t="shared" si="320"/>
        <v>SUGINORDクランクSILVER</v>
      </c>
      <c r="R387" s="1" t="s">
        <v>2240</v>
      </c>
      <c r="T387" s="1" t="s">
        <v>2240</v>
      </c>
      <c r="AI387" s="9" t="str">
        <f t="shared" si="321"/>
        <v>http://image.rakuten.co.jp/brotures/cabinet/items/sugino/crnk_rd_arm_s.jpg</v>
      </c>
      <c r="AJ387" s="1" t="s">
        <v>2242</v>
      </c>
      <c r="AK387" s="1" t="s">
        <v>2243</v>
      </c>
      <c r="AS387" s="9" t="str">
        <f t="shared" si="307"/>
        <v>1</v>
      </c>
      <c r="AT387" s="9" t="str">
        <f t="shared" si="307"/>
        <v>1</v>
      </c>
      <c r="AU387" s="9" t="str">
        <f t="shared" si="322"/>
        <v>0</v>
      </c>
      <c r="AV387" s="9" t="str">
        <f t="shared" si="323"/>
        <v>1</v>
      </c>
      <c r="AW387" s="9" t="str">
        <f t="shared" si="308"/>
        <v>0</v>
      </c>
      <c r="AX387" s="9" t="str">
        <f t="shared" si="308"/>
        <v>0</v>
      </c>
      <c r="AY387" s="11"/>
      <c r="AZ387" s="11"/>
      <c r="BA387" s="11"/>
      <c r="BB387" s="9" t="str">
        <f t="shared" si="324"/>
        <v>-1</v>
      </c>
      <c r="BC387" s="9" t="str">
        <f t="shared" si="325"/>
        <v>0</v>
      </c>
      <c r="BG387" s="5" t="s">
        <v>464</v>
      </c>
      <c r="BH387" s="5" t="s">
        <v>8516</v>
      </c>
      <c r="CS387" s="9" t="str">
        <f t="shared" si="326"/>
        <v>0</v>
      </c>
      <c r="CT387" s="9" t="str">
        <f t="shared" si="327"/>
        <v>&lt;iframe src="http://www.rakuten.ne.jp/gold/brotures/spec/sugino/crnk_rd_arm_s.html" frameborder="0" id="spec-content" scrolling="no"&gt;&lt;/iframe&gt;</v>
      </c>
      <c r="CU387" s="9" t="str">
        <f t="shared" si="328"/>
        <v/>
      </c>
      <c r="CV387" s="9" t="str">
        <f t="shared" si="329"/>
        <v>&lt;div class="row-fluid"&gt;&lt;iframe src="http://www.rakuten.ne.jp/gold/brotures/items/sugino/crnk_rd_arm_s.html" frameborder="0" id="skin-product" scrolling="no"&gt;&lt;/iframe&gt;&lt;/div&gt;</v>
      </c>
      <c r="CW387" s="11" t="str">
        <f t="shared" si="330"/>
        <v/>
      </c>
      <c r="CX387" t="s">
        <v>2150</v>
      </c>
      <c r="CY387" s="9" t="str">
        <f t="shared" si="331"/>
        <v>0</v>
      </c>
      <c r="CZ387" s="11"/>
      <c r="DA387" s="11"/>
      <c r="DB387" s="11"/>
      <c r="DC387" s="11"/>
      <c r="DD387" s="9" t="str">
        <f t="shared" si="332"/>
        <v/>
      </c>
      <c r="DI387" s="9" t="str">
        <f t="shared" si="333"/>
        <v/>
      </c>
      <c r="DT387" s="9">
        <f>VLOOKUP(BG387,ディレクトリID!A:B,2)</f>
        <v>563147</v>
      </c>
      <c r="DV387" s="4" t="str">
        <f t="shared" si="334"/>
        <v>【クランク　SUGINO】</v>
      </c>
      <c r="DW387" s="4" t="str">
        <f t="shared" si="335"/>
        <v>【クランク　SUGINO】</v>
      </c>
      <c r="DX387" s="9">
        <f t="shared" si="336"/>
        <v>4</v>
      </c>
      <c r="DY387" s="11"/>
      <c r="DZ387" s="9" t="str">
        <f t="shared" si="309"/>
        <v>1</v>
      </c>
      <c r="EA387" s="9" t="str">
        <f t="shared" si="309"/>
        <v>1</v>
      </c>
      <c r="EB387" s="11"/>
      <c r="EC387" s="11"/>
      <c r="ED387" s="11"/>
      <c r="EE387" s="9" t="str">
        <f t="shared" si="337"/>
        <v>0</v>
      </c>
      <c r="EO387" s="5" t="s">
        <v>428</v>
      </c>
      <c r="EP387" s="8" t="s">
        <v>429</v>
      </c>
      <c r="EQ387" s="8" t="s">
        <v>429</v>
      </c>
      <c r="ER387" s="8" t="s">
        <v>209</v>
      </c>
      <c r="ES387" s="8" t="s">
        <v>430</v>
      </c>
      <c r="ET387" s="9" t="str">
        <f t="shared" si="338"/>
        <v>2</v>
      </c>
      <c r="EU387" s="11"/>
      <c r="EV387" s="11"/>
      <c r="EW387" s="11"/>
      <c r="EX387" s="9" t="str">
        <f t="shared" si="310"/>
        <v>0</v>
      </c>
      <c r="EY387" s="9" t="str">
        <f t="shared" si="310"/>
        <v>0</v>
      </c>
      <c r="EZ387" s="11"/>
      <c r="FA387" s="11"/>
      <c r="FB387" s="9" t="str">
        <f t="shared" si="311"/>
        <v>0</v>
      </c>
      <c r="FC387" s="9" t="str">
        <f t="shared" si="311"/>
        <v>0</v>
      </c>
      <c r="FD387" s="9" t="str">
        <f t="shared" si="339"/>
        <v>1</v>
      </c>
      <c r="FE387" s="9" t="str">
        <f t="shared" si="312"/>
        <v>1</v>
      </c>
      <c r="FF387" s="9" t="str">
        <f t="shared" si="312"/>
        <v>1</v>
      </c>
      <c r="GJ387" s="4" t="str">
        <f t="shared" ref="GJ387:GJ450" si="342">IF($BG387="完成車",CONCATENATE("パーツ\",BG387,":ブランド\",BH387,":完成車\",BH387),CONCATENATE("パーツ\",BG387,":ブランド\",BH387))</f>
        <v>パーツ\クランク:ブランド\SUGINO</v>
      </c>
      <c r="GK387" s="4" t="str">
        <f t="shared" si="340"/>
        <v>u:u</v>
      </c>
      <c r="GL387" s="11"/>
      <c r="GM387" s="4" t="str">
        <f t="shared" si="313"/>
        <v>::</v>
      </c>
      <c r="GN387" s="4" t="str">
        <f t="shared" si="313"/>
        <v>::</v>
      </c>
      <c r="GO387" s="4" t="str">
        <f t="shared" si="313"/>
        <v>::</v>
      </c>
      <c r="GP387" s="4" t="str">
        <f t="shared" si="341"/>
        <v>1</v>
      </c>
    </row>
    <row r="388" spans="1:198" ht="28" customHeight="1">
      <c r="A388" s="5" t="s">
        <v>2155</v>
      </c>
      <c r="B388" s="5" t="s">
        <v>2157</v>
      </c>
      <c r="C388" s="5" t="s">
        <v>2155</v>
      </c>
      <c r="D388" s="9" t="str">
        <f t="shared" si="314"/>
        <v>u</v>
      </c>
      <c r="E388" s="9" t="str">
        <f t="shared" si="315"/>
        <v xml:space="preserve"> / （SUGINORDクランクWHITE）</v>
      </c>
      <c r="F388" s="9" t="str">
        <f t="shared" si="316"/>
        <v xml:space="preserve"> / （SUGINORDクランクWHITE）</v>
      </c>
      <c r="G388" s="5">
        <v>11550</v>
      </c>
      <c r="H388" s="9">
        <f t="shared" si="317"/>
        <v>11550</v>
      </c>
      <c r="I388" s="9" t="str">
        <f t="shared" si="318"/>
        <v>0</v>
      </c>
      <c r="J388" s="9" t="str">
        <f t="shared" si="319"/>
        <v>1</v>
      </c>
      <c r="P388" s="9" t="str">
        <f t="shared" si="320"/>
        <v>SUGINORDクランクWHITE</v>
      </c>
      <c r="R388" s="1" t="s">
        <v>2253</v>
      </c>
      <c r="T388" s="1" t="s">
        <v>2253</v>
      </c>
      <c r="AI388" s="9" t="str">
        <f t="shared" si="321"/>
        <v>http://image.rakuten.co.jp/brotures/cabinet/items/sugino/crnk_rd_arm_wh.jpg</v>
      </c>
      <c r="AJ388" s="1" t="s">
        <v>2255</v>
      </c>
      <c r="AK388" s="1" t="s">
        <v>2256</v>
      </c>
      <c r="AS388" s="9" t="str">
        <f t="shared" si="307"/>
        <v>1</v>
      </c>
      <c r="AT388" s="9" t="str">
        <f t="shared" si="307"/>
        <v>1</v>
      </c>
      <c r="AU388" s="9" t="str">
        <f t="shared" si="322"/>
        <v>0</v>
      </c>
      <c r="AV388" s="9" t="str">
        <f t="shared" si="323"/>
        <v>1</v>
      </c>
      <c r="AW388" s="9" t="str">
        <f t="shared" si="308"/>
        <v>0</v>
      </c>
      <c r="AX388" s="9" t="str">
        <f t="shared" si="308"/>
        <v>0</v>
      </c>
      <c r="AY388" s="11"/>
      <c r="AZ388" s="11"/>
      <c r="BA388" s="11"/>
      <c r="BB388" s="9" t="str">
        <f t="shared" si="324"/>
        <v>-1</v>
      </c>
      <c r="BC388" s="9" t="str">
        <f t="shared" si="325"/>
        <v>0</v>
      </c>
      <c r="BG388" s="5" t="s">
        <v>464</v>
      </c>
      <c r="BH388" s="5" t="s">
        <v>8516</v>
      </c>
      <c r="CS388" s="9" t="str">
        <f t="shared" si="326"/>
        <v>0</v>
      </c>
      <c r="CT388" s="9" t="str">
        <f t="shared" si="327"/>
        <v>&lt;iframe src="http://www.rakuten.ne.jp/gold/brotures/spec/sugino/crnk_rd_arm_wh.html" frameborder="0" id="spec-content" scrolling="no"&gt;&lt;/iframe&gt;</v>
      </c>
      <c r="CU388" s="9" t="str">
        <f t="shared" si="328"/>
        <v/>
      </c>
      <c r="CV388" s="9" t="str">
        <f t="shared" si="329"/>
        <v>&lt;div class="row-fluid"&gt;&lt;iframe src="http://www.rakuten.ne.jp/gold/brotures/items/sugino/crnk_rd_arm_wh.html" frameborder="0" id="skin-product" scrolling="no"&gt;&lt;/iframe&gt;&lt;/div&gt;</v>
      </c>
      <c r="CW388" s="11" t="str">
        <f t="shared" si="330"/>
        <v/>
      </c>
      <c r="CX388" t="s">
        <v>2155</v>
      </c>
      <c r="CY388" s="9" t="str">
        <f t="shared" si="331"/>
        <v>0</v>
      </c>
      <c r="CZ388" s="11"/>
      <c r="DA388" s="11"/>
      <c r="DB388" s="11"/>
      <c r="DC388" s="11"/>
      <c r="DD388" s="9" t="str">
        <f t="shared" si="332"/>
        <v/>
      </c>
      <c r="DI388" s="9" t="str">
        <f t="shared" si="333"/>
        <v/>
      </c>
      <c r="DT388" s="9">
        <f>VLOOKUP(BG388,ディレクトリID!A:B,2)</f>
        <v>563147</v>
      </c>
      <c r="DV388" s="4" t="str">
        <f t="shared" si="334"/>
        <v>【クランク　SUGINO】</v>
      </c>
      <c r="DW388" s="4" t="str">
        <f t="shared" si="335"/>
        <v>【クランク　SUGINO】</v>
      </c>
      <c r="DX388" s="9">
        <f t="shared" si="336"/>
        <v>4</v>
      </c>
      <c r="DY388" s="11"/>
      <c r="DZ388" s="9" t="str">
        <f t="shared" si="309"/>
        <v>1</v>
      </c>
      <c r="EA388" s="9" t="str">
        <f t="shared" si="309"/>
        <v>1</v>
      </c>
      <c r="EB388" s="11"/>
      <c r="EC388" s="11"/>
      <c r="ED388" s="11"/>
      <c r="EE388" s="9" t="str">
        <f t="shared" si="337"/>
        <v>0</v>
      </c>
      <c r="EO388" s="5" t="s">
        <v>428</v>
      </c>
      <c r="EP388" s="8" t="s">
        <v>429</v>
      </c>
      <c r="EQ388" s="8" t="s">
        <v>429</v>
      </c>
      <c r="ER388" s="8" t="s">
        <v>209</v>
      </c>
      <c r="ES388" s="8" t="s">
        <v>430</v>
      </c>
      <c r="ET388" s="9" t="str">
        <f t="shared" si="338"/>
        <v>2</v>
      </c>
      <c r="EU388" s="11"/>
      <c r="EV388" s="11"/>
      <c r="EW388" s="11"/>
      <c r="EX388" s="9" t="str">
        <f t="shared" si="310"/>
        <v>0</v>
      </c>
      <c r="EY388" s="9" t="str">
        <f t="shared" si="310"/>
        <v>0</v>
      </c>
      <c r="EZ388" s="11"/>
      <c r="FA388" s="11"/>
      <c r="FB388" s="9" t="str">
        <f t="shared" si="311"/>
        <v>0</v>
      </c>
      <c r="FC388" s="9" t="str">
        <f t="shared" si="311"/>
        <v>0</v>
      </c>
      <c r="FD388" s="9" t="str">
        <f t="shared" si="339"/>
        <v>1</v>
      </c>
      <c r="FE388" s="9" t="str">
        <f t="shared" si="312"/>
        <v>1</v>
      </c>
      <c r="FF388" s="9" t="str">
        <f t="shared" si="312"/>
        <v>1</v>
      </c>
      <c r="GJ388" s="4" t="str">
        <f t="shared" si="342"/>
        <v>パーツ\クランク:ブランド\SUGINO</v>
      </c>
      <c r="GK388" s="4" t="str">
        <f t="shared" si="340"/>
        <v>u:u</v>
      </c>
      <c r="GL388" s="11"/>
      <c r="GM388" s="4" t="str">
        <f t="shared" si="313"/>
        <v>::</v>
      </c>
      <c r="GN388" s="4" t="str">
        <f t="shared" si="313"/>
        <v>::</v>
      </c>
      <c r="GO388" s="4" t="str">
        <f t="shared" si="313"/>
        <v>::</v>
      </c>
      <c r="GP388" s="4" t="str">
        <f t="shared" si="341"/>
        <v>1</v>
      </c>
    </row>
    <row r="389" spans="1:198" ht="28" customHeight="1">
      <c r="A389" s="5" t="s">
        <v>2160</v>
      </c>
      <c r="B389" s="5" t="s">
        <v>2162</v>
      </c>
      <c r="C389" s="5" t="s">
        <v>2160</v>
      </c>
      <c r="D389" s="9" t="str">
        <f t="shared" si="314"/>
        <v>u</v>
      </c>
      <c r="E389" s="9" t="str">
        <f t="shared" si="315"/>
        <v xml:space="preserve"> / （SUGINORDメッセンジャーBLACK）</v>
      </c>
      <c r="F389" s="9" t="str">
        <f t="shared" si="316"/>
        <v xml:space="preserve"> / （SUGINORDメッセンジャーBLACK）</v>
      </c>
      <c r="G389" s="5">
        <v>19320</v>
      </c>
      <c r="H389" s="9">
        <f t="shared" si="317"/>
        <v>19320</v>
      </c>
      <c r="I389" s="9" t="str">
        <f t="shared" si="318"/>
        <v>0</v>
      </c>
      <c r="J389" s="9" t="str">
        <f t="shared" si="319"/>
        <v>1</v>
      </c>
      <c r="P389" s="9" t="str">
        <f t="shared" si="320"/>
        <v>SUGINORDメッセンジャーBLACK</v>
      </c>
      <c r="R389" s="1" t="s">
        <v>2261</v>
      </c>
      <c r="T389" s="1" t="s">
        <v>2261</v>
      </c>
      <c r="AI389" s="9" t="str">
        <f t="shared" si="321"/>
        <v>http://image.rakuten.co.jp/brotures/cabinet/items/sugino/crnk_rd_bk.jpg</v>
      </c>
      <c r="AJ389" s="1" t="s">
        <v>2263</v>
      </c>
      <c r="AK389" s="1" t="s">
        <v>2264</v>
      </c>
      <c r="AS389" s="9" t="str">
        <f t="shared" si="307"/>
        <v>1</v>
      </c>
      <c r="AT389" s="9" t="str">
        <f t="shared" si="307"/>
        <v>1</v>
      </c>
      <c r="AU389" s="9" t="str">
        <f t="shared" si="322"/>
        <v>0</v>
      </c>
      <c r="AV389" s="9" t="str">
        <f t="shared" si="323"/>
        <v>1</v>
      </c>
      <c r="AW389" s="9" t="str">
        <f t="shared" si="308"/>
        <v>0</v>
      </c>
      <c r="AX389" s="9" t="str">
        <f t="shared" si="308"/>
        <v>0</v>
      </c>
      <c r="AY389" s="11"/>
      <c r="AZ389" s="11"/>
      <c r="BA389" s="11"/>
      <c r="BB389" s="9" t="str">
        <f t="shared" si="324"/>
        <v>-1</v>
      </c>
      <c r="BC389" s="9" t="str">
        <f t="shared" si="325"/>
        <v>0</v>
      </c>
      <c r="BG389" s="5" t="s">
        <v>464</v>
      </c>
      <c r="BH389" s="5" t="s">
        <v>8516</v>
      </c>
      <c r="CS389" s="9" t="str">
        <f t="shared" si="326"/>
        <v>0</v>
      </c>
      <c r="CT389" s="9" t="str">
        <f t="shared" si="327"/>
        <v>&lt;iframe src="http://www.rakuten.ne.jp/gold/brotures/spec/sugino/crnk_rd_bk.html" frameborder="0" id="spec-content" scrolling="no"&gt;&lt;/iframe&gt;</v>
      </c>
      <c r="CU389" s="9" t="str">
        <f t="shared" si="328"/>
        <v/>
      </c>
      <c r="CV389" s="9" t="str">
        <f t="shared" si="329"/>
        <v>&lt;div class="row-fluid"&gt;&lt;iframe src="http://www.rakuten.ne.jp/gold/brotures/items/sugino/crnk_rd_bk.html" frameborder="0" id="skin-product" scrolling="no"&gt;&lt;/iframe&gt;&lt;/div&gt;</v>
      </c>
      <c r="CW389" s="11" t="str">
        <f t="shared" si="330"/>
        <v/>
      </c>
      <c r="CX389" t="s">
        <v>2160</v>
      </c>
      <c r="CY389" s="9" t="str">
        <f t="shared" si="331"/>
        <v>0</v>
      </c>
      <c r="CZ389" s="11"/>
      <c r="DA389" s="11"/>
      <c r="DB389" s="11"/>
      <c r="DC389" s="11"/>
      <c r="DD389" s="9" t="str">
        <f t="shared" si="332"/>
        <v/>
      </c>
      <c r="DI389" s="9" t="str">
        <f t="shared" si="333"/>
        <v/>
      </c>
      <c r="DT389" s="9">
        <f>VLOOKUP(BG389,ディレクトリID!A:B,2)</f>
        <v>563147</v>
      </c>
      <c r="DV389" s="4" t="str">
        <f t="shared" si="334"/>
        <v>【クランク　SUGINO】</v>
      </c>
      <c r="DW389" s="4" t="str">
        <f t="shared" si="335"/>
        <v>【クランク　SUGINO】</v>
      </c>
      <c r="DX389" s="9">
        <f t="shared" si="336"/>
        <v>4</v>
      </c>
      <c r="DY389" s="11"/>
      <c r="DZ389" s="9" t="str">
        <f t="shared" si="309"/>
        <v>1</v>
      </c>
      <c r="EA389" s="9" t="str">
        <f t="shared" si="309"/>
        <v>1</v>
      </c>
      <c r="EB389" s="11"/>
      <c r="EC389" s="11"/>
      <c r="ED389" s="11"/>
      <c r="EE389" s="9" t="str">
        <f t="shared" si="337"/>
        <v>0</v>
      </c>
      <c r="EO389" s="5" t="s">
        <v>428</v>
      </c>
      <c r="EP389" s="8" t="s">
        <v>429</v>
      </c>
      <c r="EQ389" s="8" t="s">
        <v>429</v>
      </c>
      <c r="ER389" s="8" t="s">
        <v>209</v>
      </c>
      <c r="ES389" s="8" t="s">
        <v>430</v>
      </c>
      <c r="ET389" s="9" t="str">
        <f t="shared" si="338"/>
        <v>2</v>
      </c>
      <c r="EU389" s="11"/>
      <c r="EV389" s="11"/>
      <c r="EW389" s="11"/>
      <c r="EX389" s="9" t="str">
        <f t="shared" si="310"/>
        <v>0</v>
      </c>
      <c r="EY389" s="9" t="str">
        <f t="shared" si="310"/>
        <v>0</v>
      </c>
      <c r="EZ389" s="11"/>
      <c r="FA389" s="11"/>
      <c r="FB389" s="9" t="str">
        <f t="shared" si="311"/>
        <v>0</v>
      </c>
      <c r="FC389" s="9" t="str">
        <f t="shared" si="311"/>
        <v>0</v>
      </c>
      <c r="FD389" s="9" t="str">
        <f t="shared" si="339"/>
        <v>1</v>
      </c>
      <c r="FE389" s="9" t="str">
        <f t="shared" si="312"/>
        <v>1</v>
      </c>
      <c r="FF389" s="9" t="str">
        <f t="shared" si="312"/>
        <v>1</v>
      </c>
      <c r="GJ389" s="4" t="str">
        <f t="shared" si="342"/>
        <v>パーツ\クランク:ブランド\SUGINO</v>
      </c>
      <c r="GK389" s="4" t="str">
        <f t="shared" si="340"/>
        <v>u:u</v>
      </c>
      <c r="GL389" s="11"/>
      <c r="GM389" s="4" t="str">
        <f t="shared" si="313"/>
        <v>::</v>
      </c>
      <c r="GN389" s="4" t="str">
        <f t="shared" si="313"/>
        <v>::</v>
      </c>
      <c r="GO389" s="4" t="str">
        <f t="shared" si="313"/>
        <v>::</v>
      </c>
      <c r="GP389" s="4" t="str">
        <f t="shared" si="341"/>
        <v>1</v>
      </c>
    </row>
    <row r="390" spans="1:198" ht="28" customHeight="1">
      <c r="A390" s="5" t="s">
        <v>2165</v>
      </c>
      <c r="B390" s="5" t="s">
        <v>2167</v>
      </c>
      <c r="C390" s="5" t="s">
        <v>2165</v>
      </c>
      <c r="D390" s="9" t="str">
        <f t="shared" si="314"/>
        <v>u</v>
      </c>
      <c r="E390" s="9" t="str">
        <f t="shared" si="315"/>
        <v xml:space="preserve"> / （SUGINORDメッセンジャーBLACK/SILVER）</v>
      </c>
      <c r="F390" s="9" t="str">
        <f t="shared" si="316"/>
        <v xml:space="preserve"> / （SUGINORDメッセンジャーBLACK/SILVER）</v>
      </c>
      <c r="G390" s="5">
        <v>13230</v>
      </c>
      <c r="H390" s="9">
        <f t="shared" si="317"/>
        <v>13230</v>
      </c>
      <c r="I390" s="9" t="str">
        <f t="shared" si="318"/>
        <v>0</v>
      </c>
      <c r="J390" s="9" t="str">
        <f t="shared" si="319"/>
        <v>1</v>
      </c>
      <c r="P390" s="9" t="str">
        <f t="shared" si="320"/>
        <v>SUGINORDメッセンジャーBLACK/SILVER</v>
      </c>
      <c r="R390" s="1" t="s">
        <v>2261</v>
      </c>
      <c r="T390" s="1" t="s">
        <v>2261</v>
      </c>
      <c r="AI390" s="9" t="str">
        <f t="shared" si="321"/>
        <v>http://image.rakuten.co.jp/brotures/cabinet/items/sugino/crnk_rd_bks.jpg</v>
      </c>
      <c r="AJ390" s="1" t="s">
        <v>2263</v>
      </c>
      <c r="AK390" s="1" t="s">
        <v>2264</v>
      </c>
      <c r="AS390" s="9" t="str">
        <f t="shared" si="307"/>
        <v>1</v>
      </c>
      <c r="AT390" s="9" t="str">
        <f t="shared" si="307"/>
        <v>1</v>
      </c>
      <c r="AU390" s="9" t="str">
        <f t="shared" si="322"/>
        <v>0</v>
      </c>
      <c r="AV390" s="9" t="str">
        <f t="shared" si="323"/>
        <v>1</v>
      </c>
      <c r="AW390" s="9" t="str">
        <f t="shared" si="308"/>
        <v>0</v>
      </c>
      <c r="AX390" s="9" t="str">
        <f t="shared" si="308"/>
        <v>0</v>
      </c>
      <c r="AY390" s="11"/>
      <c r="AZ390" s="11"/>
      <c r="BA390" s="11"/>
      <c r="BB390" s="9" t="str">
        <f t="shared" si="324"/>
        <v>-1</v>
      </c>
      <c r="BC390" s="9" t="str">
        <f t="shared" si="325"/>
        <v>0</v>
      </c>
      <c r="BG390" s="5" t="s">
        <v>464</v>
      </c>
      <c r="BH390" s="5" t="s">
        <v>8516</v>
      </c>
      <c r="CS390" s="9" t="str">
        <f t="shared" si="326"/>
        <v>0</v>
      </c>
      <c r="CT390" s="9" t="str">
        <f t="shared" si="327"/>
        <v>&lt;iframe src="http://www.rakuten.ne.jp/gold/brotures/spec/sugino/crnk_rd_bks.html" frameborder="0" id="spec-content" scrolling="no"&gt;&lt;/iframe&gt;</v>
      </c>
      <c r="CU390" s="9" t="str">
        <f t="shared" si="328"/>
        <v/>
      </c>
      <c r="CV390" s="9" t="str">
        <f t="shared" si="329"/>
        <v>&lt;div class="row-fluid"&gt;&lt;iframe src="http://www.rakuten.ne.jp/gold/brotures/items/sugino/crnk_rd_bks.html" frameborder="0" id="skin-product" scrolling="no"&gt;&lt;/iframe&gt;&lt;/div&gt;</v>
      </c>
      <c r="CW390" s="11" t="str">
        <f t="shared" si="330"/>
        <v/>
      </c>
      <c r="CX390" t="s">
        <v>2165</v>
      </c>
      <c r="CY390" s="9" t="str">
        <f t="shared" si="331"/>
        <v>0</v>
      </c>
      <c r="CZ390" s="11"/>
      <c r="DA390" s="11"/>
      <c r="DB390" s="11"/>
      <c r="DC390" s="11"/>
      <c r="DD390" s="9" t="str">
        <f t="shared" si="332"/>
        <v/>
      </c>
      <c r="DI390" s="9" t="str">
        <f t="shared" si="333"/>
        <v/>
      </c>
      <c r="DT390" s="9">
        <f>VLOOKUP(BG390,ディレクトリID!A:B,2)</f>
        <v>563147</v>
      </c>
      <c r="DV390" s="4" t="str">
        <f t="shared" si="334"/>
        <v>【クランク　SUGINO】</v>
      </c>
      <c r="DW390" s="4" t="str">
        <f t="shared" si="335"/>
        <v>【クランク　SUGINO】</v>
      </c>
      <c r="DX390" s="9">
        <f t="shared" si="336"/>
        <v>4</v>
      </c>
      <c r="DY390" s="11"/>
      <c r="DZ390" s="9" t="str">
        <f t="shared" si="309"/>
        <v>1</v>
      </c>
      <c r="EA390" s="9" t="str">
        <f t="shared" si="309"/>
        <v>1</v>
      </c>
      <c r="EB390" s="11"/>
      <c r="EC390" s="11"/>
      <c r="ED390" s="11"/>
      <c r="EE390" s="9" t="str">
        <f t="shared" si="337"/>
        <v>0</v>
      </c>
      <c r="EO390" s="5" t="s">
        <v>428</v>
      </c>
      <c r="EP390" s="8" t="s">
        <v>429</v>
      </c>
      <c r="EQ390" s="8" t="s">
        <v>429</v>
      </c>
      <c r="ER390" s="8" t="s">
        <v>209</v>
      </c>
      <c r="ES390" s="8" t="s">
        <v>430</v>
      </c>
      <c r="ET390" s="9" t="str">
        <f t="shared" si="338"/>
        <v>2</v>
      </c>
      <c r="EU390" s="11"/>
      <c r="EV390" s="11"/>
      <c r="EW390" s="11"/>
      <c r="EX390" s="9" t="str">
        <f t="shared" si="310"/>
        <v>0</v>
      </c>
      <c r="EY390" s="9" t="str">
        <f t="shared" si="310"/>
        <v>0</v>
      </c>
      <c r="EZ390" s="11"/>
      <c r="FA390" s="11"/>
      <c r="FB390" s="9" t="str">
        <f t="shared" si="311"/>
        <v>0</v>
      </c>
      <c r="FC390" s="9" t="str">
        <f t="shared" si="311"/>
        <v>0</v>
      </c>
      <c r="FD390" s="9" t="str">
        <f t="shared" si="339"/>
        <v>1</v>
      </c>
      <c r="FE390" s="9" t="str">
        <f t="shared" si="312"/>
        <v>1</v>
      </c>
      <c r="FF390" s="9" t="str">
        <f t="shared" si="312"/>
        <v>1</v>
      </c>
      <c r="GJ390" s="4" t="str">
        <f t="shared" si="342"/>
        <v>パーツ\クランク:ブランド\SUGINO</v>
      </c>
      <c r="GK390" s="4" t="str">
        <f t="shared" si="340"/>
        <v>u:u</v>
      </c>
      <c r="GL390" s="11"/>
      <c r="GM390" s="4" t="str">
        <f t="shared" si="313"/>
        <v>::</v>
      </c>
      <c r="GN390" s="4" t="str">
        <f t="shared" si="313"/>
        <v>::</v>
      </c>
      <c r="GO390" s="4" t="str">
        <f t="shared" si="313"/>
        <v>::</v>
      </c>
      <c r="GP390" s="4" t="str">
        <f t="shared" si="341"/>
        <v>1</v>
      </c>
    </row>
    <row r="391" spans="1:198" ht="28" customHeight="1">
      <c r="A391" s="5" t="s">
        <v>2170</v>
      </c>
      <c r="B391" s="5" t="s">
        <v>2172</v>
      </c>
      <c r="C391" s="5" t="s">
        <v>2170</v>
      </c>
      <c r="D391" s="9" t="str">
        <f t="shared" si="314"/>
        <v>u</v>
      </c>
      <c r="E391" s="9" t="str">
        <f t="shared" si="315"/>
        <v xml:space="preserve"> / （SUGINORDメッセンジャーCOLOR）</v>
      </c>
      <c r="F391" s="9" t="str">
        <f t="shared" si="316"/>
        <v xml:space="preserve"> / （SUGINORDメッセンジャーCOLOR）</v>
      </c>
      <c r="G391" s="5">
        <v>14700</v>
      </c>
      <c r="H391" s="9">
        <f t="shared" si="317"/>
        <v>14700</v>
      </c>
      <c r="I391" s="9" t="str">
        <f t="shared" si="318"/>
        <v>0</v>
      </c>
      <c r="J391" s="9" t="str">
        <f t="shared" si="319"/>
        <v>1</v>
      </c>
      <c r="P391" s="9" t="str">
        <f t="shared" si="320"/>
        <v>SUGINORDメッセンジャーCOLOR</v>
      </c>
      <c r="R391" s="1" t="s">
        <v>2261</v>
      </c>
      <c r="T391" s="1" t="s">
        <v>2261</v>
      </c>
      <c r="AI391" s="9" t="str">
        <f t="shared" si="321"/>
        <v>http://image.rakuten.co.jp/brotures/cabinet/items/sugino/crnk_rd_color.jpg</v>
      </c>
      <c r="AJ391" s="1" t="s">
        <v>2263</v>
      </c>
      <c r="AK391" s="1" t="s">
        <v>2264</v>
      </c>
      <c r="AS391" s="9" t="str">
        <f t="shared" si="307"/>
        <v>1</v>
      </c>
      <c r="AT391" s="9" t="str">
        <f t="shared" si="307"/>
        <v>1</v>
      </c>
      <c r="AU391" s="9" t="str">
        <f t="shared" si="322"/>
        <v>0</v>
      </c>
      <c r="AV391" s="9" t="str">
        <f t="shared" si="323"/>
        <v>1</v>
      </c>
      <c r="AW391" s="9" t="str">
        <f t="shared" si="308"/>
        <v>0</v>
      </c>
      <c r="AX391" s="9" t="str">
        <f t="shared" si="308"/>
        <v>0</v>
      </c>
      <c r="AY391" s="11"/>
      <c r="AZ391" s="11"/>
      <c r="BA391" s="11"/>
      <c r="BB391" s="9" t="str">
        <f t="shared" si="324"/>
        <v>-1</v>
      </c>
      <c r="BC391" s="9" t="str">
        <f t="shared" si="325"/>
        <v>0</v>
      </c>
      <c r="BG391" s="5" t="s">
        <v>464</v>
      </c>
      <c r="BH391" s="5" t="s">
        <v>8516</v>
      </c>
      <c r="CS391" s="9" t="str">
        <f t="shared" si="326"/>
        <v>0</v>
      </c>
      <c r="CT391" s="9" t="str">
        <f t="shared" si="327"/>
        <v>&lt;iframe src="http://www.rakuten.ne.jp/gold/brotures/spec/sugino/crnk_rd_color.html" frameborder="0" id="spec-content" scrolling="no"&gt;&lt;/iframe&gt;</v>
      </c>
      <c r="CU391" s="9" t="str">
        <f t="shared" si="328"/>
        <v/>
      </c>
      <c r="CV391" s="9" t="str">
        <f t="shared" si="329"/>
        <v>&lt;div class="row-fluid"&gt;&lt;iframe src="http://www.rakuten.ne.jp/gold/brotures/items/sugino/crnk_rd_color.html" frameborder="0" id="skin-product" scrolling="no"&gt;&lt;/iframe&gt;&lt;/div&gt;</v>
      </c>
      <c r="CW391" s="11" t="str">
        <f t="shared" si="330"/>
        <v/>
      </c>
      <c r="CX391" t="s">
        <v>2170</v>
      </c>
      <c r="CY391" s="9" t="str">
        <f t="shared" si="331"/>
        <v>0</v>
      </c>
      <c r="CZ391" s="11"/>
      <c r="DA391" s="11"/>
      <c r="DB391" s="11"/>
      <c r="DC391" s="11"/>
      <c r="DD391" s="9" t="str">
        <f t="shared" si="332"/>
        <v/>
      </c>
      <c r="DI391" s="9" t="str">
        <f t="shared" si="333"/>
        <v/>
      </c>
      <c r="DT391" s="9">
        <f>VLOOKUP(BG391,ディレクトリID!A:B,2)</f>
        <v>563147</v>
      </c>
      <c r="DV391" s="4" t="str">
        <f t="shared" si="334"/>
        <v>【クランク　SUGINO】</v>
      </c>
      <c r="DW391" s="4" t="str">
        <f t="shared" si="335"/>
        <v>【クランク　SUGINO】</v>
      </c>
      <c r="DX391" s="9">
        <f t="shared" si="336"/>
        <v>4</v>
      </c>
      <c r="DY391" s="11"/>
      <c r="DZ391" s="9" t="str">
        <f t="shared" si="309"/>
        <v>1</v>
      </c>
      <c r="EA391" s="9" t="str">
        <f t="shared" si="309"/>
        <v>1</v>
      </c>
      <c r="EB391" s="11"/>
      <c r="EC391" s="11"/>
      <c r="ED391" s="11"/>
      <c r="EE391" s="9" t="str">
        <f t="shared" si="337"/>
        <v>0</v>
      </c>
      <c r="EO391" s="5" t="s">
        <v>428</v>
      </c>
      <c r="EP391" s="8" t="s">
        <v>429</v>
      </c>
      <c r="EQ391" s="8" t="s">
        <v>429</v>
      </c>
      <c r="ER391" s="8" t="s">
        <v>209</v>
      </c>
      <c r="ES391" s="8" t="s">
        <v>430</v>
      </c>
      <c r="ET391" s="9" t="str">
        <f t="shared" si="338"/>
        <v>2</v>
      </c>
      <c r="EU391" s="11"/>
      <c r="EV391" s="11"/>
      <c r="EW391" s="11"/>
      <c r="EX391" s="9" t="str">
        <f t="shared" si="310"/>
        <v>0</v>
      </c>
      <c r="EY391" s="9" t="str">
        <f t="shared" si="310"/>
        <v>0</v>
      </c>
      <c r="EZ391" s="11"/>
      <c r="FA391" s="11"/>
      <c r="FB391" s="9" t="str">
        <f t="shared" si="311"/>
        <v>0</v>
      </c>
      <c r="FC391" s="9" t="str">
        <f t="shared" si="311"/>
        <v>0</v>
      </c>
      <c r="FD391" s="9" t="str">
        <f t="shared" si="339"/>
        <v>1</v>
      </c>
      <c r="FE391" s="9" t="str">
        <f t="shared" si="312"/>
        <v>1</v>
      </c>
      <c r="FF391" s="9" t="str">
        <f t="shared" si="312"/>
        <v>1</v>
      </c>
      <c r="GJ391" s="4" t="str">
        <f t="shared" si="342"/>
        <v>パーツ\クランク:ブランド\SUGINO</v>
      </c>
      <c r="GK391" s="4" t="str">
        <f t="shared" si="340"/>
        <v>u:u</v>
      </c>
      <c r="GL391" s="11"/>
      <c r="GM391" s="4" t="str">
        <f t="shared" si="313"/>
        <v>::</v>
      </c>
      <c r="GN391" s="4" t="str">
        <f t="shared" si="313"/>
        <v>::</v>
      </c>
      <c r="GO391" s="4" t="str">
        <f t="shared" si="313"/>
        <v>::</v>
      </c>
      <c r="GP391" s="4" t="str">
        <f t="shared" si="341"/>
        <v>1</v>
      </c>
    </row>
    <row r="392" spans="1:198" ht="28" customHeight="1">
      <c r="A392" s="5" t="s">
        <v>2175</v>
      </c>
      <c r="B392" s="5" t="s">
        <v>2177</v>
      </c>
      <c r="C392" s="5" t="s">
        <v>2175</v>
      </c>
      <c r="D392" s="9" t="str">
        <f t="shared" si="314"/>
        <v>u</v>
      </c>
      <c r="E392" s="9" t="str">
        <f t="shared" si="315"/>
        <v xml:space="preserve"> / （SUGINORDメッセンジャーSILVER）</v>
      </c>
      <c r="F392" s="9" t="str">
        <f t="shared" si="316"/>
        <v xml:space="preserve"> / （SUGINORDメッセンジャーSILVER）</v>
      </c>
      <c r="G392" s="5">
        <v>13020</v>
      </c>
      <c r="H392" s="9">
        <f t="shared" si="317"/>
        <v>13020</v>
      </c>
      <c r="I392" s="9" t="str">
        <f t="shared" si="318"/>
        <v>0</v>
      </c>
      <c r="J392" s="9" t="str">
        <f t="shared" si="319"/>
        <v>1</v>
      </c>
      <c r="P392" s="9" t="str">
        <f t="shared" si="320"/>
        <v>SUGINORDメッセンジャーSILVER</v>
      </c>
      <c r="R392" s="1" t="s">
        <v>2272</v>
      </c>
      <c r="T392" s="1" t="s">
        <v>2272</v>
      </c>
      <c r="AI392" s="9" t="str">
        <f t="shared" si="321"/>
        <v>http://image.rakuten.co.jp/brotures/cabinet/items/sugino/crnk_rd_s.jpg</v>
      </c>
      <c r="AJ392" s="1" t="s">
        <v>2274</v>
      </c>
      <c r="AK392" s="1" t="s">
        <v>2275</v>
      </c>
      <c r="AS392" s="9" t="str">
        <f t="shared" si="307"/>
        <v>1</v>
      </c>
      <c r="AT392" s="9" t="str">
        <f t="shared" si="307"/>
        <v>1</v>
      </c>
      <c r="AU392" s="9" t="str">
        <f t="shared" si="322"/>
        <v>0</v>
      </c>
      <c r="AV392" s="9" t="str">
        <f t="shared" si="323"/>
        <v>1</v>
      </c>
      <c r="AW392" s="9" t="str">
        <f t="shared" si="308"/>
        <v>0</v>
      </c>
      <c r="AX392" s="9" t="str">
        <f t="shared" si="308"/>
        <v>0</v>
      </c>
      <c r="AY392" s="11"/>
      <c r="AZ392" s="11"/>
      <c r="BA392" s="11"/>
      <c r="BB392" s="9" t="str">
        <f t="shared" si="324"/>
        <v>-1</v>
      </c>
      <c r="BC392" s="9" t="str">
        <f t="shared" si="325"/>
        <v>0</v>
      </c>
      <c r="BG392" s="5" t="s">
        <v>464</v>
      </c>
      <c r="BH392" s="5" t="s">
        <v>8516</v>
      </c>
      <c r="CS392" s="9" t="str">
        <f t="shared" si="326"/>
        <v>0</v>
      </c>
      <c r="CT392" s="9" t="str">
        <f t="shared" si="327"/>
        <v>&lt;iframe src="http://www.rakuten.ne.jp/gold/brotures/spec/sugino/crnk_rd_s.html" frameborder="0" id="spec-content" scrolling="no"&gt;&lt;/iframe&gt;</v>
      </c>
      <c r="CU392" s="9" t="str">
        <f t="shared" si="328"/>
        <v/>
      </c>
      <c r="CV392" s="9" t="str">
        <f t="shared" si="329"/>
        <v>&lt;div class="row-fluid"&gt;&lt;iframe src="http://www.rakuten.ne.jp/gold/brotures/items/sugino/crnk_rd_s.html" frameborder="0" id="skin-product" scrolling="no"&gt;&lt;/iframe&gt;&lt;/div&gt;</v>
      </c>
      <c r="CW392" s="11" t="str">
        <f t="shared" si="330"/>
        <v/>
      </c>
      <c r="CX392" t="s">
        <v>2175</v>
      </c>
      <c r="CY392" s="9" t="str">
        <f t="shared" si="331"/>
        <v>0</v>
      </c>
      <c r="CZ392" s="11"/>
      <c r="DA392" s="11"/>
      <c r="DB392" s="11"/>
      <c r="DC392" s="11"/>
      <c r="DD392" s="9" t="str">
        <f t="shared" si="332"/>
        <v/>
      </c>
      <c r="DI392" s="9" t="str">
        <f t="shared" si="333"/>
        <v/>
      </c>
      <c r="DT392" s="9">
        <f>VLOOKUP(BG392,ディレクトリID!A:B,2)</f>
        <v>563147</v>
      </c>
      <c r="DV392" s="4" t="str">
        <f t="shared" si="334"/>
        <v>【クランク　SUGINO】</v>
      </c>
      <c r="DW392" s="4" t="str">
        <f t="shared" si="335"/>
        <v>【クランク　SUGINO】</v>
      </c>
      <c r="DX392" s="9">
        <f t="shared" si="336"/>
        <v>4</v>
      </c>
      <c r="DY392" s="11"/>
      <c r="DZ392" s="9" t="str">
        <f t="shared" si="309"/>
        <v>1</v>
      </c>
      <c r="EA392" s="9" t="str">
        <f t="shared" si="309"/>
        <v>1</v>
      </c>
      <c r="EB392" s="11"/>
      <c r="EC392" s="11"/>
      <c r="ED392" s="11"/>
      <c r="EE392" s="9" t="str">
        <f t="shared" si="337"/>
        <v>0</v>
      </c>
      <c r="EO392" s="5" t="s">
        <v>428</v>
      </c>
      <c r="EP392" s="8" t="s">
        <v>429</v>
      </c>
      <c r="EQ392" s="8" t="s">
        <v>429</v>
      </c>
      <c r="ER392" s="8" t="s">
        <v>209</v>
      </c>
      <c r="ES392" s="8" t="s">
        <v>430</v>
      </c>
      <c r="ET392" s="9" t="str">
        <f t="shared" si="338"/>
        <v>2</v>
      </c>
      <c r="EU392" s="11"/>
      <c r="EV392" s="11"/>
      <c r="EW392" s="11"/>
      <c r="EX392" s="9" t="str">
        <f t="shared" si="310"/>
        <v>0</v>
      </c>
      <c r="EY392" s="9" t="str">
        <f t="shared" si="310"/>
        <v>0</v>
      </c>
      <c r="EZ392" s="11"/>
      <c r="FA392" s="11"/>
      <c r="FB392" s="9" t="str">
        <f t="shared" si="311"/>
        <v>0</v>
      </c>
      <c r="FC392" s="9" t="str">
        <f t="shared" si="311"/>
        <v>0</v>
      </c>
      <c r="FD392" s="9" t="str">
        <f t="shared" si="339"/>
        <v>1</v>
      </c>
      <c r="FE392" s="9" t="str">
        <f t="shared" si="312"/>
        <v>1</v>
      </c>
      <c r="FF392" s="9" t="str">
        <f t="shared" si="312"/>
        <v>1</v>
      </c>
      <c r="GJ392" s="4" t="str">
        <f t="shared" si="342"/>
        <v>パーツ\クランク:ブランド\SUGINO</v>
      </c>
      <c r="GK392" s="4" t="str">
        <f t="shared" si="340"/>
        <v>u:u</v>
      </c>
      <c r="GL392" s="11"/>
      <c r="GM392" s="4" t="str">
        <f t="shared" si="313"/>
        <v>::</v>
      </c>
      <c r="GN392" s="4" t="str">
        <f t="shared" si="313"/>
        <v>::</v>
      </c>
      <c r="GO392" s="4" t="str">
        <f t="shared" si="313"/>
        <v>::</v>
      </c>
      <c r="GP392" s="4" t="str">
        <f t="shared" si="341"/>
        <v>1</v>
      </c>
    </row>
    <row r="393" spans="1:198" ht="28" customHeight="1">
      <c r="A393" s="5" t="s">
        <v>2180</v>
      </c>
      <c r="B393" s="5" t="s">
        <v>2182</v>
      </c>
      <c r="C393" s="5" t="s">
        <v>2180</v>
      </c>
      <c r="D393" s="9" t="str">
        <f t="shared" si="314"/>
        <v>u</v>
      </c>
      <c r="E393" s="9" t="str">
        <f t="shared" si="315"/>
        <v xml:space="preserve"> / （SUGINOスーパーSG75クランク）</v>
      </c>
      <c r="F393" s="9" t="str">
        <f t="shared" si="316"/>
        <v xml:space="preserve"> / （SUGINOスーパーSG75クランク）</v>
      </c>
      <c r="G393" s="5">
        <v>62790</v>
      </c>
      <c r="H393" s="9">
        <f t="shared" si="317"/>
        <v>62790</v>
      </c>
      <c r="I393" s="9" t="str">
        <f t="shared" si="318"/>
        <v>0</v>
      </c>
      <c r="J393" s="9" t="str">
        <f t="shared" si="319"/>
        <v>1</v>
      </c>
      <c r="P393" s="9" t="str">
        <f t="shared" si="320"/>
        <v>SUGINOスーパーSG75クランク</v>
      </c>
      <c r="R393" s="1" t="s">
        <v>2272</v>
      </c>
      <c r="T393" s="1" t="s">
        <v>2272</v>
      </c>
      <c r="AI393" s="9" t="str">
        <f t="shared" si="321"/>
        <v>http://image.rakuten.co.jp/brotures/cabinet/items/sugino/crnk_s_zen_arm.jpg</v>
      </c>
      <c r="AJ393" s="1" t="s">
        <v>2274</v>
      </c>
      <c r="AK393" s="1" t="s">
        <v>2275</v>
      </c>
      <c r="AS393" s="9" t="str">
        <f t="shared" si="307"/>
        <v>1</v>
      </c>
      <c r="AT393" s="9" t="str">
        <f t="shared" si="307"/>
        <v>1</v>
      </c>
      <c r="AU393" s="9" t="str">
        <f t="shared" si="322"/>
        <v>0</v>
      </c>
      <c r="AV393" s="9" t="str">
        <f t="shared" si="323"/>
        <v>1</v>
      </c>
      <c r="AW393" s="9" t="str">
        <f t="shared" si="308"/>
        <v>0</v>
      </c>
      <c r="AX393" s="9" t="str">
        <f t="shared" si="308"/>
        <v>0</v>
      </c>
      <c r="AY393" s="11"/>
      <c r="AZ393" s="11"/>
      <c r="BA393" s="11"/>
      <c r="BB393" s="9" t="str">
        <f t="shared" si="324"/>
        <v>-1</v>
      </c>
      <c r="BC393" s="9" t="str">
        <f t="shared" si="325"/>
        <v>0</v>
      </c>
      <c r="BG393" s="5" t="s">
        <v>464</v>
      </c>
      <c r="BH393" s="5" t="s">
        <v>8516</v>
      </c>
      <c r="CS393" s="9" t="str">
        <f t="shared" si="326"/>
        <v>0</v>
      </c>
      <c r="CT393" s="9" t="str">
        <f t="shared" si="327"/>
        <v>&lt;iframe src="http://www.rakuten.ne.jp/gold/brotures/spec/sugino/crnk_s_zen_arm.html" frameborder="0" id="spec-content" scrolling="no"&gt;&lt;/iframe&gt;</v>
      </c>
      <c r="CU393" s="9" t="str">
        <f t="shared" si="328"/>
        <v/>
      </c>
      <c r="CV393" s="9" t="str">
        <f t="shared" si="329"/>
        <v>&lt;div class="row-fluid"&gt;&lt;iframe src="http://www.rakuten.ne.jp/gold/brotures/items/sugino/crnk_s_zen_arm.html" frameborder="0" id="skin-product" scrolling="no"&gt;&lt;/iframe&gt;&lt;/div&gt;</v>
      </c>
      <c r="CW393" s="11" t="str">
        <f t="shared" si="330"/>
        <v/>
      </c>
      <c r="CX393" t="s">
        <v>2180</v>
      </c>
      <c r="CY393" s="9" t="str">
        <f t="shared" si="331"/>
        <v>0</v>
      </c>
      <c r="CZ393" s="11"/>
      <c r="DA393" s="11"/>
      <c r="DB393" s="11"/>
      <c r="DC393" s="11"/>
      <c r="DD393" s="9" t="str">
        <f t="shared" si="332"/>
        <v/>
      </c>
      <c r="DI393" s="9" t="str">
        <f t="shared" si="333"/>
        <v/>
      </c>
      <c r="DT393" s="9">
        <f>VLOOKUP(BG393,ディレクトリID!A:B,2)</f>
        <v>563147</v>
      </c>
      <c r="DV393" s="4" t="str">
        <f t="shared" si="334"/>
        <v>【クランク　SUGINO】</v>
      </c>
      <c r="DW393" s="4" t="str">
        <f t="shared" si="335"/>
        <v>【クランク　SUGINO】</v>
      </c>
      <c r="DX393" s="9">
        <f t="shared" si="336"/>
        <v>4</v>
      </c>
      <c r="DY393" s="11"/>
      <c r="DZ393" s="9" t="str">
        <f t="shared" si="309"/>
        <v>1</v>
      </c>
      <c r="EA393" s="9" t="str">
        <f t="shared" si="309"/>
        <v>1</v>
      </c>
      <c r="EB393" s="11"/>
      <c r="EC393" s="11"/>
      <c r="ED393" s="11"/>
      <c r="EE393" s="9" t="str">
        <f t="shared" si="337"/>
        <v>0</v>
      </c>
      <c r="EO393" s="5" t="s">
        <v>428</v>
      </c>
      <c r="EP393" s="8" t="s">
        <v>429</v>
      </c>
      <c r="EQ393" s="8" t="s">
        <v>429</v>
      </c>
      <c r="ER393" s="8" t="s">
        <v>209</v>
      </c>
      <c r="ES393" s="8" t="s">
        <v>430</v>
      </c>
      <c r="ET393" s="9" t="str">
        <f t="shared" si="338"/>
        <v>2</v>
      </c>
      <c r="EU393" s="11"/>
      <c r="EV393" s="11"/>
      <c r="EW393" s="11"/>
      <c r="EX393" s="9" t="str">
        <f t="shared" si="310"/>
        <v>0</v>
      </c>
      <c r="EY393" s="9" t="str">
        <f t="shared" si="310"/>
        <v>0</v>
      </c>
      <c r="EZ393" s="11"/>
      <c r="FA393" s="11"/>
      <c r="FB393" s="9" t="str">
        <f t="shared" si="311"/>
        <v>0</v>
      </c>
      <c r="FC393" s="9" t="str">
        <f t="shared" si="311"/>
        <v>0</v>
      </c>
      <c r="FD393" s="9" t="str">
        <f t="shared" si="339"/>
        <v>1</v>
      </c>
      <c r="FE393" s="9" t="str">
        <f t="shared" si="312"/>
        <v>1</v>
      </c>
      <c r="FF393" s="9" t="str">
        <f t="shared" si="312"/>
        <v>1</v>
      </c>
      <c r="GJ393" s="4" t="str">
        <f t="shared" si="342"/>
        <v>パーツ\クランク:ブランド\SUGINO</v>
      </c>
      <c r="GK393" s="4" t="str">
        <f t="shared" si="340"/>
        <v>u:u</v>
      </c>
      <c r="GL393" s="11"/>
      <c r="GM393" s="4" t="str">
        <f t="shared" si="313"/>
        <v>::</v>
      </c>
      <c r="GN393" s="4" t="str">
        <f t="shared" si="313"/>
        <v>::</v>
      </c>
      <c r="GO393" s="4" t="str">
        <f t="shared" si="313"/>
        <v>::</v>
      </c>
      <c r="GP393" s="4" t="str">
        <f t="shared" si="341"/>
        <v>1</v>
      </c>
    </row>
    <row r="394" spans="1:198" ht="28" customHeight="1">
      <c r="A394" s="5" t="s">
        <v>2185</v>
      </c>
      <c r="B394" s="5" t="s">
        <v>2187</v>
      </c>
      <c r="C394" s="5" t="s">
        <v>2185</v>
      </c>
      <c r="D394" s="9" t="str">
        <f t="shared" si="314"/>
        <v>u</v>
      </c>
      <c r="E394" s="9" t="str">
        <f t="shared" si="315"/>
        <v xml:space="preserve"> / （グランコンペSSクランク）</v>
      </c>
      <c r="F394" s="9" t="str">
        <f t="shared" si="316"/>
        <v xml:space="preserve"> / （グランコンペSSクランク）</v>
      </c>
      <c r="G394" s="5">
        <v>17325</v>
      </c>
      <c r="H394" s="9">
        <f t="shared" si="317"/>
        <v>17325</v>
      </c>
      <c r="I394" s="9" t="str">
        <f t="shared" si="318"/>
        <v>0</v>
      </c>
      <c r="J394" s="9" t="str">
        <f t="shared" si="319"/>
        <v>1</v>
      </c>
      <c r="P394" s="9" t="str">
        <f t="shared" si="320"/>
        <v>グランコンペSSクランク</v>
      </c>
      <c r="R394" s="1" t="s">
        <v>2272</v>
      </c>
      <c r="T394" s="1" t="s">
        <v>2272</v>
      </c>
      <c r="AI394" s="9" t="str">
        <f t="shared" si="321"/>
        <v>http://image.rakuten.co.jp/brotures/cabinet/items/grancompe/crnk_ss.jpg</v>
      </c>
      <c r="AJ394" s="1" t="s">
        <v>2274</v>
      </c>
      <c r="AK394" s="1" t="s">
        <v>2275</v>
      </c>
      <c r="AS394" s="9" t="str">
        <f t="shared" si="307"/>
        <v>1</v>
      </c>
      <c r="AT394" s="9" t="str">
        <f t="shared" si="307"/>
        <v>1</v>
      </c>
      <c r="AU394" s="9" t="str">
        <f t="shared" si="322"/>
        <v>0</v>
      </c>
      <c r="AV394" s="9" t="str">
        <f t="shared" si="323"/>
        <v>1</v>
      </c>
      <c r="AW394" s="9" t="str">
        <f t="shared" si="308"/>
        <v>0</v>
      </c>
      <c r="AX394" s="9" t="str">
        <f t="shared" si="308"/>
        <v>0</v>
      </c>
      <c r="AY394" s="11"/>
      <c r="AZ394" s="11"/>
      <c r="BA394" s="11"/>
      <c r="BB394" s="9" t="str">
        <f t="shared" si="324"/>
        <v>-1</v>
      </c>
      <c r="BC394" s="9" t="str">
        <f t="shared" si="325"/>
        <v>0</v>
      </c>
      <c r="BG394" s="5" t="s">
        <v>464</v>
      </c>
      <c r="BH394" s="5" t="s">
        <v>8503</v>
      </c>
      <c r="CS394" s="9" t="str">
        <f t="shared" si="326"/>
        <v>0</v>
      </c>
      <c r="CT394" s="9" t="str">
        <f t="shared" si="327"/>
        <v>&lt;iframe src="http://www.rakuten.ne.jp/gold/brotures/spec/grancompe/crnk_ss.html" frameborder="0" id="spec-content" scrolling="no"&gt;&lt;/iframe&gt;</v>
      </c>
      <c r="CU394" s="9" t="str">
        <f t="shared" si="328"/>
        <v/>
      </c>
      <c r="CV394" s="9" t="str">
        <f t="shared" si="329"/>
        <v>&lt;div class="row-fluid"&gt;&lt;iframe src="http://www.rakuten.ne.jp/gold/brotures/items/grancompe/crnk_ss.html" frameborder="0" id="skin-product" scrolling="no"&gt;&lt;/iframe&gt;&lt;/div&gt;</v>
      </c>
      <c r="CW394" s="11" t="str">
        <f t="shared" si="330"/>
        <v/>
      </c>
      <c r="CX394" t="s">
        <v>2185</v>
      </c>
      <c r="CY394" s="9" t="str">
        <f t="shared" si="331"/>
        <v>0</v>
      </c>
      <c r="CZ394" s="11"/>
      <c r="DA394" s="11"/>
      <c r="DB394" s="11"/>
      <c r="DC394" s="11"/>
      <c r="DD394" s="9" t="str">
        <f t="shared" si="332"/>
        <v/>
      </c>
      <c r="DI394" s="9" t="str">
        <f t="shared" si="333"/>
        <v/>
      </c>
      <c r="DT394" s="9">
        <f>VLOOKUP(BG394,ディレクトリID!A:B,2)</f>
        <v>563147</v>
      </c>
      <c r="DV394" s="4" t="str">
        <f t="shared" si="334"/>
        <v>【クランク　GRANCOMPE】</v>
      </c>
      <c r="DW394" s="4" t="str">
        <f t="shared" si="335"/>
        <v>【クランク　GRANCOMPE】</v>
      </c>
      <c r="DX394" s="9">
        <f t="shared" si="336"/>
        <v>4</v>
      </c>
      <c r="DY394" s="11"/>
      <c r="DZ394" s="9" t="str">
        <f t="shared" si="309"/>
        <v>1</v>
      </c>
      <c r="EA394" s="9" t="str">
        <f t="shared" si="309"/>
        <v>1</v>
      </c>
      <c r="EB394" s="11"/>
      <c r="EC394" s="11"/>
      <c r="ED394" s="11"/>
      <c r="EE394" s="9" t="str">
        <f t="shared" si="337"/>
        <v>0</v>
      </c>
      <c r="EO394" s="5" t="s">
        <v>428</v>
      </c>
      <c r="EP394" s="8" t="s">
        <v>429</v>
      </c>
      <c r="EQ394" s="8" t="s">
        <v>429</v>
      </c>
      <c r="ER394" s="8" t="s">
        <v>209</v>
      </c>
      <c r="ES394" s="8" t="s">
        <v>430</v>
      </c>
      <c r="ET394" s="9" t="str">
        <f t="shared" si="338"/>
        <v>2</v>
      </c>
      <c r="EU394" s="11"/>
      <c r="EV394" s="11"/>
      <c r="EW394" s="11"/>
      <c r="EX394" s="9" t="str">
        <f t="shared" si="310"/>
        <v>0</v>
      </c>
      <c r="EY394" s="9" t="str">
        <f t="shared" si="310"/>
        <v>0</v>
      </c>
      <c r="EZ394" s="11"/>
      <c r="FA394" s="11"/>
      <c r="FB394" s="9" t="str">
        <f t="shared" si="311"/>
        <v>0</v>
      </c>
      <c r="FC394" s="9" t="str">
        <f t="shared" si="311"/>
        <v>0</v>
      </c>
      <c r="FD394" s="9" t="str">
        <f t="shared" si="339"/>
        <v>1</v>
      </c>
      <c r="FE394" s="9" t="str">
        <f t="shared" si="312"/>
        <v>1</v>
      </c>
      <c r="FF394" s="9" t="str">
        <f t="shared" si="312"/>
        <v>1</v>
      </c>
      <c r="GJ394" s="4" t="str">
        <f t="shared" si="342"/>
        <v>パーツ\クランク:ブランド\GRANCOMPE</v>
      </c>
      <c r="GK394" s="4" t="str">
        <f t="shared" si="340"/>
        <v>u:u</v>
      </c>
      <c r="GL394" s="11"/>
      <c r="GM394" s="4" t="str">
        <f t="shared" si="313"/>
        <v>::</v>
      </c>
      <c r="GN394" s="4" t="str">
        <f t="shared" si="313"/>
        <v>::</v>
      </c>
      <c r="GO394" s="4" t="str">
        <f t="shared" si="313"/>
        <v>::</v>
      </c>
      <c r="GP394" s="4" t="str">
        <f t="shared" si="341"/>
        <v>1</v>
      </c>
    </row>
    <row r="395" spans="1:198" ht="28" customHeight="1">
      <c r="A395" s="5" t="s">
        <v>2191</v>
      </c>
      <c r="B395" s="5" t="s">
        <v>2193</v>
      </c>
      <c r="C395" s="5" t="s">
        <v>2191</v>
      </c>
      <c r="D395" s="9" t="str">
        <f t="shared" si="314"/>
        <v>u</v>
      </c>
      <c r="E395" s="9" t="str">
        <f t="shared" si="315"/>
        <v xml:space="preserve"> / （SUGINOスーパーSG75スーパーZEN）</v>
      </c>
      <c r="F395" s="9" t="str">
        <f t="shared" si="316"/>
        <v xml:space="preserve"> / （SUGINOスーパーSG75スーパーZEN）</v>
      </c>
      <c r="G395" s="5">
        <v>99015</v>
      </c>
      <c r="H395" s="9">
        <f t="shared" si="317"/>
        <v>99015</v>
      </c>
      <c r="I395" s="9" t="str">
        <f t="shared" si="318"/>
        <v>0</v>
      </c>
      <c r="J395" s="9" t="str">
        <f t="shared" si="319"/>
        <v>1</v>
      </c>
      <c r="P395" s="9" t="str">
        <f t="shared" si="320"/>
        <v>SUGINOスーパーSG75スーパーZEN</v>
      </c>
      <c r="R395" s="1" t="s">
        <v>2272</v>
      </c>
      <c r="T395" s="1" t="s">
        <v>2272</v>
      </c>
      <c r="AI395" s="9" t="str">
        <f t="shared" si="321"/>
        <v>http://image.rakuten.co.jp/brotures/cabinet/items/sugino/crnk_super_zen.jpg</v>
      </c>
      <c r="AJ395" s="1" t="s">
        <v>2274</v>
      </c>
      <c r="AK395" s="1" t="s">
        <v>2275</v>
      </c>
      <c r="AS395" s="9" t="str">
        <f t="shared" si="307"/>
        <v>1</v>
      </c>
      <c r="AT395" s="9" t="str">
        <f t="shared" si="307"/>
        <v>1</v>
      </c>
      <c r="AU395" s="9" t="str">
        <f t="shared" si="322"/>
        <v>0</v>
      </c>
      <c r="AV395" s="9" t="str">
        <f t="shared" si="323"/>
        <v>1</v>
      </c>
      <c r="AW395" s="9" t="str">
        <f t="shared" si="308"/>
        <v>0</v>
      </c>
      <c r="AX395" s="9" t="str">
        <f t="shared" si="308"/>
        <v>0</v>
      </c>
      <c r="AY395" s="11"/>
      <c r="AZ395" s="11"/>
      <c r="BA395" s="11"/>
      <c r="BB395" s="9" t="str">
        <f t="shared" si="324"/>
        <v>-1</v>
      </c>
      <c r="BC395" s="9" t="str">
        <f t="shared" si="325"/>
        <v>0</v>
      </c>
      <c r="BG395" s="5" t="s">
        <v>464</v>
      </c>
      <c r="BH395" s="5" t="s">
        <v>8516</v>
      </c>
      <c r="CS395" s="9" t="str">
        <f t="shared" si="326"/>
        <v>0</v>
      </c>
      <c r="CT395" s="9" t="str">
        <f t="shared" si="327"/>
        <v>&lt;iframe src="http://www.rakuten.ne.jp/gold/brotures/spec/sugino/crnk_super_zen.html" frameborder="0" id="spec-content" scrolling="no"&gt;&lt;/iframe&gt;</v>
      </c>
      <c r="CU395" s="9" t="str">
        <f t="shared" si="328"/>
        <v/>
      </c>
      <c r="CV395" s="9" t="str">
        <f t="shared" si="329"/>
        <v>&lt;div class="row-fluid"&gt;&lt;iframe src="http://www.rakuten.ne.jp/gold/brotures/items/sugino/crnk_super_zen.html" frameborder="0" id="skin-product" scrolling="no"&gt;&lt;/iframe&gt;&lt;/div&gt;</v>
      </c>
      <c r="CW395" s="11" t="str">
        <f t="shared" si="330"/>
        <v/>
      </c>
      <c r="CX395" t="s">
        <v>2191</v>
      </c>
      <c r="CY395" s="9" t="str">
        <f t="shared" si="331"/>
        <v>0</v>
      </c>
      <c r="CZ395" s="11"/>
      <c r="DA395" s="11"/>
      <c r="DB395" s="11"/>
      <c r="DC395" s="11"/>
      <c r="DD395" s="9" t="str">
        <f t="shared" si="332"/>
        <v/>
      </c>
      <c r="DI395" s="9" t="str">
        <f t="shared" si="333"/>
        <v/>
      </c>
      <c r="DT395" s="9">
        <f>VLOOKUP(BG395,ディレクトリID!A:B,2)</f>
        <v>563147</v>
      </c>
      <c r="DV395" s="4" t="str">
        <f t="shared" si="334"/>
        <v>【クランク　SUGINO】</v>
      </c>
      <c r="DW395" s="4" t="str">
        <f t="shared" si="335"/>
        <v>【クランク　SUGINO】</v>
      </c>
      <c r="DX395" s="9">
        <f t="shared" si="336"/>
        <v>4</v>
      </c>
      <c r="DY395" s="11"/>
      <c r="DZ395" s="9" t="str">
        <f t="shared" si="309"/>
        <v>1</v>
      </c>
      <c r="EA395" s="9" t="str">
        <f t="shared" si="309"/>
        <v>1</v>
      </c>
      <c r="EB395" s="11"/>
      <c r="EC395" s="11"/>
      <c r="ED395" s="11"/>
      <c r="EE395" s="9" t="str">
        <f t="shared" si="337"/>
        <v>0</v>
      </c>
      <c r="EO395" s="5" t="s">
        <v>428</v>
      </c>
      <c r="EP395" s="8" t="s">
        <v>429</v>
      </c>
      <c r="EQ395" s="8" t="s">
        <v>429</v>
      </c>
      <c r="ER395" s="8" t="s">
        <v>209</v>
      </c>
      <c r="ES395" s="8" t="s">
        <v>430</v>
      </c>
      <c r="ET395" s="9" t="str">
        <f t="shared" si="338"/>
        <v>2</v>
      </c>
      <c r="EU395" s="11"/>
      <c r="EV395" s="11"/>
      <c r="EW395" s="11"/>
      <c r="EX395" s="9" t="str">
        <f t="shared" si="310"/>
        <v>0</v>
      </c>
      <c r="EY395" s="9" t="str">
        <f t="shared" si="310"/>
        <v>0</v>
      </c>
      <c r="EZ395" s="11"/>
      <c r="FA395" s="11"/>
      <c r="FB395" s="9" t="str">
        <f t="shared" si="311"/>
        <v>0</v>
      </c>
      <c r="FC395" s="9" t="str">
        <f t="shared" si="311"/>
        <v>0</v>
      </c>
      <c r="FD395" s="9" t="str">
        <f t="shared" si="339"/>
        <v>1</v>
      </c>
      <c r="FE395" s="9" t="str">
        <f t="shared" si="312"/>
        <v>1</v>
      </c>
      <c r="FF395" s="9" t="str">
        <f t="shared" si="312"/>
        <v>1</v>
      </c>
      <c r="GJ395" s="4" t="str">
        <f t="shared" si="342"/>
        <v>パーツ\クランク:ブランド\SUGINO</v>
      </c>
      <c r="GK395" s="4" t="str">
        <f t="shared" si="340"/>
        <v>u:u</v>
      </c>
      <c r="GL395" s="11"/>
      <c r="GM395" s="4" t="str">
        <f t="shared" si="313"/>
        <v>::</v>
      </c>
      <c r="GN395" s="4" t="str">
        <f t="shared" si="313"/>
        <v>::</v>
      </c>
      <c r="GO395" s="4" t="str">
        <f t="shared" si="313"/>
        <v>::</v>
      </c>
      <c r="GP395" s="4" t="str">
        <f t="shared" si="341"/>
        <v>1</v>
      </c>
    </row>
    <row r="396" spans="1:198" ht="28" customHeight="1">
      <c r="A396" s="5" t="s">
        <v>2197</v>
      </c>
      <c r="B396" s="5" t="s">
        <v>2199</v>
      </c>
      <c r="C396" s="5" t="s">
        <v>2197</v>
      </c>
      <c r="D396" s="9" t="str">
        <f t="shared" si="314"/>
        <v>u</v>
      </c>
      <c r="E396" s="9" t="str">
        <f t="shared" si="315"/>
        <v xml:space="preserve"> / （KCNCK-TYPETK1）</v>
      </c>
      <c r="F396" s="9" t="str">
        <f t="shared" si="316"/>
        <v xml:space="preserve"> / （KCNCK-TYPETK1）</v>
      </c>
      <c r="G396" s="5">
        <v>47250</v>
      </c>
      <c r="H396" s="9">
        <f t="shared" si="317"/>
        <v>47250</v>
      </c>
      <c r="I396" s="9" t="str">
        <f t="shared" si="318"/>
        <v>0</v>
      </c>
      <c r="J396" s="9" t="str">
        <f t="shared" si="319"/>
        <v>1</v>
      </c>
      <c r="P396" s="9" t="str">
        <f t="shared" si="320"/>
        <v>KCNCK-TYPETK1</v>
      </c>
      <c r="R396" s="1" t="s">
        <v>2272</v>
      </c>
      <c r="T396" s="1" t="s">
        <v>2272</v>
      </c>
      <c r="AI396" s="9" t="str">
        <f t="shared" si="321"/>
        <v>http://image.rakuten.co.jp/brotures/cabinet/items/kcnc/crnk_tk1.jpg</v>
      </c>
      <c r="AJ396" s="1" t="s">
        <v>2274</v>
      </c>
      <c r="AK396" s="1" t="s">
        <v>2275</v>
      </c>
      <c r="AS396" s="9" t="str">
        <f t="shared" si="307"/>
        <v>1</v>
      </c>
      <c r="AT396" s="9" t="str">
        <f t="shared" si="307"/>
        <v>1</v>
      </c>
      <c r="AU396" s="9" t="str">
        <f t="shared" si="322"/>
        <v>0</v>
      </c>
      <c r="AV396" s="9" t="str">
        <f t="shared" si="323"/>
        <v>1</v>
      </c>
      <c r="AW396" s="9" t="str">
        <f t="shared" si="308"/>
        <v>0</v>
      </c>
      <c r="AX396" s="9" t="str">
        <f t="shared" si="308"/>
        <v>0</v>
      </c>
      <c r="AY396" s="11"/>
      <c r="AZ396" s="11"/>
      <c r="BA396" s="11"/>
      <c r="BB396" s="9" t="str">
        <f t="shared" si="324"/>
        <v>-1</v>
      </c>
      <c r="BC396" s="9" t="str">
        <f t="shared" si="325"/>
        <v>0</v>
      </c>
      <c r="BG396" s="5" t="s">
        <v>464</v>
      </c>
      <c r="BH396" s="5" t="s">
        <v>8506</v>
      </c>
      <c r="CS396" s="9" t="str">
        <f t="shared" si="326"/>
        <v>0</v>
      </c>
      <c r="CT396" s="9" t="str">
        <f t="shared" si="327"/>
        <v>&lt;iframe src="http://www.rakuten.ne.jp/gold/brotures/spec/kcnc/crnk_tk1.html" frameborder="0" id="spec-content" scrolling="no"&gt;&lt;/iframe&gt;</v>
      </c>
      <c r="CU396" s="9" t="str">
        <f t="shared" si="328"/>
        <v/>
      </c>
      <c r="CV396" s="9" t="str">
        <f t="shared" si="329"/>
        <v>&lt;div class="row-fluid"&gt;&lt;iframe src="http://www.rakuten.ne.jp/gold/brotures/items/kcnc/crnk_tk1.html" frameborder="0" id="skin-product" scrolling="no"&gt;&lt;/iframe&gt;&lt;/div&gt;</v>
      </c>
      <c r="CW396" s="11" t="str">
        <f t="shared" si="330"/>
        <v/>
      </c>
      <c r="CX396" t="s">
        <v>2197</v>
      </c>
      <c r="CY396" s="9" t="str">
        <f t="shared" si="331"/>
        <v>0</v>
      </c>
      <c r="CZ396" s="11"/>
      <c r="DA396" s="11"/>
      <c r="DB396" s="11"/>
      <c r="DC396" s="11"/>
      <c r="DD396" s="9" t="str">
        <f t="shared" si="332"/>
        <v/>
      </c>
      <c r="DI396" s="9" t="str">
        <f t="shared" si="333"/>
        <v/>
      </c>
      <c r="DT396" s="9">
        <f>VLOOKUP(BG396,ディレクトリID!A:B,2)</f>
        <v>563147</v>
      </c>
      <c r="DV396" s="4" t="str">
        <f t="shared" si="334"/>
        <v>【クランク　KCNC】</v>
      </c>
      <c r="DW396" s="4" t="str">
        <f t="shared" si="335"/>
        <v>【クランク　KCNC】</v>
      </c>
      <c r="DX396" s="9">
        <f t="shared" si="336"/>
        <v>4</v>
      </c>
      <c r="DY396" s="11"/>
      <c r="DZ396" s="9" t="str">
        <f t="shared" si="309"/>
        <v>1</v>
      </c>
      <c r="EA396" s="9" t="str">
        <f t="shared" si="309"/>
        <v>1</v>
      </c>
      <c r="EB396" s="11"/>
      <c r="EC396" s="11"/>
      <c r="ED396" s="11"/>
      <c r="EE396" s="9" t="str">
        <f t="shared" si="337"/>
        <v>0</v>
      </c>
      <c r="EO396" s="5" t="s">
        <v>428</v>
      </c>
      <c r="EP396" s="8" t="s">
        <v>429</v>
      </c>
      <c r="EQ396" s="8" t="s">
        <v>429</v>
      </c>
      <c r="ER396" s="8" t="s">
        <v>209</v>
      </c>
      <c r="ES396" s="8" t="s">
        <v>430</v>
      </c>
      <c r="ET396" s="9" t="str">
        <f t="shared" si="338"/>
        <v>2</v>
      </c>
      <c r="EU396" s="11"/>
      <c r="EV396" s="11"/>
      <c r="EW396" s="11"/>
      <c r="EX396" s="9" t="str">
        <f t="shared" si="310"/>
        <v>0</v>
      </c>
      <c r="EY396" s="9" t="str">
        <f t="shared" si="310"/>
        <v>0</v>
      </c>
      <c r="EZ396" s="11"/>
      <c r="FA396" s="11"/>
      <c r="FB396" s="9" t="str">
        <f t="shared" si="311"/>
        <v>0</v>
      </c>
      <c r="FC396" s="9" t="str">
        <f t="shared" si="311"/>
        <v>0</v>
      </c>
      <c r="FD396" s="9" t="str">
        <f t="shared" si="339"/>
        <v>1</v>
      </c>
      <c r="FE396" s="9" t="str">
        <f t="shared" si="312"/>
        <v>1</v>
      </c>
      <c r="FF396" s="9" t="str">
        <f t="shared" si="312"/>
        <v>1</v>
      </c>
      <c r="GJ396" s="4" t="str">
        <f t="shared" si="342"/>
        <v>パーツ\クランク:ブランド\KCNC</v>
      </c>
      <c r="GK396" s="4" t="str">
        <f t="shared" si="340"/>
        <v>u:u</v>
      </c>
      <c r="GL396" s="11"/>
      <c r="GM396" s="4" t="str">
        <f t="shared" si="313"/>
        <v>::</v>
      </c>
      <c r="GN396" s="4" t="str">
        <f t="shared" si="313"/>
        <v>::</v>
      </c>
      <c r="GO396" s="4" t="str">
        <f t="shared" si="313"/>
        <v>::</v>
      </c>
      <c r="GP396" s="4" t="str">
        <f t="shared" si="341"/>
        <v>1</v>
      </c>
    </row>
    <row r="397" spans="1:198" ht="28" customHeight="1">
      <c r="A397" s="5" t="s">
        <v>2220</v>
      </c>
      <c r="B397" s="5" t="s">
        <v>2222</v>
      </c>
      <c r="C397" s="5" t="s">
        <v>2220</v>
      </c>
      <c r="D397" s="9" t="str">
        <f t="shared" si="314"/>
        <v>u</v>
      </c>
      <c r="E397" s="9" t="str">
        <f t="shared" si="315"/>
        <v xml:space="preserve"> / （VittoriaCRONOCS）</v>
      </c>
      <c r="F397" s="9" t="str">
        <f t="shared" si="316"/>
        <v xml:space="preserve"> / （VittoriaCRONOCS）</v>
      </c>
      <c r="G397" s="5">
        <v>11550</v>
      </c>
      <c r="H397" s="9">
        <f t="shared" si="317"/>
        <v>11550</v>
      </c>
      <c r="I397" s="9" t="str">
        <f t="shared" si="318"/>
        <v>0</v>
      </c>
      <c r="J397" s="9" t="str">
        <f t="shared" si="319"/>
        <v>1</v>
      </c>
      <c r="P397" s="9" t="str">
        <f t="shared" si="320"/>
        <v>VittoriaCRONOCS</v>
      </c>
      <c r="R397" s="1" t="s">
        <v>2286</v>
      </c>
      <c r="T397" s="1" t="s">
        <v>2286</v>
      </c>
      <c r="AI397" s="9" t="str">
        <f t="shared" si="321"/>
        <v>http://image.rakuten.co.jp/brotures/cabinet/items/vittoria/crono_cs.jpg</v>
      </c>
      <c r="AJ397" s="1" t="s">
        <v>2288</v>
      </c>
      <c r="AK397" s="1" t="s">
        <v>2289</v>
      </c>
      <c r="AS397" s="9" t="str">
        <f t="shared" si="307"/>
        <v>1</v>
      </c>
      <c r="AT397" s="9" t="str">
        <f t="shared" si="307"/>
        <v>1</v>
      </c>
      <c r="AU397" s="9" t="str">
        <f t="shared" si="322"/>
        <v>0</v>
      </c>
      <c r="AV397" s="9" t="str">
        <f t="shared" si="323"/>
        <v>1</v>
      </c>
      <c r="AW397" s="9" t="str">
        <f t="shared" si="308"/>
        <v>0</v>
      </c>
      <c r="AX397" s="9" t="str">
        <f t="shared" si="308"/>
        <v>0</v>
      </c>
      <c r="AY397" s="11"/>
      <c r="AZ397" s="11"/>
      <c r="BA397" s="11"/>
      <c r="BB397" s="9" t="str">
        <f t="shared" si="324"/>
        <v>-1</v>
      </c>
      <c r="BC397" s="9" t="str">
        <f t="shared" si="325"/>
        <v>0</v>
      </c>
      <c r="BG397" s="5" t="s">
        <v>663</v>
      </c>
      <c r="BH397" s="5" t="s">
        <v>664</v>
      </c>
      <c r="CS397" s="9" t="str">
        <f t="shared" si="326"/>
        <v>0</v>
      </c>
      <c r="CT397" s="9" t="str">
        <f t="shared" si="327"/>
        <v>&lt;iframe src="http://www.rakuten.ne.jp/gold/brotures/spec/vittoria/crono_cs.html" frameborder="0" id="spec-content" scrolling="no"&gt;&lt;/iframe&gt;</v>
      </c>
      <c r="CU397" s="9" t="str">
        <f t="shared" si="328"/>
        <v/>
      </c>
      <c r="CV397" s="9" t="str">
        <f t="shared" si="329"/>
        <v>&lt;div class="row-fluid"&gt;&lt;iframe src="http://www.rakuten.ne.jp/gold/brotures/items/vittoria/crono_cs.html" frameborder="0" id="skin-product" scrolling="no"&gt;&lt;/iframe&gt;&lt;/div&gt;</v>
      </c>
      <c r="CW397" s="11" t="str">
        <f t="shared" si="330"/>
        <v/>
      </c>
      <c r="CX397" t="s">
        <v>2220</v>
      </c>
      <c r="CY397" s="9" t="str">
        <f t="shared" si="331"/>
        <v>0</v>
      </c>
      <c r="CZ397" s="11"/>
      <c r="DA397" s="11"/>
      <c r="DB397" s="11"/>
      <c r="DC397" s="11"/>
      <c r="DD397" s="9" t="str">
        <f t="shared" si="332"/>
        <v/>
      </c>
      <c r="DI397" s="9" t="str">
        <f t="shared" si="333"/>
        <v/>
      </c>
      <c r="DT397" s="9">
        <f>VLOOKUP(BG397,ディレクトリID!A:B,2)</f>
        <v>563161</v>
      </c>
      <c r="DV397" s="4" t="str">
        <f t="shared" si="334"/>
        <v>【タイヤ　Vittoria】</v>
      </c>
      <c r="DW397" s="4" t="str">
        <f t="shared" si="335"/>
        <v>【タイヤ　Vittoria】</v>
      </c>
      <c r="DX397" s="9">
        <f t="shared" si="336"/>
        <v>4</v>
      </c>
      <c r="DY397" s="11"/>
      <c r="DZ397" s="9" t="str">
        <f t="shared" si="309"/>
        <v>1</v>
      </c>
      <c r="EA397" s="9" t="str">
        <f t="shared" si="309"/>
        <v>1</v>
      </c>
      <c r="EB397" s="11"/>
      <c r="EC397" s="11"/>
      <c r="ED397" s="11"/>
      <c r="EE397" s="9" t="str">
        <f t="shared" si="337"/>
        <v>0</v>
      </c>
      <c r="EO397" s="5" t="s">
        <v>428</v>
      </c>
      <c r="EP397" s="8" t="s">
        <v>429</v>
      </c>
      <c r="EQ397" s="8" t="s">
        <v>429</v>
      </c>
      <c r="ER397" s="8" t="s">
        <v>209</v>
      </c>
      <c r="ES397" s="8" t="s">
        <v>430</v>
      </c>
      <c r="ET397" s="9" t="str">
        <f t="shared" si="338"/>
        <v>2</v>
      </c>
      <c r="EU397" s="11"/>
      <c r="EV397" s="11"/>
      <c r="EW397" s="11"/>
      <c r="EX397" s="9" t="str">
        <f t="shared" si="310"/>
        <v>0</v>
      </c>
      <c r="EY397" s="9" t="str">
        <f t="shared" si="310"/>
        <v>0</v>
      </c>
      <c r="EZ397" s="11"/>
      <c r="FA397" s="11"/>
      <c r="FB397" s="9" t="str">
        <f t="shared" si="311"/>
        <v>0</v>
      </c>
      <c r="FC397" s="9" t="str">
        <f t="shared" si="311"/>
        <v>0</v>
      </c>
      <c r="FD397" s="9" t="str">
        <f t="shared" si="339"/>
        <v>1</v>
      </c>
      <c r="FE397" s="9" t="str">
        <f t="shared" si="312"/>
        <v>1</v>
      </c>
      <c r="FF397" s="9" t="str">
        <f t="shared" si="312"/>
        <v>1</v>
      </c>
      <c r="GJ397" s="4" t="str">
        <f t="shared" si="342"/>
        <v>パーツ\タイヤ:ブランド\Vittoria</v>
      </c>
      <c r="GK397" s="4" t="str">
        <f t="shared" si="340"/>
        <v>u:u</v>
      </c>
      <c r="GL397" s="11"/>
      <c r="GM397" s="4" t="str">
        <f t="shared" si="313"/>
        <v>::</v>
      </c>
      <c r="GN397" s="4" t="str">
        <f t="shared" si="313"/>
        <v>::</v>
      </c>
      <c r="GO397" s="4" t="str">
        <f t="shared" si="313"/>
        <v>::</v>
      </c>
      <c r="GP397" s="4" t="str">
        <f t="shared" si="341"/>
        <v>1</v>
      </c>
    </row>
    <row r="398" spans="1:198" ht="28" customHeight="1">
      <c r="A398" s="5" t="s">
        <v>2203</v>
      </c>
      <c r="B398" s="5" t="s">
        <v>2205</v>
      </c>
      <c r="C398" s="5" t="s">
        <v>2203</v>
      </c>
      <c r="D398" s="9" t="str">
        <f t="shared" si="314"/>
        <v>u</v>
      </c>
      <c r="E398" s="9" t="str">
        <f t="shared" si="315"/>
        <v xml:space="preserve"> / （DEDACRONONEROBullhorn）</v>
      </c>
      <c r="F398" s="9" t="str">
        <f t="shared" si="316"/>
        <v xml:space="preserve"> / （DEDACRONONEROBullhorn）</v>
      </c>
      <c r="G398" s="5">
        <v>5040</v>
      </c>
      <c r="H398" s="9">
        <f t="shared" si="317"/>
        <v>5040</v>
      </c>
      <c r="I398" s="9" t="str">
        <f t="shared" si="318"/>
        <v>0</v>
      </c>
      <c r="J398" s="9" t="str">
        <f t="shared" si="319"/>
        <v>1</v>
      </c>
      <c r="P398" s="9" t="str">
        <f t="shared" si="320"/>
        <v>DEDACRONONEROBullhorn</v>
      </c>
      <c r="R398" s="1" t="s">
        <v>2272</v>
      </c>
      <c r="T398" s="1" t="s">
        <v>2272</v>
      </c>
      <c r="AI398" s="9" t="str">
        <f t="shared" si="321"/>
        <v>http://image.rakuten.co.jp/brotures/cabinet/items/deda/crono-bull.jpg</v>
      </c>
      <c r="AJ398" s="1" t="s">
        <v>2274</v>
      </c>
      <c r="AK398" s="1" t="s">
        <v>2275</v>
      </c>
      <c r="AS398" s="9" t="str">
        <f t="shared" si="307"/>
        <v>1</v>
      </c>
      <c r="AT398" s="9" t="str">
        <f t="shared" si="307"/>
        <v>1</v>
      </c>
      <c r="AU398" s="9" t="str">
        <f t="shared" si="322"/>
        <v>0</v>
      </c>
      <c r="AV398" s="9" t="str">
        <f t="shared" si="323"/>
        <v>1</v>
      </c>
      <c r="AW398" s="9" t="str">
        <f t="shared" si="308"/>
        <v>0</v>
      </c>
      <c r="AX398" s="9" t="str">
        <f t="shared" si="308"/>
        <v>0</v>
      </c>
      <c r="AY398" s="11"/>
      <c r="AZ398" s="11"/>
      <c r="BA398" s="11"/>
      <c r="BB398" s="9" t="str">
        <f t="shared" si="324"/>
        <v>-1</v>
      </c>
      <c r="BC398" s="9" t="str">
        <f t="shared" si="325"/>
        <v>0</v>
      </c>
      <c r="BG398" s="5" t="s">
        <v>253</v>
      </c>
      <c r="BH398" s="5" t="s">
        <v>1762</v>
      </c>
      <c r="CS398" s="9" t="str">
        <f t="shared" si="326"/>
        <v>0</v>
      </c>
      <c r="CT398" s="9" t="str">
        <f t="shared" si="327"/>
        <v>&lt;iframe src="http://www.rakuten.ne.jp/gold/brotures/spec/deda/crono-bull.html" frameborder="0" id="spec-content" scrolling="no"&gt;&lt;/iframe&gt;</v>
      </c>
      <c r="CU398" s="9" t="str">
        <f t="shared" si="328"/>
        <v/>
      </c>
      <c r="CV398" s="9" t="str">
        <f t="shared" si="329"/>
        <v>&lt;div class="row-fluid"&gt;&lt;iframe src="http://www.rakuten.ne.jp/gold/brotures/items/deda/crono-bull.html" frameborder="0" id="skin-product" scrolling="no"&gt;&lt;/iframe&gt;&lt;/div&gt;</v>
      </c>
      <c r="CW398" s="11" t="str">
        <f t="shared" si="330"/>
        <v/>
      </c>
      <c r="CX398" t="s">
        <v>2203</v>
      </c>
      <c r="CY398" s="9" t="str">
        <f t="shared" si="331"/>
        <v>0</v>
      </c>
      <c r="CZ398" s="11"/>
      <c r="DA398" s="11"/>
      <c r="DB398" s="11"/>
      <c r="DC398" s="11"/>
      <c r="DD398" s="9" t="str">
        <f t="shared" si="332"/>
        <v/>
      </c>
      <c r="DI398" s="9" t="str">
        <f t="shared" si="333"/>
        <v/>
      </c>
      <c r="DT398" s="9">
        <f>VLOOKUP(BG398,ディレクトリID!A:B,2)</f>
        <v>407699</v>
      </c>
      <c r="DV398" s="4" t="str">
        <f t="shared" si="334"/>
        <v>【ハンドル　DEDA】</v>
      </c>
      <c r="DW398" s="4" t="str">
        <f t="shared" si="335"/>
        <v>【ハンドル　DEDA】</v>
      </c>
      <c r="DX398" s="9">
        <f t="shared" si="336"/>
        <v>4</v>
      </c>
      <c r="DY398" s="11"/>
      <c r="DZ398" s="9" t="str">
        <f t="shared" si="309"/>
        <v>1</v>
      </c>
      <c r="EA398" s="9" t="str">
        <f t="shared" si="309"/>
        <v>1</v>
      </c>
      <c r="EB398" s="11"/>
      <c r="EC398" s="11"/>
      <c r="ED398" s="11"/>
      <c r="EE398" s="9" t="str">
        <f t="shared" si="337"/>
        <v>0</v>
      </c>
      <c r="EO398" s="5" t="s">
        <v>428</v>
      </c>
      <c r="EP398" s="8" t="s">
        <v>429</v>
      </c>
      <c r="EQ398" s="8" t="s">
        <v>429</v>
      </c>
      <c r="ER398" s="8" t="s">
        <v>209</v>
      </c>
      <c r="ES398" s="8" t="s">
        <v>430</v>
      </c>
      <c r="ET398" s="9" t="str">
        <f t="shared" si="338"/>
        <v>2</v>
      </c>
      <c r="EU398" s="11"/>
      <c r="EV398" s="11"/>
      <c r="EW398" s="11"/>
      <c r="EX398" s="9" t="str">
        <f t="shared" si="310"/>
        <v>0</v>
      </c>
      <c r="EY398" s="9" t="str">
        <f t="shared" si="310"/>
        <v>0</v>
      </c>
      <c r="EZ398" s="11"/>
      <c r="FA398" s="11"/>
      <c r="FB398" s="9" t="str">
        <f t="shared" si="311"/>
        <v>0</v>
      </c>
      <c r="FC398" s="9" t="str">
        <f t="shared" si="311"/>
        <v>0</v>
      </c>
      <c r="FD398" s="9" t="str">
        <f t="shared" si="339"/>
        <v>1</v>
      </c>
      <c r="FE398" s="9" t="str">
        <f t="shared" si="312"/>
        <v>1</v>
      </c>
      <c r="FF398" s="9" t="str">
        <f t="shared" si="312"/>
        <v>1</v>
      </c>
      <c r="GJ398" s="4" t="str">
        <f t="shared" si="342"/>
        <v>パーツ\ハンドル:ブランド\DEDA</v>
      </c>
      <c r="GK398" s="4" t="str">
        <f t="shared" si="340"/>
        <v>u:u</v>
      </c>
      <c r="GL398" s="11"/>
      <c r="GM398" s="4" t="str">
        <f t="shared" si="313"/>
        <v>::</v>
      </c>
      <c r="GN398" s="4" t="str">
        <f t="shared" si="313"/>
        <v>::</v>
      </c>
      <c r="GO398" s="4" t="str">
        <f t="shared" si="313"/>
        <v>::</v>
      </c>
      <c r="GP398" s="4" t="str">
        <f t="shared" si="341"/>
        <v>1</v>
      </c>
    </row>
    <row r="399" spans="1:198" ht="28" customHeight="1">
      <c r="A399" s="5" t="s">
        <v>2210</v>
      </c>
      <c r="B399" s="5" t="s">
        <v>2212</v>
      </c>
      <c r="C399" s="5" t="s">
        <v>2210</v>
      </c>
      <c r="D399" s="9" t="str">
        <f t="shared" si="314"/>
        <v>u</v>
      </c>
      <c r="E399" s="9" t="str">
        <f t="shared" si="315"/>
        <v xml:space="preserve"> / （DEDACRONONEROLowRider）</v>
      </c>
      <c r="F399" s="9" t="str">
        <f t="shared" si="316"/>
        <v xml:space="preserve"> / （DEDACRONONEROLowRider）</v>
      </c>
      <c r="G399" s="5">
        <v>5040</v>
      </c>
      <c r="H399" s="9">
        <f t="shared" si="317"/>
        <v>5040</v>
      </c>
      <c r="I399" s="9" t="str">
        <f t="shared" si="318"/>
        <v>0</v>
      </c>
      <c r="J399" s="9" t="str">
        <f t="shared" si="319"/>
        <v>1</v>
      </c>
      <c r="P399" s="9" t="str">
        <f t="shared" si="320"/>
        <v>DEDACRONONEROLowRider</v>
      </c>
      <c r="R399" s="1" t="s">
        <v>2286</v>
      </c>
      <c r="T399" s="1" t="s">
        <v>2286</v>
      </c>
      <c r="AI399" s="9" t="str">
        <f t="shared" si="321"/>
        <v>http://image.rakuten.co.jp/brotures/cabinet/items/deda/crono-lr.jpg</v>
      </c>
      <c r="AJ399" s="1" t="s">
        <v>2288</v>
      </c>
      <c r="AK399" s="1" t="s">
        <v>2289</v>
      </c>
      <c r="AS399" s="9" t="str">
        <f t="shared" si="307"/>
        <v>1</v>
      </c>
      <c r="AT399" s="9" t="str">
        <f t="shared" si="307"/>
        <v>1</v>
      </c>
      <c r="AU399" s="9" t="str">
        <f t="shared" si="322"/>
        <v>0</v>
      </c>
      <c r="AV399" s="9" t="str">
        <f t="shared" si="323"/>
        <v>1</v>
      </c>
      <c r="AW399" s="9" t="str">
        <f t="shared" si="308"/>
        <v>0</v>
      </c>
      <c r="AX399" s="9" t="str">
        <f t="shared" si="308"/>
        <v>0</v>
      </c>
      <c r="AY399" s="11"/>
      <c r="AZ399" s="11"/>
      <c r="BA399" s="11"/>
      <c r="BB399" s="9" t="str">
        <f t="shared" si="324"/>
        <v>-1</v>
      </c>
      <c r="BC399" s="9" t="str">
        <f t="shared" si="325"/>
        <v>0</v>
      </c>
      <c r="BG399" s="5" t="s">
        <v>253</v>
      </c>
      <c r="BH399" s="5" t="s">
        <v>1762</v>
      </c>
      <c r="CS399" s="9" t="str">
        <f t="shared" si="326"/>
        <v>0</v>
      </c>
      <c r="CT399" s="9" t="str">
        <f t="shared" si="327"/>
        <v>&lt;iframe src="http://www.rakuten.ne.jp/gold/brotures/spec/deda/crono-lr.html" frameborder="0" id="spec-content" scrolling="no"&gt;&lt;/iframe&gt;</v>
      </c>
      <c r="CU399" s="9" t="str">
        <f t="shared" si="328"/>
        <v/>
      </c>
      <c r="CV399" s="9" t="str">
        <f t="shared" si="329"/>
        <v>&lt;div class="row-fluid"&gt;&lt;iframe src="http://www.rakuten.ne.jp/gold/brotures/items/deda/crono-lr.html" frameborder="0" id="skin-product" scrolling="no"&gt;&lt;/iframe&gt;&lt;/div&gt;</v>
      </c>
      <c r="CW399" s="11" t="str">
        <f t="shared" si="330"/>
        <v/>
      </c>
      <c r="CX399" t="s">
        <v>2210</v>
      </c>
      <c r="CY399" s="9" t="str">
        <f t="shared" si="331"/>
        <v>0</v>
      </c>
      <c r="CZ399" s="11"/>
      <c r="DA399" s="11"/>
      <c r="DB399" s="11"/>
      <c r="DC399" s="11"/>
      <c r="DD399" s="9" t="str">
        <f t="shared" si="332"/>
        <v/>
      </c>
      <c r="DI399" s="9" t="str">
        <f t="shared" si="333"/>
        <v/>
      </c>
      <c r="DT399" s="9">
        <f>VLOOKUP(BG399,ディレクトリID!A:B,2)</f>
        <v>407699</v>
      </c>
      <c r="DV399" s="4" t="str">
        <f t="shared" si="334"/>
        <v>【ハンドル　DEDA】</v>
      </c>
      <c r="DW399" s="4" t="str">
        <f t="shared" si="335"/>
        <v>【ハンドル　DEDA】</v>
      </c>
      <c r="DX399" s="9">
        <f t="shared" si="336"/>
        <v>4</v>
      </c>
      <c r="DY399" s="11"/>
      <c r="DZ399" s="9" t="str">
        <f t="shared" si="309"/>
        <v>1</v>
      </c>
      <c r="EA399" s="9" t="str">
        <f t="shared" si="309"/>
        <v>1</v>
      </c>
      <c r="EB399" s="11"/>
      <c r="EC399" s="11"/>
      <c r="ED399" s="11"/>
      <c r="EE399" s="9" t="str">
        <f t="shared" si="337"/>
        <v>0</v>
      </c>
      <c r="EO399" s="5" t="s">
        <v>428</v>
      </c>
      <c r="EP399" s="8" t="s">
        <v>429</v>
      </c>
      <c r="EQ399" s="8" t="s">
        <v>429</v>
      </c>
      <c r="ER399" s="8" t="s">
        <v>209</v>
      </c>
      <c r="ES399" s="8" t="s">
        <v>430</v>
      </c>
      <c r="ET399" s="9" t="str">
        <f t="shared" si="338"/>
        <v>2</v>
      </c>
      <c r="EU399" s="11"/>
      <c r="EV399" s="11"/>
      <c r="EW399" s="11"/>
      <c r="EX399" s="9" t="str">
        <f t="shared" si="310"/>
        <v>0</v>
      </c>
      <c r="EY399" s="9" t="str">
        <f t="shared" si="310"/>
        <v>0</v>
      </c>
      <c r="EZ399" s="11"/>
      <c r="FA399" s="11"/>
      <c r="FB399" s="9" t="str">
        <f t="shared" si="311"/>
        <v>0</v>
      </c>
      <c r="FC399" s="9" t="str">
        <f t="shared" si="311"/>
        <v>0</v>
      </c>
      <c r="FD399" s="9" t="str">
        <f t="shared" si="339"/>
        <v>1</v>
      </c>
      <c r="FE399" s="9" t="str">
        <f t="shared" si="312"/>
        <v>1</v>
      </c>
      <c r="FF399" s="9" t="str">
        <f t="shared" si="312"/>
        <v>1</v>
      </c>
      <c r="GJ399" s="4" t="str">
        <f t="shared" si="342"/>
        <v>パーツ\ハンドル:ブランド\DEDA</v>
      </c>
      <c r="GK399" s="4" t="str">
        <f t="shared" si="340"/>
        <v>u:u</v>
      </c>
      <c r="GL399" s="11"/>
      <c r="GM399" s="4" t="str">
        <f t="shared" si="313"/>
        <v>::</v>
      </c>
      <c r="GN399" s="4" t="str">
        <f t="shared" si="313"/>
        <v>::</v>
      </c>
      <c r="GO399" s="4" t="str">
        <f t="shared" si="313"/>
        <v>::</v>
      </c>
      <c r="GP399" s="4" t="str">
        <f t="shared" si="341"/>
        <v>1</v>
      </c>
    </row>
    <row r="400" spans="1:198" ht="28" customHeight="1">
      <c r="A400" s="5" t="s">
        <v>2215</v>
      </c>
      <c r="B400" s="5" t="s">
        <v>2217</v>
      </c>
      <c r="C400" s="5" t="s">
        <v>2215</v>
      </c>
      <c r="D400" s="9" t="str">
        <f t="shared" si="314"/>
        <v>u</v>
      </c>
      <c r="E400" s="9" t="str">
        <f t="shared" si="315"/>
        <v xml:space="preserve"> / （DEDACRONONEROTeam）</v>
      </c>
      <c r="F400" s="9" t="str">
        <f t="shared" si="316"/>
        <v xml:space="preserve"> / （DEDACRONONEROTeam）</v>
      </c>
      <c r="G400" s="5">
        <v>5040</v>
      </c>
      <c r="H400" s="9">
        <f t="shared" si="317"/>
        <v>5040</v>
      </c>
      <c r="I400" s="9" t="str">
        <f t="shared" si="318"/>
        <v>0</v>
      </c>
      <c r="J400" s="9" t="str">
        <f t="shared" si="319"/>
        <v>1</v>
      </c>
      <c r="P400" s="9" t="str">
        <f t="shared" si="320"/>
        <v>DEDACRONONEROTeam</v>
      </c>
      <c r="R400" s="1" t="s">
        <v>2286</v>
      </c>
      <c r="T400" s="1" t="s">
        <v>2286</v>
      </c>
      <c r="AI400" s="9" t="str">
        <f t="shared" si="321"/>
        <v>http://image.rakuten.co.jp/brotures/cabinet/items/deda/crono-team.jpg</v>
      </c>
      <c r="AJ400" s="1" t="s">
        <v>2288</v>
      </c>
      <c r="AK400" s="1" t="s">
        <v>2289</v>
      </c>
      <c r="AS400" s="9" t="str">
        <f t="shared" si="307"/>
        <v>1</v>
      </c>
      <c r="AT400" s="9" t="str">
        <f t="shared" si="307"/>
        <v>1</v>
      </c>
      <c r="AU400" s="9" t="str">
        <f t="shared" si="322"/>
        <v>0</v>
      </c>
      <c r="AV400" s="9" t="str">
        <f t="shared" si="323"/>
        <v>1</v>
      </c>
      <c r="AW400" s="9" t="str">
        <f t="shared" si="308"/>
        <v>0</v>
      </c>
      <c r="AX400" s="9" t="str">
        <f t="shared" si="308"/>
        <v>0</v>
      </c>
      <c r="AY400" s="11"/>
      <c r="AZ400" s="11"/>
      <c r="BA400" s="11"/>
      <c r="BB400" s="9" t="str">
        <f t="shared" si="324"/>
        <v>-1</v>
      </c>
      <c r="BC400" s="9" t="str">
        <f t="shared" si="325"/>
        <v>0</v>
      </c>
      <c r="BG400" s="5" t="s">
        <v>253</v>
      </c>
      <c r="BH400" s="5" t="s">
        <v>1762</v>
      </c>
      <c r="CS400" s="9" t="str">
        <f t="shared" si="326"/>
        <v>0</v>
      </c>
      <c r="CT400" s="9" t="str">
        <f t="shared" si="327"/>
        <v>&lt;iframe src="http://www.rakuten.ne.jp/gold/brotures/spec/deda/crono-team.html" frameborder="0" id="spec-content" scrolling="no"&gt;&lt;/iframe&gt;</v>
      </c>
      <c r="CU400" s="9" t="str">
        <f t="shared" si="328"/>
        <v/>
      </c>
      <c r="CV400" s="9" t="str">
        <f t="shared" si="329"/>
        <v>&lt;div class="row-fluid"&gt;&lt;iframe src="http://www.rakuten.ne.jp/gold/brotures/items/deda/crono-team.html" frameborder="0" id="skin-product" scrolling="no"&gt;&lt;/iframe&gt;&lt;/div&gt;</v>
      </c>
      <c r="CW400" s="11" t="str">
        <f t="shared" si="330"/>
        <v/>
      </c>
      <c r="CX400" t="s">
        <v>2215</v>
      </c>
      <c r="CY400" s="9" t="str">
        <f t="shared" si="331"/>
        <v>0</v>
      </c>
      <c r="CZ400" s="11"/>
      <c r="DA400" s="11"/>
      <c r="DB400" s="11"/>
      <c r="DC400" s="11"/>
      <c r="DD400" s="9" t="str">
        <f t="shared" si="332"/>
        <v/>
      </c>
      <c r="DI400" s="9" t="str">
        <f t="shared" si="333"/>
        <v/>
      </c>
      <c r="DT400" s="9">
        <f>VLOOKUP(BG400,ディレクトリID!A:B,2)</f>
        <v>407699</v>
      </c>
      <c r="DV400" s="4" t="str">
        <f t="shared" si="334"/>
        <v>【ハンドル　DEDA】</v>
      </c>
      <c r="DW400" s="4" t="str">
        <f t="shared" si="335"/>
        <v>【ハンドル　DEDA】</v>
      </c>
      <c r="DX400" s="9">
        <f t="shared" si="336"/>
        <v>4</v>
      </c>
      <c r="DY400" s="11"/>
      <c r="DZ400" s="9" t="str">
        <f t="shared" si="309"/>
        <v>1</v>
      </c>
      <c r="EA400" s="9" t="str">
        <f t="shared" si="309"/>
        <v>1</v>
      </c>
      <c r="EB400" s="11"/>
      <c r="EC400" s="11"/>
      <c r="ED400" s="11"/>
      <c r="EE400" s="9" t="str">
        <f t="shared" si="337"/>
        <v>0</v>
      </c>
      <c r="EO400" s="5" t="s">
        <v>428</v>
      </c>
      <c r="EP400" s="8" t="s">
        <v>429</v>
      </c>
      <c r="EQ400" s="8" t="s">
        <v>429</v>
      </c>
      <c r="ER400" s="8" t="s">
        <v>209</v>
      </c>
      <c r="ES400" s="8" t="s">
        <v>430</v>
      </c>
      <c r="ET400" s="9" t="str">
        <f t="shared" si="338"/>
        <v>2</v>
      </c>
      <c r="EU400" s="11"/>
      <c r="EV400" s="11"/>
      <c r="EW400" s="11"/>
      <c r="EX400" s="9" t="str">
        <f t="shared" si="310"/>
        <v>0</v>
      </c>
      <c r="EY400" s="9" t="str">
        <f t="shared" si="310"/>
        <v>0</v>
      </c>
      <c r="EZ400" s="11"/>
      <c r="FA400" s="11"/>
      <c r="FB400" s="9" t="str">
        <f t="shared" si="311"/>
        <v>0</v>
      </c>
      <c r="FC400" s="9" t="str">
        <f t="shared" si="311"/>
        <v>0</v>
      </c>
      <c r="FD400" s="9" t="str">
        <f t="shared" si="339"/>
        <v>1</v>
      </c>
      <c r="FE400" s="9" t="str">
        <f t="shared" si="312"/>
        <v>1</v>
      </c>
      <c r="FF400" s="9" t="str">
        <f t="shared" si="312"/>
        <v>1</v>
      </c>
      <c r="GJ400" s="4" t="str">
        <f t="shared" si="342"/>
        <v>パーツ\ハンドル:ブランド\DEDA</v>
      </c>
      <c r="GK400" s="4" t="str">
        <f t="shared" si="340"/>
        <v>u:u</v>
      </c>
      <c r="GL400" s="11"/>
      <c r="GM400" s="4" t="str">
        <f t="shared" si="313"/>
        <v>::</v>
      </c>
      <c r="GN400" s="4" t="str">
        <f t="shared" si="313"/>
        <v>::</v>
      </c>
      <c r="GO400" s="4" t="str">
        <f t="shared" si="313"/>
        <v>::</v>
      </c>
      <c r="GP400" s="4" t="str">
        <f t="shared" si="341"/>
        <v>1</v>
      </c>
    </row>
    <row r="401" spans="1:198" ht="28" customHeight="1">
      <c r="A401" s="5" t="s">
        <v>2226</v>
      </c>
      <c r="B401" s="5" t="s">
        <v>2228</v>
      </c>
      <c r="C401" s="5" t="s">
        <v>2226</v>
      </c>
      <c r="D401" s="9" t="str">
        <f t="shared" si="314"/>
        <v>u</v>
      </c>
      <c r="E401" s="9" t="str">
        <f t="shared" si="315"/>
        <v xml:space="preserve"> / （ODIクロストレーナーBLACK）</v>
      </c>
      <c r="F401" s="9" t="str">
        <f t="shared" si="316"/>
        <v xml:space="preserve"> / （ODIクロストレーナーBLACK）</v>
      </c>
      <c r="G401" s="5">
        <v>2835</v>
      </c>
      <c r="H401" s="9">
        <f t="shared" si="317"/>
        <v>2835</v>
      </c>
      <c r="I401" s="9" t="str">
        <f t="shared" si="318"/>
        <v>0</v>
      </c>
      <c r="J401" s="9" t="str">
        <f t="shared" si="319"/>
        <v>1</v>
      </c>
      <c r="P401" s="9" t="str">
        <f t="shared" si="320"/>
        <v>ODIクロストレーナーBLACK</v>
      </c>
      <c r="R401" s="1" t="s">
        <v>2286</v>
      </c>
      <c r="T401" s="1" t="s">
        <v>2286</v>
      </c>
      <c r="AI401" s="9" t="str">
        <f t="shared" si="321"/>
        <v>http://image.rakuten.co.jp/brotures/cabinet/items/odi/crosstrainer_bk.jpg</v>
      </c>
      <c r="AJ401" s="1" t="s">
        <v>2288</v>
      </c>
      <c r="AK401" s="1" t="s">
        <v>2289</v>
      </c>
      <c r="AS401" s="9" t="str">
        <f t="shared" si="307"/>
        <v>1</v>
      </c>
      <c r="AT401" s="9" t="str">
        <f t="shared" si="307"/>
        <v>1</v>
      </c>
      <c r="AU401" s="9" t="str">
        <f t="shared" si="322"/>
        <v>0</v>
      </c>
      <c r="AV401" s="9" t="str">
        <f t="shared" si="323"/>
        <v>1</v>
      </c>
      <c r="AW401" s="9" t="str">
        <f t="shared" si="308"/>
        <v>0</v>
      </c>
      <c r="AX401" s="9" t="str">
        <f t="shared" si="308"/>
        <v>0</v>
      </c>
      <c r="AY401" s="11"/>
      <c r="AZ401" s="11"/>
      <c r="BA401" s="11"/>
      <c r="BB401" s="9" t="str">
        <f t="shared" si="324"/>
        <v>-1</v>
      </c>
      <c r="BC401" s="9" t="str">
        <f t="shared" si="325"/>
        <v>0</v>
      </c>
      <c r="BG401" s="5" t="s">
        <v>241</v>
      </c>
      <c r="BH401" s="5" t="s">
        <v>8510</v>
      </c>
      <c r="CS401" s="9" t="str">
        <f t="shared" si="326"/>
        <v>0</v>
      </c>
      <c r="CT401" s="9" t="str">
        <f t="shared" si="327"/>
        <v>&lt;iframe src="http://www.rakuten.ne.jp/gold/brotures/spec/odi/crosstrainer_bk.html" frameborder="0" id="spec-content" scrolling="no"&gt;&lt;/iframe&gt;</v>
      </c>
      <c r="CU401" s="9" t="str">
        <f t="shared" si="328"/>
        <v/>
      </c>
      <c r="CV401" s="9" t="str">
        <f t="shared" si="329"/>
        <v>&lt;div class="row-fluid"&gt;&lt;iframe src="http://www.rakuten.ne.jp/gold/brotures/items/odi/crosstrainer_bk.html" frameborder="0" id="skin-product" scrolling="no"&gt;&lt;/iframe&gt;&lt;/div&gt;</v>
      </c>
      <c r="CW401" s="11" t="str">
        <f t="shared" si="330"/>
        <v/>
      </c>
      <c r="CX401" t="s">
        <v>2226</v>
      </c>
      <c r="CY401" s="9" t="str">
        <f t="shared" si="331"/>
        <v>0</v>
      </c>
      <c r="CZ401" s="11"/>
      <c r="DA401" s="11"/>
      <c r="DB401" s="11"/>
      <c r="DC401" s="11"/>
      <c r="DD401" s="9" t="str">
        <f t="shared" si="332"/>
        <v/>
      </c>
      <c r="DI401" s="9" t="str">
        <f t="shared" si="333"/>
        <v/>
      </c>
      <c r="DT401" s="9">
        <f>VLOOKUP(BG401,ディレクトリID!A:B,2)</f>
        <v>563161</v>
      </c>
      <c r="DV401" s="4" t="str">
        <f t="shared" si="334"/>
        <v>【バーテープ＆グリップ　ODI】</v>
      </c>
      <c r="DW401" s="4" t="str">
        <f t="shared" si="335"/>
        <v>【バーテープ＆グリップ　ODI】</v>
      </c>
      <c r="DX401" s="9">
        <f t="shared" si="336"/>
        <v>4</v>
      </c>
      <c r="DY401" s="11"/>
      <c r="DZ401" s="9" t="str">
        <f t="shared" si="309"/>
        <v>1</v>
      </c>
      <c r="EA401" s="9" t="str">
        <f t="shared" si="309"/>
        <v>1</v>
      </c>
      <c r="EB401" s="11"/>
      <c r="EC401" s="11"/>
      <c r="ED401" s="11"/>
      <c r="EE401" s="9" t="str">
        <f t="shared" si="337"/>
        <v>0</v>
      </c>
      <c r="EO401" s="5" t="s">
        <v>428</v>
      </c>
      <c r="EP401" s="8" t="s">
        <v>429</v>
      </c>
      <c r="EQ401" s="8" t="s">
        <v>429</v>
      </c>
      <c r="ER401" s="8" t="s">
        <v>209</v>
      </c>
      <c r="ES401" s="8" t="s">
        <v>430</v>
      </c>
      <c r="ET401" s="9" t="str">
        <f t="shared" si="338"/>
        <v>2</v>
      </c>
      <c r="EU401" s="11"/>
      <c r="EV401" s="11"/>
      <c r="EW401" s="11"/>
      <c r="EX401" s="9" t="str">
        <f t="shared" si="310"/>
        <v>0</v>
      </c>
      <c r="EY401" s="9" t="str">
        <f t="shared" si="310"/>
        <v>0</v>
      </c>
      <c r="EZ401" s="11"/>
      <c r="FA401" s="11"/>
      <c r="FB401" s="9" t="str">
        <f t="shared" si="311"/>
        <v>0</v>
      </c>
      <c r="FC401" s="9" t="str">
        <f t="shared" si="311"/>
        <v>0</v>
      </c>
      <c r="FD401" s="9" t="str">
        <f t="shared" si="339"/>
        <v>1</v>
      </c>
      <c r="FE401" s="9" t="str">
        <f t="shared" si="312"/>
        <v>1</v>
      </c>
      <c r="FF401" s="9" t="str">
        <f t="shared" si="312"/>
        <v>1</v>
      </c>
      <c r="GJ401" s="4" t="str">
        <f t="shared" si="342"/>
        <v>パーツ\バーテープ＆グリップ:ブランド\ODI</v>
      </c>
      <c r="GK401" s="4" t="str">
        <f t="shared" si="340"/>
        <v>u:u</v>
      </c>
      <c r="GL401" s="11"/>
      <c r="GM401" s="4" t="str">
        <f t="shared" si="313"/>
        <v>::</v>
      </c>
      <c r="GN401" s="4" t="str">
        <f t="shared" si="313"/>
        <v>::</v>
      </c>
      <c r="GO401" s="4" t="str">
        <f t="shared" si="313"/>
        <v>::</v>
      </c>
      <c r="GP401" s="4" t="str">
        <f t="shared" si="341"/>
        <v>1</v>
      </c>
    </row>
    <row r="402" spans="1:198" ht="28" customHeight="1">
      <c r="A402" s="5" t="s">
        <v>2232</v>
      </c>
      <c r="B402" s="5" t="s">
        <v>2234</v>
      </c>
      <c r="C402" s="5" t="s">
        <v>2232</v>
      </c>
      <c r="D402" s="9" t="str">
        <f t="shared" si="314"/>
        <v>u</v>
      </c>
      <c r="E402" s="9" t="str">
        <f t="shared" si="315"/>
        <v xml:space="preserve"> / （ODIクロストレーナーGREEN）</v>
      </c>
      <c r="F402" s="9" t="str">
        <f t="shared" si="316"/>
        <v xml:space="preserve"> / （ODIクロストレーナーGREEN）</v>
      </c>
      <c r="G402" s="5">
        <v>2835</v>
      </c>
      <c r="H402" s="9">
        <f t="shared" si="317"/>
        <v>2835</v>
      </c>
      <c r="I402" s="9" t="str">
        <f t="shared" si="318"/>
        <v>0</v>
      </c>
      <c r="J402" s="9" t="str">
        <f t="shared" si="319"/>
        <v>1</v>
      </c>
      <c r="P402" s="9" t="str">
        <f t="shared" si="320"/>
        <v>ODIクロストレーナーGREEN</v>
      </c>
      <c r="R402" s="1" t="s">
        <v>2298</v>
      </c>
      <c r="T402" s="1" t="s">
        <v>2298</v>
      </c>
      <c r="AI402" s="9" t="str">
        <f t="shared" si="321"/>
        <v>http://image.rakuten.co.jp/brotures/cabinet/items/odi/crosstrainer_gr.jpg</v>
      </c>
      <c r="AJ402" s="1" t="s">
        <v>2300</v>
      </c>
      <c r="AK402" s="1" t="s">
        <v>2301</v>
      </c>
      <c r="AS402" s="9" t="str">
        <f t="shared" ref="AS402:AT421" si="343">IF($A402&lt;&gt;"","1","")</f>
        <v>1</v>
      </c>
      <c r="AT402" s="9" t="str">
        <f t="shared" si="343"/>
        <v>1</v>
      </c>
      <c r="AU402" s="9" t="str">
        <f t="shared" si="322"/>
        <v>0</v>
      </c>
      <c r="AV402" s="9" t="str">
        <f t="shared" si="323"/>
        <v>1</v>
      </c>
      <c r="AW402" s="9" t="str">
        <f t="shared" ref="AW402:AX421" si="344">IF($A402&lt;&gt;"","0","")</f>
        <v>0</v>
      </c>
      <c r="AX402" s="9" t="str">
        <f t="shared" si="344"/>
        <v>0</v>
      </c>
      <c r="AY402" s="11"/>
      <c r="AZ402" s="11"/>
      <c r="BA402" s="11"/>
      <c r="BB402" s="9" t="str">
        <f t="shared" si="324"/>
        <v>-1</v>
      </c>
      <c r="BC402" s="9" t="str">
        <f t="shared" si="325"/>
        <v>0</v>
      </c>
      <c r="BG402" s="5" t="s">
        <v>241</v>
      </c>
      <c r="BH402" s="5" t="s">
        <v>8510</v>
      </c>
      <c r="CS402" s="9" t="str">
        <f t="shared" si="326"/>
        <v>0</v>
      </c>
      <c r="CT402" s="9" t="str">
        <f t="shared" si="327"/>
        <v>&lt;iframe src="http://www.rakuten.ne.jp/gold/brotures/spec/odi/crosstrainer_gr.html" frameborder="0" id="spec-content" scrolling="no"&gt;&lt;/iframe&gt;</v>
      </c>
      <c r="CU402" s="9" t="str">
        <f t="shared" si="328"/>
        <v/>
      </c>
      <c r="CV402" s="9" t="str">
        <f t="shared" si="329"/>
        <v>&lt;div class="row-fluid"&gt;&lt;iframe src="http://www.rakuten.ne.jp/gold/brotures/items/odi/crosstrainer_gr.html" frameborder="0" id="skin-product" scrolling="no"&gt;&lt;/iframe&gt;&lt;/div&gt;</v>
      </c>
      <c r="CW402" s="11" t="str">
        <f t="shared" si="330"/>
        <v/>
      </c>
      <c r="CX402" t="s">
        <v>2232</v>
      </c>
      <c r="CY402" s="9" t="str">
        <f t="shared" si="331"/>
        <v>0</v>
      </c>
      <c r="CZ402" s="11"/>
      <c r="DA402" s="11"/>
      <c r="DB402" s="11"/>
      <c r="DC402" s="11"/>
      <c r="DD402" s="9" t="str">
        <f t="shared" si="332"/>
        <v/>
      </c>
      <c r="DI402" s="9" t="str">
        <f t="shared" si="333"/>
        <v/>
      </c>
      <c r="DT402" s="9">
        <f>VLOOKUP(BG402,ディレクトリID!A:B,2)</f>
        <v>563161</v>
      </c>
      <c r="DV402" s="4" t="str">
        <f t="shared" si="334"/>
        <v>【バーテープ＆グリップ　ODI】</v>
      </c>
      <c r="DW402" s="4" t="str">
        <f t="shared" si="335"/>
        <v>【バーテープ＆グリップ　ODI】</v>
      </c>
      <c r="DX402" s="9">
        <f t="shared" si="336"/>
        <v>4</v>
      </c>
      <c r="DY402" s="11"/>
      <c r="DZ402" s="9" t="str">
        <f t="shared" ref="DZ402:EA421" si="345">IF($A402&lt;&gt;"","1","")</f>
        <v>1</v>
      </c>
      <c r="EA402" s="9" t="str">
        <f t="shared" si="345"/>
        <v>1</v>
      </c>
      <c r="EB402" s="11"/>
      <c r="EC402" s="11"/>
      <c r="ED402" s="11"/>
      <c r="EE402" s="9" t="str">
        <f t="shared" si="337"/>
        <v>0</v>
      </c>
      <c r="EO402" s="5" t="s">
        <v>428</v>
      </c>
      <c r="EP402" s="8" t="s">
        <v>429</v>
      </c>
      <c r="EQ402" s="8" t="s">
        <v>429</v>
      </c>
      <c r="ER402" s="8" t="s">
        <v>209</v>
      </c>
      <c r="ES402" s="8" t="s">
        <v>430</v>
      </c>
      <c r="ET402" s="9" t="str">
        <f t="shared" si="338"/>
        <v>2</v>
      </c>
      <c r="EU402" s="11"/>
      <c r="EV402" s="11"/>
      <c r="EW402" s="11"/>
      <c r="EX402" s="9" t="str">
        <f t="shared" ref="EX402:EY421" si="346">IF($A402&lt;&gt;"","0","")</f>
        <v>0</v>
      </c>
      <c r="EY402" s="9" t="str">
        <f t="shared" si="346"/>
        <v>0</v>
      </c>
      <c r="EZ402" s="11"/>
      <c r="FA402" s="11"/>
      <c r="FB402" s="9" t="str">
        <f t="shared" ref="FB402:FC421" si="347">IF($A402&lt;&gt;"","0","")</f>
        <v>0</v>
      </c>
      <c r="FC402" s="9" t="str">
        <f t="shared" si="347"/>
        <v>0</v>
      </c>
      <c r="FD402" s="9" t="str">
        <f t="shared" si="339"/>
        <v>1</v>
      </c>
      <c r="FE402" s="9" t="str">
        <f t="shared" ref="FE402:FF421" si="348">IF($BG402="完成車","3","1")</f>
        <v>1</v>
      </c>
      <c r="FF402" s="9" t="str">
        <f t="shared" si="348"/>
        <v>1</v>
      </c>
      <c r="GJ402" s="4" t="str">
        <f t="shared" si="342"/>
        <v>パーツ\バーテープ＆グリップ:ブランド\ODI</v>
      </c>
      <c r="GK402" s="4" t="str">
        <f t="shared" si="340"/>
        <v>u:u</v>
      </c>
      <c r="GL402" s="11"/>
      <c r="GM402" s="4" t="str">
        <f t="shared" ref="GM402:GO421" si="349">IF($A402&lt;&gt;"","::","")</f>
        <v>::</v>
      </c>
      <c r="GN402" s="4" t="str">
        <f t="shared" si="349"/>
        <v>::</v>
      </c>
      <c r="GO402" s="4" t="str">
        <f t="shared" si="349"/>
        <v>::</v>
      </c>
      <c r="GP402" s="4" t="str">
        <f t="shared" si="341"/>
        <v>1</v>
      </c>
    </row>
    <row r="403" spans="1:198" ht="28" customHeight="1">
      <c r="A403" s="5" t="s">
        <v>2238</v>
      </c>
      <c r="B403" s="5" t="s">
        <v>2240</v>
      </c>
      <c r="C403" s="5" t="s">
        <v>2238</v>
      </c>
      <c r="D403" s="9" t="str">
        <f t="shared" si="314"/>
        <v>u</v>
      </c>
      <c r="E403" s="9" t="str">
        <f t="shared" si="315"/>
        <v xml:space="preserve"> / （LEADERBIKEHERITAGELORedHighQualityComplete）</v>
      </c>
      <c r="F403" s="9" t="str">
        <f t="shared" si="316"/>
        <v xml:space="preserve"> / （LEADERBIKEHERITAGELORedHighQualityComplete）</v>
      </c>
      <c r="G403" s="5">
        <v>260500</v>
      </c>
      <c r="H403" s="9">
        <f t="shared" si="317"/>
        <v>260500</v>
      </c>
      <c r="I403" s="9" t="str">
        <f t="shared" si="318"/>
        <v>0</v>
      </c>
      <c r="J403" s="9" t="str">
        <f t="shared" si="319"/>
        <v>1</v>
      </c>
      <c r="M403" s="5" t="s">
        <v>340</v>
      </c>
      <c r="P403" s="9" t="str">
        <f t="shared" si="320"/>
        <v>LEADERBIKEHERITAGELORedHighQualityComplete</v>
      </c>
      <c r="R403" s="1" t="s">
        <v>2298</v>
      </c>
      <c r="T403" s="1" t="s">
        <v>2298</v>
      </c>
      <c r="AI403" s="9" t="str">
        <f t="shared" si="321"/>
        <v>http://image.rakuten.co.jp/brotures/cabinet/items/custom/custom-130702-heritage.jpg</v>
      </c>
      <c r="AJ403" s="1" t="s">
        <v>2300</v>
      </c>
      <c r="AK403" s="1" t="s">
        <v>2301</v>
      </c>
      <c r="AS403" s="9" t="str">
        <f t="shared" si="343"/>
        <v>1</v>
      </c>
      <c r="AT403" s="9" t="str">
        <f t="shared" si="343"/>
        <v>1</v>
      </c>
      <c r="AU403" s="9" t="str">
        <f t="shared" si="322"/>
        <v>0</v>
      </c>
      <c r="AV403" s="9" t="str">
        <f t="shared" si="323"/>
        <v>1</v>
      </c>
      <c r="AW403" s="9" t="str">
        <f t="shared" si="344"/>
        <v>0</v>
      </c>
      <c r="AX403" s="9" t="str">
        <f t="shared" si="344"/>
        <v>0</v>
      </c>
      <c r="AY403" s="11"/>
      <c r="AZ403" s="11"/>
      <c r="BA403" s="11"/>
      <c r="BB403" s="9" t="str">
        <f t="shared" si="324"/>
        <v>-1</v>
      </c>
      <c r="BC403" s="9" t="str">
        <f t="shared" si="325"/>
        <v>2</v>
      </c>
      <c r="BG403" s="5" t="s">
        <v>2247</v>
      </c>
      <c r="BH403" s="5" t="s">
        <v>8519</v>
      </c>
      <c r="CS403" s="9" t="str">
        <f t="shared" si="326"/>
        <v>0</v>
      </c>
      <c r="CT403" s="9" t="str">
        <f t="shared" si="327"/>
        <v>&lt;iframe src="http://www.rakuten.ne.jp/gold/brotures/spec/custom/custom-130702-heritage.html" frameborder="0" id="spec-content" scrolling="no"&gt;&lt;/iframe&gt;</v>
      </c>
      <c r="CU403" s="9" t="str">
        <f t="shared" si="328"/>
        <v/>
      </c>
      <c r="CV403" s="9" t="str">
        <f t="shared" si="329"/>
        <v>&lt;div class="row-fluid"&gt;&lt;iframe src="http://www.rakuten.ne.jp/gold/brotures/items/custom/custom-130702-heritage.html" frameborder="0" id="skin-product" scrolling="no"&gt;&lt;/iframe&gt;&lt;/div&gt;</v>
      </c>
      <c r="CW403" s="11" t="str">
        <f t="shared" si="330"/>
        <v/>
      </c>
      <c r="CX403" t="s">
        <v>2246</v>
      </c>
      <c r="CY403" s="9" t="str">
        <f t="shared" si="331"/>
        <v>0</v>
      </c>
      <c r="CZ403" s="11"/>
      <c r="DA403" s="11"/>
      <c r="DB403" s="11"/>
      <c r="DC403" s="11"/>
      <c r="DD403" s="9" t="str">
        <f t="shared" si="332"/>
        <v/>
      </c>
      <c r="DE403" s="5" t="s">
        <v>1535</v>
      </c>
      <c r="DF403" s="5" t="s">
        <v>1535</v>
      </c>
      <c r="DI403" s="9" t="str">
        <f t="shared" si="333"/>
        <v/>
      </c>
      <c r="DT403" s="9">
        <f>VLOOKUP(BG403,ディレクトリID!A:B,2)</f>
        <v>101906</v>
      </c>
      <c r="DV403" s="4" t="str">
        <f t="shared" si="334"/>
        <v>【BROTURESオリジナルカスタム　CUSTOM】</v>
      </c>
      <c r="DW403" s="4" t="str">
        <f t="shared" si="335"/>
        <v>【BROTURESオリジナルカスタム　CUSTOM】</v>
      </c>
      <c r="DX403" s="9">
        <f t="shared" si="336"/>
        <v>4</v>
      </c>
      <c r="DY403" s="11"/>
      <c r="DZ403" s="9" t="str">
        <f t="shared" si="345"/>
        <v>1</v>
      </c>
      <c r="EA403" s="9" t="str">
        <f t="shared" si="345"/>
        <v>1</v>
      </c>
      <c r="EB403" s="11"/>
      <c r="EC403" s="11"/>
      <c r="ED403" s="11"/>
      <c r="EE403" s="9" t="str">
        <f t="shared" si="337"/>
        <v>0</v>
      </c>
      <c r="EO403" s="5" t="s">
        <v>2248</v>
      </c>
      <c r="EP403" s="8" t="s">
        <v>429</v>
      </c>
      <c r="EQ403" s="8" t="s">
        <v>429</v>
      </c>
      <c r="ER403" s="8" t="s">
        <v>209</v>
      </c>
      <c r="ES403" s="8" t="s">
        <v>430</v>
      </c>
      <c r="ET403" s="9" t="str">
        <f t="shared" si="338"/>
        <v>2</v>
      </c>
      <c r="EU403" s="11"/>
      <c r="EV403" s="11"/>
      <c r="EW403" s="11"/>
      <c r="EX403" s="9" t="str">
        <f t="shared" si="346"/>
        <v>0</v>
      </c>
      <c r="EY403" s="9" t="str">
        <f t="shared" si="346"/>
        <v>0</v>
      </c>
      <c r="EZ403" s="11"/>
      <c r="FA403" s="11"/>
      <c r="FB403" s="9" t="str">
        <f t="shared" si="347"/>
        <v>0</v>
      </c>
      <c r="FC403" s="9" t="str">
        <f t="shared" si="347"/>
        <v>0</v>
      </c>
      <c r="FD403" s="9" t="str">
        <f t="shared" si="339"/>
        <v>1</v>
      </c>
      <c r="FE403" s="9" t="str">
        <f t="shared" si="348"/>
        <v>1</v>
      </c>
      <c r="FF403" s="9" t="str">
        <f t="shared" si="348"/>
        <v>1</v>
      </c>
      <c r="GJ403" s="4" t="str">
        <f t="shared" si="342"/>
        <v>パーツ\BROTURESオリジナルカスタム:ブランド\CUSTOM</v>
      </c>
      <c r="GK403" s="4" t="str">
        <f t="shared" si="340"/>
        <v>u:u</v>
      </c>
      <c r="GL403" s="11"/>
      <c r="GM403" s="4" t="str">
        <f t="shared" si="349"/>
        <v>::</v>
      </c>
      <c r="GN403" s="4" t="str">
        <f t="shared" si="349"/>
        <v>::</v>
      </c>
      <c r="GO403" s="4" t="str">
        <f t="shared" si="349"/>
        <v>::</v>
      </c>
      <c r="GP403" s="4" t="str">
        <f t="shared" si="341"/>
        <v>1</v>
      </c>
    </row>
    <row r="404" spans="1:198" ht="28" customHeight="1">
      <c r="A404" s="5" t="s">
        <v>2238</v>
      </c>
      <c r="B404" s="5" t="s">
        <v>2240</v>
      </c>
      <c r="C404" s="5" t="s">
        <v>2238</v>
      </c>
      <c r="D404" s="9" t="str">
        <f t="shared" si="314"/>
        <v>u</v>
      </c>
      <c r="E404" s="9" t="str">
        <f t="shared" si="315"/>
        <v xml:space="preserve"> / （LEADERBIKEHERITAGELORedHighQualityComplete）</v>
      </c>
      <c r="F404" s="9" t="str">
        <f t="shared" si="316"/>
        <v xml:space="preserve"> / （LEADERBIKEHERITAGELORedHighQualityComplete）</v>
      </c>
      <c r="G404" s="5">
        <v>260500</v>
      </c>
      <c r="H404" s="9">
        <f t="shared" si="317"/>
        <v>260500</v>
      </c>
      <c r="I404" s="9" t="str">
        <f t="shared" si="318"/>
        <v>0</v>
      </c>
      <c r="J404" s="9" t="str">
        <f t="shared" si="319"/>
        <v>1</v>
      </c>
      <c r="M404" s="5" t="s">
        <v>340</v>
      </c>
      <c r="P404" s="9" t="str">
        <f t="shared" si="320"/>
        <v>LEADERBIKEHERITAGELORedHighQualityComplete</v>
      </c>
      <c r="R404" s="1" t="s">
        <v>2298</v>
      </c>
      <c r="T404" s="1" t="s">
        <v>2298</v>
      </c>
      <c r="AI404" s="9" t="str">
        <f t="shared" si="321"/>
        <v>http://image.rakuten.co.jp/brotures/cabinet/items/custom/custom-130702-heritage.jpg</v>
      </c>
      <c r="AJ404" s="1" t="s">
        <v>2300</v>
      </c>
      <c r="AK404" s="1" t="s">
        <v>2301</v>
      </c>
      <c r="AS404" s="9" t="str">
        <f t="shared" si="343"/>
        <v>1</v>
      </c>
      <c r="AT404" s="9" t="str">
        <f t="shared" si="343"/>
        <v>1</v>
      </c>
      <c r="AU404" s="9" t="str">
        <f t="shared" si="322"/>
        <v>0</v>
      </c>
      <c r="AV404" s="9" t="str">
        <f t="shared" si="323"/>
        <v>1</v>
      </c>
      <c r="AW404" s="9" t="str">
        <f t="shared" si="344"/>
        <v>0</v>
      </c>
      <c r="AX404" s="9" t="str">
        <f t="shared" si="344"/>
        <v>0</v>
      </c>
      <c r="AY404" s="11"/>
      <c r="AZ404" s="11"/>
      <c r="BA404" s="11"/>
      <c r="BB404" s="9" t="str">
        <f t="shared" si="324"/>
        <v>-1</v>
      </c>
      <c r="BC404" s="9" t="str">
        <f t="shared" si="325"/>
        <v>2</v>
      </c>
      <c r="BG404" s="5" t="s">
        <v>2247</v>
      </c>
      <c r="BH404" s="5" t="s">
        <v>8519</v>
      </c>
      <c r="CS404" s="9" t="str">
        <f t="shared" si="326"/>
        <v>0</v>
      </c>
      <c r="CT404" s="9" t="str">
        <f t="shared" si="327"/>
        <v>&lt;iframe src="http://www.rakuten.ne.jp/gold/brotures/spec/custom/custom-130702-heritage.html" frameborder="0" id="spec-content" scrolling="no"&gt;&lt;/iframe&gt;</v>
      </c>
      <c r="CU404" s="9" t="str">
        <f t="shared" si="328"/>
        <v/>
      </c>
      <c r="CV404" s="9" t="str">
        <f t="shared" si="329"/>
        <v>&lt;div class="row-fluid"&gt;&lt;iframe src="http://www.rakuten.ne.jp/gold/brotures/items/custom/custom-130702-heritage.html" frameborder="0" id="skin-product" scrolling="no"&gt;&lt;/iframe&gt;&lt;/div&gt;</v>
      </c>
      <c r="CW404" s="11" t="str">
        <f t="shared" si="330"/>
        <v/>
      </c>
      <c r="CX404" t="s">
        <v>2249</v>
      </c>
      <c r="CY404" s="9" t="str">
        <f t="shared" si="331"/>
        <v>0</v>
      </c>
      <c r="CZ404" s="11"/>
      <c r="DA404" s="11"/>
      <c r="DB404" s="11"/>
      <c r="DC404" s="11"/>
      <c r="DD404" s="9" t="str">
        <f t="shared" si="332"/>
        <v/>
      </c>
      <c r="DE404" s="5" t="s">
        <v>1538</v>
      </c>
      <c r="DF404" s="5" t="s">
        <v>1538</v>
      </c>
      <c r="DI404" s="9" t="str">
        <f t="shared" si="333"/>
        <v/>
      </c>
      <c r="DT404" s="9">
        <f>VLOOKUP(BG404,ディレクトリID!A:B,2)</f>
        <v>101906</v>
      </c>
      <c r="DV404" s="4" t="str">
        <f t="shared" si="334"/>
        <v>【BROTURESオリジナルカスタム　CUSTOM】</v>
      </c>
      <c r="DW404" s="4" t="str">
        <f t="shared" si="335"/>
        <v>【BROTURESオリジナルカスタム　CUSTOM】</v>
      </c>
      <c r="DX404" s="9">
        <f t="shared" si="336"/>
        <v>4</v>
      </c>
      <c r="DY404" s="11"/>
      <c r="DZ404" s="9" t="str">
        <f t="shared" si="345"/>
        <v>1</v>
      </c>
      <c r="EA404" s="9" t="str">
        <f t="shared" si="345"/>
        <v>1</v>
      </c>
      <c r="EB404" s="11"/>
      <c r="EC404" s="11"/>
      <c r="ED404" s="11"/>
      <c r="EE404" s="9" t="str">
        <f t="shared" si="337"/>
        <v>0</v>
      </c>
      <c r="EO404" s="5" t="s">
        <v>2248</v>
      </c>
      <c r="EP404" s="8" t="s">
        <v>429</v>
      </c>
      <c r="EQ404" s="8" t="s">
        <v>429</v>
      </c>
      <c r="ER404" s="8" t="s">
        <v>209</v>
      </c>
      <c r="ES404" s="8" t="s">
        <v>430</v>
      </c>
      <c r="ET404" s="9" t="str">
        <f t="shared" si="338"/>
        <v>2</v>
      </c>
      <c r="EU404" s="11"/>
      <c r="EV404" s="11"/>
      <c r="EW404" s="11"/>
      <c r="EX404" s="9" t="str">
        <f t="shared" si="346"/>
        <v>0</v>
      </c>
      <c r="EY404" s="9" t="str">
        <f t="shared" si="346"/>
        <v>0</v>
      </c>
      <c r="EZ404" s="11"/>
      <c r="FA404" s="11"/>
      <c r="FB404" s="9" t="str">
        <f t="shared" si="347"/>
        <v>0</v>
      </c>
      <c r="FC404" s="9" t="str">
        <f t="shared" si="347"/>
        <v>0</v>
      </c>
      <c r="FD404" s="9" t="str">
        <f t="shared" si="339"/>
        <v>1</v>
      </c>
      <c r="FE404" s="9" t="str">
        <f t="shared" si="348"/>
        <v>1</v>
      </c>
      <c r="FF404" s="9" t="str">
        <f t="shared" si="348"/>
        <v>1</v>
      </c>
      <c r="GJ404" s="4" t="str">
        <f t="shared" si="342"/>
        <v>パーツ\BROTURESオリジナルカスタム:ブランド\CUSTOM</v>
      </c>
      <c r="GK404" s="4" t="str">
        <f t="shared" si="340"/>
        <v>u:u</v>
      </c>
      <c r="GL404" s="11"/>
      <c r="GM404" s="4" t="str">
        <f t="shared" si="349"/>
        <v>::</v>
      </c>
      <c r="GN404" s="4" t="str">
        <f t="shared" si="349"/>
        <v>::</v>
      </c>
      <c r="GO404" s="4" t="str">
        <f t="shared" si="349"/>
        <v>::</v>
      </c>
      <c r="GP404" s="4" t="str">
        <f t="shared" si="341"/>
        <v>1</v>
      </c>
    </row>
    <row r="405" spans="1:198" ht="28" customHeight="1">
      <c r="A405" s="5" t="s">
        <v>2238</v>
      </c>
      <c r="B405" s="5" t="s">
        <v>2240</v>
      </c>
      <c r="C405" s="5" t="s">
        <v>2238</v>
      </c>
      <c r="D405" s="9" t="str">
        <f t="shared" si="314"/>
        <v>u</v>
      </c>
      <c r="E405" s="9" t="str">
        <f t="shared" si="315"/>
        <v xml:space="preserve"> / （LEADERBIKEHERITAGELORedHighQualityComplete）</v>
      </c>
      <c r="F405" s="9" t="str">
        <f t="shared" si="316"/>
        <v xml:space="preserve"> / （LEADERBIKEHERITAGELORedHighQualityComplete）</v>
      </c>
      <c r="G405" s="5">
        <v>260500</v>
      </c>
      <c r="H405" s="9">
        <f t="shared" si="317"/>
        <v>260500</v>
      </c>
      <c r="I405" s="9" t="str">
        <f t="shared" si="318"/>
        <v>0</v>
      </c>
      <c r="J405" s="9" t="str">
        <f t="shared" si="319"/>
        <v>1</v>
      </c>
      <c r="M405" s="5" t="s">
        <v>340</v>
      </c>
      <c r="P405" s="9" t="str">
        <f t="shared" si="320"/>
        <v>LEADERBIKEHERITAGELORedHighQualityComplete</v>
      </c>
      <c r="R405" s="1" t="s">
        <v>2298</v>
      </c>
      <c r="T405" s="1" t="s">
        <v>2298</v>
      </c>
      <c r="AI405" s="9" t="str">
        <f t="shared" si="321"/>
        <v>http://image.rakuten.co.jp/brotures/cabinet/items/custom/custom-130702-heritage.jpg</v>
      </c>
      <c r="AJ405" s="1" t="s">
        <v>2300</v>
      </c>
      <c r="AK405" s="1" t="s">
        <v>2301</v>
      </c>
      <c r="AS405" s="9" t="str">
        <f t="shared" si="343"/>
        <v>1</v>
      </c>
      <c r="AT405" s="9" t="str">
        <f t="shared" si="343"/>
        <v>1</v>
      </c>
      <c r="AU405" s="9" t="str">
        <f t="shared" si="322"/>
        <v>0</v>
      </c>
      <c r="AV405" s="9" t="str">
        <f t="shared" si="323"/>
        <v>1</v>
      </c>
      <c r="AW405" s="9" t="str">
        <f t="shared" si="344"/>
        <v>0</v>
      </c>
      <c r="AX405" s="9" t="str">
        <f t="shared" si="344"/>
        <v>0</v>
      </c>
      <c r="AY405" s="11"/>
      <c r="AZ405" s="11"/>
      <c r="BA405" s="11"/>
      <c r="BB405" s="9" t="str">
        <f t="shared" si="324"/>
        <v>-1</v>
      </c>
      <c r="BC405" s="9" t="str">
        <f t="shared" si="325"/>
        <v>2</v>
      </c>
      <c r="BG405" s="5" t="s">
        <v>2247</v>
      </c>
      <c r="BH405" s="5" t="s">
        <v>8519</v>
      </c>
      <c r="CS405" s="9" t="str">
        <f t="shared" si="326"/>
        <v>0</v>
      </c>
      <c r="CT405" s="9" t="str">
        <f t="shared" si="327"/>
        <v>&lt;iframe src="http://www.rakuten.ne.jp/gold/brotures/spec/custom/custom-130702-heritage.html" frameborder="0" id="spec-content" scrolling="no"&gt;&lt;/iframe&gt;</v>
      </c>
      <c r="CU405" s="9" t="str">
        <f t="shared" si="328"/>
        <v/>
      </c>
      <c r="CV405" s="9" t="str">
        <f t="shared" si="329"/>
        <v>&lt;div class="row-fluid"&gt;&lt;iframe src="http://www.rakuten.ne.jp/gold/brotures/items/custom/custom-130702-heritage.html" frameborder="0" id="skin-product" scrolling="no"&gt;&lt;/iframe&gt;&lt;/div&gt;</v>
      </c>
      <c r="CW405" s="11" t="str">
        <f t="shared" si="330"/>
        <v/>
      </c>
      <c r="CX405" t="s">
        <v>2250</v>
      </c>
      <c r="CY405" s="9" t="str">
        <f t="shared" si="331"/>
        <v>0</v>
      </c>
      <c r="CZ405" s="11"/>
      <c r="DA405" s="11"/>
      <c r="DB405" s="11"/>
      <c r="DC405" s="11"/>
      <c r="DD405" s="9" t="str">
        <f t="shared" si="332"/>
        <v/>
      </c>
      <c r="DE405" s="5" t="s">
        <v>1540</v>
      </c>
      <c r="DF405" s="5" t="s">
        <v>1540</v>
      </c>
      <c r="DI405" s="9" t="str">
        <f t="shared" si="333"/>
        <v/>
      </c>
      <c r="DT405" s="9">
        <f>VLOOKUP(BG405,ディレクトリID!A:B,2)</f>
        <v>101906</v>
      </c>
      <c r="DV405" s="4" t="str">
        <f t="shared" si="334"/>
        <v>【BROTURESオリジナルカスタム　CUSTOM】</v>
      </c>
      <c r="DW405" s="4" t="str">
        <f t="shared" si="335"/>
        <v>【BROTURESオリジナルカスタム　CUSTOM】</v>
      </c>
      <c r="DX405" s="9">
        <f t="shared" si="336"/>
        <v>4</v>
      </c>
      <c r="DY405" s="11"/>
      <c r="DZ405" s="9" t="str">
        <f t="shared" si="345"/>
        <v>1</v>
      </c>
      <c r="EA405" s="9" t="str">
        <f t="shared" si="345"/>
        <v>1</v>
      </c>
      <c r="EB405" s="11"/>
      <c r="EC405" s="11"/>
      <c r="ED405" s="11"/>
      <c r="EE405" s="9" t="str">
        <f t="shared" si="337"/>
        <v>0</v>
      </c>
      <c r="EO405" s="5" t="s">
        <v>2248</v>
      </c>
      <c r="EP405" s="8" t="s">
        <v>429</v>
      </c>
      <c r="EQ405" s="8" t="s">
        <v>429</v>
      </c>
      <c r="ER405" s="8" t="s">
        <v>209</v>
      </c>
      <c r="ES405" s="8" t="s">
        <v>430</v>
      </c>
      <c r="ET405" s="9" t="str">
        <f t="shared" si="338"/>
        <v>2</v>
      </c>
      <c r="EU405" s="11"/>
      <c r="EV405" s="11"/>
      <c r="EW405" s="11"/>
      <c r="EX405" s="9" t="str">
        <f t="shared" si="346"/>
        <v>0</v>
      </c>
      <c r="EY405" s="9" t="str">
        <f t="shared" si="346"/>
        <v>0</v>
      </c>
      <c r="EZ405" s="11"/>
      <c r="FA405" s="11"/>
      <c r="FB405" s="9" t="str">
        <f t="shared" si="347"/>
        <v>0</v>
      </c>
      <c r="FC405" s="9" t="str">
        <f t="shared" si="347"/>
        <v>0</v>
      </c>
      <c r="FD405" s="9" t="str">
        <f t="shared" si="339"/>
        <v>1</v>
      </c>
      <c r="FE405" s="9" t="str">
        <f t="shared" si="348"/>
        <v>1</v>
      </c>
      <c r="FF405" s="9" t="str">
        <f t="shared" si="348"/>
        <v>1</v>
      </c>
      <c r="GJ405" s="4" t="str">
        <f t="shared" si="342"/>
        <v>パーツ\BROTURESオリジナルカスタム:ブランド\CUSTOM</v>
      </c>
      <c r="GK405" s="4" t="str">
        <f t="shared" si="340"/>
        <v>u:u</v>
      </c>
      <c r="GL405" s="11"/>
      <c r="GM405" s="4" t="str">
        <f t="shared" si="349"/>
        <v>::</v>
      </c>
      <c r="GN405" s="4" t="str">
        <f t="shared" si="349"/>
        <v>::</v>
      </c>
      <c r="GO405" s="4" t="str">
        <f t="shared" si="349"/>
        <v>::</v>
      </c>
      <c r="GP405" s="4" t="str">
        <f t="shared" si="341"/>
        <v>1</v>
      </c>
    </row>
    <row r="406" spans="1:198" ht="28" customHeight="1">
      <c r="A406" s="5" t="s">
        <v>2251</v>
      </c>
      <c r="B406" s="5" t="s">
        <v>2253</v>
      </c>
      <c r="C406" s="5" t="s">
        <v>2251</v>
      </c>
      <c r="D406" s="9" t="str">
        <f t="shared" si="314"/>
        <v>u</v>
      </c>
      <c r="E406" s="9" t="str">
        <f t="shared" si="315"/>
        <v xml:space="preserve"> / （LEADERBIKEDASHOriginalCustom）</v>
      </c>
      <c r="F406" s="9" t="str">
        <f t="shared" si="316"/>
        <v xml:space="preserve"> / （LEADERBIKEDASHOriginalCustom）</v>
      </c>
      <c r="G406" s="5">
        <v>92190</v>
      </c>
      <c r="H406" s="9">
        <f t="shared" si="317"/>
        <v>92190</v>
      </c>
      <c r="I406" s="9" t="str">
        <f t="shared" si="318"/>
        <v>0</v>
      </c>
      <c r="J406" s="9" t="str">
        <f t="shared" si="319"/>
        <v>1</v>
      </c>
      <c r="P406" s="9" t="str">
        <f t="shared" si="320"/>
        <v>LEADERBIKEDASHOriginalCustom</v>
      </c>
      <c r="R406" s="1" t="s">
        <v>2310</v>
      </c>
      <c r="T406" s="1" t="s">
        <v>2310</v>
      </c>
      <c r="AI406" s="9" t="str">
        <f t="shared" si="321"/>
        <v>http://image.rakuten.co.jp/brotures/cabinet/items/custom/custom-130703-dash.jpg</v>
      </c>
      <c r="AJ406" s="1" t="s">
        <v>2312</v>
      </c>
      <c r="AK406" s="1" t="s">
        <v>2313</v>
      </c>
      <c r="AS406" s="9" t="str">
        <f t="shared" si="343"/>
        <v>1</v>
      </c>
      <c r="AT406" s="9" t="str">
        <f t="shared" si="343"/>
        <v>1</v>
      </c>
      <c r="AU406" s="9" t="str">
        <f t="shared" si="322"/>
        <v>0</v>
      </c>
      <c r="AV406" s="9" t="str">
        <f t="shared" si="323"/>
        <v>1</v>
      </c>
      <c r="AW406" s="9" t="str">
        <f t="shared" si="344"/>
        <v>0</v>
      </c>
      <c r="AX406" s="9" t="str">
        <f t="shared" si="344"/>
        <v>0</v>
      </c>
      <c r="AY406" s="11"/>
      <c r="AZ406" s="11"/>
      <c r="BA406" s="11"/>
      <c r="BB406" s="9" t="str">
        <f t="shared" si="324"/>
        <v>-1</v>
      </c>
      <c r="BC406" s="9" t="str">
        <f t="shared" si="325"/>
        <v>0</v>
      </c>
      <c r="BG406" s="5" t="s">
        <v>2247</v>
      </c>
      <c r="BH406" s="5" t="s">
        <v>8519</v>
      </c>
      <c r="CS406" s="9" t="str">
        <f t="shared" si="326"/>
        <v>0</v>
      </c>
      <c r="CT406" s="9" t="str">
        <f t="shared" si="327"/>
        <v>&lt;iframe src="http://www.rakuten.ne.jp/gold/brotures/spec/custom/custom-130703-dash.html" frameborder="0" id="spec-content" scrolling="no"&gt;&lt;/iframe&gt;</v>
      </c>
      <c r="CU406" s="9" t="str">
        <f t="shared" si="328"/>
        <v/>
      </c>
      <c r="CV406" s="9" t="str">
        <f t="shared" si="329"/>
        <v>&lt;div class="row-fluid"&gt;&lt;iframe src="http://www.rakuten.ne.jp/gold/brotures/items/custom/custom-130703-dash.html" frameborder="0" id="skin-product" scrolling="no"&gt;&lt;/iframe&gt;&lt;/div&gt;</v>
      </c>
      <c r="CW406" s="11" t="str">
        <f t="shared" si="330"/>
        <v/>
      </c>
      <c r="CX406" t="s">
        <v>2251</v>
      </c>
      <c r="CY406" s="9" t="str">
        <f t="shared" si="331"/>
        <v>0</v>
      </c>
      <c r="CZ406" s="11"/>
      <c r="DA406" s="11"/>
      <c r="DB406" s="11"/>
      <c r="DC406" s="11"/>
      <c r="DD406" s="9" t="str">
        <f t="shared" si="332"/>
        <v/>
      </c>
      <c r="DI406" s="9" t="str">
        <f t="shared" si="333"/>
        <v/>
      </c>
      <c r="DT406" s="9">
        <f>VLOOKUP(BG406,ディレクトリID!A:B,2)</f>
        <v>101906</v>
      </c>
      <c r="DV406" s="4" t="str">
        <f t="shared" si="334"/>
        <v>【BROTURESオリジナルカスタム　CUSTOM】</v>
      </c>
      <c r="DW406" s="4" t="str">
        <f t="shared" si="335"/>
        <v>【BROTURESオリジナルカスタム　CUSTOM】</v>
      </c>
      <c r="DX406" s="9">
        <f t="shared" si="336"/>
        <v>4</v>
      </c>
      <c r="DY406" s="11"/>
      <c r="DZ406" s="9" t="str">
        <f t="shared" si="345"/>
        <v>1</v>
      </c>
      <c r="EA406" s="9" t="str">
        <f t="shared" si="345"/>
        <v>1</v>
      </c>
      <c r="EB406" s="11"/>
      <c r="EC406" s="11"/>
      <c r="ED406" s="11"/>
      <c r="EE406" s="9" t="str">
        <f t="shared" si="337"/>
        <v>0</v>
      </c>
      <c r="EO406" s="5" t="s">
        <v>2248</v>
      </c>
      <c r="EP406" s="8" t="s">
        <v>429</v>
      </c>
      <c r="EQ406" s="8" t="s">
        <v>429</v>
      </c>
      <c r="ER406" s="8" t="s">
        <v>209</v>
      </c>
      <c r="ES406" s="8" t="s">
        <v>430</v>
      </c>
      <c r="ET406" s="9" t="str">
        <f t="shared" si="338"/>
        <v>2</v>
      </c>
      <c r="EU406" s="11"/>
      <c r="EV406" s="11"/>
      <c r="EW406" s="11"/>
      <c r="EX406" s="9" t="str">
        <f t="shared" si="346"/>
        <v>0</v>
      </c>
      <c r="EY406" s="9" t="str">
        <f t="shared" si="346"/>
        <v>0</v>
      </c>
      <c r="EZ406" s="11"/>
      <c r="FA406" s="11"/>
      <c r="FB406" s="9" t="str">
        <f t="shared" si="347"/>
        <v>0</v>
      </c>
      <c r="FC406" s="9" t="str">
        <f t="shared" si="347"/>
        <v>0</v>
      </c>
      <c r="FD406" s="9" t="str">
        <f t="shared" si="339"/>
        <v>1</v>
      </c>
      <c r="FE406" s="9" t="str">
        <f t="shared" si="348"/>
        <v>1</v>
      </c>
      <c r="FF406" s="9" t="str">
        <f t="shared" si="348"/>
        <v>1</v>
      </c>
      <c r="GJ406" s="4" t="str">
        <f t="shared" si="342"/>
        <v>パーツ\BROTURESオリジナルカスタム:ブランド\CUSTOM</v>
      </c>
      <c r="GK406" s="4" t="str">
        <f t="shared" si="340"/>
        <v>u:u</v>
      </c>
      <c r="GL406" s="11"/>
      <c r="GM406" s="4" t="str">
        <f t="shared" si="349"/>
        <v>::</v>
      </c>
      <c r="GN406" s="4" t="str">
        <f t="shared" si="349"/>
        <v>::</v>
      </c>
      <c r="GO406" s="4" t="str">
        <f t="shared" si="349"/>
        <v>::</v>
      </c>
      <c r="GP406" s="4" t="str">
        <f t="shared" si="341"/>
        <v>1</v>
      </c>
    </row>
    <row r="407" spans="1:198" ht="28" customHeight="1">
      <c r="A407" s="5" t="s">
        <v>2259</v>
      </c>
      <c r="B407" s="5" t="s">
        <v>2261</v>
      </c>
      <c r="C407" s="5" t="s">
        <v>2259</v>
      </c>
      <c r="D407" s="9" t="str">
        <f t="shared" si="314"/>
        <v>u</v>
      </c>
      <c r="E407" s="9" t="str">
        <f t="shared" si="315"/>
        <v xml:space="preserve"> / （LEADERBIKEHERITAGELOSHREDCustom）</v>
      </c>
      <c r="F407" s="9" t="str">
        <f t="shared" si="316"/>
        <v xml:space="preserve"> / （LEADERBIKEHERITAGELOSHREDCustom）</v>
      </c>
      <c r="G407" s="5">
        <v>177810</v>
      </c>
      <c r="H407" s="9">
        <f t="shared" si="317"/>
        <v>177810</v>
      </c>
      <c r="I407" s="9" t="str">
        <f t="shared" si="318"/>
        <v>0</v>
      </c>
      <c r="J407" s="9" t="str">
        <f t="shared" si="319"/>
        <v>1</v>
      </c>
      <c r="M407" s="5" t="s">
        <v>340</v>
      </c>
      <c r="P407" s="9" t="str">
        <f t="shared" si="320"/>
        <v>LEADERBIKEHERITAGELOSHREDCustom</v>
      </c>
      <c r="R407" s="1" t="s">
        <v>2310</v>
      </c>
      <c r="T407" s="1" t="s">
        <v>2310</v>
      </c>
      <c r="AI407" s="9" t="str">
        <f t="shared" si="321"/>
        <v>http://image.rakuten.co.jp/brotures/cabinet/items/custom/custom-130703-heritage.jpg</v>
      </c>
      <c r="AJ407" s="1" t="s">
        <v>2312</v>
      </c>
      <c r="AK407" s="1" t="s">
        <v>2313</v>
      </c>
      <c r="AS407" s="9" t="str">
        <f t="shared" si="343"/>
        <v>1</v>
      </c>
      <c r="AT407" s="9" t="str">
        <f t="shared" si="343"/>
        <v>1</v>
      </c>
      <c r="AU407" s="9" t="str">
        <f t="shared" si="322"/>
        <v>0</v>
      </c>
      <c r="AV407" s="9" t="str">
        <f t="shared" si="323"/>
        <v>1</v>
      </c>
      <c r="AW407" s="9" t="str">
        <f t="shared" si="344"/>
        <v>0</v>
      </c>
      <c r="AX407" s="9" t="str">
        <f t="shared" si="344"/>
        <v>0</v>
      </c>
      <c r="AY407" s="11"/>
      <c r="AZ407" s="11"/>
      <c r="BA407" s="11"/>
      <c r="BB407" s="9" t="str">
        <f t="shared" si="324"/>
        <v>-1</v>
      </c>
      <c r="BC407" s="9" t="str">
        <f t="shared" si="325"/>
        <v>2</v>
      </c>
      <c r="BG407" s="5" t="s">
        <v>2247</v>
      </c>
      <c r="BH407" s="5" t="s">
        <v>8519</v>
      </c>
      <c r="CS407" s="9" t="str">
        <f t="shared" si="326"/>
        <v>0</v>
      </c>
      <c r="CT407" s="9" t="str">
        <f t="shared" si="327"/>
        <v>&lt;iframe src="http://www.rakuten.ne.jp/gold/brotures/spec/custom/custom-130703-heritage.html" frameborder="0" id="spec-content" scrolling="no"&gt;&lt;/iframe&gt;</v>
      </c>
      <c r="CU407" s="9" t="str">
        <f t="shared" si="328"/>
        <v/>
      </c>
      <c r="CV407" s="9" t="str">
        <f t="shared" si="329"/>
        <v>&lt;div class="row-fluid"&gt;&lt;iframe src="http://www.rakuten.ne.jp/gold/brotures/items/custom/custom-130703-heritage.html" frameborder="0" id="skin-product" scrolling="no"&gt;&lt;/iframe&gt;&lt;/div&gt;</v>
      </c>
      <c r="CW407" s="11" t="str">
        <f t="shared" si="330"/>
        <v/>
      </c>
      <c r="CX407" t="s">
        <v>2267</v>
      </c>
      <c r="CY407" s="9" t="str">
        <f t="shared" si="331"/>
        <v>0</v>
      </c>
      <c r="CZ407" s="11"/>
      <c r="DA407" s="11"/>
      <c r="DB407" s="11"/>
      <c r="DC407" s="11"/>
      <c r="DD407" s="9" t="str">
        <f t="shared" si="332"/>
        <v/>
      </c>
      <c r="DE407" s="5" t="s">
        <v>1535</v>
      </c>
      <c r="DF407" s="5" t="s">
        <v>1535</v>
      </c>
      <c r="DI407" s="9" t="str">
        <f t="shared" si="333"/>
        <v/>
      </c>
      <c r="DT407" s="9">
        <f>VLOOKUP(BG407,ディレクトリID!A:B,2)</f>
        <v>101906</v>
      </c>
      <c r="DV407" s="4" t="str">
        <f t="shared" si="334"/>
        <v>【BROTURESオリジナルカスタム　CUSTOM】</v>
      </c>
      <c r="DW407" s="4" t="str">
        <f t="shared" si="335"/>
        <v>【BROTURESオリジナルカスタム　CUSTOM】</v>
      </c>
      <c r="DX407" s="9">
        <f t="shared" si="336"/>
        <v>4</v>
      </c>
      <c r="DY407" s="11"/>
      <c r="DZ407" s="9" t="str">
        <f t="shared" si="345"/>
        <v>1</v>
      </c>
      <c r="EA407" s="9" t="str">
        <f t="shared" si="345"/>
        <v>1</v>
      </c>
      <c r="EB407" s="11"/>
      <c r="EC407" s="11"/>
      <c r="ED407" s="11"/>
      <c r="EE407" s="9" t="str">
        <f t="shared" si="337"/>
        <v>0</v>
      </c>
      <c r="EO407" s="5" t="s">
        <v>2248</v>
      </c>
      <c r="EP407" s="8" t="s">
        <v>429</v>
      </c>
      <c r="EQ407" s="8" t="s">
        <v>429</v>
      </c>
      <c r="ER407" s="8" t="s">
        <v>209</v>
      </c>
      <c r="ES407" s="8" t="s">
        <v>430</v>
      </c>
      <c r="ET407" s="9" t="str">
        <f t="shared" si="338"/>
        <v>2</v>
      </c>
      <c r="EU407" s="11"/>
      <c r="EV407" s="11"/>
      <c r="EW407" s="11"/>
      <c r="EX407" s="9" t="str">
        <f t="shared" si="346"/>
        <v>0</v>
      </c>
      <c r="EY407" s="9" t="str">
        <f t="shared" si="346"/>
        <v>0</v>
      </c>
      <c r="EZ407" s="11"/>
      <c r="FA407" s="11"/>
      <c r="FB407" s="9" t="str">
        <f t="shared" si="347"/>
        <v>0</v>
      </c>
      <c r="FC407" s="9" t="str">
        <f t="shared" si="347"/>
        <v>0</v>
      </c>
      <c r="FD407" s="9" t="str">
        <f t="shared" si="339"/>
        <v>1</v>
      </c>
      <c r="FE407" s="9" t="str">
        <f t="shared" si="348"/>
        <v>1</v>
      </c>
      <c r="FF407" s="9" t="str">
        <f t="shared" si="348"/>
        <v>1</v>
      </c>
      <c r="GJ407" s="4" t="str">
        <f t="shared" si="342"/>
        <v>パーツ\BROTURESオリジナルカスタム:ブランド\CUSTOM</v>
      </c>
      <c r="GK407" s="4" t="str">
        <f t="shared" si="340"/>
        <v>u:u</v>
      </c>
      <c r="GL407" s="11"/>
      <c r="GM407" s="4" t="str">
        <f t="shared" si="349"/>
        <v>::</v>
      </c>
      <c r="GN407" s="4" t="str">
        <f t="shared" si="349"/>
        <v>::</v>
      </c>
      <c r="GO407" s="4" t="str">
        <f t="shared" si="349"/>
        <v>::</v>
      </c>
      <c r="GP407" s="4" t="str">
        <f t="shared" si="341"/>
        <v>1</v>
      </c>
    </row>
    <row r="408" spans="1:198" ht="28" customHeight="1">
      <c r="A408" s="5" t="s">
        <v>2259</v>
      </c>
      <c r="B408" s="5" t="s">
        <v>2261</v>
      </c>
      <c r="C408" s="5" t="s">
        <v>2259</v>
      </c>
      <c r="D408" s="9" t="str">
        <f t="shared" si="314"/>
        <v>u</v>
      </c>
      <c r="E408" s="9" t="str">
        <f t="shared" si="315"/>
        <v xml:space="preserve"> / （LEADERBIKEHERITAGELOSHREDCustom）</v>
      </c>
      <c r="F408" s="9" t="str">
        <f t="shared" si="316"/>
        <v xml:space="preserve"> / （LEADERBIKEHERITAGELOSHREDCustom）</v>
      </c>
      <c r="G408" s="5">
        <v>177810</v>
      </c>
      <c r="H408" s="9">
        <f t="shared" si="317"/>
        <v>177810</v>
      </c>
      <c r="I408" s="9" t="str">
        <f t="shared" si="318"/>
        <v>0</v>
      </c>
      <c r="J408" s="9" t="str">
        <f t="shared" si="319"/>
        <v>1</v>
      </c>
      <c r="M408" s="5" t="s">
        <v>340</v>
      </c>
      <c r="P408" s="9" t="str">
        <f t="shared" si="320"/>
        <v>LEADERBIKEHERITAGELOSHREDCustom</v>
      </c>
      <c r="R408" s="1" t="s">
        <v>2310</v>
      </c>
      <c r="T408" s="1" t="s">
        <v>2310</v>
      </c>
      <c r="AI408" s="9" t="str">
        <f t="shared" si="321"/>
        <v>http://image.rakuten.co.jp/brotures/cabinet/items/custom/custom-130703-heritage.jpg</v>
      </c>
      <c r="AJ408" s="1" t="s">
        <v>2312</v>
      </c>
      <c r="AK408" s="1" t="s">
        <v>2313</v>
      </c>
      <c r="AS408" s="9" t="str">
        <f t="shared" si="343"/>
        <v>1</v>
      </c>
      <c r="AT408" s="9" t="str">
        <f t="shared" si="343"/>
        <v>1</v>
      </c>
      <c r="AU408" s="9" t="str">
        <f t="shared" si="322"/>
        <v>0</v>
      </c>
      <c r="AV408" s="9" t="str">
        <f t="shared" si="323"/>
        <v>1</v>
      </c>
      <c r="AW408" s="9" t="str">
        <f t="shared" si="344"/>
        <v>0</v>
      </c>
      <c r="AX408" s="9" t="str">
        <f t="shared" si="344"/>
        <v>0</v>
      </c>
      <c r="AY408" s="11"/>
      <c r="AZ408" s="11"/>
      <c r="BA408" s="11"/>
      <c r="BB408" s="9" t="str">
        <f t="shared" si="324"/>
        <v>-1</v>
      </c>
      <c r="BC408" s="9" t="str">
        <f t="shared" si="325"/>
        <v>2</v>
      </c>
      <c r="BG408" s="5" t="s">
        <v>2247</v>
      </c>
      <c r="BH408" s="5" t="s">
        <v>8519</v>
      </c>
      <c r="CS408" s="9" t="str">
        <f t="shared" si="326"/>
        <v>0</v>
      </c>
      <c r="CT408" s="9" t="str">
        <f t="shared" si="327"/>
        <v>&lt;iframe src="http://www.rakuten.ne.jp/gold/brotures/spec/custom/custom-130703-heritage.html" frameborder="0" id="spec-content" scrolling="no"&gt;&lt;/iframe&gt;</v>
      </c>
      <c r="CU408" s="9" t="str">
        <f t="shared" si="328"/>
        <v/>
      </c>
      <c r="CV408" s="9" t="str">
        <f t="shared" si="329"/>
        <v>&lt;div class="row-fluid"&gt;&lt;iframe src="http://www.rakuten.ne.jp/gold/brotures/items/custom/custom-130703-heritage.html" frameborder="0" id="skin-product" scrolling="no"&gt;&lt;/iframe&gt;&lt;/div&gt;</v>
      </c>
      <c r="CW408" s="11" t="str">
        <f t="shared" si="330"/>
        <v/>
      </c>
      <c r="CX408" t="s">
        <v>2268</v>
      </c>
      <c r="CY408" s="9" t="str">
        <f t="shared" si="331"/>
        <v>0</v>
      </c>
      <c r="CZ408" s="11"/>
      <c r="DA408" s="11"/>
      <c r="DB408" s="11"/>
      <c r="DC408" s="11"/>
      <c r="DD408" s="9" t="str">
        <f t="shared" si="332"/>
        <v/>
      </c>
      <c r="DE408" s="5" t="s">
        <v>1538</v>
      </c>
      <c r="DF408" s="5" t="s">
        <v>1538</v>
      </c>
      <c r="DI408" s="9" t="str">
        <f t="shared" si="333"/>
        <v/>
      </c>
      <c r="DT408" s="9">
        <f>VLOOKUP(BG408,ディレクトリID!A:B,2)</f>
        <v>101906</v>
      </c>
      <c r="DV408" s="4" t="str">
        <f t="shared" si="334"/>
        <v>【BROTURESオリジナルカスタム　CUSTOM】</v>
      </c>
      <c r="DW408" s="4" t="str">
        <f t="shared" si="335"/>
        <v>【BROTURESオリジナルカスタム　CUSTOM】</v>
      </c>
      <c r="DX408" s="9">
        <f t="shared" si="336"/>
        <v>4</v>
      </c>
      <c r="DY408" s="11"/>
      <c r="DZ408" s="9" t="str">
        <f t="shared" si="345"/>
        <v>1</v>
      </c>
      <c r="EA408" s="9" t="str">
        <f t="shared" si="345"/>
        <v>1</v>
      </c>
      <c r="EB408" s="11"/>
      <c r="EC408" s="11"/>
      <c r="ED408" s="11"/>
      <c r="EE408" s="9" t="str">
        <f t="shared" si="337"/>
        <v>0</v>
      </c>
      <c r="EO408" s="5" t="s">
        <v>2248</v>
      </c>
      <c r="EP408" s="8" t="s">
        <v>429</v>
      </c>
      <c r="EQ408" s="8" t="s">
        <v>429</v>
      </c>
      <c r="ER408" s="8" t="s">
        <v>209</v>
      </c>
      <c r="ES408" s="8" t="s">
        <v>430</v>
      </c>
      <c r="ET408" s="9" t="str">
        <f t="shared" si="338"/>
        <v>2</v>
      </c>
      <c r="EU408" s="11"/>
      <c r="EV408" s="11"/>
      <c r="EW408" s="11"/>
      <c r="EX408" s="9" t="str">
        <f t="shared" si="346"/>
        <v>0</v>
      </c>
      <c r="EY408" s="9" t="str">
        <f t="shared" si="346"/>
        <v>0</v>
      </c>
      <c r="EZ408" s="11"/>
      <c r="FA408" s="11"/>
      <c r="FB408" s="9" t="str">
        <f t="shared" si="347"/>
        <v>0</v>
      </c>
      <c r="FC408" s="9" t="str">
        <f t="shared" si="347"/>
        <v>0</v>
      </c>
      <c r="FD408" s="9" t="str">
        <f t="shared" si="339"/>
        <v>1</v>
      </c>
      <c r="FE408" s="9" t="str">
        <f t="shared" si="348"/>
        <v>1</v>
      </c>
      <c r="FF408" s="9" t="str">
        <f t="shared" si="348"/>
        <v>1</v>
      </c>
      <c r="GJ408" s="4" t="str">
        <f t="shared" si="342"/>
        <v>パーツ\BROTURESオリジナルカスタム:ブランド\CUSTOM</v>
      </c>
      <c r="GK408" s="4" t="str">
        <f t="shared" si="340"/>
        <v>u:u</v>
      </c>
      <c r="GL408" s="11"/>
      <c r="GM408" s="4" t="str">
        <f t="shared" si="349"/>
        <v>::</v>
      </c>
      <c r="GN408" s="4" t="str">
        <f t="shared" si="349"/>
        <v>::</v>
      </c>
      <c r="GO408" s="4" t="str">
        <f t="shared" si="349"/>
        <v>::</v>
      </c>
      <c r="GP408" s="4" t="str">
        <f t="shared" si="341"/>
        <v>1</v>
      </c>
    </row>
    <row r="409" spans="1:198" ht="28" customHeight="1">
      <c r="A409" s="5" t="s">
        <v>2259</v>
      </c>
      <c r="B409" s="5" t="s">
        <v>2261</v>
      </c>
      <c r="C409" s="5" t="s">
        <v>2259</v>
      </c>
      <c r="D409" s="9" t="str">
        <f t="shared" si="314"/>
        <v>u</v>
      </c>
      <c r="E409" s="9" t="str">
        <f t="shared" si="315"/>
        <v xml:space="preserve"> / （LEADERBIKEHERITAGELOSHREDCustom）</v>
      </c>
      <c r="F409" s="9" t="str">
        <f t="shared" si="316"/>
        <v xml:space="preserve"> / （LEADERBIKEHERITAGELOSHREDCustom）</v>
      </c>
      <c r="G409" s="5">
        <v>177810</v>
      </c>
      <c r="H409" s="9">
        <f t="shared" si="317"/>
        <v>177810</v>
      </c>
      <c r="I409" s="9" t="str">
        <f t="shared" si="318"/>
        <v>0</v>
      </c>
      <c r="J409" s="9" t="str">
        <f t="shared" si="319"/>
        <v>1</v>
      </c>
      <c r="M409" s="5" t="s">
        <v>340</v>
      </c>
      <c r="P409" s="9" t="str">
        <f t="shared" si="320"/>
        <v>LEADERBIKEHERITAGELOSHREDCustom</v>
      </c>
      <c r="R409" s="1" t="s">
        <v>2310</v>
      </c>
      <c r="T409" s="1" t="s">
        <v>2310</v>
      </c>
      <c r="AI409" s="9" t="str">
        <f t="shared" si="321"/>
        <v>http://image.rakuten.co.jp/brotures/cabinet/items/custom/custom-130703-heritage.jpg</v>
      </c>
      <c r="AJ409" s="1" t="s">
        <v>2312</v>
      </c>
      <c r="AK409" s="1" t="s">
        <v>2313</v>
      </c>
      <c r="AS409" s="9" t="str">
        <f t="shared" si="343"/>
        <v>1</v>
      </c>
      <c r="AT409" s="9" t="str">
        <f t="shared" si="343"/>
        <v>1</v>
      </c>
      <c r="AU409" s="9" t="str">
        <f t="shared" si="322"/>
        <v>0</v>
      </c>
      <c r="AV409" s="9" t="str">
        <f t="shared" si="323"/>
        <v>1</v>
      </c>
      <c r="AW409" s="9" t="str">
        <f t="shared" si="344"/>
        <v>0</v>
      </c>
      <c r="AX409" s="9" t="str">
        <f t="shared" si="344"/>
        <v>0</v>
      </c>
      <c r="AY409" s="11"/>
      <c r="AZ409" s="11"/>
      <c r="BA409" s="11"/>
      <c r="BB409" s="9" t="str">
        <f t="shared" si="324"/>
        <v>-1</v>
      </c>
      <c r="BC409" s="9" t="str">
        <f t="shared" si="325"/>
        <v>2</v>
      </c>
      <c r="BG409" s="5" t="s">
        <v>2247</v>
      </c>
      <c r="BH409" s="5" t="s">
        <v>8519</v>
      </c>
      <c r="CS409" s="9" t="str">
        <f t="shared" si="326"/>
        <v>0</v>
      </c>
      <c r="CT409" s="9" t="str">
        <f t="shared" si="327"/>
        <v>&lt;iframe src="http://www.rakuten.ne.jp/gold/brotures/spec/custom/custom-130703-heritage.html" frameborder="0" id="spec-content" scrolling="no"&gt;&lt;/iframe&gt;</v>
      </c>
      <c r="CU409" s="9" t="str">
        <f t="shared" si="328"/>
        <v/>
      </c>
      <c r="CV409" s="9" t="str">
        <f t="shared" si="329"/>
        <v>&lt;div class="row-fluid"&gt;&lt;iframe src="http://www.rakuten.ne.jp/gold/brotures/items/custom/custom-130703-heritage.html" frameborder="0" id="skin-product" scrolling="no"&gt;&lt;/iframe&gt;&lt;/div&gt;</v>
      </c>
      <c r="CW409" s="11" t="str">
        <f t="shared" si="330"/>
        <v/>
      </c>
      <c r="CX409" t="s">
        <v>2269</v>
      </c>
      <c r="CY409" s="9" t="str">
        <f t="shared" si="331"/>
        <v>0</v>
      </c>
      <c r="CZ409" s="11"/>
      <c r="DA409" s="11"/>
      <c r="DB409" s="11"/>
      <c r="DC409" s="11"/>
      <c r="DD409" s="9" t="str">
        <f t="shared" si="332"/>
        <v/>
      </c>
      <c r="DE409" s="5" t="s">
        <v>1540</v>
      </c>
      <c r="DF409" s="5" t="s">
        <v>1540</v>
      </c>
      <c r="DI409" s="9" t="str">
        <f t="shared" si="333"/>
        <v/>
      </c>
      <c r="DT409" s="9">
        <f>VLOOKUP(BG409,ディレクトリID!A:B,2)</f>
        <v>101906</v>
      </c>
      <c r="DV409" s="4" t="str">
        <f t="shared" si="334"/>
        <v>【BROTURESオリジナルカスタム　CUSTOM】</v>
      </c>
      <c r="DW409" s="4" t="str">
        <f t="shared" si="335"/>
        <v>【BROTURESオリジナルカスタム　CUSTOM】</v>
      </c>
      <c r="DX409" s="9">
        <f t="shared" si="336"/>
        <v>4</v>
      </c>
      <c r="DY409" s="11"/>
      <c r="DZ409" s="9" t="str">
        <f t="shared" si="345"/>
        <v>1</v>
      </c>
      <c r="EA409" s="9" t="str">
        <f t="shared" si="345"/>
        <v>1</v>
      </c>
      <c r="EB409" s="11"/>
      <c r="EC409" s="11"/>
      <c r="ED409" s="11"/>
      <c r="EE409" s="9" t="str">
        <f t="shared" si="337"/>
        <v>0</v>
      </c>
      <c r="EO409" s="5" t="s">
        <v>2248</v>
      </c>
      <c r="EP409" s="8" t="s">
        <v>429</v>
      </c>
      <c r="EQ409" s="8" t="s">
        <v>429</v>
      </c>
      <c r="ER409" s="8" t="s">
        <v>209</v>
      </c>
      <c r="ES409" s="8" t="s">
        <v>430</v>
      </c>
      <c r="ET409" s="9" t="str">
        <f t="shared" si="338"/>
        <v>2</v>
      </c>
      <c r="EU409" s="11"/>
      <c r="EV409" s="11"/>
      <c r="EW409" s="11"/>
      <c r="EX409" s="9" t="str">
        <f t="shared" si="346"/>
        <v>0</v>
      </c>
      <c r="EY409" s="9" t="str">
        <f t="shared" si="346"/>
        <v>0</v>
      </c>
      <c r="EZ409" s="11"/>
      <c r="FA409" s="11"/>
      <c r="FB409" s="9" t="str">
        <f t="shared" si="347"/>
        <v>0</v>
      </c>
      <c r="FC409" s="9" t="str">
        <f t="shared" si="347"/>
        <v>0</v>
      </c>
      <c r="FD409" s="9" t="str">
        <f t="shared" si="339"/>
        <v>1</v>
      </c>
      <c r="FE409" s="9" t="str">
        <f t="shared" si="348"/>
        <v>1</v>
      </c>
      <c r="FF409" s="9" t="str">
        <f t="shared" si="348"/>
        <v>1</v>
      </c>
      <c r="GJ409" s="4" t="str">
        <f t="shared" si="342"/>
        <v>パーツ\BROTURESオリジナルカスタム:ブランド\CUSTOM</v>
      </c>
      <c r="GK409" s="4" t="str">
        <f t="shared" si="340"/>
        <v>u:u</v>
      </c>
      <c r="GL409" s="11"/>
      <c r="GM409" s="4" t="str">
        <f t="shared" si="349"/>
        <v>::</v>
      </c>
      <c r="GN409" s="4" t="str">
        <f t="shared" si="349"/>
        <v>::</v>
      </c>
      <c r="GO409" s="4" t="str">
        <f t="shared" si="349"/>
        <v>::</v>
      </c>
      <c r="GP409" s="4" t="str">
        <f t="shared" si="341"/>
        <v>1</v>
      </c>
    </row>
    <row r="410" spans="1:198" ht="28" customHeight="1">
      <c r="A410" s="5" t="s">
        <v>2270</v>
      </c>
      <c r="B410" s="5" t="s">
        <v>2272</v>
      </c>
      <c r="C410" s="5" t="s">
        <v>2270</v>
      </c>
      <c r="D410" s="9" t="str">
        <f t="shared" si="314"/>
        <v>u</v>
      </c>
      <c r="E410" s="9" t="str">
        <f t="shared" si="315"/>
        <v xml:space="preserve"> / （LEADERBIKE721TRAEROSPOKECustom）</v>
      </c>
      <c r="F410" s="9" t="str">
        <f t="shared" si="316"/>
        <v xml:space="preserve"> / （LEADERBIKE721TRAEROSPOKECustom）</v>
      </c>
      <c r="G410" s="5">
        <v>177810</v>
      </c>
      <c r="H410" s="9">
        <f t="shared" si="317"/>
        <v>177810</v>
      </c>
      <c r="I410" s="9" t="str">
        <f t="shared" si="318"/>
        <v>0</v>
      </c>
      <c r="J410" s="9" t="str">
        <f t="shared" si="319"/>
        <v>1</v>
      </c>
      <c r="M410" s="5" t="s">
        <v>340</v>
      </c>
      <c r="P410" s="9" t="str">
        <f t="shared" si="320"/>
        <v>LEADERBIKE721TRAEROSPOKECustom</v>
      </c>
      <c r="R410" s="1" t="s">
        <v>2322</v>
      </c>
      <c r="T410" s="1" t="s">
        <v>2322</v>
      </c>
      <c r="AI410" s="9" t="str">
        <f t="shared" si="321"/>
        <v>http://image.rakuten.co.jp/brotures/cabinet/items/custom/custom-130704-721tr.jpg</v>
      </c>
      <c r="AJ410" s="1" t="s">
        <v>2324</v>
      </c>
      <c r="AK410" s="1" t="s">
        <v>2325</v>
      </c>
      <c r="AS410" s="9" t="str">
        <f t="shared" si="343"/>
        <v>1</v>
      </c>
      <c r="AT410" s="9" t="str">
        <f t="shared" si="343"/>
        <v>1</v>
      </c>
      <c r="AU410" s="9" t="str">
        <f t="shared" si="322"/>
        <v>0</v>
      </c>
      <c r="AV410" s="9" t="str">
        <f t="shared" si="323"/>
        <v>1</v>
      </c>
      <c r="AW410" s="9" t="str">
        <f t="shared" si="344"/>
        <v>0</v>
      </c>
      <c r="AX410" s="9" t="str">
        <f t="shared" si="344"/>
        <v>0</v>
      </c>
      <c r="AY410" s="11"/>
      <c r="AZ410" s="11"/>
      <c r="BA410" s="11"/>
      <c r="BB410" s="9" t="str">
        <f t="shared" si="324"/>
        <v>-1</v>
      </c>
      <c r="BC410" s="9" t="str">
        <f t="shared" si="325"/>
        <v>2</v>
      </c>
      <c r="BG410" s="5" t="s">
        <v>2247</v>
      </c>
      <c r="BH410" s="5" t="s">
        <v>8519</v>
      </c>
      <c r="CS410" s="9" t="str">
        <f t="shared" si="326"/>
        <v>0</v>
      </c>
      <c r="CT410" s="9" t="str">
        <f t="shared" si="327"/>
        <v>&lt;iframe src="http://www.rakuten.ne.jp/gold/brotures/spec/custom/custom-130704-721tr.html" frameborder="0" id="spec-content" scrolling="no"&gt;&lt;/iframe&gt;</v>
      </c>
      <c r="CU410" s="9" t="str">
        <f t="shared" si="328"/>
        <v/>
      </c>
      <c r="CV410" s="9" t="str">
        <f t="shared" si="329"/>
        <v>&lt;div class="row-fluid"&gt;&lt;iframe src="http://www.rakuten.ne.jp/gold/brotures/items/custom/custom-130704-721tr.html" frameborder="0" id="skin-product" scrolling="no"&gt;&lt;/iframe&gt;&lt;/div&gt;</v>
      </c>
      <c r="CW410" s="11" t="str">
        <f t="shared" si="330"/>
        <v/>
      </c>
      <c r="CX410" t="s">
        <v>2278</v>
      </c>
      <c r="CY410" s="9" t="str">
        <f t="shared" si="331"/>
        <v>0</v>
      </c>
      <c r="CZ410" s="11"/>
      <c r="DA410" s="11"/>
      <c r="DB410" s="11"/>
      <c r="DC410" s="11"/>
      <c r="DD410" s="9" t="str">
        <f t="shared" si="332"/>
        <v/>
      </c>
      <c r="DE410" s="5" t="s">
        <v>1504</v>
      </c>
      <c r="DF410" s="5" t="s">
        <v>1504</v>
      </c>
      <c r="DI410" s="9" t="str">
        <f t="shared" si="333"/>
        <v/>
      </c>
      <c r="DT410" s="9">
        <f>VLOOKUP(BG410,ディレクトリID!A:B,2)</f>
        <v>101906</v>
      </c>
      <c r="DV410" s="4" t="str">
        <f t="shared" si="334"/>
        <v>【BROTURESオリジナルカスタム　CUSTOM】</v>
      </c>
      <c r="DW410" s="4" t="str">
        <f t="shared" si="335"/>
        <v>【BROTURESオリジナルカスタム　CUSTOM】</v>
      </c>
      <c r="DX410" s="9">
        <f t="shared" si="336"/>
        <v>4</v>
      </c>
      <c r="DY410" s="11"/>
      <c r="DZ410" s="9" t="str">
        <f t="shared" si="345"/>
        <v>1</v>
      </c>
      <c r="EA410" s="9" t="str">
        <f t="shared" si="345"/>
        <v>1</v>
      </c>
      <c r="EB410" s="11"/>
      <c r="EC410" s="11"/>
      <c r="ED410" s="11"/>
      <c r="EE410" s="9" t="str">
        <f t="shared" si="337"/>
        <v>0</v>
      </c>
      <c r="EO410" s="5" t="s">
        <v>2248</v>
      </c>
      <c r="EP410" s="8" t="s">
        <v>429</v>
      </c>
      <c r="EQ410" s="8" t="s">
        <v>429</v>
      </c>
      <c r="ER410" s="8" t="s">
        <v>209</v>
      </c>
      <c r="ES410" s="8" t="s">
        <v>430</v>
      </c>
      <c r="ET410" s="9" t="str">
        <f t="shared" si="338"/>
        <v>2</v>
      </c>
      <c r="EU410" s="11"/>
      <c r="EV410" s="11"/>
      <c r="EW410" s="11"/>
      <c r="EX410" s="9" t="str">
        <f t="shared" si="346"/>
        <v>0</v>
      </c>
      <c r="EY410" s="9" t="str">
        <f t="shared" si="346"/>
        <v>0</v>
      </c>
      <c r="EZ410" s="11"/>
      <c r="FA410" s="11"/>
      <c r="FB410" s="9" t="str">
        <f t="shared" si="347"/>
        <v>0</v>
      </c>
      <c r="FC410" s="9" t="str">
        <f t="shared" si="347"/>
        <v>0</v>
      </c>
      <c r="FD410" s="9" t="str">
        <f t="shared" si="339"/>
        <v>1</v>
      </c>
      <c r="FE410" s="9" t="str">
        <f t="shared" si="348"/>
        <v>1</v>
      </c>
      <c r="FF410" s="9" t="str">
        <f t="shared" si="348"/>
        <v>1</v>
      </c>
      <c r="GJ410" s="4" t="str">
        <f t="shared" si="342"/>
        <v>パーツ\BROTURESオリジナルカスタム:ブランド\CUSTOM</v>
      </c>
      <c r="GK410" s="4" t="str">
        <f t="shared" si="340"/>
        <v>u:u</v>
      </c>
      <c r="GL410" s="11"/>
      <c r="GM410" s="4" t="str">
        <f t="shared" si="349"/>
        <v>::</v>
      </c>
      <c r="GN410" s="4" t="str">
        <f t="shared" si="349"/>
        <v>::</v>
      </c>
      <c r="GO410" s="4" t="str">
        <f t="shared" si="349"/>
        <v>::</v>
      </c>
      <c r="GP410" s="4" t="str">
        <f t="shared" si="341"/>
        <v>1</v>
      </c>
    </row>
    <row r="411" spans="1:198" ht="28" customHeight="1">
      <c r="A411" s="5" t="s">
        <v>2270</v>
      </c>
      <c r="B411" s="5" t="s">
        <v>2272</v>
      </c>
      <c r="C411" s="5" t="s">
        <v>2270</v>
      </c>
      <c r="D411" s="9" t="str">
        <f t="shared" si="314"/>
        <v>u</v>
      </c>
      <c r="E411" s="9" t="str">
        <f t="shared" si="315"/>
        <v xml:space="preserve"> / （LEADERBIKE721TRAEROSPOKECustom）</v>
      </c>
      <c r="F411" s="9" t="str">
        <f t="shared" si="316"/>
        <v xml:space="preserve"> / （LEADERBIKE721TRAEROSPOKECustom）</v>
      </c>
      <c r="G411" s="5">
        <v>177810</v>
      </c>
      <c r="H411" s="9">
        <f t="shared" si="317"/>
        <v>177810</v>
      </c>
      <c r="I411" s="9" t="str">
        <f t="shared" si="318"/>
        <v>0</v>
      </c>
      <c r="J411" s="9" t="str">
        <f t="shared" si="319"/>
        <v>1</v>
      </c>
      <c r="M411" s="5" t="s">
        <v>340</v>
      </c>
      <c r="P411" s="9" t="str">
        <f t="shared" si="320"/>
        <v>LEADERBIKE721TRAEROSPOKECustom</v>
      </c>
      <c r="R411" s="1" t="s">
        <v>2322</v>
      </c>
      <c r="T411" s="1" t="s">
        <v>2322</v>
      </c>
      <c r="AI411" s="9" t="str">
        <f t="shared" si="321"/>
        <v>http://image.rakuten.co.jp/brotures/cabinet/items/custom/custom-130704-721tr.jpg</v>
      </c>
      <c r="AJ411" s="1" t="s">
        <v>2324</v>
      </c>
      <c r="AK411" s="1" t="s">
        <v>2325</v>
      </c>
      <c r="AS411" s="9" t="str">
        <f t="shared" si="343"/>
        <v>1</v>
      </c>
      <c r="AT411" s="9" t="str">
        <f t="shared" si="343"/>
        <v>1</v>
      </c>
      <c r="AU411" s="9" t="str">
        <f t="shared" si="322"/>
        <v>0</v>
      </c>
      <c r="AV411" s="9" t="str">
        <f t="shared" si="323"/>
        <v>1</v>
      </c>
      <c r="AW411" s="9" t="str">
        <f t="shared" si="344"/>
        <v>0</v>
      </c>
      <c r="AX411" s="9" t="str">
        <f t="shared" si="344"/>
        <v>0</v>
      </c>
      <c r="AY411" s="11"/>
      <c r="AZ411" s="11"/>
      <c r="BA411" s="11"/>
      <c r="BB411" s="9" t="str">
        <f t="shared" si="324"/>
        <v>-1</v>
      </c>
      <c r="BC411" s="9" t="str">
        <f t="shared" si="325"/>
        <v>2</v>
      </c>
      <c r="BG411" s="5" t="s">
        <v>2247</v>
      </c>
      <c r="BH411" s="5" t="s">
        <v>8519</v>
      </c>
      <c r="CS411" s="9" t="str">
        <f t="shared" si="326"/>
        <v>0</v>
      </c>
      <c r="CT411" s="9" t="str">
        <f t="shared" si="327"/>
        <v>&lt;iframe src="http://www.rakuten.ne.jp/gold/brotures/spec/custom/custom-130704-721tr.html" frameborder="0" id="spec-content" scrolling="no"&gt;&lt;/iframe&gt;</v>
      </c>
      <c r="CU411" s="9" t="str">
        <f t="shared" si="328"/>
        <v/>
      </c>
      <c r="CV411" s="9" t="str">
        <f t="shared" si="329"/>
        <v>&lt;div class="row-fluid"&gt;&lt;iframe src="http://www.rakuten.ne.jp/gold/brotures/items/custom/custom-130704-721tr.html" frameborder="0" id="skin-product" scrolling="no"&gt;&lt;/iframe&gt;&lt;/div&gt;</v>
      </c>
      <c r="CW411" s="11" t="str">
        <f t="shared" si="330"/>
        <v/>
      </c>
      <c r="CX411" t="s">
        <v>2279</v>
      </c>
      <c r="CY411" s="9" t="str">
        <f t="shared" si="331"/>
        <v>0</v>
      </c>
      <c r="CZ411" s="11"/>
      <c r="DA411" s="11"/>
      <c r="DB411" s="11"/>
      <c r="DC411" s="11"/>
      <c r="DD411" s="9" t="str">
        <f t="shared" si="332"/>
        <v/>
      </c>
      <c r="DE411" s="5" t="s">
        <v>1508</v>
      </c>
      <c r="DF411" s="5" t="s">
        <v>1508</v>
      </c>
      <c r="DI411" s="9" t="str">
        <f t="shared" si="333"/>
        <v/>
      </c>
      <c r="DT411" s="9">
        <f>VLOOKUP(BG411,ディレクトリID!A:B,2)</f>
        <v>101906</v>
      </c>
      <c r="DV411" s="4" t="str">
        <f t="shared" si="334"/>
        <v>【BROTURESオリジナルカスタム　CUSTOM】</v>
      </c>
      <c r="DW411" s="4" t="str">
        <f t="shared" si="335"/>
        <v>【BROTURESオリジナルカスタム　CUSTOM】</v>
      </c>
      <c r="DX411" s="9">
        <f t="shared" si="336"/>
        <v>4</v>
      </c>
      <c r="DY411" s="11"/>
      <c r="DZ411" s="9" t="str">
        <f t="shared" si="345"/>
        <v>1</v>
      </c>
      <c r="EA411" s="9" t="str">
        <f t="shared" si="345"/>
        <v>1</v>
      </c>
      <c r="EB411" s="11"/>
      <c r="EC411" s="11"/>
      <c r="ED411" s="11"/>
      <c r="EE411" s="9" t="str">
        <f t="shared" si="337"/>
        <v>0</v>
      </c>
      <c r="EO411" s="5" t="s">
        <v>2248</v>
      </c>
      <c r="EP411" s="8" t="s">
        <v>429</v>
      </c>
      <c r="EQ411" s="8" t="s">
        <v>429</v>
      </c>
      <c r="ER411" s="8" t="s">
        <v>209</v>
      </c>
      <c r="ES411" s="8" t="s">
        <v>430</v>
      </c>
      <c r="ET411" s="9" t="str">
        <f t="shared" si="338"/>
        <v>2</v>
      </c>
      <c r="EU411" s="11"/>
      <c r="EV411" s="11"/>
      <c r="EW411" s="11"/>
      <c r="EX411" s="9" t="str">
        <f t="shared" si="346"/>
        <v>0</v>
      </c>
      <c r="EY411" s="9" t="str">
        <f t="shared" si="346"/>
        <v>0</v>
      </c>
      <c r="EZ411" s="11"/>
      <c r="FA411" s="11"/>
      <c r="FB411" s="9" t="str">
        <f t="shared" si="347"/>
        <v>0</v>
      </c>
      <c r="FC411" s="9" t="str">
        <f t="shared" si="347"/>
        <v>0</v>
      </c>
      <c r="FD411" s="9" t="str">
        <f t="shared" si="339"/>
        <v>1</v>
      </c>
      <c r="FE411" s="9" t="str">
        <f t="shared" si="348"/>
        <v>1</v>
      </c>
      <c r="FF411" s="9" t="str">
        <f t="shared" si="348"/>
        <v>1</v>
      </c>
      <c r="GJ411" s="4" t="str">
        <f t="shared" si="342"/>
        <v>パーツ\BROTURESオリジナルカスタム:ブランド\CUSTOM</v>
      </c>
      <c r="GK411" s="4" t="str">
        <f t="shared" si="340"/>
        <v>u:u</v>
      </c>
      <c r="GL411" s="11"/>
      <c r="GM411" s="4" t="str">
        <f t="shared" si="349"/>
        <v>::</v>
      </c>
      <c r="GN411" s="4" t="str">
        <f t="shared" si="349"/>
        <v>::</v>
      </c>
      <c r="GO411" s="4" t="str">
        <f t="shared" si="349"/>
        <v>::</v>
      </c>
      <c r="GP411" s="4" t="str">
        <f t="shared" si="341"/>
        <v>1</v>
      </c>
    </row>
    <row r="412" spans="1:198" ht="28" customHeight="1">
      <c r="A412" s="5" t="s">
        <v>2270</v>
      </c>
      <c r="B412" s="5" t="s">
        <v>2272</v>
      </c>
      <c r="C412" s="5" t="s">
        <v>2270</v>
      </c>
      <c r="D412" s="9" t="str">
        <f t="shared" si="314"/>
        <v>u</v>
      </c>
      <c r="E412" s="9" t="str">
        <f t="shared" si="315"/>
        <v xml:space="preserve"> / （LEADERBIKE721TRAEROSPOKECustom）</v>
      </c>
      <c r="F412" s="9" t="str">
        <f t="shared" si="316"/>
        <v xml:space="preserve"> / （LEADERBIKE721TRAEROSPOKECustom）</v>
      </c>
      <c r="G412" s="5">
        <v>177810</v>
      </c>
      <c r="H412" s="9">
        <f t="shared" si="317"/>
        <v>177810</v>
      </c>
      <c r="I412" s="9" t="str">
        <f t="shared" si="318"/>
        <v>0</v>
      </c>
      <c r="J412" s="9" t="str">
        <f t="shared" si="319"/>
        <v>1</v>
      </c>
      <c r="M412" s="5" t="s">
        <v>340</v>
      </c>
      <c r="P412" s="9" t="str">
        <f t="shared" si="320"/>
        <v>LEADERBIKE721TRAEROSPOKECustom</v>
      </c>
      <c r="R412" s="1" t="s">
        <v>2322</v>
      </c>
      <c r="T412" s="1" t="s">
        <v>2322</v>
      </c>
      <c r="AI412" s="9" t="str">
        <f t="shared" si="321"/>
        <v>http://image.rakuten.co.jp/brotures/cabinet/items/custom/custom-130704-721tr.jpg</v>
      </c>
      <c r="AJ412" s="1" t="s">
        <v>2324</v>
      </c>
      <c r="AK412" s="1" t="s">
        <v>2325</v>
      </c>
      <c r="AS412" s="9" t="str">
        <f t="shared" si="343"/>
        <v>1</v>
      </c>
      <c r="AT412" s="9" t="str">
        <f t="shared" si="343"/>
        <v>1</v>
      </c>
      <c r="AU412" s="9" t="str">
        <f t="shared" si="322"/>
        <v>0</v>
      </c>
      <c r="AV412" s="9" t="str">
        <f t="shared" si="323"/>
        <v>1</v>
      </c>
      <c r="AW412" s="9" t="str">
        <f t="shared" si="344"/>
        <v>0</v>
      </c>
      <c r="AX412" s="9" t="str">
        <f t="shared" si="344"/>
        <v>0</v>
      </c>
      <c r="AY412" s="11"/>
      <c r="AZ412" s="11"/>
      <c r="BA412" s="11"/>
      <c r="BB412" s="9" t="str">
        <f t="shared" si="324"/>
        <v>-1</v>
      </c>
      <c r="BC412" s="9" t="str">
        <f t="shared" si="325"/>
        <v>2</v>
      </c>
      <c r="BG412" s="5" t="s">
        <v>2247</v>
      </c>
      <c r="BH412" s="5" t="s">
        <v>8519</v>
      </c>
      <c r="CS412" s="9" t="str">
        <f t="shared" si="326"/>
        <v>0</v>
      </c>
      <c r="CT412" s="9" t="str">
        <f t="shared" si="327"/>
        <v>&lt;iframe src="http://www.rakuten.ne.jp/gold/brotures/spec/custom/custom-130704-721tr.html" frameborder="0" id="spec-content" scrolling="no"&gt;&lt;/iframe&gt;</v>
      </c>
      <c r="CU412" s="9" t="str">
        <f t="shared" si="328"/>
        <v/>
      </c>
      <c r="CV412" s="9" t="str">
        <f t="shared" si="329"/>
        <v>&lt;div class="row-fluid"&gt;&lt;iframe src="http://www.rakuten.ne.jp/gold/brotures/items/custom/custom-130704-721tr.html" frameborder="0" id="skin-product" scrolling="no"&gt;&lt;/iframe&gt;&lt;/div&gt;</v>
      </c>
      <c r="CW412" s="11" t="str">
        <f t="shared" si="330"/>
        <v/>
      </c>
      <c r="CX412" t="s">
        <v>2280</v>
      </c>
      <c r="CY412" s="9" t="str">
        <f t="shared" si="331"/>
        <v>0</v>
      </c>
      <c r="CZ412" s="11"/>
      <c r="DA412" s="11"/>
      <c r="DB412" s="11"/>
      <c r="DC412" s="11"/>
      <c r="DD412" s="9" t="str">
        <f t="shared" si="332"/>
        <v/>
      </c>
      <c r="DE412" s="5" t="s">
        <v>1510</v>
      </c>
      <c r="DF412" s="5" t="s">
        <v>1510</v>
      </c>
      <c r="DI412" s="9" t="str">
        <f t="shared" si="333"/>
        <v/>
      </c>
      <c r="DT412" s="9">
        <f>VLOOKUP(BG412,ディレクトリID!A:B,2)</f>
        <v>101906</v>
      </c>
      <c r="DV412" s="4" t="str">
        <f t="shared" si="334"/>
        <v>【BROTURESオリジナルカスタム　CUSTOM】</v>
      </c>
      <c r="DW412" s="4" t="str">
        <f t="shared" si="335"/>
        <v>【BROTURESオリジナルカスタム　CUSTOM】</v>
      </c>
      <c r="DX412" s="9">
        <f t="shared" si="336"/>
        <v>4</v>
      </c>
      <c r="DY412" s="11"/>
      <c r="DZ412" s="9" t="str">
        <f t="shared" si="345"/>
        <v>1</v>
      </c>
      <c r="EA412" s="9" t="str">
        <f t="shared" si="345"/>
        <v>1</v>
      </c>
      <c r="EB412" s="11"/>
      <c r="EC412" s="11"/>
      <c r="ED412" s="11"/>
      <c r="EE412" s="9" t="str">
        <f t="shared" si="337"/>
        <v>0</v>
      </c>
      <c r="EO412" s="5" t="s">
        <v>2248</v>
      </c>
      <c r="EP412" s="8" t="s">
        <v>429</v>
      </c>
      <c r="EQ412" s="8" t="s">
        <v>429</v>
      </c>
      <c r="ER412" s="8" t="s">
        <v>209</v>
      </c>
      <c r="ES412" s="8" t="s">
        <v>430</v>
      </c>
      <c r="ET412" s="9" t="str">
        <f t="shared" si="338"/>
        <v>2</v>
      </c>
      <c r="EU412" s="11"/>
      <c r="EV412" s="11"/>
      <c r="EW412" s="11"/>
      <c r="EX412" s="9" t="str">
        <f t="shared" si="346"/>
        <v>0</v>
      </c>
      <c r="EY412" s="9" t="str">
        <f t="shared" si="346"/>
        <v>0</v>
      </c>
      <c r="EZ412" s="11"/>
      <c r="FA412" s="11"/>
      <c r="FB412" s="9" t="str">
        <f t="shared" si="347"/>
        <v>0</v>
      </c>
      <c r="FC412" s="9" t="str">
        <f t="shared" si="347"/>
        <v>0</v>
      </c>
      <c r="FD412" s="9" t="str">
        <f t="shared" si="339"/>
        <v>1</v>
      </c>
      <c r="FE412" s="9" t="str">
        <f t="shared" si="348"/>
        <v>1</v>
      </c>
      <c r="FF412" s="9" t="str">
        <f t="shared" si="348"/>
        <v>1</v>
      </c>
      <c r="GJ412" s="4" t="str">
        <f t="shared" si="342"/>
        <v>パーツ\BROTURESオリジナルカスタム:ブランド\CUSTOM</v>
      </c>
      <c r="GK412" s="4" t="str">
        <f t="shared" si="340"/>
        <v>u:u</v>
      </c>
      <c r="GL412" s="11"/>
      <c r="GM412" s="4" t="str">
        <f t="shared" si="349"/>
        <v>::</v>
      </c>
      <c r="GN412" s="4" t="str">
        <f t="shared" si="349"/>
        <v>::</v>
      </c>
      <c r="GO412" s="4" t="str">
        <f t="shared" si="349"/>
        <v>::</v>
      </c>
      <c r="GP412" s="4" t="str">
        <f t="shared" si="341"/>
        <v>1</v>
      </c>
    </row>
    <row r="413" spans="1:198" ht="28" customHeight="1">
      <c r="A413" s="5" t="s">
        <v>2270</v>
      </c>
      <c r="B413" s="5" t="s">
        <v>2272</v>
      </c>
      <c r="C413" s="5" t="s">
        <v>2270</v>
      </c>
      <c r="D413" s="9" t="str">
        <f t="shared" si="314"/>
        <v>u</v>
      </c>
      <c r="E413" s="9" t="str">
        <f t="shared" si="315"/>
        <v xml:space="preserve"> / （LEADERBIKE721TRAEROSPOKECustom）</v>
      </c>
      <c r="F413" s="9" t="str">
        <f t="shared" si="316"/>
        <v xml:space="preserve"> / （LEADERBIKE721TRAEROSPOKECustom）</v>
      </c>
      <c r="G413" s="5">
        <v>177810</v>
      </c>
      <c r="H413" s="9">
        <f t="shared" si="317"/>
        <v>177810</v>
      </c>
      <c r="I413" s="9" t="str">
        <f t="shared" si="318"/>
        <v>0</v>
      </c>
      <c r="J413" s="9" t="str">
        <f t="shared" si="319"/>
        <v>1</v>
      </c>
      <c r="M413" s="5" t="s">
        <v>340</v>
      </c>
      <c r="P413" s="9" t="str">
        <f t="shared" si="320"/>
        <v>LEADERBIKE721TRAEROSPOKECustom</v>
      </c>
      <c r="R413" s="1" t="s">
        <v>2333</v>
      </c>
      <c r="T413" s="1" t="s">
        <v>2333</v>
      </c>
      <c r="AI413" s="9" t="str">
        <f t="shared" si="321"/>
        <v>http://image.rakuten.co.jp/brotures/cabinet/items/custom/custom-130704-721tr.jpg</v>
      </c>
      <c r="AJ413" s="1" t="s">
        <v>2335</v>
      </c>
      <c r="AK413" s="1" t="s">
        <v>2336</v>
      </c>
      <c r="AS413" s="9" t="str">
        <f t="shared" si="343"/>
        <v>1</v>
      </c>
      <c r="AT413" s="9" t="str">
        <f t="shared" si="343"/>
        <v>1</v>
      </c>
      <c r="AU413" s="9" t="str">
        <f t="shared" si="322"/>
        <v>0</v>
      </c>
      <c r="AV413" s="9" t="str">
        <f t="shared" si="323"/>
        <v>1</v>
      </c>
      <c r="AW413" s="9" t="str">
        <f t="shared" si="344"/>
        <v>0</v>
      </c>
      <c r="AX413" s="9" t="str">
        <f t="shared" si="344"/>
        <v>0</v>
      </c>
      <c r="AY413" s="11"/>
      <c r="AZ413" s="11"/>
      <c r="BA413" s="11"/>
      <c r="BB413" s="9" t="str">
        <f t="shared" si="324"/>
        <v>-1</v>
      </c>
      <c r="BC413" s="9" t="str">
        <f t="shared" si="325"/>
        <v>2</v>
      </c>
      <c r="BG413" s="5" t="s">
        <v>2247</v>
      </c>
      <c r="BH413" s="5" t="s">
        <v>8519</v>
      </c>
      <c r="CS413" s="9" t="str">
        <f t="shared" si="326"/>
        <v>0</v>
      </c>
      <c r="CT413" s="9" t="str">
        <f t="shared" si="327"/>
        <v>&lt;iframe src="http://www.rakuten.ne.jp/gold/brotures/spec/custom/custom-130704-721tr.html" frameborder="0" id="spec-content" scrolling="no"&gt;&lt;/iframe&gt;</v>
      </c>
      <c r="CU413" s="9" t="str">
        <f t="shared" si="328"/>
        <v/>
      </c>
      <c r="CV413" s="9" t="str">
        <f t="shared" si="329"/>
        <v>&lt;div class="row-fluid"&gt;&lt;iframe src="http://www.rakuten.ne.jp/gold/brotures/items/custom/custom-130704-721tr.html" frameborder="0" id="skin-product" scrolling="no"&gt;&lt;/iframe&gt;&lt;/div&gt;</v>
      </c>
      <c r="CW413" s="11" t="str">
        <f t="shared" si="330"/>
        <v/>
      </c>
      <c r="CX413" t="s">
        <v>2281</v>
      </c>
      <c r="CY413" s="9" t="str">
        <f t="shared" si="331"/>
        <v>0</v>
      </c>
      <c r="CZ413" s="11"/>
      <c r="DA413" s="11"/>
      <c r="DB413" s="11"/>
      <c r="DC413" s="11"/>
      <c r="DD413" s="9" t="str">
        <f t="shared" si="332"/>
        <v/>
      </c>
      <c r="DE413" s="5" t="s">
        <v>1512</v>
      </c>
      <c r="DF413" s="5" t="s">
        <v>1512</v>
      </c>
      <c r="DI413" s="9" t="str">
        <f t="shared" si="333"/>
        <v/>
      </c>
      <c r="DT413" s="9">
        <f>VLOOKUP(BG413,ディレクトリID!A:B,2)</f>
        <v>101906</v>
      </c>
      <c r="DV413" s="4" t="str">
        <f t="shared" si="334"/>
        <v>【BROTURESオリジナルカスタム　CUSTOM】</v>
      </c>
      <c r="DW413" s="4" t="str">
        <f t="shared" si="335"/>
        <v>【BROTURESオリジナルカスタム　CUSTOM】</v>
      </c>
      <c r="DX413" s="9">
        <f t="shared" si="336"/>
        <v>4</v>
      </c>
      <c r="DY413" s="11"/>
      <c r="DZ413" s="9" t="str">
        <f t="shared" si="345"/>
        <v>1</v>
      </c>
      <c r="EA413" s="9" t="str">
        <f t="shared" si="345"/>
        <v>1</v>
      </c>
      <c r="EB413" s="11"/>
      <c r="EC413" s="11"/>
      <c r="ED413" s="11"/>
      <c r="EE413" s="9" t="str">
        <f t="shared" si="337"/>
        <v>0</v>
      </c>
      <c r="EO413" s="5" t="s">
        <v>2248</v>
      </c>
      <c r="EP413" s="8" t="s">
        <v>429</v>
      </c>
      <c r="EQ413" s="8" t="s">
        <v>429</v>
      </c>
      <c r="ER413" s="8" t="s">
        <v>209</v>
      </c>
      <c r="ES413" s="8" t="s">
        <v>430</v>
      </c>
      <c r="ET413" s="9" t="str">
        <f t="shared" si="338"/>
        <v>2</v>
      </c>
      <c r="EU413" s="11"/>
      <c r="EV413" s="11"/>
      <c r="EW413" s="11"/>
      <c r="EX413" s="9" t="str">
        <f t="shared" si="346"/>
        <v>0</v>
      </c>
      <c r="EY413" s="9" t="str">
        <f t="shared" si="346"/>
        <v>0</v>
      </c>
      <c r="EZ413" s="11"/>
      <c r="FA413" s="11"/>
      <c r="FB413" s="9" t="str">
        <f t="shared" si="347"/>
        <v>0</v>
      </c>
      <c r="FC413" s="9" t="str">
        <f t="shared" si="347"/>
        <v>0</v>
      </c>
      <c r="FD413" s="9" t="str">
        <f t="shared" si="339"/>
        <v>1</v>
      </c>
      <c r="FE413" s="9" t="str">
        <f t="shared" si="348"/>
        <v>1</v>
      </c>
      <c r="FF413" s="9" t="str">
        <f t="shared" si="348"/>
        <v>1</v>
      </c>
      <c r="GJ413" s="4" t="str">
        <f t="shared" si="342"/>
        <v>パーツ\BROTURESオリジナルカスタム:ブランド\CUSTOM</v>
      </c>
      <c r="GK413" s="4" t="str">
        <f t="shared" si="340"/>
        <v>u:u</v>
      </c>
      <c r="GL413" s="11"/>
      <c r="GM413" s="4" t="str">
        <f t="shared" si="349"/>
        <v>::</v>
      </c>
      <c r="GN413" s="4" t="str">
        <f t="shared" si="349"/>
        <v>::</v>
      </c>
      <c r="GO413" s="4" t="str">
        <f t="shared" si="349"/>
        <v>::</v>
      </c>
      <c r="GP413" s="4" t="str">
        <f t="shared" si="341"/>
        <v>1</v>
      </c>
    </row>
    <row r="414" spans="1:198" ht="28" customHeight="1">
      <c r="A414" s="5" t="s">
        <v>2270</v>
      </c>
      <c r="B414" s="5" t="s">
        <v>2272</v>
      </c>
      <c r="C414" s="5" t="s">
        <v>2270</v>
      </c>
      <c r="D414" s="9" t="str">
        <f t="shared" si="314"/>
        <v>u</v>
      </c>
      <c r="E414" s="9" t="str">
        <f t="shared" si="315"/>
        <v xml:space="preserve"> / （LEADERBIKE721TRAEROSPOKECustom）</v>
      </c>
      <c r="F414" s="9" t="str">
        <f t="shared" si="316"/>
        <v xml:space="preserve"> / （LEADERBIKE721TRAEROSPOKECustom）</v>
      </c>
      <c r="G414" s="5">
        <v>177810</v>
      </c>
      <c r="H414" s="9">
        <f t="shared" si="317"/>
        <v>177810</v>
      </c>
      <c r="I414" s="9" t="str">
        <f t="shared" si="318"/>
        <v>0</v>
      </c>
      <c r="J414" s="9" t="str">
        <f t="shared" si="319"/>
        <v>1</v>
      </c>
      <c r="M414" s="5" t="s">
        <v>340</v>
      </c>
      <c r="P414" s="9" t="str">
        <f t="shared" si="320"/>
        <v>LEADERBIKE721TRAEROSPOKECustom</v>
      </c>
      <c r="R414" s="1" t="s">
        <v>2333</v>
      </c>
      <c r="T414" s="1" t="s">
        <v>2333</v>
      </c>
      <c r="AI414" s="9" t="str">
        <f t="shared" si="321"/>
        <v>http://image.rakuten.co.jp/brotures/cabinet/items/custom/custom-130704-721tr.jpg</v>
      </c>
      <c r="AJ414" s="1" t="s">
        <v>2335</v>
      </c>
      <c r="AK414" s="1" t="s">
        <v>2336</v>
      </c>
      <c r="AS414" s="9" t="str">
        <f t="shared" si="343"/>
        <v>1</v>
      </c>
      <c r="AT414" s="9" t="str">
        <f t="shared" si="343"/>
        <v>1</v>
      </c>
      <c r="AU414" s="9" t="str">
        <f t="shared" si="322"/>
        <v>0</v>
      </c>
      <c r="AV414" s="9" t="str">
        <f t="shared" si="323"/>
        <v>1</v>
      </c>
      <c r="AW414" s="9" t="str">
        <f t="shared" si="344"/>
        <v>0</v>
      </c>
      <c r="AX414" s="9" t="str">
        <f t="shared" si="344"/>
        <v>0</v>
      </c>
      <c r="AY414" s="11"/>
      <c r="AZ414" s="11"/>
      <c r="BA414" s="11"/>
      <c r="BB414" s="9" t="str">
        <f t="shared" si="324"/>
        <v>-1</v>
      </c>
      <c r="BC414" s="9" t="str">
        <f t="shared" si="325"/>
        <v>2</v>
      </c>
      <c r="BG414" s="5" t="s">
        <v>2247</v>
      </c>
      <c r="BH414" s="5" t="s">
        <v>8519</v>
      </c>
      <c r="CS414" s="9" t="str">
        <f t="shared" si="326"/>
        <v>0</v>
      </c>
      <c r="CT414" s="9" t="str">
        <f t="shared" si="327"/>
        <v>&lt;iframe src="http://www.rakuten.ne.jp/gold/brotures/spec/custom/custom-130704-721tr.html" frameborder="0" id="spec-content" scrolling="no"&gt;&lt;/iframe&gt;</v>
      </c>
      <c r="CU414" s="9" t="str">
        <f t="shared" si="328"/>
        <v/>
      </c>
      <c r="CV414" s="9" t="str">
        <f t="shared" si="329"/>
        <v>&lt;div class="row-fluid"&gt;&lt;iframe src="http://www.rakuten.ne.jp/gold/brotures/items/custom/custom-130704-721tr.html" frameborder="0" id="skin-product" scrolling="no"&gt;&lt;/iframe&gt;&lt;/div&gt;</v>
      </c>
      <c r="CW414" s="11" t="str">
        <f t="shared" si="330"/>
        <v/>
      </c>
      <c r="CX414" t="s">
        <v>2282</v>
      </c>
      <c r="CY414" s="9" t="str">
        <f t="shared" si="331"/>
        <v>0</v>
      </c>
      <c r="CZ414" s="11"/>
      <c r="DA414" s="11"/>
      <c r="DB414" s="11"/>
      <c r="DC414" s="11"/>
      <c r="DD414" s="9" t="str">
        <f t="shared" si="332"/>
        <v/>
      </c>
      <c r="DE414" s="5" t="s">
        <v>1514</v>
      </c>
      <c r="DF414" s="5" t="s">
        <v>1514</v>
      </c>
      <c r="DI414" s="9" t="str">
        <f t="shared" si="333"/>
        <v/>
      </c>
      <c r="DT414" s="9">
        <f>VLOOKUP(BG414,ディレクトリID!A:B,2)</f>
        <v>101906</v>
      </c>
      <c r="DV414" s="4" t="str">
        <f t="shared" si="334"/>
        <v>【BROTURESオリジナルカスタム　CUSTOM】</v>
      </c>
      <c r="DW414" s="4" t="str">
        <f t="shared" si="335"/>
        <v>【BROTURESオリジナルカスタム　CUSTOM】</v>
      </c>
      <c r="DX414" s="9">
        <f t="shared" si="336"/>
        <v>4</v>
      </c>
      <c r="DY414" s="11"/>
      <c r="DZ414" s="9" t="str">
        <f t="shared" si="345"/>
        <v>1</v>
      </c>
      <c r="EA414" s="9" t="str">
        <f t="shared" si="345"/>
        <v>1</v>
      </c>
      <c r="EB414" s="11"/>
      <c r="EC414" s="11"/>
      <c r="ED414" s="11"/>
      <c r="EE414" s="9" t="str">
        <f t="shared" si="337"/>
        <v>0</v>
      </c>
      <c r="EO414" s="5" t="s">
        <v>2248</v>
      </c>
      <c r="EP414" s="8" t="s">
        <v>429</v>
      </c>
      <c r="EQ414" s="8" t="s">
        <v>429</v>
      </c>
      <c r="ER414" s="8" t="s">
        <v>209</v>
      </c>
      <c r="ES414" s="8" t="s">
        <v>430</v>
      </c>
      <c r="ET414" s="9" t="str">
        <f t="shared" si="338"/>
        <v>2</v>
      </c>
      <c r="EU414" s="11"/>
      <c r="EV414" s="11"/>
      <c r="EW414" s="11"/>
      <c r="EX414" s="9" t="str">
        <f t="shared" si="346"/>
        <v>0</v>
      </c>
      <c r="EY414" s="9" t="str">
        <f t="shared" si="346"/>
        <v>0</v>
      </c>
      <c r="EZ414" s="11"/>
      <c r="FA414" s="11"/>
      <c r="FB414" s="9" t="str">
        <f t="shared" si="347"/>
        <v>0</v>
      </c>
      <c r="FC414" s="9" t="str">
        <f t="shared" si="347"/>
        <v>0</v>
      </c>
      <c r="FD414" s="9" t="str">
        <f t="shared" si="339"/>
        <v>1</v>
      </c>
      <c r="FE414" s="9" t="str">
        <f t="shared" si="348"/>
        <v>1</v>
      </c>
      <c r="FF414" s="9" t="str">
        <f t="shared" si="348"/>
        <v>1</v>
      </c>
      <c r="GJ414" s="4" t="str">
        <f t="shared" si="342"/>
        <v>パーツ\BROTURESオリジナルカスタム:ブランド\CUSTOM</v>
      </c>
      <c r="GK414" s="4" t="str">
        <f t="shared" si="340"/>
        <v>u:u</v>
      </c>
      <c r="GL414" s="11"/>
      <c r="GM414" s="4" t="str">
        <f t="shared" si="349"/>
        <v>::</v>
      </c>
      <c r="GN414" s="4" t="str">
        <f t="shared" si="349"/>
        <v>::</v>
      </c>
      <c r="GO414" s="4" t="str">
        <f t="shared" si="349"/>
        <v>::</v>
      </c>
      <c r="GP414" s="4" t="str">
        <f t="shared" si="341"/>
        <v>1</v>
      </c>
    </row>
    <row r="415" spans="1:198" ht="28" customHeight="1">
      <c r="A415" s="5" t="s">
        <v>2270</v>
      </c>
      <c r="B415" s="5" t="s">
        <v>2272</v>
      </c>
      <c r="C415" s="5" t="s">
        <v>2270</v>
      </c>
      <c r="D415" s="9" t="str">
        <f t="shared" si="314"/>
        <v>u</v>
      </c>
      <c r="E415" s="9" t="str">
        <f t="shared" si="315"/>
        <v xml:space="preserve"> / （LEADERBIKE721TRAEROSPOKECustom）</v>
      </c>
      <c r="F415" s="9" t="str">
        <f t="shared" si="316"/>
        <v xml:space="preserve"> / （LEADERBIKE721TRAEROSPOKECustom）</v>
      </c>
      <c r="G415" s="5">
        <v>177810</v>
      </c>
      <c r="H415" s="9">
        <f t="shared" si="317"/>
        <v>177810</v>
      </c>
      <c r="I415" s="9" t="str">
        <f t="shared" si="318"/>
        <v>0</v>
      </c>
      <c r="J415" s="9" t="str">
        <f t="shared" si="319"/>
        <v>1</v>
      </c>
      <c r="M415" s="5" t="s">
        <v>340</v>
      </c>
      <c r="P415" s="9" t="str">
        <f t="shared" si="320"/>
        <v>LEADERBIKE721TRAEROSPOKECustom</v>
      </c>
      <c r="R415" s="1" t="s">
        <v>2333</v>
      </c>
      <c r="T415" s="1" t="s">
        <v>2333</v>
      </c>
      <c r="AI415" s="9" t="str">
        <f t="shared" si="321"/>
        <v>http://image.rakuten.co.jp/brotures/cabinet/items/custom/custom-130704-721tr.jpg</v>
      </c>
      <c r="AJ415" s="1" t="s">
        <v>2335</v>
      </c>
      <c r="AK415" s="1" t="s">
        <v>2336</v>
      </c>
      <c r="AS415" s="9" t="str">
        <f t="shared" si="343"/>
        <v>1</v>
      </c>
      <c r="AT415" s="9" t="str">
        <f t="shared" si="343"/>
        <v>1</v>
      </c>
      <c r="AU415" s="9" t="str">
        <f t="shared" si="322"/>
        <v>0</v>
      </c>
      <c r="AV415" s="9" t="str">
        <f t="shared" si="323"/>
        <v>1</v>
      </c>
      <c r="AW415" s="9" t="str">
        <f t="shared" si="344"/>
        <v>0</v>
      </c>
      <c r="AX415" s="9" t="str">
        <f t="shared" si="344"/>
        <v>0</v>
      </c>
      <c r="AY415" s="11"/>
      <c r="AZ415" s="11"/>
      <c r="BA415" s="11"/>
      <c r="BB415" s="9" t="str">
        <f t="shared" si="324"/>
        <v>-1</v>
      </c>
      <c r="BC415" s="9" t="str">
        <f t="shared" si="325"/>
        <v>2</v>
      </c>
      <c r="BG415" s="5" t="s">
        <v>2247</v>
      </c>
      <c r="BH415" s="5" t="s">
        <v>8519</v>
      </c>
      <c r="CS415" s="9" t="str">
        <f t="shared" si="326"/>
        <v>0</v>
      </c>
      <c r="CT415" s="9" t="str">
        <f t="shared" si="327"/>
        <v>&lt;iframe src="http://www.rakuten.ne.jp/gold/brotures/spec/custom/custom-130704-721tr.html" frameborder="0" id="spec-content" scrolling="no"&gt;&lt;/iframe&gt;</v>
      </c>
      <c r="CU415" s="9" t="str">
        <f t="shared" si="328"/>
        <v/>
      </c>
      <c r="CV415" s="9" t="str">
        <f t="shared" si="329"/>
        <v>&lt;div class="row-fluid"&gt;&lt;iframe src="http://www.rakuten.ne.jp/gold/brotures/items/custom/custom-130704-721tr.html" frameborder="0" id="skin-product" scrolling="no"&gt;&lt;/iframe&gt;&lt;/div&gt;</v>
      </c>
      <c r="CW415" s="11" t="str">
        <f t="shared" si="330"/>
        <v/>
      </c>
      <c r="CX415" t="s">
        <v>2283</v>
      </c>
      <c r="CY415" s="9" t="str">
        <f t="shared" si="331"/>
        <v>0</v>
      </c>
      <c r="CZ415" s="11"/>
      <c r="DA415" s="11"/>
      <c r="DB415" s="11"/>
      <c r="DC415" s="11"/>
      <c r="DD415" s="9" t="str">
        <f t="shared" si="332"/>
        <v/>
      </c>
      <c r="DE415" s="5" t="s">
        <v>1516</v>
      </c>
      <c r="DF415" s="5" t="s">
        <v>1516</v>
      </c>
      <c r="DI415" s="9" t="str">
        <f t="shared" si="333"/>
        <v/>
      </c>
      <c r="DT415" s="9">
        <f>VLOOKUP(BG415,ディレクトリID!A:B,2)</f>
        <v>101906</v>
      </c>
      <c r="DV415" s="4" t="str">
        <f t="shared" si="334"/>
        <v>【BROTURESオリジナルカスタム　CUSTOM】</v>
      </c>
      <c r="DW415" s="4" t="str">
        <f t="shared" si="335"/>
        <v>【BROTURESオリジナルカスタム　CUSTOM】</v>
      </c>
      <c r="DX415" s="9">
        <f t="shared" si="336"/>
        <v>4</v>
      </c>
      <c r="DY415" s="11"/>
      <c r="DZ415" s="9" t="str">
        <f t="shared" si="345"/>
        <v>1</v>
      </c>
      <c r="EA415" s="9" t="str">
        <f t="shared" si="345"/>
        <v>1</v>
      </c>
      <c r="EB415" s="11"/>
      <c r="EC415" s="11"/>
      <c r="ED415" s="11"/>
      <c r="EE415" s="9" t="str">
        <f t="shared" si="337"/>
        <v>0</v>
      </c>
      <c r="EO415" s="5" t="s">
        <v>2248</v>
      </c>
      <c r="EP415" s="8" t="s">
        <v>429</v>
      </c>
      <c r="EQ415" s="8" t="s">
        <v>429</v>
      </c>
      <c r="ER415" s="8" t="s">
        <v>209</v>
      </c>
      <c r="ES415" s="8" t="s">
        <v>430</v>
      </c>
      <c r="ET415" s="9" t="str">
        <f t="shared" si="338"/>
        <v>2</v>
      </c>
      <c r="EU415" s="11"/>
      <c r="EV415" s="11"/>
      <c r="EW415" s="11"/>
      <c r="EX415" s="9" t="str">
        <f t="shared" si="346"/>
        <v>0</v>
      </c>
      <c r="EY415" s="9" t="str">
        <f t="shared" si="346"/>
        <v>0</v>
      </c>
      <c r="EZ415" s="11"/>
      <c r="FA415" s="11"/>
      <c r="FB415" s="9" t="str">
        <f t="shared" si="347"/>
        <v>0</v>
      </c>
      <c r="FC415" s="9" t="str">
        <f t="shared" si="347"/>
        <v>0</v>
      </c>
      <c r="FD415" s="9" t="str">
        <f t="shared" si="339"/>
        <v>1</v>
      </c>
      <c r="FE415" s="9" t="str">
        <f t="shared" si="348"/>
        <v>1</v>
      </c>
      <c r="FF415" s="9" t="str">
        <f t="shared" si="348"/>
        <v>1</v>
      </c>
      <c r="GJ415" s="4" t="str">
        <f t="shared" si="342"/>
        <v>パーツ\BROTURESオリジナルカスタム:ブランド\CUSTOM</v>
      </c>
      <c r="GK415" s="4" t="str">
        <f t="shared" si="340"/>
        <v>u:u</v>
      </c>
      <c r="GL415" s="11"/>
      <c r="GM415" s="4" t="str">
        <f t="shared" si="349"/>
        <v>::</v>
      </c>
      <c r="GN415" s="4" t="str">
        <f t="shared" si="349"/>
        <v>::</v>
      </c>
      <c r="GO415" s="4" t="str">
        <f t="shared" si="349"/>
        <v>::</v>
      </c>
      <c r="GP415" s="4" t="str">
        <f t="shared" si="341"/>
        <v>1</v>
      </c>
    </row>
    <row r="416" spans="1:198" ht="28" customHeight="1">
      <c r="A416" s="5" t="s">
        <v>2284</v>
      </c>
      <c r="B416" s="5" t="s">
        <v>2286</v>
      </c>
      <c r="C416" s="5" t="s">
        <v>2284</v>
      </c>
      <c r="D416" s="9" t="str">
        <f t="shared" si="314"/>
        <v>u</v>
      </c>
      <c r="E416" s="9" t="str">
        <f t="shared" si="315"/>
        <v xml:space="preserve"> / （LEADERBIKE735TRSHREDxNOTORIOUS90Custom）</v>
      </c>
      <c r="F416" s="9" t="str">
        <f t="shared" si="316"/>
        <v xml:space="preserve"> / （LEADERBIKE735TRSHREDxNOTORIOUS90Custom）</v>
      </c>
      <c r="G416" s="5">
        <v>226490</v>
      </c>
      <c r="H416" s="9">
        <f t="shared" si="317"/>
        <v>226490</v>
      </c>
      <c r="I416" s="9" t="str">
        <f t="shared" si="318"/>
        <v>0</v>
      </c>
      <c r="J416" s="9" t="str">
        <f t="shared" si="319"/>
        <v>1</v>
      </c>
      <c r="M416" s="5" t="s">
        <v>340</v>
      </c>
      <c r="P416" s="9" t="str">
        <f t="shared" si="320"/>
        <v>LEADERBIKE735TRSHREDxNOTORIOUS90Custom</v>
      </c>
      <c r="R416" s="1" t="s">
        <v>2333</v>
      </c>
      <c r="T416" s="1" t="s">
        <v>2333</v>
      </c>
      <c r="AI416" s="9" t="str">
        <f t="shared" si="321"/>
        <v>http://image.rakuten.co.jp/brotures/cabinet/items/custom/custom-130705-735tr.jpg</v>
      </c>
      <c r="AJ416" s="1" t="s">
        <v>2335</v>
      </c>
      <c r="AK416" s="1" t="s">
        <v>2336</v>
      </c>
      <c r="AS416" s="9" t="str">
        <f t="shared" si="343"/>
        <v>1</v>
      </c>
      <c r="AT416" s="9" t="str">
        <f t="shared" si="343"/>
        <v>1</v>
      </c>
      <c r="AU416" s="9" t="str">
        <f t="shared" si="322"/>
        <v>0</v>
      </c>
      <c r="AV416" s="9" t="str">
        <f t="shared" si="323"/>
        <v>1</v>
      </c>
      <c r="AW416" s="9" t="str">
        <f t="shared" si="344"/>
        <v>0</v>
      </c>
      <c r="AX416" s="9" t="str">
        <f t="shared" si="344"/>
        <v>0</v>
      </c>
      <c r="AY416" s="11"/>
      <c r="AZ416" s="11"/>
      <c r="BA416" s="11"/>
      <c r="BB416" s="9" t="str">
        <f t="shared" si="324"/>
        <v>-1</v>
      </c>
      <c r="BC416" s="9" t="str">
        <f t="shared" si="325"/>
        <v>2</v>
      </c>
      <c r="BG416" s="5" t="s">
        <v>2247</v>
      </c>
      <c r="BH416" s="5" t="s">
        <v>8519</v>
      </c>
      <c r="CS416" s="9" t="str">
        <f t="shared" si="326"/>
        <v>0</v>
      </c>
      <c r="CT416" s="9" t="str">
        <f t="shared" si="327"/>
        <v>&lt;iframe src="http://www.rakuten.ne.jp/gold/brotures/spec/custom/custom-130705-735tr.html" frameborder="0" id="spec-content" scrolling="no"&gt;&lt;/iframe&gt;</v>
      </c>
      <c r="CU416" s="9" t="str">
        <f t="shared" si="328"/>
        <v/>
      </c>
      <c r="CV416" s="9" t="str">
        <f t="shared" si="329"/>
        <v>&lt;div class="row-fluid"&gt;&lt;iframe src="http://www.rakuten.ne.jp/gold/brotures/items/custom/custom-130705-735tr.html" frameborder="0" id="skin-product" scrolling="no"&gt;&lt;/iframe&gt;&lt;/div&gt;</v>
      </c>
      <c r="CW416" s="11" t="str">
        <f t="shared" si="330"/>
        <v/>
      </c>
      <c r="CX416" t="s">
        <v>2292</v>
      </c>
      <c r="CY416" s="9" t="str">
        <f t="shared" si="331"/>
        <v>0</v>
      </c>
      <c r="CZ416" s="11"/>
      <c r="DA416" s="11"/>
      <c r="DB416" s="11"/>
      <c r="DC416" s="11"/>
      <c r="DD416" s="9" t="str">
        <f t="shared" si="332"/>
        <v/>
      </c>
      <c r="DE416" s="5" t="s">
        <v>1510</v>
      </c>
      <c r="DF416" s="5" t="s">
        <v>1510</v>
      </c>
      <c r="DI416" s="9" t="str">
        <f t="shared" si="333"/>
        <v/>
      </c>
      <c r="DT416" s="9">
        <f>VLOOKUP(BG416,ディレクトリID!A:B,2)</f>
        <v>101906</v>
      </c>
      <c r="DV416" s="4" t="str">
        <f t="shared" si="334"/>
        <v>【BROTURESオリジナルカスタム　CUSTOM】</v>
      </c>
      <c r="DW416" s="4" t="str">
        <f t="shared" si="335"/>
        <v>【BROTURESオリジナルカスタム　CUSTOM】</v>
      </c>
      <c r="DX416" s="9">
        <f t="shared" si="336"/>
        <v>4</v>
      </c>
      <c r="DY416" s="11"/>
      <c r="DZ416" s="9" t="str">
        <f t="shared" si="345"/>
        <v>1</v>
      </c>
      <c r="EA416" s="9" t="str">
        <f t="shared" si="345"/>
        <v>1</v>
      </c>
      <c r="EB416" s="11"/>
      <c r="EC416" s="11"/>
      <c r="ED416" s="11"/>
      <c r="EE416" s="9" t="str">
        <f t="shared" si="337"/>
        <v>0</v>
      </c>
      <c r="EO416" s="5" t="s">
        <v>2248</v>
      </c>
      <c r="EP416" s="8" t="s">
        <v>429</v>
      </c>
      <c r="EQ416" s="8" t="s">
        <v>429</v>
      </c>
      <c r="ER416" s="8" t="s">
        <v>209</v>
      </c>
      <c r="ES416" s="8" t="s">
        <v>430</v>
      </c>
      <c r="ET416" s="9" t="str">
        <f t="shared" si="338"/>
        <v>2</v>
      </c>
      <c r="EU416" s="11"/>
      <c r="EV416" s="11"/>
      <c r="EW416" s="11"/>
      <c r="EX416" s="9" t="str">
        <f t="shared" si="346"/>
        <v>0</v>
      </c>
      <c r="EY416" s="9" t="str">
        <f t="shared" si="346"/>
        <v>0</v>
      </c>
      <c r="EZ416" s="11"/>
      <c r="FA416" s="11"/>
      <c r="FB416" s="9" t="str">
        <f t="shared" si="347"/>
        <v>0</v>
      </c>
      <c r="FC416" s="9" t="str">
        <f t="shared" si="347"/>
        <v>0</v>
      </c>
      <c r="FD416" s="9" t="str">
        <f t="shared" si="339"/>
        <v>1</v>
      </c>
      <c r="FE416" s="9" t="str">
        <f t="shared" si="348"/>
        <v>1</v>
      </c>
      <c r="FF416" s="9" t="str">
        <f t="shared" si="348"/>
        <v>1</v>
      </c>
      <c r="GJ416" s="4" t="str">
        <f t="shared" si="342"/>
        <v>パーツ\BROTURESオリジナルカスタム:ブランド\CUSTOM</v>
      </c>
      <c r="GK416" s="4" t="str">
        <f t="shared" si="340"/>
        <v>u:u</v>
      </c>
      <c r="GL416" s="11"/>
      <c r="GM416" s="4" t="str">
        <f t="shared" si="349"/>
        <v>::</v>
      </c>
      <c r="GN416" s="4" t="str">
        <f t="shared" si="349"/>
        <v>::</v>
      </c>
      <c r="GO416" s="4" t="str">
        <f t="shared" si="349"/>
        <v>::</v>
      </c>
      <c r="GP416" s="4" t="str">
        <f t="shared" si="341"/>
        <v>1</v>
      </c>
    </row>
    <row r="417" spans="1:198" ht="28" customHeight="1">
      <c r="A417" s="5" t="s">
        <v>2284</v>
      </c>
      <c r="B417" s="5" t="s">
        <v>2286</v>
      </c>
      <c r="C417" s="5" t="s">
        <v>2284</v>
      </c>
      <c r="D417" s="9" t="str">
        <f t="shared" si="314"/>
        <v>u</v>
      </c>
      <c r="E417" s="9" t="str">
        <f t="shared" si="315"/>
        <v xml:space="preserve"> / （LEADERBIKE735TRSHREDxNOTORIOUS90Custom）</v>
      </c>
      <c r="F417" s="9" t="str">
        <f t="shared" si="316"/>
        <v xml:space="preserve"> / （LEADERBIKE735TRSHREDxNOTORIOUS90Custom）</v>
      </c>
      <c r="G417" s="5">
        <v>226490</v>
      </c>
      <c r="H417" s="9">
        <f t="shared" si="317"/>
        <v>226490</v>
      </c>
      <c r="I417" s="9" t="str">
        <f t="shared" si="318"/>
        <v>0</v>
      </c>
      <c r="J417" s="9" t="str">
        <f t="shared" si="319"/>
        <v>1</v>
      </c>
      <c r="M417" s="5" t="s">
        <v>340</v>
      </c>
      <c r="P417" s="9" t="str">
        <f t="shared" si="320"/>
        <v>LEADERBIKE735TRSHREDxNOTORIOUS90Custom</v>
      </c>
      <c r="R417" s="1" t="s">
        <v>2345</v>
      </c>
      <c r="T417" s="1" t="s">
        <v>2345</v>
      </c>
      <c r="AI417" s="9" t="str">
        <f t="shared" si="321"/>
        <v>http://image.rakuten.co.jp/brotures/cabinet/items/custom/custom-130705-735tr.jpg</v>
      </c>
      <c r="AJ417" s="1" t="s">
        <v>2347</v>
      </c>
      <c r="AK417" s="1" t="s">
        <v>2348</v>
      </c>
      <c r="AS417" s="9" t="str">
        <f t="shared" si="343"/>
        <v>1</v>
      </c>
      <c r="AT417" s="9" t="str">
        <f t="shared" si="343"/>
        <v>1</v>
      </c>
      <c r="AU417" s="9" t="str">
        <f t="shared" si="322"/>
        <v>0</v>
      </c>
      <c r="AV417" s="9" t="str">
        <f t="shared" si="323"/>
        <v>1</v>
      </c>
      <c r="AW417" s="9" t="str">
        <f t="shared" si="344"/>
        <v>0</v>
      </c>
      <c r="AX417" s="9" t="str">
        <f t="shared" si="344"/>
        <v>0</v>
      </c>
      <c r="AY417" s="11"/>
      <c r="AZ417" s="11"/>
      <c r="BA417" s="11"/>
      <c r="BB417" s="9" t="str">
        <f t="shared" si="324"/>
        <v>-1</v>
      </c>
      <c r="BC417" s="9" t="str">
        <f t="shared" si="325"/>
        <v>2</v>
      </c>
      <c r="BG417" s="5" t="s">
        <v>2247</v>
      </c>
      <c r="BH417" s="5" t="s">
        <v>8519</v>
      </c>
      <c r="CS417" s="9" t="str">
        <f t="shared" si="326"/>
        <v>0</v>
      </c>
      <c r="CT417" s="9" t="str">
        <f t="shared" si="327"/>
        <v>&lt;iframe src="http://www.rakuten.ne.jp/gold/brotures/spec/custom/custom-130705-735tr.html" frameborder="0" id="spec-content" scrolling="no"&gt;&lt;/iframe&gt;</v>
      </c>
      <c r="CU417" s="9" t="str">
        <f t="shared" si="328"/>
        <v/>
      </c>
      <c r="CV417" s="9" t="str">
        <f t="shared" si="329"/>
        <v>&lt;div class="row-fluid"&gt;&lt;iframe src="http://www.rakuten.ne.jp/gold/brotures/items/custom/custom-130705-735tr.html" frameborder="0" id="skin-product" scrolling="no"&gt;&lt;/iframe&gt;&lt;/div&gt;</v>
      </c>
      <c r="CW417" s="11" t="str">
        <f t="shared" si="330"/>
        <v/>
      </c>
      <c r="CX417" t="s">
        <v>2293</v>
      </c>
      <c r="CY417" s="9" t="str">
        <f t="shared" si="331"/>
        <v>0</v>
      </c>
      <c r="CZ417" s="11"/>
      <c r="DA417" s="11"/>
      <c r="DB417" s="11"/>
      <c r="DC417" s="11"/>
      <c r="DD417" s="9" t="str">
        <f t="shared" si="332"/>
        <v/>
      </c>
      <c r="DE417" s="5" t="s">
        <v>1512</v>
      </c>
      <c r="DF417" s="5" t="s">
        <v>1512</v>
      </c>
      <c r="DI417" s="9" t="str">
        <f t="shared" si="333"/>
        <v/>
      </c>
      <c r="DT417" s="9">
        <f>VLOOKUP(BG417,ディレクトリID!A:B,2)</f>
        <v>101906</v>
      </c>
      <c r="DV417" s="4" t="str">
        <f t="shared" si="334"/>
        <v>【BROTURESオリジナルカスタム　CUSTOM】</v>
      </c>
      <c r="DW417" s="4" t="str">
        <f t="shared" si="335"/>
        <v>【BROTURESオリジナルカスタム　CUSTOM】</v>
      </c>
      <c r="DX417" s="9">
        <f t="shared" si="336"/>
        <v>4</v>
      </c>
      <c r="DY417" s="11"/>
      <c r="DZ417" s="9" t="str">
        <f t="shared" si="345"/>
        <v>1</v>
      </c>
      <c r="EA417" s="9" t="str">
        <f t="shared" si="345"/>
        <v>1</v>
      </c>
      <c r="EB417" s="11"/>
      <c r="EC417" s="11"/>
      <c r="ED417" s="11"/>
      <c r="EE417" s="9" t="str">
        <f t="shared" si="337"/>
        <v>0</v>
      </c>
      <c r="EO417" s="5" t="s">
        <v>2248</v>
      </c>
      <c r="EP417" s="8" t="s">
        <v>429</v>
      </c>
      <c r="EQ417" s="8" t="s">
        <v>429</v>
      </c>
      <c r="ER417" s="8" t="s">
        <v>209</v>
      </c>
      <c r="ES417" s="8" t="s">
        <v>430</v>
      </c>
      <c r="ET417" s="9" t="str">
        <f t="shared" si="338"/>
        <v>2</v>
      </c>
      <c r="EU417" s="11"/>
      <c r="EV417" s="11"/>
      <c r="EW417" s="11"/>
      <c r="EX417" s="9" t="str">
        <f t="shared" si="346"/>
        <v>0</v>
      </c>
      <c r="EY417" s="9" t="str">
        <f t="shared" si="346"/>
        <v>0</v>
      </c>
      <c r="EZ417" s="11"/>
      <c r="FA417" s="11"/>
      <c r="FB417" s="9" t="str">
        <f t="shared" si="347"/>
        <v>0</v>
      </c>
      <c r="FC417" s="9" t="str">
        <f t="shared" si="347"/>
        <v>0</v>
      </c>
      <c r="FD417" s="9" t="str">
        <f t="shared" si="339"/>
        <v>1</v>
      </c>
      <c r="FE417" s="9" t="str">
        <f t="shared" si="348"/>
        <v>1</v>
      </c>
      <c r="FF417" s="9" t="str">
        <f t="shared" si="348"/>
        <v>1</v>
      </c>
      <c r="GJ417" s="4" t="str">
        <f t="shared" si="342"/>
        <v>パーツ\BROTURESオリジナルカスタム:ブランド\CUSTOM</v>
      </c>
      <c r="GK417" s="4" t="str">
        <f t="shared" si="340"/>
        <v>u:u</v>
      </c>
      <c r="GL417" s="11"/>
      <c r="GM417" s="4" t="str">
        <f t="shared" si="349"/>
        <v>::</v>
      </c>
      <c r="GN417" s="4" t="str">
        <f t="shared" si="349"/>
        <v>::</v>
      </c>
      <c r="GO417" s="4" t="str">
        <f t="shared" si="349"/>
        <v>::</v>
      </c>
      <c r="GP417" s="4" t="str">
        <f t="shared" si="341"/>
        <v>1</v>
      </c>
    </row>
    <row r="418" spans="1:198" ht="28" customHeight="1">
      <c r="A418" s="5" t="s">
        <v>2284</v>
      </c>
      <c r="B418" s="5" t="s">
        <v>2286</v>
      </c>
      <c r="C418" s="5" t="s">
        <v>2284</v>
      </c>
      <c r="D418" s="9" t="str">
        <f t="shared" si="314"/>
        <v>u</v>
      </c>
      <c r="E418" s="9" t="str">
        <f t="shared" si="315"/>
        <v xml:space="preserve"> / （LEADERBIKE735TRSHREDxNOTORIOUS90Custom）</v>
      </c>
      <c r="F418" s="9" t="str">
        <f t="shared" si="316"/>
        <v xml:space="preserve"> / （LEADERBIKE735TRSHREDxNOTORIOUS90Custom）</v>
      </c>
      <c r="G418" s="5">
        <v>226490</v>
      </c>
      <c r="H418" s="9">
        <f t="shared" si="317"/>
        <v>226490</v>
      </c>
      <c r="I418" s="9" t="str">
        <f t="shared" si="318"/>
        <v>0</v>
      </c>
      <c r="J418" s="9" t="str">
        <f t="shared" si="319"/>
        <v>1</v>
      </c>
      <c r="M418" s="5" t="s">
        <v>340</v>
      </c>
      <c r="P418" s="9" t="str">
        <f t="shared" si="320"/>
        <v>LEADERBIKE735TRSHREDxNOTORIOUS90Custom</v>
      </c>
      <c r="R418" s="1" t="s">
        <v>2345</v>
      </c>
      <c r="T418" s="1" t="s">
        <v>2345</v>
      </c>
      <c r="AI418" s="9" t="str">
        <f t="shared" si="321"/>
        <v>http://image.rakuten.co.jp/brotures/cabinet/items/custom/custom-130705-735tr.jpg</v>
      </c>
      <c r="AJ418" s="1" t="s">
        <v>2347</v>
      </c>
      <c r="AK418" s="1" t="s">
        <v>2348</v>
      </c>
      <c r="AS418" s="9" t="str">
        <f t="shared" si="343"/>
        <v>1</v>
      </c>
      <c r="AT418" s="9" t="str">
        <f t="shared" si="343"/>
        <v>1</v>
      </c>
      <c r="AU418" s="9" t="str">
        <f t="shared" si="322"/>
        <v>0</v>
      </c>
      <c r="AV418" s="9" t="str">
        <f t="shared" si="323"/>
        <v>1</v>
      </c>
      <c r="AW418" s="9" t="str">
        <f t="shared" si="344"/>
        <v>0</v>
      </c>
      <c r="AX418" s="9" t="str">
        <f t="shared" si="344"/>
        <v>0</v>
      </c>
      <c r="AY418" s="11"/>
      <c r="AZ418" s="11"/>
      <c r="BA418" s="11"/>
      <c r="BB418" s="9" t="str">
        <f t="shared" si="324"/>
        <v>-1</v>
      </c>
      <c r="BC418" s="9" t="str">
        <f t="shared" si="325"/>
        <v>2</v>
      </c>
      <c r="BG418" s="5" t="s">
        <v>2247</v>
      </c>
      <c r="BH418" s="5" t="s">
        <v>8519</v>
      </c>
      <c r="CS418" s="9" t="str">
        <f t="shared" si="326"/>
        <v>0</v>
      </c>
      <c r="CT418" s="9" t="str">
        <f t="shared" si="327"/>
        <v>&lt;iframe src="http://www.rakuten.ne.jp/gold/brotures/spec/custom/custom-130705-735tr.html" frameborder="0" id="spec-content" scrolling="no"&gt;&lt;/iframe&gt;</v>
      </c>
      <c r="CU418" s="9" t="str">
        <f t="shared" si="328"/>
        <v/>
      </c>
      <c r="CV418" s="9" t="str">
        <f t="shared" si="329"/>
        <v>&lt;div class="row-fluid"&gt;&lt;iframe src="http://www.rakuten.ne.jp/gold/brotures/items/custom/custom-130705-735tr.html" frameborder="0" id="skin-product" scrolling="no"&gt;&lt;/iframe&gt;&lt;/div&gt;</v>
      </c>
      <c r="CW418" s="11" t="str">
        <f t="shared" si="330"/>
        <v/>
      </c>
      <c r="CX418" t="s">
        <v>2294</v>
      </c>
      <c r="CY418" s="9" t="str">
        <f t="shared" si="331"/>
        <v>0</v>
      </c>
      <c r="CZ418" s="11"/>
      <c r="DA418" s="11"/>
      <c r="DB418" s="11"/>
      <c r="DC418" s="11"/>
      <c r="DD418" s="9" t="str">
        <f t="shared" si="332"/>
        <v/>
      </c>
      <c r="DE418" s="5" t="s">
        <v>1514</v>
      </c>
      <c r="DF418" s="5" t="s">
        <v>1514</v>
      </c>
      <c r="DI418" s="9" t="str">
        <f t="shared" si="333"/>
        <v/>
      </c>
      <c r="DT418" s="9">
        <f>VLOOKUP(BG418,ディレクトリID!A:B,2)</f>
        <v>101906</v>
      </c>
      <c r="DV418" s="4" t="str">
        <f t="shared" si="334"/>
        <v>【BROTURESオリジナルカスタム　CUSTOM】</v>
      </c>
      <c r="DW418" s="4" t="str">
        <f t="shared" si="335"/>
        <v>【BROTURESオリジナルカスタム　CUSTOM】</v>
      </c>
      <c r="DX418" s="9">
        <f t="shared" si="336"/>
        <v>4</v>
      </c>
      <c r="DY418" s="11"/>
      <c r="DZ418" s="9" t="str">
        <f t="shared" si="345"/>
        <v>1</v>
      </c>
      <c r="EA418" s="9" t="str">
        <f t="shared" si="345"/>
        <v>1</v>
      </c>
      <c r="EB418" s="11"/>
      <c r="EC418" s="11"/>
      <c r="ED418" s="11"/>
      <c r="EE418" s="9" t="str">
        <f t="shared" si="337"/>
        <v>0</v>
      </c>
      <c r="EO418" s="5" t="s">
        <v>2248</v>
      </c>
      <c r="EP418" s="8" t="s">
        <v>429</v>
      </c>
      <c r="EQ418" s="8" t="s">
        <v>429</v>
      </c>
      <c r="ER418" s="8" t="s">
        <v>209</v>
      </c>
      <c r="ES418" s="8" t="s">
        <v>430</v>
      </c>
      <c r="ET418" s="9" t="str">
        <f t="shared" si="338"/>
        <v>2</v>
      </c>
      <c r="EU418" s="11"/>
      <c r="EV418" s="11"/>
      <c r="EW418" s="11"/>
      <c r="EX418" s="9" t="str">
        <f t="shared" si="346"/>
        <v>0</v>
      </c>
      <c r="EY418" s="9" t="str">
        <f t="shared" si="346"/>
        <v>0</v>
      </c>
      <c r="EZ418" s="11"/>
      <c r="FA418" s="11"/>
      <c r="FB418" s="9" t="str">
        <f t="shared" si="347"/>
        <v>0</v>
      </c>
      <c r="FC418" s="9" t="str">
        <f t="shared" si="347"/>
        <v>0</v>
      </c>
      <c r="FD418" s="9" t="str">
        <f t="shared" si="339"/>
        <v>1</v>
      </c>
      <c r="FE418" s="9" t="str">
        <f t="shared" si="348"/>
        <v>1</v>
      </c>
      <c r="FF418" s="9" t="str">
        <f t="shared" si="348"/>
        <v>1</v>
      </c>
      <c r="GJ418" s="4" t="str">
        <f t="shared" si="342"/>
        <v>パーツ\BROTURESオリジナルカスタム:ブランド\CUSTOM</v>
      </c>
      <c r="GK418" s="4" t="str">
        <f t="shared" si="340"/>
        <v>u:u</v>
      </c>
      <c r="GL418" s="11"/>
      <c r="GM418" s="4" t="str">
        <f t="shared" si="349"/>
        <v>::</v>
      </c>
      <c r="GN418" s="4" t="str">
        <f t="shared" si="349"/>
        <v>::</v>
      </c>
      <c r="GO418" s="4" t="str">
        <f t="shared" si="349"/>
        <v>::</v>
      </c>
      <c r="GP418" s="4" t="str">
        <f t="shared" si="341"/>
        <v>1</v>
      </c>
    </row>
    <row r="419" spans="1:198" ht="28" customHeight="1">
      <c r="A419" s="5" t="s">
        <v>2284</v>
      </c>
      <c r="B419" s="5" t="s">
        <v>2286</v>
      </c>
      <c r="C419" s="5" t="s">
        <v>2284</v>
      </c>
      <c r="D419" s="9" t="str">
        <f t="shared" si="314"/>
        <v>u</v>
      </c>
      <c r="E419" s="9" t="str">
        <f t="shared" si="315"/>
        <v xml:space="preserve"> / （LEADERBIKE735TRSHREDxNOTORIOUS90Custom）</v>
      </c>
      <c r="F419" s="9" t="str">
        <f t="shared" si="316"/>
        <v xml:space="preserve"> / （LEADERBIKE735TRSHREDxNOTORIOUS90Custom）</v>
      </c>
      <c r="G419" s="5">
        <v>226490</v>
      </c>
      <c r="H419" s="9">
        <f t="shared" si="317"/>
        <v>226490</v>
      </c>
      <c r="I419" s="9" t="str">
        <f t="shared" si="318"/>
        <v>0</v>
      </c>
      <c r="J419" s="9" t="str">
        <f t="shared" si="319"/>
        <v>1</v>
      </c>
      <c r="M419" s="5" t="s">
        <v>340</v>
      </c>
      <c r="P419" s="9" t="str">
        <f t="shared" si="320"/>
        <v>LEADERBIKE735TRSHREDxNOTORIOUS90Custom</v>
      </c>
      <c r="R419" s="1" t="s">
        <v>2345</v>
      </c>
      <c r="T419" s="1" t="s">
        <v>2345</v>
      </c>
      <c r="AI419" s="9" t="str">
        <f t="shared" si="321"/>
        <v>http://image.rakuten.co.jp/brotures/cabinet/items/custom/custom-130705-735tr.jpg</v>
      </c>
      <c r="AJ419" s="1" t="s">
        <v>2347</v>
      </c>
      <c r="AK419" s="1" t="s">
        <v>2348</v>
      </c>
      <c r="AS419" s="9" t="str">
        <f t="shared" si="343"/>
        <v>1</v>
      </c>
      <c r="AT419" s="9" t="str">
        <f t="shared" si="343"/>
        <v>1</v>
      </c>
      <c r="AU419" s="9" t="str">
        <f t="shared" si="322"/>
        <v>0</v>
      </c>
      <c r="AV419" s="9" t="str">
        <f t="shared" si="323"/>
        <v>1</v>
      </c>
      <c r="AW419" s="9" t="str">
        <f t="shared" si="344"/>
        <v>0</v>
      </c>
      <c r="AX419" s="9" t="str">
        <f t="shared" si="344"/>
        <v>0</v>
      </c>
      <c r="AY419" s="11"/>
      <c r="AZ419" s="11"/>
      <c r="BA419" s="11"/>
      <c r="BB419" s="9" t="str">
        <f t="shared" si="324"/>
        <v>-1</v>
      </c>
      <c r="BC419" s="9" t="str">
        <f t="shared" si="325"/>
        <v>2</v>
      </c>
      <c r="BG419" s="5" t="s">
        <v>2247</v>
      </c>
      <c r="BH419" s="5" t="s">
        <v>8519</v>
      </c>
      <c r="CS419" s="9" t="str">
        <f t="shared" si="326"/>
        <v>0</v>
      </c>
      <c r="CT419" s="9" t="str">
        <f t="shared" si="327"/>
        <v>&lt;iframe src="http://www.rakuten.ne.jp/gold/brotures/spec/custom/custom-130705-735tr.html" frameborder="0" id="spec-content" scrolling="no"&gt;&lt;/iframe&gt;</v>
      </c>
      <c r="CU419" s="9" t="str">
        <f t="shared" si="328"/>
        <v/>
      </c>
      <c r="CV419" s="9" t="str">
        <f t="shared" si="329"/>
        <v>&lt;div class="row-fluid"&gt;&lt;iframe src="http://www.rakuten.ne.jp/gold/brotures/items/custom/custom-130705-735tr.html" frameborder="0" id="skin-product" scrolling="no"&gt;&lt;/iframe&gt;&lt;/div&gt;</v>
      </c>
      <c r="CW419" s="11" t="str">
        <f t="shared" si="330"/>
        <v/>
      </c>
      <c r="CX419" t="s">
        <v>2295</v>
      </c>
      <c r="CY419" s="9" t="str">
        <f t="shared" si="331"/>
        <v>0</v>
      </c>
      <c r="CZ419" s="11"/>
      <c r="DA419" s="11"/>
      <c r="DB419" s="11"/>
      <c r="DC419" s="11"/>
      <c r="DD419" s="9" t="str">
        <f t="shared" si="332"/>
        <v/>
      </c>
      <c r="DE419" s="5" t="s">
        <v>1516</v>
      </c>
      <c r="DF419" s="5" t="s">
        <v>1516</v>
      </c>
      <c r="DI419" s="9" t="str">
        <f t="shared" si="333"/>
        <v/>
      </c>
      <c r="DT419" s="9">
        <f>VLOOKUP(BG419,ディレクトリID!A:B,2)</f>
        <v>101906</v>
      </c>
      <c r="DV419" s="4" t="str">
        <f t="shared" si="334"/>
        <v>【BROTURESオリジナルカスタム　CUSTOM】</v>
      </c>
      <c r="DW419" s="4" t="str">
        <f t="shared" si="335"/>
        <v>【BROTURESオリジナルカスタム　CUSTOM】</v>
      </c>
      <c r="DX419" s="9">
        <f t="shared" si="336"/>
        <v>4</v>
      </c>
      <c r="DY419" s="11"/>
      <c r="DZ419" s="9" t="str">
        <f t="shared" si="345"/>
        <v>1</v>
      </c>
      <c r="EA419" s="9" t="str">
        <f t="shared" si="345"/>
        <v>1</v>
      </c>
      <c r="EB419" s="11"/>
      <c r="EC419" s="11"/>
      <c r="ED419" s="11"/>
      <c r="EE419" s="9" t="str">
        <f t="shared" si="337"/>
        <v>0</v>
      </c>
      <c r="EO419" s="5" t="s">
        <v>2248</v>
      </c>
      <c r="EP419" s="8" t="s">
        <v>429</v>
      </c>
      <c r="EQ419" s="8" t="s">
        <v>429</v>
      </c>
      <c r="ER419" s="8" t="s">
        <v>209</v>
      </c>
      <c r="ES419" s="8" t="s">
        <v>430</v>
      </c>
      <c r="ET419" s="9" t="str">
        <f t="shared" si="338"/>
        <v>2</v>
      </c>
      <c r="EU419" s="11"/>
      <c r="EV419" s="11"/>
      <c r="EW419" s="11"/>
      <c r="EX419" s="9" t="str">
        <f t="shared" si="346"/>
        <v>0</v>
      </c>
      <c r="EY419" s="9" t="str">
        <f t="shared" si="346"/>
        <v>0</v>
      </c>
      <c r="EZ419" s="11"/>
      <c r="FA419" s="11"/>
      <c r="FB419" s="9" t="str">
        <f t="shared" si="347"/>
        <v>0</v>
      </c>
      <c r="FC419" s="9" t="str">
        <f t="shared" si="347"/>
        <v>0</v>
      </c>
      <c r="FD419" s="9" t="str">
        <f t="shared" si="339"/>
        <v>1</v>
      </c>
      <c r="FE419" s="9" t="str">
        <f t="shared" si="348"/>
        <v>1</v>
      </c>
      <c r="FF419" s="9" t="str">
        <f t="shared" si="348"/>
        <v>1</v>
      </c>
      <c r="GJ419" s="4" t="str">
        <f t="shared" si="342"/>
        <v>パーツ\BROTURESオリジナルカスタム:ブランド\CUSTOM</v>
      </c>
      <c r="GK419" s="4" t="str">
        <f t="shared" si="340"/>
        <v>u:u</v>
      </c>
      <c r="GL419" s="11"/>
      <c r="GM419" s="4" t="str">
        <f t="shared" si="349"/>
        <v>::</v>
      </c>
      <c r="GN419" s="4" t="str">
        <f t="shared" si="349"/>
        <v>::</v>
      </c>
      <c r="GO419" s="4" t="str">
        <f t="shared" si="349"/>
        <v>::</v>
      </c>
      <c r="GP419" s="4" t="str">
        <f t="shared" si="341"/>
        <v>1</v>
      </c>
    </row>
    <row r="420" spans="1:198" ht="28" customHeight="1">
      <c r="A420" s="5" t="s">
        <v>2296</v>
      </c>
      <c r="B420" s="5" t="s">
        <v>2298</v>
      </c>
      <c r="C420" s="5" t="s">
        <v>2296</v>
      </c>
      <c r="D420" s="9" t="str">
        <f t="shared" si="314"/>
        <v>u</v>
      </c>
      <c r="E420" s="9" t="str">
        <f t="shared" si="315"/>
        <v xml:space="preserve"> / （LEADERBIKE735TRWhiteCompleteCustom）</v>
      </c>
      <c r="F420" s="9" t="str">
        <f t="shared" si="316"/>
        <v xml:space="preserve"> / （LEADERBIKE735TRWhiteCompleteCustom）</v>
      </c>
      <c r="G420" s="5">
        <v>151055</v>
      </c>
      <c r="H420" s="9">
        <f t="shared" si="317"/>
        <v>151055</v>
      </c>
      <c r="I420" s="9" t="str">
        <f t="shared" si="318"/>
        <v>0</v>
      </c>
      <c r="J420" s="9" t="str">
        <f t="shared" si="319"/>
        <v>1</v>
      </c>
      <c r="M420" s="5" t="s">
        <v>340</v>
      </c>
      <c r="P420" s="9" t="str">
        <f t="shared" si="320"/>
        <v>LEADERBIKE735TRWhiteCompleteCustom</v>
      </c>
      <c r="R420" s="1" t="s">
        <v>2345</v>
      </c>
      <c r="T420" s="1" t="s">
        <v>2345</v>
      </c>
      <c r="AI420" s="9" t="str">
        <f t="shared" si="321"/>
        <v>http://image.rakuten.co.jp/brotures/cabinet/items/custom/custom-130709-735tr.jpg</v>
      </c>
      <c r="AJ420" s="1" t="s">
        <v>2347</v>
      </c>
      <c r="AK420" s="1" t="s">
        <v>2348</v>
      </c>
      <c r="AS420" s="9" t="str">
        <f t="shared" si="343"/>
        <v>1</v>
      </c>
      <c r="AT420" s="9" t="str">
        <f t="shared" si="343"/>
        <v>1</v>
      </c>
      <c r="AU420" s="9" t="str">
        <f t="shared" si="322"/>
        <v>0</v>
      </c>
      <c r="AV420" s="9" t="str">
        <f t="shared" si="323"/>
        <v>1</v>
      </c>
      <c r="AW420" s="9" t="str">
        <f t="shared" si="344"/>
        <v>0</v>
      </c>
      <c r="AX420" s="9" t="str">
        <f t="shared" si="344"/>
        <v>0</v>
      </c>
      <c r="AY420" s="11"/>
      <c r="AZ420" s="11"/>
      <c r="BA420" s="11"/>
      <c r="BB420" s="9" t="str">
        <f t="shared" si="324"/>
        <v>-1</v>
      </c>
      <c r="BC420" s="9" t="str">
        <f t="shared" si="325"/>
        <v>2</v>
      </c>
      <c r="BG420" s="5" t="s">
        <v>2247</v>
      </c>
      <c r="BH420" s="5" t="s">
        <v>8519</v>
      </c>
      <c r="CS420" s="9" t="str">
        <f t="shared" si="326"/>
        <v>0</v>
      </c>
      <c r="CT420" s="9" t="str">
        <f t="shared" si="327"/>
        <v>&lt;iframe src="http://www.rakuten.ne.jp/gold/brotures/spec/custom/custom-130709-735tr.html" frameborder="0" id="spec-content" scrolling="no"&gt;&lt;/iframe&gt;</v>
      </c>
      <c r="CU420" s="9" t="str">
        <f t="shared" si="328"/>
        <v/>
      </c>
      <c r="CV420" s="9" t="str">
        <f t="shared" si="329"/>
        <v>&lt;div class="row-fluid"&gt;&lt;iframe src="http://www.rakuten.ne.jp/gold/brotures/items/custom/custom-130709-735tr.html" frameborder="0" id="skin-product" scrolling="no"&gt;&lt;/iframe&gt;&lt;/div&gt;</v>
      </c>
      <c r="CW420" s="11" t="str">
        <f t="shared" si="330"/>
        <v/>
      </c>
      <c r="CX420" t="s">
        <v>2304</v>
      </c>
      <c r="CY420" s="9" t="str">
        <f t="shared" si="331"/>
        <v>0</v>
      </c>
      <c r="CZ420" s="11"/>
      <c r="DA420" s="11"/>
      <c r="DB420" s="11"/>
      <c r="DC420" s="11"/>
      <c r="DD420" s="9" t="str">
        <f t="shared" si="332"/>
        <v/>
      </c>
      <c r="DE420" s="5" t="s">
        <v>1510</v>
      </c>
      <c r="DF420" s="5" t="s">
        <v>1510</v>
      </c>
      <c r="DI420" s="9" t="str">
        <f t="shared" si="333"/>
        <v/>
      </c>
      <c r="DT420" s="9">
        <f>VLOOKUP(BG420,ディレクトリID!A:B,2)</f>
        <v>101906</v>
      </c>
      <c r="DV420" s="4" t="str">
        <f t="shared" si="334"/>
        <v>【BROTURESオリジナルカスタム　CUSTOM】</v>
      </c>
      <c r="DW420" s="4" t="str">
        <f t="shared" si="335"/>
        <v>【BROTURESオリジナルカスタム　CUSTOM】</v>
      </c>
      <c r="DX420" s="9">
        <f t="shared" si="336"/>
        <v>4</v>
      </c>
      <c r="DY420" s="11"/>
      <c r="DZ420" s="9" t="str">
        <f t="shared" si="345"/>
        <v>1</v>
      </c>
      <c r="EA420" s="9" t="str">
        <f t="shared" si="345"/>
        <v>1</v>
      </c>
      <c r="EB420" s="11"/>
      <c r="EC420" s="11"/>
      <c r="ED420" s="11"/>
      <c r="EE420" s="9" t="str">
        <f t="shared" si="337"/>
        <v>0</v>
      </c>
      <c r="EO420" s="5" t="s">
        <v>2248</v>
      </c>
      <c r="EP420" s="8" t="s">
        <v>429</v>
      </c>
      <c r="EQ420" s="8" t="s">
        <v>429</v>
      </c>
      <c r="ER420" s="8" t="s">
        <v>209</v>
      </c>
      <c r="ES420" s="8" t="s">
        <v>430</v>
      </c>
      <c r="ET420" s="9" t="str">
        <f t="shared" si="338"/>
        <v>2</v>
      </c>
      <c r="EU420" s="11"/>
      <c r="EV420" s="11"/>
      <c r="EW420" s="11"/>
      <c r="EX420" s="9" t="str">
        <f t="shared" si="346"/>
        <v>0</v>
      </c>
      <c r="EY420" s="9" t="str">
        <f t="shared" si="346"/>
        <v>0</v>
      </c>
      <c r="EZ420" s="11"/>
      <c r="FA420" s="11"/>
      <c r="FB420" s="9" t="str">
        <f t="shared" si="347"/>
        <v>0</v>
      </c>
      <c r="FC420" s="9" t="str">
        <f t="shared" si="347"/>
        <v>0</v>
      </c>
      <c r="FD420" s="9" t="str">
        <f t="shared" si="339"/>
        <v>1</v>
      </c>
      <c r="FE420" s="9" t="str">
        <f t="shared" si="348"/>
        <v>1</v>
      </c>
      <c r="FF420" s="9" t="str">
        <f t="shared" si="348"/>
        <v>1</v>
      </c>
      <c r="GJ420" s="4" t="str">
        <f t="shared" si="342"/>
        <v>パーツ\BROTURESオリジナルカスタム:ブランド\CUSTOM</v>
      </c>
      <c r="GK420" s="4" t="str">
        <f t="shared" si="340"/>
        <v>u:u</v>
      </c>
      <c r="GL420" s="11"/>
      <c r="GM420" s="4" t="str">
        <f t="shared" si="349"/>
        <v>::</v>
      </c>
      <c r="GN420" s="4" t="str">
        <f t="shared" si="349"/>
        <v>::</v>
      </c>
      <c r="GO420" s="4" t="str">
        <f t="shared" si="349"/>
        <v>::</v>
      </c>
      <c r="GP420" s="4" t="str">
        <f t="shared" si="341"/>
        <v>1</v>
      </c>
    </row>
    <row r="421" spans="1:198" ht="28" customHeight="1">
      <c r="A421" s="5" t="s">
        <v>2296</v>
      </c>
      <c r="B421" s="5" t="s">
        <v>2298</v>
      </c>
      <c r="C421" s="5" t="s">
        <v>2296</v>
      </c>
      <c r="D421" s="9" t="str">
        <f t="shared" si="314"/>
        <v>u</v>
      </c>
      <c r="E421" s="9" t="str">
        <f t="shared" si="315"/>
        <v xml:space="preserve"> / （LEADERBIKE735TRWhiteCompleteCustom）</v>
      </c>
      <c r="F421" s="9" t="str">
        <f t="shared" si="316"/>
        <v xml:space="preserve"> / （LEADERBIKE735TRWhiteCompleteCustom）</v>
      </c>
      <c r="G421" s="5">
        <v>151055</v>
      </c>
      <c r="H421" s="9">
        <f t="shared" si="317"/>
        <v>151055</v>
      </c>
      <c r="I421" s="9" t="str">
        <f t="shared" si="318"/>
        <v>0</v>
      </c>
      <c r="J421" s="9" t="str">
        <f t="shared" si="319"/>
        <v>1</v>
      </c>
      <c r="M421" s="5" t="s">
        <v>340</v>
      </c>
      <c r="P421" s="9" t="str">
        <f t="shared" si="320"/>
        <v>LEADERBIKE735TRWhiteCompleteCustom</v>
      </c>
      <c r="R421" s="1" t="s">
        <v>2345</v>
      </c>
      <c r="T421" s="1" t="s">
        <v>2345</v>
      </c>
      <c r="AI421" s="9" t="str">
        <f t="shared" si="321"/>
        <v>http://image.rakuten.co.jp/brotures/cabinet/items/custom/custom-130709-735tr.jpg</v>
      </c>
      <c r="AJ421" s="1" t="s">
        <v>2347</v>
      </c>
      <c r="AK421" s="1" t="s">
        <v>2348</v>
      </c>
      <c r="AS421" s="9" t="str">
        <f t="shared" si="343"/>
        <v>1</v>
      </c>
      <c r="AT421" s="9" t="str">
        <f t="shared" si="343"/>
        <v>1</v>
      </c>
      <c r="AU421" s="9" t="str">
        <f t="shared" si="322"/>
        <v>0</v>
      </c>
      <c r="AV421" s="9" t="str">
        <f t="shared" si="323"/>
        <v>1</v>
      </c>
      <c r="AW421" s="9" t="str">
        <f t="shared" si="344"/>
        <v>0</v>
      </c>
      <c r="AX421" s="9" t="str">
        <f t="shared" si="344"/>
        <v>0</v>
      </c>
      <c r="AY421" s="11"/>
      <c r="AZ421" s="11"/>
      <c r="BA421" s="11"/>
      <c r="BB421" s="9" t="str">
        <f t="shared" si="324"/>
        <v>-1</v>
      </c>
      <c r="BC421" s="9" t="str">
        <f t="shared" si="325"/>
        <v>2</v>
      </c>
      <c r="BG421" s="5" t="s">
        <v>2247</v>
      </c>
      <c r="BH421" s="5" t="s">
        <v>8519</v>
      </c>
      <c r="CS421" s="9" t="str">
        <f t="shared" si="326"/>
        <v>0</v>
      </c>
      <c r="CT421" s="9" t="str">
        <f t="shared" si="327"/>
        <v>&lt;iframe src="http://www.rakuten.ne.jp/gold/brotures/spec/custom/custom-130709-735tr.html" frameborder="0" id="spec-content" scrolling="no"&gt;&lt;/iframe&gt;</v>
      </c>
      <c r="CU421" s="9" t="str">
        <f t="shared" si="328"/>
        <v/>
      </c>
      <c r="CV421" s="9" t="str">
        <f t="shared" si="329"/>
        <v>&lt;div class="row-fluid"&gt;&lt;iframe src="http://www.rakuten.ne.jp/gold/brotures/items/custom/custom-130709-735tr.html" frameborder="0" id="skin-product" scrolling="no"&gt;&lt;/iframe&gt;&lt;/div&gt;</v>
      </c>
      <c r="CW421" s="11" t="str">
        <f t="shared" si="330"/>
        <v/>
      </c>
      <c r="CX421" t="s">
        <v>2305</v>
      </c>
      <c r="CY421" s="9" t="str">
        <f t="shared" si="331"/>
        <v>0</v>
      </c>
      <c r="CZ421" s="11"/>
      <c r="DA421" s="11"/>
      <c r="DB421" s="11"/>
      <c r="DC421" s="11"/>
      <c r="DD421" s="9" t="str">
        <f t="shared" si="332"/>
        <v/>
      </c>
      <c r="DE421" s="5" t="s">
        <v>1512</v>
      </c>
      <c r="DF421" s="5" t="s">
        <v>1512</v>
      </c>
      <c r="DI421" s="9" t="str">
        <f t="shared" si="333"/>
        <v/>
      </c>
      <c r="DT421" s="9">
        <f>VLOOKUP(BG421,ディレクトリID!A:B,2)</f>
        <v>101906</v>
      </c>
      <c r="DV421" s="4" t="str">
        <f t="shared" si="334"/>
        <v>【BROTURESオリジナルカスタム　CUSTOM】</v>
      </c>
      <c r="DW421" s="4" t="str">
        <f t="shared" si="335"/>
        <v>【BROTURESオリジナルカスタム　CUSTOM】</v>
      </c>
      <c r="DX421" s="9">
        <f t="shared" si="336"/>
        <v>4</v>
      </c>
      <c r="DY421" s="11"/>
      <c r="DZ421" s="9" t="str">
        <f t="shared" si="345"/>
        <v>1</v>
      </c>
      <c r="EA421" s="9" t="str">
        <f t="shared" si="345"/>
        <v>1</v>
      </c>
      <c r="EB421" s="11"/>
      <c r="EC421" s="11"/>
      <c r="ED421" s="11"/>
      <c r="EE421" s="9" t="str">
        <f t="shared" si="337"/>
        <v>0</v>
      </c>
      <c r="EO421" s="5" t="s">
        <v>2248</v>
      </c>
      <c r="EP421" s="8" t="s">
        <v>429</v>
      </c>
      <c r="EQ421" s="8" t="s">
        <v>429</v>
      </c>
      <c r="ER421" s="8" t="s">
        <v>209</v>
      </c>
      <c r="ES421" s="8" t="s">
        <v>430</v>
      </c>
      <c r="ET421" s="9" t="str">
        <f t="shared" si="338"/>
        <v>2</v>
      </c>
      <c r="EU421" s="11"/>
      <c r="EV421" s="11"/>
      <c r="EW421" s="11"/>
      <c r="EX421" s="9" t="str">
        <f t="shared" si="346"/>
        <v>0</v>
      </c>
      <c r="EY421" s="9" t="str">
        <f t="shared" si="346"/>
        <v>0</v>
      </c>
      <c r="EZ421" s="11"/>
      <c r="FA421" s="11"/>
      <c r="FB421" s="9" t="str">
        <f t="shared" si="347"/>
        <v>0</v>
      </c>
      <c r="FC421" s="9" t="str">
        <f t="shared" si="347"/>
        <v>0</v>
      </c>
      <c r="FD421" s="9" t="str">
        <f t="shared" si="339"/>
        <v>1</v>
      </c>
      <c r="FE421" s="9" t="str">
        <f t="shared" si="348"/>
        <v>1</v>
      </c>
      <c r="FF421" s="9" t="str">
        <f t="shared" si="348"/>
        <v>1</v>
      </c>
      <c r="GJ421" s="4" t="str">
        <f t="shared" si="342"/>
        <v>パーツ\BROTURESオリジナルカスタム:ブランド\CUSTOM</v>
      </c>
      <c r="GK421" s="4" t="str">
        <f t="shared" si="340"/>
        <v>u:u</v>
      </c>
      <c r="GL421" s="11"/>
      <c r="GM421" s="4" t="str">
        <f t="shared" si="349"/>
        <v>::</v>
      </c>
      <c r="GN421" s="4" t="str">
        <f t="shared" si="349"/>
        <v>::</v>
      </c>
      <c r="GO421" s="4" t="str">
        <f t="shared" si="349"/>
        <v>::</v>
      </c>
      <c r="GP421" s="4" t="str">
        <f t="shared" si="341"/>
        <v>1</v>
      </c>
    </row>
    <row r="422" spans="1:198" ht="28" customHeight="1">
      <c r="A422" s="5" t="s">
        <v>2296</v>
      </c>
      <c r="B422" s="5" t="s">
        <v>2298</v>
      </c>
      <c r="C422" s="5" t="s">
        <v>2296</v>
      </c>
      <c r="D422" s="9" t="str">
        <f t="shared" si="314"/>
        <v>u</v>
      </c>
      <c r="E422" s="9" t="str">
        <f t="shared" si="315"/>
        <v xml:space="preserve"> / （LEADERBIKE735TRWhiteCompleteCustom）</v>
      </c>
      <c r="F422" s="9" t="str">
        <f t="shared" si="316"/>
        <v xml:space="preserve"> / （LEADERBIKE735TRWhiteCompleteCustom）</v>
      </c>
      <c r="G422" s="5">
        <v>151055</v>
      </c>
      <c r="H422" s="9">
        <f t="shared" si="317"/>
        <v>151055</v>
      </c>
      <c r="I422" s="9" t="str">
        <f t="shared" si="318"/>
        <v>0</v>
      </c>
      <c r="J422" s="9" t="str">
        <f t="shared" si="319"/>
        <v>1</v>
      </c>
      <c r="M422" s="5" t="s">
        <v>340</v>
      </c>
      <c r="P422" s="9" t="str">
        <f t="shared" si="320"/>
        <v>LEADERBIKE735TRWhiteCompleteCustom</v>
      </c>
      <c r="R422" s="1" t="s">
        <v>2345</v>
      </c>
      <c r="T422" s="1" t="s">
        <v>2345</v>
      </c>
      <c r="AI422" s="9" t="str">
        <f t="shared" si="321"/>
        <v>http://image.rakuten.co.jp/brotures/cabinet/items/custom/custom-130709-735tr.jpg</v>
      </c>
      <c r="AJ422" s="1" t="s">
        <v>2347</v>
      </c>
      <c r="AK422" s="1" t="s">
        <v>2348</v>
      </c>
      <c r="AS422" s="9" t="str">
        <f t="shared" ref="AS422:AT441" si="350">IF($A422&lt;&gt;"","1","")</f>
        <v>1</v>
      </c>
      <c r="AT422" s="9" t="str">
        <f t="shared" si="350"/>
        <v>1</v>
      </c>
      <c r="AU422" s="9" t="str">
        <f t="shared" si="322"/>
        <v>0</v>
      </c>
      <c r="AV422" s="9" t="str">
        <f t="shared" si="323"/>
        <v>1</v>
      </c>
      <c r="AW422" s="9" t="str">
        <f t="shared" ref="AW422:AX441" si="351">IF($A422&lt;&gt;"","0","")</f>
        <v>0</v>
      </c>
      <c r="AX422" s="9" t="str">
        <f t="shared" si="351"/>
        <v>0</v>
      </c>
      <c r="AY422" s="11"/>
      <c r="AZ422" s="11"/>
      <c r="BA422" s="11"/>
      <c r="BB422" s="9" t="str">
        <f t="shared" si="324"/>
        <v>-1</v>
      </c>
      <c r="BC422" s="9" t="str">
        <f t="shared" si="325"/>
        <v>2</v>
      </c>
      <c r="BG422" s="5" t="s">
        <v>2247</v>
      </c>
      <c r="BH422" s="5" t="s">
        <v>8519</v>
      </c>
      <c r="CS422" s="9" t="str">
        <f t="shared" si="326"/>
        <v>0</v>
      </c>
      <c r="CT422" s="9" t="str">
        <f t="shared" si="327"/>
        <v>&lt;iframe src="http://www.rakuten.ne.jp/gold/brotures/spec/custom/custom-130709-735tr.html" frameborder="0" id="spec-content" scrolling="no"&gt;&lt;/iframe&gt;</v>
      </c>
      <c r="CU422" s="9" t="str">
        <f t="shared" si="328"/>
        <v/>
      </c>
      <c r="CV422" s="9" t="str">
        <f t="shared" si="329"/>
        <v>&lt;div class="row-fluid"&gt;&lt;iframe src="http://www.rakuten.ne.jp/gold/brotures/items/custom/custom-130709-735tr.html" frameborder="0" id="skin-product" scrolling="no"&gt;&lt;/iframe&gt;&lt;/div&gt;</v>
      </c>
      <c r="CW422" s="11" t="str">
        <f t="shared" si="330"/>
        <v/>
      </c>
      <c r="CX422" t="s">
        <v>2306</v>
      </c>
      <c r="CY422" s="9" t="str">
        <f t="shared" si="331"/>
        <v>0</v>
      </c>
      <c r="CZ422" s="11"/>
      <c r="DA422" s="11"/>
      <c r="DB422" s="11"/>
      <c r="DC422" s="11"/>
      <c r="DD422" s="9" t="str">
        <f t="shared" si="332"/>
        <v/>
      </c>
      <c r="DE422" s="5" t="s">
        <v>1514</v>
      </c>
      <c r="DF422" s="5" t="s">
        <v>1514</v>
      </c>
      <c r="DI422" s="9" t="str">
        <f t="shared" si="333"/>
        <v/>
      </c>
      <c r="DT422" s="9">
        <f>VLOOKUP(BG422,ディレクトリID!A:B,2)</f>
        <v>101906</v>
      </c>
      <c r="DV422" s="4" t="str">
        <f t="shared" si="334"/>
        <v>【BROTURESオリジナルカスタム　CUSTOM】</v>
      </c>
      <c r="DW422" s="4" t="str">
        <f t="shared" si="335"/>
        <v>【BROTURESオリジナルカスタム　CUSTOM】</v>
      </c>
      <c r="DX422" s="9">
        <f t="shared" si="336"/>
        <v>4</v>
      </c>
      <c r="DY422" s="11"/>
      <c r="DZ422" s="9" t="str">
        <f t="shared" ref="DZ422:EA441" si="352">IF($A422&lt;&gt;"","1","")</f>
        <v>1</v>
      </c>
      <c r="EA422" s="9" t="str">
        <f t="shared" si="352"/>
        <v>1</v>
      </c>
      <c r="EB422" s="11"/>
      <c r="EC422" s="11"/>
      <c r="ED422" s="11"/>
      <c r="EE422" s="9" t="str">
        <f t="shared" si="337"/>
        <v>0</v>
      </c>
      <c r="EO422" s="5" t="s">
        <v>2248</v>
      </c>
      <c r="EP422" s="8" t="s">
        <v>429</v>
      </c>
      <c r="EQ422" s="8" t="s">
        <v>429</v>
      </c>
      <c r="ER422" s="8" t="s">
        <v>209</v>
      </c>
      <c r="ES422" s="8" t="s">
        <v>430</v>
      </c>
      <c r="ET422" s="9" t="str">
        <f t="shared" si="338"/>
        <v>2</v>
      </c>
      <c r="EU422" s="11"/>
      <c r="EV422" s="11"/>
      <c r="EW422" s="11"/>
      <c r="EX422" s="9" t="str">
        <f t="shared" ref="EX422:EY441" si="353">IF($A422&lt;&gt;"","0","")</f>
        <v>0</v>
      </c>
      <c r="EY422" s="9" t="str">
        <f t="shared" si="353"/>
        <v>0</v>
      </c>
      <c r="EZ422" s="11"/>
      <c r="FA422" s="11"/>
      <c r="FB422" s="9" t="str">
        <f t="shared" ref="FB422:FC441" si="354">IF($A422&lt;&gt;"","0","")</f>
        <v>0</v>
      </c>
      <c r="FC422" s="9" t="str">
        <f t="shared" si="354"/>
        <v>0</v>
      </c>
      <c r="FD422" s="9" t="str">
        <f t="shared" si="339"/>
        <v>1</v>
      </c>
      <c r="FE422" s="9" t="str">
        <f t="shared" ref="FE422:FF441" si="355">IF($BG422="完成車","3","1")</f>
        <v>1</v>
      </c>
      <c r="FF422" s="9" t="str">
        <f t="shared" si="355"/>
        <v>1</v>
      </c>
      <c r="GJ422" s="4" t="str">
        <f t="shared" si="342"/>
        <v>パーツ\BROTURESオリジナルカスタム:ブランド\CUSTOM</v>
      </c>
      <c r="GK422" s="4" t="str">
        <f t="shared" si="340"/>
        <v>u:u</v>
      </c>
      <c r="GL422" s="11"/>
      <c r="GM422" s="4" t="str">
        <f t="shared" ref="GM422:GO441" si="356">IF($A422&lt;&gt;"","::","")</f>
        <v>::</v>
      </c>
      <c r="GN422" s="4" t="str">
        <f t="shared" si="356"/>
        <v>::</v>
      </c>
      <c r="GO422" s="4" t="str">
        <f t="shared" si="356"/>
        <v>::</v>
      </c>
      <c r="GP422" s="4" t="str">
        <f t="shared" si="341"/>
        <v>1</v>
      </c>
    </row>
    <row r="423" spans="1:198" ht="28" customHeight="1">
      <c r="A423" s="5" t="s">
        <v>2296</v>
      </c>
      <c r="B423" s="5" t="s">
        <v>2298</v>
      </c>
      <c r="C423" s="5" t="s">
        <v>2296</v>
      </c>
      <c r="D423" s="9" t="str">
        <f t="shared" si="314"/>
        <v>u</v>
      </c>
      <c r="E423" s="9" t="str">
        <f t="shared" si="315"/>
        <v xml:space="preserve"> / （LEADERBIKE735TRWhiteCompleteCustom）</v>
      </c>
      <c r="F423" s="9" t="str">
        <f t="shared" si="316"/>
        <v xml:space="preserve"> / （LEADERBIKE735TRWhiteCompleteCustom）</v>
      </c>
      <c r="G423" s="5">
        <v>151055</v>
      </c>
      <c r="H423" s="9">
        <f t="shared" si="317"/>
        <v>151055</v>
      </c>
      <c r="I423" s="9" t="str">
        <f t="shared" si="318"/>
        <v>0</v>
      </c>
      <c r="J423" s="9" t="str">
        <f t="shared" si="319"/>
        <v>1</v>
      </c>
      <c r="M423" s="5" t="s">
        <v>340</v>
      </c>
      <c r="P423" s="9" t="str">
        <f t="shared" si="320"/>
        <v>LEADERBIKE735TRWhiteCompleteCustom</v>
      </c>
      <c r="R423" s="1" t="s">
        <v>2359</v>
      </c>
      <c r="T423" s="1" t="s">
        <v>2359</v>
      </c>
      <c r="AI423" s="9" t="str">
        <f t="shared" si="321"/>
        <v>http://image.rakuten.co.jp/brotures/cabinet/items/custom/custom-130709-735tr.jpg</v>
      </c>
      <c r="AJ423" s="1" t="s">
        <v>2361</v>
      </c>
      <c r="AK423" s="1" t="s">
        <v>2362</v>
      </c>
      <c r="AS423" s="9" t="str">
        <f t="shared" si="350"/>
        <v>1</v>
      </c>
      <c r="AT423" s="9" t="str">
        <f t="shared" si="350"/>
        <v>1</v>
      </c>
      <c r="AU423" s="9" t="str">
        <f t="shared" si="322"/>
        <v>0</v>
      </c>
      <c r="AV423" s="9" t="str">
        <f t="shared" si="323"/>
        <v>1</v>
      </c>
      <c r="AW423" s="9" t="str">
        <f t="shared" si="351"/>
        <v>0</v>
      </c>
      <c r="AX423" s="9" t="str">
        <f t="shared" si="351"/>
        <v>0</v>
      </c>
      <c r="AY423" s="11"/>
      <c r="AZ423" s="11"/>
      <c r="BA423" s="11"/>
      <c r="BB423" s="9" t="str">
        <f t="shared" si="324"/>
        <v>-1</v>
      </c>
      <c r="BC423" s="9" t="str">
        <f t="shared" si="325"/>
        <v>2</v>
      </c>
      <c r="BG423" s="5" t="s">
        <v>2247</v>
      </c>
      <c r="BH423" s="5" t="s">
        <v>8519</v>
      </c>
      <c r="CS423" s="9" t="str">
        <f t="shared" si="326"/>
        <v>0</v>
      </c>
      <c r="CT423" s="9" t="str">
        <f t="shared" si="327"/>
        <v>&lt;iframe src="http://www.rakuten.ne.jp/gold/brotures/spec/custom/custom-130709-735tr.html" frameborder="0" id="spec-content" scrolling="no"&gt;&lt;/iframe&gt;</v>
      </c>
      <c r="CU423" s="9" t="str">
        <f t="shared" si="328"/>
        <v/>
      </c>
      <c r="CV423" s="9" t="str">
        <f t="shared" si="329"/>
        <v>&lt;div class="row-fluid"&gt;&lt;iframe src="http://www.rakuten.ne.jp/gold/brotures/items/custom/custom-130709-735tr.html" frameborder="0" id="skin-product" scrolling="no"&gt;&lt;/iframe&gt;&lt;/div&gt;</v>
      </c>
      <c r="CW423" s="11" t="str">
        <f t="shared" si="330"/>
        <v/>
      </c>
      <c r="CX423" t="s">
        <v>2307</v>
      </c>
      <c r="CY423" s="9" t="str">
        <f t="shared" si="331"/>
        <v>0</v>
      </c>
      <c r="CZ423" s="11"/>
      <c r="DA423" s="11"/>
      <c r="DB423" s="11"/>
      <c r="DC423" s="11"/>
      <c r="DD423" s="9" t="str">
        <f t="shared" si="332"/>
        <v/>
      </c>
      <c r="DE423" s="5" t="s">
        <v>1516</v>
      </c>
      <c r="DF423" s="5" t="s">
        <v>1516</v>
      </c>
      <c r="DI423" s="9" t="str">
        <f t="shared" si="333"/>
        <v/>
      </c>
      <c r="DT423" s="9">
        <f>VLOOKUP(BG423,ディレクトリID!A:B,2)</f>
        <v>101906</v>
      </c>
      <c r="DV423" s="4" t="str">
        <f t="shared" si="334"/>
        <v>【BROTURESオリジナルカスタム　CUSTOM】</v>
      </c>
      <c r="DW423" s="4" t="str">
        <f t="shared" si="335"/>
        <v>【BROTURESオリジナルカスタム　CUSTOM】</v>
      </c>
      <c r="DX423" s="9">
        <f t="shared" si="336"/>
        <v>4</v>
      </c>
      <c r="DY423" s="11"/>
      <c r="DZ423" s="9" t="str">
        <f t="shared" si="352"/>
        <v>1</v>
      </c>
      <c r="EA423" s="9" t="str">
        <f t="shared" si="352"/>
        <v>1</v>
      </c>
      <c r="EB423" s="11"/>
      <c r="EC423" s="11"/>
      <c r="ED423" s="11"/>
      <c r="EE423" s="9" t="str">
        <f t="shared" si="337"/>
        <v>0</v>
      </c>
      <c r="EO423" s="5" t="s">
        <v>2248</v>
      </c>
      <c r="EP423" s="8" t="s">
        <v>429</v>
      </c>
      <c r="EQ423" s="8" t="s">
        <v>429</v>
      </c>
      <c r="ER423" s="8" t="s">
        <v>209</v>
      </c>
      <c r="ES423" s="8" t="s">
        <v>430</v>
      </c>
      <c r="ET423" s="9" t="str">
        <f t="shared" si="338"/>
        <v>2</v>
      </c>
      <c r="EU423" s="11"/>
      <c r="EV423" s="11"/>
      <c r="EW423" s="11"/>
      <c r="EX423" s="9" t="str">
        <f t="shared" si="353"/>
        <v>0</v>
      </c>
      <c r="EY423" s="9" t="str">
        <f t="shared" si="353"/>
        <v>0</v>
      </c>
      <c r="EZ423" s="11"/>
      <c r="FA423" s="11"/>
      <c r="FB423" s="9" t="str">
        <f t="shared" si="354"/>
        <v>0</v>
      </c>
      <c r="FC423" s="9" t="str">
        <f t="shared" si="354"/>
        <v>0</v>
      </c>
      <c r="FD423" s="9" t="str">
        <f t="shared" si="339"/>
        <v>1</v>
      </c>
      <c r="FE423" s="9" t="str">
        <f t="shared" si="355"/>
        <v>1</v>
      </c>
      <c r="FF423" s="9" t="str">
        <f t="shared" si="355"/>
        <v>1</v>
      </c>
      <c r="GJ423" s="4" t="str">
        <f t="shared" si="342"/>
        <v>パーツ\BROTURESオリジナルカスタム:ブランド\CUSTOM</v>
      </c>
      <c r="GK423" s="4" t="str">
        <f t="shared" si="340"/>
        <v>u:u</v>
      </c>
      <c r="GL423" s="11"/>
      <c r="GM423" s="4" t="str">
        <f t="shared" si="356"/>
        <v>::</v>
      </c>
      <c r="GN423" s="4" t="str">
        <f t="shared" si="356"/>
        <v>::</v>
      </c>
      <c r="GO423" s="4" t="str">
        <f t="shared" si="356"/>
        <v>::</v>
      </c>
      <c r="GP423" s="4" t="str">
        <f t="shared" si="341"/>
        <v>1</v>
      </c>
    </row>
    <row r="424" spans="1:198" ht="28" customHeight="1">
      <c r="A424" s="5" t="s">
        <v>2308</v>
      </c>
      <c r="B424" s="5" t="s">
        <v>2310</v>
      </c>
      <c r="C424" s="5" t="s">
        <v>2308</v>
      </c>
      <c r="D424" s="9" t="str">
        <f t="shared" si="314"/>
        <v>u</v>
      </c>
      <c r="E424" s="9" t="str">
        <f t="shared" si="315"/>
        <v xml:space="preserve"> / （LEADERBIKE735TRWhitexBlueCustom）</v>
      </c>
      <c r="F424" s="9" t="str">
        <f t="shared" si="316"/>
        <v xml:space="preserve"> / （LEADERBIKE735TRWhitexBlueCustom）</v>
      </c>
      <c r="G424" s="5">
        <v>290000</v>
      </c>
      <c r="H424" s="9">
        <f t="shared" si="317"/>
        <v>290000</v>
      </c>
      <c r="I424" s="9" t="str">
        <f t="shared" si="318"/>
        <v>0</v>
      </c>
      <c r="J424" s="9" t="str">
        <f t="shared" si="319"/>
        <v>1</v>
      </c>
      <c r="M424" s="5" t="s">
        <v>340</v>
      </c>
      <c r="P424" s="9" t="str">
        <f t="shared" si="320"/>
        <v>LEADERBIKE735TRWhitexBlueCustom</v>
      </c>
      <c r="R424" s="1" t="s">
        <v>2359</v>
      </c>
      <c r="T424" s="1" t="s">
        <v>2359</v>
      </c>
      <c r="AI424" s="9" t="str">
        <f t="shared" si="321"/>
        <v>http://image.rakuten.co.jp/brotures/cabinet/items/custom/custom-130712-735tr.jpg</v>
      </c>
      <c r="AJ424" s="1" t="s">
        <v>2361</v>
      </c>
      <c r="AK424" s="1" t="s">
        <v>2362</v>
      </c>
      <c r="AS424" s="9" t="str">
        <f t="shared" si="350"/>
        <v>1</v>
      </c>
      <c r="AT424" s="9" t="str">
        <f t="shared" si="350"/>
        <v>1</v>
      </c>
      <c r="AU424" s="9" t="str">
        <f t="shared" si="322"/>
        <v>0</v>
      </c>
      <c r="AV424" s="9" t="str">
        <f t="shared" si="323"/>
        <v>1</v>
      </c>
      <c r="AW424" s="9" t="str">
        <f t="shared" si="351"/>
        <v>0</v>
      </c>
      <c r="AX424" s="9" t="str">
        <f t="shared" si="351"/>
        <v>0</v>
      </c>
      <c r="AY424" s="11"/>
      <c r="AZ424" s="11"/>
      <c r="BA424" s="11"/>
      <c r="BB424" s="9" t="str">
        <f t="shared" si="324"/>
        <v>-1</v>
      </c>
      <c r="BC424" s="9" t="str">
        <f t="shared" si="325"/>
        <v>2</v>
      </c>
      <c r="BG424" s="5" t="s">
        <v>2247</v>
      </c>
      <c r="BH424" s="5" t="s">
        <v>8519</v>
      </c>
      <c r="CS424" s="9" t="str">
        <f t="shared" si="326"/>
        <v>0</v>
      </c>
      <c r="CT424" s="9" t="str">
        <f t="shared" si="327"/>
        <v>&lt;iframe src="http://www.rakuten.ne.jp/gold/brotures/spec/custom/custom-130712-735tr.html" frameborder="0" id="spec-content" scrolling="no"&gt;&lt;/iframe&gt;</v>
      </c>
      <c r="CU424" s="9" t="str">
        <f t="shared" si="328"/>
        <v/>
      </c>
      <c r="CV424" s="9" t="str">
        <f t="shared" si="329"/>
        <v>&lt;div class="row-fluid"&gt;&lt;iframe src="http://www.rakuten.ne.jp/gold/brotures/items/custom/custom-130712-735tr.html" frameborder="0" id="skin-product" scrolling="no"&gt;&lt;/iframe&gt;&lt;/div&gt;</v>
      </c>
      <c r="CW424" s="11" t="str">
        <f t="shared" si="330"/>
        <v/>
      </c>
      <c r="CX424" t="s">
        <v>2316</v>
      </c>
      <c r="CY424" s="9" t="str">
        <f t="shared" si="331"/>
        <v>0</v>
      </c>
      <c r="CZ424" s="11"/>
      <c r="DA424" s="11"/>
      <c r="DB424" s="11"/>
      <c r="DC424" s="11"/>
      <c r="DD424" s="9" t="str">
        <f t="shared" si="332"/>
        <v/>
      </c>
      <c r="DE424" s="5" t="s">
        <v>1510</v>
      </c>
      <c r="DF424" s="5" t="s">
        <v>1510</v>
      </c>
      <c r="DI424" s="9" t="str">
        <f t="shared" si="333"/>
        <v/>
      </c>
      <c r="DT424" s="9">
        <f>VLOOKUP(BG424,ディレクトリID!A:B,2)</f>
        <v>101906</v>
      </c>
      <c r="DV424" s="4" t="str">
        <f t="shared" si="334"/>
        <v>【BROTURESオリジナルカスタム　CUSTOM】</v>
      </c>
      <c r="DW424" s="4" t="str">
        <f t="shared" si="335"/>
        <v>【BROTURESオリジナルカスタム　CUSTOM】</v>
      </c>
      <c r="DX424" s="9">
        <f t="shared" si="336"/>
        <v>4</v>
      </c>
      <c r="DY424" s="11"/>
      <c r="DZ424" s="9" t="str">
        <f t="shared" si="352"/>
        <v>1</v>
      </c>
      <c r="EA424" s="9" t="str">
        <f t="shared" si="352"/>
        <v>1</v>
      </c>
      <c r="EB424" s="11"/>
      <c r="EC424" s="11"/>
      <c r="ED424" s="11"/>
      <c r="EE424" s="9" t="str">
        <f t="shared" si="337"/>
        <v>0</v>
      </c>
      <c r="EO424" s="5" t="s">
        <v>2248</v>
      </c>
      <c r="EP424" s="8" t="s">
        <v>429</v>
      </c>
      <c r="EQ424" s="8" t="s">
        <v>429</v>
      </c>
      <c r="ER424" s="8" t="s">
        <v>209</v>
      </c>
      <c r="ES424" s="8" t="s">
        <v>430</v>
      </c>
      <c r="ET424" s="9" t="str">
        <f t="shared" si="338"/>
        <v>2</v>
      </c>
      <c r="EU424" s="11"/>
      <c r="EV424" s="11"/>
      <c r="EW424" s="11"/>
      <c r="EX424" s="9" t="str">
        <f t="shared" si="353"/>
        <v>0</v>
      </c>
      <c r="EY424" s="9" t="str">
        <f t="shared" si="353"/>
        <v>0</v>
      </c>
      <c r="EZ424" s="11"/>
      <c r="FA424" s="11"/>
      <c r="FB424" s="9" t="str">
        <f t="shared" si="354"/>
        <v>0</v>
      </c>
      <c r="FC424" s="9" t="str">
        <f t="shared" si="354"/>
        <v>0</v>
      </c>
      <c r="FD424" s="9" t="str">
        <f t="shared" si="339"/>
        <v>1</v>
      </c>
      <c r="FE424" s="9" t="str">
        <f t="shared" si="355"/>
        <v>1</v>
      </c>
      <c r="FF424" s="9" t="str">
        <f t="shared" si="355"/>
        <v>1</v>
      </c>
      <c r="GJ424" s="4" t="str">
        <f t="shared" si="342"/>
        <v>パーツ\BROTURESオリジナルカスタム:ブランド\CUSTOM</v>
      </c>
      <c r="GK424" s="4" t="str">
        <f t="shared" si="340"/>
        <v>u:u</v>
      </c>
      <c r="GL424" s="11"/>
      <c r="GM424" s="4" t="str">
        <f t="shared" si="356"/>
        <v>::</v>
      </c>
      <c r="GN424" s="4" t="str">
        <f t="shared" si="356"/>
        <v>::</v>
      </c>
      <c r="GO424" s="4" t="str">
        <f t="shared" si="356"/>
        <v>::</v>
      </c>
      <c r="GP424" s="4" t="str">
        <f t="shared" si="341"/>
        <v>1</v>
      </c>
    </row>
    <row r="425" spans="1:198" ht="28" customHeight="1">
      <c r="A425" s="5" t="s">
        <v>2308</v>
      </c>
      <c r="B425" s="5" t="s">
        <v>2310</v>
      </c>
      <c r="C425" s="5" t="s">
        <v>2308</v>
      </c>
      <c r="D425" s="9" t="str">
        <f t="shared" si="314"/>
        <v>u</v>
      </c>
      <c r="E425" s="9" t="str">
        <f t="shared" si="315"/>
        <v xml:space="preserve"> / （LEADERBIKE735TRWhitexBlueCustom）</v>
      </c>
      <c r="F425" s="9" t="str">
        <f t="shared" si="316"/>
        <v xml:space="preserve"> / （LEADERBIKE735TRWhitexBlueCustom）</v>
      </c>
      <c r="G425" s="5">
        <v>290000</v>
      </c>
      <c r="H425" s="9">
        <f t="shared" si="317"/>
        <v>290000</v>
      </c>
      <c r="I425" s="9" t="str">
        <f t="shared" si="318"/>
        <v>0</v>
      </c>
      <c r="J425" s="9" t="str">
        <f t="shared" si="319"/>
        <v>1</v>
      </c>
      <c r="M425" s="5" t="s">
        <v>340</v>
      </c>
      <c r="P425" s="9" t="str">
        <f t="shared" si="320"/>
        <v>LEADERBIKE735TRWhitexBlueCustom</v>
      </c>
      <c r="R425" s="1" t="s">
        <v>2359</v>
      </c>
      <c r="T425" s="1" t="s">
        <v>2359</v>
      </c>
      <c r="AI425" s="9" t="str">
        <f t="shared" si="321"/>
        <v>http://image.rakuten.co.jp/brotures/cabinet/items/custom/custom-130712-735tr.jpg</v>
      </c>
      <c r="AJ425" s="1" t="s">
        <v>2361</v>
      </c>
      <c r="AK425" s="1" t="s">
        <v>2362</v>
      </c>
      <c r="AS425" s="9" t="str">
        <f t="shared" si="350"/>
        <v>1</v>
      </c>
      <c r="AT425" s="9" t="str">
        <f t="shared" si="350"/>
        <v>1</v>
      </c>
      <c r="AU425" s="9" t="str">
        <f t="shared" si="322"/>
        <v>0</v>
      </c>
      <c r="AV425" s="9" t="str">
        <f t="shared" si="323"/>
        <v>1</v>
      </c>
      <c r="AW425" s="9" t="str">
        <f t="shared" si="351"/>
        <v>0</v>
      </c>
      <c r="AX425" s="9" t="str">
        <f t="shared" si="351"/>
        <v>0</v>
      </c>
      <c r="AY425" s="11"/>
      <c r="AZ425" s="11"/>
      <c r="BA425" s="11"/>
      <c r="BB425" s="9" t="str">
        <f t="shared" si="324"/>
        <v>-1</v>
      </c>
      <c r="BC425" s="9" t="str">
        <f t="shared" si="325"/>
        <v>2</v>
      </c>
      <c r="BG425" s="5" t="s">
        <v>2247</v>
      </c>
      <c r="BH425" s="5" t="s">
        <v>8519</v>
      </c>
      <c r="CS425" s="9" t="str">
        <f t="shared" si="326"/>
        <v>0</v>
      </c>
      <c r="CT425" s="9" t="str">
        <f t="shared" si="327"/>
        <v>&lt;iframe src="http://www.rakuten.ne.jp/gold/brotures/spec/custom/custom-130712-735tr.html" frameborder="0" id="spec-content" scrolling="no"&gt;&lt;/iframe&gt;</v>
      </c>
      <c r="CU425" s="9" t="str">
        <f t="shared" si="328"/>
        <v/>
      </c>
      <c r="CV425" s="9" t="str">
        <f t="shared" si="329"/>
        <v>&lt;div class="row-fluid"&gt;&lt;iframe src="http://www.rakuten.ne.jp/gold/brotures/items/custom/custom-130712-735tr.html" frameborder="0" id="skin-product" scrolling="no"&gt;&lt;/iframe&gt;&lt;/div&gt;</v>
      </c>
      <c r="CW425" s="11" t="str">
        <f t="shared" si="330"/>
        <v/>
      </c>
      <c r="CX425" t="s">
        <v>2317</v>
      </c>
      <c r="CY425" s="9" t="str">
        <f t="shared" si="331"/>
        <v>0</v>
      </c>
      <c r="CZ425" s="11"/>
      <c r="DA425" s="11"/>
      <c r="DB425" s="11"/>
      <c r="DC425" s="11"/>
      <c r="DD425" s="9" t="str">
        <f t="shared" si="332"/>
        <v/>
      </c>
      <c r="DE425" s="5" t="s">
        <v>1512</v>
      </c>
      <c r="DF425" s="5" t="s">
        <v>1512</v>
      </c>
      <c r="DI425" s="9" t="str">
        <f t="shared" si="333"/>
        <v/>
      </c>
      <c r="DT425" s="9">
        <f>VLOOKUP(BG425,ディレクトリID!A:B,2)</f>
        <v>101906</v>
      </c>
      <c r="DV425" s="4" t="str">
        <f t="shared" si="334"/>
        <v>【BROTURESオリジナルカスタム　CUSTOM】</v>
      </c>
      <c r="DW425" s="4" t="str">
        <f t="shared" si="335"/>
        <v>【BROTURESオリジナルカスタム　CUSTOM】</v>
      </c>
      <c r="DX425" s="9">
        <f t="shared" si="336"/>
        <v>4</v>
      </c>
      <c r="DY425" s="11"/>
      <c r="DZ425" s="9" t="str">
        <f t="shared" si="352"/>
        <v>1</v>
      </c>
      <c r="EA425" s="9" t="str">
        <f t="shared" si="352"/>
        <v>1</v>
      </c>
      <c r="EB425" s="11"/>
      <c r="EC425" s="11"/>
      <c r="ED425" s="11"/>
      <c r="EE425" s="9" t="str">
        <f t="shared" si="337"/>
        <v>0</v>
      </c>
      <c r="EO425" s="5" t="s">
        <v>2248</v>
      </c>
      <c r="EP425" s="8" t="s">
        <v>429</v>
      </c>
      <c r="EQ425" s="8" t="s">
        <v>429</v>
      </c>
      <c r="ER425" s="8" t="s">
        <v>209</v>
      </c>
      <c r="ES425" s="8" t="s">
        <v>430</v>
      </c>
      <c r="ET425" s="9" t="str">
        <f t="shared" si="338"/>
        <v>2</v>
      </c>
      <c r="EU425" s="11"/>
      <c r="EV425" s="11"/>
      <c r="EW425" s="11"/>
      <c r="EX425" s="9" t="str">
        <f t="shared" si="353"/>
        <v>0</v>
      </c>
      <c r="EY425" s="9" t="str">
        <f t="shared" si="353"/>
        <v>0</v>
      </c>
      <c r="EZ425" s="11"/>
      <c r="FA425" s="11"/>
      <c r="FB425" s="9" t="str">
        <f t="shared" si="354"/>
        <v>0</v>
      </c>
      <c r="FC425" s="9" t="str">
        <f t="shared" si="354"/>
        <v>0</v>
      </c>
      <c r="FD425" s="9" t="str">
        <f t="shared" si="339"/>
        <v>1</v>
      </c>
      <c r="FE425" s="9" t="str">
        <f t="shared" si="355"/>
        <v>1</v>
      </c>
      <c r="FF425" s="9" t="str">
        <f t="shared" si="355"/>
        <v>1</v>
      </c>
      <c r="GJ425" s="4" t="str">
        <f t="shared" si="342"/>
        <v>パーツ\BROTURESオリジナルカスタム:ブランド\CUSTOM</v>
      </c>
      <c r="GK425" s="4" t="str">
        <f t="shared" si="340"/>
        <v>u:u</v>
      </c>
      <c r="GL425" s="11"/>
      <c r="GM425" s="4" t="str">
        <f t="shared" si="356"/>
        <v>::</v>
      </c>
      <c r="GN425" s="4" t="str">
        <f t="shared" si="356"/>
        <v>::</v>
      </c>
      <c r="GO425" s="4" t="str">
        <f t="shared" si="356"/>
        <v>::</v>
      </c>
      <c r="GP425" s="4" t="str">
        <f t="shared" si="341"/>
        <v>1</v>
      </c>
    </row>
    <row r="426" spans="1:198" ht="28" customHeight="1">
      <c r="A426" s="5" t="s">
        <v>2308</v>
      </c>
      <c r="B426" s="5" t="s">
        <v>2310</v>
      </c>
      <c r="C426" s="5" t="s">
        <v>2308</v>
      </c>
      <c r="D426" s="9" t="str">
        <f t="shared" si="314"/>
        <v>u</v>
      </c>
      <c r="E426" s="9" t="str">
        <f t="shared" si="315"/>
        <v xml:space="preserve"> / （LEADERBIKE735TRWhitexBlueCustom）</v>
      </c>
      <c r="F426" s="9" t="str">
        <f t="shared" si="316"/>
        <v xml:space="preserve"> / （LEADERBIKE735TRWhitexBlueCustom）</v>
      </c>
      <c r="G426" s="5">
        <v>290000</v>
      </c>
      <c r="H426" s="9">
        <f t="shared" si="317"/>
        <v>290000</v>
      </c>
      <c r="I426" s="9" t="str">
        <f t="shared" si="318"/>
        <v>0</v>
      </c>
      <c r="J426" s="9" t="str">
        <f t="shared" si="319"/>
        <v>1</v>
      </c>
      <c r="M426" s="5" t="s">
        <v>340</v>
      </c>
      <c r="P426" s="9" t="str">
        <f t="shared" si="320"/>
        <v>LEADERBIKE735TRWhitexBlueCustom</v>
      </c>
      <c r="R426" s="1" t="s">
        <v>2359</v>
      </c>
      <c r="T426" s="1" t="s">
        <v>2359</v>
      </c>
      <c r="AI426" s="9" t="str">
        <f t="shared" si="321"/>
        <v>http://image.rakuten.co.jp/brotures/cabinet/items/custom/custom-130712-735tr.jpg</v>
      </c>
      <c r="AJ426" s="1" t="s">
        <v>2361</v>
      </c>
      <c r="AK426" s="1" t="s">
        <v>2362</v>
      </c>
      <c r="AS426" s="9" t="str">
        <f t="shared" si="350"/>
        <v>1</v>
      </c>
      <c r="AT426" s="9" t="str">
        <f t="shared" si="350"/>
        <v>1</v>
      </c>
      <c r="AU426" s="9" t="str">
        <f t="shared" si="322"/>
        <v>0</v>
      </c>
      <c r="AV426" s="9" t="str">
        <f t="shared" si="323"/>
        <v>1</v>
      </c>
      <c r="AW426" s="9" t="str">
        <f t="shared" si="351"/>
        <v>0</v>
      </c>
      <c r="AX426" s="9" t="str">
        <f t="shared" si="351"/>
        <v>0</v>
      </c>
      <c r="AY426" s="11"/>
      <c r="AZ426" s="11"/>
      <c r="BA426" s="11"/>
      <c r="BB426" s="9" t="str">
        <f t="shared" si="324"/>
        <v>-1</v>
      </c>
      <c r="BC426" s="9" t="str">
        <f t="shared" si="325"/>
        <v>2</v>
      </c>
      <c r="BG426" s="5" t="s">
        <v>2247</v>
      </c>
      <c r="BH426" s="5" t="s">
        <v>8519</v>
      </c>
      <c r="CS426" s="9" t="str">
        <f t="shared" si="326"/>
        <v>0</v>
      </c>
      <c r="CT426" s="9" t="str">
        <f t="shared" si="327"/>
        <v>&lt;iframe src="http://www.rakuten.ne.jp/gold/brotures/spec/custom/custom-130712-735tr.html" frameborder="0" id="spec-content" scrolling="no"&gt;&lt;/iframe&gt;</v>
      </c>
      <c r="CU426" s="9" t="str">
        <f t="shared" si="328"/>
        <v/>
      </c>
      <c r="CV426" s="9" t="str">
        <f t="shared" si="329"/>
        <v>&lt;div class="row-fluid"&gt;&lt;iframe src="http://www.rakuten.ne.jp/gold/brotures/items/custom/custom-130712-735tr.html" frameborder="0" id="skin-product" scrolling="no"&gt;&lt;/iframe&gt;&lt;/div&gt;</v>
      </c>
      <c r="CW426" s="11" t="str">
        <f t="shared" si="330"/>
        <v/>
      </c>
      <c r="CX426" t="s">
        <v>2318</v>
      </c>
      <c r="CY426" s="9" t="str">
        <f t="shared" si="331"/>
        <v>0</v>
      </c>
      <c r="CZ426" s="11"/>
      <c r="DA426" s="11"/>
      <c r="DB426" s="11"/>
      <c r="DC426" s="11"/>
      <c r="DD426" s="9" t="str">
        <f t="shared" si="332"/>
        <v/>
      </c>
      <c r="DE426" s="5" t="s">
        <v>1514</v>
      </c>
      <c r="DF426" s="5" t="s">
        <v>1514</v>
      </c>
      <c r="DI426" s="9" t="str">
        <f t="shared" si="333"/>
        <v/>
      </c>
      <c r="DT426" s="9">
        <f>VLOOKUP(BG426,ディレクトリID!A:B,2)</f>
        <v>101906</v>
      </c>
      <c r="DV426" s="4" t="str">
        <f t="shared" si="334"/>
        <v>【BROTURESオリジナルカスタム　CUSTOM】</v>
      </c>
      <c r="DW426" s="4" t="str">
        <f t="shared" si="335"/>
        <v>【BROTURESオリジナルカスタム　CUSTOM】</v>
      </c>
      <c r="DX426" s="9">
        <f t="shared" si="336"/>
        <v>4</v>
      </c>
      <c r="DY426" s="11"/>
      <c r="DZ426" s="9" t="str">
        <f t="shared" si="352"/>
        <v>1</v>
      </c>
      <c r="EA426" s="9" t="str">
        <f t="shared" si="352"/>
        <v>1</v>
      </c>
      <c r="EB426" s="11"/>
      <c r="EC426" s="11"/>
      <c r="ED426" s="11"/>
      <c r="EE426" s="9" t="str">
        <f t="shared" si="337"/>
        <v>0</v>
      </c>
      <c r="EO426" s="5" t="s">
        <v>2248</v>
      </c>
      <c r="EP426" s="8" t="s">
        <v>429</v>
      </c>
      <c r="EQ426" s="8" t="s">
        <v>429</v>
      </c>
      <c r="ER426" s="8" t="s">
        <v>209</v>
      </c>
      <c r="ES426" s="8" t="s">
        <v>430</v>
      </c>
      <c r="ET426" s="9" t="str">
        <f t="shared" si="338"/>
        <v>2</v>
      </c>
      <c r="EU426" s="11"/>
      <c r="EV426" s="11"/>
      <c r="EW426" s="11"/>
      <c r="EX426" s="9" t="str">
        <f t="shared" si="353"/>
        <v>0</v>
      </c>
      <c r="EY426" s="9" t="str">
        <f t="shared" si="353"/>
        <v>0</v>
      </c>
      <c r="EZ426" s="11"/>
      <c r="FA426" s="11"/>
      <c r="FB426" s="9" t="str">
        <f t="shared" si="354"/>
        <v>0</v>
      </c>
      <c r="FC426" s="9" t="str">
        <f t="shared" si="354"/>
        <v>0</v>
      </c>
      <c r="FD426" s="9" t="str">
        <f t="shared" si="339"/>
        <v>1</v>
      </c>
      <c r="FE426" s="9" t="str">
        <f t="shared" si="355"/>
        <v>1</v>
      </c>
      <c r="FF426" s="9" t="str">
        <f t="shared" si="355"/>
        <v>1</v>
      </c>
      <c r="GJ426" s="4" t="str">
        <f t="shared" si="342"/>
        <v>パーツ\BROTURESオリジナルカスタム:ブランド\CUSTOM</v>
      </c>
      <c r="GK426" s="4" t="str">
        <f t="shared" si="340"/>
        <v>u:u</v>
      </c>
      <c r="GL426" s="11"/>
      <c r="GM426" s="4" t="str">
        <f t="shared" si="356"/>
        <v>::</v>
      </c>
      <c r="GN426" s="4" t="str">
        <f t="shared" si="356"/>
        <v>::</v>
      </c>
      <c r="GO426" s="4" t="str">
        <f t="shared" si="356"/>
        <v>::</v>
      </c>
      <c r="GP426" s="4" t="str">
        <f t="shared" si="341"/>
        <v>1</v>
      </c>
    </row>
    <row r="427" spans="1:198" ht="28" customHeight="1">
      <c r="A427" s="5" t="s">
        <v>2308</v>
      </c>
      <c r="B427" s="5" t="s">
        <v>2310</v>
      </c>
      <c r="C427" s="5" t="s">
        <v>2308</v>
      </c>
      <c r="D427" s="9" t="str">
        <f t="shared" si="314"/>
        <v>u</v>
      </c>
      <c r="E427" s="9" t="str">
        <f t="shared" si="315"/>
        <v xml:space="preserve"> / （LEADERBIKE735TRWhitexBlueCustom）</v>
      </c>
      <c r="F427" s="9" t="str">
        <f t="shared" si="316"/>
        <v xml:space="preserve"> / （LEADERBIKE735TRWhitexBlueCustom）</v>
      </c>
      <c r="G427" s="5">
        <v>290000</v>
      </c>
      <c r="H427" s="9">
        <f t="shared" si="317"/>
        <v>290000</v>
      </c>
      <c r="I427" s="9" t="str">
        <f t="shared" si="318"/>
        <v>0</v>
      </c>
      <c r="J427" s="9" t="str">
        <f t="shared" si="319"/>
        <v>1</v>
      </c>
      <c r="M427" s="5" t="s">
        <v>340</v>
      </c>
      <c r="P427" s="9" t="str">
        <f t="shared" si="320"/>
        <v>LEADERBIKE735TRWhitexBlueCustom</v>
      </c>
      <c r="R427" s="1" t="s">
        <v>2359</v>
      </c>
      <c r="T427" s="1" t="s">
        <v>2359</v>
      </c>
      <c r="AI427" s="9" t="str">
        <f t="shared" si="321"/>
        <v>http://image.rakuten.co.jp/brotures/cabinet/items/custom/custom-130712-735tr.jpg</v>
      </c>
      <c r="AJ427" s="1" t="s">
        <v>2361</v>
      </c>
      <c r="AK427" s="1" t="s">
        <v>2362</v>
      </c>
      <c r="AS427" s="9" t="str">
        <f t="shared" si="350"/>
        <v>1</v>
      </c>
      <c r="AT427" s="9" t="str">
        <f t="shared" si="350"/>
        <v>1</v>
      </c>
      <c r="AU427" s="9" t="str">
        <f t="shared" si="322"/>
        <v>0</v>
      </c>
      <c r="AV427" s="9" t="str">
        <f t="shared" si="323"/>
        <v>1</v>
      </c>
      <c r="AW427" s="9" t="str">
        <f t="shared" si="351"/>
        <v>0</v>
      </c>
      <c r="AX427" s="9" t="str">
        <f t="shared" si="351"/>
        <v>0</v>
      </c>
      <c r="AY427" s="11"/>
      <c r="AZ427" s="11"/>
      <c r="BA427" s="11"/>
      <c r="BB427" s="9" t="str">
        <f t="shared" si="324"/>
        <v>-1</v>
      </c>
      <c r="BC427" s="9" t="str">
        <f t="shared" si="325"/>
        <v>2</v>
      </c>
      <c r="BG427" s="5" t="s">
        <v>2247</v>
      </c>
      <c r="BH427" s="5" t="s">
        <v>8519</v>
      </c>
      <c r="CS427" s="9" t="str">
        <f t="shared" si="326"/>
        <v>0</v>
      </c>
      <c r="CT427" s="9" t="str">
        <f t="shared" si="327"/>
        <v>&lt;iframe src="http://www.rakuten.ne.jp/gold/brotures/spec/custom/custom-130712-735tr.html" frameborder="0" id="spec-content" scrolling="no"&gt;&lt;/iframe&gt;</v>
      </c>
      <c r="CU427" s="9" t="str">
        <f t="shared" si="328"/>
        <v/>
      </c>
      <c r="CV427" s="9" t="str">
        <f t="shared" si="329"/>
        <v>&lt;div class="row-fluid"&gt;&lt;iframe src="http://www.rakuten.ne.jp/gold/brotures/items/custom/custom-130712-735tr.html" frameborder="0" id="skin-product" scrolling="no"&gt;&lt;/iframe&gt;&lt;/div&gt;</v>
      </c>
      <c r="CW427" s="11" t="str">
        <f t="shared" si="330"/>
        <v/>
      </c>
      <c r="CX427" t="s">
        <v>2319</v>
      </c>
      <c r="CY427" s="9" t="str">
        <f t="shared" si="331"/>
        <v>0</v>
      </c>
      <c r="CZ427" s="11"/>
      <c r="DA427" s="11"/>
      <c r="DB427" s="11"/>
      <c r="DC427" s="11"/>
      <c r="DD427" s="9" t="str">
        <f t="shared" si="332"/>
        <v/>
      </c>
      <c r="DE427" s="5" t="s">
        <v>1516</v>
      </c>
      <c r="DF427" s="5" t="s">
        <v>1516</v>
      </c>
      <c r="DI427" s="9" t="str">
        <f t="shared" si="333"/>
        <v/>
      </c>
      <c r="DT427" s="9">
        <f>VLOOKUP(BG427,ディレクトリID!A:B,2)</f>
        <v>101906</v>
      </c>
      <c r="DV427" s="4" t="str">
        <f t="shared" si="334"/>
        <v>【BROTURESオリジナルカスタム　CUSTOM】</v>
      </c>
      <c r="DW427" s="4" t="str">
        <f t="shared" si="335"/>
        <v>【BROTURESオリジナルカスタム　CUSTOM】</v>
      </c>
      <c r="DX427" s="9">
        <f t="shared" si="336"/>
        <v>4</v>
      </c>
      <c r="DY427" s="11"/>
      <c r="DZ427" s="9" t="str">
        <f t="shared" si="352"/>
        <v>1</v>
      </c>
      <c r="EA427" s="9" t="str">
        <f t="shared" si="352"/>
        <v>1</v>
      </c>
      <c r="EB427" s="11"/>
      <c r="EC427" s="11"/>
      <c r="ED427" s="11"/>
      <c r="EE427" s="9" t="str">
        <f t="shared" si="337"/>
        <v>0</v>
      </c>
      <c r="EO427" s="5" t="s">
        <v>2248</v>
      </c>
      <c r="EP427" s="8" t="s">
        <v>429</v>
      </c>
      <c r="EQ427" s="8" t="s">
        <v>429</v>
      </c>
      <c r="ER427" s="8" t="s">
        <v>209</v>
      </c>
      <c r="ES427" s="8" t="s">
        <v>430</v>
      </c>
      <c r="ET427" s="9" t="str">
        <f t="shared" si="338"/>
        <v>2</v>
      </c>
      <c r="EU427" s="11"/>
      <c r="EV427" s="11"/>
      <c r="EW427" s="11"/>
      <c r="EX427" s="9" t="str">
        <f t="shared" si="353"/>
        <v>0</v>
      </c>
      <c r="EY427" s="9" t="str">
        <f t="shared" si="353"/>
        <v>0</v>
      </c>
      <c r="EZ427" s="11"/>
      <c r="FA427" s="11"/>
      <c r="FB427" s="9" t="str">
        <f t="shared" si="354"/>
        <v>0</v>
      </c>
      <c r="FC427" s="9" t="str">
        <f t="shared" si="354"/>
        <v>0</v>
      </c>
      <c r="FD427" s="9" t="str">
        <f t="shared" si="339"/>
        <v>1</v>
      </c>
      <c r="FE427" s="9" t="str">
        <f t="shared" si="355"/>
        <v>1</v>
      </c>
      <c r="FF427" s="9" t="str">
        <f t="shared" si="355"/>
        <v>1</v>
      </c>
      <c r="GJ427" s="4" t="str">
        <f t="shared" si="342"/>
        <v>パーツ\BROTURESオリジナルカスタム:ブランド\CUSTOM</v>
      </c>
      <c r="GK427" s="4" t="str">
        <f t="shared" si="340"/>
        <v>u:u</v>
      </c>
      <c r="GL427" s="11"/>
      <c r="GM427" s="4" t="str">
        <f t="shared" si="356"/>
        <v>::</v>
      </c>
      <c r="GN427" s="4" t="str">
        <f t="shared" si="356"/>
        <v>::</v>
      </c>
      <c r="GO427" s="4" t="str">
        <f t="shared" si="356"/>
        <v>::</v>
      </c>
      <c r="GP427" s="4" t="str">
        <f t="shared" si="341"/>
        <v>1</v>
      </c>
    </row>
    <row r="428" spans="1:198" ht="28" customHeight="1">
      <c r="A428" s="5" t="s">
        <v>2320</v>
      </c>
      <c r="B428" s="5" t="s">
        <v>2322</v>
      </c>
      <c r="C428" s="5" t="s">
        <v>2320</v>
      </c>
      <c r="D428" s="9" t="str">
        <f t="shared" si="314"/>
        <v>u</v>
      </c>
      <c r="E428" s="9" t="str">
        <f t="shared" si="315"/>
        <v xml:space="preserve"> / （LEADERBIKEKAGEROPOLISHxCarbonCustom）</v>
      </c>
      <c r="F428" s="9" t="str">
        <f t="shared" si="316"/>
        <v xml:space="preserve"> / （LEADERBIKEKAGEROPOLISHxCarbonCustom）</v>
      </c>
      <c r="G428" s="5">
        <v>264100</v>
      </c>
      <c r="H428" s="9">
        <f t="shared" si="317"/>
        <v>264100</v>
      </c>
      <c r="I428" s="9" t="str">
        <f t="shared" si="318"/>
        <v>0</v>
      </c>
      <c r="J428" s="9" t="str">
        <f t="shared" si="319"/>
        <v>1</v>
      </c>
      <c r="M428" s="5" t="s">
        <v>340</v>
      </c>
      <c r="P428" s="9" t="str">
        <f t="shared" si="320"/>
        <v>LEADERBIKEKAGEROPOLISHxCarbonCustom</v>
      </c>
      <c r="R428" s="1" t="s">
        <v>2359</v>
      </c>
      <c r="T428" s="1" t="s">
        <v>2359</v>
      </c>
      <c r="AI428" s="9" t="str">
        <f t="shared" si="321"/>
        <v>http://image.rakuten.co.jp/brotures/cabinet/items/custom/custom-130717-kagero.jpg</v>
      </c>
      <c r="AJ428" s="1" t="s">
        <v>2361</v>
      </c>
      <c r="AK428" s="1" t="s">
        <v>2362</v>
      </c>
      <c r="AS428" s="9" t="str">
        <f t="shared" si="350"/>
        <v>1</v>
      </c>
      <c r="AT428" s="9" t="str">
        <f t="shared" si="350"/>
        <v>1</v>
      </c>
      <c r="AU428" s="9" t="str">
        <f t="shared" si="322"/>
        <v>0</v>
      </c>
      <c r="AV428" s="9" t="str">
        <f t="shared" si="323"/>
        <v>1</v>
      </c>
      <c r="AW428" s="9" t="str">
        <f t="shared" si="351"/>
        <v>0</v>
      </c>
      <c r="AX428" s="9" t="str">
        <f t="shared" si="351"/>
        <v>0</v>
      </c>
      <c r="AY428" s="11"/>
      <c r="AZ428" s="11"/>
      <c r="BA428" s="11"/>
      <c r="BB428" s="9" t="str">
        <f t="shared" si="324"/>
        <v>-1</v>
      </c>
      <c r="BC428" s="9" t="str">
        <f t="shared" si="325"/>
        <v>2</v>
      </c>
      <c r="BG428" s="5" t="s">
        <v>2247</v>
      </c>
      <c r="BH428" s="5" t="s">
        <v>8519</v>
      </c>
      <c r="CS428" s="9" t="str">
        <f t="shared" si="326"/>
        <v>0</v>
      </c>
      <c r="CT428" s="9" t="str">
        <f t="shared" si="327"/>
        <v>&lt;iframe src="http://www.rakuten.ne.jp/gold/brotures/spec/custom/custom-130717-kagero.html" frameborder="0" id="spec-content" scrolling="no"&gt;&lt;/iframe&gt;</v>
      </c>
      <c r="CU428" s="9" t="str">
        <f t="shared" si="328"/>
        <v/>
      </c>
      <c r="CV428" s="9" t="str">
        <f t="shared" si="329"/>
        <v>&lt;div class="row-fluid"&gt;&lt;iframe src="http://www.rakuten.ne.jp/gold/brotures/items/custom/custom-130717-kagero.html" frameborder="0" id="skin-product" scrolling="no"&gt;&lt;/iframe&gt;&lt;/div&gt;</v>
      </c>
      <c r="CW428" s="11" t="str">
        <f t="shared" si="330"/>
        <v/>
      </c>
      <c r="CX428" t="s">
        <v>2328</v>
      </c>
      <c r="CY428" s="9" t="str">
        <f t="shared" si="331"/>
        <v>0</v>
      </c>
      <c r="CZ428" s="11"/>
      <c r="DA428" s="11"/>
      <c r="DB428" s="11"/>
      <c r="DC428" s="11"/>
      <c r="DD428" s="9" t="str">
        <f t="shared" si="332"/>
        <v/>
      </c>
      <c r="DE428" s="5" t="s">
        <v>1535</v>
      </c>
      <c r="DF428" s="5" t="s">
        <v>1535</v>
      </c>
      <c r="DI428" s="9" t="str">
        <f t="shared" si="333"/>
        <v/>
      </c>
      <c r="DT428" s="9">
        <f>VLOOKUP(BG428,ディレクトリID!A:B,2)</f>
        <v>101906</v>
      </c>
      <c r="DV428" s="4" t="str">
        <f t="shared" si="334"/>
        <v>【BROTURESオリジナルカスタム　CUSTOM】</v>
      </c>
      <c r="DW428" s="4" t="str">
        <f t="shared" si="335"/>
        <v>【BROTURESオリジナルカスタム　CUSTOM】</v>
      </c>
      <c r="DX428" s="9">
        <f t="shared" si="336"/>
        <v>4</v>
      </c>
      <c r="DY428" s="11"/>
      <c r="DZ428" s="9" t="str">
        <f t="shared" si="352"/>
        <v>1</v>
      </c>
      <c r="EA428" s="9" t="str">
        <f t="shared" si="352"/>
        <v>1</v>
      </c>
      <c r="EB428" s="11"/>
      <c r="EC428" s="11"/>
      <c r="ED428" s="11"/>
      <c r="EE428" s="9" t="str">
        <f t="shared" si="337"/>
        <v>0</v>
      </c>
      <c r="EO428" s="5" t="s">
        <v>2248</v>
      </c>
      <c r="EP428" s="8" t="s">
        <v>429</v>
      </c>
      <c r="EQ428" s="8" t="s">
        <v>429</v>
      </c>
      <c r="ER428" s="8" t="s">
        <v>209</v>
      </c>
      <c r="ES428" s="8" t="s">
        <v>430</v>
      </c>
      <c r="ET428" s="9" t="str">
        <f t="shared" si="338"/>
        <v>2</v>
      </c>
      <c r="EU428" s="11"/>
      <c r="EV428" s="11"/>
      <c r="EW428" s="11"/>
      <c r="EX428" s="9" t="str">
        <f t="shared" si="353"/>
        <v>0</v>
      </c>
      <c r="EY428" s="9" t="str">
        <f t="shared" si="353"/>
        <v>0</v>
      </c>
      <c r="EZ428" s="11"/>
      <c r="FA428" s="11"/>
      <c r="FB428" s="9" t="str">
        <f t="shared" si="354"/>
        <v>0</v>
      </c>
      <c r="FC428" s="9" t="str">
        <f t="shared" si="354"/>
        <v>0</v>
      </c>
      <c r="FD428" s="9" t="str">
        <f t="shared" si="339"/>
        <v>1</v>
      </c>
      <c r="FE428" s="9" t="str">
        <f t="shared" si="355"/>
        <v>1</v>
      </c>
      <c r="FF428" s="9" t="str">
        <f t="shared" si="355"/>
        <v>1</v>
      </c>
      <c r="GJ428" s="4" t="str">
        <f t="shared" si="342"/>
        <v>パーツ\BROTURESオリジナルカスタム:ブランド\CUSTOM</v>
      </c>
      <c r="GK428" s="4" t="str">
        <f t="shared" si="340"/>
        <v>u:u</v>
      </c>
      <c r="GL428" s="11"/>
      <c r="GM428" s="4" t="str">
        <f t="shared" si="356"/>
        <v>::</v>
      </c>
      <c r="GN428" s="4" t="str">
        <f t="shared" si="356"/>
        <v>::</v>
      </c>
      <c r="GO428" s="4" t="str">
        <f t="shared" si="356"/>
        <v>::</v>
      </c>
      <c r="GP428" s="4" t="str">
        <f t="shared" si="341"/>
        <v>1</v>
      </c>
    </row>
    <row r="429" spans="1:198" ht="28" customHeight="1">
      <c r="A429" s="5" t="s">
        <v>2320</v>
      </c>
      <c r="B429" s="5" t="s">
        <v>2322</v>
      </c>
      <c r="C429" s="5" t="s">
        <v>2320</v>
      </c>
      <c r="D429" s="9" t="str">
        <f t="shared" si="314"/>
        <v>u</v>
      </c>
      <c r="E429" s="9" t="str">
        <f t="shared" si="315"/>
        <v xml:space="preserve"> / （LEADERBIKEKAGEROPOLISHxCarbonCustom）</v>
      </c>
      <c r="F429" s="9" t="str">
        <f t="shared" si="316"/>
        <v xml:space="preserve"> / （LEADERBIKEKAGEROPOLISHxCarbonCustom）</v>
      </c>
      <c r="G429" s="5">
        <v>264100</v>
      </c>
      <c r="H429" s="9">
        <f t="shared" si="317"/>
        <v>264100</v>
      </c>
      <c r="I429" s="9" t="str">
        <f t="shared" si="318"/>
        <v>0</v>
      </c>
      <c r="J429" s="9" t="str">
        <f t="shared" si="319"/>
        <v>1</v>
      </c>
      <c r="M429" s="5" t="s">
        <v>340</v>
      </c>
      <c r="P429" s="9" t="str">
        <f t="shared" si="320"/>
        <v>LEADERBIKEKAGEROPOLISHxCarbonCustom</v>
      </c>
      <c r="R429" s="1" t="s">
        <v>2373</v>
      </c>
      <c r="T429" s="1" t="s">
        <v>2373</v>
      </c>
      <c r="AI429" s="9" t="str">
        <f t="shared" si="321"/>
        <v>http://image.rakuten.co.jp/brotures/cabinet/items/custom/custom-130717-kagero.jpg</v>
      </c>
      <c r="AJ429" s="1" t="s">
        <v>2375</v>
      </c>
      <c r="AK429" s="1" t="s">
        <v>2376</v>
      </c>
      <c r="AS429" s="9" t="str">
        <f t="shared" si="350"/>
        <v>1</v>
      </c>
      <c r="AT429" s="9" t="str">
        <f t="shared" si="350"/>
        <v>1</v>
      </c>
      <c r="AU429" s="9" t="str">
        <f t="shared" si="322"/>
        <v>0</v>
      </c>
      <c r="AV429" s="9" t="str">
        <f t="shared" si="323"/>
        <v>1</v>
      </c>
      <c r="AW429" s="9" t="str">
        <f t="shared" si="351"/>
        <v>0</v>
      </c>
      <c r="AX429" s="9" t="str">
        <f t="shared" si="351"/>
        <v>0</v>
      </c>
      <c r="AY429" s="11"/>
      <c r="AZ429" s="11"/>
      <c r="BA429" s="11"/>
      <c r="BB429" s="9" t="str">
        <f t="shared" si="324"/>
        <v>-1</v>
      </c>
      <c r="BC429" s="9" t="str">
        <f t="shared" si="325"/>
        <v>2</v>
      </c>
      <c r="BG429" s="5" t="s">
        <v>2247</v>
      </c>
      <c r="BH429" s="5" t="s">
        <v>8519</v>
      </c>
      <c r="CS429" s="9" t="str">
        <f t="shared" si="326"/>
        <v>0</v>
      </c>
      <c r="CT429" s="9" t="str">
        <f t="shared" si="327"/>
        <v>&lt;iframe src="http://www.rakuten.ne.jp/gold/brotures/spec/custom/custom-130717-kagero.html" frameborder="0" id="spec-content" scrolling="no"&gt;&lt;/iframe&gt;</v>
      </c>
      <c r="CU429" s="9" t="str">
        <f t="shared" si="328"/>
        <v/>
      </c>
      <c r="CV429" s="9" t="str">
        <f t="shared" si="329"/>
        <v>&lt;div class="row-fluid"&gt;&lt;iframe src="http://www.rakuten.ne.jp/gold/brotures/items/custom/custom-130717-kagero.html" frameborder="0" id="skin-product" scrolling="no"&gt;&lt;/iframe&gt;&lt;/div&gt;</v>
      </c>
      <c r="CW429" s="11" t="str">
        <f t="shared" si="330"/>
        <v/>
      </c>
      <c r="CX429" t="s">
        <v>2329</v>
      </c>
      <c r="CY429" s="9" t="str">
        <f t="shared" si="331"/>
        <v>0</v>
      </c>
      <c r="CZ429" s="11"/>
      <c r="DA429" s="11"/>
      <c r="DB429" s="11"/>
      <c r="DC429" s="11"/>
      <c r="DD429" s="9" t="str">
        <f t="shared" si="332"/>
        <v/>
      </c>
      <c r="DE429" s="5" t="s">
        <v>1538</v>
      </c>
      <c r="DF429" s="5" t="s">
        <v>1538</v>
      </c>
      <c r="DI429" s="9" t="str">
        <f t="shared" si="333"/>
        <v/>
      </c>
      <c r="DT429" s="9">
        <f>VLOOKUP(BG429,ディレクトリID!A:B,2)</f>
        <v>101906</v>
      </c>
      <c r="DV429" s="4" t="str">
        <f t="shared" si="334"/>
        <v>【BROTURESオリジナルカスタム　CUSTOM】</v>
      </c>
      <c r="DW429" s="4" t="str">
        <f t="shared" si="335"/>
        <v>【BROTURESオリジナルカスタム　CUSTOM】</v>
      </c>
      <c r="DX429" s="9">
        <f t="shared" si="336"/>
        <v>4</v>
      </c>
      <c r="DY429" s="11"/>
      <c r="DZ429" s="9" t="str">
        <f t="shared" si="352"/>
        <v>1</v>
      </c>
      <c r="EA429" s="9" t="str">
        <f t="shared" si="352"/>
        <v>1</v>
      </c>
      <c r="EB429" s="11"/>
      <c r="EC429" s="11"/>
      <c r="ED429" s="11"/>
      <c r="EE429" s="9" t="str">
        <f t="shared" si="337"/>
        <v>0</v>
      </c>
      <c r="EO429" s="5" t="s">
        <v>2248</v>
      </c>
      <c r="EP429" s="8" t="s">
        <v>429</v>
      </c>
      <c r="EQ429" s="8" t="s">
        <v>429</v>
      </c>
      <c r="ER429" s="8" t="s">
        <v>209</v>
      </c>
      <c r="ES429" s="8" t="s">
        <v>430</v>
      </c>
      <c r="ET429" s="9" t="str">
        <f t="shared" si="338"/>
        <v>2</v>
      </c>
      <c r="EU429" s="11"/>
      <c r="EV429" s="11"/>
      <c r="EW429" s="11"/>
      <c r="EX429" s="9" t="str">
        <f t="shared" si="353"/>
        <v>0</v>
      </c>
      <c r="EY429" s="9" t="str">
        <f t="shared" si="353"/>
        <v>0</v>
      </c>
      <c r="EZ429" s="11"/>
      <c r="FA429" s="11"/>
      <c r="FB429" s="9" t="str">
        <f t="shared" si="354"/>
        <v>0</v>
      </c>
      <c r="FC429" s="9" t="str">
        <f t="shared" si="354"/>
        <v>0</v>
      </c>
      <c r="FD429" s="9" t="str">
        <f t="shared" si="339"/>
        <v>1</v>
      </c>
      <c r="FE429" s="9" t="str">
        <f t="shared" si="355"/>
        <v>1</v>
      </c>
      <c r="FF429" s="9" t="str">
        <f t="shared" si="355"/>
        <v>1</v>
      </c>
      <c r="GJ429" s="4" t="str">
        <f t="shared" si="342"/>
        <v>パーツ\BROTURESオリジナルカスタム:ブランド\CUSTOM</v>
      </c>
      <c r="GK429" s="4" t="str">
        <f t="shared" si="340"/>
        <v>u:u</v>
      </c>
      <c r="GL429" s="11"/>
      <c r="GM429" s="4" t="str">
        <f t="shared" si="356"/>
        <v>::</v>
      </c>
      <c r="GN429" s="4" t="str">
        <f t="shared" si="356"/>
        <v>::</v>
      </c>
      <c r="GO429" s="4" t="str">
        <f t="shared" si="356"/>
        <v>::</v>
      </c>
      <c r="GP429" s="4" t="str">
        <f t="shared" si="341"/>
        <v>1</v>
      </c>
    </row>
    <row r="430" spans="1:198" ht="28" customHeight="1">
      <c r="A430" s="5" t="s">
        <v>2320</v>
      </c>
      <c r="B430" s="5" t="s">
        <v>2322</v>
      </c>
      <c r="C430" s="5" t="s">
        <v>2320</v>
      </c>
      <c r="D430" s="9" t="str">
        <f t="shared" si="314"/>
        <v>u</v>
      </c>
      <c r="E430" s="9" t="str">
        <f t="shared" si="315"/>
        <v xml:space="preserve"> / （LEADERBIKEKAGEROPOLISHxCarbonCustom）</v>
      </c>
      <c r="F430" s="9" t="str">
        <f t="shared" si="316"/>
        <v xml:space="preserve"> / （LEADERBIKEKAGEROPOLISHxCarbonCustom）</v>
      </c>
      <c r="G430" s="5">
        <v>264100</v>
      </c>
      <c r="H430" s="9">
        <f t="shared" si="317"/>
        <v>264100</v>
      </c>
      <c r="I430" s="9" t="str">
        <f t="shared" si="318"/>
        <v>0</v>
      </c>
      <c r="J430" s="9" t="str">
        <f t="shared" si="319"/>
        <v>1</v>
      </c>
      <c r="M430" s="5" t="s">
        <v>340</v>
      </c>
      <c r="P430" s="9" t="str">
        <f t="shared" si="320"/>
        <v>LEADERBIKEKAGEROPOLISHxCarbonCustom</v>
      </c>
      <c r="R430" s="1" t="s">
        <v>2373</v>
      </c>
      <c r="T430" s="1" t="s">
        <v>2373</v>
      </c>
      <c r="AI430" s="9" t="str">
        <f t="shared" si="321"/>
        <v>http://image.rakuten.co.jp/brotures/cabinet/items/custom/custom-130717-kagero.jpg</v>
      </c>
      <c r="AJ430" s="1" t="s">
        <v>2375</v>
      </c>
      <c r="AK430" s="1" t="s">
        <v>2376</v>
      </c>
      <c r="AS430" s="9" t="str">
        <f t="shared" si="350"/>
        <v>1</v>
      </c>
      <c r="AT430" s="9" t="str">
        <f t="shared" si="350"/>
        <v>1</v>
      </c>
      <c r="AU430" s="9" t="str">
        <f t="shared" si="322"/>
        <v>0</v>
      </c>
      <c r="AV430" s="9" t="str">
        <f t="shared" si="323"/>
        <v>1</v>
      </c>
      <c r="AW430" s="9" t="str">
        <f t="shared" si="351"/>
        <v>0</v>
      </c>
      <c r="AX430" s="9" t="str">
        <f t="shared" si="351"/>
        <v>0</v>
      </c>
      <c r="AY430" s="11"/>
      <c r="AZ430" s="11"/>
      <c r="BA430" s="11"/>
      <c r="BB430" s="9" t="str">
        <f t="shared" si="324"/>
        <v>-1</v>
      </c>
      <c r="BC430" s="9" t="str">
        <f t="shared" si="325"/>
        <v>2</v>
      </c>
      <c r="BG430" s="5" t="s">
        <v>2247</v>
      </c>
      <c r="BH430" s="5" t="s">
        <v>8519</v>
      </c>
      <c r="CS430" s="9" t="str">
        <f t="shared" si="326"/>
        <v>0</v>
      </c>
      <c r="CT430" s="9" t="str">
        <f t="shared" si="327"/>
        <v>&lt;iframe src="http://www.rakuten.ne.jp/gold/brotures/spec/custom/custom-130717-kagero.html" frameborder="0" id="spec-content" scrolling="no"&gt;&lt;/iframe&gt;</v>
      </c>
      <c r="CU430" s="9" t="str">
        <f t="shared" si="328"/>
        <v/>
      </c>
      <c r="CV430" s="9" t="str">
        <f t="shared" si="329"/>
        <v>&lt;div class="row-fluid"&gt;&lt;iframe src="http://www.rakuten.ne.jp/gold/brotures/items/custom/custom-130717-kagero.html" frameborder="0" id="skin-product" scrolling="no"&gt;&lt;/iframe&gt;&lt;/div&gt;</v>
      </c>
      <c r="CW430" s="11" t="str">
        <f t="shared" si="330"/>
        <v/>
      </c>
      <c r="CX430" t="s">
        <v>2330</v>
      </c>
      <c r="CY430" s="9" t="str">
        <f t="shared" si="331"/>
        <v>0</v>
      </c>
      <c r="CZ430" s="11"/>
      <c r="DA430" s="11"/>
      <c r="DB430" s="11"/>
      <c r="DC430" s="11"/>
      <c r="DD430" s="9" t="str">
        <f t="shared" si="332"/>
        <v/>
      </c>
      <c r="DE430" s="5" t="s">
        <v>1540</v>
      </c>
      <c r="DF430" s="5" t="s">
        <v>1540</v>
      </c>
      <c r="DI430" s="9" t="str">
        <f t="shared" si="333"/>
        <v/>
      </c>
      <c r="DT430" s="9">
        <f>VLOOKUP(BG430,ディレクトリID!A:B,2)</f>
        <v>101906</v>
      </c>
      <c r="DV430" s="4" t="str">
        <f t="shared" si="334"/>
        <v>【BROTURESオリジナルカスタム　CUSTOM】</v>
      </c>
      <c r="DW430" s="4" t="str">
        <f t="shared" si="335"/>
        <v>【BROTURESオリジナルカスタム　CUSTOM】</v>
      </c>
      <c r="DX430" s="9">
        <f t="shared" si="336"/>
        <v>4</v>
      </c>
      <c r="DY430" s="11"/>
      <c r="DZ430" s="9" t="str">
        <f t="shared" si="352"/>
        <v>1</v>
      </c>
      <c r="EA430" s="9" t="str">
        <f t="shared" si="352"/>
        <v>1</v>
      </c>
      <c r="EB430" s="11"/>
      <c r="EC430" s="11"/>
      <c r="ED430" s="11"/>
      <c r="EE430" s="9" t="str">
        <f t="shared" si="337"/>
        <v>0</v>
      </c>
      <c r="EO430" s="5" t="s">
        <v>2248</v>
      </c>
      <c r="EP430" s="8" t="s">
        <v>429</v>
      </c>
      <c r="EQ430" s="8" t="s">
        <v>429</v>
      </c>
      <c r="ER430" s="8" t="s">
        <v>209</v>
      </c>
      <c r="ES430" s="8" t="s">
        <v>430</v>
      </c>
      <c r="ET430" s="9" t="str">
        <f t="shared" si="338"/>
        <v>2</v>
      </c>
      <c r="EU430" s="11"/>
      <c r="EV430" s="11"/>
      <c r="EW430" s="11"/>
      <c r="EX430" s="9" t="str">
        <f t="shared" si="353"/>
        <v>0</v>
      </c>
      <c r="EY430" s="9" t="str">
        <f t="shared" si="353"/>
        <v>0</v>
      </c>
      <c r="EZ430" s="11"/>
      <c r="FA430" s="11"/>
      <c r="FB430" s="9" t="str">
        <f t="shared" si="354"/>
        <v>0</v>
      </c>
      <c r="FC430" s="9" t="str">
        <f t="shared" si="354"/>
        <v>0</v>
      </c>
      <c r="FD430" s="9" t="str">
        <f t="shared" si="339"/>
        <v>1</v>
      </c>
      <c r="FE430" s="9" t="str">
        <f t="shared" si="355"/>
        <v>1</v>
      </c>
      <c r="FF430" s="9" t="str">
        <f t="shared" si="355"/>
        <v>1</v>
      </c>
      <c r="GJ430" s="4" t="str">
        <f t="shared" si="342"/>
        <v>パーツ\BROTURESオリジナルカスタム:ブランド\CUSTOM</v>
      </c>
      <c r="GK430" s="4" t="str">
        <f t="shared" si="340"/>
        <v>u:u</v>
      </c>
      <c r="GL430" s="11"/>
      <c r="GM430" s="4" t="str">
        <f t="shared" si="356"/>
        <v>::</v>
      </c>
      <c r="GN430" s="4" t="str">
        <f t="shared" si="356"/>
        <v>::</v>
      </c>
      <c r="GO430" s="4" t="str">
        <f t="shared" si="356"/>
        <v>::</v>
      </c>
      <c r="GP430" s="4" t="str">
        <f t="shared" si="341"/>
        <v>1</v>
      </c>
    </row>
    <row r="431" spans="1:198" ht="28" customHeight="1">
      <c r="A431" s="5" t="s">
        <v>2331</v>
      </c>
      <c r="B431" s="5" t="s">
        <v>2333</v>
      </c>
      <c r="C431" s="5" t="s">
        <v>2331</v>
      </c>
      <c r="D431" s="9" t="str">
        <f t="shared" si="314"/>
        <v>u</v>
      </c>
      <c r="E431" s="9" t="str">
        <f t="shared" si="315"/>
        <v xml:space="preserve"> / （LEADERBIKE735TRBLBNOTORIOUS03CarbonWhiteCustom）</v>
      </c>
      <c r="F431" s="9" t="str">
        <f t="shared" si="316"/>
        <v xml:space="preserve"> / （LEADERBIKE735TRBLBNOTORIOUS03CarbonWhiteCustom）</v>
      </c>
      <c r="G431" s="5">
        <v>292570</v>
      </c>
      <c r="H431" s="9">
        <f t="shared" si="317"/>
        <v>292570</v>
      </c>
      <c r="I431" s="9" t="str">
        <f t="shared" si="318"/>
        <v>0</v>
      </c>
      <c r="J431" s="9" t="str">
        <f t="shared" si="319"/>
        <v>1</v>
      </c>
      <c r="M431" s="5" t="s">
        <v>340</v>
      </c>
      <c r="P431" s="9" t="str">
        <f t="shared" si="320"/>
        <v>LEADERBIKE735TRBLBNOTORIOUS03CarbonWhiteCustom</v>
      </c>
      <c r="R431" s="1" t="s">
        <v>2373</v>
      </c>
      <c r="T431" s="1" t="s">
        <v>2373</v>
      </c>
      <c r="AI431" s="9" t="str">
        <f t="shared" si="321"/>
        <v>http://image.rakuten.co.jp/brotures/cabinet/items/custom/custom-130719-735tr.jpg</v>
      </c>
      <c r="AJ431" s="1" t="s">
        <v>2375</v>
      </c>
      <c r="AK431" s="1" t="s">
        <v>2376</v>
      </c>
      <c r="AS431" s="9" t="str">
        <f t="shared" si="350"/>
        <v>1</v>
      </c>
      <c r="AT431" s="9" t="str">
        <f t="shared" si="350"/>
        <v>1</v>
      </c>
      <c r="AU431" s="9" t="str">
        <f t="shared" si="322"/>
        <v>0</v>
      </c>
      <c r="AV431" s="9" t="str">
        <f t="shared" si="323"/>
        <v>1</v>
      </c>
      <c r="AW431" s="9" t="str">
        <f t="shared" si="351"/>
        <v>0</v>
      </c>
      <c r="AX431" s="9" t="str">
        <f t="shared" si="351"/>
        <v>0</v>
      </c>
      <c r="AY431" s="11"/>
      <c r="AZ431" s="11"/>
      <c r="BA431" s="11"/>
      <c r="BB431" s="9" t="str">
        <f t="shared" si="324"/>
        <v>-1</v>
      </c>
      <c r="BC431" s="9" t="str">
        <f t="shared" si="325"/>
        <v>2</v>
      </c>
      <c r="BG431" s="5" t="s">
        <v>2247</v>
      </c>
      <c r="BH431" s="5" t="s">
        <v>8519</v>
      </c>
      <c r="CS431" s="9" t="str">
        <f t="shared" si="326"/>
        <v>0</v>
      </c>
      <c r="CT431" s="9" t="str">
        <f t="shared" si="327"/>
        <v>&lt;iframe src="http://www.rakuten.ne.jp/gold/brotures/spec/custom/custom-130719-735tr.html" frameborder="0" id="spec-content" scrolling="no"&gt;&lt;/iframe&gt;</v>
      </c>
      <c r="CU431" s="9" t="str">
        <f t="shared" si="328"/>
        <v/>
      </c>
      <c r="CV431" s="9" t="str">
        <f t="shared" si="329"/>
        <v>&lt;div class="row-fluid"&gt;&lt;iframe src="http://www.rakuten.ne.jp/gold/brotures/items/custom/custom-130719-735tr.html" frameborder="0" id="skin-product" scrolling="no"&gt;&lt;/iframe&gt;&lt;/div&gt;</v>
      </c>
      <c r="CW431" s="11" t="str">
        <f t="shared" si="330"/>
        <v/>
      </c>
      <c r="CX431" t="s">
        <v>2339</v>
      </c>
      <c r="CY431" s="9" t="str">
        <f t="shared" si="331"/>
        <v>0</v>
      </c>
      <c r="CZ431" s="11"/>
      <c r="DA431" s="11"/>
      <c r="DB431" s="11"/>
      <c r="DC431" s="11"/>
      <c r="DD431" s="9" t="str">
        <f t="shared" si="332"/>
        <v/>
      </c>
      <c r="DE431" s="5" t="s">
        <v>1510</v>
      </c>
      <c r="DF431" s="5" t="s">
        <v>1510</v>
      </c>
      <c r="DI431" s="9" t="str">
        <f t="shared" si="333"/>
        <v/>
      </c>
      <c r="DT431" s="9">
        <f>VLOOKUP(BG431,ディレクトリID!A:B,2)</f>
        <v>101906</v>
      </c>
      <c r="DV431" s="4" t="str">
        <f t="shared" si="334"/>
        <v>【BROTURESオリジナルカスタム　CUSTOM】</v>
      </c>
      <c r="DW431" s="4" t="str">
        <f t="shared" si="335"/>
        <v>【BROTURESオリジナルカスタム　CUSTOM】</v>
      </c>
      <c r="DX431" s="9">
        <f t="shared" si="336"/>
        <v>4</v>
      </c>
      <c r="DY431" s="11"/>
      <c r="DZ431" s="9" t="str">
        <f t="shared" si="352"/>
        <v>1</v>
      </c>
      <c r="EA431" s="9" t="str">
        <f t="shared" si="352"/>
        <v>1</v>
      </c>
      <c r="EB431" s="11"/>
      <c r="EC431" s="11"/>
      <c r="ED431" s="11"/>
      <c r="EE431" s="9" t="str">
        <f t="shared" si="337"/>
        <v>0</v>
      </c>
      <c r="EO431" s="5" t="s">
        <v>2248</v>
      </c>
      <c r="EP431" s="8" t="s">
        <v>429</v>
      </c>
      <c r="EQ431" s="8" t="s">
        <v>429</v>
      </c>
      <c r="ER431" s="8" t="s">
        <v>209</v>
      </c>
      <c r="ES431" s="8" t="s">
        <v>430</v>
      </c>
      <c r="ET431" s="9" t="str">
        <f t="shared" si="338"/>
        <v>2</v>
      </c>
      <c r="EU431" s="11"/>
      <c r="EV431" s="11"/>
      <c r="EW431" s="11"/>
      <c r="EX431" s="9" t="str">
        <f t="shared" si="353"/>
        <v>0</v>
      </c>
      <c r="EY431" s="9" t="str">
        <f t="shared" si="353"/>
        <v>0</v>
      </c>
      <c r="EZ431" s="11"/>
      <c r="FA431" s="11"/>
      <c r="FB431" s="9" t="str">
        <f t="shared" si="354"/>
        <v>0</v>
      </c>
      <c r="FC431" s="9" t="str">
        <f t="shared" si="354"/>
        <v>0</v>
      </c>
      <c r="FD431" s="9" t="str">
        <f t="shared" si="339"/>
        <v>1</v>
      </c>
      <c r="FE431" s="9" t="str">
        <f t="shared" si="355"/>
        <v>1</v>
      </c>
      <c r="FF431" s="9" t="str">
        <f t="shared" si="355"/>
        <v>1</v>
      </c>
      <c r="GJ431" s="4" t="str">
        <f t="shared" si="342"/>
        <v>パーツ\BROTURESオリジナルカスタム:ブランド\CUSTOM</v>
      </c>
      <c r="GK431" s="4" t="str">
        <f t="shared" si="340"/>
        <v>u:u</v>
      </c>
      <c r="GL431" s="11"/>
      <c r="GM431" s="4" t="str">
        <f t="shared" si="356"/>
        <v>::</v>
      </c>
      <c r="GN431" s="4" t="str">
        <f t="shared" si="356"/>
        <v>::</v>
      </c>
      <c r="GO431" s="4" t="str">
        <f t="shared" si="356"/>
        <v>::</v>
      </c>
      <c r="GP431" s="4" t="str">
        <f t="shared" si="341"/>
        <v>1</v>
      </c>
    </row>
    <row r="432" spans="1:198" ht="28" customHeight="1">
      <c r="A432" s="5" t="s">
        <v>2331</v>
      </c>
      <c r="B432" s="5" t="s">
        <v>2333</v>
      </c>
      <c r="C432" s="5" t="s">
        <v>2331</v>
      </c>
      <c r="D432" s="9" t="str">
        <f t="shared" si="314"/>
        <v>u</v>
      </c>
      <c r="E432" s="9" t="str">
        <f t="shared" si="315"/>
        <v xml:space="preserve"> / （LEADERBIKE735TRBLBNOTORIOUS03CarbonWhiteCustom）</v>
      </c>
      <c r="F432" s="9" t="str">
        <f t="shared" si="316"/>
        <v xml:space="preserve"> / （LEADERBIKE735TRBLBNOTORIOUS03CarbonWhiteCustom）</v>
      </c>
      <c r="G432" s="5">
        <v>292570</v>
      </c>
      <c r="H432" s="9">
        <f t="shared" si="317"/>
        <v>292570</v>
      </c>
      <c r="I432" s="9" t="str">
        <f t="shared" si="318"/>
        <v>0</v>
      </c>
      <c r="J432" s="9" t="str">
        <f t="shared" si="319"/>
        <v>1</v>
      </c>
      <c r="M432" s="5" t="s">
        <v>340</v>
      </c>
      <c r="P432" s="9" t="str">
        <f t="shared" si="320"/>
        <v>LEADERBIKE735TRBLBNOTORIOUS03CarbonWhiteCustom</v>
      </c>
      <c r="R432" s="1" t="s">
        <v>2373</v>
      </c>
      <c r="T432" s="1" t="s">
        <v>2373</v>
      </c>
      <c r="AI432" s="9" t="str">
        <f t="shared" si="321"/>
        <v>http://image.rakuten.co.jp/brotures/cabinet/items/custom/custom-130719-735tr.jpg</v>
      </c>
      <c r="AJ432" s="1" t="s">
        <v>2375</v>
      </c>
      <c r="AK432" s="1" t="s">
        <v>2376</v>
      </c>
      <c r="AS432" s="9" t="str">
        <f t="shared" si="350"/>
        <v>1</v>
      </c>
      <c r="AT432" s="9" t="str">
        <f t="shared" si="350"/>
        <v>1</v>
      </c>
      <c r="AU432" s="9" t="str">
        <f t="shared" si="322"/>
        <v>0</v>
      </c>
      <c r="AV432" s="9" t="str">
        <f t="shared" si="323"/>
        <v>1</v>
      </c>
      <c r="AW432" s="9" t="str">
        <f t="shared" si="351"/>
        <v>0</v>
      </c>
      <c r="AX432" s="9" t="str">
        <f t="shared" si="351"/>
        <v>0</v>
      </c>
      <c r="AY432" s="11"/>
      <c r="AZ432" s="11"/>
      <c r="BA432" s="11"/>
      <c r="BB432" s="9" t="str">
        <f t="shared" si="324"/>
        <v>-1</v>
      </c>
      <c r="BC432" s="9" t="str">
        <f t="shared" si="325"/>
        <v>2</v>
      </c>
      <c r="BG432" s="5" t="s">
        <v>2247</v>
      </c>
      <c r="BH432" s="5" t="s">
        <v>8519</v>
      </c>
      <c r="CS432" s="9" t="str">
        <f t="shared" si="326"/>
        <v>0</v>
      </c>
      <c r="CT432" s="9" t="str">
        <f t="shared" si="327"/>
        <v>&lt;iframe src="http://www.rakuten.ne.jp/gold/brotures/spec/custom/custom-130719-735tr.html" frameborder="0" id="spec-content" scrolling="no"&gt;&lt;/iframe&gt;</v>
      </c>
      <c r="CU432" s="9" t="str">
        <f t="shared" si="328"/>
        <v/>
      </c>
      <c r="CV432" s="9" t="str">
        <f t="shared" si="329"/>
        <v>&lt;div class="row-fluid"&gt;&lt;iframe src="http://www.rakuten.ne.jp/gold/brotures/items/custom/custom-130719-735tr.html" frameborder="0" id="skin-product" scrolling="no"&gt;&lt;/iframe&gt;&lt;/div&gt;</v>
      </c>
      <c r="CW432" s="11" t="str">
        <f t="shared" si="330"/>
        <v/>
      </c>
      <c r="CX432" t="s">
        <v>2340</v>
      </c>
      <c r="CY432" s="9" t="str">
        <f t="shared" si="331"/>
        <v>0</v>
      </c>
      <c r="CZ432" s="11"/>
      <c r="DA432" s="11"/>
      <c r="DB432" s="11"/>
      <c r="DC432" s="11"/>
      <c r="DD432" s="9" t="str">
        <f t="shared" si="332"/>
        <v/>
      </c>
      <c r="DE432" s="5" t="s">
        <v>1512</v>
      </c>
      <c r="DF432" s="5" t="s">
        <v>1512</v>
      </c>
      <c r="DI432" s="9" t="str">
        <f t="shared" si="333"/>
        <v/>
      </c>
      <c r="DT432" s="9">
        <f>VLOOKUP(BG432,ディレクトリID!A:B,2)</f>
        <v>101906</v>
      </c>
      <c r="DV432" s="4" t="str">
        <f t="shared" si="334"/>
        <v>【BROTURESオリジナルカスタム　CUSTOM】</v>
      </c>
      <c r="DW432" s="4" t="str">
        <f t="shared" si="335"/>
        <v>【BROTURESオリジナルカスタム　CUSTOM】</v>
      </c>
      <c r="DX432" s="9">
        <f t="shared" si="336"/>
        <v>4</v>
      </c>
      <c r="DY432" s="11"/>
      <c r="DZ432" s="9" t="str">
        <f t="shared" si="352"/>
        <v>1</v>
      </c>
      <c r="EA432" s="9" t="str">
        <f t="shared" si="352"/>
        <v>1</v>
      </c>
      <c r="EB432" s="11"/>
      <c r="EC432" s="11"/>
      <c r="ED432" s="11"/>
      <c r="EE432" s="9" t="str">
        <f t="shared" si="337"/>
        <v>0</v>
      </c>
      <c r="EO432" s="5" t="s">
        <v>2248</v>
      </c>
      <c r="EP432" s="8" t="s">
        <v>429</v>
      </c>
      <c r="EQ432" s="8" t="s">
        <v>429</v>
      </c>
      <c r="ER432" s="8" t="s">
        <v>209</v>
      </c>
      <c r="ES432" s="8" t="s">
        <v>430</v>
      </c>
      <c r="ET432" s="9" t="str">
        <f t="shared" si="338"/>
        <v>2</v>
      </c>
      <c r="EU432" s="11"/>
      <c r="EV432" s="11"/>
      <c r="EW432" s="11"/>
      <c r="EX432" s="9" t="str">
        <f t="shared" si="353"/>
        <v>0</v>
      </c>
      <c r="EY432" s="9" t="str">
        <f t="shared" si="353"/>
        <v>0</v>
      </c>
      <c r="EZ432" s="11"/>
      <c r="FA432" s="11"/>
      <c r="FB432" s="9" t="str">
        <f t="shared" si="354"/>
        <v>0</v>
      </c>
      <c r="FC432" s="9" t="str">
        <f t="shared" si="354"/>
        <v>0</v>
      </c>
      <c r="FD432" s="9" t="str">
        <f t="shared" si="339"/>
        <v>1</v>
      </c>
      <c r="FE432" s="9" t="str">
        <f t="shared" si="355"/>
        <v>1</v>
      </c>
      <c r="FF432" s="9" t="str">
        <f t="shared" si="355"/>
        <v>1</v>
      </c>
      <c r="GJ432" s="4" t="str">
        <f t="shared" si="342"/>
        <v>パーツ\BROTURESオリジナルカスタム:ブランド\CUSTOM</v>
      </c>
      <c r="GK432" s="4" t="str">
        <f t="shared" si="340"/>
        <v>u:u</v>
      </c>
      <c r="GL432" s="11"/>
      <c r="GM432" s="4" t="str">
        <f t="shared" si="356"/>
        <v>::</v>
      </c>
      <c r="GN432" s="4" t="str">
        <f t="shared" si="356"/>
        <v>::</v>
      </c>
      <c r="GO432" s="4" t="str">
        <f t="shared" si="356"/>
        <v>::</v>
      </c>
      <c r="GP432" s="4" t="str">
        <f t="shared" si="341"/>
        <v>1</v>
      </c>
    </row>
    <row r="433" spans="1:198" ht="28" customHeight="1">
      <c r="A433" s="5" t="s">
        <v>2331</v>
      </c>
      <c r="B433" s="5" t="s">
        <v>2333</v>
      </c>
      <c r="C433" s="5" t="s">
        <v>2331</v>
      </c>
      <c r="D433" s="9" t="str">
        <f t="shared" si="314"/>
        <v>u</v>
      </c>
      <c r="E433" s="9" t="str">
        <f t="shared" si="315"/>
        <v xml:space="preserve"> / （LEADERBIKE735TRBLBNOTORIOUS03CarbonWhiteCustom）</v>
      </c>
      <c r="F433" s="9" t="str">
        <f t="shared" si="316"/>
        <v xml:space="preserve"> / （LEADERBIKE735TRBLBNOTORIOUS03CarbonWhiteCustom）</v>
      </c>
      <c r="G433" s="5">
        <v>292570</v>
      </c>
      <c r="H433" s="9">
        <f t="shared" si="317"/>
        <v>292570</v>
      </c>
      <c r="I433" s="9" t="str">
        <f t="shared" si="318"/>
        <v>0</v>
      </c>
      <c r="J433" s="9" t="str">
        <f t="shared" si="319"/>
        <v>1</v>
      </c>
      <c r="M433" s="5" t="s">
        <v>340</v>
      </c>
      <c r="P433" s="9" t="str">
        <f t="shared" si="320"/>
        <v>LEADERBIKE735TRBLBNOTORIOUS03CarbonWhiteCustom</v>
      </c>
      <c r="R433" s="1" t="s">
        <v>2373</v>
      </c>
      <c r="T433" s="1" t="s">
        <v>2373</v>
      </c>
      <c r="AI433" s="9" t="str">
        <f t="shared" si="321"/>
        <v>http://image.rakuten.co.jp/brotures/cabinet/items/custom/custom-130719-735tr.jpg</v>
      </c>
      <c r="AJ433" s="1" t="s">
        <v>2375</v>
      </c>
      <c r="AK433" s="1" t="s">
        <v>2376</v>
      </c>
      <c r="AS433" s="9" t="str">
        <f t="shared" si="350"/>
        <v>1</v>
      </c>
      <c r="AT433" s="9" t="str">
        <f t="shared" si="350"/>
        <v>1</v>
      </c>
      <c r="AU433" s="9" t="str">
        <f t="shared" si="322"/>
        <v>0</v>
      </c>
      <c r="AV433" s="9" t="str">
        <f t="shared" si="323"/>
        <v>1</v>
      </c>
      <c r="AW433" s="9" t="str">
        <f t="shared" si="351"/>
        <v>0</v>
      </c>
      <c r="AX433" s="9" t="str">
        <f t="shared" si="351"/>
        <v>0</v>
      </c>
      <c r="AY433" s="11"/>
      <c r="AZ433" s="11"/>
      <c r="BA433" s="11"/>
      <c r="BB433" s="9" t="str">
        <f t="shared" si="324"/>
        <v>-1</v>
      </c>
      <c r="BC433" s="9" t="str">
        <f t="shared" si="325"/>
        <v>2</v>
      </c>
      <c r="BG433" s="5" t="s">
        <v>2247</v>
      </c>
      <c r="BH433" s="5" t="s">
        <v>8519</v>
      </c>
      <c r="CS433" s="9" t="str">
        <f t="shared" si="326"/>
        <v>0</v>
      </c>
      <c r="CT433" s="9" t="str">
        <f t="shared" si="327"/>
        <v>&lt;iframe src="http://www.rakuten.ne.jp/gold/brotures/spec/custom/custom-130719-735tr.html" frameborder="0" id="spec-content" scrolling="no"&gt;&lt;/iframe&gt;</v>
      </c>
      <c r="CU433" s="9" t="str">
        <f t="shared" si="328"/>
        <v/>
      </c>
      <c r="CV433" s="9" t="str">
        <f t="shared" si="329"/>
        <v>&lt;div class="row-fluid"&gt;&lt;iframe src="http://www.rakuten.ne.jp/gold/brotures/items/custom/custom-130719-735tr.html" frameborder="0" id="skin-product" scrolling="no"&gt;&lt;/iframe&gt;&lt;/div&gt;</v>
      </c>
      <c r="CW433" s="11" t="str">
        <f t="shared" si="330"/>
        <v/>
      </c>
      <c r="CX433" t="s">
        <v>2341</v>
      </c>
      <c r="CY433" s="9" t="str">
        <f t="shared" si="331"/>
        <v>0</v>
      </c>
      <c r="CZ433" s="11"/>
      <c r="DA433" s="11"/>
      <c r="DB433" s="11"/>
      <c r="DC433" s="11"/>
      <c r="DD433" s="9" t="str">
        <f t="shared" si="332"/>
        <v/>
      </c>
      <c r="DE433" s="5" t="s">
        <v>1514</v>
      </c>
      <c r="DF433" s="5" t="s">
        <v>1514</v>
      </c>
      <c r="DI433" s="9" t="str">
        <f t="shared" si="333"/>
        <v/>
      </c>
      <c r="DT433" s="9">
        <f>VLOOKUP(BG433,ディレクトリID!A:B,2)</f>
        <v>101906</v>
      </c>
      <c r="DV433" s="4" t="str">
        <f t="shared" si="334"/>
        <v>【BROTURESオリジナルカスタム　CUSTOM】</v>
      </c>
      <c r="DW433" s="4" t="str">
        <f t="shared" si="335"/>
        <v>【BROTURESオリジナルカスタム　CUSTOM】</v>
      </c>
      <c r="DX433" s="9">
        <f t="shared" si="336"/>
        <v>4</v>
      </c>
      <c r="DY433" s="11"/>
      <c r="DZ433" s="9" t="str">
        <f t="shared" si="352"/>
        <v>1</v>
      </c>
      <c r="EA433" s="9" t="str">
        <f t="shared" si="352"/>
        <v>1</v>
      </c>
      <c r="EB433" s="11"/>
      <c r="EC433" s="11"/>
      <c r="ED433" s="11"/>
      <c r="EE433" s="9" t="str">
        <f t="shared" si="337"/>
        <v>0</v>
      </c>
      <c r="EO433" s="5" t="s">
        <v>2248</v>
      </c>
      <c r="EP433" s="8" t="s">
        <v>429</v>
      </c>
      <c r="EQ433" s="8" t="s">
        <v>429</v>
      </c>
      <c r="ER433" s="8" t="s">
        <v>209</v>
      </c>
      <c r="ES433" s="8" t="s">
        <v>430</v>
      </c>
      <c r="ET433" s="9" t="str">
        <f t="shared" si="338"/>
        <v>2</v>
      </c>
      <c r="EU433" s="11"/>
      <c r="EV433" s="11"/>
      <c r="EW433" s="11"/>
      <c r="EX433" s="9" t="str">
        <f t="shared" si="353"/>
        <v>0</v>
      </c>
      <c r="EY433" s="9" t="str">
        <f t="shared" si="353"/>
        <v>0</v>
      </c>
      <c r="EZ433" s="11"/>
      <c r="FA433" s="11"/>
      <c r="FB433" s="9" t="str">
        <f t="shared" si="354"/>
        <v>0</v>
      </c>
      <c r="FC433" s="9" t="str">
        <f t="shared" si="354"/>
        <v>0</v>
      </c>
      <c r="FD433" s="9" t="str">
        <f t="shared" si="339"/>
        <v>1</v>
      </c>
      <c r="FE433" s="9" t="str">
        <f t="shared" si="355"/>
        <v>1</v>
      </c>
      <c r="FF433" s="9" t="str">
        <f t="shared" si="355"/>
        <v>1</v>
      </c>
      <c r="GJ433" s="4" t="str">
        <f t="shared" si="342"/>
        <v>パーツ\BROTURESオリジナルカスタム:ブランド\CUSTOM</v>
      </c>
      <c r="GK433" s="4" t="str">
        <f t="shared" si="340"/>
        <v>u:u</v>
      </c>
      <c r="GL433" s="11"/>
      <c r="GM433" s="4" t="str">
        <f t="shared" si="356"/>
        <v>::</v>
      </c>
      <c r="GN433" s="4" t="str">
        <f t="shared" si="356"/>
        <v>::</v>
      </c>
      <c r="GO433" s="4" t="str">
        <f t="shared" si="356"/>
        <v>::</v>
      </c>
      <c r="GP433" s="4" t="str">
        <f t="shared" si="341"/>
        <v>1</v>
      </c>
    </row>
    <row r="434" spans="1:198" ht="28" customHeight="1">
      <c r="A434" s="5" t="s">
        <v>2331</v>
      </c>
      <c r="B434" s="5" t="s">
        <v>2333</v>
      </c>
      <c r="C434" s="5" t="s">
        <v>2331</v>
      </c>
      <c r="D434" s="9" t="str">
        <f t="shared" si="314"/>
        <v>u</v>
      </c>
      <c r="E434" s="9" t="str">
        <f t="shared" si="315"/>
        <v xml:space="preserve"> / （LEADERBIKE735TRBLBNOTORIOUS03CarbonWhiteCustom）</v>
      </c>
      <c r="F434" s="9" t="str">
        <f t="shared" si="316"/>
        <v xml:space="preserve"> / （LEADERBIKE735TRBLBNOTORIOUS03CarbonWhiteCustom）</v>
      </c>
      <c r="G434" s="5">
        <v>292570</v>
      </c>
      <c r="H434" s="9">
        <f t="shared" si="317"/>
        <v>292570</v>
      </c>
      <c r="I434" s="9" t="str">
        <f t="shared" si="318"/>
        <v>0</v>
      </c>
      <c r="J434" s="9" t="str">
        <f t="shared" si="319"/>
        <v>1</v>
      </c>
      <c r="M434" s="5" t="s">
        <v>340</v>
      </c>
      <c r="P434" s="9" t="str">
        <f t="shared" si="320"/>
        <v>LEADERBIKE735TRBLBNOTORIOUS03CarbonWhiteCustom</v>
      </c>
      <c r="R434" s="1" t="s">
        <v>2373</v>
      </c>
      <c r="T434" s="1" t="s">
        <v>2373</v>
      </c>
      <c r="AI434" s="9" t="str">
        <f t="shared" si="321"/>
        <v>http://image.rakuten.co.jp/brotures/cabinet/items/custom/custom-130719-735tr.jpg</v>
      </c>
      <c r="AJ434" s="1" t="s">
        <v>2375</v>
      </c>
      <c r="AK434" s="1" t="s">
        <v>2376</v>
      </c>
      <c r="AS434" s="9" t="str">
        <f t="shared" si="350"/>
        <v>1</v>
      </c>
      <c r="AT434" s="9" t="str">
        <f t="shared" si="350"/>
        <v>1</v>
      </c>
      <c r="AU434" s="9" t="str">
        <f t="shared" si="322"/>
        <v>0</v>
      </c>
      <c r="AV434" s="9" t="str">
        <f t="shared" si="323"/>
        <v>1</v>
      </c>
      <c r="AW434" s="9" t="str">
        <f t="shared" si="351"/>
        <v>0</v>
      </c>
      <c r="AX434" s="9" t="str">
        <f t="shared" si="351"/>
        <v>0</v>
      </c>
      <c r="AY434" s="11"/>
      <c r="AZ434" s="11"/>
      <c r="BA434" s="11"/>
      <c r="BB434" s="9" t="str">
        <f t="shared" si="324"/>
        <v>-1</v>
      </c>
      <c r="BC434" s="9" t="str">
        <f t="shared" si="325"/>
        <v>2</v>
      </c>
      <c r="BG434" s="5" t="s">
        <v>2247</v>
      </c>
      <c r="BH434" s="5" t="s">
        <v>8519</v>
      </c>
      <c r="CS434" s="9" t="str">
        <f t="shared" si="326"/>
        <v>0</v>
      </c>
      <c r="CT434" s="9" t="str">
        <f t="shared" si="327"/>
        <v>&lt;iframe src="http://www.rakuten.ne.jp/gold/brotures/spec/custom/custom-130719-735tr.html" frameborder="0" id="spec-content" scrolling="no"&gt;&lt;/iframe&gt;</v>
      </c>
      <c r="CU434" s="9" t="str">
        <f t="shared" si="328"/>
        <v/>
      </c>
      <c r="CV434" s="9" t="str">
        <f t="shared" si="329"/>
        <v>&lt;div class="row-fluid"&gt;&lt;iframe src="http://www.rakuten.ne.jp/gold/brotures/items/custom/custom-130719-735tr.html" frameborder="0" id="skin-product" scrolling="no"&gt;&lt;/iframe&gt;&lt;/div&gt;</v>
      </c>
      <c r="CW434" s="11" t="str">
        <f t="shared" si="330"/>
        <v/>
      </c>
      <c r="CX434" t="s">
        <v>2342</v>
      </c>
      <c r="CY434" s="9" t="str">
        <f t="shared" si="331"/>
        <v>0</v>
      </c>
      <c r="CZ434" s="11"/>
      <c r="DA434" s="11"/>
      <c r="DB434" s="11"/>
      <c r="DC434" s="11"/>
      <c r="DD434" s="9" t="str">
        <f t="shared" si="332"/>
        <v/>
      </c>
      <c r="DE434" s="5" t="s">
        <v>1516</v>
      </c>
      <c r="DF434" s="5" t="s">
        <v>1516</v>
      </c>
      <c r="DI434" s="9" t="str">
        <f t="shared" si="333"/>
        <v/>
      </c>
      <c r="DT434" s="9">
        <f>VLOOKUP(BG434,ディレクトリID!A:B,2)</f>
        <v>101906</v>
      </c>
      <c r="DV434" s="4" t="str">
        <f t="shared" si="334"/>
        <v>【BROTURESオリジナルカスタム　CUSTOM】</v>
      </c>
      <c r="DW434" s="4" t="str">
        <f t="shared" si="335"/>
        <v>【BROTURESオリジナルカスタム　CUSTOM】</v>
      </c>
      <c r="DX434" s="9">
        <f t="shared" si="336"/>
        <v>4</v>
      </c>
      <c r="DY434" s="11"/>
      <c r="DZ434" s="9" t="str">
        <f t="shared" si="352"/>
        <v>1</v>
      </c>
      <c r="EA434" s="9" t="str">
        <f t="shared" si="352"/>
        <v>1</v>
      </c>
      <c r="EB434" s="11"/>
      <c r="EC434" s="11"/>
      <c r="ED434" s="11"/>
      <c r="EE434" s="9" t="str">
        <f t="shared" si="337"/>
        <v>0</v>
      </c>
      <c r="EO434" s="5" t="s">
        <v>2248</v>
      </c>
      <c r="EP434" s="8" t="s">
        <v>429</v>
      </c>
      <c r="EQ434" s="8" t="s">
        <v>429</v>
      </c>
      <c r="ER434" s="8" t="s">
        <v>209</v>
      </c>
      <c r="ES434" s="8" t="s">
        <v>430</v>
      </c>
      <c r="ET434" s="9" t="str">
        <f t="shared" si="338"/>
        <v>2</v>
      </c>
      <c r="EU434" s="11"/>
      <c r="EV434" s="11"/>
      <c r="EW434" s="11"/>
      <c r="EX434" s="9" t="str">
        <f t="shared" si="353"/>
        <v>0</v>
      </c>
      <c r="EY434" s="9" t="str">
        <f t="shared" si="353"/>
        <v>0</v>
      </c>
      <c r="EZ434" s="11"/>
      <c r="FA434" s="11"/>
      <c r="FB434" s="9" t="str">
        <f t="shared" si="354"/>
        <v>0</v>
      </c>
      <c r="FC434" s="9" t="str">
        <f t="shared" si="354"/>
        <v>0</v>
      </c>
      <c r="FD434" s="9" t="str">
        <f t="shared" si="339"/>
        <v>1</v>
      </c>
      <c r="FE434" s="9" t="str">
        <f t="shared" si="355"/>
        <v>1</v>
      </c>
      <c r="FF434" s="9" t="str">
        <f t="shared" si="355"/>
        <v>1</v>
      </c>
      <c r="GJ434" s="4" t="str">
        <f t="shared" si="342"/>
        <v>パーツ\BROTURESオリジナルカスタム:ブランド\CUSTOM</v>
      </c>
      <c r="GK434" s="4" t="str">
        <f t="shared" si="340"/>
        <v>u:u</v>
      </c>
      <c r="GL434" s="11"/>
      <c r="GM434" s="4" t="str">
        <f t="shared" si="356"/>
        <v>::</v>
      </c>
      <c r="GN434" s="4" t="str">
        <f t="shared" si="356"/>
        <v>::</v>
      </c>
      <c r="GO434" s="4" t="str">
        <f t="shared" si="356"/>
        <v>::</v>
      </c>
      <c r="GP434" s="4" t="str">
        <f t="shared" si="341"/>
        <v>1</v>
      </c>
    </row>
    <row r="435" spans="1:198" ht="28" customHeight="1">
      <c r="A435" s="5" t="s">
        <v>2343</v>
      </c>
      <c r="B435" s="5" t="s">
        <v>2345</v>
      </c>
      <c r="C435" s="5" t="s">
        <v>2343</v>
      </c>
      <c r="D435" s="9" t="str">
        <f t="shared" si="314"/>
        <v>u</v>
      </c>
      <c r="E435" s="9" t="str">
        <f t="shared" si="315"/>
        <v xml:space="preserve"> / （LEADERBIKE721TRBullhorn&amp;SHREDValueCustom）</v>
      </c>
      <c r="F435" s="9" t="str">
        <f t="shared" si="316"/>
        <v xml:space="preserve"> / （LEADERBIKE721TRBullhorn&amp;SHREDValueCustom）</v>
      </c>
      <c r="G435" s="5">
        <v>139545</v>
      </c>
      <c r="H435" s="9">
        <f t="shared" si="317"/>
        <v>139545</v>
      </c>
      <c r="I435" s="9" t="str">
        <f t="shared" si="318"/>
        <v>0</v>
      </c>
      <c r="J435" s="9" t="str">
        <f t="shared" si="319"/>
        <v>1</v>
      </c>
      <c r="M435" s="5" t="s">
        <v>340</v>
      </c>
      <c r="P435" s="9" t="str">
        <f t="shared" si="320"/>
        <v>LEADERBIKE721TRBullhorn&amp;SHREDValueCustom</v>
      </c>
      <c r="R435" s="1" t="s">
        <v>2388</v>
      </c>
      <c r="T435" s="1" t="s">
        <v>2388</v>
      </c>
      <c r="AI435" s="9" t="str">
        <f t="shared" si="321"/>
        <v>http://image.rakuten.co.jp/brotures/cabinet/items/custom/custom-130720-2-721tr.jpg</v>
      </c>
      <c r="AJ435" s="1" t="s">
        <v>2390</v>
      </c>
      <c r="AK435" s="1" t="s">
        <v>2391</v>
      </c>
      <c r="AS435" s="9" t="str">
        <f t="shared" si="350"/>
        <v>1</v>
      </c>
      <c r="AT435" s="9" t="str">
        <f t="shared" si="350"/>
        <v>1</v>
      </c>
      <c r="AU435" s="9" t="str">
        <f t="shared" si="322"/>
        <v>0</v>
      </c>
      <c r="AV435" s="9" t="str">
        <f t="shared" si="323"/>
        <v>1</v>
      </c>
      <c r="AW435" s="9" t="str">
        <f t="shared" si="351"/>
        <v>0</v>
      </c>
      <c r="AX435" s="9" t="str">
        <f t="shared" si="351"/>
        <v>0</v>
      </c>
      <c r="AY435" s="11"/>
      <c r="AZ435" s="11"/>
      <c r="BA435" s="11"/>
      <c r="BB435" s="9" t="str">
        <f t="shared" si="324"/>
        <v>-1</v>
      </c>
      <c r="BC435" s="9" t="str">
        <f t="shared" si="325"/>
        <v>2</v>
      </c>
      <c r="BG435" s="5" t="s">
        <v>2247</v>
      </c>
      <c r="BH435" s="5" t="s">
        <v>8519</v>
      </c>
      <c r="CS435" s="9" t="str">
        <f t="shared" si="326"/>
        <v>0</v>
      </c>
      <c r="CT435" s="9" t="str">
        <f t="shared" si="327"/>
        <v>&lt;iframe src="http://www.rakuten.ne.jp/gold/brotures/spec/custom/custom-130720-2-721tr.html" frameborder="0" id="spec-content" scrolling="no"&gt;&lt;/iframe&gt;</v>
      </c>
      <c r="CU435" s="9" t="str">
        <f t="shared" si="328"/>
        <v/>
      </c>
      <c r="CV435" s="9" t="str">
        <f t="shared" si="329"/>
        <v>&lt;div class="row-fluid"&gt;&lt;iframe src="http://www.rakuten.ne.jp/gold/brotures/items/custom/custom-130720-2-721tr.html" frameborder="0" id="skin-product" scrolling="no"&gt;&lt;/iframe&gt;&lt;/div&gt;</v>
      </c>
      <c r="CW435" s="11" t="str">
        <f t="shared" si="330"/>
        <v/>
      </c>
      <c r="CX435" t="s">
        <v>2351</v>
      </c>
      <c r="CY435" s="9" t="str">
        <f t="shared" si="331"/>
        <v>0</v>
      </c>
      <c r="CZ435" s="11"/>
      <c r="DA435" s="11"/>
      <c r="DB435" s="11"/>
      <c r="DC435" s="11"/>
      <c r="DD435" s="9" t="str">
        <f t="shared" si="332"/>
        <v/>
      </c>
      <c r="DE435" s="5" t="s">
        <v>1504</v>
      </c>
      <c r="DF435" s="5" t="s">
        <v>1504</v>
      </c>
      <c r="DI435" s="9" t="str">
        <f t="shared" si="333"/>
        <v/>
      </c>
      <c r="DT435" s="9">
        <f>VLOOKUP(BG435,ディレクトリID!A:B,2)</f>
        <v>101906</v>
      </c>
      <c r="DV435" s="4" t="str">
        <f t="shared" si="334"/>
        <v>【BROTURESオリジナルカスタム　CUSTOM】</v>
      </c>
      <c r="DW435" s="4" t="str">
        <f t="shared" si="335"/>
        <v>【BROTURESオリジナルカスタム　CUSTOM】</v>
      </c>
      <c r="DX435" s="9">
        <f t="shared" si="336"/>
        <v>4</v>
      </c>
      <c r="DY435" s="11"/>
      <c r="DZ435" s="9" t="str">
        <f t="shared" si="352"/>
        <v>1</v>
      </c>
      <c r="EA435" s="9" t="str">
        <f t="shared" si="352"/>
        <v>1</v>
      </c>
      <c r="EB435" s="11"/>
      <c r="EC435" s="11"/>
      <c r="ED435" s="11"/>
      <c r="EE435" s="9" t="str">
        <f t="shared" si="337"/>
        <v>0</v>
      </c>
      <c r="EO435" s="5" t="s">
        <v>2248</v>
      </c>
      <c r="EP435" s="8" t="s">
        <v>429</v>
      </c>
      <c r="EQ435" s="8" t="s">
        <v>429</v>
      </c>
      <c r="ER435" s="8" t="s">
        <v>209</v>
      </c>
      <c r="ES435" s="8" t="s">
        <v>430</v>
      </c>
      <c r="ET435" s="9" t="str">
        <f t="shared" si="338"/>
        <v>2</v>
      </c>
      <c r="EU435" s="11"/>
      <c r="EV435" s="11"/>
      <c r="EW435" s="11"/>
      <c r="EX435" s="9" t="str">
        <f t="shared" si="353"/>
        <v>0</v>
      </c>
      <c r="EY435" s="9" t="str">
        <f t="shared" si="353"/>
        <v>0</v>
      </c>
      <c r="EZ435" s="11"/>
      <c r="FA435" s="11"/>
      <c r="FB435" s="9" t="str">
        <f t="shared" si="354"/>
        <v>0</v>
      </c>
      <c r="FC435" s="9" t="str">
        <f t="shared" si="354"/>
        <v>0</v>
      </c>
      <c r="FD435" s="9" t="str">
        <f t="shared" si="339"/>
        <v>1</v>
      </c>
      <c r="FE435" s="9" t="str">
        <f t="shared" si="355"/>
        <v>1</v>
      </c>
      <c r="FF435" s="9" t="str">
        <f t="shared" si="355"/>
        <v>1</v>
      </c>
      <c r="GJ435" s="4" t="str">
        <f t="shared" si="342"/>
        <v>パーツ\BROTURESオリジナルカスタム:ブランド\CUSTOM</v>
      </c>
      <c r="GK435" s="4" t="str">
        <f t="shared" si="340"/>
        <v>u:u</v>
      </c>
      <c r="GL435" s="11"/>
      <c r="GM435" s="4" t="str">
        <f t="shared" si="356"/>
        <v>::</v>
      </c>
      <c r="GN435" s="4" t="str">
        <f t="shared" si="356"/>
        <v>::</v>
      </c>
      <c r="GO435" s="4" t="str">
        <f t="shared" si="356"/>
        <v>::</v>
      </c>
      <c r="GP435" s="4" t="str">
        <f t="shared" si="341"/>
        <v>1</v>
      </c>
    </row>
    <row r="436" spans="1:198" ht="28" customHeight="1">
      <c r="A436" s="5" t="s">
        <v>2343</v>
      </c>
      <c r="B436" s="5" t="s">
        <v>2345</v>
      </c>
      <c r="C436" s="5" t="s">
        <v>2343</v>
      </c>
      <c r="D436" s="9" t="str">
        <f t="shared" si="314"/>
        <v>u</v>
      </c>
      <c r="E436" s="9" t="str">
        <f t="shared" si="315"/>
        <v xml:space="preserve"> / （LEADERBIKE721TRBullhorn&amp;SHREDValueCustom）</v>
      </c>
      <c r="F436" s="9" t="str">
        <f t="shared" si="316"/>
        <v xml:space="preserve"> / （LEADERBIKE721TRBullhorn&amp;SHREDValueCustom）</v>
      </c>
      <c r="G436" s="5">
        <v>139545</v>
      </c>
      <c r="H436" s="9">
        <f t="shared" si="317"/>
        <v>139545</v>
      </c>
      <c r="I436" s="9" t="str">
        <f t="shared" si="318"/>
        <v>0</v>
      </c>
      <c r="J436" s="9" t="str">
        <f t="shared" si="319"/>
        <v>1</v>
      </c>
      <c r="M436" s="5" t="s">
        <v>340</v>
      </c>
      <c r="P436" s="9" t="str">
        <f t="shared" si="320"/>
        <v>LEADERBIKE721TRBullhorn&amp;SHREDValueCustom</v>
      </c>
      <c r="R436" s="1" t="s">
        <v>2388</v>
      </c>
      <c r="T436" s="1" t="s">
        <v>2388</v>
      </c>
      <c r="AI436" s="9" t="str">
        <f t="shared" si="321"/>
        <v>http://image.rakuten.co.jp/brotures/cabinet/items/custom/custom-130720-2-721tr.jpg</v>
      </c>
      <c r="AJ436" s="1" t="s">
        <v>2390</v>
      </c>
      <c r="AK436" s="1" t="s">
        <v>2391</v>
      </c>
      <c r="AS436" s="9" t="str">
        <f t="shared" si="350"/>
        <v>1</v>
      </c>
      <c r="AT436" s="9" t="str">
        <f t="shared" si="350"/>
        <v>1</v>
      </c>
      <c r="AU436" s="9" t="str">
        <f t="shared" si="322"/>
        <v>0</v>
      </c>
      <c r="AV436" s="9" t="str">
        <f t="shared" si="323"/>
        <v>1</v>
      </c>
      <c r="AW436" s="9" t="str">
        <f t="shared" si="351"/>
        <v>0</v>
      </c>
      <c r="AX436" s="9" t="str">
        <f t="shared" si="351"/>
        <v>0</v>
      </c>
      <c r="AY436" s="11"/>
      <c r="AZ436" s="11"/>
      <c r="BA436" s="11"/>
      <c r="BB436" s="9" t="str">
        <f t="shared" si="324"/>
        <v>-1</v>
      </c>
      <c r="BC436" s="9" t="str">
        <f t="shared" si="325"/>
        <v>2</v>
      </c>
      <c r="BG436" s="5" t="s">
        <v>2247</v>
      </c>
      <c r="BH436" s="5" t="s">
        <v>8519</v>
      </c>
      <c r="CS436" s="9" t="str">
        <f t="shared" si="326"/>
        <v>0</v>
      </c>
      <c r="CT436" s="9" t="str">
        <f t="shared" si="327"/>
        <v>&lt;iframe src="http://www.rakuten.ne.jp/gold/brotures/spec/custom/custom-130720-2-721tr.html" frameborder="0" id="spec-content" scrolling="no"&gt;&lt;/iframe&gt;</v>
      </c>
      <c r="CU436" s="9" t="str">
        <f t="shared" si="328"/>
        <v/>
      </c>
      <c r="CV436" s="9" t="str">
        <f t="shared" si="329"/>
        <v>&lt;div class="row-fluid"&gt;&lt;iframe src="http://www.rakuten.ne.jp/gold/brotures/items/custom/custom-130720-2-721tr.html" frameborder="0" id="skin-product" scrolling="no"&gt;&lt;/iframe&gt;&lt;/div&gt;</v>
      </c>
      <c r="CW436" s="11" t="str">
        <f t="shared" si="330"/>
        <v/>
      </c>
      <c r="CX436" t="s">
        <v>2352</v>
      </c>
      <c r="CY436" s="9" t="str">
        <f t="shared" si="331"/>
        <v>0</v>
      </c>
      <c r="CZ436" s="11"/>
      <c r="DA436" s="11"/>
      <c r="DB436" s="11"/>
      <c r="DC436" s="11"/>
      <c r="DD436" s="9" t="str">
        <f t="shared" si="332"/>
        <v/>
      </c>
      <c r="DE436" s="5" t="s">
        <v>1508</v>
      </c>
      <c r="DF436" s="5" t="s">
        <v>1508</v>
      </c>
      <c r="DI436" s="9" t="str">
        <f t="shared" si="333"/>
        <v/>
      </c>
      <c r="DT436" s="9">
        <f>VLOOKUP(BG436,ディレクトリID!A:B,2)</f>
        <v>101906</v>
      </c>
      <c r="DV436" s="4" t="str">
        <f t="shared" si="334"/>
        <v>【BROTURESオリジナルカスタム　CUSTOM】</v>
      </c>
      <c r="DW436" s="4" t="str">
        <f t="shared" si="335"/>
        <v>【BROTURESオリジナルカスタム　CUSTOM】</v>
      </c>
      <c r="DX436" s="9">
        <f t="shared" si="336"/>
        <v>4</v>
      </c>
      <c r="DY436" s="11"/>
      <c r="DZ436" s="9" t="str">
        <f t="shared" si="352"/>
        <v>1</v>
      </c>
      <c r="EA436" s="9" t="str">
        <f t="shared" si="352"/>
        <v>1</v>
      </c>
      <c r="EB436" s="11"/>
      <c r="EC436" s="11"/>
      <c r="ED436" s="11"/>
      <c r="EE436" s="9" t="str">
        <f t="shared" si="337"/>
        <v>0</v>
      </c>
      <c r="EO436" s="5" t="s">
        <v>2248</v>
      </c>
      <c r="EP436" s="8" t="s">
        <v>429</v>
      </c>
      <c r="EQ436" s="8" t="s">
        <v>429</v>
      </c>
      <c r="ER436" s="8" t="s">
        <v>209</v>
      </c>
      <c r="ES436" s="8" t="s">
        <v>430</v>
      </c>
      <c r="ET436" s="9" t="str">
        <f t="shared" si="338"/>
        <v>2</v>
      </c>
      <c r="EU436" s="11"/>
      <c r="EV436" s="11"/>
      <c r="EW436" s="11"/>
      <c r="EX436" s="9" t="str">
        <f t="shared" si="353"/>
        <v>0</v>
      </c>
      <c r="EY436" s="9" t="str">
        <f t="shared" si="353"/>
        <v>0</v>
      </c>
      <c r="EZ436" s="11"/>
      <c r="FA436" s="11"/>
      <c r="FB436" s="9" t="str">
        <f t="shared" si="354"/>
        <v>0</v>
      </c>
      <c r="FC436" s="9" t="str">
        <f t="shared" si="354"/>
        <v>0</v>
      </c>
      <c r="FD436" s="9" t="str">
        <f t="shared" si="339"/>
        <v>1</v>
      </c>
      <c r="FE436" s="9" t="str">
        <f t="shared" si="355"/>
        <v>1</v>
      </c>
      <c r="FF436" s="9" t="str">
        <f t="shared" si="355"/>
        <v>1</v>
      </c>
      <c r="GJ436" s="4" t="str">
        <f t="shared" si="342"/>
        <v>パーツ\BROTURESオリジナルカスタム:ブランド\CUSTOM</v>
      </c>
      <c r="GK436" s="4" t="str">
        <f t="shared" si="340"/>
        <v>u:u</v>
      </c>
      <c r="GL436" s="11"/>
      <c r="GM436" s="4" t="str">
        <f t="shared" si="356"/>
        <v>::</v>
      </c>
      <c r="GN436" s="4" t="str">
        <f t="shared" si="356"/>
        <v>::</v>
      </c>
      <c r="GO436" s="4" t="str">
        <f t="shared" si="356"/>
        <v>::</v>
      </c>
      <c r="GP436" s="4" t="str">
        <f t="shared" si="341"/>
        <v>1</v>
      </c>
    </row>
    <row r="437" spans="1:198" ht="28" customHeight="1">
      <c r="A437" s="5" t="s">
        <v>2343</v>
      </c>
      <c r="B437" s="5" t="s">
        <v>2345</v>
      </c>
      <c r="C437" s="5" t="s">
        <v>2343</v>
      </c>
      <c r="D437" s="9" t="str">
        <f t="shared" si="314"/>
        <v>u</v>
      </c>
      <c r="E437" s="9" t="str">
        <f t="shared" si="315"/>
        <v xml:space="preserve"> / （LEADERBIKE721TRBullhorn&amp;SHREDValueCustom）</v>
      </c>
      <c r="F437" s="9" t="str">
        <f t="shared" si="316"/>
        <v xml:space="preserve"> / （LEADERBIKE721TRBullhorn&amp;SHREDValueCustom）</v>
      </c>
      <c r="G437" s="5">
        <v>139545</v>
      </c>
      <c r="H437" s="9">
        <f t="shared" si="317"/>
        <v>139545</v>
      </c>
      <c r="I437" s="9" t="str">
        <f t="shared" si="318"/>
        <v>0</v>
      </c>
      <c r="J437" s="9" t="str">
        <f t="shared" si="319"/>
        <v>1</v>
      </c>
      <c r="M437" s="5" t="s">
        <v>340</v>
      </c>
      <c r="P437" s="9" t="str">
        <f t="shared" si="320"/>
        <v>LEADERBIKE721TRBullhorn&amp;SHREDValueCustom</v>
      </c>
      <c r="R437" s="1" t="s">
        <v>2388</v>
      </c>
      <c r="T437" s="1" t="s">
        <v>2388</v>
      </c>
      <c r="AI437" s="9" t="str">
        <f t="shared" si="321"/>
        <v>http://image.rakuten.co.jp/brotures/cabinet/items/custom/custom-130720-2-721tr.jpg</v>
      </c>
      <c r="AJ437" s="1" t="s">
        <v>2390</v>
      </c>
      <c r="AK437" s="1" t="s">
        <v>2391</v>
      </c>
      <c r="AS437" s="9" t="str">
        <f t="shared" si="350"/>
        <v>1</v>
      </c>
      <c r="AT437" s="9" t="str">
        <f t="shared" si="350"/>
        <v>1</v>
      </c>
      <c r="AU437" s="9" t="str">
        <f t="shared" si="322"/>
        <v>0</v>
      </c>
      <c r="AV437" s="9" t="str">
        <f t="shared" si="323"/>
        <v>1</v>
      </c>
      <c r="AW437" s="9" t="str">
        <f t="shared" si="351"/>
        <v>0</v>
      </c>
      <c r="AX437" s="9" t="str">
        <f t="shared" si="351"/>
        <v>0</v>
      </c>
      <c r="AY437" s="11"/>
      <c r="AZ437" s="11"/>
      <c r="BA437" s="11"/>
      <c r="BB437" s="9" t="str">
        <f t="shared" si="324"/>
        <v>-1</v>
      </c>
      <c r="BC437" s="9" t="str">
        <f t="shared" si="325"/>
        <v>2</v>
      </c>
      <c r="BG437" s="5" t="s">
        <v>2247</v>
      </c>
      <c r="BH437" s="5" t="s">
        <v>8519</v>
      </c>
      <c r="CS437" s="9" t="str">
        <f t="shared" si="326"/>
        <v>0</v>
      </c>
      <c r="CT437" s="9" t="str">
        <f t="shared" si="327"/>
        <v>&lt;iframe src="http://www.rakuten.ne.jp/gold/brotures/spec/custom/custom-130720-2-721tr.html" frameborder="0" id="spec-content" scrolling="no"&gt;&lt;/iframe&gt;</v>
      </c>
      <c r="CU437" s="9" t="str">
        <f t="shared" si="328"/>
        <v/>
      </c>
      <c r="CV437" s="9" t="str">
        <f t="shared" si="329"/>
        <v>&lt;div class="row-fluid"&gt;&lt;iframe src="http://www.rakuten.ne.jp/gold/brotures/items/custom/custom-130720-2-721tr.html" frameborder="0" id="skin-product" scrolling="no"&gt;&lt;/iframe&gt;&lt;/div&gt;</v>
      </c>
      <c r="CW437" s="11" t="str">
        <f t="shared" si="330"/>
        <v/>
      </c>
      <c r="CX437" t="s">
        <v>2353</v>
      </c>
      <c r="CY437" s="9" t="str">
        <f t="shared" si="331"/>
        <v>0</v>
      </c>
      <c r="CZ437" s="11"/>
      <c r="DA437" s="11"/>
      <c r="DB437" s="11"/>
      <c r="DC437" s="11"/>
      <c r="DD437" s="9" t="str">
        <f t="shared" si="332"/>
        <v/>
      </c>
      <c r="DE437" s="5" t="s">
        <v>1510</v>
      </c>
      <c r="DF437" s="5" t="s">
        <v>1510</v>
      </c>
      <c r="DI437" s="9" t="str">
        <f t="shared" si="333"/>
        <v/>
      </c>
      <c r="DT437" s="9">
        <f>VLOOKUP(BG437,ディレクトリID!A:B,2)</f>
        <v>101906</v>
      </c>
      <c r="DV437" s="4" t="str">
        <f t="shared" si="334"/>
        <v>【BROTURESオリジナルカスタム　CUSTOM】</v>
      </c>
      <c r="DW437" s="4" t="str">
        <f t="shared" si="335"/>
        <v>【BROTURESオリジナルカスタム　CUSTOM】</v>
      </c>
      <c r="DX437" s="9">
        <f t="shared" si="336"/>
        <v>4</v>
      </c>
      <c r="DY437" s="11"/>
      <c r="DZ437" s="9" t="str">
        <f t="shared" si="352"/>
        <v>1</v>
      </c>
      <c r="EA437" s="9" t="str">
        <f t="shared" si="352"/>
        <v>1</v>
      </c>
      <c r="EB437" s="11"/>
      <c r="EC437" s="11"/>
      <c r="ED437" s="11"/>
      <c r="EE437" s="9" t="str">
        <f t="shared" si="337"/>
        <v>0</v>
      </c>
      <c r="EO437" s="5" t="s">
        <v>2248</v>
      </c>
      <c r="EP437" s="8" t="s">
        <v>429</v>
      </c>
      <c r="EQ437" s="8" t="s">
        <v>429</v>
      </c>
      <c r="ER437" s="8" t="s">
        <v>209</v>
      </c>
      <c r="ES437" s="8" t="s">
        <v>430</v>
      </c>
      <c r="ET437" s="9" t="str">
        <f t="shared" si="338"/>
        <v>2</v>
      </c>
      <c r="EU437" s="11"/>
      <c r="EV437" s="11"/>
      <c r="EW437" s="11"/>
      <c r="EX437" s="9" t="str">
        <f t="shared" si="353"/>
        <v>0</v>
      </c>
      <c r="EY437" s="9" t="str">
        <f t="shared" si="353"/>
        <v>0</v>
      </c>
      <c r="EZ437" s="11"/>
      <c r="FA437" s="11"/>
      <c r="FB437" s="9" t="str">
        <f t="shared" si="354"/>
        <v>0</v>
      </c>
      <c r="FC437" s="9" t="str">
        <f t="shared" si="354"/>
        <v>0</v>
      </c>
      <c r="FD437" s="9" t="str">
        <f t="shared" si="339"/>
        <v>1</v>
      </c>
      <c r="FE437" s="9" t="str">
        <f t="shared" si="355"/>
        <v>1</v>
      </c>
      <c r="FF437" s="9" t="str">
        <f t="shared" si="355"/>
        <v>1</v>
      </c>
      <c r="GJ437" s="4" t="str">
        <f t="shared" si="342"/>
        <v>パーツ\BROTURESオリジナルカスタム:ブランド\CUSTOM</v>
      </c>
      <c r="GK437" s="4" t="str">
        <f t="shared" si="340"/>
        <v>u:u</v>
      </c>
      <c r="GL437" s="11"/>
      <c r="GM437" s="4" t="str">
        <f t="shared" si="356"/>
        <v>::</v>
      </c>
      <c r="GN437" s="4" t="str">
        <f t="shared" si="356"/>
        <v>::</v>
      </c>
      <c r="GO437" s="4" t="str">
        <f t="shared" si="356"/>
        <v>::</v>
      </c>
      <c r="GP437" s="4" t="str">
        <f t="shared" si="341"/>
        <v>1</v>
      </c>
    </row>
    <row r="438" spans="1:198" ht="28" customHeight="1">
      <c r="A438" s="5" t="s">
        <v>2343</v>
      </c>
      <c r="B438" s="5" t="s">
        <v>2345</v>
      </c>
      <c r="C438" s="5" t="s">
        <v>2343</v>
      </c>
      <c r="D438" s="9" t="str">
        <f t="shared" si="314"/>
        <v>u</v>
      </c>
      <c r="E438" s="9" t="str">
        <f t="shared" si="315"/>
        <v xml:space="preserve"> / （LEADERBIKE721TRBullhorn&amp;SHREDValueCustom）</v>
      </c>
      <c r="F438" s="9" t="str">
        <f t="shared" si="316"/>
        <v xml:space="preserve"> / （LEADERBIKE721TRBullhorn&amp;SHREDValueCustom）</v>
      </c>
      <c r="G438" s="5">
        <v>139545</v>
      </c>
      <c r="H438" s="9">
        <f t="shared" si="317"/>
        <v>139545</v>
      </c>
      <c r="I438" s="9" t="str">
        <f t="shared" si="318"/>
        <v>0</v>
      </c>
      <c r="J438" s="9" t="str">
        <f t="shared" si="319"/>
        <v>1</v>
      </c>
      <c r="M438" s="5" t="s">
        <v>340</v>
      </c>
      <c r="P438" s="9" t="str">
        <f t="shared" si="320"/>
        <v>LEADERBIKE721TRBullhorn&amp;SHREDValueCustom</v>
      </c>
      <c r="R438" s="1" t="s">
        <v>2388</v>
      </c>
      <c r="T438" s="1" t="s">
        <v>2388</v>
      </c>
      <c r="AI438" s="9" t="str">
        <f t="shared" si="321"/>
        <v>http://image.rakuten.co.jp/brotures/cabinet/items/custom/custom-130720-2-721tr.jpg</v>
      </c>
      <c r="AJ438" s="1" t="s">
        <v>2390</v>
      </c>
      <c r="AK438" s="1" t="s">
        <v>2391</v>
      </c>
      <c r="AS438" s="9" t="str">
        <f t="shared" si="350"/>
        <v>1</v>
      </c>
      <c r="AT438" s="9" t="str">
        <f t="shared" si="350"/>
        <v>1</v>
      </c>
      <c r="AU438" s="9" t="str">
        <f t="shared" si="322"/>
        <v>0</v>
      </c>
      <c r="AV438" s="9" t="str">
        <f t="shared" si="323"/>
        <v>1</v>
      </c>
      <c r="AW438" s="9" t="str">
        <f t="shared" si="351"/>
        <v>0</v>
      </c>
      <c r="AX438" s="9" t="str">
        <f t="shared" si="351"/>
        <v>0</v>
      </c>
      <c r="AY438" s="11"/>
      <c r="AZ438" s="11"/>
      <c r="BA438" s="11"/>
      <c r="BB438" s="9" t="str">
        <f t="shared" si="324"/>
        <v>-1</v>
      </c>
      <c r="BC438" s="9" t="str">
        <f t="shared" si="325"/>
        <v>2</v>
      </c>
      <c r="BG438" s="5" t="s">
        <v>2247</v>
      </c>
      <c r="BH438" s="5" t="s">
        <v>8519</v>
      </c>
      <c r="CS438" s="9" t="str">
        <f t="shared" si="326"/>
        <v>0</v>
      </c>
      <c r="CT438" s="9" t="str">
        <f t="shared" si="327"/>
        <v>&lt;iframe src="http://www.rakuten.ne.jp/gold/brotures/spec/custom/custom-130720-2-721tr.html" frameborder="0" id="spec-content" scrolling="no"&gt;&lt;/iframe&gt;</v>
      </c>
      <c r="CU438" s="9" t="str">
        <f t="shared" si="328"/>
        <v/>
      </c>
      <c r="CV438" s="9" t="str">
        <f t="shared" si="329"/>
        <v>&lt;div class="row-fluid"&gt;&lt;iframe src="http://www.rakuten.ne.jp/gold/brotures/items/custom/custom-130720-2-721tr.html" frameborder="0" id="skin-product" scrolling="no"&gt;&lt;/iframe&gt;&lt;/div&gt;</v>
      </c>
      <c r="CW438" s="11" t="str">
        <f t="shared" si="330"/>
        <v/>
      </c>
      <c r="CX438" t="s">
        <v>2354</v>
      </c>
      <c r="CY438" s="9" t="str">
        <f t="shared" si="331"/>
        <v>0</v>
      </c>
      <c r="CZ438" s="11"/>
      <c r="DA438" s="11"/>
      <c r="DB438" s="11"/>
      <c r="DC438" s="11"/>
      <c r="DD438" s="9" t="str">
        <f t="shared" si="332"/>
        <v/>
      </c>
      <c r="DE438" s="5" t="s">
        <v>1512</v>
      </c>
      <c r="DF438" s="5" t="s">
        <v>1512</v>
      </c>
      <c r="DI438" s="9" t="str">
        <f t="shared" si="333"/>
        <v/>
      </c>
      <c r="DT438" s="9">
        <f>VLOOKUP(BG438,ディレクトリID!A:B,2)</f>
        <v>101906</v>
      </c>
      <c r="DV438" s="4" t="str">
        <f t="shared" si="334"/>
        <v>【BROTURESオリジナルカスタム　CUSTOM】</v>
      </c>
      <c r="DW438" s="4" t="str">
        <f t="shared" si="335"/>
        <v>【BROTURESオリジナルカスタム　CUSTOM】</v>
      </c>
      <c r="DX438" s="9">
        <f t="shared" si="336"/>
        <v>4</v>
      </c>
      <c r="DY438" s="11"/>
      <c r="DZ438" s="9" t="str">
        <f t="shared" si="352"/>
        <v>1</v>
      </c>
      <c r="EA438" s="9" t="str">
        <f t="shared" si="352"/>
        <v>1</v>
      </c>
      <c r="EB438" s="11"/>
      <c r="EC438" s="11"/>
      <c r="ED438" s="11"/>
      <c r="EE438" s="9" t="str">
        <f t="shared" si="337"/>
        <v>0</v>
      </c>
      <c r="EO438" s="5" t="s">
        <v>2248</v>
      </c>
      <c r="EP438" s="8" t="s">
        <v>429</v>
      </c>
      <c r="EQ438" s="8" t="s">
        <v>429</v>
      </c>
      <c r="ER438" s="8" t="s">
        <v>209</v>
      </c>
      <c r="ES438" s="8" t="s">
        <v>430</v>
      </c>
      <c r="ET438" s="9" t="str">
        <f t="shared" si="338"/>
        <v>2</v>
      </c>
      <c r="EU438" s="11"/>
      <c r="EV438" s="11"/>
      <c r="EW438" s="11"/>
      <c r="EX438" s="9" t="str">
        <f t="shared" si="353"/>
        <v>0</v>
      </c>
      <c r="EY438" s="9" t="str">
        <f t="shared" si="353"/>
        <v>0</v>
      </c>
      <c r="EZ438" s="11"/>
      <c r="FA438" s="11"/>
      <c r="FB438" s="9" t="str">
        <f t="shared" si="354"/>
        <v>0</v>
      </c>
      <c r="FC438" s="9" t="str">
        <f t="shared" si="354"/>
        <v>0</v>
      </c>
      <c r="FD438" s="9" t="str">
        <f t="shared" si="339"/>
        <v>1</v>
      </c>
      <c r="FE438" s="9" t="str">
        <f t="shared" si="355"/>
        <v>1</v>
      </c>
      <c r="FF438" s="9" t="str">
        <f t="shared" si="355"/>
        <v>1</v>
      </c>
      <c r="GJ438" s="4" t="str">
        <f t="shared" si="342"/>
        <v>パーツ\BROTURESオリジナルカスタム:ブランド\CUSTOM</v>
      </c>
      <c r="GK438" s="4" t="str">
        <f t="shared" si="340"/>
        <v>u:u</v>
      </c>
      <c r="GL438" s="11"/>
      <c r="GM438" s="4" t="str">
        <f t="shared" si="356"/>
        <v>::</v>
      </c>
      <c r="GN438" s="4" t="str">
        <f t="shared" si="356"/>
        <v>::</v>
      </c>
      <c r="GO438" s="4" t="str">
        <f t="shared" si="356"/>
        <v>::</v>
      </c>
      <c r="GP438" s="4" t="str">
        <f t="shared" si="341"/>
        <v>1</v>
      </c>
    </row>
    <row r="439" spans="1:198" ht="28" customHeight="1">
      <c r="A439" s="5" t="s">
        <v>2343</v>
      </c>
      <c r="B439" s="5" t="s">
        <v>2345</v>
      </c>
      <c r="C439" s="5" t="s">
        <v>2343</v>
      </c>
      <c r="D439" s="9" t="str">
        <f t="shared" si="314"/>
        <v>u</v>
      </c>
      <c r="E439" s="9" t="str">
        <f t="shared" si="315"/>
        <v xml:space="preserve"> / （LEADERBIKE721TRBullhorn&amp;SHREDValueCustom）</v>
      </c>
      <c r="F439" s="9" t="str">
        <f t="shared" si="316"/>
        <v xml:space="preserve"> / （LEADERBIKE721TRBullhorn&amp;SHREDValueCustom）</v>
      </c>
      <c r="G439" s="5">
        <v>139545</v>
      </c>
      <c r="H439" s="9">
        <f t="shared" si="317"/>
        <v>139545</v>
      </c>
      <c r="I439" s="9" t="str">
        <f t="shared" si="318"/>
        <v>0</v>
      </c>
      <c r="J439" s="9" t="str">
        <f t="shared" si="319"/>
        <v>1</v>
      </c>
      <c r="M439" s="5" t="s">
        <v>340</v>
      </c>
      <c r="P439" s="9" t="str">
        <f t="shared" si="320"/>
        <v>LEADERBIKE721TRBullhorn&amp;SHREDValueCustom</v>
      </c>
      <c r="R439" s="1" t="s">
        <v>2401</v>
      </c>
      <c r="T439" s="1" t="s">
        <v>2401</v>
      </c>
      <c r="AI439" s="9" t="str">
        <f t="shared" si="321"/>
        <v>http://image.rakuten.co.jp/brotures/cabinet/items/custom/custom-130720-2-721tr.jpg</v>
      </c>
      <c r="AJ439" s="1" t="s">
        <v>2403</v>
      </c>
      <c r="AK439" s="1" t="s">
        <v>2404</v>
      </c>
      <c r="AS439" s="9" t="str">
        <f t="shared" si="350"/>
        <v>1</v>
      </c>
      <c r="AT439" s="9" t="str">
        <f t="shared" si="350"/>
        <v>1</v>
      </c>
      <c r="AU439" s="9" t="str">
        <f t="shared" si="322"/>
        <v>0</v>
      </c>
      <c r="AV439" s="9" t="str">
        <f t="shared" si="323"/>
        <v>1</v>
      </c>
      <c r="AW439" s="9" t="str">
        <f t="shared" si="351"/>
        <v>0</v>
      </c>
      <c r="AX439" s="9" t="str">
        <f t="shared" si="351"/>
        <v>0</v>
      </c>
      <c r="AY439" s="11"/>
      <c r="AZ439" s="11"/>
      <c r="BA439" s="11"/>
      <c r="BB439" s="9" t="str">
        <f t="shared" si="324"/>
        <v>-1</v>
      </c>
      <c r="BC439" s="9" t="str">
        <f t="shared" si="325"/>
        <v>2</v>
      </c>
      <c r="BG439" s="5" t="s">
        <v>2247</v>
      </c>
      <c r="BH439" s="5" t="s">
        <v>8519</v>
      </c>
      <c r="CS439" s="9" t="str">
        <f t="shared" si="326"/>
        <v>0</v>
      </c>
      <c r="CT439" s="9" t="str">
        <f t="shared" si="327"/>
        <v>&lt;iframe src="http://www.rakuten.ne.jp/gold/brotures/spec/custom/custom-130720-2-721tr.html" frameborder="0" id="spec-content" scrolling="no"&gt;&lt;/iframe&gt;</v>
      </c>
      <c r="CU439" s="9" t="str">
        <f t="shared" si="328"/>
        <v/>
      </c>
      <c r="CV439" s="9" t="str">
        <f t="shared" si="329"/>
        <v>&lt;div class="row-fluid"&gt;&lt;iframe src="http://www.rakuten.ne.jp/gold/brotures/items/custom/custom-130720-2-721tr.html" frameborder="0" id="skin-product" scrolling="no"&gt;&lt;/iframe&gt;&lt;/div&gt;</v>
      </c>
      <c r="CW439" s="11" t="str">
        <f t="shared" si="330"/>
        <v/>
      </c>
      <c r="CX439" t="s">
        <v>2355</v>
      </c>
      <c r="CY439" s="9" t="str">
        <f t="shared" si="331"/>
        <v>0</v>
      </c>
      <c r="CZ439" s="11"/>
      <c r="DA439" s="11"/>
      <c r="DB439" s="11"/>
      <c r="DC439" s="11"/>
      <c r="DD439" s="9" t="str">
        <f t="shared" si="332"/>
        <v/>
      </c>
      <c r="DE439" s="5" t="s">
        <v>1514</v>
      </c>
      <c r="DF439" s="5" t="s">
        <v>1514</v>
      </c>
      <c r="DI439" s="9" t="str">
        <f t="shared" si="333"/>
        <v/>
      </c>
      <c r="DT439" s="9">
        <f>VLOOKUP(BG439,ディレクトリID!A:B,2)</f>
        <v>101906</v>
      </c>
      <c r="DV439" s="4" t="str">
        <f t="shared" si="334"/>
        <v>【BROTURESオリジナルカスタム　CUSTOM】</v>
      </c>
      <c r="DW439" s="4" t="str">
        <f t="shared" si="335"/>
        <v>【BROTURESオリジナルカスタム　CUSTOM】</v>
      </c>
      <c r="DX439" s="9">
        <f t="shared" si="336"/>
        <v>4</v>
      </c>
      <c r="DY439" s="11"/>
      <c r="DZ439" s="9" t="str">
        <f t="shared" si="352"/>
        <v>1</v>
      </c>
      <c r="EA439" s="9" t="str">
        <f t="shared" si="352"/>
        <v>1</v>
      </c>
      <c r="EB439" s="11"/>
      <c r="EC439" s="11"/>
      <c r="ED439" s="11"/>
      <c r="EE439" s="9" t="str">
        <f t="shared" si="337"/>
        <v>0</v>
      </c>
      <c r="EO439" s="5" t="s">
        <v>2248</v>
      </c>
      <c r="EP439" s="8" t="s">
        <v>429</v>
      </c>
      <c r="EQ439" s="8" t="s">
        <v>429</v>
      </c>
      <c r="ER439" s="8" t="s">
        <v>209</v>
      </c>
      <c r="ES439" s="8" t="s">
        <v>430</v>
      </c>
      <c r="ET439" s="9" t="str">
        <f t="shared" si="338"/>
        <v>2</v>
      </c>
      <c r="EU439" s="11"/>
      <c r="EV439" s="11"/>
      <c r="EW439" s="11"/>
      <c r="EX439" s="9" t="str">
        <f t="shared" si="353"/>
        <v>0</v>
      </c>
      <c r="EY439" s="9" t="str">
        <f t="shared" si="353"/>
        <v>0</v>
      </c>
      <c r="EZ439" s="11"/>
      <c r="FA439" s="11"/>
      <c r="FB439" s="9" t="str">
        <f t="shared" si="354"/>
        <v>0</v>
      </c>
      <c r="FC439" s="9" t="str">
        <f t="shared" si="354"/>
        <v>0</v>
      </c>
      <c r="FD439" s="9" t="str">
        <f t="shared" si="339"/>
        <v>1</v>
      </c>
      <c r="FE439" s="9" t="str">
        <f t="shared" si="355"/>
        <v>1</v>
      </c>
      <c r="FF439" s="9" t="str">
        <f t="shared" si="355"/>
        <v>1</v>
      </c>
      <c r="GJ439" s="4" t="str">
        <f t="shared" si="342"/>
        <v>パーツ\BROTURESオリジナルカスタム:ブランド\CUSTOM</v>
      </c>
      <c r="GK439" s="4" t="str">
        <f t="shared" si="340"/>
        <v>u:u</v>
      </c>
      <c r="GL439" s="11"/>
      <c r="GM439" s="4" t="str">
        <f t="shared" si="356"/>
        <v>::</v>
      </c>
      <c r="GN439" s="4" t="str">
        <f t="shared" si="356"/>
        <v>::</v>
      </c>
      <c r="GO439" s="4" t="str">
        <f t="shared" si="356"/>
        <v>::</v>
      </c>
      <c r="GP439" s="4" t="str">
        <f t="shared" si="341"/>
        <v>1</v>
      </c>
    </row>
    <row r="440" spans="1:198" ht="28" customHeight="1">
      <c r="A440" s="5" t="s">
        <v>2343</v>
      </c>
      <c r="B440" s="5" t="s">
        <v>2345</v>
      </c>
      <c r="C440" s="5" t="s">
        <v>2343</v>
      </c>
      <c r="D440" s="9" t="str">
        <f t="shared" si="314"/>
        <v>u</v>
      </c>
      <c r="E440" s="9" t="str">
        <f t="shared" si="315"/>
        <v xml:space="preserve"> / （LEADERBIKE721TRBullhorn&amp;SHREDValueCustom）</v>
      </c>
      <c r="F440" s="9" t="str">
        <f t="shared" si="316"/>
        <v xml:space="preserve"> / （LEADERBIKE721TRBullhorn&amp;SHREDValueCustom）</v>
      </c>
      <c r="G440" s="5">
        <v>139545</v>
      </c>
      <c r="H440" s="9">
        <f t="shared" si="317"/>
        <v>139545</v>
      </c>
      <c r="I440" s="9" t="str">
        <f t="shared" si="318"/>
        <v>0</v>
      </c>
      <c r="J440" s="9" t="str">
        <f t="shared" si="319"/>
        <v>1</v>
      </c>
      <c r="M440" s="5" t="s">
        <v>340</v>
      </c>
      <c r="P440" s="9" t="str">
        <f t="shared" si="320"/>
        <v>LEADERBIKE721TRBullhorn&amp;SHREDValueCustom</v>
      </c>
      <c r="R440" s="1" t="s">
        <v>2401</v>
      </c>
      <c r="T440" s="1" t="s">
        <v>2401</v>
      </c>
      <c r="AI440" s="9" t="str">
        <f t="shared" si="321"/>
        <v>http://image.rakuten.co.jp/brotures/cabinet/items/custom/custom-130720-2-721tr.jpg</v>
      </c>
      <c r="AJ440" s="1" t="s">
        <v>2403</v>
      </c>
      <c r="AK440" s="1" t="s">
        <v>2404</v>
      </c>
      <c r="AS440" s="9" t="str">
        <f t="shared" si="350"/>
        <v>1</v>
      </c>
      <c r="AT440" s="9" t="str">
        <f t="shared" si="350"/>
        <v>1</v>
      </c>
      <c r="AU440" s="9" t="str">
        <f t="shared" si="322"/>
        <v>0</v>
      </c>
      <c r="AV440" s="9" t="str">
        <f t="shared" si="323"/>
        <v>1</v>
      </c>
      <c r="AW440" s="9" t="str">
        <f t="shared" si="351"/>
        <v>0</v>
      </c>
      <c r="AX440" s="9" t="str">
        <f t="shared" si="351"/>
        <v>0</v>
      </c>
      <c r="AY440" s="11"/>
      <c r="AZ440" s="11"/>
      <c r="BA440" s="11"/>
      <c r="BB440" s="9" t="str">
        <f t="shared" si="324"/>
        <v>-1</v>
      </c>
      <c r="BC440" s="9" t="str">
        <f t="shared" si="325"/>
        <v>2</v>
      </c>
      <c r="BG440" s="5" t="s">
        <v>2247</v>
      </c>
      <c r="BH440" s="5" t="s">
        <v>8519</v>
      </c>
      <c r="CS440" s="9" t="str">
        <f t="shared" si="326"/>
        <v>0</v>
      </c>
      <c r="CT440" s="9" t="str">
        <f t="shared" si="327"/>
        <v>&lt;iframe src="http://www.rakuten.ne.jp/gold/brotures/spec/custom/custom-130720-2-721tr.html" frameborder="0" id="spec-content" scrolling="no"&gt;&lt;/iframe&gt;</v>
      </c>
      <c r="CU440" s="9" t="str">
        <f t="shared" si="328"/>
        <v/>
      </c>
      <c r="CV440" s="9" t="str">
        <f t="shared" si="329"/>
        <v>&lt;div class="row-fluid"&gt;&lt;iframe src="http://www.rakuten.ne.jp/gold/brotures/items/custom/custom-130720-2-721tr.html" frameborder="0" id="skin-product" scrolling="no"&gt;&lt;/iframe&gt;&lt;/div&gt;</v>
      </c>
      <c r="CW440" s="11" t="str">
        <f t="shared" si="330"/>
        <v/>
      </c>
      <c r="CX440" t="s">
        <v>2356</v>
      </c>
      <c r="CY440" s="9" t="str">
        <f t="shared" si="331"/>
        <v>0</v>
      </c>
      <c r="CZ440" s="11"/>
      <c r="DA440" s="11"/>
      <c r="DB440" s="11"/>
      <c r="DC440" s="11"/>
      <c r="DD440" s="9" t="str">
        <f t="shared" si="332"/>
        <v/>
      </c>
      <c r="DE440" s="5" t="s">
        <v>1516</v>
      </c>
      <c r="DF440" s="5" t="s">
        <v>1516</v>
      </c>
      <c r="DI440" s="9" t="str">
        <f t="shared" si="333"/>
        <v/>
      </c>
      <c r="DT440" s="9">
        <f>VLOOKUP(BG440,ディレクトリID!A:B,2)</f>
        <v>101906</v>
      </c>
      <c r="DV440" s="4" t="str">
        <f t="shared" si="334"/>
        <v>【BROTURESオリジナルカスタム　CUSTOM】</v>
      </c>
      <c r="DW440" s="4" t="str">
        <f t="shared" si="335"/>
        <v>【BROTURESオリジナルカスタム　CUSTOM】</v>
      </c>
      <c r="DX440" s="9">
        <f t="shared" si="336"/>
        <v>4</v>
      </c>
      <c r="DY440" s="11"/>
      <c r="DZ440" s="9" t="str">
        <f t="shared" si="352"/>
        <v>1</v>
      </c>
      <c r="EA440" s="9" t="str">
        <f t="shared" si="352"/>
        <v>1</v>
      </c>
      <c r="EB440" s="11"/>
      <c r="EC440" s="11"/>
      <c r="ED440" s="11"/>
      <c r="EE440" s="9" t="str">
        <f t="shared" si="337"/>
        <v>0</v>
      </c>
      <c r="EO440" s="5" t="s">
        <v>2248</v>
      </c>
      <c r="EP440" s="8" t="s">
        <v>429</v>
      </c>
      <c r="EQ440" s="8" t="s">
        <v>429</v>
      </c>
      <c r="ER440" s="8" t="s">
        <v>209</v>
      </c>
      <c r="ES440" s="8" t="s">
        <v>430</v>
      </c>
      <c r="ET440" s="9" t="str">
        <f t="shared" si="338"/>
        <v>2</v>
      </c>
      <c r="EU440" s="11"/>
      <c r="EV440" s="11"/>
      <c r="EW440" s="11"/>
      <c r="EX440" s="9" t="str">
        <f t="shared" si="353"/>
        <v>0</v>
      </c>
      <c r="EY440" s="9" t="str">
        <f t="shared" si="353"/>
        <v>0</v>
      </c>
      <c r="EZ440" s="11"/>
      <c r="FA440" s="11"/>
      <c r="FB440" s="9" t="str">
        <f t="shared" si="354"/>
        <v>0</v>
      </c>
      <c r="FC440" s="9" t="str">
        <f t="shared" si="354"/>
        <v>0</v>
      </c>
      <c r="FD440" s="9" t="str">
        <f t="shared" si="339"/>
        <v>1</v>
      </c>
      <c r="FE440" s="9" t="str">
        <f t="shared" si="355"/>
        <v>1</v>
      </c>
      <c r="FF440" s="9" t="str">
        <f t="shared" si="355"/>
        <v>1</v>
      </c>
      <c r="GJ440" s="4" t="str">
        <f t="shared" si="342"/>
        <v>パーツ\BROTURESオリジナルカスタム:ブランド\CUSTOM</v>
      </c>
      <c r="GK440" s="4" t="str">
        <f t="shared" si="340"/>
        <v>u:u</v>
      </c>
      <c r="GL440" s="11"/>
      <c r="GM440" s="4" t="str">
        <f t="shared" si="356"/>
        <v>::</v>
      </c>
      <c r="GN440" s="4" t="str">
        <f t="shared" si="356"/>
        <v>::</v>
      </c>
      <c r="GO440" s="4" t="str">
        <f t="shared" si="356"/>
        <v>::</v>
      </c>
      <c r="GP440" s="4" t="str">
        <f t="shared" si="341"/>
        <v>1</v>
      </c>
    </row>
    <row r="441" spans="1:198" ht="28" customHeight="1">
      <c r="A441" s="5" t="s">
        <v>2357</v>
      </c>
      <c r="B441" s="5" t="s">
        <v>2359</v>
      </c>
      <c r="C441" s="5" t="s">
        <v>2357</v>
      </c>
      <c r="D441" s="9" t="str">
        <f t="shared" si="314"/>
        <v>u</v>
      </c>
      <c r="E441" s="9" t="str">
        <f t="shared" si="315"/>
        <v xml:space="preserve"> / （LEADERBIKE721TRDropbar&amp;SHREDValueCustom）</v>
      </c>
      <c r="F441" s="9" t="str">
        <f t="shared" si="316"/>
        <v xml:space="preserve"> / （LEADERBIKE721TRDropbar&amp;SHREDValueCustom）</v>
      </c>
      <c r="G441" s="5">
        <v>141855</v>
      </c>
      <c r="H441" s="9">
        <f t="shared" si="317"/>
        <v>141855</v>
      </c>
      <c r="I441" s="9" t="str">
        <f t="shared" si="318"/>
        <v>0</v>
      </c>
      <c r="J441" s="9" t="str">
        <f t="shared" si="319"/>
        <v>1</v>
      </c>
      <c r="M441" s="5" t="s">
        <v>340</v>
      </c>
      <c r="P441" s="9" t="str">
        <f t="shared" si="320"/>
        <v>LEADERBIKE721TRDropbar&amp;SHREDValueCustom</v>
      </c>
      <c r="R441" s="1" t="s">
        <v>2401</v>
      </c>
      <c r="T441" s="1" t="s">
        <v>2401</v>
      </c>
      <c r="AI441" s="9" t="str">
        <f t="shared" si="321"/>
        <v>http://image.rakuten.co.jp/brotures/cabinet/items/custom/custom-130720-721tr.jpg</v>
      </c>
      <c r="AJ441" s="1" t="s">
        <v>2403</v>
      </c>
      <c r="AK441" s="1" t="s">
        <v>2404</v>
      </c>
      <c r="AS441" s="9" t="str">
        <f t="shared" si="350"/>
        <v>1</v>
      </c>
      <c r="AT441" s="9" t="str">
        <f t="shared" si="350"/>
        <v>1</v>
      </c>
      <c r="AU441" s="9" t="str">
        <f t="shared" si="322"/>
        <v>0</v>
      </c>
      <c r="AV441" s="9" t="str">
        <f t="shared" si="323"/>
        <v>1</v>
      </c>
      <c r="AW441" s="9" t="str">
        <f t="shared" si="351"/>
        <v>0</v>
      </c>
      <c r="AX441" s="9" t="str">
        <f t="shared" si="351"/>
        <v>0</v>
      </c>
      <c r="AY441" s="11"/>
      <c r="AZ441" s="11"/>
      <c r="BA441" s="11"/>
      <c r="BB441" s="9" t="str">
        <f t="shared" si="324"/>
        <v>-1</v>
      </c>
      <c r="BC441" s="9" t="str">
        <f t="shared" si="325"/>
        <v>2</v>
      </c>
      <c r="BG441" s="5" t="s">
        <v>2247</v>
      </c>
      <c r="BH441" s="5" t="s">
        <v>8519</v>
      </c>
      <c r="CS441" s="9" t="str">
        <f t="shared" si="326"/>
        <v>0</v>
      </c>
      <c r="CT441" s="9" t="str">
        <f t="shared" si="327"/>
        <v>&lt;iframe src="http://www.rakuten.ne.jp/gold/brotures/spec/custom/custom-130720-721tr.html" frameborder="0" id="spec-content" scrolling="no"&gt;&lt;/iframe&gt;</v>
      </c>
      <c r="CU441" s="9" t="str">
        <f t="shared" si="328"/>
        <v/>
      </c>
      <c r="CV441" s="9" t="str">
        <f t="shared" si="329"/>
        <v>&lt;div class="row-fluid"&gt;&lt;iframe src="http://www.rakuten.ne.jp/gold/brotures/items/custom/custom-130720-721tr.html" frameborder="0" id="skin-product" scrolling="no"&gt;&lt;/iframe&gt;&lt;/div&gt;</v>
      </c>
      <c r="CW441" s="11" t="str">
        <f t="shared" si="330"/>
        <v/>
      </c>
      <c r="CX441" t="s">
        <v>2365</v>
      </c>
      <c r="CY441" s="9" t="str">
        <f t="shared" si="331"/>
        <v>0</v>
      </c>
      <c r="CZ441" s="11"/>
      <c r="DA441" s="11"/>
      <c r="DB441" s="11"/>
      <c r="DC441" s="11"/>
      <c r="DD441" s="9" t="str">
        <f t="shared" si="332"/>
        <v/>
      </c>
      <c r="DE441" s="5" t="s">
        <v>1504</v>
      </c>
      <c r="DF441" s="5" t="s">
        <v>1504</v>
      </c>
      <c r="DI441" s="9" t="str">
        <f t="shared" si="333"/>
        <v/>
      </c>
      <c r="DT441" s="9">
        <f>VLOOKUP(BG441,ディレクトリID!A:B,2)</f>
        <v>101906</v>
      </c>
      <c r="DV441" s="4" t="str">
        <f t="shared" si="334"/>
        <v>【BROTURESオリジナルカスタム　CUSTOM】</v>
      </c>
      <c r="DW441" s="4" t="str">
        <f t="shared" si="335"/>
        <v>【BROTURESオリジナルカスタム　CUSTOM】</v>
      </c>
      <c r="DX441" s="9">
        <f t="shared" si="336"/>
        <v>4</v>
      </c>
      <c r="DY441" s="11"/>
      <c r="DZ441" s="9" t="str">
        <f t="shared" si="352"/>
        <v>1</v>
      </c>
      <c r="EA441" s="9" t="str">
        <f t="shared" si="352"/>
        <v>1</v>
      </c>
      <c r="EB441" s="11"/>
      <c r="EC441" s="11"/>
      <c r="ED441" s="11"/>
      <c r="EE441" s="9" t="str">
        <f t="shared" si="337"/>
        <v>0</v>
      </c>
      <c r="EO441" s="5" t="s">
        <v>2248</v>
      </c>
      <c r="EP441" s="8" t="s">
        <v>429</v>
      </c>
      <c r="EQ441" s="8" t="s">
        <v>429</v>
      </c>
      <c r="ER441" s="8" t="s">
        <v>209</v>
      </c>
      <c r="ES441" s="8" t="s">
        <v>430</v>
      </c>
      <c r="ET441" s="9" t="str">
        <f t="shared" si="338"/>
        <v>2</v>
      </c>
      <c r="EU441" s="11"/>
      <c r="EV441" s="11"/>
      <c r="EW441" s="11"/>
      <c r="EX441" s="9" t="str">
        <f t="shared" si="353"/>
        <v>0</v>
      </c>
      <c r="EY441" s="9" t="str">
        <f t="shared" si="353"/>
        <v>0</v>
      </c>
      <c r="EZ441" s="11"/>
      <c r="FA441" s="11"/>
      <c r="FB441" s="9" t="str">
        <f t="shared" si="354"/>
        <v>0</v>
      </c>
      <c r="FC441" s="9" t="str">
        <f t="shared" si="354"/>
        <v>0</v>
      </c>
      <c r="FD441" s="9" t="str">
        <f t="shared" si="339"/>
        <v>1</v>
      </c>
      <c r="FE441" s="9" t="str">
        <f t="shared" si="355"/>
        <v>1</v>
      </c>
      <c r="FF441" s="9" t="str">
        <f t="shared" si="355"/>
        <v>1</v>
      </c>
      <c r="GJ441" s="4" t="str">
        <f t="shared" si="342"/>
        <v>パーツ\BROTURESオリジナルカスタム:ブランド\CUSTOM</v>
      </c>
      <c r="GK441" s="4" t="str">
        <f t="shared" si="340"/>
        <v>u:u</v>
      </c>
      <c r="GL441" s="11"/>
      <c r="GM441" s="4" t="str">
        <f t="shared" si="356"/>
        <v>::</v>
      </c>
      <c r="GN441" s="4" t="str">
        <f t="shared" si="356"/>
        <v>::</v>
      </c>
      <c r="GO441" s="4" t="str">
        <f t="shared" si="356"/>
        <v>::</v>
      </c>
      <c r="GP441" s="4" t="str">
        <f t="shared" si="341"/>
        <v>1</v>
      </c>
    </row>
    <row r="442" spans="1:198" ht="28" customHeight="1">
      <c r="A442" s="5" t="s">
        <v>2357</v>
      </c>
      <c r="B442" s="5" t="s">
        <v>2359</v>
      </c>
      <c r="C442" s="5" t="s">
        <v>2357</v>
      </c>
      <c r="D442" s="9" t="str">
        <f t="shared" si="314"/>
        <v>u</v>
      </c>
      <c r="E442" s="9" t="str">
        <f t="shared" si="315"/>
        <v xml:space="preserve"> / （LEADERBIKE721TRDropbar&amp;SHREDValueCustom）</v>
      </c>
      <c r="F442" s="9" t="str">
        <f t="shared" si="316"/>
        <v xml:space="preserve"> / （LEADERBIKE721TRDropbar&amp;SHREDValueCustom）</v>
      </c>
      <c r="G442" s="5">
        <v>141855</v>
      </c>
      <c r="H442" s="9">
        <f t="shared" si="317"/>
        <v>141855</v>
      </c>
      <c r="I442" s="9" t="str">
        <f t="shared" si="318"/>
        <v>0</v>
      </c>
      <c r="J442" s="9" t="str">
        <f t="shared" si="319"/>
        <v>1</v>
      </c>
      <c r="M442" s="5" t="s">
        <v>340</v>
      </c>
      <c r="P442" s="9" t="str">
        <f t="shared" si="320"/>
        <v>LEADERBIKE721TRDropbar&amp;SHREDValueCustom</v>
      </c>
      <c r="R442" s="1" t="s">
        <v>2401</v>
      </c>
      <c r="T442" s="1" t="s">
        <v>2401</v>
      </c>
      <c r="AI442" s="9" t="str">
        <f t="shared" si="321"/>
        <v>http://image.rakuten.co.jp/brotures/cabinet/items/custom/custom-130720-721tr.jpg</v>
      </c>
      <c r="AJ442" s="1" t="s">
        <v>2403</v>
      </c>
      <c r="AK442" s="1" t="s">
        <v>2404</v>
      </c>
      <c r="AS442" s="9" t="str">
        <f t="shared" ref="AS442:AT461" si="357">IF($A442&lt;&gt;"","1","")</f>
        <v>1</v>
      </c>
      <c r="AT442" s="9" t="str">
        <f t="shared" si="357"/>
        <v>1</v>
      </c>
      <c r="AU442" s="9" t="str">
        <f t="shared" si="322"/>
        <v>0</v>
      </c>
      <c r="AV442" s="9" t="str">
        <f t="shared" si="323"/>
        <v>1</v>
      </c>
      <c r="AW442" s="9" t="str">
        <f t="shared" ref="AW442:AX461" si="358">IF($A442&lt;&gt;"","0","")</f>
        <v>0</v>
      </c>
      <c r="AX442" s="9" t="str">
        <f t="shared" si="358"/>
        <v>0</v>
      </c>
      <c r="AY442" s="11"/>
      <c r="AZ442" s="11"/>
      <c r="BA442" s="11"/>
      <c r="BB442" s="9" t="str">
        <f t="shared" si="324"/>
        <v>-1</v>
      </c>
      <c r="BC442" s="9" t="str">
        <f t="shared" si="325"/>
        <v>2</v>
      </c>
      <c r="BG442" s="5" t="s">
        <v>2247</v>
      </c>
      <c r="BH442" s="5" t="s">
        <v>8519</v>
      </c>
      <c r="CS442" s="9" t="str">
        <f t="shared" si="326"/>
        <v>0</v>
      </c>
      <c r="CT442" s="9" t="str">
        <f t="shared" si="327"/>
        <v>&lt;iframe src="http://www.rakuten.ne.jp/gold/brotures/spec/custom/custom-130720-721tr.html" frameborder="0" id="spec-content" scrolling="no"&gt;&lt;/iframe&gt;</v>
      </c>
      <c r="CU442" s="9" t="str">
        <f t="shared" si="328"/>
        <v/>
      </c>
      <c r="CV442" s="9" t="str">
        <f t="shared" si="329"/>
        <v>&lt;div class="row-fluid"&gt;&lt;iframe src="http://www.rakuten.ne.jp/gold/brotures/items/custom/custom-130720-721tr.html" frameborder="0" id="skin-product" scrolling="no"&gt;&lt;/iframe&gt;&lt;/div&gt;</v>
      </c>
      <c r="CW442" s="11" t="str">
        <f t="shared" si="330"/>
        <v/>
      </c>
      <c r="CX442" t="s">
        <v>2366</v>
      </c>
      <c r="CY442" s="9" t="str">
        <f t="shared" si="331"/>
        <v>0</v>
      </c>
      <c r="CZ442" s="11"/>
      <c r="DA442" s="11"/>
      <c r="DB442" s="11"/>
      <c r="DC442" s="11"/>
      <c r="DD442" s="9" t="str">
        <f t="shared" si="332"/>
        <v/>
      </c>
      <c r="DE442" s="5" t="s">
        <v>1508</v>
      </c>
      <c r="DF442" s="5" t="s">
        <v>1508</v>
      </c>
      <c r="DI442" s="9" t="str">
        <f t="shared" si="333"/>
        <v/>
      </c>
      <c r="DT442" s="9">
        <f>VLOOKUP(BG442,ディレクトリID!A:B,2)</f>
        <v>101906</v>
      </c>
      <c r="DV442" s="4" t="str">
        <f t="shared" si="334"/>
        <v>【BROTURESオリジナルカスタム　CUSTOM】</v>
      </c>
      <c r="DW442" s="4" t="str">
        <f t="shared" si="335"/>
        <v>【BROTURESオリジナルカスタム　CUSTOM】</v>
      </c>
      <c r="DX442" s="9">
        <f t="shared" si="336"/>
        <v>4</v>
      </c>
      <c r="DY442" s="11"/>
      <c r="DZ442" s="9" t="str">
        <f t="shared" ref="DZ442:EA461" si="359">IF($A442&lt;&gt;"","1","")</f>
        <v>1</v>
      </c>
      <c r="EA442" s="9" t="str">
        <f t="shared" si="359"/>
        <v>1</v>
      </c>
      <c r="EB442" s="11"/>
      <c r="EC442" s="11"/>
      <c r="ED442" s="11"/>
      <c r="EE442" s="9" t="str">
        <f t="shared" si="337"/>
        <v>0</v>
      </c>
      <c r="EO442" s="5" t="s">
        <v>2248</v>
      </c>
      <c r="EP442" s="8" t="s">
        <v>429</v>
      </c>
      <c r="EQ442" s="8" t="s">
        <v>429</v>
      </c>
      <c r="ER442" s="8" t="s">
        <v>209</v>
      </c>
      <c r="ES442" s="8" t="s">
        <v>430</v>
      </c>
      <c r="ET442" s="9" t="str">
        <f t="shared" si="338"/>
        <v>2</v>
      </c>
      <c r="EU442" s="11"/>
      <c r="EV442" s="11"/>
      <c r="EW442" s="11"/>
      <c r="EX442" s="9" t="str">
        <f t="shared" ref="EX442:EY461" si="360">IF($A442&lt;&gt;"","0","")</f>
        <v>0</v>
      </c>
      <c r="EY442" s="9" t="str">
        <f t="shared" si="360"/>
        <v>0</v>
      </c>
      <c r="EZ442" s="11"/>
      <c r="FA442" s="11"/>
      <c r="FB442" s="9" t="str">
        <f t="shared" ref="FB442:FC461" si="361">IF($A442&lt;&gt;"","0","")</f>
        <v>0</v>
      </c>
      <c r="FC442" s="9" t="str">
        <f t="shared" si="361"/>
        <v>0</v>
      </c>
      <c r="FD442" s="9" t="str">
        <f t="shared" si="339"/>
        <v>1</v>
      </c>
      <c r="FE442" s="9" t="str">
        <f t="shared" ref="FE442:FF461" si="362">IF($BG442="完成車","3","1")</f>
        <v>1</v>
      </c>
      <c r="FF442" s="9" t="str">
        <f t="shared" si="362"/>
        <v>1</v>
      </c>
      <c r="GJ442" s="4" t="str">
        <f t="shared" si="342"/>
        <v>パーツ\BROTURESオリジナルカスタム:ブランド\CUSTOM</v>
      </c>
      <c r="GK442" s="4" t="str">
        <f t="shared" si="340"/>
        <v>u:u</v>
      </c>
      <c r="GL442" s="11"/>
      <c r="GM442" s="4" t="str">
        <f t="shared" ref="GM442:GO461" si="363">IF($A442&lt;&gt;"","::","")</f>
        <v>::</v>
      </c>
      <c r="GN442" s="4" t="str">
        <f t="shared" si="363"/>
        <v>::</v>
      </c>
      <c r="GO442" s="4" t="str">
        <f t="shared" si="363"/>
        <v>::</v>
      </c>
      <c r="GP442" s="4" t="str">
        <f t="shared" si="341"/>
        <v>1</v>
      </c>
    </row>
    <row r="443" spans="1:198" ht="28" customHeight="1">
      <c r="A443" s="5" t="s">
        <v>2357</v>
      </c>
      <c r="B443" s="5" t="s">
        <v>2359</v>
      </c>
      <c r="C443" s="5" t="s">
        <v>2357</v>
      </c>
      <c r="D443" s="9" t="str">
        <f t="shared" si="314"/>
        <v>u</v>
      </c>
      <c r="E443" s="9" t="str">
        <f t="shared" si="315"/>
        <v xml:space="preserve"> / （LEADERBIKE721TRDropbar&amp;SHREDValueCustom）</v>
      </c>
      <c r="F443" s="9" t="str">
        <f t="shared" si="316"/>
        <v xml:space="preserve"> / （LEADERBIKE721TRDropbar&amp;SHREDValueCustom）</v>
      </c>
      <c r="G443" s="5">
        <v>141855</v>
      </c>
      <c r="H443" s="9">
        <f t="shared" si="317"/>
        <v>141855</v>
      </c>
      <c r="I443" s="9" t="str">
        <f t="shared" si="318"/>
        <v>0</v>
      </c>
      <c r="J443" s="9" t="str">
        <f t="shared" si="319"/>
        <v>1</v>
      </c>
      <c r="M443" s="5" t="s">
        <v>340</v>
      </c>
      <c r="P443" s="9" t="str">
        <f t="shared" si="320"/>
        <v>LEADERBIKE721TRDropbar&amp;SHREDValueCustom</v>
      </c>
      <c r="AI443" s="9" t="str">
        <f t="shared" si="321"/>
        <v>http://image.rakuten.co.jp/brotures/cabinet/items/custom/custom-130720-721tr.jpg</v>
      </c>
      <c r="AS443" s="9" t="str">
        <f t="shared" si="357"/>
        <v>1</v>
      </c>
      <c r="AT443" s="9" t="str">
        <f t="shared" si="357"/>
        <v>1</v>
      </c>
      <c r="AU443" s="9" t="str">
        <f t="shared" si="322"/>
        <v>0</v>
      </c>
      <c r="AV443" s="9" t="str">
        <f t="shared" si="323"/>
        <v>1</v>
      </c>
      <c r="AW443" s="9" t="str">
        <f t="shared" si="358"/>
        <v>0</v>
      </c>
      <c r="AX443" s="9" t="str">
        <f t="shared" si="358"/>
        <v>0</v>
      </c>
      <c r="AY443" s="11"/>
      <c r="AZ443" s="11"/>
      <c r="BA443" s="11"/>
      <c r="BB443" s="9" t="str">
        <f t="shared" si="324"/>
        <v>-1</v>
      </c>
      <c r="BC443" s="9" t="str">
        <f t="shared" si="325"/>
        <v>2</v>
      </c>
      <c r="BG443" s="5" t="s">
        <v>2247</v>
      </c>
      <c r="BH443" s="5" t="s">
        <v>8519</v>
      </c>
      <c r="CS443" s="9" t="str">
        <f t="shared" si="326"/>
        <v>0</v>
      </c>
      <c r="CT443" s="9" t="str">
        <f t="shared" si="327"/>
        <v>&lt;iframe src="http://www.rakuten.ne.jp/gold/brotures/spec/custom/custom-130720-721tr.html" frameborder="0" id="spec-content" scrolling="no"&gt;&lt;/iframe&gt;</v>
      </c>
      <c r="CU443" s="9" t="str">
        <f t="shared" si="328"/>
        <v/>
      </c>
      <c r="CV443" s="9" t="str">
        <f t="shared" si="329"/>
        <v>&lt;div class="row-fluid"&gt;&lt;iframe src="http://www.rakuten.ne.jp/gold/brotures/items/custom/custom-130720-721tr.html" frameborder="0" id="skin-product" scrolling="no"&gt;&lt;/iframe&gt;&lt;/div&gt;</v>
      </c>
      <c r="CW443" s="11" t="str">
        <f t="shared" si="330"/>
        <v/>
      </c>
      <c r="CX443" t="s">
        <v>2367</v>
      </c>
      <c r="CY443" s="9" t="str">
        <f t="shared" si="331"/>
        <v>0</v>
      </c>
      <c r="CZ443" s="11"/>
      <c r="DA443" s="11"/>
      <c r="DB443" s="11"/>
      <c r="DC443" s="11"/>
      <c r="DD443" s="9" t="str">
        <f t="shared" si="332"/>
        <v/>
      </c>
      <c r="DE443" s="5" t="s">
        <v>1510</v>
      </c>
      <c r="DF443" s="5" t="s">
        <v>1510</v>
      </c>
      <c r="DI443" s="9" t="str">
        <f t="shared" si="333"/>
        <v/>
      </c>
      <c r="DT443" s="9">
        <f>VLOOKUP(BG443,ディレクトリID!A:B,2)</f>
        <v>101906</v>
      </c>
      <c r="DV443" s="4" t="str">
        <f t="shared" si="334"/>
        <v>【BROTURESオリジナルカスタム　CUSTOM】</v>
      </c>
      <c r="DW443" s="4" t="str">
        <f t="shared" si="335"/>
        <v>【BROTURESオリジナルカスタム　CUSTOM】</v>
      </c>
      <c r="DX443" s="9">
        <f t="shared" si="336"/>
        <v>4</v>
      </c>
      <c r="DY443" s="11"/>
      <c r="DZ443" s="9" t="str">
        <f t="shared" si="359"/>
        <v>1</v>
      </c>
      <c r="EA443" s="9" t="str">
        <f t="shared" si="359"/>
        <v>1</v>
      </c>
      <c r="EB443" s="11"/>
      <c r="EC443" s="11"/>
      <c r="ED443" s="11"/>
      <c r="EE443" s="9" t="str">
        <f t="shared" si="337"/>
        <v>0</v>
      </c>
      <c r="EO443" s="5" t="s">
        <v>2248</v>
      </c>
      <c r="EP443" s="8" t="s">
        <v>429</v>
      </c>
      <c r="EQ443" s="8" t="s">
        <v>429</v>
      </c>
      <c r="ER443" s="8" t="s">
        <v>209</v>
      </c>
      <c r="ES443" s="8" t="s">
        <v>430</v>
      </c>
      <c r="ET443" s="9" t="str">
        <f t="shared" si="338"/>
        <v>2</v>
      </c>
      <c r="EU443" s="11"/>
      <c r="EV443" s="11"/>
      <c r="EW443" s="11"/>
      <c r="EX443" s="9" t="str">
        <f t="shared" si="360"/>
        <v>0</v>
      </c>
      <c r="EY443" s="9" t="str">
        <f t="shared" si="360"/>
        <v>0</v>
      </c>
      <c r="EZ443" s="11"/>
      <c r="FA443" s="11"/>
      <c r="FB443" s="9" t="str">
        <f t="shared" si="361"/>
        <v>0</v>
      </c>
      <c r="FC443" s="9" t="str">
        <f t="shared" si="361"/>
        <v>0</v>
      </c>
      <c r="FD443" s="9" t="str">
        <f t="shared" si="339"/>
        <v>1</v>
      </c>
      <c r="FE443" s="9" t="str">
        <f t="shared" si="362"/>
        <v>1</v>
      </c>
      <c r="FF443" s="9" t="str">
        <f t="shared" si="362"/>
        <v>1</v>
      </c>
      <c r="GJ443" s="4" t="str">
        <f t="shared" si="342"/>
        <v>パーツ\BROTURESオリジナルカスタム:ブランド\CUSTOM</v>
      </c>
      <c r="GK443" s="4" t="str">
        <f t="shared" si="340"/>
        <v>u:u</v>
      </c>
      <c r="GL443" s="11"/>
      <c r="GM443" s="4" t="str">
        <f t="shared" si="363"/>
        <v>::</v>
      </c>
      <c r="GN443" s="4" t="str">
        <f t="shared" si="363"/>
        <v>::</v>
      </c>
      <c r="GO443" s="4" t="str">
        <f t="shared" si="363"/>
        <v>::</v>
      </c>
      <c r="GP443" s="4" t="str">
        <f t="shared" si="341"/>
        <v>1</v>
      </c>
    </row>
    <row r="444" spans="1:198" ht="28" customHeight="1">
      <c r="A444" s="5" t="s">
        <v>2357</v>
      </c>
      <c r="B444" s="5" t="s">
        <v>2359</v>
      </c>
      <c r="C444" s="5" t="s">
        <v>2357</v>
      </c>
      <c r="D444" s="9" t="str">
        <f t="shared" si="314"/>
        <v>u</v>
      </c>
      <c r="E444" s="9" t="str">
        <f t="shared" si="315"/>
        <v xml:space="preserve"> / （LEADERBIKE721TRDropbar&amp;SHREDValueCustom）</v>
      </c>
      <c r="F444" s="9" t="str">
        <f t="shared" si="316"/>
        <v xml:space="preserve"> / （LEADERBIKE721TRDropbar&amp;SHREDValueCustom）</v>
      </c>
      <c r="G444" s="5">
        <v>141855</v>
      </c>
      <c r="H444" s="9">
        <f t="shared" si="317"/>
        <v>141855</v>
      </c>
      <c r="I444" s="9" t="str">
        <f t="shared" si="318"/>
        <v>0</v>
      </c>
      <c r="J444" s="9" t="str">
        <f t="shared" si="319"/>
        <v>1</v>
      </c>
      <c r="M444" s="5" t="s">
        <v>340</v>
      </c>
      <c r="P444" s="9" t="str">
        <f t="shared" si="320"/>
        <v>LEADERBIKE721TRDropbar&amp;SHREDValueCustom</v>
      </c>
      <c r="AI444" s="9" t="str">
        <f t="shared" si="321"/>
        <v>http://image.rakuten.co.jp/brotures/cabinet/items/custom/custom-130720-721tr.jpg</v>
      </c>
      <c r="AS444" s="9" t="str">
        <f t="shared" si="357"/>
        <v>1</v>
      </c>
      <c r="AT444" s="9" t="str">
        <f t="shared" si="357"/>
        <v>1</v>
      </c>
      <c r="AU444" s="9" t="str">
        <f t="shared" si="322"/>
        <v>0</v>
      </c>
      <c r="AV444" s="9" t="str">
        <f t="shared" si="323"/>
        <v>1</v>
      </c>
      <c r="AW444" s="9" t="str">
        <f t="shared" si="358"/>
        <v>0</v>
      </c>
      <c r="AX444" s="9" t="str">
        <f t="shared" si="358"/>
        <v>0</v>
      </c>
      <c r="AY444" s="11"/>
      <c r="AZ444" s="11"/>
      <c r="BA444" s="11"/>
      <c r="BB444" s="9" t="str">
        <f t="shared" si="324"/>
        <v>-1</v>
      </c>
      <c r="BC444" s="9" t="str">
        <f t="shared" si="325"/>
        <v>2</v>
      </c>
      <c r="BG444" s="5" t="s">
        <v>2247</v>
      </c>
      <c r="BH444" s="5" t="s">
        <v>8519</v>
      </c>
      <c r="CS444" s="9" t="str">
        <f t="shared" si="326"/>
        <v>0</v>
      </c>
      <c r="CT444" s="9" t="str">
        <f t="shared" si="327"/>
        <v>&lt;iframe src="http://www.rakuten.ne.jp/gold/brotures/spec/custom/custom-130720-721tr.html" frameborder="0" id="spec-content" scrolling="no"&gt;&lt;/iframe&gt;</v>
      </c>
      <c r="CU444" s="9" t="str">
        <f t="shared" si="328"/>
        <v/>
      </c>
      <c r="CV444" s="9" t="str">
        <f t="shared" si="329"/>
        <v>&lt;div class="row-fluid"&gt;&lt;iframe src="http://www.rakuten.ne.jp/gold/brotures/items/custom/custom-130720-721tr.html" frameborder="0" id="skin-product" scrolling="no"&gt;&lt;/iframe&gt;&lt;/div&gt;</v>
      </c>
      <c r="CW444" s="11" t="str">
        <f t="shared" si="330"/>
        <v/>
      </c>
      <c r="CX444" t="s">
        <v>2368</v>
      </c>
      <c r="CY444" s="9" t="str">
        <f t="shared" si="331"/>
        <v>0</v>
      </c>
      <c r="CZ444" s="11"/>
      <c r="DA444" s="11"/>
      <c r="DB444" s="11"/>
      <c r="DC444" s="11"/>
      <c r="DD444" s="9" t="str">
        <f t="shared" si="332"/>
        <v/>
      </c>
      <c r="DE444" s="5" t="s">
        <v>1512</v>
      </c>
      <c r="DF444" s="5" t="s">
        <v>1512</v>
      </c>
      <c r="DI444" s="9" t="str">
        <f t="shared" si="333"/>
        <v/>
      </c>
      <c r="DT444" s="9">
        <f>VLOOKUP(BG444,ディレクトリID!A:B,2)</f>
        <v>101906</v>
      </c>
      <c r="DV444" s="4" t="str">
        <f t="shared" si="334"/>
        <v>【BROTURESオリジナルカスタム　CUSTOM】</v>
      </c>
      <c r="DW444" s="4" t="str">
        <f t="shared" si="335"/>
        <v>【BROTURESオリジナルカスタム　CUSTOM】</v>
      </c>
      <c r="DX444" s="9">
        <f t="shared" si="336"/>
        <v>4</v>
      </c>
      <c r="DY444" s="11"/>
      <c r="DZ444" s="9" t="str">
        <f t="shared" si="359"/>
        <v>1</v>
      </c>
      <c r="EA444" s="9" t="str">
        <f t="shared" si="359"/>
        <v>1</v>
      </c>
      <c r="EB444" s="11"/>
      <c r="EC444" s="11"/>
      <c r="ED444" s="11"/>
      <c r="EE444" s="9" t="str">
        <f t="shared" si="337"/>
        <v>0</v>
      </c>
      <c r="EO444" s="5" t="s">
        <v>2248</v>
      </c>
      <c r="EP444" s="8" t="s">
        <v>429</v>
      </c>
      <c r="EQ444" s="8" t="s">
        <v>429</v>
      </c>
      <c r="ER444" s="8" t="s">
        <v>209</v>
      </c>
      <c r="ES444" s="8" t="s">
        <v>430</v>
      </c>
      <c r="ET444" s="9" t="str">
        <f t="shared" si="338"/>
        <v>2</v>
      </c>
      <c r="EU444" s="11"/>
      <c r="EV444" s="11"/>
      <c r="EW444" s="11"/>
      <c r="EX444" s="9" t="str">
        <f t="shared" si="360"/>
        <v>0</v>
      </c>
      <c r="EY444" s="9" t="str">
        <f t="shared" si="360"/>
        <v>0</v>
      </c>
      <c r="EZ444" s="11"/>
      <c r="FA444" s="11"/>
      <c r="FB444" s="9" t="str">
        <f t="shared" si="361"/>
        <v>0</v>
      </c>
      <c r="FC444" s="9" t="str">
        <f t="shared" si="361"/>
        <v>0</v>
      </c>
      <c r="FD444" s="9" t="str">
        <f t="shared" si="339"/>
        <v>1</v>
      </c>
      <c r="FE444" s="9" t="str">
        <f t="shared" si="362"/>
        <v>1</v>
      </c>
      <c r="FF444" s="9" t="str">
        <f t="shared" si="362"/>
        <v>1</v>
      </c>
      <c r="GJ444" s="4" t="str">
        <f t="shared" si="342"/>
        <v>パーツ\BROTURESオリジナルカスタム:ブランド\CUSTOM</v>
      </c>
      <c r="GK444" s="4" t="str">
        <f t="shared" si="340"/>
        <v>u:u</v>
      </c>
      <c r="GL444" s="11"/>
      <c r="GM444" s="4" t="str">
        <f t="shared" si="363"/>
        <v>::</v>
      </c>
      <c r="GN444" s="4" t="str">
        <f t="shared" si="363"/>
        <v>::</v>
      </c>
      <c r="GO444" s="4" t="str">
        <f t="shared" si="363"/>
        <v>::</v>
      </c>
      <c r="GP444" s="4" t="str">
        <f t="shared" si="341"/>
        <v>1</v>
      </c>
    </row>
    <row r="445" spans="1:198" ht="28" customHeight="1">
      <c r="A445" s="5" t="s">
        <v>2357</v>
      </c>
      <c r="B445" s="5" t="s">
        <v>2359</v>
      </c>
      <c r="C445" s="5" t="s">
        <v>2357</v>
      </c>
      <c r="D445" s="9" t="str">
        <f t="shared" si="314"/>
        <v>u</v>
      </c>
      <c r="E445" s="9" t="str">
        <f t="shared" si="315"/>
        <v xml:space="preserve"> / （LEADERBIKE721TRDropbar&amp;SHREDValueCustom）</v>
      </c>
      <c r="F445" s="9" t="str">
        <f t="shared" si="316"/>
        <v xml:space="preserve"> / （LEADERBIKE721TRDropbar&amp;SHREDValueCustom）</v>
      </c>
      <c r="G445" s="5">
        <v>141855</v>
      </c>
      <c r="H445" s="9">
        <f t="shared" si="317"/>
        <v>141855</v>
      </c>
      <c r="I445" s="9" t="str">
        <f t="shared" si="318"/>
        <v>0</v>
      </c>
      <c r="J445" s="9" t="str">
        <f t="shared" si="319"/>
        <v>1</v>
      </c>
      <c r="M445" s="5" t="s">
        <v>340</v>
      </c>
      <c r="P445" s="9" t="str">
        <f t="shared" si="320"/>
        <v>LEADERBIKE721TRDropbar&amp;SHREDValueCustom</v>
      </c>
      <c r="AI445" s="9" t="str">
        <f t="shared" si="321"/>
        <v>http://image.rakuten.co.jp/brotures/cabinet/items/custom/custom-130720-721tr.jpg</v>
      </c>
      <c r="AS445" s="9" t="str">
        <f t="shared" si="357"/>
        <v>1</v>
      </c>
      <c r="AT445" s="9" t="str">
        <f t="shared" si="357"/>
        <v>1</v>
      </c>
      <c r="AU445" s="9" t="str">
        <f t="shared" si="322"/>
        <v>0</v>
      </c>
      <c r="AV445" s="9" t="str">
        <f t="shared" si="323"/>
        <v>1</v>
      </c>
      <c r="AW445" s="9" t="str">
        <f t="shared" si="358"/>
        <v>0</v>
      </c>
      <c r="AX445" s="9" t="str">
        <f t="shared" si="358"/>
        <v>0</v>
      </c>
      <c r="AY445" s="11"/>
      <c r="AZ445" s="11"/>
      <c r="BA445" s="11"/>
      <c r="BB445" s="9" t="str">
        <f t="shared" si="324"/>
        <v>-1</v>
      </c>
      <c r="BC445" s="9" t="str">
        <f t="shared" si="325"/>
        <v>2</v>
      </c>
      <c r="BG445" s="5" t="s">
        <v>2247</v>
      </c>
      <c r="BH445" s="5" t="s">
        <v>8519</v>
      </c>
      <c r="CS445" s="9" t="str">
        <f t="shared" si="326"/>
        <v>0</v>
      </c>
      <c r="CT445" s="9" t="str">
        <f t="shared" si="327"/>
        <v>&lt;iframe src="http://www.rakuten.ne.jp/gold/brotures/spec/custom/custom-130720-721tr.html" frameborder="0" id="spec-content" scrolling="no"&gt;&lt;/iframe&gt;</v>
      </c>
      <c r="CU445" s="9" t="str">
        <f t="shared" si="328"/>
        <v/>
      </c>
      <c r="CV445" s="9" t="str">
        <f t="shared" si="329"/>
        <v>&lt;div class="row-fluid"&gt;&lt;iframe src="http://www.rakuten.ne.jp/gold/brotures/items/custom/custom-130720-721tr.html" frameborder="0" id="skin-product" scrolling="no"&gt;&lt;/iframe&gt;&lt;/div&gt;</v>
      </c>
      <c r="CW445" s="11" t="str">
        <f t="shared" si="330"/>
        <v/>
      </c>
      <c r="CX445" t="s">
        <v>2369</v>
      </c>
      <c r="CY445" s="9" t="str">
        <f t="shared" si="331"/>
        <v>0</v>
      </c>
      <c r="CZ445" s="11"/>
      <c r="DA445" s="11"/>
      <c r="DB445" s="11"/>
      <c r="DC445" s="11"/>
      <c r="DD445" s="9" t="str">
        <f t="shared" si="332"/>
        <v/>
      </c>
      <c r="DE445" s="5" t="s">
        <v>1514</v>
      </c>
      <c r="DF445" s="5" t="s">
        <v>1514</v>
      </c>
      <c r="DI445" s="9" t="str">
        <f t="shared" si="333"/>
        <v/>
      </c>
      <c r="DT445" s="9">
        <f>VLOOKUP(BG445,ディレクトリID!A:B,2)</f>
        <v>101906</v>
      </c>
      <c r="DV445" s="4" t="str">
        <f t="shared" si="334"/>
        <v>【BROTURESオリジナルカスタム　CUSTOM】</v>
      </c>
      <c r="DW445" s="4" t="str">
        <f t="shared" si="335"/>
        <v>【BROTURESオリジナルカスタム　CUSTOM】</v>
      </c>
      <c r="DX445" s="9">
        <f t="shared" si="336"/>
        <v>4</v>
      </c>
      <c r="DY445" s="11"/>
      <c r="DZ445" s="9" t="str">
        <f t="shared" si="359"/>
        <v>1</v>
      </c>
      <c r="EA445" s="9" t="str">
        <f t="shared" si="359"/>
        <v>1</v>
      </c>
      <c r="EB445" s="11"/>
      <c r="EC445" s="11"/>
      <c r="ED445" s="11"/>
      <c r="EE445" s="9" t="str">
        <f t="shared" si="337"/>
        <v>0</v>
      </c>
      <c r="EO445" s="5" t="s">
        <v>2248</v>
      </c>
      <c r="EP445" s="8" t="s">
        <v>429</v>
      </c>
      <c r="EQ445" s="8" t="s">
        <v>429</v>
      </c>
      <c r="ER445" s="8" t="s">
        <v>209</v>
      </c>
      <c r="ES445" s="8" t="s">
        <v>430</v>
      </c>
      <c r="ET445" s="9" t="str">
        <f t="shared" si="338"/>
        <v>2</v>
      </c>
      <c r="EU445" s="11"/>
      <c r="EV445" s="11"/>
      <c r="EW445" s="11"/>
      <c r="EX445" s="9" t="str">
        <f t="shared" si="360"/>
        <v>0</v>
      </c>
      <c r="EY445" s="9" t="str">
        <f t="shared" si="360"/>
        <v>0</v>
      </c>
      <c r="EZ445" s="11"/>
      <c r="FA445" s="11"/>
      <c r="FB445" s="9" t="str">
        <f t="shared" si="361"/>
        <v>0</v>
      </c>
      <c r="FC445" s="9" t="str">
        <f t="shared" si="361"/>
        <v>0</v>
      </c>
      <c r="FD445" s="9" t="str">
        <f t="shared" si="339"/>
        <v>1</v>
      </c>
      <c r="FE445" s="9" t="str">
        <f t="shared" si="362"/>
        <v>1</v>
      </c>
      <c r="FF445" s="9" t="str">
        <f t="shared" si="362"/>
        <v>1</v>
      </c>
      <c r="GJ445" s="4" t="str">
        <f t="shared" si="342"/>
        <v>パーツ\BROTURESオリジナルカスタム:ブランド\CUSTOM</v>
      </c>
      <c r="GK445" s="4" t="str">
        <f t="shared" si="340"/>
        <v>u:u</v>
      </c>
      <c r="GL445" s="11"/>
      <c r="GM445" s="4" t="str">
        <f t="shared" si="363"/>
        <v>::</v>
      </c>
      <c r="GN445" s="4" t="str">
        <f t="shared" si="363"/>
        <v>::</v>
      </c>
      <c r="GO445" s="4" t="str">
        <f t="shared" si="363"/>
        <v>::</v>
      </c>
      <c r="GP445" s="4" t="str">
        <f t="shared" si="341"/>
        <v>1</v>
      </c>
    </row>
    <row r="446" spans="1:198" ht="28" customHeight="1">
      <c r="A446" s="5" t="s">
        <v>2357</v>
      </c>
      <c r="B446" s="5" t="s">
        <v>2359</v>
      </c>
      <c r="C446" s="5" t="s">
        <v>2357</v>
      </c>
      <c r="D446" s="9" t="str">
        <f t="shared" si="314"/>
        <v>u</v>
      </c>
      <c r="E446" s="9" t="str">
        <f t="shared" si="315"/>
        <v xml:space="preserve"> / （LEADERBIKE721TRDropbar&amp;SHREDValueCustom）</v>
      </c>
      <c r="F446" s="9" t="str">
        <f t="shared" si="316"/>
        <v xml:space="preserve"> / （LEADERBIKE721TRDropbar&amp;SHREDValueCustom）</v>
      </c>
      <c r="G446" s="5">
        <v>141855</v>
      </c>
      <c r="H446" s="9">
        <f t="shared" si="317"/>
        <v>141855</v>
      </c>
      <c r="I446" s="9" t="str">
        <f t="shared" si="318"/>
        <v>0</v>
      </c>
      <c r="J446" s="9" t="str">
        <f t="shared" si="319"/>
        <v>1</v>
      </c>
      <c r="M446" s="5" t="s">
        <v>340</v>
      </c>
      <c r="P446" s="9" t="str">
        <f t="shared" si="320"/>
        <v>LEADERBIKE721TRDropbar&amp;SHREDValueCustom</v>
      </c>
      <c r="AI446" s="9" t="str">
        <f t="shared" si="321"/>
        <v>http://image.rakuten.co.jp/brotures/cabinet/items/custom/custom-130720-721tr.jpg</v>
      </c>
      <c r="AS446" s="9" t="str">
        <f t="shared" si="357"/>
        <v>1</v>
      </c>
      <c r="AT446" s="9" t="str">
        <f t="shared" si="357"/>
        <v>1</v>
      </c>
      <c r="AU446" s="9" t="str">
        <f t="shared" si="322"/>
        <v>0</v>
      </c>
      <c r="AV446" s="9" t="str">
        <f t="shared" si="323"/>
        <v>1</v>
      </c>
      <c r="AW446" s="9" t="str">
        <f t="shared" si="358"/>
        <v>0</v>
      </c>
      <c r="AX446" s="9" t="str">
        <f t="shared" si="358"/>
        <v>0</v>
      </c>
      <c r="AY446" s="11"/>
      <c r="AZ446" s="11"/>
      <c r="BA446" s="11"/>
      <c r="BB446" s="9" t="str">
        <f t="shared" si="324"/>
        <v>-1</v>
      </c>
      <c r="BC446" s="9" t="str">
        <f t="shared" si="325"/>
        <v>2</v>
      </c>
      <c r="BG446" s="5" t="s">
        <v>2247</v>
      </c>
      <c r="BH446" s="5" t="s">
        <v>8519</v>
      </c>
      <c r="CS446" s="9" t="str">
        <f t="shared" si="326"/>
        <v>0</v>
      </c>
      <c r="CT446" s="9" t="str">
        <f t="shared" si="327"/>
        <v>&lt;iframe src="http://www.rakuten.ne.jp/gold/brotures/spec/custom/custom-130720-721tr.html" frameborder="0" id="spec-content" scrolling="no"&gt;&lt;/iframe&gt;</v>
      </c>
      <c r="CU446" s="9" t="str">
        <f t="shared" si="328"/>
        <v/>
      </c>
      <c r="CV446" s="9" t="str">
        <f t="shared" si="329"/>
        <v>&lt;div class="row-fluid"&gt;&lt;iframe src="http://www.rakuten.ne.jp/gold/brotures/items/custom/custom-130720-721tr.html" frameborder="0" id="skin-product" scrolling="no"&gt;&lt;/iframe&gt;&lt;/div&gt;</v>
      </c>
      <c r="CW446" s="11" t="str">
        <f t="shared" si="330"/>
        <v/>
      </c>
      <c r="CX446" t="s">
        <v>2370</v>
      </c>
      <c r="CY446" s="9" t="str">
        <f t="shared" si="331"/>
        <v>0</v>
      </c>
      <c r="CZ446" s="11"/>
      <c r="DA446" s="11"/>
      <c r="DB446" s="11"/>
      <c r="DC446" s="11"/>
      <c r="DD446" s="9" t="str">
        <f t="shared" si="332"/>
        <v/>
      </c>
      <c r="DE446" s="5" t="s">
        <v>1516</v>
      </c>
      <c r="DF446" s="5" t="s">
        <v>1516</v>
      </c>
      <c r="DI446" s="9" t="str">
        <f t="shared" si="333"/>
        <v/>
      </c>
      <c r="DT446" s="9">
        <f>VLOOKUP(BG446,ディレクトリID!A:B,2)</f>
        <v>101906</v>
      </c>
      <c r="DV446" s="4" t="str">
        <f t="shared" si="334"/>
        <v>【BROTURESオリジナルカスタム　CUSTOM】</v>
      </c>
      <c r="DW446" s="4" t="str">
        <f t="shared" si="335"/>
        <v>【BROTURESオリジナルカスタム　CUSTOM】</v>
      </c>
      <c r="DX446" s="9">
        <f t="shared" si="336"/>
        <v>4</v>
      </c>
      <c r="DY446" s="11"/>
      <c r="DZ446" s="9" t="str">
        <f t="shared" si="359"/>
        <v>1</v>
      </c>
      <c r="EA446" s="9" t="str">
        <f t="shared" si="359"/>
        <v>1</v>
      </c>
      <c r="EB446" s="11"/>
      <c r="EC446" s="11"/>
      <c r="ED446" s="11"/>
      <c r="EE446" s="9" t="str">
        <f t="shared" si="337"/>
        <v>0</v>
      </c>
      <c r="EO446" s="5" t="s">
        <v>2248</v>
      </c>
      <c r="EP446" s="8" t="s">
        <v>429</v>
      </c>
      <c r="EQ446" s="8" t="s">
        <v>429</v>
      </c>
      <c r="ER446" s="8" t="s">
        <v>209</v>
      </c>
      <c r="ES446" s="8" t="s">
        <v>430</v>
      </c>
      <c r="ET446" s="9" t="str">
        <f t="shared" si="338"/>
        <v>2</v>
      </c>
      <c r="EU446" s="11"/>
      <c r="EV446" s="11"/>
      <c r="EW446" s="11"/>
      <c r="EX446" s="9" t="str">
        <f t="shared" si="360"/>
        <v>0</v>
      </c>
      <c r="EY446" s="9" t="str">
        <f t="shared" si="360"/>
        <v>0</v>
      </c>
      <c r="EZ446" s="11"/>
      <c r="FA446" s="11"/>
      <c r="FB446" s="9" t="str">
        <f t="shared" si="361"/>
        <v>0</v>
      </c>
      <c r="FC446" s="9" t="str">
        <f t="shared" si="361"/>
        <v>0</v>
      </c>
      <c r="FD446" s="9" t="str">
        <f t="shared" si="339"/>
        <v>1</v>
      </c>
      <c r="FE446" s="9" t="str">
        <f t="shared" si="362"/>
        <v>1</v>
      </c>
      <c r="FF446" s="9" t="str">
        <f t="shared" si="362"/>
        <v>1</v>
      </c>
      <c r="GJ446" s="4" t="str">
        <f t="shared" si="342"/>
        <v>パーツ\BROTURESオリジナルカスタム:ブランド\CUSTOM</v>
      </c>
      <c r="GK446" s="4" t="str">
        <f t="shared" si="340"/>
        <v>u:u</v>
      </c>
      <c r="GL446" s="11"/>
      <c r="GM446" s="4" t="str">
        <f t="shared" si="363"/>
        <v>::</v>
      </c>
      <c r="GN446" s="4" t="str">
        <f t="shared" si="363"/>
        <v>::</v>
      </c>
      <c r="GO446" s="4" t="str">
        <f t="shared" si="363"/>
        <v>::</v>
      </c>
      <c r="GP446" s="4" t="str">
        <f t="shared" si="341"/>
        <v>1</v>
      </c>
    </row>
    <row r="447" spans="1:198" ht="28" customHeight="1">
      <c r="A447" s="5" t="s">
        <v>2371</v>
      </c>
      <c r="B447" s="5" t="s">
        <v>2373</v>
      </c>
      <c r="C447" s="5" t="s">
        <v>2371</v>
      </c>
      <c r="D447" s="9" t="str">
        <f t="shared" si="314"/>
        <v>u</v>
      </c>
      <c r="E447" s="9" t="str">
        <f t="shared" si="315"/>
        <v xml:space="preserve"> / （LEADERBIKE721TRBLB05CarbonRearWheelCustom）</v>
      </c>
      <c r="F447" s="9" t="str">
        <f t="shared" si="316"/>
        <v xml:space="preserve"> / （LEADERBIKE721TRBLB05CarbonRearWheelCustom）</v>
      </c>
      <c r="G447" s="5">
        <v>194623</v>
      </c>
      <c r="H447" s="9">
        <f t="shared" si="317"/>
        <v>194623</v>
      </c>
      <c r="I447" s="9" t="str">
        <f t="shared" si="318"/>
        <v>0</v>
      </c>
      <c r="J447" s="9" t="str">
        <f t="shared" si="319"/>
        <v>1</v>
      </c>
      <c r="M447" s="5" t="s">
        <v>340</v>
      </c>
      <c r="P447" s="9" t="str">
        <f t="shared" si="320"/>
        <v>LEADERBIKE721TRBLB05CarbonRearWheelCustom</v>
      </c>
      <c r="AI447" s="9" t="str">
        <f t="shared" si="321"/>
        <v>http://image.rakuten.co.jp/brotures/cabinet/items/custom/custom-130721-721tr.jpg</v>
      </c>
      <c r="AS447" s="9" t="str">
        <f t="shared" si="357"/>
        <v>1</v>
      </c>
      <c r="AT447" s="9" t="str">
        <f t="shared" si="357"/>
        <v>1</v>
      </c>
      <c r="AU447" s="9" t="str">
        <f t="shared" si="322"/>
        <v>0</v>
      </c>
      <c r="AV447" s="9" t="str">
        <f t="shared" si="323"/>
        <v>1</v>
      </c>
      <c r="AW447" s="9" t="str">
        <f t="shared" si="358"/>
        <v>0</v>
      </c>
      <c r="AX447" s="9" t="str">
        <f t="shared" si="358"/>
        <v>0</v>
      </c>
      <c r="AY447" s="11"/>
      <c r="AZ447" s="11"/>
      <c r="BA447" s="11"/>
      <c r="BB447" s="9" t="str">
        <f t="shared" si="324"/>
        <v>-1</v>
      </c>
      <c r="BC447" s="9" t="str">
        <f t="shared" si="325"/>
        <v>2</v>
      </c>
      <c r="BG447" s="5" t="s">
        <v>2247</v>
      </c>
      <c r="BH447" s="5" t="s">
        <v>8519</v>
      </c>
      <c r="CS447" s="9" t="str">
        <f t="shared" si="326"/>
        <v>0</v>
      </c>
      <c r="CT447" s="9" t="str">
        <f t="shared" si="327"/>
        <v>&lt;iframe src="http://www.rakuten.ne.jp/gold/brotures/spec/custom/custom-130721-721tr.html" frameborder="0" id="spec-content" scrolling="no"&gt;&lt;/iframe&gt;</v>
      </c>
      <c r="CU447" s="9" t="str">
        <f t="shared" si="328"/>
        <v/>
      </c>
      <c r="CV447" s="9" t="str">
        <f t="shared" si="329"/>
        <v>&lt;div class="row-fluid"&gt;&lt;iframe src="http://www.rakuten.ne.jp/gold/brotures/items/custom/custom-130721-721tr.html" frameborder="0" id="skin-product" scrolling="no"&gt;&lt;/iframe&gt;&lt;/div&gt;</v>
      </c>
      <c r="CW447" s="11" t="str">
        <f t="shared" si="330"/>
        <v/>
      </c>
      <c r="CX447" t="s">
        <v>2379</v>
      </c>
      <c r="CY447" s="9" t="str">
        <f t="shared" si="331"/>
        <v>0</v>
      </c>
      <c r="CZ447" s="11"/>
      <c r="DA447" s="11"/>
      <c r="DB447" s="11"/>
      <c r="DC447" s="11"/>
      <c r="DD447" s="9" t="str">
        <f t="shared" si="332"/>
        <v/>
      </c>
      <c r="DE447" s="5" t="s">
        <v>1504</v>
      </c>
      <c r="DF447" s="5" t="s">
        <v>1504</v>
      </c>
      <c r="DI447" s="9" t="str">
        <f t="shared" si="333"/>
        <v/>
      </c>
      <c r="DT447" s="9">
        <f>VLOOKUP(BG447,ディレクトリID!A:B,2)</f>
        <v>101906</v>
      </c>
      <c r="DV447" s="4" t="str">
        <f t="shared" si="334"/>
        <v>【BROTURESオリジナルカスタム　CUSTOM】</v>
      </c>
      <c r="DW447" s="4" t="str">
        <f t="shared" si="335"/>
        <v>【BROTURESオリジナルカスタム　CUSTOM】</v>
      </c>
      <c r="DX447" s="9">
        <f t="shared" si="336"/>
        <v>4</v>
      </c>
      <c r="DY447" s="11"/>
      <c r="DZ447" s="9" t="str">
        <f t="shared" si="359"/>
        <v>1</v>
      </c>
      <c r="EA447" s="9" t="str">
        <f t="shared" si="359"/>
        <v>1</v>
      </c>
      <c r="EB447" s="11"/>
      <c r="EC447" s="11"/>
      <c r="ED447" s="11"/>
      <c r="EE447" s="9" t="str">
        <f t="shared" si="337"/>
        <v>0</v>
      </c>
      <c r="EO447" s="5" t="s">
        <v>2248</v>
      </c>
      <c r="EP447" s="8" t="s">
        <v>429</v>
      </c>
      <c r="EQ447" s="8" t="s">
        <v>429</v>
      </c>
      <c r="ER447" s="8" t="s">
        <v>209</v>
      </c>
      <c r="ES447" s="8" t="s">
        <v>430</v>
      </c>
      <c r="ET447" s="9" t="str">
        <f t="shared" si="338"/>
        <v>2</v>
      </c>
      <c r="EU447" s="11"/>
      <c r="EV447" s="11"/>
      <c r="EW447" s="11"/>
      <c r="EX447" s="9" t="str">
        <f t="shared" si="360"/>
        <v>0</v>
      </c>
      <c r="EY447" s="9" t="str">
        <f t="shared" si="360"/>
        <v>0</v>
      </c>
      <c r="EZ447" s="11"/>
      <c r="FA447" s="11"/>
      <c r="FB447" s="9" t="str">
        <f t="shared" si="361"/>
        <v>0</v>
      </c>
      <c r="FC447" s="9" t="str">
        <f t="shared" si="361"/>
        <v>0</v>
      </c>
      <c r="FD447" s="9" t="str">
        <f t="shared" si="339"/>
        <v>1</v>
      </c>
      <c r="FE447" s="9" t="str">
        <f t="shared" si="362"/>
        <v>1</v>
      </c>
      <c r="FF447" s="9" t="str">
        <f t="shared" si="362"/>
        <v>1</v>
      </c>
      <c r="GJ447" s="4" t="str">
        <f t="shared" si="342"/>
        <v>パーツ\BROTURESオリジナルカスタム:ブランド\CUSTOM</v>
      </c>
      <c r="GK447" s="4" t="str">
        <f t="shared" si="340"/>
        <v>u:u</v>
      </c>
      <c r="GL447" s="11"/>
      <c r="GM447" s="4" t="str">
        <f t="shared" si="363"/>
        <v>::</v>
      </c>
      <c r="GN447" s="4" t="str">
        <f t="shared" si="363"/>
        <v>::</v>
      </c>
      <c r="GO447" s="4" t="str">
        <f t="shared" si="363"/>
        <v>::</v>
      </c>
      <c r="GP447" s="4" t="str">
        <f t="shared" si="341"/>
        <v>1</v>
      </c>
    </row>
    <row r="448" spans="1:198" ht="28" customHeight="1">
      <c r="A448" s="5" t="s">
        <v>2371</v>
      </c>
      <c r="B448" s="5" t="s">
        <v>2373</v>
      </c>
      <c r="C448" s="5" t="s">
        <v>2371</v>
      </c>
      <c r="D448" s="9" t="str">
        <f t="shared" si="314"/>
        <v>u</v>
      </c>
      <c r="E448" s="9" t="str">
        <f t="shared" si="315"/>
        <v xml:space="preserve"> / （LEADERBIKE721TRBLB05CarbonRearWheelCustom）</v>
      </c>
      <c r="F448" s="9" t="str">
        <f t="shared" si="316"/>
        <v xml:space="preserve"> / （LEADERBIKE721TRBLB05CarbonRearWheelCustom）</v>
      </c>
      <c r="G448" s="5">
        <v>194623</v>
      </c>
      <c r="H448" s="9">
        <f t="shared" si="317"/>
        <v>194623</v>
      </c>
      <c r="I448" s="9" t="str">
        <f t="shared" si="318"/>
        <v>0</v>
      </c>
      <c r="J448" s="9" t="str">
        <f t="shared" si="319"/>
        <v>1</v>
      </c>
      <c r="M448" s="5" t="s">
        <v>340</v>
      </c>
      <c r="P448" s="9" t="str">
        <f t="shared" si="320"/>
        <v>LEADERBIKE721TRBLB05CarbonRearWheelCustom</v>
      </c>
      <c r="AI448" s="9" t="str">
        <f t="shared" si="321"/>
        <v>http://image.rakuten.co.jp/brotures/cabinet/items/custom/custom-130721-721tr.jpg</v>
      </c>
      <c r="AS448" s="9" t="str">
        <f t="shared" si="357"/>
        <v>1</v>
      </c>
      <c r="AT448" s="9" t="str">
        <f t="shared" si="357"/>
        <v>1</v>
      </c>
      <c r="AU448" s="9" t="str">
        <f t="shared" si="322"/>
        <v>0</v>
      </c>
      <c r="AV448" s="9" t="str">
        <f t="shared" si="323"/>
        <v>1</v>
      </c>
      <c r="AW448" s="9" t="str">
        <f t="shared" si="358"/>
        <v>0</v>
      </c>
      <c r="AX448" s="9" t="str">
        <f t="shared" si="358"/>
        <v>0</v>
      </c>
      <c r="AY448" s="11"/>
      <c r="AZ448" s="11"/>
      <c r="BA448" s="11"/>
      <c r="BB448" s="9" t="str">
        <f t="shared" si="324"/>
        <v>-1</v>
      </c>
      <c r="BC448" s="9" t="str">
        <f t="shared" si="325"/>
        <v>2</v>
      </c>
      <c r="BG448" s="5" t="s">
        <v>2247</v>
      </c>
      <c r="BH448" s="5" t="s">
        <v>8519</v>
      </c>
      <c r="CS448" s="9" t="str">
        <f t="shared" si="326"/>
        <v>0</v>
      </c>
      <c r="CT448" s="9" t="str">
        <f t="shared" si="327"/>
        <v>&lt;iframe src="http://www.rakuten.ne.jp/gold/brotures/spec/custom/custom-130721-721tr.html" frameborder="0" id="spec-content" scrolling="no"&gt;&lt;/iframe&gt;</v>
      </c>
      <c r="CU448" s="9" t="str">
        <f t="shared" si="328"/>
        <v/>
      </c>
      <c r="CV448" s="9" t="str">
        <f t="shared" si="329"/>
        <v>&lt;div class="row-fluid"&gt;&lt;iframe src="http://www.rakuten.ne.jp/gold/brotures/items/custom/custom-130721-721tr.html" frameborder="0" id="skin-product" scrolling="no"&gt;&lt;/iframe&gt;&lt;/div&gt;</v>
      </c>
      <c r="CW448" s="11" t="str">
        <f t="shared" si="330"/>
        <v/>
      </c>
      <c r="CX448" t="s">
        <v>2380</v>
      </c>
      <c r="CY448" s="9" t="str">
        <f t="shared" si="331"/>
        <v>0</v>
      </c>
      <c r="CZ448" s="11"/>
      <c r="DA448" s="11"/>
      <c r="DB448" s="11"/>
      <c r="DC448" s="11"/>
      <c r="DD448" s="9" t="str">
        <f t="shared" si="332"/>
        <v/>
      </c>
      <c r="DE448" s="5" t="s">
        <v>1508</v>
      </c>
      <c r="DF448" s="5" t="s">
        <v>1508</v>
      </c>
      <c r="DI448" s="9" t="str">
        <f t="shared" si="333"/>
        <v/>
      </c>
      <c r="DT448" s="9">
        <f>VLOOKUP(BG448,ディレクトリID!A:B,2)</f>
        <v>101906</v>
      </c>
      <c r="DV448" s="4" t="str">
        <f t="shared" si="334"/>
        <v>【BROTURESオリジナルカスタム　CUSTOM】</v>
      </c>
      <c r="DW448" s="4" t="str">
        <f t="shared" si="335"/>
        <v>【BROTURESオリジナルカスタム　CUSTOM】</v>
      </c>
      <c r="DX448" s="9">
        <f t="shared" si="336"/>
        <v>4</v>
      </c>
      <c r="DY448" s="11"/>
      <c r="DZ448" s="9" t="str">
        <f t="shared" si="359"/>
        <v>1</v>
      </c>
      <c r="EA448" s="9" t="str">
        <f t="shared" si="359"/>
        <v>1</v>
      </c>
      <c r="EB448" s="11"/>
      <c r="EC448" s="11"/>
      <c r="ED448" s="11"/>
      <c r="EE448" s="9" t="str">
        <f t="shared" si="337"/>
        <v>0</v>
      </c>
      <c r="EO448" s="5" t="s">
        <v>2248</v>
      </c>
      <c r="EP448" s="8" t="s">
        <v>429</v>
      </c>
      <c r="EQ448" s="8" t="s">
        <v>429</v>
      </c>
      <c r="ER448" s="8" t="s">
        <v>209</v>
      </c>
      <c r="ES448" s="8" t="s">
        <v>430</v>
      </c>
      <c r="ET448" s="9" t="str">
        <f t="shared" si="338"/>
        <v>2</v>
      </c>
      <c r="EU448" s="11"/>
      <c r="EV448" s="11"/>
      <c r="EW448" s="11"/>
      <c r="EX448" s="9" t="str">
        <f t="shared" si="360"/>
        <v>0</v>
      </c>
      <c r="EY448" s="9" t="str">
        <f t="shared" si="360"/>
        <v>0</v>
      </c>
      <c r="EZ448" s="11"/>
      <c r="FA448" s="11"/>
      <c r="FB448" s="9" t="str">
        <f t="shared" si="361"/>
        <v>0</v>
      </c>
      <c r="FC448" s="9" t="str">
        <f t="shared" si="361"/>
        <v>0</v>
      </c>
      <c r="FD448" s="9" t="str">
        <f t="shared" si="339"/>
        <v>1</v>
      </c>
      <c r="FE448" s="9" t="str">
        <f t="shared" si="362"/>
        <v>1</v>
      </c>
      <c r="FF448" s="9" t="str">
        <f t="shared" si="362"/>
        <v>1</v>
      </c>
      <c r="GJ448" s="4" t="str">
        <f t="shared" si="342"/>
        <v>パーツ\BROTURESオリジナルカスタム:ブランド\CUSTOM</v>
      </c>
      <c r="GK448" s="4" t="str">
        <f t="shared" si="340"/>
        <v>u:u</v>
      </c>
      <c r="GL448" s="11"/>
      <c r="GM448" s="4" t="str">
        <f t="shared" si="363"/>
        <v>::</v>
      </c>
      <c r="GN448" s="4" t="str">
        <f t="shared" si="363"/>
        <v>::</v>
      </c>
      <c r="GO448" s="4" t="str">
        <f t="shared" si="363"/>
        <v>::</v>
      </c>
      <c r="GP448" s="4" t="str">
        <f t="shared" si="341"/>
        <v>1</v>
      </c>
    </row>
    <row r="449" spans="1:198" ht="28" customHeight="1">
      <c r="A449" s="5" t="s">
        <v>2371</v>
      </c>
      <c r="B449" s="5" t="s">
        <v>2373</v>
      </c>
      <c r="C449" s="5" t="s">
        <v>2371</v>
      </c>
      <c r="D449" s="9" t="str">
        <f t="shared" si="314"/>
        <v>u</v>
      </c>
      <c r="E449" s="9" t="str">
        <f t="shared" si="315"/>
        <v xml:space="preserve"> / （LEADERBIKE721TRBLB05CarbonRearWheelCustom）</v>
      </c>
      <c r="F449" s="9" t="str">
        <f t="shared" si="316"/>
        <v xml:space="preserve"> / （LEADERBIKE721TRBLB05CarbonRearWheelCustom）</v>
      </c>
      <c r="G449" s="5">
        <v>194623</v>
      </c>
      <c r="H449" s="9">
        <f t="shared" si="317"/>
        <v>194623</v>
      </c>
      <c r="I449" s="9" t="str">
        <f t="shared" si="318"/>
        <v>0</v>
      </c>
      <c r="J449" s="9" t="str">
        <f t="shared" si="319"/>
        <v>1</v>
      </c>
      <c r="M449" s="5" t="s">
        <v>340</v>
      </c>
      <c r="P449" s="9" t="str">
        <f t="shared" si="320"/>
        <v>LEADERBIKE721TRBLB05CarbonRearWheelCustom</v>
      </c>
      <c r="AI449" s="9" t="str">
        <f t="shared" si="321"/>
        <v>http://image.rakuten.co.jp/brotures/cabinet/items/custom/custom-130721-721tr.jpg</v>
      </c>
      <c r="AS449" s="9" t="str">
        <f t="shared" si="357"/>
        <v>1</v>
      </c>
      <c r="AT449" s="9" t="str">
        <f t="shared" si="357"/>
        <v>1</v>
      </c>
      <c r="AU449" s="9" t="str">
        <f t="shared" si="322"/>
        <v>0</v>
      </c>
      <c r="AV449" s="9" t="str">
        <f t="shared" si="323"/>
        <v>1</v>
      </c>
      <c r="AW449" s="9" t="str">
        <f t="shared" si="358"/>
        <v>0</v>
      </c>
      <c r="AX449" s="9" t="str">
        <f t="shared" si="358"/>
        <v>0</v>
      </c>
      <c r="AY449" s="11"/>
      <c r="AZ449" s="11"/>
      <c r="BA449" s="11"/>
      <c r="BB449" s="9" t="str">
        <f t="shared" si="324"/>
        <v>-1</v>
      </c>
      <c r="BC449" s="9" t="str">
        <f t="shared" si="325"/>
        <v>2</v>
      </c>
      <c r="BG449" s="5" t="s">
        <v>2247</v>
      </c>
      <c r="BH449" s="5" t="s">
        <v>8519</v>
      </c>
      <c r="CS449" s="9" t="str">
        <f t="shared" si="326"/>
        <v>0</v>
      </c>
      <c r="CT449" s="9" t="str">
        <f t="shared" si="327"/>
        <v>&lt;iframe src="http://www.rakuten.ne.jp/gold/brotures/spec/custom/custom-130721-721tr.html" frameborder="0" id="spec-content" scrolling="no"&gt;&lt;/iframe&gt;</v>
      </c>
      <c r="CU449" s="9" t="str">
        <f t="shared" si="328"/>
        <v/>
      </c>
      <c r="CV449" s="9" t="str">
        <f t="shared" si="329"/>
        <v>&lt;div class="row-fluid"&gt;&lt;iframe src="http://www.rakuten.ne.jp/gold/brotures/items/custom/custom-130721-721tr.html" frameborder="0" id="skin-product" scrolling="no"&gt;&lt;/iframe&gt;&lt;/div&gt;</v>
      </c>
      <c r="CW449" s="11" t="str">
        <f t="shared" si="330"/>
        <v/>
      </c>
      <c r="CX449" t="s">
        <v>2381</v>
      </c>
      <c r="CY449" s="9" t="str">
        <f t="shared" si="331"/>
        <v>0</v>
      </c>
      <c r="CZ449" s="11"/>
      <c r="DA449" s="11"/>
      <c r="DB449" s="11"/>
      <c r="DC449" s="11"/>
      <c r="DD449" s="9" t="str">
        <f t="shared" si="332"/>
        <v/>
      </c>
      <c r="DE449" s="5" t="s">
        <v>1510</v>
      </c>
      <c r="DF449" s="5" t="s">
        <v>1510</v>
      </c>
      <c r="DI449" s="9" t="str">
        <f t="shared" si="333"/>
        <v/>
      </c>
      <c r="DT449" s="9">
        <f>VLOOKUP(BG449,ディレクトリID!A:B,2)</f>
        <v>101906</v>
      </c>
      <c r="DV449" s="4" t="str">
        <f t="shared" si="334"/>
        <v>【BROTURESオリジナルカスタム　CUSTOM】</v>
      </c>
      <c r="DW449" s="4" t="str">
        <f t="shared" si="335"/>
        <v>【BROTURESオリジナルカスタム　CUSTOM】</v>
      </c>
      <c r="DX449" s="9">
        <f t="shared" si="336"/>
        <v>4</v>
      </c>
      <c r="DY449" s="11"/>
      <c r="DZ449" s="9" t="str">
        <f t="shared" si="359"/>
        <v>1</v>
      </c>
      <c r="EA449" s="9" t="str">
        <f t="shared" si="359"/>
        <v>1</v>
      </c>
      <c r="EB449" s="11"/>
      <c r="EC449" s="11"/>
      <c r="ED449" s="11"/>
      <c r="EE449" s="9" t="str">
        <f t="shared" si="337"/>
        <v>0</v>
      </c>
      <c r="EO449" s="5" t="s">
        <v>2248</v>
      </c>
      <c r="EP449" s="8" t="s">
        <v>429</v>
      </c>
      <c r="EQ449" s="8" t="s">
        <v>429</v>
      </c>
      <c r="ER449" s="8" t="s">
        <v>209</v>
      </c>
      <c r="ES449" s="8" t="s">
        <v>430</v>
      </c>
      <c r="ET449" s="9" t="str">
        <f t="shared" si="338"/>
        <v>2</v>
      </c>
      <c r="EU449" s="11"/>
      <c r="EV449" s="11"/>
      <c r="EW449" s="11"/>
      <c r="EX449" s="9" t="str">
        <f t="shared" si="360"/>
        <v>0</v>
      </c>
      <c r="EY449" s="9" t="str">
        <f t="shared" si="360"/>
        <v>0</v>
      </c>
      <c r="EZ449" s="11"/>
      <c r="FA449" s="11"/>
      <c r="FB449" s="9" t="str">
        <f t="shared" si="361"/>
        <v>0</v>
      </c>
      <c r="FC449" s="9" t="str">
        <f t="shared" si="361"/>
        <v>0</v>
      </c>
      <c r="FD449" s="9" t="str">
        <f t="shared" si="339"/>
        <v>1</v>
      </c>
      <c r="FE449" s="9" t="str">
        <f t="shared" si="362"/>
        <v>1</v>
      </c>
      <c r="FF449" s="9" t="str">
        <f t="shared" si="362"/>
        <v>1</v>
      </c>
      <c r="GJ449" s="4" t="str">
        <f t="shared" si="342"/>
        <v>パーツ\BROTURESオリジナルカスタム:ブランド\CUSTOM</v>
      </c>
      <c r="GK449" s="4" t="str">
        <f t="shared" si="340"/>
        <v>u:u</v>
      </c>
      <c r="GL449" s="11"/>
      <c r="GM449" s="4" t="str">
        <f t="shared" si="363"/>
        <v>::</v>
      </c>
      <c r="GN449" s="4" t="str">
        <f t="shared" si="363"/>
        <v>::</v>
      </c>
      <c r="GO449" s="4" t="str">
        <f t="shared" si="363"/>
        <v>::</v>
      </c>
      <c r="GP449" s="4" t="str">
        <f t="shared" si="341"/>
        <v>1</v>
      </c>
    </row>
    <row r="450" spans="1:198" ht="28" customHeight="1">
      <c r="A450" s="5" t="s">
        <v>2371</v>
      </c>
      <c r="B450" s="5" t="s">
        <v>2373</v>
      </c>
      <c r="C450" s="5" t="s">
        <v>2371</v>
      </c>
      <c r="D450" s="9" t="str">
        <f t="shared" ref="D450:D513" si="364">IF($A450&lt;&gt;"","u","")</f>
        <v>u</v>
      </c>
      <c r="E450" s="9" t="str">
        <f t="shared" ref="E450:E513" si="365">CONCATENATE(" / （",B450,"）")</f>
        <v xml:space="preserve"> / （LEADERBIKE721TRBLB05CarbonRearWheelCustom）</v>
      </c>
      <c r="F450" s="9" t="str">
        <f t="shared" ref="F450:F513" si="366">IF($E450&lt;&gt;"",E450,"")</f>
        <v xml:space="preserve"> / （LEADERBIKE721TRBLB05CarbonRearWheelCustom）</v>
      </c>
      <c r="G450" s="5">
        <v>194623</v>
      </c>
      <c r="H450" s="9">
        <f t="shared" ref="H450:H513" si="367">IF($G450&lt;&gt;"",G450,"")</f>
        <v>194623</v>
      </c>
      <c r="I450" s="9" t="str">
        <f t="shared" ref="I450:I513" si="368">IF($A450&lt;&gt;"","0","")</f>
        <v>0</v>
      </c>
      <c r="J450" s="9" t="str">
        <f t="shared" ref="J450:J513" si="369">IF($A450&lt;&gt;"","1","")</f>
        <v>1</v>
      </c>
      <c r="M450" s="5" t="s">
        <v>340</v>
      </c>
      <c r="P450" s="9" t="str">
        <f t="shared" ref="P450:P513" si="370">IF($A450&lt;&gt;"",$B450,"")</f>
        <v>LEADERBIKE721TRBLB05CarbonRearWheelCustom</v>
      </c>
      <c r="AI450" s="9" t="str">
        <f t="shared" ref="AI450:AI513" si="371">IF($B450="","",CONCATENATE("http://image.rakuten.co.jp/brotures/cabinet/items/",LOWER(BH450),"/",C450,".jpg"))</f>
        <v>http://image.rakuten.co.jp/brotures/cabinet/items/custom/custom-130721-721tr.jpg</v>
      </c>
      <c r="AS450" s="9" t="str">
        <f t="shared" si="357"/>
        <v>1</v>
      </c>
      <c r="AT450" s="9" t="str">
        <f t="shared" si="357"/>
        <v>1</v>
      </c>
      <c r="AU450" s="9" t="str">
        <f t="shared" ref="AU450:AU513" si="372">IF($A450&lt;&gt;"","0","")</f>
        <v>0</v>
      </c>
      <c r="AV450" s="9" t="str">
        <f t="shared" ref="AV450:AV513" si="373">IF($A450&lt;&gt;"","1","")</f>
        <v>1</v>
      </c>
      <c r="AW450" s="9" t="str">
        <f t="shared" si="358"/>
        <v>0</v>
      </c>
      <c r="AX450" s="9" t="str">
        <f t="shared" si="358"/>
        <v>0</v>
      </c>
      <c r="AY450" s="11"/>
      <c r="AZ450" s="11"/>
      <c r="BA450" s="11"/>
      <c r="BB450" s="9" t="str">
        <f t="shared" ref="BB450:BB513" si="374">IF($A450&lt;&gt;"","-1","")</f>
        <v>-1</v>
      </c>
      <c r="BC450" s="9" t="str">
        <f t="shared" ref="BC450:BC513" si="375">IF($M450&lt;&gt;"","2","0")</f>
        <v>2</v>
      </c>
      <c r="BG450" s="5" t="s">
        <v>2247</v>
      </c>
      <c r="BH450" s="5" t="s">
        <v>8519</v>
      </c>
      <c r="CS450" s="9" t="str">
        <f t="shared" ref="CS450:CS513" si="376">IF($A450&lt;&gt;"","0","")</f>
        <v>0</v>
      </c>
      <c r="CT450" s="9" t="str">
        <f t="shared" ref="CT450:CT513" si="377">IF($A450&lt;&gt;"",CONCATENATE(BK450,"&lt;iframe src=""http://www.rakuten.ne.jp/gold/brotures/spec/",LOWER(BH450),"/",C450,".html"" frameborder=""0"" id=""spec-content"" scrolling=""no""&gt;&lt;/iframe&gt;"),"")</f>
        <v>&lt;iframe src="http://www.rakuten.ne.jp/gold/brotures/spec/custom/custom-130721-721tr.html" frameborder="0" id="spec-content" scrolling="no"&gt;&lt;/iframe&gt;</v>
      </c>
      <c r="CU450" s="9" t="str">
        <f t="shared" ref="CU450:CU513" si="378">IF($BK450&lt;&gt;"",BK450,"")</f>
        <v/>
      </c>
      <c r="CV450" s="9" t="str">
        <f t="shared" ref="CV450:CV513" si="379">IF($A450&lt;&gt;"",CONCATENATE("&lt;div class=""row-fluid""&gt;&lt;iframe src=""http://www.rakuten.ne.jp/gold/brotures/items/",LOWER(BH450),"/",C450,".html"" frameborder=""0"" id=""skin-product"" scrolling=""no""&gt;&lt;/iframe&gt;&lt;/div&gt;"),"")</f>
        <v>&lt;div class="row-fluid"&gt;&lt;iframe src="http://www.rakuten.ne.jp/gold/brotures/items/custom/custom-130721-721tr.html" frameborder="0" id="skin-product" scrolling="no"&gt;&lt;/iframe&gt;&lt;/div&gt;</v>
      </c>
      <c r="CW450" s="11" t="str">
        <f t="shared" ref="CW450:CW513" si="380">IF($BK450&lt;&gt;"",BK450,"")</f>
        <v/>
      </c>
      <c r="CX450" t="s">
        <v>2382</v>
      </c>
      <c r="CY450" s="9" t="str">
        <f t="shared" ref="CY450:CY513" si="381">IF($A450&lt;&gt;"","0","")</f>
        <v>0</v>
      </c>
      <c r="CZ450" s="11"/>
      <c r="DA450" s="11"/>
      <c r="DB450" s="11"/>
      <c r="DC450" s="11"/>
      <c r="DD450" s="9" t="str">
        <f t="shared" ref="DD450:DD513" si="382">IF($BG450="完成車","u","")</f>
        <v/>
      </c>
      <c r="DE450" s="5" t="s">
        <v>1512</v>
      </c>
      <c r="DF450" s="5" t="s">
        <v>1512</v>
      </c>
      <c r="DI450" s="9" t="str">
        <f t="shared" ref="DI450:DI513" si="383">IF($DD450&lt;&gt;"","100","")</f>
        <v/>
      </c>
      <c r="DT450" s="9">
        <f>VLOOKUP(BG450,ディレクトリID!A:B,2)</f>
        <v>101906</v>
      </c>
      <c r="DV450" s="4" t="str">
        <f t="shared" ref="DV450:DV513" si="384">CONCATENATE("【",$BG450,"　",$BH450,"】")</f>
        <v>【BROTURESオリジナルカスタム　CUSTOM】</v>
      </c>
      <c r="DW450" s="4" t="str">
        <f t="shared" ref="DW450:DW513" si="385">IF($DV450&lt;&gt;"",DV450,"")</f>
        <v>【BROTURESオリジナルカスタム　CUSTOM】</v>
      </c>
      <c r="DX450" s="9">
        <f t="shared" ref="DX450:DX513" si="386">IF($B450&lt;&gt;"",IF(BG450="完成車",1,IF(OR(BG450="ホイール",BG450="フレーム"),2,4)),"")</f>
        <v>4</v>
      </c>
      <c r="DY450" s="11"/>
      <c r="DZ450" s="9" t="str">
        <f t="shared" si="359"/>
        <v>1</v>
      </c>
      <c r="EA450" s="9" t="str">
        <f t="shared" si="359"/>
        <v>1</v>
      </c>
      <c r="EB450" s="11"/>
      <c r="EC450" s="11"/>
      <c r="ED450" s="11"/>
      <c r="EE450" s="9" t="str">
        <f t="shared" ref="EE450:EE513" si="387">IF($A450&lt;&gt;"","0","")</f>
        <v>0</v>
      </c>
      <c r="EO450" s="5" t="s">
        <v>2248</v>
      </c>
      <c r="EP450" s="8" t="s">
        <v>429</v>
      </c>
      <c r="EQ450" s="8" t="s">
        <v>429</v>
      </c>
      <c r="ER450" s="8" t="s">
        <v>209</v>
      </c>
      <c r="ES450" s="8" t="s">
        <v>430</v>
      </c>
      <c r="ET450" s="9" t="str">
        <f t="shared" ref="ET450:ET513" si="388">IF($A450&lt;&gt;"","2","")</f>
        <v>2</v>
      </c>
      <c r="EU450" s="11"/>
      <c r="EV450" s="11"/>
      <c r="EW450" s="11"/>
      <c r="EX450" s="9" t="str">
        <f t="shared" si="360"/>
        <v>0</v>
      </c>
      <c r="EY450" s="9" t="str">
        <f t="shared" si="360"/>
        <v>0</v>
      </c>
      <c r="EZ450" s="11"/>
      <c r="FA450" s="11"/>
      <c r="FB450" s="9" t="str">
        <f t="shared" si="361"/>
        <v>0</v>
      </c>
      <c r="FC450" s="9" t="str">
        <f t="shared" si="361"/>
        <v>0</v>
      </c>
      <c r="FD450" s="9" t="str">
        <f t="shared" ref="FD450:FD513" si="389">IF($A450&lt;&gt;"","1","")</f>
        <v>1</v>
      </c>
      <c r="FE450" s="9" t="str">
        <f t="shared" si="362"/>
        <v>1</v>
      </c>
      <c r="FF450" s="9" t="str">
        <f t="shared" si="362"/>
        <v>1</v>
      </c>
      <c r="GJ450" s="4" t="str">
        <f t="shared" si="342"/>
        <v>パーツ\BROTURESオリジナルカスタム:ブランド\CUSTOM</v>
      </c>
      <c r="GK450" s="4" t="str">
        <f t="shared" ref="GK450:GK513" si="390">IF($BG450="完成車","u:u:u","u:u")</f>
        <v>u:u</v>
      </c>
      <c r="GL450" s="11"/>
      <c r="GM450" s="4" t="str">
        <f t="shared" si="363"/>
        <v>::</v>
      </c>
      <c r="GN450" s="4" t="str">
        <f t="shared" si="363"/>
        <v>::</v>
      </c>
      <c r="GO450" s="4" t="str">
        <f t="shared" si="363"/>
        <v>::</v>
      </c>
      <c r="GP450" s="4" t="str">
        <f t="shared" ref="GP450:GP513" si="391">IF($A450&lt;&gt;"","1","")</f>
        <v>1</v>
      </c>
    </row>
    <row r="451" spans="1:198" ht="28" customHeight="1">
      <c r="A451" s="5" t="s">
        <v>2371</v>
      </c>
      <c r="B451" s="5" t="s">
        <v>2373</v>
      </c>
      <c r="C451" s="5" t="s">
        <v>2371</v>
      </c>
      <c r="D451" s="9" t="str">
        <f t="shared" si="364"/>
        <v>u</v>
      </c>
      <c r="E451" s="9" t="str">
        <f t="shared" si="365"/>
        <v xml:space="preserve"> / （LEADERBIKE721TRBLB05CarbonRearWheelCustom）</v>
      </c>
      <c r="F451" s="9" t="str">
        <f t="shared" si="366"/>
        <v xml:space="preserve"> / （LEADERBIKE721TRBLB05CarbonRearWheelCustom）</v>
      </c>
      <c r="G451" s="5">
        <v>194623</v>
      </c>
      <c r="H451" s="9">
        <f t="shared" si="367"/>
        <v>194623</v>
      </c>
      <c r="I451" s="9" t="str">
        <f t="shared" si="368"/>
        <v>0</v>
      </c>
      <c r="J451" s="9" t="str">
        <f t="shared" si="369"/>
        <v>1</v>
      </c>
      <c r="M451" s="5" t="s">
        <v>340</v>
      </c>
      <c r="P451" s="9" t="str">
        <f t="shared" si="370"/>
        <v>LEADERBIKE721TRBLB05CarbonRearWheelCustom</v>
      </c>
      <c r="AI451" s="9" t="str">
        <f t="shared" si="371"/>
        <v>http://image.rakuten.co.jp/brotures/cabinet/items/custom/custom-130721-721tr.jpg</v>
      </c>
      <c r="AS451" s="9" t="str">
        <f t="shared" si="357"/>
        <v>1</v>
      </c>
      <c r="AT451" s="9" t="str">
        <f t="shared" si="357"/>
        <v>1</v>
      </c>
      <c r="AU451" s="9" t="str">
        <f t="shared" si="372"/>
        <v>0</v>
      </c>
      <c r="AV451" s="9" t="str">
        <f t="shared" si="373"/>
        <v>1</v>
      </c>
      <c r="AW451" s="9" t="str">
        <f t="shared" si="358"/>
        <v>0</v>
      </c>
      <c r="AX451" s="9" t="str">
        <f t="shared" si="358"/>
        <v>0</v>
      </c>
      <c r="AY451" s="11"/>
      <c r="AZ451" s="11"/>
      <c r="BA451" s="11"/>
      <c r="BB451" s="9" t="str">
        <f t="shared" si="374"/>
        <v>-1</v>
      </c>
      <c r="BC451" s="9" t="str">
        <f t="shared" si="375"/>
        <v>2</v>
      </c>
      <c r="BG451" s="5" t="s">
        <v>2247</v>
      </c>
      <c r="BH451" s="5" t="s">
        <v>8519</v>
      </c>
      <c r="CS451" s="9" t="str">
        <f t="shared" si="376"/>
        <v>0</v>
      </c>
      <c r="CT451" s="9" t="str">
        <f t="shared" si="377"/>
        <v>&lt;iframe src="http://www.rakuten.ne.jp/gold/brotures/spec/custom/custom-130721-721tr.html" frameborder="0" id="spec-content" scrolling="no"&gt;&lt;/iframe&gt;</v>
      </c>
      <c r="CU451" s="9" t="str">
        <f t="shared" si="378"/>
        <v/>
      </c>
      <c r="CV451" s="9" t="str">
        <f t="shared" si="379"/>
        <v>&lt;div class="row-fluid"&gt;&lt;iframe src="http://www.rakuten.ne.jp/gold/brotures/items/custom/custom-130721-721tr.html" frameborder="0" id="skin-product" scrolling="no"&gt;&lt;/iframe&gt;&lt;/div&gt;</v>
      </c>
      <c r="CW451" s="11" t="str">
        <f t="shared" si="380"/>
        <v/>
      </c>
      <c r="CX451" t="s">
        <v>2383</v>
      </c>
      <c r="CY451" s="9" t="str">
        <f t="shared" si="381"/>
        <v>0</v>
      </c>
      <c r="CZ451" s="11"/>
      <c r="DA451" s="11"/>
      <c r="DB451" s="11"/>
      <c r="DC451" s="11"/>
      <c r="DD451" s="9" t="str">
        <f t="shared" si="382"/>
        <v/>
      </c>
      <c r="DE451" s="5" t="s">
        <v>1514</v>
      </c>
      <c r="DF451" s="5" t="s">
        <v>1514</v>
      </c>
      <c r="DI451" s="9" t="str">
        <f t="shared" si="383"/>
        <v/>
      </c>
      <c r="DT451" s="9">
        <f>VLOOKUP(BG451,ディレクトリID!A:B,2)</f>
        <v>101906</v>
      </c>
      <c r="DV451" s="4" t="str">
        <f t="shared" si="384"/>
        <v>【BROTURESオリジナルカスタム　CUSTOM】</v>
      </c>
      <c r="DW451" s="4" t="str">
        <f t="shared" si="385"/>
        <v>【BROTURESオリジナルカスタム　CUSTOM】</v>
      </c>
      <c r="DX451" s="9">
        <f t="shared" si="386"/>
        <v>4</v>
      </c>
      <c r="DY451" s="11"/>
      <c r="DZ451" s="9" t="str">
        <f t="shared" si="359"/>
        <v>1</v>
      </c>
      <c r="EA451" s="9" t="str">
        <f t="shared" si="359"/>
        <v>1</v>
      </c>
      <c r="EB451" s="11"/>
      <c r="EC451" s="11"/>
      <c r="ED451" s="11"/>
      <c r="EE451" s="9" t="str">
        <f t="shared" si="387"/>
        <v>0</v>
      </c>
      <c r="EO451" s="5" t="s">
        <v>2248</v>
      </c>
      <c r="EP451" s="8" t="s">
        <v>429</v>
      </c>
      <c r="EQ451" s="8" t="s">
        <v>429</v>
      </c>
      <c r="ER451" s="8" t="s">
        <v>209</v>
      </c>
      <c r="ES451" s="8" t="s">
        <v>430</v>
      </c>
      <c r="ET451" s="9" t="str">
        <f t="shared" si="388"/>
        <v>2</v>
      </c>
      <c r="EU451" s="11"/>
      <c r="EV451" s="11"/>
      <c r="EW451" s="11"/>
      <c r="EX451" s="9" t="str">
        <f t="shared" si="360"/>
        <v>0</v>
      </c>
      <c r="EY451" s="9" t="str">
        <f t="shared" si="360"/>
        <v>0</v>
      </c>
      <c r="EZ451" s="11"/>
      <c r="FA451" s="11"/>
      <c r="FB451" s="9" t="str">
        <f t="shared" si="361"/>
        <v>0</v>
      </c>
      <c r="FC451" s="9" t="str">
        <f t="shared" si="361"/>
        <v>0</v>
      </c>
      <c r="FD451" s="9" t="str">
        <f t="shared" si="389"/>
        <v>1</v>
      </c>
      <c r="FE451" s="9" t="str">
        <f t="shared" si="362"/>
        <v>1</v>
      </c>
      <c r="FF451" s="9" t="str">
        <f t="shared" si="362"/>
        <v>1</v>
      </c>
      <c r="GJ451" s="4" t="str">
        <f t="shared" ref="GJ451:GJ514" si="392">IF($BG451="完成車",CONCATENATE("パーツ\",BG451,":ブランド\",BH451,":完成車\",BH451),CONCATENATE("パーツ\",BG451,":ブランド\",BH451))</f>
        <v>パーツ\BROTURESオリジナルカスタム:ブランド\CUSTOM</v>
      </c>
      <c r="GK451" s="4" t="str">
        <f t="shared" si="390"/>
        <v>u:u</v>
      </c>
      <c r="GL451" s="11"/>
      <c r="GM451" s="4" t="str">
        <f t="shared" si="363"/>
        <v>::</v>
      </c>
      <c r="GN451" s="4" t="str">
        <f t="shared" si="363"/>
        <v>::</v>
      </c>
      <c r="GO451" s="4" t="str">
        <f t="shared" si="363"/>
        <v>::</v>
      </c>
      <c r="GP451" s="4" t="str">
        <f t="shared" si="391"/>
        <v>1</v>
      </c>
    </row>
    <row r="452" spans="1:198" ht="28" customHeight="1">
      <c r="A452" s="5" t="s">
        <v>2371</v>
      </c>
      <c r="B452" s="5" t="s">
        <v>2373</v>
      </c>
      <c r="C452" s="5" t="s">
        <v>2371</v>
      </c>
      <c r="D452" s="9" t="str">
        <f t="shared" si="364"/>
        <v>u</v>
      </c>
      <c r="E452" s="9" t="str">
        <f t="shared" si="365"/>
        <v xml:space="preserve"> / （LEADERBIKE721TRBLB05CarbonRearWheelCustom）</v>
      </c>
      <c r="F452" s="9" t="str">
        <f t="shared" si="366"/>
        <v xml:space="preserve"> / （LEADERBIKE721TRBLB05CarbonRearWheelCustom）</v>
      </c>
      <c r="G452" s="5">
        <v>194623</v>
      </c>
      <c r="H452" s="9">
        <f t="shared" si="367"/>
        <v>194623</v>
      </c>
      <c r="I452" s="9" t="str">
        <f t="shared" si="368"/>
        <v>0</v>
      </c>
      <c r="J452" s="9" t="str">
        <f t="shared" si="369"/>
        <v>1</v>
      </c>
      <c r="M452" s="5" t="s">
        <v>340</v>
      </c>
      <c r="P452" s="9" t="str">
        <f t="shared" si="370"/>
        <v>LEADERBIKE721TRBLB05CarbonRearWheelCustom</v>
      </c>
      <c r="AI452" s="9" t="str">
        <f t="shared" si="371"/>
        <v>http://image.rakuten.co.jp/brotures/cabinet/items/custom/custom-130721-721tr.jpg</v>
      </c>
      <c r="AS452" s="9" t="str">
        <f t="shared" si="357"/>
        <v>1</v>
      </c>
      <c r="AT452" s="9" t="str">
        <f t="shared" si="357"/>
        <v>1</v>
      </c>
      <c r="AU452" s="9" t="str">
        <f t="shared" si="372"/>
        <v>0</v>
      </c>
      <c r="AV452" s="9" t="str">
        <f t="shared" si="373"/>
        <v>1</v>
      </c>
      <c r="AW452" s="9" t="str">
        <f t="shared" si="358"/>
        <v>0</v>
      </c>
      <c r="AX452" s="9" t="str">
        <f t="shared" si="358"/>
        <v>0</v>
      </c>
      <c r="AY452" s="11"/>
      <c r="AZ452" s="11"/>
      <c r="BA452" s="11"/>
      <c r="BB452" s="9" t="str">
        <f t="shared" si="374"/>
        <v>-1</v>
      </c>
      <c r="BC452" s="9" t="str">
        <f t="shared" si="375"/>
        <v>2</v>
      </c>
      <c r="BG452" s="5" t="s">
        <v>2247</v>
      </c>
      <c r="BH452" s="5" t="s">
        <v>8519</v>
      </c>
      <c r="CS452" s="9" t="str">
        <f t="shared" si="376"/>
        <v>0</v>
      </c>
      <c r="CT452" s="9" t="str">
        <f t="shared" si="377"/>
        <v>&lt;iframe src="http://www.rakuten.ne.jp/gold/brotures/spec/custom/custom-130721-721tr.html" frameborder="0" id="spec-content" scrolling="no"&gt;&lt;/iframe&gt;</v>
      </c>
      <c r="CU452" s="9" t="str">
        <f t="shared" si="378"/>
        <v/>
      </c>
      <c r="CV452" s="9" t="str">
        <f t="shared" si="379"/>
        <v>&lt;div class="row-fluid"&gt;&lt;iframe src="http://www.rakuten.ne.jp/gold/brotures/items/custom/custom-130721-721tr.html" frameborder="0" id="skin-product" scrolling="no"&gt;&lt;/iframe&gt;&lt;/div&gt;</v>
      </c>
      <c r="CW452" s="11" t="str">
        <f t="shared" si="380"/>
        <v/>
      </c>
      <c r="CX452" t="s">
        <v>2384</v>
      </c>
      <c r="CY452" s="9" t="str">
        <f t="shared" si="381"/>
        <v>0</v>
      </c>
      <c r="CZ452" s="11"/>
      <c r="DA452" s="11"/>
      <c r="DB452" s="11"/>
      <c r="DC452" s="11"/>
      <c r="DD452" s="9" t="str">
        <f t="shared" si="382"/>
        <v/>
      </c>
      <c r="DE452" s="5" t="s">
        <v>1516</v>
      </c>
      <c r="DF452" s="5" t="s">
        <v>1516</v>
      </c>
      <c r="DI452" s="9" t="str">
        <f t="shared" si="383"/>
        <v/>
      </c>
      <c r="DT452" s="9">
        <f>VLOOKUP(BG452,ディレクトリID!A:B,2)</f>
        <v>101906</v>
      </c>
      <c r="DV452" s="4" t="str">
        <f t="shared" si="384"/>
        <v>【BROTURESオリジナルカスタム　CUSTOM】</v>
      </c>
      <c r="DW452" s="4" t="str">
        <f t="shared" si="385"/>
        <v>【BROTURESオリジナルカスタム　CUSTOM】</v>
      </c>
      <c r="DX452" s="9">
        <f t="shared" si="386"/>
        <v>4</v>
      </c>
      <c r="DY452" s="11"/>
      <c r="DZ452" s="9" t="str">
        <f t="shared" si="359"/>
        <v>1</v>
      </c>
      <c r="EA452" s="9" t="str">
        <f t="shared" si="359"/>
        <v>1</v>
      </c>
      <c r="EB452" s="11"/>
      <c r="EC452" s="11"/>
      <c r="ED452" s="11"/>
      <c r="EE452" s="9" t="str">
        <f t="shared" si="387"/>
        <v>0</v>
      </c>
      <c r="EO452" s="5" t="s">
        <v>2248</v>
      </c>
      <c r="EP452" s="8" t="s">
        <v>429</v>
      </c>
      <c r="EQ452" s="8" t="s">
        <v>429</v>
      </c>
      <c r="ER452" s="8" t="s">
        <v>209</v>
      </c>
      <c r="ES452" s="8" t="s">
        <v>430</v>
      </c>
      <c r="ET452" s="9" t="str">
        <f t="shared" si="388"/>
        <v>2</v>
      </c>
      <c r="EU452" s="11"/>
      <c r="EV452" s="11"/>
      <c r="EW452" s="11"/>
      <c r="EX452" s="9" t="str">
        <f t="shared" si="360"/>
        <v>0</v>
      </c>
      <c r="EY452" s="9" t="str">
        <f t="shared" si="360"/>
        <v>0</v>
      </c>
      <c r="EZ452" s="11"/>
      <c r="FA452" s="11"/>
      <c r="FB452" s="9" t="str">
        <f t="shared" si="361"/>
        <v>0</v>
      </c>
      <c r="FC452" s="9" t="str">
        <f t="shared" si="361"/>
        <v>0</v>
      </c>
      <c r="FD452" s="9" t="str">
        <f t="shared" si="389"/>
        <v>1</v>
      </c>
      <c r="FE452" s="9" t="str">
        <f t="shared" si="362"/>
        <v>1</v>
      </c>
      <c r="FF452" s="9" t="str">
        <f t="shared" si="362"/>
        <v>1</v>
      </c>
      <c r="GJ452" s="4" t="str">
        <f t="shared" si="392"/>
        <v>パーツ\BROTURESオリジナルカスタム:ブランド\CUSTOM</v>
      </c>
      <c r="GK452" s="4" t="str">
        <f t="shared" si="390"/>
        <v>u:u</v>
      </c>
      <c r="GL452" s="11"/>
      <c r="GM452" s="4" t="str">
        <f t="shared" si="363"/>
        <v>::</v>
      </c>
      <c r="GN452" s="4" t="str">
        <f t="shared" si="363"/>
        <v>::</v>
      </c>
      <c r="GO452" s="4" t="str">
        <f t="shared" si="363"/>
        <v>::</v>
      </c>
      <c r="GP452" s="4" t="str">
        <f t="shared" si="391"/>
        <v>1</v>
      </c>
    </row>
    <row r="453" spans="1:198" ht="28" customHeight="1">
      <c r="A453" s="5" t="s">
        <v>2385</v>
      </c>
      <c r="B453" s="5" t="s">
        <v>2387</v>
      </c>
      <c r="C453" s="5" t="s">
        <v>2385</v>
      </c>
      <c r="D453" s="9" t="str">
        <f t="shared" si="364"/>
        <v>u</v>
      </c>
      <c r="E453" s="9" t="str">
        <f t="shared" si="365"/>
        <v xml:space="preserve"> / （LEADERBIKEKAGEROFRAMESETPhantomPearl）</v>
      </c>
      <c r="F453" s="9" t="str">
        <f t="shared" si="366"/>
        <v xml:space="preserve"> / （LEADERBIKEKAGEROFRAMESETPhantomPearl）</v>
      </c>
      <c r="G453" s="5">
        <v>385880</v>
      </c>
      <c r="H453" s="9">
        <f t="shared" si="367"/>
        <v>385880</v>
      </c>
      <c r="I453" s="9" t="str">
        <f t="shared" si="368"/>
        <v>0</v>
      </c>
      <c r="J453" s="9" t="str">
        <f t="shared" si="369"/>
        <v>1</v>
      </c>
      <c r="M453" s="5" t="s">
        <v>340</v>
      </c>
      <c r="P453" s="9" t="str">
        <f t="shared" si="370"/>
        <v>LEADERBIKEKAGEROFRAMESETPhantomPearl</v>
      </c>
      <c r="AI453" s="9" t="str">
        <f t="shared" si="371"/>
        <v>http://image.rakuten.co.jp/brotures/cabinet/items/custom/custom-130721-735tr.jpg</v>
      </c>
      <c r="AS453" s="9" t="str">
        <f t="shared" si="357"/>
        <v>1</v>
      </c>
      <c r="AT453" s="9" t="str">
        <f t="shared" si="357"/>
        <v>1</v>
      </c>
      <c r="AU453" s="9" t="str">
        <f t="shared" si="372"/>
        <v>0</v>
      </c>
      <c r="AV453" s="9" t="str">
        <f t="shared" si="373"/>
        <v>1</v>
      </c>
      <c r="AW453" s="9" t="str">
        <f t="shared" si="358"/>
        <v>0</v>
      </c>
      <c r="AX453" s="9" t="str">
        <f t="shared" si="358"/>
        <v>0</v>
      </c>
      <c r="AY453" s="11"/>
      <c r="AZ453" s="11"/>
      <c r="BA453" s="11"/>
      <c r="BB453" s="9" t="str">
        <f t="shared" si="374"/>
        <v>-1</v>
      </c>
      <c r="BC453" s="9" t="str">
        <f t="shared" si="375"/>
        <v>2</v>
      </c>
      <c r="BG453" s="5" t="s">
        <v>2247</v>
      </c>
      <c r="BH453" s="5" t="s">
        <v>8519</v>
      </c>
      <c r="CS453" s="9" t="str">
        <f t="shared" si="376"/>
        <v>0</v>
      </c>
      <c r="CT453" s="9" t="str">
        <f t="shared" si="377"/>
        <v>&lt;iframe src="http://www.rakuten.ne.jp/gold/brotures/spec/custom/custom-130721-735tr.html" frameborder="0" id="spec-content" scrolling="no"&gt;&lt;/iframe&gt;</v>
      </c>
      <c r="CU453" s="9" t="str">
        <f t="shared" si="378"/>
        <v/>
      </c>
      <c r="CV453" s="9" t="str">
        <f t="shared" si="379"/>
        <v>&lt;div class="row-fluid"&gt;&lt;iframe src="http://www.rakuten.ne.jp/gold/brotures/items/custom/custom-130721-735tr.html" frameborder="0" id="skin-product" scrolling="no"&gt;&lt;/iframe&gt;&lt;/div&gt;</v>
      </c>
      <c r="CW453" s="11" t="str">
        <f t="shared" si="380"/>
        <v/>
      </c>
      <c r="CX453" t="s">
        <v>2394</v>
      </c>
      <c r="CY453" s="9" t="str">
        <f t="shared" si="381"/>
        <v>0</v>
      </c>
      <c r="CZ453" s="11"/>
      <c r="DA453" s="11"/>
      <c r="DB453" s="11"/>
      <c r="DC453" s="11"/>
      <c r="DD453" s="9" t="str">
        <f t="shared" si="382"/>
        <v/>
      </c>
      <c r="DE453" s="5" t="s">
        <v>1510</v>
      </c>
      <c r="DF453" s="5" t="s">
        <v>1510</v>
      </c>
      <c r="DI453" s="9" t="str">
        <f t="shared" si="383"/>
        <v/>
      </c>
      <c r="DT453" s="9">
        <f>VLOOKUP(BG453,ディレクトリID!A:B,2)</f>
        <v>101906</v>
      </c>
      <c r="DV453" s="4" t="str">
        <f t="shared" si="384"/>
        <v>【BROTURESオリジナルカスタム　CUSTOM】</v>
      </c>
      <c r="DW453" s="4" t="str">
        <f t="shared" si="385"/>
        <v>【BROTURESオリジナルカスタム　CUSTOM】</v>
      </c>
      <c r="DX453" s="9">
        <f t="shared" si="386"/>
        <v>4</v>
      </c>
      <c r="DY453" s="11"/>
      <c r="DZ453" s="9" t="str">
        <f t="shared" si="359"/>
        <v>1</v>
      </c>
      <c r="EA453" s="9" t="str">
        <f t="shared" si="359"/>
        <v>1</v>
      </c>
      <c r="EB453" s="11"/>
      <c r="EC453" s="11"/>
      <c r="ED453" s="11"/>
      <c r="EE453" s="9" t="str">
        <f t="shared" si="387"/>
        <v>0</v>
      </c>
      <c r="EO453" s="5" t="s">
        <v>2248</v>
      </c>
      <c r="EP453" s="8" t="s">
        <v>429</v>
      </c>
      <c r="EQ453" s="8" t="s">
        <v>429</v>
      </c>
      <c r="ER453" s="8" t="s">
        <v>209</v>
      </c>
      <c r="ES453" s="8" t="s">
        <v>430</v>
      </c>
      <c r="ET453" s="9" t="str">
        <f t="shared" si="388"/>
        <v>2</v>
      </c>
      <c r="EU453" s="11"/>
      <c r="EV453" s="11"/>
      <c r="EW453" s="11"/>
      <c r="EX453" s="9" t="str">
        <f t="shared" si="360"/>
        <v>0</v>
      </c>
      <c r="EY453" s="9" t="str">
        <f t="shared" si="360"/>
        <v>0</v>
      </c>
      <c r="EZ453" s="11"/>
      <c r="FA453" s="11"/>
      <c r="FB453" s="9" t="str">
        <f t="shared" si="361"/>
        <v>0</v>
      </c>
      <c r="FC453" s="9" t="str">
        <f t="shared" si="361"/>
        <v>0</v>
      </c>
      <c r="FD453" s="9" t="str">
        <f t="shared" si="389"/>
        <v>1</v>
      </c>
      <c r="FE453" s="9" t="str">
        <f t="shared" si="362"/>
        <v>1</v>
      </c>
      <c r="FF453" s="9" t="str">
        <f t="shared" si="362"/>
        <v>1</v>
      </c>
      <c r="GJ453" s="4" t="str">
        <f t="shared" si="392"/>
        <v>パーツ\BROTURESオリジナルカスタム:ブランド\CUSTOM</v>
      </c>
      <c r="GK453" s="4" t="str">
        <f t="shared" si="390"/>
        <v>u:u</v>
      </c>
      <c r="GL453" s="11"/>
      <c r="GM453" s="4" t="str">
        <f t="shared" si="363"/>
        <v>::</v>
      </c>
      <c r="GN453" s="4" t="str">
        <f t="shared" si="363"/>
        <v>::</v>
      </c>
      <c r="GO453" s="4" t="str">
        <f t="shared" si="363"/>
        <v>::</v>
      </c>
      <c r="GP453" s="4" t="str">
        <f t="shared" si="391"/>
        <v>1</v>
      </c>
    </row>
    <row r="454" spans="1:198" ht="28" customHeight="1">
      <c r="A454" s="5" t="s">
        <v>2385</v>
      </c>
      <c r="B454" s="5" t="s">
        <v>2387</v>
      </c>
      <c r="C454" s="5" t="s">
        <v>2385</v>
      </c>
      <c r="D454" s="9" t="str">
        <f t="shared" si="364"/>
        <v>u</v>
      </c>
      <c r="E454" s="9" t="str">
        <f t="shared" si="365"/>
        <v xml:space="preserve"> / （LEADERBIKEKAGEROFRAMESETPhantomPearl）</v>
      </c>
      <c r="F454" s="9" t="str">
        <f t="shared" si="366"/>
        <v xml:space="preserve"> / （LEADERBIKEKAGEROFRAMESETPhantomPearl）</v>
      </c>
      <c r="G454" s="5">
        <v>385880</v>
      </c>
      <c r="H454" s="9">
        <f t="shared" si="367"/>
        <v>385880</v>
      </c>
      <c r="I454" s="9" t="str">
        <f t="shared" si="368"/>
        <v>0</v>
      </c>
      <c r="J454" s="9" t="str">
        <f t="shared" si="369"/>
        <v>1</v>
      </c>
      <c r="M454" s="5" t="s">
        <v>340</v>
      </c>
      <c r="P454" s="9" t="str">
        <f t="shared" si="370"/>
        <v>LEADERBIKEKAGEROFRAMESETPhantomPearl</v>
      </c>
      <c r="AI454" s="9" t="str">
        <f t="shared" si="371"/>
        <v>http://image.rakuten.co.jp/brotures/cabinet/items/custom/custom-130721-735tr.jpg</v>
      </c>
      <c r="AS454" s="9" t="str">
        <f t="shared" si="357"/>
        <v>1</v>
      </c>
      <c r="AT454" s="9" t="str">
        <f t="shared" si="357"/>
        <v>1</v>
      </c>
      <c r="AU454" s="9" t="str">
        <f t="shared" si="372"/>
        <v>0</v>
      </c>
      <c r="AV454" s="9" t="str">
        <f t="shared" si="373"/>
        <v>1</v>
      </c>
      <c r="AW454" s="9" t="str">
        <f t="shared" si="358"/>
        <v>0</v>
      </c>
      <c r="AX454" s="9" t="str">
        <f t="shared" si="358"/>
        <v>0</v>
      </c>
      <c r="AY454" s="11"/>
      <c r="AZ454" s="11"/>
      <c r="BA454" s="11"/>
      <c r="BB454" s="9" t="str">
        <f t="shared" si="374"/>
        <v>-1</v>
      </c>
      <c r="BC454" s="9" t="str">
        <f t="shared" si="375"/>
        <v>2</v>
      </c>
      <c r="BG454" s="5" t="s">
        <v>2247</v>
      </c>
      <c r="BH454" s="5" t="s">
        <v>8519</v>
      </c>
      <c r="CS454" s="9" t="str">
        <f t="shared" si="376"/>
        <v>0</v>
      </c>
      <c r="CT454" s="9" t="str">
        <f t="shared" si="377"/>
        <v>&lt;iframe src="http://www.rakuten.ne.jp/gold/brotures/spec/custom/custom-130721-735tr.html" frameborder="0" id="spec-content" scrolling="no"&gt;&lt;/iframe&gt;</v>
      </c>
      <c r="CU454" s="9" t="str">
        <f t="shared" si="378"/>
        <v/>
      </c>
      <c r="CV454" s="9" t="str">
        <f t="shared" si="379"/>
        <v>&lt;div class="row-fluid"&gt;&lt;iframe src="http://www.rakuten.ne.jp/gold/brotures/items/custom/custom-130721-735tr.html" frameborder="0" id="skin-product" scrolling="no"&gt;&lt;/iframe&gt;&lt;/div&gt;</v>
      </c>
      <c r="CW454" s="11" t="str">
        <f t="shared" si="380"/>
        <v/>
      </c>
      <c r="CX454" t="s">
        <v>2396</v>
      </c>
      <c r="CY454" s="9" t="str">
        <f t="shared" si="381"/>
        <v>0</v>
      </c>
      <c r="CZ454" s="11"/>
      <c r="DA454" s="11"/>
      <c r="DB454" s="11"/>
      <c r="DC454" s="11"/>
      <c r="DD454" s="9" t="str">
        <f t="shared" si="382"/>
        <v/>
      </c>
      <c r="DE454" s="5" t="s">
        <v>1512</v>
      </c>
      <c r="DF454" s="5" t="s">
        <v>1512</v>
      </c>
      <c r="DI454" s="9" t="str">
        <f t="shared" si="383"/>
        <v/>
      </c>
      <c r="DT454" s="9">
        <f>VLOOKUP(BG454,ディレクトリID!A:B,2)</f>
        <v>101906</v>
      </c>
      <c r="DV454" s="4" t="str">
        <f t="shared" si="384"/>
        <v>【BROTURESオリジナルカスタム　CUSTOM】</v>
      </c>
      <c r="DW454" s="4" t="str">
        <f t="shared" si="385"/>
        <v>【BROTURESオリジナルカスタム　CUSTOM】</v>
      </c>
      <c r="DX454" s="9">
        <f t="shared" si="386"/>
        <v>4</v>
      </c>
      <c r="DY454" s="11"/>
      <c r="DZ454" s="9" t="str">
        <f t="shared" si="359"/>
        <v>1</v>
      </c>
      <c r="EA454" s="9" t="str">
        <f t="shared" si="359"/>
        <v>1</v>
      </c>
      <c r="EB454" s="11"/>
      <c r="EC454" s="11"/>
      <c r="ED454" s="11"/>
      <c r="EE454" s="9" t="str">
        <f t="shared" si="387"/>
        <v>0</v>
      </c>
      <c r="EO454" s="5" t="s">
        <v>2248</v>
      </c>
      <c r="EP454" s="8" t="s">
        <v>429</v>
      </c>
      <c r="EQ454" s="8" t="s">
        <v>429</v>
      </c>
      <c r="ER454" s="8" t="s">
        <v>209</v>
      </c>
      <c r="ES454" s="8" t="s">
        <v>430</v>
      </c>
      <c r="ET454" s="9" t="str">
        <f t="shared" si="388"/>
        <v>2</v>
      </c>
      <c r="EU454" s="11"/>
      <c r="EV454" s="11"/>
      <c r="EW454" s="11"/>
      <c r="EX454" s="9" t="str">
        <f t="shared" si="360"/>
        <v>0</v>
      </c>
      <c r="EY454" s="9" t="str">
        <f t="shared" si="360"/>
        <v>0</v>
      </c>
      <c r="EZ454" s="11"/>
      <c r="FA454" s="11"/>
      <c r="FB454" s="9" t="str">
        <f t="shared" si="361"/>
        <v>0</v>
      </c>
      <c r="FC454" s="9" t="str">
        <f t="shared" si="361"/>
        <v>0</v>
      </c>
      <c r="FD454" s="9" t="str">
        <f t="shared" si="389"/>
        <v>1</v>
      </c>
      <c r="FE454" s="9" t="str">
        <f t="shared" si="362"/>
        <v>1</v>
      </c>
      <c r="FF454" s="9" t="str">
        <f t="shared" si="362"/>
        <v>1</v>
      </c>
      <c r="GJ454" s="4" t="str">
        <f t="shared" si="392"/>
        <v>パーツ\BROTURESオリジナルカスタム:ブランド\CUSTOM</v>
      </c>
      <c r="GK454" s="4" t="str">
        <f t="shared" si="390"/>
        <v>u:u</v>
      </c>
      <c r="GL454" s="11"/>
      <c r="GM454" s="4" t="str">
        <f t="shared" si="363"/>
        <v>::</v>
      </c>
      <c r="GN454" s="4" t="str">
        <f t="shared" si="363"/>
        <v>::</v>
      </c>
      <c r="GO454" s="4" t="str">
        <f t="shared" si="363"/>
        <v>::</v>
      </c>
      <c r="GP454" s="4" t="str">
        <f t="shared" si="391"/>
        <v>1</v>
      </c>
    </row>
    <row r="455" spans="1:198" ht="28" customHeight="1">
      <c r="A455" s="5" t="s">
        <v>2385</v>
      </c>
      <c r="B455" s="5" t="s">
        <v>2387</v>
      </c>
      <c r="C455" s="5" t="s">
        <v>2385</v>
      </c>
      <c r="D455" s="9" t="str">
        <f t="shared" si="364"/>
        <v>u</v>
      </c>
      <c r="E455" s="9" t="str">
        <f t="shared" si="365"/>
        <v xml:space="preserve"> / （LEADERBIKEKAGEROFRAMESETPhantomPearl）</v>
      </c>
      <c r="F455" s="9" t="str">
        <f t="shared" si="366"/>
        <v xml:space="preserve"> / （LEADERBIKEKAGEROFRAMESETPhantomPearl）</v>
      </c>
      <c r="G455" s="5">
        <v>385880</v>
      </c>
      <c r="H455" s="9">
        <f t="shared" si="367"/>
        <v>385880</v>
      </c>
      <c r="I455" s="9" t="str">
        <f t="shared" si="368"/>
        <v>0</v>
      </c>
      <c r="J455" s="9" t="str">
        <f t="shared" si="369"/>
        <v>1</v>
      </c>
      <c r="M455" s="5" t="s">
        <v>340</v>
      </c>
      <c r="P455" s="9" t="str">
        <f t="shared" si="370"/>
        <v>LEADERBIKEKAGEROFRAMESETPhantomPearl</v>
      </c>
      <c r="AI455" s="9" t="str">
        <f t="shared" si="371"/>
        <v>http://image.rakuten.co.jp/brotures/cabinet/items/custom/custom-130721-735tr.jpg</v>
      </c>
      <c r="AS455" s="9" t="str">
        <f t="shared" si="357"/>
        <v>1</v>
      </c>
      <c r="AT455" s="9" t="str">
        <f t="shared" si="357"/>
        <v>1</v>
      </c>
      <c r="AU455" s="9" t="str">
        <f t="shared" si="372"/>
        <v>0</v>
      </c>
      <c r="AV455" s="9" t="str">
        <f t="shared" si="373"/>
        <v>1</v>
      </c>
      <c r="AW455" s="9" t="str">
        <f t="shared" si="358"/>
        <v>0</v>
      </c>
      <c r="AX455" s="9" t="str">
        <f t="shared" si="358"/>
        <v>0</v>
      </c>
      <c r="AY455" s="11"/>
      <c r="AZ455" s="11"/>
      <c r="BA455" s="11"/>
      <c r="BB455" s="9" t="str">
        <f t="shared" si="374"/>
        <v>-1</v>
      </c>
      <c r="BC455" s="9" t="str">
        <f t="shared" si="375"/>
        <v>2</v>
      </c>
      <c r="BG455" s="5" t="s">
        <v>2247</v>
      </c>
      <c r="BH455" s="5" t="s">
        <v>8519</v>
      </c>
      <c r="CS455" s="9" t="str">
        <f t="shared" si="376"/>
        <v>0</v>
      </c>
      <c r="CT455" s="9" t="str">
        <f t="shared" si="377"/>
        <v>&lt;iframe src="http://www.rakuten.ne.jp/gold/brotures/spec/custom/custom-130721-735tr.html" frameborder="0" id="spec-content" scrolling="no"&gt;&lt;/iframe&gt;</v>
      </c>
      <c r="CU455" s="9" t="str">
        <f t="shared" si="378"/>
        <v/>
      </c>
      <c r="CV455" s="9" t="str">
        <f t="shared" si="379"/>
        <v>&lt;div class="row-fluid"&gt;&lt;iframe src="http://www.rakuten.ne.jp/gold/brotures/items/custom/custom-130721-735tr.html" frameborder="0" id="skin-product" scrolling="no"&gt;&lt;/iframe&gt;&lt;/div&gt;</v>
      </c>
      <c r="CW455" s="11" t="str">
        <f t="shared" si="380"/>
        <v/>
      </c>
      <c r="CX455" t="s">
        <v>2397</v>
      </c>
      <c r="CY455" s="9" t="str">
        <f t="shared" si="381"/>
        <v>0</v>
      </c>
      <c r="CZ455" s="11"/>
      <c r="DA455" s="11"/>
      <c r="DB455" s="11"/>
      <c r="DC455" s="11"/>
      <c r="DD455" s="9" t="str">
        <f t="shared" si="382"/>
        <v/>
      </c>
      <c r="DE455" s="5" t="s">
        <v>1514</v>
      </c>
      <c r="DF455" s="5" t="s">
        <v>1514</v>
      </c>
      <c r="DI455" s="9" t="str">
        <f t="shared" si="383"/>
        <v/>
      </c>
      <c r="DT455" s="9">
        <f>VLOOKUP(BG455,ディレクトリID!A:B,2)</f>
        <v>101906</v>
      </c>
      <c r="DV455" s="4" t="str">
        <f t="shared" si="384"/>
        <v>【BROTURESオリジナルカスタム　CUSTOM】</v>
      </c>
      <c r="DW455" s="4" t="str">
        <f t="shared" si="385"/>
        <v>【BROTURESオリジナルカスタム　CUSTOM】</v>
      </c>
      <c r="DX455" s="9">
        <f t="shared" si="386"/>
        <v>4</v>
      </c>
      <c r="DY455" s="11"/>
      <c r="DZ455" s="9" t="str">
        <f t="shared" si="359"/>
        <v>1</v>
      </c>
      <c r="EA455" s="9" t="str">
        <f t="shared" si="359"/>
        <v>1</v>
      </c>
      <c r="EB455" s="11"/>
      <c r="EC455" s="11"/>
      <c r="ED455" s="11"/>
      <c r="EE455" s="9" t="str">
        <f t="shared" si="387"/>
        <v>0</v>
      </c>
      <c r="EO455" s="5" t="s">
        <v>2248</v>
      </c>
      <c r="EP455" s="8" t="s">
        <v>429</v>
      </c>
      <c r="EQ455" s="8" t="s">
        <v>429</v>
      </c>
      <c r="ER455" s="8" t="s">
        <v>209</v>
      </c>
      <c r="ES455" s="8" t="s">
        <v>430</v>
      </c>
      <c r="ET455" s="9" t="str">
        <f t="shared" si="388"/>
        <v>2</v>
      </c>
      <c r="EU455" s="11"/>
      <c r="EV455" s="11"/>
      <c r="EW455" s="11"/>
      <c r="EX455" s="9" t="str">
        <f t="shared" si="360"/>
        <v>0</v>
      </c>
      <c r="EY455" s="9" t="str">
        <f t="shared" si="360"/>
        <v>0</v>
      </c>
      <c r="EZ455" s="11"/>
      <c r="FA455" s="11"/>
      <c r="FB455" s="9" t="str">
        <f t="shared" si="361"/>
        <v>0</v>
      </c>
      <c r="FC455" s="9" t="str">
        <f t="shared" si="361"/>
        <v>0</v>
      </c>
      <c r="FD455" s="9" t="str">
        <f t="shared" si="389"/>
        <v>1</v>
      </c>
      <c r="FE455" s="9" t="str">
        <f t="shared" si="362"/>
        <v>1</v>
      </c>
      <c r="FF455" s="9" t="str">
        <f t="shared" si="362"/>
        <v>1</v>
      </c>
      <c r="GJ455" s="4" t="str">
        <f t="shared" si="392"/>
        <v>パーツ\BROTURESオリジナルカスタム:ブランド\CUSTOM</v>
      </c>
      <c r="GK455" s="4" t="str">
        <f t="shared" si="390"/>
        <v>u:u</v>
      </c>
      <c r="GL455" s="11"/>
      <c r="GM455" s="4" t="str">
        <f t="shared" si="363"/>
        <v>::</v>
      </c>
      <c r="GN455" s="4" t="str">
        <f t="shared" si="363"/>
        <v>::</v>
      </c>
      <c r="GO455" s="4" t="str">
        <f t="shared" si="363"/>
        <v>::</v>
      </c>
      <c r="GP455" s="4" t="str">
        <f t="shared" si="391"/>
        <v>1</v>
      </c>
    </row>
    <row r="456" spans="1:198" ht="28" customHeight="1">
      <c r="A456" s="5" t="s">
        <v>2385</v>
      </c>
      <c r="B456" s="5" t="s">
        <v>2387</v>
      </c>
      <c r="C456" s="5" t="s">
        <v>2385</v>
      </c>
      <c r="D456" s="9" t="str">
        <f t="shared" si="364"/>
        <v>u</v>
      </c>
      <c r="E456" s="9" t="str">
        <f t="shared" si="365"/>
        <v xml:space="preserve"> / （LEADERBIKEKAGEROFRAMESETPhantomPearl）</v>
      </c>
      <c r="F456" s="9" t="str">
        <f t="shared" si="366"/>
        <v xml:space="preserve"> / （LEADERBIKEKAGEROFRAMESETPhantomPearl）</v>
      </c>
      <c r="G456" s="5">
        <v>385880</v>
      </c>
      <c r="H456" s="9">
        <f t="shared" si="367"/>
        <v>385880</v>
      </c>
      <c r="I456" s="9" t="str">
        <f t="shared" si="368"/>
        <v>0</v>
      </c>
      <c r="J456" s="9" t="str">
        <f t="shared" si="369"/>
        <v>1</v>
      </c>
      <c r="M456" s="5" t="s">
        <v>340</v>
      </c>
      <c r="P456" s="9" t="str">
        <f t="shared" si="370"/>
        <v>LEADERBIKEKAGEROFRAMESETPhantomPearl</v>
      </c>
      <c r="AI456" s="9" t="str">
        <f t="shared" si="371"/>
        <v>http://image.rakuten.co.jp/brotures/cabinet/items/custom/custom-130721-735tr.jpg</v>
      </c>
      <c r="AS456" s="9" t="str">
        <f t="shared" si="357"/>
        <v>1</v>
      </c>
      <c r="AT456" s="9" t="str">
        <f t="shared" si="357"/>
        <v>1</v>
      </c>
      <c r="AU456" s="9" t="str">
        <f t="shared" si="372"/>
        <v>0</v>
      </c>
      <c r="AV456" s="9" t="str">
        <f t="shared" si="373"/>
        <v>1</v>
      </c>
      <c r="AW456" s="9" t="str">
        <f t="shared" si="358"/>
        <v>0</v>
      </c>
      <c r="AX456" s="9" t="str">
        <f t="shared" si="358"/>
        <v>0</v>
      </c>
      <c r="AY456" s="11"/>
      <c r="AZ456" s="11"/>
      <c r="BA456" s="11"/>
      <c r="BB456" s="9" t="str">
        <f t="shared" si="374"/>
        <v>-1</v>
      </c>
      <c r="BC456" s="9" t="str">
        <f t="shared" si="375"/>
        <v>2</v>
      </c>
      <c r="BG456" s="5" t="s">
        <v>2247</v>
      </c>
      <c r="BH456" s="5" t="s">
        <v>8519</v>
      </c>
      <c r="CS456" s="9" t="str">
        <f t="shared" si="376"/>
        <v>0</v>
      </c>
      <c r="CT456" s="9" t="str">
        <f t="shared" si="377"/>
        <v>&lt;iframe src="http://www.rakuten.ne.jp/gold/brotures/spec/custom/custom-130721-735tr.html" frameborder="0" id="spec-content" scrolling="no"&gt;&lt;/iframe&gt;</v>
      </c>
      <c r="CU456" s="9" t="str">
        <f t="shared" si="378"/>
        <v/>
      </c>
      <c r="CV456" s="9" t="str">
        <f t="shared" si="379"/>
        <v>&lt;div class="row-fluid"&gt;&lt;iframe src="http://www.rakuten.ne.jp/gold/brotures/items/custom/custom-130721-735tr.html" frameborder="0" id="skin-product" scrolling="no"&gt;&lt;/iframe&gt;&lt;/div&gt;</v>
      </c>
      <c r="CW456" s="11" t="str">
        <f t="shared" si="380"/>
        <v/>
      </c>
      <c r="CX456" t="s">
        <v>2398</v>
      </c>
      <c r="CY456" s="9" t="str">
        <f t="shared" si="381"/>
        <v>0</v>
      </c>
      <c r="CZ456" s="11"/>
      <c r="DA456" s="11"/>
      <c r="DB456" s="11"/>
      <c r="DC456" s="11"/>
      <c r="DD456" s="9" t="str">
        <f t="shared" si="382"/>
        <v/>
      </c>
      <c r="DE456" s="5" t="s">
        <v>1516</v>
      </c>
      <c r="DF456" s="5" t="s">
        <v>1516</v>
      </c>
      <c r="DI456" s="9" t="str">
        <f t="shared" si="383"/>
        <v/>
      </c>
      <c r="DT456" s="9">
        <f>VLOOKUP(BG456,ディレクトリID!A:B,2)</f>
        <v>101906</v>
      </c>
      <c r="DV456" s="4" t="str">
        <f t="shared" si="384"/>
        <v>【BROTURESオリジナルカスタム　CUSTOM】</v>
      </c>
      <c r="DW456" s="4" t="str">
        <f t="shared" si="385"/>
        <v>【BROTURESオリジナルカスタム　CUSTOM】</v>
      </c>
      <c r="DX456" s="9">
        <f t="shared" si="386"/>
        <v>4</v>
      </c>
      <c r="DY456" s="11"/>
      <c r="DZ456" s="9" t="str">
        <f t="shared" si="359"/>
        <v>1</v>
      </c>
      <c r="EA456" s="9" t="str">
        <f t="shared" si="359"/>
        <v>1</v>
      </c>
      <c r="EB456" s="11"/>
      <c r="EC456" s="11"/>
      <c r="ED456" s="11"/>
      <c r="EE456" s="9" t="str">
        <f t="shared" si="387"/>
        <v>0</v>
      </c>
      <c r="EO456" s="5" t="s">
        <v>2248</v>
      </c>
      <c r="EP456" s="8" t="s">
        <v>429</v>
      </c>
      <c r="EQ456" s="8" t="s">
        <v>429</v>
      </c>
      <c r="ER456" s="8" t="s">
        <v>209</v>
      </c>
      <c r="ES456" s="8" t="s">
        <v>430</v>
      </c>
      <c r="ET456" s="9" t="str">
        <f t="shared" si="388"/>
        <v>2</v>
      </c>
      <c r="EU456" s="11"/>
      <c r="EV456" s="11"/>
      <c r="EW456" s="11"/>
      <c r="EX456" s="9" t="str">
        <f t="shared" si="360"/>
        <v>0</v>
      </c>
      <c r="EY456" s="9" t="str">
        <f t="shared" si="360"/>
        <v>0</v>
      </c>
      <c r="EZ456" s="11"/>
      <c r="FA456" s="11"/>
      <c r="FB456" s="9" t="str">
        <f t="shared" si="361"/>
        <v>0</v>
      </c>
      <c r="FC456" s="9" t="str">
        <f t="shared" si="361"/>
        <v>0</v>
      </c>
      <c r="FD456" s="9" t="str">
        <f t="shared" si="389"/>
        <v>1</v>
      </c>
      <c r="FE456" s="9" t="str">
        <f t="shared" si="362"/>
        <v>1</v>
      </c>
      <c r="FF456" s="9" t="str">
        <f t="shared" si="362"/>
        <v>1</v>
      </c>
      <c r="GJ456" s="4" t="str">
        <f t="shared" si="392"/>
        <v>パーツ\BROTURESオリジナルカスタム:ブランド\CUSTOM</v>
      </c>
      <c r="GK456" s="4" t="str">
        <f t="shared" si="390"/>
        <v>u:u</v>
      </c>
      <c r="GL456" s="11"/>
      <c r="GM456" s="4" t="str">
        <f t="shared" si="363"/>
        <v>::</v>
      </c>
      <c r="GN456" s="4" t="str">
        <f t="shared" si="363"/>
        <v>::</v>
      </c>
      <c r="GO456" s="4" t="str">
        <f t="shared" si="363"/>
        <v>::</v>
      </c>
      <c r="GP456" s="4" t="str">
        <f t="shared" si="391"/>
        <v>1</v>
      </c>
    </row>
    <row r="457" spans="1:198" ht="28" customHeight="1">
      <c r="A457" s="5" t="s">
        <v>2399</v>
      </c>
      <c r="B457" s="5" t="s">
        <v>2387</v>
      </c>
      <c r="C457" s="5" t="s">
        <v>2399</v>
      </c>
      <c r="D457" s="9" t="str">
        <f t="shared" si="364"/>
        <v>u</v>
      </c>
      <c r="E457" s="9" t="str">
        <f t="shared" si="365"/>
        <v xml:space="preserve"> / （LEADERBIKEKAGEROFRAMESETPhantomPearl）</v>
      </c>
      <c r="F457" s="9" t="str">
        <f t="shared" si="366"/>
        <v xml:space="preserve"> / （LEADERBIKEKAGEROFRAMESETPhantomPearl）</v>
      </c>
      <c r="G457" s="5">
        <v>317668</v>
      </c>
      <c r="H457" s="9">
        <f t="shared" si="367"/>
        <v>317668</v>
      </c>
      <c r="I457" s="9" t="str">
        <f t="shared" si="368"/>
        <v>0</v>
      </c>
      <c r="J457" s="9" t="str">
        <f t="shared" si="369"/>
        <v>1</v>
      </c>
      <c r="M457" s="5" t="s">
        <v>340</v>
      </c>
      <c r="P457" s="9" t="str">
        <f t="shared" si="370"/>
        <v>LEADERBIKEKAGEROFRAMESETPhantomPearl</v>
      </c>
      <c r="AI457" s="9" t="str">
        <f t="shared" si="371"/>
        <v>http://image.rakuten.co.jp/brotures/cabinet/items/custom/custom-130723-735tr.jpg</v>
      </c>
      <c r="AS457" s="9" t="str">
        <f t="shared" si="357"/>
        <v>1</v>
      </c>
      <c r="AT457" s="9" t="str">
        <f t="shared" si="357"/>
        <v>1</v>
      </c>
      <c r="AU457" s="9" t="str">
        <f t="shared" si="372"/>
        <v>0</v>
      </c>
      <c r="AV457" s="9" t="str">
        <f t="shared" si="373"/>
        <v>1</v>
      </c>
      <c r="AW457" s="9" t="str">
        <f t="shared" si="358"/>
        <v>0</v>
      </c>
      <c r="AX457" s="9" t="str">
        <f t="shared" si="358"/>
        <v>0</v>
      </c>
      <c r="AY457" s="11"/>
      <c r="AZ457" s="11"/>
      <c r="BA457" s="11"/>
      <c r="BB457" s="9" t="str">
        <f t="shared" si="374"/>
        <v>-1</v>
      </c>
      <c r="BC457" s="9" t="str">
        <f t="shared" si="375"/>
        <v>2</v>
      </c>
      <c r="BG457" s="5" t="s">
        <v>2247</v>
      </c>
      <c r="BH457" s="5" t="s">
        <v>8519</v>
      </c>
      <c r="CS457" s="9" t="str">
        <f t="shared" si="376"/>
        <v>0</v>
      </c>
      <c r="CT457" s="9" t="str">
        <f t="shared" si="377"/>
        <v>&lt;iframe src="http://www.rakuten.ne.jp/gold/brotures/spec/custom/custom-130723-735tr.html" frameborder="0" id="spec-content" scrolling="no"&gt;&lt;/iframe&gt;</v>
      </c>
      <c r="CU457" s="9" t="str">
        <f t="shared" si="378"/>
        <v/>
      </c>
      <c r="CV457" s="9" t="str">
        <f t="shared" si="379"/>
        <v>&lt;div class="row-fluid"&gt;&lt;iframe src="http://www.rakuten.ne.jp/gold/brotures/items/custom/custom-130723-735tr.html" frameborder="0" id="skin-product" scrolling="no"&gt;&lt;/iframe&gt;&lt;/div&gt;</v>
      </c>
      <c r="CW457" s="11" t="str">
        <f t="shared" si="380"/>
        <v/>
      </c>
      <c r="CX457" t="s">
        <v>2407</v>
      </c>
      <c r="CY457" s="9" t="str">
        <f t="shared" si="381"/>
        <v>0</v>
      </c>
      <c r="CZ457" s="11"/>
      <c r="DA457" s="11"/>
      <c r="DB457" s="11"/>
      <c r="DC457" s="11"/>
      <c r="DD457" s="9" t="str">
        <f t="shared" si="382"/>
        <v/>
      </c>
      <c r="DE457" s="5" t="s">
        <v>1510</v>
      </c>
      <c r="DF457" s="5" t="s">
        <v>1510</v>
      </c>
      <c r="DI457" s="9" t="str">
        <f t="shared" si="383"/>
        <v/>
      </c>
      <c r="DT457" s="9">
        <f>VLOOKUP(BG457,ディレクトリID!A:B,2)</f>
        <v>101906</v>
      </c>
      <c r="DV457" s="4" t="str">
        <f t="shared" si="384"/>
        <v>【BROTURESオリジナルカスタム　CUSTOM】</v>
      </c>
      <c r="DW457" s="4" t="str">
        <f t="shared" si="385"/>
        <v>【BROTURESオリジナルカスタム　CUSTOM】</v>
      </c>
      <c r="DX457" s="9">
        <f t="shared" si="386"/>
        <v>4</v>
      </c>
      <c r="DY457" s="11"/>
      <c r="DZ457" s="9" t="str">
        <f t="shared" si="359"/>
        <v>1</v>
      </c>
      <c r="EA457" s="9" t="str">
        <f t="shared" si="359"/>
        <v>1</v>
      </c>
      <c r="EB457" s="11"/>
      <c r="EC457" s="11"/>
      <c r="ED457" s="11"/>
      <c r="EE457" s="9" t="str">
        <f t="shared" si="387"/>
        <v>0</v>
      </c>
      <c r="EO457" s="5" t="s">
        <v>2248</v>
      </c>
      <c r="EP457" s="8" t="s">
        <v>429</v>
      </c>
      <c r="EQ457" s="8" t="s">
        <v>429</v>
      </c>
      <c r="ER457" s="8" t="s">
        <v>209</v>
      </c>
      <c r="ES457" s="8" t="s">
        <v>430</v>
      </c>
      <c r="ET457" s="9" t="str">
        <f t="shared" si="388"/>
        <v>2</v>
      </c>
      <c r="EU457" s="11"/>
      <c r="EV457" s="11"/>
      <c r="EW457" s="11"/>
      <c r="EX457" s="9" t="str">
        <f t="shared" si="360"/>
        <v>0</v>
      </c>
      <c r="EY457" s="9" t="str">
        <f t="shared" si="360"/>
        <v>0</v>
      </c>
      <c r="EZ457" s="11"/>
      <c r="FA457" s="11"/>
      <c r="FB457" s="9" t="str">
        <f t="shared" si="361"/>
        <v>0</v>
      </c>
      <c r="FC457" s="9" t="str">
        <f t="shared" si="361"/>
        <v>0</v>
      </c>
      <c r="FD457" s="9" t="str">
        <f t="shared" si="389"/>
        <v>1</v>
      </c>
      <c r="FE457" s="9" t="str">
        <f t="shared" si="362"/>
        <v>1</v>
      </c>
      <c r="FF457" s="9" t="str">
        <f t="shared" si="362"/>
        <v>1</v>
      </c>
      <c r="GJ457" s="4" t="str">
        <f t="shared" si="392"/>
        <v>パーツ\BROTURESオリジナルカスタム:ブランド\CUSTOM</v>
      </c>
      <c r="GK457" s="4" t="str">
        <f t="shared" si="390"/>
        <v>u:u</v>
      </c>
      <c r="GL457" s="11"/>
      <c r="GM457" s="4" t="str">
        <f t="shared" si="363"/>
        <v>::</v>
      </c>
      <c r="GN457" s="4" t="str">
        <f t="shared" si="363"/>
        <v>::</v>
      </c>
      <c r="GO457" s="4" t="str">
        <f t="shared" si="363"/>
        <v>::</v>
      </c>
      <c r="GP457" s="4" t="str">
        <f t="shared" si="391"/>
        <v>1</v>
      </c>
    </row>
    <row r="458" spans="1:198" ht="28" customHeight="1">
      <c r="A458" s="5" t="s">
        <v>2399</v>
      </c>
      <c r="B458" s="5" t="s">
        <v>2387</v>
      </c>
      <c r="C458" s="5" t="s">
        <v>2399</v>
      </c>
      <c r="D458" s="9" t="str">
        <f t="shared" si="364"/>
        <v>u</v>
      </c>
      <c r="E458" s="9" t="str">
        <f t="shared" si="365"/>
        <v xml:space="preserve"> / （LEADERBIKEKAGEROFRAMESETPhantomPearl）</v>
      </c>
      <c r="F458" s="9" t="str">
        <f t="shared" si="366"/>
        <v xml:space="preserve"> / （LEADERBIKEKAGEROFRAMESETPhantomPearl）</v>
      </c>
      <c r="G458" s="5">
        <v>317668</v>
      </c>
      <c r="H458" s="9">
        <f t="shared" si="367"/>
        <v>317668</v>
      </c>
      <c r="I458" s="9" t="str">
        <f t="shared" si="368"/>
        <v>0</v>
      </c>
      <c r="J458" s="9" t="str">
        <f t="shared" si="369"/>
        <v>1</v>
      </c>
      <c r="M458" s="5" t="s">
        <v>340</v>
      </c>
      <c r="P458" s="9" t="str">
        <f t="shared" si="370"/>
        <v>LEADERBIKEKAGEROFRAMESETPhantomPearl</v>
      </c>
      <c r="AI458" s="9" t="str">
        <f t="shared" si="371"/>
        <v>http://image.rakuten.co.jp/brotures/cabinet/items/custom/custom-130723-735tr.jpg</v>
      </c>
      <c r="AS458" s="9" t="str">
        <f t="shared" si="357"/>
        <v>1</v>
      </c>
      <c r="AT458" s="9" t="str">
        <f t="shared" si="357"/>
        <v>1</v>
      </c>
      <c r="AU458" s="9" t="str">
        <f t="shared" si="372"/>
        <v>0</v>
      </c>
      <c r="AV458" s="9" t="str">
        <f t="shared" si="373"/>
        <v>1</v>
      </c>
      <c r="AW458" s="9" t="str">
        <f t="shared" si="358"/>
        <v>0</v>
      </c>
      <c r="AX458" s="9" t="str">
        <f t="shared" si="358"/>
        <v>0</v>
      </c>
      <c r="AY458" s="11"/>
      <c r="AZ458" s="11"/>
      <c r="BA458" s="11"/>
      <c r="BB458" s="9" t="str">
        <f t="shared" si="374"/>
        <v>-1</v>
      </c>
      <c r="BC458" s="9" t="str">
        <f t="shared" si="375"/>
        <v>2</v>
      </c>
      <c r="BG458" s="5" t="s">
        <v>2247</v>
      </c>
      <c r="BH458" s="5" t="s">
        <v>8519</v>
      </c>
      <c r="CS458" s="9" t="str">
        <f t="shared" si="376"/>
        <v>0</v>
      </c>
      <c r="CT458" s="9" t="str">
        <f t="shared" si="377"/>
        <v>&lt;iframe src="http://www.rakuten.ne.jp/gold/brotures/spec/custom/custom-130723-735tr.html" frameborder="0" id="spec-content" scrolling="no"&gt;&lt;/iframe&gt;</v>
      </c>
      <c r="CU458" s="9" t="str">
        <f t="shared" si="378"/>
        <v/>
      </c>
      <c r="CV458" s="9" t="str">
        <f t="shared" si="379"/>
        <v>&lt;div class="row-fluid"&gt;&lt;iframe src="http://www.rakuten.ne.jp/gold/brotures/items/custom/custom-130723-735tr.html" frameborder="0" id="skin-product" scrolling="no"&gt;&lt;/iframe&gt;&lt;/div&gt;</v>
      </c>
      <c r="CW458" s="11" t="str">
        <f t="shared" si="380"/>
        <v/>
      </c>
      <c r="CX458" t="s">
        <v>2408</v>
      </c>
      <c r="CY458" s="9" t="str">
        <f t="shared" si="381"/>
        <v>0</v>
      </c>
      <c r="CZ458" s="11"/>
      <c r="DA458" s="11"/>
      <c r="DB458" s="11"/>
      <c r="DC458" s="11"/>
      <c r="DD458" s="9" t="str">
        <f t="shared" si="382"/>
        <v/>
      </c>
      <c r="DE458" s="5" t="s">
        <v>1512</v>
      </c>
      <c r="DF458" s="5" t="s">
        <v>1512</v>
      </c>
      <c r="DI458" s="9" t="str">
        <f t="shared" si="383"/>
        <v/>
      </c>
      <c r="DT458" s="9">
        <f>VLOOKUP(BG458,ディレクトリID!A:B,2)</f>
        <v>101906</v>
      </c>
      <c r="DV458" s="4" t="str">
        <f t="shared" si="384"/>
        <v>【BROTURESオリジナルカスタム　CUSTOM】</v>
      </c>
      <c r="DW458" s="4" t="str">
        <f t="shared" si="385"/>
        <v>【BROTURESオリジナルカスタム　CUSTOM】</v>
      </c>
      <c r="DX458" s="9">
        <f t="shared" si="386"/>
        <v>4</v>
      </c>
      <c r="DY458" s="11"/>
      <c r="DZ458" s="9" t="str">
        <f t="shared" si="359"/>
        <v>1</v>
      </c>
      <c r="EA458" s="9" t="str">
        <f t="shared" si="359"/>
        <v>1</v>
      </c>
      <c r="EB458" s="11"/>
      <c r="EC458" s="11"/>
      <c r="ED458" s="11"/>
      <c r="EE458" s="9" t="str">
        <f t="shared" si="387"/>
        <v>0</v>
      </c>
      <c r="EO458" s="5" t="s">
        <v>2248</v>
      </c>
      <c r="EP458" s="8" t="s">
        <v>429</v>
      </c>
      <c r="EQ458" s="8" t="s">
        <v>429</v>
      </c>
      <c r="ER458" s="8" t="s">
        <v>209</v>
      </c>
      <c r="ES458" s="8" t="s">
        <v>430</v>
      </c>
      <c r="ET458" s="9" t="str">
        <f t="shared" si="388"/>
        <v>2</v>
      </c>
      <c r="EU458" s="11"/>
      <c r="EV458" s="11"/>
      <c r="EW458" s="11"/>
      <c r="EX458" s="9" t="str">
        <f t="shared" si="360"/>
        <v>0</v>
      </c>
      <c r="EY458" s="9" t="str">
        <f t="shared" si="360"/>
        <v>0</v>
      </c>
      <c r="EZ458" s="11"/>
      <c r="FA458" s="11"/>
      <c r="FB458" s="9" t="str">
        <f t="shared" si="361"/>
        <v>0</v>
      </c>
      <c r="FC458" s="9" t="str">
        <f t="shared" si="361"/>
        <v>0</v>
      </c>
      <c r="FD458" s="9" t="str">
        <f t="shared" si="389"/>
        <v>1</v>
      </c>
      <c r="FE458" s="9" t="str">
        <f t="shared" si="362"/>
        <v>1</v>
      </c>
      <c r="FF458" s="9" t="str">
        <f t="shared" si="362"/>
        <v>1</v>
      </c>
      <c r="GJ458" s="4" t="str">
        <f t="shared" si="392"/>
        <v>パーツ\BROTURESオリジナルカスタム:ブランド\CUSTOM</v>
      </c>
      <c r="GK458" s="4" t="str">
        <f t="shared" si="390"/>
        <v>u:u</v>
      </c>
      <c r="GL458" s="11"/>
      <c r="GM458" s="4" t="str">
        <f t="shared" si="363"/>
        <v>::</v>
      </c>
      <c r="GN458" s="4" t="str">
        <f t="shared" si="363"/>
        <v>::</v>
      </c>
      <c r="GO458" s="4" t="str">
        <f t="shared" si="363"/>
        <v>::</v>
      </c>
      <c r="GP458" s="4" t="str">
        <f t="shared" si="391"/>
        <v>1</v>
      </c>
    </row>
    <row r="459" spans="1:198" ht="28" customHeight="1">
      <c r="A459" s="5" t="s">
        <v>2399</v>
      </c>
      <c r="B459" s="5" t="s">
        <v>2387</v>
      </c>
      <c r="C459" s="5" t="s">
        <v>2399</v>
      </c>
      <c r="D459" s="9" t="str">
        <f t="shared" si="364"/>
        <v>u</v>
      </c>
      <c r="E459" s="9" t="str">
        <f t="shared" si="365"/>
        <v xml:space="preserve"> / （LEADERBIKEKAGEROFRAMESETPhantomPearl）</v>
      </c>
      <c r="F459" s="9" t="str">
        <f t="shared" si="366"/>
        <v xml:space="preserve"> / （LEADERBIKEKAGEROFRAMESETPhantomPearl）</v>
      </c>
      <c r="G459" s="5">
        <v>317668</v>
      </c>
      <c r="H459" s="9">
        <f t="shared" si="367"/>
        <v>317668</v>
      </c>
      <c r="I459" s="9" t="str">
        <f t="shared" si="368"/>
        <v>0</v>
      </c>
      <c r="J459" s="9" t="str">
        <f t="shared" si="369"/>
        <v>1</v>
      </c>
      <c r="M459" s="5" t="s">
        <v>340</v>
      </c>
      <c r="P459" s="9" t="str">
        <f t="shared" si="370"/>
        <v>LEADERBIKEKAGEROFRAMESETPhantomPearl</v>
      </c>
      <c r="AI459" s="9" t="str">
        <f t="shared" si="371"/>
        <v>http://image.rakuten.co.jp/brotures/cabinet/items/custom/custom-130723-735tr.jpg</v>
      </c>
      <c r="AS459" s="9" t="str">
        <f t="shared" si="357"/>
        <v>1</v>
      </c>
      <c r="AT459" s="9" t="str">
        <f t="shared" si="357"/>
        <v>1</v>
      </c>
      <c r="AU459" s="9" t="str">
        <f t="shared" si="372"/>
        <v>0</v>
      </c>
      <c r="AV459" s="9" t="str">
        <f t="shared" si="373"/>
        <v>1</v>
      </c>
      <c r="AW459" s="9" t="str">
        <f t="shared" si="358"/>
        <v>0</v>
      </c>
      <c r="AX459" s="9" t="str">
        <f t="shared" si="358"/>
        <v>0</v>
      </c>
      <c r="AY459" s="11"/>
      <c r="AZ459" s="11"/>
      <c r="BA459" s="11"/>
      <c r="BB459" s="9" t="str">
        <f t="shared" si="374"/>
        <v>-1</v>
      </c>
      <c r="BC459" s="9" t="str">
        <f t="shared" si="375"/>
        <v>2</v>
      </c>
      <c r="BG459" s="5" t="s">
        <v>2247</v>
      </c>
      <c r="BH459" s="5" t="s">
        <v>8519</v>
      </c>
      <c r="CS459" s="9" t="str">
        <f t="shared" si="376"/>
        <v>0</v>
      </c>
      <c r="CT459" s="9" t="str">
        <f t="shared" si="377"/>
        <v>&lt;iframe src="http://www.rakuten.ne.jp/gold/brotures/spec/custom/custom-130723-735tr.html" frameborder="0" id="spec-content" scrolling="no"&gt;&lt;/iframe&gt;</v>
      </c>
      <c r="CU459" s="9" t="str">
        <f t="shared" si="378"/>
        <v/>
      </c>
      <c r="CV459" s="9" t="str">
        <f t="shared" si="379"/>
        <v>&lt;div class="row-fluid"&gt;&lt;iframe src="http://www.rakuten.ne.jp/gold/brotures/items/custom/custom-130723-735tr.html" frameborder="0" id="skin-product" scrolling="no"&gt;&lt;/iframe&gt;&lt;/div&gt;</v>
      </c>
      <c r="CW459" s="11" t="str">
        <f t="shared" si="380"/>
        <v/>
      </c>
      <c r="CX459" t="s">
        <v>2409</v>
      </c>
      <c r="CY459" s="9" t="str">
        <f t="shared" si="381"/>
        <v>0</v>
      </c>
      <c r="CZ459" s="11"/>
      <c r="DA459" s="11"/>
      <c r="DB459" s="11"/>
      <c r="DC459" s="11"/>
      <c r="DD459" s="9" t="str">
        <f t="shared" si="382"/>
        <v/>
      </c>
      <c r="DE459" s="5" t="s">
        <v>1514</v>
      </c>
      <c r="DF459" s="5" t="s">
        <v>1514</v>
      </c>
      <c r="DI459" s="9" t="str">
        <f t="shared" si="383"/>
        <v/>
      </c>
      <c r="DT459" s="9">
        <f>VLOOKUP(BG459,ディレクトリID!A:B,2)</f>
        <v>101906</v>
      </c>
      <c r="DV459" s="4" t="str">
        <f t="shared" si="384"/>
        <v>【BROTURESオリジナルカスタム　CUSTOM】</v>
      </c>
      <c r="DW459" s="4" t="str">
        <f t="shared" si="385"/>
        <v>【BROTURESオリジナルカスタム　CUSTOM】</v>
      </c>
      <c r="DX459" s="9">
        <f t="shared" si="386"/>
        <v>4</v>
      </c>
      <c r="DY459" s="11"/>
      <c r="DZ459" s="9" t="str">
        <f t="shared" si="359"/>
        <v>1</v>
      </c>
      <c r="EA459" s="9" t="str">
        <f t="shared" si="359"/>
        <v>1</v>
      </c>
      <c r="EB459" s="11"/>
      <c r="EC459" s="11"/>
      <c r="ED459" s="11"/>
      <c r="EE459" s="9" t="str">
        <f t="shared" si="387"/>
        <v>0</v>
      </c>
      <c r="EO459" s="5" t="s">
        <v>2248</v>
      </c>
      <c r="EP459" s="8" t="s">
        <v>429</v>
      </c>
      <c r="EQ459" s="8" t="s">
        <v>429</v>
      </c>
      <c r="ER459" s="8" t="s">
        <v>209</v>
      </c>
      <c r="ES459" s="8" t="s">
        <v>430</v>
      </c>
      <c r="ET459" s="9" t="str">
        <f t="shared" si="388"/>
        <v>2</v>
      </c>
      <c r="EU459" s="11"/>
      <c r="EV459" s="11"/>
      <c r="EW459" s="11"/>
      <c r="EX459" s="9" t="str">
        <f t="shared" si="360"/>
        <v>0</v>
      </c>
      <c r="EY459" s="9" t="str">
        <f t="shared" si="360"/>
        <v>0</v>
      </c>
      <c r="EZ459" s="11"/>
      <c r="FA459" s="11"/>
      <c r="FB459" s="9" t="str">
        <f t="shared" si="361"/>
        <v>0</v>
      </c>
      <c r="FC459" s="9" t="str">
        <f t="shared" si="361"/>
        <v>0</v>
      </c>
      <c r="FD459" s="9" t="str">
        <f t="shared" si="389"/>
        <v>1</v>
      </c>
      <c r="FE459" s="9" t="str">
        <f t="shared" si="362"/>
        <v>1</v>
      </c>
      <c r="FF459" s="9" t="str">
        <f t="shared" si="362"/>
        <v>1</v>
      </c>
      <c r="GJ459" s="4" t="str">
        <f t="shared" si="392"/>
        <v>パーツ\BROTURESオリジナルカスタム:ブランド\CUSTOM</v>
      </c>
      <c r="GK459" s="4" t="str">
        <f t="shared" si="390"/>
        <v>u:u</v>
      </c>
      <c r="GL459" s="11"/>
      <c r="GM459" s="4" t="str">
        <f t="shared" si="363"/>
        <v>::</v>
      </c>
      <c r="GN459" s="4" t="str">
        <f t="shared" si="363"/>
        <v>::</v>
      </c>
      <c r="GO459" s="4" t="str">
        <f t="shared" si="363"/>
        <v>::</v>
      </c>
      <c r="GP459" s="4" t="str">
        <f t="shared" si="391"/>
        <v>1</v>
      </c>
    </row>
    <row r="460" spans="1:198" ht="28" customHeight="1">
      <c r="A460" s="5" t="s">
        <v>2399</v>
      </c>
      <c r="B460" s="5" t="s">
        <v>2387</v>
      </c>
      <c r="C460" s="5" t="s">
        <v>2399</v>
      </c>
      <c r="D460" s="9" t="str">
        <f t="shared" si="364"/>
        <v>u</v>
      </c>
      <c r="E460" s="9" t="str">
        <f t="shared" si="365"/>
        <v xml:space="preserve"> / （LEADERBIKEKAGEROFRAMESETPhantomPearl）</v>
      </c>
      <c r="F460" s="9" t="str">
        <f t="shared" si="366"/>
        <v xml:space="preserve"> / （LEADERBIKEKAGEROFRAMESETPhantomPearl）</v>
      </c>
      <c r="G460" s="5">
        <v>317668</v>
      </c>
      <c r="H460" s="9">
        <f t="shared" si="367"/>
        <v>317668</v>
      </c>
      <c r="I460" s="9" t="str">
        <f t="shared" si="368"/>
        <v>0</v>
      </c>
      <c r="J460" s="9" t="str">
        <f t="shared" si="369"/>
        <v>1</v>
      </c>
      <c r="M460" s="5" t="s">
        <v>340</v>
      </c>
      <c r="P460" s="9" t="str">
        <f t="shared" si="370"/>
        <v>LEADERBIKEKAGEROFRAMESETPhantomPearl</v>
      </c>
      <c r="AI460" s="9" t="str">
        <f t="shared" si="371"/>
        <v>http://image.rakuten.co.jp/brotures/cabinet/items/custom/custom-130723-735tr.jpg</v>
      </c>
      <c r="AS460" s="9" t="str">
        <f t="shared" si="357"/>
        <v>1</v>
      </c>
      <c r="AT460" s="9" t="str">
        <f t="shared" si="357"/>
        <v>1</v>
      </c>
      <c r="AU460" s="9" t="str">
        <f t="shared" si="372"/>
        <v>0</v>
      </c>
      <c r="AV460" s="9" t="str">
        <f t="shared" si="373"/>
        <v>1</v>
      </c>
      <c r="AW460" s="9" t="str">
        <f t="shared" si="358"/>
        <v>0</v>
      </c>
      <c r="AX460" s="9" t="str">
        <f t="shared" si="358"/>
        <v>0</v>
      </c>
      <c r="AY460" s="11"/>
      <c r="AZ460" s="11"/>
      <c r="BA460" s="11"/>
      <c r="BB460" s="9" t="str">
        <f t="shared" si="374"/>
        <v>-1</v>
      </c>
      <c r="BC460" s="9" t="str">
        <f t="shared" si="375"/>
        <v>2</v>
      </c>
      <c r="BG460" s="5" t="s">
        <v>2247</v>
      </c>
      <c r="BH460" s="5" t="s">
        <v>8519</v>
      </c>
      <c r="CS460" s="9" t="str">
        <f t="shared" si="376"/>
        <v>0</v>
      </c>
      <c r="CT460" s="9" t="str">
        <f t="shared" si="377"/>
        <v>&lt;iframe src="http://www.rakuten.ne.jp/gold/brotures/spec/custom/custom-130723-735tr.html" frameborder="0" id="spec-content" scrolling="no"&gt;&lt;/iframe&gt;</v>
      </c>
      <c r="CU460" s="9" t="str">
        <f t="shared" si="378"/>
        <v/>
      </c>
      <c r="CV460" s="9" t="str">
        <f t="shared" si="379"/>
        <v>&lt;div class="row-fluid"&gt;&lt;iframe src="http://www.rakuten.ne.jp/gold/brotures/items/custom/custom-130723-735tr.html" frameborder="0" id="skin-product" scrolling="no"&gt;&lt;/iframe&gt;&lt;/div&gt;</v>
      </c>
      <c r="CW460" s="11" t="str">
        <f t="shared" si="380"/>
        <v/>
      </c>
      <c r="CX460" t="s">
        <v>2410</v>
      </c>
      <c r="CY460" s="9" t="str">
        <f t="shared" si="381"/>
        <v>0</v>
      </c>
      <c r="CZ460" s="11"/>
      <c r="DA460" s="11"/>
      <c r="DB460" s="11"/>
      <c r="DC460" s="11"/>
      <c r="DD460" s="9" t="str">
        <f t="shared" si="382"/>
        <v/>
      </c>
      <c r="DE460" s="5" t="s">
        <v>1516</v>
      </c>
      <c r="DF460" s="5" t="s">
        <v>1516</v>
      </c>
      <c r="DI460" s="9" t="str">
        <f t="shared" si="383"/>
        <v/>
      </c>
      <c r="DT460" s="9">
        <f>VLOOKUP(BG460,ディレクトリID!A:B,2)</f>
        <v>101906</v>
      </c>
      <c r="DV460" s="4" t="str">
        <f t="shared" si="384"/>
        <v>【BROTURESオリジナルカスタム　CUSTOM】</v>
      </c>
      <c r="DW460" s="4" t="str">
        <f t="shared" si="385"/>
        <v>【BROTURESオリジナルカスタム　CUSTOM】</v>
      </c>
      <c r="DX460" s="9">
        <f t="shared" si="386"/>
        <v>4</v>
      </c>
      <c r="DY460" s="11"/>
      <c r="DZ460" s="9" t="str">
        <f t="shared" si="359"/>
        <v>1</v>
      </c>
      <c r="EA460" s="9" t="str">
        <f t="shared" si="359"/>
        <v>1</v>
      </c>
      <c r="EB460" s="11"/>
      <c r="EC460" s="11"/>
      <c r="ED460" s="11"/>
      <c r="EE460" s="9" t="str">
        <f t="shared" si="387"/>
        <v>0</v>
      </c>
      <c r="EO460" s="5" t="s">
        <v>2248</v>
      </c>
      <c r="EP460" s="8" t="s">
        <v>429</v>
      </c>
      <c r="EQ460" s="8" t="s">
        <v>429</v>
      </c>
      <c r="ER460" s="8" t="s">
        <v>209</v>
      </c>
      <c r="ES460" s="8" t="s">
        <v>430</v>
      </c>
      <c r="ET460" s="9" t="str">
        <f t="shared" si="388"/>
        <v>2</v>
      </c>
      <c r="EU460" s="11"/>
      <c r="EV460" s="11"/>
      <c r="EW460" s="11"/>
      <c r="EX460" s="9" t="str">
        <f t="shared" si="360"/>
        <v>0</v>
      </c>
      <c r="EY460" s="9" t="str">
        <f t="shared" si="360"/>
        <v>0</v>
      </c>
      <c r="EZ460" s="11"/>
      <c r="FA460" s="11"/>
      <c r="FB460" s="9" t="str">
        <f t="shared" si="361"/>
        <v>0</v>
      </c>
      <c r="FC460" s="9" t="str">
        <f t="shared" si="361"/>
        <v>0</v>
      </c>
      <c r="FD460" s="9" t="str">
        <f t="shared" si="389"/>
        <v>1</v>
      </c>
      <c r="FE460" s="9" t="str">
        <f t="shared" si="362"/>
        <v>1</v>
      </c>
      <c r="FF460" s="9" t="str">
        <f t="shared" si="362"/>
        <v>1</v>
      </c>
      <c r="GJ460" s="4" t="str">
        <f t="shared" si="392"/>
        <v>パーツ\BROTURESオリジナルカスタム:ブランド\CUSTOM</v>
      </c>
      <c r="GK460" s="4" t="str">
        <f t="shared" si="390"/>
        <v>u:u</v>
      </c>
      <c r="GL460" s="11"/>
      <c r="GM460" s="4" t="str">
        <f t="shared" si="363"/>
        <v>::</v>
      </c>
      <c r="GN460" s="4" t="str">
        <f t="shared" si="363"/>
        <v>::</v>
      </c>
      <c r="GO460" s="4" t="str">
        <f t="shared" si="363"/>
        <v>::</v>
      </c>
      <c r="GP460" s="4" t="str">
        <f t="shared" si="391"/>
        <v>1</v>
      </c>
    </row>
    <row r="461" spans="1:198" ht="28" customHeight="1">
      <c r="A461" s="5" t="s">
        <v>2411</v>
      </c>
      <c r="B461" s="5" t="s">
        <v>2413</v>
      </c>
      <c r="C461" s="5" t="s">
        <v>2411</v>
      </c>
      <c r="D461" s="9" t="str">
        <f t="shared" si="364"/>
        <v>u</v>
      </c>
      <c r="E461" s="9" t="str">
        <f t="shared" si="365"/>
        <v xml:space="preserve"> / （selleITALIACXZeroTeknologika）</v>
      </c>
      <c r="F461" s="9" t="str">
        <f t="shared" si="366"/>
        <v xml:space="preserve"> / （selleITALIACXZeroTeknologika）</v>
      </c>
      <c r="G461" s="5">
        <v>69300</v>
      </c>
      <c r="H461" s="9">
        <f t="shared" si="367"/>
        <v>69300</v>
      </c>
      <c r="I461" s="9" t="str">
        <f t="shared" si="368"/>
        <v>0</v>
      </c>
      <c r="J461" s="9" t="str">
        <f t="shared" si="369"/>
        <v>1</v>
      </c>
      <c r="P461" s="9" t="str">
        <f t="shared" si="370"/>
        <v>selleITALIACXZeroTeknologika</v>
      </c>
      <c r="AI461" s="9" t="str">
        <f t="shared" si="371"/>
        <v>http://image.rakuten.co.jp/brotures/cabinet/items/selleitalia/cx_zero_teknologika.jpg</v>
      </c>
      <c r="AS461" s="9" t="str">
        <f t="shared" si="357"/>
        <v>1</v>
      </c>
      <c r="AT461" s="9" t="str">
        <f t="shared" si="357"/>
        <v>1</v>
      </c>
      <c r="AU461" s="9" t="str">
        <f t="shared" si="372"/>
        <v>0</v>
      </c>
      <c r="AV461" s="9" t="str">
        <f t="shared" si="373"/>
        <v>1</v>
      </c>
      <c r="AW461" s="9" t="str">
        <f t="shared" si="358"/>
        <v>0</v>
      </c>
      <c r="AX461" s="9" t="str">
        <f t="shared" si="358"/>
        <v>0</v>
      </c>
      <c r="AY461" s="11"/>
      <c r="AZ461" s="11"/>
      <c r="BA461" s="11"/>
      <c r="BB461" s="9" t="str">
        <f t="shared" si="374"/>
        <v>-1</v>
      </c>
      <c r="BC461" s="9" t="str">
        <f t="shared" si="375"/>
        <v>0</v>
      </c>
      <c r="BG461" s="5" t="s">
        <v>316</v>
      </c>
      <c r="BH461" s="5" t="s">
        <v>1295</v>
      </c>
      <c r="CS461" s="9" t="str">
        <f t="shared" si="376"/>
        <v>0</v>
      </c>
      <c r="CT461" s="9" t="str">
        <f t="shared" si="377"/>
        <v>&lt;iframe src="http://www.rakuten.ne.jp/gold/brotures/spec/selleitalia/cx_zero_teknologika.html" frameborder="0" id="spec-content" scrolling="no"&gt;&lt;/iframe&gt;</v>
      </c>
      <c r="CU461" s="9" t="str">
        <f t="shared" si="378"/>
        <v/>
      </c>
      <c r="CV461" s="9" t="str">
        <f t="shared" si="379"/>
        <v>&lt;div class="row-fluid"&gt;&lt;iframe src="http://www.rakuten.ne.jp/gold/brotures/items/selleitalia/cx_zero_teknologika.html" frameborder="0" id="skin-product" scrolling="no"&gt;&lt;/iframe&gt;&lt;/div&gt;</v>
      </c>
      <c r="CW461" s="11" t="str">
        <f t="shared" si="380"/>
        <v/>
      </c>
      <c r="CX461" t="s">
        <v>2411</v>
      </c>
      <c r="CY461" s="9" t="str">
        <f t="shared" si="381"/>
        <v>0</v>
      </c>
      <c r="CZ461" s="11"/>
      <c r="DA461" s="11"/>
      <c r="DB461" s="11"/>
      <c r="DC461" s="11"/>
      <c r="DD461" s="9" t="str">
        <f t="shared" si="382"/>
        <v/>
      </c>
      <c r="DI461" s="9" t="str">
        <f t="shared" si="383"/>
        <v/>
      </c>
      <c r="DT461" s="9">
        <f>VLOOKUP(BG461,ディレクトリID!A:B,2)</f>
        <v>563161</v>
      </c>
      <c r="DV461" s="4" t="str">
        <f t="shared" si="384"/>
        <v>【サドル　selleITALIA】</v>
      </c>
      <c r="DW461" s="4" t="str">
        <f t="shared" si="385"/>
        <v>【サドル　selleITALIA】</v>
      </c>
      <c r="DX461" s="9">
        <f t="shared" si="386"/>
        <v>4</v>
      </c>
      <c r="DY461" s="11"/>
      <c r="DZ461" s="9" t="str">
        <f t="shared" si="359"/>
        <v>1</v>
      </c>
      <c r="EA461" s="9" t="str">
        <f t="shared" si="359"/>
        <v>1</v>
      </c>
      <c r="EB461" s="11"/>
      <c r="EC461" s="11"/>
      <c r="ED461" s="11"/>
      <c r="EE461" s="9" t="str">
        <f t="shared" si="387"/>
        <v>0</v>
      </c>
      <c r="EO461" s="5" t="s">
        <v>428</v>
      </c>
      <c r="EP461" s="8" t="s">
        <v>429</v>
      </c>
      <c r="EQ461" s="8" t="s">
        <v>429</v>
      </c>
      <c r="ER461" s="8" t="s">
        <v>209</v>
      </c>
      <c r="ES461" s="8" t="s">
        <v>430</v>
      </c>
      <c r="ET461" s="9" t="str">
        <f t="shared" si="388"/>
        <v>2</v>
      </c>
      <c r="EU461" s="11"/>
      <c r="EV461" s="11"/>
      <c r="EW461" s="11"/>
      <c r="EX461" s="9" t="str">
        <f t="shared" si="360"/>
        <v>0</v>
      </c>
      <c r="EY461" s="9" t="str">
        <f t="shared" si="360"/>
        <v>0</v>
      </c>
      <c r="EZ461" s="11"/>
      <c r="FA461" s="11"/>
      <c r="FB461" s="9" t="str">
        <f t="shared" si="361"/>
        <v>0</v>
      </c>
      <c r="FC461" s="9" t="str">
        <f t="shared" si="361"/>
        <v>0</v>
      </c>
      <c r="FD461" s="9" t="str">
        <f t="shared" si="389"/>
        <v>1</v>
      </c>
      <c r="FE461" s="9" t="str">
        <f t="shared" si="362"/>
        <v>1</v>
      </c>
      <c r="FF461" s="9" t="str">
        <f t="shared" si="362"/>
        <v>1</v>
      </c>
      <c r="GJ461" s="4" t="str">
        <f t="shared" si="392"/>
        <v>パーツ\サドル:ブランド\selleITALIA</v>
      </c>
      <c r="GK461" s="4" t="str">
        <f t="shared" si="390"/>
        <v>u:u</v>
      </c>
      <c r="GL461" s="11"/>
      <c r="GM461" s="4" t="str">
        <f t="shared" si="363"/>
        <v>::</v>
      </c>
      <c r="GN461" s="4" t="str">
        <f t="shared" si="363"/>
        <v>::</v>
      </c>
      <c r="GO461" s="4" t="str">
        <f t="shared" si="363"/>
        <v>::</v>
      </c>
      <c r="GP461" s="4" t="str">
        <f t="shared" si="391"/>
        <v>1</v>
      </c>
    </row>
    <row r="462" spans="1:198" ht="28" customHeight="1">
      <c r="A462" s="5" t="s">
        <v>2417</v>
      </c>
      <c r="B462" s="5" t="s">
        <v>2419</v>
      </c>
      <c r="C462" s="5" t="s">
        <v>2417</v>
      </c>
      <c r="D462" s="9" t="str">
        <f t="shared" si="364"/>
        <v>u</v>
      </c>
      <c r="E462" s="9" t="str">
        <f t="shared" si="365"/>
        <v xml:space="preserve"> / （ALEXRIMS18"ダブルウォールアルミリム）</v>
      </c>
      <c r="F462" s="9" t="str">
        <f t="shared" si="366"/>
        <v xml:space="preserve"> / （ALEXRIMS18"ダブルウォールアルミリム）</v>
      </c>
      <c r="G462" s="5">
        <v>3062</v>
      </c>
      <c r="H462" s="9">
        <f t="shared" si="367"/>
        <v>3062</v>
      </c>
      <c r="I462" s="9" t="str">
        <f t="shared" si="368"/>
        <v>0</v>
      </c>
      <c r="J462" s="9" t="str">
        <f t="shared" si="369"/>
        <v>1</v>
      </c>
      <c r="P462" s="9" t="str">
        <f t="shared" si="370"/>
        <v>ALEXRIMS18"ダブルウォールアルミリム</v>
      </c>
      <c r="AI462" s="9" t="str">
        <f t="shared" si="371"/>
        <v>http://image.rakuten.co.jp/brotures/cabinet/items/alexrims/da_16.jpg</v>
      </c>
      <c r="AS462" s="9" t="str">
        <f t="shared" ref="AS462:AT481" si="393">IF($A462&lt;&gt;"","1","")</f>
        <v>1</v>
      </c>
      <c r="AT462" s="9" t="str">
        <f t="shared" si="393"/>
        <v>1</v>
      </c>
      <c r="AU462" s="9" t="str">
        <f t="shared" si="372"/>
        <v>0</v>
      </c>
      <c r="AV462" s="9" t="str">
        <f t="shared" si="373"/>
        <v>1</v>
      </c>
      <c r="AW462" s="9" t="str">
        <f t="shared" ref="AW462:AX481" si="394">IF($A462&lt;&gt;"","0","")</f>
        <v>0</v>
      </c>
      <c r="AX462" s="9" t="str">
        <f t="shared" si="394"/>
        <v>0</v>
      </c>
      <c r="AY462" s="11"/>
      <c r="AZ462" s="11"/>
      <c r="BA462" s="11"/>
      <c r="BB462" s="9" t="str">
        <f t="shared" si="374"/>
        <v>-1</v>
      </c>
      <c r="BC462" s="9" t="str">
        <f t="shared" si="375"/>
        <v>0</v>
      </c>
      <c r="BG462" s="5" t="s">
        <v>561</v>
      </c>
      <c r="BH462" s="5" t="s">
        <v>2423</v>
      </c>
      <c r="CS462" s="9" t="str">
        <f t="shared" si="376"/>
        <v>0</v>
      </c>
      <c r="CT462" s="9" t="str">
        <f t="shared" si="377"/>
        <v>&lt;iframe src="http://www.rakuten.ne.jp/gold/brotures/spec/alexrims/da_16.html" frameborder="0" id="spec-content" scrolling="no"&gt;&lt;/iframe&gt;</v>
      </c>
      <c r="CU462" s="9" t="str">
        <f t="shared" si="378"/>
        <v/>
      </c>
      <c r="CV462" s="9" t="str">
        <f t="shared" si="379"/>
        <v>&lt;div class="row-fluid"&gt;&lt;iframe src="http://www.rakuten.ne.jp/gold/brotures/items/alexrims/da_16.html" frameborder="0" id="skin-product" scrolling="no"&gt;&lt;/iframe&gt;&lt;/div&gt;</v>
      </c>
      <c r="CW462" s="11" t="str">
        <f t="shared" si="380"/>
        <v/>
      </c>
      <c r="CX462" t="s">
        <v>2417</v>
      </c>
      <c r="CY462" s="9" t="str">
        <f t="shared" si="381"/>
        <v>0</v>
      </c>
      <c r="CZ462" s="11"/>
      <c r="DA462" s="11"/>
      <c r="DB462" s="11"/>
      <c r="DC462" s="11"/>
      <c r="DD462" s="9" t="str">
        <f t="shared" si="382"/>
        <v/>
      </c>
      <c r="DI462" s="9" t="str">
        <f t="shared" si="383"/>
        <v/>
      </c>
      <c r="DT462" s="9">
        <f>VLOOKUP(BG462,ディレクトリID!A:B,2)</f>
        <v>407713</v>
      </c>
      <c r="DV462" s="4" t="str">
        <f t="shared" si="384"/>
        <v>【ホイール　ALEXRIMS】</v>
      </c>
      <c r="DW462" s="4" t="str">
        <f t="shared" si="385"/>
        <v>【ホイール　ALEXRIMS】</v>
      </c>
      <c r="DX462" s="9">
        <f t="shared" si="386"/>
        <v>2</v>
      </c>
      <c r="DY462" s="11"/>
      <c r="DZ462" s="9" t="str">
        <f t="shared" ref="DZ462:EA481" si="395">IF($A462&lt;&gt;"","1","")</f>
        <v>1</v>
      </c>
      <c r="EA462" s="9" t="str">
        <f t="shared" si="395"/>
        <v>1</v>
      </c>
      <c r="EB462" s="11"/>
      <c r="EC462" s="11"/>
      <c r="ED462" s="11"/>
      <c r="EE462" s="9" t="str">
        <f t="shared" si="387"/>
        <v>0</v>
      </c>
      <c r="EO462" s="5" t="s">
        <v>428</v>
      </c>
      <c r="EP462" s="8" t="s">
        <v>429</v>
      </c>
      <c r="EQ462" s="8" t="s">
        <v>429</v>
      </c>
      <c r="ER462" s="8" t="s">
        <v>209</v>
      </c>
      <c r="ES462" s="8" t="s">
        <v>430</v>
      </c>
      <c r="ET462" s="9" t="str">
        <f t="shared" si="388"/>
        <v>2</v>
      </c>
      <c r="EU462" s="11"/>
      <c r="EV462" s="11"/>
      <c r="EW462" s="11"/>
      <c r="EX462" s="9" t="str">
        <f t="shared" ref="EX462:EY481" si="396">IF($A462&lt;&gt;"","0","")</f>
        <v>0</v>
      </c>
      <c r="EY462" s="9" t="str">
        <f t="shared" si="396"/>
        <v>0</v>
      </c>
      <c r="EZ462" s="11"/>
      <c r="FA462" s="11"/>
      <c r="FB462" s="9" t="str">
        <f t="shared" ref="FB462:FC481" si="397">IF($A462&lt;&gt;"","0","")</f>
        <v>0</v>
      </c>
      <c r="FC462" s="9" t="str">
        <f t="shared" si="397"/>
        <v>0</v>
      </c>
      <c r="FD462" s="9" t="str">
        <f t="shared" si="389"/>
        <v>1</v>
      </c>
      <c r="FE462" s="9" t="str">
        <f t="shared" ref="FE462:FF481" si="398">IF($BG462="完成車","3","1")</f>
        <v>1</v>
      </c>
      <c r="FF462" s="9" t="str">
        <f t="shared" si="398"/>
        <v>1</v>
      </c>
      <c r="GJ462" s="4" t="str">
        <f t="shared" si="392"/>
        <v>パーツ\ホイール:ブランド\ALEXRIMS</v>
      </c>
      <c r="GK462" s="4" t="str">
        <f t="shared" si="390"/>
        <v>u:u</v>
      </c>
      <c r="GL462" s="11"/>
      <c r="GM462" s="4" t="str">
        <f t="shared" ref="GM462:GO481" si="399">IF($A462&lt;&gt;"","::","")</f>
        <v>::</v>
      </c>
      <c r="GN462" s="4" t="str">
        <f t="shared" si="399"/>
        <v>::</v>
      </c>
      <c r="GO462" s="4" t="str">
        <f t="shared" si="399"/>
        <v>::</v>
      </c>
      <c r="GP462" s="4" t="str">
        <f t="shared" si="391"/>
        <v>1</v>
      </c>
    </row>
    <row r="463" spans="1:198" ht="28" customHeight="1">
      <c r="A463" s="5" t="s">
        <v>2425</v>
      </c>
      <c r="B463" s="5" t="s">
        <v>2427</v>
      </c>
      <c r="C463" s="5" t="s">
        <v>2425</v>
      </c>
      <c r="D463" s="9" t="str">
        <f t="shared" si="364"/>
        <v>u</v>
      </c>
      <c r="E463" s="9" t="str">
        <f t="shared" si="365"/>
        <v xml:space="preserve"> / （ALEXRIMS20"ダブルウォールアルミリム）</v>
      </c>
      <c r="F463" s="9" t="str">
        <f t="shared" si="366"/>
        <v xml:space="preserve"> / （ALEXRIMS20"ダブルウォールアルミリム）</v>
      </c>
      <c r="G463" s="5">
        <v>3062</v>
      </c>
      <c r="H463" s="9">
        <f t="shared" si="367"/>
        <v>3062</v>
      </c>
      <c r="I463" s="9" t="str">
        <f t="shared" si="368"/>
        <v>0</v>
      </c>
      <c r="J463" s="9" t="str">
        <f t="shared" si="369"/>
        <v>1</v>
      </c>
      <c r="P463" s="9" t="str">
        <f t="shared" si="370"/>
        <v>ALEXRIMS20"ダブルウォールアルミリム</v>
      </c>
      <c r="AI463" s="9" t="str">
        <f t="shared" si="371"/>
        <v>http://image.rakuten.co.jp/brotures/cabinet/items/alexrims/da_22.jpg</v>
      </c>
      <c r="AS463" s="9" t="str">
        <f t="shared" si="393"/>
        <v>1</v>
      </c>
      <c r="AT463" s="9" t="str">
        <f t="shared" si="393"/>
        <v>1</v>
      </c>
      <c r="AU463" s="9" t="str">
        <f t="shared" si="372"/>
        <v>0</v>
      </c>
      <c r="AV463" s="9" t="str">
        <f t="shared" si="373"/>
        <v>1</v>
      </c>
      <c r="AW463" s="9" t="str">
        <f t="shared" si="394"/>
        <v>0</v>
      </c>
      <c r="AX463" s="9" t="str">
        <f t="shared" si="394"/>
        <v>0</v>
      </c>
      <c r="AY463" s="11"/>
      <c r="AZ463" s="11"/>
      <c r="BA463" s="11"/>
      <c r="BB463" s="9" t="str">
        <f t="shared" si="374"/>
        <v>-1</v>
      </c>
      <c r="BC463" s="9" t="str">
        <f t="shared" si="375"/>
        <v>0</v>
      </c>
      <c r="BG463" s="5" t="s">
        <v>561</v>
      </c>
      <c r="BH463" s="5" t="s">
        <v>2423</v>
      </c>
      <c r="CS463" s="9" t="str">
        <f t="shared" si="376"/>
        <v>0</v>
      </c>
      <c r="CT463" s="9" t="str">
        <f t="shared" si="377"/>
        <v>&lt;iframe src="http://www.rakuten.ne.jp/gold/brotures/spec/alexrims/da_22.html" frameborder="0" id="spec-content" scrolling="no"&gt;&lt;/iframe&gt;</v>
      </c>
      <c r="CU463" s="9" t="str">
        <f t="shared" si="378"/>
        <v/>
      </c>
      <c r="CV463" s="9" t="str">
        <f t="shared" si="379"/>
        <v>&lt;div class="row-fluid"&gt;&lt;iframe src="http://www.rakuten.ne.jp/gold/brotures/items/alexrims/da_22.html" frameborder="0" id="skin-product" scrolling="no"&gt;&lt;/iframe&gt;&lt;/div&gt;</v>
      </c>
      <c r="CW463" s="11" t="str">
        <f t="shared" si="380"/>
        <v/>
      </c>
      <c r="CX463" t="s">
        <v>2425</v>
      </c>
      <c r="CY463" s="9" t="str">
        <f t="shared" si="381"/>
        <v>0</v>
      </c>
      <c r="CZ463" s="11"/>
      <c r="DA463" s="11"/>
      <c r="DB463" s="11"/>
      <c r="DC463" s="11"/>
      <c r="DD463" s="9" t="str">
        <f t="shared" si="382"/>
        <v/>
      </c>
      <c r="DI463" s="9" t="str">
        <f t="shared" si="383"/>
        <v/>
      </c>
      <c r="DT463" s="9">
        <f>VLOOKUP(BG463,ディレクトリID!A:B,2)</f>
        <v>407713</v>
      </c>
      <c r="DV463" s="4" t="str">
        <f t="shared" si="384"/>
        <v>【ホイール　ALEXRIMS】</v>
      </c>
      <c r="DW463" s="4" t="str">
        <f t="shared" si="385"/>
        <v>【ホイール　ALEXRIMS】</v>
      </c>
      <c r="DX463" s="9">
        <f t="shared" si="386"/>
        <v>2</v>
      </c>
      <c r="DY463" s="11"/>
      <c r="DZ463" s="9" t="str">
        <f t="shared" si="395"/>
        <v>1</v>
      </c>
      <c r="EA463" s="9" t="str">
        <f t="shared" si="395"/>
        <v>1</v>
      </c>
      <c r="EB463" s="11"/>
      <c r="EC463" s="11"/>
      <c r="ED463" s="11"/>
      <c r="EE463" s="9" t="str">
        <f t="shared" si="387"/>
        <v>0</v>
      </c>
      <c r="EO463" s="5" t="s">
        <v>428</v>
      </c>
      <c r="EP463" s="8" t="s">
        <v>429</v>
      </c>
      <c r="EQ463" s="8" t="s">
        <v>429</v>
      </c>
      <c r="ER463" s="8" t="s">
        <v>209</v>
      </c>
      <c r="ES463" s="8" t="s">
        <v>430</v>
      </c>
      <c r="ET463" s="9" t="str">
        <f t="shared" si="388"/>
        <v>2</v>
      </c>
      <c r="EU463" s="11"/>
      <c r="EV463" s="11"/>
      <c r="EW463" s="11"/>
      <c r="EX463" s="9" t="str">
        <f t="shared" si="396"/>
        <v>0</v>
      </c>
      <c r="EY463" s="9" t="str">
        <f t="shared" si="396"/>
        <v>0</v>
      </c>
      <c r="EZ463" s="11"/>
      <c r="FA463" s="11"/>
      <c r="FB463" s="9" t="str">
        <f t="shared" si="397"/>
        <v>0</v>
      </c>
      <c r="FC463" s="9" t="str">
        <f t="shared" si="397"/>
        <v>0</v>
      </c>
      <c r="FD463" s="9" t="str">
        <f t="shared" si="389"/>
        <v>1</v>
      </c>
      <c r="FE463" s="9" t="str">
        <f t="shared" si="398"/>
        <v>1</v>
      </c>
      <c r="FF463" s="9" t="str">
        <f t="shared" si="398"/>
        <v>1</v>
      </c>
      <c r="GJ463" s="4" t="str">
        <f t="shared" si="392"/>
        <v>パーツ\ホイール:ブランド\ALEXRIMS</v>
      </c>
      <c r="GK463" s="4" t="str">
        <f t="shared" si="390"/>
        <v>u:u</v>
      </c>
      <c r="GL463" s="11"/>
      <c r="GM463" s="4" t="str">
        <f t="shared" si="399"/>
        <v>::</v>
      </c>
      <c r="GN463" s="4" t="str">
        <f t="shared" si="399"/>
        <v>::</v>
      </c>
      <c r="GO463" s="4" t="str">
        <f t="shared" si="399"/>
        <v>::</v>
      </c>
      <c r="GP463" s="4" t="str">
        <f t="shared" si="391"/>
        <v>1</v>
      </c>
    </row>
    <row r="464" spans="1:198" ht="28" customHeight="1">
      <c r="A464" s="5" t="s">
        <v>2431</v>
      </c>
      <c r="B464" s="5" t="s">
        <v>2433</v>
      </c>
      <c r="C464" s="5" t="s">
        <v>2431</v>
      </c>
      <c r="D464" s="9" t="str">
        <f t="shared" si="364"/>
        <v>u</v>
      </c>
      <c r="E464" s="9" t="str">
        <f t="shared" si="365"/>
        <v xml:space="preserve"> / （DEDADABAR）</v>
      </c>
      <c r="F464" s="9" t="str">
        <f t="shared" si="366"/>
        <v xml:space="preserve"> / （DEDADABAR）</v>
      </c>
      <c r="G464" s="5">
        <v>20160</v>
      </c>
      <c r="H464" s="9">
        <f t="shared" si="367"/>
        <v>20160</v>
      </c>
      <c r="I464" s="9" t="str">
        <f t="shared" si="368"/>
        <v>0</v>
      </c>
      <c r="J464" s="9" t="str">
        <f t="shared" si="369"/>
        <v>1</v>
      </c>
      <c r="P464" s="9" t="str">
        <f t="shared" si="370"/>
        <v>DEDADABAR</v>
      </c>
      <c r="AI464" s="9" t="str">
        <f t="shared" si="371"/>
        <v>http://image.rakuten.co.jp/brotures/cabinet/items/deda/dabar.jpg</v>
      </c>
      <c r="AS464" s="9" t="str">
        <f t="shared" si="393"/>
        <v>1</v>
      </c>
      <c r="AT464" s="9" t="str">
        <f t="shared" si="393"/>
        <v>1</v>
      </c>
      <c r="AU464" s="9" t="str">
        <f t="shared" si="372"/>
        <v>0</v>
      </c>
      <c r="AV464" s="9" t="str">
        <f t="shared" si="373"/>
        <v>1</v>
      </c>
      <c r="AW464" s="9" t="str">
        <f t="shared" si="394"/>
        <v>0</v>
      </c>
      <c r="AX464" s="9" t="str">
        <f t="shared" si="394"/>
        <v>0</v>
      </c>
      <c r="AY464" s="11"/>
      <c r="AZ464" s="11"/>
      <c r="BA464" s="11"/>
      <c r="BB464" s="9" t="str">
        <f t="shared" si="374"/>
        <v>-1</v>
      </c>
      <c r="BC464" s="9" t="str">
        <f t="shared" si="375"/>
        <v>0</v>
      </c>
      <c r="BG464" s="5" t="s">
        <v>253</v>
      </c>
      <c r="BH464" s="5" t="s">
        <v>1762</v>
      </c>
      <c r="CS464" s="9" t="str">
        <f t="shared" si="376"/>
        <v>0</v>
      </c>
      <c r="CT464" s="9" t="str">
        <f t="shared" si="377"/>
        <v>&lt;iframe src="http://www.rakuten.ne.jp/gold/brotures/spec/deda/dabar.html" frameborder="0" id="spec-content" scrolling="no"&gt;&lt;/iframe&gt;</v>
      </c>
      <c r="CU464" s="9" t="str">
        <f t="shared" si="378"/>
        <v/>
      </c>
      <c r="CV464" s="9" t="str">
        <f t="shared" si="379"/>
        <v>&lt;div class="row-fluid"&gt;&lt;iframe src="http://www.rakuten.ne.jp/gold/brotures/items/deda/dabar.html" frameborder="0" id="skin-product" scrolling="no"&gt;&lt;/iframe&gt;&lt;/div&gt;</v>
      </c>
      <c r="CW464" s="11" t="str">
        <f t="shared" si="380"/>
        <v/>
      </c>
      <c r="CX464" t="s">
        <v>2431</v>
      </c>
      <c r="CY464" s="9" t="str">
        <f t="shared" si="381"/>
        <v>0</v>
      </c>
      <c r="CZ464" s="11"/>
      <c r="DA464" s="11"/>
      <c r="DB464" s="11"/>
      <c r="DC464" s="11"/>
      <c r="DD464" s="9" t="str">
        <f t="shared" si="382"/>
        <v/>
      </c>
      <c r="DI464" s="9" t="str">
        <f t="shared" si="383"/>
        <v/>
      </c>
      <c r="DT464" s="9">
        <f>VLOOKUP(BG464,ディレクトリID!A:B,2)</f>
        <v>407699</v>
      </c>
      <c r="DV464" s="4" t="str">
        <f t="shared" si="384"/>
        <v>【ハンドル　DEDA】</v>
      </c>
      <c r="DW464" s="4" t="str">
        <f t="shared" si="385"/>
        <v>【ハンドル　DEDA】</v>
      </c>
      <c r="DX464" s="9">
        <f t="shared" si="386"/>
        <v>4</v>
      </c>
      <c r="DY464" s="11"/>
      <c r="DZ464" s="9" t="str">
        <f t="shared" si="395"/>
        <v>1</v>
      </c>
      <c r="EA464" s="9" t="str">
        <f t="shared" si="395"/>
        <v>1</v>
      </c>
      <c r="EB464" s="11"/>
      <c r="EC464" s="11"/>
      <c r="ED464" s="11"/>
      <c r="EE464" s="9" t="str">
        <f t="shared" si="387"/>
        <v>0</v>
      </c>
      <c r="EO464" s="5" t="s">
        <v>428</v>
      </c>
      <c r="EP464" s="8" t="s">
        <v>429</v>
      </c>
      <c r="EQ464" s="8" t="s">
        <v>429</v>
      </c>
      <c r="ER464" s="8" t="s">
        <v>209</v>
      </c>
      <c r="ES464" s="8" t="s">
        <v>430</v>
      </c>
      <c r="ET464" s="9" t="str">
        <f t="shared" si="388"/>
        <v>2</v>
      </c>
      <c r="EU464" s="11"/>
      <c r="EV464" s="11"/>
      <c r="EW464" s="11"/>
      <c r="EX464" s="9" t="str">
        <f t="shared" si="396"/>
        <v>0</v>
      </c>
      <c r="EY464" s="9" t="str">
        <f t="shared" si="396"/>
        <v>0</v>
      </c>
      <c r="EZ464" s="11"/>
      <c r="FA464" s="11"/>
      <c r="FB464" s="9" t="str">
        <f t="shared" si="397"/>
        <v>0</v>
      </c>
      <c r="FC464" s="9" t="str">
        <f t="shared" si="397"/>
        <v>0</v>
      </c>
      <c r="FD464" s="9" t="str">
        <f t="shared" si="389"/>
        <v>1</v>
      </c>
      <c r="FE464" s="9" t="str">
        <f t="shared" si="398"/>
        <v>1</v>
      </c>
      <c r="FF464" s="9" t="str">
        <f t="shared" si="398"/>
        <v>1</v>
      </c>
      <c r="GJ464" s="4" t="str">
        <f t="shared" si="392"/>
        <v>パーツ\ハンドル:ブランド\DEDA</v>
      </c>
      <c r="GK464" s="4" t="str">
        <f t="shared" si="390"/>
        <v>u:u</v>
      </c>
      <c r="GL464" s="11"/>
      <c r="GM464" s="4" t="str">
        <f t="shared" si="399"/>
        <v>::</v>
      </c>
      <c r="GN464" s="4" t="str">
        <f t="shared" si="399"/>
        <v>::</v>
      </c>
      <c r="GO464" s="4" t="str">
        <f t="shared" si="399"/>
        <v>::</v>
      </c>
      <c r="GP464" s="4" t="str">
        <f t="shared" si="391"/>
        <v>1</v>
      </c>
    </row>
    <row r="465" spans="1:198" ht="28" customHeight="1">
      <c r="A465" s="5" t="s">
        <v>2437</v>
      </c>
      <c r="B465" s="5" t="s">
        <v>2439</v>
      </c>
      <c r="C465" s="5" t="s">
        <v>2437</v>
      </c>
      <c r="D465" s="9" t="str">
        <f t="shared" si="364"/>
        <v>u</v>
      </c>
      <c r="E465" s="9" t="str">
        <f t="shared" si="365"/>
        <v xml:space="preserve"> / （BOMBTRACKDASHBLACK）</v>
      </c>
      <c r="F465" s="9" t="str">
        <f t="shared" si="366"/>
        <v xml:space="preserve"> / （BOMBTRACKDASHBLACK）</v>
      </c>
      <c r="G465" s="5">
        <v>79800</v>
      </c>
      <c r="H465" s="9">
        <f t="shared" si="367"/>
        <v>79800</v>
      </c>
      <c r="I465" s="9" t="str">
        <f t="shared" si="368"/>
        <v>0</v>
      </c>
      <c r="J465" s="9" t="str">
        <f t="shared" si="369"/>
        <v>1</v>
      </c>
      <c r="P465" s="9" t="str">
        <f t="shared" si="370"/>
        <v>BOMBTRACKDASHBLACK</v>
      </c>
      <c r="AI465" s="9" t="str">
        <f t="shared" si="371"/>
        <v>http://image.rakuten.co.jp/brotures/cabinet/items/bombtrack/dash-b.jpg</v>
      </c>
      <c r="AS465" s="9" t="str">
        <f t="shared" si="393"/>
        <v>1</v>
      </c>
      <c r="AT465" s="9" t="str">
        <f t="shared" si="393"/>
        <v>1</v>
      </c>
      <c r="AU465" s="9" t="str">
        <f t="shared" si="372"/>
        <v>0</v>
      </c>
      <c r="AV465" s="9" t="str">
        <f t="shared" si="373"/>
        <v>1</v>
      </c>
      <c r="AW465" s="9" t="str">
        <f t="shared" si="394"/>
        <v>0</v>
      </c>
      <c r="AX465" s="9" t="str">
        <f t="shared" si="394"/>
        <v>0</v>
      </c>
      <c r="AY465" s="11"/>
      <c r="AZ465" s="11"/>
      <c r="BA465" s="11"/>
      <c r="BB465" s="9" t="str">
        <f t="shared" si="374"/>
        <v>-1</v>
      </c>
      <c r="BC465" s="9" t="str">
        <f t="shared" si="375"/>
        <v>0</v>
      </c>
      <c r="BG465" s="5" t="s">
        <v>347</v>
      </c>
      <c r="BH465" s="5" t="s">
        <v>2443</v>
      </c>
      <c r="CS465" s="9" t="str">
        <f t="shared" si="376"/>
        <v>0</v>
      </c>
      <c r="CT465" s="9" t="str">
        <f t="shared" si="377"/>
        <v>&lt;iframe src="http://www.rakuten.ne.jp/gold/brotures/spec/bombtrack/dash-b.html" frameborder="0" id="spec-content" scrolling="no"&gt;&lt;/iframe&gt;</v>
      </c>
      <c r="CU465" s="9" t="str">
        <f t="shared" si="378"/>
        <v/>
      </c>
      <c r="CV465" s="9" t="str">
        <f t="shared" si="379"/>
        <v>&lt;div class="row-fluid"&gt;&lt;iframe src="http://www.rakuten.ne.jp/gold/brotures/items/bombtrack/dash-b.html" frameborder="0" id="skin-product" scrolling="no"&gt;&lt;/iframe&gt;&lt;/div&gt;</v>
      </c>
      <c r="CW465" s="11" t="str">
        <f t="shared" si="380"/>
        <v/>
      </c>
      <c r="CX465" t="s">
        <v>2437</v>
      </c>
      <c r="CY465" s="9" t="str">
        <f t="shared" si="381"/>
        <v>0</v>
      </c>
      <c r="CZ465" s="11"/>
      <c r="DA465" s="11"/>
      <c r="DB465" s="11"/>
      <c r="DC465" s="11"/>
      <c r="DD465" s="9" t="str">
        <f t="shared" si="382"/>
        <v>u</v>
      </c>
      <c r="DI465" s="9" t="str">
        <f t="shared" si="383"/>
        <v>100</v>
      </c>
      <c r="DT465" s="9">
        <f>VLOOKUP(BG465,ディレクトリID!A:B,2)</f>
        <v>563162</v>
      </c>
      <c r="DV465" s="4" t="str">
        <f t="shared" si="384"/>
        <v>【完成車　BOMBTRACK】</v>
      </c>
      <c r="DW465" s="4" t="str">
        <f t="shared" si="385"/>
        <v>【完成車　BOMBTRACK】</v>
      </c>
      <c r="DX465" s="9">
        <f t="shared" si="386"/>
        <v>1</v>
      </c>
      <c r="DY465" s="11"/>
      <c r="DZ465" s="9" t="str">
        <f t="shared" si="395"/>
        <v>1</v>
      </c>
      <c r="EA465" s="9" t="str">
        <f t="shared" si="395"/>
        <v>1</v>
      </c>
      <c r="EB465" s="11"/>
      <c r="EC465" s="11"/>
      <c r="ED465" s="11"/>
      <c r="EE465" s="9" t="str">
        <f t="shared" si="387"/>
        <v>0</v>
      </c>
      <c r="EO465" s="5" t="s">
        <v>428</v>
      </c>
      <c r="EP465" s="8" t="s">
        <v>429</v>
      </c>
      <c r="EQ465" s="8" t="s">
        <v>429</v>
      </c>
      <c r="ER465" s="8" t="s">
        <v>209</v>
      </c>
      <c r="ES465" s="8" t="s">
        <v>430</v>
      </c>
      <c r="ET465" s="9" t="str">
        <f t="shared" si="388"/>
        <v>2</v>
      </c>
      <c r="EU465" s="11"/>
      <c r="EV465" s="11"/>
      <c r="EW465" s="11"/>
      <c r="EX465" s="9" t="str">
        <f t="shared" si="396"/>
        <v>0</v>
      </c>
      <c r="EY465" s="9" t="str">
        <f t="shared" si="396"/>
        <v>0</v>
      </c>
      <c r="EZ465" s="11"/>
      <c r="FA465" s="11"/>
      <c r="FB465" s="9" t="str">
        <f t="shared" si="397"/>
        <v>0</v>
      </c>
      <c r="FC465" s="9" t="str">
        <f t="shared" si="397"/>
        <v>0</v>
      </c>
      <c r="FD465" s="9" t="str">
        <f t="shared" si="389"/>
        <v>1</v>
      </c>
      <c r="FE465" s="9" t="str">
        <f t="shared" si="398"/>
        <v>3</v>
      </c>
      <c r="FF465" s="9" t="str">
        <f t="shared" si="398"/>
        <v>3</v>
      </c>
      <c r="GJ465" s="4" t="str">
        <f t="shared" si="392"/>
        <v>パーツ\完成車:ブランド\BOMBTRACK:完成車\BOMBTRACK</v>
      </c>
      <c r="GK465" s="4" t="str">
        <f t="shared" si="390"/>
        <v>u:u:u</v>
      </c>
      <c r="GL465" s="11"/>
      <c r="GM465" s="4" t="str">
        <f t="shared" si="399"/>
        <v>::</v>
      </c>
      <c r="GN465" s="4" t="str">
        <f t="shared" si="399"/>
        <v>::</v>
      </c>
      <c r="GO465" s="4" t="str">
        <f t="shared" si="399"/>
        <v>::</v>
      </c>
      <c r="GP465" s="4" t="str">
        <f t="shared" si="391"/>
        <v>1</v>
      </c>
    </row>
    <row r="466" spans="1:198" ht="28" customHeight="1">
      <c r="A466" s="5" t="s">
        <v>2446</v>
      </c>
      <c r="B466" s="5" t="s">
        <v>2448</v>
      </c>
      <c r="C466" s="5" t="s">
        <v>2446</v>
      </c>
      <c r="D466" s="9" t="str">
        <f t="shared" si="364"/>
        <v>u</v>
      </c>
      <c r="E466" s="9" t="str">
        <f t="shared" si="365"/>
        <v xml:space="preserve"> / （BOMBTRACKDASHPURPLE）</v>
      </c>
      <c r="F466" s="9" t="str">
        <f t="shared" si="366"/>
        <v xml:space="preserve"> / （BOMBTRACKDASHPURPLE）</v>
      </c>
      <c r="G466" s="5">
        <v>79800</v>
      </c>
      <c r="H466" s="9">
        <f t="shared" si="367"/>
        <v>79800</v>
      </c>
      <c r="I466" s="9" t="str">
        <f t="shared" si="368"/>
        <v>0</v>
      </c>
      <c r="J466" s="9" t="str">
        <f t="shared" si="369"/>
        <v>1</v>
      </c>
      <c r="P466" s="9" t="str">
        <f t="shared" si="370"/>
        <v>BOMBTRACKDASHPURPLE</v>
      </c>
      <c r="AI466" s="9" t="str">
        <f t="shared" si="371"/>
        <v>http://image.rakuten.co.jp/brotures/cabinet/items/bombtrack/dash-p.jpg</v>
      </c>
      <c r="AS466" s="9" t="str">
        <f t="shared" si="393"/>
        <v>1</v>
      </c>
      <c r="AT466" s="9" t="str">
        <f t="shared" si="393"/>
        <v>1</v>
      </c>
      <c r="AU466" s="9" t="str">
        <f t="shared" si="372"/>
        <v>0</v>
      </c>
      <c r="AV466" s="9" t="str">
        <f t="shared" si="373"/>
        <v>1</v>
      </c>
      <c r="AW466" s="9" t="str">
        <f t="shared" si="394"/>
        <v>0</v>
      </c>
      <c r="AX466" s="9" t="str">
        <f t="shared" si="394"/>
        <v>0</v>
      </c>
      <c r="AY466" s="11"/>
      <c r="AZ466" s="11"/>
      <c r="BA466" s="11"/>
      <c r="BB466" s="9" t="str">
        <f t="shared" si="374"/>
        <v>-1</v>
      </c>
      <c r="BC466" s="9" t="str">
        <f t="shared" si="375"/>
        <v>0</v>
      </c>
      <c r="BG466" s="5" t="s">
        <v>347</v>
      </c>
      <c r="BH466" s="5" t="s">
        <v>2443</v>
      </c>
      <c r="CS466" s="9" t="str">
        <f t="shared" si="376"/>
        <v>0</v>
      </c>
      <c r="CT466" s="9" t="str">
        <f t="shared" si="377"/>
        <v>&lt;iframe src="http://www.rakuten.ne.jp/gold/brotures/spec/bombtrack/dash-p.html" frameborder="0" id="spec-content" scrolling="no"&gt;&lt;/iframe&gt;</v>
      </c>
      <c r="CU466" s="9" t="str">
        <f t="shared" si="378"/>
        <v/>
      </c>
      <c r="CV466" s="9" t="str">
        <f t="shared" si="379"/>
        <v>&lt;div class="row-fluid"&gt;&lt;iframe src="http://www.rakuten.ne.jp/gold/brotures/items/bombtrack/dash-p.html" frameborder="0" id="skin-product" scrolling="no"&gt;&lt;/iframe&gt;&lt;/div&gt;</v>
      </c>
      <c r="CW466" s="11" t="str">
        <f t="shared" si="380"/>
        <v/>
      </c>
      <c r="CX466" t="s">
        <v>2446</v>
      </c>
      <c r="CY466" s="9" t="str">
        <f t="shared" si="381"/>
        <v>0</v>
      </c>
      <c r="CZ466" s="11"/>
      <c r="DA466" s="11"/>
      <c r="DB466" s="11"/>
      <c r="DC466" s="11"/>
      <c r="DD466" s="9" t="str">
        <f t="shared" si="382"/>
        <v>u</v>
      </c>
      <c r="DI466" s="9" t="str">
        <f t="shared" si="383"/>
        <v>100</v>
      </c>
      <c r="DT466" s="9">
        <f>VLOOKUP(BG466,ディレクトリID!A:B,2)</f>
        <v>563162</v>
      </c>
      <c r="DV466" s="4" t="str">
        <f t="shared" si="384"/>
        <v>【完成車　BOMBTRACK】</v>
      </c>
      <c r="DW466" s="4" t="str">
        <f t="shared" si="385"/>
        <v>【完成車　BOMBTRACK】</v>
      </c>
      <c r="DX466" s="9">
        <f t="shared" si="386"/>
        <v>1</v>
      </c>
      <c r="DY466" s="11"/>
      <c r="DZ466" s="9" t="str">
        <f t="shared" si="395"/>
        <v>1</v>
      </c>
      <c r="EA466" s="9" t="str">
        <f t="shared" si="395"/>
        <v>1</v>
      </c>
      <c r="EB466" s="11"/>
      <c r="EC466" s="11"/>
      <c r="ED466" s="11"/>
      <c r="EE466" s="9" t="str">
        <f t="shared" si="387"/>
        <v>0</v>
      </c>
      <c r="EO466" s="5" t="s">
        <v>428</v>
      </c>
      <c r="EP466" s="8" t="s">
        <v>429</v>
      </c>
      <c r="EQ466" s="8" t="s">
        <v>429</v>
      </c>
      <c r="ER466" s="8" t="s">
        <v>209</v>
      </c>
      <c r="ES466" s="8" t="s">
        <v>430</v>
      </c>
      <c r="ET466" s="9" t="str">
        <f t="shared" si="388"/>
        <v>2</v>
      </c>
      <c r="EU466" s="11"/>
      <c r="EV466" s="11"/>
      <c r="EW466" s="11"/>
      <c r="EX466" s="9" t="str">
        <f t="shared" si="396"/>
        <v>0</v>
      </c>
      <c r="EY466" s="9" t="str">
        <f t="shared" si="396"/>
        <v>0</v>
      </c>
      <c r="EZ466" s="11"/>
      <c r="FA466" s="11"/>
      <c r="FB466" s="9" t="str">
        <f t="shared" si="397"/>
        <v>0</v>
      </c>
      <c r="FC466" s="9" t="str">
        <f t="shared" si="397"/>
        <v>0</v>
      </c>
      <c r="FD466" s="9" t="str">
        <f t="shared" si="389"/>
        <v>1</v>
      </c>
      <c r="FE466" s="9" t="str">
        <f t="shared" si="398"/>
        <v>3</v>
      </c>
      <c r="FF466" s="9" t="str">
        <f t="shared" si="398"/>
        <v>3</v>
      </c>
      <c r="GJ466" s="4" t="str">
        <f t="shared" si="392"/>
        <v>パーツ\完成車:ブランド\BOMBTRACK:完成車\BOMBTRACK</v>
      </c>
      <c r="GK466" s="4" t="str">
        <f t="shared" si="390"/>
        <v>u:u:u</v>
      </c>
      <c r="GL466" s="11"/>
      <c r="GM466" s="4" t="str">
        <f t="shared" si="399"/>
        <v>::</v>
      </c>
      <c r="GN466" s="4" t="str">
        <f t="shared" si="399"/>
        <v>::</v>
      </c>
      <c r="GO466" s="4" t="str">
        <f t="shared" si="399"/>
        <v>::</v>
      </c>
      <c r="GP466" s="4" t="str">
        <f t="shared" si="391"/>
        <v>1</v>
      </c>
    </row>
    <row r="467" spans="1:198" ht="28" customHeight="1">
      <c r="A467" s="5" t="s">
        <v>2452</v>
      </c>
      <c r="B467" s="5" t="s">
        <v>2454</v>
      </c>
      <c r="C467" s="5" t="s">
        <v>2452</v>
      </c>
      <c r="D467" s="9" t="str">
        <f t="shared" si="364"/>
        <v>u</v>
      </c>
      <c r="E467" s="9" t="str">
        <f t="shared" si="365"/>
        <v xml:space="preserve"> / （DOSNOVENTADETROIT2.0Frameset）</v>
      </c>
      <c r="F467" s="9" t="str">
        <f t="shared" si="366"/>
        <v xml:space="preserve"> / （DOSNOVENTADETROIT2.0Frameset）</v>
      </c>
      <c r="G467" s="5">
        <v>173250</v>
      </c>
      <c r="H467" s="9">
        <f t="shared" si="367"/>
        <v>173250</v>
      </c>
      <c r="I467" s="9" t="str">
        <f t="shared" si="368"/>
        <v>0</v>
      </c>
      <c r="J467" s="9" t="str">
        <f t="shared" si="369"/>
        <v>1</v>
      </c>
      <c r="M467" s="5" t="s">
        <v>340</v>
      </c>
      <c r="P467" s="9" t="str">
        <f t="shared" si="370"/>
        <v>DOSNOVENTADETROIT2.0Frameset</v>
      </c>
      <c r="AI467" s="9" t="str">
        <f t="shared" si="371"/>
        <v>http://image.rakuten.co.jp/brotures/cabinet/items/dosnoventa/detroit2.jpg</v>
      </c>
      <c r="AS467" s="9" t="str">
        <f t="shared" si="393"/>
        <v>1</v>
      </c>
      <c r="AT467" s="9" t="str">
        <f t="shared" si="393"/>
        <v>1</v>
      </c>
      <c r="AU467" s="9" t="str">
        <f t="shared" si="372"/>
        <v>0</v>
      </c>
      <c r="AV467" s="9" t="str">
        <f t="shared" si="373"/>
        <v>1</v>
      </c>
      <c r="AW467" s="9" t="str">
        <f t="shared" si="394"/>
        <v>0</v>
      </c>
      <c r="AX467" s="9" t="str">
        <f t="shared" si="394"/>
        <v>0</v>
      </c>
      <c r="AY467" s="11"/>
      <c r="AZ467" s="11"/>
      <c r="BA467" s="11"/>
      <c r="BB467" s="9" t="str">
        <f t="shared" si="374"/>
        <v>-1</v>
      </c>
      <c r="BC467" s="9" t="str">
        <f t="shared" si="375"/>
        <v>2</v>
      </c>
      <c r="BG467" s="5" t="s">
        <v>2459</v>
      </c>
      <c r="BH467" s="5" t="s">
        <v>2460</v>
      </c>
      <c r="CS467" s="9" t="str">
        <f t="shared" si="376"/>
        <v>0</v>
      </c>
      <c r="CT467" s="9" t="str">
        <f t="shared" si="377"/>
        <v>&lt;iframe src="http://www.rakuten.ne.jp/gold/brotures/spec/dosnoventa/detroit2.html" frameborder="0" id="spec-content" scrolling="no"&gt;&lt;/iframe&gt;</v>
      </c>
      <c r="CU467" s="9" t="str">
        <f t="shared" si="378"/>
        <v/>
      </c>
      <c r="CV467" s="9" t="str">
        <f t="shared" si="379"/>
        <v>&lt;div class="row-fluid"&gt;&lt;iframe src="http://www.rakuten.ne.jp/gold/brotures/items/dosnoventa/detroit2.html" frameborder="0" id="skin-product" scrolling="no"&gt;&lt;/iframe&gt;&lt;/div&gt;</v>
      </c>
      <c r="CW467" s="11" t="str">
        <f t="shared" si="380"/>
        <v/>
      </c>
      <c r="CX467" t="s">
        <v>2458</v>
      </c>
      <c r="CY467" s="9" t="str">
        <f t="shared" si="381"/>
        <v>0</v>
      </c>
      <c r="CZ467" s="11"/>
      <c r="DA467" s="11"/>
      <c r="DB467" s="11"/>
      <c r="DC467" s="11"/>
      <c r="DD467" s="9" t="str">
        <f t="shared" si="382"/>
        <v/>
      </c>
      <c r="DE467" s="5" t="s">
        <v>346</v>
      </c>
      <c r="DF467" s="5" t="s">
        <v>346</v>
      </c>
      <c r="DI467" s="9" t="str">
        <f t="shared" si="383"/>
        <v/>
      </c>
      <c r="DT467" s="9">
        <f>VLOOKUP(BG467,ディレクトリID!A:B,2)</f>
        <v>563158</v>
      </c>
      <c r="DV467" s="4" t="str">
        <f t="shared" si="384"/>
        <v>【フレーム　DOSNOVENTA】</v>
      </c>
      <c r="DW467" s="4" t="str">
        <f t="shared" si="385"/>
        <v>【フレーム　DOSNOVENTA】</v>
      </c>
      <c r="DX467" s="9">
        <f t="shared" si="386"/>
        <v>2</v>
      </c>
      <c r="DY467" s="11"/>
      <c r="DZ467" s="9" t="str">
        <f t="shared" si="395"/>
        <v>1</v>
      </c>
      <c r="EA467" s="9" t="str">
        <f t="shared" si="395"/>
        <v>1</v>
      </c>
      <c r="EB467" s="11"/>
      <c r="EC467" s="11"/>
      <c r="ED467" s="11"/>
      <c r="EE467" s="9" t="str">
        <f t="shared" si="387"/>
        <v>0</v>
      </c>
      <c r="EO467" s="5" t="s">
        <v>428</v>
      </c>
      <c r="EP467" s="8" t="s">
        <v>429</v>
      </c>
      <c r="EQ467" s="8" t="s">
        <v>429</v>
      </c>
      <c r="ER467" s="8" t="s">
        <v>209</v>
      </c>
      <c r="ES467" s="8" t="s">
        <v>430</v>
      </c>
      <c r="ET467" s="9" t="str">
        <f t="shared" si="388"/>
        <v>2</v>
      </c>
      <c r="EU467" s="11"/>
      <c r="EV467" s="11"/>
      <c r="EW467" s="11"/>
      <c r="EX467" s="9" t="str">
        <f t="shared" si="396"/>
        <v>0</v>
      </c>
      <c r="EY467" s="9" t="str">
        <f t="shared" si="396"/>
        <v>0</v>
      </c>
      <c r="EZ467" s="11"/>
      <c r="FA467" s="11"/>
      <c r="FB467" s="9" t="str">
        <f t="shared" si="397"/>
        <v>0</v>
      </c>
      <c r="FC467" s="9" t="str">
        <f t="shared" si="397"/>
        <v>0</v>
      </c>
      <c r="FD467" s="9" t="str">
        <f t="shared" si="389"/>
        <v>1</v>
      </c>
      <c r="FE467" s="9" t="str">
        <f t="shared" si="398"/>
        <v>1</v>
      </c>
      <c r="FF467" s="9" t="str">
        <f t="shared" si="398"/>
        <v>1</v>
      </c>
      <c r="GJ467" s="4" t="str">
        <f t="shared" si="392"/>
        <v>パーツ\フレーム:ブランド\DOSNOVENTA</v>
      </c>
      <c r="GK467" s="4" t="str">
        <f t="shared" si="390"/>
        <v>u:u</v>
      </c>
      <c r="GL467" s="11"/>
      <c r="GM467" s="4" t="str">
        <f t="shared" si="399"/>
        <v>::</v>
      </c>
      <c r="GN467" s="4" t="str">
        <f t="shared" si="399"/>
        <v>::</v>
      </c>
      <c r="GO467" s="4" t="str">
        <f t="shared" si="399"/>
        <v>::</v>
      </c>
      <c r="GP467" s="4" t="str">
        <f t="shared" si="391"/>
        <v>1</v>
      </c>
    </row>
    <row r="468" spans="1:198" ht="28" customHeight="1">
      <c r="A468" s="5" t="s">
        <v>2452</v>
      </c>
      <c r="B468" s="5" t="s">
        <v>2454</v>
      </c>
      <c r="C468" s="5" t="s">
        <v>2452</v>
      </c>
      <c r="D468" s="9" t="str">
        <f t="shared" si="364"/>
        <v>u</v>
      </c>
      <c r="E468" s="9" t="str">
        <f t="shared" si="365"/>
        <v xml:space="preserve"> / （DOSNOVENTADETROIT2.0Frameset）</v>
      </c>
      <c r="F468" s="9" t="str">
        <f t="shared" si="366"/>
        <v xml:space="preserve"> / （DOSNOVENTADETROIT2.0Frameset）</v>
      </c>
      <c r="G468" s="5">
        <v>173250</v>
      </c>
      <c r="H468" s="9">
        <f t="shared" si="367"/>
        <v>173250</v>
      </c>
      <c r="I468" s="9" t="str">
        <f t="shared" si="368"/>
        <v>0</v>
      </c>
      <c r="J468" s="9" t="str">
        <f t="shared" si="369"/>
        <v>1</v>
      </c>
      <c r="M468" s="5" t="s">
        <v>340</v>
      </c>
      <c r="P468" s="9" t="str">
        <f t="shared" si="370"/>
        <v>DOSNOVENTADETROIT2.0Frameset</v>
      </c>
      <c r="AI468" s="9" t="str">
        <f t="shared" si="371"/>
        <v>http://image.rakuten.co.jp/brotures/cabinet/items/dosnoventa/detroit2.jpg</v>
      </c>
      <c r="AS468" s="9" t="str">
        <f t="shared" si="393"/>
        <v>1</v>
      </c>
      <c r="AT468" s="9" t="str">
        <f t="shared" si="393"/>
        <v>1</v>
      </c>
      <c r="AU468" s="9" t="str">
        <f t="shared" si="372"/>
        <v>0</v>
      </c>
      <c r="AV468" s="9" t="str">
        <f t="shared" si="373"/>
        <v>1</v>
      </c>
      <c r="AW468" s="9" t="str">
        <f t="shared" si="394"/>
        <v>0</v>
      </c>
      <c r="AX468" s="9" t="str">
        <f t="shared" si="394"/>
        <v>0</v>
      </c>
      <c r="AY468" s="11"/>
      <c r="AZ468" s="11"/>
      <c r="BA468" s="11"/>
      <c r="BB468" s="9" t="str">
        <f t="shared" si="374"/>
        <v>-1</v>
      </c>
      <c r="BC468" s="9" t="str">
        <f t="shared" si="375"/>
        <v>2</v>
      </c>
      <c r="BG468" s="5" t="s">
        <v>2459</v>
      </c>
      <c r="BH468" s="5" t="s">
        <v>2460</v>
      </c>
      <c r="CS468" s="9" t="str">
        <f t="shared" si="376"/>
        <v>0</v>
      </c>
      <c r="CT468" s="9" t="str">
        <f t="shared" si="377"/>
        <v>&lt;iframe src="http://www.rakuten.ne.jp/gold/brotures/spec/dosnoventa/detroit2.html" frameborder="0" id="spec-content" scrolling="no"&gt;&lt;/iframe&gt;</v>
      </c>
      <c r="CU468" s="9" t="str">
        <f t="shared" si="378"/>
        <v/>
      </c>
      <c r="CV468" s="9" t="str">
        <f t="shared" si="379"/>
        <v>&lt;div class="row-fluid"&gt;&lt;iframe src="http://www.rakuten.ne.jp/gold/brotures/items/dosnoventa/detroit2.html" frameborder="0" id="skin-product" scrolling="no"&gt;&lt;/iframe&gt;&lt;/div&gt;</v>
      </c>
      <c r="CW468" s="11" t="str">
        <f t="shared" si="380"/>
        <v/>
      </c>
      <c r="CX468" t="s">
        <v>2462</v>
      </c>
      <c r="CY468" s="9" t="str">
        <f t="shared" si="381"/>
        <v>0</v>
      </c>
      <c r="CZ468" s="11"/>
      <c r="DA468" s="11"/>
      <c r="DB468" s="11"/>
      <c r="DC468" s="11"/>
      <c r="DD468" s="9" t="str">
        <f t="shared" si="382"/>
        <v/>
      </c>
      <c r="DE468" s="5" t="s">
        <v>1629</v>
      </c>
      <c r="DF468" s="5" t="s">
        <v>1629</v>
      </c>
      <c r="DI468" s="9" t="str">
        <f t="shared" si="383"/>
        <v/>
      </c>
      <c r="DT468" s="9">
        <f>VLOOKUP(BG468,ディレクトリID!A:B,2)</f>
        <v>563158</v>
      </c>
      <c r="DV468" s="4" t="str">
        <f t="shared" si="384"/>
        <v>【フレーム　DOSNOVENTA】</v>
      </c>
      <c r="DW468" s="4" t="str">
        <f t="shared" si="385"/>
        <v>【フレーム　DOSNOVENTA】</v>
      </c>
      <c r="DX468" s="9">
        <f t="shared" si="386"/>
        <v>2</v>
      </c>
      <c r="DY468" s="11"/>
      <c r="DZ468" s="9" t="str">
        <f t="shared" si="395"/>
        <v>1</v>
      </c>
      <c r="EA468" s="9" t="str">
        <f t="shared" si="395"/>
        <v>1</v>
      </c>
      <c r="EB468" s="11"/>
      <c r="EC468" s="11"/>
      <c r="ED468" s="11"/>
      <c r="EE468" s="9" t="str">
        <f t="shared" si="387"/>
        <v>0</v>
      </c>
      <c r="EO468" s="5" t="s">
        <v>428</v>
      </c>
      <c r="EP468" s="8" t="s">
        <v>429</v>
      </c>
      <c r="EQ468" s="8" t="s">
        <v>429</v>
      </c>
      <c r="ER468" s="8" t="s">
        <v>209</v>
      </c>
      <c r="ES468" s="8" t="s">
        <v>430</v>
      </c>
      <c r="ET468" s="9" t="str">
        <f t="shared" si="388"/>
        <v>2</v>
      </c>
      <c r="EU468" s="11"/>
      <c r="EV468" s="11"/>
      <c r="EW468" s="11"/>
      <c r="EX468" s="9" t="str">
        <f t="shared" si="396"/>
        <v>0</v>
      </c>
      <c r="EY468" s="9" t="str">
        <f t="shared" si="396"/>
        <v>0</v>
      </c>
      <c r="EZ468" s="11"/>
      <c r="FA468" s="11"/>
      <c r="FB468" s="9" t="str">
        <f t="shared" si="397"/>
        <v>0</v>
      </c>
      <c r="FC468" s="9" t="str">
        <f t="shared" si="397"/>
        <v>0</v>
      </c>
      <c r="FD468" s="9" t="str">
        <f t="shared" si="389"/>
        <v>1</v>
      </c>
      <c r="FE468" s="9" t="str">
        <f t="shared" si="398"/>
        <v>1</v>
      </c>
      <c r="FF468" s="9" t="str">
        <f t="shared" si="398"/>
        <v>1</v>
      </c>
      <c r="GJ468" s="4" t="str">
        <f t="shared" si="392"/>
        <v>パーツ\フレーム:ブランド\DOSNOVENTA</v>
      </c>
      <c r="GK468" s="4" t="str">
        <f t="shared" si="390"/>
        <v>u:u</v>
      </c>
      <c r="GL468" s="11"/>
      <c r="GM468" s="4" t="str">
        <f t="shared" si="399"/>
        <v>::</v>
      </c>
      <c r="GN468" s="4" t="str">
        <f t="shared" si="399"/>
        <v>::</v>
      </c>
      <c r="GO468" s="4" t="str">
        <f t="shared" si="399"/>
        <v>::</v>
      </c>
      <c r="GP468" s="4" t="str">
        <f t="shared" si="391"/>
        <v>1</v>
      </c>
    </row>
    <row r="469" spans="1:198" ht="28" customHeight="1">
      <c r="A469" s="5" t="s">
        <v>2452</v>
      </c>
      <c r="B469" s="5" t="s">
        <v>2454</v>
      </c>
      <c r="C469" s="5" t="s">
        <v>2452</v>
      </c>
      <c r="D469" s="9" t="str">
        <f t="shared" si="364"/>
        <v>u</v>
      </c>
      <c r="E469" s="9" t="str">
        <f t="shared" si="365"/>
        <v xml:space="preserve"> / （DOSNOVENTADETROIT2.0Frameset）</v>
      </c>
      <c r="F469" s="9" t="str">
        <f t="shared" si="366"/>
        <v xml:space="preserve"> / （DOSNOVENTADETROIT2.0Frameset）</v>
      </c>
      <c r="G469" s="5">
        <v>173250</v>
      </c>
      <c r="H469" s="9">
        <f t="shared" si="367"/>
        <v>173250</v>
      </c>
      <c r="I469" s="9" t="str">
        <f t="shared" si="368"/>
        <v>0</v>
      </c>
      <c r="J469" s="9" t="str">
        <f t="shared" si="369"/>
        <v>1</v>
      </c>
      <c r="M469" s="5" t="s">
        <v>340</v>
      </c>
      <c r="P469" s="9" t="str">
        <f t="shared" si="370"/>
        <v>DOSNOVENTADETROIT2.0Frameset</v>
      </c>
      <c r="AI469" s="9" t="str">
        <f t="shared" si="371"/>
        <v>http://image.rakuten.co.jp/brotures/cabinet/items/dosnoventa/detroit2.jpg</v>
      </c>
      <c r="AS469" s="9" t="str">
        <f t="shared" si="393"/>
        <v>1</v>
      </c>
      <c r="AT469" s="9" t="str">
        <f t="shared" si="393"/>
        <v>1</v>
      </c>
      <c r="AU469" s="9" t="str">
        <f t="shared" si="372"/>
        <v>0</v>
      </c>
      <c r="AV469" s="9" t="str">
        <f t="shared" si="373"/>
        <v>1</v>
      </c>
      <c r="AW469" s="9" t="str">
        <f t="shared" si="394"/>
        <v>0</v>
      </c>
      <c r="AX469" s="9" t="str">
        <f t="shared" si="394"/>
        <v>0</v>
      </c>
      <c r="AY469" s="11"/>
      <c r="AZ469" s="11"/>
      <c r="BA469" s="11"/>
      <c r="BB469" s="9" t="str">
        <f t="shared" si="374"/>
        <v>-1</v>
      </c>
      <c r="BC469" s="9" t="str">
        <f t="shared" si="375"/>
        <v>2</v>
      </c>
      <c r="BG469" s="5" t="s">
        <v>2459</v>
      </c>
      <c r="BH469" s="5" t="s">
        <v>2460</v>
      </c>
      <c r="CS469" s="9" t="str">
        <f t="shared" si="376"/>
        <v>0</v>
      </c>
      <c r="CT469" s="9" t="str">
        <f t="shared" si="377"/>
        <v>&lt;iframe src="http://www.rakuten.ne.jp/gold/brotures/spec/dosnoventa/detroit2.html" frameborder="0" id="spec-content" scrolling="no"&gt;&lt;/iframe&gt;</v>
      </c>
      <c r="CU469" s="9" t="str">
        <f t="shared" si="378"/>
        <v/>
      </c>
      <c r="CV469" s="9" t="str">
        <f t="shared" si="379"/>
        <v>&lt;div class="row-fluid"&gt;&lt;iframe src="http://www.rakuten.ne.jp/gold/brotures/items/dosnoventa/detroit2.html" frameborder="0" id="skin-product" scrolling="no"&gt;&lt;/iframe&gt;&lt;/div&gt;</v>
      </c>
      <c r="CW469" s="11" t="str">
        <f t="shared" si="380"/>
        <v/>
      </c>
      <c r="CX469" t="s">
        <v>2463</v>
      </c>
      <c r="CY469" s="9" t="str">
        <f t="shared" si="381"/>
        <v>0</v>
      </c>
      <c r="CZ469" s="11"/>
      <c r="DA469" s="11"/>
      <c r="DB469" s="11"/>
      <c r="DC469" s="11"/>
      <c r="DD469" s="9" t="str">
        <f t="shared" si="382"/>
        <v/>
      </c>
      <c r="DE469" s="5" t="s">
        <v>1631</v>
      </c>
      <c r="DF469" s="5" t="s">
        <v>1631</v>
      </c>
      <c r="DI469" s="9" t="str">
        <f t="shared" si="383"/>
        <v/>
      </c>
      <c r="DT469" s="9">
        <f>VLOOKUP(BG469,ディレクトリID!A:B,2)</f>
        <v>563158</v>
      </c>
      <c r="DV469" s="4" t="str">
        <f t="shared" si="384"/>
        <v>【フレーム　DOSNOVENTA】</v>
      </c>
      <c r="DW469" s="4" t="str">
        <f t="shared" si="385"/>
        <v>【フレーム　DOSNOVENTA】</v>
      </c>
      <c r="DX469" s="9">
        <f t="shared" si="386"/>
        <v>2</v>
      </c>
      <c r="DY469" s="11"/>
      <c r="DZ469" s="9" t="str">
        <f t="shared" si="395"/>
        <v>1</v>
      </c>
      <c r="EA469" s="9" t="str">
        <f t="shared" si="395"/>
        <v>1</v>
      </c>
      <c r="EB469" s="11"/>
      <c r="EC469" s="11"/>
      <c r="ED469" s="11"/>
      <c r="EE469" s="9" t="str">
        <f t="shared" si="387"/>
        <v>0</v>
      </c>
      <c r="EO469" s="5" t="s">
        <v>428</v>
      </c>
      <c r="EP469" s="8" t="s">
        <v>429</v>
      </c>
      <c r="EQ469" s="8" t="s">
        <v>429</v>
      </c>
      <c r="ER469" s="8" t="s">
        <v>209</v>
      </c>
      <c r="ES469" s="8" t="s">
        <v>430</v>
      </c>
      <c r="ET469" s="9" t="str">
        <f t="shared" si="388"/>
        <v>2</v>
      </c>
      <c r="EU469" s="11"/>
      <c r="EV469" s="11"/>
      <c r="EW469" s="11"/>
      <c r="EX469" s="9" t="str">
        <f t="shared" si="396"/>
        <v>0</v>
      </c>
      <c r="EY469" s="9" t="str">
        <f t="shared" si="396"/>
        <v>0</v>
      </c>
      <c r="EZ469" s="11"/>
      <c r="FA469" s="11"/>
      <c r="FB469" s="9" t="str">
        <f t="shared" si="397"/>
        <v>0</v>
      </c>
      <c r="FC469" s="9" t="str">
        <f t="shared" si="397"/>
        <v>0</v>
      </c>
      <c r="FD469" s="9" t="str">
        <f t="shared" si="389"/>
        <v>1</v>
      </c>
      <c r="FE469" s="9" t="str">
        <f t="shared" si="398"/>
        <v>1</v>
      </c>
      <c r="FF469" s="9" t="str">
        <f t="shared" si="398"/>
        <v>1</v>
      </c>
      <c r="GJ469" s="4" t="str">
        <f t="shared" si="392"/>
        <v>パーツ\フレーム:ブランド\DOSNOVENTA</v>
      </c>
      <c r="GK469" s="4" t="str">
        <f t="shared" si="390"/>
        <v>u:u</v>
      </c>
      <c r="GL469" s="11"/>
      <c r="GM469" s="4" t="str">
        <f t="shared" si="399"/>
        <v>::</v>
      </c>
      <c r="GN469" s="4" t="str">
        <f t="shared" si="399"/>
        <v>::</v>
      </c>
      <c r="GO469" s="4" t="str">
        <f t="shared" si="399"/>
        <v>::</v>
      </c>
      <c r="GP469" s="4" t="str">
        <f t="shared" si="391"/>
        <v>1</v>
      </c>
    </row>
    <row r="470" spans="1:198" ht="28" customHeight="1">
      <c r="A470" s="5" t="s">
        <v>2452</v>
      </c>
      <c r="B470" s="5" t="s">
        <v>2454</v>
      </c>
      <c r="C470" s="5" t="s">
        <v>2452</v>
      </c>
      <c r="D470" s="9" t="str">
        <f t="shared" si="364"/>
        <v>u</v>
      </c>
      <c r="E470" s="9" t="str">
        <f t="shared" si="365"/>
        <v xml:space="preserve"> / （DOSNOVENTADETROIT2.0Frameset）</v>
      </c>
      <c r="F470" s="9" t="str">
        <f t="shared" si="366"/>
        <v xml:space="preserve"> / （DOSNOVENTADETROIT2.0Frameset）</v>
      </c>
      <c r="G470" s="5">
        <v>173250</v>
      </c>
      <c r="H470" s="9">
        <f t="shared" si="367"/>
        <v>173250</v>
      </c>
      <c r="I470" s="9" t="str">
        <f t="shared" si="368"/>
        <v>0</v>
      </c>
      <c r="J470" s="9" t="str">
        <f t="shared" si="369"/>
        <v>1</v>
      </c>
      <c r="M470" s="5" t="s">
        <v>340</v>
      </c>
      <c r="P470" s="9" t="str">
        <f t="shared" si="370"/>
        <v>DOSNOVENTADETROIT2.0Frameset</v>
      </c>
      <c r="AI470" s="9" t="str">
        <f t="shared" si="371"/>
        <v>http://image.rakuten.co.jp/brotures/cabinet/items/dosnoventa/detroit2.jpg</v>
      </c>
      <c r="AS470" s="9" t="str">
        <f t="shared" si="393"/>
        <v>1</v>
      </c>
      <c r="AT470" s="9" t="str">
        <f t="shared" si="393"/>
        <v>1</v>
      </c>
      <c r="AU470" s="9" t="str">
        <f t="shared" si="372"/>
        <v>0</v>
      </c>
      <c r="AV470" s="9" t="str">
        <f t="shared" si="373"/>
        <v>1</v>
      </c>
      <c r="AW470" s="9" t="str">
        <f t="shared" si="394"/>
        <v>0</v>
      </c>
      <c r="AX470" s="9" t="str">
        <f t="shared" si="394"/>
        <v>0</v>
      </c>
      <c r="AY470" s="11"/>
      <c r="AZ470" s="11"/>
      <c r="BA470" s="11"/>
      <c r="BB470" s="9" t="str">
        <f t="shared" si="374"/>
        <v>-1</v>
      </c>
      <c r="BC470" s="9" t="str">
        <f t="shared" si="375"/>
        <v>2</v>
      </c>
      <c r="BG470" s="5" t="s">
        <v>2459</v>
      </c>
      <c r="BH470" s="5" t="s">
        <v>2460</v>
      </c>
      <c r="CS470" s="9" t="str">
        <f t="shared" si="376"/>
        <v>0</v>
      </c>
      <c r="CT470" s="9" t="str">
        <f t="shared" si="377"/>
        <v>&lt;iframe src="http://www.rakuten.ne.jp/gold/brotures/spec/dosnoventa/detroit2.html" frameborder="0" id="spec-content" scrolling="no"&gt;&lt;/iframe&gt;</v>
      </c>
      <c r="CU470" s="9" t="str">
        <f t="shared" si="378"/>
        <v/>
      </c>
      <c r="CV470" s="9" t="str">
        <f t="shared" si="379"/>
        <v>&lt;div class="row-fluid"&gt;&lt;iframe src="http://www.rakuten.ne.jp/gold/brotures/items/dosnoventa/detroit2.html" frameborder="0" id="skin-product" scrolling="no"&gt;&lt;/iframe&gt;&lt;/div&gt;</v>
      </c>
      <c r="CW470" s="11" t="str">
        <f t="shared" si="380"/>
        <v/>
      </c>
      <c r="CX470" t="s">
        <v>2464</v>
      </c>
      <c r="CY470" s="9" t="str">
        <f t="shared" si="381"/>
        <v>0</v>
      </c>
      <c r="CZ470" s="11"/>
      <c r="DA470" s="11"/>
      <c r="DB470" s="11"/>
      <c r="DC470" s="11"/>
      <c r="DD470" s="9" t="str">
        <f t="shared" si="382"/>
        <v/>
      </c>
      <c r="DE470" s="5" t="s">
        <v>354</v>
      </c>
      <c r="DF470" s="5" t="s">
        <v>354</v>
      </c>
      <c r="DI470" s="9" t="str">
        <f t="shared" si="383"/>
        <v/>
      </c>
      <c r="DT470" s="9">
        <f>VLOOKUP(BG470,ディレクトリID!A:B,2)</f>
        <v>563158</v>
      </c>
      <c r="DV470" s="4" t="str">
        <f t="shared" si="384"/>
        <v>【フレーム　DOSNOVENTA】</v>
      </c>
      <c r="DW470" s="4" t="str">
        <f t="shared" si="385"/>
        <v>【フレーム　DOSNOVENTA】</v>
      </c>
      <c r="DX470" s="9">
        <f t="shared" si="386"/>
        <v>2</v>
      </c>
      <c r="DY470" s="11"/>
      <c r="DZ470" s="9" t="str">
        <f t="shared" si="395"/>
        <v>1</v>
      </c>
      <c r="EA470" s="9" t="str">
        <f t="shared" si="395"/>
        <v>1</v>
      </c>
      <c r="EB470" s="11"/>
      <c r="EC470" s="11"/>
      <c r="ED470" s="11"/>
      <c r="EE470" s="9" t="str">
        <f t="shared" si="387"/>
        <v>0</v>
      </c>
      <c r="EO470" s="5" t="s">
        <v>428</v>
      </c>
      <c r="EP470" s="8" t="s">
        <v>429</v>
      </c>
      <c r="EQ470" s="8" t="s">
        <v>429</v>
      </c>
      <c r="ER470" s="8" t="s">
        <v>209</v>
      </c>
      <c r="ES470" s="8" t="s">
        <v>430</v>
      </c>
      <c r="ET470" s="9" t="str">
        <f t="shared" si="388"/>
        <v>2</v>
      </c>
      <c r="EU470" s="11"/>
      <c r="EV470" s="11"/>
      <c r="EW470" s="11"/>
      <c r="EX470" s="9" t="str">
        <f t="shared" si="396"/>
        <v>0</v>
      </c>
      <c r="EY470" s="9" t="str">
        <f t="shared" si="396"/>
        <v>0</v>
      </c>
      <c r="EZ470" s="11"/>
      <c r="FA470" s="11"/>
      <c r="FB470" s="9" t="str">
        <f t="shared" si="397"/>
        <v>0</v>
      </c>
      <c r="FC470" s="9" t="str">
        <f t="shared" si="397"/>
        <v>0</v>
      </c>
      <c r="FD470" s="9" t="str">
        <f t="shared" si="389"/>
        <v>1</v>
      </c>
      <c r="FE470" s="9" t="str">
        <f t="shared" si="398"/>
        <v>1</v>
      </c>
      <c r="FF470" s="9" t="str">
        <f t="shared" si="398"/>
        <v>1</v>
      </c>
      <c r="GJ470" s="4" t="str">
        <f t="shared" si="392"/>
        <v>パーツ\フレーム:ブランド\DOSNOVENTA</v>
      </c>
      <c r="GK470" s="4" t="str">
        <f t="shared" si="390"/>
        <v>u:u</v>
      </c>
      <c r="GL470" s="11"/>
      <c r="GM470" s="4" t="str">
        <f t="shared" si="399"/>
        <v>::</v>
      </c>
      <c r="GN470" s="4" t="str">
        <f t="shared" si="399"/>
        <v>::</v>
      </c>
      <c r="GO470" s="4" t="str">
        <f t="shared" si="399"/>
        <v>::</v>
      </c>
      <c r="GP470" s="4" t="str">
        <f t="shared" si="391"/>
        <v>1</v>
      </c>
    </row>
    <row r="471" spans="1:198" ht="28" customHeight="1">
      <c r="A471" s="5" t="s">
        <v>2452</v>
      </c>
      <c r="B471" s="5" t="s">
        <v>2454</v>
      </c>
      <c r="C471" s="5" t="s">
        <v>2452</v>
      </c>
      <c r="D471" s="9" t="str">
        <f t="shared" si="364"/>
        <v>u</v>
      </c>
      <c r="E471" s="9" t="str">
        <f t="shared" si="365"/>
        <v xml:space="preserve"> / （DOSNOVENTADETROIT2.0Frameset）</v>
      </c>
      <c r="F471" s="9" t="str">
        <f t="shared" si="366"/>
        <v xml:space="preserve"> / （DOSNOVENTADETROIT2.0Frameset）</v>
      </c>
      <c r="G471" s="5">
        <v>173250</v>
      </c>
      <c r="H471" s="9">
        <f t="shared" si="367"/>
        <v>173250</v>
      </c>
      <c r="I471" s="9" t="str">
        <f t="shared" si="368"/>
        <v>0</v>
      </c>
      <c r="J471" s="9" t="str">
        <f t="shared" si="369"/>
        <v>1</v>
      </c>
      <c r="M471" s="5" t="s">
        <v>340</v>
      </c>
      <c r="P471" s="9" t="str">
        <f t="shared" si="370"/>
        <v>DOSNOVENTADETROIT2.0Frameset</v>
      </c>
      <c r="AI471" s="9" t="str">
        <f t="shared" si="371"/>
        <v>http://image.rakuten.co.jp/brotures/cabinet/items/dosnoventa/detroit2.jpg</v>
      </c>
      <c r="AS471" s="9" t="str">
        <f t="shared" si="393"/>
        <v>1</v>
      </c>
      <c r="AT471" s="9" t="str">
        <f t="shared" si="393"/>
        <v>1</v>
      </c>
      <c r="AU471" s="9" t="str">
        <f t="shared" si="372"/>
        <v>0</v>
      </c>
      <c r="AV471" s="9" t="str">
        <f t="shared" si="373"/>
        <v>1</v>
      </c>
      <c r="AW471" s="9" t="str">
        <f t="shared" si="394"/>
        <v>0</v>
      </c>
      <c r="AX471" s="9" t="str">
        <f t="shared" si="394"/>
        <v>0</v>
      </c>
      <c r="AY471" s="11"/>
      <c r="AZ471" s="11"/>
      <c r="BA471" s="11"/>
      <c r="BB471" s="9" t="str">
        <f t="shared" si="374"/>
        <v>-1</v>
      </c>
      <c r="BC471" s="9" t="str">
        <f t="shared" si="375"/>
        <v>2</v>
      </c>
      <c r="BG471" s="5" t="s">
        <v>2459</v>
      </c>
      <c r="BH471" s="5" t="s">
        <v>2460</v>
      </c>
      <c r="CS471" s="9" t="str">
        <f t="shared" si="376"/>
        <v>0</v>
      </c>
      <c r="CT471" s="9" t="str">
        <f t="shared" si="377"/>
        <v>&lt;iframe src="http://www.rakuten.ne.jp/gold/brotures/spec/dosnoventa/detroit2.html" frameborder="0" id="spec-content" scrolling="no"&gt;&lt;/iframe&gt;</v>
      </c>
      <c r="CU471" s="9" t="str">
        <f t="shared" si="378"/>
        <v/>
      </c>
      <c r="CV471" s="9" t="str">
        <f t="shared" si="379"/>
        <v>&lt;div class="row-fluid"&gt;&lt;iframe src="http://www.rakuten.ne.jp/gold/brotures/items/dosnoventa/detroit2.html" frameborder="0" id="skin-product" scrolling="no"&gt;&lt;/iframe&gt;&lt;/div&gt;</v>
      </c>
      <c r="CW471" s="11" t="str">
        <f t="shared" si="380"/>
        <v/>
      </c>
      <c r="CX471" t="s">
        <v>2465</v>
      </c>
      <c r="CY471" s="9" t="str">
        <f t="shared" si="381"/>
        <v>0</v>
      </c>
      <c r="CZ471" s="11"/>
      <c r="DA471" s="11"/>
      <c r="DB471" s="11"/>
      <c r="DC471" s="11"/>
      <c r="DD471" s="9" t="str">
        <f t="shared" si="382"/>
        <v/>
      </c>
      <c r="DE471" s="5" t="s">
        <v>1634</v>
      </c>
      <c r="DF471" s="5" t="s">
        <v>1634</v>
      </c>
      <c r="DI471" s="9" t="str">
        <f t="shared" si="383"/>
        <v/>
      </c>
      <c r="DT471" s="9">
        <f>VLOOKUP(BG471,ディレクトリID!A:B,2)</f>
        <v>563158</v>
      </c>
      <c r="DV471" s="4" t="str">
        <f t="shared" si="384"/>
        <v>【フレーム　DOSNOVENTA】</v>
      </c>
      <c r="DW471" s="4" t="str">
        <f t="shared" si="385"/>
        <v>【フレーム　DOSNOVENTA】</v>
      </c>
      <c r="DX471" s="9">
        <f t="shared" si="386"/>
        <v>2</v>
      </c>
      <c r="DY471" s="11"/>
      <c r="DZ471" s="9" t="str">
        <f t="shared" si="395"/>
        <v>1</v>
      </c>
      <c r="EA471" s="9" t="str">
        <f t="shared" si="395"/>
        <v>1</v>
      </c>
      <c r="EB471" s="11"/>
      <c r="EC471" s="11"/>
      <c r="ED471" s="11"/>
      <c r="EE471" s="9" t="str">
        <f t="shared" si="387"/>
        <v>0</v>
      </c>
      <c r="EO471" s="5" t="s">
        <v>428</v>
      </c>
      <c r="EP471" s="8" t="s">
        <v>429</v>
      </c>
      <c r="EQ471" s="8" t="s">
        <v>429</v>
      </c>
      <c r="ER471" s="8" t="s">
        <v>209</v>
      </c>
      <c r="ES471" s="8" t="s">
        <v>430</v>
      </c>
      <c r="ET471" s="9" t="str">
        <f t="shared" si="388"/>
        <v>2</v>
      </c>
      <c r="EU471" s="11"/>
      <c r="EV471" s="11"/>
      <c r="EW471" s="11"/>
      <c r="EX471" s="9" t="str">
        <f t="shared" si="396"/>
        <v>0</v>
      </c>
      <c r="EY471" s="9" t="str">
        <f t="shared" si="396"/>
        <v>0</v>
      </c>
      <c r="EZ471" s="11"/>
      <c r="FA471" s="11"/>
      <c r="FB471" s="9" t="str">
        <f t="shared" si="397"/>
        <v>0</v>
      </c>
      <c r="FC471" s="9" t="str">
        <f t="shared" si="397"/>
        <v>0</v>
      </c>
      <c r="FD471" s="9" t="str">
        <f t="shared" si="389"/>
        <v>1</v>
      </c>
      <c r="FE471" s="9" t="str">
        <f t="shared" si="398"/>
        <v>1</v>
      </c>
      <c r="FF471" s="9" t="str">
        <f t="shared" si="398"/>
        <v>1</v>
      </c>
      <c r="GJ471" s="4" t="str">
        <f t="shared" si="392"/>
        <v>パーツ\フレーム:ブランド\DOSNOVENTA</v>
      </c>
      <c r="GK471" s="4" t="str">
        <f t="shared" si="390"/>
        <v>u:u</v>
      </c>
      <c r="GL471" s="11"/>
      <c r="GM471" s="4" t="str">
        <f t="shared" si="399"/>
        <v>::</v>
      </c>
      <c r="GN471" s="4" t="str">
        <f t="shared" si="399"/>
        <v>::</v>
      </c>
      <c r="GO471" s="4" t="str">
        <f t="shared" si="399"/>
        <v>::</v>
      </c>
      <c r="GP471" s="4" t="str">
        <f t="shared" si="391"/>
        <v>1</v>
      </c>
    </row>
    <row r="472" spans="1:198" ht="28" customHeight="1">
      <c r="A472" s="5" t="s">
        <v>2452</v>
      </c>
      <c r="B472" s="5" t="s">
        <v>2454</v>
      </c>
      <c r="C472" s="5" t="s">
        <v>2452</v>
      </c>
      <c r="D472" s="9" t="str">
        <f t="shared" si="364"/>
        <v>u</v>
      </c>
      <c r="E472" s="9" t="str">
        <f t="shared" si="365"/>
        <v xml:space="preserve"> / （DOSNOVENTADETROIT2.0Frameset）</v>
      </c>
      <c r="F472" s="9" t="str">
        <f t="shared" si="366"/>
        <v xml:space="preserve"> / （DOSNOVENTADETROIT2.0Frameset）</v>
      </c>
      <c r="G472" s="5">
        <v>173250</v>
      </c>
      <c r="H472" s="9">
        <f t="shared" si="367"/>
        <v>173250</v>
      </c>
      <c r="I472" s="9" t="str">
        <f t="shared" si="368"/>
        <v>0</v>
      </c>
      <c r="J472" s="9" t="str">
        <f t="shared" si="369"/>
        <v>1</v>
      </c>
      <c r="M472" s="5" t="s">
        <v>340</v>
      </c>
      <c r="P472" s="9" t="str">
        <f t="shared" si="370"/>
        <v>DOSNOVENTADETROIT2.0Frameset</v>
      </c>
      <c r="AI472" s="9" t="str">
        <f t="shared" si="371"/>
        <v>http://image.rakuten.co.jp/brotures/cabinet/items/dosnoventa/detroit2.jpg</v>
      </c>
      <c r="AS472" s="9" t="str">
        <f t="shared" si="393"/>
        <v>1</v>
      </c>
      <c r="AT472" s="9" t="str">
        <f t="shared" si="393"/>
        <v>1</v>
      </c>
      <c r="AU472" s="9" t="str">
        <f t="shared" si="372"/>
        <v>0</v>
      </c>
      <c r="AV472" s="9" t="str">
        <f t="shared" si="373"/>
        <v>1</v>
      </c>
      <c r="AW472" s="9" t="str">
        <f t="shared" si="394"/>
        <v>0</v>
      </c>
      <c r="AX472" s="9" t="str">
        <f t="shared" si="394"/>
        <v>0</v>
      </c>
      <c r="AY472" s="11"/>
      <c r="AZ472" s="11"/>
      <c r="BA472" s="11"/>
      <c r="BB472" s="9" t="str">
        <f t="shared" si="374"/>
        <v>-1</v>
      </c>
      <c r="BC472" s="9" t="str">
        <f t="shared" si="375"/>
        <v>2</v>
      </c>
      <c r="BG472" s="5" t="s">
        <v>2459</v>
      </c>
      <c r="BH472" s="5" t="s">
        <v>2460</v>
      </c>
      <c r="CS472" s="9" t="str">
        <f t="shared" si="376"/>
        <v>0</v>
      </c>
      <c r="CT472" s="9" t="str">
        <f t="shared" si="377"/>
        <v>&lt;iframe src="http://www.rakuten.ne.jp/gold/brotures/spec/dosnoventa/detroit2.html" frameborder="0" id="spec-content" scrolling="no"&gt;&lt;/iframe&gt;</v>
      </c>
      <c r="CU472" s="9" t="str">
        <f t="shared" si="378"/>
        <v/>
      </c>
      <c r="CV472" s="9" t="str">
        <f t="shared" si="379"/>
        <v>&lt;div class="row-fluid"&gt;&lt;iframe src="http://www.rakuten.ne.jp/gold/brotures/items/dosnoventa/detroit2.html" frameborder="0" id="skin-product" scrolling="no"&gt;&lt;/iframe&gt;&lt;/div&gt;</v>
      </c>
      <c r="CW472" s="11" t="str">
        <f t="shared" si="380"/>
        <v/>
      </c>
      <c r="CX472" t="s">
        <v>2466</v>
      </c>
      <c r="CY472" s="9" t="str">
        <f t="shared" si="381"/>
        <v>0</v>
      </c>
      <c r="CZ472" s="11"/>
      <c r="DA472" s="11"/>
      <c r="DB472" s="11"/>
      <c r="DC472" s="11"/>
      <c r="DD472" s="9" t="str">
        <f t="shared" si="382"/>
        <v/>
      </c>
      <c r="DE472" s="5" t="s">
        <v>1483</v>
      </c>
      <c r="DF472" s="5" t="s">
        <v>1483</v>
      </c>
      <c r="DI472" s="9" t="str">
        <f t="shared" si="383"/>
        <v/>
      </c>
      <c r="DT472" s="9">
        <f>VLOOKUP(BG472,ディレクトリID!A:B,2)</f>
        <v>563158</v>
      </c>
      <c r="DV472" s="4" t="str">
        <f t="shared" si="384"/>
        <v>【フレーム　DOSNOVENTA】</v>
      </c>
      <c r="DW472" s="4" t="str">
        <f t="shared" si="385"/>
        <v>【フレーム　DOSNOVENTA】</v>
      </c>
      <c r="DX472" s="9">
        <f t="shared" si="386"/>
        <v>2</v>
      </c>
      <c r="DY472" s="11"/>
      <c r="DZ472" s="9" t="str">
        <f t="shared" si="395"/>
        <v>1</v>
      </c>
      <c r="EA472" s="9" t="str">
        <f t="shared" si="395"/>
        <v>1</v>
      </c>
      <c r="EB472" s="11"/>
      <c r="EC472" s="11"/>
      <c r="ED472" s="11"/>
      <c r="EE472" s="9" t="str">
        <f t="shared" si="387"/>
        <v>0</v>
      </c>
      <c r="EO472" s="5" t="s">
        <v>428</v>
      </c>
      <c r="EP472" s="8" t="s">
        <v>429</v>
      </c>
      <c r="EQ472" s="8" t="s">
        <v>429</v>
      </c>
      <c r="ER472" s="8" t="s">
        <v>209</v>
      </c>
      <c r="ES472" s="8" t="s">
        <v>430</v>
      </c>
      <c r="ET472" s="9" t="str">
        <f t="shared" si="388"/>
        <v>2</v>
      </c>
      <c r="EU472" s="11"/>
      <c r="EV472" s="11"/>
      <c r="EW472" s="11"/>
      <c r="EX472" s="9" t="str">
        <f t="shared" si="396"/>
        <v>0</v>
      </c>
      <c r="EY472" s="9" t="str">
        <f t="shared" si="396"/>
        <v>0</v>
      </c>
      <c r="EZ472" s="11"/>
      <c r="FA472" s="11"/>
      <c r="FB472" s="9" t="str">
        <f t="shared" si="397"/>
        <v>0</v>
      </c>
      <c r="FC472" s="9" t="str">
        <f t="shared" si="397"/>
        <v>0</v>
      </c>
      <c r="FD472" s="9" t="str">
        <f t="shared" si="389"/>
        <v>1</v>
      </c>
      <c r="FE472" s="9" t="str">
        <f t="shared" si="398"/>
        <v>1</v>
      </c>
      <c r="FF472" s="9" t="str">
        <f t="shared" si="398"/>
        <v>1</v>
      </c>
      <c r="GJ472" s="4" t="str">
        <f t="shared" si="392"/>
        <v>パーツ\フレーム:ブランド\DOSNOVENTA</v>
      </c>
      <c r="GK472" s="4" t="str">
        <f t="shared" si="390"/>
        <v>u:u</v>
      </c>
      <c r="GL472" s="11"/>
      <c r="GM472" s="4" t="str">
        <f t="shared" si="399"/>
        <v>::</v>
      </c>
      <c r="GN472" s="4" t="str">
        <f t="shared" si="399"/>
        <v>::</v>
      </c>
      <c r="GO472" s="4" t="str">
        <f t="shared" si="399"/>
        <v>::</v>
      </c>
      <c r="GP472" s="4" t="str">
        <f t="shared" si="391"/>
        <v>1</v>
      </c>
    </row>
    <row r="473" spans="1:198" ht="28" customHeight="1">
      <c r="A473" s="5" t="s">
        <v>2467</v>
      </c>
      <c r="B473" s="5" t="s">
        <v>2469</v>
      </c>
      <c r="C473" s="5" t="s">
        <v>2467</v>
      </c>
      <c r="D473" s="9" t="str">
        <f t="shared" si="364"/>
        <v>u</v>
      </c>
      <c r="E473" s="9" t="str">
        <f t="shared" si="365"/>
        <v xml:space="preserve"> / （VittoriaDIAMANTEPROLIGHT）</v>
      </c>
      <c r="F473" s="9" t="str">
        <f t="shared" si="366"/>
        <v xml:space="preserve"> / （VittoriaDIAMANTEPROLIGHT）</v>
      </c>
      <c r="G473" s="5">
        <v>5040</v>
      </c>
      <c r="H473" s="9">
        <f t="shared" si="367"/>
        <v>5040</v>
      </c>
      <c r="I473" s="9" t="str">
        <f t="shared" si="368"/>
        <v>0</v>
      </c>
      <c r="J473" s="9" t="str">
        <f t="shared" si="369"/>
        <v>1</v>
      </c>
      <c r="P473" s="9" t="str">
        <f t="shared" si="370"/>
        <v>VittoriaDIAMANTEPROLIGHT</v>
      </c>
      <c r="AI473" s="9" t="str">
        <f t="shared" si="371"/>
        <v>http://image.rakuten.co.jp/brotures/cabinet/items/vittoria/diamante_pro_light.jpg</v>
      </c>
      <c r="AS473" s="9" t="str">
        <f t="shared" si="393"/>
        <v>1</v>
      </c>
      <c r="AT473" s="9" t="str">
        <f t="shared" si="393"/>
        <v>1</v>
      </c>
      <c r="AU473" s="9" t="str">
        <f t="shared" si="372"/>
        <v>0</v>
      </c>
      <c r="AV473" s="9" t="str">
        <f t="shared" si="373"/>
        <v>1</v>
      </c>
      <c r="AW473" s="9" t="str">
        <f t="shared" si="394"/>
        <v>0</v>
      </c>
      <c r="AX473" s="9" t="str">
        <f t="shared" si="394"/>
        <v>0</v>
      </c>
      <c r="AY473" s="11"/>
      <c r="AZ473" s="11"/>
      <c r="BA473" s="11"/>
      <c r="BB473" s="9" t="str">
        <f t="shared" si="374"/>
        <v>-1</v>
      </c>
      <c r="BC473" s="9" t="str">
        <f t="shared" si="375"/>
        <v>0</v>
      </c>
      <c r="BG473" s="5" t="s">
        <v>663</v>
      </c>
      <c r="BH473" s="5" t="s">
        <v>664</v>
      </c>
      <c r="CS473" s="9" t="str">
        <f t="shared" si="376"/>
        <v>0</v>
      </c>
      <c r="CT473" s="9" t="str">
        <f t="shared" si="377"/>
        <v>&lt;iframe src="http://www.rakuten.ne.jp/gold/brotures/spec/vittoria/diamante_pro_light.html" frameborder="0" id="spec-content" scrolling="no"&gt;&lt;/iframe&gt;</v>
      </c>
      <c r="CU473" s="9" t="str">
        <f t="shared" si="378"/>
        <v/>
      </c>
      <c r="CV473" s="9" t="str">
        <f t="shared" si="379"/>
        <v>&lt;div class="row-fluid"&gt;&lt;iframe src="http://www.rakuten.ne.jp/gold/brotures/items/vittoria/diamante_pro_light.html" frameborder="0" id="skin-product" scrolling="no"&gt;&lt;/iframe&gt;&lt;/div&gt;</v>
      </c>
      <c r="CW473" s="11" t="str">
        <f t="shared" si="380"/>
        <v/>
      </c>
      <c r="CX473" t="s">
        <v>2467</v>
      </c>
      <c r="CY473" s="9" t="str">
        <f t="shared" si="381"/>
        <v>0</v>
      </c>
      <c r="CZ473" s="11"/>
      <c r="DA473" s="11"/>
      <c r="DB473" s="11"/>
      <c r="DC473" s="11"/>
      <c r="DD473" s="9" t="str">
        <f t="shared" si="382"/>
        <v/>
      </c>
      <c r="DI473" s="9" t="str">
        <f t="shared" si="383"/>
        <v/>
      </c>
      <c r="DT473" s="9">
        <f>VLOOKUP(BG473,ディレクトリID!A:B,2)</f>
        <v>563161</v>
      </c>
      <c r="DV473" s="4" t="str">
        <f t="shared" si="384"/>
        <v>【タイヤ　Vittoria】</v>
      </c>
      <c r="DW473" s="4" t="str">
        <f t="shared" si="385"/>
        <v>【タイヤ　Vittoria】</v>
      </c>
      <c r="DX473" s="9">
        <f t="shared" si="386"/>
        <v>4</v>
      </c>
      <c r="DY473" s="11"/>
      <c r="DZ473" s="9" t="str">
        <f t="shared" si="395"/>
        <v>1</v>
      </c>
      <c r="EA473" s="9" t="str">
        <f t="shared" si="395"/>
        <v>1</v>
      </c>
      <c r="EB473" s="11"/>
      <c r="EC473" s="11"/>
      <c r="ED473" s="11"/>
      <c r="EE473" s="9" t="str">
        <f t="shared" si="387"/>
        <v>0</v>
      </c>
      <c r="EO473" s="5" t="s">
        <v>428</v>
      </c>
      <c r="EP473" s="8" t="s">
        <v>429</v>
      </c>
      <c r="EQ473" s="8" t="s">
        <v>429</v>
      </c>
      <c r="ER473" s="8" t="s">
        <v>209</v>
      </c>
      <c r="ES473" s="8" t="s">
        <v>430</v>
      </c>
      <c r="ET473" s="9" t="str">
        <f t="shared" si="388"/>
        <v>2</v>
      </c>
      <c r="EU473" s="11"/>
      <c r="EV473" s="11"/>
      <c r="EW473" s="11"/>
      <c r="EX473" s="9" t="str">
        <f t="shared" si="396"/>
        <v>0</v>
      </c>
      <c r="EY473" s="9" t="str">
        <f t="shared" si="396"/>
        <v>0</v>
      </c>
      <c r="EZ473" s="11"/>
      <c r="FA473" s="11"/>
      <c r="FB473" s="9" t="str">
        <f t="shared" si="397"/>
        <v>0</v>
      </c>
      <c r="FC473" s="9" t="str">
        <f t="shared" si="397"/>
        <v>0</v>
      </c>
      <c r="FD473" s="9" t="str">
        <f t="shared" si="389"/>
        <v>1</v>
      </c>
      <c r="FE473" s="9" t="str">
        <f t="shared" si="398"/>
        <v>1</v>
      </c>
      <c r="FF473" s="9" t="str">
        <f t="shared" si="398"/>
        <v>1</v>
      </c>
      <c r="GJ473" s="4" t="str">
        <f t="shared" si="392"/>
        <v>パーツ\タイヤ:ブランド\Vittoria</v>
      </c>
      <c r="GK473" s="4" t="str">
        <f t="shared" si="390"/>
        <v>u:u</v>
      </c>
      <c r="GL473" s="11"/>
      <c r="GM473" s="4" t="str">
        <f t="shared" si="399"/>
        <v>::</v>
      </c>
      <c r="GN473" s="4" t="str">
        <f t="shared" si="399"/>
        <v>::</v>
      </c>
      <c r="GO473" s="4" t="str">
        <f t="shared" si="399"/>
        <v>::</v>
      </c>
      <c r="GP473" s="4" t="str">
        <f t="shared" si="391"/>
        <v>1</v>
      </c>
    </row>
    <row r="474" spans="1:198" ht="28" customHeight="1">
      <c r="A474" s="5" t="s">
        <v>2472</v>
      </c>
      <c r="B474" s="5" t="s">
        <v>2474</v>
      </c>
      <c r="C474" s="5" t="s">
        <v>2472</v>
      </c>
      <c r="D474" s="9" t="str">
        <f t="shared" si="364"/>
        <v>u</v>
      </c>
      <c r="E474" s="9" t="str">
        <f t="shared" si="365"/>
        <v xml:space="preserve"> / （VittoriaDIAMANTEPRORADIALE）</v>
      </c>
      <c r="F474" s="9" t="str">
        <f t="shared" si="366"/>
        <v xml:space="preserve"> / （VittoriaDIAMANTEPRORADIALE）</v>
      </c>
      <c r="G474" s="5">
        <v>5040</v>
      </c>
      <c r="H474" s="9">
        <f t="shared" si="367"/>
        <v>5040</v>
      </c>
      <c r="I474" s="9" t="str">
        <f t="shared" si="368"/>
        <v>0</v>
      </c>
      <c r="J474" s="9" t="str">
        <f t="shared" si="369"/>
        <v>1</v>
      </c>
      <c r="P474" s="9" t="str">
        <f t="shared" si="370"/>
        <v>VittoriaDIAMANTEPRORADIALE</v>
      </c>
      <c r="AI474" s="9" t="str">
        <f t="shared" si="371"/>
        <v>http://image.rakuten.co.jp/brotures/cabinet/items/vittoria/diamante_pro_radiale.jpg</v>
      </c>
      <c r="AS474" s="9" t="str">
        <f t="shared" si="393"/>
        <v>1</v>
      </c>
      <c r="AT474" s="9" t="str">
        <f t="shared" si="393"/>
        <v>1</v>
      </c>
      <c r="AU474" s="9" t="str">
        <f t="shared" si="372"/>
        <v>0</v>
      </c>
      <c r="AV474" s="9" t="str">
        <f t="shared" si="373"/>
        <v>1</v>
      </c>
      <c r="AW474" s="9" t="str">
        <f t="shared" si="394"/>
        <v>0</v>
      </c>
      <c r="AX474" s="9" t="str">
        <f t="shared" si="394"/>
        <v>0</v>
      </c>
      <c r="AY474" s="11"/>
      <c r="AZ474" s="11"/>
      <c r="BA474" s="11"/>
      <c r="BB474" s="9" t="str">
        <f t="shared" si="374"/>
        <v>-1</v>
      </c>
      <c r="BC474" s="9" t="str">
        <f t="shared" si="375"/>
        <v>0</v>
      </c>
      <c r="BG474" s="5" t="s">
        <v>663</v>
      </c>
      <c r="BH474" s="5" t="s">
        <v>664</v>
      </c>
      <c r="CS474" s="9" t="str">
        <f t="shared" si="376"/>
        <v>0</v>
      </c>
      <c r="CT474" s="9" t="str">
        <f t="shared" si="377"/>
        <v>&lt;iframe src="http://www.rakuten.ne.jp/gold/brotures/spec/vittoria/diamante_pro_radiale.html" frameborder="0" id="spec-content" scrolling="no"&gt;&lt;/iframe&gt;</v>
      </c>
      <c r="CU474" s="9" t="str">
        <f t="shared" si="378"/>
        <v/>
      </c>
      <c r="CV474" s="9" t="str">
        <f t="shared" si="379"/>
        <v>&lt;div class="row-fluid"&gt;&lt;iframe src="http://www.rakuten.ne.jp/gold/brotures/items/vittoria/diamante_pro_radiale.html" frameborder="0" id="skin-product" scrolling="no"&gt;&lt;/iframe&gt;&lt;/div&gt;</v>
      </c>
      <c r="CW474" s="11" t="str">
        <f t="shared" si="380"/>
        <v/>
      </c>
      <c r="CX474" t="s">
        <v>2472</v>
      </c>
      <c r="CY474" s="9" t="str">
        <f t="shared" si="381"/>
        <v>0</v>
      </c>
      <c r="CZ474" s="11"/>
      <c r="DA474" s="11"/>
      <c r="DB474" s="11"/>
      <c r="DC474" s="11"/>
      <c r="DD474" s="9" t="str">
        <f t="shared" si="382"/>
        <v/>
      </c>
      <c r="DI474" s="9" t="str">
        <f t="shared" si="383"/>
        <v/>
      </c>
      <c r="DT474" s="9">
        <f>VLOOKUP(BG474,ディレクトリID!A:B,2)</f>
        <v>563161</v>
      </c>
      <c r="DV474" s="4" t="str">
        <f t="shared" si="384"/>
        <v>【タイヤ　Vittoria】</v>
      </c>
      <c r="DW474" s="4" t="str">
        <f t="shared" si="385"/>
        <v>【タイヤ　Vittoria】</v>
      </c>
      <c r="DX474" s="9">
        <f t="shared" si="386"/>
        <v>4</v>
      </c>
      <c r="DY474" s="11"/>
      <c r="DZ474" s="9" t="str">
        <f t="shared" si="395"/>
        <v>1</v>
      </c>
      <c r="EA474" s="9" t="str">
        <f t="shared" si="395"/>
        <v>1</v>
      </c>
      <c r="EB474" s="11"/>
      <c r="EC474" s="11"/>
      <c r="ED474" s="11"/>
      <c r="EE474" s="9" t="str">
        <f t="shared" si="387"/>
        <v>0</v>
      </c>
      <c r="EO474" s="5" t="s">
        <v>428</v>
      </c>
      <c r="EP474" s="8" t="s">
        <v>429</v>
      </c>
      <c r="EQ474" s="8" t="s">
        <v>429</v>
      </c>
      <c r="ER474" s="8" t="s">
        <v>209</v>
      </c>
      <c r="ES474" s="8" t="s">
        <v>430</v>
      </c>
      <c r="ET474" s="9" t="str">
        <f t="shared" si="388"/>
        <v>2</v>
      </c>
      <c r="EU474" s="11"/>
      <c r="EV474" s="11"/>
      <c r="EW474" s="11"/>
      <c r="EX474" s="9" t="str">
        <f t="shared" si="396"/>
        <v>0</v>
      </c>
      <c r="EY474" s="9" t="str">
        <f t="shared" si="396"/>
        <v>0</v>
      </c>
      <c r="EZ474" s="11"/>
      <c r="FA474" s="11"/>
      <c r="FB474" s="9" t="str">
        <f t="shared" si="397"/>
        <v>0</v>
      </c>
      <c r="FC474" s="9" t="str">
        <f t="shared" si="397"/>
        <v>0</v>
      </c>
      <c r="FD474" s="9" t="str">
        <f t="shared" si="389"/>
        <v>1</v>
      </c>
      <c r="FE474" s="9" t="str">
        <f t="shared" si="398"/>
        <v>1</v>
      </c>
      <c r="FF474" s="9" t="str">
        <f t="shared" si="398"/>
        <v>1</v>
      </c>
      <c r="GJ474" s="4" t="str">
        <f t="shared" si="392"/>
        <v>パーツ\タイヤ:ブランド\Vittoria</v>
      </c>
      <c r="GK474" s="4" t="str">
        <f t="shared" si="390"/>
        <v>u:u</v>
      </c>
      <c r="GL474" s="11"/>
      <c r="GM474" s="4" t="str">
        <f t="shared" si="399"/>
        <v>::</v>
      </c>
      <c r="GN474" s="4" t="str">
        <f t="shared" si="399"/>
        <v>::</v>
      </c>
      <c r="GO474" s="4" t="str">
        <f t="shared" si="399"/>
        <v>::</v>
      </c>
      <c r="GP474" s="4" t="str">
        <f t="shared" si="391"/>
        <v>1</v>
      </c>
    </row>
    <row r="475" spans="1:198" ht="28" customHeight="1">
      <c r="A475" s="5" t="s">
        <v>2478</v>
      </c>
      <c r="B475" s="5" t="s">
        <v>2480</v>
      </c>
      <c r="C475" s="5" t="s">
        <v>2478</v>
      </c>
      <c r="D475" s="9" t="str">
        <f t="shared" si="364"/>
        <v>u</v>
      </c>
      <c r="E475" s="9" t="str">
        <f t="shared" si="365"/>
        <v xml:space="preserve"> / （MICHELINダイナミックスポーツ）</v>
      </c>
      <c r="F475" s="9" t="str">
        <f t="shared" si="366"/>
        <v xml:space="preserve"> / （MICHELINダイナミックスポーツ）</v>
      </c>
      <c r="G475" s="5">
        <v>1575</v>
      </c>
      <c r="H475" s="9">
        <f t="shared" si="367"/>
        <v>1575</v>
      </c>
      <c r="I475" s="9" t="str">
        <f t="shared" si="368"/>
        <v>0</v>
      </c>
      <c r="J475" s="9" t="str">
        <f t="shared" si="369"/>
        <v>1</v>
      </c>
      <c r="P475" s="9" t="str">
        <f t="shared" si="370"/>
        <v>MICHELINダイナミックスポーツ</v>
      </c>
      <c r="AI475" s="9" t="str">
        <f t="shared" si="371"/>
        <v>http://image.rakuten.co.jp/brotures/cabinet/items/michelin/dinamic_sports.jpg</v>
      </c>
      <c r="AS475" s="9" t="str">
        <f t="shared" si="393"/>
        <v>1</v>
      </c>
      <c r="AT475" s="9" t="str">
        <f t="shared" si="393"/>
        <v>1</v>
      </c>
      <c r="AU475" s="9" t="str">
        <f t="shared" si="372"/>
        <v>0</v>
      </c>
      <c r="AV475" s="9" t="str">
        <f t="shared" si="373"/>
        <v>1</v>
      </c>
      <c r="AW475" s="9" t="str">
        <f t="shared" si="394"/>
        <v>0</v>
      </c>
      <c r="AX475" s="9" t="str">
        <f t="shared" si="394"/>
        <v>0</v>
      </c>
      <c r="AY475" s="11"/>
      <c r="AZ475" s="11"/>
      <c r="BA475" s="11"/>
      <c r="BB475" s="9" t="str">
        <f t="shared" si="374"/>
        <v>-1</v>
      </c>
      <c r="BC475" s="9" t="str">
        <f t="shared" si="375"/>
        <v>0</v>
      </c>
      <c r="BG475" s="5" t="s">
        <v>663</v>
      </c>
      <c r="BH475" s="5" t="s">
        <v>8508</v>
      </c>
      <c r="CS475" s="9" t="str">
        <f t="shared" si="376"/>
        <v>0</v>
      </c>
      <c r="CT475" s="9" t="str">
        <f t="shared" si="377"/>
        <v>&lt;iframe src="http://www.rakuten.ne.jp/gold/brotures/spec/michelin/dinamic_sports.html" frameborder="0" id="spec-content" scrolling="no"&gt;&lt;/iframe&gt;</v>
      </c>
      <c r="CU475" s="9" t="str">
        <f t="shared" si="378"/>
        <v/>
      </c>
      <c r="CV475" s="9" t="str">
        <f t="shared" si="379"/>
        <v>&lt;div class="row-fluid"&gt;&lt;iframe src="http://www.rakuten.ne.jp/gold/brotures/items/michelin/dinamic_sports.html" frameborder="0" id="skin-product" scrolling="no"&gt;&lt;/iframe&gt;&lt;/div&gt;</v>
      </c>
      <c r="CW475" s="11" t="str">
        <f t="shared" si="380"/>
        <v/>
      </c>
      <c r="CX475" t="s">
        <v>2478</v>
      </c>
      <c r="CY475" s="9" t="str">
        <f t="shared" si="381"/>
        <v>0</v>
      </c>
      <c r="CZ475" s="11"/>
      <c r="DA475" s="11"/>
      <c r="DB475" s="11"/>
      <c r="DC475" s="11"/>
      <c r="DD475" s="9" t="str">
        <f t="shared" si="382"/>
        <v/>
      </c>
      <c r="DI475" s="9" t="str">
        <f t="shared" si="383"/>
        <v/>
      </c>
      <c r="DT475" s="9">
        <f>VLOOKUP(BG475,ディレクトリID!A:B,2)</f>
        <v>563161</v>
      </c>
      <c r="DV475" s="4" t="str">
        <f t="shared" si="384"/>
        <v>【タイヤ　MICHELIN】</v>
      </c>
      <c r="DW475" s="4" t="str">
        <f t="shared" si="385"/>
        <v>【タイヤ　MICHELIN】</v>
      </c>
      <c r="DX475" s="9">
        <f t="shared" si="386"/>
        <v>4</v>
      </c>
      <c r="DY475" s="11"/>
      <c r="DZ475" s="9" t="str">
        <f t="shared" si="395"/>
        <v>1</v>
      </c>
      <c r="EA475" s="9" t="str">
        <f t="shared" si="395"/>
        <v>1</v>
      </c>
      <c r="EB475" s="11"/>
      <c r="EC475" s="11"/>
      <c r="ED475" s="11"/>
      <c r="EE475" s="9" t="str">
        <f t="shared" si="387"/>
        <v>0</v>
      </c>
      <c r="EO475" s="5" t="s">
        <v>428</v>
      </c>
      <c r="EP475" s="8" t="s">
        <v>429</v>
      </c>
      <c r="EQ475" s="8" t="s">
        <v>429</v>
      </c>
      <c r="ER475" s="8" t="s">
        <v>209</v>
      </c>
      <c r="ES475" s="8" t="s">
        <v>430</v>
      </c>
      <c r="ET475" s="9" t="str">
        <f t="shared" si="388"/>
        <v>2</v>
      </c>
      <c r="EU475" s="11"/>
      <c r="EV475" s="11"/>
      <c r="EW475" s="11"/>
      <c r="EX475" s="9" t="str">
        <f t="shared" si="396"/>
        <v>0</v>
      </c>
      <c r="EY475" s="9" t="str">
        <f t="shared" si="396"/>
        <v>0</v>
      </c>
      <c r="EZ475" s="11"/>
      <c r="FA475" s="11"/>
      <c r="FB475" s="9" t="str">
        <f t="shared" si="397"/>
        <v>0</v>
      </c>
      <c r="FC475" s="9" t="str">
        <f t="shared" si="397"/>
        <v>0</v>
      </c>
      <c r="FD475" s="9" t="str">
        <f t="shared" si="389"/>
        <v>1</v>
      </c>
      <c r="FE475" s="9" t="str">
        <f t="shared" si="398"/>
        <v>1</v>
      </c>
      <c r="FF475" s="9" t="str">
        <f t="shared" si="398"/>
        <v>1</v>
      </c>
      <c r="GJ475" s="4" t="str">
        <f t="shared" si="392"/>
        <v>パーツ\タイヤ:ブランド\MICHELIN</v>
      </c>
      <c r="GK475" s="4" t="str">
        <f t="shared" si="390"/>
        <v>u:u</v>
      </c>
      <c r="GL475" s="11"/>
      <c r="GM475" s="4" t="str">
        <f t="shared" si="399"/>
        <v>::</v>
      </c>
      <c r="GN475" s="4" t="str">
        <f t="shared" si="399"/>
        <v>::</v>
      </c>
      <c r="GO475" s="4" t="str">
        <f t="shared" si="399"/>
        <v>::</v>
      </c>
      <c r="GP475" s="4" t="str">
        <f t="shared" si="391"/>
        <v>1</v>
      </c>
    </row>
    <row r="476" spans="1:198" ht="28" customHeight="1">
      <c r="A476" s="5" t="s">
        <v>2484</v>
      </c>
      <c r="B476" s="5" t="s">
        <v>2486</v>
      </c>
      <c r="C476" s="5" t="s">
        <v>2484</v>
      </c>
      <c r="D476" s="9" t="str">
        <f t="shared" si="364"/>
        <v>u</v>
      </c>
      <c r="E476" s="9" t="str">
        <f t="shared" si="365"/>
        <v xml:space="preserve"> / （BOMBTRACKDIVIDEBLACK）</v>
      </c>
      <c r="F476" s="9" t="str">
        <f t="shared" si="366"/>
        <v xml:space="preserve"> / （BOMBTRACKDIVIDEBLACK）</v>
      </c>
      <c r="G476" s="5">
        <v>79800</v>
      </c>
      <c r="H476" s="9">
        <f t="shared" si="367"/>
        <v>79800</v>
      </c>
      <c r="I476" s="9" t="str">
        <f t="shared" si="368"/>
        <v>0</v>
      </c>
      <c r="J476" s="9" t="str">
        <f t="shared" si="369"/>
        <v>1</v>
      </c>
      <c r="P476" s="9" t="str">
        <f t="shared" si="370"/>
        <v>BOMBTRACKDIVIDEBLACK</v>
      </c>
      <c r="AI476" s="9" t="str">
        <f t="shared" si="371"/>
        <v>http://image.rakuten.co.jp/brotures/cabinet/items/bombtrack/divide-b.jpg</v>
      </c>
      <c r="AS476" s="9" t="str">
        <f t="shared" si="393"/>
        <v>1</v>
      </c>
      <c r="AT476" s="9" t="str">
        <f t="shared" si="393"/>
        <v>1</v>
      </c>
      <c r="AU476" s="9" t="str">
        <f t="shared" si="372"/>
        <v>0</v>
      </c>
      <c r="AV476" s="9" t="str">
        <f t="shared" si="373"/>
        <v>1</v>
      </c>
      <c r="AW476" s="9" t="str">
        <f t="shared" si="394"/>
        <v>0</v>
      </c>
      <c r="AX476" s="9" t="str">
        <f t="shared" si="394"/>
        <v>0</v>
      </c>
      <c r="AY476" s="11"/>
      <c r="AZ476" s="11"/>
      <c r="BA476" s="11"/>
      <c r="BB476" s="9" t="str">
        <f t="shared" si="374"/>
        <v>-1</v>
      </c>
      <c r="BC476" s="9" t="str">
        <f t="shared" si="375"/>
        <v>0</v>
      </c>
      <c r="BG476" s="5" t="s">
        <v>347</v>
      </c>
      <c r="BH476" s="5" t="s">
        <v>2443</v>
      </c>
      <c r="CS476" s="9" t="str">
        <f t="shared" si="376"/>
        <v>0</v>
      </c>
      <c r="CT476" s="9" t="str">
        <f t="shared" si="377"/>
        <v>&lt;iframe src="http://www.rakuten.ne.jp/gold/brotures/spec/bombtrack/divide-b.html" frameborder="0" id="spec-content" scrolling="no"&gt;&lt;/iframe&gt;</v>
      </c>
      <c r="CU476" s="9" t="str">
        <f t="shared" si="378"/>
        <v/>
      </c>
      <c r="CV476" s="9" t="str">
        <f t="shared" si="379"/>
        <v>&lt;div class="row-fluid"&gt;&lt;iframe src="http://www.rakuten.ne.jp/gold/brotures/items/bombtrack/divide-b.html" frameborder="0" id="skin-product" scrolling="no"&gt;&lt;/iframe&gt;&lt;/div&gt;</v>
      </c>
      <c r="CW476" s="11" t="str">
        <f t="shared" si="380"/>
        <v/>
      </c>
      <c r="CX476" t="s">
        <v>2484</v>
      </c>
      <c r="CY476" s="9" t="str">
        <f t="shared" si="381"/>
        <v>0</v>
      </c>
      <c r="CZ476" s="11"/>
      <c r="DA476" s="11"/>
      <c r="DB476" s="11"/>
      <c r="DC476" s="11"/>
      <c r="DD476" s="9" t="str">
        <f t="shared" si="382"/>
        <v>u</v>
      </c>
      <c r="DI476" s="9" t="str">
        <f t="shared" si="383"/>
        <v>100</v>
      </c>
      <c r="DT476" s="9">
        <f>VLOOKUP(BG476,ディレクトリID!A:B,2)</f>
        <v>563162</v>
      </c>
      <c r="DV476" s="4" t="str">
        <f t="shared" si="384"/>
        <v>【完成車　BOMBTRACK】</v>
      </c>
      <c r="DW476" s="4" t="str">
        <f t="shared" si="385"/>
        <v>【完成車　BOMBTRACK】</v>
      </c>
      <c r="DX476" s="9">
        <f t="shared" si="386"/>
        <v>1</v>
      </c>
      <c r="DY476" s="11"/>
      <c r="DZ476" s="9" t="str">
        <f t="shared" si="395"/>
        <v>1</v>
      </c>
      <c r="EA476" s="9" t="str">
        <f t="shared" si="395"/>
        <v>1</v>
      </c>
      <c r="EB476" s="11"/>
      <c r="EC476" s="11"/>
      <c r="ED476" s="11"/>
      <c r="EE476" s="9" t="str">
        <f t="shared" si="387"/>
        <v>0</v>
      </c>
      <c r="EO476" s="5" t="s">
        <v>428</v>
      </c>
      <c r="EP476" s="8" t="s">
        <v>429</v>
      </c>
      <c r="EQ476" s="8" t="s">
        <v>429</v>
      </c>
      <c r="ER476" s="8" t="s">
        <v>209</v>
      </c>
      <c r="ES476" s="8" t="s">
        <v>430</v>
      </c>
      <c r="ET476" s="9" t="str">
        <f t="shared" si="388"/>
        <v>2</v>
      </c>
      <c r="EU476" s="11"/>
      <c r="EV476" s="11"/>
      <c r="EW476" s="11"/>
      <c r="EX476" s="9" t="str">
        <f t="shared" si="396"/>
        <v>0</v>
      </c>
      <c r="EY476" s="9" t="str">
        <f t="shared" si="396"/>
        <v>0</v>
      </c>
      <c r="EZ476" s="11"/>
      <c r="FA476" s="11"/>
      <c r="FB476" s="9" t="str">
        <f t="shared" si="397"/>
        <v>0</v>
      </c>
      <c r="FC476" s="9" t="str">
        <f t="shared" si="397"/>
        <v>0</v>
      </c>
      <c r="FD476" s="9" t="str">
        <f t="shared" si="389"/>
        <v>1</v>
      </c>
      <c r="FE476" s="9" t="str">
        <f t="shared" si="398"/>
        <v>3</v>
      </c>
      <c r="FF476" s="9" t="str">
        <f t="shared" si="398"/>
        <v>3</v>
      </c>
      <c r="GJ476" s="4" t="str">
        <f t="shared" si="392"/>
        <v>パーツ\完成車:ブランド\BOMBTRACK:完成車\BOMBTRACK</v>
      </c>
      <c r="GK476" s="4" t="str">
        <f t="shared" si="390"/>
        <v>u:u:u</v>
      </c>
      <c r="GL476" s="11"/>
      <c r="GM476" s="4" t="str">
        <f t="shared" si="399"/>
        <v>::</v>
      </c>
      <c r="GN476" s="4" t="str">
        <f t="shared" si="399"/>
        <v>::</v>
      </c>
      <c r="GO476" s="4" t="str">
        <f t="shared" si="399"/>
        <v>::</v>
      </c>
      <c r="GP476" s="4" t="str">
        <f t="shared" si="391"/>
        <v>1</v>
      </c>
    </row>
    <row r="477" spans="1:198" ht="28" customHeight="1">
      <c r="A477" s="5" t="s">
        <v>2490</v>
      </c>
      <c r="B477" s="5" t="s">
        <v>2492</v>
      </c>
      <c r="C477" s="5" t="s">
        <v>2490</v>
      </c>
      <c r="D477" s="9" t="str">
        <f t="shared" si="364"/>
        <v>u</v>
      </c>
      <c r="E477" s="9" t="str">
        <f t="shared" si="365"/>
        <v xml:space="preserve"> / （BOMBTRACKDIVIDEWHITE）</v>
      </c>
      <c r="F477" s="9" t="str">
        <f t="shared" si="366"/>
        <v xml:space="preserve"> / （BOMBTRACKDIVIDEWHITE）</v>
      </c>
      <c r="G477" s="5">
        <v>79800</v>
      </c>
      <c r="H477" s="9">
        <f t="shared" si="367"/>
        <v>79800</v>
      </c>
      <c r="I477" s="9" t="str">
        <f t="shared" si="368"/>
        <v>0</v>
      </c>
      <c r="J477" s="9" t="str">
        <f t="shared" si="369"/>
        <v>1</v>
      </c>
      <c r="P477" s="9" t="str">
        <f t="shared" si="370"/>
        <v>BOMBTRACKDIVIDEWHITE</v>
      </c>
      <c r="AI477" s="9" t="str">
        <f t="shared" si="371"/>
        <v>http://image.rakuten.co.jp/brotures/cabinet/items/bombtrack/divide-w.jpg</v>
      </c>
      <c r="AS477" s="9" t="str">
        <f t="shared" si="393"/>
        <v>1</v>
      </c>
      <c r="AT477" s="9" t="str">
        <f t="shared" si="393"/>
        <v>1</v>
      </c>
      <c r="AU477" s="9" t="str">
        <f t="shared" si="372"/>
        <v>0</v>
      </c>
      <c r="AV477" s="9" t="str">
        <f t="shared" si="373"/>
        <v>1</v>
      </c>
      <c r="AW477" s="9" t="str">
        <f t="shared" si="394"/>
        <v>0</v>
      </c>
      <c r="AX477" s="9" t="str">
        <f t="shared" si="394"/>
        <v>0</v>
      </c>
      <c r="AY477" s="11"/>
      <c r="AZ477" s="11"/>
      <c r="BA477" s="11"/>
      <c r="BB477" s="9" t="str">
        <f t="shared" si="374"/>
        <v>-1</v>
      </c>
      <c r="BC477" s="9" t="str">
        <f t="shared" si="375"/>
        <v>0</v>
      </c>
      <c r="BG477" s="5" t="s">
        <v>347</v>
      </c>
      <c r="BH477" s="5" t="s">
        <v>2443</v>
      </c>
      <c r="CS477" s="9" t="str">
        <f t="shared" si="376"/>
        <v>0</v>
      </c>
      <c r="CT477" s="9" t="str">
        <f t="shared" si="377"/>
        <v>&lt;iframe src="http://www.rakuten.ne.jp/gold/brotures/spec/bombtrack/divide-w.html" frameborder="0" id="spec-content" scrolling="no"&gt;&lt;/iframe&gt;</v>
      </c>
      <c r="CU477" s="9" t="str">
        <f t="shared" si="378"/>
        <v/>
      </c>
      <c r="CV477" s="9" t="str">
        <f t="shared" si="379"/>
        <v>&lt;div class="row-fluid"&gt;&lt;iframe src="http://www.rakuten.ne.jp/gold/brotures/items/bombtrack/divide-w.html" frameborder="0" id="skin-product" scrolling="no"&gt;&lt;/iframe&gt;&lt;/div&gt;</v>
      </c>
      <c r="CW477" s="11" t="str">
        <f t="shared" si="380"/>
        <v/>
      </c>
      <c r="CX477" t="s">
        <v>2490</v>
      </c>
      <c r="CY477" s="9" t="str">
        <f t="shared" si="381"/>
        <v>0</v>
      </c>
      <c r="CZ477" s="11"/>
      <c r="DA477" s="11"/>
      <c r="DB477" s="11"/>
      <c r="DC477" s="11"/>
      <c r="DD477" s="9" t="str">
        <f t="shared" si="382"/>
        <v>u</v>
      </c>
      <c r="DI477" s="9" t="str">
        <f t="shared" si="383"/>
        <v>100</v>
      </c>
      <c r="DT477" s="9">
        <f>VLOOKUP(BG477,ディレクトリID!A:B,2)</f>
        <v>563162</v>
      </c>
      <c r="DV477" s="4" t="str">
        <f t="shared" si="384"/>
        <v>【完成車　BOMBTRACK】</v>
      </c>
      <c r="DW477" s="4" t="str">
        <f t="shared" si="385"/>
        <v>【完成車　BOMBTRACK】</v>
      </c>
      <c r="DX477" s="9">
        <f t="shared" si="386"/>
        <v>1</v>
      </c>
      <c r="DY477" s="11"/>
      <c r="DZ477" s="9" t="str">
        <f t="shared" si="395"/>
        <v>1</v>
      </c>
      <c r="EA477" s="9" t="str">
        <f t="shared" si="395"/>
        <v>1</v>
      </c>
      <c r="EB477" s="11"/>
      <c r="EC477" s="11"/>
      <c r="ED477" s="11"/>
      <c r="EE477" s="9" t="str">
        <f t="shared" si="387"/>
        <v>0</v>
      </c>
      <c r="EO477" s="5" t="s">
        <v>428</v>
      </c>
      <c r="EP477" s="8" t="s">
        <v>429</v>
      </c>
      <c r="EQ477" s="8" t="s">
        <v>429</v>
      </c>
      <c r="ER477" s="8" t="s">
        <v>209</v>
      </c>
      <c r="ES477" s="8" t="s">
        <v>430</v>
      </c>
      <c r="ET477" s="9" t="str">
        <f t="shared" si="388"/>
        <v>2</v>
      </c>
      <c r="EU477" s="11"/>
      <c r="EV477" s="11"/>
      <c r="EW477" s="11"/>
      <c r="EX477" s="9" t="str">
        <f t="shared" si="396"/>
        <v>0</v>
      </c>
      <c r="EY477" s="9" t="str">
        <f t="shared" si="396"/>
        <v>0</v>
      </c>
      <c r="EZ477" s="11"/>
      <c r="FA477" s="11"/>
      <c r="FB477" s="9" t="str">
        <f t="shared" si="397"/>
        <v>0</v>
      </c>
      <c r="FC477" s="9" t="str">
        <f t="shared" si="397"/>
        <v>0</v>
      </c>
      <c r="FD477" s="9" t="str">
        <f t="shared" si="389"/>
        <v>1</v>
      </c>
      <c r="FE477" s="9" t="str">
        <f t="shared" si="398"/>
        <v>3</v>
      </c>
      <c r="FF477" s="9" t="str">
        <f t="shared" si="398"/>
        <v>3</v>
      </c>
      <c r="GJ477" s="4" t="str">
        <f t="shared" si="392"/>
        <v>パーツ\完成車:ブランド\BOMBTRACK:完成車\BOMBTRACK</v>
      </c>
      <c r="GK477" s="4" t="str">
        <f t="shared" si="390"/>
        <v>u:u:u</v>
      </c>
      <c r="GL477" s="11"/>
      <c r="GM477" s="4" t="str">
        <f t="shared" si="399"/>
        <v>::</v>
      </c>
      <c r="GN477" s="4" t="str">
        <f t="shared" si="399"/>
        <v>::</v>
      </c>
      <c r="GO477" s="4" t="str">
        <f t="shared" si="399"/>
        <v>::</v>
      </c>
      <c r="GP477" s="4" t="str">
        <f t="shared" si="391"/>
        <v>1</v>
      </c>
    </row>
    <row r="478" spans="1:198" ht="28" customHeight="1">
      <c r="A478" s="5" t="s">
        <v>2496</v>
      </c>
      <c r="B478" s="5" t="s">
        <v>2498</v>
      </c>
      <c r="C478" s="5" t="s">
        <v>2496</v>
      </c>
      <c r="D478" s="9" t="str">
        <f t="shared" si="364"/>
        <v>u</v>
      </c>
      <c r="E478" s="9" t="str">
        <f t="shared" si="365"/>
        <v xml:space="preserve"> / （EURO-ASIADLX13~16T）</v>
      </c>
      <c r="F478" s="9" t="str">
        <f t="shared" si="366"/>
        <v xml:space="preserve"> / （EURO-ASIADLX13~16T）</v>
      </c>
      <c r="G478" s="5">
        <v>4830</v>
      </c>
      <c r="H478" s="9">
        <f t="shared" si="367"/>
        <v>4830</v>
      </c>
      <c r="I478" s="9" t="str">
        <f t="shared" si="368"/>
        <v>0</v>
      </c>
      <c r="J478" s="9" t="str">
        <f t="shared" si="369"/>
        <v>1</v>
      </c>
      <c r="P478" s="9" t="str">
        <f t="shared" si="370"/>
        <v>EURO-ASIADLX13~16T</v>
      </c>
      <c r="AI478" s="9" t="str">
        <f t="shared" si="371"/>
        <v>http://image.rakuten.co.jp/brotures/cabinet/items/euro-asia/dlx.jpg</v>
      </c>
      <c r="AS478" s="9" t="str">
        <f t="shared" si="393"/>
        <v>1</v>
      </c>
      <c r="AT478" s="9" t="str">
        <f t="shared" si="393"/>
        <v>1</v>
      </c>
      <c r="AU478" s="9" t="str">
        <f t="shared" si="372"/>
        <v>0</v>
      </c>
      <c r="AV478" s="9" t="str">
        <f t="shared" si="373"/>
        <v>1</v>
      </c>
      <c r="AW478" s="9" t="str">
        <f t="shared" si="394"/>
        <v>0</v>
      </c>
      <c r="AX478" s="9" t="str">
        <f t="shared" si="394"/>
        <v>0</v>
      </c>
      <c r="AY478" s="11"/>
      <c r="AZ478" s="11"/>
      <c r="BA478" s="11"/>
      <c r="BB478" s="9" t="str">
        <f t="shared" si="374"/>
        <v>-1</v>
      </c>
      <c r="BC478" s="9" t="str">
        <f t="shared" si="375"/>
        <v>0</v>
      </c>
      <c r="BG478" s="5" t="s">
        <v>206</v>
      </c>
      <c r="BH478" s="5" t="s">
        <v>2502</v>
      </c>
      <c r="CS478" s="9" t="str">
        <f t="shared" si="376"/>
        <v>0</v>
      </c>
      <c r="CT478" s="9" t="str">
        <f t="shared" si="377"/>
        <v>&lt;iframe src="http://www.rakuten.ne.jp/gold/brotures/spec/euro-asia/dlx.html" frameborder="0" id="spec-content" scrolling="no"&gt;&lt;/iframe&gt;</v>
      </c>
      <c r="CU478" s="9" t="str">
        <f t="shared" si="378"/>
        <v/>
      </c>
      <c r="CV478" s="9" t="str">
        <f t="shared" si="379"/>
        <v>&lt;div class="row-fluid"&gt;&lt;iframe src="http://www.rakuten.ne.jp/gold/brotures/items/euro-asia/dlx.html" frameborder="0" id="skin-product" scrolling="no"&gt;&lt;/iframe&gt;&lt;/div&gt;</v>
      </c>
      <c r="CW478" s="11" t="str">
        <f t="shared" si="380"/>
        <v/>
      </c>
      <c r="CX478" t="s">
        <v>2496</v>
      </c>
      <c r="CY478" s="9" t="str">
        <f t="shared" si="381"/>
        <v>0</v>
      </c>
      <c r="CZ478" s="11"/>
      <c r="DA478" s="11"/>
      <c r="DB478" s="11"/>
      <c r="DC478" s="11"/>
      <c r="DD478" s="9" t="str">
        <f t="shared" si="382"/>
        <v/>
      </c>
      <c r="DI478" s="9" t="str">
        <f t="shared" si="383"/>
        <v/>
      </c>
      <c r="DT478" s="9">
        <f>VLOOKUP(BG478,ディレクトリID!A:B,2)</f>
        <v>563161</v>
      </c>
      <c r="DV478" s="4" t="str">
        <f t="shared" si="384"/>
        <v>【スプロケット　EURO-ASIA】</v>
      </c>
      <c r="DW478" s="4" t="str">
        <f t="shared" si="385"/>
        <v>【スプロケット　EURO-ASIA】</v>
      </c>
      <c r="DX478" s="9">
        <f t="shared" si="386"/>
        <v>4</v>
      </c>
      <c r="DY478" s="11"/>
      <c r="DZ478" s="9" t="str">
        <f t="shared" si="395"/>
        <v>1</v>
      </c>
      <c r="EA478" s="9" t="str">
        <f t="shared" si="395"/>
        <v>1</v>
      </c>
      <c r="EB478" s="11"/>
      <c r="EC478" s="11"/>
      <c r="ED478" s="11"/>
      <c r="EE478" s="9" t="str">
        <f t="shared" si="387"/>
        <v>0</v>
      </c>
      <c r="EO478" s="5" t="s">
        <v>428</v>
      </c>
      <c r="EP478" s="8" t="s">
        <v>429</v>
      </c>
      <c r="EQ478" s="8" t="s">
        <v>429</v>
      </c>
      <c r="ER478" s="8" t="s">
        <v>209</v>
      </c>
      <c r="ES478" s="8" t="s">
        <v>430</v>
      </c>
      <c r="ET478" s="9" t="str">
        <f t="shared" si="388"/>
        <v>2</v>
      </c>
      <c r="EU478" s="11"/>
      <c r="EV478" s="11"/>
      <c r="EW478" s="11"/>
      <c r="EX478" s="9" t="str">
        <f t="shared" si="396"/>
        <v>0</v>
      </c>
      <c r="EY478" s="9" t="str">
        <f t="shared" si="396"/>
        <v>0</v>
      </c>
      <c r="EZ478" s="11"/>
      <c r="FA478" s="11"/>
      <c r="FB478" s="9" t="str">
        <f t="shared" si="397"/>
        <v>0</v>
      </c>
      <c r="FC478" s="9" t="str">
        <f t="shared" si="397"/>
        <v>0</v>
      </c>
      <c r="FD478" s="9" t="str">
        <f t="shared" si="389"/>
        <v>1</v>
      </c>
      <c r="FE478" s="9" t="str">
        <f t="shared" si="398"/>
        <v>1</v>
      </c>
      <c r="FF478" s="9" t="str">
        <f t="shared" si="398"/>
        <v>1</v>
      </c>
      <c r="GJ478" s="4" t="str">
        <f t="shared" si="392"/>
        <v>パーツ\スプロケット:ブランド\EURO-ASIA</v>
      </c>
      <c r="GK478" s="4" t="str">
        <f t="shared" si="390"/>
        <v>u:u</v>
      </c>
      <c r="GL478" s="11"/>
      <c r="GM478" s="4" t="str">
        <f t="shared" si="399"/>
        <v>::</v>
      </c>
      <c r="GN478" s="4" t="str">
        <f t="shared" si="399"/>
        <v>::</v>
      </c>
      <c r="GO478" s="4" t="str">
        <f t="shared" si="399"/>
        <v>::</v>
      </c>
      <c r="GP478" s="4" t="str">
        <f t="shared" si="391"/>
        <v>1</v>
      </c>
    </row>
    <row r="479" spans="1:198" ht="28" customHeight="1">
      <c r="A479" s="5" t="s">
        <v>2504</v>
      </c>
      <c r="B479" s="5" t="s">
        <v>2506</v>
      </c>
      <c r="C479" s="5" t="s">
        <v>2504</v>
      </c>
      <c r="D479" s="9" t="str">
        <f t="shared" si="364"/>
        <v>u</v>
      </c>
      <c r="E479" s="9" t="str">
        <f t="shared" si="365"/>
        <v xml:space="preserve"> / （SEBIKESDraftLiteBLACK）</v>
      </c>
      <c r="F479" s="9" t="str">
        <f t="shared" si="366"/>
        <v xml:space="preserve"> / （SEBIKESDraftLiteBLACK）</v>
      </c>
      <c r="G479" s="5">
        <v>39900</v>
      </c>
      <c r="H479" s="9">
        <f t="shared" si="367"/>
        <v>39900</v>
      </c>
      <c r="I479" s="9" t="str">
        <f t="shared" si="368"/>
        <v>0</v>
      </c>
      <c r="J479" s="9" t="str">
        <f t="shared" si="369"/>
        <v>1</v>
      </c>
      <c r="M479" s="5" t="s">
        <v>340</v>
      </c>
      <c r="P479" s="9" t="str">
        <f t="shared" si="370"/>
        <v>SEBIKESDraftLiteBLACK</v>
      </c>
      <c r="AI479" s="9" t="str">
        <f t="shared" si="371"/>
        <v>http://image.rakuten.co.jp/brotures/cabinet/items/se/draftlite-b.jpg</v>
      </c>
      <c r="AS479" s="9" t="str">
        <f t="shared" si="393"/>
        <v>1</v>
      </c>
      <c r="AT479" s="9" t="str">
        <f t="shared" si="393"/>
        <v>1</v>
      </c>
      <c r="AU479" s="9" t="str">
        <f t="shared" si="372"/>
        <v>0</v>
      </c>
      <c r="AV479" s="9" t="str">
        <f t="shared" si="373"/>
        <v>1</v>
      </c>
      <c r="AW479" s="9" t="str">
        <f t="shared" si="394"/>
        <v>0</v>
      </c>
      <c r="AX479" s="9" t="str">
        <f t="shared" si="394"/>
        <v>0</v>
      </c>
      <c r="AY479" s="11"/>
      <c r="AZ479" s="11"/>
      <c r="BA479" s="11"/>
      <c r="BB479" s="9" t="str">
        <f t="shared" si="374"/>
        <v>-1</v>
      </c>
      <c r="BC479" s="9" t="str">
        <f t="shared" si="375"/>
        <v>2</v>
      </c>
      <c r="BG479" s="5" t="s">
        <v>347</v>
      </c>
      <c r="BH479" s="5" t="s">
        <v>2511</v>
      </c>
      <c r="CS479" s="9" t="str">
        <f t="shared" si="376"/>
        <v>0</v>
      </c>
      <c r="CT479" s="9" t="str">
        <f t="shared" si="377"/>
        <v>&lt;iframe src="http://www.rakuten.ne.jp/gold/brotures/spec/se/draftlite-b.html" frameborder="0" id="spec-content" scrolling="no"&gt;&lt;/iframe&gt;</v>
      </c>
      <c r="CU479" s="9" t="str">
        <f t="shared" si="378"/>
        <v/>
      </c>
      <c r="CV479" s="9" t="str">
        <f t="shared" si="379"/>
        <v>&lt;div class="row-fluid"&gt;&lt;iframe src="http://www.rakuten.ne.jp/gold/brotures/items/se/draftlite-b.html" frameborder="0" id="skin-product" scrolling="no"&gt;&lt;/iframe&gt;&lt;/div&gt;</v>
      </c>
      <c r="CW479" s="11" t="str">
        <f t="shared" si="380"/>
        <v/>
      </c>
      <c r="CX479" t="s">
        <v>2510</v>
      </c>
      <c r="CY479" s="9" t="str">
        <f t="shared" si="381"/>
        <v>0</v>
      </c>
      <c r="CZ479" s="11"/>
      <c r="DA479" s="11"/>
      <c r="DB479" s="11"/>
      <c r="DC479" s="11"/>
      <c r="DD479" s="9" t="str">
        <f t="shared" si="382"/>
        <v>u</v>
      </c>
      <c r="DE479" s="5" t="s">
        <v>1631</v>
      </c>
      <c r="DF479" s="5" t="s">
        <v>1631</v>
      </c>
      <c r="DI479" s="9" t="str">
        <f t="shared" si="383"/>
        <v>100</v>
      </c>
      <c r="DT479" s="9">
        <f>VLOOKUP(BG479,ディレクトリID!A:B,2)</f>
        <v>563162</v>
      </c>
      <c r="DV479" s="4" t="str">
        <f t="shared" si="384"/>
        <v>【完成車　SE】</v>
      </c>
      <c r="DW479" s="4" t="str">
        <f t="shared" si="385"/>
        <v>【完成車　SE】</v>
      </c>
      <c r="DX479" s="9">
        <f t="shared" si="386"/>
        <v>1</v>
      </c>
      <c r="DY479" s="11"/>
      <c r="DZ479" s="9" t="str">
        <f t="shared" si="395"/>
        <v>1</v>
      </c>
      <c r="EA479" s="9" t="str">
        <f t="shared" si="395"/>
        <v>1</v>
      </c>
      <c r="EB479" s="11"/>
      <c r="EC479" s="11"/>
      <c r="ED479" s="11"/>
      <c r="EE479" s="9" t="str">
        <f t="shared" si="387"/>
        <v>0</v>
      </c>
      <c r="EO479" s="5" t="s">
        <v>428</v>
      </c>
      <c r="EP479" s="8" t="s">
        <v>429</v>
      </c>
      <c r="EQ479" s="8" t="s">
        <v>429</v>
      </c>
      <c r="ER479" s="8" t="s">
        <v>209</v>
      </c>
      <c r="ES479" s="8" t="s">
        <v>430</v>
      </c>
      <c r="ET479" s="9" t="str">
        <f t="shared" si="388"/>
        <v>2</v>
      </c>
      <c r="EU479" s="11"/>
      <c r="EV479" s="11"/>
      <c r="EW479" s="11"/>
      <c r="EX479" s="9" t="str">
        <f t="shared" si="396"/>
        <v>0</v>
      </c>
      <c r="EY479" s="9" t="str">
        <f t="shared" si="396"/>
        <v>0</v>
      </c>
      <c r="EZ479" s="11"/>
      <c r="FA479" s="11"/>
      <c r="FB479" s="9" t="str">
        <f t="shared" si="397"/>
        <v>0</v>
      </c>
      <c r="FC479" s="9" t="str">
        <f t="shared" si="397"/>
        <v>0</v>
      </c>
      <c r="FD479" s="9" t="str">
        <f t="shared" si="389"/>
        <v>1</v>
      </c>
      <c r="FE479" s="9" t="str">
        <f t="shared" si="398"/>
        <v>3</v>
      </c>
      <c r="FF479" s="9" t="str">
        <f t="shared" si="398"/>
        <v>3</v>
      </c>
      <c r="GJ479" s="4" t="str">
        <f t="shared" si="392"/>
        <v>パーツ\完成車:ブランド\SE:完成車\SE</v>
      </c>
      <c r="GK479" s="4" t="str">
        <f t="shared" si="390"/>
        <v>u:u:u</v>
      </c>
      <c r="GL479" s="11"/>
      <c r="GM479" s="4" t="str">
        <f t="shared" si="399"/>
        <v>::</v>
      </c>
      <c r="GN479" s="4" t="str">
        <f t="shared" si="399"/>
        <v>::</v>
      </c>
      <c r="GO479" s="4" t="str">
        <f t="shared" si="399"/>
        <v>::</v>
      </c>
      <c r="GP479" s="4" t="str">
        <f t="shared" si="391"/>
        <v>1</v>
      </c>
    </row>
    <row r="480" spans="1:198" ht="28" customHeight="1">
      <c r="A480" s="5" t="s">
        <v>2504</v>
      </c>
      <c r="B480" s="5" t="s">
        <v>2506</v>
      </c>
      <c r="C480" s="5" t="s">
        <v>2504</v>
      </c>
      <c r="D480" s="9" t="str">
        <f t="shared" si="364"/>
        <v>u</v>
      </c>
      <c r="E480" s="9" t="str">
        <f t="shared" si="365"/>
        <v xml:space="preserve"> / （SEBIKESDraftLiteBLACK）</v>
      </c>
      <c r="F480" s="9" t="str">
        <f t="shared" si="366"/>
        <v xml:space="preserve"> / （SEBIKESDraftLiteBLACK）</v>
      </c>
      <c r="G480" s="5">
        <v>39900</v>
      </c>
      <c r="H480" s="9">
        <f t="shared" si="367"/>
        <v>39900</v>
      </c>
      <c r="I480" s="9" t="str">
        <f t="shared" si="368"/>
        <v>0</v>
      </c>
      <c r="J480" s="9" t="str">
        <f t="shared" si="369"/>
        <v>1</v>
      </c>
      <c r="M480" s="5" t="s">
        <v>340</v>
      </c>
      <c r="P480" s="9" t="str">
        <f t="shared" si="370"/>
        <v>SEBIKESDraftLiteBLACK</v>
      </c>
      <c r="AI480" s="9" t="str">
        <f t="shared" si="371"/>
        <v>http://image.rakuten.co.jp/brotures/cabinet/items/se/draftlite-b.jpg</v>
      </c>
      <c r="AS480" s="9" t="str">
        <f t="shared" si="393"/>
        <v>1</v>
      </c>
      <c r="AT480" s="9" t="str">
        <f t="shared" si="393"/>
        <v>1</v>
      </c>
      <c r="AU480" s="9" t="str">
        <f t="shared" si="372"/>
        <v>0</v>
      </c>
      <c r="AV480" s="9" t="str">
        <f t="shared" si="373"/>
        <v>1</v>
      </c>
      <c r="AW480" s="9" t="str">
        <f t="shared" si="394"/>
        <v>0</v>
      </c>
      <c r="AX480" s="9" t="str">
        <f t="shared" si="394"/>
        <v>0</v>
      </c>
      <c r="AY480" s="11"/>
      <c r="AZ480" s="11"/>
      <c r="BA480" s="11"/>
      <c r="BB480" s="9" t="str">
        <f t="shared" si="374"/>
        <v>-1</v>
      </c>
      <c r="BC480" s="9" t="str">
        <f t="shared" si="375"/>
        <v>2</v>
      </c>
      <c r="BG480" s="5" t="s">
        <v>347</v>
      </c>
      <c r="BH480" s="5" t="s">
        <v>2511</v>
      </c>
      <c r="CS480" s="9" t="str">
        <f t="shared" si="376"/>
        <v>0</v>
      </c>
      <c r="CT480" s="9" t="str">
        <f t="shared" si="377"/>
        <v>&lt;iframe src="http://www.rakuten.ne.jp/gold/brotures/spec/se/draftlite-b.html" frameborder="0" id="spec-content" scrolling="no"&gt;&lt;/iframe&gt;</v>
      </c>
      <c r="CU480" s="9" t="str">
        <f t="shared" si="378"/>
        <v/>
      </c>
      <c r="CV480" s="9" t="str">
        <f t="shared" si="379"/>
        <v>&lt;div class="row-fluid"&gt;&lt;iframe src="http://www.rakuten.ne.jp/gold/brotures/items/se/draftlite-b.html" frameborder="0" id="skin-product" scrolling="no"&gt;&lt;/iframe&gt;&lt;/div&gt;</v>
      </c>
      <c r="CW480" s="11" t="str">
        <f t="shared" si="380"/>
        <v/>
      </c>
      <c r="CX480" t="s">
        <v>2513</v>
      </c>
      <c r="CY480" s="9" t="str">
        <f t="shared" si="381"/>
        <v>0</v>
      </c>
      <c r="CZ480" s="11"/>
      <c r="DA480" s="11"/>
      <c r="DB480" s="11"/>
      <c r="DC480" s="11"/>
      <c r="DD480" s="9" t="str">
        <f t="shared" si="382"/>
        <v>u</v>
      </c>
      <c r="DE480" s="5" t="s">
        <v>354</v>
      </c>
      <c r="DF480" s="5" t="s">
        <v>354</v>
      </c>
      <c r="DI480" s="9" t="str">
        <f t="shared" si="383"/>
        <v>100</v>
      </c>
      <c r="DT480" s="9">
        <f>VLOOKUP(BG480,ディレクトリID!A:B,2)</f>
        <v>563162</v>
      </c>
      <c r="DV480" s="4" t="str">
        <f t="shared" si="384"/>
        <v>【完成車　SE】</v>
      </c>
      <c r="DW480" s="4" t="str">
        <f t="shared" si="385"/>
        <v>【完成車　SE】</v>
      </c>
      <c r="DX480" s="9">
        <f t="shared" si="386"/>
        <v>1</v>
      </c>
      <c r="DY480" s="11"/>
      <c r="DZ480" s="9" t="str">
        <f t="shared" si="395"/>
        <v>1</v>
      </c>
      <c r="EA480" s="9" t="str">
        <f t="shared" si="395"/>
        <v>1</v>
      </c>
      <c r="EB480" s="11"/>
      <c r="EC480" s="11"/>
      <c r="ED480" s="11"/>
      <c r="EE480" s="9" t="str">
        <f t="shared" si="387"/>
        <v>0</v>
      </c>
      <c r="EO480" s="5" t="s">
        <v>428</v>
      </c>
      <c r="EP480" s="8" t="s">
        <v>429</v>
      </c>
      <c r="EQ480" s="8" t="s">
        <v>429</v>
      </c>
      <c r="ER480" s="8" t="s">
        <v>209</v>
      </c>
      <c r="ES480" s="8" t="s">
        <v>430</v>
      </c>
      <c r="ET480" s="9" t="str">
        <f t="shared" si="388"/>
        <v>2</v>
      </c>
      <c r="EU480" s="11"/>
      <c r="EV480" s="11"/>
      <c r="EW480" s="11"/>
      <c r="EX480" s="9" t="str">
        <f t="shared" si="396"/>
        <v>0</v>
      </c>
      <c r="EY480" s="9" t="str">
        <f t="shared" si="396"/>
        <v>0</v>
      </c>
      <c r="EZ480" s="11"/>
      <c r="FA480" s="11"/>
      <c r="FB480" s="9" t="str">
        <f t="shared" si="397"/>
        <v>0</v>
      </c>
      <c r="FC480" s="9" t="str">
        <f t="shared" si="397"/>
        <v>0</v>
      </c>
      <c r="FD480" s="9" t="str">
        <f t="shared" si="389"/>
        <v>1</v>
      </c>
      <c r="FE480" s="9" t="str">
        <f t="shared" si="398"/>
        <v>3</v>
      </c>
      <c r="FF480" s="9" t="str">
        <f t="shared" si="398"/>
        <v>3</v>
      </c>
      <c r="GJ480" s="4" t="str">
        <f t="shared" si="392"/>
        <v>パーツ\完成車:ブランド\SE:完成車\SE</v>
      </c>
      <c r="GK480" s="4" t="str">
        <f t="shared" si="390"/>
        <v>u:u:u</v>
      </c>
      <c r="GL480" s="11"/>
      <c r="GM480" s="4" t="str">
        <f t="shared" si="399"/>
        <v>::</v>
      </c>
      <c r="GN480" s="4" t="str">
        <f t="shared" si="399"/>
        <v>::</v>
      </c>
      <c r="GO480" s="4" t="str">
        <f t="shared" si="399"/>
        <v>::</v>
      </c>
      <c r="GP480" s="4" t="str">
        <f t="shared" si="391"/>
        <v>1</v>
      </c>
    </row>
    <row r="481" spans="1:198" ht="28" customHeight="1">
      <c r="A481" s="5" t="s">
        <v>2504</v>
      </c>
      <c r="B481" s="5" t="s">
        <v>2506</v>
      </c>
      <c r="C481" s="5" t="s">
        <v>2504</v>
      </c>
      <c r="D481" s="9" t="str">
        <f t="shared" si="364"/>
        <v>u</v>
      </c>
      <c r="E481" s="9" t="str">
        <f t="shared" si="365"/>
        <v xml:space="preserve"> / （SEBIKESDraftLiteBLACK）</v>
      </c>
      <c r="F481" s="9" t="str">
        <f t="shared" si="366"/>
        <v xml:space="preserve"> / （SEBIKESDraftLiteBLACK）</v>
      </c>
      <c r="G481" s="5">
        <v>39900</v>
      </c>
      <c r="H481" s="9">
        <f t="shared" si="367"/>
        <v>39900</v>
      </c>
      <c r="I481" s="9" t="str">
        <f t="shared" si="368"/>
        <v>0</v>
      </c>
      <c r="J481" s="9" t="str">
        <f t="shared" si="369"/>
        <v>1</v>
      </c>
      <c r="M481" s="5" t="s">
        <v>340</v>
      </c>
      <c r="P481" s="9" t="str">
        <f t="shared" si="370"/>
        <v>SEBIKESDraftLiteBLACK</v>
      </c>
      <c r="AI481" s="9" t="str">
        <f t="shared" si="371"/>
        <v>http://image.rakuten.co.jp/brotures/cabinet/items/se/draftlite-b.jpg</v>
      </c>
      <c r="AS481" s="9" t="str">
        <f t="shared" si="393"/>
        <v>1</v>
      </c>
      <c r="AT481" s="9" t="str">
        <f t="shared" si="393"/>
        <v>1</v>
      </c>
      <c r="AU481" s="9" t="str">
        <f t="shared" si="372"/>
        <v>0</v>
      </c>
      <c r="AV481" s="9" t="str">
        <f t="shared" si="373"/>
        <v>1</v>
      </c>
      <c r="AW481" s="9" t="str">
        <f t="shared" si="394"/>
        <v>0</v>
      </c>
      <c r="AX481" s="9" t="str">
        <f t="shared" si="394"/>
        <v>0</v>
      </c>
      <c r="AY481" s="11"/>
      <c r="AZ481" s="11"/>
      <c r="BA481" s="11"/>
      <c r="BB481" s="9" t="str">
        <f t="shared" si="374"/>
        <v>-1</v>
      </c>
      <c r="BC481" s="9" t="str">
        <f t="shared" si="375"/>
        <v>2</v>
      </c>
      <c r="BG481" s="5" t="s">
        <v>347</v>
      </c>
      <c r="BH481" s="5" t="s">
        <v>2511</v>
      </c>
      <c r="CS481" s="9" t="str">
        <f t="shared" si="376"/>
        <v>0</v>
      </c>
      <c r="CT481" s="9" t="str">
        <f t="shared" si="377"/>
        <v>&lt;iframe src="http://www.rakuten.ne.jp/gold/brotures/spec/se/draftlite-b.html" frameborder="0" id="spec-content" scrolling="no"&gt;&lt;/iframe&gt;</v>
      </c>
      <c r="CU481" s="9" t="str">
        <f t="shared" si="378"/>
        <v/>
      </c>
      <c r="CV481" s="9" t="str">
        <f t="shared" si="379"/>
        <v>&lt;div class="row-fluid"&gt;&lt;iframe src="http://www.rakuten.ne.jp/gold/brotures/items/se/draftlite-b.html" frameborder="0" id="skin-product" scrolling="no"&gt;&lt;/iframe&gt;&lt;/div&gt;</v>
      </c>
      <c r="CW481" s="11" t="str">
        <f t="shared" si="380"/>
        <v/>
      </c>
      <c r="CX481" t="s">
        <v>2514</v>
      </c>
      <c r="CY481" s="9" t="str">
        <f t="shared" si="381"/>
        <v>0</v>
      </c>
      <c r="CZ481" s="11"/>
      <c r="DA481" s="11"/>
      <c r="DB481" s="11"/>
      <c r="DC481" s="11"/>
      <c r="DD481" s="9" t="str">
        <f t="shared" si="382"/>
        <v>u</v>
      </c>
      <c r="DE481" s="5" t="s">
        <v>1634</v>
      </c>
      <c r="DF481" s="5" t="s">
        <v>1634</v>
      </c>
      <c r="DI481" s="9" t="str">
        <f t="shared" si="383"/>
        <v>100</v>
      </c>
      <c r="DT481" s="9">
        <f>VLOOKUP(BG481,ディレクトリID!A:B,2)</f>
        <v>563162</v>
      </c>
      <c r="DV481" s="4" t="str">
        <f t="shared" si="384"/>
        <v>【完成車　SE】</v>
      </c>
      <c r="DW481" s="4" t="str">
        <f t="shared" si="385"/>
        <v>【完成車　SE】</v>
      </c>
      <c r="DX481" s="9">
        <f t="shared" si="386"/>
        <v>1</v>
      </c>
      <c r="DY481" s="11"/>
      <c r="DZ481" s="9" t="str">
        <f t="shared" si="395"/>
        <v>1</v>
      </c>
      <c r="EA481" s="9" t="str">
        <f t="shared" si="395"/>
        <v>1</v>
      </c>
      <c r="EB481" s="11"/>
      <c r="EC481" s="11"/>
      <c r="ED481" s="11"/>
      <c r="EE481" s="9" t="str">
        <f t="shared" si="387"/>
        <v>0</v>
      </c>
      <c r="EO481" s="5" t="s">
        <v>428</v>
      </c>
      <c r="EP481" s="8" t="s">
        <v>429</v>
      </c>
      <c r="EQ481" s="8" t="s">
        <v>429</v>
      </c>
      <c r="ER481" s="8" t="s">
        <v>209</v>
      </c>
      <c r="ES481" s="8" t="s">
        <v>430</v>
      </c>
      <c r="ET481" s="9" t="str">
        <f t="shared" si="388"/>
        <v>2</v>
      </c>
      <c r="EU481" s="11"/>
      <c r="EV481" s="11"/>
      <c r="EW481" s="11"/>
      <c r="EX481" s="9" t="str">
        <f t="shared" si="396"/>
        <v>0</v>
      </c>
      <c r="EY481" s="9" t="str">
        <f t="shared" si="396"/>
        <v>0</v>
      </c>
      <c r="EZ481" s="11"/>
      <c r="FA481" s="11"/>
      <c r="FB481" s="9" t="str">
        <f t="shared" si="397"/>
        <v>0</v>
      </c>
      <c r="FC481" s="9" t="str">
        <f t="shared" si="397"/>
        <v>0</v>
      </c>
      <c r="FD481" s="9" t="str">
        <f t="shared" si="389"/>
        <v>1</v>
      </c>
      <c r="FE481" s="9" t="str">
        <f t="shared" si="398"/>
        <v>3</v>
      </c>
      <c r="FF481" s="9" t="str">
        <f t="shared" si="398"/>
        <v>3</v>
      </c>
      <c r="GJ481" s="4" t="str">
        <f t="shared" si="392"/>
        <v>パーツ\完成車:ブランド\SE:完成車\SE</v>
      </c>
      <c r="GK481" s="4" t="str">
        <f t="shared" si="390"/>
        <v>u:u:u</v>
      </c>
      <c r="GL481" s="11"/>
      <c r="GM481" s="4" t="str">
        <f t="shared" si="399"/>
        <v>::</v>
      </c>
      <c r="GN481" s="4" t="str">
        <f t="shared" si="399"/>
        <v>::</v>
      </c>
      <c r="GO481" s="4" t="str">
        <f t="shared" si="399"/>
        <v>::</v>
      </c>
      <c r="GP481" s="4" t="str">
        <f t="shared" si="391"/>
        <v>1</v>
      </c>
    </row>
    <row r="482" spans="1:198" ht="28" customHeight="1">
      <c r="A482" s="5" t="s">
        <v>2515</v>
      </c>
      <c r="B482" s="5" t="s">
        <v>2517</v>
      </c>
      <c r="C482" s="5" t="s">
        <v>2515</v>
      </c>
      <c r="D482" s="9" t="str">
        <f t="shared" si="364"/>
        <v>u</v>
      </c>
      <c r="E482" s="9" t="str">
        <f t="shared" si="365"/>
        <v xml:space="preserve"> / （SEBIKESDraftLiteWHITE）</v>
      </c>
      <c r="F482" s="9" t="str">
        <f t="shared" si="366"/>
        <v xml:space="preserve"> / （SEBIKESDraftLiteWHITE）</v>
      </c>
      <c r="G482" s="5">
        <v>39900</v>
      </c>
      <c r="H482" s="9">
        <f t="shared" si="367"/>
        <v>39900</v>
      </c>
      <c r="I482" s="9" t="str">
        <f t="shared" si="368"/>
        <v>0</v>
      </c>
      <c r="J482" s="9" t="str">
        <f t="shared" si="369"/>
        <v>1</v>
      </c>
      <c r="M482" s="5" t="s">
        <v>340</v>
      </c>
      <c r="P482" s="9" t="str">
        <f t="shared" si="370"/>
        <v>SEBIKESDraftLiteWHITE</v>
      </c>
      <c r="AI482" s="9" t="str">
        <f t="shared" si="371"/>
        <v>http://image.rakuten.co.jp/brotures/cabinet/items/se/draftlite-w.jpg</v>
      </c>
      <c r="AS482" s="9" t="str">
        <f t="shared" ref="AS482:AT501" si="400">IF($A482&lt;&gt;"","1","")</f>
        <v>1</v>
      </c>
      <c r="AT482" s="9" t="str">
        <f t="shared" si="400"/>
        <v>1</v>
      </c>
      <c r="AU482" s="9" t="str">
        <f t="shared" si="372"/>
        <v>0</v>
      </c>
      <c r="AV482" s="9" t="str">
        <f t="shared" si="373"/>
        <v>1</v>
      </c>
      <c r="AW482" s="9" t="str">
        <f t="shared" ref="AW482:AX501" si="401">IF($A482&lt;&gt;"","0","")</f>
        <v>0</v>
      </c>
      <c r="AX482" s="9" t="str">
        <f t="shared" si="401"/>
        <v>0</v>
      </c>
      <c r="AY482" s="11"/>
      <c r="AZ482" s="11"/>
      <c r="BA482" s="11"/>
      <c r="BB482" s="9" t="str">
        <f t="shared" si="374"/>
        <v>-1</v>
      </c>
      <c r="BC482" s="9" t="str">
        <f t="shared" si="375"/>
        <v>2</v>
      </c>
      <c r="BG482" s="5" t="s">
        <v>347</v>
      </c>
      <c r="BH482" s="5" t="s">
        <v>2511</v>
      </c>
      <c r="CS482" s="9" t="str">
        <f t="shared" si="376"/>
        <v>0</v>
      </c>
      <c r="CT482" s="9" t="str">
        <f t="shared" si="377"/>
        <v>&lt;iframe src="http://www.rakuten.ne.jp/gold/brotures/spec/se/draftlite-w.html" frameborder="0" id="spec-content" scrolling="no"&gt;&lt;/iframe&gt;</v>
      </c>
      <c r="CU482" s="9" t="str">
        <f t="shared" si="378"/>
        <v/>
      </c>
      <c r="CV482" s="9" t="str">
        <f t="shared" si="379"/>
        <v>&lt;div class="row-fluid"&gt;&lt;iframe src="http://www.rakuten.ne.jp/gold/brotures/items/se/draftlite-w.html" frameborder="0" id="skin-product" scrolling="no"&gt;&lt;/iframe&gt;&lt;/div&gt;</v>
      </c>
      <c r="CW482" s="11" t="str">
        <f t="shared" si="380"/>
        <v/>
      </c>
      <c r="CX482" t="s">
        <v>2521</v>
      </c>
      <c r="CY482" s="9" t="str">
        <f t="shared" si="381"/>
        <v>0</v>
      </c>
      <c r="CZ482" s="11"/>
      <c r="DA482" s="11"/>
      <c r="DB482" s="11"/>
      <c r="DC482" s="11"/>
      <c r="DD482" s="9" t="str">
        <f t="shared" si="382"/>
        <v>u</v>
      </c>
      <c r="DE482" s="5" t="s">
        <v>1631</v>
      </c>
      <c r="DF482" s="5" t="s">
        <v>1631</v>
      </c>
      <c r="DI482" s="9" t="str">
        <f t="shared" si="383"/>
        <v>100</v>
      </c>
      <c r="DT482" s="9">
        <f>VLOOKUP(BG482,ディレクトリID!A:B,2)</f>
        <v>563162</v>
      </c>
      <c r="DV482" s="4" t="str">
        <f t="shared" si="384"/>
        <v>【完成車　SE】</v>
      </c>
      <c r="DW482" s="4" t="str">
        <f t="shared" si="385"/>
        <v>【完成車　SE】</v>
      </c>
      <c r="DX482" s="9">
        <f t="shared" si="386"/>
        <v>1</v>
      </c>
      <c r="DY482" s="11"/>
      <c r="DZ482" s="9" t="str">
        <f t="shared" ref="DZ482:EA501" si="402">IF($A482&lt;&gt;"","1","")</f>
        <v>1</v>
      </c>
      <c r="EA482" s="9" t="str">
        <f t="shared" si="402"/>
        <v>1</v>
      </c>
      <c r="EB482" s="11"/>
      <c r="EC482" s="11"/>
      <c r="ED482" s="11"/>
      <c r="EE482" s="9" t="str">
        <f t="shared" si="387"/>
        <v>0</v>
      </c>
      <c r="EO482" s="5" t="s">
        <v>428</v>
      </c>
      <c r="EP482" s="8" t="s">
        <v>429</v>
      </c>
      <c r="EQ482" s="8" t="s">
        <v>429</v>
      </c>
      <c r="ER482" s="8" t="s">
        <v>209</v>
      </c>
      <c r="ES482" s="8" t="s">
        <v>430</v>
      </c>
      <c r="ET482" s="9" t="str">
        <f t="shared" si="388"/>
        <v>2</v>
      </c>
      <c r="EU482" s="11"/>
      <c r="EV482" s="11"/>
      <c r="EW482" s="11"/>
      <c r="EX482" s="9" t="str">
        <f t="shared" ref="EX482:EY501" si="403">IF($A482&lt;&gt;"","0","")</f>
        <v>0</v>
      </c>
      <c r="EY482" s="9" t="str">
        <f t="shared" si="403"/>
        <v>0</v>
      </c>
      <c r="EZ482" s="11"/>
      <c r="FA482" s="11"/>
      <c r="FB482" s="9" t="str">
        <f t="shared" ref="FB482:FC501" si="404">IF($A482&lt;&gt;"","0","")</f>
        <v>0</v>
      </c>
      <c r="FC482" s="9" t="str">
        <f t="shared" si="404"/>
        <v>0</v>
      </c>
      <c r="FD482" s="9" t="str">
        <f t="shared" si="389"/>
        <v>1</v>
      </c>
      <c r="FE482" s="9" t="str">
        <f t="shared" ref="FE482:FF501" si="405">IF($BG482="完成車","3","1")</f>
        <v>3</v>
      </c>
      <c r="FF482" s="9" t="str">
        <f t="shared" si="405"/>
        <v>3</v>
      </c>
      <c r="GJ482" s="4" t="str">
        <f t="shared" si="392"/>
        <v>パーツ\完成車:ブランド\SE:完成車\SE</v>
      </c>
      <c r="GK482" s="4" t="str">
        <f t="shared" si="390"/>
        <v>u:u:u</v>
      </c>
      <c r="GL482" s="11"/>
      <c r="GM482" s="4" t="str">
        <f t="shared" ref="GM482:GO501" si="406">IF($A482&lt;&gt;"","::","")</f>
        <v>::</v>
      </c>
      <c r="GN482" s="4" t="str">
        <f t="shared" si="406"/>
        <v>::</v>
      </c>
      <c r="GO482" s="4" t="str">
        <f t="shared" si="406"/>
        <v>::</v>
      </c>
      <c r="GP482" s="4" t="str">
        <f t="shared" si="391"/>
        <v>1</v>
      </c>
    </row>
    <row r="483" spans="1:198" ht="28" customHeight="1">
      <c r="A483" s="5" t="s">
        <v>2515</v>
      </c>
      <c r="B483" s="5" t="s">
        <v>2517</v>
      </c>
      <c r="C483" s="5" t="s">
        <v>2515</v>
      </c>
      <c r="D483" s="9" t="str">
        <f t="shared" si="364"/>
        <v>u</v>
      </c>
      <c r="E483" s="9" t="str">
        <f t="shared" si="365"/>
        <v xml:space="preserve"> / （SEBIKESDraftLiteWHITE）</v>
      </c>
      <c r="F483" s="9" t="str">
        <f t="shared" si="366"/>
        <v xml:space="preserve"> / （SEBIKESDraftLiteWHITE）</v>
      </c>
      <c r="G483" s="5">
        <v>39900</v>
      </c>
      <c r="H483" s="9">
        <f t="shared" si="367"/>
        <v>39900</v>
      </c>
      <c r="I483" s="9" t="str">
        <f t="shared" si="368"/>
        <v>0</v>
      </c>
      <c r="J483" s="9" t="str">
        <f t="shared" si="369"/>
        <v>1</v>
      </c>
      <c r="M483" s="5" t="s">
        <v>340</v>
      </c>
      <c r="P483" s="9" t="str">
        <f t="shared" si="370"/>
        <v>SEBIKESDraftLiteWHITE</v>
      </c>
      <c r="AI483" s="9" t="str">
        <f t="shared" si="371"/>
        <v>http://image.rakuten.co.jp/brotures/cabinet/items/se/draftlite-w.jpg</v>
      </c>
      <c r="AS483" s="9" t="str">
        <f t="shared" si="400"/>
        <v>1</v>
      </c>
      <c r="AT483" s="9" t="str">
        <f t="shared" si="400"/>
        <v>1</v>
      </c>
      <c r="AU483" s="9" t="str">
        <f t="shared" si="372"/>
        <v>0</v>
      </c>
      <c r="AV483" s="9" t="str">
        <f t="shared" si="373"/>
        <v>1</v>
      </c>
      <c r="AW483" s="9" t="str">
        <f t="shared" si="401"/>
        <v>0</v>
      </c>
      <c r="AX483" s="9" t="str">
        <f t="shared" si="401"/>
        <v>0</v>
      </c>
      <c r="AY483" s="11"/>
      <c r="AZ483" s="11"/>
      <c r="BA483" s="11"/>
      <c r="BB483" s="9" t="str">
        <f t="shared" si="374"/>
        <v>-1</v>
      </c>
      <c r="BC483" s="9" t="str">
        <f t="shared" si="375"/>
        <v>2</v>
      </c>
      <c r="BG483" s="5" t="s">
        <v>347</v>
      </c>
      <c r="BH483" s="5" t="s">
        <v>2511</v>
      </c>
      <c r="CS483" s="9" t="str">
        <f t="shared" si="376"/>
        <v>0</v>
      </c>
      <c r="CT483" s="9" t="str">
        <f t="shared" si="377"/>
        <v>&lt;iframe src="http://www.rakuten.ne.jp/gold/brotures/spec/se/draftlite-w.html" frameborder="0" id="spec-content" scrolling="no"&gt;&lt;/iframe&gt;</v>
      </c>
      <c r="CU483" s="9" t="str">
        <f t="shared" si="378"/>
        <v/>
      </c>
      <c r="CV483" s="9" t="str">
        <f t="shared" si="379"/>
        <v>&lt;div class="row-fluid"&gt;&lt;iframe src="http://www.rakuten.ne.jp/gold/brotures/items/se/draftlite-w.html" frameborder="0" id="skin-product" scrolling="no"&gt;&lt;/iframe&gt;&lt;/div&gt;</v>
      </c>
      <c r="CW483" s="11" t="str">
        <f t="shared" si="380"/>
        <v/>
      </c>
      <c r="CX483" t="s">
        <v>2522</v>
      </c>
      <c r="CY483" s="9" t="str">
        <f t="shared" si="381"/>
        <v>0</v>
      </c>
      <c r="CZ483" s="11"/>
      <c r="DA483" s="11"/>
      <c r="DB483" s="11"/>
      <c r="DC483" s="11"/>
      <c r="DD483" s="9" t="str">
        <f t="shared" si="382"/>
        <v>u</v>
      </c>
      <c r="DE483" s="5" t="s">
        <v>354</v>
      </c>
      <c r="DF483" s="5" t="s">
        <v>354</v>
      </c>
      <c r="DI483" s="9" t="str">
        <f t="shared" si="383"/>
        <v>100</v>
      </c>
      <c r="DT483" s="9">
        <f>VLOOKUP(BG483,ディレクトリID!A:B,2)</f>
        <v>563162</v>
      </c>
      <c r="DV483" s="4" t="str">
        <f t="shared" si="384"/>
        <v>【完成車　SE】</v>
      </c>
      <c r="DW483" s="4" t="str">
        <f t="shared" si="385"/>
        <v>【完成車　SE】</v>
      </c>
      <c r="DX483" s="9">
        <f t="shared" si="386"/>
        <v>1</v>
      </c>
      <c r="DY483" s="11"/>
      <c r="DZ483" s="9" t="str">
        <f t="shared" si="402"/>
        <v>1</v>
      </c>
      <c r="EA483" s="9" t="str">
        <f t="shared" si="402"/>
        <v>1</v>
      </c>
      <c r="EB483" s="11"/>
      <c r="EC483" s="11"/>
      <c r="ED483" s="11"/>
      <c r="EE483" s="9" t="str">
        <f t="shared" si="387"/>
        <v>0</v>
      </c>
      <c r="EO483" s="5" t="s">
        <v>428</v>
      </c>
      <c r="EP483" s="8" t="s">
        <v>429</v>
      </c>
      <c r="EQ483" s="8" t="s">
        <v>429</v>
      </c>
      <c r="ER483" s="8" t="s">
        <v>209</v>
      </c>
      <c r="ES483" s="8" t="s">
        <v>430</v>
      </c>
      <c r="ET483" s="9" t="str">
        <f t="shared" si="388"/>
        <v>2</v>
      </c>
      <c r="EU483" s="11"/>
      <c r="EV483" s="11"/>
      <c r="EW483" s="11"/>
      <c r="EX483" s="9" t="str">
        <f t="shared" si="403"/>
        <v>0</v>
      </c>
      <c r="EY483" s="9" t="str">
        <f t="shared" si="403"/>
        <v>0</v>
      </c>
      <c r="EZ483" s="11"/>
      <c r="FA483" s="11"/>
      <c r="FB483" s="9" t="str">
        <f t="shared" si="404"/>
        <v>0</v>
      </c>
      <c r="FC483" s="9" t="str">
        <f t="shared" si="404"/>
        <v>0</v>
      </c>
      <c r="FD483" s="9" t="str">
        <f t="shared" si="389"/>
        <v>1</v>
      </c>
      <c r="FE483" s="9" t="str">
        <f t="shared" si="405"/>
        <v>3</v>
      </c>
      <c r="FF483" s="9" t="str">
        <f t="shared" si="405"/>
        <v>3</v>
      </c>
      <c r="GJ483" s="4" t="str">
        <f t="shared" si="392"/>
        <v>パーツ\完成車:ブランド\SE:完成車\SE</v>
      </c>
      <c r="GK483" s="4" t="str">
        <f t="shared" si="390"/>
        <v>u:u:u</v>
      </c>
      <c r="GL483" s="11"/>
      <c r="GM483" s="4" t="str">
        <f t="shared" si="406"/>
        <v>::</v>
      </c>
      <c r="GN483" s="4" t="str">
        <f t="shared" si="406"/>
        <v>::</v>
      </c>
      <c r="GO483" s="4" t="str">
        <f t="shared" si="406"/>
        <v>::</v>
      </c>
      <c r="GP483" s="4" t="str">
        <f t="shared" si="391"/>
        <v>1</v>
      </c>
    </row>
    <row r="484" spans="1:198" ht="28" customHeight="1">
      <c r="A484" s="5" t="s">
        <v>2515</v>
      </c>
      <c r="B484" s="5" t="s">
        <v>2517</v>
      </c>
      <c r="C484" s="5" t="s">
        <v>2515</v>
      </c>
      <c r="D484" s="9" t="str">
        <f t="shared" si="364"/>
        <v>u</v>
      </c>
      <c r="E484" s="9" t="str">
        <f t="shared" si="365"/>
        <v xml:space="preserve"> / （SEBIKESDraftLiteWHITE）</v>
      </c>
      <c r="F484" s="9" t="str">
        <f t="shared" si="366"/>
        <v xml:space="preserve"> / （SEBIKESDraftLiteWHITE）</v>
      </c>
      <c r="G484" s="5">
        <v>39900</v>
      </c>
      <c r="H484" s="9">
        <f t="shared" si="367"/>
        <v>39900</v>
      </c>
      <c r="I484" s="9" t="str">
        <f t="shared" si="368"/>
        <v>0</v>
      </c>
      <c r="J484" s="9" t="str">
        <f t="shared" si="369"/>
        <v>1</v>
      </c>
      <c r="M484" s="5" t="s">
        <v>340</v>
      </c>
      <c r="P484" s="9" t="str">
        <f t="shared" si="370"/>
        <v>SEBIKESDraftLiteWHITE</v>
      </c>
      <c r="AI484" s="9" t="str">
        <f t="shared" si="371"/>
        <v>http://image.rakuten.co.jp/brotures/cabinet/items/se/draftlite-w.jpg</v>
      </c>
      <c r="AS484" s="9" t="str">
        <f t="shared" si="400"/>
        <v>1</v>
      </c>
      <c r="AT484" s="9" t="str">
        <f t="shared" si="400"/>
        <v>1</v>
      </c>
      <c r="AU484" s="9" t="str">
        <f t="shared" si="372"/>
        <v>0</v>
      </c>
      <c r="AV484" s="9" t="str">
        <f t="shared" si="373"/>
        <v>1</v>
      </c>
      <c r="AW484" s="9" t="str">
        <f t="shared" si="401"/>
        <v>0</v>
      </c>
      <c r="AX484" s="9" t="str">
        <f t="shared" si="401"/>
        <v>0</v>
      </c>
      <c r="AY484" s="11"/>
      <c r="AZ484" s="11"/>
      <c r="BA484" s="11"/>
      <c r="BB484" s="9" t="str">
        <f t="shared" si="374"/>
        <v>-1</v>
      </c>
      <c r="BC484" s="9" t="str">
        <f t="shared" si="375"/>
        <v>2</v>
      </c>
      <c r="BG484" s="5" t="s">
        <v>347</v>
      </c>
      <c r="BH484" s="5" t="s">
        <v>2511</v>
      </c>
      <c r="CS484" s="9" t="str">
        <f t="shared" si="376"/>
        <v>0</v>
      </c>
      <c r="CT484" s="9" t="str">
        <f t="shared" si="377"/>
        <v>&lt;iframe src="http://www.rakuten.ne.jp/gold/brotures/spec/se/draftlite-w.html" frameborder="0" id="spec-content" scrolling="no"&gt;&lt;/iframe&gt;</v>
      </c>
      <c r="CU484" s="9" t="str">
        <f t="shared" si="378"/>
        <v/>
      </c>
      <c r="CV484" s="9" t="str">
        <f t="shared" si="379"/>
        <v>&lt;div class="row-fluid"&gt;&lt;iframe src="http://www.rakuten.ne.jp/gold/brotures/items/se/draftlite-w.html" frameborder="0" id="skin-product" scrolling="no"&gt;&lt;/iframe&gt;&lt;/div&gt;</v>
      </c>
      <c r="CW484" s="11" t="str">
        <f t="shared" si="380"/>
        <v/>
      </c>
      <c r="CX484" t="s">
        <v>2523</v>
      </c>
      <c r="CY484" s="9" t="str">
        <f t="shared" si="381"/>
        <v>0</v>
      </c>
      <c r="CZ484" s="11"/>
      <c r="DA484" s="11"/>
      <c r="DB484" s="11"/>
      <c r="DC484" s="11"/>
      <c r="DD484" s="9" t="str">
        <f t="shared" si="382"/>
        <v>u</v>
      </c>
      <c r="DE484" s="5" t="s">
        <v>1634</v>
      </c>
      <c r="DF484" s="5" t="s">
        <v>1634</v>
      </c>
      <c r="DI484" s="9" t="str">
        <f t="shared" si="383"/>
        <v>100</v>
      </c>
      <c r="DT484" s="9">
        <f>VLOOKUP(BG484,ディレクトリID!A:B,2)</f>
        <v>563162</v>
      </c>
      <c r="DV484" s="4" t="str">
        <f t="shared" si="384"/>
        <v>【完成車　SE】</v>
      </c>
      <c r="DW484" s="4" t="str">
        <f t="shared" si="385"/>
        <v>【完成車　SE】</v>
      </c>
      <c r="DX484" s="9">
        <f t="shared" si="386"/>
        <v>1</v>
      </c>
      <c r="DY484" s="11"/>
      <c r="DZ484" s="9" t="str">
        <f t="shared" si="402"/>
        <v>1</v>
      </c>
      <c r="EA484" s="9" t="str">
        <f t="shared" si="402"/>
        <v>1</v>
      </c>
      <c r="EB484" s="11"/>
      <c r="EC484" s="11"/>
      <c r="ED484" s="11"/>
      <c r="EE484" s="9" t="str">
        <f t="shared" si="387"/>
        <v>0</v>
      </c>
      <c r="EO484" s="5" t="s">
        <v>428</v>
      </c>
      <c r="EP484" s="8" t="s">
        <v>429</v>
      </c>
      <c r="EQ484" s="8" t="s">
        <v>429</v>
      </c>
      <c r="ER484" s="8" t="s">
        <v>209</v>
      </c>
      <c r="ES484" s="8" t="s">
        <v>430</v>
      </c>
      <c r="ET484" s="9" t="str">
        <f t="shared" si="388"/>
        <v>2</v>
      </c>
      <c r="EU484" s="11"/>
      <c r="EV484" s="11"/>
      <c r="EW484" s="11"/>
      <c r="EX484" s="9" t="str">
        <f t="shared" si="403"/>
        <v>0</v>
      </c>
      <c r="EY484" s="9" t="str">
        <f t="shared" si="403"/>
        <v>0</v>
      </c>
      <c r="EZ484" s="11"/>
      <c r="FA484" s="11"/>
      <c r="FB484" s="9" t="str">
        <f t="shared" si="404"/>
        <v>0</v>
      </c>
      <c r="FC484" s="9" t="str">
        <f t="shared" si="404"/>
        <v>0</v>
      </c>
      <c r="FD484" s="9" t="str">
        <f t="shared" si="389"/>
        <v>1</v>
      </c>
      <c r="FE484" s="9" t="str">
        <f t="shared" si="405"/>
        <v>3</v>
      </c>
      <c r="FF484" s="9" t="str">
        <f t="shared" si="405"/>
        <v>3</v>
      </c>
      <c r="GJ484" s="4" t="str">
        <f t="shared" si="392"/>
        <v>パーツ\完成車:ブランド\SE:完成車\SE</v>
      </c>
      <c r="GK484" s="4" t="str">
        <f t="shared" si="390"/>
        <v>u:u:u</v>
      </c>
      <c r="GL484" s="11"/>
      <c r="GM484" s="4" t="str">
        <f t="shared" si="406"/>
        <v>::</v>
      </c>
      <c r="GN484" s="4" t="str">
        <f t="shared" si="406"/>
        <v>::</v>
      </c>
      <c r="GO484" s="4" t="str">
        <f t="shared" si="406"/>
        <v>::</v>
      </c>
      <c r="GP484" s="4" t="str">
        <f t="shared" si="391"/>
        <v>1</v>
      </c>
    </row>
    <row r="485" spans="1:198" ht="28" customHeight="1">
      <c r="A485" s="5" t="s">
        <v>2524</v>
      </c>
      <c r="B485" s="5" t="s">
        <v>2526</v>
      </c>
      <c r="C485" s="5" t="s">
        <v>2524</v>
      </c>
      <c r="D485" s="9" t="str">
        <f t="shared" si="364"/>
        <v>u</v>
      </c>
      <c r="E485" s="9" t="str">
        <f t="shared" si="365"/>
        <v xml:space="preserve"> / （CYCLEPRODS1BLACK）</v>
      </c>
      <c r="F485" s="9" t="str">
        <f t="shared" si="366"/>
        <v xml:space="preserve"> / （CYCLEPRODS1BLACK）</v>
      </c>
      <c r="G485" s="5">
        <v>2415</v>
      </c>
      <c r="H485" s="9">
        <f t="shared" si="367"/>
        <v>2415</v>
      </c>
      <c r="I485" s="9" t="str">
        <f t="shared" si="368"/>
        <v>0</v>
      </c>
      <c r="J485" s="9" t="str">
        <f t="shared" si="369"/>
        <v>1</v>
      </c>
      <c r="P485" s="9" t="str">
        <f t="shared" si="370"/>
        <v>CYCLEPRODS1BLACK</v>
      </c>
      <c r="AI485" s="9" t="str">
        <f t="shared" si="371"/>
        <v>http://image.rakuten.co.jp/brotures/cabinet/items/cyclepro/ds1_bk.jpg</v>
      </c>
      <c r="AS485" s="9" t="str">
        <f t="shared" si="400"/>
        <v>1</v>
      </c>
      <c r="AT485" s="9" t="str">
        <f t="shared" si="400"/>
        <v>1</v>
      </c>
      <c r="AU485" s="9" t="str">
        <f t="shared" si="372"/>
        <v>0</v>
      </c>
      <c r="AV485" s="9" t="str">
        <f t="shared" si="373"/>
        <v>1</v>
      </c>
      <c r="AW485" s="9" t="str">
        <f t="shared" si="401"/>
        <v>0</v>
      </c>
      <c r="AX485" s="9" t="str">
        <f t="shared" si="401"/>
        <v>0</v>
      </c>
      <c r="AY485" s="11"/>
      <c r="AZ485" s="11"/>
      <c r="BA485" s="11"/>
      <c r="BB485" s="9" t="str">
        <f t="shared" si="374"/>
        <v>-1</v>
      </c>
      <c r="BC485" s="9" t="str">
        <f t="shared" si="375"/>
        <v>0</v>
      </c>
      <c r="BG485" s="5" t="s">
        <v>220</v>
      </c>
      <c r="BH485" s="5" t="s">
        <v>1800</v>
      </c>
      <c r="CS485" s="9" t="str">
        <f t="shared" si="376"/>
        <v>0</v>
      </c>
      <c r="CT485" s="9" t="str">
        <f t="shared" si="377"/>
        <v>&lt;iframe src="http://www.rakuten.ne.jp/gold/brotures/spec/cyclepro/ds1_bk.html" frameborder="0" id="spec-content" scrolling="no"&gt;&lt;/iframe&gt;</v>
      </c>
      <c r="CU485" s="9" t="str">
        <f t="shared" si="378"/>
        <v/>
      </c>
      <c r="CV485" s="9" t="str">
        <f t="shared" si="379"/>
        <v>&lt;div class="row-fluid"&gt;&lt;iframe src="http://www.rakuten.ne.jp/gold/brotures/items/cyclepro/ds1_bk.html" frameborder="0" id="skin-product" scrolling="no"&gt;&lt;/iframe&gt;&lt;/div&gt;</v>
      </c>
      <c r="CW485" s="11" t="str">
        <f t="shared" si="380"/>
        <v/>
      </c>
      <c r="CX485" t="s">
        <v>2524</v>
      </c>
      <c r="CY485" s="9" t="str">
        <f t="shared" si="381"/>
        <v>0</v>
      </c>
      <c r="CZ485" s="11"/>
      <c r="DA485" s="11"/>
      <c r="DB485" s="11"/>
      <c r="DC485" s="11"/>
      <c r="DD485" s="9" t="str">
        <f t="shared" si="382"/>
        <v/>
      </c>
      <c r="DI485" s="9" t="str">
        <f t="shared" si="383"/>
        <v/>
      </c>
      <c r="DT485" s="9">
        <f>VLOOKUP(BG485,ディレクトリID!A:B,2)</f>
        <v>563162</v>
      </c>
      <c r="DV485" s="4" t="str">
        <f t="shared" si="384"/>
        <v>【工具　CYCLEPRO】</v>
      </c>
      <c r="DW485" s="4" t="str">
        <f t="shared" si="385"/>
        <v>【工具　CYCLEPRO】</v>
      </c>
      <c r="DX485" s="9">
        <f t="shared" si="386"/>
        <v>4</v>
      </c>
      <c r="DY485" s="11"/>
      <c r="DZ485" s="9" t="str">
        <f t="shared" si="402"/>
        <v>1</v>
      </c>
      <c r="EA485" s="9" t="str">
        <f t="shared" si="402"/>
        <v>1</v>
      </c>
      <c r="EB485" s="11"/>
      <c r="EC485" s="11"/>
      <c r="ED485" s="11"/>
      <c r="EE485" s="9" t="str">
        <f t="shared" si="387"/>
        <v>0</v>
      </c>
      <c r="EO485" s="5" t="s">
        <v>428</v>
      </c>
      <c r="EP485" s="8" t="s">
        <v>429</v>
      </c>
      <c r="EQ485" s="8" t="s">
        <v>429</v>
      </c>
      <c r="ER485" s="8" t="s">
        <v>209</v>
      </c>
      <c r="ES485" s="8" t="s">
        <v>430</v>
      </c>
      <c r="ET485" s="9" t="str">
        <f t="shared" si="388"/>
        <v>2</v>
      </c>
      <c r="EU485" s="11"/>
      <c r="EV485" s="11"/>
      <c r="EW485" s="11"/>
      <c r="EX485" s="9" t="str">
        <f t="shared" si="403"/>
        <v>0</v>
      </c>
      <c r="EY485" s="9" t="str">
        <f t="shared" si="403"/>
        <v>0</v>
      </c>
      <c r="EZ485" s="11"/>
      <c r="FA485" s="11"/>
      <c r="FB485" s="9" t="str">
        <f t="shared" si="404"/>
        <v>0</v>
      </c>
      <c r="FC485" s="9" t="str">
        <f t="shared" si="404"/>
        <v>0</v>
      </c>
      <c r="FD485" s="9" t="str">
        <f t="shared" si="389"/>
        <v>1</v>
      </c>
      <c r="FE485" s="9" t="str">
        <f t="shared" si="405"/>
        <v>1</v>
      </c>
      <c r="FF485" s="9" t="str">
        <f t="shared" si="405"/>
        <v>1</v>
      </c>
      <c r="GJ485" s="4" t="str">
        <f t="shared" si="392"/>
        <v>パーツ\工具:ブランド\CYCLEPRO</v>
      </c>
      <c r="GK485" s="4" t="str">
        <f t="shared" si="390"/>
        <v>u:u</v>
      </c>
      <c r="GL485" s="11"/>
      <c r="GM485" s="4" t="str">
        <f t="shared" si="406"/>
        <v>::</v>
      </c>
      <c r="GN485" s="4" t="str">
        <f t="shared" si="406"/>
        <v>::</v>
      </c>
      <c r="GO485" s="4" t="str">
        <f t="shared" si="406"/>
        <v>::</v>
      </c>
      <c r="GP485" s="4" t="str">
        <f t="shared" si="391"/>
        <v>1</v>
      </c>
    </row>
    <row r="486" spans="1:198" ht="28" customHeight="1">
      <c r="A486" s="5" t="s">
        <v>2531</v>
      </c>
      <c r="B486" s="5" t="s">
        <v>2533</v>
      </c>
      <c r="C486" s="5" t="s">
        <v>2531</v>
      </c>
      <c r="D486" s="9" t="str">
        <f t="shared" si="364"/>
        <v>u</v>
      </c>
      <c r="E486" s="9" t="str">
        <f t="shared" si="365"/>
        <v xml:space="preserve"> / （CYCLEPRODS1RED）</v>
      </c>
      <c r="F486" s="9" t="str">
        <f t="shared" si="366"/>
        <v xml:space="preserve"> / （CYCLEPRODS1RED）</v>
      </c>
      <c r="G486" s="5">
        <v>2415</v>
      </c>
      <c r="H486" s="9">
        <f t="shared" si="367"/>
        <v>2415</v>
      </c>
      <c r="I486" s="9" t="str">
        <f t="shared" si="368"/>
        <v>0</v>
      </c>
      <c r="J486" s="9" t="str">
        <f t="shared" si="369"/>
        <v>1</v>
      </c>
      <c r="P486" s="9" t="str">
        <f t="shared" si="370"/>
        <v>CYCLEPRODS1RED</v>
      </c>
      <c r="AI486" s="9" t="str">
        <f t="shared" si="371"/>
        <v>http://image.rakuten.co.jp/brotures/cabinet/items/cyclepro/ds1_red.jpg</v>
      </c>
      <c r="AS486" s="9" t="str">
        <f t="shared" si="400"/>
        <v>1</v>
      </c>
      <c r="AT486" s="9" t="str">
        <f t="shared" si="400"/>
        <v>1</v>
      </c>
      <c r="AU486" s="9" t="str">
        <f t="shared" si="372"/>
        <v>0</v>
      </c>
      <c r="AV486" s="9" t="str">
        <f t="shared" si="373"/>
        <v>1</v>
      </c>
      <c r="AW486" s="9" t="str">
        <f t="shared" si="401"/>
        <v>0</v>
      </c>
      <c r="AX486" s="9" t="str">
        <f t="shared" si="401"/>
        <v>0</v>
      </c>
      <c r="AY486" s="11"/>
      <c r="AZ486" s="11"/>
      <c r="BA486" s="11"/>
      <c r="BB486" s="9" t="str">
        <f t="shared" si="374"/>
        <v>-1</v>
      </c>
      <c r="BC486" s="9" t="str">
        <f t="shared" si="375"/>
        <v>0</v>
      </c>
      <c r="BG486" s="5" t="s">
        <v>220</v>
      </c>
      <c r="BH486" s="5" t="s">
        <v>1800</v>
      </c>
      <c r="CS486" s="9" t="str">
        <f t="shared" si="376"/>
        <v>0</v>
      </c>
      <c r="CT486" s="9" t="str">
        <f t="shared" si="377"/>
        <v>&lt;iframe src="http://www.rakuten.ne.jp/gold/brotures/spec/cyclepro/ds1_red.html" frameborder="0" id="spec-content" scrolling="no"&gt;&lt;/iframe&gt;</v>
      </c>
      <c r="CU486" s="9" t="str">
        <f t="shared" si="378"/>
        <v/>
      </c>
      <c r="CV486" s="9" t="str">
        <f t="shared" si="379"/>
        <v>&lt;div class="row-fluid"&gt;&lt;iframe src="http://www.rakuten.ne.jp/gold/brotures/items/cyclepro/ds1_red.html" frameborder="0" id="skin-product" scrolling="no"&gt;&lt;/iframe&gt;&lt;/div&gt;</v>
      </c>
      <c r="CW486" s="11" t="str">
        <f t="shared" si="380"/>
        <v/>
      </c>
      <c r="CX486" t="s">
        <v>2531</v>
      </c>
      <c r="CY486" s="9" t="str">
        <f t="shared" si="381"/>
        <v>0</v>
      </c>
      <c r="CZ486" s="11"/>
      <c r="DA486" s="11"/>
      <c r="DB486" s="11"/>
      <c r="DC486" s="11"/>
      <c r="DD486" s="9" t="str">
        <f t="shared" si="382"/>
        <v/>
      </c>
      <c r="DI486" s="9" t="str">
        <f t="shared" si="383"/>
        <v/>
      </c>
      <c r="DT486" s="9">
        <f>VLOOKUP(BG486,ディレクトリID!A:B,2)</f>
        <v>563162</v>
      </c>
      <c r="DV486" s="4" t="str">
        <f t="shared" si="384"/>
        <v>【工具　CYCLEPRO】</v>
      </c>
      <c r="DW486" s="4" t="str">
        <f t="shared" si="385"/>
        <v>【工具　CYCLEPRO】</v>
      </c>
      <c r="DX486" s="9">
        <f t="shared" si="386"/>
        <v>4</v>
      </c>
      <c r="DY486" s="11"/>
      <c r="DZ486" s="9" t="str">
        <f t="shared" si="402"/>
        <v>1</v>
      </c>
      <c r="EA486" s="9" t="str">
        <f t="shared" si="402"/>
        <v>1</v>
      </c>
      <c r="EB486" s="11"/>
      <c r="EC486" s="11"/>
      <c r="ED486" s="11"/>
      <c r="EE486" s="9" t="str">
        <f t="shared" si="387"/>
        <v>0</v>
      </c>
      <c r="EO486" s="5" t="s">
        <v>428</v>
      </c>
      <c r="EP486" s="8" t="s">
        <v>429</v>
      </c>
      <c r="EQ486" s="8" t="s">
        <v>429</v>
      </c>
      <c r="ER486" s="8" t="s">
        <v>209</v>
      </c>
      <c r="ES486" s="8" t="s">
        <v>430</v>
      </c>
      <c r="ET486" s="9" t="str">
        <f t="shared" si="388"/>
        <v>2</v>
      </c>
      <c r="EU486" s="11"/>
      <c r="EV486" s="11"/>
      <c r="EW486" s="11"/>
      <c r="EX486" s="9" t="str">
        <f t="shared" si="403"/>
        <v>0</v>
      </c>
      <c r="EY486" s="9" t="str">
        <f t="shared" si="403"/>
        <v>0</v>
      </c>
      <c r="EZ486" s="11"/>
      <c r="FA486" s="11"/>
      <c r="FB486" s="9" t="str">
        <f t="shared" si="404"/>
        <v>0</v>
      </c>
      <c r="FC486" s="9" t="str">
        <f t="shared" si="404"/>
        <v>0</v>
      </c>
      <c r="FD486" s="9" t="str">
        <f t="shared" si="389"/>
        <v>1</v>
      </c>
      <c r="FE486" s="9" t="str">
        <f t="shared" si="405"/>
        <v>1</v>
      </c>
      <c r="FF486" s="9" t="str">
        <f t="shared" si="405"/>
        <v>1</v>
      </c>
      <c r="GJ486" s="4" t="str">
        <f t="shared" si="392"/>
        <v>パーツ\工具:ブランド\CYCLEPRO</v>
      </c>
      <c r="GK486" s="4" t="str">
        <f t="shared" si="390"/>
        <v>u:u</v>
      </c>
      <c r="GL486" s="11"/>
      <c r="GM486" s="4" t="str">
        <f t="shared" si="406"/>
        <v>::</v>
      </c>
      <c r="GN486" s="4" t="str">
        <f t="shared" si="406"/>
        <v>::</v>
      </c>
      <c r="GO486" s="4" t="str">
        <f t="shared" si="406"/>
        <v>::</v>
      </c>
      <c r="GP486" s="4" t="str">
        <f t="shared" si="391"/>
        <v>1</v>
      </c>
    </row>
    <row r="487" spans="1:198" ht="28" customHeight="1">
      <c r="A487" s="5" t="s">
        <v>2537</v>
      </c>
      <c r="B487" s="5" t="s">
        <v>2539</v>
      </c>
      <c r="C487" s="5" t="s">
        <v>2537</v>
      </c>
      <c r="D487" s="9" t="str">
        <f t="shared" si="364"/>
        <v>u</v>
      </c>
      <c r="E487" s="9" t="str">
        <f t="shared" si="365"/>
        <v xml:space="preserve"> / （CYCLEPRODS1SILVER）</v>
      </c>
      <c r="F487" s="9" t="str">
        <f t="shared" si="366"/>
        <v xml:space="preserve"> / （CYCLEPRODS1SILVER）</v>
      </c>
      <c r="G487" s="5">
        <v>2415</v>
      </c>
      <c r="H487" s="9">
        <f t="shared" si="367"/>
        <v>2415</v>
      </c>
      <c r="I487" s="9" t="str">
        <f t="shared" si="368"/>
        <v>0</v>
      </c>
      <c r="J487" s="9" t="str">
        <f t="shared" si="369"/>
        <v>1</v>
      </c>
      <c r="P487" s="9" t="str">
        <f t="shared" si="370"/>
        <v>CYCLEPRODS1SILVER</v>
      </c>
      <c r="AI487" s="9" t="str">
        <f t="shared" si="371"/>
        <v>http://image.rakuten.co.jp/brotures/cabinet/items/cyclepro/ds1_s.jpg</v>
      </c>
      <c r="AS487" s="9" t="str">
        <f t="shared" si="400"/>
        <v>1</v>
      </c>
      <c r="AT487" s="9" t="str">
        <f t="shared" si="400"/>
        <v>1</v>
      </c>
      <c r="AU487" s="9" t="str">
        <f t="shared" si="372"/>
        <v>0</v>
      </c>
      <c r="AV487" s="9" t="str">
        <f t="shared" si="373"/>
        <v>1</v>
      </c>
      <c r="AW487" s="9" t="str">
        <f t="shared" si="401"/>
        <v>0</v>
      </c>
      <c r="AX487" s="9" t="str">
        <f t="shared" si="401"/>
        <v>0</v>
      </c>
      <c r="AY487" s="11"/>
      <c r="AZ487" s="11"/>
      <c r="BA487" s="11"/>
      <c r="BB487" s="9" t="str">
        <f t="shared" si="374"/>
        <v>-1</v>
      </c>
      <c r="BC487" s="9" t="str">
        <f t="shared" si="375"/>
        <v>0</v>
      </c>
      <c r="BG487" s="5" t="s">
        <v>220</v>
      </c>
      <c r="BH487" s="5" t="s">
        <v>1800</v>
      </c>
      <c r="CS487" s="9" t="str">
        <f t="shared" si="376"/>
        <v>0</v>
      </c>
      <c r="CT487" s="9" t="str">
        <f t="shared" si="377"/>
        <v>&lt;iframe src="http://www.rakuten.ne.jp/gold/brotures/spec/cyclepro/ds1_s.html" frameborder="0" id="spec-content" scrolling="no"&gt;&lt;/iframe&gt;</v>
      </c>
      <c r="CU487" s="9" t="str">
        <f t="shared" si="378"/>
        <v/>
      </c>
      <c r="CV487" s="9" t="str">
        <f t="shared" si="379"/>
        <v>&lt;div class="row-fluid"&gt;&lt;iframe src="http://www.rakuten.ne.jp/gold/brotures/items/cyclepro/ds1_s.html" frameborder="0" id="skin-product" scrolling="no"&gt;&lt;/iframe&gt;&lt;/div&gt;</v>
      </c>
      <c r="CW487" s="11" t="str">
        <f t="shared" si="380"/>
        <v/>
      </c>
      <c r="CX487" t="s">
        <v>2537</v>
      </c>
      <c r="CY487" s="9" t="str">
        <f t="shared" si="381"/>
        <v>0</v>
      </c>
      <c r="CZ487" s="11"/>
      <c r="DA487" s="11"/>
      <c r="DB487" s="11"/>
      <c r="DC487" s="11"/>
      <c r="DD487" s="9" t="str">
        <f t="shared" si="382"/>
        <v/>
      </c>
      <c r="DI487" s="9" t="str">
        <f t="shared" si="383"/>
        <v/>
      </c>
      <c r="DT487" s="9">
        <f>VLOOKUP(BG487,ディレクトリID!A:B,2)</f>
        <v>563162</v>
      </c>
      <c r="DV487" s="4" t="str">
        <f t="shared" si="384"/>
        <v>【工具　CYCLEPRO】</v>
      </c>
      <c r="DW487" s="4" t="str">
        <f t="shared" si="385"/>
        <v>【工具　CYCLEPRO】</v>
      </c>
      <c r="DX487" s="9">
        <f t="shared" si="386"/>
        <v>4</v>
      </c>
      <c r="DY487" s="11"/>
      <c r="DZ487" s="9" t="str">
        <f t="shared" si="402"/>
        <v>1</v>
      </c>
      <c r="EA487" s="9" t="str">
        <f t="shared" si="402"/>
        <v>1</v>
      </c>
      <c r="EB487" s="11"/>
      <c r="EC487" s="11"/>
      <c r="ED487" s="11"/>
      <c r="EE487" s="9" t="str">
        <f t="shared" si="387"/>
        <v>0</v>
      </c>
      <c r="EO487" s="5" t="s">
        <v>428</v>
      </c>
      <c r="EP487" s="8" t="s">
        <v>429</v>
      </c>
      <c r="EQ487" s="8" t="s">
        <v>429</v>
      </c>
      <c r="ER487" s="8" t="s">
        <v>209</v>
      </c>
      <c r="ES487" s="8" t="s">
        <v>430</v>
      </c>
      <c r="ET487" s="9" t="str">
        <f t="shared" si="388"/>
        <v>2</v>
      </c>
      <c r="EU487" s="11"/>
      <c r="EV487" s="11"/>
      <c r="EW487" s="11"/>
      <c r="EX487" s="9" t="str">
        <f t="shared" si="403"/>
        <v>0</v>
      </c>
      <c r="EY487" s="9" t="str">
        <f t="shared" si="403"/>
        <v>0</v>
      </c>
      <c r="EZ487" s="11"/>
      <c r="FA487" s="11"/>
      <c r="FB487" s="9" t="str">
        <f t="shared" si="404"/>
        <v>0</v>
      </c>
      <c r="FC487" s="9" t="str">
        <f t="shared" si="404"/>
        <v>0</v>
      </c>
      <c r="FD487" s="9" t="str">
        <f t="shared" si="389"/>
        <v>1</v>
      </c>
      <c r="FE487" s="9" t="str">
        <f t="shared" si="405"/>
        <v>1</v>
      </c>
      <c r="FF487" s="9" t="str">
        <f t="shared" si="405"/>
        <v>1</v>
      </c>
      <c r="GJ487" s="4" t="str">
        <f t="shared" si="392"/>
        <v>パーツ\工具:ブランド\CYCLEPRO</v>
      </c>
      <c r="GK487" s="4" t="str">
        <f t="shared" si="390"/>
        <v>u:u</v>
      </c>
      <c r="GL487" s="11"/>
      <c r="GM487" s="4" t="str">
        <f t="shared" si="406"/>
        <v>::</v>
      </c>
      <c r="GN487" s="4" t="str">
        <f t="shared" si="406"/>
        <v>::</v>
      </c>
      <c r="GO487" s="4" t="str">
        <f t="shared" si="406"/>
        <v>::</v>
      </c>
      <c r="GP487" s="4" t="str">
        <f t="shared" si="391"/>
        <v>1</v>
      </c>
    </row>
    <row r="488" spans="1:198" ht="28" customHeight="1">
      <c r="A488" s="5" t="s">
        <v>2543</v>
      </c>
      <c r="B488" s="5" t="s">
        <v>2545</v>
      </c>
      <c r="C488" s="5" t="s">
        <v>2543</v>
      </c>
      <c r="D488" s="9" t="str">
        <f t="shared" si="364"/>
        <v>u</v>
      </c>
      <c r="E488" s="9" t="str">
        <f t="shared" si="365"/>
        <v xml:space="preserve"> / （CYCLEPRODS1WHITE）</v>
      </c>
      <c r="F488" s="9" t="str">
        <f t="shared" si="366"/>
        <v xml:space="preserve"> / （CYCLEPRODS1WHITE）</v>
      </c>
      <c r="G488" s="5">
        <v>2415</v>
      </c>
      <c r="H488" s="9">
        <f t="shared" si="367"/>
        <v>2415</v>
      </c>
      <c r="I488" s="9" t="str">
        <f t="shared" si="368"/>
        <v>0</v>
      </c>
      <c r="J488" s="9" t="str">
        <f t="shared" si="369"/>
        <v>1</v>
      </c>
      <c r="P488" s="9" t="str">
        <f t="shared" si="370"/>
        <v>CYCLEPRODS1WHITE</v>
      </c>
      <c r="AI488" s="9" t="str">
        <f t="shared" si="371"/>
        <v>http://image.rakuten.co.jp/brotures/cabinet/items/cyclepro/ds1_wh.jpg</v>
      </c>
      <c r="AS488" s="9" t="str">
        <f t="shared" si="400"/>
        <v>1</v>
      </c>
      <c r="AT488" s="9" t="str">
        <f t="shared" si="400"/>
        <v>1</v>
      </c>
      <c r="AU488" s="9" t="str">
        <f t="shared" si="372"/>
        <v>0</v>
      </c>
      <c r="AV488" s="9" t="str">
        <f t="shared" si="373"/>
        <v>1</v>
      </c>
      <c r="AW488" s="9" t="str">
        <f t="shared" si="401"/>
        <v>0</v>
      </c>
      <c r="AX488" s="9" t="str">
        <f t="shared" si="401"/>
        <v>0</v>
      </c>
      <c r="AY488" s="11"/>
      <c r="AZ488" s="11"/>
      <c r="BA488" s="11"/>
      <c r="BB488" s="9" t="str">
        <f t="shared" si="374"/>
        <v>-1</v>
      </c>
      <c r="BC488" s="9" t="str">
        <f t="shared" si="375"/>
        <v>0</v>
      </c>
      <c r="BG488" s="5" t="s">
        <v>220</v>
      </c>
      <c r="BH488" s="5" t="s">
        <v>1800</v>
      </c>
      <c r="CS488" s="9" t="str">
        <f t="shared" si="376"/>
        <v>0</v>
      </c>
      <c r="CT488" s="9" t="str">
        <f t="shared" si="377"/>
        <v>&lt;iframe src="http://www.rakuten.ne.jp/gold/brotures/spec/cyclepro/ds1_wh.html" frameborder="0" id="spec-content" scrolling="no"&gt;&lt;/iframe&gt;</v>
      </c>
      <c r="CU488" s="9" t="str">
        <f t="shared" si="378"/>
        <v/>
      </c>
      <c r="CV488" s="9" t="str">
        <f t="shared" si="379"/>
        <v>&lt;div class="row-fluid"&gt;&lt;iframe src="http://www.rakuten.ne.jp/gold/brotures/items/cyclepro/ds1_wh.html" frameborder="0" id="skin-product" scrolling="no"&gt;&lt;/iframe&gt;&lt;/div&gt;</v>
      </c>
      <c r="CW488" s="11" t="str">
        <f t="shared" si="380"/>
        <v/>
      </c>
      <c r="CX488" t="s">
        <v>2543</v>
      </c>
      <c r="CY488" s="9" t="str">
        <f t="shared" si="381"/>
        <v>0</v>
      </c>
      <c r="CZ488" s="11"/>
      <c r="DA488" s="11"/>
      <c r="DB488" s="11"/>
      <c r="DC488" s="11"/>
      <c r="DD488" s="9" t="str">
        <f t="shared" si="382"/>
        <v/>
      </c>
      <c r="DI488" s="9" t="str">
        <f t="shared" si="383"/>
        <v/>
      </c>
      <c r="DT488" s="9">
        <f>VLOOKUP(BG488,ディレクトリID!A:B,2)</f>
        <v>563162</v>
      </c>
      <c r="DV488" s="4" t="str">
        <f t="shared" si="384"/>
        <v>【工具　CYCLEPRO】</v>
      </c>
      <c r="DW488" s="4" t="str">
        <f t="shared" si="385"/>
        <v>【工具　CYCLEPRO】</v>
      </c>
      <c r="DX488" s="9">
        <f t="shared" si="386"/>
        <v>4</v>
      </c>
      <c r="DY488" s="11"/>
      <c r="DZ488" s="9" t="str">
        <f t="shared" si="402"/>
        <v>1</v>
      </c>
      <c r="EA488" s="9" t="str">
        <f t="shared" si="402"/>
        <v>1</v>
      </c>
      <c r="EB488" s="11"/>
      <c r="EC488" s="11"/>
      <c r="ED488" s="11"/>
      <c r="EE488" s="9" t="str">
        <f t="shared" si="387"/>
        <v>0</v>
      </c>
      <c r="EO488" s="5" t="s">
        <v>428</v>
      </c>
      <c r="EP488" s="8" t="s">
        <v>429</v>
      </c>
      <c r="EQ488" s="8" t="s">
        <v>429</v>
      </c>
      <c r="ER488" s="8" t="s">
        <v>209</v>
      </c>
      <c r="ES488" s="8" t="s">
        <v>430</v>
      </c>
      <c r="ET488" s="9" t="str">
        <f t="shared" si="388"/>
        <v>2</v>
      </c>
      <c r="EU488" s="11"/>
      <c r="EV488" s="11"/>
      <c r="EW488" s="11"/>
      <c r="EX488" s="9" t="str">
        <f t="shared" si="403"/>
        <v>0</v>
      </c>
      <c r="EY488" s="9" t="str">
        <f t="shared" si="403"/>
        <v>0</v>
      </c>
      <c r="EZ488" s="11"/>
      <c r="FA488" s="11"/>
      <c r="FB488" s="9" t="str">
        <f t="shared" si="404"/>
        <v>0</v>
      </c>
      <c r="FC488" s="9" t="str">
        <f t="shared" si="404"/>
        <v>0</v>
      </c>
      <c r="FD488" s="9" t="str">
        <f t="shared" si="389"/>
        <v>1</v>
      </c>
      <c r="FE488" s="9" t="str">
        <f t="shared" si="405"/>
        <v>1</v>
      </c>
      <c r="FF488" s="9" t="str">
        <f t="shared" si="405"/>
        <v>1</v>
      </c>
      <c r="GJ488" s="4" t="str">
        <f t="shared" si="392"/>
        <v>パーツ\工具:ブランド\CYCLEPRO</v>
      </c>
      <c r="GK488" s="4" t="str">
        <f t="shared" si="390"/>
        <v>u:u</v>
      </c>
      <c r="GL488" s="11"/>
      <c r="GM488" s="4" t="str">
        <f t="shared" si="406"/>
        <v>::</v>
      </c>
      <c r="GN488" s="4" t="str">
        <f t="shared" si="406"/>
        <v>::</v>
      </c>
      <c r="GO488" s="4" t="str">
        <f t="shared" si="406"/>
        <v>::</v>
      </c>
      <c r="GP488" s="4" t="str">
        <f t="shared" si="391"/>
        <v>1</v>
      </c>
    </row>
    <row r="489" spans="1:198" ht="28" customHeight="1">
      <c r="A489" s="5" t="s">
        <v>2549</v>
      </c>
      <c r="B489" s="5" t="s">
        <v>2551</v>
      </c>
      <c r="C489" s="5" t="s">
        <v>2549</v>
      </c>
      <c r="D489" s="9" t="str">
        <f t="shared" si="364"/>
        <v>u</v>
      </c>
      <c r="E489" s="9" t="str">
        <f t="shared" si="365"/>
        <v xml:space="preserve"> / （SDGDUSTERRLBLACK）</v>
      </c>
      <c r="F489" s="9" t="str">
        <f t="shared" si="366"/>
        <v xml:space="preserve"> / （SDGDUSTERRLBLACK）</v>
      </c>
      <c r="G489" s="5">
        <v>8400</v>
      </c>
      <c r="H489" s="9">
        <f t="shared" si="367"/>
        <v>8400</v>
      </c>
      <c r="I489" s="9" t="str">
        <f t="shared" si="368"/>
        <v>0</v>
      </c>
      <c r="J489" s="9" t="str">
        <f t="shared" si="369"/>
        <v>1</v>
      </c>
      <c r="P489" s="9" t="str">
        <f t="shared" si="370"/>
        <v>SDGDUSTERRLBLACK</v>
      </c>
      <c r="AI489" s="9" t="str">
        <f t="shared" si="371"/>
        <v>http://image.rakuten.co.jp/brotures/cabinet/items/sdg/dusterrl-b.jpg</v>
      </c>
      <c r="AS489" s="9" t="str">
        <f t="shared" si="400"/>
        <v>1</v>
      </c>
      <c r="AT489" s="9" t="str">
        <f t="shared" si="400"/>
        <v>1</v>
      </c>
      <c r="AU489" s="9" t="str">
        <f t="shared" si="372"/>
        <v>0</v>
      </c>
      <c r="AV489" s="9" t="str">
        <f t="shared" si="373"/>
        <v>1</v>
      </c>
      <c r="AW489" s="9" t="str">
        <f t="shared" si="401"/>
        <v>0</v>
      </c>
      <c r="AX489" s="9" t="str">
        <f t="shared" si="401"/>
        <v>0</v>
      </c>
      <c r="AY489" s="11"/>
      <c r="AZ489" s="11"/>
      <c r="BA489" s="11"/>
      <c r="BB489" s="9" t="str">
        <f t="shared" si="374"/>
        <v>-1</v>
      </c>
      <c r="BC489" s="9" t="str">
        <f t="shared" si="375"/>
        <v>0</v>
      </c>
      <c r="BG489" s="5" t="s">
        <v>316</v>
      </c>
      <c r="BH489" s="5" t="s">
        <v>2555</v>
      </c>
      <c r="CS489" s="9" t="str">
        <f t="shared" si="376"/>
        <v>0</v>
      </c>
      <c r="CT489" s="9" t="str">
        <f t="shared" si="377"/>
        <v>&lt;iframe src="http://www.rakuten.ne.jp/gold/brotures/spec/sdg/dusterrl-b.html" frameborder="0" id="spec-content" scrolling="no"&gt;&lt;/iframe&gt;</v>
      </c>
      <c r="CU489" s="9" t="str">
        <f t="shared" si="378"/>
        <v/>
      </c>
      <c r="CV489" s="9" t="str">
        <f t="shared" si="379"/>
        <v>&lt;div class="row-fluid"&gt;&lt;iframe src="http://www.rakuten.ne.jp/gold/brotures/items/sdg/dusterrl-b.html" frameborder="0" id="skin-product" scrolling="no"&gt;&lt;/iframe&gt;&lt;/div&gt;</v>
      </c>
      <c r="CW489" s="11" t="str">
        <f t="shared" si="380"/>
        <v/>
      </c>
      <c r="CX489" t="s">
        <v>2549</v>
      </c>
      <c r="CY489" s="9" t="str">
        <f t="shared" si="381"/>
        <v>0</v>
      </c>
      <c r="CZ489" s="11"/>
      <c r="DA489" s="11"/>
      <c r="DB489" s="11"/>
      <c r="DC489" s="11"/>
      <c r="DD489" s="9" t="str">
        <f t="shared" si="382"/>
        <v/>
      </c>
      <c r="DI489" s="9" t="str">
        <f t="shared" si="383"/>
        <v/>
      </c>
      <c r="DT489" s="9">
        <f>VLOOKUP(BG489,ディレクトリID!A:B,2)</f>
        <v>563161</v>
      </c>
      <c r="DV489" s="4" t="str">
        <f t="shared" si="384"/>
        <v>【サドル　SDG】</v>
      </c>
      <c r="DW489" s="4" t="str">
        <f t="shared" si="385"/>
        <v>【サドル　SDG】</v>
      </c>
      <c r="DX489" s="9">
        <f t="shared" si="386"/>
        <v>4</v>
      </c>
      <c r="DY489" s="11"/>
      <c r="DZ489" s="9" t="str">
        <f t="shared" si="402"/>
        <v>1</v>
      </c>
      <c r="EA489" s="9" t="str">
        <f t="shared" si="402"/>
        <v>1</v>
      </c>
      <c r="EB489" s="11"/>
      <c r="EC489" s="11"/>
      <c r="ED489" s="11"/>
      <c r="EE489" s="9" t="str">
        <f t="shared" si="387"/>
        <v>0</v>
      </c>
      <c r="EO489" s="5" t="s">
        <v>428</v>
      </c>
      <c r="EP489" s="8" t="s">
        <v>429</v>
      </c>
      <c r="EQ489" s="8" t="s">
        <v>429</v>
      </c>
      <c r="ER489" s="8" t="s">
        <v>209</v>
      </c>
      <c r="ES489" s="8" t="s">
        <v>430</v>
      </c>
      <c r="ET489" s="9" t="str">
        <f t="shared" si="388"/>
        <v>2</v>
      </c>
      <c r="EU489" s="11"/>
      <c r="EV489" s="11"/>
      <c r="EW489" s="11"/>
      <c r="EX489" s="9" t="str">
        <f t="shared" si="403"/>
        <v>0</v>
      </c>
      <c r="EY489" s="9" t="str">
        <f t="shared" si="403"/>
        <v>0</v>
      </c>
      <c r="EZ489" s="11"/>
      <c r="FA489" s="11"/>
      <c r="FB489" s="9" t="str">
        <f t="shared" si="404"/>
        <v>0</v>
      </c>
      <c r="FC489" s="9" t="str">
        <f t="shared" si="404"/>
        <v>0</v>
      </c>
      <c r="FD489" s="9" t="str">
        <f t="shared" si="389"/>
        <v>1</v>
      </c>
      <c r="FE489" s="9" t="str">
        <f t="shared" si="405"/>
        <v>1</v>
      </c>
      <c r="FF489" s="9" t="str">
        <f t="shared" si="405"/>
        <v>1</v>
      </c>
      <c r="GJ489" s="4" t="str">
        <f t="shared" si="392"/>
        <v>パーツ\サドル:ブランド\SDG</v>
      </c>
      <c r="GK489" s="4" t="str">
        <f t="shared" si="390"/>
        <v>u:u</v>
      </c>
      <c r="GL489" s="11"/>
      <c r="GM489" s="4" t="str">
        <f t="shared" si="406"/>
        <v>::</v>
      </c>
      <c r="GN489" s="4" t="str">
        <f t="shared" si="406"/>
        <v>::</v>
      </c>
      <c r="GO489" s="4" t="str">
        <f t="shared" si="406"/>
        <v>::</v>
      </c>
      <c r="GP489" s="4" t="str">
        <f t="shared" si="391"/>
        <v>1</v>
      </c>
    </row>
    <row r="490" spans="1:198" ht="28" customHeight="1">
      <c r="A490" s="5" t="s">
        <v>2557</v>
      </c>
      <c r="B490" s="5" t="s">
        <v>2559</v>
      </c>
      <c r="C490" s="5" t="s">
        <v>2557</v>
      </c>
      <c r="D490" s="9" t="str">
        <f t="shared" si="364"/>
        <v>u</v>
      </c>
      <c r="E490" s="9" t="str">
        <f t="shared" si="365"/>
        <v xml:space="preserve"> / （SDGDUSTERRLTiBLACK）</v>
      </c>
      <c r="F490" s="9" t="str">
        <f t="shared" si="366"/>
        <v xml:space="preserve"> / （SDGDUSTERRLTiBLACK）</v>
      </c>
      <c r="G490" s="5">
        <v>12600</v>
      </c>
      <c r="H490" s="9">
        <f t="shared" si="367"/>
        <v>12600</v>
      </c>
      <c r="I490" s="9" t="str">
        <f t="shared" si="368"/>
        <v>0</v>
      </c>
      <c r="J490" s="9" t="str">
        <f t="shared" si="369"/>
        <v>1</v>
      </c>
      <c r="P490" s="9" t="str">
        <f t="shared" si="370"/>
        <v>SDGDUSTERRLTiBLACK</v>
      </c>
      <c r="AI490" s="9" t="str">
        <f t="shared" si="371"/>
        <v>http://image.rakuten.co.jp/brotures/cabinet/items/sdg/dusterrl-ti-b.jpg</v>
      </c>
      <c r="AS490" s="9" t="str">
        <f t="shared" si="400"/>
        <v>1</v>
      </c>
      <c r="AT490" s="9" t="str">
        <f t="shared" si="400"/>
        <v>1</v>
      </c>
      <c r="AU490" s="9" t="str">
        <f t="shared" si="372"/>
        <v>0</v>
      </c>
      <c r="AV490" s="9" t="str">
        <f t="shared" si="373"/>
        <v>1</v>
      </c>
      <c r="AW490" s="9" t="str">
        <f t="shared" si="401"/>
        <v>0</v>
      </c>
      <c r="AX490" s="9" t="str">
        <f t="shared" si="401"/>
        <v>0</v>
      </c>
      <c r="AY490" s="11"/>
      <c r="AZ490" s="11"/>
      <c r="BA490" s="11"/>
      <c r="BB490" s="9" t="str">
        <f t="shared" si="374"/>
        <v>-1</v>
      </c>
      <c r="BC490" s="9" t="str">
        <f t="shared" si="375"/>
        <v>0</v>
      </c>
      <c r="BG490" s="5" t="s">
        <v>316</v>
      </c>
      <c r="BH490" s="5" t="s">
        <v>2555</v>
      </c>
      <c r="CS490" s="9" t="str">
        <f t="shared" si="376"/>
        <v>0</v>
      </c>
      <c r="CT490" s="9" t="str">
        <f t="shared" si="377"/>
        <v>&lt;iframe src="http://www.rakuten.ne.jp/gold/brotures/spec/sdg/dusterrl-ti-b.html" frameborder="0" id="spec-content" scrolling="no"&gt;&lt;/iframe&gt;</v>
      </c>
      <c r="CU490" s="9" t="str">
        <f t="shared" si="378"/>
        <v/>
      </c>
      <c r="CV490" s="9" t="str">
        <f t="shared" si="379"/>
        <v>&lt;div class="row-fluid"&gt;&lt;iframe src="http://www.rakuten.ne.jp/gold/brotures/items/sdg/dusterrl-ti-b.html" frameborder="0" id="skin-product" scrolling="no"&gt;&lt;/iframe&gt;&lt;/div&gt;</v>
      </c>
      <c r="CW490" s="11" t="str">
        <f t="shared" si="380"/>
        <v/>
      </c>
      <c r="CX490" t="s">
        <v>2557</v>
      </c>
      <c r="CY490" s="9" t="str">
        <f t="shared" si="381"/>
        <v>0</v>
      </c>
      <c r="CZ490" s="11"/>
      <c r="DA490" s="11"/>
      <c r="DB490" s="11"/>
      <c r="DC490" s="11"/>
      <c r="DD490" s="9" t="str">
        <f t="shared" si="382"/>
        <v/>
      </c>
      <c r="DI490" s="9" t="str">
        <f t="shared" si="383"/>
        <v/>
      </c>
      <c r="DT490" s="9">
        <f>VLOOKUP(BG490,ディレクトリID!A:B,2)</f>
        <v>563161</v>
      </c>
      <c r="DV490" s="4" t="str">
        <f t="shared" si="384"/>
        <v>【サドル　SDG】</v>
      </c>
      <c r="DW490" s="4" t="str">
        <f t="shared" si="385"/>
        <v>【サドル　SDG】</v>
      </c>
      <c r="DX490" s="9">
        <f t="shared" si="386"/>
        <v>4</v>
      </c>
      <c r="DY490" s="11"/>
      <c r="DZ490" s="9" t="str">
        <f t="shared" si="402"/>
        <v>1</v>
      </c>
      <c r="EA490" s="9" t="str">
        <f t="shared" si="402"/>
        <v>1</v>
      </c>
      <c r="EB490" s="11"/>
      <c r="EC490" s="11"/>
      <c r="ED490" s="11"/>
      <c r="EE490" s="9" t="str">
        <f t="shared" si="387"/>
        <v>0</v>
      </c>
      <c r="EO490" s="5" t="s">
        <v>428</v>
      </c>
      <c r="EP490" s="8" t="s">
        <v>429</v>
      </c>
      <c r="EQ490" s="8" t="s">
        <v>429</v>
      </c>
      <c r="ER490" s="8" t="s">
        <v>209</v>
      </c>
      <c r="ES490" s="8" t="s">
        <v>430</v>
      </c>
      <c r="ET490" s="9" t="str">
        <f t="shared" si="388"/>
        <v>2</v>
      </c>
      <c r="EU490" s="11"/>
      <c r="EV490" s="11"/>
      <c r="EW490" s="11"/>
      <c r="EX490" s="9" t="str">
        <f t="shared" si="403"/>
        <v>0</v>
      </c>
      <c r="EY490" s="9" t="str">
        <f t="shared" si="403"/>
        <v>0</v>
      </c>
      <c r="EZ490" s="11"/>
      <c r="FA490" s="11"/>
      <c r="FB490" s="9" t="str">
        <f t="shared" si="404"/>
        <v>0</v>
      </c>
      <c r="FC490" s="9" t="str">
        <f t="shared" si="404"/>
        <v>0</v>
      </c>
      <c r="FD490" s="9" t="str">
        <f t="shared" si="389"/>
        <v>1</v>
      </c>
      <c r="FE490" s="9" t="str">
        <f t="shared" si="405"/>
        <v>1</v>
      </c>
      <c r="FF490" s="9" t="str">
        <f t="shared" si="405"/>
        <v>1</v>
      </c>
      <c r="GJ490" s="4" t="str">
        <f t="shared" si="392"/>
        <v>パーツ\サドル:ブランド\SDG</v>
      </c>
      <c r="GK490" s="4" t="str">
        <f t="shared" si="390"/>
        <v>u:u</v>
      </c>
      <c r="GL490" s="11"/>
      <c r="GM490" s="4" t="str">
        <f t="shared" si="406"/>
        <v>::</v>
      </c>
      <c r="GN490" s="4" t="str">
        <f t="shared" si="406"/>
        <v>::</v>
      </c>
      <c r="GO490" s="4" t="str">
        <f t="shared" si="406"/>
        <v>::</v>
      </c>
      <c r="GP490" s="4" t="str">
        <f t="shared" si="391"/>
        <v>1</v>
      </c>
    </row>
    <row r="491" spans="1:198" ht="28" customHeight="1">
      <c r="A491" s="5" t="s">
        <v>2569</v>
      </c>
      <c r="B491" s="5" t="s">
        <v>2571</v>
      </c>
      <c r="C491" s="5" t="s">
        <v>2569</v>
      </c>
      <c r="D491" s="9" t="str">
        <f t="shared" si="364"/>
        <v>u</v>
      </c>
      <c r="E491" s="9" t="str">
        <f t="shared" si="365"/>
        <v xml:space="preserve"> / （SDGDUSTERRLTiBLACK/BLUE）</v>
      </c>
      <c r="F491" s="9" t="str">
        <f t="shared" si="366"/>
        <v xml:space="preserve"> / （SDGDUSTERRLTiBLACK/BLUE）</v>
      </c>
      <c r="G491" s="5">
        <v>12600</v>
      </c>
      <c r="H491" s="9">
        <f t="shared" si="367"/>
        <v>12600</v>
      </c>
      <c r="I491" s="9" t="str">
        <f t="shared" si="368"/>
        <v>0</v>
      </c>
      <c r="J491" s="9" t="str">
        <f t="shared" si="369"/>
        <v>1</v>
      </c>
      <c r="P491" s="9" t="str">
        <f t="shared" si="370"/>
        <v>SDGDUSTERRLTiBLACK/BLUE</v>
      </c>
      <c r="AI491" s="9" t="str">
        <f t="shared" si="371"/>
        <v>http://image.rakuten.co.jp/brotures/cabinet/items/sdg/dusterrl-ti-b_bl.jpg</v>
      </c>
      <c r="AS491" s="9" t="str">
        <f t="shared" si="400"/>
        <v>1</v>
      </c>
      <c r="AT491" s="9" t="str">
        <f t="shared" si="400"/>
        <v>1</v>
      </c>
      <c r="AU491" s="9" t="str">
        <f t="shared" si="372"/>
        <v>0</v>
      </c>
      <c r="AV491" s="9" t="str">
        <f t="shared" si="373"/>
        <v>1</v>
      </c>
      <c r="AW491" s="9" t="str">
        <f t="shared" si="401"/>
        <v>0</v>
      </c>
      <c r="AX491" s="9" t="str">
        <f t="shared" si="401"/>
        <v>0</v>
      </c>
      <c r="AY491" s="11"/>
      <c r="AZ491" s="11"/>
      <c r="BA491" s="11"/>
      <c r="BB491" s="9" t="str">
        <f t="shared" si="374"/>
        <v>-1</v>
      </c>
      <c r="BC491" s="9" t="str">
        <f t="shared" si="375"/>
        <v>0</v>
      </c>
      <c r="BG491" s="5" t="s">
        <v>316</v>
      </c>
      <c r="BH491" s="5" t="s">
        <v>2555</v>
      </c>
      <c r="CS491" s="9" t="str">
        <f t="shared" si="376"/>
        <v>0</v>
      </c>
      <c r="CT491" s="9" t="str">
        <f t="shared" si="377"/>
        <v>&lt;iframe src="http://www.rakuten.ne.jp/gold/brotures/spec/sdg/dusterrl-ti-b_bl.html" frameborder="0" id="spec-content" scrolling="no"&gt;&lt;/iframe&gt;</v>
      </c>
      <c r="CU491" s="9" t="str">
        <f t="shared" si="378"/>
        <v/>
      </c>
      <c r="CV491" s="9" t="str">
        <f t="shared" si="379"/>
        <v>&lt;div class="row-fluid"&gt;&lt;iframe src="http://www.rakuten.ne.jp/gold/brotures/items/sdg/dusterrl-ti-b_bl.html" frameborder="0" id="skin-product" scrolling="no"&gt;&lt;/iframe&gt;&lt;/div&gt;</v>
      </c>
      <c r="CW491" s="11" t="str">
        <f t="shared" si="380"/>
        <v/>
      </c>
      <c r="CX491" t="s">
        <v>2569</v>
      </c>
      <c r="CY491" s="9" t="str">
        <f t="shared" si="381"/>
        <v>0</v>
      </c>
      <c r="CZ491" s="11"/>
      <c r="DA491" s="11"/>
      <c r="DB491" s="11"/>
      <c r="DC491" s="11"/>
      <c r="DD491" s="9" t="str">
        <f t="shared" si="382"/>
        <v/>
      </c>
      <c r="DI491" s="9" t="str">
        <f t="shared" si="383"/>
        <v/>
      </c>
      <c r="DT491" s="9">
        <f>VLOOKUP(BG491,ディレクトリID!A:B,2)</f>
        <v>563161</v>
      </c>
      <c r="DV491" s="4" t="str">
        <f t="shared" si="384"/>
        <v>【サドル　SDG】</v>
      </c>
      <c r="DW491" s="4" t="str">
        <f t="shared" si="385"/>
        <v>【サドル　SDG】</v>
      </c>
      <c r="DX491" s="9">
        <f t="shared" si="386"/>
        <v>4</v>
      </c>
      <c r="DY491" s="11"/>
      <c r="DZ491" s="9" t="str">
        <f t="shared" si="402"/>
        <v>1</v>
      </c>
      <c r="EA491" s="9" t="str">
        <f t="shared" si="402"/>
        <v>1</v>
      </c>
      <c r="EB491" s="11"/>
      <c r="EC491" s="11"/>
      <c r="ED491" s="11"/>
      <c r="EE491" s="9" t="str">
        <f t="shared" si="387"/>
        <v>0</v>
      </c>
      <c r="EO491" s="5" t="s">
        <v>428</v>
      </c>
      <c r="EP491" s="8" t="s">
        <v>429</v>
      </c>
      <c r="EQ491" s="8" t="s">
        <v>429</v>
      </c>
      <c r="ER491" s="8" t="s">
        <v>209</v>
      </c>
      <c r="ES491" s="8" t="s">
        <v>430</v>
      </c>
      <c r="ET491" s="9" t="str">
        <f t="shared" si="388"/>
        <v>2</v>
      </c>
      <c r="EU491" s="11"/>
      <c r="EV491" s="11"/>
      <c r="EW491" s="11"/>
      <c r="EX491" s="9" t="str">
        <f t="shared" si="403"/>
        <v>0</v>
      </c>
      <c r="EY491" s="9" t="str">
        <f t="shared" si="403"/>
        <v>0</v>
      </c>
      <c r="EZ491" s="11"/>
      <c r="FA491" s="11"/>
      <c r="FB491" s="9" t="str">
        <f t="shared" si="404"/>
        <v>0</v>
      </c>
      <c r="FC491" s="9" t="str">
        <f t="shared" si="404"/>
        <v>0</v>
      </c>
      <c r="FD491" s="9" t="str">
        <f t="shared" si="389"/>
        <v>1</v>
      </c>
      <c r="FE491" s="9" t="str">
        <f t="shared" si="405"/>
        <v>1</v>
      </c>
      <c r="FF491" s="9" t="str">
        <f t="shared" si="405"/>
        <v>1</v>
      </c>
      <c r="GJ491" s="4" t="str">
        <f t="shared" si="392"/>
        <v>パーツ\サドル:ブランド\SDG</v>
      </c>
      <c r="GK491" s="4" t="str">
        <f t="shared" si="390"/>
        <v>u:u</v>
      </c>
      <c r="GL491" s="11"/>
      <c r="GM491" s="4" t="str">
        <f t="shared" si="406"/>
        <v>::</v>
      </c>
      <c r="GN491" s="4" t="str">
        <f t="shared" si="406"/>
        <v>::</v>
      </c>
      <c r="GO491" s="4" t="str">
        <f t="shared" si="406"/>
        <v>::</v>
      </c>
      <c r="GP491" s="4" t="str">
        <f t="shared" si="391"/>
        <v>1</v>
      </c>
    </row>
    <row r="492" spans="1:198" ht="28" customHeight="1">
      <c r="A492" s="5" t="s">
        <v>2575</v>
      </c>
      <c r="B492" s="5" t="s">
        <v>2577</v>
      </c>
      <c r="C492" s="5" t="s">
        <v>2575</v>
      </c>
      <c r="D492" s="9" t="str">
        <f t="shared" si="364"/>
        <v>u</v>
      </c>
      <c r="E492" s="9" t="str">
        <f t="shared" si="365"/>
        <v xml:space="preserve"> / （SDGDUSTERRLTiBLACK/RED）</v>
      </c>
      <c r="F492" s="9" t="str">
        <f t="shared" si="366"/>
        <v xml:space="preserve"> / （SDGDUSTERRLTiBLACK/RED）</v>
      </c>
      <c r="G492" s="5">
        <v>12600</v>
      </c>
      <c r="H492" s="9">
        <f t="shared" si="367"/>
        <v>12600</v>
      </c>
      <c r="I492" s="9" t="str">
        <f t="shared" si="368"/>
        <v>0</v>
      </c>
      <c r="J492" s="9" t="str">
        <f t="shared" si="369"/>
        <v>1</v>
      </c>
      <c r="P492" s="9" t="str">
        <f t="shared" si="370"/>
        <v>SDGDUSTERRLTiBLACK/RED</v>
      </c>
      <c r="AI492" s="9" t="str">
        <f t="shared" si="371"/>
        <v>http://image.rakuten.co.jp/brotures/cabinet/items/sdg/dusterrl-ti-b_r.jpg</v>
      </c>
      <c r="AS492" s="9" t="str">
        <f t="shared" si="400"/>
        <v>1</v>
      </c>
      <c r="AT492" s="9" t="str">
        <f t="shared" si="400"/>
        <v>1</v>
      </c>
      <c r="AU492" s="9" t="str">
        <f t="shared" si="372"/>
        <v>0</v>
      </c>
      <c r="AV492" s="9" t="str">
        <f t="shared" si="373"/>
        <v>1</v>
      </c>
      <c r="AW492" s="9" t="str">
        <f t="shared" si="401"/>
        <v>0</v>
      </c>
      <c r="AX492" s="9" t="str">
        <f t="shared" si="401"/>
        <v>0</v>
      </c>
      <c r="AY492" s="11"/>
      <c r="AZ492" s="11"/>
      <c r="BA492" s="11"/>
      <c r="BB492" s="9" t="str">
        <f t="shared" si="374"/>
        <v>-1</v>
      </c>
      <c r="BC492" s="9" t="str">
        <f t="shared" si="375"/>
        <v>0</v>
      </c>
      <c r="BG492" s="5" t="s">
        <v>316</v>
      </c>
      <c r="BH492" s="5" t="s">
        <v>2555</v>
      </c>
      <c r="CS492" s="9" t="str">
        <f t="shared" si="376"/>
        <v>0</v>
      </c>
      <c r="CT492" s="9" t="str">
        <f t="shared" si="377"/>
        <v>&lt;iframe src="http://www.rakuten.ne.jp/gold/brotures/spec/sdg/dusterrl-ti-b_r.html" frameborder="0" id="spec-content" scrolling="no"&gt;&lt;/iframe&gt;</v>
      </c>
      <c r="CU492" s="9" t="str">
        <f t="shared" si="378"/>
        <v/>
      </c>
      <c r="CV492" s="9" t="str">
        <f t="shared" si="379"/>
        <v>&lt;div class="row-fluid"&gt;&lt;iframe src="http://www.rakuten.ne.jp/gold/brotures/items/sdg/dusterrl-ti-b_r.html" frameborder="0" id="skin-product" scrolling="no"&gt;&lt;/iframe&gt;&lt;/div&gt;</v>
      </c>
      <c r="CW492" s="11" t="str">
        <f t="shared" si="380"/>
        <v/>
      </c>
      <c r="CX492" t="s">
        <v>2575</v>
      </c>
      <c r="CY492" s="9" t="str">
        <f t="shared" si="381"/>
        <v>0</v>
      </c>
      <c r="CZ492" s="11"/>
      <c r="DA492" s="11"/>
      <c r="DB492" s="11"/>
      <c r="DC492" s="11"/>
      <c r="DD492" s="9" t="str">
        <f t="shared" si="382"/>
        <v/>
      </c>
      <c r="DI492" s="9" t="str">
        <f t="shared" si="383"/>
        <v/>
      </c>
      <c r="DT492" s="9">
        <f>VLOOKUP(BG492,ディレクトリID!A:B,2)</f>
        <v>563161</v>
      </c>
      <c r="DV492" s="4" t="str">
        <f t="shared" si="384"/>
        <v>【サドル　SDG】</v>
      </c>
      <c r="DW492" s="4" t="str">
        <f t="shared" si="385"/>
        <v>【サドル　SDG】</v>
      </c>
      <c r="DX492" s="9">
        <f t="shared" si="386"/>
        <v>4</v>
      </c>
      <c r="DY492" s="11"/>
      <c r="DZ492" s="9" t="str">
        <f t="shared" si="402"/>
        <v>1</v>
      </c>
      <c r="EA492" s="9" t="str">
        <f t="shared" si="402"/>
        <v>1</v>
      </c>
      <c r="EB492" s="11"/>
      <c r="EC492" s="11"/>
      <c r="ED492" s="11"/>
      <c r="EE492" s="9" t="str">
        <f t="shared" si="387"/>
        <v>0</v>
      </c>
      <c r="EO492" s="5" t="s">
        <v>428</v>
      </c>
      <c r="EP492" s="8" t="s">
        <v>429</v>
      </c>
      <c r="EQ492" s="8" t="s">
        <v>429</v>
      </c>
      <c r="ER492" s="8" t="s">
        <v>209</v>
      </c>
      <c r="ES492" s="8" t="s">
        <v>430</v>
      </c>
      <c r="ET492" s="9" t="str">
        <f t="shared" si="388"/>
        <v>2</v>
      </c>
      <c r="EU492" s="11"/>
      <c r="EV492" s="11"/>
      <c r="EW492" s="11"/>
      <c r="EX492" s="9" t="str">
        <f t="shared" si="403"/>
        <v>0</v>
      </c>
      <c r="EY492" s="9" t="str">
        <f t="shared" si="403"/>
        <v>0</v>
      </c>
      <c r="EZ492" s="11"/>
      <c r="FA492" s="11"/>
      <c r="FB492" s="9" t="str">
        <f t="shared" si="404"/>
        <v>0</v>
      </c>
      <c r="FC492" s="9" t="str">
        <f t="shared" si="404"/>
        <v>0</v>
      </c>
      <c r="FD492" s="9" t="str">
        <f t="shared" si="389"/>
        <v>1</v>
      </c>
      <c r="FE492" s="9" t="str">
        <f t="shared" si="405"/>
        <v>1</v>
      </c>
      <c r="FF492" s="9" t="str">
        <f t="shared" si="405"/>
        <v>1</v>
      </c>
      <c r="GJ492" s="4" t="str">
        <f t="shared" si="392"/>
        <v>パーツ\サドル:ブランド\SDG</v>
      </c>
      <c r="GK492" s="4" t="str">
        <f t="shared" si="390"/>
        <v>u:u</v>
      </c>
      <c r="GL492" s="11"/>
      <c r="GM492" s="4" t="str">
        <f t="shared" si="406"/>
        <v>::</v>
      </c>
      <c r="GN492" s="4" t="str">
        <f t="shared" si="406"/>
        <v>::</v>
      </c>
      <c r="GO492" s="4" t="str">
        <f t="shared" si="406"/>
        <v>::</v>
      </c>
      <c r="GP492" s="4" t="str">
        <f t="shared" si="391"/>
        <v>1</v>
      </c>
    </row>
    <row r="493" spans="1:198" ht="28" customHeight="1">
      <c r="A493" s="5" t="s">
        <v>2563</v>
      </c>
      <c r="B493" s="5" t="s">
        <v>2565</v>
      </c>
      <c r="C493" s="5" t="s">
        <v>2563</v>
      </c>
      <c r="D493" s="9" t="str">
        <f t="shared" si="364"/>
        <v>u</v>
      </c>
      <c r="E493" s="9" t="str">
        <f t="shared" si="365"/>
        <v xml:space="preserve"> / （SDGDUSTERRLTiBLACK/GREEN）</v>
      </c>
      <c r="F493" s="9" t="str">
        <f t="shared" si="366"/>
        <v xml:space="preserve"> / （SDGDUSTERRLTiBLACK/GREEN）</v>
      </c>
      <c r="G493" s="5">
        <v>12600</v>
      </c>
      <c r="H493" s="9">
        <f t="shared" si="367"/>
        <v>12600</v>
      </c>
      <c r="I493" s="9" t="str">
        <f t="shared" si="368"/>
        <v>0</v>
      </c>
      <c r="J493" s="9" t="str">
        <f t="shared" si="369"/>
        <v>1</v>
      </c>
      <c r="P493" s="9" t="str">
        <f t="shared" si="370"/>
        <v>SDGDUSTERRLTiBLACK/GREEN</v>
      </c>
      <c r="AI493" s="9" t="str">
        <f t="shared" si="371"/>
        <v>http://image.rakuten.co.jp/brotures/cabinet/items/sdg/dusterrl-ti-b-gr.jpg</v>
      </c>
      <c r="AS493" s="9" t="str">
        <f t="shared" si="400"/>
        <v>1</v>
      </c>
      <c r="AT493" s="9" t="str">
        <f t="shared" si="400"/>
        <v>1</v>
      </c>
      <c r="AU493" s="9" t="str">
        <f t="shared" si="372"/>
        <v>0</v>
      </c>
      <c r="AV493" s="9" t="str">
        <f t="shared" si="373"/>
        <v>1</v>
      </c>
      <c r="AW493" s="9" t="str">
        <f t="shared" si="401"/>
        <v>0</v>
      </c>
      <c r="AX493" s="9" t="str">
        <f t="shared" si="401"/>
        <v>0</v>
      </c>
      <c r="AY493" s="11"/>
      <c r="AZ493" s="11"/>
      <c r="BA493" s="11"/>
      <c r="BB493" s="9" t="str">
        <f t="shared" si="374"/>
        <v>-1</v>
      </c>
      <c r="BC493" s="9" t="str">
        <f t="shared" si="375"/>
        <v>0</v>
      </c>
      <c r="BG493" s="5" t="s">
        <v>316</v>
      </c>
      <c r="BH493" s="5" t="s">
        <v>2555</v>
      </c>
      <c r="CS493" s="9" t="str">
        <f t="shared" si="376"/>
        <v>0</v>
      </c>
      <c r="CT493" s="9" t="str">
        <f t="shared" si="377"/>
        <v>&lt;iframe src="http://www.rakuten.ne.jp/gold/brotures/spec/sdg/dusterrl-ti-b-gr.html" frameborder="0" id="spec-content" scrolling="no"&gt;&lt;/iframe&gt;</v>
      </c>
      <c r="CU493" s="9" t="str">
        <f t="shared" si="378"/>
        <v/>
      </c>
      <c r="CV493" s="9" t="str">
        <f t="shared" si="379"/>
        <v>&lt;div class="row-fluid"&gt;&lt;iframe src="http://www.rakuten.ne.jp/gold/brotures/items/sdg/dusterrl-ti-b-gr.html" frameborder="0" id="skin-product" scrolling="no"&gt;&lt;/iframe&gt;&lt;/div&gt;</v>
      </c>
      <c r="CW493" s="11" t="str">
        <f t="shared" si="380"/>
        <v/>
      </c>
      <c r="CX493" t="s">
        <v>2563</v>
      </c>
      <c r="CY493" s="9" t="str">
        <f t="shared" si="381"/>
        <v>0</v>
      </c>
      <c r="CZ493" s="11"/>
      <c r="DA493" s="11"/>
      <c r="DB493" s="11"/>
      <c r="DC493" s="11"/>
      <c r="DD493" s="9" t="str">
        <f t="shared" si="382"/>
        <v/>
      </c>
      <c r="DI493" s="9" t="str">
        <f t="shared" si="383"/>
        <v/>
      </c>
      <c r="DT493" s="9">
        <f>VLOOKUP(BG493,ディレクトリID!A:B,2)</f>
        <v>563161</v>
      </c>
      <c r="DV493" s="4" t="str">
        <f t="shared" si="384"/>
        <v>【サドル　SDG】</v>
      </c>
      <c r="DW493" s="4" t="str">
        <f t="shared" si="385"/>
        <v>【サドル　SDG】</v>
      </c>
      <c r="DX493" s="9">
        <f t="shared" si="386"/>
        <v>4</v>
      </c>
      <c r="DY493" s="11"/>
      <c r="DZ493" s="9" t="str">
        <f t="shared" si="402"/>
        <v>1</v>
      </c>
      <c r="EA493" s="9" t="str">
        <f t="shared" si="402"/>
        <v>1</v>
      </c>
      <c r="EB493" s="11"/>
      <c r="EC493" s="11"/>
      <c r="ED493" s="11"/>
      <c r="EE493" s="9" t="str">
        <f t="shared" si="387"/>
        <v>0</v>
      </c>
      <c r="EO493" s="5" t="s">
        <v>428</v>
      </c>
      <c r="EP493" s="8" t="s">
        <v>429</v>
      </c>
      <c r="EQ493" s="8" t="s">
        <v>429</v>
      </c>
      <c r="ER493" s="8" t="s">
        <v>209</v>
      </c>
      <c r="ES493" s="8" t="s">
        <v>430</v>
      </c>
      <c r="ET493" s="9" t="str">
        <f t="shared" si="388"/>
        <v>2</v>
      </c>
      <c r="EU493" s="11"/>
      <c r="EV493" s="11"/>
      <c r="EW493" s="11"/>
      <c r="EX493" s="9" t="str">
        <f t="shared" si="403"/>
        <v>0</v>
      </c>
      <c r="EY493" s="9" t="str">
        <f t="shared" si="403"/>
        <v>0</v>
      </c>
      <c r="EZ493" s="11"/>
      <c r="FA493" s="11"/>
      <c r="FB493" s="9" t="str">
        <f t="shared" si="404"/>
        <v>0</v>
      </c>
      <c r="FC493" s="9" t="str">
        <f t="shared" si="404"/>
        <v>0</v>
      </c>
      <c r="FD493" s="9" t="str">
        <f t="shared" si="389"/>
        <v>1</v>
      </c>
      <c r="FE493" s="9" t="str">
        <f t="shared" si="405"/>
        <v>1</v>
      </c>
      <c r="FF493" s="9" t="str">
        <f t="shared" si="405"/>
        <v>1</v>
      </c>
      <c r="GJ493" s="4" t="str">
        <f t="shared" si="392"/>
        <v>パーツ\サドル:ブランド\SDG</v>
      </c>
      <c r="GK493" s="4" t="str">
        <f t="shared" si="390"/>
        <v>u:u</v>
      </c>
      <c r="GL493" s="11"/>
      <c r="GM493" s="4" t="str">
        <f t="shared" si="406"/>
        <v>::</v>
      </c>
      <c r="GN493" s="4" t="str">
        <f t="shared" si="406"/>
        <v>::</v>
      </c>
      <c r="GO493" s="4" t="str">
        <f t="shared" si="406"/>
        <v>::</v>
      </c>
      <c r="GP493" s="4" t="str">
        <f t="shared" si="391"/>
        <v>1</v>
      </c>
    </row>
    <row r="494" spans="1:198" ht="28" customHeight="1">
      <c r="A494" s="5" t="s">
        <v>2581</v>
      </c>
      <c r="B494" s="5" t="s">
        <v>2583</v>
      </c>
      <c r="C494" s="5" t="s">
        <v>2581</v>
      </c>
      <c r="D494" s="9" t="str">
        <f t="shared" si="364"/>
        <v>u</v>
      </c>
      <c r="E494" s="9" t="str">
        <f t="shared" si="365"/>
        <v xml:space="preserve"> / （SDGDUSTERRLTiWHITE/GREEN）</v>
      </c>
      <c r="F494" s="9" t="str">
        <f t="shared" si="366"/>
        <v xml:space="preserve"> / （SDGDUSTERRLTiWHITE/GREEN）</v>
      </c>
      <c r="G494" s="5">
        <v>12600</v>
      </c>
      <c r="H494" s="9">
        <f t="shared" si="367"/>
        <v>12600</v>
      </c>
      <c r="I494" s="9" t="str">
        <f t="shared" si="368"/>
        <v>0</v>
      </c>
      <c r="J494" s="9" t="str">
        <f t="shared" si="369"/>
        <v>1</v>
      </c>
      <c r="P494" s="9" t="str">
        <f t="shared" si="370"/>
        <v>SDGDUSTERRLTiWHITE/GREEN</v>
      </c>
      <c r="AI494" s="9" t="str">
        <f t="shared" si="371"/>
        <v>http://image.rakuten.co.jp/brotures/cabinet/items/sdg/dusterrl-ti-w_gr.jpg</v>
      </c>
      <c r="AS494" s="9" t="str">
        <f t="shared" si="400"/>
        <v>1</v>
      </c>
      <c r="AT494" s="9" t="str">
        <f t="shared" si="400"/>
        <v>1</v>
      </c>
      <c r="AU494" s="9" t="str">
        <f t="shared" si="372"/>
        <v>0</v>
      </c>
      <c r="AV494" s="9" t="str">
        <f t="shared" si="373"/>
        <v>1</v>
      </c>
      <c r="AW494" s="9" t="str">
        <f t="shared" si="401"/>
        <v>0</v>
      </c>
      <c r="AX494" s="9" t="str">
        <f t="shared" si="401"/>
        <v>0</v>
      </c>
      <c r="AY494" s="11"/>
      <c r="AZ494" s="11"/>
      <c r="BA494" s="11"/>
      <c r="BB494" s="9" t="str">
        <f t="shared" si="374"/>
        <v>-1</v>
      </c>
      <c r="BC494" s="9" t="str">
        <f t="shared" si="375"/>
        <v>0</v>
      </c>
      <c r="BG494" s="5" t="s">
        <v>316</v>
      </c>
      <c r="BH494" s="5" t="s">
        <v>2555</v>
      </c>
      <c r="CS494" s="9" t="str">
        <f t="shared" si="376"/>
        <v>0</v>
      </c>
      <c r="CT494" s="9" t="str">
        <f t="shared" si="377"/>
        <v>&lt;iframe src="http://www.rakuten.ne.jp/gold/brotures/spec/sdg/dusterrl-ti-w_gr.html" frameborder="0" id="spec-content" scrolling="no"&gt;&lt;/iframe&gt;</v>
      </c>
      <c r="CU494" s="9" t="str">
        <f t="shared" si="378"/>
        <v/>
      </c>
      <c r="CV494" s="9" t="str">
        <f t="shared" si="379"/>
        <v>&lt;div class="row-fluid"&gt;&lt;iframe src="http://www.rakuten.ne.jp/gold/brotures/items/sdg/dusterrl-ti-w_gr.html" frameborder="0" id="skin-product" scrolling="no"&gt;&lt;/iframe&gt;&lt;/div&gt;</v>
      </c>
      <c r="CW494" s="11" t="str">
        <f t="shared" si="380"/>
        <v/>
      </c>
      <c r="CX494" t="s">
        <v>2581</v>
      </c>
      <c r="CY494" s="9" t="str">
        <f t="shared" si="381"/>
        <v>0</v>
      </c>
      <c r="CZ494" s="11"/>
      <c r="DA494" s="11"/>
      <c r="DB494" s="11"/>
      <c r="DC494" s="11"/>
      <c r="DD494" s="9" t="str">
        <f t="shared" si="382"/>
        <v/>
      </c>
      <c r="DI494" s="9" t="str">
        <f t="shared" si="383"/>
        <v/>
      </c>
      <c r="DT494" s="9">
        <f>VLOOKUP(BG494,ディレクトリID!A:B,2)</f>
        <v>563161</v>
      </c>
      <c r="DV494" s="4" t="str">
        <f t="shared" si="384"/>
        <v>【サドル　SDG】</v>
      </c>
      <c r="DW494" s="4" t="str">
        <f t="shared" si="385"/>
        <v>【サドル　SDG】</v>
      </c>
      <c r="DX494" s="9">
        <f t="shared" si="386"/>
        <v>4</v>
      </c>
      <c r="DY494" s="11"/>
      <c r="DZ494" s="9" t="str">
        <f t="shared" si="402"/>
        <v>1</v>
      </c>
      <c r="EA494" s="9" t="str">
        <f t="shared" si="402"/>
        <v>1</v>
      </c>
      <c r="EB494" s="11"/>
      <c r="EC494" s="11"/>
      <c r="ED494" s="11"/>
      <c r="EE494" s="9" t="str">
        <f t="shared" si="387"/>
        <v>0</v>
      </c>
      <c r="EO494" s="5" t="s">
        <v>428</v>
      </c>
      <c r="EP494" s="8" t="s">
        <v>429</v>
      </c>
      <c r="EQ494" s="8" t="s">
        <v>429</v>
      </c>
      <c r="ER494" s="8" t="s">
        <v>209</v>
      </c>
      <c r="ES494" s="8" t="s">
        <v>430</v>
      </c>
      <c r="ET494" s="9" t="str">
        <f t="shared" si="388"/>
        <v>2</v>
      </c>
      <c r="EU494" s="11"/>
      <c r="EV494" s="11"/>
      <c r="EW494" s="11"/>
      <c r="EX494" s="9" t="str">
        <f t="shared" si="403"/>
        <v>0</v>
      </c>
      <c r="EY494" s="9" t="str">
        <f t="shared" si="403"/>
        <v>0</v>
      </c>
      <c r="EZ494" s="11"/>
      <c r="FA494" s="11"/>
      <c r="FB494" s="9" t="str">
        <f t="shared" si="404"/>
        <v>0</v>
      </c>
      <c r="FC494" s="9" t="str">
        <f t="shared" si="404"/>
        <v>0</v>
      </c>
      <c r="FD494" s="9" t="str">
        <f t="shared" si="389"/>
        <v>1</v>
      </c>
      <c r="FE494" s="9" t="str">
        <f t="shared" si="405"/>
        <v>1</v>
      </c>
      <c r="FF494" s="9" t="str">
        <f t="shared" si="405"/>
        <v>1</v>
      </c>
      <c r="GJ494" s="4" t="str">
        <f t="shared" si="392"/>
        <v>パーツ\サドル:ブランド\SDG</v>
      </c>
      <c r="GK494" s="4" t="str">
        <f t="shared" si="390"/>
        <v>u:u</v>
      </c>
      <c r="GL494" s="11"/>
      <c r="GM494" s="4" t="str">
        <f t="shared" si="406"/>
        <v>::</v>
      </c>
      <c r="GN494" s="4" t="str">
        <f t="shared" si="406"/>
        <v>::</v>
      </c>
      <c r="GO494" s="4" t="str">
        <f t="shared" si="406"/>
        <v>::</v>
      </c>
      <c r="GP494" s="4" t="str">
        <f t="shared" si="391"/>
        <v>1</v>
      </c>
    </row>
    <row r="495" spans="1:198" ht="28" customHeight="1">
      <c r="A495" s="5" t="s">
        <v>2587</v>
      </c>
      <c r="B495" s="5" t="s">
        <v>2589</v>
      </c>
      <c r="C495" s="5" t="s">
        <v>2587</v>
      </c>
      <c r="D495" s="9" t="str">
        <f t="shared" si="364"/>
        <v>u</v>
      </c>
      <c r="E495" s="9" t="str">
        <f t="shared" si="365"/>
        <v xml:space="preserve"> / （VARトルクレンチ4-20Nm）</v>
      </c>
      <c r="F495" s="9" t="str">
        <f t="shared" si="366"/>
        <v xml:space="preserve"> / （VARトルクレンチ4-20Nm）</v>
      </c>
      <c r="G495" s="5">
        <v>22994</v>
      </c>
      <c r="H495" s="9">
        <f t="shared" si="367"/>
        <v>22994</v>
      </c>
      <c r="I495" s="9" t="str">
        <f t="shared" si="368"/>
        <v>0</v>
      </c>
      <c r="J495" s="9" t="str">
        <f t="shared" si="369"/>
        <v>1</v>
      </c>
      <c r="P495" s="9" t="str">
        <f t="shared" si="370"/>
        <v>VARトルクレンチ4-20Nm</v>
      </c>
      <c r="AI495" s="9" t="str">
        <f t="shared" si="371"/>
        <v>http://image.rakuten.co.jp/brotures/cabinet/items/var/dv_10400.jpg</v>
      </c>
      <c r="AS495" s="9" t="str">
        <f t="shared" si="400"/>
        <v>1</v>
      </c>
      <c r="AT495" s="9" t="str">
        <f t="shared" si="400"/>
        <v>1</v>
      </c>
      <c r="AU495" s="9" t="str">
        <f t="shared" si="372"/>
        <v>0</v>
      </c>
      <c r="AV495" s="9" t="str">
        <f t="shared" si="373"/>
        <v>1</v>
      </c>
      <c r="AW495" s="9" t="str">
        <f t="shared" si="401"/>
        <v>0</v>
      </c>
      <c r="AX495" s="9" t="str">
        <f t="shared" si="401"/>
        <v>0</v>
      </c>
      <c r="AY495" s="11"/>
      <c r="AZ495" s="11"/>
      <c r="BA495" s="11"/>
      <c r="BB495" s="9" t="str">
        <f t="shared" si="374"/>
        <v>-1</v>
      </c>
      <c r="BC495" s="9" t="str">
        <f t="shared" si="375"/>
        <v>0</v>
      </c>
      <c r="BG495" s="5" t="s">
        <v>220</v>
      </c>
      <c r="BH495" s="5" t="s">
        <v>1403</v>
      </c>
      <c r="CS495" s="9" t="str">
        <f t="shared" si="376"/>
        <v>0</v>
      </c>
      <c r="CT495" s="9" t="str">
        <f t="shared" si="377"/>
        <v>&lt;iframe src="http://www.rakuten.ne.jp/gold/brotures/spec/var/dv_10400.html" frameborder="0" id="spec-content" scrolling="no"&gt;&lt;/iframe&gt;</v>
      </c>
      <c r="CU495" s="9" t="str">
        <f t="shared" si="378"/>
        <v/>
      </c>
      <c r="CV495" s="9" t="str">
        <f t="shared" si="379"/>
        <v>&lt;div class="row-fluid"&gt;&lt;iframe src="http://www.rakuten.ne.jp/gold/brotures/items/var/dv_10400.html" frameborder="0" id="skin-product" scrolling="no"&gt;&lt;/iframe&gt;&lt;/div&gt;</v>
      </c>
      <c r="CW495" s="11" t="str">
        <f t="shared" si="380"/>
        <v/>
      </c>
      <c r="CX495" t="s">
        <v>2587</v>
      </c>
      <c r="CY495" s="9" t="str">
        <f t="shared" si="381"/>
        <v>0</v>
      </c>
      <c r="CZ495" s="11"/>
      <c r="DA495" s="11"/>
      <c r="DB495" s="11"/>
      <c r="DC495" s="11"/>
      <c r="DD495" s="9" t="str">
        <f t="shared" si="382"/>
        <v/>
      </c>
      <c r="DI495" s="9" t="str">
        <f t="shared" si="383"/>
        <v/>
      </c>
      <c r="DT495" s="9">
        <f>VLOOKUP(BG495,ディレクトリID!A:B,2)</f>
        <v>563162</v>
      </c>
      <c r="DV495" s="4" t="str">
        <f t="shared" si="384"/>
        <v>【工具　VAR】</v>
      </c>
      <c r="DW495" s="4" t="str">
        <f t="shared" si="385"/>
        <v>【工具　VAR】</v>
      </c>
      <c r="DX495" s="9">
        <f t="shared" si="386"/>
        <v>4</v>
      </c>
      <c r="DY495" s="11"/>
      <c r="DZ495" s="9" t="str">
        <f t="shared" si="402"/>
        <v>1</v>
      </c>
      <c r="EA495" s="9" t="str">
        <f t="shared" si="402"/>
        <v>1</v>
      </c>
      <c r="EB495" s="11"/>
      <c r="EC495" s="11"/>
      <c r="ED495" s="11"/>
      <c r="EE495" s="9" t="str">
        <f t="shared" si="387"/>
        <v>0</v>
      </c>
      <c r="EO495" s="5" t="s">
        <v>428</v>
      </c>
      <c r="EP495" s="8" t="s">
        <v>429</v>
      </c>
      <c r="EQ495" s="8" t="s">
        <v>429</v>
      </c>
      <c r="ER495" s="8" t="s">
        <v>209</v>
      </c>
      <c r="ES495" s="8" t="s">
        <v>430</v>
      </c>
      <c r="ET495" s="9" t="str">
        <f t="shared" si="388"/>
        <v>2</v>
      </c>
      <c r="EU495" s="11"/>
      <c r="EV495" s="11"/>
      <c r="EW495" s="11"/>
      <c r="EX495" s="9" t="str">
        <f t="shared" si="403"/>
        <v>0</v>
      </c>
      <c r="EY495" s="9" t="str">
        <f t="shared" si="403"/>
        <v>0</v>
      </c>
      <c r="EZ495" s="11"/>
      <c r="FA495" s="11"/>
      <c r="FB495" s="9" t="str">
        <f t="shared" si="404"/>
        <v>0</v>
      </c>
      <c r="FC495" s="9" t="str">
        <f t="shared" si="404"/>
        <v>0</v>
      </c>
      <c r="FD495" s="9" t="str">
        <f t="shared" si="389"/>
        <v>1</v>
      </c>
      <c r="FE495" s="9" t="str">
        <f t="shared" si="405"/>
        <v>1</v>
      </c>
      <c r="FF495" s="9" t="str">
        <f t="shared" si="405"/>
        <v>1</v>
      </c>
      <c r="GJ495" s="4" t="str">
        <f t="shared" si="392"/>
        <v>パーツ\工具:ブランド\VAR</v>
      </c>
      <c r="GK495" s="4" t="str">
        <f t="shared" si="390"/>
        <v>u:u</v>
      </c>
      <c r="GL495" s="11"/>
      <c r="GM495" s="4" t="str">
        <f t="shared" si="406"/>
        <v>::</v>
      </c>
      <c r="GN495" s="4" t="str">
        <f t="shared" si="406"/>
        <v>::</v>
      </c>
      <c r="GO495" s="4" t="str">
        <f t="shared" si="406"/>
        <v>::</v>
      </c>
      <c r="GP495" s="4" t="str">
        <f t="shared" si="391"/>
        <v>1</v>
      </c>
    </row>
    <row r="496" spans="1:198" ht="28" customHeight="1">
      <c r="A496" s="5" t="s">
        <v>2593</v>
      </c>
      <c r="B496" s="5" t="s">
        <v>2595</v>
      </c>
      <c r="C496" s="5" t="s">
        <v>2593</v>
      </c>
      <c r="D496" s="9" t="str">
        <f t="shared" si="364"/>
        <v>u</v>
      </c>
      <c r="E496" s="9" t="str">
        <f t="shared" si="365"/>
        <v xml:space="preserve"> / （VARトルクレンチ20-100Nm）</v>
      </c>
      <c r="F496" s="9" t="str">
        <f t="shared" si="366"/>
        <v xml:space="preserve"> / （VARトルクレンチ20-100Nm）</v>
      </c>
      <c r="G496" s="5">
        <v>29162</v>
      </c>
      <c r="H496" s="9">
        <f t="shared" si="367"/>
        <v>29162</v>
      </c>
      <c r="I496" s="9" t="str">
        <f t="shared" si="368"/>
        <v>0</v>
      </c>
      <c r="J496" s="9" t="str">
        <f t="shared" si="369"/>
        <v>1</v>
      </c>
      <c r="P496" s="9" t="str">
        <f t="shared" si="370"/>
        <v>VARトルクレンチ20-100Nm</v>
      </c>
      <c r="AI496" s="9" t="str">
        <f t="shared" si="371"/>
        <v>http://image.rakuten.co.jp/brotures/cabinet/items/var/dv_10500.jpg</v>
      </c>
      <c r="AS496" s="9" t="str">
        <f t="shared" si="400"/>
        <v>1</v>
      </c>
      <c r="AT496" s="9" t="str">
        <f t="shared" si="400"/>
        <v>1</v>
      </c>
      <c r="AU496" s="9" t="str">
        <f t="shared" si="372"/>
        <v>0</v>
      </c>
      <c r="AV496" s="9" t="str">
        <f t="shared" si="373"/>
        <v>1</v>
      </c>
      <c r="AW496" s="9" t="str">
        <f t="shared" si="401"/>
        <v>0</v>
      </c>
      <c r="AX496" s="9" t="str">
        <f t="shared" si="401"/>
        <v>0</v>
      </c>
      <c r="AY496" s="11"/>
      <c r="AZ496" s="11"/>
      <c r="BA496" s="11"/>
      <c r="BB496" s="9" t="str">
        <f t="shared" si="374"/>
        <v>-1</v>
      </c>
      <c r="BC496" s="9" t="str">
        <f t="shared" si="375"/>
        <v>0</v>
      </c>
      <c r="BG496" s="5" t="s">
        <v>220</v>
      </c>
      <c r="BH496" s="5" t="s">
        <v>1403</v>
      </c>
      <c r="CS496" s="9" t="str">
        <f t="shared" si="376"/>
        <v>0</v>
      </c>
      <c r="CT496" s="9" t="str">
        <f t="shared" si="377"/>
        <v>&lt;iframe src="http://www.rakuten.ne.jp/gold/brotures/spec/var/dv_10500.html" frameborder="0" id="spec-content" scrolling="no"&gt;&lt;/iframe&gt;</v>
      </c>
      <c r="CU496" s="9" t="str">
        <f t="shared" si="378"/>
        <v/>
      </c>
      <c r="CV496" s="9" t="str">
        <f t="shared" si="379"/>
        <v>&lt;div class="row-fluid"&gt;&lt;iframe src="http://www.rakuten.ne.jp/gold/brotures/items/var/dv_10500.html" frameborder="0" id="skin-product" scrolling="no"&gt;&lt;/iframe&gt;&lt;/div&gt;</v>
      </c>
      <c r="CW496" s="11" t="str">
        <f t="shared" si="380"/>
        <v/>
      </c>
      <c r="CX496" t="s">
        <v>2593</v>
      </c>
      <c r="CY496" s="9" t="str">
        <f t="shared" si="381"/>
        <v>0</v>
      </c>
      <c r="CZ496" s="11"/>
      <c r="DA496" s="11"/>
      <c r="DB496" s="11"/>
      <c r="DC496" s="11"/>
      <c r="DD496" s="9" t="str">
        <f t="shared" si="382"/>
        <v/>
      </c>
      <c r="DI496" s="9" t="str">
        <f t="shared" si="383"/>
        <v/>
      </c>
      <c r="DT496" s="9">
        <f>VLOOKUP(BG496,ディレクトリID!A:B,2)</f>
        <v>563162</v>
      </c>
      <c r="DV496" s="4" t="str">
        <f t="shared" si="384"/>
        <v>【工具　VAR】</v>
      </c>
      <c r="DW496" s="4" t="str">
        <f t="shared" si="385"/>
        <v>【工具　VAR】</v>
      </c>
      <c r="DX496" s="9">
        <f t="shared" si="386"/>
        <v>4</v>
      </c>
      <c r="DY496" s="11"/>
      <c r="DZ496" s="9" t="str">
        <f t="shared" si="402"/>
        <v>1</v>
      </c>
      <c r="EA496" s="9" t="str">
        <f t="shared" si="402"/>
        <v>1</v>
      </c>
      <c r="EB496" s="11"/>
      <c r="EC496" s="11"/>
      <c r="ED496" s="11"/>
      <c r="EE496" s="9" t="str">
        <f t="shared" si="387"/>
        <v>0</v>
      </c>
      <c r="EO496" s="5" t="s">
        <v>428</v>
      </c>
      <c r="EP496" s="8" t="s">
        <v>429</v>
      </c>
      <c r="EQ496" s="8" t="s">
        <v>429</v>
      </c>
      <c r="ER496" s="8" t="s">
        <v>209</v>
      </c>
      <c r="ES496" s="8" t="s">
        <v>430</v>
      </c>
      <c r="ET496" s="9" t="str">
        <f t="shared" si="388"/>
        <v>2</v>
      </c>
      <c r="EU496" s="11"/>
      <c r="EV496" s="11"/>
      <c r="EW496" s="11"/>
      <c r="EX496" s="9" t="str">
        <f t="shared" si="403"/>
        <v>0</v>
      </c>
      <c r="EY496" s="9" t="str">
        <f t="shared" si="403"/>
        <v>0</v>
      </c>
      <c r="EZ496" s="11"/>
      <c r="FA496" s="11"/>
      <c r="FB496" s="9" t="str">
        <f t="shared" si="404"/>
        <v>0</v>
      </c>
      <c r="FC496" s="9" t="str">
        <f t="shared" si="404"/>
        <v>0</v>
      </c>
      <c r="FD496" s="9" t="str">
        <f t="shared" si="389"/>
        <v>1</v>
      </c>
      <c r="FE496" s="9" t="str">
        <f t="shared" si="405"/>
        <v>1</v>
      </c>
      <c r="FF496" s="9" t="str">
        <f t="shared" si="405"/>
        <v>1</v>
      </c>
      <c r="GJ496" s="4" t="str">
        <f t="shared" si="392"/>
        <v>パーツ\工具:ブランド\VAR</v>
      </c>
      <c r="GK496" s="4" t="str">
        <f t="shared" si="390"/>
        <v>u:u</v>
      </c>
      <c r="GL496" s="11"/>
      <c r="GM496" s="4" t="str">
        <f t="shared" si="406"/>
        <v>::</v>
      </c>
      <c r="GN496" s="4" t="str">
        <f t="shared" si="406"/>
        <v>::</v>
      </c>
      <c r="GO496" s="4" t="str">
        <f t="shared" si="406"/>
        <v>::</v>
      </c>
      <c r="GP496" s="4" t="str">
        <f t="shared" si="391"/>
        <v>1</v>
      </c>
    </row>
    <row r="497" spans="1:198" ht="28" customHeight="1">
      <c r="A497" s="5" t="s">
        <v>2599</v>
      </c>
      <c r="B497" s="5" t="s">
        <v>2601</v>
      </c>
      <c r="C497" s="5" t="s">
        <v>2599</v>
      </c>
      <c r="D497" s="9" t="str">
        <f t="shared" si="364"/>
        <v>u</v>
      </c>
      <c r="E497" s="9" t="str">
        <f t="shared" si="365"/>
        <v xml:space="preserve"> / （Dixnaカーボンアンカーナット）</v>
      </c>
      <c r="F497" s="9" t="str">
        <f t="shared" si="366"/>
        <v xml:space="preserve"> / （Dixnaカーボンアンカーナット）</v>
      </c>
      <c r="G497" s="5">
        <v>1260</v>
      </c>
      <c r="H497" s="9">
        <f t="shared" si="367"/>
        <v>1260</v>
      </c>
      <c r="I497" s="9" t="str">
        <f t="shared" si="368"/>
        <v>0</v>
      </c>
      <c r="J497" s="9" t="str">
        <f t="shared" si="369"/>
        <v>1</v>
      </c>
      <c r="P497" s="9" t="str">
        <f t="shared" si="370"/>
        <v>Dixnaカーボンアンカーナット</v>
      </c>
      <c r="AI497" s="9" t="str">
        <f t="shared" si="371"/>
        <v>http://image.rakuten.co.jp/brotures/cabinet/items/dixna/dxn_acc_carbon_anchor.jpg</v>
      </c>
      <c r="AS497" s="9" t="str">
        <f t="shared" si="400"/>
        <v>1</v>
      </c>
      <c r="AT497" s="9" t="str">
        <f t="shared" si="400"/>
        <v>1</v>
      </c>
      <c r="AU497" s="9" t="str">
        <f t="shared" si="372"/>
        <v>0</v>
      </c>
      <c r="AV497" s="9" t="str">
        <f t="shared" si="373"/>
        <v>1</v>
      </c>
      <c r="AW497" s="9" t="str">
        <f t="shared" si="401"/>
        <v>0</v>
      </c>
      <c r="AX497" s="9" t="str">
        <f t="shared" si="401"/>
        <v>0</v>
      </c>
      <c r="AY497" s="11"/>
      <c r="AZ497" s="11"/>
      <c r="BA497" s="11"/>
      <c r="BB497" s="9" t="str">
        <f t="shared" si="374"/>
        <v>-1</v>
      </c>
      <c r="BC497" s="9" t="str">
        <f t="shared" si="375"/>
        <v>0</v>
      </c>
      <c r="BG497" s="5" t="s">
        <v>426</v>
      </c>
      <c r="BH497" s="5" t="s">
        <v>8501</v>
      </c>
      <c r="CS497" s="9" t="str">
        <f t="shared" si="376"/>
        <v>0</v>
      </c>
      <c r="CT497" s="9" t="str">
        <f t="shared" si="377"/>
        <v>&lt;iframe src="http://www.rakuten.ne.jp/gold/brotures/spec/dixna/dxn_acc_carbon_anchor.html" frameborder="0" id="spec-content" scrolling="no"&gt;&lt;/iframe&gt;</v>
      </c>
      <c r="CU497" s="9" t="str">
        <f t="shared" si="378"/>
        <v/>
      </c>
      <c r="CV497" s="9" t="str">
        <f t="shared" si="379"/>
        <v>&lt;div class="row-fluid"&gt;&lt;iframe src="http://www.rakuten.ne.jp/gold/brotures/items/dixna/dxn_acc_carbon_anchor.html" frameborder="0" id="skin-product" scrolling="no"&gt;&lt;/iframe&gt;&lt;/div&gt;</v>
      </c>
      <c r="CW497" s="11" t="str">
        <f t="shared" si="380"/>
        <v/>
      </c>
      <c r="CX497" t="s">
        <v>2599</v>
      </c>
      <c r="CY497" s="9" t="str">
        <f t="shared" si="381"/>
        <v>0</v>
      </c>
      <c r="CZ497" s="11"/>
      <c r="DA497" s="11"/>
      <c r="DB497" s="11"/>
      <c r="DC497" s="11"/>
      <c r="DD497" s="9" t="str">
        <f t="shared" si="382"/>
        <v/>
      </c>
      <c r="DI497" s="9" t="str">
        <f t="shared" si="383"/>
        <v/>
      </c>
      <c r="DT497" s="9">
        <f>VLOOKUP(BG497,ディレクトリID!A:B,2)</f>
        <v>101161</v>
      </c>
      <c r="DV497" s="4" t="str">
        <f t="shared" si="384"/>
        <v>【アクセサリー　DIXNA】</v>
      </c>
      <c r="DW497" s="4" t="str">
        <f t="shared" si="385"/>
        <v>【アクセサリー　DIXNA】</v>
      </c>
      <c r="DX497" s="9">
        <f t="shared" si="386"/>
        <v>4</v>
      </c>
      <c r="DY497" s="11"/>
      <c r="DZ497" s="9" t="str">
        <f t="shared" si="402"/>
        <v>1</v>
      </c>
      <c r="EA497" s="9" t="str">
        <f t="shared" si="402"/>
        <v>1</v>
      </c>
      <c r="EB497" s="11"/>
      <c r="EC497" s="11"/>
      <c r="ED497" s="11"/>
      <c r="EE497" s="9" t="str">
        <f t="shared" si="387"/>
        <v>0</v>
      </c>
      <c r="EO497" s="5" t="s">
        <v>428</v>
      </c>
      <c r="EP497" s="8" t="s">
        <v>429</v>
      </c>
      <c r="EQ497" s="8" t="s">
        <v>429</v>
      </c>
      <c r="ER497" s="8" t="s">
        <v>209</v>
      </c>
      <c r="ES497" s="8" t="s">
        <v>430</v>
      </c>
      <c r="ET497" s="9" t="str">
        <f t="shared" si="388"/>
        <v>2</v>
      </c>
      <c r="EU497" s="11"/>
      <c r="EV497" s="11"/>
      <c r="EW497" s="11"/>
      <c r="EX497" s="9" t="str">
        <f t="shared" si="403"/>
        <v>0</v>
      </c>
      <c r="EY497" s="9" t="str">
        <f t="shared" si="403"/>
        <v>0</v>
      </c>
      <c r="EZ497" s="11"/>
      <c r="FA497" s="11"/>
      <c r="FB497" s="9" t="str">
        <f t="shared" si="404"/>
        <v>0</v>
      </c>
      <c r="FC497" s="9" t="str">
        <f t="shared" si="404"/>
        <v>0</v>
      </c>
      <c r="FD497" s="9" t="str">
        <f t="shared" si="389"/>
        <v>1</v>
      </c>
      <c r="FE497" s="9" t="str">
        <f t="shared" si="405"/>
        <v>1</v>
      </c>
      <c r="FF497" s="9" t="str">
        <f t="shared" si="405"/>
        <v>1</v>
      </c>
      <c r="GJ497" s="4" t="str">
        <f t="shared" si="392"/>
        <v>パーツ\アクセサリー:ブランド\DIXNA</v>
      </c>
      <c r="GK497" s="4" t="str">
        <f t="shared" si="390"/>
        <v>u:u</v>
      </c>
      <c r="GL497" s="11"/>
      <c r="GM497" s="4" t="str">
        <f t="shared" si="406"/>
        <v>::</v>
      </c>
      <c r="GN497" s="4" t="str">
        <f t="shared" si="406"/>
        <v>::</v>
      </c>
      <c r="GO497" s="4" t="str">
        <f t="shared" si="406"/>
        <v>::</v>
      </c>
      <c r="GP497" s="4" t="str">
        <f t="shared" si="391"/>
        <v>1</v>
      </c>
    </row>
    <row r="498" spans="1:198" ht="28" customHeight="1">
      <c r="A498" s="5" t="s">
        <v>2606</v>
      </c>
      <c r="B498" s="5" t="s">
        <v>2608</v>
      </c>
      <c r="C498" s="5" t="s">
        <v>2606</v>
      </c>
      <c r="D498" s="9" t="str">
        <f t="shared" si="364"/>
        <v>u</v>
      </c>
      <c r="E498" s="9" t="str">
        <f t="shared" si="365"/>
        <v xml:space="preserve"> / （DixnaスクイージングシートクランプSILVER）</v>
      </c>
      <c r="F498" s="9" t="str">
        <f t="shared" si="366"/>
        <v xml:space="preserve"> / （DixnaスクイージングシートクランプSILVER）</v>
      </c>
      <c r="G498" s="5">
        <v>2310</v>
      </c>
      <c r="H498" s="9">
        <f t="shared" si="367"/>
        <v>2310</v>
      </c>
      <c r="I498" s="9" t="str">
        <f t="shared" si="368"/>
        <v>0</v>
      </c>
      <c r="J498" s="9" t="str">
        <f t="shared" si="369"/>
        <v>1</v>
      </c>
      <c r="P498" s="9" t="str">
        <f t="shared" si="370"/>
        <v>DixnaスクイージングシートクランプSILVER</v>
      </c>
      <c r="AI498" s="9" t="str">
        <f t="shared" si="371"/>
        <v>http://image.rakuten.co.jp/brotures/cabinet/items/dixna/dxn_acc_squeezing1.jpg</v>
      </c>
      <c r="AS498" s="9" t="str">
        <f t="shared" si="400"/>
        <v>1</v>
      </c>
      <c r="AT498" s="9" t="str">
        <f t="shared" si="400"/>
        <v>1</v>
      </c>
      <c r="AU498" s="9" t="str">
        <f t="shared" si="372"/>
        <v>0</v>
      </c>
      <c r="AV498" s="9" t="str">
        <f t="shared" si="373"/>
        <v>1</v>
      </c>
      <c r="AW498" s="9" t="str">
        <f t="shared" si="401"/>
        <v>0</v>
      </c>
      <c r="AX498" s="9" t="str">
        <f t="shared" si="401"/>
        <v>0</v>
      </c>
      <c r="AY498" s="11"/>
      <c r="AZ498" s="11"/>
      <c r="BA498" s="11"/>
      <c r="BB498" s="9" t="str">
        <f t="shared" si="374"/>
        <v>-1</v>
      </c>
      <c r="BC498" s="9" t="str">
        <f t="shared" si="375"/>
        <v>0</v>
      </c>
      <c r="BG498" s="5" t="s">
        <v>426</v>
      </c>
      <c r="BH498" s="5" t="s">
        <v>8501</v>
      </c>
      <c r="CS498" s="9" t="str">
        <f t="shared" si="376"/>
        <v>0</v>
      </c>
      <c r="CT498" s="9" t="str">
        <f t="shared" si="377"/>
        <v>&lt;iframe src="http://www.rakuten.ne.jp/gold/brotures/spec/dixna/dxn_acc_squeezing1.html" frameborder="0" id="spec-content" scrolling="no"&gt;&lt;/iframe&gt;</v>
      </c>
      <c r="CU498" s="9" t="str">
        <f t="shared" si="378"/>
        <v/>
      </c>
      <c r="CV498" s="9" t="str">
        <f t="shared" si="379"/>
        <v>&lt;div class="row-fluid"&gt;&lt;iframe src="http://www.rakuten.ne.jp/gold/brotures/items/dixna/dxn_acc_squeezing1.html" frameborder="0" id="skin-product" scrolling="no"&gt;&lt;/iframe&gt;&lt;/div&gt;</v>
      </c>
      <c r="CW498" s="11" t="str">
        <f t="shared" si="380"/>
        <v/>
      </c>
      <c r="CX498" t="s">
        <v>2606</v>
      </c>
      <c r="CY498" s="9" t="str">
        <f t="shared" si="381"/>
        <v>0</v>
      </c>
      <c r="CZ498" s="11"/>
      <c r="DA498" s="11"/>
      <c r="DB498" s="11"/>
      <c r="DC498" s="11"/>
      <c r="DD498" s="9" t="str">
        <f t="shared" si="382"/>
        <v/>
      </c>
      <c r="DI498" s="9" t="str">
        <f t="shared" si="383"/>
        <v/>
      </c>
      <c r="DT498" s="9">
        <f>VLOOKUP(BG498,ディレクトリID!A:B,2)</f>
        <v>101161</v>
      </c>
      <c r="DV498" s="4" t="str">
        <f t="shared" si="384"/>
        <v>【アクセサリー　DIXNA】</v>
      </c>
      <c r="DW498" s="4" t="str">
        <f t="shared" si="385"/>
        <v>【アクセサリー　DIXNA】</v>
      </c>
      <c r="DX498" s="9">
        <f t="shared" si="386"/>
        <v>4</v>
      </c>
      <c r="DY498" s="11"/>
      <c r="DZ498" s="9" t="str">
        <f t="shared" si="402"/>
        <v>1</v>
      </c>
      <c r="EA498" s="9" t="str">
        <f t="shared" si="402"/>
        <v>1</v>
      </c>
      <c r="EB498" s="11"/>
      <c r="EC498" s="11"/>
      <c r="ED498" s="11"/>
      <c r="EE498" s="9" t="str">
        <f t="shared" si="387"/>
        <v>0</v>
      </c>
      <c r="EO498" s="5" t="s">
        <v>428</v>
      </c>
      <c r="EP498" s="8" t="s">
        <v>429</v>
      </c>
      <c r="EQ498" s="8" t="s">
        <v>429</v>
      </c>
      <c r="ER498" s="8" t="s">
        <v>209</v>
      </c>
      <c r="ES498" s="8" t="s">
        <v>430</v>
      </c>
      <c r="ET498" s="9" t="str">
        <f t="shared" si="388"/>
        <v>2</v>
      </c>
      <c r="EU498" s="11"/>
      <c r="EV498" s="11"/>
      <c r="EW498" s="11"/>
      <c r="EX498" s="9" t="str">
        <f t="shared" si="403"/>
        <v>0</v>
      </c>
      <c r="EY498" s="9" t="str">
        <f t="shared" si="403"/>
        <v>0</v>
      </c>
      <c r="EZ498" s="11"/>
      <c r="FA498" s="11"/>
      <c r="FB498" s="9" t="str">
        <f t="shared" si="404"/>
        <v>0</v>
      </c>
      <c r="FC498" s="9" t="str">
        <f t="shared" si="404"/>
        <v>0</v>
      </c>
      <c r="FD498" s="9" t="str">
        <f t="shared" si="389"/>
        <v>1</v>
      </c>
      <c r="FE498" s="9" t="str">
        <f t="shared" si="405"/>
        <v>1</v>
      </c>
      <c r="FF498" s="9" t="str">
        <f t="shared" si="405"/>
        <v>1</v>
      </c>
      <c r="GJ498" s="4" t="str">
        <f t="shared" si="392"/>
        <v>パーツ\アクセサリー:ブランド\DIXNA</v>
      </c>
      <c r="GK498" s="4" t="str">
        <f t="shared" si="390"/>
        <v>u:u</v>
      </c>
      <c r="GL498" s="11"/>
      <c r="GM498" s="4" t="str">
        <f t="shared" si="406"/>
        <v>::</v>
      </c>
      <c r="GN498" s="4" t="str">
        <f t="shared" si="406"/>
        <v>::</v>
      </c>
      <c r="GO498" s="4" t="str">
        <f t="shared" si="406"/>
        <v>::</v>
      </c>
      <c r="GP498" s="4" t="str">
        <f t="shared" si="391"/>
        <v>1</v>
      </c>
    </row>
    <row r="499" spans="1:198" ht="28" customHeight="1">
      <c r="A499" s="5" t="s">
        <v>2612</v>
      </c>
      <c r="B499" s="5" t="s">
        <v>2614</v>
      </c>
      <c r="C499" s="5" t="s">
        <v>2612</v>
      </c>
      <c r="D499" s="9" t="str">
        <f t="shared" si="364"/>
        <v>u</v>
      </c>
      <c r="E499" s="9" t="str">
        <f t="shared" si="365"/>
        <v xml:space="preserve"> / （DixnaスクイージングシートクランプBLACK）</v>
      </c>
      <c r="F499" s="9" t="str">
        <f t="shared" si="366"/>
        <v xml:space="preserve"> / （DixnaスクイージングシートクランプBLACK）</v>
      </c>
      <c r="G499" s="5">
        <v>2310</v>
      </c>
      <c r="H499" s="9">
        <f t="shared" si="367"/>
        <v>2310</v>
      </c>
      <c r="I499" s="9" t="str">
        <f t="shared" si="368"/>
        <v>0</v>
      </c>
      <c r="J499" s="9" t="str">
        <f t="shared" si="369"/>
        <v>1</v>
      </c>
      <c r="P499" s="9" t="str">
        <f t="shared" si="370"/>
        <v>DixnaスクイージングシートクランプBLACK</v>
      </c>
      <c r="AI499" s="9" t="str">
        <f t="shared" si="371"/>
        <v>http://image.rakuten.co.jp/brotures/cabinet/items/dixna/dxn_acc_squeezing2.jpg</v>
      </c>
      <c r="AS499" s="9" t="str">
        <f t="shared" si="400"/>
        <v>1</v>
      </c>
      <c r="AT499" s="9" t="str">
        <f t="shared" si="400"/>
        <v>1</v>
      </c>
      <c r="AU499" s="9" t="str">
        <f t="shared" si="372"/>
        <v>0</v>
      </c>
      <c r="AV499" s="9" t="str">
        <f t="shared" si="373"/>
        <v>1</v>
      </c>
      <c r="AW499" s="9" t="str">
        <f t="shared" si="401"/>
        <v>0</v>
      </c>
      <c r="AX499" s="9" t="str">
        <f t="shared" si="401"/>
        <v>0</v>
      </c>
      <c r="AY499" s="11"/>
      <c r="AZ499" s="11"/>
      <c r="BA499" s="11"/>
      <c r="BB499" s="9" t="str">
        <f t="shared" si="374"/>
        <v>-1</v>
      </c>
      <c r="BC499" s="9" t="str">
        <f t="shared" si="375"/>
        <v>0</v>
      </c>
      <c r="BG499" s="5" t="s">
        <v>426</v>
      </c>
      <c r="BH499" s="5" t="s">
        <v>8501</v>
      </c>
      <c r="CS499" s="9" t="str">
        <f t="shared" si="376"/>
        <v>0</v>
      </c>
      <c r="CT499" s="9" t="str">
        <f t="shared" si="377"/>
        <v>&lt;iframe src="http://www.rakuten.ne.jp/gold/brotures/spec/dixna/dxn_acc_squeezing2.html" frameborder="0" id="spec-content" scrolling="no"&gt;&lt;/iframe&gt;</v>
      </c>
      <c r="CU499" s="9" t="str">
        <f t="shared" si="378"/>
        <v/>
      </c>
      <c r="CV499" s="9" t="str">
        <f t="shared" si="379"/>
        <v>&lt;div class="row-fluid"&gt;&lt;iframe src="http://www.rakuten.ne.jp/gold/brotures/items/dixna/dxn_acc_squeezing2.html" frameborder="0" id="skin-product" scrolling="no"&gt;&lt;/iframe&gt;&lt;/div&gt;</v>
      </c>
      <c r="CW499" s="11" t="str">
        <f t="shared" si="380"/>
        <v/>
      </c>
      <c r="CX499" t="s">
        <v>2612</v>
      </c>
      <c r="CY499" s="9" t="str">
        <f t="shared" si="381"/>
        <v>0</v>
      </c>
      <c r="CZ499" s="11"/>
      <c r="DA499" s="11"/>
      <c r="DB499" s="11"/>
      <c r="DC499" s="11"/>
      <c r="DD499" s="9" t="str">
        <f t="shared" si="382"/>
        <v/>
      </c>
      <c r="DI499" s="9" t="str">
        <f t="shared" si="383"/>
        <v/>
      </c>
      <c r="DT499" s="9">
        <f>VLOOKUP(BG499,ディレクトリID!A:B,2)</f>
        <v>101161</v>
      </c>
      <c r="DV499" s="4" t="str">
        <f t="shared" si="384"/>
        <v>【アクセサリー　DIXNA】</v>
      </c>
      <c r="DW499" s="4" t="str">
        <f t="shared" si="385"/>
        <v>【アクセサリー　DIXNA】</v>
      </c>
      <c r="DX499" s="9">
        <f t="shared" si="386"/>
        <v>4</v>
      </c>
      <c r="DY499" s="11"/>
      <c r="DZ499" s="9" t="str">
        <f t="shared" si="402"/>
        <v>1</v>
      </c>
      <c r="EA499" s="9" t="str">
        <f t="shared" si="402"/>
        <v>1</v>
      </c>
      <c r="EB499" s="11"/>
      <c r="EC499" s="11"/>
      <c r="ED499" s="11"/>
      <c r="EE499" s="9" t="str">
        <f t="shared" si="387"/>
        <v>0</v>
      </c>
      <c r="EO499" s="5" t="s">
        <v>428</v>
      </c>
      <c r="EP499" s="8" t="s">
        <v>429</v>
      </c>
      <c r="EQ499" s="8" t="s">
        <v>429</v>
      </c>
      <c r="ER499" s="8" t="s">
        <v>209</v>
      </c>
      <c r="ES499" s="8" t="s">
        <v>430</v>
      </c>
      <c r="ET499" s="9" t="str">
        <f t="shared" si="388"/>
        <v>2</v>
      </c>
      <c r="EU499" s="11"/>
      <c r="EV499" s="11"/>
      <c r="EW499" s="11"/>
      <c r="EX499" s="9" t="str">
        <f t="shared" si="403"/>
        <v>0</v>
      </c>
      <c r="EY499" s="9" t="str">
        <f t="shared" si="403"/>
        <v>0</v>
      </c>
      <c r="EZ499" s="11"/>
      <c r="FA499" s="11"/>
      <c r="FB499" s="9" t="str">
        <f t="shared" si="404"/>
        <v>0</v>
      </c>
      <c r="FC499" s="9" t="str">
        <f t="shared" si="404"/>
        <v>0</v>
      </c>
      <c r="FD499" s="9" t="str">
        <f t="shared" si="389"/>
        <v>1</v>
      </c>
      <c r="FE499" s="9" t="str">
        <f t="shared" si="405"/>
        <v>1</v>
      </c>
      <c r="FF499" s="9" t="str">
        <f t="shared" si="405"/>
        <v>1</v>
      </c>
      <c r="GJ499" s="4" t="str">
        <f t="shared" si="392"/>
        <v>パーツ\アクセサリー:ブランド\DIXNA</v>
      </c>
      <c r="GK499" s="4" t="str">
        <f t="shared" si="390"/>
        <v>u:u</v>
      </c>
      <c r="GL499" s="11"/>
      <c r="GM499" s="4" t="str">
        <f t="shared" si="406"/>
        <v>::</v>
      </c>
      <c r="GN499" s="4" t="str">
        <f t="shared" si="406"/>
        <v>::</v>
      </c>
      <c r="GO499" s="4" t="str">
        <f t="shared" si="406"/>
        <v>::</v>
      </c>
      <c r="GP499" s="4" t="str">
        <f t="shared" si="391"/>
        <v>1</v>
      </c>
    </row>
    <row r="500" spans="1:198" ht="28" customHeight="1">
      <c r="A500" s="5" t="s">
        <v>2618</v>
      </c>
      <c r="B500" s="5" t="s">
        <v>2620</v>
      </c>
      <c r="C500" s="5" t="s">
        <v>2618</v>
      </c>
      <c r="D500" s="9" t="str">
        <f t="shared" si="364"/>
        <v>u</v>
      </c>
      <c r="E500" s="9" t="str">
        <f t="shared" si="365"/>
        <v xml:space="preserve"> / （DixnaM5チタンボルト）</v>
      </c>
      <c r="F500" s="9" t="str">
        <f t="shared" si="366"/>
        <v xml:space="preserve"> / （DixnaM5チタンボルト）</v>
      </c>
      <c r="G500" s="5">
        <v>1313</v>
      </c>
      <c r="H500" s="9">
        <f t="shared" si="367"/>
        <v>1313</v>
      </c>
      <c r="I500" s="9" t="str">
        <f t="shared" si="368"/>
        <v>0</v>
      </c>
      <c r="J500" s="9" t="str">
        <f t="shared" si="369"/>
        <v>1</v>
      </c>
      <c r="P500" s="9" t="str">
        <f t="shared" si="370"/>
        <v>DixnaM5チタンボルト</v>
      </c>
      <c r="AI500" s="9" t="str">
        <f t="shared" si="371"/>
        <v>http://image.rakuten.co.jp/brotures/cabinet/items/dixna/dxn_acc_ti_bolt.jpg</v>
      </c>
      <c r="AS500" s="9" t="str">
        <f t="shared" si="400"/>
        <v>1</v>
      </c>
      <c r="AT500" s="9" t="str">
        <f t="shared" si="400"/>
        <v>1</v>
      </c>
      <c r="AU500" s="9" t="str">
        <f t="shared" si="372"/>
        <v>0</v>
      </c>
      <c r="AV500" s="9" t="str">
        <f t="shared" si="373"/>
        <v>1</v>
      </c>
      <c r="AW500" s="9" t="str">
        <f t="shared" si="401"/>
        <v>0</v>
      </c>
      <c r="AX500" s="9" t="str">
        <f t="shared" si="401"/>
        <v>0</v>
      </c>
      <c r="AY500" s="11"/>
      <c r="AZ500" s="11"/>
      <c r="BA500" s="11"/>
      <c r="BB500" s="9" t="str">
        <f t="shared" si="374"/>
        <v>-1</v>
      </c>
      <c r="BC500" s="9" t="str">
        <f t="shared" si="375"/>
        <v>0</v>
      </c>
      <c r="BG500" s="5" t="s">
        <v>426</v>
      </c>
      <c r="BH500" s="5" t="s">
        <v>8501</v>
      </c>
      <c r="CS500" s="9" t="str">
        <f t="shared" si="376"/>
        <v>0</v>
      </c>
      <c r="CT500" s="9" t="str">
        <f t="shared" si="377"/>
        <v>&lt;iframe src="http://www.rakuten.ne.jp/gold/brotures/spec/dixna/dxn_acc_ti_bolt.html" frameborder="0" id="spec-content" scrolling="no"&gt;&lt;/iframe&gt;</v>
      </c>
      <c r="CU500" s="9" t="str">
        <f t="shared" si="378"/>
        <v/>
      </c>
      <c r="CV500" s="9" t="str">
        <f t="shared" si="379"/>
        <v>&lt;div class="row-fluid"&gt;&lt;iframe src="http://www.rakuten.ne.jp/gold/brotures/items/dixna/dxn_acc_ti_bolt.html" frameborder="0" id="skin-product" scrolling="no"&gt;&lt;/iframe&gt;&lt;/div&gt;</v>
      </c>
      <c r="CW500" s="11" t="str">
        <f t="shared" si="380"/>
        <v/>
      </c>
      <c r="CX500" t="s">
        <v>2618</v>
      </c>
      <c r="CY500" s="9" t="str">
        <f t="shared" si="381"/>
        <v>0</v>
      </c>
      <c r="CZ500" s="11"/>
      <c r="DA500" s="11"/>
      <c r="DB500" s="11"/>
      <c r="DC500" s="11"/>
      <c r="DD500" s="9" t="str">
        <f t="shared" si="382"/>
        <v/>
      </c>
      <c r="DI500" s="9" t="str">
        <f t="shared" si="383"/>
        <v/>
      </c>
      <c r="DT500" s="9">
        <f>VLOOKUP(BG500,ディレクトリID!A:B,2)</f>
        <v>101161</v>
      </c>
      <c r="DV500" s="4" t="str">
        <f t="shared" si="384"/>
        <v>【アクセサリー　DIXNA】</v>
      </c>
      <c r="DW500" s="4" t="str">
        <f t="shared" si="385"/>
        <v>【アクセサリー　DIXNA】</v>
      </c>
      <c r="DX500" s="9">
        <f t="shared" si="386"/>
        <v>4</v>
      </c>
      <c r="DY500" s="11"/>
      <c r="DZ500" s="9" t="str">
        <f t="shared" si="402"/>
        <v>1</v>
      </c>
      <c r="EA500" s="9" t="str">
        <f t="shared" si="402"/>
        <v>1</v>
      </c>
      <c r="EB500" s="11"/>
      <c r="EC500" s="11"/>
      <c r="ED500" s="11"/>
      <c r="EE500" s="9" t="str">
        <f t="shared" si="387"/>
        <v>0</v>
      </c>
      <c r="EO500" s="5" t="s">
        <v>428</v>
      </c>
      <c r="EP500" s="8" t="s">
        <v>429</v>
      </c>
      <c r="EQ500" s="8" t="s">
        <v>429</v>
      </c>
      <c r="ER500" s="8" t="s">
        <v>209</v>
      </c>
      <c r="ES500" s="8" t="s">
        <v>430</v>
      </c>
      <c r="ET500" s="9" t="str">
        <f t="shared" si="388"/>
        <v>2</v>
      </c>
      <c r="EU500" s="11"/>
      <c r="EV500" s="11"/>
      <c r="EW500" s="11"/>
      <c r="EX500" s="9" t="str">
        <f t="shared" si="403"/>
        <v>0</v>
      </c>
      <c r="EY500" s="9" t="str">
        <f t="shared" si="403"/>
        <v>0</v>
      </c>
      <c r="EZ500" s="11"/>
      <c r="FA500" s="11"/>
      <c r="FB500" s="9" t="str">
        <f t="shared" si="404"/>
        <v>0</v>
      </c>
      <c r="FC500" s="9" t="str">
        <f t="shared" si="404"/>
        <v>0</v>
      </c>
      <c r="FD500" s="9" t="str">
        <f t="shared" si="389"/>
        <v>1</v>
      </c>
      <c r="FE500" s="9" t="str">
        <f t="shared" si="405"/>
        <v>1</v>
      </c>
      <c r="FF500" s="9" t="str">
        <f t="shared" si="405"/>
        <v>1</v>
      </c>
      <c r="GJ500" s="4" t="str">
        <f t="shared" si="392"/>
        <v>パーツ\アクセサリー:ブランド\DIXNA</v>
      </c>
      <c r="GK500" s="4" t="str">
        <f t="shared" si="390"/>
        <v>u:u</v>
      </c>
      <c r="GL500" s="11"/>
      <c r="GM500" s="4" t="str">
        <f t="shared" si="406"/>
        <v>::</v>
      </c>
      <c r="GN500" s="4" t="str">
        <f t="shared" si="406"/>
        <v>::</v>
      </c>
      <c r="GO500" s="4" t="str">
        <f t="shared" si="406"/>
        <v>::</v>
      </c>
      <c r="GP500" s="4" t="str">
        <f t="shared" si="391"/>
        <v>1</v>
      </c>
    </row>
    <row r="501" spans="1:198" ht="28" customHeight="1">
      <c r="A501" s="5" t="s">
        <v>2624</v>
      </c>
      <c r="B501" s="5" t="s">
        <v>2626</v>
      </c>
      <c r="C501" s="5" t="s">
        <v>2624</v>
      </c>
      <c r="D501" s="9" t="str">
        <f t="shared" si="364"/>
        <v>u</v>
      </c>
      <c r="E501" s="9" t="str">
        <f t="shared" si="365"/>
        <v xml:space="preserve"> / （Dixnaジェイフィットアークドロップバー）</v>
      </c>
      <c r="F501" s="9" t="str">
        <f t="shared" si="366"/>
        <v xml:space="preserve"> / （Dixnaジェイフィットアークドロップバー）</v>
      </c>
      <c r="G501" s="5">
        <v>5880</v>
      </c>
      <c r="H501" s="9">
        <f t="shared" si="367"/>
        <v>5880</v>
      </c>
      <c r="I501" s="9" t="str">
        <f t="shared" si="368"/>
        <v>0</v>
      </c>
      <c r="J501" s="9" t="str">
        <f t="shared" si="369"/>
        <v>1</v>
      </c>
      <c r="P501" s="9" t="str">
        <f t="shared" si="370"/>
        <v>Dixnaジェイフィットアークドロップバー</v>
      </c>
      <c r="AI501" s="9" t="str">
        <f t="shared" si="371"/>
        <v>http://image.rakuten.co.jp/brotures/cabinet/items/dixna/dxn_bar_j_fit_ark.jpg</v>
      </c>
      <c r="AS501" s="9" t="str">
        <f t="shared" si="400"/>
        <v>1</v>
      </c>
      <c r="AT501" s="9" t="str">
        <f t="shared" si="400"/>
        <v>1</v>
      </c>
      <c r="AU501" s="9" t="str">
        <f t="shared" si="372"/>
        <v>0</v>
      </c>
      <c r="AV501" s="9" t="str">
        <f t="shared" si="373"/>
        <v>1</v>
      </c>
      <c r="AW501" s="9" t="str">
        <f t="shared" si="401"/>
        <v>0</v>
      </c>
      <c r="AX501" s="9" t="str">
        <f t="shared" si="401"/>
        <v>0</v>
      </c>
      <c r="AY501" s="11"/>
      <c r="AZ501" s="11"/>
      <c r="BA501" s="11"/>
      <c r="BB501" s="9" t="str">
        <f t="shared" si="374"/>
        <v>-1</v>
      </c>
      <c r="BC501" s="9" t="str">
        <f t="shared" si="375"/>
        <v>0</v>
      </c>
      <c r="BG501" s="5" t="s">
        <v>253</v>
      </c>
      <c r="BH501" s="5" t="s">
        <v>8501</v>
      </c>
      <c r="CS501" s="9" t="str">
        <f t="shared" si="376"/>
        <v>0</v>
      </c>
      <c r="CT501" s="9" t="str">
        <f t="shared" si="377"/>
        <v>&lt;iframe src="http://www.rakuten.ne.jp/gold/brotures/spec/dixna/dxn_bar_j_fit_ark.html" frameborder="0" id="spec-content" scrolling="no"&gt;&lt;/iframe&gt;</v>
      </c>
      <c r="CU501" s="9" t="str">
        <f t="shared" si="378"/>
        <v/>
      </c>
      <c r="CV501" s="9" t="str">
        <f t="shared" si="379"/>
        <v>&lt;div class="row-fluid"&gt;&lt;iframe src="http://www.rakuten.ne.jp/gold/brotures/items/dixna/dxn_bar_j_fit_ark.html" frameborder="0" id="skin-product" scrolling="no"&gt;&lt;/iframe&gt;&lt;/div&gt;</v>
      </c>
      <c r="CW501" s="11" t="str">
        <f t="shared" si="380"/>
        <v/>
      </c>
      <c r="CX501" t="s">
        <v>2624</v>
      </c>
      <c r="CY501" s="9" t="str">
        <f t="shared" si="381"/>
        <v>0</v>
      </c>
      <c r="CZ501" s="11"/>
      <c r="DA501" s="11"/>
      <c r="DB501" s="11"/>
      <c r="DC501" s="11"/>
      <c r="DD501" s="9" t="str">
        <f t="shared" si="382"/>
        <v/>
      </c>
      <c r="DI501" s="9" t="str">
        <f t="shared" si="383"/>
        <v/>
      </c>
      <c r="DT501" s="9">
        <f>VLOOKUP(BG501,ディレクトリID!A:B,2)</f>
        <v>407699</v>
      </c>
      <c r="DV501" s="4" t="str">
        <f t="shared" si="384"/>
        <v>【ハンドル　DIXNA】</v>
      </c>
      <c r="DW501" s="4" t="str">
        <f t="shared" si="385"/>
        <v>【ハンドル　DIXNA】</v>
      </c>
      <c r="DX501" s="9">
        <f t="shared" si="386"/>
        <v>4</v>
      </c>
      <c r="DY501" s="11"/>
      <c r="DZ501" s="9" t="str">
        <f t="shared" si="402"/>
        <v>1</v>
      </c>
      <c r="EA501" s="9" t="str">
        <f t="shared" si="402"/>
        <v>1</v>
      </c>
      <c r="EB501" s="11"/>
      <c r="EC501" s="11"/>
      <c r="ED501" s="11"/>
      <c r="EE501" s="9" t="str">
        <f t="shared" si="387"/>
        <v>0</v>
      </c>
      <c r="EO501" s="5" t="s">
        <v>428</v>
      </c>
      <c r="EP501" s="8" t="s">
        <v>429</v>
      </c>
      <c r="EQ501" s="8" t="s">
        <v>429</v>
      </c>
      <c r="ER501" s="8" t="s">
        <v>209</v>
      </c>
      <c r="ES501" s="8" t="s">
        <v>430</v>
      </c>
      <c r="ET501" s="9" t="str">
        <f t="shared" si="388"/>
        <v>2</v>
      </c>
      <c r="EU501" s="11"/>
      <c r="EV501" s="11"/>
      <c r="EW501" s="11"/>
      <c r="EX501" s="9" t="str">
        <f t="shared" si="403"/>
        <v>0</v>
      </c>
      <c r="EY501" s="9" t="str">
        <f t="shared" si="403"/>
        <v>0</v>
      </c>
      <c r="EZ501" s="11"/>
      <c r="FA501" s="11"/>
      <c r="FB501" s="9" t="str">
        <f t="shared" si="404"/>
        <v>0</v>
      </c>
      <c r="FC501" s="9" t="str">
        <f t="shared" si="404"/>
        <v>0</v>
      </c>
      <c r="FD501" s="9" t="str">
        <f t="shared" si="389"/>
        <v>1</v>
      </c>
      <c r="FE501" s="9" t="str">
        <f t="shared" si="405"/>
        <v>1</v>
      </c>
      <c r="FF501" s="9" t="str">
        <f t="shared" si="405"/>
        <v>1</v>
      </c>
      <c r="GJ501" s="4" t="str">
        <f t="shared" si="392"/>
        <v>パーツ\ハンドル:ブランド\DIXNA</v>
      </c>
      <c r="GK501" s="4" t="str">
        <f t="shared" si="390"/>
        <v>u:u</v>
      </c>
      <c r="GL501" s="11"/>
      <c r="GM501" s="4" t="str">
        <f t="shared" si="406"/>
        <v>::</v>
      </c>
      <c r="GN501" s="4" t="str">
        <f t="shared" si="406"/>
        <v>::</v>
      </c>
      <c r="GO501" s="4" t="str">
        <f t="shared" si="406"/>
        <v>::</v>
      </c>
      <c r="GP501" s="4" t="str">
        <f t="shared" si="391"/>
        <v>1</v>
      </c>
    </row>
    <row r="502" spans="1:198" ht="28" customHeight="1">
      <c r="A502" s="5" t="s">
        <v>2630</v>
      </c>
      <c r="B502" s="5" t="s">
        <v>2632</v>
      </c>
      <c r="C502" s="5" t="s">
        <v>2630</v>
      </c>
      <c r="D502" s="9" t="str">
        <f t="shared" si="364"/>
        <v>u</v>
      </c>
      <c r="E502" s="9" t="str">
        <f t="shared" si="365"/>
        <v xml:space="preserve"> / （DixnaジェイフィットエバーBLACK）</v>
      </c>
      <c r="F502" s="9" t="str">
        <f t="shared" si="366"/>
        <v xml:space="preserve"> / （DixnaジェイフィットエバーBLACK）</v>
      </c>
      <c r="G502" s="5">
        <v>8190</v>
      </c>
      <c r="H502" s="9">
        <f t="shared" si="367"/>
        <v>8190</v>
      </c>
      <c r="I502" s="9" t="str">
        <f t="shared" si="368"/>
        <v>0</v>
      </c>
      <c r="J502" s="9" t="str">
        <f t="shared" si="369"/>
        <v>1</v>
      </c>
      <c r="P502" s="9" t="str">
        <f t="shared" si="370"/>
        <v>DixnaジェイフィットエバーBLACK</v>
      </c>
      <c r="AI502" s="9" t="str">
        <f t="shared" si="371"/>
        <v>http://image.rakuten.co.jp/brotures/cabinet/items/dixna/dxn_bar_j_fit_ever_bk.jpg</v>
      </c>
      <c r="AS502" s="9" t="str">
        <f t="shared" ref="AS502:AT521" si="407">IF($A502&lt;&gt;"","1","")</f>
        <v>1</v>
      </c>
      <c r="AT502" s="9" t="str">
        <f t="shared" si="407"/>
        <v>1</v>
      </c>
      <c r="AU502" s="9" t="str">
        <f t="shared" si="372"/>
        <v>0</v>
      </c>
      <c r="AV502" s="9" t="str">
        <f t="shared" si="373"/>
        <v>1</v>
      </c>
      <c r="AW502" s="9" t="str">
        <f t="shared" ref="AW502:AX521" si="408">IF($A502&lt;&gt;"","0","")</f>
        <v>0</v>
      </c>
      <c r="AX502" s="9" t="str">
        <f t="shared" si="408"/>
        <v>0</v>
      </c>
      <c r="AY502" s="11"/>
      <c r="AZ502" s="11"/>
      <c r="BA502" s="11"/>
      <c r="BB502" s="9" t="str">
        <f t="shared" si="374"/>
        <v>-1</v>
      </c>
      <c r="BC502" s="9" t="str">
        <f t="shared" si="375"/>
        <v>0</v>
      </c>
      <c r="BG502" s="5" t="s">
        <v>253</v>
      </c>
      <c r="BH502" s="5" t="s">
        <v>8501</v>
      </c>
      <c r="CS502" s="9" t="str">
        <f t="shared" si="376"/>
        <v>0</v>
      </c>
      <c r="CT502" s="9" t="str">
        <f t="shared" si="377"/>
        <v>&lt;iframe src="http://www.rakuten.ne.jp/gold/brotures/spec/dixna/dxn_bar_j_fit_ever_bk.html" frameborder="0" id="spec-content" scrolling="no"&gt;&lt;/iframe&gt;</v>
      </c>
      <c r="CU502" s="9" t="str">
        <f t="shared" si="378"/>
        <v/>
      </c>
      <c r="CV502" s="9" t="str">
        <f t="shared" si="379"/>
        <v>&lt;div class="row-fluid"&gt;&lt;iframe src="http://www.rakuten.ne.jp/gold/brotures/items/dixna/dxn_bar_j_fit_ever_bk.html" frameborder="0" id="skin-product" scrolling="no"&gt;&lt;/iframe&gt;&lt;/div&gt;</v>
      </c>
      <c r="CW502" s="11" t="str">
        <f t="shared" si="380"/>
        <v/>
      </c>
      <c r="CX502" t="s">
        <v>2630</v>
      </c>
      <c r="CY502" s="9" t="str">
        <f t="shared" si="381"/>
        <v>0</v>
      </c>
      <c r="CZ502" s="11"/>
      <c r="DA502" s="11"/>
      <c r="DB502" s="11"/>
      <c r="DC502" s="11"/>
      <c r="DD502" s="9" t="str">
        <f t="shared" si="382"/>
        <v/>
      </c>
      <c r="DI502" s="9" t="str">
        <f t="shared" si="383"/>
        <v/>
      </c>
      <c r="DT502" s="9">
        <f>VLOOKUP(BG502,ディレクトリID!A:B,2)</f>
        <v>407699</v>
      </c>
      <c r="DV502" s="4" t="str">
        <f t="shared" si="384"/>
        <v>【ハンドル　DIXNA】</v>
      </c>
      <c r="DW502" s="4" t="str">
        <f t="shared" si="385"/>
        <v>【ハンドル　DIXNA】</v>
      </c>
      <c r="DX502" s="9">
        <f t="shared" si="386"/>
        <v>4</v>
      </c>
      <c r="DY502" s="11"/>
      <c r="DZ502" s="9" t="str">
        <f t="shared" ref="DZ502:EA521" si="409">IF($A502&lt;&gt;"","1","")</f>
        <v>1</v>
      </c>
      <c r="EA502" s="9" t="str">
        <f t="shared" si="409"/>
        <v>1</v>
      </c>
      <c r="EB502" s="11"/>
      <c r="EC502" s="11"/>
      <c r="ED502" s="11"/>
      <c r="EE502" s="9" t="str">
        <f t="shared" si="387"/>
        <v>0</v>
      </c>
      <c r="EO502" s="5" t="s">
        <v>428</v>
      </c>
      <c r="EP502" s="8" t="s">
        <v>429</v>
      </c>
      <c r="EQ502" s="8" t="s">
        <v>429</v>
      </c>
      <c r="ER502" s="8" t="s">
        <v>209</v>
      </c>
      <c r="ES502" s="8" t="s">
        <v>430</v>
      </c>
      <c r="ET502" s="9" t="str">
        <f t="shared" si="388"/>
        <v>2</v>
      </c>
      <c r="EU502" s="11"/>
      <c r="EV502" s="11"/>
      <c r="EW502" s="11"/>
      <c r="EX502" s="9" t="str">
        <f t="shared" ref="EX502:EY521" si="410">IF($A502&lt;&gt;"","0","")</f>
        <v>0</v>
      </c>
      <c r="EY502" s="9" t="str">
        <f t="shared" si="410"/>
        <v>0</v>
      </c>
      <c r="EZ502" s="11"/>
      <c r="FA502" s="11"/>
      <c r="FB502" s="9" t="str">
        <f t="shared" ref="FB502:FC521" si="411">IF($A502&lt;&gt;"","0","")</f>
        <v>0</v>
      </c>
      <c r="FC502" s="9" t="str">
        <f t="shared" si="411"/>
        <v>0</v>
      </c>
      <c r="FD502" s="9" t="str">
        <f t="shared" si="389"/>
        <v>1</v>
      </c>
      <c r="FE502" s="9" t="str">
        <f t="shared" ref="FE502:FF521" si="412">IF($BG502="完成車","3","1")</f>
        <v>1</v>
      </c>
      <c r="FF502" s="9" t="str">
        <f t="shared" si="412"/>
        <v>1</v>
      </c>
      <c r="GJ502" s="4" t="str">
        <f t="shared" si="392"/>
        <v>パーツ\ハンドル:ブランド\DIXNA</v>
      </c>
      <c r="GK502" s="4" t="str">
        <f t="shared" si="390"/>
        <v>u:u</v>
      </c>
      <c r="GL502" s="11"/>
      <c r="GM502" s="4" t="str">
        <f t="shared" ref="GM502:GO521" si="413">IF($A502&lt;&gt;"","::","")</f>
        <v>::</v>
      </c>
      <c r="GN502" s="4" t="str">
        <f t="shared" si="413"/>
        <v>::</v>
      </c>
      <c r="GO502" s="4" t="str">
        <f t="shared" si="413"/>
        <v>::</v>
      </c>
      <c r="GP502" s="4" t="str">
        <f t="shared" si="391"/>
        <v>1</v>
      </c>
    </row>
    <row r="503" spans="1:198" ht="28" customHeight="1">
      <c r="A503" s="5" t="s">
        <v>2636</v>
      </c>
      <c r="B503" s="5" t="s">
        <v>2638</v>
      </c>
      <c r="C503" s="5" t="s">
        <v>2636</v>
      </c>
      <c r="D503" s="9" t="str">
        <f t="shared" si="364"/>
        <v>u</v>
      </c>
      <c r="E503" s="9" t="str">
        <f t="shared" si="365"/>
        <v xml:space="preserve"> / （DixnaジェイフィットエバーWHITE）</v>
      </c>
      <c r="F503" s="9" t="str">
        <f t="shared" si="366"/>
        <v xml:space="preserve"> / （DixnaジェイフィットエバーWHITE）</v>
      </c>
      <c r="G503" s="5">
        <v>8715</v>
      </c>
      <c r="H503" s="9">
        <f t="shared" si="367"/>
        <v>8715</v>
      </c>
      <c r="I503" s="9" t="str">
        <f t="shared" si="368"/>
        <v>0</v>
      </c>
      <c r="J503" s="9" t="str">
        <f t="shared" si="369"/>
        <v>1</v>
      </c>
      <c r="P503" s="9" t="str">
        <f t="shared" si="370"/>
        <v>DixnaジェイフィットエバーWHITE</v>
      </c>
      <c r="AI503" s="9" t="str">
        <f t="shared" si="371"/>
        <v>http://image.rakuten.co.jp/brotures/cabinet/items/dixna/dxn_bar_j_fit_ever_wh.jpg</v>
      </c>
      <c r="AS503" s="9" t="str">
        <f t="shared" si="407"/>
        <v>1</v>
      </c>
      <c r="AT503" s="9" t="str">
        <f t="shared" si="407"/>
        <v>1</v>
      </c>
      <c r="AU503" s="9" t="str">
        <f t="shared" si="372"/>
        <v>0</v>
      </c>
      <c r="AV503" s="9" t="str">
        <f t="shared" si="373"/>
        <v>1</v>
      </c>
      <c r="AW503" s="9" t="str">
        <f t="shared" si="408"/>
        <v>0</v>
      </c>
      <c r="AX503" s="9" t="str">
        <f t="shared" si="408"/>
        <v>0</v>
      </c>
      <c r="AY503" s="11"/>
      <c r="AZ503" s="11"/>
      <c r="BA503" s="11"/>
      <c r="BB503" s="9" t="str">
        <f t="shared" si="374"/>
        <v>-1</v>
      </c>
      <c r="BC503" s="9" t="str">
        <f t="shared" si="375"/>
        <v>0</v>
      </c>
      <c r="BG503" s="5" t="s">
        <v>253</v>
      </c>
      <c r="BH503" s="5" t="s">
        <v>8501</v>
      </c>
      <c r="CS503" s="9" t="str">
        <f t="shared" si="376"/>
        <v>0</v>
      </c>
      <c r="CT503" s="9" t="str">
        <f t="shared" si="377"/>
        <v>&lt;iframe src="http://www.rakuten.ne.jp/gold/brotures/spec/dixna/dxn_bar_j_fit_ever_wh.html" frameborder="0" id="spec-content" scrolling="no"&gt;&lt;/iframe&gt;</v>
      </c>
      <c r="CU503" s="9" t="str">
        <f t="shared" si="378"/>
        <v/>
      </c>
      <c r="CV503" s="9" t="str">
        <f t="shared" si="379"/>
        <v>&lt;div class="row-fluid"&gt;&lt;iframe src="http://www.rakuten.ne.jp/gold/brotures/items/dixna/dxn_bar_j_fit_ever_wh.html" frameborder="0" id="skin-product" scrolling="no"&gt;&lt;/iframe&gt;&lt;/div&gt;</v>
      </c>
      <c r="CW503" s="11" t="str">
        <f t="shared" si="380"/>
        <v/>
      </c>
      <c r="CX503" t="s">
        <v>2636</v>
      </c>
      <c r="CY503" s="9" t="str">
        <f t="shared" si="381"/>
        <v>0</v>
      </c>
      <c r="CZ503" s="11"/>
      <c r="DA503" s="11"/>
      <c r="DB503" s="11"/>
      <c r="DC503" s="11"/>
      <c r="DD503" s="9" t="str">
        <f t="shared" si="382"/>
        <v/>
      </c>
      <c r="DI503" s="9" t="str">
        <f t="shared" si="383"/>
        <v/>
      </c>
      <c r="DT503" s="9">
        <f>VLOOKUP(BG503,ディレクトリID!A:B,2)</f>
        <v>407699</v>
      </c>
      <c r="DV503" s="4" t="str">
        <f t="shared" si="384"/>
        <v>【ハンドル　DIXNA】</v>
      </c>
      <c r="DW503" s="4" t="str">
        <f t="shared" si="385"/>
        <v>【ハンドル　DIXNA】</v>
      </c>
      <c r="DX503" s="9">
        <f t="shared" si="386"/>
        <v>4</v>
      </c>
      <c r="DY503" s="11"/>
      <c r="DZ503" s="9" t="str">
        <f t="shared" si="409"/>
        <v>1</v>
      </c>
      <c r="EA503" s="9" t="str">
        <f t="shared" si="409"/>
        <v>1</v>
      </c>
      <c r="EB503" s="11"/>
      <c r="EC503" s="11"/>
      <c r="ED503" s="11"/>
      <c r="EE503" s="9" t="str">
        <f t="shared" si="387"/>
        <v>0</v>
      </c>
      <c r="EO503" s="5" t="s">
        <v>428</v>
      </c>
      <c r="EP503" s="8" t="s">
        <v>429</v>
      </c>
      <c r="EQ503" s="8" t="s">
        <v>429</v>
      </c>
      <c r="ER503" s="8" t="s">
        <v>209</v>
      </c>
      <c r="ES503" s="8" t="s">
        <v>430</v>
      </c>
      <c r="ET503" s="9" t="str">
        <f t="shared" si="388"/>
        <v>2</v>
      </c>
      <c r="EU503" s="11"/>
      <c r="EV503" s="11"/>
      <c r="EW503" s="11"/>
      <c r="EX503" s="9" t="str">
        <f t="shared" si="410"/>
        <v>0</v>
      </c>
      <c r="EY503" s="9" t="str">
        <f t="shared" si="410"/>
        <v>0</v>
      </c>
      <c r="EZ503" s="11"/>
      <c r="FA503" s="11"/>
      <c r="FB503" s="9" t="str">
        <f t="shared" si="411"/>
        <v>0</v>
      </c>
      <c r="FC503" s="9" t="str">
        <f t="shared" si="411"/>
        <v>0</v>
      </c>
      <c r="FD503" s="9" t="str">
        <f t="shared" si="389"/>
        <v>1</v>
      </c>
      <c r="FE503" s="9" t="str">
        <f t="shared" si="412"/>
        <v>1</v>
      </c>
      <c r="FF503" s="9" t="str">
        <f t="shared" si="412"/>
        <v>1</v>
      </c>
      <c r="GJ503" s="4" t="str">
        <f t="shared" si="392"/>
        <v>パーツ\ハンドル:ブランド\DIXNA</v>
      </c>
      <c r="GK503" s="4" t="str">
        <f t="shared" si="390"/>
        <v>u:u</v>
      </c>
      <c r="GL503" s="11"/>
      <c r="GM503" s="4" t="str">
        <f t="shared" si="413"/>
        <v>::</v>
      </c>
      <c r="GN503" s="4" t="str">
        <f t="shared" si="413"/>
        <v>::</v>
      </c>
      <c r="GO503" s="4" t="str">
        <f t="shared" si="413"/>
        <v>::</v>
      </c>
      <c r="GP503" s="4" t="str">
        <f t="shared" si="391"/>
        <v>1</v>
      </c>
    </row>
    <row r="504" spans="1:198" ht="28" customHeight="1">
      <c r="A504" s="5" t="s">
        <v>2642</v>
      </c>
      <c r="B504" s="5" t="s">
        <v>2644</v>
      </c>
      <c r="C504" s="5" t="s">
        <v>2642</v>
      </c>
      <c r="D504" s="9" t="str">
        <f t="shared" si="364"/>
        <v>u</v>
      </c>
      <c r="E504" s="9" t="str">
        <f t="shared" si="365"/>
        <v xml:space="preserve"> / （DixnaジェイフィットモアWHITE）</v>
      </c>
      <c r="F504" s="9" t="str">
        <f t="shared" si="366"/>
        <v xml:space="preserve"> / （DixnaジェイフィットモアWHITE）</v>
      </c>
      <c r="G504" s="5">
        <v>6090</v>
      </c>
      <c r="H504" s="9">
        <f t="shared" si="367"/>
        <v>6090</v>
      </c>
      <c r="I504" s="9" t="str">
        <f t="shared" si="368"/>
        <v>0</v>
      </c>
      <c r="J504" s="9" t="str">
        <f t="shared" si="369"/>
        <v>1</v>
      </c>
      <c r="P504" s="9" t="str">
        <f t="shared" si="370"/>
        <v>DixnaジェイフィットモアWHITE</v>
      </c>
      <c r="AI504" s="9" t="str">
        <f t="shared" si="371"/>
        <v>http://image.rakuten.co.jp/brotures/cabinet/items/dixna/dxn_bar_j_fit_more_bk.jpg</v>
      </c>
      <c r="AS504" s="9" t="str">
        <f t="shared" si="407"/>
        <v>1</v>
      </c>
      <c r="AT504" s="9" t="str">
        <f t="shared" si="407"/>
        <v>1</v>
      </c>
      <c r="AU504" s="9" t="str">
        <f t="shared" si="372"/>
        <v>0</v>
      </c>
      <c r="AV504" s="9" t="str">
        <f t="shared" si="373"/>
        <v>1</v>
      </c>
      <c r="AW504" s="9" t="str">
        <f t="shared" si="408"/>
        <v>0</v>
      </c>
      <c r="AX504" s="9" t="str">
        <f t="shared" si="408"/>
        <v>0</v>
      </c>
      <c r="AY504" s="11"/>
      <c r="AZ504" s="11"/>
      <c r="BA504" s="11"/>
      <c r="BB504" s="9" t="str">
        <f t="shared" si="374"/>
        <v>-1</v>
      </c>
      <c r="BC504" s="9" t="str">
        <f t="shared" si="375"/>
        <v>0</v>
      </c>
      <c r="BG504" s="5" t="s">
        <v>253</v>
      </c>
      <c r="BH504" s="5" t="s">
        <v>8501</v>
      </c>
      <c r="CS504" s="9" t="str">
        <f t="shared" si="376"/>
        <v>0</v>
      </c>
      <c r="CT504" s="9" t="str">
        <f t="shared" si="377"/>
        <v>&lt;iframe src="http://www.rakuten.ne.jp/gold/brotures/spec/dixna/dxn_bar_j_fit_more_bk.html" frameborder="0" id="spec-content" scrolling="no"&gt;&lt;/iframe&gt;</v>
      </c>
      <c r="CU504" s="9" t="str">
        <f t="shared" si="378"/>
        <v/>
      </c>
      <c r="CV504" s="9" t="str">
        <f t="shared" si="379"/>
        <v>&lt;div class="row-fluid"&gt;&lt;iframe src="http://www.rakuten.ne.jp/gold/brotures/items/dixna/dxn_bar_j_fit_more_bk.html" frameborder="0" id="skin-product" scrolling="no"&gt;&lt;/iframe&gt;&lt;/div&gt;</v>
      </c>
      <c r="CW504" s="11" t="str">
        <f t="shared" si="380"/>
        <v/>
      </c>
      <c r="CX504" t="s">
        <v>2642</v>
      </c>
      <c r="CY504" s="9" t="str">
        <f t="shared" si="381"/>
        <v>0</v>
      </c>
      <c r="CZ504" s="11"/>
      <c r="DA504" s="11"/>
      <c r="DB504" s="11"/>
      <c r="DC504" s="11"/>
      <c r="DD504" s="9" t="str">
        <f t="shared" si="382"/>
        <v/>
      </c>
      <c r="DI504" s="9" t="str">
        <f t="shared" si="383"/>
        <v/>
      </c>
      <c r="DT504" s="9">
        <f>VLOOKUP(BG504,ディレクトリID!A:B,2)</f>
        <v>407699</v>
      </c>
      <c r="DV504" s="4" t="str">
        <f t="shared" si="384"/>
        <v>【ハンドル　DIXNA】</v>
      </c>
      <c r="DW504" s="4" t="str">
        <f t="shared" si="385"/>
        <v>【ハンドル　DIXNA】</v>
      </c>
      <c r="DX504" s="9">
        <f t="shared" si="386"/>
        <v>4</v>
      </c>
      <c r="DY504" s="11"/>
      <c r="DZ504" s="9" t="str">
        <f t="shared" si="409"/>
        <v>1</v>
      </c>
      <c r="EA504" s="9" t="str">
        <f t="shared" si="409"/>
        <v>1</v>
      </c>
      <c r="EB504" s="11"/>
      <c r="EC504" s="11"/>
      <c r="ED504" s="11"/>
      <c r="EE504" s="9" t="str">
        <f t="shared" si="387"/>
        <v>0</v>
      </c>
      <c r="EO504" s="5" t="s">
        <v>428</v>
      </c>
      <c r="EP504" s="8" t="s">
        <v>429</v>
      </c>
      <c r="EQ504" s="8" t="s">
        <v>429</v>
      </c>
      <c r="ER504" s="8" t="s">
        <v>209</v>
      </c>
      <c r="ES504" s="8" t="s">
        <v>430</v>
      </c>
      <c r="ET504" s="9" t="str">
        <f t="shared" si="388"/>
        <v>2</v>
      </c>
      <c r="EU504" s="11"/>
      <c r="EV504" s="11"/>
      <c r="EW504" s="11"/>
      <c r="EX504" s="9" t="str">
        <f t="shared" si="410"/>
        <v>0</v>
      </c>
      <c r="EY504" s="9" t="str">
        <f t="shared" si="410"/>
        <v>0</v>
      </c>
      <c r="EZ504" s="11"/>
      <c r="FA504" s="11"/>
      <c r="FB504" s="9" t="str">
        <f t="shared" si="411"/>
        <v>0</v>
      </c>
      <c r="FC504" s="9" t="str">
        <f t="shared" si="411"/>
        <v>0</v>
      </c>
      <c r="FD504" s="9" t="str">
        <f t="shared" si="389"/>
        <v>1</v>
      </c>
      <c r="FE504" s="9" t="str">
        <f t="shared" si="412"/>
        <v>1</v>
      </c>
      <c r="FF504" s="9" t="str">
        <f t="shared" si="412"/>
        <v>1</v>
      </c>
      <c r="GJ504" s="4" t="str">
        <f t="shared" si="392"/>
        <v>パーツ\ハンドル:ブランド\DIXNA</v>
      </c>
      <c r="GK504" s="4" t="str">
        <f t="shared" si="390"/>
        <v>u:u</v>
      </c>
      <c r="GL504" s="11"/>
      <c r="GM504" s="4" t="str">
        <f t="shared" si="413"/>
        <v>::</v>
      </c>
      <c r="GN504" s="4" t="str">
        <f t="shared" si="413"/>
        <v>::</v>
      </c>
      <c r="GO504" s="4" t="str">
        <f t="shared" si="413"/>
        <v>::</v>
      </c>
      <c r="GP504" s="4" t="str">
        <f t="shared" si="391"/>
        <v>1</v>
      </c>
    </row>
    <row r="505" spans="1:198" ht="28" customHeight="1">
      <c r="A505" s="5" t="s">
        <v>2648</v>
      </c>
      <c r="B505" s="5" t="s">
        <v>2650</v>
      </c>
      <c r="C505" s="5" t="s">
        <v>2648</v>
      </c>
      <c r="D505" s="9" t="str">
        <f t="shared" si="364"/>
        <v>u</v>
      </c>
      <c r="E505" s="9" t="str">
        <f t="shared" si="365"/>
        <v xml:space="preserve"> / （Dixnaジークドロップバー）</v>
      </c>
      <c r="F505" s="9" t="str">
        <f t="shared" si="366"/>
        <v xml:space="preserve"> / （Dixnaジークドロップバー）</v>
      </c>
      <c r="G505" s="5">
        <v>3150</v>
      </c>
      <c r="H505" s="9">
        <f t="shared" si="367"/>
        <v>3150</v>
      </c>
      <c r="I505" s="9" t="str">
        <f t="shared" si="368"/>
        <v>0</v>
      </c>
      <c r="J505" s="9" t="str">
        <f t="shared" si="369"/>
        <v>1</v>
      </c>
      <c r="P505" s="9" t="str">
        <f t="shared" si="370"/>
        <v>Dixnaジークドロップバー</v>
      </c>
      <c r="AI505" s="9" t="str">
        <f t="shared" si="371"/>
        <v>http://image.rakuten.co.jp/brotures/cabinet/items/dixna/dxn_bar_zeke.jpg</v>
      </c>
      <c r="AS505" s="9" t="str">
        <f t="shared" si="407"/>
        <v>1</v>
      </c>
      <c r="AT505" s="9" t="str">
        <f t="shared" si="407"/>
        <v>1</v>
      </c>
      <c r="AU505" s="9" t="str">
        <f t="shared" si="372"/>
        <v>0</v>
      </c>
      <c r="AV505" s="9" t="str">
        <f t="shared" si="373"/>
        <v>1</v>
      </c>
      <c r="AW505" s="9" t="str">
        <f t="shared" si="408"/>
        <v>0</v>
      </c>
      <c r="AX505" s="9" t="str">
        <f t="shared" si="408"/>
        <v>0</v>
      </c>
      <c r="AY505" s="11"/>
      <c r="AZ505" s="11"/>
      <c r="BA505" s="11"/>
      <c r="BB505" s="9" t="str">
        <f t="shared" si="374"/>
        <v>-1</v>
      </c>
      <c r="BC505" s="9" t="str">
        <f t="shared" si="375"/>
        <v>0</v>
      </c>
      <c r="BG505" s="5" t="s">
        <v>253</v>
      </c>
      <c r="BH505" s="5" t="s">
        <v>8501</v>
      </c>
      <c r="CS505" s="9" t="str">
        <f t="shared" si="376"/>
        <v>0</v>
      </c>
      <c r="CT505" s="9" t="str">
        <f t="shared" si="377"/>
        <v>&lt;iframe src="http://www.rakuten.ne.jp/gold/brotures/spec/dixna/dxn_bar_zeke.html" frameborder="0" id="spec-content" scrolling="no"&gt;&lt;/iframe&gt;</v>
      </c>
      <c r="CU505" s="9" t="str">
        <f t="shared" si="378"/>
        <v/>
      </c>
      <c r="CV505" s="9" t="str">
        <f t="shared" si="379"/>
        <v>&lt;div class="row-fluid"&gt;&lt;iframe src="http://www.rakuten.ne.jp/gold/brotures/items/dixna/dxn_bar_zeke.html" frameborder="0" id="skin-product" scrolling="no"&gt;&lt;/iframe&gt;&lt;/div&gt;</v>
      </c>
      <c r="CW505" s="11" t="str">
        <f t="shared" si="380"/>
        <v/>
      </c>
      <c r="CX505" t="s">
        <v>2648</v>
      </c>
      <c r="CY505" s="9" t="str">
        <f t="shared" si="381"/>
        <v>0</v>
      </c>
      <c r="CZ505" s="11"/>
      <c r="DA505" s="11"/>
      <c r="DB505" s="11"/>
      <c r="DC505" s="11"/>
      <c r="DD505" s="9" t="str">
        <f t="shared" si="382"/>
        <v/>
      </c>
      <c r="DI505" s="9" t="str">
        <f t="shared" si="383"/>
        <v/>
      </c>
      <c r="DT505" s="9">
        <f>VLOOKUP(BG505,ディレクトリID!A:B,2)</f>
        <v>407699</v>
      </c>
      <c r="DV505" s="4" t="str">
        <f t="shared" si="384"/>
        <v>【ハンドル　DIXNA】</v>
      </c>
      <c r="DW505" s="4" t="str">
        <f t="shared" si="385"/>
        <v>【ハンドル　DIXNA】</v>
      </c>
      <c r="DX505" s="9">
        <f t="shared" si="386"/>
        <v>4</v>
      </c>
      <c r="DY505" s="11"/>
      <c r="DZ505" s="9" t="str">
        <f t="shared" si="409"/>
        <v>1</v>
      </c>
      <c r="EA505" s="9" t="str">
        <f t="shared" si="409"/>
        <v>1</v>
      </c>
      <c r="EB505" s="11"/>
      <c r="EC505" s="11"/>
      <c r="ED505" s="11"/>
      <c r="EE505" s="9" t="str">
        <f t="shared" si="387"/>
        <v>0</v>
      </c>
      <c r="EO505" s="5" t="s">
        <v>428</v>
      </c>
      <c r="EP505" s="8" t="s">
        <v>429</v>
      </c>
      <c r="EQ505" s="8" t="s">
        <v>429</v>
      </c>
      <c r="ER505" s="8" t="s">
        <v>209</v>
      </c>
      <c r="ES505" s="8" t="s">
        <v>430</v>
      </c>
      <c r="ET505" s="9" t="str">
        <f t="shared" si="388"/>
        <v>2</v>
      </c>
      <c r="EU505" s="11"/>
      <c r="EV505" s="11"/>
      <c r="EW505" s="11"/>
      <c r="EX505" s="9" t="str">
        <f t="shared" si="410"/>
        <v>0</v>
      </c>
      <c r="EY505" s="9" t="str">
        <f t="shared" si="410"/>
        <v>0</v>
      </c>
      <c r="EZ505" s="11"/>
      <c r="FA505" s="11"/>
      <c r="FB505" s="9" t="str">
        <f t="shared" si="411"/>
        <v>0</v>
      </c>
      <c r="FC505" s="9" t="str">
        <f t="shared" si="411"/>
        <v>0</v>
      </c>
      <c r="FD505" s="9" t="str">
        <f t="shared" si="389"/>
        <v>1</v>
      </c>
      <c r="FE505" s="9" t="str">
        <f t="shared" si="412"/>
        <v>1</v>
      </c>
      <c r="FF505" s="9" t="str">
        <f t="shared" si="412"/>
        <v>1</v>
      </c>
      <c r="GJ505" s="4" t="str">
        <f t="shared" si="392"/>
        <v>パーツ\ハンドル:ブランド\DIXNA</v>
      </c>
      <c r="GK505" s="4" t="str">
        <f t="shared" si="390"/>
        <v>u:u</v>
      </c>
      <c r="GL505" s="11"/>
      <c r="GM505" s="4" t="str">
        <f t="shared" si="413"/>
        <v>::</v>
      </c>
      <c r="GN505" s="4" t="str">
        <f t="shared" si="413"/>
        <v>::</v>
      </c>
      <c r="GO505" s="4" t="str">
        <f t="shared" si="413"/>
        <v>::</v>
      </c>
      <c r="GP505" s="4" t="str">
        <f t="shared" si="391"/>
        <v>1</v>
      </c>
    </row>
    <row r="506" spans="1:198" ht="28" customHeight="1">
      <c r="A506" s="5" t="s">
        <v>2654</v>
      </c>
      <c r="B506" s="5" t="s">
        <v>2656</v>
      </c>
      <c r="C506" s="5" t="s">
        <v>2654</v>
      </c>
      <c r="D506" s="9" t="str">
        <f t="shared" si="364"/>
        <v>u</v>
      </c>
      <c r="E506" s="9" t="str">
        <f t="shared" si="365"/>
        <v xml:space="preserve"> / （Dixnaデュアルピボットブレーキ）</v>
      </c>
      <c r="F506" s="9" t="str">
        <f t="shared" si="366"/>
        <v xml:space="preserve"> / （Dixnaデュアルピボットブレーキ）</v>
      </c>
      <c r="G506" s="5">
        <v>16800</v>
      </c>
      <c r="H506" s="9">
        <f t="shared" si="367"/>
        <v>16800</v>
      </c>
      <c r="I506" s="9" t="str">
        <f t="shared" si="368"/>
        <v>0</v>
      </c>
      <c r="J506" s="9" t="str">
        <f t="shared" si="369"/>
        <v>1</v>
      </c>
      <c r="P506" s="9" t="str">
        <f t="shared" si="370"/>
        <v>Dixnaデュアルピボットブレーキ</v>
      </c>
      <c r="AI506" s="9" t="str">
        <f t="shared" si="371"/>
        <v>http://image.rakuten.co.jp/brotures/cabinet/items/dixna/dxn_brk_cnc_dual.jpg</v>
      </c>
      <c r="AS506" s="9" t="str">
        <f t="shared" si="407"/>
        <v>1</v>
      </c>
      <c r="AT506" s="9" t="str">
        <f t="shared" si="407"/>
        <v>1</v>
      </c>
      <c r="AU506" s="9" t="str">
        <f t="shared" si="372"/>
        <v>0</v>
      </c>
      <c r="AV506" s="9" t="str">
        <f t="shared" si="373"/>
        <v>1</v>
      </c>
      <c r="AW506" s="9" t="str">
        <f t="shared" si="408"/>
        <v>0</v>
      </c>
      <c r="AX506" s="9" t="str">
        <f t="shared" si="408"/>
        <v>0</v>
      </c>
      <c r="AY506" s="11"/>
      <c r="AZ506" s="11"/>
      <c r="BA506" s="11"/>
      <c r="BB506" s="9" t="str">
        <f t="shared" si="374"/>
        <v>-1</v>
      </c>
      <c r="BC506" s="9" t="str">
        <f t="shared" si="375"/>
        <v>0</v>
      </c>
      <c r="BG506" s="5" t="s">
        <v>1104</v>
      </c>
      <c r="BH506" s="5" t="s">
        <v>8501</v>
      </c>
      <c r="CS506" s="9" t="str">
        <f t="shared" si="376"/>
        <v>0</v>
      </c>
      <c r="CT506" s="9" t="str">
        <f t="shared" si="377"/>
        <v>&lt;iframe src="http://www.rakuten.ne.jp/gold/brotures/spec/dixna/dxn_brk_cnc_dual.html" frameborder="0" id="spec-content" scrolling="no"&gt;&lt;/iframe&gt;</v>
      </c>
      <c r="CU506" s="9" t="str">
        <f t="shared" si="378"/>
        <v/>
      </c>
      <c r="CV506" s="9" t="str">
        <f t="shared" si="379"/>
        <v>&lt;div class="row-fluid"&gt;&lt;iframe src="http://www.rakuten.ne.jp/gold/brotures/items/dixna/dxn_brk_cnc_dual.html" frameborder="0" id="skin-product" scrolling="no"&gt;&lt;/iframe&gt;&lt;/div&gt;</v>
      </c>
      <c r="CW506" s="11" t="str">
        <f t="shared" si="380"/>
        <v/>
      </c>
      <c r="CX506" t="s">
        <v>2654</v>
      </c>
      <c r="CY506" s="9" t="str">
        <f t="shared" si="381"/>
        <v>0</v>
      </c>
      <c r="CZ506" s="11"/>
      <c r="DA506" s="11"/>
      <c r="DB506" s="11"/>
      <c r="DC506" s="11"/>
      <c r="DD506" s="9" t="str">
        <f t="shared" si="382"/>
        <v/>
      </c>
      <c r="DI506" s="9" t="str">
        <f t="shared" si="383"/>
        <v/>
      </c>
      <c r="DT506" s="9">
        <f>VLOOKUP(BG506,ディレクトリID!A:B,2)</f>
        <v>407712</v>
      </c>
      <c r="DV506" s="4" t="str">
        <f t="shared" si="384"/>
        <v>【ブレーキ　DIXNA】</v>
      </c>
      <c r="DW506" s="4" t="str">
        <f t="shared" si="385"/>
        <v>【ブレーキ　DIXNA】</v>
      </c>
      <c r="DX506" s="9">
        <f t="shared" si="386"/>
        <v>4</v>
      </c>
      <c r="DY506" s="11"/>
      <c r="DZ506" s="9" t="str">
        <f t="shared" si="409"/>
        <v>1</v>
      </c>
      <c r="EA506" s="9" t="str">
        <f t="shared" si="409"/>
        <v>1</v>
      </c>
      <c r="EB506" s="11"/>
      <c r="EC506" s="11"/>
      <c r="ED506" s="11"/>
      <c r="EE506" s="9" t="str">
        <f t="shared" si="387"/>
        <v>0</v>
      </c>
      <c r="EO506" s="5" t="s">
        <v>428</v>
      </c>
      <c r="EP506" s="8" t="s">
        <v>429</v>
      </c>
      <c r="EQ506" s="8" t="s">
        <v>429</v>
      </c>
      <c r="ER506" s="8" t="s">
        <v>209</v>
      </c>
      <c r="ES506" s="8" t="s">
        <v>430</v>
      </c>
      <c r="ET506" s="9" t="str">
        <f t="shared" si="388"/>
        <v>2</v>
      </c>
      <c r="EU506" s="11"/>
      <c r="EV506" s="11"/>
      <c r="EW506" s="11"/>
      <c r="EX506" s="9" t="str">
        <f t="shared" si="410"/>
        <v>0</v>
      </c>
      <c r="EY506" s="9" t="str">
        <f t="shared" si="410"/>
        <v>0</v>
      </c>
      <c r="EZ506" s="11"/>
      <c r="FA506" s="11"/>
      <c r="FB506" s="9" t="str">
        <f t="shared" si="411"/>
        <v>0</v>
      </c>
      <c r="FC506" s="9" t="str">
        <f t="shared" si="411"/>
        <v>0</v>
      </c>
      <c r="FD506" s="9" t="str">
        <f t="shared" si="389"/>
        <v>1</v>
      </c>
      <c r="FE506" s="9" t="str">
        <f t="shared" si="412"/>
        <v>1</v>
      </c>
      <c r="FF506" s="9" t="str">
        <f t="shared" si="412"/>
        <v>1</v>
      </c>
      <c r="GJ506" s="4" t="str">
        <f t="shared" si="392"/>
        <v>パーツ\ブレーキ:ブランド\DIXNA</v>
      </c>
      <c r="GK506" s="4" t="str">
        <f t="shared" si="390"/>
        <v>u:u</v>
      </c>
      <c r="GL506" s="11"/>
      <c r="GM506" s="4" t="str">
        <f t="shared" si="413"/>
        <v>::</v>
      </c>
      <c r="GN506" s="4" t="str">
        <f t="shared" si="413"/>
        <v>::</v>
      </c>
      <c r="GO506" s="4" t="str">
        <f t="shared" si="413"/>
        <v>::</v>
      </c>
      <c r="GP506" s="4" t="str">
        <f t="shared" si="391"/>
        <v>1</v>
      </c>
    </row>
    <row r="507" spans="1:198" ht="28" customHeight="1">
      <c r="A507" s="5" t="s">
        <v>2660</v>
      </c>
      <c r="B507" s="5" t="s">
        <v>2662</v>
      </c>
      <c r="C507" s="5" t="s">
        <v>2660</v>
      </c>
      <c r="D507" s="9" t="str">
        <f t="shared" si="364"/>
        <v>u</v>
      </c>
      <c r="E507" s="9" t="str">
        <f t="shared" si="365"/>
        <v xml:space="preserve"> / （Dixnaバンテージブレーキモア）</v>
      </c>
      <c r="F507" s="9" t="str">
        <f t="shared" si="366"/>
        <v xml:space="preserve"> / （Dixnaバンテージブレーキモア）</v>
      </c>
      <c r="G507" s="5">
        <v>13230</v>
      </c>
      <c r="H507" s="9">
        <f t="shared" si="367"/>
        <v>13230</v>
      </c>
      <c r="I507" s="9" t="str">
        <f t="shared" si="368"/>
        <v>0</v>
      </c>
      <c r="J507" s="9" t="str">
        <f t="shared" si="369"/>
        <v>1</v>
      </c>
      <c r="P507" s="9" t="str">
        <f t="shared" si="370"/>
        <v>Dixnaバンテージブレーキモア</v>
      </c>
      <c r="AI507" s="9" t="str">
        <f t="shared" si="371"/>
        <v>http://image.rakuten.co.jp/brotures/cabinet/items/dixna/dxn_brk_vantage.jpg</v>
      </c>
      <c r="AS507" s="9" t="str">
        <f t="shared" si="407"/>
        <v>1</v>
      </c>
      <c r="AT507" s="9" t="str">
        <f t="shared" si="407"/>
        <v>1</v>
      </c>
      <c r="AU507" s="9" t="str">
        <f t="shared" si="372"/>
        <v>0</v>
      </c>
      <c r="AV507" s="9" t="str">
        <f t="shared" si="373"/>
        <v>1</v>
      </c>
      <c r="AW507" s="9" t="str">
        <f t="shared" si="408"/>
        <v>0</v>
      </c>
      <c r="AX507" s="9" t="str">
        <f t="shared" si="408"/>
        <v>0</v>
      </c>
      <c r="AY507" s="11"/>
      <c r="AZ507" s="11"/>
      <c r="BA507" s="11"/>
      <c r="BB507" s="9" t="str">
        <f t="shared" si="374"/>
        <v>-1</v>
      </c>
      <c r="BC507" s="9" t="str">
        <f t="shared" si="375"/>
        <v>0</v>
      </c>
      <c r="BG507" s="5" t="s">
        <v>1104</v>
      </c>
      <c r="BH507" s="5" t="s">
        <v>8501</v>
      </c>
      <c r="CS507" s="9" t="str">
        <f t="shared" si="376"/>
        <v>0</v>
      </c>
      <c r="CT507" s="9" t="str">
        <f t="shared" si="377"/>
        <v>&lt;iframe src="http://www.rakuten.ne.jp/gold/brotures/spec/dixna/dxn_brk_vantage.html" frameborder="0" id="spec-content" scrolling="no"&gt;&lt;/iframe&gt;</v>
      </c>
      <c r="CU507" s="9" t="str">
        <f t="shared" si="378"/>
        <v/>
      </c>
      <c r="CV507" s="9" t="str">
        <f t="shared" si="379"/>
        <v>&lt;div class="row-fluid"&gt;&lt;iframe src="http://www.rakuten.ne.jp/gold/brotures/items/dixna/dxn_brk_vantage.html" frameborder="0" id="skin-product" scrolling="no"&gt;&lt;/iframe&gt;&lt;/div&gt;</v>
      </c>
      <c r="CW507" s="11" t="str">
        <f t="shared" si="380"/>
        <v/>
      </c>
      <c r="CX507" t="s">
        <v>2660</v>
      </c>
      <c r="CY507" s="9" t="str">
        <f t="shared" si="381"/>
        <v>0</v>
      </c>
      <c r="CZ507" s="11"/>
      <c r="DA507" s="11"/>
      <c r="DB507" s="11"/>
      <c r="DC507" s="11"/>
      <c r="DD507" s="9" t="str">
        <f t="shared" si="382"/>
        <v/>
      </c>
      <c r="DI507" s="9" t="str">
        <f t="shared" si="383"/>
        <v/>
      </c>
      <c r="DT507" s="9">
        <f>VLOOKUP(BG507,ディレクトリID!A:B,2)</f>
        <v>407712</v>
      </c>
      <c r="DV507" s="4" t="str">
        <f t="shared" si="384"/>
        <v>【ブレーキ　DIXNA】</v>
      </c>
      <c r="DW507" s="4" t="str">
        <f t="shared" si="385"/>
        <v>【ブレーキ　DIXNA】</v>
      </c>
      <c r="DX507" s="9">
        <f t="shared" si="386"/>
        <v>4</v>
      </c>
      <c r="DY507" s="11"/>
      <c r="DZ507" s="9" t="str">
        <f t="shared" si="409"/>
        <v>1</v>
      </c>
      <c r="EA507" s="9" t="str">
        <f t="shared" si="409"/>
        <v>1</v>
      </c>
      <c r="EB507" s="11"/>
      <c r="EC507" s="11"/>
      <c r="ED507" s="11"/>
      <c r="EE507" s="9" t="str">
        <f t="shared" si="387"/>
        <v>0</v>
      </c>
      <c r="EO507" s="5" t="s">
        <v>428</v>
      </c>
      <c r="EP507" s="8" t="s">
        <v>429</v>
      </c>
      <c r="EQ507" s="8" t="s">
        <v>429</v>
      </c>
      <c r="ER507" s="8" t="s">
        <v>209</v>
      </c>
      <c r="ES507" s="8" t="s">
        <v>430</v>
      </c>
      <c r="ET507" s="9" t="str">
        <f t="shared" si="388"/>
        <v>2</v>
      </c>
      <c r="EU507" s="11"/>
      <c r="EV507" s="11"/>
      <c r="EW507" s="11"/>
      <c r="EX507" s="9" t="str">
        <f t="shared" si="410"/>
        <v>0</v>
      </c>
      <c r="EY507" s="9" t="str">
        <f t="shared" si="410"/>
        <v>0</v>
      </c>
      <c r="EZ507" s="11"/>
      <c r="FA507" s="11"/>
      <c r="FB507" s="9" t="str">
        <f t="shared" si="411"/>
        <v>0</v>
      </c>
      <c r="FC507" s="9" t="str">
        <f t="shared" si="411"/>
        <v>0</v>
      </c>
      <c r="FD507" s="9" t="str">
        <f t="shared" si="389"/>
        <v>1</v>
      </c>
      <c r="FE507" s="9" t="str">
        <f t="shared" si="412"/>
        <v>1</v>
      </c>
      <c r="FF507" s="9" t="str">
        <f t="shared" si="412"/>
        <v>1</v>
      </c>
      <c r="GJ507" s="4" t="str">
        <f t="shared" si="392"/>
        <v>パーツ\ブレーキ:ブランド\DIXNA</v>
      </c>
      <c r="GK507" s="4" t="str">
        <f t="shared" si="390"/>
        <v>u:u</v>
      </c>
      <c r="GL507" s="11"/>
      <c r="GM507" s="4" t="str">
        <f t="shared" si="413"/>
        <v>::</v>
      </c>
      <c r="GN507" s="4" t="str">
        <f t="shared" si="413"/>
        <v>::</v>
      </c>
      <c r="GO507" s="4" t="str">
        <f t="shared" si="413"/>
        <v>::</v>
      </c>
      <c r="GP507" s="4" t="str">
        <f t="shared" si="391"/>
        <v>1</v>
      </c>
    </row>
    <row r="508" spans="1:198" ht="28" customHeight="1">
      <c r="A508" s="5" t="s">
        <v>2666</v>
      </c>
      <c r="B508" s="5" t="s">
        <v>2668</v>
      </c>
      <c r="C508" s="5" t="s">
        <v>2666</v>
      </c>
      <c r="D508" s="9" t="str">
        <f t="shared" si="364"/>
        <v>u</v>
      </c>
      <c r="E508" s="9" t="str">
        <f t="shared" si="365"/>
        <v xml:space="preserve"> / （Dixnaコルクバーテープ）</v>
      </c>
      <c r="F508" s="9" t="str">
        <f t="shared" si="366"/>
        <v xml:space="preserve"> / （Dixnaコルクバーテープ）</v>
      </c>
      <c r="G508" s="5">
        <v>945</v>
      </c>
      <c r="H508" s="9">
        <f t="shared" si="367"/>
        <v>945</v>
      </c>
      <c r="I508" s="9" t="str">
        <f t="shared" si="368"/>
        <v>0</v>
      </c>
      <c r="J508" s="9" t="str">
        <f t="shared" si="369"/>
        <v>1</v>
      </c>
      <c r="P508" s="9" t="str">
        <f t="shared" si="370"/>
        <v>Dixnaコルクバーテープ</v>
      </c>
      <c r="AI508" s="9" t="str">
        <f t="shared" si="371"/>
        <v>http://image.rakuten.co.jp/brotures/cabinet/items/dixna/dxn_grip_cork_bartape.jpg</v>
      </c>
      <c r="AS508" s="9" t="str">
        <f t="shared" si="407"/>
        <v>1</v>
      </c>
      <c r="AT508" s="9" t="str">
        <f t="shared" si="407"/>
        <v>1</v>
      </c>
      <c r="AU508" s="9" t="str">
        <f t="shared" si="372"/>
        <v>0</v>
      </c>
      <c r="AV508" s="9" t="str">
        <f t="shared" si="373"/>
        <v>1</v>
      </c>
      <c r="AW508" s="9" t="str">
        <f t="shared" si="408"/>
        <v>0</v>
      </c>
      <c r="AX508" s="9" t="str">
        <f t="shared" si="408"/>
        <v>0</v>
      </c>
      <c r="AY508" s="11"/>
      <c r="AZ508" s="11"/>
      <c r="BA508" s="11"/>
      <c r="BB508" s="9" t="str">
        <f t="shared" si="374"/>
        <v>-1</v>
      </c>
      <c r="BC508" s="9" t="str">
        <f t="shared" si="375"/>
        <v>0</v>
      </c>
      <c r="BG508" s="5" t="s">
        <v>241</v>
      </c>
      <c r="BH508" s="5" t="s">
        <v>8501</v>
      </c>
      <c r="CS508" s="9" t="str">
        <f t="shared" si="376"/>
        <v>0</v>
      </c>
      <c r="CT508" s="9" t="str">
        <f t="shared" si="377"/>
        <v>&lt;iframe src="http://www.rakuten.ne.jp/gold/brotures/spec/dixna/dxn_grip_cork_bartape.html" frameborder="0" id="spec-content" scrolling="no"&gt;&lt;/iframe&gt;</v>
      </c>
      <c r="CU508" s="9" t="str">
        <f t="shared" si="378"/>
        <v/>
      </c>
      <c r="CV508" s="9" t="str">
        <f t="shared" si="379"/>
        <v>&lt;div class="row-fluid"&gt;&lt;iframe src="http://www.rakuten.ne.jp/gold/brotures/items/dixna/dxn_grip_cork_bartape.html" frameborder="0" id="skin-product" scrolling="no"&gt;&lt;/iframe&gt;&lt;/div&gt;</v>
      </c>
      <c r="CW508" s="11" t="str">
        <f t="shared" si="380"/>
        <v/>
      </c>
      <c r="CX508" t="s">
        <v>2666</v>
      </c>
      <c r="CY508" s="9" t="str">
        <f t="shared" si="381"/>
        <v>0</v>
      </c>
      <c r="CZ508" s="11"/>
      <c r="DA508" s="11"/>
      <c r="DB508" s="11"/>
      <c r="DC508" s="11"/>
      <c r="DD508" s="9" t="str">
        <f t="shared" si="382"/>
        <v/>
      </c>
      <c r="DI508" s="9" t="str">
        <f t="shared" si="383"/>
        <v/>
      </c>
      <c r="DT508" s="9">
        <f>VLOOKUP(BG508,ディレクトリID!A:B,2)</f>
        <v>563161</v>
      </c>
      <c r="DV508" s="4" t="str">
        <f t="shared" si="384"/>
        <v>【バーテープ＆グリップ　DIXNA】</v>
      </c>
      <c r="DW508" s="4" t="str">
        <f t="shared" si="385"/>
        <v>【バーテープ＆グリップ　DIXNA】</v>
      </c>
      <c r="DX508" s="9">
        <f t="shared" si="386"/>
        <v>4</v>
      </c>
      <c r="DY508" s="11"/>
      <c r="DZ508" s="9" t="str">
        <f t="shared" si="409"/>
        <v>1</v>
      </c>
      <c r="EA508" s="9" t="str">
        <f t="shared" si="409"/>
        <v>1</v>
      </c>
      <c r="EB508" s="11"/>
      <c r="EC508" s="11"/>
      <c r="ED508" s="11"/>
      <c r="EE508" s="9" t="str">
        <f t="shared" si="387"/>
        <v>0</v>
      </c>
      <c r="EO508" s="5" t="s">
        <v>428</v>
      </c>
      <c r="EP508" s="8" t="s">
        <v>429</v>
      </c>
      <c r="EQ508" s="8" t="s">
        <v>429</v>
      </c>
      <c r="ER508" s="8" t="s">
        <v>209</v>
      </c>
      <c r="ES508" s="8" t="s">
        <v>430</v>
      </c>
      <c r="ET508" s="9" t="str">
        <f t="shared" si="388"/>
        <v>2</v>
      </c>
      <c r="EU508" s="11"/>
      <c r="EV508" s="11"/>
      <c r="EW508" s="11"/>
      <c r="EX508" s="9" t="str">
        <f t="shared" si="410"/>
        <v>0</v>
      </c>
      <c r="EY508" s="9" t="str">
        <f t="shared" si="410"/>
        <v>0</v>
      </c>
      <c r="EZ508" s="11"/>
      <c r="FA508" s="11"/>
      <c r="FB508" s="9" t="str">
        <f t="shared" si="411"/>
        <v>0</v>
      </c>
      <c r="FC508" s="9" t="str">
        <f t="shared" si="411"/>
        <v>0</v>
      </c>
      <c r="FD508" s="9" t="str">
        <f t="shared" si="389"/>
        <v>1</v>
      </c>
      <c r="FE508" s="9" t="str">
        <f t="shared" si="412"/>
        <v>1</v>
      </c>
      <c r="FF508" s="9" t="str">
        <f t="shared" si="412"/>
        <v>1</v>
      </c>
      <c r="GJ508" s="4" t="str">
        <f t="shared" si="392"/>
        <v>パーツ\バーテープ＆グリップ:ブランド\DIXNA</v>
      </c>
      <c r="GK508" s="4" t="str">
        <f t="shared" si="390"/>
        <v>u:u</v>
      </c>
      <c r="GL508" s="11"/>
      <c r="GM508" s="4" t="str">
        <f t="shared" si="413"/>
        <v>::</v>
      </c>
      <c r="GN508" s="4" t="str">
        <f t="shared" si="413"/>
        <v>::</v>
      </c>
      <c r="GO508" s="4" t="str">
        <f t="shared" si="413"/>
        <v>::</v>
      </c>
      <c r="GP508" s="4" t="str">
        <f t="shared" si="391"/>
        <v>1</v>
      </c>
    </row>
    <row r="509" spans="1:198" ht="28" customHeight="1">
      <c r="A509" s="5" t="s">
        <v>2672</v>
      </c>
      <c r="B509" s="5" t="s">
        <v>2674</v>
      </c>
      <c r="C509" s="5" t="s">
        <v>2672</v>
      </c>
      <c r="D509" s="9" t="str">
        <f t="shared" si="364"/>
        <v>u</v>
      </c>
      <c r="E509" s="9" t="str">
        <f t="shared" si="365"/>
        <v xml:space="preserve"> / （Dixnaロードレザーバーテープ）</v>
      </c>
      <c r="F509" s="9" t="str">
        <f t="shared" si="366"/>
        <v xml:space="preserve"> / （Dixnaロードレザーバーテープ）</v>
      </c>
      <c r="G509" s="5">
        <v>1575</v>
      </c>
      <c r="H509" s="9">
        <f t="shared" si="367"/>
        <v>1575</v>
      </c>
      <c r="I509" s="9" t="str">
        <f t="shared" si="368"/>
        <v>0</v>
      </c>
      <c r="J509" s="9" t="str">
        <f t="shared" si="369"/>
        <v>1</v>
      </c>
      <c r="P509" s="9" t="str">
        <f t="shared" si="370"/>
        <v>Dixnaロードレザーバーテープ</v>
      </c>
      <c r="AI509" s="9" t="str">
        <f t="shared" si="371"/>
        <v>http://image.rakuten.co.jp/brotures/cabinet/items/dixna/dxn_grip_road_leaether.jpg</v>
      </c>
      <c r="AS509" s="9" t="str">
        <f t="shared" si="407"/>
        <v>1</v>
      </c>
      <c r="AT509" s="9" t="str">
        <f t="shared" si="407"/>
        <v>1</v>
      </c>
      <c r="AU509" s="9" t="str">
        <f t="shared" si="372"/>
        <v>0</v>
      </c>
      <c r="AV509" s="9" t="str">
        <f t="shared" si="373"/>
        <v>1</v>
      </c>
      <c r="AW509" s="9" t="str">
        <f t="shared" si="408"/>
        <v>0</v>
      </c>
      <c r="AX509" s="9" t="str">
        <f t="shared" si="408"/>
        <v>0</v>
      </c>
      <c r="AY509" s="11"/>
      <c r="AZ509" s="11"/>
      <c r="BA509" s="11"/>
      <c r="BB509" s="9" t="str">
        <f t="shared" si="374"/>
        <v>-1</v>
      </c>
      <c r="BC509" s="9" t="str">
        <f t="shared" si="375"/>
        <v>0</v>
      </c>
      <c r="BG509" s="5" t="s">
        <v>241</v>
      </c>
      <c r="BH509" s="5" t="s">
        <v>8501</v>
      </c>
      <c r="CS509" s="9" t="str">
        <f t="shared" si="376"/>
        <v>0</v>
      </c>
      <c r="CT509" s="9" t="str">
        <f t="shared" si="377"/>
        <v>&lt;iframe src="http://www.rakuten.ne.jp/gold/brotures/spec/dixna/dxn_grip_road_leaether.html" frameborder="0" id="spec-content" scrolling="no"&gt;&lt;/iframe&gt;</v>
      </c>
      <c r="CU509" s="9" t="str">
        <f t="shared" si="378"/>
        <v/>
      </c>
      <c r="CV509" s="9" t="str">
        <f t="shared" si="379"/>
        <v>&lt;div class="row-fluid"&gt;&lt;iframe src="http://www.rakuten.ne.jp/gold/brotures/items/dixna/dxn_grip_road_leaether.html" frameborder="0" id="skin-product" scrolling="no"&gt;&lt;/iframe&gt;&lt;/div&gt;</v>
      </c>
      <c r="CW509" s="11" t="str">
        <f t="shared" si="380"/>
        <v/>
      </c>
      <c r="CX509" t="s">
        <v>2672</v>
      </c>
      <c r="CY509" s="9" t="str">
        <f t="shared" si="381"/>
        <v>0</v>
      </c>
      <c r="CZ509" s="11"/>
      <c r="DA509" s="11"/>
      <c r="DB509" s="11"/>
      <c r="DC509" s="11"/>
      <c r="DD509" s="9" t="str">
        <f t="shared" si="382"/>
        <v/>
      </c>
      <c r="DI509" s="9" t="str">
        <f t="shared" si="383"/>
        <v/>
      </c>
      <c r="DT509" s="9">
        <f>VLOOKUP(BG509,ディレクトリID!A:B,2)</f>
        <v>563161</v>
      </c>
      <c r="DV509" s="4" t="str">
        <f t="shared" si="384"/>
        <v>【バーテープ＆グリップ　DIXNA】</v>
      </c>
      <c r="DW509" s="4" t="str">
        <f t="shared" si="385"/>
        <v>【バーテープ＆グリップ　DIXNA】</v>
      </c>
      <c r="DX509" s="9">
        <f t="shared" si="386"/>
        <v>4</v>
      </c>
      <c r="DY509" s="11"/>
      <c r="DZ509" s="9" t="str">
        <f t="shared" si="409"/>
        <v>1</v>
      </c>
      <c r="EA509" s="9" t="str">
        <f t="shared" si="409"/>
        <v>1</v>
      </c>
      <c r="EB509" s="11"/>
      <c r="EC509" s="11"/>
      <c r="ED509" s="11"/>
      <c r="EE509" s="9" t="str">
        <f t="shared" si="387"/>
        <v>0</v>
      </c>
      <c r="EO509" s="5" t="s">
        <v>428</v>
      </c>
      <c r="EP509" s="8" t="s">
        <v>429</v>
      </c>
      <c r="EQ509" s="8" t="s">
        <v>429</v>
      </c>
      <c r="ER509" s="8" t="s">
        <v>209</v>
      </c>
      <c r="ES509" s="8" t="s">
        <v>430</v>
      </c>
      <c r="ET509" s="9" t="str">
        <f t="shared" si="388"/>
        <v>2</v>
      </c>
      <c r="EU509" s="11"/>
      <c r="EV509" s="11"/>
      <c r="EW509" s="11"/>
      <c r="EX509" s="9" t="str">
        <f t="shared" si="410"/>
        <v>0</v>
      </c>
      <c r="EY509" s="9" t="str">
        <f t="shared" si="410"/>
        <v>0</v>
      </c>
      <c r="EZ509" s="11"/>
      <c r="FA509" s="11"/>
      <c r="FB509" s="9" t="str">
        <f t="shared" si="411"/>
        <v>0</v>
      </c>
      <c r="FC509" s="9" t="str">
        <f t="shared" si="411"/>
        <v>0</v>
      </c>
      <c r="FD509" s="9" t="str">
        <f t="shared" si="389"/>
        <v>1</v>
      </c>
      <c r="FE509" s="9" t="str">
        <f t="shared" si="412"/>
        <v>1</v>
      </c>
      <c r="FF509" s="9" t="str">
        <f t="shared" si="412"/>
        <v>1</v>
      </c>
      <c r="GJ509" s="4" t="str">
        <f t="shared" si="392"/>
        <v>パーツ\バーテープ＆グリップ:ブランド\DIXNA</v>
      </c>
      <c r="GK509" s="4" t="str">
        <f t="shared" si="390"/>
        <v>u:u</v>
      </c>
      <c r="GL509" s="11"/>
      <c r="GM509" s="4" t="str">
        <f t="shared" si="413"/>
        <v>::</v>
      </c>
      <c r="GN509" s="4" t="str">
        <f t="shared" si="413"/>
        <v>::</v>
      </c>
      <c r="GO509" s="4" t="str">
        <f t="shared" si="413"/>
        <v>::</v>
      </c>
      <c r="GP509" s="4" t="str">
        <f t="shared" si="391"/>
        <v>1</v>
      </c>
    </row>
    <row r="510" spans="1:198" ht="28" customHeight="1">
      <c r="A510" s="5" t="s">
        <v>2678</v>
      </c>
      <c r="B510" s="5" t="s">
        <v>2680</v>
      </c>
      <c r="C510" s="5" t="s">
        <v>2678</v>
      </c>
      <c r="D510" s="9" t="str">
        <f t="shared" si="364"/>
        <v>u</v>
      </c>
      <c r="E510" s="9" t="str">
        <f t="shared" si="365"/>
        <v xml:space="preserve"> / （Dixnaスクラッチバーテープ）</v>
      </c>
      <c r="F510" s="9" t="str">
        <f t="shared" si="366"/>
        <v xml:space="preserve"> / （Dixnaスクラッチバーテープ）</v>
      </c>
      <c r="G510" s="5">
        <v>998</v>
      </c>
      <c r="H510" s="9">
        <f t="shared" si="367"/>
        <v>998</v>
      </c>
      <c r="I510" s="9" t="str">
        <f t="shared" si="368"/>
        <v>0</v>
      </c>
      <c r="J510" s="9" t="str">
        <f t="shared" si="369"/>
        <v>1</v>
      </c>
      <c r="P510" s="9" t="str">
        <f t="shared" si="370"/>
        <v>Dixnaスクラッチバーテープ</v>
      </c>
      <c r="AI510" s="9" t="str">
        <f t="shared" si="371"/>
        <v>http://image.rakuten.co.jp/brotures/cabinet/items/dixna/dxn_grip_scratch.jpg</v>
      </c>
      <c r="AS510" s="9" t="str">
        <f t="shared" si="407"/>
        <v>1</v>
      </c>
      <c r="AT510" s="9" t="str">
        <f t="shared" si="407"/>
        <v>1</v>
      </c>
      <c r="AU510" s="9" t="str">
        <f t="shared" si="372"/>
        <v>0</v>
      </c>
      <c r="AV510" s="9" t="str">
        <f t="shared" si="373"/>
        <v>1</v>
      </c>
      <c r="AW510" s="9" t="str">
        <f t="shared" si="408"/>
        <v>0</v>
      </c>
      <c r="AX510" s="9" t="str">
        <f t="shared" si="408"/>
        <v>0</v>
      </c>
      <c r="AY510" s="11"/>
      <c r="AZ510" s="11"/>
      <c r="BA510" s="11"/>
      <c r="BB510" s="9" t="str">
        <f t="shared" si="374"/>
        <v>-1</v>
      </c>
      <c r="BC510" s="9" t="str">
        <f t="shared" si="375"/>
        <v>0</v>
      </c>
      <c r="BG510" s="5" t="s">
        <v>241</v>
      </c>
      <c r="BH510" s="5" t="s">
        <v>8501</v>
      </c>
      <c r="CS510" s="9" t="str">
        <f t="shared" si="376"/>
        <v>0</v>
      </c>
      <c r="CT510" s="9" t="str">
        <f t="shared" si="377"/>
        <v>&lt;iframe src="http://www.rakuten.ne.jp/gold/brotures/spec/dixna/dxn_grip_scratch.html" frameborder="0" id="spec-content" scrolling="no"&gt;&lt;/iframe&gt;</v>
      </c>
      <c r="CU510" s="9" t="str">
        <f t="shared" si="378"/>
        <v/>
      </c>
      <c r="CV510" s="9" t="str">
        <f t="shared" si="379"/>
        <v>&lt;div class="row-fluid"&gt;&lt;iframe src="http://www.rakuten.ne.jp/gold/brotures/items/dixna/dxn_grip_scratch.html" frameborder="0" id="skin-product" scrolling="no"&gt;&lt;/iframe&gt;&lt;/div&gt;</v>
      </c>
      <c r="CW510" s="11" t="str">
        <f t="shared" si="380"/>
        <v/>
      </c>
      <c r="CX510" t="s">
        <v>2678</v>
      </c>
      <c r="CY510" s="9" t="str">
        <f t="shared" si="381"/>
        <v>0</v>
      </c>
      <c r="CZ510" s="11"/>
      <c r="DA510" s="11"/>
      <c r="DB510" s="11"/>
      <c r="DC510" s="11"/>
      <c r="DD510" s="9" t="str">
        <f t="shared" si="382"/>
        <v/>
      </c>
      <c r="DI510" s="9" t="str">
        <f t="shared" si="383"/>
        <v/>
      </c>
      <c r="DT510" s="9">
        <f>VLOOKUP(BG510,ディレクトリID!A:B,2)</f>
        <v>563161</v>
      </c>
      <c r="DV510" s="4" t="str">
        <f t="shared" si="384"/>
        <v>【バーテープ＆グリップ　DIXNA】</v>
      </c>
      <c r="DW510" s="4" t="str">
        <f t="shared" si="385"/>
        <v>【バーテープ＆グリップ　DIXNA】</v>
      </c>
      <c r="DX510" s="9">
        <f t="shared" si="386"/>
        <v>4</v>
      </c>
      <c r="DY510" s="11"/>
      <c r="DZ510" s="9" t="str">
        <f t="shared" si="409"/>
        <v>1</v>
      </c>
      <c r="EA510" s="9" t="str">
        <f t="shared" si="409"/>
        <v>1</v>
      </c>
      <c r="EB510" s="11"/>
      <c r="EC510" s="11"/>
      <c r="ED510" s="11"/>
      <c r="EE510" s="9" t="str">
        <f t="shared" si="387"/>
        <v>0</v>
      </c>
      <c r="EO510" s="5" t="s">
        <v>428</v>
      </c>
      <c r="EP510" s="8" t="s">
        <v>429</v>
      </c>
      <c r="EQ510" s="8" t="s">
        <v>429</v>
      </c>
      <c r="ER510" s="8" t="s">
        <v>209</v>
      </c>
      <c r="ES510" s="8" t="s">
        <v>430</v>
      </c>
      <c r="ET510" s="9" t="str">
        <f t="shared" si="388"/>
        <v>2</v>
      </c>
      <c r="EU510" s="11"/>
      <c r="EV510" s="11"/>
      <c r="EW510" s="11"/>
      <c r="EX510" s="9" t="str">
        <f t="shared" si="410"/>
        <v>0</v>
      </c>
      <c r="EY510" s="9" t="str">
        <f t="shared" si="410"/>
        <v>0</v>
      </c>
      <c r="EZ510" s="11"/>
      <c r="FA510" s="11"/>
      <c r="FB510" s="9" t="str">
        <f t="shared" si="411"/>
        <v>0</v>
      </c>
      <c r="FC510" s="9" t="str">
        <f t="shared" si="411"/>
        <v>0</v>
      </c>
      <c r="FD510" s="9" t="str">
        <f t="shared" si="389"/>
        <v>1</v>
      </c>
      <c r="FE510" s="9" t="str">
        <f t="shared" si="412"/>
        <v>1</v>
      </c>
      <c r="FF510" s="9" t="str">
        <f t="shared" si="412"/>
        <v>1</v>
      </c>
      <c r="GJ510" s="4" t="str">
        <f t="shared" si="392"/>
        <v>パーツ\バーテープ＆グリップ:ブランド\DIXNA</v>
      </c>
      <c r="GK510" s="4" t="str">
        <f t="shared" si="390"/>
        <v>u:u</v>
      </c>
      <c r="GL510" s="11"/>
      <c r="GM510" s="4" t="str">
        <f t="shared" si="413"/>
        <v>::</v>
      </c>
      <c r="GN510" s="4" t="str">
        <f t="shared" si="413"/>
        <v>::</v>
      </c>
      <c r="GO510" s="4" t="str">
        <f t="shared" si="413"/>
        <v>::</v>
      </c>
      <c r="GP510" s="4" t="str">
        <f t="shared" si="391"/>
        <v>1</v>
      </c>
    </row>
    <row r="511" spans="1:198" ht="28" customHeight="1">
      <c r="A511" s="5" t="s">
        <v>2684</v>
      </c>
      <c r="B511" s="5" t="s">
        <v>2686</v>
      </c>
      <c r="C511" s="5" t="s">
        <v>2684</v>
      </c>
      <c r="D511" s="9" t="str">
        <f t="shared" si="364"/>
        <v>u</v>
      </c>
      <c r="E511" s="9" t="str">
        <f t="shared" si="365"/>
        <v xml:space="preserve"> / （Dixnaステディバーテープ）</v>
      </c>
      <c r="F511" s="9" t="str">
        <f t="shared" si="366"/>
        <v xml:space="preserve"> / （Dixnaステディバーテープ）</v>
      </c>
      <c r="G511" s="5">
        <v>1680</v>
      </c>
      <c r="H511" s="9">
        <f t="shared" si="367"/>
        <v>1680</v>
      </c>
      <c r="I511" s="9" t="str">
        <f t="shared" si="368"/>
        <v>0</v>
      </c>
      <c r="J511" s="9" t="str">
        <f t="shared" si="369"/>
        <v>1</v>
      </c>
      <c r="P511" s="9" t="str">
        <f t="shared" si="370"/>
        <v>Dixnaステディバーテープ</v>
      </c>
      <c r="AI511" s="9" t="str">
        <f t="shared" si="371"/>
        <v>http://image.rakuten.co.jp/brotures/cabinet/items/dixna/dxn_grip_steady.jpg</v>
      </c>
      <c r="AS511" s="9" t="str">
        <f t="shared" si="407"/>
        <v>1</v>
      </c>
      <c r="AT511" s="9" t="str">
        <f t="shared" si="407"/>
        <v>1</v>
      </c>
      <c r="AU511" s="9" t="str">
        <f t="shared" si="372"/>
        <v>0</v>
      </c>
      <c r="AV511" s="9" t="str">
        <f t="shared" si="373"/>
        <v>1</v>
      </c>
      <c r="AW511" s="9" t="str">
        <f t="shared" si="408"/>
        <v>0</v>
      </c>
      <c r="AX511" s="9" t="str">
        <f t="shared" si="408"/>
        <v>0</v>
      </c>
      <c r="AY511" s="11"/>
      <c r="AZ511" s="11"/>
      <c r="BA511" s="11"/>
      <c r="BB511" s="9" t="str">
        <f t="shared" si="374"/>
        <v>-1</v>
      </c>
      <c r="BC511" s="9" t="str">
        <f t="shared" si="375"/>
        <v>0</v>
      </c>
      <c r="BG511" s="5" t="s">
        <v>241</v>
      </c>
      <c r="BH511" s="5" t="s">
        <v>8501</v>
      </c>
      <c r="CS511" s="9" t="str">
        <f t="shared" si="376"/>
        <v>0</v>
      </c>
      <c r="CT511" s="9" t="str">
        <f t="shared" si="377"/>
        <v>&lt;iframe src="http://www.rakuten.ne.jp/gold/brotures/spec/dixna/dxn_grip_steady.html" frameborder="0" id="spec-content" scrolling="no"&gt;&lt;/iframe&gt;</v>
      </c>
      <c r="CU511" s="9" t="str">
        <f t="shared" si="378"/>
        <v/>
      </c>
      <c r="CV511" s="9" t="str">
        <f t="shared" si="379"/>
        <v>&lt;div class="row-fluid"&gt;&lt;iframe src="http://www.rakuten.ne.jp/gold/brotures/items/dixna/dxn_grip_steady.html" frameborder="0" id="skin-product" scrolling="no"&gt;&lt;/iframe&gt;&lt;/div&gt;</v>
      </c>
      <c r="CW511" s="11" t="str">
        <f t="shared" si="380"/>
        <v/>
      </c>
      <c r="CX511" t="s">
        <v>2684</v>
      </c>
      <c r="CY511" s="9" t="str">
        <f t="shared" si="381"/>
        <v>0</v>
      </c>
      <c r="CZ511" s="11"/>
      <c r="DA511" s="11"/>
      <c r="DB511" s="11"/>
      <c r="DC511" s="11"/>
      <c r="DD511" s="9" t="str">
        <f t="shared" si="382"/>
        <v/>
      </c>
      <c r="DI511" s="9" t="str">
        <f t="shared" si="383"/>
        <v/>
      </c>
      <c r="DT511" s="9">
        <f>VLOOKUP(BG511,ディレクトリID!A:B,2)</f>
        <v>563161</v>
      </c>
      <c r="DV511" s="4" t="str">
        <f t="shared" si="384"/>
        <v>【バーテープ＆グリップ　DIXNA】</v>
      </c>
      <c r="DW511" s="4" t="str">
        <f t="shared" si="385"/>
        <v>【バーテープ＆グリップ　DIXNA】</v>
      </c>
      <c r="DX511" s="9">
        <f t="shared" si="386"/>
        <v>4</v>
      </c>
      <c r="DY511" s="11"/>
      <c r="DZ511" s="9" t="str">
        <f t="shared" si="409"/>
        <v>1</v>
      </c>
      <c r="EA511" s="9" t="str">
        <f t="shared" si="409"/>
        <v>1</v>
      </c>
      <c r="EB511" s="11"/>
      <c r="EC511" s="11"/>
      <c r="ED511" s="11"/>
      <c r="EE511" s="9" t="str">
        <f t="shared" si="387"/>
        <v>0</v>
      </c>
      <c r="EO511" s="5" t="s">
        <v>428</v>
      </c>
      <c r="EP511" s="8" t="s">
        <v>429</v>
      </c>
      <c r="EQ511" s="8" t="s">
        <v>429</v>
      </c>
      <c r="ER511" s="8" t="s">
        <v>209</v>
      </c>
      <c r="ES511" s="8" t="s">
        <v>430</v>
      </c>
      <c r="ET511" s="9" t="str">
        <f t="shared" si="388"/>
        <v>2</v>
      </c>
      <c r="EU511" s="11"/>
      <c r="EV511" s="11"/>
      <c r="EW511" s="11"/>
      <c r="EX511" s="9" t="str">
        <f t="shared" si="410"/>
        <v>0</v>
      </c>
      <c r="EY511" s="9" t="str">
        <f t="shared" si="410"/>
        <v>0</v>
      </c>
      <c r="EZ511" s="11"/>
      <c r="FA511" s="11"/>
      <c r="FB511" s="9" t="str">
        <f t="shared" si="411"/>
        <v>0</v>
      </c>
      <c r="FC511" s="9" t="str">
        <f t="shared" si="411"/>
        <v>0</v>
      </c>
      <c r="FD511" s="9" t="str">
        <f t="shared" si="389"/>
        <v>1</v>
      </c>
      <c r="FE511" s="9" t="str">
        <f t="shared" si="412"/>
        <v>1</v>
      </c>
      <c r="FF511" s="9" t="str">
        <f t="shared" si="412"/>
        <v>1</v>
      </c>
      <c r="GJ511" s="4" t="str">
        <f t="shared" si="392"/>
        <v>パーツ\バーテープ＆グリップ:ブランド\DIXNA</v>
      </c>
      <c r="GK511" s="4" t="str">
        <f t="shared" si="390"/>
        <v>u:u</v>
      </c>
      <c r="GL511" s="11"/>
      <c r="GM511" s="4" t="str">
        <f t="shared" si="413"/>
        <v>::</v>
      </c>
      <c r="GN511" s="4" t="str">
        <f t="shared" si="413"/>
        <v>::</v>
      </c>
      <c r="GO511" s="4" t="str">
        <f t="shared" si="413"/>
        <v>::</v>
      </c>
      <c r="GP511" s="4" t="str">
        <f t="shared" si="391"/>
        <v>1</v>
      </c>
    </row>
    <row r="512" spans="1:198" ht="28" customHeight="1">
      <c r="A512" s="5" t="s">
        <v>2696</v>
      </c>
      <c r="B512" s="5" t="s">
        <v>2698</v>
      </c>
      <c r="C512" s="5" t="s">
        <v>2696</v>
      </c>
      <c r="D512" s="9" t="str">
        <f t="shared" si="364"/>
        <v>u</v>
      </c>
      <c r="E512" s="9" t="str">
        <f t="shared" si="365"/>
        <v xml:space="preserve"> / （Dixnaファストペダル）</v>
      </c>
      <c r="F512" s="9" t="str">
        <f t="shared" si="366"/>
        <v xml:space="preserve"> / （Dixnaファストペダル）</v>
      </c>
      <c r="G512" s="5">
        <v>5460</v>
      </c>
      <c r="H512" s="9">
        <f t="shared" si="367"/>
        <v>5460</v>
      </c>
      <c r="I512" s="9" t="str">
        <f t="shared" si="368"/>
        <v>0</v>
      </c>
      <c r="J512" s="9" t="str">
        <f t="shared" si="369"/>
        <v>1</v>
      </c>
      <c r="P512" s="9" t="str">
        <f t="shared" si="370"/>
        <v>Dixnaファストペダル</v>
      </c>
      <c r="AI512" s="9" t="str">
        <f t="shared" si="371"/>
        <v>http://image.rakuten.co.jp/brotures/cabinet/items/dixna/dxn_pdl_fast_pedal.jpg</v>
      </c>
      <c r="AS512" s="9" t="str">
        <f t="shared" si="407"/>
        <v>1</v>
      </c>
      <c r="AT512" s="9" t="str">
        <f t="shared" si="407"/>
        <v>1</v>
      </c>
      <c r="AU512" s="9" t="str">
        <f t="shared" si="372"/>
        <v>0</v>
      </c>
      <c r="AV512" s="9" t="str">
        <f t="shared" si="373"/>
        <v>1</v>
      </c>
      <c r="AW512" s="9" t="str">
        <f t="shared" si="408"/>
        <v>0</v>
      </c>
      <c r="AX512" s="9" t="str">
        <f t="shared" si="408"/>
        <v>0</v>
      </c>
      <c r="AY512" s="11"/>
      <c r="AZ512" s="11"/>
      <c r="BA512" s="11"/>
      <c r="BB512" s="9" t="str">
        <f t="shared" si="374"/>
        <v>-1</v>
      </c>
      <c r="BC512" s="9" t="str">
        <f t="shared" si="375"/>
        <v>0</v>
      </c>
      <c r="BG512" s="5" t="s">
        <v>277</v>
      </c>
      <c r="BH512" s="5" t="s">
        <v>8501</v>
      </c>
      <c r="CS512" s="9" t="str">
        <f t="shared" si="376"/>
        <v>0</v>
      </c>
      <c r="CT512" s="9" t="str">
        <f t="shared" si="377"/>
        <v>&lt;iframe src="http://www.rakuten.ne.jp/gold/brotures/spec/dixna/dxn_pdl_fast_pedal.html" frameborder="0" id="spec-content" scrolling="no"&gt;&lt;/iframe&gt;</v>
      </c>
      <c r="CU512" s="9" t="str">
        <f t="shared" si="378"/>
        <v/>
      </c>
      <c r="CV512" s="9" t="str">
        <f t="shared" si="379"/>
        <v>&lt;div class="row-fluid"&gt;&lt;iframe src="http://www.rakuten.ne.jp/gold/brotures/items/dixna/dxn_pdl_fast_pedal.html" frameborder="0" id="skin-product" scrolling="no"&gt;&lt;/iframe&gt;&lt;/div&gt;</v>
      </c>
      <c r="CW512" s="11" t="str">
        <f t="shared" si="380"/>
        <v/>
      </c>
      <c r="CX512" t="s">
        <v>2696</v>
      </c>
      <c r="CY512" s="9" t="str">
        <f t="shared" si="381"/>
        <v>0</v>
      </c>
      <c r="CZ512" s="11"/>
      <c r="DA512" s="11"/>
      <c r="DB512" s="11"/>
      <c r="DC512" s="11"/>
      <c r="DD512" s="9" t="str">
        <f t="shared" si="382"/>
        <v/>
      </c>
      <c r="DI512" s="9" t="str">
        <f t="shared" si="383"/>
        <v/>
      </c>
      <c r="DT512" s="9">
        <f>VLOOKUP(BG512,ディレクトリID!A:B,2)</f>
        <v>407697</v>
      </c>
      <c r="DV512" s="4" t="str">
        <f t="shared" si="384"/>
        <v>【ペダル＆ストラップ　DIXNA】</v>
      </c>
      <c r="DW512" s="4" t="str">
        <f t="shared" si="385"/>
        <v>【ペダル＆ストラップ　DIXNA】</v>
      </c>
      <c r="DX512" s="9">
        <f t="shared" si="386"/>
        <v>4</v>
      </c>
      <c r="DY512" s="11"/>
      <c r="DZ512" s="9" t="str">
        <f t="shared" si="409"/>
        <v>1</v>
      </c>
      <c r="EA512" s="9" t="str">
        <f t="shared" si="409"/>
        <v>1</v>
      </c>
      <c r="EB512" s="11"/>
      <c r="EC512" s="11"/>
      <c r="ED512" s="11"/>
      <c r="EE512" s="9" t="str">
        <f t="shared" si="387"/>
        <v>0</v>
      </c>
      <c r="EO512" s="5" t="s">
        <v>428</v>
      </c>
      <c r="EP512" s="8" t="s">
        <v>429</v>
      </c>
      <c r="EQ512" s="8" t="s">
        <v>429</v>
      </c>
      <c r="ER512" s="8" t="s">
        <v>209</v>
      </c>
      <c r="ES512" s="8" t="s">
        <v>430</v>
      </c>
      <c r="ET512" s="9" t="str">
        <f t="shared" si="388"/>
        <v>2</v>
      </c>
      <c r="EU512" s="11"/>
      <c r="EV512" s="11"/>
      <c r="EW512" s="11"/>
      <c r="EX512" s="9" t="str">
        <f t="shared" si="410"/>
        <v>0</v>
      </c>
      <c r="EY512" s="9" t="str">
        <f t="shared" si="410"/>
        <v>0</v>
      </c>
      <c r="EZ512" s="11"/>
      <c r="FA512" s="11"/>
      <c r="FB512" s="9" t="str">
        <f t="shared" si="411"/>
        <v>0</v>
      </c>
      <c r="FC512" s="9" t="str">
        <f t="shared" si="411"/>
        <v>0</v>
      </c>
      <c r="FD512" s="9" t="str">
        <f t="shared" si="389"/>
        <v>1</v>
      </c>
      <c r="FE512" s="9" t="str">
        <f t="shared" si="412"/>
        <v>1</v>
      </c>
      <c r="FF512" s="9" t="str">
        <f t="shared" si="412"/>
        <v>1</v>
      </c>
      <c r="GJ512" s="4" t="str">
        <f t="shared" si="392"/>
        <v>パーツ\ペダル＆ストラップ:ブランド\DIXNA</v>
      </c>
      <c r="GK512" s="4" t="str">
        <f t="shared" si="390"/>
        <v>u:u</v>
      </c>
      <c r="GL512" s="11"/>
      <c r="GM512" s="4" t="str">
        <f t="shared" si="413"/>
        <v>::</v>
      </c>
      <c r="GN512" s="4" t="str">
        <f t="shared" si="413"/>
        <v>::</v>
      </c>
      <c r="GO512" s="4" t="str">
        <f t="shared" si="413"/>
        <v>::</v>
      </c>
      <c r="GP512" s="4" t="str">
        <f t="shared" si="391"/>
        <v>1</v>
      </c>
    </row>
    <row r="513" spans="1:198" ht="28" customHeight="1">
      <c r="A513" s="5" t="s">
        <v>2690</v>
      </c>
      <c r="B513" s="5" t="s">
        <v>2692</v>
      </c>
      <c r="C513" s="5" t="s">
        <v>2690</v>
      </c>
      <c r="D513" s="9" t="str">
        <f t="shared" si="364"/>
        <v>u</v>
      </c>
      <c r="E513" s="9" t="str">
        <f t="shared" si="365"/>
        <v xml:space="preserve"> / （Dixnaファスト48ペダル）</v>
      </c>
      <c r="F513" s="9" t="str">
        <f t="shared" si="366"/>
        <v xml:space="preserve"> / （Dixnaファスト48ペダル）</v>
      </c>
      <c r="G513" s="5">
        <v>6510</v>
      </c>
      <c r="H513" s="9">
        <f t="shared" si="367"/>
        <v>6510</v>
      </c>
      <c r="I513" s="9" t="str">
        <f t="shared" si="368"/>
        <v>0</v>
      </c>
      <c r="J513" s="9" t="str">
        <f t="shared" si="369"/>
        <v>1</v>
      </c>
      <c r="P513" s="9" t="str">
        <f t="shared" si="370"/>
        <v>Dixnaファスト48ペダル</v>
      </c>
      <c r="AI513" s="9" t="str">
        <f t="shared" si="371"/>
        <v>http://image.rakuten.co.jp/brotures/cabinet/items/dixna/dxn_pdl_fast48_pedal.jpg</v>
      </c>
      <c r="AS513" s="9" t="str">
        <f t="shared" si="407"/>
        <v>1</v>
      </c>
      <c r="AT513" s="9" t="str">
        <f t="shared" si="407"/>
        <v>1</v>
      </c>
      <c r="AU513" s="9" t="str">
        <f t="shared" si="372"/>
        <v>0</v>
      </c>
      <c r="AV513" s="9" t="str">
        <f t="shared" si="373"/>
        <v>1</v>
      </c>
      <c r="AW513" s="9" t="str">
        <f t="shared" si="408"/>
        <v>0</v>
      </c>
      <c r="AX513" s="9" t="str">
        <f t="shared" si="408"/>
        <v>0</v>
      </c>
      <c r="AY513" s="11"/>
      <c r="AZ513" s="11"/>
      <c r="BA513" s="11"/>
      <c r="BB513" s="9" t="str">
        <f t="shared" si="374"/>
        <v>-1</v>
      </c>
      <c r="BC513" s="9" t="str">
        <f t="shared" si="375"/>
        <v>0</v>
      </c>
      <c r="BG513" s="5" t="s">
        <v>277</v>
      </c>
      <c r="BH513" s="5" t="s">
        <v>8501</v>
      </c>
      <c r="CS513" s="9" t="str">
        <f t="shared" si="376"/>
        <v>0</v>
      </c>
      <c r="CT513" s="9" t="str">
        <f t="shared" si="377"/>
        <v>&lt;iframe src="http://www.rakuten.ne.jp/gold/brotures/spec/dixna/dxn_pdl_fast48_pedal.html" frameborder="0" id="spec-content" scrolling="no"&gt;&lt;/iframe&gt;</v>
      </c>
      <c r="CU513" s="9" t="str">
        <f t="shared" si="378"/>
        <v/>
      </c>
      <c r="CV513" s="9" t="str">
        <f t="shared" si="379"/>
        <v>&lt;div class="row-fluid"&gt;&lt;iframe src="http://www.rakuten.ne.jp/gold/brotures/items/dixna/dxn_pdl_fast48_pedal.html" frameborder="0" id="skin-product" scrolling="no"&gt;&lt;/iframe&gt;&lt;/div&gt;</v>
      </c>
      <c r="CW513" s="11" t="str">
        <f t="shared" si="380"/>
        <v/>
      </c>
      <c r="CX513" t="s">
        <v>2690</v>
      </c>
      <c r="CY513" s="9" t="str">
        <f t="shared" si="381"/>
        <v>0</v>
      </c>
      <c r="CZ513" s="11"/>
      <c r="DA513" s="11"/>
      <c r="DB513" s="11"/>
      <c r="DC513" s="11"/>
      <c r="DD513" s="9" t="str">
        <f t="shared" si="382"/>
        <v/>
      </c>
      <c r="DI513" s="9" t="str">
        <f t="shared" si="383"/>
        <v/>
      </c>
      <c r="DT513" s="9">
        <f>VLOOKUP(BG513,ディレクトリID!A:B,2)</f>
        <v>407697</v>
      </c>
      <c r="DV513" s="4" t="str">
        <f t="shared" si="384"/>
        <v>【ペダル＆ストラップ　DIXNA】</v>
      </c>
      <c r="DW513" s="4" t="str">
        <f t="shared" si="385"/>
        <v>【ペダル＆ストラップ　DIXNA】</v>
      </c>
      <c r="DX513" s="9">
        <f t="shared" si="386"/>
        <v>4</v>
      </c>
      <c r="DY513" s="11"/>
      <c r="DZ513" s="9" t="str">
        <f t="shared" si="409"/>
        <v>1</v>
      </c>
      <c r="EA513" s="9" t="str">
        <f t="shared" si="409"/>
        <v>1</v>
      </c>
      <c r="EB513" s="11"/>
      <c r="EC513" s="11"/>
      <c r="ED513" s="11"/>
      <c r="EE513" s="9" t="str">
        <f t="shared" si="387"/>
        <v>0</v>
      </c>
      <c r="EO513" s="5" t="s">
        <v>428</v>
      </c>
      <c r="EP513" s="8" t="s">
        <v>429</v>
      </c>
      <c r="EQ513" s="8" t="s">
        <v>429</v>
      </c>
      <c r="ER513" s="8" t="s">
        <v>209</v>
      </c>
      <c r="ES513" s="8" t="s">
        <v>430</v>
      </c>
      <c r="ET513" s="9" t="str">
        <f t="shared" si="388"/>
        <v>2</v>
      </c>
      <c r="EU513" s="11"/>
      <c r="EV513" s="11"/>
      <c r="EW513" s="11"/>
      <c r="EX513" s="9" t="str">
        <f t="shared" si="410"/>
        <v>0</v>
      </c>
      <c r="EY513" s="9" t="str">
        <f t="shared" si="410"/>
        <v>0</v>
      </c>
      <c r="EZ513" s="11"/>
      <c r="FA513" s="11"/>
      <c r="FB513" s="9" t="str">
        <f t="shared" si="411"/>
        <v>0</v>
      </c>
      <c r="FC513" s="9" t="str">
        <f t="shared" si="411"/>
        <v>0</v>
      </c>
      <c r="FD513" s="9" t="str">
        <f t="shared" si="389"/>
        <v>1</v>
      </c>
      <c r="FE513" s="9" t="str">
        <f t="shared" si="412"/>
        <v>1</v>
      </c>
      <c r="FF513" s="9" t="str">
        <f t="shared" si="412"/>
        <v>1</v>
      </c>
      <c r="GJ513" s="4" t="str">
        <f t="shared" si="392"/>
        <v>パーツ\ペダル＆ストラップ:ブランド\DIXNA</v>
      </c>
      <c r="GK513" s="4" t="str">
        <f t="shared" si="390"/>
        <v>u:u</v>
      </c>
      <c r="GL513" s="11"/>
      <c r="GM513" s="4" t="str">
        <f t="shared" si="413"/>
        <v>::</v>
      </c>
      <c r="GN513" s="4" t="str">
        <f t="shared" si="413"/>
        <v>::</v>
      </c>
      <c r="GO513" s="4" t="str">
        <f t="shared" si="413"/>
        <v>::</v>
      </c>
      <c r="GP513" s="4" t="str">
        <f t="shared" si="391"/>
        <v>1</v>
      </c>
    </row>
    <row r="514" spans="1:198" ht="28" customHeight="1">
      <c r="A514" s="5" t="s">
        <v>2702</v>
      </c>
      <c r="B514" s="5" t="s">
        <v>2704</v>
      </c>
      <c r="C514" s="5" t="s">
        <v>2702</v>
      </c>
      <c r="D514" s="9" t="str">
        <f t="shared" ref="D514:D577" si="414">IF($A514&lt;&gt;"","u","")</f>
        <v>u</v>
      </c>
      <c r="E514" s="9" t="str">
        <f t="shared" ref="E514:E577" si="415">CONCATENATE(" / （",B514,"）")</f>
        <v xml:space="preserve"> / （Dixnaフットプリントペダル）</v>
      </c>
      <c r="F514" s="9" t="str">
        <f t="shared" ref="F514:F577" si="416">IF($E514&lt;&gt;"",E514,"")</f>
        <v xml:space="preserve"> / （Dixnaフットプリントペダル）</v>
      </c>
      <c r="G514" s="5">
        <v>6510</v>
      </c>
      <c r="H514" s="9">
        <f t="shared" ref="H514:H577" si="417">IF($G514&lt;&gt;"",G514,"")</f>
        <v>6510</v>
      </c>
      <c r="I514" s="9" t="str">
        <f t="shared" ref="I514:I577" si="418">IF($A514&lt;&gt;"","0","")</f>
        <v>0</v>
      </c>
      <c r="J514" s="9" t="str">
        <f t="shared" ref="J514:J577" si="419">IF($A514&lt;&gt;"","1","")</f>
        <v>1</v>
      </c>
      <c r="P514" s="9" t="str">
        <f t="shared" ref="P514:P577" si="420">IF($A514&lt;&gt;"",$B514,"")</f>
        <v>Dixnaフットプリントペダル</v>
      </c>
      <c r="AI514" s="9" t="str">
        <f t="shared" ref="AI514:AI577" si="421">IF($B514="","",CONCATENATE("http://image.rakuten.co.jp/brotures/cabinet/items/",LOWER(BH514),"/",C514,".jpg"))</f>
        <v>http://image.rakuten.co.jp/brotures/cabinet/items/dixna/dxn_pdl_foot_print_pedal.jpg</v>
      </c>
      <c r="AS514" s="9" t="str">
        <f t="shared" si="407"/>
        <v>1</v>
      </c>
      <c r="AT514" s="9" t="str">
        <f t="shared" si="407"/>
        <v>1</v>
      </c>
      <c r="AU514" s="9" t="str">
        <f t="shared" ref="AU514:AU577" si="422">IF($A514&lt;&gt;"","0","")</f>
        <v>0</v>
      </c>
      <c r="AV514" s="9" t="str">
        <f t="shared" ref="AV514:AV577" si="423">IF($A514&lt;&gt;"","1","")</f>
        <v>1</v>
      </c>
      <c r="AW514" s="9" t="str">
        <f t="shared" si="408"/>
        <v>0</v>
      </c>
      <c r="AX514" s="9" t="str">
        <f t="shared" si="408"/>
        <v>0</v>
      </c>
      <c r="AY514" s="11"/>
      <c r="AZ514" s="11"/>
      <c r="BA514" s="11"/>
      <c r="BB514" s="9" t="str">
        <f t="shared" ref="BB514:BB577" si="424">IF($A514&lt;&gt;"","-1","")</f>
        <v>-1</v>
      </c>
      <c r="BC514" s="9" t="str">
        <f t="shared" ref="BC514:BC577" si="425">IF($M514&lt;&gt;"","2","0")</f>
        <v>0</v>
      </c>
      <c r="BG514" s="5" t="s">
        <v>277</v>
      </c>
      <c r="BH514" s="5" t="s">
        <v>8501</v>
      </c>
      <c r="CS514" s="9" t="str">
        <f t="shared" ref="CS514:CS577" si="426">IF($A514&lt;&gt;"","0","")</f>
        <v>0</v>
      </c>
      <c r="CT514" s="9" t="str">
        <f t="shared" ref="CT514:CT577" si="427">IF($A514&lt;&gt;"",CONCATENATE(BK514,"&lt;iframe src=""http://www.rakuten.ne.jp/gold/brotures/spec/",LOWER(BH514),"/",C514,".html"" frameborder=""0"" id=""spec-content"" scrolling=""no""&gt;&lt;/iframe&gt;"),"")</f>
        <v>&lt;iframe src="http://www.rakuten.ne.jp/gold/brotures/spec/dixna/dxn_pdl_foot_print_pedal.html" frameborder="0" id="spec-content" scrolling="no"&gt;&lt;/iframe&gt;</v>
      </c>
      <c r="CU514" s="9" t="str">
        <f t="shared" ref="CU514:CU577" si="428">IF($BK514&lt;&gt;"",BK514,"")</f>
        <v/>
      </c>
      <c r="CV514" s="9" t="str">
        <f t="shared" ref="CV514:CV577" si="429">IF($A514&lt;&gt;"",CONCATENATE("&lt;div class=""row-fluid""&gt;&lt;iframe src=""http://www.rakuten.ne.jp/gold/brotures/items/",LOWER(BH514),"/",C514,".html"" frameborder=""0"" id=""skin-product"" scrolling=""no""&gt;&lt;/iframe&gt;&lt;/div&gt;"),"")</f>
        <v>&lt;div class="row-fluid"&gt;&lt;iframe src="http://www.rakuten.ne.jp/gold/brotures/items/dixna/dxn_pdl_foot_print_pedal.html" frameborder="0" id="skin-product" scrolling="no"&gt;&lt;/iframe&gt;&lt;/div&gt;</v>
      </c>
      <c r="CW514" s="11" t="str">
        <f t="shared" ref="CW514:CW577" si="430">IF($BK514&lt;&gt;"",BK514,"")</f>
        <v/>
      </c>
      <c r="CX514" t="s">
        <v>2702</v>
      </c>
      <c r="CY514" s="9" t="str">
        <f t="shared" ref="CY514:CY577" si="431">IF($A514&lt;&gt;"","0","")</f>
        <v>0</v>
      </c>
      <c r="CZ514" s="11"/>
      <c r="DA514" s="11"/>
      <c r="DB514" s="11"/>
      <c r="DC514" s="11"/>
      <c r="DD514" s="9" t="str">
        <f t="shared" ref="DD514:DD577" si="432">IF($BG514="完成車","u","")</f>
        <v/>
      </c>
      <c r="DI514" s="9" t="str">
        <f t="shared" ref="DI514:DI577" si="433">IF($DD514&lt;&gt;"","100","")</f>
        <v/>
      </c>
      <c r="DT514" s="9">
        <f>VLOOKUP(BG514,ディレクトリID!A:B,2)</f>
        <v>407697</v>
      </c>
      <c r="DV514" s="4" t="str">
        <f t="shared" ref="DV514:DV577" si="434">CONCATENATE("【",$BG514,"　",$BH514,"】")</f>
        <v>【ペダル＆ストラップ　DIXNA】</v>
      </c>
      <c r="DW514" s="4" t="str">
        <f t="shared" ref="DW514:DW577" si="435">IF($DV514&lt;&gt;"",DV514,"")</f>
        <v>【ペダル＆ストラップ　DIXNA】</v>
      </c>
      <c r="DX514" s="9">
        <f t="shared" ref="DX514:DX577" si="436">IF($B514&lt;&gt;"",IF(BG514="完成車",1,IF(OR(BG514="ホイール",BG514="フレーム"),2,4)),"")</f>
        <v>4</v>
      </c>
      <c r="DY514" s="11"/>
      <c r="DZ514" s="9" t="str">
        <f t="shared" si="409"/>
        <v>1</v>
      </c>
      <c r="EA514" s="9" t="str">
        <f t="shared" si="409"/>
        <v>1</v>
      </c>
      <c r="EB514" s="11"/>
      <c r="EC514" s="11"/>
      <c r="ED514" s="11"/>
      <c r="EE514" s="9" t="str">
        <f t="shared" ref="EE514:EE577" si="437">IF($A514&lt;&gt;"","0","")</f>
        <v>0</v>
      </c>
      <c r="EO514" s="5" t="s">
        <v>428</v>
      </c>
      <c r="EP514" s="8" t="s">
        <v>429</v>
      </c>
      <c r="EQ514" s="8" t="s">
        <v>429</v>
      </c>
      <c r="ER514" s="8" t="s">
        <v>209</v>
      </c>
      <c r="ES514" s="8" t="s">
        <v>430</v>
      </c>
      <c r="ET514" s="9" t="str">
        <f t="shared" ref="ET514:ET577" si="438">IF($A514&lt;&gt;"","2","")</f>
        <v>2</v>
      </c>
      <c r="EU514" s="11"/>
      <c r="EV514" s="11"/>
      <c r="EW514" s="11"/>
      <c r="EX514" s="9" t="str">
        <f t="shared" si="410"/>
        <v>0</v>
      </c>
      <c r="EY514" s="9" t="str">
        <f t="shared" si="410"/>
        <v>0</v>
      </c>
      <c r="EZ514" s="11"/>
      <c r="FA514" s="11"/>
      <c r="FB514" s="9" t="str">
        <f t="shared" si="411"/>
        <v>0</v>
      </c>
      <c r="FC514" s="9" t="str">
        <f t="shared" si="411"/>
        <v>0</v>
      </c>
      <c r="FD514" s="9" t="str">
        <f t="shared" ref="FD514:FD577" si="439">IF($A514&lt;&gt;"","1","")</f>
        <v>1</v>
      </c>
      <c r="FE514" s="9" t="str">
        <f t="shared" si="412"/>
        <v>1</v>
      </c>
      <c r="FF514" s="9" t="str">
        <f t="shared" si="412"/>
        <v>1</v>
      </c>
      <c r="GJ514" s="4" t="str">
        <f t="shared" si="392"/>
        <v>パーツ\ペダル＆ストラップ:ブランド\DIXNA</v>
      </c>
      <c r="GK514" s="4" t="str">
        <f t="shared" ref="GK514:GK577" si="440">IF($BG514="完成車","u:u:u","u:u")</f>
        <v>u:u</v>
      </c>
      <c r="GL514" s="11"/>
      <c r="GM514" s="4" t="str">
        <f t="shared" si="413"/>
        <v>::</v>
      </c>
      <c r="GN514" s="4" t="str">
        <f t="shared" si="413"/>
        <v>::</v>
      </c>
      <c r="GO514" s="4" t="str">
        <f t="shared" si="413"/>
        <v>::</v>
      </c>
      <c r="GP514" s="4" t="str">
        <f t="shared" ref="GP514:GP577" si="441">IF($A514&lt;&gt;"","1","")</f>
        <v>1</v>
      </c>
    </row>
    <row r="515" spans="1:198" ht="28" customHeight="1">
      <c r="A515" s="5" t="s">
        <v>2708</v>
      </c>
      <c r="B515" s="5" t="s">
        <v>2710</v>
      </c>
      <c r="C515" s="5" t="s">
        <v>2708</v>
      </c>
      <c r="D515" s="9" t="str">
        <f t="shared" si="414"/>
        <v>u</v>
      </c>
      <c r="E515" s="9" t="str">
        <f t="shared" si="415"/>
        <v xml:space="preserve"> / （Dixnaフットプリントスポットペダル）</v>
      </c>
      <c r="F515" s="9" t="str">
        <f t="shared" si="416"/>
        <v xml:space="preserve"> / （Dixnaフットプリントスポットペダル）</v>
      </c>
      <c r="G515" s="5">
        <v>5460</v>
      </c>
      <c r="H515" s="9">
        <f t="shared" si="417"/>
        <v>5460</v>
      </c>
      <c r="I515" s="9" t="str">
        <f t="shared" si="418"/>
        <v>0</v>
      </c>
      <c r="J515" s="9" t="str">
        <f t="shared" si="419"/>
        <v>1</v>
      </c>
      <c r="P515" s="9" t="str">
        <f t="shared" si="420"/>
        <v>Dixnaフットプリントスポットペダル</v>
      </c>
      <c r="AI515" s="9" t="str">
        <f t="shared" si="421"/>
        <v>http://image.rakuten.co.jp/brotures/cabinet/items/dixna/dxn_pdl_foot_print_spot.jpg</v>
      </c>
      <c r="AS515" s="9" t="str">
        <f t="shared" si="407"/>
        <v>1</v>
      </c>
      <c r="AT515" s="9" t="str">
        <f t="shared" si="407"/>
        <v>1</v>
      </c>
      <c r="AU515" s="9" t="str">
        <f t="shared" si="422"/>
        <v>0</v>
      </c>
      <c r="AV515" s="9" t="str">
        <f t="shared" si="423"/>
        <v>1</v>
      </c>
      <c r="AW515" s="9" t="str">
        <f t="shared" si="408"/>
        <v>0</v>
      </c>
      <c r="AX515" s="9" t="str">
        <f t="shared" si="408"/>
        <v>0</v>
      </c>
      <c r="AY515" s="11"/>
      <c r="AZ515" s="11"/>
      <c r="BA515" s="11"/>
      <c r="BB515" s="9" t="str">
        <f t="shared" si="424"/>
        <v>-1</v>
      </c>
      <c r="BC515" s="9" t="str">
        <f t="shared" si="425"/>
        <v>0</v>
      </c>
      <c r="BG515" s="5" t="s">
        <v>277</v>
      </c>
      <c r="BH515" s="5" t="s">
        <v>8501</v>
      </c>
      <c r="CS515" s="9" t="str">
        <f t="shared" si="426"/>
        <v>0</v>
      </c>
      <c r="CT515" s="9" t="str">
        <f t="shared" si="427"/>
        <v>&lt;iframe src="http://www.rakuten.ne.jp/gold/brotures/spec/dixna/dxn_pdl_foot_print_spot.html" frameborder="0" id="spec-content" scrolling="no"&gt;&lt;/iframe&gt;</v>
      </c>
      <c r="CU515" s="9" t="str">
        <f t="shared" si="428"/>
        <v/>
      </c>
      <c r="CV515" s="9" t="str">
        <f t="shared" si="429"/>
        <v>&lt;div class="row-fluid"&gt;&lt;iframe src="http://www.rakuten.ne.jp/gold/brotures/items/dixna/dxn_pdl_foot_print_spot.html" frameborder="0" id="skin-product" scrolling="no"&gt;&lt;/iframe&gt;&lt;/div&gt;</v>
      </c>
      <c r="CW515" s="11" t="str">
        <f t="shared" si="430"/>
        <v/>
      </c>
      <c r="CX515" t="s">
        <v>2708</v>
      </c>
      <c r="CY515" s="9" t="str">
        <f t="shared" si="431"/>
        <v>0</v>
      </c>
      <c r="CZ515" s="11"/>
      <c r="DA515" s="11"/>
      <c r="DB515" s="11"/>
      <c r="DC515" s="11"/>
      <c r="DD515" s="9" t="str">
        <f t="shared" si="432"/>
        <v/>
      </c>
      <c r="DI515" s="9" t="str">
        <f t="shared" si="433"/>
        <v/>
      </c>
      <c r="DT515" s="9">
        <f>VLOOKUP(BG515,ディレクトリID!A:B,2)</f>
        <v>407697</v>
      </c>
      <c r="DV515" s="4" t="str">
        <f t="shared" si="434"/>
        <v>【ペダル＆ストラップ　DIXNA】</v>
      </c>
      <c r="DW515" s="4" t="str">
        <f t="shared" si="435"/>
        <v>【ペダル＆ストラップ　DIXNA】</v>
      </c>
      <c r="DX515" s="9">
        <f t="shared" si="436"/>
        <v>4</v>
      </c>
      <c r="DY515" s="11"/>
      <c r="DZ515" s="9" t="str">
        <f t="shared" si="409"/>
        <v>1</v>
      </c>
      <c r="EA515" s="9" t="str">
        <f t="shared" si="409"/>
        <v>1</v>
      </c>
      <c r="EB515" s="11"/>
      <c r="EC515" s="11"/>
      <c r="ED515" s="11"/>
      <c r="EE515" s="9" t="str">
        <f t="shared" si="437"/>
        <v>0</v>
      </c>
      <c r="EO515" s="5" t="s">
        <v>428</v>
      </c>
      <c r="EP515" s="8" t="s">
        <v>429</v>
      </c>
      <c r="EQ515" s="8" t="s">
        <v>429</v>
      </c>
      <c r="ER515" s="8" t="s">
        <v>209</v>
      </c>
      <c r="ES515" s="8" t="s">
        <v>430</v>
      </c>
      <c r="ET515" s="9" t="str">
        <f t="shared" si="438"/>
        <v>2</v>
      </c>
      <c r="EU515" s="11"/>
      <c r="EV515" s="11"/>
      <c r="EW515" s="11"/>
      <c r="EX515" s="9" t="str">
        <f t="shared" si="410"/>
        <v>0</v>
      </c>
      <c r="EY515" s="9" t="str">
        <f t="shared" si="410"/>
        <v>0</v>
      </c>
      <c r="EZ515" s="11"/>
      <c r="FA515" s="11"/>
      <c r="FB515" s="9" t="str">
        <f t="shared" si="411"/>
        <v>0</v>
      </c>
      <c r="FC515" s="9" t="str">
        <f t="shared" si="411"/>
        <v>0</v>
      </c>
      <c r="FD515" s="9" t="str">
        <f t="shared" si="439"/>
        <v>1</v>
      </c>
      <c r="FE515" s="9" t="str">
        <f t="shared" si="412"/>
        <v>1</v>
      </c>
      <c r="FF515" s="9" t="str">
        <f t="shared" si="412"/>
        <v>1</v>
      </c>
      <c r="GJ515" s="4" t="str">
        <f t="shared" ref="GJ515:GJ578" si="442">IF($BG515="完成車",CONCATENATE("パーツ\",BG515,":ブランド\",BH515,":完成車\",BH515),CONCATENATE("パーツ\",BG515,":ブランド\",BH515))</f>
        <v>パーツ\ペダル＆ストラップ:ブランド\DIXNA</v>
      </c>
      <c r="GK515" s="4" t="str">
        <f t="shared" si="440"/>
        <v>u:u</v>
      </c>
      <c r="GL515" s="11"/>
      <c r="GM515" s="4" t="str">
        <f t="shared" si="413"/>
        <v>::</v>
      </c>
      <c r="GN515" s="4" t="str">
        <f t="shared" si="413"/>
        <v>::</v>
      </c>
      <c r="GO515" s="4" t="str">
        <f t="shared" si="413"/>
        <v>::</v>
      </c>
      <c r="GP515" s="4" t="str">
        <f t="shared" si="441"/>
        <v>1</v>
      </c>
    </row>
    <row r="516" spans="1:198" ht="28" customHeight="1">
      <c r="A516" s="5" t="s">
        <v>2714</v>
      </c>
      <c r="B516" s="5" t="s">
        <v>2716</v>
      </c>
      <c r="C516" s="5" t="s">
        <v>2714</v>
      </c>
      <c r="D516" s="9" t="str">
        <f t="shared" si="414"/>
        <v>u</v>
      </c>
      <c r="E516" s="9" t="str">
        <f t="shared" si="415"/>
        <v xml:space="preserve"> / （DixnaFPラバークリップレスペダル）</v>
      </c>
      <c r="F516" s="9" t="str">
        <f t="shared" si="416"/>
        <v xml:space="preserve"> / （DixnaFPラバークリップレスペダル）</v>
      </c>
      <c r="G516" s="5">
        <v>4830</v>
      </c>
      <c r="H516" s="9">
        <f t="shared" si="417"/>
        <v>4830</v>
      </c>
      <c r="I516" s="9" t="str">
        <f t="shared" si="418"/>
        <v>0</v>
      </c>
      <c r="J516" s="9" t="str">
        <f t="shared" si="419"/>
        <v>1</v>
      </c>
      <c r="P516" s="9" t="str">
        <f t="shared" si="420"/>
        <v>DixnaFPラバークリップレスペダル</v>
      </c>
      <c r="AI516" s="9" t="str">
        <f t="shared" si="421"/>
        <v>http://image.rakuten.co.jp/brotures/cabinet/items/dixna/dxn_pdl_fr_rubber_clipless.jpg</v>
      </c>
      <c r="AS516" s="9" t="str">
        <f t="shared" si="407"/>
        <v>1</v>
      </c>
      <c r="AT516" s="9" t="str">
        <f t="shared" si="407"/>
        <v>1</v>
      </c>
      <c r="AU516" s="9" t="str">
        <f t="shared" si="422"/>
        <v>0</v>
      </c>
      <c r="AV516" s="9" t="str">
        <f t="shared" si="423"/>
        <v>1</v>
      </c>
      <c r="AW516" s="9" t="str">
        <f t="shared" si="408"/>
        <v>0</v>
      </c>
      <c r="AX516" s="9" t="str">
        <f t="shared" si="408"/>
        <v>0</v>
      </c>
      <c r="AY516" s="11"/>
      <c r="AZ516" s="11"/>
      <c r="BA516" s="11"/>
      <c r="BB516" s="9" t="str">
        <f t="shared" si="424"/>
        <v>-1</v>
      </c>
      <c r="BC516" s="9" t="str">
        <f t="shared" si="425"/>
        <v>0</v>
      </c>
      <c r="BG516" s="5" t="s">
        <v>277</v>
      </c>
      <c r="BH516" s="5" t="s">
        <v>8501</v>
      </c>
      <c r="CS516" s="9" t="str">
        <f t="shared" si="426"/>
        <v>0</v>
      </c>
      <c r="CT516" s="9" t="str">
        <f t="shared" si="427"/>
        <v>&lt;iframe src="http://www.rakuten.ne.jp/gold/brotures/spec/dixna/dxn_pdl_fr_rubber_clipless.html" frameborder="0" id="spec-content" scrolling="no"&gt;&lt;/iframe&gt;</v>
      </c>
      <c r="CU516" s="9" t="str">
        <f t="shared" si="428"/>
        <v/>
      </c>
      <c r="CV516" s="9" t="str">
        <f t="shared" si="429"/>
        <v>&lt;div class="row-fluid"&gt;&lt;iframe src="http://www.rakuten.ne.jp/gold/brotures/items/dixna/dxn_pdl_fr_rubber_clipless.html" frameborder="0" id="skin-product" scrolling="no"&gt;&lt;/iframe&gt;&lt;/div&gt;</v>
      </c>
      <c r="CW516" s="11" t="str">
        <f t="shared" si="430"/>
        <v/>
      </c>
      <c r="CX516" t="s">
        <v>2714</v>
      </c>
      <c r="CY516" s="9" t="str">
        <f t="shared" si="431"/>
        <v>0</v>
      </c>
      <c r="CZ516" s="11"/>
      <c r="DA516" s="11"/>
      <c r="DB516" s="11"/>
      <c r="DC516" s="11"/>
      <c r="DD516" s="9" t="str">
        <f t="shared" si="432"/>
        <v/>
      </c>
      <c r="DI516" s="9" t="str">
        <f t="shared" si="433"/>
        <v/>
      </c>
      <c r="DT516" s="9">
        <f>VLOOKUP(BG516,ディレクトリID!A:B,2)</f>
        <v>407697</v>
      </c>
      <c r="DV516" s="4" t="str">
        <f t="shared" si="434"/>
        <v>【ペダル＆ストラップ　DIXNA】</v>
      </c>
      <c r="DW516" s="4" t="str">
        <f t="shared" si="435"/>
        <v>【ペダル＆ストラップ　DIXNA】</v>
      </c>
      <c r="DX516" s="9">
        <f t="shared" si="436"/>
        <v>4</v>
      </c>
      <c r="DY516" s="11"/>
      <c r="DZ516" s="9" t="str">
        <f t="shared" si="409"/>
        <v>1</v>
      </c>
      <c r="EA516" s="9" t="str">
        <f t="shared" si="409"/>
        <v>1</v>
      </c>
      <c r="EB516" s="11"/>
      <c r="EC516" s="11"/>
      <c r="ED516" s="11"/>
      <c r="EE516" s="9" t="str">
        <f t="shared" si="437"/>
        <v>0</v>
      </c>
      <c r="EO516" s="5" t="s">
        <v>428</v>
      </c>
      <c r="EP516" s="8" t="s">
        <v>429</v>
      </c>
      <c r="EQ516" s="8" t="s">
        <v>429</v>
      </c>
      <c r="ER516" s="8" t="s">
        <v>209</v>
      </c>
      <c r="ES516" s="8" t="s">
        <v>430</v>
      </c>
      <c r="ET516" s="9" t="str">
        <f t="shared" si="438"/>
        <v>2</v>
      </c>
      <c r="EU516" s="11"/>
      <c r="EV516" s="11"/>
      <c r="EW516" s="11"/>
      <c r="EX516" s="9" t="str">
        <f t="shared" si="410"/>
        <v>0</v>
      </c>
      <c r="EY516" s="9" t="str">
        <f t="shared" si="410"/>
        <v>0</v>
      </c>
      <c r="EZ516" s="11"/>
      <c r="FA516" s="11"/>
      <c r="FB516" s="9" t="str">
        <f t="shared" si="411"/>
        <v>0</v>
      </c>
      <c r="FC516" s="9" t="str">
        <f t="shared" si="411"/>
        <v>0</v>
      </c>
      <c r="FD516" s="9" t="str">
        <f t="shared" si="439"/>
        <v>1</v>
      </c>
      <c r="FE516" s="9" t="str">
        <f t="shared" si="412"/>
        <v>1</v>
      </c>
      <c r="FF516" s="9" t="str">
        <f t="shared" si="412"/>
        <v>1</v>
      </c>
      <c r="GJ516" s="4" t="str">
        <f t="shared" si="442"/>
        <v>パーツ\ペダル＆ストラップ:ブランド\DIXNA</v>
      </c>
      <c r="GK516" s="4" t="str">
        <f t="shared" si="440"/>
        <v>u:u</v>
      </c>
      <c r="GL516" s="11"/>
      <c r="GM516" s="4" t="str">
        <f t="shared" si="413"/>
        <v>::</v>
      </c>
      <c r="GN516" s="4" t="str">
        <f t="shared" si="413"/>
        <v>::</v>
      </c>
      <c r="GO516" s="4" t="str">
        <f t="shared" si="413"/>
        <v>::</v>
      </c>
      <c r="GP516" s="4" t="str">
        <f t="shared" si="441"/>
        <v>1</v>
      </c>
    </row>
    <row r="517" spans="1:198" ht="28" customHeight="1">
      <c r="A517" s="5" t="s">
        <v>2720</v>
      </c>
      <c r="B517" s="5" t="s">
        <v>2722</v>
      </c>
      <c r="C517" s="5" t="s">
        <v>2720</v>
      </c>
      <c r="D517" s="9" t="str">
        <f t="shared" si="414"/>
        <v>u</v>
      </c>
      <c r="E517" s="9" t="str">
        <f t="shared" si="415"/>
        <v xml:space="preserve"> / （DixnaFPスポットクリップレスペダル）</v>
      </c>
      <c r="F517" s="9" t="str">
        <f t="shared" si="416"/>
        <v xml:space="preserve"> / （DixnaFPスポットクリップレスペダル）</v>
      </c>
      <c r="G517" s="5">
        <v>6300</v>
      </c>
      <c r="H517" s="9">
        <f t="shared" si="417"/>
        <v>6300</v>
      </c>
      <c r="I517" s="9" t="str">
        <f t="shared" si="418"/>
        <v>0</v>
      </c>
      <c r="J517" s="9" t="str">
        <f t="shared" si="419"/>
        <v>1</v>
      </c>
      <c r="P517" s="9" t="str">
        <f t="shared" si="420"/>
        <v>DixnaFPスポットクリップレスペダル</v>
      </c>
      <c r="AI517" s="9" t="str">
        <f t="shared" si="421"/>
        <v>http://image.rakuten.co.jp/brotures/cabinet/items/dixna/dxn_pdl_fr_spot_clipless.jpg</v>
      </c>
      <c r="AS517" s="9" t="str">
        <f t="shared" si="407"/>
        <v>1</v>
      </c>
      <c r="AT517" s="9" t="str">
        <f t="shared" si="407"/>
        <v>1</v>
      </c>
      <c r="AU517" s="9" t="str">
        <f t="shared" si="422"/>
        <v>0</v>
      </c>
      <c r="AV517" s="9" t="str">
        <f t="shared" si="423"/>
        <v>1</v>
      </c>
      <c r="AW517" s="9" t="str">
        <f t="shared" si="408"/>
        <v>0</v>
      </c>
      <c r="AX517" s="9" t="str">
        <f t="shared" si="408"/>
        <v>0</v>
      </c>
      <c r="AY517" s="11"/>
      <c r="AZ517" s="11"/>
      <c r="BA517" s="11"/>
      <c r="BB517" s="9" t="str">
        <f t="shared" si="424"/>
        <v>-1</v>
      </c>
      <c r="BC517" s="9" t="str">
        <f t="shared" si="425"/>
        <v>0</v>
      </c>
      <c r="BG517" s="5" t="s">
        <v>277</v>
      </c>
      <c r="BH517" s="5" t="s">
        <v>8501</v>
      </c>
      <c r="CS517" s="9" t="str">
        <f t="shared" si="426"/>
        <v>0</v>
      </c>
      <c r="CT517" s="9" t="str">
        <f t="shared" si="427"/>
        <v>&lt;iframe src="http://www.rakuten.ne.jp/gold/brotures/spec/dixna/dxn_pdl_fr_spot_clipless.html" frameborder="0" id="spec-content" scrolling="no"&gt;&lt;/iframe&gt;</v>
      </c>
      <c r="CU517" s="9" t="str">
        <f t="shared" si="428"/>
        <v/>
      </c>
      <c r="CV517" s="9" t="str">
        <f t="shared" si="429"/>
        <v>&lt;div class="row-fluid"&gt;&lt;iframe src="http://www.rakuten.ne.jp/gold/brotures/items/dixna/dxn_pdl_fr_spot_clipless.html" frameborder="0" id="skin-product" scrolling="no"&gt;&lt;/iframe&gt;&lt;/div&gt;</v>
      </c>
      <c r="CW517" s="11" t="str">
        <f t="shared" si="430"/>
        <v/>
      </c>
      <c r="CX517" t="s">
        <v>2720</v>
      </c>
      <c r="CY517" s="9" t="str">
        <f t="shared" si="431"/>
        <v>0</v>
      </c>
      <c r="CZ517" s="11"/>
      <c r="DA517" s="11"/>
      <c r="DB517" s="11"/>
      <c r="DC517" s="11"/>
      <c r="DD517" s="9" t="str">
        <f t="shared" si="432"/>
        <v/>
      </c>
      <c r="DI517" s="9" t="str">
        <f t="shared" si="433"/>
        <v/>
      </c>
      <c r="DT517" s="9">
        <f>VLOOKUP(BG517,ディレクトリID!A:B,2)</f>
        <v>407697</v>
      </c>
      <c r="DV517" s="4" t="str">
        <f t="shared" si="434"/>
        <v>【ペダル＆ストラップ　DIXNA】</v>
      </c>
      <c r="DW517" s="4" t="str">
        <f t="shared" si="435"/>
        <v>【ペダル＆ストラップ　DIXNA】</v>
      </c>
      <c r="DX517" s="9">
        <f t="shared" si="436"/>
        <v>4</v>
      </c>
      <c r="DY517" s="11"/>
      <c r="DZ517" s="9" t="str">
        <f t="shared" si="409"/>
        <v>1</v>
      </c>
      <c r="EA517" s="9" t="str">
        <f t="shared" si="409"/>
        <v>1</v>
      </c>
      <c r="EB517" s="11"/>
      <c r="EC517" s="11"/>
      <c r="ED517" s="11"/>
      <c r="EE517" s="9" t="str">
        <f t="shared" si="437"/>
        <v>0</v>
      </c>
      <c r="EO517" s="5" t="s">
        <v>428</v>
      </c>
      <c r="EP517" s="8" t="s">
        <v>429</v>
      </c>
      <c r="EQ517" s="8" t="s">
        <v>429</v>
      </c>
      <c r="ER517" s="8" t="s">
        <v>209</v>
      </c>
      <c r="ES517" s="8" t="s">
        <v>430</v>
      </c>
      <c r="ET517" s="9" t="str">
        <f t="shared" si="438"/>
        <v>2</v>
      </c>
      <c r="EU517" s="11"/>
      <c r="EV517" s="11"/>
      <c r="EW517" s="11"/>
      <c r="EX517" s="9" t="str">
        <f t="shared" si="410"/>
        <v>0</v>
      </c>
      <c r="EY517" s="9" t="str">
        <f t="shared" si="410"/>
        <v>0</v>
      </c>
      <c r="EZ517" s="11"/>
      <c r="FA517" s="11"/>
      <c r="FB517" s="9" t="str">
        <f t="shared" si="411"/>
        <v>0</v>
      </c>
      <c r="FC517" s="9" t="str">
        <f t="shared" si="411"/>
        <v>0</v>
      </c>
      <c r="FD517" s="9" t="str">
        <f t="shared" si="439"/>
        <v>1</v>
      </c>
      <c r="FE517" s="9" t="str">
        <f t="shared" si="412"/>
        <v>1</v>
      </c>
      <c r="FF517" s="9" t="str">
        <f t="shared" si="412"/>
        <v>1</v>
      </c>
      <c r="GJ517" s="4" t="str">
        <f t="shared" si="442"/>
        <v>パーツ\ペダル＆ストラップ:ブランド\DIXNA</v>
      </c>
      <c r="GK517" s="4" t="str">
        <f t="shared" si="440"/>
        <v>u:u</v>
      </c>
      <c r="GL517" s="11"/>
      <c r="GM517" s="4" t="str">
        <f t="shared" si="413"/>
        <v>::</v>
      </c>
      <c r="GN517" s="4" t="str">
        <f t="shared" si="413"/>
        <v>::</v>
      </c>
      <c r="GO517" s="4" t="str">
        <f t="shared" si="413"/>
        <v>::</v>
      </c>
      <c r="GP517" s="4" t="str">
        <f t="shared" si="441"/>
        <v>1</v>
      </c>
    </row>
    <row r="518" spans="1:198" ht="28" customHeight="1">
      <c r="A518" s="5" t="s">
        <v>2726</v>
      </c>
      <c r="B518" s="5" t="s">
        <v>2728</v>
      </c>
      <c r="C518" s="5" t="s">
        <v>2726</v>
      </c>
      <c r="D518" s="9" t="str">
        <f t="shared" si="414"/>
        <v>u</v>
      </c>
      <c r="E518" s="9" t="str">
        <f t="shared" si="415"/>
        <v xml:space="preserve"> / （Dixnaリブラペダル）</v>
      </c>
      <c r="F518" s="9" t="str">
        <f t="shared" si="416"/>
        <v xml:space="preserve"> / （Dixnaリブラペダル）</v>
      </c>
      <c r="G518" s="5">
        <v>6930</v>
      </c>
      <c r="H518" s="9">
        <f t="shared" si="417"/>
        <v>6930</v>
      </c>
      <c r="I518" s="9" t="str">
        <f t="shared" si="418"/>
        <v>0</v>
      </c>
      <c r="J518" s="9" t="str">
        <f t="shared" si="419"/>
        <v>1</v>
      </c>
      <c r="P518" s="9" t="str">
        <f t="shared" si="420"/>
        <v>Dixnaリブラペダル</v>
      </c>
      <c r="AI518" s="9" t="str">
        <f t="shared" si="421"/>
        <v>http://image.rakuten.co.jp/brotures/cabinet/items/dixna/dxn_pdl_libra_pedal.jpg</v>
      </c>
      <c r="AS518" s="9" t="str">
        <f t="shared" si="407"/>
        <v>1</v>
      </c>
      <c r="AT518" s="9" t="str">
        <f t="shared" si="407"/>
        <v>1</v>
      </c>
      <c r="AU518" s="9" t="str">
        <f t="shared" si="422"/>
        <v>0</v>
      </c>
      <c r="AV518" s="9" t="str">
        <f t="shared" si="423"/>
        <v>1</v>
      </c>
      <c r="AW518" s="9" t="str">
        <f t="shared" si="408"/>
        <v>0</v>
      </c>
      <c r="AX518" s="9" t="str">
        <f t="shared" si="408"/>
        <v>0</v>
      </c>
      <c r="AY518" s="11"/>
      <c r="AZ518" s="11"/>
      <c r="BA518" s="11"/>
      <c r="BB518" s="9" t="str">
        <f t="shared" si="424"/>
        <v>-1</v>
      </c>
      <c r="BC518" s="9" t="str">
        <f t="shared" si="425"/>
        <v>0</v>
      </c>
      <c r="BG518" s="5" t="s">
        <v>277</v>
      </c>
      <c r="BH518" s="5" t="s">
        <v>8501</v>
      </c>
      <c r="CS518" s="9" t="str">
        <f t="shared" si="426"/>
        <v>0</v>
      </c>
      <c r="CT518" s="9" t="str">
        <f t="shared" si="427"/>
        <v>&lt;iframe src="http://www.rakuten.ne.jp/gold/brotures/spec/dixna/dxn_pdl_libra_pedal.html" frameborder="0" id="spec-content" scrolling="no"&gt;&lt;/iframe&gt;</v>
      </c>
      <c r="CU518" s="9" t="str">
        <f t="shared" si="428"/>
        <v/>
      </c>
      <c r="CV518" s="9" t="str">
        <f t="shared" si="429"/>
        <v>&lt;div class="row-fluid"&gt;&lt;iframe src="http://www.rakuten.ne.jp/gold/brotures/items/dixna/dxn_pdl_libra_pedal.html" frameborder="0" id="skin-product" scrolling="no"&gt;&lt;/iframe&gt;&lt;/div&gt;</v>
      </c>
      <c r="CW518" s="11" t="str">
        <f t="shared" si="430"/>
        <v/>
      </c>
      <c r="CX518" t="s">
        <v>2726</v>
      </c>
      <c r="CY518" s="9" t="str">
        <f t="shared" si="431"/>
        <v>0</v>
      </c>
      <c r="CZ518" s="11"/>
      <c r="DA518" s="11"/>
      <c r="DB518" s="11"/>
      <c r="DC518" s="11"/>
      <c r="DD518" s="9" t="str">
        <f t="shared" si="432"/>
        <v/>
      </c>
      <c r="DI518" s="9" t="str">
        <f t="shared" si="433"/>
        <v/>
      </c>
      <c r="DT518" s="9">
        <f>VLOOKUP(BG518,ディレクトリID!A:B,2)</f>
        <v>407697</v>
      </c>
      <c r="DV518" s="4" t="str">
        <f t="shared" si="434"/>
        <v>【ペダル＆ストラップ　DIXNA】</v>
      </c>
      <c r="DW518" s="4" t="str">
        <f t="shared" si="435"/>
        <v>【ペダル＆ストラップ　DIXNA】</v>
      </c>
      <c r="DX518" s="9">
        <f t="shared" si="436"/>
        <v>4</v>
      </c>
      <c r="DY518" s="11"/>
      <c r="DZ518" s="9" t="str">
        <f t="shared" si="409"/>
        <v>1</v>
      </c>
      <c r="EA518" s="9" t="str">
        <f t="shared" si="409"/>
        <v>1</v>
      </c>
      <c r="EB518" s="11"/>
      <c r="EC518" s="11"/>
      <c r="ED518" s="11"/>
      <c r="EE518" s="9" t="str">
        <f t="shared" si="437"/>
        <v>0</v>
      </c>
      <c r="EO518" s="5" t="s">
        <v>428</v>
      </c>
      <c r="EP518" s="8" t="s">
        <v>429</v>
      </c>
      <c r="EQ518" s="8" t="s">
        <v>429</v>
      </c>
      <c r="ER518" s="8" t="s">
        <v>209</v>
      </c>
      <c r="ES518" s="8" t="s">
        <v>430</v>
      </c>
      <c r="ET518" s="9" t="str">
        <f t="shared" si="438"/>
        <v>2</v>
      </c>
      <c r="EU518" s="11"/>
      <c r="EV518" s="11"/>
      <c r="EW518" s="11"/>
      <c r="EX518" s="9" t="str">
        <f t="shared" si="410"/>
        <v>0</v>
      </c>
      <c r="EY518" s="9" t="str">
        <f t="shared" si="410"/>
        <v>0</v>
      </c>
      <c r="EZ518" s="11"/>
      <c r="FA518" s="11"/>
      <c r="FB518" s="9" t="str">
        <f t="shared" si="411"/>
        <v>0</v>
      </c>
      <c r="FC518" s="9" t="str">
        <f t="shared" si="411"/>
        <v>0</v>
      </c>
      <c r="FD518" s="9" t="str">
        <f t="shared" si="439"/>
        <v>1</v>
      </c>
      <c r="FE518" s="9" t="str">
        <f t="shared" si="412"/>
        <v>1</v>
      </c>
      <c r="FF518" s="9" t="str">
        <f t="shared" si="412"/>
        <v>1</v>
      </c>
      <c r="GJ518" s="4" t="str">
        <f t="shared" si="442"/>
        <v>パーツ\ペダル＆ストラップ:ブランド\DIXNA</v>
      </c>
      <c r="GK518" s="4" t="str">
        <f t="shared" si="440"/>
        <v>u:u</v>
      </c>
      <c r="GL518" s="11"/>
      <c r="GM518" s="4" t="str">
        <f t="shared" si="413"/>
        <v>::</v>
      </c>
      <c r="GN518" s="4" t="str">
        <f t="shared" si="413"/>
        <v>::</v>
      </c>
      <c r="GO518" s="4" t="str">
        <f t="shared" si="413"/>
        <v>::</v>
      </c>
      <c r="GP518" s="4" t="str">
        <f t="shared" si="441"/>
        <v>1</v>
      </c>
    </row>
    <row r="519" spans="1:198" ht="28" customHeight="1">
      <c r="A519" s="5" t="s">
        <v>2732</v>
      </c>
      <c r="B519" s="5" t="s">
        <v>2734</v>
      </c>
      <c r="C519" s="5" t="s">
        <v>2732</v>
      </c>
      <c r="D519" s="9" t="str">
        <f t="shared" si="414"/>
        <v>u</v>
      </c>
      <c r="E519" s="9" t="str">
        <f t="shared" si="415"/>
        <v xml:space="preserve"> / （DixnaリブラQRDペダル）</v>
      </c>
      <c r="F519" s="9" t="str">
        <f t="shared" si="416"/>
        <v xml:space="preserve"> / （DixnaリブラQRDペダル）</v>
      </c>
      <c r="G519" s="5">
        <v>9765</v>
      </c>
      <c r="H519" s="9">
        <f t="shared" si="417"/>
        <v>9765</v>
      </c>
      <c r="I519" s="9" t="str">
        <f t="shared" si="418"/>
        <v>0</v>
      </c>
      <c r="J519" s="9" t="str">
        <f t="shared" si="419"/>
        <v>1</v>
      </c>
      <c r="P519" s="9" t="str">
        <f t="shared" si="420"/>
        <v>DixnaリブラQRDペダル</v>
      </c>
      <c r="AI519" s="9" t="str">
        <f t="shared" si="421"/>
        <v>http://image.rakuten.co.jp/brotures/cabinet/items/dixna/dxn_pdl_libra_qrd_pedal.jpg</v>
      </c>
      <c r="AS519" s="9" t="str">
        <f t="shared" si="407"/>
        <v>1</v>
      </c>
      <c r="AT519" s="9" t="str">
        <f t="shared" si="407"/>
        <v>1</v>
      </c>
      <c r="AU519" s="9" t="str">
        <f t="shared" si="422"/>
        <v>0</v>
      </c>
      <c r="AV519" s="9" t="str">
        <f t="shared" si="423"/>
        <v>1</v>
      </c>
      <c r="AW519" s="9" t="str">
        <f t="shared" si="408"/>
        <v>0</v>
      </c>
      <c r="AX519" s="9" t="str">
        <f t="shared" si="408"/>
        <v>0</v>
      </c>
      <c r="AY519" s="11"/>
      <c r="AZ519" s="11"/>
      <c r="BA519" s="11"/>
      <c r="BB519" s="9" t="str">
        <f t="shared" si="424"/>
        <v>-1</v>
      </c>
      <c r="BC519" s="9" t="str">
        <f t="shared" si="425"/>
        <v>0</v>
      </c>
      <c r="BG519" s="5" t="s">
        <v>277</v>
      </c>
      <c r="BH519" s="5" t="s">
        <v>8501</v>
      </c>
      <c r="CS519" s="9" t="str">
        <f t="shared" si="426"/>
        <v>0</v>
      </c>
      <c r="CT519" s="9" t="str">
        <f t="shared" si="427"/>
        <v>&lt;iframe src="http://www.rakuten.ne.jp/gold/brotures/spec/dixna/dxn_pdl_libra_qrd_pedal.html" frameborder="0" id="spec-content" scrolling="no"&gt;&lt;/iframe&gt;</v>
      </c>
      <c r="CU519" s="9" t="str">
        <f t="shared" si="428"/>
        <v/>
      </c>
      <c r="CV519" s="9" t="str">
        <f t="shared" si="429"/>
        <v>&lt;div class="row-fluid"&gt;&lt;iframe src="http://www.rakuten.ne.jp/gold/brotures/items/dixna/dxn_pdl_libra_qrd_pedal.html" frameborder="0" id="skin-product" scrolling="no"&gt;&lt;/iframe&gt;&lt;/div&gt;</v>
      </c>
      <c r="CW519" s="11" t="str">
        <f t="shared" si="430"/>
        <v/>
      </c>
      <c r="CX519" t="s">
        <v>2732</v>
      </c>
      <c r="CY519" s="9" t="str">
        <f t="shared" si="431"/>
        <v>0</v>
      </c>
      <c r="CZ519" s="11"/>
      <c r="DA519" s="11"/>
      <c r="DB519" s="11"/>
      <c r="DC519" s="11"/>
      <c r="DD519" s="9" t="str">
        <f t="shared" si="432"/>
        <v/>
      </c>
      <c r="DI519" s="9" t="str">
        <f t="shared" si="433"/>
        <v/>
      </c>
      <c r="DT519" s="9">
        <f>VLOOKUP(BG519,ディレクトリID!A:B,2)</f>
        <v>407697</v>
      </c>
      <c r="DV519" s="4" t="str">
        <f t="shared" si="434"/>
        <v>【ペダル＆ストラップ　DIXNA】</v>
      </c>
      <c r="DW519" s="4" t="str">
        <f t="shared" si="435"/>
        <v>【ペダル＆ストラップ　DIXNA】</v>
      </c>
      <c r="DX519" s="9">
        <f t="shared" si="436"/>
        <v>4</v>
      </c>
      <c r="DY519" s="11"/>
      <c r="DZ519" s="9" t="str">
        <f t="shared" si="409"/>
        <v>1</v>
      </c>
      <c r="EA519" s="9" t="str">
        <f t="shared" si="409"/>
        <v>1</v>
      </c>
      <c r="EB519" s="11"/>
      <c r="EC519" s="11"/>
      <c r="ED519" s="11"/>
      <c r="EE519" s="9" t="str">
        <f t="shared" si="437"/>
        <v>0</v>
      </c>
      <c r="EO519" s="5" t="s">
        <v>428</v>
      </c>
      <c r="EP519" s="8" t="s">
        <v>429</v>
      </c>
      <c r="EQ519" s="8" t="s">
        <v>429</v>
      </c>
      <c r="ER519" s="8" t="s">
        <v>209</v>
      </c>
      <c r="ES519" s="8" t="s">
        <v>430</v>
      </c>
      <c r="ET519" s="9" t="str">
        <f t="shared" si="438"/>
        <v>2</v>
      </c>
      <c r="EU519" s="11"/>
      <c r="EV519" s="11"/>
      <c r="EW519" s="11"/>
      <c r="EX519" s="9" t="str">
        <f t="shared" si="410"/>
        <v>0</v>
      </c>
      <c r="EY519" s="9" t="str">
        <f t="shared" si="410"/>
        <v>0</v>
      </c>
      <c r="EZ519" s="11"/>
      <c r="FA519" s="11"/>
      <c r="FB519" s="9" t="str">
        <f t="shared" si="411"/>
        <v>0</v>
      </c>
      <c r="FC519" s="9" t="str">
        <f t="shared" si="411"/>
        <v>0</v>
      </c>
      <c r="FD519" s="9" t="str">
        <f t="shared" si="439"/>
        <v>1</v>
      </c>
      <c r="FE519" s="9" t="str">
        <f t="shared" si="412"/>
        <v>1</v>
      </c>
      <c r="FF519" s="9" t="str">
        <f t="shared" si="412"/>
        <v>1</v>
      </c>
      <c r="GJ519" s="4" t="str">
        <f t="shared" si="442"/>
        <v>パーツ\ペダル＆ストラップ:ブランド\DIXNA</v>
      </c>
      <c r="GK519" s="4" t="str">
        <f t="shared" si="440"/>
        <v>u:u</v>
      </c>
      <c r="GL519" s="11"/>
      <c r="GM519" s="4" t="str">
        <f t="shared" si="413"/>
        <v>::</v>
      </c>
      <c r="GN519" s="4" t="str">
        <f t="shared" si="413"/>
        <v>::</v>
      </c>
      <c r="GO519" s="4" t="str">
        <f t="shared" si="413"/>
        <v>::</v>
      </c>
      <c r="GP519" s="4" t="str">
        <f t="shared" si="441"/>
        <v>1</v>
      </c>
    </row>
    <row r="520" spans="1:198" ht="28" customHeight="1">
      <c r="A520" s="5" t="s">
        <v>2738</v>
      </c>
      <c r="B520" s="5" t="s">
        <v>2740</v>
      </c>
      <c r="C520" s="5" t="s">
        <v>2738</v>
      </c>
      <c r="D520" s="9" t="str">
        <f t="shared" si="414"/>
        <v>u</v>
      </c>
      <c r="E520" s="9" t="str">
        <f t="shared" si="415"/>
        <v xml:space="preserve"> / （DixnaロードWペダル）</v>
      </c>
      <c r="F520" s="9" t="str">
        <f t="shared" si="416"/>
        <v xml:space="preserve"> / （DixnaロードWペダル）</v>
      </c>
      <c r="G520" s="5">
        <v>3990</v>
      </c>
      <c r="H520" s="9">
        <f t="shared" si="417"/>
        <v>3990</v>
      </c>
      <c r="I520" s="9" t="str">
        <f t="shared" si="418"/>
        <v>0</v>
      </c>
      <c r="J520" s="9" t="str">
        <f t="shared" si="419"/>
        <v>1</v>
      </c>
      <c r="P520" s="9" t="str">
        <f t="shared" si="420"/>
        <v>DixnaロードWペダル</v>
      </c>
      <c r="AI520" s="9" t="str">
        <f t="shared" si="421"/>
        <v>http://image.rakuten.co.jp/brotures/cabinet/items/dixna/dxn_pdl_road_w_pedal.jpg</v>
      </c>
      <c r="AS520" s="9" t="str">
        <f t="shared" si="407"/>
        <v>1</v>
      </c>
      <c r="AT520" s="9" t="str">
        <f t="shared" si="407"/>
        <v>1</v>
      </c>
      <c r="AU520" s="9" t="str">
        <f t="shared" si="422"/>
        <v>0</v>
      </c>
      <c r="AV520" s="9" t="str">
        <f t="shared" si="423"/>
        <v>1</v>
      </c>
      <c r="AW520" s="9" t="str">
        <f t="shared" si="408"/>
        <v>0</v>
      </c>
      <c r="AX520" s="9" t="str">
        <f t="shared" si="408"/>
        <v>0</v>
      </c>
      <c r="AY520" s="11"/>
      <c r="AZ520" s="11"/>
      <c r="BA520" s="11"/>
      <c r="BB520" s="9" t="str">
        <f t="shared" si="424"/>
        <v>-1</v>
      </c>
      <c r="BC520" s="9" t="str">
        <f t="shared" si="425"/>
        <v>0</v>
      </c>
      <c r="BG520" s="5" t="s">
        <v>277</v>
      </c>
      <c r="BH520" s="5" t="s">
        <v>8501</v>
      </c>
      <c r="CS520" s="9" t="str">
        <f t="shared" si="426"/>
        <v>0</v>
      </c>
      <c r="CT520" s="9" t="str">
        <f t="shared" si="427"/>
        <v>&lt;iframe src="http://www.rakuten.ne.jp/gold/brotures/spec/dixna/dxn_pdl_road_w_pedal.html" frameborder="0" id="spec-content" scrolling="no"&gt;&lt;/iframe&gt;</v>
      </c>
      <c r="CU520" s="9" t="str">
        <f t="shared" si="428"/>
        <v/>
      </c>
      <c r="CV520" s="9" t="str">
        <f t="shared" si="429"/>
        <v>&lt;div class="row-fluid"&gt;&lt;iframe src="http://www.rakuten.ne.jp/gold/brotures/items/dixna/dxn_pdl_road_w_pedal.html" frameborder="0" id="skin-product" scrolling="no"&gt;&lt;/iframe&gt;&lt;/div&gt;</v>
      </c>
      <c r="CW520" s="11" t="str">
        <f t="shared" si="430"/>
        <v/>
      </c>
      <c r="CX520" t="s">
        <v>2738</v>
      </c>
      <c r="CY520" s="9" t="str">
        <f t="shared" si="431"/>
        <v>0</v>
      </c>
      <c r="CZ520" s="11"/>
      <c r="DA520" s="11"/>
      <c r="DB520" s="11"/>
      <c r="DC520" s="11"/>
      <c r="DD520" s="9" t="str">
        <f t="shared" si="432"/>
        <v/>
      </c>
      <c r="DI520" s="9" t="str">
        <f t="shared" si="433"/>
        <v/>
      </c>
      <c r="DT520" s="9">
        <f>VLOOKUP(BG520,ディレクトリID!A:B,2)</f>
        <v>407697</v>
      </c>
      <c r="DV520" s="4" t="str">
        <f t="shared" si="434"/>
        <v>【ペダル＆ストラップ　DIXNA】</v>
      </c>
      <c r="DW520" s="4" t="str">
        <f t="shared" si="435"/>
        <v>【ペダル＆ストラップ　DIXNA】</v>
      </c>
      <c r="DX520" s="9">
        <f t="shared" si="436"/>
        <v>4</v>
      </c>
      <c r="DY520" s="11"/>
      <c r="DZ520" s="9" t="str">
        <f t="shared" si="409"/>
        <v>1</v>
      </c>
      <c r="EA520" s="9" t="str">
        <f t="shared" si="409"/>
        <v>1</v>
      </c>
      <c r="EB520" s="11"/>
      <c r="EC520" s="11"/>
      <c r="ED520" s="11"/>
      <c r="EE520" s="9" t="str">
        <f t="shared" si="437"/>
        <v>0</v>
      </c>
      <c r="EO520" s="5" t="s">
        <v>428</v>
      </c>
      <c r="EP520" s="8" t="s">
        <v>429</v>
      </c>
      <c r="EQ520" s="8" t="s">
        <v>429</v>
      </c>
      <c r="ER520" s="8" t="s">
        <v>209</v>
      </c>
      <c r="ES520" s="8" t="s">
        <v>430</v>
      </c>
      <c r="ET520" s="9" t="str">
        <f t="shared" si="438"/>
        <v>2</v>
      </c>
      <c r="EU520" s="11"/>
      <c r="EV520" s="11"/>
      <c r="EW520" s="11"/>
      <c r="EX520" s="9" t="str">
        <f t="shared" si="410"/>
        <v>0</v>
      </c>
      <c r="EY520" s="9" t="str">
        <f t="shared" si="410"/>
        <v>0</v>
      </c>
      <c r="EZ520" s="11"/>
      <c r="FA520" s="11"/>
      <c r="FB520" s="9" t="str">
        <f t="shared" si="411"/>
        <v>0</v>
      </c>
      <c r="FC520" s="9" t="str">
        <f t="shared" si="411"/>
        <v>0</v>
      </c>
      <c r="FD520" s="9" t="str">
        <f t="shared" si="439"/>
        <v>1</v>
      </c>
      <c r="FE520" s="9" t="str">
        <f t="shared" si="412"/>
        <v>1</v>
      </c>
      <c r="FF520" s="9" t="str">
        <f t="shared" si="412"/>
        <v>1</v>
      </c>
      <c r="GJ520" s="4" t="str">
        <f t="shared" si="442"/>
        <v>パーツ\ペダル＆ストラップ:ブランド\DIXNA</v>
      </c>
      <c r="GK520" s="4" t="str">
        <f t="shared" si="440"/>
        <v>u:u</v>
      </c>
      <c r="GL520" s="11"/>
      <c r="GM520" s="4" t="str">
        <f t="shared" si="413"/>
        <v>::</v>
      </c>
      <c r="GN520" s="4" t="str">
        <f t="shared" si="413"/>
        <v>::</v>
      </c>
      <c r="GO520" s="4" t="str">
        <f t="shared" si="413"/>
        <v>::</v>
      </c>
      <c r="GP520" s="4" t="str">
        <f t="shared" si="441"/>
        <v>1</v>
      </c>
    </row>
    <row r="521" spans="1:198" ht="28" customHeight="1">
      <c r="A521" s="5" t="s">
        <v>2744</v>
      </c>
      <c r="B521" s="5" t="s">
        <v>2746</v>
      </c>
      <c r="C521" s="5" t="s">
        <v>2744</v>
      </c>
      <c r="D521" s="9" t="str">
        <f t="shared" si="414"/>
        <v>u</v>
      </c>
      <c r="E521" s="9" t="str">
        <f t="shared" si="415"/>
        <v xml:space="preserve"> / （Dixnaトレースペダル）</v>
      </c>
      <c r="F521" s="9" t="str">
        <f t="shared" si="416"/>
        <v xml:space="preserve"> / （Dixnaトレースペダル）</v>
      </c>
      <c r="G521" s="5">
        <v>3308</v>
      </c>
      <c r="H521" s="9">
        <f t="shared" si="417"/>
        <v>3308</v>
      </c>
      <c r="I521" s="9" t="str">
        <f t="shared" si="418"/>
        <v>0</v>
      </c>
      <c r="J521" s="9" t="str">
        <f t="shared" si="419"/>
        <v>1</v>
      </c>
      <c r="P521" s="9" t="str">
        <f t="shared" si="420"/>
        <v>Dixnaトレースペダル</v>
      </c>
      <c r="AI521" s="9" t="str">
        <f t="shared" si="421"/>
        <v>http://image.rakuten.co.jp/brotures/cabinet/items/dixna/dxn_pdl_trace.jpg</v>
      </c>
      <c r="AS521" s="9" t="str">
        <f t="shared" si="407"/>
        <v>1</v>
      </c>
      <c r="AT521" s="9" t="str">
        <f t="shared" si="407"/>
        <v>1</v>
      </c>
      <c r="AU521" s="9" t="str">
        <f t="shared" si="422"/>
        <v>0</v>
      </c>
      <c r="AV521" s="9" t="str">
        <f t="shared" si="423"/>
        <v>1</v>
      </c>
      <c r="AW521" s="9" t="str">
        <f t="shared" si="408"/>
        <v>0</v>
      </c>
      <c r="AX521" s="9" t="str">
        <f t="shared" si="408"/>
        <v>0</v>
      </c>
      <c r="AY521" s="11"/>
      <c r="AZ521" s="11"/>
      <c r="BA521" s="11"/>
      <c r="BB521" s="9" t="str">
        <f t="shared" si="424"/>
        <v>-1</v>
      </c>
      <c r="BC521" s="9" t="str">
        <f t="shared" si="425"/>
        <v>0</v>
      </c>
      <c r="BG521" s="5" t="s">
        <v>277</v>
      </c>
      <c r="BH521" s="5" t="s">
        <v>8501</v>
      </c>
      <c r="CS521" s="9" t="str">
        <f t="shared" si="426"/>
        <v>0</v>
      </c>
      <c r="CT521" s="9" t="str">
        <f t="shared" si="427"/>
        <v>&lt;iframe src="http://www.rakuten.ne.jp/gold/brotures/spec/dixna/dxn_pdl_trace.html" frameborder="0" id="spec-content" scrolling="no"&gt;&lt;/iframe&gt;</v>
      </c>
      <c r="CU521" s="9" t="str">
        <f t="shared" si="428"/>
        <v/>
      </c>
      <c r="CV521" s="9" t="str">
        <f t="shared" si="429"/>
        <v>&lt;div class="row-fluid"&gt;&lt;iframe src="http://www.rakuten.ne.jp/gold/brotures/items/dixna/dxn_pdl_trace.html" frameborder="0" id="skin-product" scrolling="no"&gt;&lt;/iframe&gt;&lt;/div&gt;</v>
      </c>
      <c r="CW521" s="11" t="str">
        <f t="shared" si="430"/>
        <v/>
      </c>
      <c r="CX521" t="s">
        <v>2744</v>
      </c>
      <c r="CY521" s="9" t="str">
        <f t="shared" si="431"/>
        <v>0</v>
      </c>
      <c r="CZ521" s="11"/>
      <c r="DA521" s="11"/>
      <c r="DB521" s="11"/>
      <c r="DC521" s="11"/>
      <c r="DD521" s="9" t="str">
        <f t="shared" si="432"/>
        <v/>
      </c>
      <c r="DI521" s="9" t="str">
        <f t="shared" si="433"/>
        <v/>
      </c>
      <c r="DT521" s="9">
        <f>VLOOKUP(BG521,ディレクトリID!A:B,2)</f>
        <v>407697</v>
      </c>
      <c r="DV521" s="4" t="str">
        <f t="shared" si="434"/>
        <v>【ペダル＆ストラップ　DIXNA】</v>
      </c>
      <c r="DW521" s="4" t="str">
        <f t="shared" si="435"/>
        <v>【ペダル＆ストラップ　DIXNA】</v>
      </c>
      <c r="DX521" s="9">
        <f t="shared" si="436"/>
        <v>4</v>
      </c>
      <c r="DY521" s="11"/>
      <c r="DZ521" s="9" t="str">
        <f t="shared" si="409"/>
        <v>1</v>
      </c>
      <c r="EA521" s="9" t="str">
        <f t="shared" si="409"/>
        <v>1</v>
      </c>
      <c r="EB521" s="11"/>
      <c r="EC521" s="11"/>
      <c r="ED521" s="11"/>
      <c r="EE521" s="9" t="str">
        <f t="shared" si="437"/>
        <v>0</v>
      </c>
      <c r="EO521" s="5" t="s">
        <v>428</v>
      </c>
      <c r="EP521" s="8" t="s">
        <v>429</v>
      </c>
      <c r="EQ521" s="8" t="s">
        <v>429</v>
      </c>
      <c r="ER521" s="8" t="s">
        <v>209</v>
      </c>
      <c r="ES521" s="8" t="s">
        <v>430</v>
      </c>
      <c r="ET521" s="9" t="str">
        <f t="shared" si="438"/>
        <v>2</v>
      </c>
      <c r="EU521" s="11"/>
      <c r="EV521" s="11"/>
      <c r="EW521" s="11"/>
      <c r="EX521" s="9" t="str">
        <f t="shared" si="410"/>
        <v>0</v>
      </c>
      <c r="EY521" s="9" t="str">
        <f t="shared" si="410"/>
        <v>0</v>
      </c>
      <c r="EZ521" s="11"/>
      <c r="FA521" s="11"/>
      <c r="FB521" s="9" t="str">
        <f t="shared" si="411"/>
        <v>0</v>
      </c>
      <c r="FC521" s="9" t="str">
        <f t="shared" si="411"/>
        <v>0</v>
      </c>
      <c r="FD521" s="9" t="str">
        <f t="shared" si="439"/>
        <v>1</v>
      </c>
      <c r="FE521" s="9" t="str">
        <f t="shared" si="412"/>
        <v>1</v>
      </c>
      <c r="FF521" s="9" t="str">
        <f t="shared" si="412"/>
        <v>1</v>
      </c>
      <c r="GJ521" s="4" t="str">
        <f t="shared" si="442"/>
        <v>パーツ\ペダル＆ストラップ:ブランド\DIXNA</v>
      </c>
      <c r="GK521" s="4" t="str">
        <f t="shared" si="440"/>
        <v>u:u</v>
      </c>
      <c r="GL521" s="11"/>
      <c r="GM521" s="4" t="str">
        <f t="shared" si="413"/>
        <v>::</v>
      </c>
      <c r="GN521" s="4" t="str">
        <f t="shared" si="413"/>
        <v>::</v>
      </c>
      <c r="GO521" s="4" t="str">
        <f t="shared" si="413"/>
        <v>::</v>
      </c>
      <c r="GP521" s="4" t="str">
        <f t="shared" si="441"/>
        <v>1</v>
      </c>
    </row>
    <row r="522" spans="1:198" ht="28" customHeight="1">
      <c r="A522" s="5" t="s">
        <v>2750</v>
      </c>
      <c r="B522" s="5" t="s">
        <v>2752</v>
      </c>
      <c r="C522" s="5" t="s">
        <v>2750</v>
      </c>
      <c r="D522" s="9" t="str">
        <f t="shared" si="414"/>
        <v>u</v>
      </c>
      <c r="E522" s="9" t="str">
        <f t="shared" si="415"/>
        <v xml:space="preserve"> / （Dixnaアキレスサドルカラー）</v>
      </c>
      <c r="F522" s="9" t="str">
        <f t="shared" si="416"/>
        <v xml:space="preserve"> / （Dixnaアキレスサドルカラー）</v>
      </c>
      <c r="G522" s="5">
        <v>3990</v>
      </c>
      <c r="H522" s="9">
        <f t="shared" si="417"/>
        <v>3990</v>
      </c>
      <c r="I522" s="9" t="str">
        <f t="shared" si="418"/>
        <v>0</v>
      </c>
      <c r="J522" s="9" t="str">
        <f t="shared" si="419"/>
        <v>1</v>
      </c>
      <c r="P522" s="9" t="str">
        <f t="shared" si="420"/>
        <v>Dixnaアキレスサドルカラー</v>
      </c>
      <c r="AI522" s="9" t="str">
        <f t="shared" si="421"/>
        <v>http://image.rakuten.co.jp/brotures/cabinet/items/dixna/dxn_sdl_achilles_color.jpg</v>
      </c>
      <c r="AS522" s="9" t="str">
        <f t="shared" ref="AS522:AT541" si="443">IF($A522&lt;&gt;"","1","")</f>
        <v>1</v>
      </c>
      <c r="AT522" s="9" t="str">
        <f t="shared" si="443"/>
        <v>1</v>
      </c>
      <c r="AU522" s="9" t="str">
        <f t="shared" si="422"/>
        <v>0</v>
      </c>
      <c r="AV522" s="9" t="str">
        <f t="shared" si="423"/>
        <v>1</v>
      </c>
      <c r="AW522" s="9" t="str">
        <f t="shared" ref="AW522:AX541" si="444">IF($A522&lt;&gt;"","0","")</f>
        <v>0</v>
      </c>
      <c r="AX522" s="9" t="str">
        <f t="shared" si="444"/>
        <v>0</v>
      </c>
      <c r="AY522" s="11"/>
      <c r="AZ522" s="11"/>
      <c r="BA522" s="11"/>
      <c r="BB522" s="9" t="str">
        <f t="shared" si="424"/>
        <v>-1</v>
      </c>
      <c r="BC522" s="9" t="str">
        <f t="shared" si="425"/>
        <v>0</v>
      </c>
      <c r="BG522" s="5" t="s">
        <v>316</v>
      </c>
      <c r="BH522" s="5" t="s">
        <v>8501</v>
      </c>
      <c r="CS522" s="9" t="str">
        <f t="shared" si="426"/>
        <v>0</v>
      </c>
      <c r="CT522" s="9" t="str">
        <f t="shared" si="427"/>
        <v>&lt;iframe src="http://www.rakuten.ne.jp/gold/brotures/spec/dixna/dxn_sdl_achilles_color.html" frameborder="0" id="spec-content" scrolling="no"&gt;&lt;/iframe&gt;</v>
      </c>
      <c r="CU522" s="9" t="str">
        <f t="shared" si="428"/>
        <v/>
      </c>
      <c r="CV522" s="9" t="str">
        <f t="shared" si="429"/>
        <v>&lt;div class="row-fluid"&gt;&lt;iframe src="http://www.rakuten.ne.jp/gold/brotures/items/dixna/dxn_sdl_achilles_color.html" frameborder="0" id="skin-product" scrolling="no"&gt;&lt;/iframe&gt;&lt;/div&gt;</v>
      </c>
      <c r="CW522" s="11" t="str">
        <f t="shared" si="430"/>
        <v/>
      </c>
      <c r="CX522" t="s">
        <v>2750</v>
      </c>
      <c r="CY522" s="9" t="str">
        <f t="shared" si="431"/>
        <v>0</v>
      </c>
      <c r="CZ522" s="11"/>
      <c r="DA522" s="11"/>
      <c r="DB522" s="11"/>
      <c r="DC522" s="11"/>
      <c r="DD522" s="9" t="str">
        <f t="shared" si="432"/>
        <v/>
      </c>
      <c r="DI522" s="9" t="str">
        <f t="shared" si="433"/>
        <v/>
      </c>
      <c r="DT522" s="9">
        <f>VLOOKUP(BG522,ディレクトリID!A:B,2)</f>
        <v>563161</v>
      </c>
      <c r="DV522" s="4" t="str">
        <f t="shared" si="434"/>
        <v>【サドル　DIXNA】</v>
      </c>
      <c r="DW522" s="4" t="str">
        <f t="shared" si="435"/>
        <v>【サドル　DIXNA】</v>
      </c>
      <c r="DX522" s="9">
        <f t="shared" si="436"/>
        <v>4</v>
      </c>
      <c r="DY522" s="11"/>
      <c r="DZ522" s="9" t="str">
        <f t="shared" ref="DZ522:EA541" si="445">IF($A522&lt;&gt;"","1","")</f>
        <v>1</v>
      </c>
      <c r="EA522" s="9" t="str">
        <f t="shared" si="445"/>
        <v>1</v>
      </c>
      <c r="EB522" s="11"/>
      <c r="EC522" s="11"/>
      <c r="ED522" s="11"/>
      <c r="EE522" s="9" t="str">
        <f t="shared" si="437"/>
        <v>0</v>
      </c>
      <c r="EO522" s="5" t="s">
        <v>428</v>
      </c>
      <c r="EP522" s="8" t="s">
        <v>429</v>
      </c>
      <c r="EQ522" s="8" t="s">
        <v>429</v>
      </c>
      <c r="ER522" s="8" t="s">
        <v>209</v>
      </c>
      <c r="ES522" s="8" t="s">
        <v>430</v>
      </c>
      <c r="ET522" s="9" t="str">
        <f t="shared" si="438"/>
        <v>2</v>
      </c>
      <c r="EU522" s="11"/>
      <c r="EV522" s="11"/>
      <c r="EW522" s="11"/>
      <c r="EX522" s="9" t="str">
        <f t="shared" ref="EX522:EY541" si="446">IF($A522&lt;&gt;"","0","")</f>
        <v>0</v>
      </c>
      <c r="EY522" s="9" t="str">
        <f t="shared" si="446"/>
        <v>0</v>
      </c>
      <c r="EZ522" s="11"/>
      <c r="FA522" s="11"/>
      <c r="FB522" s="9" t="str">
        <f t="shared" ref="FB522:FC541" si="447">IF($A522&lt;&gt;"","0","")</f>
        <v>0</v>
      </c>
      <c r="FC522" s="9" t="str">
        <f t="shared" si="447"/>
        <v>0</v>
      </c>
      <c r="FD522" s="9" t="str">
        <f t="shared" si="439"/>
        <v>1</v>
      </c>
      <c r="FE522" s="9" t="str">
        <f t="shared" ref="FE522:FF541" si="448">IF($BG522="完成車","3","1")</f>
        <v>1</v>
      </c>
      <c r="FF522" s="9" t="str">
        <f t="shared" si="448"/>
        <v>1</v>
      </c>
      <c r="GJ522" s="4" t="str">
        <f t="shared" si="442"/>
        <v>パーツ\サドル:ブランド\DIXNA</v>
      </c>
      <c r="GK522" s="4" t="str">
        <f t="shared" si="440"/>
        <v>u:u</v>
      </c>
      <c r="GL522" s="11"/>
      <c r="GM522" s="4" t="str">
        <f t="shared" ref="GM522:GO541" si="449">IF($A522&lt;&gt;"","::","")</f>
        <v>::</v>
      </c>
      <c r="GN522" s="4" t="str">
        <f t="shared" si="449"/>
        <v>::</v>
      </c>
      <c r="GO522" s="4" t="str">
        <f t="shared" si="449"/>
        <v>::</v>
      </c>
      <c r="GP522" s="4" t="str">
        <f t="shared" si="441"/>
        <v>1</v>
      </c>
    </row>
    <row r="523" spans="1:198" ht="28" customHeight="1">
      <c r="A523" s="5" t="s">
        <v>2756</v>
      </c>
      <c r="B523" s="5" t="s">
        <v>2758</v>
      </c>
      <c r="C523" s="5" t="s">
        <v>2756</v>
      </c>
      <c r="D523" s="9" t="str">
        <f t="shared" si="414"/>
        <v>u</v>
      </c>
      <c r="E523" s="9" t="str">
        <f t="shared" si="415"/>
        <v xml:space="preserve"> / （Dixnaアキレスサドル）</v>
      </c>
      <c r="F523" s="9" t="str">
        <f t="shared" si="416"/>
        <v xml:space="preserve"> / （Dixnaアキレスサドル）</v>
      </c>
      <c r="G523" s="5">
        <v>3990</v>
      </c>
      <c r="H523" s="9">
        <f t="shared" si="417"/>
        <v>3990</v>
      </c>
      <c r="I523" s="9" t="str">
        <f t="shared" si="418"/>
        <v>0</v>
      </c>
      <c r="J523" s="9" t="str">
        <f t="shared" si="419"/>
        <v>1</v>
      </c>
      <c r="P523" s="9" t="str">
        <f t="shared" si="420"/>
        <v>Dixnaアキレスサドル</v>
      </c>
      <c r="R523" s="1" t="s">
        <v>2866</v>
      </c>
      <c r="T523" s="1" t="s">
        <v>2866</v>
      </c>
      <c r="AI523" s="9" t="str">
        <f t="shared" si="421"/>
        <v>http://image.rakuten.co.jp/brotures/cabinet/items/dixna/dxn_sdl_achilles_saddle.jpg</v>
      </c>
      <c r="AJ523" s="1" t="s">
        <v>2868</v>
      </c>
      <c r="AK523" s="1" t="s">
        <v>2869</v>
      </c>
      <c r="AS523" s="9" t="str">
        <f t="shared" si="443"/>
        <v>1</v>
      </c>
      <c r="AT523" s="9" t="str">
        <f t="shared" si="443"/>
        <v>1</v>
      </c>
      <c r="AU523" s="9" t="str">
        <f t="shared" si="422"/>
        <v>0</v>
      </c>
      <c r="AV523" s="9" t="str">
        <f t="shared" si="423"/>
        <v>1</v>
      </c>
      <c r="AW523" s="9" t="str">
        <f t="shared" si="444"/>
        <v>0</v>
      </c>
      <c r="AX523" s="9" t="str">
        <f t="shared" si="444"/>
        <v>0</v>
      </c>
      <c r="AY523" s="11"/>
      <c r="AZ523" s="11"/>
      <c r="BA523" s="11"/>
      <c r="BB523" s="9" t="str">
        <f t="shared" si="424"/>
        <v>-1</v>
      </c>
      <c r="BC523" s="9" t="str">
        <f t="shared" si="425"/>
        <v>0</v>
      </c>
      <c r="BG523" s="5" t="s">
        <v>316</v>
      </c>
      <c r="BH523" s="5" t="s">
        <v>8501</v>
      </c>
      <c r="CS523" s="9" t="str">
        <f t="shared" si="426"/>
        <v>0</v>
      </c>
      <c r="CT523" s="9" t="str">
        <f t="shared" si="427"/>
        <v>&lt;iframe src="http://www.rakuten.ne.jp/gold/brotures/spec/dixna/dxn_sdl_achilles_saddle.html" frameborder="0" id="spec-content" scrolling="no"&gt;&lt;/iframe&gt;</v>
      </c>
      <c r="CU523" s="9" t="str">
        <f t="shared" si="428"/>
        <v/>
      </c>
      <c r="CV523" s="9" t="str">
        <f t="shared" si="429"/>
        <v>&lt;div class="row-fluid"&gt;&lt;iframe src="http://www.rakuten.ne.jp/gold/brotures/items/dixna/dxn_sdl_achilles_saddle.html" frameborder="0" id="skin-product" scrolling="no"&gt;&lt;/iframe&gt;&lt;/div&gt;</v>
      </c>
      <c r="CW523" s="11" t="str">
        <f t="shared" si="430"/>
        <v/>
      </c>
      <c r="CX523" t="s">
        <v>2756</v>
      </c>
      <c r="CY523" s="9" t="str">
        <f t="shared" si="431"/>
        <v>0</v>
      </c>
      <c r="CZ523" s="11"/>
      <c r="DA523" s="11"/>
      <c r="DB523" s="11"/>
      <c r="DC523" s="11"/>
      <c r="DD523" s="9" t="str">
        <f t="shared" si="432"/>
        <v/>
      </c>
      <c r="DI523" s="9" t="str">
        <f t="shared" si="433"/>
        <v/>
      </c>
      <c r="DT523" s="9">
        <f>VLOOKUP(BG523,ディレクトリID!A:B,2)</f>
        <v>563161</v>
      </c>
      <c r="DV523" s="4" t="str">
        <f t="shared" si="434"/>
        <v>【サドル　DIXNA】</v>
      </c>
      <c r="DW523" s="4" t="str">
        <f t="shared" si="435"/>
        <v>【サドル　DIXNA】</v>
      </c>
      <c r="DX523" s="9">
        <f t="shared" si="436"/>
        <v>4</v>
      </c>
      <c r="DY523" s="11"/>
      <c r="DZ523" s="9" t="str">
        <f t="shared" si="445"/>
        <v>1</v>
      </c>
      <c r="EA523" s="9" t="str">
        <f t="shared" si="445"/>
        <v>1</v>
      </c>
      <c r="EB523" s="11"/>
      <c r="EC523" s="11"/>
      <c r="ED523" s="11"/>
      <c r="EE523" s="9" t="str">
        <f t="shared" si="437"/>
        <v>0</v>
      </c>
      <c r="EO523" s="5" t="s">
        <v>428</v>
      </c>
      <c r="EP523" s="8" t="s">
        <v>429</v>
      </c>
      <c r="EQ523" s="8" t="s">
        <v>429</v>
      </c>
      <c r="ER523" s="8" t="s">
        <v>209</v>
      </c>
      <c r="ES523" s="8" t="s">
        <v>430</v>
      </c>
      <c r="ET523" s="9" t="str">
        <f t="shared" si="438"/>
        <v>2</v>
      </c>
      <c r="EU523" s="11"/>
      <c r="EV523" s="11"/>
      <c r="EW523" s="11"/>
      <c r="EX523" s="9" t="str">
        <f t="shared" si="446"/>
        <v>0</v>
      </c>
      <c r="EY523" s="9" t="str">
        <f t="shared" si="446"/>
        <v>0</v>
      </c>
      <c r="EZ523" s="11"/>
      <c r="FA523" s="11"/>
      <c r="FB523" s="9" t="str">
        <f t="shared" si="447"/>
        <v>0</v>
      </c>
      <c r="FC523" s="9" t="str">
        <f t="shared" si="447"/>
        <v>0</v>
      </c>
      <c r="FD523" s="9" t="str">
        <f t="shared" si="439"/>
        <v>1</v>
      </c>
      <c r="FE523" s="9" t="str">
        <f t="shared" si="448"/>
        <v>1</v>
      </c>
      <c r="FF523" s="9" t="str">
        <f t="shared" si="448"/>
        <v>1</v>
      </c>
      <c r="GJ523" s="4" t="str">
        <f t="shared" si="442"/>
        <v>パーツ\サドル:ブランド\DIXNA</v>
      </c>
      <c r="GK523" s="4" t="str">
        <f t="shared" si="440"/>
        <v>u:u</v>
      </c>
      <c r="GL523" s="11"/>
      <c r="GM523" s="4" t="str">
        <f t="shared" si="449"/>
        <v>::</v>
      </c>
      <c r="GN523" s="4" t="str">
        <f t="shared" si="449"/>
        <v>::</v>
      </c>
      <c r="GO523" s="4" t="str">
        <f t="shared" si="449"/>
        <v>::</v>
      </c>
      <c r="GP523" s="4" t="str">
        <f t="shared" si="441"/>
        <v>1</v>
      </c>
    </row>
    <row r="524" spans="1:198" ht="28" customHeight="1">
      <c r="A524" s="5" t="s">
        <v>2762</v>
      </c>
      <c r="B524" s="5" t="s">
        <v>2764</v>
      </c>
      <c r="C524" s="5" t="s">
        <v>2762</v>
      </c>
      <c r="D524" s="9" t="str">
        <f t="shared" si="414"/>
        <v>u</v>
      </c>
      <c r="E524" s="9" t="str">
        <f t="shared" si="415"/>
        <v xml:space="preserve"> / （DixnaDSRサドル）</v>
      </c>
      <c r="F524" s="9" t="str">
        <f t="shared" si="416"/>
        <v xml:space="preserve"> / （DixnaDSRサドル）</v>
      </c>
      <c r="G524" s="5">
        <v>5460</v>
      </c>
      <c r="H524" s="9">
        <f t="shared" si="417"/>
        <v>5460</v>
      </c>
      <c r="I524" s="9" t="str">
        <f t="shared" si="418"/>
        <v>0</v>
      </c>
      <c r="J524" s="9" t="str">
        <f t="shared" si="419"/>
        <v>1</v>
      </c>
      <c r="P524" s="9" t="str">
        <f t="shared" si="420"/>
        <v>DixnaDSRサドル</v>
      </c>
      <c r="R524" s="1" t="s">
        <v>2866</v>
      </c>
      <c r="T524" s="1" t="s">
        <v>2866</v>
      </c>
      <c r="AI524" s="9" t="str">
        <f t="shared" si="421"/>
        <v>http://image.rakuten.co.jp/brotures/cabinet/items/dixna/dxn_sdl_dsr_saddle.jpg</v>
      </c>
      <c r="AJ524" s="1" t="s">
        <v>2868</v>
      </c>
      <c r="AK524" s="1" t="s">
        <v>2869</v>
      </c>
      <c r="AS524" s="9" t="str">
        <f t="shared" si="443"/>
        <v>1</v>
      </c>
      <c r="AT524" s="9" t="str">
        <f t="shared" si="443"/>
        <v>1</v>
      </c>
      <c r="AU524" s="9" t="str">
        <f t="shared" si="422"/>
        <v>0</v>
      </c>
      <c r="AV524" s="9" t="str">
        <f t="shared" si="423"/>
        <v>1</v>
      </c>
      <c r="AW524" s="9" t="str">
        <f t="shared" si="444"/>
        <v>0</v>
      </c>
      <c r="AX524" s="9" t="str">
        <f t="shared" si="444"/>
        <v>0</v>
      </c>
      <c r="AY524" s="11"/>
      <c r="AZ524" s="11"/>
      <c r="BA524" s="11"/>
      <c r="BB524" s="9" t="str">
        <f t="shared" si="424"/>
        <v>-1</v>
      </c>
      <c r="BC524" s="9" t="str">
        <f t="shared" si="425"/>
        <v>0</v>
      </c>
      <c r="BG524" s="5" t="s">
        <v>316</v>
      </c>
      <c r="BH524" s="5" t="s">
        <v>8501</v>
      </c>
      <c r="CS524" s="9" t="str">
        <f t="shared" si="426"/>
        <v>0</v>
      </c>
      <c r="CT524" s="9" t="str">
        <f t="shared" si="427"/>
        <v>&lt;iframe src="http://www.rakuten.ne.jp/gold/brotures/spec/dixna/dxn_sdl_dsr_saddle.html" frameborder="0" id="spec-content" scrolling="no"&gt;&lt;/iframe&gt;</v>
      </c>
      <c r="CU524" s="9" t="str">
        <f t="shared" si="428"/>
        <v/>
      </c>
      <c r="CV524" s="9" t="str">
        <f t="shared" si="429"/>
        <v>&lt;div class="row-fluid"&gt;&lt;iframe src="http://www.rakuten.ne.jp/gold/brotures/items/dixna/dxn_sdl_dsr_saddle.html" frameborder="0" id="skin-product" scrolling="no"&gt;&lt;/iframe&gt;&lt;/div&gt;</v>
      </c>
      <c r="CW524" s="11" t="str">
        <f t="shared" si="430"/>
        <v/>
      </c>
      <c r="CX524" t="s">
        <v>2762</v>
      </c>
      <c r="CY524" s="9" t="str">
        <f t="shared" si="431"/>
        <v>0</v>
      </c>
      <c r="CZ524" s="11"/>
      <c r="DA524" s="11"/>
      <c r="DB524" s="11"/>
      <c r="DC524" s="11"/>
      <c r="DD524" s="9" t="str">
        <f t="shared" si="432"/>
        <v/>
      </c>
      <c r="DI524" s="9" t="str">
        <f t="shared" si="433"/>
        <v/>
      </c>
      <c r="DT524" s="9">
        <f>VLOOKUP(BG524,ディレクトリID!A:B,2)</f>
        <v>563161</v>
      </c>
      <c r="DV524" s="4" t="str">
        <f t="shared" si="434"/>
        <v>【サドル　DIXNA】</v>
      </c>
      <c r="DW524" s="4" t="str">
        <f t="shared" si="435"/>
        <v>【サドル　DIXNA】</v>
      </c>
      <c r="DX524" s="9">
        <f t="shared" si="436"/>
        <v>4</v>
      </c>
      <c r="DY524" s="11"/>
      <c r="DZ524" s="9" t="str">
        <f t="shared" si="445"/>
        <v>1</v>
      </c>
      <c r="EA524" s="9" t="str">
        <f t="shared" si="445"/>
        <v>1</v>
      </c>
      <c r="EB524" s="11"/>
      <c r="EC524" s="11"/>
      <c r="ED524" s="11"/>
      <c r="EE524" s="9" t="str">
        <f t="shared" si="437"/>
        <v>0</v>
      </c>
      <c r="EO524" s="5" t="s">
        <v>428</v>
      </c>
      <c r="EP524" s="8" t="s">
        <v>429</v>
      </c>
      <c r="EQ524" s="8" t="s">
        <v>429</v>
      </c>
      <c r="ER524" s="8" t="s">
        <v>209</v>
      </c>
      <c r="ES524" s="8" t="s">
        <v>430</v>
      </c>
      <c r="ET524" s="9" t="str">
        <f t="shared" si="438"/>
        <v>2</v>
      </c>
      <c r="EU524" s="11"/>
      <c r="EV524" s="11"/>
      <c r="EW524" s="11"/>
      <c r="EX524" s="9" t="str">
        <f t="shared" si="446"/>
        <v>0</v>
      </c>
      <c r="EY524" s="9" t="str">
        <f t="shared" si="446"/>
        <v>0</v>
      </c>
      <c r="EZ524" s="11"/>
      <c r="FA524" s="11"/>
      <c r="FB524" s="9" t="str">
        <f t="shared" si="447"/>
        <v>0</v>
      </c>
      <c r="FC524" s="9" t="str">
        <f t="shared" si="447"/>
        <v>0</v>
      </c>
      <c r="FD524" s="9" t="str">
        <f t="shared" si="439"/>
        <v>1</v>
      </c>
      <c r="FE524" s="9" t="str">
        <f t="shared" si="448"/>
        <v>1</v>
      </c>
      <c r="FF524" s="9" t="str">
        <f t="shared" si="448"/>
        <v>1</v>
      </c>
      <c r="GJ524" s="4" t="str">
        <f t="shared" si="442"/>
        <v>パーツ\サドル:ブランド\DIXNA</v>
      </c>
      <c r="GK524" s="4" t="str">
        <f t="shared" si="440"/>
        <v>u:u</v>
      </c>
      <c r="GL524" s="11"/>
      <c r="GM524" s="4" t="str">
        <f t="shared" si="449"/>
        <v>::</v>
      </c>
      <c r="GN524" s="4" t="str">
        <f t="shared" si="449"/>
        <v>::</v>
      </c>
      <c r="GO524" s="4" t="str">
        <f t="shared" si="449"/>
        <v>::</v>
      </c>
      <c r="GP524" s="4" t="str">
        <f t="shared" si="441"/>
        <v>1</v>
      </c>
    </row>
    <row r="525" spans="1:198" ht="28" customHeight="1">
      <c r="A525" s="5" t="s">
        <v>2768</v>
      </c>
      <c r="B525" s="5" t="s">
        <v>2770</v>
      </c>
      <c r="C525" s="5" t="s">
        <v>2768</v>
      </c>
      <c r="D525" s="9" t="str">
        <f t="shared" si="414"/>
        <v>u</v>
      </c>
      <c r="E525" s="9" t="str">
        <f t="shared" si="415"/>
        <v xml:space="preserve"> / （Dixnaロードサドル）</v>
      </c>
      <c r="F525" s="9" t="str">
        <f t="shared" si="416"/>
        <v xml:space="preserve"> / （Dixnaロードサドル）</v>
      </c>
      <c r="G525" s="5">
        <v>2625</v>
      </c>
      <c r="H525" s="9">
        <f t="shared" si="417"/>
        <v>2625</v>
      </c>
      <c r="I525" s="9" t="str">
        <f t="shared" si="418"/>
        <v>0</v>
      </c>
      <c r="J525" s="9" t="str">
        <f t="shared" si="419"/>
        <v>1</v>
      </c>
      <c r="P525" s="9" t="str">
        <f t="shared" si="420"/>
        <v>Dixnaロードサドル</v>
      </c>
      <c r="R525" s="1" t="s">
        <v>2866</v>
      </c>
      <c r="T525" s="1" t="s">
        <v>2866</v>
      </c>
      <c r="AI525" s="9" t="str">
        <f t="shared" si="421"/>
        <v>http://image.rakuten.co.jp/brotures/cabinet/items/dixna/dxn_sdl_road_saddle.jpg</v>
      </c>
      <c r="AJ525" s="1" t="s">
        <v>2868</v>
      </c>
      <c r="AK525" s="1" t="s">
        <v>2869</v>
      </c>
      <c r="AS525" s="9" t="str">
        <f t="shared" si="443"/>
        <v>1</v>
      </c>
      <c r="AT525" s="9" t="str">
        <f t="shared" si="443"/>
        <v>1</v>
      </c>
      <c r="AU525" s="9" t="str">
        <f t="shared" si="422"/>
        <v>0</v>
      </c>
      <c r="AV525" s="9" t="str">
        <f t="shared" si="423"/>
        <v>1</v>
      </c>
      <c r="AW525" s="9" t="str">
        <f t="shared" si="444"/>
        <v>0</v>
      </c>
      <c r="AX525" s="9" t="str">
        <f t="shared" si="444"/>
        <v>0</v>
      </c>
      <c r="AY525" s="11"/>
      <c r="AZ525" s="11"/>
      <c r="BA525" s="11"/>
      <c r="BB525" s="9" t="str">
        <f t="shared" si="424"/>
        <v>-1</v>
      </c>
      <c r="BC525" s="9" t="str">
        <f t="shared" si="425"/>
        <v>0</v>
      </c>
      <c r="BG525" s="5" t="s">
        <v>316</v>
      </c>
      <c r="BH525" s="5" t="s">
        <v>8501</v>
      </c>
      <c r="CS525" s="9" t="str">
        <f t="shared" si="426"/>
        <v>0</v>
      </c>
      <c r="CT525" s="9" t="str">
        <f t="shared" si="427"/>
        <v>&lt;iframe src="http://www.rakuten.ne.jp/gold/brotures/spec/dixna/dxn_sdl_road_saddle.html" frameborder="0" id="spec-content" scrolling="no"&gt;&lt;/iframe&gt;</v>
      </c>
      <c r="CU525" s="9" t="str">
        <f t="shared" si="428"/>
        <v/>
      </c>
      <c r="CV525" s="9" t="str">
        <f t="shared" si="429"/>
        <v>&lt;div class="row-fluid"&gt;&lt;iframe src="http://www.rakuten.ne.jp/gold/brotures/items/dixna/dxn_sdl_road_saddle.html" frameborder="0" id="skin-product" scrolling="no"&gt;&lt;/iframe&gt;&lt;/div&gt;</v>
      </c>
      <c r="CW525" s="11" t="str">
        <f t="shared" si="430"/>
        <v/>
      </c>
      <c r="CX525" t="s">
        <v>2768</v>
      </c>
      <c r="CY525" s="9" t="str">
        <f t="shared" si="431"/>
        <v>0</v>
      </c>
      <c r="CZ525" s="11"/>
      <c r="DA525" s="11"/>
      <c r="DB525" s="11"/>
      <c r="DC525" s="11"/>
      <c r="DD525" s="9" t="str">
        <f t="shared" si="432"/>
        <v/>
      </c>
      <c r="DI525" s="9" t="str">
        <f t="shared" si="433"/>
        <v/>
      </c>
      <c r="DT525" s="9">
        <f>VLOOKUP(BG525,ディレクトリID!A:B,2)</f>
        <v>563161</v>
      </c>
      <c r="DV525" s="4" t="str">
        <f t="shared" si="434"/>
        <v>【サドル　DIXNA】</v>
      </c>
      <c r="DW525" s="4" t="str">
        <f t="shared" si="435"/>
        <v>【サドル　DIXNA】</v>
      </c>
      <c r="DX525" s="9">
        <f t="shared" si="436"/>
        <v>4</v>
      </c>
      <c r="DY525" s="11"/>
      <c r="DZ525" s="9" t="str">
        <f t="shared" si="445"/>
        <v>1</v>
      </c>
      <c r="EA525" s="9" t="str">
        <f t="shared" si="445"/>
        <v>1</v>
      </c>
      <c r="EB525" s="11"/>
      <c r="EC525" s="11"/>
      <c r="ED525" s="11"/>
      <c r="EE525" s="9" t="str">
        <f t="shared" si="437"/>
        <v>0</v>
      </c>
      <c r="EO525" s="5" t="s">
        <v>428</v>
      </c>
      <c r="EP525" s="8" t="s">
        <v>429</v>
      </c>
      <c r="EQ525" s="8" t="s">
        <v>429</v>
      </c>
      <c r="ER525" s="8" t="s">
        <v>209</v>
      </c>
      <c r="ES525" s="8" t="s">
        <v>430</v>
      </c>
      <c r="ET525" s="9" t="str">
        <f t="shared" si="438"/>
        <v>2</v>
      </c>
      <c r="EU525" s="11"/>
      <c r="EV525" s="11"/>
      <c r="EW525" s="11"/>
      <c r="EX525" s="9" t="str">
        <f t="shared" si="446"/>
        <v>0</v>
      </c>
      <c r="EY525" s="9" t="str">
        <f t="shared" si="446"/>
        <v>0</v>
      </c>
      <c r="EZ525" s="11"/>
      <c r="FA525" s="11"/>
      <c r="FB525" s="9" t="str">
        <f t="shared" si="447"/>
        <v>0</v>
      </c>
      <c r="FC525" s="9" t="str">
        <f t="shared" si="447"/>
        <v>0</v>
      </c>
      <c r="FD525" s="9" t="str">
        <f t="shared" si="439"/>
        <v>1</v>
      </c>
      <c r="FE525" s="9" t="str">
        <f t="shared" si="448"/>
        <v>1</v>
      </c>
      <c r="FF525" s="9" t="str">
        <f t="shared" si="448"/>
        <v>1</v>
      </c>
      <c r="GJ525" s="4" t="str">
        <f t="shared" si="442"/>
        <v>パーツ\サドル:ブランド\DIXNA</v>
      </c>
      <c r="GK525" s="4" t="str">
        <f t="shared" si="440"/>
        <v>u:u</v>
      </c>
      <c r="GL525" s="11"/>
      <c r="GM525" s="4" t="str">
        <f t="shared" si="449"/>
        <v>::</v>
      </c>
      <c r="GN525" s="4" t="str">
        <f t="shared" si="449"/>
        <v>::</v>
      </c>
      <c r="GO525" s="4" t="str">
        <f t="shared" si="449"/>
        <v>::</v>
      </c>
      <c r="GP525" s="4" t="str">
        <f t="shared" si="441"/>
        <v>1</v>
      </c>
    </row>
    <row r="526" spans="1:198" ht="28" customHeight="1">
      <c r="A526" s="5" t="s">
        <v>2774</v>
      </c>
      <c r="B526" s="5" t="s">
        <v>2776</v>
      </c>
      <c r="C526" s="5" t="s">
        <v>2774</v>
      </c>
      <c r="D526" s="9" t="str">
        <f t="shared" si="414"/>
        <v>u</v>
      </c>
      <c r="E526" s="9" t="str">
        <f t="shared" si="415"/>
        <v xml:space="preserve"> / （Dixna1ボルトシートポスト）</v>
      </c>
      <c r="F526" s="9" t="str">
        <f t="shared" si="416"/>
        <v xml:space="preserve"> / （Dixna1ボルトシートポスト）</v>
      </c>
      <c r="G526" s="5">
        <v>3990</v>
      </c>
      <c r="H526" s="9">
        <f t="shared" si="417"/>
        <v>3990</v>
      </c>
      <c r="I526" s="9" t="str">
        <f t="shared" si="418"/>
        <v>0</v>
      </c>
      <c r="J526" s="9" t="str">
        <f t="shared" si="419"/>
        <v>1</v>
      </c>
      <c r="P526" s="9" t="str">
        <f t="shared" si="420"/>
        <v>Dixna1ボルトシートポスト</v>
      </c>
      <c r="R526" s="1" t="s">
        <v>2866</v>
      </c>
      <c r="T526" s="1" t="s">
        <v>2866</v>
      </c>
      <c r="AI526" s="9" t="str">
        <f t="shared" si="421"/>
        <v>http://image.rakuten.co.jp/brotures/cabinet/items/dixna/dxn_sp_1_bolt.jpg</v>
      </c>
      <c r="AJ526" s="1" t="s">
        <v>2868</v>
      </c>
      <c r="AK526" s="1" t="s">
        <v>2869</v>
      </c>
      <c r="AS526" s="9" t="str">
        <f t="shared" si="443"/>
        <v>1</v>
      </c>
      <c r="AT526" s="9" t="str">
        <f t="shared" si="443"/>
        <v>1</v>
      </c>
      <c r="AU526" s="9" t="str">
        <f t="shared" si="422"/>
        <v>0</v>
      </c>
      <c r="AV526" s="9" t="str">
        <f t="shared" si="423"/>
        <v>1</v>
      </c>
      <c r="AW526" s="9" t="str">
        <f t="shared" si="444"/>
        <v>0</v>
      </c>
      <c r="AX526" s="9" t="str">
        <f t="shared" si="444"/>
        <v>0</v>
      </c>
      <c r="AY526" s="11"/>
      <c r="AZ526" s="11"/>
      <c r="BA526" s="11"/>
      <c r="BB526" s="9" t="str">
        <f t="shared" si="424"/>
        <v>-1</v>
      </c>
      <c r="BC526" s="9" t="str">
        <f t="shared" si="425"/>
        <v>0</v>
      </c>
      <c r="BG526" s="5" t="s">
        <v>547</v>
      </c>
      <c r="BH526" s="5" t="s">
        <v>8501</v>
      </c>
      <c r="CS526" s="9" t="str">
        <f t="shared" si="426"/>
        <v>0</v>
      </c>
      <c r="CT526" s="9" t="str">
        <f t="shared" si="427"/>
        <v>&lt;iframe src="http://www.rakuten.ne.jp/gold/brotures/spec/dixna/dxn_sp_1_bolt.html" frameborder="0" id="spec-content" scrolling="no"&gt;&lt;/iframe&gt;</v>
      </c>
      <c r="CU526" s="9" t="str">
        <f t="shared" si="428"/>
        <v/>
      </c>
      <c r="CV526" s="9" t="str">
        <f t="shared" si="429"/>
        <v>&lt;div class="row-fluid"&gt;&lt;iframe src="http://www.rakuten.ne.jp/gold/brotures/items/dixna/dxn_sp_1_bolt.html" frameborder="0" id="skin-product" scrolling="no"&gt;&lt;/iframe&gt;&lt;/div&gt;</v>
      </c>
      <c r="CW526" s="11" t="str">
        <f t="shared" si="430"/>
        <v/>
      </c>
      <c r="CX526" t="s">
        <v>2774</v>
      </c>
      <c r="CY526" s="9" t="str">
        <f t="shared" si="431"/>
        <v>0</v>
      </c>
      <c r="CZ526" s="11"/>
      <c r="DA526" s="11"/>
      <c r="DB526" s="11"/>
      <c r="DC526" s="11"/>
      <c r="DD526" s="9" t="str">
        <f t="shared" si="432"/>
        <v/>
      </c>
      <c r="DI526" s="9" t="str">
        <f t="shared" si="433"/>
        <v/>
      </c>
      <c r="DT526" s="9">
        <f>VLOOKUP(BG526,ディレクトリID!A:B,2)</f>
        <v>563161</v>
      </c>
      <c r="DV526" s="4" t="str">
        <f t="shared" si="434"/>
        <v>【シートポスト　DIXNA】</v>
      </c>
      <c r="DW526" s="4" t="str">
        <f t="shared" si="435"/>
        <v>【シートポスト　DIXNA】</v>
      </c>
      <c r="DX526" s="9">
        <f t="shared" si="436"/>
        <v>4</v>
      </c>
      <c r="DY526" s="11"/>
      <c r="DZ526" s="9" t="str">
        <f t="shared" si="445"/>
        <v>1</v>
      </c>
      <c r="EA526" s="9" t="str">
        <f t="shared" si="445"/>
        <v>1</v>
      </c>
      <c r="EB526" s="11"/>
      <c r="EC526" s="11"/>
      <c r="ED526" s="11"/>
      <c r="EE526" s="9" t="str">
        <f t="shared" si="437"/>
        <v>0</v>
      </c>
      <c r="EO526" s="5" t="s">
        <v>428</v>
      </c>
      <c r="EP526" s="8" t="s">
        <v>429</v>
      </c>
      <c r="EQ526" s="8" t="s">
        <v>429</v>
      </c>
      <c r="ER526" s="8" t="s">
        <v>209</v>
      </c>
      <c r="ES526" s="8" t="s">
        <v>430</v>
      </c>
      <c r="ET526" s="9" t="str">
        <f t="shared" si="438"/>
        <v>2</v>
      </c>
      <c r="EU526" s="11"/>
      <c r="EV526" s="11"/>
      <c r="EW526" s="11"/>
      <c r="EX526" s="9" t="str">
        <f t="shared" si="446"/>
        <v>0</v>
      </c>
      <c r="EY526" s="9" t="str">
        <f t="shared" si="446"/>
        <v>0</v>
      </c>
      <c r="EZ526" s="11"/>
      <c r="FA526" s="11"/>
      <c r="FB526" s="9" t="str">
        <f t="shared" si="447"/>
        <v>0</v>
      </c>
      <c r="FC526" s="9" t="str">
        <f t="shared" si="447"/>
        <v>0</v>
      </c>
      <c r="FD526" s="9" t="str">
        <f t="shared" si="439"/>
        <v>1</v>
      </c>
      <c r="FE526" s="9" t="str">
        <f t="shared" si="448"/>
        <v>1</v>
      </c>
      <c r="FF526" s="9" t="str">
        <f t="shared" si="448"/>
        <v>1</v>
      </c>
      <c r="GJ526" s="4" t="str">
        <f t="shared" si="442"/>
        <v>パーツ\シートポスト:ブランド\DIXNA</v>
      </c>
      <c r="GK526" s="4" t="str">
        <f t="shared" si="440"/>
        <v>u:u</v>
      </c>
      <c r="GL526" s="11"/>
      <c r="GM526" s="4" t="str">
        <f t="shared" si="449"/>
        <v>::</v>
      </c>
      <c r="GN526" s="4" t="str">
        <f t="shared" si="449"/>
        <v>::</v>
      </c>
      <c r="GO526" s="4" t="str">
        <f t="shared" si="449"/>
        <v>::</v>
      </c>
      <c r="GP526" s="4" t="str">
        <f t="shared" si="441"/>
        <v>1</v>
      </c>
    </row>
    <row r="527" spans="1:198" ht="28" customHeight="1">
      <c r="A527" s="5" t="s">
        <v>2780</v>
      </c>
      <c r="B527" s="5" t="s">
        <v>2782</v>
      </c>
      <c r="C527" s="5" t="s">
        <v>2780</v>
      </c>
      <c r="D527" s="9" t="str">
        <f t="shared" si="414"/>
        <v>u</v>
      </c>
      <c r="E527" s="9" t="str">
        <f t="shared" si="415"/>
        <v xml:space="preserve"> / （Dixnaアイピボットシートポスト）</v>
      </c>
      <c r="F527" s="9" t="str">
        <f t="shared" si="416"/>
        <v xml:space="preserve"> / （Dixnaアイピボットシートポスト）</v>
      </c>
      <c r="G527" s="5">
        <v>3570</v>
      </c>
      <c r="H527" s="9">
        <f t="shared" si="417"/>
        <v>3570</v>
      </c>
      <c r="I527" s="9" t="str">
        <f t="shared" si="418"/>
        <v>0</v>
      </c>
      <c r="J527" s="9" t="str">
        <f t="shared" si="419"/>
        <v>1</v>
      </c>
      <c r="P527" s="9" t="str">
        <f t="shared" si="420"/>
        <v>Dixnaアイピボットシートポスト</v>
      </c>
      <c r="R527" s="1" t="s">
        <v>2882</v>
      </c>
      <c r="T527" s="1" t="s">
        <v>2882</v>
      </c>
      <c r="AI527" s="9" t="str">
        <f t="shared" si="421"/>
        <v>http://image.rakuten.co.jp/brotures/cabinet/items/dixna/dxn_sp_i_pivot_s.jpg</v>
      </c>
      <c r="AJ527" s="1" t="s">
        <v>2884</v>
      </c>
      <c r="AK527" s="1" t="s">
        <v>2885</v>
      </c>
      <c r="AS527" s="9" t="str">
        <f t="shared" si="443"/>
        <v>1</v>
      </c>
      <c r="AT527" s="9" t="str">
        <f t="shared" si="443"/>
        <v>1</v>
      </c>
      <c r="AU527" s="9" t="str">
        <f t="shared" si="422"/>
        <v>0</v>
      </c>
      <c r="AV527" s="9" t="str">
        <f t="shared" si="423"/>
        <v>1</v>
      </c>
      <c r="AW527" s="9" t="str">
        <f t="shared" si="444"/>
        <v>0</v>
      </c>
      <c r="AX527" s="9" t="str">
        <f t="shared" si="444"/>
        <v>0</v>
      </c>
      <c r="AY527" s="11"/>
      <c r="AZ527" s="11"/>
      <c r="BA527" s="11"/>
      <c r="BB527" s="9" t="str">
        <f t="shared" si="424"/>
        <v>-1</v>
      </c>
      <c r="BC527" s="9" t="str">
        <f t="shared" si="425"/>
        <v>0</v>
      </c>
      <c r="BG527" s="5" t="s">
        <v>547</v>
      </c>
      <c r="BH527" s="5" t="s">
        <v>8501</v>
      </c>
      <c r="CS527" s="9" t="str">
        <f t="shared" si="426"/>
        <v>0</v>
      </c>
      <c r="CT527" s="9" t="str">
        <f t="shared" si="427"/>
        <v>&lt;iframe src="http://www.rakuten.ne.jp/gold/brotures/spec/dixna/dxn_sp_i_pivot_s.html" frameborder="0" id="spec-content" scrolling="no"&gt;&lt;/iframe&gt;</v>
      </c>
      <c r="CU527" s="9" t="str">
        <f t="shared" si="428"/>
        <v/>
      </c>
      <c r="CV527" s="9" t="str">
        <f t="shared" si="429"/>
        <v>&lt;div class="row-fluid"&gt;&lt;iframe src="http://www.rakuten.ne.jp/gold/brotures/items/dixna/dxn_sp_i_pivot_s.html" frameborder="0" id="skin-product" scrolling="no"&gt;&lt;/iframe&gt;&lt;/div&gt;</v>
      </c>
      <c r="CW527" s="11" t="str">
        <f t="shared" si="430"/>
        <v/>
      </c>
      <c r="CX527" t="s">
        <v>2780</v>
      </c>
      <c r="CY527" s="9" t="str">
        <f t="shared" si="431"/>
        <v>0</v>
      </c>
      <c r="CZ527" s="11"/>
      <c r="DA527" s="11"/>
      <c r="DB527" s="11"/>
      <c r="DC527" s="11"/>
      <c r="DD527" s="9" t="str">
        <f t="shared" si="432"/>
        <v/>
      </c>
      <c r="DI527" s="9" t="str">
        <f t="shared" si="433"/>
        <v/>
      </c>
      <c r="DT527" s="9">
        <f>VLOOKUP(BG527,ディレクトリID!A:B,2)</f>
        <v>563161</v>
      </c>
      <c r="DV527" s="4" t="str">
        <f t="shared" si="434"/>
        <v>【シートポスト　DIXNA】</v>
      </c>
      <c r="DW527" s="4" t="str">
        <f t="shared" si="435"/>
        <v>【シートポスト　DIXNA】</v>
      </c>
      <c r="DX527" s="9">
        <f t="shared" si="436"/>
        <v>4</v>
      </c>
      <c r="DY527" s="11"/>
      <c r="DZ527" s="9" t="str">
        <f t="shared" si="445"/>
        <v>1</v>
      </c>
      <c r="EA527" s="9" t="str">
        <f t="shared" si="445"/>
        <v>1</v>
      </c>
      <c r="EB527" s="11"/>
      <c r="EC527" s="11"/>
      <c r="ED527" s="11"/>
      <c r="EE527" s="9" t="str">
        <f t="shared" si="437"/>
        <v>0</v>
      </c>
      <c r="EO527" s="5" t="s">
        <v>428</v>
      </c>
      <c r="EP527" s="8" t="s">
        <v>429</v>
      </c>
      <c r="EQ527" s="8" t="s">
        <v>429</v>
      </c>
      <c r="ER527" s="8" t="s">
        <v>209</v>
      </c>
      <c r="ES527" s="8" t="s">
        <v>430</v>
      </c>
      <c r="ET527" s="9" t="str">
        <f t="shared" si="438"/>
        <v>2</v>
      </c>
      <c r="EU527" s="11"/>
      <c r="EV527" s="11"/>
      <c r="EW527" s="11"/>
      <c r="EX527" s="9" t="str">
        <f t="shared" si="446"/>
        <v>0</v>
      </c>
      <c r="EY527" s="9" t="str">
        <f t="shared" si="446"/>
        <v>0</v>
      </c>
      <c r="EZ527" s="11"/>
      <c r="FA527" s="11"/>
      <c r="FB527" s="9" t="str">
        <f t="shared" si="447"/>
        <v>0</v>
      </c>
      <c r="FC527" s="9" t="str">
        <f t="shared" si="447"/>
        <v>0</v>
      </c>
      <c r="FD527" s="9" t="str">
        <f t="shared" si="439"/>
        <v>1</v>
      </c>
      <c r="FE527" s="9" t="str">
        <f t="shared" si="448"/>
        <v>1</v>
      </c>
      <c r="FF527" s="9" t="str">
        <f t="shared" si="448"/>
        <v>1</v>
      </c>
      <c r="GJ527" s="4" t="str">
        <f t="shared" si="442"/>
        <v>パーツ\シートポスト:ブランド\DIXNA</v>
      </c>
      <c r="GK527" s="4" t="str">
        <f t="shared" si="440"/>
        <v>u:u</v>
      </c>
      <c r="GL527" s="11"/>
      <c r="GM527" s="4" t="str">
        <f t="shared" si="449"/>
        <v>::</v>
      </c>
      <c r="GN527" s="4" t="str">
        <f t="shared" si="449"/>
        <v>::</v>
      </c>
      <c r="GO527" s="4" t="str">
        <f t="shared" si="449"/>
        <v>::</v>
      </c>
      <c r="GP527" s="4" t="str">
        <f t="shared" si="441"/>
        <v>1</v>
      </c>
    </row>
    <row r="528" spans="1:198" ht="28" customHeight="1">
      <c r="A528" s="5" t="s">
        <v>2786</v>
      </c>
      <c r="B528" s="5" t="s">
        <v>2788</v>
      </c>
      <c r="C528" s="5" t="s">
        <v>2786</v>
      </c>
      <c r="D528" s="9" t="str">
        <f t="shared" si="414"/>
        <v>u</v>
      </c>
      <c r="E528" s="9" t="str">
        <f t="shared" si="415"/>
        <v xml:space="preserve"> / （Dixnaパッセージシートポスト）</v>
      </c>
      <c r="F528" s="9" t="str">
        <f t="shared" si="416"/>
        <v xml:space="preserve"> / （Dixnaパッセージシートポスト）</v>
      </c>
      <c r="G528" s="5">
        <v>3990</v>
      </c>
      <c r="H528" s="9">
        <f t="shared" si="417"/>
        <v>3990</v>
      </c>
      <c r="I528" s="9" t="str">
        <f t="shared" si="418"/>
        <v>0</v>
      </c>
      <c r="J528" s="9" t="str">
        <f t="shared" si="419"/>
        <v>1</v>
      </c>
      <c r="P528" s="9" t="str">
        <f t="shared" si="420"/>
        <v>Dixnaパッセージシートポスト</v>
      </c>
      <c r="R528" s="1" t="s">
        <v>2882</v>
      </c>
      <c r="T528" s="1" t="s">
        <v>2882</v>
      </c>
      <c r="AI528" s="9" t="str">
        <f t="shared" si="421"/>
        <v>http://image.rakuten.co.jp/brotures/cabinet/items/dixna/dxn_sp_passage_s.jpg</v>
      </c>
      <c r="AJ528" s="1" t="s">
        <v>2884</v>
      </c>
      <c r="AK528" s="1" t="s">
        <v>2885</v>
      </c>
      <c r="AS528" s="9" t="str">
        <f t="shared" si="443"/>
        <v>1</v>
      </c>
      <c r="AT528" s="9" t="str">
        <f t="shared" si="443"/>
        <v>1</v>
      </c>
      <c r="AU528" s="9" t="str">
        <f t="shared" si="422"/>
        <v>0</v>
      </c>
      <c r="AV528" s="9" t="str">
        <f t="shared" si="423"/>
        <v>1</v>
      </c>
      <c r="AW528" s="9" t="str">
        <f t="shared" si="444"/>
        <v>0</v>
      </c>
      <c r="AX528" s="9" t="str">
        <f t="shared" si="444"/>
        <v>0</v>
      </c>
      <c r="AY528" s="11"/>
      <c r="AZ528" s="11"/>
      <c r="BA528" s="11"/>
      <c r="BB528" s="9" t="str">
        <f t="shared" si="424"/>
        <v>-1</v>
      </c>
      <c r="BC528" s="9" t="str">
        <f t="shared" si="425"/>
        <v>0</v>
      </c>
      <c r="BG528" s="5" t="s">
        <v>547</v>
      </c>
      <c r="BH528" s="5" t="s">
        <v>8501</v>
      </c>
      <c r="CS528" s="9" t="str">
        <f t="shared" si="426"/>
        <v>0</v>
      </c>
      <c r="CT528" s="9" t="str">
        <f t="shared" si="427"/>
        <v>&lt;iframe src="http://www.rakuten.ne.jp/gold/brotures/spec/dixna/dxn_sp_passage_s.html" frameborder="0" id="spec-content" scrolling="no"&gt;&lt;/iframe&gt;</v>
      </c>
      <c r="CU528" s="9" t="str">
        <f t="shared" si="428"/>
        <v/>
      </c>
      <c r="CV528" s="9" t="str">
        <f t="shared" si="429"/>
        <v>&lt;div class="row-fluid"&gt;&lt;iframe src="http://www.rakuten.ne.jp/gold/brotures/items/dixna/dxn_sp_passage_s.html" frameborder="0" id="skin-product" scrolling="no"&gt;&lt;/iframe&gt;&lt;/div&gt;</v>
      </c>
      <c r="CW528" s="11" t="str">
        <f t="shared" si="430"/>
        <v/>
      </c>
      <c r="CX528" t="s">
        <v>2786</v>
      </c>
      <c r="CY528" s="9" t="str">
        <f t="shared" si="431"/>
        <v>0</v>
      </c>
      <c r="CZ528" s="11"/>
      <c r="DA528" s="11"/>
      <c r="DB528" s="11"/>
      <c r="DC528" s="11"/>
      <c r="DD528" s="9" t="str">
        <f t="shared" si="432"/>
        <v/>
      </c>
      <c r="DI528" s="9" t="str">
        <f t="shared" si="433"/>
        <v/>
      </c>
      <c r="DT528" s="9">
        <f>VLOOKUP(BG528,ディレクトリID!A:B,2)</f>
        <v>563161</v>
      </c>
      <c r="DV528" s="4" t="str">
        <f t="shared" si="434"/>
        <v>【シートポスト　DIXNA】</v>
      </c>
      <c r="DW528" s="4" t="str">
        <f t="shared" si="435"/>
        <v>【シートポスト　DIXNA】</v>
      </c>
      <c r="DX528" s="9">
        <f t="shared" si="436"/>
        <v>4</v>
      </c>
      <c r="DY528" s="11"/>
      <c r="DZ528" s="9" t="str">
        <f t="shared" si="445"/>
        <v>1</v>
      </c>
      <c r="EA528" s="9" t="str">
        <f t="shared" si="445"/>
        <v>1</v>
      </c>
      <c r="EB528" s="11"/>
      <c r="EC528" s="11"/>
      <c r="ED528" s="11"/>
      <c r="EE528" s="9" t="str">
        <f t="shared" si="437"/>
        <v>0</v>
      </c>
      <c r="EO528" s="5" t="s">
        <v>428</v>
      </c>
      <c r="EP528" s="8" t="s">
        <v>429</v>
      </c>
      <c r="EQ528" s="8" t="s">
        <v>429</v>
      </c>
      <c r="ER528" s="8" t="s">
        <v>209</v>
      </c>
      <c r="ES528" s="8" t="s">
        <v>430</v>
      </c>
      <c r="ET528" s="9" t="str">
        <f t="shared" si="438"/>
        <v>2</v>
      </c>
      <c r="EU528" s="11"/>
      <c r="EV528" s="11"/>
      <c r="EW528" s="11"/>
      <c r="EX528" s="9" t="str">
        <f t="shared" si="446"/>
        <v>0</v>
      </c>
      <c r="EY528" s="9" t="str">
        <f t="shared" si="446"/>
        <v>0</v>
      </c>
      <c r="EZ528" s="11"/>
      <c r="FA528" s="11"/>
      <c r="FB528" s="9" t="str">
        <f t="shared" si="447"/>
        <v>0</v>
      </c>
      <c r="FC528" s="9" t="str">
        <f t="shared" si="447"/>
        <v>0</v>
      </c>
      <c r="FD528" s="9" t="str">
        <f t="shared" si="439"/>
        <v>1</v>
      </c>
      <c r="FE528" s="9" t="str">
        <f t="shared" si="448"/>
        <v>1</v>
      </c>
      <c r="FF528" s="9" t="str">
        <f t="shared" si="448"/>
        <v>1</v>
      </c>
      <c r="GJ528" s="4" t="str">
        <f t="shared" si="442"/>
        <v>パーツ\シートポスト:ブランド\DIXNA</v>
      </c>
      <c r="GK528" s="4" t="str">
        <f t="shared" si="440"/>
        <v>u:u</v>
      </c>
      <c r="GL528" s="11"/>
      <c r="GM528" s="4" t="str">
        <f t="shared" si="449"/>
        <v>::</v>
      </c>
      <c r="GN528" s="4" t="str">
        <f t="shared" si="449"/>
        <v>::</v>
      </c>
      <c r="GO528" s="4" t="str">
        <f t="shared" si="449"/>
        <v>::</v>
      </c>
      <c r="GP528" s="4" t="str">
        <f t="shared" si="441"/>
        <v>1</v>
      </c>
    </row>
    <row r="529" spans="1:198" ht="28" customHeight="1">
      <c r="A529" s="5" t="s">
        <v>2792</v>
      </c>
      <c r="B529" s="5" t="s">
        <v>2794</v>
      </c>
      <c r="C529" s="5" t="s">
        <v>2792</v>
      </c>
      <c r="D529" s="9" t="str">
        <f t="shared" si="414"/>
        <v>u</v>
      </c>
      <c r="E529" s="9" t="str">
        <f t="shared" si="415"/>
        <v xml:space="preserve"> / （Dixnaロードシートポスト）</v>
      </c>
      <c r="F529" s="9" t="str">
        <f t="shared" si="416"/>
        <v xml:space="preserve"> / （Dixnaロードシートポスト）</v>
      </c>
      <c r="G529" s="5">
        <v>1995</v>
      </c>
      <c r="H529" s="9">
        <f t="shared" si="417"/>
        <v>1995</v>
      </c>
      <c r="I529" s="9" t="str">
        <f t="shared" si="418"/>
        <v>0</v>
      </c>
      <c r="J529" s="9" t="str">
        <f t="shared" si="419"/>
        <v>1</v>
      </c>
      <c r="P529" s="9" t="str">
        <f t="shared" si="420"/>
        <v>Dixnaロードシートポスト</v>
      </c>
      <c r="R529" s="1" t="s">
        <v>2882</v>
      </c>
      <c r="T529" s="1" t="s">
        <v>2882</v>
      </c>
      <c r="AI529" s="9" t="str">
        <f t="shared" si="421"/>
        <v>http://image.rakuten.co.jp/brotures/cabinet/items/dixna/dxn_sp_road_seatpost.jpg</v>
      </c>
      <c r="AJ529" s="1" t="s">
        <v>2884</v>
      </c>
      <c r="AK529" s="1" t="s">
        <v>2885</v>
      </c>
      <c r="AS529" s="9" t="str">
        <f t="shared" si="443"/>
        <v>1</v>
      </c>
      <c r="AT529" s="9" t="str">
        <f t="shared" si="443"/>
        <v>1</v>
      </c>
      <c r="AU529" s="9" t="str">
        <f t="shared" si="422"/>
        <v>0</v>
      </c>
      <c r="AV529" s="9" t="str">
        <f t="shared" si="423"/>
        <v>1</v>
      </c>
      <c r="AW529" s="9" t="str">
        <f t="shared" si="444"/>
        <v>0</v>
      </c>
      <c r="AX529" s="9" t="str">
        <f t="shared" si="444"/>
        <v>0</v>
      </c>
      <c r="AY529" s="11"/>
      <c r="AZ529" s="11"/>
      <c r="BA529" s="11"/>
      <c r="BB529" s="9" t="str">
        <f t="shared" si="424"/>
        <v>-1</v>
      </c>
      <c r="BC529" s="9" t="str">
        <f t="shared" si="425"/>
        <v>0</v>
      </c>
      <c r="BG529" s="5" t="s">
        <v>547</v>
      </c>
      <c r="BH529" s="5" t="s">
        <v>8501</v>
      </c>
      <c r="CS529" s="9" t="str">
        <f t="shared" si="426"/>
        <v>0</v>
      </c>
      <c r="CT529" s="9" t="str">
        <f t="shared" si="427"/>
        <v>&lt;iframe src="http://www.rakuten.ne.jp/gold/brotures/spec/dixna/dxn_sp_road_seatpost.html" frameborder="0" id="spec-content" scrolling="no"&gt;&lt;/iframe&gt;</v>
      </c>
      <c r="CU529" s="9" t="str">
        <f t="shared" si="428"/>
        <v/>
      </c>
      <c r="CV529" s="9" t="str">
        <f t="shared" si="429"/>
        <v>&lt;div class="row-fluid"&gt;&lt;iframe src="http://www.rakuten.ne.jp/gold/brotures/items/dixna/dxn_sp_road_seatpost.html" frameborder="0" id="skin-product" scrolling="no"&gt;&lt;/iframe&gt;&lt;/div&gt;</v>
      </c>
      <c r="CW529" s="11" t="str">
        <f t="shared" si="430"/>
        <v/>
      </c>
      <c r="CX529" t="s">
        <v>2792</v>
      </c>
      <c r="CY529" s="9" t="str">
        <f t="shared" si="431"/>
        <v>0</v>
      </c>
      <c r="CZ529" s="11"/>
      <c r="DA529" s="11"/>
      <c r="DB529" s="11"/>
      <c r="DC529" s="11"/>
      <c r="DD529" s="9" t="str">
        <f t="shared" si="432"/>
        <v/>
      </c>
      <c r="DI529" s="9" t="str">
        <f t="shared" si="433"/>
        <v/>
      </c>
      <c r="DT529" s="9">
        <f>VLOOKUP(BG529,ディレクトリID!A:B,2)</f>
        <v>563161</v>
      </c>
      <c r="DV529" s="4" t="str">
        <f t="shared" si="434"/>
        <v>【シートポスト　DIXNA】</v>
      </c>
      <c r="DW529" s="4" t="str">
        <f t="shared" si="435"/>
        <v>【シートポスト　DIXNA】</v>
      </c>
      <c r="DX529" s="9">
        <f t="shared" si="436"/>
        <v>4</v>
      </c>
      <c r="DY529" s="11"/>
      <c r="DZ529" s="9" t="str">
        <f t="shared" si="445"/>
        <v>1</v>
      </c>
      <c r="EA529" s="9" t="str">
        <f t="shared" si="445"/>
        <v>1</v>
      </c>
      <c r="EB529" s="11"/>
      <c r="EC529" s="11"/>
      <c r="ED529" s="11"/>
      <c r="EE529" s="9" t="str">
        <f t="shared" si="437"/>
        <v>0</v>
      </c>
      <c r="EO529" s="5" t="s">
        <v>428</v>
      </c>
      <c r="EP529" s="8" t="s">
        <v>429</v>
      </c>
      <c r="EQ529" s="8" t="s">
        <v>429</v>
      </c>
      <c r="ER529" s="8" t="s">
        <v>209</v>
      </c>
      <c r="ES529" s="8" t="s">
        <v>430</v>
      </c>
      <c r="ET529" s="9" t="str">
        <f t="shared" si="438"/>
        <v>2</v>
      </c>
      <c r="EU529" s="11"/>
      <c r="EV529" s="11"/>
      <c r="EW529" s="11"/>
      <c r="EX529" s="9" t="str">
        <f t="shared" si="446"/>
        <v>0</v>
      </c>
      <c r="EY529" s="9" t="str">
        <f t="shared" si="446"/>
        <v>0</v>
      </c>
      <c r="EZ529" s="11"/>
      <c r="FA529" s="11"/>
      <c r="FB529" s="9" t="str">
        <f t="shared" si="447"/>
        <v>0</v>
      </c>
      <c r="FC529" s="9" t="str">
        <f t="shared" si="447"/>
        <v>0</v>
      </c>
      <c r="FD529" s="9" t="str">
        <f t="shared" si="439"/>
        <v>1</v>
      </c>
      <c r="FE529" s="9" t="str">
        <f t="shared" si="448"/>
        <v>1</v>
      </c>
      <c r="FF529" s="9" t="str">
        <f t="shared" si="448"/>
        <v>1</v>
      </c>
      <c r="GJ529" s="4" t="str">
        <f t="shared" si="442"/>
        <v>パーツ\シートポスト:ブランド\DIXNA</v>
      </c>
      <c r="GK529" s="4" t="str">
        <f t="shared" si="440"/>
        <v>u:u</v>
      </c>
      <c r="GL529" s="11"/>
      <c r="GM529" s="4" t="str">
        <f t="shared" si="449"/>
        <v>::</v>
      </c>
      <c r="GN529" s="4" t="str">
        <f t="shared" si="449"/>
        <v>::</v>
      </c>
      <c r="GO529" s="4" t="str">
        <f t="shared" si="449"/>
        <v>::</v>
      </c>
      <c r="GP529" s="4" t="str">
        <f t="shared" si="441"/>
        <v>1</v>
      </c>
    </row>
    <row r="530" spans="1:198" ht="28" customHeight="1">
      <c r="A530" s="5" t="s">
        <v>2798</v>
      </c>
      <c r="B530" s="5" t="s">
        <v>2800</v>
      </c>
      <c r="C530" s="5" t="s">
        <v>2798</v>
      </c>
      <c r="D530" s="9" t="str">
        <f t="shared" si="414"/>
        <v>u</v>
      </c>
      <c r="E530" s="9" t="str">
        <f t="shared" si="415"/>
        <v xml:space="preserve"> / （DixnaVシェイプシートポスト）</v>
      </c>
      <c r="F530" s="9" t="str">
        <f t="shared" si="416"/>
        <v xml:space="preserve"> / （DixnaVシェイプシートポスト）</v>
      </c>
      <c r="G530" s="5">
        <v>3150</v>
      </c>
      <c r="H530" s="9">
        <f t="shared" si="417"/>
        <v>3150</v>
      </c>
      <c r="I530" s="9" t="str">
        <f t="shared" si="418"/>
        <v>0</v>
      </c>
      <c r="J530" s="9" t="str">
        <f t="shared" si="419"/>
        <v>1</v>
      </c>
      <c r="P530" s="9" t="str">
        <f t="shared" si="420"/>
        <v>DixnaVシェイプシートポスト</v>
      </c>
      <c r="R530" s="1" t="s">
        <v>2882</v>
      </c>
      <c r="T530" s="1" t="s">
        <v>2882</v>
      </c>
      <c r="AI530" s="9" t="str">
        <f t="shared" si="421"/>
        <v>http://image.rakuten.co.jp/brotures/cabinet/items/dixna/dxn_sp_v_shape_bk.jpg</v>
      </c>
      <c r="AJ530" s="1" t="s">
        <v>2884</v>
      </c>
      <c r="AK530" s="1" t="s">
        <v>2885</v>
      </c>
      <c r="AS530" s="9" t="str">
        <f t="shared" si="443"/>
        <v>1</v>
      </c>
      <c r="AT530" s="9" t="str">
        <f t="shared" si="443"/>
        <v>1</v>
      </c>
      <c r="AU530" s="9" t="str">
        <f t="shared" si="422"/>
        <v>0</v>
      </c>
      <c r="AV530" s="9" t="str">
        <f t="shared" si="423"/>
        <v>1</v>
      </c>
      <c r="AW530" s="9" t="str">
        <f t="shared" si="444"/>
        <v>0</v>
      </c>
      <c r="AX530" s="9" t="str">
        <f t="shared" si="444"/>
        <v>0</v>
      </c>
      <c r="AY530" s="11"/>
      <c r="AZ530" s="11"/>
      <c r="BA530" s="11"/>
      <c r="BB530" s="9" t="str">
        <f t="shared" si="424"/>
        <v>-1</v>
      </c>
      <c r="BC530" s="9" t="str">
        <f t="shared" si="425"/>
        <v>0</v>
      </c>
      <c r="BG530" s="5" t="s">
        <v>547</v>
      </c>
      <c r="BH530" s="5" t="s">
        <v>8501</v>
      </c>
      <c r="CS530" s="9" t="str">
        <f t="shared" si="426"/>
        <v>0</v>
      </c>
      <c r="CT530" s="9" t="str">
        <f t="shared" si="427"/>
        <v>&lt;iframe src="http://www.rakuten.ne.jp/gold/brotures/spec/dixna/dxn_sp_v_shape_bk.html" frameborder="0" id="spec-content" scrolling="no"&gt;&lt;/iframe&gt;</v>
      </c>
      <c r="CU530" s="9" t="str">
        <f t="shared" si="428"/>
        <v/>
      </c>
      <c r="CV530" s="9" t="str">
        <f t="shared" si="429"/>
        <v>&lt;div class="row-fluid"&gt;&lt;iframe src="http://www.rakuten.ne.jp/gold/brotures/items/dixna/dxn_sp_v_shape_bk.html" frameborder="0" id="skin-product" scrolling="no"&gt;&lt;/iframe&gt;&lt;/div&gt;</v>
      </c>
      <c r="CW530" s="11" t="str">
        <f t="shared" si="430"/>
        <v/>
      </c>
      <c r="CX530" t="s">
        <v>2798</v>
      </c>
      <c r="CY530" s="9" t="str">
        <f t="shared" si="431"/>
        <v>0</v>
      </c>
      <c r="CZ530" s="11"/>
      <c r="DA530" s="11"/>
      <c r="DB530" s="11"/>
      <c r="DC530" s="11"/>
      <c r="DD530" s="9" t="str">
        <f t="shared" si="432"/>
        <v/>
      </c>
      <c r="DI530" s="9" t="str">
        <f t="shared" si="433"/>
        <v/>
      </c>
      <c r="DT530" s="9">
        <f>VLOOKUP(BG530,ディレクトリID!A:B,2)</f>
        <v>563161</v>
      </c>
      <c r="DV530" s="4" t="str">
        <f t="shared" si="434"/>
        <v>【シートポスト　DIXNA】</v>
      </c>
      <c r="DW530" s="4" t="str">
        <f t="shared" si="435"/>
        <v>【シートポスト　DIXNA】</v>
      </c>
      <c r="DX530" s="9">
        <f t="shared" si="436"/>
        <v>4</v>
      </c>
      <c r="DY530" s="11"/>
      <c r="DZ530" s="9" t="str">
        <f t="shared" si="445"/>
        <v>1</v>
      </c>
      <c r="EA530" s="9" t="str">
        <f t="shared" si="445"/>
        <v>1</v>
      </c>
      <c r="EB530" s="11"/>
      <c r="EC530" s="11"/>
      <c r="ED530" s="11"/>
      <c r="EE530" s="9" t="str">
        <f t="shared" si="437"/>
        <v>0</v>
      </c>
      <c r="EO530" s="5" t="s">
        <v>428</v>
      </c>
      <c r="EP530" s="8" t="s">
        <v>429</v>
      </c>
      <c r="EQ530" s="8" t="s">
        <v>429</v>
      </c>
      <c r="ER530" s="8" t="s">
        <v>209</v>
      </c>
      <c r="ES530" s="8" t="s">
        <v>430</v>
      </c>
      <c r="ET530" s="9" t="str">
        <f t="shared" si="438"/>
        <v>2</v>
      </c>
      <c r="EU530" s="11"/>
      <c r="EV530" s="11"/>
      <c r="EW530" s="11"/>
      <c r="EX530" s="9" t="str">
        <f t="shared" si="446"/>
        <v>0</v>
      </c>
      <c r="EY530" s="9" t="str">
        <f t="shared" si="446"/>
        <v>0</v>
      </c>
      <c r="EZ530" s="11"/>
      <c r="FA530" s="11"/>
      <c r="FB530" s="9" t="str">
        <f t="shared" si="447"/>
        <v>0</v>
      </c>
      <c r="FC530" s="9" t="str">
        <f t="shared" si="447"/>
        <v>0</v>
      </c>
      <c r="FD530" s="9" t="str">
        <f t="shared" si="439"/>
        <v>1</v>
      </c>
      <c r="FE530" s="9" t="str">
        <f t="shared" si="448"/>
        <v>1</v>
      </c>
      <c r="FF530" s="9" t="str">
        <f t="shared" si="448"/>
        <v>1</v>
      </c>
      <c r="GJ530" s="4" t="str">
        <f t="shared" si="442"/>
        <v>パーツ\シートポスト:ブランド\DIXNA</v>
      </c>
      <c r="GK530" s="4" t="str">
        <f t="shared" si="440"/>
        <v>u:u</v>
      </c>
      <c r="GL530" s="11"/>
      <c r="GM530" s="4" t="str">
        <f t="shared" si="449"/>
        <v>::</v>
      </c>
      <c r="GN530" s="4" t="str">
        <f t="shared" si="449"/>
        <v>::</v>
      </c>
      <c r="GO530" s="4" t="str">
        <f t="shared" si="449"/>
        <v>::</v>
      </c>
      <c r="GP530" s="4" t="str">
        <f t="shared" si="441"/>
        <v>1</v>
      </c>
    </row>
    <row r="531" spans="1:198" ht="28" customHeight="1">
      <c r="A531" s="5" t="s">
        <v>2804</v>
      </c>
      <c r="B531" s="5" t="s">
        <v>2806</v>
      </c>
      <c r="C531" s="5" t="s">
        <v>2804</v>
      </c>
      <c r="D531" s="9" t="str">
        <f t="shared" si="414"/>
        <v>u</v>
      </c>
      <c r="E531" s="9" t="str">
        <f t="shared" si="415"/>
        <v xml:space="preserve"> / （Dixnaバンテージシートクランプ）</v>
      </c>
      <c r="F531" s="9" t="str">
        <f t="shared" si="416"/>
        <v xml:space="preserve"> / （Dixnaバンテージシートクランプ）</v>
      </c>
      <c r="G531" s="5">
        <v>1575</v>
      </c>
      <c r="H531" s="9">
        <f t="shared" si="417"/>
        <v>1575</v>
      </c>
      <c r="I531" s="9" t="str">
        <f t="shared" si="418"/>
        <v>0</v>
      </c>
      <c r="J531" s="9" t="str">
        <f t="shared" si="419"/>
        <v>1</v>
      </c>
      <c r="P531" s="9" t="str">
        <f t="shared" si="420"/>
        <v>Dixnaバンテージシートクランプ</v>
      </c>
      <c r="R531" s="1" t="s">
        <v>2894</v>
      </c>
      <c r="T531" s="1" t="s">
        <v>2894</v>
      </c>
      <c r="AI531" s="9" t="str">
        <f t="shared" si="421"/>
        <v>http://image.rakuten.co.jp/brotures/cabinet/items/dixna/dxn_sp_vantage.jpg</v>
      </c>
      <c r="AJ531" s="1" t="s">
        <v>2896</v>
      </c>
      <c r="AK531" s="1" t="s">
        <v>2897</v>
      </c>
      <c r="AS531" s="9" t="str">
        <f t="shared" si="443"/>
        <v>1</v>
      </c>
      <c r="AT531" s="9" t="str">
        <f t="shared" si="443"/>
        <v>1</v>
      </c>
      <c r="AU531" s="9" t="str">
        <f t="shared" si="422"/>
        <v>0</v>
      </c>
      <c r="AV531" s="9" t="str">
        <f t="shared" si="423"/>
        <v>1</v>
      </c>
      <c r="AW531" s="9" t="str">
        <f t="shared" si="444"/>
        <v>0</v>
      </c>
      <c r="AX531" s="9" t="str">
        <f t="shared" si="444"/>
        <v>0</v>
      </c>
      <c r="AY531" s="11"/>
      <c r="AZ531" s="11"/>
      <c r="BA531" s="11"/>
      <c r="BB531" s="9" t="str">
        <f t="shared" si="424"/>
        <v>-1</v>
      </c>
      <c r="BC531" s="9" t="str">
        <f t="shared" si="425"/>
        <v>0</v>
      </c>
      <c r="BG531" s="5" t="s">
        <v>547</v>
      </c>
      <c r="BH531" s="5" t="s">
        <v>8501</v>
      </c>
      <c r="CS531" s="9" t="str">
        <f t="shared" si="426"/>
        <v>0</v>
      </c>
      <c r="CT531" s="9" t="str">
        <f t="shared" si="427"/>
        <v>&lt;iframe src="http://www.rakuten.ne.jp/gold/brotures/spec/dixna/dxn_sp_vantage.html" frameborder="0" id="spec-content" scrolling="no"&gt;&lt;/iframe&gt;</v>
      </c>
      <c r="CU531" s="9" t="str">
        <f t="shared" si="428"/>
        <v/>
      </c>
      <c r="CV531" s="9" t="str">
        <f t="shared" si="429"/>
        <v>&lt;div class="row-fluid"&gt;&lt;iframe src="http://www.rakuten.ne.jp/gold/brotures/items/dixna/dxn_sp_vantage.html" frameborder="0" id="skin-product" scrolling="no"&gt;&lt;/iframe&gt;&lt;/div&gt;</v>
      </c>
      <c r="CW531" s="11" t="str">
        <f t="shared" si="430"/>
        <v/>
      </c>
      <c r="CX531" t="s">
        <v>2804</v>
      </c>
      <c r="CY531" s="9" t="str">
        <f t="shared" si="431"/>
        <v>0</v>
      </c>
      <c r="CZ531" s="11"/>
      <c r="DA531" s="11"/>
      <c r="DB531" s="11"/>
      <c r="DC531" s="11"/>
      <c r="DD531" s="9" t="str">
        <f t="shared" si="432"/>
        <v/>
      </c>
      <c r="DI531" s="9" t="str">
        <f t="shared" si="433"/>
        <v/>
      </c>
      <c r="DT531" s="9">
        <f>VLOOKUP(BG531,ディレクトリID!A:B,2)</f>
        <v>563161</v>
      </c>
      <c r="DV531" s="4" t="str">
        <f t="shared" si="434"/>
        <v>【シートポスト　DIXNA】</v>
      </c>
      <c r="DW531" s="4" t="str">
        <f t="shared" si="435"/>
        <v>【シートポスト　DIXNA】</v>
      </c>
      <c r="DX531" s="9">
        <f t="shared" si="436"/>
        <v>4</v>
      </c>
      <c r="DY531" s="11"/>
      <c r="DZ531" s="9" t="str">
        <f t="shared" si="445"/>
        <v>1</v>
      </c>
      <c r="EA531" s="9" t="str">
        <f t="shared" si="445"/>
        <v>1</v>
      </c>
      <c r="EB531" s="11"/>
      <c r="EC531" s="11"/>
      <c r="ED531" s="11"/>
      <c r="EE531" s="9" t="str">
        <f t="shared" si="437"/>
        <v>0</v>
      </c>
      <c r="EO531" s="5" t="s">
        <v>428</v>
      </c>
      <c r="EP531" s="8" t="s">
        <v>429</v>
      </c>
      <c r="EQ531" s="8" t="s">
        <v>429</v>
      </c>
      <c r="ER531" s="8" t="s">
        <v>209</v>
      </c>
      <c r="ES531" s="8" t="s">
        <v>430</v>
      </c>
      <c r="ET531" s="9" t="str">
        <f t="shared" si="438"/>
        <v>2</v>
      </c>
      <c r="EU531" s="11"/>
      <c r="EV531" s="11"/>
      <c r="EW531" s="11"/>
      <c r="EX531" s="9" t="str">
        <f t="shared" si="446"/>
        <v>0</v>
      </c>
      <c r="EY531" s="9" t="str">
        <f t="shared" si="446"/>
        <v>0</v>
      </c>
      <c r="EZ531" s="11"/>
      <c r="FA531" s="11"/>
      <c r="FB531" s="9" t="str">
        <f t="shared" si="447"/>
        <v>0</v>
      </c>
      <c r="FC531" s="9" t="str">
        <f t="shared" si="447"/>
        <v>0</v>
      </c>
      <c r="FD531" s="9" t="str">
        <f t="shared" si="439"/>
        <v>1</v>
      </c>
      <c r="FE531" s="9" t="str">
        <f t="shared" si="448"/>
        <v>1</v>
      </c>
      <c r="FF531" s="9" t="str">
        <f t="shared" si="448"/>
        <v>1</v>
      </c>
      <c r="GJ531" s="4" t="str">
        <f t="shared" si="442"/>
        <v>パーツ\シートポスト:ブランド\DIXNA</v>
      </c>
      <c r="GK531" s="4" t="str">
        <f t="shared" si="440"/>
        <v>u:u</v>
      </c>
      <c r="GL531" s="11"/>
      <c r="GM531" s="4" t="str">
        <f t="shared" si="449"/>
        <v>::</v>
      </c>
      <c r="GN531" s="4" t="str">
        <f t="shared" si="449"/>
        <v>::</v>
      </c>
      <c r="GO531" s="4" t="str">
        <f t="shared" si="449"/>
        <v>::</v>
      </c>
      <c r="GP531" s="4" t="str">
        <f t="shared" si="441"/>
        <v>1</v>
      </c>
    </row>
    <row r="532" spans="1:198" ht="28" customHeight="1">
      <c r="A532" s="5" t="s">
        <v>2810</v>
      </c>
      <c r="B532" s="5" t="s">
        <v>2812</v>
      </c>
      <c r="C532" s="5" t="s">
        <v>2810</v>
      </c>
      <c r="D532" s="9" t="str">
        <f t="shared" si="414"/>
        <v>u</v>
      </c>
      <c r="E532" s="9" t="str">
        <f t="shared" si="415"/>
        <v xml:space="preserve"> / （Dixnaフォークステム）</v>
      </c>
      <c r="F532" s="9" t="str">
        <f t="shared" si="416"/>
        <v xml:space="preserve"> / （Dixnaフォークステム）</v>
      </c>
      <c r="G532" s="5">
        <v>3990</v>
      </c>
      <c r="H532" s="9">
        <f t="shared" si="417"/>
        <v>3990</v>
      </c>
      <c r="I532" s="9" t="str">
        <f t="shared" si="418"/>
        <v>0</v>
      </c>
      <c r="J532" s="9" t="str">
        <f t="shared" si="419"/>
        <v>1</v>
      </c>
      <c r="P532" s="9" t="str">
        <f t="shared" si="420"/>
        <v>Dixnaフォークステム</v>
      </c>
      <c r="R532" s="1" t="s">
        <v>2894</v>
      </c>
      <c r="T532" s="1" t="s">
        <v>2894</v>
      </c>
      <c r="AI532" s="9" t="str">
        <f t="shared" si="421"/>
        <v>http://image.rakuten.co.jp/brotures/cabinet/items/dixna/dxn_stm_fork.jpg</v>
      </c>
      <c r="AJ532" s="1" t="s">
        <v>2896</v>
      </c>
      <c r="AK532" s="1" t="s">
        <v>2897</v>
      </c>
      <c r="AS532" s="9" t="str">
        <f t="shared" si="443"/>
        <v>1</v>
      </c>
      <c r="AT532" s="9" t="str">
        <f t="shared" si="443"/>
        <v>1</v>
      </c>
      <c r="AU532" s="9" t="str">
        <f t="shared" si="422"/>
        <v>0</v>
      </c>
      <c r="AV532" s="9" t="str">
        <f t="shared" si="423"/>
        <v>1</v>
      </c>
      <c r="AW532" s="9" t="str">
        <f t="shared" si="444"/>
        <v>0</v>
      </c>
      <c r="AX532" s="9" t="str">
        <f t="shared" si="444"/>
        <v>0</v>
      </c>
      <c r="AY532" s="11"/>
      <c r="AZ532" s="11"/>
      <c r="BA532" s="11"/>
      <c r="BB532" s="9" t="str">
        <f t="shared" si="424"/>
        <v>-1</v>
      </c>
      <c r="BC532" s="9" t="str">
        <f t="shared" si="425"/>
        <v>0</v>
      </c>
      <c r="BG532" s="5" t="s">
        <v>322</v>
      </c>
      <c r="BH532" s="5" t="s">
        <v>8501</v>
      </c>
      <c r="CS532" s="9" t="str">
        <f t="shared" si="426"/>
        <v>0</v>
      </c>
      <c r="CT532" s="9" t="str">
        <f t="shared" si="427"/>
        <v>&lt;iframe src="http://www.rakuten.ne.jp/gold/brotures/spec/dixna/dxn_stm_fork.html" frameborder="0" id="spec-content" scrolling="no"&gt;&lt;/iframe&gt;</v>
      </c>
      <c r="CU532" s="9" t="str">
        <f t="shared" si="428"/>
        <v/>
      </c>
      <c r="CV532" s="9" t="str">
        <f t="shared" si="429"/>
        <v>&lt;div class="row-fluid"&gt;&lt;iframe src="http://www.rakuten.ne.jp/gold/brotures/items/dixna/dxn_stm_fork.html" frameborder="0" id="skin-product" scrolling="no"&gt;&lt;/iframe&gt;&lt;/div&gt;</v>
      </c>
      <c r="CW532" s="11" t="str">
        <f t="shared" si="430"/>
        <v/>
      </c>
      <c r="CX532" t="s">
        <v>2810</v>
      </c>
      <c r="CY532" s="9" t="str">
        <f t="shared" si="431"/>
        <v>0</v>
      </c>
      <c r="CZ532" s="11"/>
      <c r="DA532" s="11"/>
      <c r="DB532" s="11"/>
      <c r="DC532" s="11"/>
      <c r="DD532" s="9" t="str">
        <f t="shared" si="432"/>
        <v/>
      </c>
      <c r="DI532" s="9" t="str">
        <f t="shared" si="433"/>
        <v/>
      </c>
      <c r="DT532" s="9">
        <f>VLOOKUP(BG532,ディレクトリID!A:B,2)</f>
        <v>563161</v>
      </c>
      <c r="DV532" s="4" t="str">
        <f t="shared" si="434"/>
        <v>【ステム　DIXNA】</v>
      </c>
      <c r="DW532" s="4" t="str">
        <f t="shared" si="435"/>
        <v>【ステム　DIXNA】</v>
      </c>
      <c r="DX532" s="9">
        <f t="shared" si="436"/>
        <v>4</v>
      </c>
      <c r="DY532" s="11"/>
      <c r="DZ532" s="9" t="str">
        <f t="shared" si="445"/>
        <v>1</v>
      </c>
      <c r="EA532" s="9" t="str">
        <f t="shared" si="445"/>
        <v>1</v>
      </c>
      <c r="EB532" s="11"/>
      <c r="EC532" s="11"/>
      <c r="ED532" s="11"/>
      <c r="EE532" s="9" t="str">
        <f t="shared" si="437"/>
        <v>0</v>
      </c>
      <c r="EO532" s="5" t="s">
        <v>428</v>
      </c>
      <c r="EP532" s="8" t="s">
        <v>429</v>
      </c>
      <c r="EQ532" s="8" t="s">
        <v>429</v>
      </c>
      <c r="ER532" s="8" t="s">
        <v>209</v>
      </c>
      <c r="ES532" s="8" t="s">
        <v>430</v>
      </c>
      <c r="ET532" s="9" t="str">
        <f t="shared" si="438"/>
        <v>2</v>
      </c>
      <c r="EU532" s="11"/>
      <c r="EV532" s="11"/>
      <c r="EW532" s="11"/>
      <c r="EX532" s="9" t="str">
        <f t="shared" si="446"/>
        <v>0</v>
      </c>
      <c r="EY532" s="9" t="str">
        <f t="shared" si="446"/>
        <v>0</v>
      </c>
      <c r="EZ532" s="11"/>
      <c r="FA532" s="11"/>
      <c r="FB532" s="9" t="str">
        <f t="shared" si="447"/>
        <v>0</v>
      </c>
      <c r="FC532" s="9" t="str">
        <f t="shared" si="447"/>
        <v>0</v>
      </c>
      <c r="FD532" s="9" t="str">
        <f t="shared" si="439"/>
        <v>1</v>
      </c>
      <c r="FE532" s="9" t="str">
        <f t="shared" si="448"/>
        <v>1</v>
      </c>
      <c r="FF532" s="9" t="str">
        <f t="shared" si="448"/>
        <v>1</v>
      </c>
      <c r="GJ532" s="4" t="str">
        <f t="shared" si="442"/>
        <v>パーツ\ステム:ブランド\DIXNA</v>
      </c>
      <c r="GK532" s="4" t="str">
        <f t="shared" si="440"/>
        <v>u:u</v>
      </c>
      <c r="GL532" s="11"/>
      <c r="GM532" s="4" t="str">
        <f t="shared" si="449"/>
        <v>::</v>
      </c>
      <c r="GN532" s="4" t="str">
        <f t="shared" si="449"/>
        <v>::</v>
      </c>
      <c r="GO532" s="4" t="str">
        <f t="shared" si="449"/>
        <v>::</v>
      </c>
      <c r="GP532" s="4" t="str">
        <f t="shared" si="441"/>
        <v>1</v>
      </c>
    </row>
    <row r="533" spans="1:198" ht="28" customHeight="1">
      <c r="A533" s="5" t="s">
        <v>2816</v>
      </c>
      <c r="B533" s="5" t="s">
        <v>2818</v>
      </c>
      <c r="C533" s="5" t="s">
        <v>2816</v>
      </c>
      <c r="D533" s="9" t="str">
        <f t="shared" si="414"/>
        <v>u</v>
      </c>
      <c r="E533" s="9" t="str">
        <f t="shared" si="415"/>
        <v xml:space="preserve"> / （DixnaHステムクランプ）</v>
      </c>
      <c r="F533" s="9" t="str">
        <f t="shared" si="416"/>
        <v xml:space="preserve"> / （DixnaHステムクランプ）</v>
      </c>
      <c r="G533" s="5">
        <v>945</v>
      </c>
      <c r="H533" s="9">
        <f t="shared" si="417"/>
        <v>945</v>
      </c>
      <c r="I533" s="9" t="str">
        <f t="shared" si="418"/>
        <v>0</v>
      </c>
      <c r="J533" s="9" t="str">
        <f t="shared" si="419"/>
        <v>1</v>
      </c>
      <c r="P533" s="9" t="str">
        <f t="shared" si="420"/>
        <v>DixnaHステムクランプ</v>
      </c>
      <c r="R533" s="1" t="s">
        <v>2894</v>
      </c>
      <c r="T533" s="1" t="s">
        <v>2894</v>
      </c>
      <c r="AI533" s="9" t="str">
        <f t="shared" si="421"/>
        <v>http://image.rakuten.co.jp/brotures/cabinet/items/dixna/dxn_stm_h_clamp.jpg</v>
      </c>
      <c r="AJ533" s="1" t="s">
        <v>2896</v>
      </c>
      <c r="AK533" s="1" t="s">
        <v>2897</v>
      </c>
      <c r="AS533" s="9" t="str">
        <f t="shared" si="443"/>
        <v>1</v>
      </c>
      <c r="AT533" s="9" t="str">
        <f t="shared" si="443"/>
        <v>1</v>
      </c>
      <c r="AU533" s="9" t="str">
        <f t="shared" si="422"/>
        <v>0</v>
      </c>
      <c r="AV533" s="9" t="str">
        <f t="shared" si="423"/>
        <v>1</v>
      </c>
      <c r="AW533" s="9" t="str">
        <f t="shared" si="444"/>
        <v>0</v>
      </c>
      <c r="AX533" s="9" t="str">
        <f t="shared" si="444"/>
        <v>0</v>
      </c>
      <c r="AY533" s="11"/>
      <c r="AZ533" s="11"/>
      <c r="BA533" s="11"/>
      <c r="BB533" s="9" t="str">
        <f t="shared" si="424"/>
        <v>-1</v>
      </c>
      <c r="BC533" s="9" t="str">
        <f t="shared" si="425"/>
        <v>0</v>
      </c>
      <c r="BG533" s="5" t="s">
        <v>322</v>
      </c>
      <c r="BH533" s="5" t="s">
        <v>8501</v>
      </c>
      <c r="CS533" s="9" t="str">
        <f t="shared" si="426"/>
        <v>0</v>
      </c>
      <c r="CT533" s="9" t="str">
        <f t="shared" si="427"/>
        <v>&lt;iframe src="http://www.rakuten.ne.jp/gold/brotures/spec/dixna/dxn_stm_h_clamp.html" frameborder="0" id="spec-content" scrolling="no"&gt;&lt;/iframe&gt;</v>
      </c>
      <c r="CU533" s="9" t="str">
        <f t="shared" si="428"/>
        <v/>
      </c>
      <c r="CV533" s="9" t="str">
        <f t="shared" si="429"/>
        <v>&lt;div class="row-fluid"&gt;&lt;iframe src="http://www.rakuten.ne.jp/gold/brotures/items/dixna/dxn_stm_h_clamp.html" frameborder="0" id="skin-product" scrolling="no"&gt;&lt;/iframe&gt;&lt;/div&gt;</v>
      </c>
      <c r="CW533" s="11" t="str">
        <f t="shared" si="430"/>
        <v/>
      </c>
      <c r="CX533" t="s">
        <v>2816</v>
      </c>
      <c r="CY533" s="9" t="str">
        <f t="shared" si="431"/>
        <v>0</v>
      </c>
      <c r="CZ533" s="11"/>
      <c r="DA533" s="11"/>
      <c r="DB533" s="11"/>
      <c r="DC533" s="11"/>
      <c r="DD533" s="9" t="str">
        <f t="shared" si="432"/>
        <v/>
      </c>
      <c r="DI533" s="9" t="str">
        <f t="shared" si="433"/>
        <v/>
      </c>
      <c r="DT533" s="9">
        <f>VLOOKUP(BG533,ディレクトリID!A:B,2)</f>
        <v>563161</v>
      </c>
      <c r="DV533" s="4" t="str">
        <f t="shared" si="434"/>
        <v>【ステム　DIXNA】</v>
      </c>
      <c r="DW533" s="4" t="str">
        <f t="shared" si="435"/>
        <v>【ステム　DIXNA】</v>
      </c>
      <c r="DX533" s="9">
        <f t="shared" si="436"/>
        <v>4</v>
      </c>
      <c r="DY533" s="11"/>
      <c r="DZ533" s="9" t="str">
        <f t="shared" si="445"/>
        <v>1</v>
      </c>
      <c r="EA533" s="9" t="str">
        <f t="shared" si="445"/>
        <v>1</v>
      </c>
      <c r="EB533" s="11"/>
      <c r="EC533" s="11"/>
      <c r="ED533" s="11"/>
      <c r="EE533" s="9" t="str">
        <f t="shared" si="437"/>
        <v>0</v>
      </c>
      <c r="EO533" s="5" t="s">
        <v>428</v>
      </c>
      <c r="EP533" s="8" t="s">
        <v>429</v>
      </c>
      <c r="EQ533" s="8" t="s">
        <v>429</v>
      </c>
      <c r="ER533" s="8" t="s">
        <v>209</v>
      </c>
      <c r="ES533" s="8" t="s">
        <v>430</v>
      </c>
      <c r="ET533" s="9" t="str">
        <f t="shared" si="438"/>
        <v>2</v>
      </c>
      <c r="EU533" s="11"/>
      <c r="EV533" s="11"/>
      <c r="EW533" s="11"/>
      <c r="EX533" s="9" t="str">
        <f t="shared" si="446"/>
        <v>0</v>
      </c>
      <c r="EY533" s="9" t="str">
        <f t="shared" si="446"/>
        <v>0</v>
      </c>
      <c r="EZ533" s="11"/>
      <c r="FA533" s="11"/>
      <c r="FB533" s="9" t="str">
        <f t="shared" si="447"/>
        <v>0</v>
      </c>
      <c r="FC533" s="9" t="str">
        <f t="shared" si="447"/>
        <v>0</v>
      </c>
      <c r="FD533" s="9" t="str">
        <f t="shared" si="439"/>
        <v>1</v>
      </c>
      <c r="FE533" s="9" t="str">
        <f t="shared" si="448"/>
        <v>1</v>
      </c>
      <c r="FF533" s="9" t="str">
        <f t="shared" si="448"/>
        <v>1</v>
      </c>
      <c r="GJ533" s="4" t="str">
        <f t="shared" si="442"/>
        <v>パーツ\ステム:ブランド\DIXNA</v>
      </c>
      <c r="GK533" s="4" t="str">
        <f t="shared" si="440"/>
        <v>u:u</v>
      </c>
      <c r="GL533" s="11"/>
      <c r="GM533" s="4" t="str">
        <f t="shared" si="449"/>
        <v>::</v>
      </c>
      <c r="GN533" s="4" t="str">
        <f t="shared" si="449"/>
        <v>::</v>
      </c>
      <c r="GO533" s="4" t="str">
        <f t="shared" si="449"/>
        <v>::</v>
      </c>
      <c r="GP533" s="4" t="str">
        <f t="shared" si="441"/>
        <v>1</v>
      </c>
    </row>
    <row r="534" spans="1:198" ht="28" customHeight="1">
      <c r="A534" s="5" t="s">
        <v>2822</v>
      </c>
      <c r="B534" s="5" t="s">
        <v>2824</v>
      </c>
      <c r="C534" s="5" t="s">
        <v>2822</v>
      </c>
      <c r="D534" s="9" t="str">
        <f t="shared" si="414"/>
        <v>u</v>
      </c>
      <c r="E534" s="9" t="str">
        <f t="shared" si="415"/>
        <v xml:space="preserve"> / （Dixnaリードステム）</v>
      </c>
      <c r="F534" s="9" t="str">
        <f t="shared" si="416"/>
        <v xml:space="preserve"> / （Dixnaリードステム）</v>
      </c>
      <c r="G534" s="5">
        <v>3465</v>
      </c>
      <c r="H534" s="9">
        <f t="shared" si="417"/>
        <v>3465</v>
      </c>
      <c r="I534" s="9" t="str">
        <f t="shared" si="418"/>
        <v>0</v>
      </c>
      <c r="J534" s="9" t="str">
        <f t="shared" si="419"/>
        <v>1</v>
      </c>
      <c r="P534" s="9" t="str">
        <f t="shared" si="420"/>
        <v>Dixnaリードステム</v>
      </c>
      <c r="R534" s="1" t="s">
        <v>2894</v>
      </c>
      <c r="T534" s="1" t="s">
        <v>2894</v>
      </c>
      <c r="AI534" s="9" t="str">
        <f t="shared" si="421"/>
        <v>http://image.rakuten.co.jp/brotures/cabinet/items/dixna/dxn_stm_lead.jpg</v>
      </c>
      <c r="AJ534" s="1" t="s">
        <v>2896</v>
      </c>
      <c r="AK534" s="1" t="s">
        <v>2897</v>
      </c>
      <c r="AS534" s="9" t="str">
        <f t="shared" si="443"/>
        <v>1</v>
      </c>
      <c r="AT534" s="9" t="str">
        <f t="shared" si="443"/>
        <v>1</v>
      </c>
      <c r="AU534" s="9" t="str">
        <f t="shared" si="422"/>
        <v>0</v>
      </c>
      <c r="AV534" s="9" t="str">
        <f t="shared" si="423"/>
        <v>1</v>
      </c>
      <c r="AW534" s="9" t="str">
        <f t="shared" si="444"/>
        <v>0</v>
      </c>
      <c r="AX534" s="9" t="str">
        <f t="shared" si="444"/>
        <v>0</v>
      </c>
      <c r="AY534" s="11"/>
      <c r="AZ534" s="11"/>
      <c r="BA534" s="11"/>
      <c r="BB534" s="9" t="str">
        <f t="shared" si="424"/>
        <v>-1</v>
      </c>
      <c r="BC534" s="9" t="str">
        <f t="shared" si="425"/>
        <v>0</v>
      </c>
      <c r="BG534" s="5" t="s">
        <v>322</v>
      </c>
      <c r="BH534" s="5" t="s">
        <v>8501</v>
      </c>
      <c r="CS534" s="9" t="str">
        <f t="shared" si="426"/>
        <v>0</v>
      </c>
      <c r="CT534" s="9" t="str">
        <f t="shared" si="427"/>
        <v>&lt;iframe src="http://www.rakuten.ne.jp/gold/brotures/spec/dixna/dxn_stm_lead.html" frameborder="0" id="spec-content" scrolling="no"&gt;&lt;/iframe&gt;</v>
      </c>
      <c r="CU534" s="9" t="str">
        <f t="shared" si="428"/>
        <v/>
      </c>
      <c r="CV534" s="9" t="str">
        <f t="shared" si="429"/>
        <v>&lt;div class="row-fluid"&gt;&lt;iframe src="http://www.rakuten.ne.jp/gold/brotures/items/dixna/dxn_stm_lead.html" frameborder="0" id="skin-product" scrolling="no"&gt;&lt;/iframe&gt;&lt;/div&gt;</v>
      </c>
      <c r="CW534" s="11" t="str">
        <f t="shared" si="430"/>
        <v/>
      </c>
      <c r="CX534" t="s">
        <v>2822</v>
      </c>
      <c r="CY534" s="9" t="str">
        <f t="shared" si="431"/>
        <v>0</v>
      </c>
      <c r="CZ534" s="11"/>
      <c r="DA534" s="11"/>
      <c r="DB534" s="11"/>
      <c r="DC534" s="11"/>
      <c r="DD534" s="9" t="str">
        <f t="shared" si="432"/>
        <v/>
      </c>
      <c r="DI534" s="9" t="str">
        <f t="shared" si="433"/>
        <v/>
      </c>
      <c r="DT534" s="9">
        <f>VLOOKUP(BG534,ディレクトリID!A:B,2)</f>
        <v>563161</v>
      </c>
      <c r="DV534" s="4" t="str">
        <f t="shared" si="434"/>
        <v>【ステム　DIXNA】</v>
      </c>
      <c r="DW534" s="4" t="str">
        <f t="shared" si="435"/>
        <v>【ステム　DIXNA】</v>
      </c>
      <c r="DX534" s="9">
        <f t="shared" si="436"/>
        <v>4</v>
      </c>
      <c r="DY534" s="11"/>
      <c r="DZ534" s="9" t="str">
        <f t="shared" si="445"/>
        <v>1</v>
      </c>
      <c r="EA534" s="9" t="str">
        <f t="shared" si="445"/>
        <v>1</v>
      </c>
      <c r="EB534" s="11"/>
      <c r="EC534" s="11"/>
      <c r="ED534" s="11"/>
      <c r="EE534" s="9" t="str">
        <f t="shared" si="437"/>
        <v>0</v>
      </c>
      <c r="EO534" s="5" t="s">
        <v>428</v>
      </c>
      <c r="EP534" s="8" t="s">
        <v>429</v>
      </c>
      <c r="EQ534" s="8" t="s">
        <v>429</v>
      </c>
      <c r="ER534" s="8" t="s">
        <v>209</v>
      </c>
      <c r="ES534" s="8" t="s">
        <v>430</v>
      </c>
      <c r="ET534" s="9" t="str">
        <f t="shared" si="438"/>
        <v>2</v>
      </c>
      <c r="EU534" s="11"/>
      <c r="EV534" s="11"/>
      <c r="EW534" s="11"/>
      <c r="EX534" s="9" t="str">
        <f t="shared" si="446"/>
        <v>0</v>
      </c>
      <c r="EY534" s="9" t="str">
        <f t="shared" si="446"/>
        <v>0</v>
      </c>
      <c r="EZ534" s="11"/>
      <c r="FA534" s="11"/>
      <c r="FB534" s="9" t="str">
        <f t="shared" si="447"/>
        <v>0</v>
      </c>
      <c r="FC534" s="9" t="str">
        <f t="shared" si="447"/>
        <v>0</v>
      </c>
      <c r="FD534" s="9" t="str">
        <f t="shared" si="439"/>
        <v>1</v>
      </c>
      <c r="FE534" s="9" t="str">
        <f t="shared" si="448"/>
        <v>1</v>
      </c>
      <c r="FF534" s="9" t="str">
        <f t="shared" si="448"/>
        <v>1</v>
      </c>
      <c r="GJ534" s="4" t="str">
        <f t="shared" si="442"/>
        <v>パーツ\ステム:ブランド\DIXNA</v>
      </c>
      <c r="GK534" s="4" t="str">
        <f t="shared" si="440"/>
        <v>u:u</v>
      </c>
      <c r="GL534" s="11"/>
      <c r="GM534" s="4" t="str">
        <f t="shared" si="449"/>
        <v>::</v>
      </c>
      <c r="GN534" s="4" t="str">
        <f t="shared" si="449"/>
        <v>::</v>
      </c>
      <c r="GO534" s="4" t="str">
        <f t="shared" si="449"/>
        <v>::</v>
      </c>
      <c r="GP534" s="4" t="str">
        <f t="shared" si="441"/>
        <v>1</v>
      </c>
    </row>
    <row r="535" spans="1:198" ht="28" customHeight="1">
      <c r="A535" s="5" t="s">
        <v>2828</v>
      </c>
      <c r="B535" s="5" t="s">
        <v>2830</v>
      </c>
      <c r="C535" s="5" t="s">
        <v>2828</v>
      </c>
      <c r="D535" s="9" t="str">
        <f t="shared" si="414"/>
        <v>u</v>
      </c>
      <c r="E535" s="9" t="str">
        <f t="shared" si="415"/>
        <v xml:space="preserve"> / （Dixnaリッジラインステム）</v>
      </c>
      <c r="F535" s="9" t="str">
        <f t="shared" si="416"/>
        <v xml:space="preserve"> / （Dixnaリッジラインステム）</v>
      </c>
      <c r="G535" s="5">
        <v>4095</v>
      </c>
      <c r="H535" s="9">
        <f t="shared" si="417"/>
        <v>4095</v>
      </c>
      <c r="I535" s="9" t="str">
        <f t="shared" si="418"/>
        <v>0</v>
      </c>
      <c r="J535" s="9" t="str">
        <f t="shared" si="419"/>
        <v>1</v>
      </c>
      <c r="P535" s="9" t="str">
        <f t="shared" si="420"/>
        <v>Dixnaリッジラインステム</v>
      </c>
      <c r="AI535" s="9" t="str">
        <f t="shared" si="421"/>
        <v>http://image.rakuten.co.jp/brotures/cabinet/items/dixna/dxn_stm_ridgeline.jpg</v>
      </c>
      <c r="AS535" s="9" t="str">
        <f t="shared" si="443"/>
        <v>1</v>
      </c>
      <c r="AT535" s="9" t="str">
        <f t="shared" si="443"/>
        <v>1</v>
      </c>
      <c r="AU535" s="9" t="str">
        <f t="shared" si="422"/>
        <v>0</v>
      </c>
      <c r="AV535" s="9" t="str">
        <f t="shared" si="423"/>
        <v>1</v>
      </c>
      <c r="AW535" s="9" t="str">
        <f t="shared" si="444"/>
        <v>0</v>
      </c>
      <c r="AX535" s="9" t="str">
        <f t="shared" si="444"/>
        <v>0</v>
      </c>
      <c r="AY535" s="11"/>
      <c r="AZ535" s="11"/>
      <c r="BA535" s="11"/>
      <c r="BB535" s="9" t="str">
        <f t="shared" si="424"/>
        <v>-1</v>
      </c>
      <c r="BC535" s="9" t="str">
        <f t="shared" si="425"/>
        <v>0</v>
      </c>
      <c r="BG535" s="5" t="s">
        <v>322</v>
      </c>
      <c r="BH535" s="5" t="s">
        <v>8501</v>
      </c>
      <c r="CS535" s="9" t="str">
        <f t="shared" si="426"/>
        <v>0</v>
      </c>
      <c r="CT535" s="9" t="str">
        <f t="shared" si="427"/>
        <v>&lt;iframe src="http://www.rakuten.ne.jp/gold/brotures/spec/dixna/dxn_stm_ridgeline.html" frameborder="0" id="spec-content" scrolling="no"&gt;&lt;/iframe&gt;</v>
      </c>
      <c r="CU535" s="9" t="str">
        <f t="shared" si="428"/>
        <v/>
      </c>
      <c r="CV535" s="9" t="str">
        <f t="shared" si="429"/>
        <v>&lt;div class="row-fluid"&gt;&lt;iframe src="http://www.rakuten.ne.jp/gold/brotures/items/dixna/dxn_stm_ridgeline.html" frameborder="0" id="skin-product" scrolling="no"&gt;&lt;/iframe&gt;&lt;/div&gt;</v>
      </c>
      <c r="CW535" s="11" t="str">
        <f t="shared" si="430"/>
        <v/>
      </c>
      <c r="CX535" t="s">
        <v>2828</v>
      </c>
      <c r="CY535" s="9" t="str">
        <f t="shared" si="431"/>
        <v>0</v>
      </c>
      <c r="CZ535" s="11"/>
      <c r="DA535" s="11"/>
      <c r="DB535" s="11"/>
      <c r="DC535" s="11"/>
      <c r="DD535" s="9" t="str">
        <f t="shared" si="432"/>
        <v/>
      </c>
      <c r="DI535" s="9" t="str">
        <f t="shared" si="433"/>
        <v/>
      </c>
      <c r="DT535" s="9">
        <f>VLOOKUP(BG535,ディレクトリID!A:B,2)</f>
        <v>563161</v>
      </c>
      <c r="DV535" s="4" t="str">
        <f t="shared" si="434"/>
        <v>【ステム　DIXNA】</v>
      </c>
      <c r="DW535" s="4" t="str">
        <f t="shared" si="435"/>
        <v>【ステム　DIXNA】</v>
      </c>
      <c r="DX535" s="9">
        <f t="shared" si="436"/>
        <v>4</v>
      </c>
      <c r="DY535" s="11"/>
      <c r="DZ535" s="9" t="str">
        <f t="shared" si="445"/>
        <v>1</v>
      </c>
      <c r="EA535" s="9" t="str">
        <f t="shared" si="445"/>
        <v>1</v>
      </c>
      <c r="EB535" s="11"/>
      <c r="EC535" s="11"/>
      <c r="ED535" s="11"/>
      <c r="EE535" s="9" t="str">
        <f t="shared" si="437"/>
        <v>0</v>
      </c>
      <c r="EO535" s="5" t="s">
        <v>428</v>
      </c>
      <c r="EP535" s="8" t="s">
        <v>429</v>
      </c>
      <c r="EQ535" s="8" t="s">
        <v>429</v>
      </c>
      <c r="ER535" s="8" t="s">
        <v>209</v>
      </c>
      <c r="ES535" s="8" t="s">
        <v>430</v>
      </c>
      <c r="ET535" s="9" t="str">
        <f t="shared" si="438"/>
        <v>2</v>
      </c>
      <c r="EU535" s="11"/>
      <c r="EV535" s="11"/>
      <c r="EW535" s="11"/>
      <c r="EX535" s="9" t="str">
        <f t="shared" si="446"/>
        <v>0</v>
      </c>
      <c r="EY535" s="9" t="str">
        <f t="shared" si="446"/>
        <v>0</v>
      </c>
      <c r="EZ535" s="11"/>
      <c r="FA535" s="11"/>
      <c r="FB535" s="9" t="str">
        <f t="shared" si="447"/>
        <v>0</v>
      </c>
      <c r="FC535" s="9" t="str">
        <f t="shared" si="447"/>
        <v>0</v>
      </c>
      <c r="FD535" s="9" t="str">
        <f t="shared" si="439"/>
        <v>1</v>
      </c>
      <c r="FE535" s="9" t="str">
        <f t="shared" si="448"/>
        <v>1</v>
      </c>
      <c r="FF535" s="9" t="str">
        <f t="shared" si="448"/>
        <v>1</v>
      </c>
      <c r="GJ535" s="4" t="str">
        <f t="shared" si="442"/>
        <v>パーツ\ステム:ブランド\DIXNA</v>
      </c>
      <c r="GK535" s="4" t="str">
        <f t="shared" si="440"/>
        <v>u:u</v>
      </c>
      <c r="GL535" s="11"/>
      <c r="GM535" s="4" t="str">
        <f t="shared" si="449"/>
        <v>::</v>
      </c>
      <c r="GN535" s="4" t="str">
        <f t="shared" si="449"/>
        <v>::</v>
      </c>
      <c r="GO535" s="4" t="str">
        <f t="shared" si="449"/>
        <v>::</v>
      </c>
      <c r="GP535" s="4" t="str">
        <f t="shared" si="441"/>
        <v>1</v>
      </c>
    </row>
    <row r="536" spans="1:198" ht="28" customHeight="1">
      <c r="A536" s="5" t="s">
        <v>2834</v>
      </c>
      <c r="B536" s="5" t="s">
        <v>2836</v>
      </c>
      <c r="C536" s="5" t="s">
        <v>2834</v>
      </c>
      <c r="D536" s="9" t="str">
        <f t="shared" si="414"/>
        <v>u</v>
      </c>
      <c r="E536" s="9" t="str">
        <f t="shared" si="415"/>
        <v xml:space="preserve"> / （Dixnaリッジラインカーボンステム）</v>
      </c>
      <c r="F536" s="9" t="str">
        <f t="shared" si="416"/>
        <v xml:space="preserve"> / （Dixnaリッジラインカーボンステム）</v>
      </c>
      <c r="G536" s="5">
        <v>11550</v>
      </c>
      <c r="H536" s="9">
        <f t="shared" si="417"/>
        <v>11550</v>
      </c>
      <c r="I536" s="9" t="str">
        <f t="shared" si="418"/>
        <v>0</v>
      </c>
      <c r="J536" s="9" t="str">
        <f t="shared" si="419"/>
        <v>1</v>
      </c>
      <c r="P536" s="9" t="str">
        <f t="shared" si="420"/>
        <v>Dixnaリッジラインカーボンステム</v>
      </c>
      <c r="AI536" s="9" t="str">
        <f t="shared" si="421"/>
        <v>http://image.rakuten.co.jp/brotures/cabinet/items/dixna/dxn_stm_ridgeline_carbon.jpg</v>
      </c>
      <c r="AS536" s="9" t="str">
        <f t="shared" si="443"/>
        <v>1</v>
      </c>
      <c r="AT536" s="9" t="str">
        <f t="shared" si="443"/>
        <v>1</v>
      </c>
      <c r="AU536" s="9" t="str">
        <f t="shared" si="422"/>
        <v>0</v>
      </c>
      <c r="AV536" s="9" t="str">
        <f t="shared" si="423"/>
        <v>1</v>
      </c>
      <c r="AW536" s="9" t="str">
        <f t="shared" si="444"/>
        <v>0</v>
      </c>
      <c r="AX536" s="9" t="str">
        <f t="shared" si="444"/>
        <v>0</v>
      </c>
      <c r="AY536" s="11"/>
      <c r="AZ536" s="11"/>
      <c r="BA536" s="11"/>
      <c r="BB536" s="9" t="str">
        <f t="shared" si="424"/>
        <v>-1</v>
      </c>
      <c r="BC536" s="9" t="str">
        <f t="shared" si="425"/>
        <v>0</v>
      </c>
      <c r="BG536" s="5" t="s">
        <v>322</v>
      </c>
      <c r="BH536" s="5" t="s">
        <v>8501</v>
      </c>
      <c r="CS536" s="9" t="str">
        <f t="shared" si="426"/>
        <v>0</v>
      </c>
      <c r="CT536" s="9" t="str">
        <f t="shared" si="427"/>
        <v>&lt;iframe src="http://www.rakuten.ne.jp/gold/brotures/spec/dixna/dxn_stm_ridgeline_carbon.html" frameborder="0" id="spec-content" scrolling="no"&gt;&lt;/iframe&gt;</v>
      </c>
      <c r="CU536" s="9" t="str">
        <f t="shared" si="428"/>
        <v/>
      </c>
      <c r="CV536" s="9" t="str">
        <f t="shared" si="429"/>
        <v>&lt;div class="row-fluid"&gt;&lt;iframe src="http://www.rakuten.ne.jp/gold/brotures/items/dixna/dxn_stm_ridgeline_carbon.html" frameborder="0" id="skin-product" scrolling="no"&gt;&lt;/iframe&gt;&lt;/div&gt;</v>
      </c>
      <c r="CW536" s="11" t="str">
        <f t="shared" si="430"/>
        <v/>
      </c>
      <c r="CX536" t="s">
        <v>2834</v>
      </c>
      <c r="CY536" s="9" t="str">
        <f t="shared" si="431"/>
        <v>0</v>
      </c>
      <c r="CZ536" s="11"/>
      <c r="DA536" s="11"/>
      <c r="DB536" s="11"/>
      <c r="DC536" s="11"/>
      <c r="DD536" s="9" t="str">
        <f t="shared" si="432"/>
        <v/>
      </c>
      <c r="DI536" s="9" t="str">
        <f t="shared" si="433"/>
        <v/>
      </c>
      <c r="DT536" s="9">
        <f>VLOOKUP(BG536,ディレクトリID!A:B,2)</f>
        <v>563161</v>
      </c>
      <c r="DV536" s="4" t="str">
        <f t="shared" si="434"/>
        <v>【ステム　DIXNA】</v>
      </c>
      <c r="DW536" s="4" t="str">
        <f t="shared" si="435"/>
        <v>【ステム　DIXNA】</v>
      </c>
      <c r="DX536" s="9">
        <f t="shared" si="436"/>
        <v>4</v>
      </c>
      <c r="DY536" s="11"/>
      <c r="DZ536" s="9" t="str">
        <f t="shared" si="445"/>
        <v>1</v>
      </c>
      <c r="EA536" s="9" t="str">
        <f t="shared" si="445"/>
        <v>1</v>
      </c>
      <c r="EB536" s="11"/>
      <c r="EC536" s="11"/>
      <c r="ED536" s="11"/>
      <c r="EE536" s="9" t="str">
        <f t="shared" si="437"/>
        <v>0</v>
      </c>
      <c r="EO536" s="5" t="s">
        <v>428</v>
      </c>
      <c r="EP536" s="8" t="s">
        <v>429</v>
      </c>
      <c r="EQ536" s="8" t="s">
        <v>429</v>
      </c>
      <c r="ER536" s="8" t="s">
        <v>209</v>
      </c>
      <c r="ES536" s="8" t="s">
        <v>430</v>
      </c>
      <c r="ET536" s="9" t="str">
        <f t="shared" si="438"/>
        <v>2</v>
      </c>
      <c r="EU536" s="11"/>
      <c r="EV536" s="11"/>
      <c r="EW536" s="11"/>
      <c r="EX536" s="9" t="str">
        <f t="shared" si="446"/>
        <v>0</v>
      </c>
      <c r="EY536" s="9" t="str">
        <f t="shared" si="446"/>
        <v>0</v>
      </c>
      <c r="EZ536" s="11"/>
      <c r="FA536" s="11"/>
      <c r="FB536" s="9" t="str">
        <f t="shared" si="447"/>
        <v>0</v>
      </c>
      <c r="FC536" s="9" t="str">
        <f t="shared" si="447"/>
        <v>0</v>
      </c>
      <c r="FD536" s="9" t="str">
        <f t="shared" si="439"/>
        <v>1</v>
      </c>
      <c r="FE536" s="9" t="str">
        <f t="shared" si="448"/>
        <v>1</v>
      </c>
      <c r="FF536" s="9" t="str">
        <f t="shared" si="448"/>
        <v>1</v>
      </c>
      <c r="GJ536" s="4" t="str">
        <f t="shared" si="442"/>
        <v>パーツ\ステム:ブランド\DIXNA</v>
      </c>
      <c r="GK536" s="4" t="str">
        <f t="shared" si="440"/>
        <v>u:u</v>
      </c>
      <c r="GL536" s="11"/>
      <c r="GM536" s="4" t="str">
        <f t="shared" si="449"/>
        <v>::</v>
      </c>
      <c r="GN536" s="4" t="str">
        <f t="shared" si="449"/>
        <v>::</v>
      </c>
      <c r="GO536" s="4" t="str">
        <f t="shared" si="449"/>
        <v>::</v>
      </c>
      <c r="GP536" s="4" t="str">
        <f t="shared" si="441"/>
        <v>1</v>
      </c>
    </row>
    <row r="537" spans="1:198" ht="28" customHeight="1">
      <c r="A537" s="5" t="s">
        <v>2840</v>
      </c>
      <c r="B537" s="5" t="s">
        <v>2842</v>
      </c>
      <c r="C537" s="5" t="s">
        <v>2840</v>
      </c>
      <c r="D537" s="9" t="str">
        <f t="shared" si="414"/>
        <v>u</v>
      </c>
      <c r="E537" s="9" t="str">
        <f t="shared" si="415"/>
        <v xml:space="preserve"> / （Dixnaロードアジャストステム）</v>
      </c>
      <c r="F537" s="9" t="str">
        <f t="shared" si="416"/>
        <v xml:space="preserve"> / （Dixnaロードアジャストステム）</v>
      </c>
      <c r="G537" s="5">
        <v>3780</v>
      </c>
      <c r="H537" s="9">
        <f t="shared" si="417"/>
        <v>3780</v>
      </c>
      <c r="I537" s="9" t="str">
        <f t="shared" si="418"/>
        <v>0</v>
      </c>
      <c r="J537" s="9" t="str">
        <f t="shared" si="419"/>
        <v>1</v>
      </c>
      <c r="P537" s="9" t="str">
        <f t="shared" si="420"/>
        <v>Dixnaロードアジャストステム</v>
      </c>
      <c r="AI537" s="9" t="str">
        <f t="shared" si="421"/>
        <v>http://image.rakuten.co.jp/brotures/cabinet/items/dixna/dxn_stm_road_adjust.jpg</v>
      </c>
      <c r="AS537" s="9" t="str">
        <f t="shared" si="443"/>
        <v>1</v>
      </c>
      <c r="AT537" s="9" t="str">
        <f t="shared" si="443"/>
        <v>1</v>
      </c>
      <c r="AU537" s="9" t="str">
        <f t="shared" si="422"/>
        <v>0</v>
      </c>
      <c r="AV537" s="9" t="str">
        <f t="shared" si="423"/>
        <v>1</v>
      </c>
      <c r="AW537" s="9" t="str">
        <f t="shared" si="444"/>
        <v>0</v>
      </c>
      <c r="AX537" s="9" t="str">
        <f t="shared" si="444"/>
        <v>0</v>
      </c>
      <c r="AY537" s="11"/>
      <c r="AZ537" s="11"/>
      <c r="BA537" s="11"/>
      <c r="BB537" s="9" t="str">
        <f t="shared" si="424"/>
        <v>-1</v>
      </c>
      <c r="BC537" s="9" t="str">
        <f t="shared" si="425"/>
        <v>0</v>
      </c>
      <c r="BG537" s="5" t="s">
        <v>322</v>
      </c>
      <c r="BH537" s="5" t="s">
        <v>8501</v>
      </c>
      <c r="CS537" s="9" t="str">
        <f t="shared" si="426"/>
        <v>0</v>
      </c>
      <c r="CT537" s="9" t="str">
        <f t="shared" si="427"/>
        <v>&lt;iframe src="http://www.rakuten.ne.jp/gold/brotures/spec/dixna/dxn_stm_road_adjust.html" frameborder="0" id="spec-content" scrolling="no"&gt;&lt;/iframe&gt;</v>
      </c>
      <c r="CU537" s="9" t="str">
        <f t="shared" si="428"/>
        <v/>
      </c>
      <c r="CV537" s="9" t="str">
        <f t="shared" si="429"/>
        <v>&lt;div class="row-fluid"&gt;&lt;iframe src="http://www.rakuten.ne.jp/gold/brotures/items/dixna/dxn_stm_road_adjust.html" frameborder="0" id="skin-product" scrolling="no"&gt;&lt;/iframe&gt;&lt;/div&gt;</v>
      </c>
      <c r="CW537" s="11" t="str">
        <f t="shared" si="430"/>
        <v/>
      </c>
      <c r="CX537" t="s">
        <v>2840</v>
      </c>
      <c r="CY537" s="9" t="str">
        <f t="shared" si="431"/>
        <v>0</v>
      </c>
      <c r="CZ537" s="11"/>
      <c r="DA537" s="11"/>
      <c r="DB537" s="11"/>
      <c r="DC537" s="11"/>
      <c r="DD537" s="9" t="str">
        <f t="shared" si="432"/>
        <v/>
      </c>
      <c r="DI537" s="9" t="str">
        <f t="shared" si="433"/>
        <v/>
      </c>
      <c r="DT537" s="9">
        <f>VLOOKUP(BG537,ディレクトリID!A:B,2)</f>
        <v>563161</v>
      </c>
      <c r="DV537" s="4" t="str">
        <f t="shared" si="434"/>
        <v>【ステム　DIXNA】</v>
      </c>
      <c r="DW537" s="4" t="str">
        <f t="shared" si="435"/>
        <v>【ステム　DIXNA】</v>
      </c>
      <c r="DX537" s="9">
        <f t="shared" si="436"/>
        <v>4</v>
      </c>
      <c r="DY537" s="11"/>
      <c r="DZ537" s="9" t="str">
        <f t="shared" si="445"/>
        <v>1</v>
      </c>
      <c r="EA537" s="9" t="str">
        <f t="shared" si="445"/>
        <v>1</v>
      </c>
      <c r="EB537" s="11"/>
      <c r="EC537" s="11"/>
      <c r="ED537" s="11"/>
      <c r="EE537" s="9" t="str">
        <f t="shared" si="437"/>
        <v>0</v>
      </c>
      <c r="EO537" s="5" t="s">
        <v>428</v>
      </c>
      <c r="EP537" s="8" t="s">
        <v>429</v>
      </c>
      <c r="EQ537" s="8" t="s">
        <v>429</v>
      </c>
      <c r="ER537" s="8" t="s">
        <v>209</v>
      </c>
      <c r="ES537" s="8" t="s">
        <v>430</v>
      </c>
      <c r="ET537" s="9" t="str">
        <f t="shared" si="438"/>
        <v>2</v>
      </c>
      <c r="EU537" s="11"/>
      <c r="EV537" s="11"/>
      <c r="EW537" s="11"/>
      <c r="EX537" s="9" t="str">
        <f t="shared" si="446"/>
        <v>0</v>
      </c>
      <c r="EY537" s="9" t="str">
        <f t="shared" si="446"/>
        <v>0</v>
      </c>
      <c r="EZ537" s="11"/>
      <c r="FA537" s="11"/>
      <c r="FB537" s="9" t="str">
        <f t="shared" si="447"/>
        <v>0</v>
      </c>
      <c r="FC537" s="9" t="str">
        <f t="shared" si="447"/>
        <v>0</v>
      </c>
      <c r="FD537" s="9" t="str">
        <f t="shared" si="439"/>
        <v>1</v>
      </c>
      <c r="FE537" s="9" t="str">
        <f t="shared" si="448"/>
        <v>1</v>
      </c>
      <c r="FF537" s="9" t="str">
        <f t="shared" si="448"/>
        <v>1</v>
      </c>
      <c r="GJ537" s="4" t="str">
        <f t="shared" si="442"/>
        <v>パーツ\ステム:ブランド\DIXNA</v>
      </c>
      <c r="GK537" s="4" t="str">
        <f t="shared" si="440"/>
        <v>u:u</v>
      </c>
      <c r="GL537" s="11"/>
      <c r="GM537" s="4" t="str">
        <f t="shared" si="449"/>
        <v>::</v>
      </c>
      <c r="GN537" s="4" t="str">
        <f t="shared" si="449"/>
        <v>::</v>
      </c>
      <c r="GO537" s="4" t="str">
        <f t="shared" si="449"/>
        <v>::</v>
      </c>
      <c r="GP537" s="4" t="str">
        <f t="shared" si="441"/>
        <v>1</v>
      </c>
    </row>
    <row r="538" spans="1:198" ht="28" customHeight="1">
      <c r="A538" s="5" t="s">
        <v>2846</v>
      </c>
      <c r="B538" s="5" t="s">
        <v>2848</v>
      </c>
      <c r="C538" s="5" t="s">
        <v>2846</v>
      </c>
      <c r="D538" s="9" t="str">
        <f t="shared" si="414"/>
        <v>u</v>
      </c>
      <c r="E538" s="9" t="str">
        <f t="shared" si="415"/>
        <v xml:space="preserve"> / （Dixnaロードバーテープ）</v>
      </c>
      <c r="F538" s="9" t="str">
        <f t="shared" si="416"/>
        <v xml:space="preserve"> / （Dixnaロードバーテープ）</v>
      </c>
      <c r="G538" s="5">
        <v>1575</v>
      </c>
      <c r="H538" s="9">
        <f t="shared" si="417"/>
        <v>1575</v>
      </c>
      <c r="I538" s="9" t="str">
        <f t="shared" si="418"/>
        <v>0</v>
      </c>
      <c r="J538" s="9" t="str">
        <f t="shared" si="419"/>
        <v>1</v>
      </c>
      <c r="P538" s="9" t="str">
        <f t="shared" si="420"/>
        <v>Dixnaロードバーテープ</v>
      </c>
      <c r="AI538" s="9" t="str">
        <f t="shared" si="421"/>
        <v>http://image.rakuten.co.jp/brotures/cabinet/items/dixna/dxn_stm_road_bartape.jpg</v>
      </c>
      <c r="AS538" s="9" t="str">
        <f t="shared" si="443"/>
        <v>1</v>
      </c>
      <c r="AT538" s="9" t="str">
        <f t="shared" si="443"/>
        <v>1</v>
      </c>
      <c r="AU538" s="9" t="str">
        <f t="shared" si="422"/>
        <v>0</v>
      </c>
      <c r="AV538" s="9" t="str">
        <f t="shared" si="423"/>
        <v>1</v>
      </c>
      <c r="AW538" s="9" t="str">
        <f t="shared" si="444"/>
        <v>0</v>
      </c>
      <c r="AX538" s="9" t="str">
        <f t="shared" si="444"/>
        <v>0</v>
      </c>
      <c r="AY538" s="11"/>
      <c r="AZ538" s="11"/>
      <c r="BA538" s="11"/>
      <c r="BB538" s="9" t="str">
        <f t="shared" si="424"/>
        <v>-1</v>
      </c>
      <c r="BC538" s="9" t="str">
        <f t="shared" si="425"/>
        <v>0</v>
      </c>
      <c r="BG538" s="5" t="s">
        <v>241</v>
      </c>
      <c r="BH538" s="5" t="s">
        <v>8501</v>
      </c>
      <c r="CS538" s="9" t="str">
        <f t="shared" si="426"/>
        <v>0</v>
      </c>
      <c r="CT538" s="9" t="str">
        <f t="shared" si="427"/>
        <v>&lt;iframe src="http://www.rakuten.ne.jp/gold/brotures/spec/dixna/dxn_stm_road_bartape.html" frameborder="0" id="spec-content" scrolling="no"&gt;&lt;/iframe&gt;</v>
      </c>
      <c r="CU538" s="9" t="str">
        <f t="shared" si="428"/>
        <v/>
      </c>
      <c r="CV538" s="9" t="str">
        <f t="shared" si="429"/>
        <v>&lt;div class="row-fluid"&gt;&lt;iframe src="http://www.rakuten.ne.jp/gold/brotures/items/dixna/dxn_stm_road_bartape.html" frameborder="0" id="skin-product" scrolling="no"&gt;&lt;/iframe&gt;&lt;/div&gt;</v>
      </c>
      <c r="CW538" s="11" t="str">
        <f t="shared" si="430"/>
        <v/>
      </c>
      <c r="CX538" t="s">
        <v>2846</v>
      </c>
      <c r="CY538" s="9" t="str">
        <f t="shared" si="431"/>
        <v>0</v>
      </c>
      <c r="CZ538" s="11"/>
      <c r="DA538" s="11"/>
      <c r="DB538" s="11"/>
      <c r="DC538" s="11"/>
      <c r="DD538" s="9" t="str">
        <f t="shared" si="432"/>
        <v/>
      </c>
      <c r="DI538" s="9" t="str">
        <f t="shared" si="433"/>
        <v/>
      </c>
      <c r="DT538" s="9">
        <f>VLOOKUP(BG538,ディレクトリID!A:B,2)</f>
        <v>563161</v>
      </c>
      <c r="DV538" s="4" t="str">
        <f t="shared" si="434"/>
        <v>【バーテープ＆グリップ　DIXNA】</v>
      </c>
      <c r="DW538" s="4" t="str">
        <f t="shared" si="435"/>
        <v>【バーテープ＆グリップ　DIXNA】</v>
      </c>
      <c r="DX538" s="9">
        <f t="shared" si="436"/>
        <v>4</v>
      </c>
      <c r="DY538" s="11"/>
      <c r="DZ538" s="9" t="str">
        <f t="shared" si="445"/>
        <v>1</v>
      </c>
      <c r="EA538" s="9" t="str">
        <f t="shared" si="445"/>
        <v>1</v>
      </c>
      <c r="EB538" s="11"/>
      <c r="EC538" s="11"/>
      <c r="ED538" s="11"/>
      <c r="EE538" s="9" t="str">
        <f t="shared" si="437"/>
        <v>0</v>
      </c>
      <c r="EO538" s="5" t="s">
        <v>428</v>
      </c>
      <c r="EP538" s="8" t="s">
        <v>429</v>
      </c>
      <c r="EQ538" s="8" t="s">
        <v>429</v>
      </c>
      <c r="ER538" s="8" t="s">
        <v>209</v>
      </c>
      <c r="ES538" s="8" t="s">
        <v>430</v>
      </c>
      <c r="ET538" s="9" t="str">
        <f t="shared" si="438"/>
        <v>2</v>
      </c>
      <c r="EU538" s="11"/>
      <c r="EV538" s="11"/>
      <c r="EW538" s="11"/>
      <c r="EX538" s="9" t="str">
        <f t="shared" si="446"/>
        <v>0</v>
      </c>
      <c r="EY538" s="9" t="str">
        <f t="shared" si="446"/>
        <v>0</v>
      </c>
      <c r="EZ538" s="11"/>
      <c r="FA538" s="11"/>
      <c r="FB538" s="9" t="str">
        <f t="shared" si="447"/>
        <v>0</v>
      </c>
      <c r="FC538" s="9" t="str">
        <f t="shared" si="447"/>
        <v>0</v>
      </c>
      <c r="FD538" s="9" t="str">
        <f t="shared" si="439"/>
        <v>1</v>
      </c>
      <c r="FE538" s="9" t="str">
        <f t="shared" si="448"/>
        <v>1</v>
      </c>
      <c r="FF538" s="9" t="str">
        <f t="shared" si="448"/>
        <v>1</v>
      </c>
      <c r="GJ538" s="4" t="str">
        <f t="shared" si="442"/>
        <v>パーツ\バーテープ＆グリップ:ブランド\DIXNA</v>
      </c>
      <c r="GK538" s="4" t="str">
        <f t="shared" si="440"/>
        <v>u:u</v>
      </c>
      <c r="GL538" s="11"/>
      <c r="GM538" s="4" t="str">
        <f t="shared" si="449"/>
        <v>::</v>
      </c>
      <c r="GN538" s="4" t="str">
        <f t="shared" si="449"/>
        <v>::</v>
      </c>
      <c r="GO538" s="4" t="str">
        <f t="shared" si="449"/>
        <v>::</v>
      </c>
      <c r="GP538" s="4" t="str">
        <f t="shared" si="441"/>
        <v>1</v>
      </c>
    </row>
    <row r="539" spans="1:198" ht="28" customHeight="1">
      <c r="A539" s="5" t="s">
        <v>2852</v>
      </c>
      <c r="B539" s="5" t="s">
        <v>2854</v>
      </c>
      <c r="C539" s="5" t="s">
        <v>2852</v>
      </c>
      <c r="D539" s="9" t="str">
        <f t="shared" si="414"/>
        <v>u</v>
      </c>
      <c r="E539" s="9" t="str">
        <f t="shared" si="415"/>
        <v xml:space="preserve"> / （DixnaSシェイプステム）</v>
      </c>
      <c r="F539" s="9" t="str">
        <f t="shared" si="416"/>
        <v xml:space="preserve"> / （DixnaSシェイプステム）</v>
      </c>
      <c r="G539" s="5">
        <v>4515</v>
      </c>
      <c r="H539" s="9">
        <f t="shared" si="417"/>
        <v>4515</v>
      </c>
      <c r="I539" s="9" t="str">
        <f t="shared" si="418"/>
        <v>0</v>
      </c>
      <c r="J539" s="9" t="str">
        <f t="shared" si="419"/>
        <v>1</v>
      </c>
      <c r="P539" s="9" t="str">
        <f t="shared" si="420"/>
        <v>DixnaSシェイプステム</v>
      </c>
      <c r="AI539" s="9" t="str">
        <f t="shared" si="421"/>
        <v>http://image.rakuten.co.jp/brotures/cabinet/items/dixna/dxn_stm_s_shape.jpg</v>
      </c>
      <c r="AS539" s="9" t="str">
        <f t="shared" si="443"/>
        <v>1</v>
      </c>
      <c r="AT539" s="9" t="str">
        <f t="shared" si="443"/>
        <v>1</v>
      </c>
      <c r="AU539" s="9" t="str">
        <f t="shared" si="422"/>
        <v>0</v>
      </c>
      <c r="AV539" s="9" t="str">
        <f t="shared" si="423"/>
        <v>1</v>
      </c>
      <c r="AW539" s="9" t="str">
        <f t="shared" si="444"/>
        <v>0</v>
      </c>
      <c r="AX539" s="9" t="str">
        <f t="shared" si="444"/>
        <v>0</v>
      </c>
      <c r="AY539" s="11"/>
      <c r="AZ539" s="11"/>
      <c r="BA539" s="11"/>
      <c r="BB539" s="9" t="str">
        <f t="shared" si="424"/>
        <v>-1</v>
      </c>
      <c r="BC539" s="9" t="str">
        <f t="shared" si="425"/>
        <v>0</v>
      </c>
      <c r="BG539" s="5" t="s">
        <v>322</v>
      </c>
      <c r="BH539" s="5" t="s">
        <v>8501</v>
      </c>
      <c r="CS539" s="9" t="str">
        <f t="shared" si="426"/>
        <v>0</v>
      </c>
      <c r="CT539" s="9" t="str">
        <f t="shared" si="427"/>
        <v>&lt;iframe src="http://www.rakuten.ne.jp/gold/brotures/spec/dixna/dxn_stm_s_shape.html" frameborder="0" id="spec-content" scrolling="no"&gt;&lt;/iframe&gt;</v>
      </c>
      <c r="CU539" s="9" t="str">
        <f t="shared" si="428"/>
        <v/>
      </c>
      <c r="CV539" s="9" t="str">
        <f t="shared" si="429"/>
        <v>&lt;div class="row-fluid"&gt;&lt;iframe src="http://www.rakuten.ne.jp/gold/brotures/items/dixna/dxn_stm_s_shape.html" frameborder="0" id="skin-product" scrolling="no"&gt;&lt;/iframe&gt;&lt;/div&gt;</v>
      </c>
      <c r="CW539" s="11" t="str">
        <f t="shared" si="430"/>
        <v/>
      </c>
      <c r="CX539" t="s">
        <v>2852</v>
      </c>
      <c r="CY539" s="9" t="str">
        <f t="shared" si="431"/>
        <v>0</v>
      </c>
      <c r="CZ539" s="11"/>
      <c r="DA539" s="11"/>
      <c r="DB539" s="11"/>
      <c r="DC539" s="11"/>
      <c r="DD539" s="9" t="str">
        <f t="shared" si="432"/>
        <v/>
      </c>
      <c r="DI539" s="9" t="str">
        <f t="shared" si="433"/>
        <v/>
      </c>
      <c r="DT539" s="9">
        <f>VLOOKUP(BG539,ディレクトリID!A:B,2)</f>
        <v>563161</v>
      </c>
      <c r="DV539" s="4" t="str">
        <f t="shared" si="434"/>
        <v>【ステム　DIXNA】</v>
      </c>
      <c r="DW539" s="4" t="str">
        <f t="shared" si="435"/>
        <v>【ステム　DIXNA】</v>
      </c>
      <c r="DX539" s="9">
        <f t="shared" si="436"/>
        <v>4</v>
      </c>
      <c r="DY539" s="11"/>
      <c r="DZ539" s="9" t="str">
        <f t="shared" si="445"/>
        <v>1</v>
      </c>
      <c r="EA539" s="9" t="str">
        <f t="shared" si="445"/>
        <v>1</v>
      </c>
      <c r="EB539" s="11"/>
      <c r="EC539" s="11"/>
      <c r="ED539" s="11"/>
      <c r="EE539" s="9" t="str">
        <f t="shared" si="437"/>
        <v>0</v>
      </c>
      <c r="EO539" s="5" t="s">
        <v>428</v>
      </c>
      <c r="EP539" s="8" t="s">
        <v>429</v>
      </c>
      <c r="EQ539" s="8" t="s">
        <v>429</v>
      </c>
      <c r="ER539" s="8" t="s">
        <v>209</v>
      </c>
      <c r="ES539" s="8" t="s">
        <v>430</v>
      </c>
      <c r="ET539" s="9" t="str">
        <f t="shared" si="438"/>
        <v>2</v>
      </c>
      <c r="EU539" s="11"/>
      <c r="EV539" s="11"/>
      <c r="EW539" s="11"/>
      <c r="EX539" s="9" t="str">
        <f t="shared" si="446"/>
        <v>0</v>
      </c>
      <c r="EY539" s="9" t="str">
        <f t="shared" si="446"/>
        <v>0</v>
      </c>
      <c r="EZ539" s="11"/>
      <c r="FA539" s="11"/>
      <c r="FB539" s="9" t="str">
        <f t="shared" si="447"/>
        <v>0</v>
      </c>
      <c r="FC539" s="9" t="str">
        <f t="shared" si="447"/>
        <v>0</v>
      </c>
      <c r="FD539" s="9" t="str">
        <f t="shared" si="439"/>
        <v>1</v>
      </c>
      <c r="FE539" s="9" t="str">
        <f t="shared" si="448"/>
        <v>1</v>
      </c>
      <c r="FF539" s="9" t="str">
        <f t="shared" si="448"/>
        <v>1</v>
      </c>
      <c r="GJ539" s="4" t="str">
        <f t="shared" si="442"/>
        <v>パーツ\ステム:ブランド\DIXNA</v>
      </c>
      <c r="GK539" s="4" t="str">
        <f t="shared" si="440"/>
        <v>u:u</v>
      </c>
      <c r="GL539" s="11"/>
      <c r="GM539" s="4" t="str">
        <f t="shared" si="449"/>
        <v>::</v>
      </c>
      <c r="GN539" s="4" t="str">
        <f t="shared" si="449"/>
        <v>::</v>
      </c>
      <c r="GO539" s="4" t="str">
        <f t="shared" si="449"/>
        <v>::</v>
      </c>
      <c r="GP539" s="4" t="str">
        <f t="shared" si="441"/>
        <v>1</v>
      </c>
    </row>
    <row r="540" spans="1:198" ht="28" customHeight="1">
      <c r="A540" s="5" t="s">
        <v>2858</v>
      </c>
      <c r="B540" s="5" t="s">
        <v>2860</v>
      </c>
      <c r="C540" s="5" t="s">
        <v>2858</v>
      </c>
      <c r="D540" s="9" t="str">
        <f t="shared" si="414"/>
        <v>u</v>
      </c>
      <c r="E540" s="9" t="str">
        <f t="shared" si="415"/>
        <v xml:space="preserve"> / （DixnaVシェイプステム）</v>
      </c>
      <c r="F540" s="9" t="str">
        <f t="shared" si="416"/>
        <v xml:space="preserve"> / （DixnaVシェイプステム）</v>
      </c>
      <c r="G540" s="5">
        <v>3150</v>
      </c>
      <c r="H540" s="9">
        <f t="shared" si="417"/>
        <v>3150</v>
      </c>
      <c r="I540" s="9" t="str">
        <f t="shared" si="418"/>
        <v>0</v>
      </c>
      <c r="J540" s="9" t="str">
        <f t="shared" si="419"/>
        <v>1</v>
      </c>
      <c r="P540" s="9" t="str">
        <f t="shared" si="420"/>
        <v>DixnaVシェイプステム</v>
      </c>
      <c r="AI540" s="9" t="str">
        <f t="shared" si="421"/>
        <v>http://image.rakuten.co.jp/brotures/cabinet/items/dixna/dxn_stm_v_shape.jpg</v>
      </c>
      <c r="AS540" s="9" t="str">
        <f t="shared" si="443"/>
        <v>1</v>
      </c>
      <c r="AT540" s="9" t="str">
        <f t="shared" si="443"/>
        <v>1</v>
      </c>
      <c r="AU540" s="9" t="str">
        <f t="shared" si="422"/>
        <v>0</v>
      </c>
      <c r="AV540" s="9" t="str">
        <f t="shared" si="423"/>
        <v>1</v>
      </c>
      <c r="AW540" s="9" t="str">
        <f t="shared" si="444"/>
        <v>0</v>
      </c>
      <c r="AX540" s="9" t="str">
        <f t="shared" si="444"/>
        <v>0</v>
      </c>
      <c r="AY540" s="11"/>
      <c r="AZ540" s="11"/>
      <c r="BA540" s="11"/>
      <c r="BB540" s="9" t="str">
        <f t="shared" si="424"/>
        <v>-1</v>
      </c>
      <c r="BC540" s="9" t="str">
        <f t="shared" si="425"/>
        <v>0</v>
      </c>
      <c r="BG540" s="5" t="s">
        <v>322</v>
      </c>
      <c r="BH540" s="5" t="s">
        <v>8501</v>
      </c>
      <c r="CS540" s="9" t="str">
        <f t="shared" si="426"/>
        <v>0</v>
      </c>
      <c r="CT540" s="9" t="str">
        <f t="shared" si="427"/>
        <v>&lt;iframe src="http://www.rakuten.ne.jp/gold/brotures/spec/dixna/dxn_stm_v_shape.html" frameborder="0" id="spec-content" scrolling="no"&gt;&lt;/iframe&gt;</v>
      </c>
      <c r="CU540" s="9" t="str">
        <f t="shared" si="428"/>
        <v/>
      </c>
      <c r="CV540" s="9" t="str">
        <f t="shared" si="429"/>
        <v>&lt;div class="row-fluid"&gt;&lt;iframe src="http://www.rakuten.ne.jp/gold/brotures/items/dixna/dxn_stm_v_shape.html" frameborder="0" id="skin-product" scrolling="no"&gt;&lt;/iframe&gt;&lt;/div&gt;</v>
      </c>
      <c r="CW540" s="11" t="str">
        <f t="shared" si="430"/>
        <v/>
      </c>
      <c r="CX540" t="s">
        <v>2858</v>
      </c>
      <c r="CY540" s="9" t="str">
        <f t="shared" si="431"/>
        <v>0</v>
      </c>
      <c r="CZ540" s="11"/>
      <c r="DA540" s="11"/>
      <c r="DB540" s="11"/>
      <c r="DC540" s="11"/>
      <c r="DD540" s="9" t="str">
        <f t="shared" si="432"/>
        <v/>
      </c>
      <c r="DI540" s="9" t="str">
        <f t="shared" si="433"/>
        <v/>
      </c>
      <c r="DT540" s="9">
        <f>VLOOKUP(BG540,ディレクトリID!A:B,2)</f>
        <v>563161</v>
      </c>
      <c r="DV540" s="4" t="str">
        <f t="shared" si="434"/>
        <v>【ステム　DIXNA】</v>
      </c>
      <c r="DW540" s="4" t="str">
        <f t="shared" si="435"/>
        <v>【ステム　DIXNA】</v>
      </c>
      <c r="DX540" s="9">
        <f t="shared" si="436"/>
        <v>4</v>
      </c>
      <c r="DY540" s="11"/>
      <c r="DZ540" s="9" t="str">
        <f t="shared" si="445"/>
        <v>1</v>
      </c>
      <c r="EA540" s="9" t="str">
        <f t="shared" si="445"/>
        <v>1</v>
      </c>
      <c r="EB540" s="11"/>
      <c r="EC540" s="11"/>
      <c r="ED540" s="11"/>
      <c r="EE540" s="9" t="str">
        <f t="shared" si="437"/>
        <v>0</v>
      </c>
      <c r="EO540" s="5" t="s">
        <v>428</v>
      </c>
      <c r="EP540" s="8" t="s">
        <v>429</v>
      </c>
      <c r="EQ540" s="8" t="s">
        <v>429</v>
      </c>
      <c r="ER540" s="8" t="s">
        <v>209</v>
      </c>
      <c r="ES540" s="8" t="s">
        <v>430</v>
      </c>
      <c r="ET540" s="9" t="str">
        <f t="shared" si="438"/>
        <v>2</v>
      </c>
      <c r="EU540" s="11"/>
      <c r="EV540" s="11"/>
      <c r="EW540" s="11"/>
      <c r="EX540" s="9" t="str">
        <f t="shared" si="446"/>
        <v>0</v>
      </c>
      <c r="EY540" s="9" t="str">
        <f t="shared" si="446"/>
        <v>0</v>
      </c>
      <c r="EZ540" s="11"/>
      <c r="FA540" s="11"/>
      <c r="FB540" s="9" t="str">
        <f t="shared" si="447"/>
        <v>0</v>
      </c>
      <c r="FC540" s="9" t="str">
        <f t="shared" si="447"/>
        <v>0</v>
      </c>
      <c r="FD540" s="9" t="str">
        <f t="shared" si="439"/>
        <v>1</v>
      </c>
      <c r="FE540" s="9" t="str">
        <f t="shared" si="448"/>
        <v>1</v>
      </c>
      <c r="FF540" s="9" t="str">
        <f t="shared" si="448"/>
        <v>1</v>
      </c>
      <c r="GJ540" s="4" t="str">
        <f t="shared" si="442"/>
        <v>パーツ\ステム:ブランド\DIXNA</v>
      </c>
      <c r="GK540" s="4" t="str">
        <f t="shared" si="440"/>
        <v>u:u</v>
      </c>
      <c r="GL540" s="11"/>
      <c r="GM540" s="4" t="str">
        <f t="shared" si="449"/>
        <v>::</v>
      </c>
      <c r="GN540" s="4" t="str">
        <f t="shared" si="449"/>
        <v>::</v>
      </c>
      <c r="GO540" s="4" t="str">
        <f t="shared" si="449"/>
        <v>::</v>
      </c>
      <c r="GP540" s="4" t="str">
        <f t="shared" si="441"/>
        <v>1</v>
      </c>
    </row>
    <row r="541" spans="1:198" ht="28" customHeight="1">
      <c r="A541" s="5" t="s">
        <v>2864</v>
      </c>
      <c r="B541" s="5" t="s">
        <v>2866</v>
      </c>
      <c r="C541" s="5" t="s">
        <v>2864</v>
      </c>
      <c r="D541" s="9" t="str">
        <f t="shared" si="414"/>
        <v>u</v>
      </c>
      <c r="E541" s="9" t="str">
        <f t="shared" si="415"/>
        <v xml:space="preserve"> / （fyxationEASTSIDEBLACK）</v>
      </c>
      <c r="F541" s="9" t="str">
        <f t="shared" si="416"/>
        <v xml:space="preserve"> / （fyxationEASTSIDEBLACK）</v>
      </c>
      <c r="G541" s="5">
        <v>73500</v>
      </c>
      <c r="H541" s="9">
        <f t="shared" si="417"/>
        <v>73500</v>
      </c>
      <c r="I541" s="9" t="str">
        <f t="shared" si="418"/>
        <v>0</v>
      </c>
      <c r="J541" s="9" t="str">
        <f t="shared" si="419"/>
        <v>1</v>
      </c>
      <c r="M541" s="5" t="s">
        <v>340</v>
      </c>
      <c r="P541" s="9" t="str">
        <f t="shared" si="420"/>
        <v>fyxationEASTSIDEBLACK</v>
      </c>
      <c r="AI541" s="9" t="str">
        <f t="shared" si="421"/>
        <v>http://image.rakuten.co.jp/brotures/cabinet/items/fyxation/eastside-b.jpg</v>
      </c>
      <c r="AS541" s="9" t="str">
        <f t="shared" si="443"/>
        <v>1</v>
      </c>
      <c r="AT541" s="9" t="str">
        <f t="shared" si="443"/>
        <v>1</v>
      </c>
      <c r="AU541" s="9" t="str">
        <f t="shared" si="422"/>
        <v>0</v>
      </c>
      <c r="AV541" s="9" t="str">
        <f t="shared" si="423"/>
        <v>1</v>
      </c>
      <c r="AW541" s="9" t="str">
        <f t="shared" si="444"/>
        <v>0</v>
      </c>
      <c r="AX541" s="9" t="str">
        <f t="shared" si="444"/>
        <v>0</v>
      </c>
      <c r="AY541" s="11"/>
      <c r="AZ541" s="11"/>
      <c r="BA541" s="11"/>
      <c r="BB541" s="9" t="str">
        <f t="shared" si="424"/>
        <v>-1</v>
      </c>
      <c r="BC541" s="9" t="str">
        <f t="shared" si="425"/>
        <v>2</v>
      </c>
      <c r="BG541" s="5" t="s">
        <v>347</v>
      </c>
      <c r="BH541" s="5" t="s">
        <v>1446</v>
      </c>
      <c r="CS541" s="9" t="str">
        <f t="shared" si="426"/>
        <v>0</v>
      </c>
      <c r="CT541" s="9" t="str">
        <f t="shared" si="427"/>
        <v>&lt;iframe src="http://www.rakuten.ne.jp/gold/brotures/spec/fyxation/eastside-b.html" frameborder="0" id="spec-content" scrolling="no"&gt;&lt;/iframe&gt;</v>
      </c>
      <c r="CU541" s="9" t="str">
        <f t="shared" si="428"/>
        <v/>
      </c>
      <c r="CV541" s="9" t="str">
        <f t="shared" si="429"/>
        <v>&lt;div class="row-fluid"&gt;&lt;iframe src="http://www.rakuten.ne.jp/gold/brotures/items/fyxation/eastside-b.html" frameborder="0" id="skin-product" scrolling="no"&gt;&lt;/iframe&gt;&lt;/div&gt;</v>
      </c>
      <c r="CW541" s="11" t="str">
        <f t="shared" si="430"/>
        <v/>
      </c>
      <c r="CX541" t="s">
        <v>2872</v>
      </c>
      <c r="CY541" s="9" t="str">
        <f t="shared" si="431"/>
        <v>0</v>
      </c>
      <c r="CZ541" s="11"/>
      <c r="DA541" s="11"/>
      <c r="DB541" s="11"/>
      <c r="DC541" s="11"/>
      <c r="DD541" s="9" t="str">
        <f t="shared" si="432"/>
        <v>u</v>
      </c>
      <c r="DE541" s="5" t="s">
        <v>1477</v>
      </c>
      <c r="DF541" s="5" t="s">
        <v>1477</v>
      </c>
      <c r="DI541" s="9" t="str">
        <f t="shared" si="433"/>
        <v>100</v>
      </c>
      <c r="DT541" s="9">
        <f>VLOOKUP(BG541,ディレクトリID!A:B,2)</f>
        <v>563162</v>
      </c>
      <c r="DV541" s="4" t="str">
        <f t="shared" si="434"/>
        <v>【完成車　FYXATION】</v>
      </c>
      <c r="DW541" s="4" t="str">
        <f t="shared" si="435"/>
        <v>【完成車　FYXATION】</v>
      </c>
      <c r="DX541" s="9">
        <f t="shared" si="436"/>
        <v>1</v>
      </c>
      <c r="DY541" s="11"/>
      <c r="DZ541" s="9" t="str">
        <f t="shared" si="445"/>
        <v>1</v>
      </c>
      <c r="EA541" s="9" t="str">
        <f t="shared" si="445"/>
        <v>1</v>
      </c>
      <c r="EB541" s="11"/>
      <c r="EC541" s="11"/>
      <c r="ED541" s="11"/>
      <c r="EE541" s="9" t="str">
        <f t="shared" si="437"/>
        <v>0</v>
      </c>
      <c r="EO541" s="5" t="s">
        <v>428</v>
      </c>
      <c r="EP541" s="8" t="s">
        <v>429</v>
      </c>
      <c r="EQ541" s="8" t="s">
        <v>429</v>
      </c>
      <c r="ER541" s="8" t="s">
        <v>209</v>
      </c>
      <c r="ES541" s="8" t="s">
        <v>430</v>
      </c>
      <c r="ET541" s="9" t="str">
        <f t="shared" si="438"/>
        <v>2</v>
      </c>
      <c r="EU541" s="11"/>
      <c r="EV541" s="11"/>
      <c r="EW541" s="11"/>
      <c r="EX541" s="9" t="str">
        <f t="shared" si="446"/>
        <v>0</v>
      </c>
      <c r="EY541" s="9" t="str">
        <f t="shared" si="446"/>
        <v>0</v>
      </c>
      <c r="EZ541" s="11"/>
      <c r="FA541" s="11"/>
      <c r="FB541" s="9" t="str">
        <f t="shared" si="447"/>
        <v>0</v>
      </c>
      <c r="FC541" s="9" t="str">
        <f t="shared" si="447"/>
        <v>0</v>
      </c>
      <c r="FD541" s="9" t="str">
        <f t="shared" si="439"/>
        <v>1</v>
      </c>
      <c r="FE541" s="9" t="str">
        <f t="shared" si="448"/>
        <v>3</v>
      </c>
      <c r="FF541" s="9" t="str">
        <f t="shared" si="448"/>
        <v>3</v>
      </c>
      <c r="GJ541" s="4" t="str">
        <f t="shared" si="442"/>
        <v>パーツ\完成車:ブランド\FYXATION:完成車\FYXATION</v>
      </c>
      <c r="GK541" s="4" t="str">
        <f t="shared" si="440"/>
        <v>u:u:u</v>
      </c>
      <c r="GL541" s="11"/>
      <c r="GM541" s="4" t="str">
        <f t="shared" si="449"/>
        <v>::</v>
      </c>
      <c r="GN541" s="4" t="str">
        <f t="shared" si="449"/>
        <v>::</v>
      </c>
      <c r="GO541" s="4" t="str">
        <f t="shared" si="449"/>
        <v>::</v>
      </c>
      <c r="GP541" s="4" t="str">
        <f t="shared" si="441"/>
        <v>1</v>
      </c>
    </row>
    <row r="542" spans="1:198" ht="28" customHeight="1">
      <c r="A542" s="5" t="s">
        <v>2864</v>
      </c>
      <c r="B542" s="5" t="s">
        <v>2866</v>
      </c>
      <c r="C542" s="5" t="s">
        <v>2864</v>
      </c>
      <c r="D542" s="9" t="str">
        <f t="shared" si="414"/>
        <v>u</v>
      </c>
      <c r="E542" s="9" t="str">
        <f t="shared" si="415"/>
        <v xml:space="preserve"> / （fyxationEASTSIDEBLACK）</v>
      </c>
      <c r="F542" s="9" t="str">
        <f t="shared" si="416"/>
        <v xml:space="preserve"> / （fyxationEASTSIDEBLACK）</v>
      </c>
      <c r="G542" s="5">
        <v>73500</v>
      </c>
      <c r="H542" s="9">
        <f t="shared" si="417"/>
        <v>73500</v>
      </c>
      <c r="I542" s="9" t="str">
        <f t="shared" si="418"/>
        <v>0</v>
      </c>
      <c r="J542" s="9" t="str">
        <f t="shared" si="419"/>
        <v>1</v>
      </c>
      <c r="M542" s="5" t="s">
        <v>340</v>
      </c>
      <c r="P542" s="9" t="str">
        <f t="shared" si="420"/>
        <v>fyxationEASTSIDEBLACK</v>
      </c>
      <c r="AI542" s="9" t="str">
        <f t="shared" si="421"/>
        <v>http://image.rakuten.co.jp/brotures/cabinet/items/fyxation/eastside-b.jpg</v>
      </c>
      <c r="AS542" s="9" t="str">
        <f t="shared" ref="AS542:AT561" si="450">IF($A542&lt;&gt;"","1","")</f>
        <v>1</v>
      </c>
      <c r="AT542" s="9" t="str">
        <f t="shared" si="450"/>
        <v>1</v>
      </c>
      <c r="AU542" s="9" t="str">
        <f t="shared" si="422"/>
        <v>0</v>
      </c>
      <c r="AV542" s="9" t="str">
        <f t="shared" si="423"/>
        <v>1</v>
      </c>
      <c r="AW542" s="9" t="str">
        <f t="shared" ref="AW542:AX561" si="451">IF($A542&lt;&gt;"","0","")</f>
        <v>0</v>
      </c>
      <c r="AX542" s="9" t="str">
        <f t="shared" si="451"/>
        <v>0</v>
      </c>
      <c r="AY542" s="11"/>
      <c r="AZ542" s="11"/>
      <c r="BA542" s="11"/>
      <c r="BB542" s="9" t="str">
        <f t="shared" si="424"/>
        <v>-1</v>
      </c>
      <c r="BC542" s="9" t="str">
        <f t="shared" si="425"/>
        <v>2</v>
      </c>
      <c r="BG542" s="5" t="s">
        <v>347</v>
      </c>
      <c r="BH542" s="5" t="s">
        <v>1446</v>
      </c>
      <c r="CS542" s="9" t="str">
        <f t="shared" si="426"/>
        <v>0</v>
      </c>
      <c r="CT542" s="9" t="str">
        <f t="shared" si="427"/>
        <v>&lt;iframe src="http://www.rakuten.ne.jp/gold/brotures/spec/fyxation/eastside-b.html" frameborder="0" id="spec-content" scrolling="no"&gt;&lt;/iframe&gt;</v>
      </c>
      <c r="CU542" s="9" t="str">
        <f t="shared" si="428"/>
        <v/>
      </c>
      <c r="CV542" s="9" t="str">
        <f t="shared" si="429"/>
        <v>&lt;div class="row-fluid"&gt;&lt;iframe src="http://www.rakuten.ne.jp/gold/brotures/items/fyxation/eastside-b.html" frameborder="0" id="skin-product" scrolling="no"&gt;&lt;/iframe&gt;&lt;/div&gt;</v>
      </c>
      <c r="CW542" s="11" t="str">
        <f t="shared" si="430"/>
        <v/>
      </c>
      <c r="CX542" t="s">
        <v>2875</v>
      </c>
      <c r="CY542" s="9" t="str">
        <f t="shared" si="431"/>
        <v>0</v>
      </c>
      <c r="CZ542" s="11"/>
      <c r="DA542" s="11"/>
      <c r="DB542" s="11"/>
      <c r="DC542" s="11"/>
      <c r="DD542" s="9" t="str">
        <f t="shared" si="432"/>
        <v>u</v>
      </c>
      <c r="DE542" s="5" t="s">
        <v>1479</v>
      </c>
      <c r="DF542" s="5" t="s">
        <v>1479</v>
      </c>
      <c r="DI542" s="9" t="str">
        <f t="shared" si="433"/>
        <v>100</v>
      </c>
      <c r="DT542" s="9">
        <f>VLOOKUP(BG542,ディレクトリID!A:B,2)</f>
        <v>563162</v>
      </c>
      <c r="DV542" s="4" t="str">
        <f t="shared" si="434"/>
        <v>【完成車　FYXATION】</v>
      </c>
      <c r="DW542" s="4" t="str">
        <f t="shared" si="435"/>
        <v>【完成車　FYXATION】</v>
      </c>
      <c r="DX542" s="9">
        <f t="shared" si="436"/>
        <v>1</v>
      </c>
      <c r="DY542" s="11"/>
      <c r="DZ542" s="9" t="str">
        <f t="shared" ref="DZ542:EA561" si="452">IF($A542&lt;&gt;"","1","")</f>
        <v>1</v>
      </c>
      <c r="EA542" s="9" t="str">
        <f t="shared" si="452"/>
        <v>1</v>
      </c>
      <c r="EB542" s="11"/>
      <c r="EC542" s="11"/>
      <c r="ED542" s="11"/>
      <c r="EE542" s="9" t="str">
        <f t="shared" si="437"/>
        <v>0</v>
      </c>
      <c r="EO542" s="5" t="s">
        <v>428</v>
      </c>
      <c r="EP542" s="8" t="s">
        <v>429</v>
      </c>
      <c r="EQ542" s="8" t="s">
        <v>429</v>
      </c>
      <c r="ER542" s="8" t="s">
        <v>209</v>
      </c>
      <c r="ES542" s="8" t="s">
        <v>430</v>
      </c>
      <c r="ET542" s="9" t="str">
        <f t="shared" si="438"/>
        <v>2</v>
      </c>
      <c r="EU542" s="11"/>
      <c r="EV542" s="11"/>
      <c r="EW542" s="11"/>
      <c r="EX542" s="9" t="str">
        <f t="shared" ref="EX542:EY561" si="453">IF($A542&lt;&gt;"","0","")</f>
        <v>0</v>
      </c>
      <c r="EY542" s="9" t="str">
        <f t="shared" si="453"/>
        <v>0</v>
      </c>
      <c r="EZ542" s="11"/>
      <c r="FA542" s="11"/>
      <c r="FB542" s="9" t="str">
        <f t="shared" ref="FB542:FC561" si="454">IF($A542&lt;&gt;"","0","")</f>
        <v>0</v>
      </c>
      <c r="FC542" s="9" t="str">
        <f t="shared" si="454"/>
        <v>0</v>
      </c>
      <c r="FD542" s="9" t="str">
        <f t="shared" si="439"/>
        <v>1</v>
      </c>
      <c r="FE542" s="9" t="str">
        <f t="shared" ref="FE542:FF561" si="455">IF($BG542="完成車","3","1")</f>
        <v>3</v>
      </c>
      <c r="FF542" s="9" t="str">
        <f t="shared" si="455"/>
        <v>3</v>
      </c>
      <c r="GJ542" s="4" t="str">
        <f t="shared" si="442"/>
        <v>パーツ\完成車:ブランド\FYXATION:完成車\FYXATION</v>
      </c>
      <c r="GK542" s="4" t="str">
        <f t="shared" si="440"/>
        <v>u:u:u</v>
      </c>
      <c r="GL542" s="11"/>
      <c r="GM542" s="4" t="str">
        <f t="shared" ref="GM542:GO561" si="456">IF($A542&lt;&gt;"","::","")</f>
        <v>::</v>
      </c>
      <c r="GN542" s="4" t="str">
        <f t="shared" si="456"/>
        <v>::</v>
      </c>
      <c r="GO542" s="4" t="str">
        <f t="shared" si="456"/>
        <v>::</v>
      </c>
      <c r="GP542" s="4" t="str">
        <f t="shared" si="441"/>
        <v>1</v>
      </c>
    </row>
    <row r="543" spans="1:198" ht="28" customHeight="1">
      <c r="A543" s="5" t="s">
        <v>2864</v>
      </c>
      <c r="B543" s="5" t="s">
        <v>2866</v>
      </c>
      <c r="C543" s="5" t="s">
        <v>2864</v>
      </c>
      <c r="D543" s="9" t="str">
        <f t="shared" si="414"/>
        <v>u</v>
      </c>
      <c r="E543" s="9" t="str">
        <f t="shared" si="415"/>
        <v xml:space="preserve"> / （fyxationEASTSIDEBLACK）</v>
      </c>
      <c r="F543" s="9" t="str">
        <f t="shared" si="416"/>
        <v xml:space="preserve"> / （fyxationEASTSIDEBLACK）</v>
      </c>
      <c r="G543" s="5">
        <v>73500</v>
      </c>
      <c r="H543" s="9">
        <f t="shared" si="417"/>
        <v>73500</v>
      </c>
      <c r="I543" s="9" t="str">
        <f t="shared" si="418"/>
        <v>0</v>
      </c>
      <c r="J543" s="9" t="str">
        <f t="shared" si="419"/>
        <v>1</v>
      </c>
      <c r="M543" s="5" t="s">
        <v>340</v>
      </c>
      <c r="P543" s="9" t="str">
        <f t="shared" si="420"/>
        <v>fyxationEASTSIDEBLACK</v>
      </c>
      <c r="AI543" s="9" t="str">
        <f t="shared" si="421"/>
        <v>http://image.rakuten.co.jp/brotures/cabinet/items/fyxation/eastside-b.jpg</v>
      </c>
      <c r="AS543" s="9" t="str">
        <f t="shared" si="450"/>
        <v>1</v>
      </c>
      <c r="AT543" s="9" t="str">
        <f t="shared" si="450"/>
        <v>1</v>
      </c>
      <c r="AU543" s="9" t="str">
        <f t="shared" si="422"/>
        <v>0</v>
      </c>
      <c r="AV543" s="9" t="str">
        <f t="shared" si="423"/>
        <v>1</v>
      </c>
      <c r="AW543" s="9" t="str">
        <f t="shared" si="451"/>
        <v>0</v>
      </c>
      <c r="AX543" s="9" t="str">
        <f t="shared" si="451"/>
        <v>0</v>
      </c>
      <c r="AY543" s="11"/>
      <c r="AZ543" s="11"/>
      <c r="BA543" s="11"/>
      <c r="BB543" s="9" t="str">
        <f t="shared" si="424"/>
        <v>-1</v>
      </c>
      <c r="BC543" s="9" t="str">
        <f t="shared" si="425"/>
        <v>2</v>
      </c>
      <c r="BG543" s="5" t="s">
        <v>347</v>
      </c>
      <c r="BH543" s="5" t="s">
        <v>1446</v>
      </c>
      <c r="CS543" s="9" t="str">
        <f t="shared" si="426"/>
        <v>0</v>
      </c>
      <c r="CT543" s="9" t="str">
        <f t="shared" si="427"/>
        <v>&lt;iframe src="http://www.rakuten.ne.jp/gold/brotures/spec/fyxation/eastside-b.html" frameborder="0" id="spec-content" scrolling="no"&gt;&lt;/iframe&gt;</v>
      </c>
      <c r="CU543" s="9" t="str">
        <f t="shared" si="428"/>
        <v/>
      </c>
      <c r="CV543" s="9" t="str">
        <f t="shared" si="429"/>
        <v>&lt;div class="row-fluid"&gt;&lt;iframe src="http://www.rakuten.ne.jp/gold/brotures/items/fyxation/eastside-b.html" frameborder="0" id="skin-product" scrolling="no"&gt;&lt;/iframe&gt;&lt;/div&gt;</v>
      </c>
      <c r="CW543" s="11" t="str">
        <f t="shared" si="430"/>
        <v/>
      </c>
      <c r="CX543" t="s">
        <v>2876</v>
      </c>
      <c r="CY543" s="9" t="str">
        <f t="shared" si="431"/>
        <v>0</v>
      </c>
      <c r="CZ543" s="11"/>
      <c r="DA543" s="11"/>
      <c r="DB543" s="11"/>
      <c r="DC543" s="11"/>
      <c r="DD543" s="9" t="str">
        <f t="shared" si="432"/>
        <v>u</v>
      </c>
      <c r="DE543" s="5" t="s">
        <v>2877</v>
      </c>
      <c r="DF543" s="5" t="s">
        <v>2877</v>
      </c>
      <c r="DI543" s="9" t="str">
        <f t="shared" si="433"/>
        <v>100</v>
      </c>
      <c r="DT543" s="9">
        <f>VLOOKUP(BG543,ディレクトリID!A:B,2)</f>
        <v>563162</v>
      </c>
      <c r="DV543" s="4" t="str">
        <f t="shared" si="434"/>
        <v>【完成車　FYXATION】</v>
      </c>
      <c r="DW543" s="4" t="str">
        <f t="shared" si="435"/>
        <v>【完成車　FYXATION】</v>
      </c>
      <c r="DX543" s="9">
        <f t="shared" si="436"/>
        <v>1</v>
      </c>
      <c r="DY543" s="11"/>
      <c r="DZ543" s="9" t="str">
        <f t="shared" si="452"/>
        <v>1</v>
      </c>
      <c r="EA543" s="9" t="str">
        <f t="shared" si="452"/>
        <v>1</v>
      </c>
      <c r="EB543" s="11"/>
      <c r="EC543" s="11"/>
      <c r="ED543" s="11"/>
      <c r="EE543" s="9" t="str">
        <f t="shared" si="437"/>
        <v>0</v>
      </c>
      <c r="EO543" s="5" t="s">
        <v>428</v>
      </c>
      <c r="EP543" s="8" t="s">
        <v>429</v>
      </c>
      <c r="EQ543" s="8" t="s">
        <v>429</v>
      </c>
      <c r="ER543" s="8" t="s">
        <v>209</v>
      </c>
      <c r="ES543" s="8" t="s">
        <v>430</v>
      </c>
      <c r="ET543" s="9" t="str">
        <f t="shared" si="438"/>
        <v>2</v>
      </c>
      <c r="EU543" s="11"/>
      <c r="EV543" s="11"/>
      <c r="EW543" s="11"/>
      <c r="EX543" s="9" t="str">
        <f t="shared" si="453"/>
        <v>0</v>
      </c>
      <c r="EY543" s="9" t="str">
        <f t="shared" si="453"/>
        <v>0</v>
      </c>
      <c r="EZ543" s="11"/>
      <c r="FA543" s="11"/>
      <c r="FB543" s="9" t="str">
        <f t="shared" si="454"/>
        <v>0</v>
      </c>
      <c r="FC543" s="9" t="str">
        <f t="shared" si="454"/>
        <v>0</v>
      </c>
      <c r="FD543" s="9" t="str">
        <f t="shared" si="439"/>
        <v>1</v>
      </c>
      <c r="FE543" s="9" t="str">
        <f t="shared" si="455"/>
        <v>3</v>
      </c>
      <c r="FF543" s="9" t="str">
        <f t="shared" si="455"/>
        <v>3</v>
      </c>
      <c r="GJ543" s="4" t="str">
        <f t="shared" si="442"/>
        <v>パーツ\完成車:ブランド\FYXATION:完成車\FYXATION</v>
      </c>
      <c r="GK543" s="4" t="str">
        <f t="shared" si="440"/>
        <v>u:u:u</v>
      </c>
      <c r="GL543" s="11"/>
      <c r="GM543" s="4" t="str">
        <f t="shared" si="456"/>
        <v>::</v>
      </c>
      <c r="GN543" s="4" t="str">
        <f t="shared" si="456"/>
        <v>::</v>
      </c>
      <c r="GO543" s="4" t="str">
        <f t="shared" si="456"/>
        <v>::</v>
      </c>
      <c r="GP543" s="4" t="str">
        <f t="shared" si="441"/>
        <v>1</v>
      </c>
    </row>
    <row r="544" spans="1:198" ht="28" customHeight="1">
      <c r="A544" s="5" t="s">
        <v>2864</v>
      </c>
      <c r="B544" s="5" t="s">
        <v>2866</v>
      </c>
      <c r="C544" s="5" t="s">
        <v>2864</v>
      </c>
      <c r="D544" s="9" t="str">
        <f t="shared" si="414"/>
        <v>u</v>
      </c>
      <c r="E544" s="9" t="str">
        <f t="shared" si="415"/>
        <v xml:space="preserve"> / （fyxationEASTSIDEBLACK）</v>
      </c>
      <c r="F544" s="9" t="str">
        <f t="shared" si="416"/>
        <v xml:space="preserve"> / （fyxationEASTSIDEBLACK）</v>
      </c>
      <c r="G544" s="5">
        <v>73500</v>
      </c>
      <c r="H544" s="9">
        <f t="shared" si="417"/>
        <v>73500</v>
      </c>
      <c r="I544" s="9" t="str">
        <f t="shared" si="418"/>
        <v>0</v>
      </c>
      <c r="J544" s="9" t="str">
        <f t="shared" si="419"/>
        <v>1</v>
      </c>
      <c r="M544" s="5" t="s">
        <v>340</v>
      </c>
      <c r="P544" s="9" t="str">
        <f t="shared" si="420"/>
        <v>fyxationEASTSIDEBLACK</v>
      </c>
      <c r="AI544" s="9" t="str">
        <f t="shared" si="421"/>
        <v>http://image.rakuten.co.jp/brotures/cabinet/items/fyxation/eastside-b.jpg</v>
      </c>
      <c r="AS544" s="9" t="str">
        <f t="shared" si="450"/>
        <v>1</v>
      </c>
      <c r="AT544" s="9" t="str">
        <f t="shared" si="450"/>
        <v>1</v>
      </c>
      <c r="AU544" s="9" t="str">
        <f t="shared" si="422"/>
        <v>0</v>
      </c>
      <c r="AV544" s="9" t="str">
        <f t="shared" si="423"/>
        <v>1</v>
      </c>
      <c r="AW544" s="9" t="str">
        <f t="shared" si="451"/>
        <v>0</v>
      </c>
      <c r="AX544" s="9" t="str">
        <f t="shared" si="451"/>
        <v>0</v>
      </c>
      <c r="AY544" s="11"/>
      <c r="AZ544" s="11"/>
      <c r="BA544" s="11"/>
      <c r="BB544" s="9" t="str">
        <f t="shared" si="424"/>
        <v>-1</v>
      </c>
      <c r="BC544" s="9" t="str">
        <f t="shared" si="425"/>
        <v>2</v>
      </c>
      <c r="BG544" s="5" t="s">
        <v>347</v>
      </c>
      <c r="BH544" s="5" t="s">
        <v>1446</v>
      </c>
      <c r="CS544" s="9" t="str">
        <f t="shared" si="426"/>
        <v>0</v>
      </c>
      <c r="CT544" s="9" t="str">
        <f t="shared" si="427"/>
        <v>&lt;iframe src="http://www.rakuten.ne.jp/gold/brotures/spec/fyxation/eastside-b.html" frameborder="0" id="spec-content" scrolling="no"&gt;&lt;/iframe&gt;</v>
      </c>
      <c r="CU544" s="9" t="str">
        <f t="shared" si="428"/>
        <v/>
      </c>
      <c r="CV544" s="9" t="str">
        <f t="shared" si="429"/>
        <v>&lt;div class="row-fluid"&gt;&lt;iframe src="http://www.rakuten.ne.jp/gold/brotures/items/fyxation/eastside-b.html" frameborder="0" id="skin-product" scrolling="no"&gt;&lt;/iframe&gt;&lt;/div&gt;</v>
      </c>
      <c r="CW544" s="11" t="str">
        <f t="shared" si="430"/>
        <v/>
      </c>
      <c r="CX544" t="s">
        <v>2878</v>
      </c>
      <c r="CY544" s="9" t="str">
        <f t="shared" si="431"/>
        <v>0</v>
      </c>
      <c r="CZ544" s="11"/>
      <c r="DA544" s="11"/>
      <c r="DB544" s="11"/>
      <c r="DC544" s="11"/>
      <c r="DD544" s="9" t="str">
        <f t="shared" si="432"/>
        <v>u</v>
      </c>
      <c r="DE544" s="5" t="s">
        <v>2879</v>
      </c>
      <c r="DF544" s="5" t="s">
        <v>2879</v>
      </c>
      <c r="DI544" s="9" t="str">
        <f t="shared" si="433"/>
        <v>100</v>
      </c>
      <c r="DT544" s="9">
        <f>VLOOKUP(BG544,ディレクトリID!A:B,2)</f>
        <v>563162</v>
      </c>
      <c r="DV544" s="4" t="str">
        <f t="shared" si="434"/>
        <v>【完成車　FYXATION】</v>
      </c>
      <c r="DW544" s="4" t="str">
        <f t="shared" si="435"/>
        <v>【完成車　FYXATION】</v>
      </c>
      <c r="DX544" s="9">
        <f t="shared" si="436"/>
        <v>1</v>
      </c>
      <c r="DY544" s="11"/>
      <c r="DZ544" s="9" t="str">
        <f t="shared" si="452"/>
        <v>1</v>
      </c>
      <c r="EA544" s="9" t="str">
        <f t="shared" si="452"/>
        <v>1</v>
      </c>
      <c r="EB544" s="11"/>
      <c r="EC544" s="11"/>
      <c r="ED544" s="11"/>
      <c r="EE544" s="9" t="str">
        <f t="shared" si="437"/>
        <v>0</v>
      </c>
      <c r="EO544" s="5" t="s">
        <v>428</v>
      </c>
      <c r="EP544" s="8" t="s">
        <v>429</v>
      </c>
      <c r="EQ544" s="8" t="s">
        <v>429</v>
      </c>
      <c r="ER544" s="8" t="s">
        <v>209</v>
      </c>
      <c r="ES544" s="8" t="s">
        <v>430</v>
      </c>
      <c r="ET544" s="9" t="str">
        <f t="shared" si="438"/>
        <v>2</v>
      </c>
      <c r="EU544" s="11"/>
      <c r="EV544" s="11"/>
      <c r="EW544" s="11"/>
      <c r="EX544" s="9" t="str">
        <f t="shared" si="453"/>
        <v>0</v>
      </c>
      <c r="EY544" s="9" t="str">
        <f t="shared" si="453"/>
        <v>0</v>
      </c>
      <c r="EZ544" s="11"/>
      <c r="FA544" s="11"/>
      <c r="FB544" s="9" t="str">
        <f t="shared" si="454"/>
        <v>0</v>
      </c>
      <c r="FC544" s="9" t="str">
        <f t="shared" si="454"/>
        <v>0</v>
      </c>
      <c r="FD544" s="9" t="str">
        <f t="shared" si="439"/>
        <v>1</v>
      </c>
      <c r="FE544" s="9" t="str">
        <f t="shared" si="455"/>
        <v>3</v>
      </c>
      <c r="FF544" s="9" t="str">
        <f t="shared" si="455"/>
        <v>3</v>
      </c>
      <c r="GJ544" s="4" t="str">
        <f t="shared" si="442"/>
        <v>パーツ\完成車:ブランド\FYXATION:完成車\FYXATION</v>
      </c>
      <c r="GK544" s="4" t="str">
        <f t="shared" si="440"/>
        <v>u:u:u</v>
      </c>
      <c r="GL544" s="11"/>
      <c r="GM544" s="4" t="str">
        <f t="shared" si="456"/>
        <v>::</v>
      </c>
      <c r="GN544" s="4" t="str">
        <f t="shared" si="456"/>
        <v>::</v>
      </c>
      <c r="GO544" s="4" t="str">
        <f t="shared" si="456"/>
        <v>::</v>
      </c>
      <c r="GP544" s="4" t="str">
        <f t="shared" si="441"/>
        <v>1</v>
      </c>
    </row>
    <row r="545" spans="1:198" ht="28" customHeight="1">
      <c r="A545" s="5" t="s">
        <v>2880</v>
      </c>
      <c r="B545" s="5" t="s">
        <v>2882</v>
      </c>
      <c r="C545" s="5" t="s">
        <v>2880</v>
      </c>
      <c r="D545" s="9" t="str">
        <f t="shared" si="414"/>
        <v>u</v>
      </c>
      <c r="E545" s="9" t="str">
        <f t="shared" si="415"/>
        <v xml:space="preserve"> / （fyxationEASTSIDECOPPER）</v>
      </c>
      <c r="F545" s="9" t="str">
        <f t="shared" si="416"/>
        <v xml:space="preserve"> / （fyxationEASTSIDECOPPER）</v>
      </c>
      <c r="G545" s="5">
        <v>73500</v>
      </c>
      <c r="H545" s="9">
        <f t="shared" si="417"/>
        <v>73500</v>
      </c>
      <c r="I545" s="9" t="str">
        <f t="shared" si="418"/>
        <v>0</v>
      </c>
      <c r="J545" s="9" t="str">
        <f t="shared" si="419"/>
        <v>1</v>
      </c>
      <c r="M545" s="5" t="s">
        <v>340</v>
      </c>
      <c r="P545" s="9" t="str">
        <f t="shared" si="420"/>
        <v>fyxationEASTSIDECOPPER</v>
      </c>
      <c r="AI545" s="9" t="str">
        <f t="shared" si="421"/>
        <v>http://image.rakuten.co.jp/brotures/cabinet/items/fyxation/eastside-c.jpg</v>
      </c>
      <c r="AS545" s="9" t="str">
        <f t="shared" si="450"/>
        <v>1</v>
      </c>
      <c r="AT545" s="9" t="str">
        <f t="shared" si="450"/>
        <v>1</v>
      </c>
      <c r="AU545" s="9" t="str">
        <f t="shared" si="422"/>
        <v>0</v>
      </c>
      <c r="AV545" s="9" t="str">
        <f t="shared" si="423"/>
        <v>1</v>
      </c>
      <c r="AW545" s="9" t="str">
        <f t="shared" si="451"/>
        <v>0</v>
      </c>
      <c r="AX545" s="9" t="str">
        <f t="shared" si="451"/>
        <v>0</v>
      </c>
      <c r="AY545" s="11"/>
      <c r="AZ545" s="11"/>
      <c r="BA545" s="11"/>
      <c r="BB545" s="9" t="str">
        <f t="shared" si="424"/>
        <v>-1</v>
      </c>
      <c r="BC545" s="9" t="str">
        <f t="shared" si="425"/>
        <v>2</v>
      </c>
      <c r="BG545" s="5" t="s">
        <v>347</v>
      </c>
      <c r="BH545" s="5" t="s">
        <v>1446</v>
      </c>
      <c r="CS545" s="9" t="str">
        <f t="shared" si="426"/>
        <v>0</v>
      </c>
      <c r="CT545" s="9" t="str">
        <f t="shared" si="427"/>
        <v>&lt;iframe src="http://www.rakuten.ne.jp/gold/brotures/spec/fyxation/eastside-c.html" frameborder="0" id="spec-content" scrolling="no"&gt;&lt;/iframe&gt;</v>
      </c>
      <c r="CU545" s="9" t="str">
        <f t="shared" si="428"/>
        <v/>
      </c>
      <c r="CV545" s="9" t="str">
        <f t="shared" si="429"/>
        <v>&lt;div class="row-fluid"&gt;&lt;iframe src="http://www.rakuten.ne.jp/gold/brotures/items/fyxation/eastside-c.html" frameborder="0" id="skin-product" scrolling="no"&gt;&lt;/iframe&gt;&lt;/div&gt;</v>
      </c>
      <c r="CW545" s="11" t="str">
        <f t="shared" si="430"/>
        <v/>
      </c>
      <c r="CX545" t="s">
        <v>2888</v>
      </c>
      <c r="CY545" s="9" t="str">
        <f t="shared" si="431"/>
        <v>0</v>
      </c>
      <c r="CZ545" s="11"/>
      <c r="DA545" s="11"/>
      <c r="DB545" s="11"/>
      <c r="DC545" s="11"/>
      <c r="DD545" s="9" t="str">
        <f t="shared" si="432"/>
        <v>u</v>
      </c>
      <c r="DE545" s="5" t="s">
        <v>1477</v>
      </c>
      <c r="DF545" s="5" t="s">
        <v>1477</v>
      </c>
      <c r="DI545" s="9" t="str">
        <f t="shared" si="433"/>
        <v>100</v>
      </c>
      <c r="DT545" s="9">
        <f>VLOOKUP(BG545,ディレクトリID!A:B,2)</f>
        <v>563162</v>
      </c>
      <c r="DV545" s="4" t="str">
        <f t="shared" si="434"/>
        <v>【完成車　FYXATION】</v>
      </c>
      <c r="DW545" s="4" t="str">
        <f t="shared" si="435"/>
        <v>【完成車　FYXATION】</v>
      </c>
      <c r="DX545" s="9">
        <f t="shared" si="436"/>
        <v>1</v>
      </c>
      <c r="DY545" s="11"/>
      <c r="DZ545" s="9" t="str">
        <f t="shared" si="452"/>
        <v>1</v>
      </c>
      <c r="EA545" s="9" t="str">
        <f t="shared" si="452"/>
        <v>1</v>
      </c>
      <c r="EB545" s="11"/>
      <c r="EC545" s="11"/>
      <c r="ED545" s="11"/>
      <c r="EE545" s="9" t="str">
        <f t="shared" si="437"/>
        <v>0</v>
      </c>
      <c r="EO545" s="5" t="s">
        <v>428</v>
      </c>
      <c r="EP545" s="8" t="s">
        <v>429</v>
      </c>
      <c r="EQ545" s="8" t="s">
        <v>429</v>
      </c>
      <c r="ER545" s="8" t="s">
        <v>209</v>
      </c>
      <c r="ES545" s="8" t="s">
        <v>430</v>
      </c>
      <c r="ET545" s="9" t="str">
        <f t="shared" si="438"/>
        <v>2</v>
      </c>
      <c r="EU545" s="11"/>
      <c r="EV545" s="11"/>
      <c r="EW545" s="11"/>
      <c r="EX545" s="9" t="str">
        <f t="shared" si="453"/>
        <v>0</v>
      </c>
      <c r="EY545" s="9" t="str">
        <f t="shared" si="453"/>
        <v>0</v>
      </c>
      <c r="EZ545" s="11"/>
      <c r="FA545" s="11"/>
      <c r="FB545" s="9" t="str">
        <f t="shared" si="454"/>
        <v>0</v>
      </c>
      <c r="FC545" s="9" t="str">
        <f t="shared" si="454"/>
        <v>0</v>
      </c>
      <c r="FD545" s="9" t="str">
        <f t="shared" si="439"/>
        <v>1</v>
      </c>
      <c r="FE545" s="9" t="str">
        <f t="shared" si="455"/>
        <v>3</v>
      </c>
      <c r="FF545" s="9" t="str">
        <f t="shared" si="455"/>
        <v>3</v>
      </c>
      <c r="GJ545" s="4" t="str">
        <f t="shared" si="442"/>
        <v>パーツ\完成車:ブランド\FYXATION:完成車\FYXATION</v>
      </c>
      <c r="GK545" s="4" t="str">
        <f t="shared" si="440"/>
        <v>u:u:u</v>
      </c>
      <c r="GL545" s="11"/>
      <c r="GM545" s="4" t="str">
        <f t="shared" si="456"/>
        <v>::</v>
      </c>
      <c r="GN545" s="4" t="str">
        <f t="shared" si="456"/>
        <v>::</v>
      </c>
      <c r="GO545" s="4" t="str">
        <f t="shared" si="456"/>
        <v>::</v>
      </c>
      <c r="GP545" s="4" t="str">
        <f t="shared" si="441"/>
        <v>1</v>
      </c>
    </row>
    <row r="546" spans="1:198" ht="28" customHeight="1">
      <c r="A546" s="5" t="s">
        <v>2880</v>
      </c>
      <c r="B546" s="5" t="s">
        <v>2882</v>
      </c>
      <c r="C546" s="5" t="s">
        <v>2880</v>
      </c>
      <c r="D546" s="9" t="str">
        <f t="shared" si="414"/>
        <v>u</v>
      </c>
      <c r="E546" s="9" t="str">
        <f t="shared" si="415"/>
        <v xml:space="preserve"> / （fyxationEASTSIDECOPPER）</v>
      </c>
      <c r="F546" s="9" t="str">
        <f t="shared" si="416"/>
        <v xml:space="preserve"> / （fyxationEASTSIDECOPPER）</v>
      </c>
      <c r="G546" s="5">
        <v>73500</v>
      </c>
      <c r="H546" s="9">
        <f t="shared" si="417"/>
        <v>73500</v>
      </c>
      <c r="I546" s="9" t="str">
        <f t="shared" si="418"/>
        <v>0</v>
      </c>
      <c r="J546" s="9" t="str">
        <f t="shared" si="419"/>
        <v>1</v>
      </c>
      <c r="M546" s="5" t="s">
        <v>340</v>
      </c>
      <c r="P546" s="9" t="str">
        <f t="shared" si="420"/>
        <v>fyxationEASTSIDECOPPER</v>
      </c>
      <c r="AI546" s="9" t="str">
        <f t="shared" si="421"/>
        <v>http://image.rakuten.co.jp/brotures/cabinet/items/fyxation/eastside-c.jpg</v>
      </c>
      <c r="AS546" s="9" t="str">
        <f t="shared" si="450"/>
        <v>1</v>
      </c>
      <c r="AT546" s="9" t="str">
        <f t="shared" si="450"/>
        <v>1</v>
      </c>
      <c r="AU546" s="9" t="str">
        <f t="shared" si="422"/>
        <v>0</v>
      </c>
      <c r="AV546" s="9" t="str">
        <f t="shared" si="423"/>
        <v>1</v>
      </c>
      <c r="AW546" s="9" t="str">
        <f t="shared" si="451"/>
        <v>0</v>
      </c>
      <c r="AX546" s="9" t="str">
        <f t="shared" si="451"/>
        <v>0</v>
      </c>
      <c r="AY546" s="11"/>
      <c r="AZ546" s="11"/>
      <c r="BA546" s="11"/>
      <c r="BB546" s="9" t="str">
        <f t="shared" si="424"/>
        <v>-1</v>
      </c>
      <c r="BC546" s="9" t="str">
        <f t="shared" si="425"/>
        <v>2</v>
      </c>
      <c r="BG546" s="5" t="s">
        <v>347</v>
      </c>
      <c r="BH546" s="5" t="s">
        <v>1446</v>
      </c>
      <c r="CS546" s="9" t="str">
        <f t="shared" si="426"/>
        <v>0</v>
      </c>
      <c r="CT546" s="9" t="str">
        <f t="shared" si="427"/>
        <v>&lt;iframe src="http://www.rakuten.ne.jp/gold/brotures/spec/fyxation/eastside-c.html" frameborder="0" id="spec-content" scrolling="no"&gt;&lt;/iframe&gt;</v>
      </c>
      <c r="CU546" s="9" t="str">
        <f t="shared" si="428"/>
        <v/>
      </c>
      <c r="CV546" s="9" t="str">
        <f t="shared" si="429"/>
        <v>&lt;div class="row-fluid"&gt;&lt;iframe src="http://www.rakuten.ne.jp/gold/brotures/items/fyxation/eastside-c.html" frameborder="0" id="skin-product" scrolling="no"&gt;&lt;/iframe&gt;&lt;/div&gt;</v>
      </c>
      <c r="CW546" s="11" t="str">
        <f t="shared" si="430"/>
        <v/>
      </c>
      <c r="CX546" t="s">
        <v>2889</v>
      </c>
      <c r="CY546" s="9" t="str">
        <f t="shared" si="431"/>
        <v>0</v>
      </c>
      <c r="CZ546" s="11"/>
      <c r="DA546" s="11"/>
      <c r="DB546" s="11"/>
      <c r="DC546" s="11"/>
      <c r="DD546" s="9" t="str">
        <f t="shared" si="432"/>
        <v>u</v>
      </c>
      <c r="DE546" s="5" t="s">
        <v>1479</v>
      </c>
      <c r="DF546" s="5" t="s">
        <v>1479</v>
      </c>
      <c r="DI546" s="9" t="str">
        <f t="shared" si="433"/>
        <v>100</v>
      </c>
      <c r="DT546" s="9">
        <f>VLOOKUP(BG546,ディレクトリID!A:B,2)</f>
        <v>563162</v>
      </c>
      <c r="DV546" s="4" t="str">
        <f t="shared" si="434"/>
        <v>【完成車　FYXATION】</v>
      </c>
      <c r="DW546" s="4" t="str">
        <f t="shared" si="435"/>
        <v>【完成車　FYXATION】</v>
      </c>
      <c r="DX546" s="9">
        <f t="shared" si="436"/>
        <v>1</v>
      </c>
      <c r="DY546" s="11"/>
      <c r="DZ546" s="9" t="str">
        <f t="shared" si="452"/>
        <v>1</v>
      </c>
      <c r="EA546" s="9" t="str">
        <f t="shared" si="452"/>
        <v>1</v>
      </c>
      <c r="EB546" s="11"/>
      <c r="EC546" s="11"/>
      <c r="ED546" s="11"/>
      <c r="EE546" s="9" t="str">
        <f t="shared" si="437"/>
        <v>0</v>
      </c>
      <c r="EO546" s="5" t="s">
        <v>428</v>
      </c>
      <c r="EP546" s="8" t="s">
        <v>429</v>
      </c>
      <c r="EQ546" s="8" t="s">
        <v>429</v>
      </c>
      <c r="ER546" s="8" t="s">
        <v>209</v>
      </c>
      <c r="ES546" s="8" t="s">
        <v>430</v>
      </c>
      <c r="ET546" s="9" t="str">
        <f t="shared" si="438"/>
        <v>2</v>
      </c>
      <c r="EU546" s="11"/>
      <c r="EV546" s="11"/>
      <c r="EW546" s="11"/>
      <c r="EX546" s="9" t="str">
        <f t="shared" si="453"/>
        <v>0</v>
      </c>
      <c r="EY546" s="9" t="str">
        <f t="shared" si="453"/>
        <v>0</v>
      </c>
      <c r="EZ546" s="11"/>
      <c r="FA546" s="11"/>
      <c r="FB546" s="9" t="str">
        <f t="shared" si="454"/>
        <v>0</v>
      </c>
      <c r="FC546" s="9" t="str">
        <f t="shared" si="454"/>
        <v>0</v>
      </c>
      <c r="FD546" s="9" t="str">
        <f t="shared" si="439"/>
        <v>1</v>
      </c>
      <c r="FE546" s="9" t="str">
        <f t="shared" si="455"/>
        <v>3</v>
      </c>
      <c r="FF546" s="9" t="str">
        <f t="shared" si="455"/>
        <v>3</v>
      </c>
      <c r="GJ546" s="4" t="str">
        <f t="shared" si="442"/>
        <v>パーツ\完成車:ブランド\FYXATION:完成車\FYXATION</v>
      </c>
      <c r="GK546" s="4" t="str">
        <f t="shared" si="440"/>
        <v>u:u:u</v>
      </c>
      <c r="GL546" s="11"/>
      <c r="GM546" s="4" t="str">
        <f t="shared" si="456"/>
        <v>::</v>
      </c>
      <c r="GN546" s="4" t="str">
        <f t="shared" si="456"/>
        <v>::</v>
      </c>
      <c r="GO546" s="4" t="str">
        <f t="shared" si="456"/>
        <v>::</v>
      </c>
      <c r="GP546" s="4" t="str">
        <f t="shared" si="441"/>
        <v>1</v>
      </c>
    </row>
    <row r="547" spans="1:198" ht="28" customHeight="1">
      <c r="A547" s="5" t="s">
        <v>2880</v>
      </c>
      <c r="B547" s="5" t="s">
        <v>2882</v>
      </c>
      <c r="C547" s="5" t="s">
        <v>2880</v>
      </c>
      <c r="D547" s="9" t="str">
        <f t="shared" si="414"/>
        <v>u</v>
      </c>
      <c r="E547" s="9" t="str">
        <f t="shared" si="415"/>
        <v xml:space="preserve"> / （fyxationEASTSIDECOPPER）</v>
      </c>
      <c r="F547" s="9" t="str">
        <f t="shared" si="416"/>
        <v xml:space="preserve"> / （fyxationEASTSIDECOPPER）</v>
      </c>
      <c r="G547" s="5">
        <v>73500</v>
      </c>
      <c r="H547" s="9">
        <f t="shared" si="417"/>
        <v>73500</v>
      </c>
      <c r="I547" s="9" t="str">
        <f t="shared" si="418"/>
        <v>0</v>
      </c>
      <c r="J547" s="9" t="str">
        <f t="shared" si="419"/>
        <v>1</v>
      </c>
      <c r="M547" s="5" t="s">
        <v>340</v>
      </c>
      <c r="P547" s="9" t="str">
        <f t="shared" si="420"/>
        <v>fyxationEASTSIDECOPPER</v>
      </c>
      <c r="AI547" s="9" t="str">
        <f t="shared" si="421"/>
        <v>http://image.rakuten.co.jp/brotures/cabinet/items/fyxation/eastside-c.jpg</v>
      </c>
      <c r="AS547" s="9" t="str">
        <f t="shared" si="450"/>
        <v>1</v>
      </c>
      <c r="AT547" s="9" t="str">
        <f t="shared" si="450"/>
        <v>1</v>
      </c>
      <c r="AU547" s="9" t="str">
        <f t="shared" si="422"/>
        <v>0</v>
      </c>
      <c r="AV547" s="9" t="str">
        <f t="shared" si="423"/>
        <v>1</v>
      </c>
      <c r="AW547" s="9" t="str">
        <f t="shared" si="451"/>
        <v>0</v>
      </c>
      <c r="AX547" s="9" t="str">
        <f t="shared" si="451"/>
        <v>0</v>
      </c>
      <c r="AY547" s="11"/>
      <c r="AZ547" s="11"/>
      <c r="BA547" s="11"/>
      <c r="BB547" s="9" t="str">
        <f t="shared" si="424"/>
        <v>-1</v>
      </c>
      <c r="BC547" s="9" t="str">
        <f t="shared" si="425"/>
        <v>2</v>
      </c>
      <c r="BG547" s="5" t="s">
        <v>347</v>
      </c>
      <c r="BH547" s="5" t="s">
        <v>1446</v>
      </c>
      <c r="CS547" s="9" t="str">
        <f t="shared" si="426"/>
        <v>0</v>
      </c>
      <c r="CT547" s="9" t="str">
        <f t="shared" si="427"/>
        <v>&lt;iframe src="http://www.rakuten.ne.jp/gold/brotures/spec/fyxation/eastside-c.html" frameborder="0" id="spec-content" scrolling="no"&gt;&lt;/iframe&gt;</v>
      </c>
      <c r="CU547" s="9" t="str">
        <f t="shared" si="428"/>
        <v/>
      </c>
      <c r="CV547" s="9" t="str">
        <f t="shared" si="429"/>
        <v>&lt;div class="row-fluid"&gt;&lt;iframe src="http://www.rakuten.ne.jp/gold/brotures/items/fyxation/eastside-c.html" frameborder="0" id="skin-product" scrolling="no"&gt;&lt;/iframe&gt;&lt;/div&gt;</v>
      </c>
      <c r="CW547" s="11" t="str">
        <f t="shared" si="430"/>
        <v/>
      </c>
      <c r="CX547" t="s">
        <v>2890</v>
      </c>
      <c r="CY547" s="9" t="str">
        <f t="shared" si="431"/>
        <v>0</v>
      </c>
      <c r="CZ547" s="11"/>
      <c r="DA547" s="11"/>
      <c r="DB547" s="11"/>
      <c r="DC547" s="11"/>
      <c r="DD547" s="9" t="str">
        <f t="shared" si="432"/>
        <v>u</v>
      </c>
      <c r="DE547" s="5" t="s">
        <v>2877</v>
      </c>
      <c r="DF547" s="5" t="s">
        <v>2877</v>
      </c>
      <c r="DI547" s="9" t="str">
        <f t="shared" si="433"/>
        <v>100</v>
      </c>
      <c r="DT547" s="9">
        <f>VLOOKUP(BG547,ディレクトリID!A:B,2)</f>
        <v>563162</v>
      </c>
      <c r="DV547" s="4" t="str">
        <f t="shared" si="434"/>
        <v>【完成車　FYXATION】</v>
      </c>
      <c r="DW547" s="4" t="str">
        <f t="shared" si="435"/>
        <v>【完成車　FYXATION】</v>
      </c>
      <c r="DX547" s="9">
        <f t="shared" si="436"/>
        <v>1</v>
      </c>
      <c r="DY547" s="11"/>
      <c r="DZ547" s="9" t="str">
        <f t="shared" si="452"/>
        <v>1</v>
      </c>
      <c r="EA547" s="9" t="str">
        <f t="shared" si="452"/>
        <v>1</v>
      </c>
      <c r="EB547" s="11"/>
      <c r="EC547" s="11"/>
      <c r="ED547" s="11"/>
      <c r="EE547" s="9" t="str">
        <f t="shared" si="437"/>
        <v>0</v>
      </c>
      <c r="EO547" s="5" t="s">
        <v>428</v>
      </c>
      <c r="EP547" s="8" t="s">
        <v>429</v>
      </c>
      <c r="EQ547" s="8" t="s">
        <v>429</v>
      </c>
      <c r="ER547" s="8" t="s">
        <v>209</v>
      </c>
      <c r="ES547" s="8" t="s">
        <v>430</v>
      </c>
      <c r="ET547" s="9" t="str">
        <f t="shared" si="438"/>
        <v>2</v>
      </c>
      <c r="EU547" s="11"/>
      <c r="EV547" s="11"/>
      <c r="EW547" s="11"/>
      <c r="EX547" s="9" t="str">
        <f t="shared" si="453"/>
        <v>0</v>
      </c>
      <c r="EY547" s="9" t="str">
        <f t="shared" si="453"/>
        <v>0</v>
      </c>
      <c r="EZ547" s="11"/>
      <c r="FA547" s="11"/>
      <c r="FB547" s="9" t="str">
        <f t="shared" si="454"/>
        <v>0</v>
      </c>
      <c r="FC547" s="9" t="str">
        <f t="shared" si="454"/>
        <v>0</v>
      </c>
      <c r="FD547" s="9" t="str">
        <f t="shared" si="439"/>
        <v>1</v>
      </c>
      <c r="FE547" s="9" t="str">
        <f t="shared" si="455"/>
        <v>3</v>
      </c>
      <c r="FF547" s="9" t="str">
        <f t="shared" si="455"/>
        <v>3</v>
      </c>
      <c r="GJ547" s="4" t="str">
        <f t="shared" si="442"/>
        <v>パーツ\完成車:ブランド\FYXATION:完成車\FYXATION</v>
      </c>
      <c r="GK547" s="4" t="str">
        <f t="shared" si="440"/>
        <v>u:u:u</v>
      </c>
      <c r="GL547" s="11"/>
      <c r="GM547" s="4" t="str">
        <f t="shared" si="456"/>
        <v>::</v>
      </c>
      <c r="GN547" s="4" t="str">
        <f t="shared" si="456"/>
        <v>::</v>
      </c>
      <c r="GO547" s="4" t="str">
        <f t="shared" si="456"/>
        <v>::</v>
      </c>
      <c r="GP547" s="4" t="str">
        <f t="shared" si="441"/>
        <v>1</v>
      </c>
    </row>
    <row r="548" spans="1:198" ht="28" customHeight="1">
      <c r="A548" s="5" t="s">
        <v>2880</v>
      </c>
      <c r="B548" s="5" t="s">
        <v>2882</v>
      </c>
      <c r="C548" s="5" t="s">
        <v>2880</v>
      </c>
      <c r="D548" s="9" t="str">
        <f t="shared" si="414"/>
        <v>u</v>
      </c>
      <c r="E548" s="9" t="str">
        <f t="shared" si="415"/>
        <v xml:space="preserve"> / （fyxationEASTSIDECOPPER）</v>
      </c>
      <c r="F548" s="9" t="str">
        <f t="shared" si="416"/>
        <v xml:space="preserve"> / （fyxationEASTSIDECOPPER）</v>
      </c>
      <c r="G548" s="5">
        <v>73500</v>
      </c>
      <c r="H548" s="9">
        <f t="shared" si="417"/>
        <v>73500</v>
      </c>
      <c r="I548" s="9" t="str">
        <f t="shared" si="418"/>
        <v>0</v>
      </c>
      <c r="J548" s="9" t="str">
        <f t="shared" si="419"/>
        <v>1</v>
      </c>
      <c r="M548" s="5" t="s">
        <v>340</v>
      </c>
      <c r="P548" s="9" t="str">
        <f t="shared" si="420"/>
        <v>fyxationEASTSIDECOPPER</v>
      </c>
      <c r="AI548" s="9" t="str">
        <f t="shared" si="421"/>
        <v>http://image.rakuten.co.jp/brotures/cabinet/items/fyxation/eastside-c.jpg</v>
      </c>
      <c r="AS548" s="9" t="str">
        <f t="shared" si="450"/>
        <v>1</v>
      </c>
      <c r="AT548" s="9" t="str">
        <f t="shared" si="450"/>
        <v>1</v>
      </c>
      <c r="AU548" s="9" t="str">
        <f t="shared" si="422"/>
        <v>0</v>
      </c>
      <c r="AV548" s="9" t="str">
        <f t="shared" si="423"/>
        <v>1</v>
      </c>
      <c r="AW548" s="9" t="str">
        <f t="shared" si="451"/>
        <v>0</v>
      </c>
      <c r="AX548" s="9" t="str">
        <f t="shared" si="451"/>
        <v>0</v>
      </c>
      <c r="AY548" s="11"/>
      <c r="AZ548" s="11"/>
      <c r="BA548" s="11"/>
      <c r="BB548" s="9" t="str">
        <f t="shared" si="424"/>
        <v>-1</v>
      </c>
      <c r="BC548" s="9" t="str">
        <f t="shared" si="425"/>
        <v>2</v>
      </c>
      <c r="BG548" s="5" t="s">
        <v>347</v>
      </c>
      <c r="BH548" s="5" t="s">
        <v>1446</v>
      </c>
      <c r="CS548" s="9" t="str">
        <f t="shared" si="426"/>
        <v>0</v>
      </c>
      <c r="CT548" s="9" t="str">
        <f t="shared" si="427"/>
        <v>&lt;iframe src="http://www.rakuten.ne.jp/gold/brotures/spec/fyxation/eastside-c.html" frameborder="0" id="spec-content" scrolling="no"&gt;&lt;/iframe&gt;</v>
      </c>
      <c r="CU548" s="9" t="str">
        <f t="shared" si="428"/>
        <v/>
      </c>
      <c r="CV548" s="9" t="str">
        <f t="shared" si="429"/>
        <v>&lt;div class="row-fluid"&gt;&lt;iframe src="http://www.rakuten.ne.jp/gold/brotures/items/fyxation/eastside-c.html" frameborder="0" id="skin-product" scrolling="no"&gt;&lt;/iframe&gt;&lt;/div&gt;</v>
      </c>
      <c r="CW548" s="11" t="str">
        <f t="shared" si="430"/>
        <v/>
      </c>
      <c r="CX548" t="s">
        <v>2891</v>
      </c>
      <c r="CY548" s="9" t="str">
        <f t="shared" si="431"/>
        <v>0</v>
      </c>
      <c r="CZ548" s="11"/>
      <c r="DA548" s="11"/>
      <c r="DB548" s="11"/>
      <c r="DC548" s="11"/>
      <c r="DD548" s="9" t="str">
        <f t="shared" si="432"/>
        <v>u</v>
      </c>
      <c r="DE548" s="5" t="s">
        <v>2879</v>
      </c>
      <c r="DF548" s="5" t="s">
        <v>2879</v>
      </c>
      <c r="DI548" s="9" t="str">
        <f t="shared" si="433"/>
        <v>100</v>
      </c>
      <c r="DT548" s="9">
        <f>VLOOKUP(BG548,ディレクトリID!A:B,2)</f>
        <v>563162</v>
      </c>
      <c r="DV548" s="4" t="str">
        <f t="shared" si="434"/>
        <v>【完成車　FYXATION】</v>
      </c>
      <c r="DW548" s="4" t="str">
        <f t="shared" si="435"/>
        <v>【完成車　FYXATION】</v>
      </c>
      <c r="DX548" s="9">
        <f t="shared" si="436"/>
        <v>1</v>
      </c>
      <c r="DY548" s="11"/>
      <c r="DZ548" s="9" t="str">
        <f t="shared" si="452"/>
        <v>1</v>
      </c>
      <c r="EA548" s="9" t="str">
        <f t="shared" si="452"/>
        <v>1</v>
      </c>
      <c r="EB548" s="11"/>
      <c r="EC548" s="11"/>
      <c r="ED548" s="11"/>
      <c r="EE548" s="9" t="str">
        <f t="shared" si="437"/>
        <v>0</v>
      </c>
      <c r="EO548" s="5" t="s">
        <v>428</v>
      </c>
      <c r="EP548" s="8" t="s">
        <v>429</v>
      </c>
      <c r="EQ548" s="8" t="s">
        <v>429</v>
      </c>
      <c r="ER548" s="8" t="s">
        <v>209</v>
      </c>
      <c r="ES548" s="8" t="s">
        <v>430</v>
      </c>
      <c r="ET548" s="9" t="str">
        <f t="shared" si="438"/>
        <v>2</v>
      </c>
      <c r="EU548" s="11"/>
      <c r="EV548" s="11"/>
      <c r="EW548" s="11"/>
      <c r="EX548" s="9" t="str">
        <f t="shared" si="453"/>
        <v>0</v>
      </c>
      <c r="EY548" s="9" t="str">
        <f t="shared" si="453"/>
        <v>0</v>
      </c>
      <c r="EZ548" s="11"/>
      <c r="FA548" s="11"/>
      <c r="FB548" s="9" t="str">
        <f t="shared" si="454"/>
        <v>0</v>
      </c>
      <c r="FC548" s="9" t="str">
        <f t="shared" si="454"/>
        <v>0</v>
      </c>
      <c r="FD548" s="9" t="str">
        <f t="shared" si="439"/>
        <v>1</v>
      </c>
      <c r="FE548" s="9" t="str">
        <f t="shared" si="455"/>
        <v>3</v>
      </c>
      <c r="FF548" s="9" t="str">
        <f t="shared" si="455"/>
        <v>3</v>
      </c>
      <c r="GJ548" s="4" t="str">
        <f t="shared" si="442"/>
        <v>パーツ\完成車:ブランド\FYXATION:完成車\FYXATION</v>
      </c>
      <c r="GK548" s="4" t="str">
        <f t="shared" si="440"/>
        <v>u:u:u</v>
      </c>
      <c r="GL548" s="11"/>
      <c r="GM548" s="4" t="str">
        <f t="shared" si="456"/>
        <v>::</v>
      </c>
      <c r="GN548" s="4" t="str">
        <f t="shared" si="456"/>
        <v>::</v>
      </c>
      <c r="GO548" s="4" t="str">
        <f t="shared" si="456"/>
        <v>::</v>
      </c>
      <c r="GP548" s="4" t="str">
        <f t="shared" si="441"/>
        <v>1</v>
      </c>
    </row>
    <row r="549" spans="1:198" ht="28" customHeight="1">
      <c r="A549" s="5" t="s">
        <v>2892</v>
      </c>
      <c r="B549" s="5" t="s">
        <v>2894</v>
      </c>
      <c r="C549" s="5" t="s">
        <v>2892</v>
      </c>
      <c r="D549" s="9" t="str">
        <f t="shared" si="414"/>
        <v>u</v>
      </c>
      <c r="E549" s="9" t="str">
        <f t="shared" si="415"/>
        <v xml:space="preserve"> / （fyxationEASTSIDESILVER）</v>
      </c>
      <c r="F549" s="9" t="str">
        <f t="shared" si="416"/>
        <v xml:space="preserve"> / （fyxationEASTSIDESILVER）</v>
      </c>
      <c r="G549" s="5">
        <v>73500</v>
      </c>
      <c r="H549" s="9">
        <f t="shared" si="417"/>
        <v>73500</v>
      </c>
      <c r="I549" s="9" t="str">
        <f t="shared" si="418"/>
        <v>0</v>
      </c>
      <c r="J549" s="9" t="str">
        <f t="shared" si="419"/>
        <v>1</v>
      </c>
      <c r="M549" s="5" t="s">
        <v>340</v>
      </c>
      <c r="P549" s="9" t="str">
        <f t="shared" si="420"/>
        <v>fyxationEASTSIDESILVER</v>
      </c>
      <c r="AI549" s="9" t="str">
        <f t="shared" si="421"/>
        <v>http://image.rakuten.co.jp/brotures/cabinet/items/fyxation/eastside-s.jpg</v>
      </c>
      <c r="AS549" s="9" t="str">
        <f t="shared" si="450"/>
        <v>1</v>
      </c>
      <c r="AT549" s="9" t="str">
        <f t="shared" si="450"/>
        <v>1</v>
      </c>
      <c r="AU549" s="9" t="str">
        <f t="shared" si="422"/>
        <v>0</v>
      </c>
      <c r="AV549" s="9" t="str">
        <f t="shared" si="423"/>
        <v>1</v>
      </c>
      <c r="AW549" s="9" t="str">
        <f t="shared" si="451"/>
        <v>0</v>
      </c>
      <c r="AX549" s="9" t="str">
        <f t="shared" si="451"/>
        <v>0</v>
      </c>
      <c r="AY549" s="11"/>
      <c r="AZ549" s="11"/>
      <c r="BA549" s="11"/>
      <c r="BB549" s="9" t="str">
        <f t="shared" si="424"/>
        <v>-1</v>
      </c>
      <c r="BC549" s="9" t="str">
        <f t="shared" si="425"/>
        <v>2</v>
      </c>
      <c r="BG549" s="5" t="s">
        <v>347</v>
      </c>
      <c r="BH549" s="5" t="s">
        <v>1446</v>
      </c>
      <c r="CS549" s="9" t="str">
        <f t="shared" si="426"/>
        <v>0</v>
      </c>
      <c r="CT549" s="9" t="str">
        <f t="shared" si="427"/>
        <v>&lt;iframe src="http://www.rakuten.ne.jp/gold/brotures/spec/fyxation/eastside-s.html" frameborder="0" id="spec-content" scrolling="no"&gt;&lt;/iframe&gt;</v>
      </c>
      <c r="CU549" s="9" t="str">
        <f t="shared" si="428"/>
        <v/>
      </c>
      <c r="CV549" s="9" t="str">
        <f t="shared" si="429"/>
        <v>&lt;div class="row-fluid"&gt;&lt;iframe src="http://www.rakuten.ne.jp/gold/brotures/items/fyxation/eastside-s.html" frameborder="0" id="skin-product" scrolling="no"&gt;&lt;/iframe&gt;&lt;/div&gt;</v>
      </c>
      <c r="CW549" s="11" t="str">
        <f t="shared" si="430"/>
        <v/>
      </c>
      <c r="CX549" t="s">
        <v>2900</v>
      </c>
      <c r="CY549" s="9" t="str">
        <f t="shared" si="431"/>
        <v>0</v>
      </c>
      <c r="CZ549" s="11"/>
      <c r="DA549" s="11"/>
      <c r="DB549" s="11"/>
      <c r="DC549" s="11"/>
      <c r="DD549" s="9" t="str">
        <f t="shared" si="432"/>
        <v>u</v>
      </c>
      <c r="DE549" s="5" t="s">
        <v>1477</v>
      </c>
      <c r="DF549" s="5" t="s">
        <v>1477</v>
      </c>
      <c r="DI549" s="9" t="str">
        <f t="shared" si="433"/>
        <v>100</v>
      </c>
      <c r="DT549" s="9">
        <f>VLOOKUP(BG549,ディレクトリID!A:B,2)</f>
        <v>563162</v>
      </c>
      <c r="DV549" s="4" t="str">
        <f t="shared" si="434"/>
        <v>【完成車　FYXATION】</v>
      </c>
      <c r="DW549" s="4" t="str">
        <f t="shared" si="435"/>
        <v>【完成車　FYXATION】</v>
      </c>
      <c r="DX549" s="9">
        <f t="shared" si="436"/>
        <v>1</v>
      </c>
      <c r="DY549" s="11"/>
      <c r="DZ549" s="9" t="str">
        <f t="shared" si="452"/>
        <v>1</v>
      </c>
      <c r="EA549" s="9" t="str">
        <f t="shared" si="452"/>
        <v>1</v>
      </c>
      <c r="EB549" s="11"/>
      <c r="EC549" s="11"/>
      <c r="ED549" s="11"/>
      <c r="EE549" s="9" t="str">
        <f t="shared" si="437"/>
        <v>0</v>
      </c>
      <c r="EO549" s="5" t="s">
        <v>428</v>
      </c>
      <c r="EP549" s="8" t="s">
        <v>429</v>
      </c>
      <c r="EQ549" s="8" t="s">
        <v>429</v>
      </c>
      <c r="ER549" s="8" t="s">
        <v>209</v>
      </c>
      <c r="ES549" s="8" t="s">
        <v>430</v>
      </c>
      <c r="ET549" s="9" t="str">
        <f t="shared" si="438"/>
        <v>2</v>
      </c>
      <c r="EU549" s="11"/>
      <c r="EV549" s="11"/>
      <c r="EW549" s="11"/>
      <c r="EX549" s="9" t="str">
        <f t="shared" si="453"/>
        <v>0</v>
      </c>
      <c r="EY549" s="9" t="str">
        <f t="shared" si="453"/>
        <v>0</v>
      </c>
      <c r="EZ549" s="11"/>
      <c r="FA549" s="11"/>
      <c r="FB549" s="9" t="str">
        <f t="shared" si="454"/>
        <v>0</v>
      </c>
      <c r="FC549" s="9" t="str">
        <f t="shared" si="454"/>
        <v>0</v>
      </c>
      <c r="FD549" s="9" t="str">
        <f t="shared" si="439"/>
        <v>1</v>
      </c>
      <c r="FE549" s="9" t="str">
        <f t="shared" si="455"/>
        <v>3</v>
      </c>
      <c r="FF549" s="9" t="str">
        <f t="shared" si="455"/>
        <v>3</v>
      </c>
      <c r="GJ549" s="4" t="str">
        <f t="shared" si="442"/>
        <v>パーツ\完成車:ブランド\FYXATION:完成車\FYXATION</v>
      </c>
      <c r="GK549" s="4" t="str">
        <f t="shared" si="440"/>
        <v>u:u:u</v>
      </c>
      <c r="GL549" s="11"/>
      <c r="GM549" s="4" t="str">
        <f t="shared" si="456"/>
        <v>::</v>
      </c>
      <c r="GN549" s="4" t="str">
        <f t="shared" si="456"/>
        <v>::</v>
      </c>
      <c r="GO549" s="4" t="str">
        <f t="shared" si="456"/>
        <v>::</v>
      </c>
      <c r="GP549" s="4" t="str">
        <f t="shared" si="441"/>
        <v>1</v>
      </c>
    </row>
    <row r="550" spans="1:198" ht="28" customHeight="1">
      <c r="A550" s="5" t="s">
        <v>2892</v>
      </c>
      <c r="B550" s="5" t="s">
        <v>2894</v>
      </c>
      <c r="C550" s="5" t="s">
        <v>2892</v>
      </c>
      <c r="D550" s="9" t="str">
        <f t="shared" si="414"/>
        <v>u</v>
      </c>
      <c r="E550" s="9" t="str">
        <f t="shared" si="415"/>
        <v xml:space="preserve"> / （fyxationEASTSIDESILVER）</v>
      </c>
      <c r="F550" s="9" t="str">
        <f t="shared" si="416"/>
        <v xml:space="preserve"> / （fyxationEASTSIDESILVER）</v>
      </c>
      <c r="G550" s="5">
        <v>73500</v>
      </c>
      <c r="H550" s="9">
        <f t="shared" si="417"/>
        <v>73500</v>
      </c>
      <c r="I550" s="9" t="str">
        <f t="shared" si="418"/>
        <v>0</v>
      </c>
      <c r="J550" s="9" t="str">
        <f t="shared" si="419"/>
        <v>1</v>
      </c>
      <c r="M550" s="5" t="s">
        <v>340</v>
      </c>
      <c r="P550" s="9" t="str">
        <f t="shared" si="420"/>
        <v>fyxationEASTSIDESILVER</v>
      </c>
      <c r="AI550" s="9" t="str">
        <f t="shared" si="421"/>
        <v>http://image.rakuten.co.jp/brotures/cabinet/items/fyxation/eastside-s.jpg</v>
      </c>
      <c r="AS550" s="9" t="str">
        <f t="shared" si="450"/>
        <v>1</v>
      </c>
      <c r="AT550" s="9" t="str">
        <f t="shared" si="450"/>
        <v>1</v>
      </c>
      <c r="AU550" s="9" t="str">
        <f t="shared" si="422"/>
        <v>0</v>
      </c>
      <c r="AV550" s="9" t="str">
        <f t="shared" si="423"/>
        <v>1</v>
      </c>
      <c r="AW550" s="9" t="str">
        <f t="shared" si="451"/>
        <v>0</v>
      </c>
      <c r="AX550" s="9" t="str">
        <f t="shared" si="451"/>
        <v>0</v>
      </c>
      <c r="AY550" s="11"/>
      <c r="AZ550" s="11"/>
      <c r="BA550" s="11"/>
      <c r="BB550" s="9" t="str">
        <f t="shared" si="424"/>
        <v>-1</v>
      </c>
      <c r="BC550" s="9" t="str">
        <f t="shared" si="425"/>
        <v>2</v>
      </c>
      <c r="BG550" s="5" t="s">
        <v>347</v>
      </c>
      <c r="BH550" s="5" t="s">
        <v>1446</v>
      </c>
      <c r="CS550" s="9" t="str">
        <f t="shared" si="426"/>
        <v>0</v>
      </c>
      <c r="CT550" s="9" t="str">
        <f t="shared" si="427"/>
        <v>&lt;iframe src="http://www.rakuten.ne.jp/gold/brotures/spec/fyxation/eastside-s.html" frameborder="0" id="spec-content" scrolling="no"&gt;&lt;/iframe&gt;</v>
      </c>
      <c r="CU550" s="9" t="str">
        <f t="shared" si="428"/>
        <v/>
      </c>
      <c r="CV550" s="9" t="str">
        <f t="shared" si="429"/>
        <v>&lt;div class="row-fluid"&gt;&lt;iframe src="http://www.rakuten.ne.jp/gold/brotures/items/fyxation/eastside-s.html" frameborder="0" id="skin-product" scrolling="no"&gt;&lt;/iframe&gt;&lt;/div&gt;</v>
      </c>
      <c r="CW550" s="11" t="str">
        <f t="shared" si="430"/>
        <v/>
      </c>
      <c r="CX550" t="s">
        <v>2901</v>
      </c>
      <c r="CY550" s="9" t="str">
        <f t="shared" si="431"/>
        <v>0</v>
      </c>
      <c r="CZ550" s="11"/>
      <c r="DA550" s="11"/>
      <c r="DB550" s="11"/>
      <c r="DC550" s="11"/>
      <c r="DD550" s="9" t="str">
        <f t="shared" si="432"/>
        <v>u</v>
      </c>
      <c r="DE550" s="5" t="s">
        <v>1479</v>
      </c>
      <c r="DF550" s="5" t="s">
        <v>1479</v>
      </c>
      <c r="DI550" s="9" t="str">
        <f t="shared" si="433"/>
        <v>100</v>
      </c>
      <c r="DT550" s="9">
        <f>VLOOKUP(BG550,ディレクトリID!A:B,2)</f>
        <v>563162</v>
      </c>
      <c r="DV550" s="4" t="str">
        <f t="shared" si="434"/>
        <v>【完成車　FYXATION】</v>
      </c>
      <c r="DW550" s="4" t="str">
        <f t="shared" si="435"/>
        <v>【完成車　FYXATION】</v>
      </c>
      <c r="DX550" s="9">
        <f t="shared" si="436"/>
        <v>1</v>
      </c>
      <c r="DY550" s="11"/>
      <c r="DZ550" s="9" t="str">
        <f t="shared" si="452"/>
        <v>1</v>
      </c>
      <c r="EA550" s="9" t="str">
        <f t="shared" si="452"/>
        <v>1</v>
      </c>
      <c r="EB550" s="11"/>
      <c r="EC550" s="11"/>
      <c r="ED550" s="11"/>
      <c r="EE550" s="9" t="str">
        <f t="shared" si="437"/>
        <v>0</v>
      </c>
      <c r="EO550" s="5" t="s">
        <v>428</v>
      </c>
      <c r="EP550" s="8" t="s">
        <v>429</v>
      </c>
      <c r="EQ550" s="8" t="s">
        <v>429</v>
      </c>
      <c r="ER550" s="8" t="s">
        <v>209</v>
      </c>
      <c r="ES550" s="8" t="s">
        <v>430</v>
      </c>
      <c r="ET550" s="9" t="str">
        <f t="shared" si="438"/>
        <v>2</v>
      </c>
      <c r="EU550" s="11"/>
      <c r="EV550" s="11"/>
      <c r="EW550" s="11"/>
      <c r="EX550" s="9" t="str">
        <f t="shared" si="453"/>
        <v>0</v>
      </c>
      <c r="EY550" s="9" t="str">
        <f t="shared" si="453"/>
        <v>0</v>
      </c>
      <c r="EZ550" s="11"/>
      <c r="FA550" s="11"/>
      <c r="FB550" s="9" t="str">
        <f t="shared" si="454"/>
        <v>0</v>
      </c>
      <c r="FC550" s="9" t="str">
        <f t="shared" si="454"/>
        <v>0</v>
      </c>
      <c r="FD550" s="9" t="str">
        <f t="shared" si="439"/>
        <v>1</v>
      </c>
      <c r="FE550" s="9" t="str">
        <f t="shared" si="455"/>
        <v>3</v>
      </c>
      <c r="FF550" s="9" t="str">
        <f t="shared" si="455"/>
        <v>3</v>
      </c>
      <c r="GJ550" s="4" t="str">
        <f t="shared" si="442"/>
        <v>パーツ\完成車:ブランド\FYXATION:完成車\FYXATION</v>
      </c>
      <c r="GK550" s="4" t="str">
        <f t="shared" si="440"/>
        <v>u:u:u</v>
      </c>
      <c r="GL550" s="11"/>
      <c r="GM550" s="4" t="str">
        <f t="shared" si="456"/>
        <v>::</v>
      </c>
      <c r="GN550" s="4" t="str">
        <f t="shared" si="456"/>
        <v>::</v>
      </c>
      <c r="GO550" s="4" t="str">
        <f t="shared" si="456"/>
        <v>::</v>
      </c>
      <c r="GP550" s="4" t="str">
        <f t="shared" si="441"/>
        <v>1</v>
      </c>
    </row>
    <row r="551" spans="1:198" ht="28" customHeight="1">
      <c r="A551" s="5" t="s">
        <v>2892</v>
      </c>
      <c r="B551" s="5" t="s">
        <v>2894</v>
      </c>
      <c r="C551" s="5" t="s">
        <v>2892</v>
      </c>
      <c r="D551" s="9" t="str">
        <f t="shared" si="414"/>
        <v>u</v>
      </c>
      <c r="E551" s="9" t="str">
        <f t="shared" si="415"/>
        <v xml:space="preserve"> / （fyxationEASTSIDESILVER）</v>
      </c>
      <c r="F551" s="9" t="str">
        <f t="shared" si="416"/>
        <v xml:space="preserve"> / （fyxationEASTSIDESILVER）</v>
      </c>
      <c r="G551" s="5">
        <v>73500</v>
      </c>
      <c r="H551" s="9">
        <f t="shared" si="417"/>
        <v>73500</v>
      </c>
      <c r="I551" s="9" t="str">
        <f t="shared" si="418"/>
        <v>0</v>
      </c>
      <c r="J551" s="9" t="str">
        <f t="shared" si="419"/>
        <v>1</v>
      </c>
      <c r="M551" s="5" t="s">
        <v>340</v>
      </c>
      <c r="P551" s="9" t="str">
        <f t="shared" si="420"/>
        <v>fyxationEASTSIDESILVER</v>
      </c>
      <c r="AI551" s="9" t="str">
        <f t="shared" si="421"/>
        <v>http://image.rakuten.co.jp/brotures/cabinet/items/fyxation/eastside-s.jpg</v>
      </c>
      <c r="AS551" s="9" t="str">
        <f t="shared" si="450"/>
        <v>1</v>
      </c>
      <c r="AT551" s="9" t="str">
        <f t="shared" si="450"/>
        <v>1</v>
      </c>
      <c r="AU551" s="9" t="str">
        <f t="shared" si="422"/>
        <v>0</v>
      </c>
      <c r="AV551" s="9" t="str">
        <f t="shared" si="423"/>
        <v>1</v>
      </c>
      <c r="AW551" s="9" t="str">
        <f t="shared" si="451"/>
        <v>0</v>
      </c>
      <c r="AX551" s="9" t="str">
        <f t="shared" si="451"/>
        <v>0</v>
      </c>
      <c r="AY551" s="11"/>
      <c r="AZ551" s="11"/>
      <c r="BA551" s="11"/>
      <c r="BB551" s="9" t="str">
        <f t="shared" si="424"/>
        <v>-1</v>
      </c>
      <c r="BC551" s="9" t="str">
        <f t="shared" si="425"/>
        <v>2</v>
      </c>
      <c r="BG551" s="5" t="s">
        <v>347</v>
      </c>
      <c r="BH551" s="5" t="s">
        <v>1446</v>
      </c>
      <c r="CS551" s="9" t="str">
        <f t="shared" si="426"/>
        <v>0</v>
      </c>
      <c r="CT551" s="9" t="str">
        <f t="shared" si="427"/>
        <v>&lt;iframe src="http://www.rakuten.ne.jp/gold/brotures/spec/fyxation/eastside-s.html" frameborder="0" id="spec-content" scrolling="no"&gt;&lt;/iframe&gt;</v>
      </c>
      <c r="CU551" s="9" t="str">
        <f t="shared" si="428"/>
        <v/>
      </c>
      <c r="CV551" s="9" t="str">
        <f t="shared" si="429"/>
        <v>&lt;div class="row-fluid"&gt;&lt;iframe src="http://www.rakuten.ne.jp/gold/brotures/items/fyxation/eastside-s.html" frameborder="0" id="skin-product" scrolling="no"&gt;&lt;/iframe&gt;&lt;/div&gt;</v>
      </c>
      <c r="CW551" s="11" t="str">
        <f t="shared" si="430"/>
        <v/>
      </c>
      <c r="CX551" t="s">
        <v>2902</v>
      </c>
      <c r="CY551" s="9" t="str">
        <f t="shared" si="431"/>
        <v>0</v>
      </c>
      <c r="CZ551" s="11"/>
      <c r="DA551" s="11"/>
      <c r="DB551" s="11"/>
      <c r="DC551" s="11"/>
      <c r="DD551" s="9" t="str">
        <f t="shared" si="432"/>
        <v>u</v>
      </c>
      <c r="DE551" s="5" t="s">
        <v>2877</v>
      </c>
      <c r="DF551" s="5" t="s">
        <v>2877</v>
      </c>
      <c r="DI551" s="9" t="str">
        <f t="shared" si="433"/>
        <v>100</v>
      </c>
      <c r="DT551" s="9">
        <f>VLOOKUP(BG551,ディレクトリID!A:B,2)</f>
        <v>563162</v>
      </c>
      <c r="DV551" s="4" t="str">
        <f t="shared" si="434"/>
        <v>【完成車　FYXATION】</v>
      </c>
      <c r="DW551" s="4" t="str">
        <f t="shared" si="435"/>
        <v>【完成車　FYXATION】</v>
      </c>
      <c r="DX551" s="9">
        <f t="shared" si="436"/>
        <v>1</v>
      </c>
      <c r="DY551" s="11"/>
      <c r="DZ551" s="9" t="str">
        <f t="shared" si="452"/>
        <v>1</v>
      </c>
      <c r="EA551" s="9" t="str">
        <f t="shared" si="452"/>
        <v>1</v>
      </c>
      <c r="EB551" s="11"/>
      <c r="EC551" s="11"/>
      <c r="ED551" s="11"/>
      <c r="EE551" s="9" t="str">
        <f t="shared" si="437"/>
        <v>0</v>
      </c>
      <c r="EO551" s="5" t="s">
        <v>428</v>
      </c>
      <c r="EP551" s="8" t="s">
        <v>429</v>
      </c>
      <c r="EQ551" s="8" t="s">
        <v>429</v>
      </c>
      <c r="ER551" s="8" t="s">
        <v>209</v>
      </c>
      <c r="ES551" s="8" t="s">
        <v>430</v>
      </c>
      <c r="ET551" s="9" t="str">
        <f t="shared" si="438"/>
        <v>2</v>
      </c>
      <c r="EU551" s="11"/>
      <c r="EV551" s="11"/>
      <c r="EW551" s="11"/>
      <c r="EX551" s="9" t="str">
        <f t="shared" si="453"/>
        <v>0</v>
      </c>
      <c r="EY551" s="9" t="str">
        <f t="shared" si="453"/>
        <v>0</v>
      </c>
      <c r="EZ551" s="11"/>
      <c r="FA551" s="11"/>
      <c r="FB551" s="9" t="str">
        <f t="shared" si="454"/>
        <v>0</v>
      </c>
      <c r="FC551" s="9" t="str">
        <f t="shared" si="454"/>
        <v>0</v>
      </c>
      <c r="FD551" s="9" t="str">
        <f t="shared" si="439"/>
        <v>1</v>
      </c>
      <c r="FE551" s="9" t="str">
        <f t="shared" si="455"/>
        <v>3</v>
      </c>
      <c r="FF551" s="9" t="str">
        <f t="shared" si="455"/>
        <v>3</v>
      </c>
      <c r="GJ551" s="4" t="str">
        <f t="shared" si="442"/>
        <v>パーツ\完成車:ブランド\FYXATION:完成車\FYXATION</v>
      </c>
      <c r="GK551" s="4" t="str">
        <f t="shared" si="440"/>
        <v>u:u:u</v>
      </c>
      <c r="GL551" s="11"/>
      <c r="GM551" s="4" t="str">
        <f t="shared" si="456"/>
        <v>::</v>
      </c>
      <c r="GN551" s="4" t="str">
        <f t="shared" si="456"/>
        <v>::</v>
      </c>
      <c r="GO551" s="4" t="str">
        <f t="shared" si="456"/>
        <v>::</v>
      </c>
      <c r="GP551" s="4" t="str">
        <f t="shared" si="441"/>
        <v>1</v>
      </c>
    </row>
    <row r="552" spans="1:198" ht="28" customHeight="1">
      <c r="A552" s="5" t="s">
        <v>2892</v>
      </c>
      <c r="B552" s="5" t="s">
        <v>2894</v>
      </c>
      <c r="C552" s="5" t="s">
        <v>2892</v>
      </c>
      <c r="D552" s="9" t="str">
        <f t="shared" si="414"/>
        <v>u</v>
      </c>
      <c r="E552" s="9" t="str">
        <f t="shared" si="415"/>
        <v xml:space="preserve"> / （fyxationEASTSIDESILVER）</v>
      </c>
      <c r="F552" s="9" t="str">
        <f t="shared" si="416"/>
        <v xml:space="preserve"> / （fyxationEASTSIDESILVER）</v>
      </c>
      <c r="G552" s="5">
        <v>73500</v>
      </c>
      <c r="H552" s="9">
        <f t="shared" si="417"/>
        <v>73500</v>
      </c>
      <c r="I552" s="9" t="str">
        <f t="shared" si="418"/>
        <v>0</v>
      </c>
      <c r="J552" s="9" t="str">
        <f t="shared" si="419"/>
        <v>1</v>
      </c>
      <c r="M552" s="5" t="s">
        <v>340</v>
      </c>
      <c r="P552" s="9" t="str">
        <f t="shared" si="420"/>
        <v>fyxationEASTSIDESILVER</v>
      </c>
      <c r="AI552" s="9" t="str">
        <f t="shared" si="421"/>
        <v>http://image.rakuten.co.jp/brotures/cabinet/items/fyxation/eastside-s.jpg</v>
      </c>
      <c r="AS552" s="9" t="str">
        <f t="shared" si="450"/>
        <v>1</v>
      </c>
      <c r="AT552" s="9" t="str">
        <f t="shared" si="450"/>
        <v>1</v>
      </c>
      <c r="AU552" s="9" t="str">
        <f t="shared" si="422"/>
        <v>0</v>
      </c>
      <c r="AV552" s="9" t="str">
        <f t="shared" si="423"/>
        <v>1</v>
      </c>
      <c r="AW552" s="9" t="str">
        <f t="shared" si="451"/>
        <v>0</v>
      </c>
      <c r="AX552" s="9" t="str">
        <f t="shared" si="451"/>
        <v>0</v>
      </c>
      <c r="AY552" s="11"/>
      <c r="AZ552" s="11"/>
      <c r="BA552" s="11"/>
      <c r="BB552" s="9" t="str">
        <f t="shared" si="424"/>
        <v>-1</v>
      </c>
      <c r="BC552" s="9" t="str">
        <f t="shared" si="425"/>
        <v>2</v>
      </c>
      <c r="BG552" s="5" t="s">
        <v>347</v>
      </c>
      <c r="BH552" s="5" t="s">
        <v>1446</v>
      </c>
      <c r="CS552" s="9" t="str">
        <f t="shared" si="426"/>
        <v>0</v>
      </c>
      <c r="CT552" s="9" t="str">
        <f t="shared" si="427"/>
        <v>&lt;iframe src="http://www.rakuten.ne.jp/gold/brotures/spec/fyxation/eastside-s.html" frameborder="0" id="spec-content" scrolling="no"&gt;&lt;/iframe&gt;</v>
      </c>
      <c r="CU552" s="9" t="str">
        <f t="shared" si="428"/>
        <v/>
      </c>
      <c r="CV552" s="9" t="str">
        <f t="shared" si="429"/>
        <v>&lt;div class="row-fluid"&gt;&lt;iframe src="http://www.rakuten.ne.jp/gold/brotures/items/fyxation/eastside-s.html" frameborder="0" id="skin-product" scrolling="no"&gt;&lt;/iframe&gt;&lt;/div&gt;</v>
      </c>
      <c r="CW552" s="11" t="str">
        <f t="shared" si="430"/>
        <v/>
      </c>
      <c r="CX552" t="s">
        <v>2903</v>
      </c>
      <c r="CY552" s="9" t="str">
        <f t="shared" si="431"/>
        <v>0</v>
      </c>
      <c r="CZ552" s="11"/>
      <c r="DA552" s="11"/>
      <c r="DB552" s="11"/>
      <c r="DC552" s="11"/>
      <c r="DD552" s="9" t="str">
        <f t="shared" si="432"/>
        <v>u</v>
      </c>
      <c r="DE552" s="5" t="s">
        <v>2879</v>
      </c>
      <c r="DF552" s="5" t="s">
        <v>2879</v>
      </c>
      <c r="DI552" s="9" t="str">
        <f t="shared" si="433"/>
        <v>100</v>
      </c>
      <c r="DT552" s="9">
        <f>VLOOKUP(BG552,ディレクトリID!A:B,2)</f>
        <v>563162</v>
      </c>
      <c r="DV552" s="4" t="str">
        <f t="shared" si="434"/>
        <v>【完成車　FYXATION】</v>
      </c>
      <c r="DW552" s="4" t="str">
        <f t="shared" si="435"/>
        <v>【完成車　FYXATION】</v>
      </c>
      <c r="DX552" s="9">
        <f t="shared" si="436"/>
        <v>1</v>
      </c>
      <c r="DY552" s="11"/>
      <c r="DZ552" s="9" t="str">
        <f t="shared" si="452"/>
        <v>1</v>
      </c>
      <c r="EA552" s="9" t="str">
        <f t="shared" si="452"/>
        <v>1</v>
      </c>
      <c r="EB552" s="11"/>
      <c r="EC552" s="11"/>
      <c r="ED552" s="11"/>
      <c r="EE552" s="9" t="str">
        <f t="shared" si="437"/>
        <v>0</v>
      </c>
      <c r="EO552" s="5" t="s">
        <v>428</v>
      </c>
      <c r="EP552" s="8" t="s">
        <v>429</v>
      </c>
      <c r="EQ552" s="8" t="s">
        <v>429</v>
      </c>
      <c r="ER552" s="8" t="s">
        <v>209</v>
      </c>
      <c r="ES552" s="8" t="s">
        <v>430</v>
      </c>
      <c r="ET552" s="9" t="str">
        <f t="shared" si="438"/>
        <v>2</v>
      </c>
      <c r="EU552" s="11"/>
      <c r="EV552" s="11"/>
      <c r="EW552" s="11"/>
      <c r="EX552" s="9" t="str">
        <f t="shared" si="453"/>
        <v>0</v>
      </c>
      <c r="EY552" s="9" t="str">
        <f t="shared" si="453"/>
        <v>0</v>
      </c>
      <c r="EZ552" s="11"/>
      <c r="FA552" s="11"/>
      <c r="FB552" s="9" t="str">
        <f t="shared" si="454"/>
        <v>0</v>
      </c>
      <c r="FC552" s="9" t="str">
        <f t="shared" si="454"/>
        <v>0</v>
      </c>
      <c r="FD552" s="9" t="str">
        <f t="shared" si="439"/>
        <v>1</v>
      </c>
      <c r="FE552" s="9" t="str">
        <f t="shared" si="455"/>
        <v>3</v>
      </c>
      <c r="FF552" s="9" t="str">
        <f t="shared" si="455"/>
        <v>3</v>
      </c>
      <c r="GJ552" s="4" t="str">
        <f t="shared" si="442"/>
        <v>パーツ\完成車:ブランド\FYXATION:完成車\FYXATION</v>
      </c>
      <c r="GK552" s="4" t="str">
        <f t="shared" si="440"/>
        <v>u:u:u</v>
      </c>
      <c r="GL552" s="11"/>
      <c r="GM552" s="4" t="str">
        <f t="shared" si="456"/>
        <v>::</v>
      </c>
      <c r="GN552" s="4" t="str">
        <f t="shared" si="456"/>
        <v>::</v>
      </c>
      <c r="GO552" s="4" t="str">
        <f t="shared" si="456"/>
        <v>::</v>
      </c>
      <c r="GP552" s="4" t="str">
        <f t="shared" si="441"/>
        <v>1</v>
      </c>
    </row>
    <row r="553" spans="1:198" ht="28" customHeight="1">
      <c r="A553" s="5" t="s">
        <v>2904</v>
      </c>
      <c r="B553" s="5" t="s">
        <v>2906</v>
      </c>
      <c r="C553" s="5" t="s">
        <v>2904</v>
      </c>
      <c r="D553" s="9" t="str">
        <f t="shared" si="414"/>
        <v>u</v>
      </c>
      <c r="E553" s="9" t="str">
        <f t="shared" si="415"/>
        <v xml:space="preserve"> / （EASTONEC90TrackDropbar）</v>
      </c>
      <c r="F553" s="9" t="str">
        <f t="shared" si="416"/>
        <v xml:space="preserve"> / （EASTONEC90TrackDropbar）</v>
      </c>
      <c r="G553" s="5">
        <v>24150</v>
      </c>
      <c r="H553" s="9">
        <f t="shared" si="417"/>
        <v>24150</v>
      </c>
      <c r="I553" s="9" t="str">
        <f t="shared" si="418"/>
        <v>0</v>
      </c>
      <c r="J553" s="9" t="str">
        <f t="shared" si="419"/>
        <v>1</v>
      </c>
      <c r="P553" s="9" t="str">
        <f t="shared" si="420"/>
        <v>EASTONEC90TrackDropbar</v>
      </c>
      <c r="AI553" s="9" t="str">
        <f t="shared" si="421"/>
        <v>http://image.rakuten.co.jp/brotures/cabinet/items/easton/ec90-trackbar.jpg</v>
      </c>
      <c r="AS553" s="9" t="str">
        <f t="shared" si="450"/>
        <v>1</v>
      </c>
      <c r="AT553" s="9" t="str">
        <f t="shared" si="450"/>
        <v>1</v>
      </c>
      <c r="AU553" s="9" t="str">
        <f t="shared" si="422"/>
        <v>0</v>
      </c>
      <c r="AV553" s="9" t="str">
        <f t="shared" si="423"/>
        <v>1</v>
      </c>
      <c r="AW553" s="9" t="str">
        <f t="shared" si="451"/>
        <v>0</v>
      </c>
      <c r="AX553" s="9" t="str">
        <f t="shared" si="451"/>
        <v>0</v>
      </c>
      <c r="AY553" s="11"/>
      <c r="AZ553" s="11"/>
      <c r="BA553" s="11"/>
      <c r="BB553" s="9" t="str">
        <f t="shared" si="424"/>
        <v>-1</v>
      </c>
      <c r="BC553" s="9" t="str">
        <f t="shared" si="425"/>
        <v>0</v>
      </c>
      <c r="BG553" s="5" t="s">
        <v>253</v>
      </c>
      <c r="BH553" s="5" t="s">
        <v>2910</v>
      </c>
      <c r="CS553" s="9" t="str">
        <f t="shared" si="426"/>
        <v>0</v>
      </c>
      <c r="CT553" s="9" t="str">
        <f t="shared" si="427"/>
        <v>&lt;iframe src="http://www.rakuten.ne.jp/gold/brotures/spec/easton/ec90-trackbar.html" frameborder="0" id="spec-content" scrolling="no"&gt;&lt;/iframe&gt;</v>
      </c>
      <c r="CU553" s="9" t="str">
        <f t="shared" si="428"/>
        <v/>
      </c>
      <c r="CV553" s="9" t="str">
        <f t="shared" si="429"/>
        <v>&lt;div class="row-fluid"&gt;&lt;iframe src="http://www.rakuten.ne.jp/gold/brotures/items/easton/ec90-trackbar.html" frameborder="0" id="skin-product" scrolling="no"&gt;&lt;/iframe&gt;&lt;/div&gt;</v>
      </c>
      <c r="CW553" s="11" t="str">
        <f t="shared" si="430"/>
        <v/>
      </c>
      <c r="CX553" t="s">
        <v>2904</v>
      </c>
      <c r="CY553" s="9" t="str">
        <f t="shared" si="431"/>
        <v>0</v>
      </c>
      <c r="CZ553" s="11"/>
      <c r="DA553" s="11"/>
      <c r="DB553" s="11"/>
      <c r="DC553" s="11"/>
      <c r="DD553" s="9" t="str">
        <f t="shared" si="432"/>
        <v/>
      </c>
      <c r="DI553" s="9" t="str">
        <f t="shared" si="433"/>
        <v/>
      </c>
      <c r="DT553" s="9">
        <f>VLOOKUP(BG553,ディレクトリID!A:B,2)</f>
        <v>407699</v>
      </c>
      <c r="DV553" s="4" t="str">
        <f t="shared" si="434"/>
        <v>【ハンドル　EASTON】</v>
      </c>
      <c r="DW553" s="4" t="str">
        <f t="shared" si="435"/>
        <v>【ハンドル　EASTON】</v>
      </c>
      <c r="DX553" s="9">
        <f t="shared" si="436"/>
        <v>4</v>
      </c>
      <c r="DY553" s="11"/>
      <c r="DZ553" s="9" t="str">
        <f t="shared" si="452"/>
        <v>1</v>
      </c>
      <c r="EA553" s="9" t="str">
        <f t="shared" si="452"/>
        <v>1</v>
      </c>
      <c r="EB553" s="11"/>
      <c r="EC553" s="11"/>
      <c r="ED553" s="11"/>
      <c r="EE553" s="9" t="str">
        <f t="shared" si="437"/>
        <v>0</v>
      </c>
      <c r="EO553" s="5" t="s">
        <v>428</v>
      </c>
      <c r="EP553" s="8" t="s">
        <v>429</v>
      </c>
      <c r="EQ553" s="8" t="s">
        <v>429</v>
      </c>
      <c r="ER553" s="8" t="s">
        <v>209</v>
      </c>
      <c r="ES553" s="8" t="s">
        <v>430</v>
      </c>
      <c r="ET553" s="9" t="str">
        <f t="shared" si="438"/>
        <v>2</v>
      </c>
      <c r="EU553" s="11"/>
      <c r="EV553" s="11"/>
      <c r="EW553" s="11"/>
      <c r="EX553" s="9" t="str">
        <f t="shared" si="453"/>
        <v>0</v>
      </c>
      <c r="EY553" s="9" t="str">
        <f t="shared" si="453"/>
        <v>0</v>
      </c>
      <c r="EZ553" s="11"/>
      <c r="FA553" s="11"/>
      <c r="FB553" s="9" t="str">
        <f t="shared" si="454"/>
        <v>0</v>
      </c>
      <c r="FC553" s="9" t="str">
        <f t="shared" si="454"/>
        <v>0</v>
      </c>
      <c r="FD553" s="9" t="str">
        <f t="shared" si="439"/>
        <v>1</v>
      </c>
      <c r="FE553" s="9" t="str">
        <f t="shared" si="455"/>
        <v>1</v>
      </c>
      <c r="FF553" s="9" t="str">
        <f t="shared" si="455"/>
        <v>1</v>
      </c>
      <c r="GJ553" s="4" t="str">
        <f t="shared" si="442"/>
        <v>パーツ\ハンドル:ブランド\EASTON</v>
      </c>
      <c r="GK553" s="4" t="str">
        <f t="shared" si="440"/>
        <v>u:u</v>
      </c>
      <c r="GL553" s="11"/>
      <c r="GM553" s="4" t="str">
        <f t="shared" si="456"/>
        <v>::</v>
      </c>
      <c r="GN553" s="4" t="str">
        <f t="shared" si="456"/>
        <v>::</v>
      </c>
      <c r="GO553" s="4" t="str">
        <f t="shared" si="456"/>
        <v>::</v>
      </c>
      <c r="GP553" s="4" t="str">
        <f t="shared" si="441"/>
        <v>1</v>
      </c>
    </row>
    <row r="554" spans="1:198" ht="28" customHeight="1">
      <c r="A554" s="5" t="s">
        <v>2912</v>
      </c>
      <c r="B554" s="5" t="s">
        <v>2914</v>
      </c>
      <c r="C554" s="5" t="s">
        <v>2912</v>
      </c>
      <c r="D554" s="9" t="str">
        <f t="shared" si="414"/>
        <v>u</v>
      </c>
      <c r="E554" s="9" t="str">
        <f t="shared" si="415"/>
        <v xml:space="preserve"> / （HPLUSSONEEROSV-43BLACK）</v>
      </c>
      <c r="F554" s="9" t="str">
        <f t="shared" si="416"/>
        <v xml:space="preserve"> / （HPLUSSONEEROSV-43BLACK）</v>
      </c>
      <c r="G554" s="5">
        <v>7875</v>
      </c>
      <c r="H554" s="9">
        <f t="shared" si="417"/>
        <v>7875</v>
      </c>
      <c r="I554" s="9" t="str">
        <f t="shared" si="418"/>
        <v>0</v>
      </c>
      <c r="J554" s="9" t="str">
        <f t="shared" si="419"/>
        <v>1</v>
      </c>
      <c r="P554" s="9" t="str">
        <f t="shared" si="420"/>
        <v>HPLUSSONEEROSV-43BLACK</v>
      </c>
      <c r="AI554" s="9" t="str">
        <f t="shared" si="421"/>
        <v>http://image.rakuten.co.jp/brotures/cabinet/items/hplusson/eero-b.jpg</v>
      </c>
      <c r="AS554" s="9" t="str">
        <f t="shared" si="450"/>
        <v>1</v>
      </c>
      <c r="AT554" s="9" t="str">
        <f t="shared" si="450"/>
        <v>1</v>
      </c>
      <c r="AU554" s="9" t="str">
        <f t="shared" si="422"/>
        <v>0</v>
      </c>
      <c r="AV554" s="9" t="str">
        <f t="shared" si="423"/>
        <v>1</v>
      </c>
      <c r="AW554" s="9" t="str">
        <f t="shared" si="451"/>
        <v>0</v>
      </c>
      <c r="AX554" s="9" t="str">
        <f t="shared" si="451"/>
        <v>0</v>
      </c>
      <c r="AY554" s="11"/>
      <c r="AZ554" s="11"/>
      <c r="BA554" s="11"/>
      <c r="BB554" s="9" t="str">
        <f t="shared" si="424"/>
        <v>-1</v>
      </c>
      <c r="BC554" s="9" t="str">
        <f t="shared" si="425"/>
        <v>0</v>
      </c>
      <c r="BG554" s="5" t="s">
        <v>561</v>
      </c>
      <c r="BH554" s="5" t="s">
        <v>562</v>
      </c>
      <c r="CS554" s="9" t="str">
        <f t="shared" si="426"/>
        <v>0</v>
      </c>
      <c r="CT554" s="9" t="str">
        <f t="shared" si="427"/>
        <v>&lt;iframe src="http://www.rakuten.ne.jp/gold/brotures/spec/hplusson/eero-b.html" frameborder="0" id="spec-content" scrolling="no"&gt;&lt;/iframe&gt;</v>
      </c>
      <c r="CU554" s="9" t="str">
        <f t="shared" si="428"/>
        <v/>
      </c>
      <c r="CV554" s="9" t="str">
        <f t="shared" si="429"/>
        <v>&lt;div class="row-fluid"&gt;&lt;iframe src="http://www.rakuten.ne.jp/gold/brotures/items/hplusson/eero-b.html" frameborder="0" id="skin-product" scrolling="no"&gt;&lt;/iframe&gt;&lt;/div&gt;</v>
      </c>
      <c r="CW554" s="11" t="str">
        <f t="shared" si="430"/>
        <v/>
      </c>
      <c r="CX554" t="s">
        <v>2912</v>
      </c>
      <c r="CY554" s="9" t="str">
        <f t="shared" si="431"/>
        <v>0</v>
      </c>
      <c r="CZ554" s="11"/>
      <c r="DA554" s="11"/>
      <c r="DB554" s="11"/>
      <c r="DC554" s="11"/>
      <c r="DD554" s="9" t="str">
        <f t="shared" si="432"/>
        <v/>
      </c>
      <c r="DI554" s="9" t="str">
        <f t="shared" si="433"/>
        <v/>
      </c>
      <c r="DT554" s="9">
        <f>VLOOKUP(BG554,ディレクトリID!A:B,2)</f>
        <v>407713</v>
      </c>
      <c r="DV554" s="4" t="str">
        <f t="shared" si="434"/>
        <v>【ホイール　HPLUSSON】</v>
      </c>
      <c r="DW554" s="4" t="str">
        <f t="shared" si="435"/>
        <v>【ホイール　HPLUSSON】</v>
      </c>
      <c r="DX554" s="9">
        <f t="shared" si="436"/>
        <v>2</v>
      </c>
      <c r="DY554" s="11"/>
      <c r="DZ554" s="9" t="str">
        <f t="shared" si="452"/>
        <v>1</v>
      </c>
      <c r="EA554" s="9" t="str">
        <f t="shared" si="452"/>
        <v>1</v>
      </c>
      <c r="EB554" s="11"/>
      <c r="EC554" s="11"/>
      <c r="ED554" s="11"/>
      <c r="EE554" s="9" t="str">
        <f t="shared" si="437"/>
        <v>0</v>
      </c>
      <c r="EO554" s="5" t="s">
        <v>428</v>
      </c>
      <c r="EP554" s="8" t="s">
        <v>429</v>
      </c>
      <c r="EQ554" s="8" t="s">
        <v>429</v>
      </c>
      <c r="ER554" s="8" t="s">
        <v>209</v>
      </c>
      <c r="ES554" s="8" t="s">
        <v>430</v>
      </c>
      <c r="ET554" s="9" t="str">
        <f t="shared" si="438"/>
        <v>2</v>
      </c>
      <c r="EU554" s="11"/>
      <c r="EV554" s="11"/>
      <c r="EW554" s="11"/>
      <c r="EX554" s="9" t="str">
        <f t="shared" si="453"/>
        <v>0</v>
      </c>
      <c r="EY554" s="9" t="str">
        <f t="shared" si="453"/>
        <v>0</v>
      </c>
      <c r="EZ554" s="11"/>
      <c r="FA554" s="11"/>
      <c r="FB554" s="9" t="str">
        <f t="shared" si="454"/>
        <v>0</v>
      </c>
      <c r="FC554" s="9" t="str">
        <f t="shared" si="454"/>
        <v>0</v>
      </c>
      <c r="FD554" s="9" t="str">
        <f t="shared" si="439"/>
        <v>1</v>
      </c>
      <c r="FE554" s="9" t="str">
        <f t="shared" si="455"/>
        <v>1</v>
      </c>
      <c r="FF554" s="9" t="str">
        <f t="shared" si="455"/>
        <v>1</v>
      </c>
      <c r="GJ554" s="4" t="str">
        <f t="shared" si="442"/>
        <v>パーツ\ホイール:ブランド\HPLUSSON</v>
      </c>
      <c r="GK554" s="4" t="str">
        <f t="shared" si="440"/>
        <v>u:u</v>
      </c>
      <c r="GL554" s="11"/>
      <c r="GM554" s="4" t="str">
        <f t="shared" si="456"/>
        <v>::</v>
      </c>
      <c r="GN554" s="4" t="str">
        <f t="shared" si="456"/>
        <v>::</v>
      </c>
      <c r="GO554" s="4" t="str">
        <f t="shared" si="456"/>
        <v>::</v>
      </c>
      <c r="GP554" s="4" t="str">
        <f t="shared" si="441"/>
        <v>1</v>
      </c>
    </row>
    <row r="555" spans="1:198" ht="28" customHeight="1">
      <c r="A555" s="5" t="s">
        <v>2918</v>
      </c>
      <c r="B555" s="5" t="s">
        <v>2920</v>
      </c>
      <c r="C555" s="5" t="s">
        <v>2918</v>
      </c>
      <c r="D555" s="9" t="str">
        <f t="shared" si="414"/>
        <v>u</v>
      </c>
      <c r="E555" s="9" t="str">
        <f t="shared" si="415"/>
        <v xml:space="preserve"> / （HPLUSSONEEROSV-43BLUE）</v>
      </c>
      <c r="F555" s="9" t="str">
        <f t="shared" si="416"/>
        <v xml:space="preserve"> / （HPLUSSONEEROSV-43BLUE）</v>
      </c>
      <c r="G555" s="5">
        <v>7875</v>
      </c>
      <c r="H555" s="9">
        <f t="shared" si="417"/>
        <v>7875</v>
      </c>
      <c r="I555" s="9" t="str">
        <f t="shared" si="418"/>
        <v>0</v>
      </c>
      <c r="J555" s="9" t="str">
        <f t="shared" si="419"/>
        <v>1</v>
      </c>
      <c r="P555" s="9" t="str">
        <f t="shared" si="420"/>
        <v>HPLUSSONEEROSV-43BLUE</v>
      </c>
      <c r="AI555" s="9" t="str">
        <f t="shared" si="421"/>
        <v>http://image.rakuten.co.jp/brotures/cabinet/items/hplusson/eero-bl.jpg</v>
      </c>
      <c r="AS555" s="9" t="str">
        <f t="shared" si="450"/>
        <v>1</v>
      </c>
      <c r="AT555" s="9" t="str">
        <f t="shared" si="450"/>
        <v>1</v>
      </c>
      <c r="AU555" s="9" t="str">
        <f t="shared" si="422"/>
        <v>0</v>
      </c>
      <c r="AV555" s="9" t="str">
        <f t="shared" si="423"/>
        <v>1</v>
      </c>
      <c r="AW555" s="9" t="str">
        <f t="shared" si="451"/>
        <v>0</v>
      </c>
      <c r="AX555" s="9" t="str">
        <f t="shared" si="451"/>
        <v>0</v>
      </c>
      <c r="AY555" s="11"/>
      <c r="AZ555" s="11"/>
      <c r="BA555" s="11"/>
      <c r="BB555" s="9" t="str">
        <f t="shared" si="424"/>
        <v>-1</v>
      </c>
      <c r="BC555" s="9" t="str">
        <f t="shared" si="425"/>
        <v>0</v>
      </c>
      <c r="BG555" s="5" t="s">
        <v>561</v>
      </c>
      <c r="BH555" s="5" t="s">
        <v>562</v>
      </c>
      <c r="CS555" s="9" t="str">
        <f t="shared" si="426"/>
        <v>0</v>
      </c>
      <c r="CT555" s="9" t="str">
        <f t="shared" si="427"/>
        <v>&lt;iframe src="http://www.rakuten.ne.jp/gold/brotures/spec/hplusson/eero-bl.html" frameborder="0" id="spec-content" scrolling="no"&gt;&lt;/iframe&gt;</v>
      </c>
      <c r="CU555" s="9" t="str">
        <f t="shared" si="428"/>
        <v/>
      </c>
      <c r="CV555" s="9" t="str">
        <f t="shared" si="429"/>
        <v>&lt;div class="row-fluid"&gt;&lt;iframe src="http://www.rakuten.ne.jp/gold/brotures/items/hplusson/eero-bl.html" frameborder="0" id="skin-product" scrolling="no"&gt;&lt;/iframe&gt;&lt;/div&gt;</v>
      </c>
      <c r="CW555" s="11" t="str">
        <f t="shared" si="430"/>
        <v/>
      </c>
      <c r="CX555" t="s">
        <v>2918</v>
      </c>
      <c r="CY555" s="9" t="str">
        <f t="shared" si="431"/>
        <v>0</v>
      </c>
      <c r="CZ555" s="11"/>
      <c r="DA555" s="11"/>
      <c r="DB555" s="11"/>
      <c r="DC555" s="11"/>
      <c r="DD555" s="9" t="str">
        <f t="shared" si="432"/>
        <v/>
      </c>
      <c r="DI555" s="9" t="str">
        <f t="shared" si="433"/>
        <v/>
      </c>
      <c r="DT555" s="9">
        <f>VLOOKUP(BG555,ディレクトリID!A:B,2)</f>
        <v>407713</v>
      </c>
      <c r="DV555" s="4" t="str">
        <f t="shared" si="434"/>
        <v>【ホイール　HPLUSSON】</v>
      </c>
      <c r="DW555" s="4" t="str">
        <f t="shared" si="435"/>
        <v>【ホイール　HPLUSSON】</v>
      </c>
      <c r="DX555" s="9">
        <f t="shared" si="436"/>
        <v>2</v>
      </c>
      <c r="DY555" s="11"/>
      <c r="DZ555" s="9" t="str">
        <f t="shared" si="452"/>
        <v>1</v>
      </c>
      <c r="EA555" s="9" t="str">
        <f t="shared" si="452"/>
        <v>1</v>
      </c>
      <c r="EB555" s="11"/>
      <c r="EC555" s="11"/>
      <c r="ED555" s="11"/>
      <c r="EE555" s="9" t="str">
        <f t="shared" si="437"/>
        <v>0</v>
      </c>
      <c r="EO555" s="5" t="s">
        <v>428</v>
      </c>
      <c r="EP555" s="8" t="s">
        <v>429</v>
      </c>
      <c r="EQ555" s="8" t="s">
        <v>429</v>
      </c>
      <c r="ER555" s="8" t="s">
        <v>209</v>
      </c>
      <c r="ES555" s="8" t="s">
        <v>430</v>
      </c>
      <c r="ET555" s="9" t="str">
        <f t="shared" si="438"/>
        <v>2</v>
      </c>
      <c r="EU555" s="11"/>
      <c r="EV555" s="11"/>
      <c r="EW555" s="11"/>
      <c r="EX555" s="9" t="str">
        <f t="shared" si="453"/>
        <v>0</v>
      </c>
      <c r="EY555" s="9" t="str">
        <f t="shared" si="453"/>
        <v>0</v>
      </c>
      <c r="EZ555" s="11"/>
      <c r="FA555" s="11"/>
      <c r="FB555" s="9" t="str">
        <f t="shared" si="454"/>
        <v>0</v>
      </c>
      <c r="FC555" s="9" t="str">
        <f t="shared" si="454"/>
        <v>0</v>
      </c>
      <c r="FD555" s="9" t="str">
        <f t="shared" si="439"/>
        <v>1</v>
      </c>
      <c r="FE555" s="9" t="str">
        <f t="shared" si="455"/>
        <v>1</v>
      </c>
      <c r="FF555" s="9" t="str">
        <f t="shared" si="455"/>
        <v>1</v>
      </c>
      <c r="GJ555" s="4" t="str">
        <f t="shared" si="442"/>
        <v>パーツ\ホイール:ブランド\HPLUSSON</v>
      </c>
      <c r="GK555" s="4" t="str">
        <f t="shared" si="440"/>
        <v>u:u</v>
      </c>
      <c r="GL555" s="11"/>
      <c r="GM555" s="4" t="str">
        <f t="shared" si="456"/>
        <v>::</v>
      </c>
      <c r="GN555" s="4" t="str">
        <f t="shared" si="456"/>
        <v>::</v>
      </c>
      <c r="GO555" s="4" t="str">
        <f t="shared" si="456"/>
        <v>::</v>
      </c>
      <c r="GP555" s="4" t="str">
        <f t="shared" si="441"/>
        <v>1</v>
      </c>
    </row>
    <row r="556" spans="1:198" ht="28" customHeight="1">
      <c r="A556" s="5" t="s">
        <v>2924</v>
      </c>
      <c r="B556" s="5" t="s">
        <v>2926</v>
      </c>
      <c r="C556" s="5" t="s">
        <v>2924</v>
      </c>
      <c r="D556" s="9" t="str">
        <f t="shared" si="414"/>
        <v>u</v>
      </c>
      <c r="E556" s="9" t="str">
        <f t="shared" si="415"/>
        <v xml:space="preserve"> / （HPLUSSONEEROSV-43GOLD）</v>
      </c>
      <c r="F556" s="9" t="str">
        <f t="shared" si="416"/>
        <v xml:space="preserve"> / （HPLUSSONEEROSV-43GOLD）</v>
      </c>
      <c r="G556" s="5">
        <v>7875</v>
      </c>
      <c r="H556" s="9">
        <f t="shared" si="417"/>
        <v>7875</v>
      </c>
      <c r="I556" s="9" t="str">
        <f t="shared" si="418"/>
        <v>0</v>
      </c>
      <c r="J556" s="9" t="str">
        <f t="shared" si="419"/>
        <v>1</v>
      </c>
      <c r="P556" s="9" t="str">
        <f t="shared" si="420"/>
        <v>HPLUSSONEEROSV-43GOLD</v>
      </c>
      <c r="AI556" s="9" t="str">
        <f t="shared" si="421"/>
        <v>http://image.rakuten.co.jp/brotures/cabinet/items/hplusson/eero-gl.jpg</v>
      </c>
      <c r="AS556" s="9" t="str">
        <f t="shared" si="450"/>
        <v>1</v>
      </c>
      <c r="AT556" s="9" t="str">
        <f t="shared" si="450"/>
        <v>1</v>
      </c>
      <c r="AU556" s="9" t="str">
        <f t="shared" si="422"/>
        <v>0</v>
      </c>
      <c r="AV556" s="9" t="str">
        <f t="shared" si="423"/>
        <v>1</v>
      </c>
      <c r="AW556" s="9" t="str">
        <f t="shared" si="451"/>
        <v>0</v>
      </c>
      <c r="AX556" s="9" t="str">
        <f t="shared" si="451"/>
        <v>0</v>
      </c>
      <c r="AY556" s="11"/>
      <c r="AZ556" s="11"/>
      <c r="BA556" s="11"/>
      <c r="BB556" s="9" t="str">
        <f t="shared" si="424"/>
        <v>-1</v>
      </c>
      <c r="BC556" s="9" t="str">
        <f t="shared" si="425"/>
        <v>0</v>
      </c>
      <c r="BG556" s="5" t="s">
        <v>561</v>
      </c>
      <c r="BH556" s="5" t="s">
        <v>562</v>
      </c>
      <c r="CS556" s="9" t="str">
        <f t="shared" si="426"/>
        <v>0</v>
      </c>
      <c r="CT556" s="9" t="str">
        <f t="shared" si="427"/>
        <v>&lt;iframe src="http://www.rakuten.ne.jp/gold/brotures/spec/hplusson/eero-gl.html" frameborder="0" id="spec-content" scrolling="no"&gt;&lt;/iframe&gt;</v>
      </c>
      <c r="CU556" s="9" t="str">
        <f t="shared" si="428"/>
        <v/>
      </c>
      <c r="CV556" s="9" t="str">
        <f t="shared" si="429"/>
        <v>&lt;div class="row-fluid"&gt;&lt;iframe src="http://www.rakuten.ne.jp/gold/brotures/items/hplusson/eero-gl.html" frameborder="0" id="skin-product" scrolling="no"&gt;&lt;/iframe&gt;&lt;/div&gt;</v>
      </c>
      <c r="CW556" s="11" t="str">
        <f t="shared" si="430"/>
        <v/>
      </c>
      <c r="CX556" t="s">
        <v>2924</v>
      </c>
      <c r="CY556" s="9" t="str">
        <f t="shared" si="431"/>
        <v>0</v>
      </c>
      <c r="CZ556" s="11"/>
      <c r="DA556" s="11"/>
      <c r="DB556" s="11"/>
      <c r="DC556" s="11"/>
      <c r="DD556" s="9" t="str">
        <f t="shared" si="432"/>
        <v/>
      </c>
      <c r="DI556" s="9" t="str">
        <f t="shared" si="433"/>
        <v/>
      </c>
      <c r="DT556" s="9">
        <f>VLOOKUP(BG556,ディレクトリID!A:B,2)</f>
        <v>407713</v>
      </c>
      <c r="DV556" s="4" t="str">
        <f t="shared" si="434"/>
        <v>【ホイール　HPLUSSON】</v>
      </c>
      <c r="DW556" s="4" t="str">
        <f t="shared" si="435"/>
        <v>【ホイール　HPLUSSON】</v>
      </c>
      <c r="DX556" s="9">
        <f t="shared" si="436"/>
        <v>2</v>
      </c>
      <c r="DY556" s="11"/>
      <c r="DZ556" s="9" t="str">
        <f t="shared" si="452"/>
        <v>1</v>
      </c>
      <c r="EA556" s="9" t="str">
        <f t="shared" si="452"/>
        <v>1</v>
      </c>
      <c r="EB556" s="11"/>
      <c r="EC556" s="11"/>
      <c r="ED556" s="11"/>
      <c r="EE556" s="9" t="str">
        <f t="shared" si="437"/>
        <v>0</v>
      </c>
      <c r="EO556" s="5" t="s">
        <v>428</v>
      </c>
      <c r="EP556" s="8" t="s">
        <v>429</v>
      </c>
      <c r="EQ556" s="8" t="s">
        <v>429</v>
      </c>
      <c r="ER556" s="8" t="s">
        <v>209</v>
      </c>
      <c r="ES556" s="8" t="s">
        <v>430</v>
      </c>
      <c r="ET556" s="9" t="str">
        <f t="shared" si="438"/>
        <v>2</v>
      </c>
      <c r="EU556" s="11"/>
      <c r="EV556" s="11"/>
      <c r="EW556" s="11"/>
      <c r="EX556" s="9" t="str">
        <f t="shared" si="453"/>
        <v>0</v>
      </c>
      <c r="EY556" s="9" t="str">
        <f t="shared" si="453"/>
        <v>0</v>
      </c>
      <c r="EZ556" s="11"/>
      <c r="FA556" s="11"/>
      <c r="FB556" s="9" t="str">
        <f t="shared" si="454"/>
        <v>0</v>
      </c>
      <c r="FC556" s="9" t="str">
        <f t="shared" si="454"/>
        <v>0</v>
      </c>
      <c r="FD556" s="9" t="str">
        <f t="shared" si="439"/>
        <v>1</v>
      </c>
      <c r="FE556" s="9" t="str">
        <f t="shared" si="455"/>
        <v>1</v>
      </c>
      <c r="FF556" s="9" t="str">
        <f t="shared" si="455"/>
        <v>1</v>
      </c>
      <c r="GJ556" s="4" t="str">
        <f t="shared" si="442"/>
        <v>パーツ\ホイール:ブランド\HPLUSSON</v>
      </c>
      <c r="GK556" s="4" t="str">
        <f t="shared" si="440"/>
        <v>u:u</v>
      </c>
      <c r="GL556" s="11"/>
      <c r="GM556" s="4" t="str">
        <f t="shared" si="456"/>
        <v>::</v>
      </c>
      <c r="GN556" s="4" t="str">
        <f t="shared" si="456"/>
        <v>::</v>
      </c>
      <c r="GO556" s="4" t="str">
        <f t="shared" si="456"/>
        <v>::</v>
      </c>
      <c r="GP556" s="4" t="str">
        <f t="shared" si="441"/>
        <v>1</v>
      </c>
    </row>
    <row r="557" spans="1:198" ht="28" customHeight="1">
      <c r="A557" s="5" t="s">
        <v>2930</v>
      </c>
      <c r="B557" s="5" t="s">
        <v>2932</v>
      </c>
      <c r="C557" s="5" t="s">
        <v>2930</v>
      </c>
      <c r="D557" s="9" t="str">
        <f t="shared" si="414"/>
        <v>u</v>
      </c>
      <c r="E557" s="9" t="str">
        <f t="shared" si="415"/>
        <v xml:space="preserve"> / （HPLUSSONEEROSV-43GREEN）</v>
      </c>
      <c r="F557" s="9" t="str">
        <f t="shared" si="416"/>
        <v xml:space="preserve"> / （HPLUSSONEEROSV-43GREEN）</v>
      </c>
      <c r="G557" s="5">
        <v>7875</v>
      </c>
      <c r="H557" s="9">
        <f t="shared" si="417"/>
        <v>7875</v>
      </c>
      <c r="I557" s="9" t="str">
        <f t="shared" si="418"/>
        <v>0</v>
      </c>
      <c r="J557" s="9" t="str">
        <f t="shared" si="419"/>
        <v>1</v>
      </c>
      <c r="P557" s="9" t="str">
        <f t="shared" si="420"/>
        <v>HPLUSSONEEROSV-43GREEN</v>
      </c>
      <c r="AI557" s="9" t="str">
        <f t="shared" si="421"/>
        <v>http://image.rakuten.co.jp/brotures/cabinet/items/hplusson/eero-gr.jpg</v>
      </c>
      <c r="AS557" s="9" t="str">
        <f t="shared" si="450"/>
        <v>1</v>
      </c>
      <c r="AT557" s="9" t="str">
        <f t="shared" si="450"/>
        <v>1</v>
      </c>
      <c r="AU557" s="9" t="str">
        <f t="shared" si="422"/>
        <v>0</v>
      </c>
      <c r="AV557" s="9" t="str">
        <f t="shared" si="423"/>
        <v>1</v>
      </c>
      <c r="AW557" s="9" t="str">
        <f t="shared" si="451"/>
        <v>0</v>
      </c>
      <c r="AX557" s="9" t="str">
        <f t="shared" si="451"/>
        <v>0</v>
      </c>
      <c r="AY557" s="11"/>
      <c r="AZ557" s="11"/>
      <c r="BA557" s="11"/>
      <c r="BB557" s="9" t="str">
        <f t="shared" si="424"/>
        <v>-1</v>
      </c>
      <c r="BC557" s="9" t="str">
        <f t="shared" si="425"/>
        <v>0</v>
      </c>
      <c r="BG557" s="5" t="s">
        <v>561</v>
      </c>
      <c r="BH557" s="5" t="s">
        <v>562</v>
      </c>
      <c r="CS557" s="9" t="str">
        <f t="shared" si="426"/>
        <v>0</v>
      </c>
      <c r="CT557" s="9" t="str">
        <f t="shared" si="427"/>
        <v>&lt;iframe src="http://www.rakuten.ne.jp/gold/brotures/spec/hplusson/eero-gr.html" frameborder="0" id="spec-content" scrolling="no"&gt;&lt;/iframe&gt;</v>
      </c>
      <c r="CU557" s="9" t="str">
        <f t="shared" si="428"/>
        <v/>
      </c>
      <c r="CV557" s="9" t="str">
        <f t="shared" si="429"/>
        <v>&lt;div class="row-fluid"&gt;&lt;iframe src="http://www.rakuten.ne.jp/gold/brotures/items/hplusson/eero-gr.html" frameborder="0" id="skin-product" scrolling="no"&gt;&lt;/iframe&gt;&lt;/div&gt;</v>
      </c>
      <c r="CW557" s="11" t="str">
        <f t="shared" si="430"/>
        <v/>
      </c>
      <c r="CX557" t="s">
        <v>2930</v>
      </c>
      <c r="CY557" s="9" t="str">
        <f t="shared" si="431"/>
        <v>0</v>
      </c>
      <c r="CZ557" s="11"/>
      <c r="DA557" s="11"/>
      <c r="DB557" s="11"/>
      <c r="DC557" s="11"/>
      <c r="DD557" s="9" t="str">
        <f t="shared" si="432"/>
        <v/>
      </c>
      <c r="DI557" s="9" t="str">
        <f t="shared" si="433"/>
        <v/>
      </c>
      <c r="DT557" s="9">
        <f>VLOOKUP(BG557,ディレクトリID!A:B,2)</f>
        <v>407713</v>
      </c>
      <c r="DV557" s="4" t="str">
        <f t="shared" si="434"/>
        <v>【ホイール　HPLUSSON】</v>
      </c>
      <c r="DW557" s="4" t="str">
        <f t="shared" si="435"/>
        <v>【ホイール　HPLUSSON】</v>
      </c>
      <c r="DX557" s="9">
        <f t="shared" si="436"/>
        <v>2</v>
      </c>
      <c r="DY557" s="11"/>
      <c r="DZ557" s="9" t="str">
        <f t="shared" si="452"/>
        <v>1</v>
      </c>
      <c r="EA557" s="9" t="str">
        <f t="shared" si="452"/>
        <v>1</v>
      </c>
      <c r="EB557" s="11"/>
      <c r="EC557" s="11"/>
      <c r="ED557" s="11"/>
      <c r="EE557" s="9" t="str">
        <f t="shared" si="437"/>
        <v>0</v>
      </c>
      <c r="EO557" s="5" t="s">
        <v>428</v>
      </c>
      <c r="EP557" s="8" t="s">
        <v>429</v>
      </c>
      <c r="EQ557" s="8" t="s">
        <v>429</v>
      </c>
      <c r="ER557" s="8" t="s">
        <v>209</v>
      </c>
      <c r="ES557" s="8" t="s">
        <v>430</v>
      </c>
      <c r="ET557" s="9" t="str">
        <f t="shared" si="438"/>
        <v>2</v>
      </c>
      <c r="EU557" s="11"/>
      <c r="EV557" s="11"/>
      <c r="EW557" s="11"/>
      <c r="EX557" s="9" t="str">
        <f t="shared" si="453"/>
        <v>0</v>
      </c>
      <c r="EY557" s="9" t="str">
        <f t="shared" si="453"/>
        <v>0</v>
      </c>
      <c r="EZ557" s="11"/>
      <c r="FA557" s="11"/>
      <c r="FB557" s="9" t="str">
        <f t="shared" si="454"/>
        <v>0</v>
      </c>
      <c r="FC557" s="9" t="str">
        <f t="shared" si="454"/>
        <v>0</v>
      </c>
      <c r="FD557" s="9" t="str">
        <f t="shared" si="439"/>
        <v>1</v>
      </c>
      <c r="FE557" s="9" t="str">
        <f t="shared" si="455"/>
        <v>1</v>
      </c>
      <c r="FF557" s="9" t="str">
        <f t="shared" si="455"/>
        <v>1</v>
      </c>
      <c r="GJ557" s="4" t="str">
        <f t="shared" si="442"/>
        <v>パーツ\ホイール:ブランド\HPLUSSON</v>
      </c>
      <c r="GK557" s="4" t="str">
        <f t="shared" si="440"/>
        <v>u:u</v>
      </c>
      <c r="GL557" s="11"/>
      <c r="GM557" s="4" t="str">
        <f t="shared" si="456"/>
        <v>::</v>
      </c>
      <c r="GN557" s="4" t="str">
        <f t="shared" si="456"/>
        <v>::</v>
      </c>
      <c r="GO557" s="4" t="str">
        <f t="shared" si="456"/>
        <v>::</v>
      </c>
      <c r="GP557" s="4" t="str">
        <f t="shared" si="441"/>
        <v>1</v>
      </c>
    </row>
    <row r="558" spans="1:198" ht="28" customHeight="1">
      <c r="A558" s="5" t="s">
        <v>2936</v>
      </c>
      <c r="B558" s="5" t="s">
        <v>2938</v>
      </c>
      <c r="C558" s="5" t="s">
        <v>2936</v>
      </c>
      <c r="D558" s="9" t="str">
        <f t="shared" si="414"/>
        <v>u</v>
      </c>
      <c r="E558" s="9" t="str">
        <f t="shared" si="415"/>
        <v xml:space="preserve"> / （HPLUSSONEEROSV-43POLISH）</v>
      </c>
      <c r="F558" s="9" t="str">
        <f t="shared" si="416"/>
        <v xml:space="preserve"> / （HPLUSSONEEROSV-43POLISH）</v>
      </c>
      <c r="G558" s="5">
        <v>7875</v>
      </c>
      <c r="H558" s="9">
        <f t="shared" si="417"/>
        <v>7875</v>
      </c>
      <c r="I558" s="9" t="str">
        <f t="shared" si="418"/>
        <v>0</v>
      </c>
      <c r="J558" s="9" t="str">
        <f t="shared" si="419"/>
        <v>1</v>
      </c>
      <c r="P558" s="9" t="str">
        <f t="shared" si="420"/>
        <v>HPLUSSONEEROSV-43POLISH</v>
      </c>
      <c r="AI558" s="9" t="str">
        <f t="shared" si="421"/>
        <v>http://image.rakuten.co.jp/brotures/cabinet/items/hplusson/eero-p.jpg</v>
      </c>
      <c r="AS558" s="9" t="str">
        <f t="shared" si="450"/>
        <v>1</v>
      </c>
      <c r="AT558" s="9" t="str">
        <f t="shared" si="450"/>
        <v>1</v>
      </c>
      <c r="AU558" s="9" t="str">
        <f t="shared" si="422"/>
        <v>0</v>
      </c>
      <c r="AV558" s="9" t="str">
        <f t="shared" si="423"/>
        <v>1</v>
      </c>
      <c r="AW558" s="9" t="str">
        <f t="shared" si="451"/>
        <v>0</v>
      </c>
      <c r="AX558" s="9" t="str">
        <f t="shared" si="451"/>
        <v>0</v>
      </c>
      <c r="AY558" s="11"/>
      <c r="AZ558" s="11"/>
      <c r="BA558" s="11"/>
      <c r="BB558" s="9" t="str">
        <f t="shared" si="424"/>
        <v>-1</v>
      </c>
      <c r="BC558" s="9" t="str">
        <f t="shared" si="425"/>
        <v>0</v>
      </c>
      <c r="BG558" s="5" t="s">
        <v>561</v>
      </c>
      <c r="BH558" s="5" t="s">
        <v>562</v>
      </c>
      <c r="CS558" s="9" t="str">
        <f t="shared" si="426"/>
        <v>0</v>
      </c>
      <c r="CT558" s="9" t="str">
        <f t="shared" si="427"/>
        <v>&lt;iframe src="http://www.rakuten.ne.jp/gold/brotures/spec/hplusson/eero-p.html" frameborder="0" id="spec-content" scrolling="no"&gt;&lt;/iframe&gt;</v>
      </c>
      <c r="CU558" s="9" t="str">
        <f t="shared" si="428"/>
        <v/>
      </c>
      <c r="CV558" s="9" t="str">
        <f t="shared" si="429"/>
        <v>&lt;div class="row-fluid"&gt;&lt;iframe src="http://www.rakuten.ne.jp/gold/brotures/items/hplusson/eero-p.html" frameborder="0" id="skin-product" scrolling="no"&gt;&lt;/iframe&gt;&lt;/div&gt;</v>
      </c>
      <c r="CW558" s="11" t="str">
        <f t="shared" si="430"/>
        <v/>
      </c>
      <c r="CX558" t="s">
        <v>2936</v>
      </c>
      <c r="CY558" s="9" t="str">
        <f t="shared" si="431"/>
        <v>0</v>
      </c>
      <c r="CZ558" s="11"/>
      <c r="DA558" s="11"/>
      <c r="DB558" s="11"/>
      <c r="DC558" s="11"/>
      <c r="DD558" s="9" t="str">
        <f t="shared" si="432"/>
        <v/>
      </c>
      <c r="DI558" s="9" t="str">
        <f t="shared" si="433"/>
        <v/>
      </c>
      <c r="DT558" s="9">
        <f>VLOOKUP(BG558,ディレクトリID!A:B,2)</f>
        <v>407713</v>
      </c>
      <c r="DV558" s="4" t="str">
        <f t="shared" si="434"/>
        <v>【ホイール　HPLUSSON】</v>
      </c>
      <c r="DW558" s="4" t="str">
        <f t="shared" si="435"/>
        <v>【ホイール　HPLUSSON】</v>
      </c>
      <c r="DX558" s="9">
        <f t="shared" si="436"/>
        <v>2</v>
      </c>
      <c r="DY558" s="11"/>
      <c r="DZ558" s="9" t="str">
        <f t="shared" si="452"/>
        <v>1</v>
      </c>
      <c r="EA558" s="9" t="str">
        <f t="shared" si="452"/>
        <v>1</v>
      </c>
      <c r="EB558" s="11"/>
      <c r="EC558" s="11"/>
      <c r="ED558" s="11"/>
      <c r="EE558" s="9" t="str">
        <f t="shared" si="437"/>
        <v>0</v>
      </c>
      <c r="EO558" s="5" t="s">
        <v>428</v>
      </c>
      <c r="EP558" s="8" t="s">
        <v>429</v>
      </c>
      <c r="EQ558" s="8" t="s">
        <v>429</v>
      </c>
      <c r="ER558" s="8" t="s">
        <v>209</v>
      </c>
      <c r="ES558" s="8" t="s">
        <v>430</v>
      </c>
      <c r="ET558" s="9" t="str">
        <f t="shared" si="438"/>
        <v>2</v>
      </c>
      <c r="EU558" s="11"/>
      <c r="EV558" s="11"/>
      <c r="EW558" s="11"/>
      <c r="EX558" s="9" t="str">
        <f t="shared" si="453"/>
        <v>0</v>
      </c>
      <c r="EY558" s="9" t="str">
        <f t="shared" si="453"/>
        <v>0</v>
      </c>
      <c r="EZ558" s="11"/>
      <c r="FA558" s="11"/>
      <c r="FB558" s="9" t="str">
        <f t="shared" si="454"/>
        <v>0</v>
      </c>
      <c r="FC558" s="9" t="str">
        <f t="shared" si="454"/>
        <v>0</v>
      </c>
      <c r="FD558" s="9" t="str">
        <f t="shared" si="439"/>
        <v>1</v>
      </c>
      <c r="FE558" s="9" t="str">
        <f t="shared" si="455"/>
        <v>1</v>
      </c>
      <c r="FF558" s="9" t="str">
        <f t="shared" si="455"/>
        <v>1</v>
      </c>
      <c r="GJ558" s="4" t="str">
        <f t="shared" si="442"/>
        <v>パーツ\ホイール:ブランド\HPLUSSON</v>
      </c>
      <c r="GK558" s="4" t="str">
        <f t="shared" si="440"/>
        <v>u:u</v>
      </c>
      <c r="GL558" s="11"/>
      <c r="GM558" s="4" t="str">
        <f t="shared" si="456"/>
        <v>::</v>
      </c>
      <c r="GN558" s="4" t="str">
        <f t="shared" si="456"/>
        <v>::</v>
      </c>
      <c r="GO558" s="4" t="str">
        <f t="shared" si="456"/>
        <v>::</v>
      </c>
      <c r="GP558" s="4" t="str">
        <f t="shared" si="441"/>
        <v>1</v>
      </c>
    </row>
    <row r="559" spans="1:198" ht="28" customHeight="1">
      <c r="A559" s="5" t="s">
        <v>2942</v>
      </c>
      <c r="B559" s="5" t="s">
        <v>2944</v>
      </c>
      <c r="C559" s="5" t="s">
        <v>2942</v>
      </c>
      <c r="D559" s="9" t="str">
        <f t="shared" si="414"/>
        <v>u</v>
      </c>
      <c r="E559" s="9" t="str">
        <f t="shared" si="415"/>
        <v xml:space="preserve"> / （HPLUSSONEEROSV-43RED）</v>
      </c>
      <c r="F559" s="9" t="str">
        <f t="shared" si="416"/>
        <v xml:space="preserve"> / （HPLUSSONEEROSV-43RED）</v>
      </c>
      <c r="G559" s="5">
        <v>7875</v>
      </c>
      <c r="H559" s="9">
        <f t="shared" si="417"/>
        <v>7875</v>
      </c>
      <c r="I559" s="9" t="str">
        <f t="shared" si="418"/>
        <v>0</v>
      </c>
      <c r="J559" s="9" t="str">
        <f t="shared" si="419"/>
        <v>1</v>
      </c>
      <c r="P559" s="9" t="str">
        <f t="shared" si="420"/>
        <v>HPLUSSONEEROSV-43RED</v>
      </c>
      <c r="AI559" s="9" t="str">
        <f t="shared" si="421"/>
        <v>http://image.rakuten.co.jp/brotures/cabinet/items/hplusson/eero-r.jpg</v>
      </c>
      <c r="AS559" s="9" t="str">
        <f t="shared" si="450"/>
        <v>1</v>
      </c>
      <c r="AT559" s="9" t="str">
        <f t="shared" si="450"/>
        <v>1</v>
      </c>
      <c r="AU559" s="9" t="str">
        <f t="shared" si="422"/>
        <v>0</v>
      </c>
      <c r="AV559" s="9" t="str">
        <f t="shared" si="423"/>
        <v>1</v>
      </c>
      <c r="AW559" s="9" t="str">
        <f t="shared" si="451"/>
        <v>0</v>
      </c>
      <c r="AX559" s="9" t="str">
        <f t="shared" si="451"/>
        <v>0</v>
      </c>
      <c r="AY559" s="11"/>
      <c r="AZ559" s="11"/>
      <c r="BA559" s="11"/>
      <c r="BB559" s="9" t="str">
        <f t="shared" si="424"/>
        <v>-1</v>
      </c>
      <c r="BC559" s="9" t="str">
        <f t="shared" si="425"/>
        <v>0</v>
      </c>
      <c r="BG559" s="5" t="s">
        <v>561</v>
      </c>
      <c r="BH559" s="5" t="s">
        <v>562</v>
      </c>
      <c r="CS559" s="9" t="str">
        <f t="shared" si="426"/>
        <v>0</v>
      </c>
      <c r="CT559" s="9" t="str">
        <f t="shared" si="427"/>
        <v>&lt;iframe src="http://www.rakuten.ne.jp/gold/brotures/spec/hplusson/eero-r.html" frameborder="0" id="spec-content" scrolling="no"&gt;&lt;/iframe&gt;</v>
      </c>
      <c r="CU559" s="9" t="str">
        <f t="shared" si="428"/>
        <v/>
      </c>
      <c r="CV559" s="9" t="str">
        <f t="shared" si="429"/>
        <v>&lt;div class="row-fluid"&gt;&lt;iframe src="http://www.rakuten.ne.jp/gold/brotures/items/hplusson/eero-r.html" frameborder="0" id="skin-product" scrolling="no"&gt;&lt;/iframe&gt;&lt;/div&gt;</v>
      </c>
      <c r="CW559" s="11" t="str">
        <f t="shared" si="430"/>
        <v/>
      </c>
      <c r="CX559" t="s">
        <v>2942</v>
      </c>
      <c r="CY559" s="9" t="str">
        <f t="shared" si="431"/>
        <v>0</v>
      </c>
      <c r="CZ559" s="11"/>
      <c r="DA559" s="11"/>
      <c r="DB559" s="11"/>
      <c r="DC559" s="11"/>
      <c r="DD559" s="9" t="str">
        <f t="shared" si="432"/>
        <v/>
      </c>
      <c r="DI559" s="9" t="str">
        <f t="shared" si="433"/>
        <v/>
      </c>
      <c r="DT559" s="9">
        <f>VLOOKUP(BG559,ディレクトリID!A:B,2)</f>
        <v>407713</v>
      </c>
      <c r="DV559" s="4" t="str">
        <f t="shared" si="434"/>
        <v>【ホイール　HPLUSSON】</v>
      </c>
      <c r="DW559" s="4" t="str">
        <f t="shared" si="435"/>
        <v>【ホイール　HPLUSSON】</v>
      </c>
      <c r="DX559" s="9">
        <f t="shared" si="436"/>
        <v>2</v>
      </c>
      <c r="DY559" s="11"/>
      <c r="DZ559" s="9" t="str">
        <f t="shared" si="452"/>
        <v>1</v>
      </c>
      <c r="EA559" s="9" t="str">
        <f t="shared" si="452"/>
        <v>1</v>
      </c>
      <c r="EB559" s="11"/>
      <c r="EC559" s="11"/>
      <c r="ED559" s="11"/>
      <c r="EE559" s="9" t="str">
        <f t="shared" si="437"/>
        <v>0</v>
      </c>
      <c r="EO559" s="5" t="s">
        <v>428</v>
      </c>
      <c r="EP559" s="8" t="s">
        <v>429</v>
      </c>
      <c r="EQ559" s="8" t="s">
        <v>429</v>
      </c>
      <c r="ER559" s="8" t="s">
        <v>209</v>
      </c>
      <c r="ES559" s="8" t="s">
        <v>430</v>
      </c>
      <c r="ET559" s="9" t="str">
        <f t="shared" si="438"/>
        <v>2</v>
      </c>
      <c r="EU559" s="11"/>
      <c r="EV559" s="11"/>
      <c r="EW559" s="11"/>
      <c r="EX559" s="9" t="str">
        <f t="shared" si="453"/>
        <v>0</v>
      </c>
      <c r="EY559" s="9" t="str">
        <f t="shared" si="453"/>
        <v>0</v>
      </c>
      <c r="EZ559" s="11"/>
      <c r="FA559" s="11"/>
      <c r="FB559" s="9" t="str">
        <f t="shared" si="454"/>
        <v>0</v>
      </c>
      <c r="FC559" s="9" t="str">
        <f t="shared" si="454"/>
        <v>0</v>
      </c>
      <c r="FD559" s="9" t="str">
        <f t="shared" si="439"/>
        <v>1</v>
      </c>
      <c r="FE559" s="9" t="str">
        <f t="shared" si="455"/>
        <v>1</v>
      </c>
      <c r="FF559" s="9" t="str">
        <f t="shared" si="455"/>
        <v>1</v>
      </c>
      <c r="GJ559" s="4" t="str">
        <f t="shared" si="442"/>
        <v>パーツ\ホイール:ブランド\HPLUSSON</v>
      </c>
      <c r="GK559" s="4" t="str">
        <f t="shared" si="440"/>
        <v>u:u</v>
      </c>
      <c r="GL559" s="11"/>
      <c r="GM559" s="4" t="str">
        <f t="shared" si="456"/>
        <v>::</v>
      </c>
      <c r="GN559" s="4" t="str">
        <f t="shared" si="456"/>
        <v>::</v>
      </c>
      <c r="GO559" s="4" t="str">
        <f t="shared" si="456"/>
        <v>::</v>
      </c>
      <c r="GP559" s="4" t="str">
        <f t="shared" si="441"/>
        <v>1</v>
      </c>
    </row>
    <row r="560" spans="1:198" ht="28" customHeight="1">
      <c r="A560" s="5" t="s">
        <v>2948</v>
      </c>
      <c r="B560" s="5" t="s">
        <v>2950</v>
      </c>
      <c r="C560" s="5" t="s">
        <v>2948</v>
      </c>
      <c r="D560" s="9" t="str">
        <f t="shared" si="414"/>
        <v>u</v>
      </c>
      <c r="E560" s="9" t="str">
        <f t="shared" si="415"/>
        <v xml:space="preserve"> / （HPLUSSONEEROSV-43WHITE）</v>
      </c>
      <c r="F560" s="9" t="str">
        <f t="shared" si="416"/>
        <v xml:space="preserve"> / （HPLUSSONEEROSV-43WHITE）</v>
      </c>
      <c r="G560" s="5">
        <v>7875</v>
      </c>
      <c r="H560" s="9">
        <f t="shared" si="417"/>
        <v>7875</v>
      </c>
      <c r="I560" s="9" t="str">
        <f t="shared" si="418"/>
        <v>0</v>
      </c>
      <c r="J560" s="9" t="str">
        <f t="shared" si="419"/>
        <v>1</v>
      </c>
      <c r="P560" s="9" t="str">
        <f t="shared" si="420"/>
        <v>HPLUSSONEEROSV-43WHITE</v>
      </c>
      <c r="AI560" s="9" t="str">
        <f t="shared" si="421"/>
        <v>http://image.rakuten.co.jp/brotures/cabinet/items/hplusson/eero-w.jpg</v>
      </c>
      <c r="AS560" s="9" t="str">
        <f t="shared" si="450"/>
        <v>1</v>
      </c>
      <c r="AT560" s="9" t="str">
        <f t="shared" si="450"/>
        <v>1</v>
      </c>
      <c r="AU560" s="9" t="str">
        <f t="shared" si="422"/>
        <v>0</v>
      </c>
      <c r="AV560" s="9" t="str">
        <f t="shared" si="423"/>
        <v>1</v>
      </c>
      <c r="AW560" s="9" t="str">
        <f t="shared" si="451"/>
        <v>0</v>
      </c>
      <c r="AX560" s="9" t="str">
        <f t="shared" si="451"/>
        <v>0</v>
      </c>
      <c r="AY560" s="11"/>
      <c r="AZ560" s="11"/>
      <c r="BA560" s="11"/>
      <c r="BB560" s="9" t="str">
        <f t="shared" si="424"/>
        <v>-1</v>
      </c>
      <c r="BC560" s="9" t="str">
        <f t="shared" si="425"/>
        <v>0</v>
      </c>
      <c r="BG560" s="5" t="s">
        <v>561</v>
      </c>
      <c r="BH560" s="5" t="s">
        <v>562</v>
      </c>
      <c r="CS560" s="9" t="str">
        <f t="shared" si="426"/>
        <v>0</v>
      </c>
      <c r="CT560" s="9" t="str">
        <f t="shared" si="427"/>
        <v>&lt;iframe src="http://www.rakuten.ne.jp/gold/brotures/spec/hplusson/eero-w.html" frameborder="0" id="spec-content" scrolling="no"&gt;&lt;/iframe&gt;</v>
      </c>
      <c r="CU560" s="9" t="str">
        <f t="shared" si="428"/>
        <v/>
      </c>
      <c r="CV560" s="9" t="str">
        <f t="shared" si="429"/>
        <v>&lt;div class="row-fluid"&gt;&lt;iframe src="http://www.rakuten.ne.jp/gold/brotures/items/hplusson/eero-w.html" frameborder="0" id="skin-product" scrolling="no"&gt;&lt;/iframe&gt;&lt;/div&gt;</v>
      </c>
      <c r="CW560" s="11" t="str">
        <f t="shared" si="430"/>
        <v/>
      </c>
      <c r="CX560" t="s">
        <v>2948</v>
      </c>
      <c r="CY560" s="9" t="str">
        <f t="shared" si="431"/>
        <v>0</v>
      </c>
      <c r="CZ560" s="11"/>
      <c r="DA560" s="11"/>
      <c r="DB560" s="11"/>
      <c r="DC560" s="11"/>
      <c r="DD560" s="9" t="str">
        <f t="shared" si="432"/>
        <v/>
      </c>
      <c r="DI560" s="9" t="str">
        <f t="shared" si="433"/>
        <v/>
      </c>
      <c r="DT560" s="9">
        <f>VLOOKUP(BG560,ディレクトリID!A:B,2)</f>
        <v>407713</v>
      </c>
      <c r="DV560" s="4" t="str">
        <f t="shared" si="434"/>
        <v>【ホイール　HPLUSSON】</v>
      </c>
      <c r="DW560" s="4" t="str">
        <f t="shared" si="435"/>
        <v>【ホイール　HPLUSSON】</v>
      </c>
      <c r="DX560" s="9">
        <f t="shared" si="436"/>
        <v>2</v>
      </c>
      <c r="DY560" s="11"/>
      <c r="DZ560" s="9" t="str">
        <f t="shared" si="452"/>
        <v>1</v>
      </c>
      <c r="EA560" s="9" t="str">
        <f t="shared" si="452"/>
        <v>1</v>
      </c>
      <c r="EB560" s="11"/>
      <c r="EC560" s="11"/>
      <c r="ED560" s="11"/>
      <c r="EE560" s="9" t="str">
        <f t="shared" si="437"/>
        <v>0</v>
      </c>
      <c r="EO560" s="5" t="s">
        <v>428</v>
      </c>
      <c r="EP560" s="8" t="s">
        <v>429</v>
      </c>
      <c r="EQ560" s="8" t="s">
        <v>429</v>
      </c>
      <c r="ER560" s="8" t="s">
        <v>209</v>
      </c>
      <c r="ES560" s="8" t="s">
        <v>430</v>
      </c>
      <c r="ET560" s="9" t="str">
        <f t="shared" si="438"/>
        <v>2</v>
      </c>
      <c r="EU560" s="11"/>
      <c r="EV560" s="11"/>
      <c r="EW560" s="11"/>
      <c r="EX560" s="9" t="str">
        <f t="shared" si="453"/>
        <v>0</v>
      </c>
      <c r="EY560" s="9" t="str">
        <f t="shared" si="453"/>
        <v>0</v>
      </c>
      <c r="EZ560" s="11"/>
      <c r="FA560" s="11"/>
      <c r="FB560" s="9" t="str">
        <f t="shared" si="454"/>
        <v>0</v>
      </c>
      <c r="FC560" s="9" t="str">
        <f t="shared" si="454"/>
        <v>0</v>
      </c>
      <c r="FD560" s="9" t="str">
        <f t="shared" si="439"/>
        <v>1</v>
      </c>
      <c r="FE560" s="9" t="str">
        <f t="shared" si="455"/>
        <v>1</v>
      </c>
      <c r="FF560" s="9" t="str">
        <f t="shared" si="455"/>
        <v>1</v>
      </c>
      <c r="GJ560" s="4" t="str">
        <f t="shared" si="442"/>
        <v>パーツ\ホイール:ブランド\HPLUSSON</v>
      </c>
      <c r="GK560" s="4" t="str">
        <f t="shared" si="440"/>
        <v>u:u</v>
      </c>
      <c r="GL560" s="11"/>
      <c r="GM560" s="4" t="str">
        <f t="shared" si="456"/>
        <v>::</v>
      </c>
      <c r="GN560" s="4" t="str">
        <f t="shared" si="456"/>
        <v>::</v>
      </c>
      <c r="GO560" s="4" t="str">
        <f t="shared" si="456"/>
        <v>::</v>
      </c>
      <c r="GP560" s="4" t="str">
        <f t="shared" si="441"/>
        <v>1</v>
      </c>
    </row>
    <row r="561" spans="1:198" ht="28" customHeight="1">
      <c r="A561" s="5" t="s">
        <v>2954</v>
      </c>
      <c r="B561" s="5" t="s">
        <v>2956</v>
      </c>
      <c r="C561" s="5" t="s">
        <v>2954</v>
      </c>
      <c r="D561" s="9" t="str">
        <f t="shared" si="414"/>
        <v>u</v>
      </c>
      <c r="E561" s="9" t="str">
        <f t="shared" si="415"/>
        <v xml:space="preserve"> / （BROTURESElClasico24mmWheelBLACKFront）</v>
      </c>
      <c r="F561" s="9" t="str">
        <f t="shared" si="416"/>
        <v xml:space="preserve"> / （BROTURESElClasico24mmWheelBLACKFront）</v>
      </c>
      <c r="G561" s="5">
        <v>13650</v>
      </c>
      <c r="H561" s="9">
        <f t="shared" si="417"/>
        <v>13650</v>
      </c>
      <c r="I561" s="9" t="str">
        <f t="shared" si="418"/>
        <v>0</v>
      </c>
      <c r="J561" s="9" t="str">
        <f t="shared" si="419"/>
        <v>1</v>
      </c>
      <c r="P561" s="9" t="str">
        <f t="shared" si="420"/>
        <v>BROTURESElClasico24mmWheelBLACKFront</v>
      </c>
      <c r="AI561" s="9" t="str">
        <f t="shared" si="421"/>
        <v>http://image.rakuten.co.jp/brotures/cabinet/items/brotures/el-clasico-b-f.jpg</v>
      </c>
      <c r="AS561" s="9" t="str">
        <f t="shared" si="450"/>
        <v>1</v>
      </c>
      <c r="AT561" s="9" t="str">
        <f t="shared" si="450"/>
        <v>1</v>
      </c>
      <c r="AU561" s="9" t="str">
        <f t="shared" si="422"/>
        <v>0</v>
      </c>
      <c r="AV561" s="9" t="str">
        <f t="shared" si="423"/>
        <v>1</v>
      </c>
      <c r="AW561" s="9" t="str">
        <f t="shared" si="451"/>
        <v>0</v>
      </c>
      <c r="AX561" s="9" t="str">
        <f t="shared" si="451"/>
        <v>0</v>
      </c>
      <c r="AY561" s="11"/>
      <c r="AZ561" s="11"/>
      <c r="BA561" s="11"/>
      <c r="BB561" s="9" t="str">
        <f t="shared" si="424"/>
        <v>-1</v>
      </c>
      <c r="BC561" s="9" t="str">
        <f t="shared" si="425"/>
        <v>0</v>
      </c>
      <c r="BG561" s="5" t="s">
        <v>561</v>
      </c>
      <c r="BH561" s="5" t="s">
        <v>1096</v>
      </c>
      <c r="CS561" s="9" t="str">
        <f t="shared" si="426"/>
        <v>0</v>
      </c>
      <c r="CT561" s="9" t="str">
        <f t="shared" si="427"/>
        <v>&lt;iframe src="http://www.rakuten.ne.jp/gold/brotures/spec/brotures/el-clasico-b-f.html" frameborder="0" id="spec-content" scrolling="no"&gt;&lt;/iframe&gt;</v>
      </c>
      <c r="CU561" s="9" t="str">
        <f t="shared" si="428"/>
        <v/>
      </c>
      <c r="CV561" s="9" t="str">
        <f t="shared" si="429"/>
        <v>&lt;div class="row-fluid"&gt;&lt;iframe src="http://www.rakuten.ne.jp/gold/brotures/items/brotures/el-clasico-b-f.html" frameborder="0" id="skin-product" scrolling="no"&gt;&lt;/iframe&gt;&lt;/div&gt;</v>
      </c>
      <c r="CW561" s="11" t="str">
        <f t="shared" si="430"/>
        <v/>
      </c>
      <c r="CX561" t="s">
        <v>2954</v>
      </c>
      <c r="CY561" s="9" t="str">
        <f t="shared" si="431"/>
        <v>0</v>
      </c>
      <c r="CZ561" s="11"/>
      <c r="DA561" s="11"/>
      <c r="DB561" s="11"/>
      <c r="DC561" s="11"/>
      <c r="DD561" s="9" t="str">
        <f t="shared" si="432"/>
        <v/>
      </c>
      <c r="DI561" s="9" t="str">
        <f t="shared" si="433"/>
        <v/>
      </c>
      <c r="DT561" s="9">
        <f>VLOOKUP(BG561,ディレクトリID!A:B,2)</f>
        <v>407713</v>
      </c>
      <c r="DV561" s="4" t="str">
        <f t="shared" si="434"/>
        <v>【ホイール　BROTURES】</v>
      </c>
      <c r="DW561" s="4" t="str">
        <f t="shared" si="435"/>
        <v>【ホイール　BROTURES】</v>
      </c>
      <c r="DX561" s="9">
        <f t="shared" si="436"/>
        <v>2</v>
      </c>
      <c r="DY561" s="11"/>
      <c r="DZ561" s="9" t="str">
        <f t="shared" si="452"/>
        <v>1</v>
      </c>
      <c r="EA561" s="9" t="str">
        <f t="shared" si="452"/>
        <v>1</v>
      </c>
      <c r="EB561" s="11"/>
      <c r="EC561" s="11"/>
      <c r="ED561" s="11"/>
      <c r="EE561" s="9" t="str">
        <f t="shared" si="437"/>
        <v>0</v>
      </c>
      <c r="EO561" s="5" t="s">
        <v>428</v>
      </c>
      <c r="EP561" s="8" t="s">
        <v>429</v>
      </c>
      <c r="EQ561" s="8" t="s">
        <v>429</v>
      </c>
      <c r="ER561" s="8" t="s">
        <v>209</v>
      </c>
      <c r="ES561" s="8" t="s">
        <v>430</v>
      </c>
      <c r="ET561" s="9" t="str">
        <f t="shared" si="438"/>
        <v>2</v>
      </c>
      <c r="EU561" s="11"/>
      <c r="EV561" s="11"/>
      <c r="EW561" s="11"/>
      <c r="EX561" s="9" t="str">
        <f t="shared" si="453"/>
        <v>0</v>
      </c>
      <c r="EY561" s="9" t="str">
        <f t="shared" si="453"/>
        <v>0</v>
      </c>
      <c r="EZ561" s="11"/>
      <c r="FA561" s="11"/>
      <c r="FB561" s="9" t="str">
        <f t="shared" si="454"/>
        <v>0</v>
      </c>
      <c r="FC561" s="9" t="str">
        <f t="shared" si="454"/>
        <v>0</v>
      </c>
      <c r="FD561" s="9" t="str">
        <f t="shared" si="439"/>
        <v>1</v>
      </c>
      <c r="FE561" s="9" t="str">
        <f t="shared" si="455"/>
        <v>1</v>
      </c>
      <c r="FF561" s="9" t="str">
        <f t="shared" si="455"/>
        <v>1</v>
      </c>
      <c r="GJ561" s="4" t="str">
        <f t="shared" si="442"/>
        <v>パーツ\ホイール:ブランド\BROTURES</v>
      </c>
      <c r="GK561" s="4" t="str">
        <f t="shared" si="440"/>
        <v>u:u</v>
      </c>
      <c r="GL561" s="11"/>
      <c r="GM561" s="4" t="str">
        <f t="shared" si="456"/>
        <v>::</v>
      </c>
      <c r="GN561" s="4" t="str">
        <f t="shared" si="456"/>
        <v>::</v>
      </c>
      <c r="GO561" s="4" t="str">
        <f t="shared" si="456"/>
        <v>::</v>
      </c>
      <c r="GP561" s="4" t="str">
        <f t="shared" si="441"/>
        <v>1</v>
      </c>
    </row>
    <row r="562" spans="1:198" ht="28" customHeight="1">
      <c r="A562" s="5" t="s">
        <v>2961</v>
      </c>
      <c r="B562" s="5" t="s">
        <v>2963</v>
      </c>
      <c r="C562" s="5" t="s">
        <v>2961</v>
      </c>
      <c r="D562" s="9" t="str">
        <f t="shared" si="414"/>
        <v>u</v>
      </c>
      <c r="E562" s="9" t="str">
        <f t="shared" si="415"/>
        <v xml:space="preserve"> / （BROTURESElClasico24mmWheelBLACKRear）</v>
      </c>
      <c r="F562" s="9" t="str">
        <f t="shared" si="416"/>
        <v xml:space="preserve"> / （BROTURESElClasico24mmWheelBLACKRear）</v>
      </c>
      <c r="G562" s="5">
        <v>14700</v>
      </c>
      <c r="H562" s="9">
        <f t="shared" si="417"/>
        <v>14700</v>
      </c>
      <c r="I562" s="9" t="str">
        <f t="shared" si="418"/>
        <v>0</v>
      </c>
      <c r="J562" s="9" t="str">
        <f t="shared" si="419"/>
        <v>1</v>
      </c>
      <c r="P562" s="9" t="str">
        <f t="shared" si="420"/>
        <v>BROTURESElClasico24mmWheelBLACKRear</v>
      </c>
      <c r="AI562" s="9" t="str">
        <f t="shared" si="421"/>
        <v>http://image.rakuten.co.jp/brotures/cabinet/items/brotures/el-clasico-b-r.jpg</v>
      </c>
      <c r="AS562" s="9" t="str">
        <f t="shared" ref="AS562:AT581" si="457">IF($A562&lt;&gt;"","1","")</f>
        <v>1</v>
      </c>
      <c r="AT562" s="9" t="str">
        <f t="shared" si="457"/>
        <v>1</v>
      </c>
      <c r="AU562" s="9" t="str">
        <f t="shared" si="422"/>
        <v>0</v>
      </c>
      <c r="AV562" s="9" t="str">
        <f t="shared" si="423"/>
        <v>1</v>
      </c>
      <c r="AW562" s="9" t="str">
        <f t="shared" ref="AW562:AX581" si="458">IF($A562&lt;&gt;"","0","")</f>
        <v>0</v>
      </c>
      <c r="AX562" s="9" t="str">
        <f t="shared" si="458"/>
        <v>0</v>
      </c>
      <c r="AY562" s="11"/>
      <c r="AZ562" s="11"/>
      <c r="BA562" s="11"/>
      <c r="BB562" s="9" t="str">
        <f t="shared" si="424"/>
        <v>-1</v>
      </c>
      <c r="BC562" s="9" t="str">
        <f t="shared" si="425"/>
        <v>0</v>
      </c>
      <c r="BG562" s="5" t="s">
        <v>561</v>
      </c>
      <c r="BH562" s="5" t="s">
        <v>1096</v>
      </c>
      <c r="CS562" s="9" t="str">
        <f t="shared" si="426"/>
        <v>0</v>
      </c>
      <c r="CT562" s="9" t="str">
        <f t="shared" si="427"/>
        <v>&lt;iframe src="http://www.rakuten.ne.jp/gold/brotures/spec/brotures/el-clasico-b-r.html" frameborder="0" id="spec-content" scrolling="no"&gt;&lt;/iframe&gt;</v>
      </c>
      <c r="CU562" s="9" t="str">
        <f t="shared" si="428"/>
        <v/>
      </c>
      <c r="CV562" s="9" t="str">
        <f t="shared" si="429"/>
        <v>&lt;div class="row-fluid"&gt;&lt;iframe src="http://www.rakuten.ne.jp/gold/brotures/items/brotures/el-clasico-b-r.html" frameborder="0" id="skin-product" scrolling="no"&gt;&lt;/iframe&gt;&lt;/div&gt;</v>
      </c>
      <c r="CW562" s="11" t="str">
        <f t="shared" si="430"/>
        <v/>
      </c>
      <c r="CX562" t="s">
        <v>2961</v>
      </c>
      <c r="CY562" s="9" t="str">
        <f t="shared" si="431"/>
        <v>0</v>
      </c>
      <c r="CZ562" s="11"/>
      <c r="DA562" s="11"/>
      <c r="DB562" s="11"/>
      <c r="DC562" s="11"/>
      <c r="DD562" s="9" t="str">
        <f t="shared" si="432"/>
        <v/>
      </c>
      <c r="DI562" s="9" t="str">
        <f t="shared" si="433"/>
        <v/>
      </c>
      <c r="DT562" s="9">
        <f>VLOOKUP(BG562,ディレクトリID!A:B,2)</f>
        <v>407713</v>
      </c>
      <c r="DV562" s="4" t="str">
        <f t="shared" si="434"/>
        <v>【ホイール　BROTURES】</v>
      </c>
      <c r="DW562" s="4" t="str">
        <f t="shared" si="435"/>
        <v>【ホイール　BROTURES】</v>
      </c>
      <c r="DX562" s="9">
        <f t="shared" si="436"/>
        <v>2</v>
      </c>
      <c r="DY562" s="11"/>
      <c r="DZ562" s="9" t="str">
        <f t="shared" ref="DZ562:EA581" si="459">IF($A562&lt;&gt;"","1","")</f>
        <v>1</v>
      </c>
      <c r="EA562" s="9" t="str">
        <f t="shared" si="459"/>
        <v>1</v>
      </c>
      <c r="EB562" s="11"/>
      <c r="EC562" s="11"/>
      <c r="ED562" s="11"/>
      <c r="EE562" s="9" t="str">
        <f t="shared" si="437"/>
        <v>0</v>
      </c>
      <c r="EO562" s="5" t="s">
        <v>428</v>
      </c>
      <c r="EP562" s="8" t="s">
        <v>429</v>
      </c>
      <c r="EQ562" s="8" t="s">
        <v>429</v>
      </c>
      <c r="ER562" s="8" t="s">
        <v>209</v>
      </c>
      <c r="ES562" s="8" t="s">
        <v>430</v>
      </c>
      <c r="ET562" s="9" t="str">
        <f t="shared" si="438"/>
        <v>2</v>
      </c>
      <c r="EU562" s="11"/>
      <c r="EV562" s="11"/>
      <c r="EW562" s="11"/>
      <c r="EX562" s="9" t="str">
        <f t="shared" ref="EX562:EY581" si="460">IF($A562&lt;&gt;"","0","")</f>
        <v>0</v>
      </c>
      <c r="EY562" s="9" t="str">
        <f t="shared" si="460"/>
        <v>0</v>
      </c>
      <c r="EZ562" s="11"/>
      <c r="FA562" s="11"/>
      <c r="FB562" s="9" t="str">
        <f t="shared" ref="FB562:FC581" si="461">IF($A562&lt;&gt;"","0","")</f>
        <v>0</v>
      </c>
      <c r="FC562" s="9" t="str">
        <f t="shared" si="461"/>
        <v>0</v>
      </c>
      <c r="FD562" s="9" t="str">
        <f t="shared" si="439"/>
        <v>1</v>
      </c>
      <c r="FE562" s="9" t="str">
        <f t="shared" ref="FE562:FF581" si="462">IF($BG562="完成車","3","1")</f>
        <v>1</v>
      </c>
      <c r="FF562" s="9" t="str">
        <f t="shared" si="462"/>
        <v>1</v>
      </c>
      <c r="GJ562" s="4" t="str">
        <f t="shared" si="442"/>
        <v>パーツ\ホイール:ブランド\BROTURES</v>
      </c>
      <c r="GK562" s="4" t="str">
        <f t="shared" si="440"/>
        <v>u:u</v>
      </c>
      <c r="GL562" s="11"/>
      <c r="GM562" s="4" t="str">
        <f t="shared" ref="GM562:GO581" si="463">IF($A562&lt;&gt;"","::","")</f>
        <v>::</v>
      </c>
      <c r="GN562" s="4" t="str">
        <f t="shared" si="463"/>
        <v>::</v>
      </c>
      <c r="GO562" s="4" t="str">
        <f t="shared" si="463"/>
        <v>::</v>
      </c>
      <c r="GP562" s="4" t="str">
        <f t="shared" si="441"/>
        <v>1</v>
      </c>
    </row>
    <row r="563" spans="1:198" ht="28" customHeight="1">
      <c r="A563" s="5" t="s">
        <v>2967</v>
      </c>
      <c r="B563" s="5" t="s">
        <v>2969</v>
      </c>
      <c r="C563" s="5" t="s">
        <v>2967</v>
      </c>
      <c r="D563" s="9" t="str">
        <f t="shared" si="414"/>
        <v>u</v>
      </c>
      <c r="E563" s="9" t="str">
        <f t="shared" si="415"/>
        <v xml:space="preserve"> / （BROTURESElClasico24mmWheelBLACKSet）</v>
      </c>
      <c r="F563" s="9" t="str">
        <f t="shared" si="416"/>
        <v xml:space="preserve"> / （BROTURESElClasico24mmWheelBLACKSet）</v>
      </c>
      <c r="G563" s="5">
        <v>27300</v>
      </c>
      <c r="H563" s="9">
        <f t="shared" si="417"/>
        <v>27300</v>
      </c>
      <c r="I563" s="9" t="str">
        <f t="shared" si="418"/>
        <v>0</v>
      </c>
      <c r="J563" s="9" t="str">
        <f t="shared" si="419"/>
        <v>1</v>
      </c>
      <c r="P563" s="9" t="str">
        <f t="shared" si="420"/>
        <v>BROTURESElClasico24mmWheelBLACKSet</v>
      </c>
      <c r="AI563" s="9" t="str">
        <f t="shared" si="421"/>
        <v>http://image.rakuten.co.jp/brotures/cabinet/items/brotures/el-clasico-b-set.jpg</v>
      </c>
      <c r="AS563" s="9" t="str">
        <f t="shared" si="457"/>
        <v>1</v>
      </c>
      <c r="AT563" s="9" t="str">
        <f t="shared" si="457"/>
        <v>1</v>
      </c>
      <c r="AU563" s="9" t="str">
        <f t="shared" si="422"/>
        <v>0</v>
      </c>
      <c r="AV563" s="9" t="str">
        <f t="shared" si="423"/>
        <v>1</v>
      </c>
      <c r="AW563" s="9" t="str">
        <f t="shared" si="458"/>
        <v>0</v>
      </c>
      <c r="AX563" s="9" t="str">
        <f t="shared" si="458"/>
        <v>0</v>
      </c>
      <c r="AY563" s="11"/>
      <c r="AZ563" s="11"/>
      <c r="BA563" s="11"/>
      <c r="BB563" s="9" t="str">
        <f t="shared" si="424"/>
        <v>-1</v>
      </c>
      <c r="BC563" s="9" t="str">
        <f t="shared" si="425"/>
        <v>0</v>
      </c>
      <c r="BG563" s="5" t="s">
        <v>561</v>
      </c>
      <c r="BH563" s="5" t="s">
        <v>1096</v>
      </c>
      <c r="CS563" s="9" t="str">
        <f t="shared" si="426"/>
        <v>0</v>
      </c>
      <c r="CT563" s="9" t="str">
        <f t="shared" si="427"/>
        <v>&lt;iframe src="http://www.rakuten.ne.jp/gold/brotures/spec/brotures/el-clasico-b-set.html" frameborder="0" id="spec-content" scrolling="no"&gt;&lt;/iframe&gt;</v>
      </c>
      <c r="CU563" s="9" t="str">
        <f t="shared" si="428"/>
        <v/>
      </c>
      <c r="CV563" s="9" t="str">
        <f t="shared" si="429"/>
        <v>&lt;div class="row-fluid"&gt;&lt;iframe src="http://www.rakuten.ne.jp/gold/brotures/items/brotures/el-clasico-b-set.html" frameborder="0" id="skin-product" scrolling="no"&gt;&lt;/iframe&gt;&lt;/div&gt;</v>
      </c>
      <c r="CW563" s="11" t="str">
        <f t="shared" si="430"/>
        <v/>
      </c>
      <c r="CX563" t="s">
        <v>2967</v>
      </c>
      <c r="CY563" s="9" t="str">
        <f t="shared" si="431"/>
        <v>0</v>
      </c>
      <c r="CZ563" s="11"/>
      <c r="DA563" s="11"/>
      <c r="DB563" s="11"/>
      <c r="DC563" s="11"/>
      <c r="DD563" s="9" t="str">
        <f t="shared" si="432"/>
        <v/>
      </c>
      <c r="DI563" s="9" t="str">
        <f t="shared" si="433"/>
        <v/>
      </c>
      <c r="DT563" s="9">
        <f>VLOOKUP(BG563,ディレクトリID!A:B,2)</f>
        <v>407713</v>
      </c>
      <c r="DV563" s="4" t="str">
        <f t="shared" si="434"/>
        <v>【ホイール　BROTURES】</v>
      </c>
      <c r="DW563" s="4" t="str">
        <f t="shared" si="435"/>
        <v>【ホイール　BROTURES】</v>
      </c>
      <c r="DX563" s="9">
        <f t="shared" si="436"/>
        <v>2</v>
      </c>
      <c r="DY563" s="11"/>
      <c r="DZ563" s="9" t="str">
        <f t="shared" si="459"/>
        <v>1</v>
      </c>
      <c r="EA563" s="9" t="str">
        <f t="shared" si="459"/>
        <v>1</v>
      </c>
      <c r="EB563" s="11"/>
      <c r="EC563" s="11"/>
      <c r="ED563" s="11"/>
      <c r="EE563" s="9" t="str">
        <f t="shared" si="437"/>
        <v>0</v>
      </c>
      <c r="EO563" s="5" t="s">
        <v>428</v>
      </c>
      <c r="EP563" s="8" t="s">
        <v>429</v>
      </c>
      <c r="EQ563" s="8" t="s">
        <v>429</v>
      </c>
      <c r="ER563" s="8" t="s">
        <v>209</v>
      </c>
      <c r="ES563" s="8" t="s">
        <v>430</v>
      </c>
      <c r="ET563" s="9" t="str">
        <f t="shared" si="438"/>
        <v>2</v>
      </c>
      <c r="EU563" s="11"/>
      <c r="EV563" s="11"/>
      <c r="EW563" s="11"/>
      <c r="EX563" s="9" t="str">
        <f t="shared" si="460"/>
        <v>0</v>
      </c>
      <c r="EY563" s="9" t="str">
        <f t="shared" si="460"/>
        <v>0</v>
      </c>
      <c r="EZ563" s="11"/>
      <c r="FA563" s="11"/>
      <c r="FB563" s="9" t="str">
        <f t="shared" si="461"/>
        <v>0</v>
      </c>
      <c r="FC563" s="9" t="str">
        <f t="shared" si="461"/>
        <v>0</v>
      </c>
      <c r="FD563" s="9" t="str">
        <f t="shared" si="439"/>
        <v>1</v>
      </c>
      <c r="FE563" s="9" t="str">
        <f t="shared" si="462"/>
        <v>1</v>
      </c>
      <c r="FF563" s="9" t="str">
        <f t="shared" si="462"/>
        <v>1</v>
      </c>
      <c r="GJ563" s="4" t="str">
        <f t="shared" si="442"/>
        <v>パーツ\ホイール:ブランド\BROTURES</v>
      </c>
      <c r="GK563" s="4" t="str">
        <f t="shared" si="440"/>
        <v>u:u</v>
      </c>
      <c r="GL563" s="11"/>
      <c r="GM563" s="4" t="str">
        <f t="shared" si="463"/>
        <v>::</v>
      </c>
      <c r="GN563" s="4" t="str">
        <f t="shared" si="463"/>
        <v>::</v>
      </c>
      <c r="GO563" s="4" t="str">
        <f t="shared" si="463"/>
        <v>::</v>
      </c>
      <c r="GP563" s="4" t="str">
        <f t="shared" si="441"/>
        <v>1</v>
      </c>
    </row>
    <row r="564" spans="1:198" ht="28" customHeight="1">
      <c r="A564" s="5" t="s">
        <v>2973</v>
      </c>
      <c r="B564" s="5" t="s">
        <v>2975</v>
      </c>
      <c r="C564" s="5" t="s">
        <v>2973</v>
      </c>
      <c r="D564" s="9" t="str">
        <f t="shared" si="414"/>
        <v>u</v>
      </c>
      <c r="E564" s="9" t="str">
        <f t="shared" si="415"/>
        <v xml:space="preserve"> / （BROTURESElClasico24mmWheelPOLISHFront）</v>
      </c>
      <c r="F564" s="9" t="str">
        <f t="shared" si="416"/>
        <v xml:space="preserve"> / （BROTURESElClasico24mmWheelPOLISHFront）</v>
      </c>
      <c r="G564" s="5">
        <v>13650</v>
      </c>
      <c r="H564" s="9">
        <f t="shared" si="417"/>
        <v>13650</v>
      </c>
      <c r="I564" s="9" t="str">
        <f t="shared" si="418"/>
        <v>0</v>
      </c>
      <c r="J564" s="9" t="str">
        <f t="shared" si="419"/>
        <v>1</v>
      </c>
      <c r="P564" s="9" t="str">
        <f t="shared" si="420"/>
        <v>BROTURESElClasico24mmWheelPOLISHFront</v>
      </c>
      <c r="AI564" s="9" t="str">
        <f t="shared" si="421"/>
        <v>http://image.rakuten.co.jp/brotures/cabinet/items/brotures/el-clasico-p-f.jpg</v>
      </c>
      <c r="AS564" s="9" t="str">
        <f t="shared" si="457"/>
        <v>1</v>
      </c>
      <c r="AT564" s="9" t="str">
        <f t="shared" si="457"/>
        <v>1</v>
      </c>
      <c r="AU564" s="9" t="str">
        <f t="shared" si="422"/>
        <v>0</v>
      </c>
      <c r="AV564" s="9" t="str">
        <f t="shared" si="423"/>
        <v>1</v>
      </c>
      <c r="AW564" s="9" t="str">
        <f t="shared" si="458"/>
        <v>0</v>
      </c>
      <c r="AX564" s="9" t="str">
        <f t="shared" si="458"/>
        <v>0</v>
      </c>
      <c r="AY564" s="11"/>
      <c r="AZ564" s="11"/>
      <c r="BA564" s="11"/>
      <c r="BB564" s="9" t="str">
        <f t="shared" si="424"/>
        <v>-1</v>
      </c>
      <c r="BC564" s="9" t="str">
        <f t="shared" si="425"/>
        <v>0</v>
      </c>
      <c r="BG564" s="5" t="s">
        <v>561</v>
      </c>
      <c r="BH564" s="5" t="s">
        <v>1096</v>
      </c>
      <c r="CS564" s="9" t="str">
        <f t="shared" si="426"/>
        <v>0</v>
      </c>
      <c r="CT564" s="9" t="str">
        <f t="shared" si="427"/>
        <v>&lt;iframe src="http://www.rakuten.ne.jp/gold/brotures/spec/brotures/el-clasico-p-f.html" frameborder="0" id="spec-content" scrolling="no"&gt;&lt;/iframe&gt;</v>
      </c>
      <c r="CU564" s="9" t="str">
        <f t="shared" si="428"/>
        <v/>
      </c>
      <c r="CV564" s="9" t="str">
        <f t="shared" si="429"/>
        <v>&lt;div class="row-fluid"&gt;&lt;iframe src="http://www.rakuten.ne.jp/gold/brotures/items/brotures/el-clasico-p-f.html" frameborder="0" id="skin-product" scrolling="no"&gt;&lt;/iframe&gt;&lt;/div&gt;</v>
      </c>
      <c r="CW564" s="11" t="str">
        <f t="shared" si="430"/>
        <v/>
      </c>
      <c r="CX564" t="s">
        <v>2973</v>
      </c>
      <c r="CY564" s="9" t="str">
        <f t="shared" si="431"/>
        <v>0</v>
      </c>
      <c r="CZ564" s="11"/>
      <c r="DA564" s="11"/>
      <c r="DB564" s="11"/>
      <c r="DC564" s="11"/>
      <c r="DD564" s="9" t="str">
        <f t="shared" si="432"/>
        <v/>
      </c>
      <c r="DI564" s="9" t="str">
        <f t="shared" si="433"/>
        <v/>
      </c>
      <c r="DT564" s="9">
        <f>VLOOKUP(BG564,ディレクトリID!A:B,2)</f>
        <v>407713</v>
      </c>
      <c r="DV564" s="4" t="str">
        <f t="shared" si="434"/>
        <v>【ホイール　BROTURES】</v>
      </c>
      <c r="DW564" s="4" t="str">
        <f t="shared" si="435"/>
        <v>【ホイール　BROTURES】</v>
      </c>
      <c r="DX564" s="9">
        <f t="shared" si="436"/>
        <v>2</v>
      </c>
      <c r="DY564" s="11"/>
      <c r="DZ564" s="9" t="str">
        <f t="shared" si="459"/>
        <v>1</v>
      </c>
      <c r="EA564" s="9" t="str">
        <f t="shared" si="459"/>
        <v>1</v>
      </c>
      <c r="EB564" s="11"/>
      <c r="EC564" s="11"/>
      <c r="ED564" s="11"/>
      <c r="EE564" s="9" t="str">
        <f t="shared" si="437"/>
        <v>0</v>
      </c>
      <c r="EO564" s="5" t="s">
        <v>428</v>
      </c>
      <c r="EP564" s="8" t="s">
        <v>429</v>
      </c>
      <c r="EQ564" s="8" t="s">
        <v>429</v>
      </c>
      <c r="ER564" s="8" t="s">
        <v>209</v>
      </c>
      <c r="ES564" s="8" t="s">
        <v>430</v>
      </c>
      <c r="ET564" s="9" t="str">
        <f t="shared" si="438"/>
        <v>2</v>
      </c>
      <c r="EU564" s="11"/>
      <c r="EV564" s="11"/>
      <c r="EW564" s="11"/>
      <c r="EX564" s="9" t="str">
        <f t="shared" si="460"/>
        <v>0</v>
      </c>
      <c r="EY564" s="9" t="str">
        <f t="shared" si="460"/>
        <v>0</v>
      </c>
      <c r="EZ564" s="11"/>
      <c r="FA564" s="11"/>
      <c r="FB564" s="9" t="str">
        <f t="shared" si="461"/>
        <v>0</v>
      </c>
      <c r="FC564" s="9" t="str">
        <f t="shared" si="461"/>
        <v>0</v>
      </c>
      <c r="FD564" s="9" t="str">
        <f t="shared" si="439"/>
        <v>1</v>
      </c>
      <c r="FE564" s="9" t="str">
        <f t="shared" si="462"/>
        <v>1</v>
      </c>
      <c r="FF564" s="9" t="str">
        <f t="shared" si="462"/>
        <v>1</v>
      </c>
      <c r="GJ564" s="4" t="str">
        <f t="shared" si="442"/>
        <v>パーツ\ホイール:ブランド\BROTURES</v>
      </c>
      <c r="GK564" s="4" t="str">
        <f t="shared" si="440"/>
        <v>u:u</v>
      </c>
      <c r="GL564" s="11"/>
      <c r="GM564" s="4" t="str">
        <f t="shared" si="463"/>
        <v>::</v>
      </c>
      <c r="GN564" s="4" t="str">
        <f t="shared" si="463"/>
        <v>::</v>
      </c>
      <c r="GO564" s="4" t="str">
        <f t="shared" si="463"/>
        <v>::</v>
      </c>
      <c r="GP564" s="4" t="str">
        <f t="shared" si="441"/>
        <v>1</v>
      </c>
    </row>
    <row r="565" spans="1:198" ht="28" customHeight="1">
      <c r="A565" s="5" t="s">
        <v>2979</v>
      </c>
      <c r="B565" s="5" t="s">
        <v>2981</v>
      </c>
      <c r="C565" s="5" t="s">
        <v>2979</v>
      </c>
      <c r="D565" s="9" t="str">
        <f t="shared" si="414"/>
        <v>u</v>
      </c>
      <c r="E565" s="9" t="str">
        <f t="shared" si="415"/>
        <v xml:space="preserve"> / （BROTURESElClasico24mmWheelPOLISHRear）</v>
      </c>
      <c r="F565" s="9" t="str">
        <f t="shared" si="416"/>
        <v xml:space="preserve"> / （BROTURESElClasico24mmWheelPOLISHRear）</v>
      </c>
      <c r="G565" s="5">
        <v>14700</v>
      </c>
      <c r="H565" s="9">
        <f t="shared" si="417"/>
        <v>14700</v>
      </c>
      <c r="I565" s="9" t="str">
        <f t="shared" si="418"/>
        <v>0</v>
      </c>
      <c r="J565" s="9" t="str">
        <f t="shared" si="419"/>
        <v>1</v>
      </c>
      <c r="P565" s="9" t="str">
        <f t="shared" si="420"/>
        <v>BROTURESElClasico24mmWheelPOLISHRear</v>
      </c>
      <c r="AI565" s="9" t="str">
        <f t="shared" si="421"/>
        <v>http://image.rakuten.co.jp/brotures/cabinet/items/brotures/el-clasico-p-r.jpg</v>
      </c>
      <c r="AS565" s="9" t="str">
        <f t="shared" si="457"/>
        <v>1</v>
      </c>
      <c r="AT565" s="9" t="str">
        <f t="shared" si="457"/>
        <v>1</v>
      </c>
      <c r="AU565" s="9" t="str">
        <f t="shared" si="422"/>
        <v>0</v>
      </c>
      <c r="AV565" s="9" t="str">
        <f t="shared" si="423"/>
        <v>1</v>
      </c>
      <c r="AW565" s="9" t="str">
        <f t="shared" si="458"/>
        <v>0</v>
      </c>
      <c r="AX565" s="9" t="str">
        <f t="shared" si="458"/>
        <v>0</v>
      </c>
      <c r="AY565" s="11"/>
      <c r="AZ565" s="11"/>
      <c r="BA565" s="11"/>
      <c r="BB565" s="9" t="str">
        <f t="shared" si="424"/>
        <v>-1</v>
      </c>
      <c r="BC565" s="9" t="str">
        <f t="shared" si="425"/>
        <v>0</v>
      </c>
      <c r="BG565" s="5" t="s">
        <v>561</v>
      </c>
      <c r="BH565" s="5" t="s">
        <v>1096</v>
      </c>
      <c r="CS565" s="9" t="str">
        <f t="shared" si="426"/>
        <v>0</v>
      </c>
      <c r="CT565" s="9" t="str">
        <f t="shared" si="427"/>
        <v>&lt;iframe src="http://www.rakuten.ne.jp/gold/brotures/spec/brotures/el-clasico-p-r.html" frameborder="0" id="spec-content" scrolling="no"&gt;&lt;/iframe&gt;</v>
      </c>
      <c r="CU565" s="9" t="str">
        <f t="shared" si="428"/>
        <v/>
      </c>
      <c r="CV565" s="9" t="str">
        <f t="shared" si="429"/>
        <v>&lt;div class="row-fluid"&gt;&lt;iframe src="http://www.rakuten.ne.jp/gold/brotures/items/brotures/el-clasico-p-r.html" frameborder="0" id="skin-product" scrolling="no"&gt;&lt;/iframe&gt;&lt;/div&gt;</v>
      </c>
      <c r="CW565" s="11" t="str">
        <f t="shared" si="430"/>
        <v/>
      </c>
      <c r="CX565" t="s">
        <v>2979</v>
      </c>
      <c r="CY565" s="9" t="str">
        <f t="shared" si="431"/>
        <v>0</v>
      </c>
      <c r="CZ565" s="11"/>
      <c r="DA565" s="11"/>
      <c r="DB565" s="11"/>
      <c r="DC565" s="11"/>
      <c r="DD565" s="9" t="str">
        <f t="shared" si="432"/>
        <v/>
      </c>
      <c r="DI565" s="9" t="str">
        <f t="shared" si="433"/>
        <v/>
      </c>
      <c r="DT565" s="9">
        <f>VLOOKUP(BG565,ディレクトリID!A:B,2)</f>
        <v>407713</v>
      </c>
      <c r="DV565" s="4" t="str">
        <f t="shared" si="434"/>
        <v>【ホイール　BROTURES】</v>
      </c>
      <c r="DW565" s="4" t="str">
        <f t="shared" si="435"/>
        <v>【ホイール　BROTURES】</v>
      </c>
      <c r="DX565" s="9">
        <f t="shared" si="436"/>
        <v>2</v>
      </c>
      <c r="DY565" s="11"/>
      <c r="DZ565" s="9" t="str">
        <f t="shared" si="459"/>
        <v>1</v>
      </c>
      <c r="EA565" s="9" t="str">
        <f t="shared" si="459"/>
        <v>1</v>
      </c>
      <c r="EB565" s="11"/>
      <c r="EC565" s="11"/>
      <c r="ED565" s="11"/>
      <c r="EE565" s="9" t="str">
        <f t="shared" si="437"/>
        <v>0</v>
      </c>
      <c r="EO565" s="5" t="s">
        <v>428</v>
      </c>
      <c r="EP565" s="8" t="s">
        <v>429</v>
      </c>
      <c r="EQ565" s="8" t="s">
        <v>429</v>
      </c>
      <c r="ER565" s="8" t="s">
        <v>209</v>
      </c>
      <c r="ES565" s="8" t="s">
        <v>430</v>
      </c>
      <c r="ET565" s="9" t="str">
        <f t="shared" si="438"/>
        <v>2</v>
      </c>
      <c r="EU565" s="11"/>
      <c r="EV565" s="11"/>
      <c r="EW565" s="11"/>
      <c r="EX565" s="9" t="str">
        <f t="shared" si="460"/>
        <v>0</v>
      </c>
      <c r="EY565" s="9" t="str">
        <f t="shared" si="460"/>
        <v>0</v>
      </c>
      <c r="EZ565" s="11"/>
      <c r="FA565" s="11"/>
      <c r="FB565" s="9" t="str">
        <f t="shared" si="461"/>
        <v>0</v>
      </c>
      <c r="FC565" s="9" t="str">
        <f t="shared" si="461"/>
        <v>0</v>
      </c>
      <c r="FD565" s="9" t="str">
        <f t="shared" si="439"/>
        <v>1</v>
      </c>
      <c r="FE565" s="9" t="str">
        <f t="shared" si="462"/>
        <v>1</v>
      </c>
      <c r="FF565" s="9" t="str">
        <f t="shared" si="462"/>
        <v>1</v>
      </c>
      <c r="GJ565" s="4" t="str">
        <f t="shared" si="442"/>
        <v>パーツ\ホイール:ブランド\BROTURES</v>
      </c>
      <c r="GK565" s="4" t="str">
        <f t="shared" si="440"/>
        <v>u:u</v>
      </c>
      <c r="GL565" s="11"/>
      <c r="GM565" s="4" t="str">
        <f t="shared" si="463"/>
        <v>::</v>
      </c>
      <c r="GN565" s="4" t="str">
        <f t="shared" si="463"/>
        <v>::</v>
      </c>
      <c r="GO565" s="4" t="str">
        <f t="shared" si="463"/>
        <v>::</v>
      </c>
      <c r="GP565" s="4" t="str">
        <f t="shared" si="441"/>
        <v>1</v>
      </c>
    </row>
    <row r="566" spans="1:198" ht="28" customHeight="1">
      <c r="A566" s="5" t="s">
        <v>2985</v>
      </c>
      <c r="B566" s="5" t="s">
        <v>2987</v>
      </c>
      <c r="C566" s="5" t="s">
        <v>2985</v>
      </c>
      <c r="D566" s="9" t="str">
        <f t="shared" si="414"/>
        <v>u</v>
      </c>
      <c r="E566" s="9" t="str">
        <f t="shared" si="415"/>
        <v xml:space="preserve"> / （BROTURESElClasico24mmWheelPOLISHSet）</v>
      </c>
      <c r="F566" s="9" t="str">
        <f t="shared" si="416"/>
        <v xml:space="preserve"> / （BROTURESElClasico24mmWheelPOLISHSet）</v>
      </c>
      <c r="G566" s="5">
        <v>27300</v>
      </c>
      <c r="H566" s="9">
        <f t="shared" si="417"/>
        <v>27300</v>
      </c>
      <c r="I566" s="9" t="str">
        <f t="shared" si="418"/>
        <v>0</v>
      </c>
      <c r="J566" s="9" t="str">
        <f t="shared" si="419"/>
        <v>1</v>
      </c>
      <c r="P566" s="9" t="str">
        <f t="shared" si="420"/>
        <v>BROTURESElClasico24mmWheelPOLISHSet</v>
      </c>
      <c r="AI566" s="9" t="str">
        <f t="shared" si="421"/>
        <v>http://image.rakuten.co.jp/brotures/cabinet/items/brotures/el-clasico-p-set.jpg</v>
      </c>
      <c r="AS566" s="9" t="str">
        <f t="shared" si="457"/>
        <v>1</v>
      </c>
      <c r="AT566" s="9" t="str">
        <f t="shared" si="457"/>
        <v>1</v>
      </c>
      <c r="AU566" s="9" t="str">
        <f t="shared" si="422"/>
        <v>0</v>
      </c>
      <c r="AV566" s="9" t="str">
        <f t="shared" si="423"/>
        <v>1</v>
      </c>
      <c r="AW566" s="9" t="str">
        <f t="shared" si="458"/>
        <v>0</v>
      </c>
      <c r="AX566" s="9" t="str">
        <f t="shared" si="458"/>
        <v>0</v>
      </c>
      <c r="AY566" s="11"/>
      <c r="AZ566" s="11"/>
      <c r="BA566" s="11"/>
      <c r="BB566" s="9" t="str">
        <f t="shared" si="424"/>
        <v>-1</v>
      </c>
      <c r="BC566" s="9" t="str">
        <f t="shared" si="425"/>
        <v>0</v>
      </c>
      <c r="BG566" s="5" t="s">
        <v>561</v>
      </c>
      <c r="BH566" s="5" t="s">
        <v>1096</v>
      </c>
      <c r="CS566" s="9" t="str">
        <f t="shared" si="426"/>
        <v>0</v>
      </c>
      <c r="CT566" s="9" t="str">
        <f t="shared" si="427"/>
        <v>&lt;iframe src="http://www.rakuten.ne.jp/gold/brotures/spec/brotures/el-clasico-p-set.html" frameborder="0" id="spec-content" scrolling="no"&gt;&lt;/iframe&gt;</v>
      </c>
      <c r="CU566" s="9" t="str">
        <f t="shared" si="428"/>
        <v/>
      </c>
      <c r="CV566" s="9" t="str">
        <f t="shared" si="429"/>
        <v>&lt;div class="row-fluid"&gt;&lt;iframe src="http://www.rakuten.ne.jp/gold/brotures/items/brotures/el-clasico-p-set.html" frameborder="0" id="skin-product" scrolling="no"&gt;&lt;/iframe&gt;&lt;/div&gt;</v>
      </c>
      <c r="CW566" s="11" t="str">
        <f t="shared" si="430"/>
        <v/>
      </c>
      <c r="CX566" t="s">
        <v>2985</v>
      </c>
      <c r="CY566" s="9" t="str">
        <f t="shared" si="431"/>
        <v>0</v>
      </c>
      <c r="CZ566" s="11"/>
      <c r="DA566" s="11"/>
      <c r="DB566" s="11"/>
      <c r="DC566" s="11"/>
      <c r="DD566" s="9" t="str">
        <f t="shared" si="432"/>
        <v/>
      </c>
      <c r="DI566" s="9" t="str">
        <f t="shared" si="433"/>
        <v/>
      </c>
      <c r="DT566" s="9">
        <f>VLOOKUP(BG566,ディレクトリID!A:B,2)</f>
        <v>407713</v>
      </c>
      <c r="DV566" s="4" t="str">
        <f t="shared" si="434"/>
        <v>【ホイール　BROTURES】</v>
      </c>
      <c r="DW566" s="4" t="str">
        <f t="shared" si="435"/>
        <v>【ホイール　BROTURES】</v>
      </c>
      <c r="DX566" s="9">
        <f t="shared" si="436"/>
        <v>2</v>
      </c>
      <c r="DY566" s="11"/>
      <c r="DZ566" s="9" t="str">
        <f t="shared" si="459"/>
        <v>1</v>
      </c>
      <c r="EA566" s="9" t="str">
        <f t="shared" si="459"/>
        <v>1</v>
      </c>
      <c r="EB566" s="11"/>
      <c r="EC566" s="11"/>
      <c r="ED566" s="11"/>
      <c r="EE566" s="9" t="str">
        <f t="shared" si="437"/>
        <v>0</v>
      </c>
      <c r="EO566" s="5" t="s">
        <v>428</v>
      </c>
      <c r="EP566" s="8" t="s">
        <v>429</v>
      </c>
      <c r="EQ566" s="8" t="s">
        <v>429</v>
      </c>
      <c r="ER566" s="8" t="s">
        <v>209</v>
      </c>
      <c r="ES566" s="8" t="s">
        <v>430</v>
      </c>
      <c r="ET566" s="9" t="str">
        <f t="shared" si="438"/>
        <v>2</v>
      </c>
      <c r="EU566" s="11"/>
      <c r="EV566" s="11"/>
      <c r="EW566" s="11"/>
      <c r="EX566" s="9" t="str">
        <f t="shared" si="460"/>
        <v>0</v>
      </c>
      <c r="EY566" s="9" t="str">
        <f t="shared" si="460"/>
        <v>0</v>
      </c>
      <c r="EZ566" s="11"/>
      <c r="FA566" s="11"/>
      <c r="FB566" s="9" t="str">
        <f t="shared" si="461"/>
        <v>0</v>
      </c>
      <c r="FC566" s="9" t="str">
        <f t="shared" si="461"/>
        <v>0</v>
      </c>
      <c r="FD566" s="9" t="str">
        <f t="shared" si="439"/>
        <v>1</v>
      </c>
      <c r="FE566" s="9" t="str">
        <f t="shared" si="462"/>
        <v>1</v>
      </c>
      <c r="FF566" s="9" t="str">
        <f t="shared" si="462"/>
        <v>1</v>
      </c>
      <c r="GJ566" s="4" t="str">
        <f t="shared" si="442"/>
        <v>パーツ\ホイール:ブランド\BROTURES</v>
      </c>
      <c r="GK566" s="4" t="str">
        <f t="shared" si="440"/>
        <v>u:u</v>
      </c>
      <c r="GL566" s="11"/>
      <c r="GM566" s="4" t="str">
        <f t="shared" si="463"/>
        <v>::</v>
      </c>
      <c r="GN566" s="4" t="str">
        <f t="shared" si="463"/>
        <v>::</v>
      </c>
      <c r="GO566" s="4" t="str">
        <f t="shared" si="463"/>
        <v>::</v>
      </c>
      <c r="GP566" s="4" t="str">
        <f t="shared" si="441"/>
        <v>1</v>
      </c>
    </row>
    <row r="567" spans="1:198" ht="28" customHeight="1">
      <c r="A567" s="5" t="s">
        <v>2991</v>
      </c>
      <c r="B567" s="5" t="s">
        <v>2993</v>
      </c>
      <c r="C567" s="5" t="s">
        <v>2991</v>
      </c>
      <c r="D567" s="9" t="str">
        <f t="shared" si="414"/>
        <v>u</v>
      </c>
      <c r="E567" s="9" t="str">
        <f t="shared" si="415"/>
        <v xml:space="preserve"> / （PAULE-LEVERLeft）</v>
      </c>
      <c r="F567" s="9" t="str">
        <f t="shared" si="416"/>
        <v xml:space="preserve"> / （PAULE-LEVERLeft）</v>
      </c>
      <c r="G567" s="5">
        <v>11550</v>
      </c>
      <c r="H567" s="9">
        <f t="shared" si="417"/>
        <v>11550</v>
      </c>
      <c r="I567" s="9" t="str">
        <f t="shared" si="418"/>
        <v>0</v>
      </c>
      <c r="J567" s="9" t="str">
        <f t="shared" si="419"/>
        <v>1</v>
      </c>
      <c r="P567" s="9" t="str">
        <f t="shared" si="420"/>
        <v>PAULE-LEVERLeft</v>
      </c>
      <c r="AI567" s="9" t="str">
        <f t="shared" si="421"/>
        <v>http://image.rakuten.co.jp/brotures/cabinet/items/paul/elever-l.jpg</v>
      </c>
      <c r="AS567" s="9" t="str">
        <f t="shared" si="457"/>
        <v>1</v>
      </c>
      <c r="AT567" s="9" t="str">
        <f t="shared" si="457"/>
        <v>1</v>
      </c>
      <c r="AU567" s="9" t="str">
        <f t="shared" si="422"/>
        <v>0</v>
      </c>
      <c r="AV567" s="9" t="str">
        <f t="shared" si="423"/>
        <v>1</v>
      </c>
      <c r="AW567" s="9" t="str">
        <f t="shared" si="458"/>
        <v>0</v>
      </c>
      <c r="AX567" s="9" t="str">
        <f t="shared" si="458"/>
        <v>0</v>
      </c>
      <c r="AY567" s="11"/>
      <c r="AZ567" s="11"/>
      <c r="BA567" s="11"/>
      <c r="BB567" s="9" t="str">
        <f t="shared" si="424"/>
        <v>-1</v>
      </c>
      <c r="BC567" s="9" t="str">
        <f t="shared" si="425"/>
        <v>0</v>
      </c>
      <c r="BG567" s="5" t="s">
        <v>1104</v>
      </c>
      <c r="BH567" s="5" t="s">
        <v>2997</v>
      </c>
      <c r="CS567" s="9" t="str">
        <f t="shared" si="426"/>
        <v>0</v>
      </c>
      <c r="CT567" s="9" t="str">
        <f t="shared" si="427"/>
        <v>&lt;iframe src="http://www.rakuten.ne.jp/gold/brotures/spec/paul/elever-l.html" frameborder="0" id="spec-content" scrolling="no"&gt;&lt;/iframe&gt;</v>
      </c>
      <c r="CU567" s="9" t="str">
        <f t="shared" si="428"/>
        <v/>
      </c>
      <c r="CV567" s="9" t="str">
        <f t="shared" si="429"/>
        <v>&lt;div class="row-fluid"&gt;&lt;iframe src="http://www.rakuten.ne.jp/gold/brotures/items/paul/elever-l.html" frameborder="0" id="skin-product" scrolling="no"&gt;&lt;/iframe&gt;&lt;/div&gt;</v>
      </c>
      <c r="CW567" s="11" t="str">
        <f t="shared" si="430"/>
        <v/>
      </c>
      <c r="CX567" t="s">
        <v>2991</v>
      </c>
      <c r="CY567" s="9" t="str">
        <f t="shared" si="431"/>
        <v>0</v>
      </c>
      <c r="CZ567" s="11"/>
      <c r="DA567" s="11"/>
      <c r="DB567" s="11"/>
      <c r="DC567" s="11"/>
      <c r="DD567" s="9" t="str">
        <f t="shared" si="432"/>
        <v/>
      </c>
      <c r="DI567" s="9" t="str">
        <f t="shared" si="433"/>
        <v/>
      </c>
      <c r="DT567" s="9">
        <f>VLOOKUP(BG567,ディレクトリID!A:B,2)</f>
        <v>407712</v>
      </c>
      <c r="DV567" s="4" t="str">
        <f t="shared" si="434"/>
        <v>【ブレーキ　PAUL】</v>
      </c>
      <c r="DW567" s="4" t="str">
        <f t="shared" si="435"/>
        <v>【ブレーキ　PAUL】</v>
      </c>
      <c r="DX567" s="9">
        <f t="shared" si="436"/>
        <v>4</v>
      </c>
      <c r="DY567" s="11"/>
      <c r="DZ567" s="9" t="str">
        <f t="shared" si="459"/>
        <v>1</v>
      </c>
      <c r="EA567" s="9" t="str">
        <f t="shared" si="459"/>
        <v>1</v>
      </c>
      <c r="EB567" s="11"/>
      <c r="EC567" s="11"/>
      <c r="ED567" s="11"/>
      <c r="EE567" s="9" t="str">
        <f t="shared" si="437"/>
        <v>0</v>
      </c>
      <c r="EO567" s="5" t="s">
        <v>428</v>
      </c>
      <c r="EP567" s="8" t="s">
        <v>429</v>
      </c>
      <c r="EQ567" s="8" t="s">
        <v>429</v>
      </c>
      <c r="ER567" s="8" t="s">
        <v>209</v>
      </c>
      <c r="ES567" s="8" t="s">
        <v>430</v>
      </c>
      <c r="ET567" s="9" t="str">
        <f t="shared" si="438"/>
        <v>2</v>
      </c>
      <c r="EU567" s="11"/>
      <c r="EV567" s="11"/>
      <c r="EW567" s="11"/>
      <c r="EX567" s="9" t="str">
        <f t="shared" si="460"/>
        <v>0</v>
      </c>
      <c r="EY567" s="9" t="str">
        <f t="shared" si="460"/>
        <v>0</v>
      </c>
      <c r="EZ567" s="11"/>
      <c r="FA567" s="11"/>
      <c r="FB567" s="9" t="str">
        <f t="shared" si="461"/>
        <v>0</v>
      </c>
      <c r="FC567" s="9" t="str">
        <f t="shared" si="461"/>
        <v>0</v>
      </c>
      <c r="FD567" s="9" t="str">
        <f t="shared" si="439"/>
        <v>1</v>
      </c>
      <c r="FE567" s="9" t="str">
        <f t="shared" si="462"/>
        <v>1</v>
      </c>
      <c r="FF567" s="9" t="str">
        <f t="shared" si="462"/>
        <v>1</v>
      </c>
      <c r="GJ567" s="4" t="str">
        <f t="shared" si="442"/>
        <v>パーツ\ブレーキ:ブランド\PAUL</v>
      </c>
      <c r="GK567" s="4" t="str">
        <f t="shared" si="440"/>
        <v>u:u</v>
      </c>
      <c r="GL567" s="11"/>
      <c r="GM567" s="4" t="str">
        <f t="shared" si="463"/>
        <v>::</v>
      </c>
      <c r="GN567" s="4" t="str">
        <f t="shared" si="463"/>
        <v>::</v>
      </c>
      <c r="GO567" s="4" t="str">
        <f t="shared" si="463"/>
        <v>::</v>
      </c>
      <c r="GP567" s="4" t="str">
        <f t="shared" si="441"/>
        <v>1</v>
      </c>
    </row>
    <row r="568" spans="1:198" ht="28" customHeight="1">
      <c r="A568" s="5" t="s">
        <v>2999</v>
      </c>
      <c r="B568" s="5" t="s">
        <v>3001</v>
      </c>
      <c r="C568" s="5" t="s">
        <v>2999</v>
      </c>
      <c r="D568" s="9" t="str">
        <f t="shared" si="414"/>
        <v>u</v>
      </c>
      <c r="E568" s="9" t="str">
        <f t="shared" si="415"/>
        <v xml:space="preserve"> / （PAULE-LEVERRight）</v>
      </c>
      <c r="F568" s="9" t="str">
        <f t="shared" si="416"/>
        <v xml:space="preserve"> / （PAULE-LEVERRight）</v>
      </c>
      <c r="G568" s="5">
        <v>11550</v>
      </c>
      <c r="H568" s="9">
        <f t="shared" si="417"/>
        <v>11550</v>
      </c>
      <c r="I568" s="9" t="str">
        <f t="shared" si="418"/>
        <v>0</v>
      </c>
      <c r="J568" s="9" t="str">
        <f t="shared" si="419"/>
        <v>1</v>
      </c>
      <c r="P568" s="9" t="str">
        <f t="shared" si="420"/>
        <v>PAULE-LEVERRight</v>
      </c>
      <c r="AI568" s="9" t="str">
        <f t="shared" si="421"/>
        <v>http://image.rakuten.co.jp/brotures/cabinet/items/paul/elever-r.jpg</v>
      </c>
      <c r="AS568" s="9" t="str">
        <f t="shared" si="457"/>
        <v>1</v>
      </c>
      <c r="AT568" s="9" t="str">
        <f t="shared" si="457"/>
        <v>1</v>
      </c>
      <c r="AU568" s="9" t="str">
        <f t="shared" si="422"/>
        <v>0</v>
      </c>
      <c r="AV568" s="9" t="str">
        <f t="shared" si="423"/>
        <v>1</v>
      </c>
      <c r="AW568" s="9" t="str">
        <f t="shared" si="458"/>
        <v>0</v>
      </c>
      <c r="AX568" s="9" t="str">
        <f t="shared" si="458"/>
        <v>0</v>
      </c>
      <c r="AY568" s="11"/>
      <c r="AZ568" s="11"/>
      <c r="BA568" s="11"/>
      <c r="BB568" s="9" t="str">
        <f t="shared" si="424"/>
        <v>-1</v>
      </c>
      <c r="BC568" s="9" t="str">
        <f t="shared" si="425"/>
        <v>0</v>
      </c>
      <c r="BG568" s="5" t="s">
        <v>1104</v>
      </c>
      <c r="BH568" s="5" t="s">
        <v>2997</v>
      </c>
      <c r="CS568" s="9" t="str">
        <f t="shared" si="426"/>
        <v>0</v>
      </c>
      <c r="CT568" s="9" t="str">
        <f t="shared" si="427"/>
        <v>&lt;iframe src="http://www.rakuten.ne.jp/gold/brotures/spec/paul/elever-r.html" frameborder="0" id="spec-content" scrolling="no"&gt;&lt;/iframe&gt;</v>
      </c>
      <c r="CU568" s="9" t="str">
        <f t="shared" si="428"/>
        <v/>
      </c>
      <c r="CV568" s="9" t="str">
        <f t="shared" si="429"/>
        <v>&lt;div class="row-fluid"&gt;&lt;iframe src="http://www.rakuten.ne.jp/gold/brotures/items/paul/elever-r.html" frameborder="0" id="skin-product" scrolling="no"&gt;&lt;/iframe&gt;&lt;/div&gt;</v>
      </c>
      <c r="CW568" s="11" t="str">
        <f t="shared" si="430"/>
        <v/>
      </c>
      <c r="CX568" t="s">
        <v>2999</v>
      </c>
      <c r="CY568" s="9" t="str">
        <f t="shared" si="431"/>
        <v>0</v>
      </c>
      <c r="CZ568" s="11"/>
      <c r="DA568" s="11"/>
      <c r="DB568" s="11"/>
      <c r="DC568" s="11"/>
      <c r="DD568" s="9" t="str">
        <f t="shared" si="432"/>
        <v/>
      </c>
      <c r="DI568" s="9" t="str">
        <f t="shared" si="433"/>
        <v/>
      </c>
      <c r="DT568" s="9">
        <f>VLOOKUP(BG568,ディレクトリID!A:B,2)</f>
        <v>407712</v>
      </c>
      <c r="DV568" s="4" t="str">
        <f t="shared" si="434"/>
        <v>【ブレーキ　PAUL】</v>
      </c>
      <c r="DW568" s="4" t="str">
        <f t="shared" si="435"/>
        <v>【ブレーキ　PAUL】</v>
      </c>
      <c r="DX568" s="9">
        <f t="shared" si="436"/>
        <v>4</v>
      </c>
      <c r="DY568" s="11"/>
      <c r="DZ568" s="9" t="str">
        <f t="shared" si="459"/>
        <v>1</v>
      </c>
      <c r="EA568" s="9" t="str">
        <f t="shared" si="459"/>
        <v>1</v>
      </c>
      <c r="EB568" s="11"/>
      <c r="EC568" s="11"/>
      <c r="ED568" s="11"/>
      <c r="EE568" s="9" t="str">
        <f t="shared" si="437"/>
        <v>0</v>
      </c>
      <c r="EO568" s="5" t="s">
        <v>428</v>
      </c>
      <c r="EP568" s="8" t="s">
        <v>429</v>
      </c>
      <c r="EQ568" s="8" t="s">
        <v>429</v>
      </c>
      <c r="ER568" s="8" t="s">
        <v>209</v>
      </c>
      <c r="ES568" s="8" t="s">
        <v>430</v>
      </c>
      <c r="ET568" s="9" t="str">
        <f t="shared" si="438"/>
        <v>2</v>
      </c>
      <c r="EU568" s="11"/>
      <c r="EV568" s="11"/>
      <c r="EW568" s="11"/>
      <c r="EX568" s="9" t="str">
        <f t="shared" si="460"/>
        <v>0</v>
      </c>
      <c r="EY568" s="9" t="str">
        <f t="shared" si="460"/>
        <v>0</v>
      </c>
      <c r="EZ568" s="11"/>
      <c r="FA568" s="11"/>
      <c r="FB568" s="9" t="str">
        <f t="shared" si="461"/>
        <v>0</v>
      </c>
      <c r="FC568" s="9" t="str">
        <f t="shared" si="461"/>
        <v>0</v>
      </c>
      <c r="FD568" s="9" t="str">
        <f t="shared" si="439"/>
        <v>1</v>
      </c>
      <c r="FE568" s="9" t="str">
        <f t="shared" si="462"/>
        <v>1</v>
      </c>
      <c r="FF568" s="9" t="str">
        <f t="shared" si="462"/>
        <v>1</v>
      </c>
      <c r="GJ568" s="4" t="str">
        <f t="shared" si="442"/>
        <v>パーツ\ブレーキ:ブランド\PAUL</v>
      </c>
      <c r="GK568" s="4" t="str">
        <f t="shared" si="440"/>
        <v>u:u</v>
      </c>
      <c r="GL568" s="11"/>
      <c r="GM568" s="4" t="str">
        <f t="shared" si="463"/>
        <v>::</v>
      </c>
      <c r="GN568" s="4" t="str">
        <f t="shared" si="463"/>
        <v>::</v>
      </c>
      <c r="GO568" s="4" t="str">
        <f t="shared" si="463"/>
        <v>::</v>
      </c>
      <c r="GP568" s="4" t="str">
        <f t="shared" si="441"/>
        <v>1</v>
      </c>
    </row>
    <row r="569" spans="1:198" ht="28" customHeight="1">
      <c r="A569" s="5" t="s">
        <v>3005</v>
      </c>
      <c r="B569" s="5" t="s">
        <v>3007</v>
      </c>
      <c r="C569" s="5" t="s">
        <v>3005</v>
      </c>
      <c r="D569" s="9" t="str">
        <f t="shared" si="414"/>
        <v>u</v>
      </c>
      <c r="E569" s="9" t="str">
        <f t="shared" si="415"/>
        <v xml:space="preserve"> / （THOMSONELITEX2Stem25.4mmBLACK）</v>
      </c>
      <c r="F569" s="9" t="str">
        <f t="shared" si="416"/>
        <v xml:space="preserve"> / （THOMSONELITEX2Stem25.4mmBLACK）</v>
      </c>
      <c r="G569" s="5">
        <v>8400</v>
      </c>
      <c r="H569" s="9">
        <f t="shared" si="417"/>
        <v>8400</v>
      </c>
      <c r="I569" s="9" t="str">
        <f t="shared" si="418"/>
        <v>0</v>
      </c>
      <c r="J569" s="9" t="str">
        <f t="shared" si="419"/>
        <v>1</v>
      </c>
      <c r="P569" s="9" t="str">
        <f t="shared" si="420"/>
        <v>THOMSONELITEX2Stem25.4mmBLACK</v>
      </c>
      <c r="AI569" s="9" t="str">
        <f t="shared" si="421"/>
        <v>http://image.rakuten.co.jp/brotures/cabinet/items/thomson/elite-x2-254-b.jpg</v>
      </c>
      <c r="AS569" s="9" t="str">
        <f t="shared" si="457"/>
        <v>1</v>
      </c>
      <c r="AT569" s="9" t="str">
        <f t="shared" si="457"/>
        <v>1</v>
      </c>
      <c r="AU569" s="9" t="str">
        <f t="shared" si="422"/>
        <v>0</v>
      </c>
      <c r="AV569" s="9" t="str">
        <f t="shared" si="423"/>
        <v>1</v>
      </c>
      <c r="AW569" s="9" t="str">
        <f t="shared" si="458"/>
        <v>0</v>
      </c>
      <c r="AX569" s="9" t="str">
        <f t="shared" si="458"/>
        <v>0</v>
      </c>
      <c r="AY569" s="11"/>
      <c r="AZ569" s="11"/>
      <c r="BA569" s="11"/>
      <c r="BB569" s="9" t="str">
        <f t="shared" si="424"/>
        <v>-1</v>
      </c>
      <c r="BC569" s="9" t="str">
        <f t="shared" si="425"/>
        <v>0</v>
      </c>
      <c r="BG569" s="5" t="s">
        <v>322</v>
      </c>
      <c r="BH569" s="5" t="s">
        <v>1347</v>
      </c>
      <c r="CS569" s="9" t="str">
        <f t="shared" si="426"/>
        <v>0</v>
      </c>
      <c r="CT569" s="9" t="str">
        <f t="shared" si="427"/>
        <v>&lt;iframe src="http://www.rakuten.ne.jp/gold/brotures/spec/thomson/elite-x2-254-b.html" frameborder="0" id="spec-content" scrolling="no"&gt;&lt;/iframe&gt;</v>
      </c>
      <c r="CU569" s="9" t="str">
        <f t="shared" si="428"/>
        <v/>
      </c>
      <c r="CV569" s="9" t="str">
        <f t="shared" si="429"/>
        <v>&lt;div class="row-fluid"&gt;&lt;iframe src="http://www.rakuten.ne.jp/gold/brotures/items/thomson/elite-x2-254-b.html" frameborder="0" id="skin-product" scrolling="no"&gt;&lt;/iframe&gt;&lt;/div&gt;</v>
      </c>
      <c r="CW569" s="11" t="str">
        <f t="shared" si="430"/>
        <v/>
      </c>
      <c r="CX569" t="s">
        <v>3005</v>
      </c>
      <c r="CY569" s="9" t="str">
        <f t="shared" si="431"/>
        <v>0</v>
      </c>
      <c r="CZ569" s="11"/>
      <c r="DA569" s="11"/>
      <c r="DB569" s="11"/>
      <c r="DC569" s="11"/>
      <c r="DD569" s="9" t="str">
        <f t="shared" si="432"/>
        <v/>
      </c>
      <c r="DI569" s="9" t="str">
        <f t="shared" si="433"/>
        <v/>
      </c>
      <c r="DT569" s="9">
        <f>VLOOKUP(BG569,ディレクトリID!A:B,2)</f>
        <v>563161</v>
      </c>
      <c r="DV569" s="4" t="str">
        <f t="shared" si="434"/>
        <v>【ステム　THOMSON】</v>
      </c>
      <c r="DW569" s="4" t="str">
        <f t="shared" si="435"/>
        <v>【ステム　THOMSON】</v>
      </c>
      <c r="DX569" s="9">
        <f t="shared" si="436"/>
        <v>4</v>
      </c>
      <c r="DY569" s="11"/>
      <c r="DZ569" s="9" t="str">
        <f t="shared" si="459"/>
        <v>1</v>
      </c>
      <c r="EA569" s="9" t="str">
        <f t="shared" si="459"/>
        <v>1</v>
      </c>
      <c r="EB569" s="11"/>
      <c r="EC569" s="11"/>
      <c r="ED569" s="11"/>
      <c r="EE569" s="9" t="str">
        <f t="shared" si="437"/>
        <v>0</v>
      </c>
      <c r="EO569" s="5" t="s">
        <v>428</v>
      </c>
      <c r="EP569" s="8" t="s">
        <v>429</v>
      </c>
      <c r="EQ569" s="8" t="s">
        <v>429</v>
      </c>
      <c r="ER569" s="8" t="s">
        <v>209</v>
      </c>
      <c r="ES569" s="8" t="s">
        <v>430</v>
      </c>
      <c r="ET569" s="9" t="str">
        <f t="shared" si="438"/>
        <v>2</v>
      </c>
      <c r="EU569" s="11"/>
      <c r="EV569" s="11"/>
      <c r="EW569" s="11"/>
      <c r="EX569" s="9" t="str">
        <f t="shared" si="460"/>
        <v>0</v>
      </c>
      <c r="EY569" s="9" t="str">
        <f t="shared" si="460"/>
        <v>0</v>
      </c>
      <c r="EZ569" s="11"/>
      <c r="FA569" s="11"/>
      <c r="FB569" s="9" t="str">
        <f t="shared" si="461"/>
        <v>0</v>
      </c>
      <c r="FC569" s="9" t="str">
        <f t="shared" si="461"/>
        <v>0</v>
      </c>
      <c r="FD569" s="9" t="str">
        <f t="shared" si="439"/>
        <v>1</v>
      </c>
      <c r="FE569" s="9" t="str">
        <f t="shared" si="462"/>
        <v>1</v>
      </c>
      <c r="FF569" s="9" t="str">
        <f t="shared" si="462"/>
        <v>1</v>
      </c>
      <c r="GJ569" s="4" t="str">
        <f t="shared" si="442"/>
        <v>パーツ\ステム:ブランド\THOMSON</v>
      </c>
      <c r="GK569" s="4" t="str">
        <f t="shared" si="440"/>
        <v>u:u</v>
      </c>
      <c r="GL569" s="11"/>
      <c r="GM569" s="4" t="str">
        <f t="shared" si="463"/>
        <v>::</v>
      </c>
      <c r="GN569" s="4" t="str">
        <f t="shared" si="463"/>
        <v>::</v>
      </c>
      <c r="GO569" s="4" t="str">
        <f t="shared" si="463"/>
        <v>::</v>
      </c>
      <c r="GP569" s="4" t="str">
        <f t="shared" si="441"/>
        <v>1</v>
      </c>
    </row>
    <row r="570" spans="1:198" ht="28" customHeight="1">
      <c r="A570" s="5" t="s">
        <v>3011</v>
      </c>
      <c r="B570" s="5" t="s">
        <v>3013</v>
      </c>
      <c r="C570" s="5" t="s">
        <v>3011</v>
      </c>
      <c r="D570" s="9" t="str">
        <f t="shared" si="414"/>
        <v>u</v>
      </c>
      <c r="E570" s="9" t="str">
        <f t="shared" si="415"/>
        <v xml:space="preserve"> / （THOMSONELITEX2Stem25.4mmSILVER）</v>
      </c>
      <c r="F570" s="9" t="str">
        <f t="shared" si="416"/>
        <v xml:space="preserve"> / （THOMSONELITEX2Stem25.4mmSILVER）</v>
      </c>
      <c r="G570" s="5">
        <v>8400</v>
      </c>
      <c r="H570" s="9">
        <f t="shared" si="417"/>
        <v>8400</v>
      </c>
      <c r="I570" s="9" t="str">
        <f t="shared" si="418"/>
        <v>0</v>
      </c>
      <c r="J570" s="9" t="str">
        <f t="shared" si="419"/>
        <v>1</v>
      </c>
      <c r="P570" s="9" t="str">
        <f t="shared" si="420"/>
        <v>THOMSONELITEX2Stem25.4mmSILVER</v>
      </c>
      <c r="AI570" s="9" t="str">
        <f t="shared" si="421"/>
        <v>http://image.rakuten.co.jp/brotures/cabinet/items/thomson/elite-x2-254-s.jpg</v>
      </c>
      <c r="AS570" s="9" t="str">
        <f t="shared" si="457"/>
        <v>1</v>
      </c>
      <c r="AT570" s="9" t="str">
        <f t="shared" si="457"/>
        <v>1</v>
      </c>
      <c r="AU570" s="9" t="str">
        <f t="shared" si="422"/>
        <v>0</v>
      </c>
      <c r="AV570" s="9" t="str">
        <f t="shared" si="423"/>
        <v>1</v>
      </c>
      <c r="AW570" s="9" t="str">
        <f t="shared" si="458"/>
        <v>0</v>
      </c>
      <c r="AX570" s="9" t="str">
        <f t="shared" si="458"/>
        <v>0</v>
      </c>
      <c r="AY570" s="11"/>
      <c r="AZ570" s="11"/>
      <c r="BA570" s="11"/>
      <c r="BB570" s="9" t="str">
        <f t="shared" si="424"/>
        <v>-1</v>
      </c>
      <c r="BC570" s="9" t="str">
        <f t="shared" si="425"/>
        <v>0</v>
      </c>
      <c r="BG570" s="5" t="s">
        <v>322</v>
      </c>
      <c r="BH570" s="5" t="s">
        <v>1347</v>
      </c>
      <c r="CS570" s="9" t="str">
        <f t="shared" si="426"/>
        <v>0</v>
      </c>
      <c r="CT570" s="9" t="str">
        <f t="shared" si="427"/>
        <v>&lt;iframe src="http://www.rakuten.ne.jp/gold/brotures/spec/thomson/elite-x2-254-s.html" frameborder="0" id="spec-content" scrolling="no"&gt;&lt;/iframe&gt;</v>
      </c>
      <c r="CU570" s="9" t="str">
        <f t="shared" si="428"/>
        <v/>
      </c>
      <c r="CV570" s="9" t="str">
        <f t="shared" si="429"/>
        <v>&lt;div class="row-fluid"&gt;&lt;iframe src="http://www.rakuten.ne.jp/gold/brotures/items/thomson/elite-x2-254-s.html" frameborder="0" id="skin-product" scrolling="no"&gt;&lt;/iframe&gt;&lt;/div&gt;</v>
      </c>
      <c r="CW570" s="11" t="str">
        <f t="shared" si="430"/>
        <v/>
      </c>
      <c r="CX570" t="s">
        <v>3011</v>
      </c>
      <c r="CY570" s="9" t="str">
        <f t="shared" si="431"/>
        <v>0</v>
      </c>
      <c r="CZ570" s="11"/>
      <c r="DA570" s="11"/>
      <c r="DB570" s="11"/>
      <c r="DC570" s="11"/>
      <c r="DD570" s="9" t="str">
        <f t="shared" si="432"/>
        <v/>
      </c>
      <c r="DI570" s="9" t="str">
        <f t="shared" si="433"/>
        <v/>
      </c>
      <c r="DT570" s="9">
        <f>VLOOKUP(BG570,ディレクトリID!A:B,2)</f>
        <v>563161</v>
      </c>
      <c r="DV570" s="4" t="str">
        <f t="shared" si="434"/>
        <v>【ステム　THOMSON】</v>
      </c>
      <c r="DW570" s="4" t="str">
        <f t="shared" si="435"/>
        <v>【ステム　THOMSON】</v>
      </c>
      <c r="DX570" s="9">
        <f t="shared" si="436"/>
        <v>4</v>
      </c>
      <c r="DY570" s="11"/>
      <c r="DZ570" s="9" t="str">
        <f t="shared" si="459"/>
        <v>1</v>
      </c>
      <c r="EA570" s="9" t="str">
        <f t="shared" si="459"/>
        <v>1</v>
      </c>
      <c r="EB570" s="11"/>
      <c r="EC570" s="11"/>
      <c r="ED570" s="11"/>
      <c r="EE570" s="9" t="str">
        <f t="shared" si="437"/>
        <v>0</v>
      </c>
      <c r="EO570" s="5" t="s">
        <v>428</v>
      </c>
      <c r="EP570" s="8" t="s">
        <v>429</v>
      </c>
      <c r="EQ570" s="8" t="s">
        <v>429</v>
      </c>
      <c r="ER570" s="8" t="s">
        <v>209</v>
      </c>
      <c r="ES570" s="8" t="s">
        <v>430</v>
      </c>
      <c r="ET570" s="9" t="str">
        <f t="shared" si="438"/>
        <v>2</v>
      </c>
      <c r="EU570" s="11"/>
      <c r="EV570" s="11"/>
      <c r="EW570" s="11"/>
      <c r="EX570" s="9" t="str">
        <f t="shared" si="460"/>
        <v>0</v>
      </c>
      <c r="EY570" s="9" t="str">
        <f t="shared" si="460"/>
        <v>0</v>
      </c>
      <c r="EZ570" s="11"/>
      <c r="FA570" s="11"/>
      <c r="FB570" s="9" t="str">
        <f t="shared" si="461"/>
        <v>0</v>
      </c>
      <c r="FC570" s="9" t="str">
        <f t="shared" si="461"/>
        <v>0</v>
      </c>
      <c r="FD570" s="9" t="str">
        <f t="shared" si="439"/>
        <v>1</v>
      </c>
      <c r="FE570" s="9" t="str">
        <f t="shared" si="462"/>
        <v>1</v>
      </c>
      <c r="FF570" s="9" t="str">
        <f t="shared" si="462"/>
        <v>1</v>
      </c>
      <c r="GJ570" s="4" t="str">
        <f t="shared" si="442"/>
        <v>パーツ\ステム:ブランド\THOMSON</v>
      </c>
      <c r="GK570" s="4" t="str">
        <f t="shared" si="440"/>
        <v>u:u</v>
      </c>
      <c r="GL570" s="11"/>
      <c r="GM570" s="4" t="str">
        <f t="shared" si="463"/>
        <v>::</v>
      </c>
      <c r="GN570" s="4" t="str">
        <f t="shared" si="463"/>
        <v>::</v>
      </c>
      <c r="GO570" s="4" t="str">
        <f t="shared" si="463"/>
        <v>::</v>
      </c>
      <c r="GP570" s="4" t="str">
        <f t="shared" si="441"/>
        <v>1</v>
      </c>
    </row>
    <row r="571" spans="1:198" ht="28" customHeight="1">
      <c r="A571" s="5" t="s">
        <v>3017</v>
      </c>
      <c r="B571" s="5" t="s">
        <v>3019</v>
      </c>
      <c r="C571" s="5" t="s">
        <v>3017</v>
      </c>
      <c r="D571" s="9" t="str">
        <f t="shared" si="414"/>
        <v>u</v>
      </c>
      <c r="E571" s="9" t="str">
        <f t="shared" si="415"/>
        <v xml:space="preserve"> / （THOMSONELITEX2StemBLACK）</v>
      </c>
      <c r="F571" s="9" t="str">
        <f t="shared" si="416"/>
        <v xml:space="preserve"> / （THOMSONELITEX2StemBLACK）</v>
      </c>
      <c r="G571" s="5">
        <v>8400</v>
      </c>
      <c r="H571" s="9">
        <f t="shared" si="417"/>
        <v>8400</v>
      </c>
      <c r="I571" s="9" t="str">
        <f t="shared" si="418"/>
        <v>0</v>
      </c>
      <c r="J571" s="9" t="str">
        <f t="shared" si="419"/>
        <v>1</v>
      </c>
      <c r="P571" s="9" t="str">
        <f t="shared" si="420"/>
        <v>THOMSONELITEX2StemBLACK</v>
      </c>
      <c r="AI571" s="9" t="str">
        <f t="shared" si="421"/>
        <v>http://image.rakuten.co.jp/brotures/cabinet/items/thomson/elite-x2-b.jpg</v>
      </c>
      <c r="AS571" s="9" t="str">
        <f t="shared" si="457"/>
        <v>1</v>
      </c>
      <c r="AT571" s="9" t="str">
        <f t="shared" si="457"/>
        <v>1</v>
      </c>
      <c r="AU571" s="9" t="str">
        <f t="shared" si="422"/>
        <v>0</v>
      </c>
      <c r="AV571" s="9" t="str">
        <f t="shared" si="423"/>
        <v>1</v>
      </c>
      <c r="AW571" s="9" t="str">
        <f t="shared" si="458"/>
        <v>0</v>
      </c>
      <c r="AX571" s="9" t="str">
        <f t="shared" si="458"/>
        <v>0</v>
      </c>
      <c r="AY571" s="11"/>
      <c r="AZ571" s="11"/>
      <c r="BA571" s="11"/>
      <c r="BB571" s="9" t="str">
        <f t="shared" si="424"/>
        <v>-1</v>
      </c>
      <c r="BC571" s="9" t="str">
        <f t="shared" si="425"/>
        <v>0</v>
      </c>
      <c r="BG571" s="5" t="s">
        <v>322</v>
      </c>
      <c r="BH571" s="5" t="s">
        <v>1347</v>
      </c>
      <c r="CS571" s="9" t="str">
        <f t="shared" si="426"/>
        <v>0</v>
      </c>
      <c r="CT571" s="9" t="str">
        <f t="shared" si="427"/>
        <v>&lt;iframe src="http://www.rakuten.ne.jp/gold/brotures/spec/thomson/elite-x2-b.html" frameborder="0" id="spec-content" scrolling="no"&gt;&lt;/iframe&gt;</v>
      </c>
      <c r="CU571" s="9" t="str">
        <f t="shared" si="428"/>
        <v/>
      </c>
      <c r="CV571" s="9" t="str">
        <f t="shared" si="429"/>
        <v>&lt;div class="row-fluid"&gt;&lt;iframe src="http://www.rakuten.ne.jp/gold/brotures/items/thomson/elite-x2-b.html" frameborder="0" id="skin-product" scrolling="no"&gt;&lt;/iframe&gt;&lt;/div&gt;</v>
      </c>
      <c r="CW571" s="11" t="str">
        <f t="shared" si="430"/>
        <v/>
      </c>
      <c r="CX571" t="s">
        <v>3017</v>
      </c>
      <c r="CY571" s="9" t="str">
        <f t="shared" si="431"/>
        <v>0</v>
      </c>
      <c r="CZ571" s="11"/>
      <c r="DA571" s="11"/>
      <c r="DB571" s="11"/>
      <c r="DC571" s="11"/>
      <c r="DD571" s="9" t="str">
        <f t="shared" si="432"/>
        <v/>
      </c>
      <c r="DI571" s="9" t="str">
        <f t="shared" si="433"/>
        <v/>
      </c>
      <c r="DT571" s="9">
        <f>VLOOKUP(BG571,ディレクトリID!A:B,2)</f>
        <v>563161</v>
      </c>
      <c r="DV571" s="4" t="str">
        <f t="shared" si="434"/>
        <v>【ステム　THOMSON】</v>
      </c>
      <c r="DW571" s="4" t="str">
        <f t="shared" si="435"/>
        <v>【ステム　THOMSON】</v>
      </c>
      <c r="DX571" s="9">
        <f t="shared" si="436"/>
        <v>4</v>
      </c>
      <c r="DY571" s="11"/>
      <c r="DZ571" s="9" t="str">
        <f t="shared" si="459"/>
        <v>1</v>
      </c>
      <c r="EA571" s="9" t="str">
        <f t="shared" si="459"/>
        <v>1</v>
      </c>
      <c r="EB571" s="11"/>
      <c r="EC571" s="11"/>
      <c r="ED571" s="11"/>
      <c r="EE571" s="9" t="str">
        <f t="shared" si="437"/>
        <v>0</v>
      </c>
      <c r="EO571" s="5" t="s">
        <v>428</v>
      </c>
      <c r="EP571" s="8" t="s">
        <v>429</v>
      </c>
      <c r="EQ571" s="8" t="s">
        <v>429</v>
      </c>
      <c r="ER571" s="8" t="s">
        <v>209</v>
      </c>
      <c r="ES571" s="8" t="s">
        <v>430</v>
      </c>
      <c r="ET571" s="9" t="str">
        <f t="shared" si="438"/>
        <v>2</v>
      </c>
      <c r="EU571" s="11"/>
      <c r="EV571" s="11"/>
      <c r="EW571" s="11"/>
      <c r="EX571" s="9" t="str">
        <f t="shared" si="460"/>
        <v>0</v>
      </c>
      <c r="EY571" s="9" t="str">
        <f t="shared" si="460"/>
        <v>0</v>
      </c>
      <c r="EZ571" s="11"/>
      <c r="FA571" s="11"/>
      <c r="FB571" s="9" t="str">
        <f t="shared" si="461"/>
        <v>0</v>
      </c>
      <c r="FC571" s="9" t="str">
        <f t="shared" si="461"/>
        <v>0</v>
      </c>
      <c r="FD571" s="9" t="str">
        <f t="shared" si="439"/>
        <v>1</v>
      </c>
      <c r="FE571" s="9" t="str">
        <f t="shared" si="462"/>
        <v>1</v>
      </c>
      <c r="FF571" s="9" t="str">
        <f t="shared" si="462"/>
        <v>1</v>
      </c>
      <c r="GJ571" s="4" t="str">
        <f t="shared" si="442"/>
        <v>パーツ\ステム:ブランド\THOMSON</v>
      </c>
      <c r="GK571" s="4" t="str">
        <f t="shared" si="440"/>
        <v>u:u</v>
      </c>
      <c r="GL571" s="11"/>
      <c r="GM571" s="4" t="str">
        <f t="shared" si="463"/>
        <v>::</v>
      </c>
      <c r="GN571" s="4" t="str">
        <f t="shared" si="463"/>
        <v>::</v>
      </c>
      <c r="GO571" s="4" t="str">
        <f t="shared" si="463"/>
        <v>::</v>
      </c>
      <c r="GP571" s="4" t="str">
        <f t="shared" si="441"/>
        <v>1</v>
      </c>
    </row>
    <row r="572" spans="1:198" ht="28" customHeight="1">
      <c r="A572" s="5" t="s">
        <v>3023</v>
      </c>
      <c r="B572" s="5" t="s">
        <v>3025</v>
      </c>
      <c r="C572" s="5" t="s">
        <v>3023</v>
      </c>
      <c r="D572" s="9" t="str">
        <f t="shared" si="414"/>
        <v>u</v>
      </c>
      <c r="E572" s="9" t="str">
        <f t="shared" si="415"/>
        <v xml:space="preserve"> / （THOMSONELITEX2StemSILVER）</v>
      </c>
      <c r="F572" s="9" t="str">
        <f t="shared" si="416"/>
        <v xml:space="preserve"> / （THOMSONELITEX2StemSILVER）</v>
      </c>
      <c r="G572" s="5">
        <v>8400</v>
      </c>
      <c r="H572" s="9">
        <f t="shared" si="417"/>
        <v>8400</v>
      </c>
      <c r="I572" s="9" t="str">
        <f t="shared" si="418"/>
        <v>0</v>
      </c>
      <c r="J572" s="9" t="str">
        <f t="shared" si="419"/>
        <v>1</v>
      </c>
      <c r="P572" s="9" t="str">
        <f t="shared" si="420"/>
        <v>THOMSONELITEX2StemSILVER</v>
      </c>
      <c r="AI572" s="9" t="str">
        <f t="shared" si="421"/>
        <v>http://image.rakuten.co.jp/brotures/cabinet/items/thomson/elite-x2-s.jpg</v>
      </c>
      <c r="AS572" s="9" t="str">
        <f t="shared" si="457"/>
        <v>1</v>
      </c>
      <c r="AT572" s="9" t="str">
        <f t="shared" si="457"/>
        <v>1</v>
      </c>
      <c r="AU572" s="9" t="str">
        <f t="shared" si="422"/>
        <v>0</v>
      </c>
      <c r="AV572" s="9" t="str">
        <f t="shared" si="423"/>
        <v>1</v>
      </c>
      <c r="AW572" s="9" t="str">
        <f t="shared" si="458"/>
        <v>0</v>
      </c>
      <c r="AX572" s="9" t="str">
        <f t="shared" si="458"/>
        <v>0</v>
      </c>
      <c r="AY572" s="11"/>
      <c r="AZ572" s="11"/>
      <c r="BA572" s="11"/>
      <c r="BB572" s="9" t="str">
        <f t="shared" si="424"/>
        <v>-1</v>
      </c>
      <c r="BC572" s="9" t="str">
        <f t="shared" si="425"/>
        <v>0</v>
      </c>
      <c r="BG572" s="5" t="s">
        <v>322</v>
      </c>
      <c r="BH572" s="5" t="s">
        <v>1347</v>
      </c>
      <c r="CS572" s="9" t="str">
        <f t="shared" si="426"/>
        <v>0</v>
      </c>
      <c r="CT572" s="9" t="str">
        <f t="shared" si="427"/>
        <v>&lt;iframe src="http://www.rakuten.ne.jp/gold/brotures/spec/thomson/elite-x2-s.html" frameborder="0" id="spec-content" scrolling="no"&gt;&lt;/iframe&gt;</v>
      </c>
      <c r="CU572" s="9" t="str">
        <f t="shared" si="428"/>
        <v/>
      </c>
      <c r="CV572" s="9" t="str">
        <f t="shared" si="429"/>
        <v>&lt;div class="row-fluid"&gt;&lt;iframe src="http://www.rakuten.ne.jp/gold/brotures/items/thomson/elite-x2-s.html" frameborder="0" id="skin-product" scrolling="no"&gt;&lt;/iframe&gt;&lt;/div&gt;</v>
      </c>
      <c r="CW572" s="11" t="str">
        <f t="shared" si="430"/>
        <v/>
      </c>
      <c r="CX572" t="s">
        <v>3023</v>
      </c>
      <c r="CY572" s="9" t="str">
        <f t="shared" si="431"/>
        <v>0</v>
      </c>
      <c r="CZ572" s="11"/>
      <c r="DA572" s="11"/>
      <c r="DB572" s="11"/>
      <c r="DC572" s="11"/>
      <c r="DD572" s="9" t="str">
        <f t="shared" si="432"/>
        <v/>
      </c>
      <c r="DI572" s="9" t="str">
        <f t="shared" si="433"/>
        <v/>
      </c>
      <c r="DT572" s="9">
        <f>VLOOKUP(BG572,ディレクトリID!A:B,2)</f>
        <v>563161</v>
      </c>
      <c r="DV572" s="4" t="str">
        <f t="shared" si="434"/>
        <v>【ステム　THOMSON】</v>
      </c>
      <c r="DW572" s="4" t="str">
        <f t="shared" si="435"/>
        <v>【ステム　THOMSON】</v>
      </c>
      <c r="DX572" s="9">
        <f t="shared" si="436"/>
        <v>4</v>
      </c>
      <c r="DY572" s="11"/>
      <c r="DZ572" s="9" t="str">
        <f t="shared" si="459"/>
        <v>1</v>
      </c>
      <c r="EA572" s="9" t="str">
        <f t="shared" si="459"/>
        <v>1</v>
      </c>
      <c r="EB572" s="11"/>
      <c r="EC572" s="11"/>
      <c r="ED572" s="11"/>
      <c r="EE572" s="9" t="str">
        <f t="shared" si="437"/>
        <v>0</v>
      </c>
      <c r="EO572" s="5" t="s">
        <v>428</v>
      </c>
      <c r="EP572" s="8" t="s">
        <v>429</v>
      </c>
      <c r="EQ572" s="8" t="s">
        <v>429</v>
      </c>
      <c r="ER572" s="8" t="s">
        <v>209</v>
      </c>
      <c r="ES572" s="8" t="s">
        <v>430</v>
      </c>
      <c r="ET572" s="9" t="str">
        <f t="shared" si="438"/>
        <v>2</v>
      </c>
      <c r="EU572" s="11"/>
      <c r="EV572" s="11"/>
      <c r="EW572" s="11"/>
      <c r="EX572" s="9" t="str">
        <f t="shared" si="460"/>
        <v>0</v>
      </c>
      <c r="EY572" s="9" t="str">
        <f t="shared" si="460"/>
        <v>0</v>
      </c>
      <c r="EZ572" s="11"/>
      <c r="FA572" s="11"/>
      <c r="FB572" s="9" t="str">
        <f t="shared" si="461"/>
        <v>0</v>
      </c>
      <c r="FC572" s="9" t="str">
        <f t="shared" si="461"/>
        <v>0</v>
      </c>
      <c r="FD572" s="9" t="str">
        <f t="shared" si="439"/>
        <v>1</v>
      </c>
      <c r="FE572" s="9" t="str">
        <f t="shared" si="462"/>
        <v>1</v>
      </c>
      <c r="FF572" s="9" t="str">
        <f t="shared" si="462"/>
        <v>1</v>
      </c>
      <c r="GJ572" s="4" t="str">
        <f t="shared" si="442"/>
        <v>パーツ\ステム:ブランド\THOMSON</v>
      </c>
      <c r="GK572" s="4" t="str">
        <f t="shared" si="440"/>
        <v>u:u</v>
      </c>
      <c r="GL572" s="11"/>
      <c r="GM572" s="4" t="str">
        <f t="shared" si="463"/>
        <v>::</v>
      </c>
      <c r="GN572" s="4" t="str">
        <f t="shared" si="463"/>
        <v>::</v>
      </c>
      <c r="GO572" s="4" t="str">
        <f t="shared" si="463"/>
        <v>::</v>
      </c>
      <c r="GP572" s="4" t="str">
        <f t="shared" si="441"/>
        <v>1</v>
      </c>
    </row>
    <row r="573" spans="1:198" ht="28" customHeight="1">
      <c r="A573" s="5" t="s">
        <v>3029</v>
      </c>
      <c r="B573" s="5" t="s">
        <v>3031</v>
      </c>
      <c r="C573" s="5" t="s">
        <v>3029</v>
      </c>
      <c r="D573" s="9" t="str">
        <f t="shared" si="414"/>
        <v>u</v>
      </c>
      <c r="E573" s="9" t="str">
        <f t="shared" si="415"/>
        <v xml:space="preserve"> / （THOMSONELITEX4StemBLACK）</v>
      </c>
      <c r="F573" s="9" t="str">
        <f t="shared" si="416"/>
        <v xml:space="preserve"> / （THOMSONELITEX4StemBLACK）</v>
      </c>
      <c r="G573" s="5">
        <v>8400</v>
      </c>
      <c r="H573" s="9">
        <f t="shared" si="417"/>
        <v>8400</v>
      </c>
      <c r="I573" s="9" t="str">
        <f t="shared" si="418"/>
        <v>0</v>
      </c>
      <c r="J573" s="9" t="str">
        <f t="shared" si="419"/>
        <v>1</v>
      </c>
      <c r="P573" s="9" t="str">
        <f t="shared" si="420"/>
        <v>THOMSONELITEX4StemBLACK</v>
      </c>
      <c r="AI573" s="9" t="str">
        <f t="shared" si="421"/>
        <v>http://image.rakuten.co.jp/brotures/cabinet/items/thomson/elite-x4-b.jpg</v>
      </c>
      <c r="AS573" s="9" t="str">
        <f t="shared" si="457"/>
        <v>1</v>
      </c>
      <c r="AT573" s="9" t="str">
        <f t="shared" si="457"/>
        <v>1</v>
      </c>
      <c r="AU573" s="9" t="str">
        <f t="shared" si="422"/>
        <v>0</v>
      </c>
      <c r="AV573" s="9" t="str">
        <f t="shared" si="423"/>
        <v>1</v>
      </c>
      <c r="AW573" s="9" t="str">
        <f t="shared" si="458"/>
        <v>0</v>
      </c>
      <c r="AX573" s="9" t="str">
        <f t="shared" si="458"/>
        <v>0</v>
      </c>
      <c r="AY573" s="11"/>
      <c r="AZ573" s="11"/>
      <c r="BA573" s="11"/>
      <c r="BB573" s="9" t="str">
        <f t="shared" si="424"/>
        <v>-1</v>
      </c>
      <c r="BC573" s="9" t="str">
        <f t="shared" si="425"/>
        <v>0</v>
      </c>
      <c r="BG573" s="5" t="s">
        <v>322</v>
      </c>
      <c r="BH573" s="5" t="s">
        <v>1347</v>
      </c>
      <c r="CS573" s="9" t="str">
        <f t="shared" si="426"/>
        <v>0</v>
      </c>
      <c r="CT573" s="9" t="str">
        <f t="shared" si="427"/>
        <v>&lt;iframe src="http://www.rakuten.ne.jp/gold/brotures/spec/thomson/elite-x4-b.html" frameborder="0" id="spec-content" scrolling="no"&gt;&lt;/iframe&gt;</v>
      </c>
      <c r="CU573" s="9" t="str">
        <f t="shared" si="428"/>
        <v/>
      </c>
      <c r="CV573" s="9" t="str">
        <f t="shared" si="429"/>
        <v>&lt;div class="row-fluid"&gt;&lt;iframe src="http://www.rakuten.ne.jp/gold/brotures/items/thomson/elite-x4-b.html" frameborder="0" id="skin-product" scrolling="no"&gt;&lt;/iframe&gt;&lt;/div&gt;</v>
      </c>
      <c r="CW573" s="11" t="str">
        <f t="shared" si="430"/>
        <v/>
      </c>
      <c r="CX573" t="s">
        <v>3029</v>
      </c>
      <c r="CY573" s="9" t="str">
        <f t="shared" si="431"/>
        <v>0</v>
      </c>
      <c r="CZ573" s="11"/>
      <c r="DA573" s="11"/>
      <c r="DB573" s="11"/>
      <c r="DC573" s="11"/>
      <c r="DD573" s="9" t="str">
        <f t="shared" si="432"/>
        <v/>
      </c>
      <c r="DI573" s="9" t="str">
        <f t="shared" si="433"/>
        <v/>
      </c>
      <c r="DT573" s="9">
        <f>VLOOKUP(BG573,ディレクトリID!A:B,2)</f>
        <v>563161</v>
      </c>
      <c r="DV573" s="4" t="str">
        <f t="shared" si="434"/>
        <v>【ステム　THOMSON】</v>
      </c>
      <c r="DW573" s="4" t="str">
        <f t="shared" si="435"/>
        <v>【ステム　THOMSON】</v>
      </c>
      <c r="DX573" s="9">
        <f t="shared" si="436"/>
        <v>4</v>
      </c>
      <c r="DY573" s="11"/>
      <c r="DZ573" s="9" t="str">
        <f t="shared" si="459"/>
        <v>1</v>
      </c>
      <c r="EA573" s="9" t="str">
        <f t="shared" si="459"/>
        <v>1</v>
      </c>
      <c r="EB573" s="11"/>
      <c r="EC573" s="11"/>
      <c r="ED573" s="11"/>
      <c r="EE573" s="9" t="str">
        <f t="shared" si="437"/>
        <v>0</v>
      </c>
      <c r="EO573" s="5" t="s">
        <v>428</v>
      </c>
      <c r="EP573" s="8" t="s">
        <v>429</v>
      </c>
      <c r="EQ573" s="8" t="s">
        <v>429</v>
      </c>
      <c r="ER573" s="8" t="s">
        <v>209</v>
      </c>
      <c r="ES573" s="8" t="s">
        <v>430</v>
      </c>
      <c r="ET573" s="9" t="str">
        <f t="shared" si="438"/>
        <v>2</v>
      </c>
      <c r="EU573" s="11"/>
      <c r="EV573" s="11"/>
      <c r="EW573" s="11"/>
      <c r="EX573" s="9" t="str">
        <f t="shared" si="460"/>
        <v>0</v>
      </c>
      <c r="EY573" s="9" t="str">
        <f t="shared" si="460"/>
        <v>0</v>
      </c>
      <c r="EZ573" s="11"/>
      <c r="FA573" s="11"/>
      <c r="FB573" s="9" t="str">
        <f t="shared" si="461"/>
        <v>0</v>
      </c>
      <c r="FC573" s="9" t="str">
        <f t="shared" si="461"/>
        <v>0</v>
      </c>
      <c r="FD573" s="9" t="str">
        <f t="shared" si="439"/>
        <v>1</v>
      </c>
      <c r="FE573" s="9" t="str">
        <f t="shared" si="462"/>
        <v>1</v>
      </c>
      <c r="FF573" s="9" t="str">
        <f t="shared" si="462"/>
        <v>1</v>
      </c>
      <c r="GJ573" s="4" t="str">
        <f t="shared" si="442"/>
        <v>パーツ\ステム:ブランド\THOMSON</v>
      </c>
      <c r="GK573" s="4" t="str">
        <f t="shared" si="440"/>
        <v>u:u</v>
      </c>
      <c r="GL573" s="11"/>
      <c r="GM573" s="4" t="str">
        <f t="shared" si="463"/>
        <v>::</v>
      </c>
      <c r="GN573" s="4" t="str">
        <f t="shared" si="463"/>
        <v>::</v>
      </c>
      <c r="GO573" s="4" t="str">
        <f t="shared" si="463"/>
        <v>::</v>
      </c>
      <c r="GP573" s="4" t="str">
        <f t="shared" si="441"/>
        <v>1</v>
      </c>
    </row>
    <row r="574" spans="1:198" ht="28" customHeight="1">
      <c r="A574" s="5" t="s">
        <v>3035</v>
      </c>
      <c r="B574" s="5" t="s">
        <v>3037</v>
      </c>
      <c r="C574" s="5" t="s">
        <v>3035</v>
      </c>
      <c r="D574" s="9" t="str">
        <f t="shared" si="414"/>
        <v>u</v>
      </c>
      <c r="E574" s="9" t="str">
        <f t="shared" si="415"/>
        <v xml:space="preserve"> / （THOMSONELITEX4StemSILVER）</v>
      </c>
      <c r="F574" s="9" t="str">
        <f t="shared" si="416"/>
        <v xml:space="preserve"> / （THOMSONELITEX4StemSILVER）</v>
      </c>
      <c r="G574" s="5">
        <v>8400</v>
      </c>
      <c r="H574" s="9">
        <f t="shared" si="417"/>
        <v>8400</v>
      </c>
      <c r="I574" s="9" t="str">
        <f t="shared" si="418"/>
        <v>0</v>
      </c>
      <c r="J574" s="9" t="str">
        <f t="shared" si="419"/>
        <v>1</v>
      </c>
      <c r="P574" s="9" t="str">
        <f t="shared" si="420"/>
        <v>THOMSONELITEX4StemSILVER</v>
      </c>
      <c r="AI574" s="9" t="str">
        <f t="shared" si="421"/>
        <v>http://image.rakuten.co.jp/brotures/cabinet/items/thomson/elite-x4-s.jpg</v>
      </c>
      <c r="AS574" s="9" t="str">
        <f t="shared" si="457"/>
        <v>1</v>
      </c>
      <c r="AT574" s="9" t="str">
        <f t="shared" si="457"/>
        <v>1</v>
      </c>
      <c r="AU574" s="9" t="str">
        <f t="shared" si="422"/>
        <v>0</v>
      </c>
      <c r="AV574" s="9" t="str">
        <f t="shared" si="423"/>
        <v>1</v>
      </c>
      <c r="AW574" s="9" t="str">
        <f t="shared" si="458"/>
        <v>0</v>
      </c>
      <c r="AX574" s="9" t="str">
        <f t="shared" si="458"/>
        <v>0</v>
      </c>
      <c r="AY574" s="11"/>
      <c r="AZ574" s="11"/>
      <c r="BA574" s="11"/>
      <c r="BB574" s="9" t="str">
        <f t="shared" si="424"/>
        <v>-1</v>
      </c>
      <c r="BC574" s="9" t="str">
        <f t="shared" si="425"/>
        <v>0</v>
      </c>
      <c r="BG574" s="5" t="s">
        <v>322</v>
      </c>
      <c r="BH574" s="5" t="s">
        <v>1347</v>
      </c>
      <c r="CS574" s="9" t="str">
        <f t="shared" si="426"/>
        <v>0</v>
      </c>
      <c r="CT574" s="9" t="str">
        <f t="shared" si="427"/>
        <v>&lt;iframe src="http://www.rakuten.ne.jp/gold/brotures/spec/thomson/elite-x4-s.html" frameborder="0" id="spec-content" scrolling="no"&gt;&lt;/iframe&gt;</v>
      </c>
      <c r="CU574" s="9" t="str">
        <f t="shared" si="428"/>
        <v/>
      </c>
      <c r="CV574" s="9" t="str">
        <f t="shared" si="429"/>
        <v>&lt;div class="row-fluid"&gt;&lt;iframe src="http://www.rakuten.ne.jp/gold/brotures/items/thomson/elite-x4-s.html" frameborder="0" id="skin-product" scrolling="no"&gt;&lt;/iframe&gt;&lt;/div&gt;</v>
      </c>
      <c r="CW574" s="11" t="str">
        <f t="shared" si="430"/>
        <v/>
      </c>
      <c r="CX574" t="s">
        <v>3035</v>
      </c>
      <c r="CY574" s="9" t="str">
        <f t="shared" si="431"/>
        <v>0</v>
      </c>
      <c r="CZ574" s="11"/>
      <c r="DA574" s="11"/>
      <c r="DB574" s="11"/>
      <c r="DC574" s="11"/>
      <c r="DD574" s="9" t="str">
        <f t="shared" si="432"/>
        <v/>
      </c>
      <c r="DI574" s="9" t="str">
        <f t="shared" si="433"/>
        <v/>
      </c>
      <c r="DT574" s="9">
        <f>VLOOKUP(BG574,ディレクトリID!A:B,2)</f>
        <v>563161</v>
      </c>
      <c r="DV574" s="4" t="str">
        <f t="shared" si="434"/>
        <v>【ステム　THOMSON】</v>
      </c>
      <c r="DW574" s="4" t="str">
        <f t="shared" si="435"/>
        <v>【ステム　THOMSON】</v>
      </c>
      <c r="DX574" s="9">
        <f t="shared" si="436"/>
        <v>4</v>
      </c>
      <c r="DY574" s="11"/>
      <c r="DZ574" s="9" t="str">
        <f t="shared" si="459"/>
        <v>1</v>
      </c>
      <c r="EA574" s="9" t="str">
        <f t="shared" si="459"/>
        <v>1</v>
      </c>
      <c r="EB574" s="11"/>
      <c r="EC574" s="11"/>
      <c r="ED574" s="11"/>
      <c r="EE574" s="9" t="str">
        <f t="shared" si="437"/>
        <v>0</v>
      </c>
      <c r="EO574" s="5" t="s">
        <v>428</v>
      </c>
      <c r="EP574" s="8" t="s">
        <v>429</v>
      </c>
      <c r="EQ574" s="8" t="s">
        <v>429</v>
      </c>
      <c r="ER574" s="8" t="s">
        <v>209</v>
      </c>
      <c r="ES574" s="8" t="s">
        <v>430</v>
      </c>
      <c r="ET574" s="9" t="str">
        <f t="shared" si="438"/>
        <v>2</v>
      </c>
      <c r="EU574" s="11"/>
      <c r="EV574" s="11"/>
      <c r="EW574" s="11"/>
      <c r="EX574" s="9" t="str">
        <f t="shared" si="460"/>
        <v>0</v>
      </c>
      <c r="EY574" s="9" t="str">
        <f t="shared" si="460"/>
        <v>0</v>
      </c>
      <c r="EZ574" s="11"/>
      <c r="FA574" s="11"/>
      <c r="FB574" s="9" t="str">
        <f t="shared" si="461"/>
        <v>0</v>
      </c>
      <c r="FC574" s="9" t="str">
        <f t="shared" si="461"/>
        <v>0</v>
      </c>
      <c r="FD574" s="9" t="str">
        <f t="shared" si="439"/>
        <v>1</v>
      </c>
      <c r="FE574" s="9" t="str">
        <f t="shared" si="462"/>
        <v>1</v>
      </c>
      <c r="FF574" s="9" t="str">
        <f t="shared" si="462"/>
        <v>1</v>
      </c>
      <c r="GJ574" s="4" t="str">
        <f t="shared" si="442"/>
        <v>パーツ\ステム:ブランド\THOMSON</v>
      </c>
      <c r="GK574" s="4" t="str">
        <f t="shared" si="440"/>
        <v>u:u</v>
      </c>
      <c r="GL574" s="11"/>
      <c r="GM574" s="4" t="str">
        <f t="shared" si="463"/>
        <v>::</v>
      </c>
      <c r="GN574" s="4" t="str">
        <f t="shared" si="463"/>
        <v>::</v>
      </c>
      <c r="GO574" s="4" t="str">
        <f t="shared" si="463"/>
        <v>::</v>
      </c>
      <c r="GP574" s="4" t="str">
        <f t="shared" si="441"/>
        <v>1</v>
      </c>
    </row>
    <row r="575" spans="1:198" ht="28" customHeight="1">
      <c r="A575" s="5" t="s">
        <v>3040</v>
      </c>
      <c r="B575" s="5" t="s">
        <v>3042</v>
      </c>
      <c r="C575" s="5" t="s">
        <v>3040</v>
      </c>
      <c r="D575" s="9" t="str">
        <f t="shared" si="414"/>
        <v>u</v>
      </c>
      <c r="E575" s="9" t="str">
        <f t="shared" si="415"/>
        <v xml:space="preserve"> / （SIDIエルゴ３カーボンSPヴェルニーチェ）</v>
      </c>
      <c r="F575" s="9" t="str">
        <f t="shared" si="416"/>
        <v xml:space="preserve"> / （SIDIエルゴ３カーボンSPヴェルニーチェ）</v>
      </c>
      <c r="G575" s="5">
        <v>33810</v>
      </c>
      <c r="H575" s="9">
        <f t="shared" si="417"/>
        <v>33810</v>
      </c>
      <c r="I575" s="9" t="str">
        <f t="shared" si="418"/>
        <v>0</v>
      </c>
      <c r="J575" s="9" t="str">
        <f t="shared" si="419"/>
        <v>1</v>
      </c>
      <c r="P575" s="9" t="str">
        <f t="shared" si="420"/>
        <v>SIDIエルゴ３カーボンSPヴェルニーチェ</v>
      </c>
      <c r="AI575" s="9" t="str">
        <f t="shared" si="421"/>
        <v>http://image.rakuten.co.jp/brotures/cabinet/items/sidi/ergo3_ca_sp_ver.jpg</v>
      </c>
      <c r="AS575" s="9" t="str">
        <f t="shared" si="457"/>
        <v>1</v>
      </c>
      <c r="AT575" s="9" t="str">
        <f t="shared" si="457"/>
        <v>1</v>
      </c>
      <c r="AU575" s="9" t="str">
        <f t="shared" si="422"/>
        <v>0</v>
      </c>
      <c r="AV575" s="9" t="str">
        <f t="shared" si="423"/>
        <v>1</v>
      </c>
      <c r="AW575" s="9" t="str">
        <f t="shared" si="458"/>
        <v>0</v>
      </c>
      <c r="AX575" s="9" t="str">
        <f t="shared" si="458"/>
        <v>0</v>
      </c>
      <c r="AY575" s="11"/>
      <c r="AZ575" s="11"/>
      <c r="BA575" s="11"/>
      <c r="BB575" s="9" t="str">
        <f t="shared" si="424"/>
        <v>-1</v>
      </c>
      <c r="BC575" s="9" t="str">
        <f t="shared" si="425"/>
        <v>0</v>
      </c>
      <c r="BG575" s="5" t="s">
        <v>1319</v>
      </c>
      <c r="BH575" s="5" t="s">
        <v>8514</v>
      </c>
      <c r="CS575" s="9" t="str">
        <f t="shared" si="426"/>
        <v>0</v>
      </c>
      <c r="CT575" s="9" t="str">
        <f t="shared" si="427"/>
        <v>&lt;iframe src="http://www.rakuten.ne.jp/gold/brotures/spec/sidi/ergo3_ca_sp_ver.html" frameborder="0" id="spec-content" scrolling="no"&gt;&lt;/iframe&gt;</v>
      </c>
      <c r="CU575" s="9" t="str">
        <f t="shared" si="428"/>
        <v/>
      </c>
      <c r="CV575" s="9" t="str">
        <f t="shared" si="429"/>
        <v>&lt;div class="row-fluid"&gt;&lt;iframe src="http://www.rakuten.ne.jp/gold/brotures/items/sidi/ergo3_ca_sp_ver.html" frameborder="0" id="skin-product" scrolling="no"&gt;&lt;/iframe&gt;&lt;/div&gt;</v>
      </c>
      <c r="CW575" s="11" t="str">
        <f t="shared" si="430"/>
        <v/>
      </c>
      <c r="CX575" t="s">
        <v>3040</v>
      </c>
      <c r="CY575" s="9" t="str">
        <f t="shared" si="431"/>
        <v>0</v>
      </c>
      <c r="CZ575" s="11"/>
      <c r="DA575" s="11"/>
      <c r="DB575" s="11"/>
      <c r="DC575" s="11"/>
      <c r="DD575" s="9" t="str">
        <f t="shared" si="432"/>
        <v/>
      </c>
      <c r="DI575" s="9" t="str">
        <f t="shared" si="433"/>
        <v/>
      </c>
      <c r="DT575" s="9">
        <f>VLOOKUP(BG575,ディレクトリID!A:B,2)</f>
        <v>563161</v>
      </c>
      <c r="DV575" s="4" t="str">
        <f t="shared" si="434"/>
        <v>【シューズ　SIDI】</v>
      </c>
      <c r="DW575" s="4" t="str">
        <f t="shared" si="435"/>
        <v>【シューズ　SIDI】</v>
      </c>
      <c r="DX575" s="9">
        <f t="shared" si="436"/>
        <v>4</v>
      </c>
      <c r="DY575" s="11"/>
      <c r="DZ575" s="9" t="str">
        <f t="shared" si="459"/>
        <v>1</v>
      </c>
      <c r="EA575" s="9" t="str">
        <f t="shared" si="459"/>
        <v>1</v>
      </c>
      <c r="EB575" s="11"/>
      <c r="EC575" s="11"/>
      <c r="ED575" s="11"/>
      <c r="EE575" s="9" t="str">
        <f t="shared" si="437"/>
        <v>0</v>
      </c>
      <c r="EO575" s="5" t="s">
        <v>428</v>
      </c>
      <c r="EP575" s="8" t="s">
        <v>429</v>
      </c>
      <c r="EQ575" s="8" t="s">
        <v>429</v>
      </c>
      <c r="ER575" s="8" t="s">
        <v>209</v>
      </c>
      <c r="ES575" s="8" t="s">
        <v>430</v>
      </c>
      <c r="ET575" s="9" t="str">
        <f t="shared" si="438"/>
        <v>2</v>
      </c>
      <c r="EU575" s="11"/>
      <c r="EV575" s="11"/>
      <c r="EW575" s="11"/>
      <c r="EX575" s="9" t="str">
        <f t="shared" si="460"/>
        <v>0</v>
      </c>
      <c r="EY575" s="9" t="str">
        <f t="shared" si="460"/>
        <v>0</v>
      </c>
      <c r="EZ575" s="11"/>
      <c r="FA575" s="11"/>
      <c r="FB575" s="9" t="str">
        <f t="shared" si="461"/>
        <v>0</v>
      </c>
      <c r="FC575" s="9" t="str">
        <f t="shared" si="461"/>
        <v>0</v>
      </c>
      <c r="FD575" s="9" t="str">
        <f t="shared" si="439"/>
        <v>1</v>
      </c>
      <c r="FE575" s="9" t="str">
        <f t="shared" si="462"/>
        <v>1</v>
      </c>
      <c r="FF575" s="9" t="str">
        <f t="shared" si="462"/>
        <v>1</v>
      </c>
      <c r="GJ575" s="4" t="str">
        <f t="shared" si="442"/>
        <v>パーツ\シューズ:ブランド\SIDI</v>
      </c>
      <c r="GK575" s="4" t="str">
        <f t="shared" si="440"/>
        <v>u:u</v>
      </c>
      <c r="GL575" s="11"/>
      <c r="GM575" s="4" t="str">
        <f t="shared" si="463"/>
        <v>::</v>
      </c>
      <c r="GN575" s="4" t="str">
        <f t="shared" si="463"/>
        <v>::</v>
      </c>
      <c r="GO575" s="4" t="str">
        <f t="shared" si="463"/>
        <v>::</v>
      </c>
      <c r="GP575" s="4" t="str">
        <f t="shared" si="441"/>
        <v>1</v>
      </c>
    </row>
    <row r="576" spans="1:198" ht="28" customHeight="1">
      <c r="A576" s="5" t="s">
        <v>3046</v>
      </c>
      <c r="B576" s="5" t="s">
        <v>3047</v>
      </c>
      <c r="C576" s="5" t="s">
        <v>3046</v>
      </c>
      <c r="D576" s="9" t="str">
        <f t="shared" si="414"/>
        <v>u</v>
      </c>
      <c r="E576" s="9" t="str">
        <f t="shared" si="415"/>
        <v xml:space="preserve"> / （SIDIエルゴ３カーボンヴェルニーチェレッド）</v>
      </c>
      <c r="F576" s="9" t="str">
        <f t="shared" si="416"/>
        <v xml:space="preserve"> / （SIDIエルゴ３カーボンヴェルニーチェレッド）</v>
      </c>
      <c r="G576" s="5">
        <v>33810</v>
      </c>
      <c r="H576" s="9">
        <f t="shared" si="417"/>
        <v>33810</v>
      </c>
      <c r="I576" s="9" t="str">
        <f t="shared" si="418"/>
        <v>0</v>
      </c>
      <c r="J576" s="9" t="str">
        <f t="shared" si="419"/>
        <v>1</v>
      </c>
      <c r="P576" s="9" t="str">
        <f t="shared" si="420"/>
        <v>SIDIエルゴ３カーボンヴェルニーチェレッド</v>
      </c>
      <c r="AI576" s="9" t="str">
        <f t="shared" si="421"/>
        <v>http://image.rakuten.co.jp/brotures/cabinet/items/sidi/ergo3_ca_ver.jpg</v>
      </c>
      <c r="AS576" s="9" t="str">
        <f t="shared" si="457"/>
        <v>1</v>
      </c>
      <c r="AT576" s="9" t="str">
        <f t="shared" si="457"/>
        <v>1</v>
      </c>
      <c r="AU576" s="9" t="str">
        <f t="shared" si="422"/>
        <v>0</v>
      </c>
      <c r="AV576" s="9" t="str">
        <f t="shared" si="423"/>
        <v>1</v>
      </c>
      <c r="AW576" s="9" t="str">
        <f t="shared" si="458"/>
        <v>0</v>
      </c>
      <c r="AX576" s="9" t="str">
        <f t="shared" si="458"/>
        <v>0</v>
      </c>
      <c r="AY576" s="11"/>
      <c r="AZ576" s="11"/>
      <c r="BA576" s="11"/>
      <c r="BB576" s="9" t="str">
        <f t="shared" si="424"/>
        <v>-1</v>
      </c>
      <c r="BC576" s="9" t="str">
        <f t="shared" si="425"/>
        <v>0</v>
      </c>
      <c r="BG576" s="5" t="s">
        <v>1319</v>
      </c>
      <c r="BH576" s="5" t="s">
        <v>8514</v>
      </c>
      <c r="CS576" s="9" t="str">
        <f t="shared" si="426"/>
        <v>0</v>
      </c>
      <c r="CT576" s="9" t="str">
        <f t="shared" si="427"/>
        <v>&lt;iframe src="http://www.rakuten.ne.jp/gold/brotures/spec/sidi/ergo3_ca_ver.html" frameborder="0" id="spec-content" scrolling="no"&gt;&lt;/iframe&gt;</v>
      </c>
      <c r="CU576" s="9" t="str">
        <f t="shared" si="428"/>
        <v/>
      </c>
      <c r="CV576" s="9" t="str">
        <f t="shared" si="429"/>
        <v>&lt;div class="row-fluid"&gt;&lt;iframe src="http://www.rakuten.ne.jp/gold/brotures/items/sidi/ergo3_ca_ver.html" frameborder="0" id="skin-product" scrolling="no"&gt;&lt;/iframe&gt;&lt;/div&gt;</v>
      </c>
      <c r="CW576" s="11" t="str">
        <f t="shared" si="430"/>
        <v/>
      </c>
      <c r="CX576" t="s">
        <v>3046</v>
      </c>
      <c r="CY576" s="9" t="str">
        <f t="shared" si="431"/>
        <v>0</v>
      </c>
      <c r="CZ576" s="11"/>
      <c r="DA576" s="11"/>
      <c r="DB576" s="11"/>
      <c r="DC576" s="11"/>
      <c r="DD576" s="9" t="str">
        <f t="shared" si="432"/>
        <v/>
      </c>
      <c r="DI576" s="9" t="str">
        <f t="shared" si="433"/>
        <v/>
      </c>
      <c r="DT576" s="9">
        <f>VLOOKUP(BG576,ディレクトリID!A:B,2)</f>
        <v>563161</v>
      </c>
      <c r="DV576" s="4" t="str">
        <f t="shared" si="434"/>
        <v>【シューズ　SIDI】</v>
      </c>
      <c r="DW576" s="4" t="str">
        <f t="shared" si="435"/>
        <v>【シューズ　SIDI】</v>
      </c>
      <c r="DX576" s="9">
        <f t="shared" si="436"/>
        <v>4</v>
      </c>
      <c r="DY576" s="11"/>
      <c r="DZ576" s="9" t="str">
        <f t="shared" si="459"/>
        <v>1</v>
      </c>
      <c r="EA576" s="9" t="str">
        <f t="shared" si="459"/>
        <v>1</v>
      </c>
      <c r="EB576" s="11"/>
      <c r="EC576" s="11"/>
      <c r="ED576" s="11"/>
      <c r="EE576" s="9" t="str">
        <f t="shared" si="437"/>
        <v>0</v>
      </c>
      <c r="EO576" s="5" t="s">
        <v>428</v>
      </c>
      <c r="EP576" s="8" t="s">
        <v>429</v>
      </c>
      <c r="EQ576" s="8" t="s">
        <v>429</v>
      </c>
      <c r="ER576" s="8" t="s">
        <v>209</v>
      </c>
      <c r="ES576" s="8" t="s">
        <v>430</v>
      </c>
      <c r="ET576" s="9" t="str">
        <f t="shared" si="438"/>
        <v>2</v>
      </c>
      <c r="EU576" s="11"/>
      <c r="EV576" s="11"/>
      <c r="EW576" s="11"/>
      <c r="EX576" s="9" t="str">
        <f t="shared" si="460"/>
        <v>0</v>
      </c>
      <c r="EY576" s="9" t="str">
        <f t="shared" si="460"/>
        <v>0</v>
      </c>
      <c r="EZ576" s="11"/>
      <c r="FA576" s="11"/>
      <c r="FB576" s="9" t="str">
        <f t="shared" si="461"/>
        <v>0</v>
      </c>
      <c r="FC576" s="9" t="str">
        <f t="shared" si="461"/>
        <v>0</v>
      </c>
      <c r="FD576" s="9" t="str">
        <f t="shared" si="439"/>
        <v>1</v>
      </c>
      <c r="FE576" s="9" t="str">
        <f t="shared" si="462"/>
        <v>1</v>
      </c>
      <c r="FF576" s="9" t="str">
        <f t="shared" si="462"/>
        <v>1</v>
      </c>
      <c r="GJ576" s="4" t="str">
        <f t="shared" si="442"/>
        <v>パーツ\シューズ:ブランド\SIDI</v>
      </c>
      <c r="GK576" s="4" t="str">
        <f t="shared" si="440"/>
        <v>u:u</v>
      </c>
      <c r="GL576" s="11"/>
      <c r="GM576" s="4" t="str">
        <f t="shared" si="463"/>
        <v>::</v>
      </c>
      <c r="GN576" s="4" t="str">
        <f t="shared" si="463"/>
        <v>::</v>
      </c>
      <c r="GO576" s="4" t="str">
        <f t="shared" si="463"/>
        <v>::</v>
      </c>
      <c r="GP576" s="4" t="str">
        <f t="shared" si="441"/>
        <v>1</v>
      </c>
    </row>
    <row r="577" spans="1:198" ht="28" customHeight="1">
      <c r="A577" s="5" t="s">
        <v>3051</v>
      </c>
      <c r="B577" s="5" t="s">
        <v>3052</v>
      </c>
      <c r="C577" s="5" t="s">
        <v>3051</v>
      </c>
      <c r="D577" s="9" t="str">
        <f t="shared" si="414"/>
        <v>u</v>
      </c>
      <c r="E577" s="9" t="str">
        <f t="shared" si="415"/>
        <v xml:space="preserve"> / （SIDIエルゴ３カーボンヴェルニーチェホワイト）</v>
      </c>
      <c r="F577" s="9" t="str">
        <f t="shared" si="416"/>
        <v xml:space="preserve"> / （SIDIエルゴ３カーボンヴェルニーチェホワイト）</v>
      </c>
      <c r="G577" s="5">
        <v>33810</v>
      </c>
      <c r="H577" s="9">
        <f t="shared" si="417"/>
        <v>33810</v>
      </c>
      <c r="I577" s="9" t="str">
        <f t="shared" si="418"/>
        <v>0</v>
      </c>
      <c r="J577" s="9" t="str">
        <f t="shared" si="419"/>
        <v>1</v>
      </c>
      <c r="P577" s="9" t="str">
        <f t="shared" si="420"/>
        <v>SIDIエルゴ３カーボンヴェルニーチェホワイト</v>
      </c>
      <c r="AI577" s="9" t="str">
        <f t="shared" si="421"/>
        <v>http://image.rakuten.co.jp/brotures/cabinet/items/sidi/ergo3_ca_ver_1.jpg</v>
      </c>
      <c r="AS577" s="9" t="str">
        <f t="shared" si="457"/>
        <v>1</v>
      </c>
      <c r="AT577" s="9" t="str">
        <f t="shared" si="457"/>
        <v>1</v>
      </c>
      <c r="AU577" s="9" t="str">
        <f t="shared" si="422"/>
        <v>0</v>
      </c>
      <c r="AV577" s="9" t="str">
        <f t="shared" si="423"/>
        <v>1</v>
      </c>
      <c r="AW577" s="9" t="str">
        <f t="shared" si="458"/>
        <v>0</v>
      </c>
      <c r="AX577" s="9" t="str">
        <f t="shared" si="458"/>
        <v>0</v>
      </c>
      <c r="AY577" s="11"/>
      <c r="AZ577" s="11"/>
      <c r="BA577" s="11"/>
      <c r="BB577" s="9" t="str">
        <f t="shared" si="424"/>
        <v>-1</v>
      </c>
      <c r="BC577" s="9" t="str">
        <f t="shared" si="425"/>
        <v>0</v>
      </c>
      <c r="BG577" s="5" t="s">
        <v>1319</v>
      </c>
      <c r="BH577" s="5" t="s">
        <v>8514</v>
      </c>
      <c r="CS577" s="9" t="str">
        <f t="shared" si="426"/>
        <v>0</v>
      </c>
      <c r="CT577" s="9" t="str">
        <f t="shared" si="427"/>
        <v>&lt;iframe src="http://www.rakuten.ne.jp/gold/brotures/spec/sidi/ergo3_ca_ver_1.html" frameborder="0" id="spec-content" scrolling="no"&gt;&lt;/iframe&gt;</v>
      </c>
      <c r="CU577" s="9" t="str">
        <f t="shared" si="428"/>
        <v/>
      </c>
      <c r="CV577" s="9" t="str">
        <f t="shared" si="429"/>
        <v>&lt;div class="row-fluid"&gt;&lt;iframe src="http://www.rakuten.ne.jp/gold/brotures/items/sidi/ergo3_ca_ver_1.html" frameborder="0" id="skin-product" scrolling="no"&gt;&lt;/iframe&gt;&lt;/div&gt;</v>
      </c>
      <c r="CW577" s="11" t="str">
        <f t="shared" si="430"/>
        <v/>
      </c>
      <c r="CX577" t="s">
        <v>3051</v>
      </c>
      <c r="CY577" s="9" t="str">
        <f t="shared" si="431"/>
        <v>0</v>
      </c>
      <c r="CZ577" s="11"/>
      <c r="DA577" s="11"/>
      <c r="DB577" s="11"/>
      <c r="DC577" s="11"/>
      <c r="DD577" s="9" t="str">
        <f t="shared" si="432"/>
        <v/>
      </c>
      <c r="DI577" s="9" t="str">
        <f t="shared" si="433"/>
        <v/>
      </c>
      <c r="DT577" s="9">
        <f>VLOOKUP(BG577,ディレクトリID!A:B,2)</f>
        <v>563161</v>
      </c>
      <c r="DV577" s="4" t="str">
        <f t="shared" si="434"/>
        <v>【シューズ　SIDI】</v>
      </c>
      <c r="DW577" s="4" t="str">
        <f t="shared" si="435"/>
        <v>【シューズ　SIDI】</v>
      </c>
      <c r="DX577" s="9">
        <f t="shared" si="436"/>
        <v>4</v>
      </c>
      <c r="DY577" s="11"/>
      <c r="DZ577" s="9" t="str">
        <f t="shared" si="459"/>
        <v>1</v>
      </c>
      <c r="EA577" s="9" t="str">
        <f t="shared" si="459"/>
        <v>1</v>
      </c>
      <c r="EB577" s="11"/>
      <c r="EC577" s="11"/>
      <c r="ED577" s="11"/>
      <c r="EE577" s="9" t="str">
        <f t="shared" si="437"/>
        <v>0</v>
      </c>
      <c r="EO577" s="5" t="s">
        <v>428</v>
      </c>
      <c r="EP577" s="8" t="s">
        <v>429</v>
      </c>
      <c r="EQ577" s="8" t="s">
        <v>429</v>
      </c>
      <c r="ER577" s="8" t="s">
        <v>209</v>
      </c>
      <c r="ES577" s="8" t="s">
        <v>430</v>
      </c>
      <c r="ET577" s="9" t="str">
        <f t="shared" si="438"/>
        <v>2</v>
      </c>
      <c r="EU577" s="11"/>
      <c r="EV577" s="11"/>
      <c r="EW577" s="11"/>
      <c r="EX577" s="9" t="str">
        <f t="shared" si="460"/>
        <v>0</v>
      </c>
      <c r="EY577" s="9" t="str">
        <f t="shared" si="460"/>
        <v>0</v>
      </c>
      <c r="EZ577" s="11"/>
      <c r="FA577" s="11"/>
      <c r="FB577" s="9" t="str">
        <f t="shared" si="461"/>
        <v>0</v>
      </c>
      <c r="FC577" s="9" t="str">
        <f t="shared" si="461"/>
        <v>0</v>
      </c>
      <c r="FD577" s="9" t="str">
        <f t="shared" si="439"/>
        <v>1</v>
      </c>
      <c r="FE577" s="9" t="str">
        <f t="shared" si="462"/>
        <v>1</v>
      </c>
      <c r="FF577" s="9" t="str">
        <f t="shared" si="462"/>
        <v>1</v>
      </c>
      <c r="GJ577" s="4" t="str">
        <f t="shared" si="442"/>
        <v>パーツ\シューズ:ブランド\SIDI</v>
      </c>
      <c r="GK577" s="4" t="str">
        <f t="shared" si="440"/>
        <v>u:u</v>
      </c>
      <c r="GL577" s="11"/>
      <c r="GM577" s="4" t="str">
        <f t="shared" si="463"/>
        <v>::</v>
      </c>
      <c r="GN577" s="4" t="str">
        <f t="shared" si="463"/>
        <v>::</v>
      </c>
      <c r="GO577" s="4" t="str">
        <f t="shared" si="463"/>
        <v>::</v>
      </c>
      <c r="GP577" s="4" t="str">
        <f t="shared" si="441"/>
        <v>1</v>
      </c>
    </row>
    <row r="578" spans="1:198" ht="28" customHeight="1">
      <c r="A578" s="5" t="s">
        <v>3056</v>
      </c>
      <c r="B578" s="5" t="s">
        <v>3058</v>
      </c>
      <c r="C578" s="5" t="s">
        <v>3056</v>
      </c>
      <c r="D578" s="9" t="str">
        <f t="shared" ref="D578:D641" si="464">IF($A578&lt;&gt;"","u","")</f>
        <v>u</v>
      </c>
      <c r="E578" s="9" t="str">
        <f t="shared" ref="E578:E641" si="465">CONCATENATE(" / （",B578,"）")</f>
        <v xml:space="preserve"> / （AMBROSIOエボリューション）</v>
      </c>
      <c r="F578" s="9" t="str">
        <f t="shared" ref="F578:F641" si="466">IF($E578&lt;&gt;"",E578,"")</f>
        <v xml:space="preserve"> / （AMBROSIOエボリューション）</v>
      </c>
      <c r="G578" s="5">
        <v>5145</v>
      </c>
      <c r="H578" s="9">
        <f t="shared" ref="H578:H641" si="467">IF($G578&lt;&gt;"",G578,"")</f>
        <v>5145</v>
      </c>
      <c r="I578" s="9" t="str">
        <f t="shared" ref="I578:I641" si="468">IF($A578&lt;&gt;"","0","")</f>
        <v>0</v>
      </c>
      <c r="J578" s="9" t="str">
        <f t="shared" ref="J578:J641" si="469">IF($A578&lt;&gt;"","1","")</f>
        <v>1</v>
      </c>
      <c r="P578" s="9" t="str">
        <f t="shared" ref="P578:P641" si="470">IF($A578&lt;&gt;"",$B578,"")</f>
        <v>AMBROSIOエボリューション</v>
      </c>
      <c r="AI578" s="9" t="str">
        <f t="shared" ref="AI578:AI641" si="471">IF($B578="","",CONCATENATE("http://image.rakuten.co.jp/brotures/cabinet/items/",LOWER(BH578),"/",C578,".jpg"))</f>
        <v>http://image.rakuten.co.jp/brotures/cabinet/items/ambrosio/evolution.jpg</v>
      </c>
      <c r="AS578" s="9" t="str">
        <f t="shared" si="457"/>
        <v>1</v>
      </c>
      <c r="AT578" s="9" t="str">
        <f t="shared" si="457"/>
        <v>1</v>
      </c>
      <c r="AU578" s="9" t="str">
        <f t="shared" ref="AU578:AU641" si="472">IF($A578&lt;&gt;"","0","")</f>
        <v>0</v>
      </c>
      <c r="AV578" s="9" t="str">
        <f t="shared" ref="AV578:AV641" si="473">IF($A578&lt;&gt;"","1","")</f>
        <v>1</v>
      </c>
      <c r="AW578" s="9" t="str">
        <f t="shared" si="458"/>
        <v>0</v>
      </c>
      <c r="AX578" s="9" t="str">
        <f t="shared" si="458"/>
        <v>0</v>
      </c>
      <c r="AY578" s="11"/>
      <c r="AZ578" s="11"/>
      <c r="BA578" s="11"/>
      <c r="BB578" s="9" t="str">
        <f t="shared" ref="BB578:BB641" si="474">IF($A578&lt;&gt;"","-1","")</f>
        <v>-1</v>
      </c>
      <c r="BC578" s="9" t="str">
        <f t="shared" ref="BC578:BC641" si="475">IF($M578&lt;&gt;"","2","0")</f>
        <v>0</v>
      </c>
      <c r="BG578" s="5" t="s">
        <v>561</v>
      </c>
      <c r="BH578" s="5" t="s">
        <v>8497</v>
      </c>
      <c r="CS578" s="9" t="str">
        <f t="shared" ref="CS578:CS641" si="476">IF($A578&lt;&gt;"","0","")</f>
        <v>0</v>
      </c>
      <c r="CT578" s="9" t="str">
        <f t="shared" ref="CT578:CT641" si="477">IF($A578&lt;&gt;"",CONCATENATE(BK578,"&lt;iframe src=""http://www.rakuten.ne.jp/gold/brotures/spec/",LOWER(BH578),"/",C578,".html"" frameborder=""0"" id=""spec-content"" scrolling=""no""&gt;&lt;/iframe&gt;"),"")</f>
        <v>&lt;iframe src="http://www.rakuten.ne.jp/gold/brotures/spec/ambrosio/evolution.html" frameborder="0" id="spec-content" scrolling="no"&gt;&lt;/iframe&gt;</v>
      </c>
      <c r="CU578" s="9" t="str">
        <f t="shared" ref="CU578:CU641" si="478">IF($BK578&lt;&gt;"",BK578,"")</f>
        <v/>
      </c>
      <c r="CV578" s="9" t="str">
        <f t="shared" ref="CV578:CV641" si="479">IF($A578&lt;&gt;"",CONCATENATE("&lt;div class=""row-fluid""&gt;&lt;iframe src=""http://www.rakuten.ne.jp/gold/brotures/items/",LOWER(BH578),"/",C578,".html"" frameborder=""0"" id=""skin-product"" scrolling=""no""&gt;&lt;/iframe&gt;&lt;/div&gt;"),"")</f>
        <v>&lt;div class="row-fluid"&gt;&lt;iframe src="http://www.rakuten.ne.jp/gold/brotures/items/ambrosio/evolution.html" frameborder="0" id="skin-product" scrolling="no"&gt;&lt;/iframe&gt;&lt;/div&gt;</v>
      </c>
      <c r="CW578" s="11" t="str">
        <f t="shared" ref="CW578:CW641" si="480">IF($BK578&lt;&gt;"",BK578,"")</f>
        <v/>
      </c>
      <c r="CX578" t="s">
        <v>3056</v>
      </c>
      <c r="CY578" s="9" t="str">
        <f t="shared" ref="CY578:CY641" si="481">IF($A578&lt;&gt;"","0","")</f>
        <v>0</v>
      </c>
      <c r="CZ578" s="11"/>
      <c r="DA578" s="11"/>
      <c r="DB578" s="11"/>
      <c r="DC578" s="11"/>
      <c r="DD578" s="9" t="str">
        <f t="shared" ref="DD578:DD641" si="482">IF($BG578="完成車","u","")</f>
        <v/>
      </c>
      <c r="DI578" s="9" t="str">
        <f t="shared" ref="DI578:DI641" si="483">IF($DD578&lt;&gt;"","100","")</f>
        <v/>
      </c>
      <c r="DT578" s="9">
        <f>VLOOKUP(BG578,ディレクトリID!A:B,2)</f>
        <v>407713</v>
      </c>
      <c r="DV578" s="4" t="str">
        <f t="shared" ref="DV578:DV641" si="484">CONCATENATE("【",$BG578,"　",$BH578,"】")</f>
        <v>【ホイール　AMBROSIO】</v>
      </c>
      <c r="DW578" s="4" t="str">
        <f t="shared" ref="DW578:DW641" si="485">IF($DV578&lt;&gt;"",DV578,"")</f>
        <v>【ホイール　AMBROSIO】</v>
      </c>
      <c r="DX578" s="9">
        <f t="shared" ref="DX578:DX641" si="486">IF($B578&lt;&gt;"",IF(BG578="完成車",1,IF(OR(BG578="ホイール",BG578="フレーム"),2,4)),"")</f>
        <v>2</v>
      </c>
      <c r="DY578" s="11"/>
      <c r="DZ578" s="9" t="str">
        <f t="shared" si="459"/>
        <v>1</v>
      </c>
      <c r="EA578" s="9" t="str">
        <f t="shared" si="459"/>
        <v>1</v>
      </c>
      <c r="EB578" s="11"/>
      <c r="EC578" s="11"/>
      <c r="ED578" s="11"/>
      <c r="EE578" s="9" t="str">
        <f t="shared" ref="EE578:EE641" si="487">IF($A578&lt;&gt;"","0","")</f>
        <v>0</v>
      </c>
      <c r="EO578" s="5" t="s">
        <v>428</v>
      </c>
      <c r="EP578" s="8" t="s">
        <v>429</v>
      </c>
      <c r="EQ578" s="8" t="s">
        <v>429</v>
      </c>
      <c r="ER578" s="8" t="s">
        <v>209</v>
      </c>
      <c r="ES578" s="8" t="s">
        <v>430</v>
      </c>
      <c r="ET578" s="9" t="str">
        <f t="shared" ref="ET578:ET641" si="488">IF($A578&lt;&gt;"","2","")</f>
        <v>2</v>
      </c>
      <c r="EU578" s="11"/>
      <c r="EV578" s="11"/>
      <c r="EW578" s="11"/>
      <c r="EX578" s="9" t="str">
        <f t="shared" si="460"/>
        <v>0</v>
      </c>
      <c r="EY578" s="9" t="str">
        <f t="shared" si="460"/>
        <v>0</v>
      </c>
      <c r="EZ578" s="11"/>
      <c r="FA578" s="11"/>
      <c r="FB578" s="9" t="str">
        <f t="shared" si="461"/>
        <v>0</v>
      </c>
      <c r="FC578" s="9" t="str">
        <f t="shared" si="461"/>
        <v>0</v>
      </c>
      <c r="FD578" s="9" t="str">
        <f t="shared" ref="FD578:FD641" si="489">IF($A578&lt;&gt;"","1","")</f>
        <v>1</v>
      </c>
      <c r="FE578" s="9" t="str">
        <f t="shared" si="462"/>
        <v>1</v>
      </c>
      <c r="FF578" s="9" t="str">
        <f t="shared" si="462"/>
        <v>1</v>
      </c>
      <c r="GJ578" s="4" t="str">
        <f t="shared" si="442"/>
        <v>パーツ\ホイール:ブランド\AMBROSIO</v>
      </c>
      <c r="GK578" s="4" t="str">
        <f t="shared" ref="GK578:GK641" si="490">IF($BG578="完成車","u:u:u","u:u")</f>
        <v>u:u</v>
      </c>
      <c r="GL578" s="11"/>
      <c r="GM578" s="4" t="str">
        <f t="shared" si="463"/>
        <v>::</v>
      </c>
      <c r="GN578" s="4" t="str">
        <f t="shared" si="463"/>
        <v>::</v>
      </c>
      <c r="GO578" s="4" t="str">
        <f t="shared" si="463"/>
        <v>::</v>
      </c>
      <c r="GP578" s="4" t="str">
        <f t="shared" ref="GP578:GP641" si="491">IF($A578&lt;&gt;"","1","")</f>
        <v>1</v>
      </c>
    </row>
    <row r="579" spans="1:198" ht="28" customHeight="1">
      <c r="A579" s="5" t="s">
        <v>3063</v>
      </c>
      <c r="B579" s="5" t="s">
        <v>3065</v>
      </c>
      <c r="C579" s="5" t="s">
        <v>3063</v>
      </c>
      <c r="D579" s="9" t="str">
        <f t="shared" si="464"/>
        <v>u</v>
      </c>
      <c r="E579" s="9" t="str">
        <f t="shared" si="465"/>
        <v xml:space="preserve"> / （AMBROSIOエクスカージョン）</v>
      </c>
      <c r="F579" s="9" t="str">
        <f t="shared" si="466"/>
        <v xml:space="preserve"> / （AMBROSIOエクスカージョン）</v>
      </c>
      <c r="G579" s="5">
        <v>4095</v>
      </c>
      <c r="H579" s="9">
        <f t="shared" si="467"/>
        <v>4095</v>
      </c>
      <c r="I579" s="9" t="str">
        <f t="shared" si="468"/>
        <v>0</v>
      </c>
      <c r="J579" s="9" t="str">
        <f t="shared" si="469"/>
        <v>1</v>
      </c>
      <c r="P579" s="9" t="str">
        <f t="shared" si="470"/>
        <v>AMBROSIOエクスカージョン</v>
      </c>
      <c r="AI579" s="9" t="str">
        <f t="shared" si="471"/>
        <v>http://image.rakuten.co.jp/brotures/cabinet/items/ambrosio/exca.jpg</v>
      </c>
      <c r="AS579" s="9" t="str">
        <f t="shared" si="457"/>
        <v>1</v>
      </c>
      <c r="AT579" s="9" t="str">
        <f t="shared" si="457"/>
        <v>1</v>
      </c>
      <c r="AU579" s="9" t="str">
        <f t="shared" si="472"/>
        <v>0</v>
      </c>
      <c r="AV579" s="9" t="str">
        <f t="shared" si="473"/>
        <v>1</v>
      </c>
      <c r="AW579" s="9" t="str">
        <f t="shared" si="458"/>
        <v>0</v>
      </c>
      <c r="AX579" s="9" t="str">
        <f t="shared" si="458"/>
        <v>0</v>
      </c>
      <c r="AY579" s="11"/>
      <c r="AZ579" s="11"/>
      <c r="BA579" s="11"/>
      <c r="BB579" s="9" t="str">
        <f t="shared" si="474"/>
        <v>-1</v>
      </c>
      <c r="BC579" s="9" t="str">
        <f t="shared" si="475"/>
        <v>0</v>
      </c>
      <c r="BG579" s="5" t="s">
        <v>561</v>
      </c>
      <c r="BH579" s="5" t="s">
        <v>8497</v>
      </c>
      <c r="CS579" s="9" t="str">
        <f t="shared" si="476"/>
        <v>0</v>
      </c>
      <c r="CT579" s="9" t="str">
        <f t="shared" si="477"/>
        <v>&lt;iframe src="http://www.rakuten.ne.jp/gold/brotures/spec/ambrosio/exca.html" frameborder="0" id="spec-content" scrolling="no"&gt;&lt;/iframe&gt;</v>
      </c>
      <c r="CU579" s="9" t="str">
        <f t="shared" si="478"/>
        <v/>
      </c>
      <c r="CV579" s="9" t="str">
        <f t="shared" si="479"/>
        <v>&lt;div class="row-fluid"&gt;&lt;iframe src="http://www.rakuten.ne.jp/gold/brotures/items/ambrosio/exca.html" frameborder="0" id="skin-product" scrolling="no"&gt;&lt;/iframe&gt;&lt;/div&gt;</v>
      </c>
      <c r="CW579" s="11" t="str">
        <f t="shared" si="480"/>
        <v/>
      </c>
      <c r="CX579" t="s">
        <v>3063</v>
      </c>
      <c r="CY579" s="9" t="str">
        <f t="shared" si="481"/>
        <v>0</v>
      </c>
      <c r="CZ579" s="11"/>
      <c r="DA579" s="11"/>
      <c r="DB579" s="11"/>
      <c r="DC579" s="11"/>
      <c r="DD579" s="9" t="str">
        <f t="shared" si="482"/>
        <v/>
      </c>
      <c r="DI579" s="9" t="str">
        <f t="shared" si="483"/>
        <v/>
      </c>
      <c r="DT579" s="9">
        <f>VLOOKUP(BG579,ディレクトリID!A:B,2)</f>
        <v>407713</v>
      </c>
      <c r="DV579" s="4" t="str">
        <f t="shared" si="484"/>
        <v>【ホイール　AMBROSIO】</v>
      </c>
      <c r="DW579" s="4" t="str">
        <f t="shared" si="485"/>
        <v>【ホイール　AMBROSIO】</v>
      </c>
      <c r="DX579" s="9">
        <f t="shared" si="486"/>
        <v>2</v>
      </c>
      <c r="DY579" s="11"/>
      <c r="DZ579" s="9" t="str">
        <f t="shared" si="459"/>
        <v>1</v>
      </c>
      <c r="EA579" s="9" t="str">
        <f t="shared" si="459"/>
        <v>1</v>
      </c>
      <c r="EB579" s="11"/>
      <c r="EC579" s="11"/>
      <c r="ED579" s="11"/>
      <c r="EE579" s="9" t="str">
        <f t="shared" si="487"/>
        <v>0</v>
      </c>
      <c r="EO579" s="5" t="s">
        <v>428</v>
      </c>
      <c r="EP579" s="8" t="s">
        <v>429</v>
      </c>
      <c r="EQ579" s="8" t="s">
        <v>429</v>
      </c>
      <c r="ER579" s="8" t="s">
        <v>209</v>
      </c>
      <c r="ES579" s="8" t="s">
        <v>430</v>
      </c>
      <c r="ET579" s="9" t="str">
        <f t="shared" si="488"/>
        <v>2</v>
      </c>
      <c r="EU579" s="11"/>
      <c r="EV579" s="11"/>
      <c r="EW579" s="11"/>
      <c r="EX579" s="9" t="str">
        <f t="shared" si="460"/>
        <v>0</v>
      </c>
      <c r="EY579" s="9" t="str">
        <f t="shared" si="460"/>
        <v>0</v>
      </c>
      <c r="EZ579" s="11"/>
      <c r="FA579" s="11"/>
      <c r="FB579" s="9" t="str">
        <f t="shared" si="461"/>
        <v>0</v>
      </c>
      <c r="FC579" s="9" t="str">
        <f t="shared" si="461"/>
        <v>0</v>
      </c>
      <c r="FD579" s="9" t="str">
        <f t="shared" si="489"/>
        <v>1</v>
      </c>
      <c r="FE579" s="9" t="str">
        <f t="shared" si="462"/>
        <v>1</v>
      </c>
      <c r="FF579" s="9" t="str">
        <f t="shared" si="462"/>
        <v>1</v>
      </c>
      <c r="GJ579" s="4" t="str">
        <f t="shared" ref="GJ579:GJ642" si="492">IF($BG579="完成車",CONCATENATE("パーツ\",BG579,":ブランド\",BH579,":完成車\",BH579),CONCATENATE("パーツ\",BG579,":ブランド\",BH579))</f>
        <v>パーツ\ホイール:ブランド\AMBROSIO</v>
      </c>
      <c r="GK579" s="4" t="str">
        <f t="shared" si="490"/>
        <v>u:u</v>
      </c>
      <c r="GL579" s="11"/>
      <c r="GM579" s="4" t="str">
        <f t="shared" si="463"/>
        <v>::</v>
      </c>
      <c r="GN579" s="4" t="str">
        <f t="shared" si="463"/>
        <v>::</v>
      </c>
      <c r="GO579" s="4" t="str">
        <f t="shared" si="463"/>
        <v>::</v>
      </c>
      <c r="GP579" s="4" t="str">
        <f t="shared" si="491"/>
        <v>1</v>
      </c>
    </row>
    <row r="580" spans="1:198" ht="28" customHeight="1">
      <c r="A580" s="5" t="s">
        <v>3069</v>
      </c>
      <c r="B580" s="5" t="s">
        <v>3071</v>
      </c>
      <c r="C580" s="5" t="s">
        <v>3069</v>
      </c>
      <c r="D580" s="9" t="str">
        <f t="shared" si="464"/>
        <v>u</v>
      </c>
      <c r="E580" s="9" t="str">
        <f t="shared" si="465"/>
        <v xml:space="preserve"> / （AMBROSIOエクセレンスW/O）</v>
      </c>
      <c r="F580" s="9" t="str">
        <f t="shared" si="466"/>
        <v xml:space="preserve"> / （AMBROSIOエクセレンスW/O）</v>
      </c>
      <c r="G580" s="5">
        <v>10290</v>
      </c>
      <c r="H580" s="9">
        <f t="shared" si="467"/>
        <v>10290</v>
      </c>
      <c r="I580" s="9" t="str">
        <f t="shared" si="468"/>
        <v>0</v>
      </c>
      <c r="J580" s="9" t="str">
        <f t="shared" si="469"/>
        <v>1</v>
      </c>
      <c r="P580" s="9" t="str">
        <f t="shared" si="470"/>
        <v>AMBROSIOエクセレンスW/O</v>
      </c>
      <c r="AI580" s="9" t="str">
        <f t="shared" si="471"/>
        <v>http://image.rakuten.co.jp/brotures/cabinet/items/ambrosio/excellence.jpg</v>
      </c>
      <c r="AS580" s="9" t="str">
        <f t="shared" si="457"/>
        <v>1</v>
      </c>
      <c r="AT580" s="9" t="str">
        <f t="shared" si="457"/>
        <v>1</v>
      </c>
      <c r="AU580" s="9" t="str">
        <f t="shared" si="472"/>
        <v>0</v>
      </c>
      <c r="AV580" s="9" t="str">
        <f t="shared" si="473"/>
        <v>1</v>
      </c>
      <c r="AW580" s="9" t="str">
        <f t="shared" si="458"/>
        <v>0</v>
      </c>
      <c r="AX580" s="9" t="str">
        <f t="shared" si="458"/>
        <v>0</v>
      </c>
      <c r="AY580" s="11"/>
      <c r="AZ580" s="11"/>
      <c r="BA580" s="11"/>
      <c r="BB580" s="9" t="str">
        <f t="shared" si="474"/>
        <v>-1</v>
      </c>
      <c r="BC580" s="9" t="str">
        <f t="shared" si="475"/>
        <v>0</v>
      </c>
      <c r="BG580" s="5" t="s">
        <v>561</v>
      </c>
      <c r="BH580" s="5" t="s">
        <v>8497</v>
      </c>
      <c r="CS580" s="9" t="str">
        <f t="shared" si="476"/>
        <v>0</v>
      </c>
      <c r="CT580" s="9" t="str">
        <f t="shared" si="477"/>
        <v>&lt;iframe src="http://www.rakuten.ne.jp/gold/brotures/spec/ambrosio/excellence.html" frameborder="0" id="spec-content" scrolling="no"&gt;&lt;/iframe&gt;</v>
      </c>
      <c r="CU580" s="9" t="str">
        <f t="shared" si="478"/>
        <v/>
      </c>
      <c r="CV580" s="9" t="str">
        <f t="shared" si="479"/>
        <v>&lt;div class="row-fluid"&gt;&lt;iframe src="http://www.rakuten.ne.jp/gold/brotures/items/ambrosio/excellence.html" frameborder="0" id="skin-product" scrolling="no"&gt;&lt;/iframe&gt;&lt;/div&gt;</v>
      </c>
      <c r="CW580" s="11" t="str">
        <f t="shared" si="480"/>
        <v/>
      </c>
      <c r="CX580" t="s">
        <v>3069</v>
      </c>
      <c r="CY580" s="9" t="str">
        <f t="shared" si="481"/>
        <v>0</v>
      </c>
      <c r="CZ580" s="11"/>
      <c r="DA580" s="11"/>
      <c r="DB580" s="11"/>
      <c r="DC580" s="11"/>
      <c r="DD580" s="9" t="str">
        <f t="shared" si="482"/>
        <v/>
      </c>
      <c r="DI580" s="9" t="str">
        <f t="shared" si="483"/>
        <v/>
      </c>
      <c r="DT580" s="9">
        <f>VLOOKUP(BG580,ディレクトリID!A:B,2)</f>
        <v>407713</v>
      </c>
      <c r="DV580" s="4" t="str">
        <f t="shared" si="484"/>
        <v>【ホイール　AMBROSIO】</v>
      </c>
      <c r="DW580" s="4" t="str">
        <f t="shared" si="485"/>
        <v>【ホイール　AMBROSIO】</v>
      </c>
      <c r="DX580" s="9">
        <f t="shared" si="486"/>
        <v>2</v>
      </c>
      <c r="DY580" s="11"/>
      <c r="DZ580" s="9" t="str">
        <f t="shared" si="459"/>
        <v>1</v>
      </c>
      <c r="EA580" s="9" t="str">
        <f t="shared" si="459"/>
        <v>1</v>
      </c>
      <c r="EB580" s="11"/>
      <c r="EC580" s="11"/>
      <c r="ED580" s="11"/>
      <c r="EE580" s="9" t="str">
        <f t="shared" si="487"/>
        <v>0</v>
      </c>
      <c r="EO580" s="5" t="s">
        <v>428</v>
      </c>
      <c r="EP580" s="8" t="s">
        <v>429</v>
      </c>
      <c r="EQ580" s="8" t="s">
        <v>429</v>
      </c>
      <c r="ER580" s="8" t="s">
        <v>209</v>
      </c>
      <c r="ES580" s="8" t="s">
        <v>430</v>
      </c>
      <c r="ET580" s="9" t="str">
        <f t="shared" si="488"/>
        <v>2</v>
      </c>
      <c r="EU580" s="11"/>
      <c r="EV580" s="11"/>
      <c r="EW580" s="11"/>
      <c r="EX580" s="9" t="str">
        <f t="shared" si="460"/>
        <v>0</v>
      </c>
      <c r="EY580" s="9" t="str">
        <f t="shared" si="460"/>
        <v>0</v>
      </c>
      <c r="EZ580" s="11"/>
      <c r="FA580" s="11"/>
      <c r="FB580" s="9" t="str">
        <f t="shared" si="461"/>
        <v>0</v>
      </c>
      <c r="FC580" s="9" t="str">
        <f t="shared" si="461"/>
        <v>0</v>
      </c>
      <c r="FD580" s="9" t="str">
        <f t="shared" si="489"/>
        <v>1</v>
      </c>
      <c r="FE580" s="9" t="str">
        <f t="shared" si="462"/>
        <v>1</v>
      </c>
      <c r="FF580" s="9" t="str">
        <f t="shared" si="462"/>
        <v>1</v>
      </c>
      <c r="GJ580" s="4" t="str">
        <f t="shared" si="492"/>
        <v>パーツ\ホイール:ブランド\AMBROSIO</v>
      </c>
      <c r="GK580" s="4" t="str">
        <f t="shared" si="490"/>
        <v>u:u</v>
      </c>
      <c r="GL580" s="11"/>
      <c r="GM580" s="4" t="str">
        <f t="shared" si="463"/>
        <v>::</v>
      </c>
      <c r="GN580" s="4" t="str">
        <f t="shared" si="463"/>
        <v>::</v>
      </c>
      <c r="GO580" s="4" t="str">
        <f t="shared" si="463"/>
        <v>::</v>
      </c>
      <c r="GP580" s="4" t="str">
        <f t="shared" si="491"/>
        <v>1</v>
      </c>
    </row>
    <row r="581" spans="1:198" ht="28" customHeight="1">
      <c r="A581" s="5" t="s">
        <v>3075</v>
      </c>
      <c r="B581" s="5" t="s">
        <v>3077</v>
      </c>
      <c r="C581" s="5" t="s">
        <v>3075</v>
      </c>
      <c r="D581" s="9" t="str">
        <f t="shared" si="464"/>
        <v>u</v>
      </c>
      <c r="E581" s="9" t="str">
        <f t="shared" si="465"/>
        <v xml:space="preserve"> / （AMBROSIOエクセライト）</v>
      </c>
      <c r="F581" s="9" t="str">
        <f t="shared" si="466"/>
        <v xml:space="preserve"> / （AMBROSIOエクセライト）</v>
      </c>
      <c r="G581" s="5">
        <v>11340</v>
      </c>
      <c r="H581" s="9">
        <f t="shared" si="467"/>
        <v>11340</v>
      </c>
      <c r="I581" s="9" t="str">
        <f t="shared" si="468"/>
        <v>0</v>
      </c>
      <c r="J581" s="9" t="str">
        <f t="shared" si="469"/>
        <v>1</v>
      </c>
      <c r="P581" s="9" t="str">
        <f t="shared" si="470"/>
        <v>AMBROSIOエクセライト</v>
      </c>
      <c r="AI581" s="9" t="str">
        <f t="shared" si="471"/>
        <v>http://image.rakuten.co.jp/brotures/cabinet/items/ambrosio/excellight.jpg</v>
      </c>
      <c r="AS581" s="9" t="str">
        <f t="shared" si="457"/>
        <v>1</v>
      </c>
      <c r="AT581" s="9" t="str">
        <f t="shared" si="457"/>
        <v>1</v>
      </c>
      <c r="AU581" s="9" t="str">
        <f t="shared" si="472"/>
        <v>0</v>
      </c>
      <c r="AV581" s="9" t="str">
        <f t="shared" si="473"/>
        <v>1</v>
      </c>
      <c r="AW581" s="9" t="str">
        <f t="shared" si="458"/>
        <v>0</v>
      </c>
      <c r="AX581" s="9" t="str">
        <f t="shared" si="458"/>
        <v>0</v>
      </c>
      <c r="AY581" s="11"/>
      <c r="AZ581" s="11"/>
      <c r="BA581" s="11"/>
      <c r="BB581" s="9" t="str">
        <f t="shared" si="474"/>
        <v>-1</v>
      </c>
      <c r="BC581" s="9" t="str">
        <f t="shared" si="475"/>
        <v>0</v>
      </c>
      <c r="BG581" s="5" t="s">
        <v>561</v>
      </c>
      <c r="BH581" s="5" t="s">
        <v>8497</v>
      </c>
      <c r="CS581" s="9" t="str">
        <f t="shared" si="476"/>
        <v>0</v>
      </c>
      <c r="CT581" s="9" t="str">
        <f t="shared" si="477"/>
        <v>&lt;iframe src="http://www.rakuten.ne.jp/gold/brotures/spec/ambrosio/excellight.html" frameborder="0" id="spec-content" scrolling="no"&gt;&lt;/iframe&gt;</v>
      </c>
      <c r="CU581" s="9" t="str">
        <f t="shared" si="478"/>
        <v/>
      </c>
      <c r="CV581" s="9" t="str">
        <f t="shared" si="479"/>
        <v>&lt;div class="row-fluid"&gt;&lt;iframe src="http://www.rakuten.ne.jp/gold/brotures/items/ambrosio/excellight.html" frameborder="0" id="skin-product" scrolling="no"&gt;&lt;/iframe&gt;&lt;/div&gt;</v>
      </c>
      <c r="CW581" s="11" t="str">
        <f t="shared" si="480"/>
        <v/>
      </c>
      <c r="CX581" t="s">
        <v>3075</v>
      </c>
      <c r="CY581" s="9" t="str">
        <f t="shared" si="481"/>
        <v>0</v>
      </c>
      <c r="CZ581" s="11"/>
      <c r="DA581" s="11"/>
      <c r="DB581" s="11"/>
      <c r="DC581" s="11"/>
      <c r="DD581" s="9" t="str">
        <f t="shared" si="482"/>
        <v/>
      </c>
      <c r="DI581" s="9" t="str">
        <f t="shared" si="483"/>
        <v/>
      </c>
      <c r="DT581" s="9">
        <f>VLOOKUP(BG581,ディレクトリID!A:B,2)</f>
        <v>407713</v>
      </c>
      <c r="DV581" s="4" t="str">
        <f t="shared" si="484"/>
        <v>【ホイール　AMBROSIO】</v>
      </c>
      <c r="DW581" s="4" t="str">
        <f t="shared" si="485"/>
        <v>【ホイール　AMBROSIO】</v>
      </c>
      <c r="DX581" s="9">
        <f t="shared" si="486"/>
        <v>2</v>
      </c>
      <c r="DY581" s="11"/>
      <c r="DZ581" s="9" t="str">
        <f t="shared" si="459"/>
        <v>1</v>
      </c>
      <c r="EA581" s="9" t="str">
        <f t="shared" si="459"/>
        <v>1</v>
      </c>
      <c r="EB581" s="11"/>
      <c r="EC581" s="11"/>
      <c r="ED581" s="11"/>
      <c r="EE581" s="9" t="str">
        <f t="shared" si="487"/>
        <v>0</v>
      </c>
      <c r="EO581" s="5" t="s">
        <v>428</v>
      </c>
      <c r="EP581" s="8" t="s">
        <v>429</v>
      </c>
      <c r="EQ581" s="8" t="s">
        <v>429</v>
      </c>
      <c r="ER581" s="8" t="s">
        <v>209</v>
      </c>
      <c r="ES581" s="8" t="s">
        <v>430</v>
      </c>
      <c r="ET581" s="9" t="str">
        <f t="shared" si="488"/>
        <v>2</v>
      </c>
      <c r="EU581" s="11"/>
      <c r="EV581" s="11"/>
      <c r="EW581" s="11"/>
      <c r="EX581" s="9" t="str">
        <f t="shared" si="460"/>
        <v>0</v>
      </c>
      <c r="EY581" s="9" t="str">
        <f t="shared" si="460"/>
        <v>0</v>
      </c>
      <c r="EZ581" s="11"/>
      <c r="FA581" s="11"/>
      <c r="FB581" s="9" t="str">
        <f t="shared" si="461"/>
        <v>0</v>
      </c>
      <c r="FC581" s="9" t="str">
        <f t="shared" si="461"/>
        <v>0</v>
      </c>
      <c r="FD581" s="9" t="str">
        <f t="shared" si="489"/>
        <v>1</v>
      </c>
      <c r="FE581" s="9" t="str">
        <f t="shared" si="462"/>
        <v>1</v>
      </c>
      <c r="FF581" s="9" t="str">
        <f t="shared" si="462"/>
        <v>1</v>
      </c>
      <c r="GJ581" s="4" t="str">
        <f t="shared" si="492"/>
        <v>パーツ\ホイール:ブランド\AMBROSIO</v>
      </c>
      <c r="GK581" s="4" t="str">
        <f t="shared" si="490"/>
        <v>u:u</v>
      </c>
      <c r="GL581" s="11"/>
      <c r="GM581" s="4" t="str">
        <f t="shared" si="463"/>
        <v>::</v>
      </c>
      <c r="GN581" s="4" t="str">
        <f t="shared" si="463"/>
        <v>::</v>
      </c>
      <c r="GO581" s="4" t="str">
        <f t="shared" si="463"/>
        <v>::</v>
      </c>
      <c r="GP581" s="4" t="str">
        <f t="shared" si="491"/>
        <v>1</v>
      </c>
    </row>
    <row r="582" spans="1:198" ht="28" customHeight="1">
      <c r="A582" s="5" t="s">
        <v>3081</v>
      </c>
      <c r="B582" s="5" t="s">
        <v>3083</v>
      </c>
      <c r="C582" s="5" t="s">
        <v>3081</v>
      </c>
      <c r="D582" s="9" t="str">
        <f t="shared" si="464"/>
        <v>u</v>
      </c>
      <c r="E582" s="9" t="str">
        <f t="shared" si="465"/>
        <v xml:space="preserve"> / （MKSFD-7ペダル）</v>
      </c>
      <c r="F582" s="9" t="str">
        <f t="shared" si="466"/>
        <v xml:space="preserve"> / （MKSFD-7ペダル）</v>
      </c>
      <c r="G582" s="5">
        <v>4150</v>
      </c>
      <c r="H582" s="9">
        <f t="shared" si="467"/>
        <v>4150</v>
      </c>
      <c r="I582" s="9" t="str">
        <f t="shared" si="468"/>
        <v>0</v>
      </c>
      <c r="J582" s="9" t="str">
        <f t="shared" si="469"/>
        <v>1</v>
      </c>
      <c r="P582" s="9" t="str">
        <f t="shared" si="470"/>
        <v>MKSFD-7ペダル</v>
      </c>
      <c r="AI582" s="9" t="str">
        <f t="shared" si="471"/>
        <v>http://image.rakuten.co.jp/brotures/cabinet/items/mks/fd-7.jpg</v>
      </c>
      <c r="AS582" s="9" t="str">
        <f t="shared" ref="AS582:AT601" si="493">IF($A582&lt;&gt;"","1","")</f>
        <v>1</v>
      </c>
      <c r="AT582" s="9" t="str">
        <f t="shared" si="493"/>
        <v>1</v>
      </c>
      <c r="AU582" s="9" t="str">
        <f t="shared" si="472"/>
        <v>0</v>
      </c>
      <c r="AV582" s="9" t="str">
        <f t="shared" si="473"/>
        <v>1</v>
      </c>
      <c r="AW582" s="9" t="str">
        <f t="shared" ref="AW582:AX601" si="494">IF($A582&lt;&gt;"","0","")</f>
        <v>0</v>
      </c>
      <c r="AX582" s="9" t="str">
        <f t="shared" si="494"/>
        <v>0</v>
      </c>
      <c r="AY582" s="11"/>
      <c r="AZ582" s="11"/>
      <c r="BA582" s="11"/>
      <c r="BB582" s="9" t="str">
        <f t="shared" si="474"/>
        <v>-1</v>
      </c>
      <c r="BC582" s="9" t="str">
        <f t="shared" si="475"/>
        <v>0</v>
      </c>
      <c r="BG582" s="5" t="s">
        <v>277</v>
      </c>
      <c r="BH582" s="5" t="s">
        <v>8509</v>
      </c>
      <c r="CS582" s="9" t="str">
        <f t="shared" si="476"/>
        <v>0</v>
      </c>
      <c r="CT582" s="9" t="str">
        <f t="shared" si="477"/>
        <v>&lt;iframe src="http://www.rakuten.ne.jp/gold/brotures/spec/mks/fd-7.html" frameborder="0" id="spec-content" scrolling="no"&gt;&lt;/iframe&gt;</v>
      </c>
      <c r="CU582" s="9" t="str">
        <f t="shared" si="478"/>
        <v/>
      </c>
      <c r="CV582" s="9" t="str">
        <f t="shared" si="479"/>
        <v>&lt;div class="row-fluid"&gt;&lt;iframe src="http://www.rakuten.ne.jp/gold/brotures/items/mks/fd-7.html" frameborder="0" id="skin-product" scrolling="no"&gt;&lt;/iframe&gt;&lt;/div&gt;</v>
      </c>
      <c r="CW582" s="11" t="str">
        <f t="shared" si="480"/>
        <v/>
      </c>
      <c r="CX582" t="s">
        <v>3081</v>
      </c>
      <c r="CY582" s="9" t="str">
        <f t="shared" si="481"/>
        <v>0</v>
      </c>
      <c r="CZ582" s="11"/>
      <c r="DA582" s="11"/>
      <c r="DB582" s="11"/>
      <c r="DC582" s="11"/>
      <c r="DD582" s="9" t="str">
        <f t="shared" si="482"/>
        <v/>
      </c>
      <c r="DI582" s="9" t="str">
        <f t="shared" si="483"/>
        <v/>
      </c>
      <c r="DT582" s="9">
        <f>VLOOKUP(BG582,ディレクトリID!A:B,2)</f>
        <v>407697</v>
      </c>
      <c r="DV582" s="4" t="str">
        <f t="shared" si="484"/>
        <v>【ペダル＆ストラップ　MKS】</v>
      </c>
      <c r="DW582" s="4" t="str">
        <f t="shared" si="485"/>
        <v>【ペダル＆ストラップ　MKS】</v>
      </c>
      <c r="DX582" s="9">
        <f t="shared" si="486"/>
        <v>4</v>
      </c>
      <c r="DY582" s="11"/>
      <c r="DZ582" s="9" t="str">
        <f t="shared" ref="DZ582:EA601" si="495">IF($A582&lt;&gt;"","1","")</f>
        <v>1</v>
      </c>
      <c r="EA582" s="9" t="str">
        <f t="shared" si="495"/>
        <v>1</v>
      </c>
      <c r="EB582" s="11"/>
      <c r="EC582" s="11"/>
      <c r="ED582" s="11"/>
      <c r="EE582" s="9" t="str">
        <f t="shared" si="487"/>
        <v>0</v>
      </c>
      <c r="EO582" s="5" t="s">
        <v>428</v>
      </c>
      <c r="EP582" s="8" t="s">
        <v>429</v>
      </c>
      <c r="EQ582" s="8" t="s">
        <v>429</v>
      </c>
      <c r="ER582" s="8" t="s">
        <v>209</v>
      </c>
      <c r="ES582" s="8" t="s">
        <v>430</v>
      </c>
      <c r="ET582" s="9" t="str">
        <f t="shared" si="488"/>
        <v>2</v>
      </c>
      <c r="EU582" s="11"/>
      <c r="EV582" s="11"/>
      <c r="EW582" s="11"/>
      <c r="EX582" s="9" t="str">
        <f t="shared" ref="EX582:EY601" si="496">IF($A582&lt;&gt;"","0","")</f>
        <v>0</v>
      </c>
      <c r="EY582" s="9" t="str">
        <f t="shared" si="496"/>
        <v>0</v>
      </c>
      <c r="EZ582" s="11"/>
      <c r="FA582" s="11"/>
      <c r="FB582" s="9" t="str">
        <f t="shared" ref="FB582:FC601" si="497">IF($A582&lt;&gt;"","0","")</f>
        <v>0</v>
      </c>
      <c r="FC582" s="9" t="str">
        <f t="shared" si="497"/>
        <v>0</v>
      </c>
      <c r="FD582" s="9" t="str">
        <f t="shared" si="489"/>
        <v>1</v>
      </c>
      <c r="FE582" s="9" t="str">
        <f t="shared" ref="FE582:FF601" si="498">IF($BG582="完成車","3","1")</f>
        <v>1</v>
      </c>
      <c r="FF582" s="9" t="str">
        <f t="shared" si="498"/>
        <v>1</v>
      </c>
      <c r="GJ582" s="4" t="str">
        <f t="shared" si="492"/>
        <v>パーツ\ペダル＆ストラップ:ブランド\MKS</v>
      </c>
      <c r="GK582" s="4" t="str">
        <f t="shared" si="490"/>
        <v>u:u</v>
      </c>
      <c r="GL582" s="11"/>
      <c r="GM582" s="4" t="str">
        <f t="shared" ref="GM582:GO601" si="499">IF($A582&lt;&gt;"","::","")</f>
        <v>::</v>
      </c>
      <c r="GN582" s="4" t="str">
        <f t="shared" si="499"/>
        <v>::</v>
      </c>
      <c r="GO582" s="4" t="str">
        <f t="shared" si="499"/>
        <v>::</v>
      </c>
      <c r="GP582" s="4" t="str">
        <f t="shared" si="491"/>
        <v>1</v>
      </c>
    </row>
    <row r="583" spans="1:198" ht="28" customHeight="1">
      <c r="A583" s="5" t="s">
        <v>3087</v>
      </c>
      <c r="B583" s="5" t="s">
        <v>3089</v>
      </c>
      <c r="C583" s="5" t="s">
        <v>3087</v>
      </c>
      <c r="D583" s="9" t="str">
        <f t="shared" si="464"/>
        <v>u</v>
      </c>
      <c r="E583" s="9" t="str">
        <f t="shared" si="465"/>
        <v xml:space="preserve"> / （MKSフィットaスピリッツ）</v>
      </c>
      <c r="F583" s="9" t="str">
        <f t="shared" si="466"/>
        <v xml:space="preserve"> / （MKSフィットaスピリッツ）</v>
      </c>
      <c r="G583" s="5">
        <v>2200</v>
      </c>
      <c r="H583" s="9">
        <f t="shared" si="467"/>
        <v>2200</v>
      </c>
      <c r="I583" s="9" t="str">
        <f t="shared" si="468"/>
        <v>0</v>
      </c>
      <c r="J583" s="9" t="str">
        <f t="shared" si="469"/>
        <v>1</v>
      </c>
      <c r="P583" s="9" t="str">
        <f t="shared" si="470"/>
        <v>MKSフィットaスピリッツ</v>
      </c>
      <c r="AI583" s="9" t="str">
        <f t="shared" si="471"/>
        <v>http://image.rakuten.co.jp/brotures/cabinet/items/mks/fita_spirit.jpg</v>
      </c>
      <c r="AS583" s="9" t="str">
        <f t="shared" si="493"/>
        <v>1</v>
      </c>
      <c r="AT583" s="9" t="str">
        <f t="shared" si="493"/>
        <v>1</v>
      </c>
      <c r="AU583" s="9" t="str">
        <f t="shared" si="472"/>
        <v>0</v>
      </c>
      <c r="AV583" s="9" t="str">
        <f t="shared" si="473"/>
        <v>1</v>
      </c>
      <c r="AW583" s="9" t="str">
        <f t="shared" si="494"/>
        <v>0</v>
      </c>
      <c r="AX583" s="9" t="str">
        <f t="shared" si="494"/>
        <v>0</v>
      </c>
      <c r="AY583" s="11"/>
      <c r="AZ583" s="11"/>
      <c r="BA583" s="11"/>
      <c r="BB583" s="9" t="str">
        <f t="shared" si="474"/>
        <v>-1</v>
      </c>
      <c r="BC583" s="9" t="str">
        <f t="shared" si="475"/>
        <v>0</v>
      </c>
      <c r="BG583" s="5" t="s">
        <v>277</v>
      </c>
      <c r="BH583" s="5" t="s">
        <v>8509</v>
      </c>
      <c r="CS583" s="9" t="str">
        <f t="shared" si="476"/>
        <v>0</v>
      </c>
      <c r="CT583" s="9" t="str">
        <f t="shared" si="477"/>
        <v>&lt;iframe src="http://www.rakuten.ne.jp/gold/brotures/spec/mks/fita_spirit.html" frameborder="0" id="spec-content" scrolling="no"&gt;&lt;/iframe&gt;</v>
      </c>
      <c r="CU583" s="9" t="str">
        <f t="shared" si="478"/>
        <v/>
      </c>
      <c r="CV583" s="9" t="str">
        <f t="shared" si="479"/>
        <v>&lt;div class="row-fluid"&gt;&lt;iframe src="http://www.rakuten.ne.jp/gold/brotures/items/mks/fita_spirit.html" frameborder="0" id="skin-product" scrolling="no"&gt;&lt;/iframe&gt;&lt;/div&gt;</v>
      </c>
      <c r="CW583" s="11" t="str">
        <f t="shared" si="480"/>
        <v/>
      </c>
      <c r="CX583" t="s">
        <v>3087</v>
      </c>
      <c r="CY583" s="9" t="str">
        <f t="shared" si="481"/>
        <v>0</v>
      </c>
      <c r="CZ583" s="11"/>
      <c r="DA583" s="11"/>
      <c r="DB583" s="11"/>
      <c r="DC583" s="11"/>
      <c r="DD583" s="9" t="str">
        <f t="shared" si="482"/>
        <v/>
      </c>
      <c r="DI583" s="9" t="str">
        <f t="shared" si="483"/>
        <v/>
      </c>
      <c r="DT583" s="9">
        <f>VLOOKUP(BG583,ディレクトリID!A:B,2)</f>
        <v>407697</v>
      </c>
      <c r="DV583" s="4" t="str">
        <f t="shared" si="484"/>
        <v>【ペダル＆ストラップ　MKS】</v>
      </c>
      <c r="DW583" s="4" t="str">
        <f t="shared" si="485"/>
        <v>【ペダル＆ストラップ　MKS】</v>
      </c>
      <c r="DX583" s="9">
        <f t="shared" si="486"/>
        <v>4</v>
      </c>
      <c r="DY583" s="11"/>
      <c r="DZ583" s="9" t="str">
        <f t="shared" si="495"/>
        <v>1</v>
      </c>
      <c r="EA583" s="9" t="str">
        <f t="shared" si="495"/>
        <v>1</v>
      </c>
      <c r="EB583" s="11"/>
      <c r="EC583" s="11"/>
      <c r="ED583" s="11"/>
      <c r="EE583" s="9" t="str">
        <f t="shared" si="487"/>
        <v>0</v>
      </c>
      <c r="EO583" s="5" t="s">
        <v>428</v>
      </c>
      <c r="EP583" s="8" t="s">
        <v>429</v>
      </c>
      <c r="EQ583" s="8" t="s">
        <v>429</v>
      </c>
      <c r="ER583" s="8" t="s">
        <v>209</v>
      </c>
      <c r="ES583" s="8" t="s">
        <v>430</v>
      </c>
      <c r="ET583" s="9" t="str">
        <f t="shared" si="488"/>
        <v>2</v>
      </c>
      <c r="EU583" s="11"/>
      <c r="EV583" s="11"/>
      <c r="EW583" s="11"/>
      <c r="EX583" s="9" t="str">
        <f t="shared" si="496"/>
        <v>0</v>
      </c>
      <c r="EY583" s="9" t="str">
        <f t="shared" si="496"/>
        <v>0</v>
      </c>
      <c r="EZ583" s="11"/>
      <c r="FA583" s="11"/>
      <c r="FB583" s="9" t="str">
        <f t="shared" si="497"/>
        <v>0</v>
      </c>
      <c r="FC583" s="9" t="str">
        <f t="shared" si="497"/>
        <v>0</v>
      </c>
      <c r="FD583" s="9" t="str">
        <f t="shared" si="489"/>
        <v>1</v>
      </c>
      <c r="FE583" s="9" t="str">
        <f t="shared" si="498"/>
        <v>1</v>
      </c>
      <c r="FF583" s="9" t="str">
        <f t="shared" si="498"/>
        <v>1</v>
      </c>
      <c r="GJ583" s="4" t="str">
        <f t="shared" si="492"/>
        <v>パーツ\ペダル＆ストラップ:ブランド\MKS</v>
      </c>
      <c r="GK583" s="4" t="str">
        <f t="shared" si="490"/>
        <v>u:u</v>
      </c>
      <c r="GL583" s="11"/>
      <c r="GM583" s="4" t="str">
        <f t="shared" si="499"/>
        <v>::</v>
      </c>
      <c r="GN583" s="4" t="str">
        <f t="shared" si="499"/>
        <v>::</v>
      </c>
      <c r="GO583" s="4" t="str">
        <f t="shared" si="499"/>
        <v>::</v>
      </c>
      <c r="GP583" s="4" t="str">
        <f t="shared" si="491"/>
        <v>1</v>
      </c>
    </row>
    <row r="584" spans="1:198" ht="28" customHeight="1">
      <c r="A584" s="5" t="s">
        <v>3093</v>
      </c>
      <c r="B584" s="5" t="s">
        <v>3095</v>
      </c>
      <c r="C584" s="5" t="s">
        <v>3093</v>
      </c>
      <c r="D584" s="9" t="str">
        <f t="shared" si="464"/>
        <v>u</v>
      </c>
      <c r="E584" s="9" t="str">
        <f t="shared" si="465"/>
        <v xml:space="preserve"> / （ODIフライトコントロールSILVER）</v>
      </c>
      <c r="F584" s="9" t="str">
        <f t="shared" si="466"/>
        <v xml:space="preserve"> / （ODIフライトコントロールSILVER）</v>
      </c>
      <c r="G584" s="5">
        <v>8925</v>
      </c>
      <c r="H584" s="9">
        <f t="shared" si="467"/>
        <v>8925</v>
      </c>
      <c r="I584" s="9" t="str">
        <f t="shared" si="468"/>
        <v>0</v>
      </c>
      <c r="J584" s="9" t="str">
        <f t="shared" si="469"/>
        <v>1</v>
      </c>
      <c r="P584" s="9" t="str">
        <f t="shared" si="470"/>
        <v>ODIフライトコントロールSILVER</v>
      </c>
      <c r="AI584" s="9" t="str">
        <f t="shared" si="471"/>
        <v>http://image.rakuten.co.jp/brotures/cabinet/items/odi/flightcontrol_1.jpg</v>
      </c>
      <c r="AS584" s="9" t="str">
        <f t="shared" si="493"/>
        <v>1</v>
      </c>
      <c r="AT584" s="9" t="str">
        <f t="shared" si="493"/>
        <v>1</v>
      </c>
      <c r="AU584" s="9" t="str">
        <f t="shared" si="472"/>
        <v>0</v>
      </c>
      <c r="AV584" s="9" t="str">
        <f t="shared" si="473"/>
        <v>1</v>
      </c>
      <c r="AW584" s="9" t="str">
        <f t="shared" si="494"/>
        <v>0</v>
      </c>
      <c r="AX584" s="9" t="str">
        <f t="shared" si="494"/>
        <v>0</v>
      </c>
      <c r="AY584" s="11"/>
      <c r="AZ584" s="11"/>
      <c r="BA584" s="11"/>
      <c r="BB584" s="9" t="str">
        <f t="shared" si="474"/>
        <v>-1</v>
      </c>
      <c r="BC584" s="9" t="str">
        <f t="shared" si="475"/>
        <v>0</v>
      </c>
      <c r="BG584" s="5" t="s">
        <v>241</v>
      </c>
      <c r="BH584" s="5" t="s">
        <v>8510</v>
      </c>
      <c r="CS584" s="9" t="str">
        <f t="shared" si="476"/>
        <v>0</v>
      </c>
      <c r="CT584" s="9" t="str">
        <f t="shared" si="477"/>
        <v>&lt;iframe src="http://www.rakuten.ne.jp/gold/brotures/spec/odi/flightcontrol_1.html" frameborder="0" id="spec-content" scrolling="no"&gt;&lt;/iframe&gt;</v>
      </c>
      <c r="CU584" s="9" t="str">
        <f t="shared" si="478"/>
        <v/>
      </c>
      <c r="CV584" s="9" t="str">
        <f t="shared" si="479"/>
        <v>&lt;div class="row-fluid"&gt;&lt;iframe src="http://www.rakuten.ne.jp/gold/brotures/items/odi/flightcontrol_1.html" frameborder="0" id="skin-product" scrolling="no"&gt;&lt;/iframe&gt;&lt;/div&gt;</v>
      </c>
      <c r="CW584" s="11" t="str">
        <f t="shared" si="480"/>
        <v/>
      </c>
      <c r="CX584" t="s">
        <v>3093</v>
      </c>
      <c r="CY584" s="9" t="str">
        <f t="shared" si="481"/>
        <v>0</v>
      </c>
      <c r="CZ584" s="11"/>
      <c r="DA584" s="11"/>
      <c r="DB584" s="11"/>
      <c r="DC584" s="11"/>
      <c r="DD584" s="9" t="str">
        <f t="shared" si="482"/>
        <v/>
      </c>
      <c r="DI584" s="9" t="str">
        <f t="shared" si="483"/>
        <v/>
      </c>
      <c r="DT584" s="9">
        <f>VLOOKUP(BG584,ディレクトリID!A:B,2)</f>
        <v>563161</v>
      </c>
      <c r="DV584" s="4" t="str">
        <f t="shared" si="484"/>
        <v>【バーテープ＆グリップ　ODI】</v>
      </c>
      <c r="DW584" s="4" t="str">
        <f t="shared" si="485"/>
        <v>【バーテープ＆グリップ　ODI】</v>
      </c>
      <c r="DX584" s="9">
        <f t="shared" si="486"/>
        <v>4</v>
      </c>
      <c r="DY584" s="11"/>
      <c r="DZ584" s="9" t="str">
        <f t="shared" si="495"/>
        <v>1</v>
      </c>
      <c r="EA584" s="9" t="str">
        <f t="shared" si="495"/>
        <v>1</v>
      </c>
      <c r="EB584" s="11"/>
      <c r="EC584" s="11"/>
      <c r="ED584" s="11"/>
      <c r="EE584" s="9" t="str">
        <f t="shared" si="487"/>
        <v>0</v>
      </c>
      <c r="EO584" s="5" t="s">
        <v>428</v>
      </c>
      <c r="EP584" s="8" t="s">
        <v>429</v>
      </c>
      <c r="EQ584" s="8" t="s">
        <v>429</v>
      </c>
      <c r="ER584" s="8" t="s">
        <v>209</v>
      </c>
      <c r="ES584" s="8" t="s">
        <v>430</v>
      </c>
      <c r="ET584" s="9" t="str">
        <f t="shared" si="488"/>
        <v>2</v>
      </c>
      <c r="EU584" s="11"/>
      <c r="EV584" s="11"/>
      <c r="EW584" s="11"/>
      <c r="EX584" s="9" t="str">
        <f t="shared" si="496"/>
        <v>0</v>
      </c>
      <c r="EY584" s="9" t="str">
        <f t="shared" si="496"/>
        <v>0</v>
      </c>
      <c r="EZ584" s="11"/>
      <c r="FA584" s="11"/>
      <c r="FB584" s="9" t="str">
        <f t="shared" si="497"/>
        <v>0</v>
      </c>
      <c r="FC584" s="9" t="str">
        <f t="shared" si="497"/>
        <v>0</v>
      </c>
      <c r="FD584" s="9" t="str">
        <f t="shared" si="489"/>
        <v>1</v>
      </c>
      <c r="FE584" s="9" t="str">
        <f t="shared" si="498"/>
        <v>1</v>
      </c>
      <c r="FF584" s="9" t="str">
        <f t="shared" si="498"/>
        <v>1</v>
      </c>
      <c r="GJ584" s="4" t="str">
        <f t="shared" si="492"/>
        <v>パーツ\バーテープ＆グリップ:ブランド\ODI</v>
      </c>
      <c r="GK584" s="4" t="str">
        <f t="shared" si="490"/>
        <v>u:u</v>
      </c>
      <c r="GL584" s="11"/>
      <c r="GM584" s="4" t="str">
        <f t="shared" si="499"/>
        <v>::</v>
      </c>
      <c r="GN584" s="4" t="str">
        <f t="shared" si="499"/>
        <v>::</v>
      </c>
      <c r="GO584" s="4" t="str">
        <f t="shared" si="499"/>
        <v>::</v>
      </c>
      <c r="GP584" s="4" t="str">
        <f t="shared" si="491"/>
        <v>1</v>
      </c>
    </row>
    <row r="585" spans="1:198" ht="28" customHeight="1">
      <c r="A585" s="5" t="s">
        <v>3099</v>
      </c>
      <c r="B585" s="5" t="s">
        <v>3101</v>
      </c>
      <c r="C585" s="5" t="s">
        <v>3099</v>
      </c>
      <c r="D585" s="9" t="str">
        <f t="shared" si="464"/>
        <v>u</v>
      </c>
      <c r="E585" s="9" t="str">
        <f t="shared" si="465"/>
        <v xml:space="preserve"> / （ODIフライトコントロールカラー）</v>
      </c>
      <c r="F585" s="9" t="str">
        <f t="shared" si="466"/>
        <v xml:space="preserve"> / （ODIフライトコントロールカラー）</v>
      </c>
      <c r="G585" s="5">
        <v>8925</v>
      </c>
      <c r="H585" s="9">
        <f t="shared" si="467"/>
        <v>8925</v>
      </c>
      <c r="I585" s="9" t="str">
        <f t="shared" si="468"/>
        <v>0</v>
      </c>
      <c r="J585" s="9" t="str">
        <f t="shared" si="469"/>
        <v>1</v>
      </c>
      <c r="P585" s="9" t="str">
        <f t="shared" si="470"/>
        <v>ODIフライトコントロールカラー</v>
      </c>
      <c r="AI585" s="9" t="str">
        <f t="shared" si="471"/>
        <v>http://image.rakuten.co.jp/brotures/cabinet/items/odi/flightcontrol_2.jpg</v>
      </c>
      <c r="AS585" s="9" t="str">
        <f t="shared" si="493"/>
        <v>1</v>
      </c>
      <c r="AT585" s="9" t="str">
        <f t="shared" si="493"/>
        <v>1</v>
      </c>
      <c r="AU585" s="9" t="str">
        <f t="shared" si="472"/>
        <v>0</v>
      </c>
      <c r="AV585" s="9" t="str">
        <f t="shared" si="473"/>
        <v>1</v>
      </c>
      <c r="AW585" s="9" t="str">
        <f t="shared" si="494"/>
        <v>0</v>
      </c>
      <c r="AX585" s="9" t="str">
        <f t="shared" si="494"/>
        <v>0</v>
      </c>
      <c r="AY585" s="11"/>
      <c r="AZ585" s="11"/>
      <c r="BA585" s="11"/>
      <c r="BB585" s="9" t="str">
        <f t="shared" si="474"/>
        <v>-1</v>
      </c>
      <c r="BC585" s="9" t="str">
        <f t="shared" si="475"/>
        <v>0</v>
      </c>
      <c r="BG585" s="5" t="s">
        <v>241</v>
      </c>
      <c r="BH585" s="5" t="s">
        <v>8510</v>
      </c>
      <c r="CS585" s="9" t="str">
        <f t="shared" si="476"/>
        <v>0</v>
      </c>
      <c r="CT585" s="9" t="str">
        <f t="shared" si="477"/>
        <v>&lt;iframe src="http://www.rakuten.ne.jp/gold/brotures/spec/odi/flightcontrol_2.html" frameborder="0" id="spec-content" scrolling="no"&gt;&lt;/iframe&gt;</v>
      </c>
      <c r="CU585" s="9" t="str">
        <f t="shared" si="478"/>
        <v/>
      </c>
      <c r="CV585" s="9" t="str">
        <f t="shared" si="479"/>
        <v>&lt;div class="row-fluid"&gt;&lt;iframe src="http://www.rakuten.ne.jp/gold/brotures/items/odi/flightcontrol_2.html" frameborder="0" id="skin-product" scrolling="no"&gt;&lt;/iframe&gt;&lt;/div&gt;</v>
      </c>
      <c r="CW585" s="11" t="str">
        <f t="shared" si="480"/>
        <v/>
      </c>
      <c r="CX585" t="s">
        <v>3099</v>
      </c>
      <c r="CY585" s="9" t="str">
        <f t="shared" si="481"/>
        <v>0</v>
      </c>
      <c r="CZ585" s="11"/>
      <c r="DA585" s="11"/>
      <c r="DB585" s="11"/>
      <c r="DC585" s="11"/>
      <c r="DD585" s="9" t="str">
        <f t="shared" si="482"/>
        <v/>
      </c>
      <c r="DI585" s="9" t="str">
        <f t="shared" si="483"/>
        <v/>
      </c>
      <c r="DT585" s="9">
        <f>VLOOKUP(BG585,ディレクトリID!A:B,2)</f>
        <v>563161</v>
      </c>
      <c r="DV585" s="4" t="str">
        <f t="shared" si="484"/>
        <v>【バーテープ＆グリップ　ODI】</v>
      </c>
      <c r="DW585" s="4" t="str">
        <f t="shared" si="485"/>
        <v>【バーテープ＆グリップ　ODI】</v>
      </c>
      <c r="DX585" s="9">
        <f t="shared" si="486"/>
        <v>4</v>
      </c>
      <c r="DY585" s="11"/>
      <c r="DZ585" s="9" t="str">
        <f t="shared" si="495"/>
        <v>1</v>
      </c>
      <c r="EA585" s="9" t="str">
        <f t="shared" si="495"/>
        <v>1</v>
      </c>
      <c r="EB585" s="11"/>
      <c r="EC585" s="11"/>
      <c r="ED585" s="11"/>
      <c r="EE585" s="9" t="str">
        <f t="shared" si="487"/>
        <v>0</v>
      </c>
      <c r="EO585" s="5" t="s">
        <v>428</v>
      </c>
      <c r="EP585" s="8" t="s">
        <v>429</v>
      </c>
      <c r="EQ585" s="8" t="s">
        <v>429</v>
      </c>
      <c r="ER585" s="8" t="s">
        <v>209</v>
      </c>
      <c r="ES585" s="8" t="s">
        <v>430</v>
      </c>
      <c r="ET585" s="9" t="str">
        <f t="shared" si="488"/>
        <v>2</v>
      </c>
      <c r="EU585" s="11"/>
      <c r="EV585" s="11"/>
      <c r="EW585" s="11"/>
      <c r="EX585" s="9" t="str">
        <f t="shared" si="496"/>
        <v>0</v>
      </c>
      <c r="EY585" s="9" t="str">
        <f t="shared" si="496"/>
        <v>0</v>
      </c>
      <c r="EZ585" s="11"/>
      <c r="FA585" s="11"/>
      <c r="FB585" s="9" t="str">
        <f t="shared" si="497"/>
        <v>0</v>
      </c>
      <c r="FC585" s="9" t="str">
        <f t="shared" si="497"/>
        <v>0</v>
      </c>
      <c r="FD585" s="9" t="str">
        <f t="shared" si="489"/>
        <v>1</v>
      </c>
      <c r="FE585" s="9" t="str">
        <f t="shared" si="498"/>
        <v>1</v>
      </c>
      <c r="FF585" s="9" t="str">
        <f t="shared" si="498"/>
        <v>1</v>
      </c>
      <c r="GJ585" s="4" t="str">
        <f t="shared" si="492"/>
        <v>パーツ\バーテープ＆グリップ:ブランド\ODI</v>
      </c>
      <c r="GK585" s="4" t="str">
        <f t="shared" si="490"/>
        <v>u:u</v>
      </c>
      <c r="GL585" s="11"/>
      <c r="GM585" s="4" t="str">
        <f t="shared" si="499"/>
        <v>::</v>
      </c>
      <c r="GN585" s="4" t="str">
        <f t="shared" si="499"/>
        <v>::</v>
      </c>
      <c r="GO585" s="4" t="str">
        <f t="shared" si="499"/>
        <v>::</v>
      </c>
      <c r="GP585" s="4" t="str">
        <f t="shared" si="491"/>
        <v>1</v>
      </c>
    </row>
    <row r="586" spans="1:198" ht="28" customHeight="1">
      <c r="A586" s="5" t="s">
        <v>3105</v>
      </c>
      <c r="B586" s="5" t="s">
        <v>3107</v>
      </c>
      <c r="C586" s="5" t="s">
        <v>3105</v>
      </c>
      <c r="D586" s="9" t="str">
        <f t="shared" si="464"/>
        <v>u</v>
      </c>
      <c r="E586" s="9" t="str">
        <f t="shared" si="465"/>
        <v xml:space="preserve"> / （selleITALIAFLITE1990）</v>
      </c>
      <c r="F586" s="9" t="str">
        <f t="shared" si="466"/>
        <v xml:space="preserve"> / （selleITALIAFLITE1990）</v>
      </c>
      <c r="G586" s="5">
        <v>15433</v>
      </c>
      <c r="H586" s="9">
        <f t="shared" si="467"/>
        <v>15433</v>
      </c>
      <c r="I586" s="9" t="str">
        <f t="shared" si="468"/>
        <v>0</v>
      </c>
      <c r="J586" s="9" t="str">
        <f t="shared" si="469"/>
        <v>1</v>
      </c>
      <c r="P586" s="9" t="str">
        <f t="shared" si="470"/>
        <v>selleITALIAFLITE1990</v>
      </c>
      <c r="AI586" s="9" t="str">
        <f t="shared" si="471"/>
        <v>http://image.rakuten.co.jp/brotures/cabinet/items/selleitalia/flite_1990_bk_1.jpg</v>
      </c>
      <c r="AS586" s="9" t="str">
        <f t="shared" si="493"/>
        <v>1</v>
      </c>
      <c r="AT586" s="9" t="str">
        <f t="shared" si="493"/>
        <v>1</v>
      </c>
      <c r="AU586" s="9" t="str">
        <f t="shared" si="472"/>
        <v>0</v>
      </c>
      <c r="AV586" s="9" t="str">
        <f t="shared" si="473"/>
        <v>1</v>
      </c>
      <c r="AW586" s="9" t="str">
        <f t="shared" si="494"/>
        <v>0</v>
      </c>
      <c r="AX586" s="9" t="str">
        <f t="shared" si="494"/>
        <v>0</v>
      </c>
      <c r="AY586" s="11"/>
      <c r="AZ586" s="11"/>
      <c r="BA586" s="11"/>
      <c r="BB586" s="9" t="str">
        <f t="shared" si="474"/>
        <v>-1</v>
      </c>
      <c r="BC586" s="9" t="str">
        <f t="shared" si="475"/>
        <v>0</v>
      </c>
      <c r="BG586" s="5" t="s">
        <v>316</v>
      </c>
      <c r="BH586" s="5" t="s">
        <v>1295</v>
      </c>
      <c r="CS586" s="9" t="str">
        <f t="shared" si="476"/>
        <v>0</v>
      </c>
      <c r="CT586" s="9" t="str">
        <f t="shared" si="477"/>
        <v>&lt;iframe src="http://www.rakuten.ne.jp/gold/brotures/spec/selleitalia/flite_1990_bk_1.html" frameborder="0" id="spec-content" scrolling="no"&gt;&lt;/iframe&gt;</v>
      </c>
      <c r="CU586" s="9" t="str">
        <f t="shared" si="478"/>
        <v/>
      </c>
      <c r="CV586" s="9" t="str">
        <f t="shared" si="479"/>
        <v>&lt;div class="row-fluid"&gt;&lt;iframe src="http://www.rakuten.ne.jp/gold/brotures/items/selleitalia/flite_1990_bk_1.html" frameborder="0" id="skin-product" scrolling="no"&gt;&lt;/iframe&gt;&lt;/div&gt;</v>
      </c>
      <c r="CW586" s="11" t="str">
        <f t="shared" si="480"/>
        <v/>
      </c>
      <c r="CX586" t="s">
        <v>3105</v>
      </c>
      <c r="CY586" s="9" t="str">
        <f t="shared" si="481"/>
        <v>0</v>
      </c>
      <c r="CZ586" s="11"/>
      <c r="DA586" s="11"/>
      <c r="DB586" s="11"/>
      <c r="DC586" s="11"/>
      <c r="DD586" s="9" t="str">
        <f t="shared" si="482"/>
        <v/>
      </c>
      <c r="DI586" s="9" t="str">
        <f t="shared" si="483"/>
        <v/>
      </c>
      <c r="DT586" s="9">
        <f>VLOOKUP(BG586,ディレクトリID!A:B,2)</f>
        <v>563161</v>
      </c>
      <c r="DV586" s="4" t="str">
        <f t="shared" si="484"/>
        <v>【サドル　selleITALIA】</v>
      </c>
      <c r="DW586" s="4" t="str">
        <f t="shared" si="485"/>
        <v>【サドル　selleITALIA】</v>
      </c>
      <c r="DX586" s="9">
        <f t="shared" si="486"/>
        <v>4</v>
      </c>
      <c r="DY586" s="11"/>
      <c r="DZ586" s="9" t="str">
        <f t="shared" si="495"/>
        <v>1</v>
      </c>
      <c r="EA586" s="9" t="str">
        <f t="shared" si="495"/>
        <v>1</v>
      </c>
      <c r="EB586" s="11"/>
      <c r="EC586" s="11"/>
      <c r="ED586" s="11"/>
      <c r="EE586" s="9" t="str">
        <f t="shared" si="487"/>
        <v>0</v>
      </c>
      <c r="EO586" s="5" t="s">
        <v>428</v>
      </c>
      <c r="EP586" s="8" t="s">
        <v>429</v>
      </c>
      <c r="EQ586" s="8" t="s">
        <v>429</v>
      </c>
      <c r="ER586" s="8" t="s">
        <v>209</v>
      </c>
      <c r="ES586" s="8" t="s">
        <v>430</v>
      </c>
      <c r="ET586" s="9" t="str">
        <f t="shared" si="488"/>
        <v>2</v>
      </c>
      <c r="EU586" s="11"/>
      <c r="EV586" s="11"/>
      <c r="EW586" s="11"/>
      <c r="EX586" s="9" t="str">
        <f t="shared" si="496"/>
        <v>0</v>
      </c>
      <c r="EY586" s="9" t="str">
        <f t="shared" si="496"/>
        <v>0</v>
      </c>
      <c r="EZ586" s="11"/>
      <c r="FA586" s="11"/>
      <c r="FB586" s="9" t="str">
        <f t="shared" si="497"/>
        <v>0</v>
      </c>
      <c r="FC586" s="9" t="str">
        <f t="shared" si="497"/>
        <v>0</v>
      </c>
      <c r="FD586" s="9" t="str">
        <f t="shared" si="489"/>
        <v>1</v>
      </c>
      <c r="FE586" s="9" t="str">
        <f t="shared" si="498"/>
        <v>1</v>
      </c>
      <c r="FF586" s="9" t="str">
        <f t="shared" si="498"/>
        <v>1</v>
      </c>
      <c r="GJ586" s="4" t="str">
        <f t="shared" si="492"/>
        <v>パーツ\サドル:ブランド\selleITALIA</v>
      </c>
      <c r="GK586" s="4" t="str">
        <f t="shared" si="490"/>
        <v>u:u</v>
      </c>
      <c r="GL586" s="11"/>
      <c r="GM586" s="4" t="str">
        <f t="shared" si="499"/>
        <v>::</v>
      </c>
      <c r="GN586" s="4" t="str">
        <f t="shared" si="499"/>
        <v>::</v>
      </c>
      <c r="GO586" s="4" t="str">
        <f t="shared" si="499"/>
        <v>::</v>
      </c>
      <c r="GP586" s="4" t="str">
        <f t="shared" si="491"/>
        <v>1</v>
      </c>
    </row>
    <row r="587" spans="1:198" ht="28" customHeight="1">
      <c r="A587" s="5" t="s">
        <v>3111</v>
      </c>
      <c r="B587" s="5" t="s">
        <v>3113</v>
      </c>
      <c r="C587" s="5" t="s">
        <v>3111</v>
      </c>
      <c r="D587" s="9" t="str">
        <f t="shared" si="464"/>
        <v>u</v>
      </c>
      <c r="E587" s="9" t="str">
        <f t="shared" si="465"/>
        <v xml:space="preserve"> / （selleITALIAFLITEBLACK）</v>
      </c>
      <c r="F587" s="9" t="str">
        <f t="shared" si="466"/>
        <v xml:space="preserve"> / （selleITALIAFLITEBLACK）</v>
      </c>
      <c r="G587" s="5">
        <v>18469</v>
      </c>
      <c r="H587" s="9">
        <f t="shared" si="467"/>
        <v>18469</v>
      </c>
      <c r="I587" s="9" t="str">
        <f t="shared" si="468"/>
        <v>0</v>
      </c>
      <c r="J587" s="9" t="str">
        <f t="shared" si="469"/>
        <v>1</v>
      </c>
      <c r="P587" s="9" t="str">
        <f t="shared" si="470"/>
        <v>selleITALIAFLITEBLACK</v>
      </c>
      <c r="AI587" s="9" t="str">
        <f t="shared" si="471"/>
        <v>http://image.rakuten.co.jp/brotures/cabinet/items/selleitalia/flite_bk_2013.jpg</v>
      </c>
      <c r="AS587" s="9" t="str">
        <f t="shared" si="493"/>
        <v>1</v>
      </c>
      <c r="AT587" s="9" t="str">
        <f t="shared" si="493"/>
        <v>1</v>
      </c>
      <c r="AU587" s="9" t="str">
        <f t="shared" si="472"/>
        <v>0</v>
      </c>
      <c r="AV587" s="9" t="str">
        <f t="shared" si="473"/>
        <v>1</v>
      </c>
      <c r="AW587" s="9" t="str">
        <f t="shared" si="494"/>
        <v>0</v>
      </c>
      <c r="AX587" s="9" t="str">
        <f t="shared" si="494"/>
        <v>0</v>
      </c>
      <c r="AY587" s="11"/>
      <c r="AZ587" s="11"/>
      <c r="BA587" s="11"/>
      <c r="BB587" s="9" t="str">
        <f t="shared" si="474"/>
        <v>-1</v>
      </c>
      <c r="BC587" s="9" t="str">
        <f t="shared" si="475"/>
        <v>0</v>
      </c>
      <c r="BG587" s="5" t="s">
        <v>316</v>
      </c>
      <c r="BH587" s="5" t="s">
        <v>1295</v>
      </c>
      <c r="CS587" s="9" t="str">
        <f t="shared" si="476"/>
        <v>0</v>
      </c>
      <c r="CT587" s="9" t="str">
        <f t="shared" si="477"/>
        <v>&lt;iframe src="http://www.rakuten.ne.jp/gold/brotures/spec/selleitalia/flite_bk_2013.html" frameborder="0" id="spec-content" scrolling="no"&gt;&lt;/iframe&gt;</v>
      </c>
      <c r="CU587" s="9" t="str">
        <f t="shared" si="478"/>
        <v/>
      </c>
      <c r="CV587" s="9" t="str">
        <f t="shared" si="479"/>
        <v>&lt;div class="row-fluid"&gt;&lt;iframe src="http://www.rakuten.ne.jp/gold/brotures/items/selleitalia/flite_bk_2013.html" frameborder="0" id="skin-product" scrolling="no"&gt;&lt;/iframe&gt;&lt;/div&gt;</v>
      </c>
      <c r="CW587" s="11" t="str">
        <f t="shared" si="480"/>
        <v/>
      </c>
      <c r="CX587" t="s">
        <v>3111</v>
      </c>
      <c r="CY587" s="9" t="str">
        <f t="shared" si="481"/>
        <v>0</v>
      </c>
      <c r="CZ587" s="11"/>
      <c r="DA587" s="11"/>
      <c r="DB587" s="11"/>
      <c r="DC587" s="11"/>
      <c r="DD587" s="9" t="str">
        <f t="shared" si="482"/>
        <v/>
      </c>
      <c r="DI587" s="9" t="str">
        <f t="shared" si="483"/>
        <v/>
      </c>
      <c r="DT587" s="9">
        <f>VLOOKUP(BG587,ディレクトリID!A:B,2)</f>
        <v>563161</v>
      </c>
      <c r="DV587" s="4" t="str">
        <f t="shared" si="484"/>
        <v>【サドル　selleITALIA】</v>
      </c>
      <c r="DW587" s="4" t="str">
        <f t="shared" si="485"/>
        <v>【サドル　selleITALIA】</v>
      </c>
      <c r="DX587" s="9">
        <f t="shared" si="486"/>
        <v>4</v>
      </c>
      <c r="DY587" s="11"/>
      <c r="DZ587" s="9" t="str">
        <f t="shared" si="495"/>
        <v>1</v>
      </c>
      <c r="EA587" s="9" t="str">
        <f t="shared" si="495"/>
        <v>1</v>
      </c>
      <c r="EB587" s="11"/>
      <c r="EC587" s="11"/>
      <c r="ED587" s="11"/>
      <c r="EE587" s="9" t="str">
        <f t="shared" si="487"/>
        <v>0</v>
      </c>
      <c r="EO587" s="5" t="s">
        <v>428</v>
      </c>
      <c r="EP587" s="8" t="s">
        <v>429</v>
      </c>
      <c r="EQ587" s="8" t="s">
        <v>429</v>
      </c>
      <c r="ER587" s="8" t="s">
        <v>209</v>
      </c>
      <c r="ES587" s="8" t="s">
        <v>430</v>
      </c>
      <c r="ET587" s="9" t="str">
        <f t="shared" si="488"/>
        <v>2</v>
      </c>
      <c r="EU587" s="11"/>
      <c r="EV587" s="11"/>
      <c r="EW587" s="11"/>
      <c r="EX587" s="9" t="str">
        <f t="shared" si="496"/>
        <v>0</v>
      </c>
      <c r="EY587" s="9" t="str">
        <f t="shared" si="496"/>
        <v>0</v>
      </c>
      <c r="EZ587" s="11"/>
      <c r="FA587" s="11"/>
      <c r="FB587" s="9" t="str">
        <f t="shared" si="497"/>
        <v>0</v>
      </c>
      <c r="FC587" s="9" t="str">
        <f t="shared" si="497"/>
        <v>0</v>
      </c>
      <c r="FD587" s="9" t="str">
        <f t="shared" si="489"/>
        <v>1</v>
      </c>
      <c r="FE587" s="9" t="str">
        <f t="shared" si="498"/>
        <v>1</v>
      </c>
      <c r="FF587" s="9" t="str">
        <f t="shared" si="498"/>
        <v>1</v>
      </c>
      <c r="GJ587" s="4" t="str">
        <f t="shared" si="492"/>
        <v>パーツ\サドル:ブランド\selleITALIA</v>
      </c>
      <c r="GK587" s="4" t="str">
        <f t="shared" si="490"/>
        <v>u:u</v>
      </c>
      <c r="GL587" s="11"/>
      <c r="GM587" s="4" t="str">
        <f t="shared" si="499"/>
        <v>::</v>
      </c>
      <c r="GN587" s="4" t="str">
        <f t="shared" si="499"/>
        <v>::</v>
      </c>
      <c r="GO587" s="4" t="str">
        <f t="shared" si="499"/>
        <v>::</v>
      </c>
      <c r="GP587" s="4" t="str">
        <f t="shared" si="491"/>
        <v>1</v>
      </c>
    </row>
    <row r="588" spans="1:198" ht="28" customHeight="1">
      <c r="A588" s="5" t="s">
        <v>3117</v>
      </c>
      <c r="B588" s="5" t="s">
        <v>3119</v>
      </c>
      <c r="C588" s="5" t="s">
        <v>3117</v>
      </c>
      <c r="D588" s="9" t="str">
        <f t="shared" si="464"/>
        <v>u</v>
      </c>
      <c r="E588" s="9" t="str">
        <f t="shared" si="465"/>
        <v xml:space="preserve"> / （selleITALIAFLITEBLACK/RED）</v>
      </c>
      <c r="F588" s="9" t="str">
        <f t="shared" si="466"/>
        <v xml:space="preserve"> / （selleITALIAFLITEBLACK/RED）</v>
      </c>
      <c r="G588" s="5">
        <v>18469</v>
      </c>
      <c r="H588" s="9">
        <f t="shared" si="467"/>
        <v>18469</v>
      </c>
      <c r="I588" s="9" t="str">
        <f t="shared" si="468"/>
        <v>0</v>
      </c>
      <c r="J588" s="9" t="str">
        <f t="shared" si="469"/>
        <v>1</v>
      </c>
      <c r="P588" s="9" t="str">
        <f t="shared" si="470"/>
        <v>selleITALIAFLITEBLACK/RED</v>
      </c>
      <c r="AI588" s="9" t="str">
        <f t="shared" si="471"/>
        <v>http://image.rakuten.co.jp/brotures/cabinet/items/selleitalia/flite_bk_red_2013.jpg</v>
      </c>
      <c r="AS588" s="9" t="str">
        <f t="shared" si="493"/>
        <v>1</v>
      </c>
      <c r="AT588" s="9" t="str">
        <f t="shared" si="493"/>
        <v>1</v>
      </c>
      <c r="AU588" s="9" t="str">
        <f t="shared" si="472"/>
        <v>0</v>
      </c>
      <c r="AV588" s="9" t="str">
        <f t="shared" si="473"/>
        <v>1</v>
      </c>
      <c r="AW588" s="9" t="str">
        <f t="shared" si="494"/>
        <v>0</v>
      </c>
      <c r="AX588" s="9" t="str">
        <f t="shared" si="494"/>
        <v>0</v>
      </c>
      <c r="AY588" s="11"/>
      <c r="AZ588" s="11"/>
      <c r="BA588" s="11"/>
      <c r="BB588" s="9" t="str">
        <f t="shared" si="474"/>
        <v>-1</v>
      </c>
      <c r="BC588" s="9" t="str">
        <f t="shared" si="475"/>
        <v>0</v>
      </c>
      <c r="BG588" s="5" t="s">
        <v>316</v>
      </c>
      <c r="BH588" s="5" t="s">
        <v>1295</v>
      </c>
      <c r="CS588" s="9" t="str">
        <f t="shared" si="476"/>
        <v>0</v>
      </c>
      <c r="CT588" s="9" t="str">
        <f t="shared" si="477"/>
        <v>&lt;iframe src="http://www.rakuten.ne.jp/gold/brotures/spec/selleitalia/flite_bk_red_2013.html" frameborder="0" id="spec-content" scrolling="no"&gt;&lt;/iframe&gt;</v>
      </c>
      <c r="CU588" s="9" t="str">
        <f t="shared" si="478"/>
        <v/>
      </c>
      <c r="CV588" s="9" t="str">
        <f t="shared" si="479"/>
        <v>&lt;div class="row-fluid"&gt;&lt;iframe src="http://www.rakuten.ne.jp/gold/brotures/items/selleitalia/flite_bk_red_2013.html" frameborder="0" id="skin-product" scrolling="no"&gt;&lt;/iframe&gt;&lt;/div&gt;</v>
      </c>
      <c r="CW588" s="11" t="str">
        <f t="shared" si="480"/>
        <v/>
      </c>
      <c r="CX588" t="s">
        <v>3117</v>
      </c>
      <c r="CY588" s="9" t="str">
        <f t="shared" si="481"/>
        <v>0</v>
      </c>
      <c r="CZ588" s="11"/>
      <c r="DA588" s="11"/>
      <c r="DB588" s="11"/>
      <c r="DC588" s="11"/>
      <c r="DD588" s="9" t="str">
        <f t="shared" si="482"/>
        <v/>
      </c>
      <c r="DI588" s="9" t="str">
        <f t="shared" si="483"/>
        <v/>
      </c>
      <c r="DT588" s="9">
        <f>VLOOKUP(BG588,ディレクトリID!A:B,2)</f>
        <v>563161</v>
      </c>
      <c r="DV588" s="4" t="str">
        <f t="shared" si="484"/>
        <v>【サドル　selleITALIA】</v>
      </c>
      <c r="DW588" s="4" t="str">
        <f t="shared" si="485"/>
        <v>【サドル　selleITALIA】</v>
      </c>
      <c r="DX588" s="9">
        <f t="shared" si="486"/>
        <v>4</v>
      </c>
      <c r="DY588" s="11"/>
      <c r="DZ588" s="9" t="str">
        <f t="shared" si="495"/>
        <v>1</v>
      </c>
      <c r="EA588" s="9" t="str">
        <f t="shared" si="495"/>
        <v>1</v>
      </c>
      <c r="EB588" s="11"/>
      <c r="EC588" s="11"/>
      <c r="ED588" s="11"/>
      <c r="EE588" s="9" t="str">
        <f t="shared" si="487"/>
        <v>0</v>
      </c>
      <c r="EO588" s="5" t="s">
        <v>428</v>
      </c>
      <c r="EP588" s="8" t="s">
        <v>429</v>
      </c>
      <c r="EQ588" s="8" t="s">
        <v>429</v>
      </c>
      <c r="ER588" s="8" t="s">
        <v>209</v>
      </c>
      <c r="ES588" s="8" t="s">
        <v>430</v>
      </c>
      <c r="ET588" s="9" t="str">
        <f t="shared" si="488"/>
        <v>2</v>
      </c>
      <c r="EU588" s="11"/>
      <c r="EV588" s="11"/>
      <c r="EW588" s="11"/>
      <c r="EX588" s="9" t="str">
        <f t="shared" si="496"/>
        <v>0</v>
      </c>
      <c r="EY588" s="9" t="str">
        <f t="shared" si="496"/>
        <v>0</v>
      </c>
      <c r="EZ588" s="11"/>
      <c r="FA588" s="11"/>
      <c r="FB588" s="9" t="str">
        <f t="shared" si="497"/>
        <v>0</v>
      </c>
      <c r="FC588" s="9" t="str">
        <f t="shared" si="497"/>
        <v>0</v>
      </c>
      <c r="FD588" s="9" t="str">
        <f t="shared" si="489"/>
        <v>1</v>
      </c>
      <c r="FE588" s="9" t="str">
        <f t="shared" si="498"/>
        <v>1</v>
      </c>
      <c r="FF588" s="9" t="str">
        <f t="shared" si="498"/>
        <v>1</v>
      </c>
      <c r="GJ588" s="4" t="str">
        <f t="shared" si="492"/>
        <v>パーツ\サドル:ブランド\selleITALIA</v>
      </c>
      <c r="GK588" s="4" t="str">
        <f t="shared" si="490"/>
        <v>u:u</v>
      </c>
      <c r="GL588" s="11"/>
      <c r="GM588" s="4" t="str">
        <f t="shared" si="499"/>
        <v>::</v>
      </c>
      <c r="GN588" s="4" t="str">
        <f t="shared" si="499"/>
        <v>::</v>
      </c>
      <c r="GO588" s="4" t="str">
        <f t="shared" si="499"/>
        <v>::</v>
      </c>
      <c r="GP588" s="4" t="str">
        <f t="shared" si="491"/>
        <v>1</v>
      </c>
    </row>
    <row r="589" spans="1:198" ht="28" customHeight="1">
      <c r="A589" s="5" t="s">
        <v>3123</v>
      </c>
      <c r="B589" s="5" t="s">
        <v>3125</v>
      </c>
      <c r="C589" s="5" t="s">
        <v>3123</v>
      </c>
      <c r="D589" s="9" t="str">
        <f t="shared" si="464"/>
        <v>u</v>
      </c>
      <c r="E589" s="9" t="str">
        <f t="shared" si="465"/>
        <v xml:space="preserve"> / （selleITALIAFLITEFLOWBLACK）</v>
      </c>
      <c r="F589" s="9" t="str">
        <f t="shared" si="466"/>
        <v xml:space="preserve"> / （selleITALIAFLITEFLOWBLACK）</v>
      </c>
      <c r="G589" s="5">
        <v>20240</v>
      </c>
      <c r="H589" s="9">
        <f t="shared" si="467"/>
        <v>20240</v>
      </c>
      <c r="I589" s="9" t="str">
        <f t="shared" si="468"/>
        <v>0</v>
      </c>
      <c r="J589" s="9" t="str">
        <f t="shared" si="469"/>
        <v>1</v>
      </c>
      <c r="P589" s="9" t="str">
        <f t="shared" si="470"/>
        <v>selleITALIAFLITEFLOWBLACK</v>
      </c>
      <c r="AI589" s="9" t="str">
        <f t="shared" si="471"/>
        <v>http://image.rakuten.co.jp/brotures/cabinet/items/selleitalia/flite_flow_bk.jpg</v>
      </c>
      <c r="AS589" s="9" t="str">
        <f t="shared" si="493"/>
        <v>1</v>
      </c>
      <c r="AT589" s="9" t="str">
        <f t="shared" si="493"/>
        <v>1</v>
      </c>
      <c r="AU589" s="9" t="str">
        <f t="shared" si="472"/>
        <v>0</v>
      </c>
      <c r="AV589" s="9" t="str">
        <f t="shared" si="473"/>
        <v>1</v>
      </c>
      <c r="AW589" s="9" t="str">
        <f t="shared" si="494"/>
        <v>0</v>
      </c>
      <c r="AX589" s="9" t="str">
        <f t="shared" si="494"/>
        <v>0</v>
      </c>
      <c r="AY589" s="11"/>
      <c r="AZ589" s="11"/>
      <c r="BA589" s="11"/>
      <c r="BB589" s="9" t="str">
        <f t="shared" si="474"/>
        <v>-1</v>
      </c>
      <c r="BC589" s="9" t="str">
        <f t="shared" si="475"/>
        <v>0</v>
      </c>
      <c r="BG589" s="5" t="s">
        <v>316</v>
      </c>
      <c r="BH589" s="5" t="s">
        <v>1295</v>
      </c>
      <c r="CS589" s="9" t="str">
        <f t="shared" si="476"/>
        <v>0</v>
      </c>
      <c r="CT589" s="9" t="str">
        <f t="shared" si="477"/>
        <v>&lt;iframe src="http://www.rakuten.ne.jp/gold/brotures/spec/selleitalia/flite_flow_bk.html" frameborder="0" id="spec-content" scrolling="no"&gt;&lt;/iframe&gt;</v>
      </c>
      <c r="CU589" s="9" t="str">
        <f t="shared" si="478"/>
        <v/>
      </c>
      <c r="CV589" s="9" t="str">
        <f t="shared" si="479"/>
        <v>&lt;div class="row-fluid"&gt;&lt;iframe src="http://www.rakuten.ne.jp/gold/brotures/items/selleitalia/flite_flow_bk.html" frameborder="0" id="skin-product" scrolling="no"&gt;&lt;/iframe&gt;&lt;/div&gt;</v>
      </c>
      <c r="CW589" s="11" t="str">
        <f t="shared" si="480"/>
        <v/>
      </c>
      <c r="CX589" t="s">
        <v>3123</v>
      </c>
      <c r="CY589" s="9" t="str">
        <f t="shared" si="481"/>
        <v>0</v>
      </c>
      <c r="CZ589" s="11"/>
      <c r="DA589" s="11"/>
      <c r="DB589" s="11"/>
      <c r="DC589" s="11"/>
      <c r="DD589" s="9" t="str">
        <f t="shared" si="482"/>
        <v/>
      </c>
      <c r="DI589" s="9" t="str">
        <f t="shared" si="483"/>
        <v/>
      </c>
      <c r="DT589" s="9">
        <f>VLOOKUP(BG589,ディレクトリID!A:B,2)</f>
        <v>563161</v>
      </c>
      <c r="DV589" s="4" t="str">
        <f t="shared" si="484"/>
        <v>【サドル　selleITALIA】</v>
      </c>
      <c r="DW589" s="4" t="str">
        <f t="shared" si="485"/>
        <v>【サドル　selleITALIA】</v>
      </c>
      <c r="DX589" s="9">
        <f t="shared" si="486"/>
        <v>4</v>
      </c>
      <c r="DY589" s="11"/>
      <c r="DZ589" s="9" t="str">
        <f t="shared" si="495"/>
        <v>1</v>
      </c>
      <c r="EA589" s="9" t="str">
        <f t="shared" si="495"/>
        <v>1</v>
      </c>
      <c r="EB589" s="11"/>
      <c r="EC589" s="11"/>
      <c r="ED589" s="11"/>
      <c r="EE589" s="9" t="str">
        <f t="shared" si="487"/>
        <v>0</v>
      </c>
      <c r="EO589" s="5" t="s">
        <v>428</v>
      </c>
      <c r="EP589" s="8" t="s">
        <v>429</v>
      </c>
      <c r="EQ589" s="8" t="s">
        <v>429</v>
      </c>
      <c r="ER589" s="8" t="s">
        <v>209</v>
      </c>
      <c r="ES589" s="8" t="s">
        <v>430</v>
      </c>
      <c r="ET589" s="9" t="str">
        <f t="shared" si="488"/>
        <v>2</v>
      </c>
      <c r="EU589" s="11"/>
      <c r="EV589" s="11"/>
      <c r="EW589" s="11"/>
      <c r="EX589" s="9" t="str">
        <f t="shared" si="496"/>
        <v>0</v>
      </c>
      <c r="EY589" s="9" t="str">
        <f t="shared" si="496"/>
        <v>0</v>
      </c>
      <c r="EZ589" s="11"/>
      <c r="FA589" s="11"/>
      <c r="FB589" s="9" t="str">
        <f t="shared" si="497"/>
        <v>0</v>
      </c>
      <c r="FC589" s="9" t="str">
        <f t="shared" si="497"/>
        <v>0</v>
      </c>
      <c r="FD589" s="9" t="str">
        <f t="shared" si="489"/>
        <v>1</v>
      </c>
      <c r="FE589" s="9" t="str">
        <f t="shared" si="498"/>
        <v>1</v>
      </c>
      <c r="FF589" s="9" t="str">
        <f t="shared" si="498"/>
        <v>1</v>
      </c>
      <c r="GJ589" s="4" t="str">
        <f t="shared" si="492"/>
        <v>パーツ\サドル:ブランド\selleITALIA</v>
      </c>
      <c r="GK589" s="4" t="str">
        <f t="shared" si="490"/>
        <v>u:u</v>
      </c>
      <c r="GL589" s="11"/>
      <c r="GM589" s="4" t="str">
        <f t="shared" si="499"/>
        <v>::</v>
      </c>
      <c r="GN589" s="4" t="str">
        <f t="shared" si="499"/>
        <v>::</v>
      </c>
      <c r="GO589" s="4" t="str">
        <f t="shared" si="499"/>
        <v>::</v>
      </c>
      <c r="GP589" s="4" t="str">
        <f t="shared" si="491"/>
        <v>1</v>
      </c>
    </row>
    <row r="590" spans="1:198" ht="28" customHeight="1">
      <c r="A590" s="5" t="s">
        <v>3129</v>
      </c>
      <c r="B590" s="5" t="s">
        <v>3131</v>
      </c>
      <c r="C590" s="5" t="s">
        <v>3129</v>
      </c>
      <c r="D590" s="9" t="str">
        <f t="shared" si="464"/>
        <v>u</v>
      </c>
      <c r="E590" s="9" t="str">
        <f t="shared" si="465"/>
        <v xml:space="preserve"> / （selleITALIAFLITEFLOWBLACK/RED）</v>
      </c>
      <c r="F590" s="9" t="str">
        <f t="shared" si="466"/>
        <v xml:space="preserve"> / （selleITALIAFLITEFLOWBLACK/RED）</v>
      </c>
      <c r="G590" s="5">
        <v>20240</v>
      </c>
      <c r="H590" s="9">
        <f t="shared" si="467"/>
        <v>20240</v>
      </c>
      <c r="I590" s="9" t="str">
        <f t="shared" si="468"/>
        <v>0</v>
      </c>
      <c r="J590" s="9" t="str">
        <f t="shared" si="469"/>
        <v>1</v>
      </c>
      <c r="P590" s="9" t="str">
        <f t="shared" si="470"/>
        <v>selleITALIAFLITEFLOWBLACK/RED</v>
      </c>
      <c r="AI590" s="9" t="str">
        <f t="shared" si="471"/>
        <v>http://image.rakuten.co.jp/brotures/cabinet/items/selleitalia/flite_flow_bk_red.jpg</v>
      </c>
      <c r="AS590" s="9" t="str">
        <f t="shared" si="493"/>
        <v>1</v>
      </c>
      <c r="AT590" s="9" t="str">
        <f t="shared" si="493"/>
        <v>1</v>
      </c>
      <c r="AU590" s="9" t="str">
        <f t="shared" si="472"/>
        <v>0</v>
      </c>
      <c r="AV590" s="9" t="str">
        <f t="shared" si="473"/>
        <v>1</v>
      </c>
      <c r="AW590" s="9" t="str">
        <f t="shared" si="494"/>
        <v>0</v>
      </c>
      <c r="AX590" s="9" t="str">
        <f t="shared" si="494"/>
        <v>0</v>
      </c>
      <c r="AY590" s="11"/>
      <c r="AZ590" s="11"/>
      <c r="BA590" s="11"/>
      <c r="BB590" s="9" t="str">
        <f t="shared" si="474"/>
        <v>-1</v>
      </c>
      <c r="BC590" s="9" t="str">
        <f t="shared" si="475"/>
        <v>0</v>
      </c>
      <c r="BG590" s="5" t="s">
        <v>316</v>
      </c>
      <c r="BH590" s="5" t="s">
        <v>1295</v>
      </c>
      <c r="CS590" s="9" t="str">
        <f t="shared" si="476"/>
        <v>0</v>
      </c>
      <c r="CT590" s="9" t="str">
        <f t="shared" si="477"/>
        <v>&lt;iframe src="http://www.rakuten.ne.jp/gold/brotures/spec/selleitalia/flite_flow_bk_red.html" frameborder="0" id="spec-content" scrolling="no"&gt;&lt;/iframe&gt;</v>
      </c>
      <c r="CU590" s="9" t="str">
        <f t="shared" si="478"/>
        <v/>
      </c>
      <c r="CV590" s="9" t="str">
        <f t="shared" si="479"/>
        <v>&lt;div class="row-fluid"&gt;&lt;iframe src="http://www.rakuten.ne.jp/gold/brotures/items/selleitalia/flite_flow_bk_red.html" frameborder="0" id="skin-product" scrolling="no"&gt;&lt;/iframe&gt;&lt;/div&gt;</v>
      </c>
      <c r="CW590" s="11" t="str">
        <f t="shared" si="480"/>
        <v/>
      </c>
      <c r="CX590" t="s">
        <v>3129</v>
      </c>
      <c r="CY590" s="9" t="str">
        <f t="shared" si="481"/>
        <v>0</v>
      </c>
      <c r="CZ590" s="11"/>
      <c r="DA590" s="11"/>
      <c r="DB590" s="11"/>
      <c r="DC590" s="11"/>
      <c r="DD590" s="9" t="str">
        <f t="shared" si="482"/>
        <v/>
      </c>
      <c r="DI590" s="9" t="str">
        <f t="shared" si="483"/>
        <v/>
      </c>
      <c r="DT590" s="9">
        <f>VLOOKUP(BG590,ディレクトリID!A:B,2)</f>
        <v>563161</v>
      </c>
      <c r="DV590" s="4" t="str">
        <f t="shared" si="484"/>
        <v>【サドル　selleITALIA】</v>
      </c>
      <c r="DW590" s="4" t="str">
        <f t="shared" si="485"/>
        <v>【サドル　selleITALIA】</v>
      </c>
      <c r="DX590" s="9">
        <f t="shared" si="486"/>
        <v>4</v>
      </c>
      <c r="DY590" s="11"/>
      <c r="DZ590" s="9" t="str">
        <f t="shared" si="495"/>
        <v>1</v>
      </c>
      <c r="EA590" s="9" t="str">
        <f t="shared" si="495"/>
        <v>1</v>
      </c>
      <c r="EB590" s="11"/>
      <c r="EC590" s="11"/>
      <c r="ED590" s="11"/>
      <c r="EE590" s="9" t="str">
        <f t="shared" si="487"/>
        <v>0</v>
      </c>
      <c r="EO590" s="5" t="s">
        <v>428</v>
      </c>
      <c r="EP590" s="8" t="s">
        <v>429</v>
      </c>
      <c r="EQ590" s="8" t="s">
        <v>429</v>
      </c>
      <c r="ER590" s="8" t="s">
        <v>209</v>
      </c>
      <c r="ES590" s="8" t="s">
        <v>430</v>
      </c>
      <c r="ET590" s="9" t="str">
        <f t="shared" si="488"/>
        <v>2</v>
      </c>
      <c r="EU590" s="11"/>
      <c r="EV590" s="11"/>
      <c r="EW590" s="11"/>
      <c r="EX590" s="9" t="str">
        <f t="shared" si="496"/>
        <v>0</v>
      </c>
      <c r="EY590" s="9" t="str">
        <f t="shared" si="496"/>
        <v>0</v>
      </c>
      <c r="EZ590" s="11"/>
      <c r="FA590" s="11"/>
      <c r="FB590" s="9" t="str">
        <f t="shared" si="497"/>
        <v>0</v>
      </c>
      <c r="FC590" s="9" t="str">
        <f t="shared" si="497"/>
        <v>0</v>
      </c>
      <c r="FD590" s="9" t="str">
        <f t="shared" si="489"/>
        <v>1</v>
      </c>
      <c r="FE590" s="9" t="str">
        <f t="shared" si="498"/>
        <v>1</v>
      </c>
      <c r="FF590" s="9" t="str">
        <f t="shared" si="498"/>
        <v>1</v>
      </c>
      <c r="GJ590" s="4" t="str">
        <f t="shared" si="492"/>
        <v>パーツ\サドル:ブランド\selleITALIA</v>
      </c>
      <c r="GK590" s="4" t="str">
        <f t="shared" si="490"/>
        <v>u:u</v>
      </c>
      <c r="GL590" s="11"/>
      <c r="GM590" s="4" t="str">
        <f t="shared" si="499"/>
        <v>::</v>
      </c>
      <c r="GN590" s="4" t="str">
        <f t="shared" si="499"/>
        <v>::</v>
      </c>
      <c r="GO590" s="4" t="str">
        <f t="shared" si="499"/>
        <v>::</v>
      </c>
      <c r="GP590" s="4" t="str">
        <f t="shared" si="491"/>
        <v>1</v>
      </c>
    </row>
    <row r="591" spans="1:198" ht="28" customHeight="1">
      <c r="A591" s="5" t="s">
        <v>3135</v>
      </c>
      <c r="B591" s="5" t="s">
        <v>3137</v>
      </c>
      <c r="C591" s="5" t="s">
        <v>3135</v>
      </c>
      <c r="D591" s="9" t="str">
        <f t="shared" si="464"/>
        <v>u</v>
      </c>
      <c r="E591" s="9" t="str">
        <f t="shared" si="465"/>
        <v xml:space="preserve"> / （selleITALIAFLITEFLOWWHITE）</v>
      </c>
      <c r="F591" s="9" t="str">
        <f t="shared" si="466"/>
        <v xml:space="preserve"> / （selleITALIAFLITEFLOWWHITE）</v>
      </c>
      <c r="G591" s="5">
        <v>20240</v>
      </c>
      <c r="H591" s="9">
        <f t="shared" si="467"/>
        <v>20240</v>
      </c>
      <c r="I591" s="9" t="str">
        <f t="shared" si="468"/>
        <v>0</v>
      </c>
      <c r="J591" s="9" t="str">
        <f t="shared" si="469"/>
        <v>1</v>
      </c>
      <c r="P591" s="9" t="str">
        <f t="shared" si="470"/>
        <v>selleITALIAFLITEFLOWWHITE</v>
      </c>
      <c r="AI591" s="9" t="str">
        <f t="shared" si="471"/>
        <v>http://image.rakuten.co.jp/brotures/cabinet/items/selleitalia/flite_flow_wh.jpg</v>
      </c>
      <c r="AS591" s="9" t="str">
        <f t="shared" si="493"/>
        <v>1</v>
      </c>
      <c r="AT591" s="9" t="str">
        <f t="shared" si="493"/>
        <v>1</v>
      </c>
      <c r="AU591" s="9" t="str">
        <f t="shared" si="472"/>
        <v>0</v>
      </c>
      <c r="AV591" s="9" t="str">
        <f t="shared" si="473"/>
        <v>1</v>
      </c>
      <c r="AW591" s="9" t="str">
        <f t="shared" si="494"/>
        <v>0</v>
      </c>
      <c r="AX591" s="9" t="str">
        <f t="shared" si="494"/>
        <v>0</v>
      </c>
      <c r="AY591" s="11"/>
      <c r="AZ591" s="11"/>
      <c r="BA591" s="11"/>
      <c r="BB591" s="9" t="str">
        <f t="shared" si="474"/>
        <v>-1</v>
      </c>
      <c r="BC591" s="9" t="str">
        <f t="shared" si="475"/>
        <v>0</v>
      </c>
      <c r="BG591" s="5" t="s">
        <v>316</v>
      </c>
      <c r="BH591" s="5" t="s">
        <v>1295</v>
      </c>
      <c r="CS591" s="9" t="str">
        <f t="shared" si="476"/>
        <v>0</v>
      </c>
      <c r="CT591" s="9" t="str">
        <f t="shared" si="477"/>
        <v>&lt;iframe src="http://www.rakuten.ne.jp/gold/brotures/spec/selleitalia/flite_flow_wh.html" frameborder="0" id="spec-content" scrolling="no"&gt;&lt;/iframe&gt;</v>
      </c>
      <c r="CU591" s="9" t="str">
        <f t="shared" si="478"/>
        <v/>
      </c>
      <c r="CV591" s="9" t="str">
        <f t="shared" si="479"/>
        <v>&lt;div class="row-fluid"&gt;&lt;iframe src="http://www.rakuten.ne.jp/gold/brotures/items/selleitalia/flite_flow_wh.html" frameborder="0" id="skin-product" scrolling="no"&gt;&lt;/iframe&gt;&lt;/div&gt;</v>
      </c>
      <c r="CW591" s="11" t="str">
        <f t="shared" si="480"/>
        <v/>
      </c>
      <c r="CX591" t="s">
        <v>3135</v>
      </c>
      <c r="CY591" s="9" t="str">
        <f t="shared" si="481"/>
        <v>0</v>
      </c>
      <c r="CZ591" s="11"/>
      <c r="DA591" s="11"/>
      <c r="DB591" s="11"/>
      <c r="DC591" s="11"/>
      <c r="DD591" s="9" t="str">
        <f t="shared" si="482"/>
        <v/>
      </c>
      <c r="DI591" s="9" t="str">
        <f t="shared" si="483"/>
        <v/>
      </c>
      <c r="DT591" s="9">
        <f>VLOOKUP(BG591,ディレクトリID!A:B,2)</f>
        <v>563161</v>
      </c>
      <c r="DV591" s="4" t="str">
        <f t="shared" si="484"/>
        <v>【サドル　selleITALIA】</v>
      </c>
      <c r="DW591" s="4" t="str">
        <f t="shared" si="485"/>
        <v>【サドル　selleITALIA】</v>
      </c>
      <c r="DX591" s="9">
        <f t="shared" si="486"/>
        <v>4</v>
      </c>
      <c r="DY591" s="11"/>
      <c r="DZ591" s="9" t="str">
        <f t="shared" si="495"/>
        <v>1</v>
      </c>
      <c r="EA591" s="9" t="str">
        <f t="shared" si="495"/>
        <v>1</v>
      </c>
      <c r="EB591" s="11"/>
      <c r="EC591" s="11"/>
      <c r="ED591" s="11"/>
      <c r="EE591" s="9" t="str">
        <f t="shared" si="487"/>
        <v>0</v>
      </c>
      <c r="EO591" s="5" t="s">
        <v>428</v>
      </c>
      <c r="EP591" s="8" t="s">
        <v>429</v>
      </c>
      <c r="EQ591" s="8" t="s">
        <v>429</v>
      </c>
      <c r="ER591" s="8" t="s">
        <v>209</v>
      </c>
      <c r="ES591" s="8" t="s">
        <v>430</v>
      </c>
      <c r="ET591" s="9" t="str">
        <f t="shared" si="488"/>
        <v>2</v>
      </c>
      <c r="EU591" s="11"/>
      <c r="EV591" s="11"/>
      <c r="EW591" s="11"/>
      <c r="EX591" s="9" t="str">
        <f t="shared" si="496"/>
        <v>0</v>
      </c>
      <c r="EY591" s="9" t="str">
        <f t="shared" si="496"/>
        <v>0</v>
      </c>
      <c r="EZ591" s="11"/>
      <c r="FA591" s="11"/>
      <c r="FB591" s="9" t="str">
        <f t="shared" si="497"/>
        <v>0</v>
      </c>
      <c r="FC591" s="9" t="str">
        <f t="shared" si="497"/>
        <v>0</v>
      </c>
      <c r="FD591" s="9" t="str">
        <f t="shared" si="489"/>
        <v>1</v>
      </c>
      <c r="FE591" s="9" t="str">
        <f t="shared" si="498"/>
        <v>1</v>
      </c>
      <c r="FF591" s="9" t="str">
        <f t="shared" si="498"/>
        <v>1</v>
      </c>
      <c r="GJ591" s="4" t="str">
        <f t="shared" si="492"/>
        <v>パーツ\サドル:ブランド\selleITALIA</v>
      </c>
      <c r="GK591" s="4" t="str">
        <f t="shared" si="490"/>
        <v>u:u</v>
      </c>
      <c r="GL591" s="11"/>
      <c r="GM591" s="4" t="str">
        <f t="shared" si="499"/>
        <v>::</v>
      </c>
      <c r="GN591" s="4" t="str">
        <f t="shared" si="499"/>
        <v>::</v>
      </c>
      <c r="GO591" s="4" t="str">
        <f t="shared" si="499"/>
        <v>::</v>
      </c>
      <c r="GP591" s="4" t="str">
        <f t="shared" si="491"/>
        <v>1</v>
      </c>
    </row>
    <row r="592" spans="1:198" ht="28" customHeight="1">
      <c r="A592" s="5" t="s">
        <v>3141</v>
      </c>
      <c r="B592" s="5" t="s">
        <v>3143</v>
      </c>
      <c r="C592" s="5" t="s">
        <v>3141</v>
      </c>
      <c r="D592" s="9" t="str">
        <f t="shared" si="464"/>
        <v>u</v>
      </c>
      <c r="E592" s="9" t="str">
        <f t="shared" si="465"/>
        <v xml:space="preserve"> / （selleITALIAFLITEGELFLOWNJSRED）</v>
      </c>
      <c r="F592" s="9" t="str">
        <f t="shared" si="466"/>
        <v xml:space="preserve"> / （selleITALIAFLITEGELFLOWNJSRED）</v>
      </c>
      <c r="G592" s="5">
        <v>17850</v>
      </c>
      <c r="H592" s="9">
        <f t="shared" si="467"/>
        <v>17850</v>
      </c>
      <c r="I592" s="9" t="str">
        <f t="shared" si="468"/>
        <v>0</v>
      </c>
      <c r="J592" s="9" t="str">
        <f t="shared" si="469"/>
        <v>1</v>
      </c>
      <c r="P592" s="9" t="str">
        <f t="shared" si="470"/>
        <v>selleITALIAFLITEGELFLOWNJSRED</v>
      </c>
      <c r="AI592" s="9" t="str">
        <f t="shared" si="471"/>
        <v>http://image.rakuten.co.jp/brotures/cabinet/items/selleitalia/flite_gel_flow_njs_red.jpg</v>
      </c>
      <c r="AS592" s="9" t="str">
        <f t="shared" si="493"/>
        <v>1</v>
      </c>
      <c r="AT592" s="9" t="str">
        <f t="shared" si="493"/>
        <v>1</v>
      </c>
      <c r="AU592" s="9" t="str">
        <f t="shared" si="472"/>
        <v>0</v>
      </c>
      <c r="AV592" s="9" t="str">
        <f t="shared" si="473"/>
        <v>1</v>
      </c>
      <c r="AW592" s="9" t="str">
        <f t="shared" si="494"/>
        <v>0</v>
      </c>
      <c r="AX592" s="9" t="str">
        <f t="shared" si="494"/>
        <v>0</v>
      </c>
      <c r="AY592" s="11"/>
      <c r="AZ592" s="11"/>
      <c r="BA592" s="11"/>
      <c r="BB592" s="9" t="str">
        <f t="shared" si="474"/>
        <v>-1</v>
      </c>
      <c r="BC592" s="9" t="str">
        <f t="shared" si="475"/>
        <v>0</v>
      </c>
      <c r="BG592" s="5" t="s">
        <v>316</v>
      </c>
      <c r="BH592" s="5" t="s">
        <v>1295</v>
      </c>
      <c r="CS592" s="9" t="str">
        <f t="shared" si="476"/>
        <v>0</v>
      </c>
      <c r="CT592" s="9" t="str">
        <f t="shared" si="477"/>
        <v>&lt;iframe src="http://www.rakuten.ne.jp/gold/brotures/spec/selleitalia/flite_gel_flow_njs_red.html" frameborder="0" id="spec-content" scrolling="no"&gt;&lt;/iframe&gt;</v>
      </c>
      <c r="CU592" s="9" t="str">
        <f t="shared" si="478"/>
        <v/>
      </c>
      <c r="CV592" s="9" t="str">
        <f t="shared" si="479"/>
        <v>&lt;div class="row-fluid"&gt;&lt;iframe src="http://www.rakuten.ne.jp/gold/brotures/items/selleitalia/flite_gel_flow_njs_red.html" frameborder="0" id="skin-product" scrolling="no"&gt;&lt;/iframe&gt;&lt;/div&gt;</v>
      </c>
      <c r="CW592" s="11" t="str">
        <f t="shared" si="480"/>
        <v/>
      </c>
      <c r="CX592" t="s">
        <v>3141</v>
      </c>
      <c r="CY592" s="9" t="str">
        <f t="shared" si="481"/>
        <v>0</v>
      </c>
      <c r="CZ592" s="11"/>
      <c r="DA592" s="11"/>
      <c r="DB592" s="11"/>
      <c r="DC592" s="11"/>
      <c r="DD592" s="9" t="str">
        <f t="shared" si="482"/>
        <v/>
      </c>
      <c r="DI592" s="9" t="str">
        <f t="shared" si="483"/>
        <v/>
      </c>
      <c r="DT592" s="9">
        <f>VLOOKUP(BG592,ディレクトリID!A:B,2)</f>
        <v>563161</v>
      </c>
      <c r="DV592" s="4" t="str">
        <f t="shared" si="484"/>
        <v>【サドル　selleITALIA】</v>
      </c>
      <c r="DW592" s="4" t="str">
        <f t="shared" si="485"/>
        <v>【サドル　selleITALIA】</v>
      </c>
      <c r="DX592" s="9">
        <f t="shared" si="486"/>
        <v>4</v>
      </c>
      <c r="DY592" s="11"/>
      <c r="DZ592" s="9" t="str">
        <f t="shared" si="495"/>
        <v>1</v>
      </c>
      <c r="EA592" s="9" t="str">
        <f t="shared" si="495"/>
        <v>1</v>
      </c>
      <c r="EB592" s="11"/>
      <c r="EC592" s="11"/>
      <c r="ED592" s="11"/>
      <c r="EE592" s="9" t="str">
        <f t="shared" si="487"/>
        <v>0</v>
      </c>
      <c r="EO592" s="5" t="s">
        <v>428</v>
      </c>
      <c r="EP592" s="8" t="s">
        <v>429</v>
      </c>
      <c r="EQ592" s="8" t="s">
        <v>429</v>
      </c>
      <c r="ER592" s="8" t="s">
        <v>209</v>
      </c>
      <c r="ES592" s="8" t="s">
        <v>430</v>
      </c>
      <c r="ET592" s="9" t="str">
        <f t="shared" si="488"/>
        <v>2</v>
      </c>
      <c r="EU592" s="11"/>
      <c r="EV592" s="11"/>
      <c r="EW592" s="11"/>
      <c r="EX592" s="9" t="str">
        <f t="shared" si="496"/>
        <v>0</v>
      </c>
      <c r="EY592" s="9" t="str">
        <f t="shared" si="496"/>
        <v>0</v>
      </c>
      <c r="EZ592" s="11"/>
      <c r="FA592" s="11"/>
      <c r="FB592" s="9" t="str">
        <f t="shared" si="497"/>
        <v>0</v>
      </c>
      <c r="FC592" s="9" t="str">
        <f t="shared" si="497"/>
        <v>0</v>
      </c>
      <c r="FD592" s="9" t="str">
        <f t="shared" si="489"/>
        <v>1</v>
      </c>
      <c r="FE592" s="9" t="str">
        <f t="shared" si="498"/>
        <v>1</v>
      </c>
      <c r="FF592" s="9" t="str">
        <f t="shared" si="498"/>
        <v>1</v>
      </c>
      <c r="GJ592" s="4" t="str">
        <f t="shared" si="492"/>
        <v>パーツ\サドル:ブランド\selleITALIA</v>
      </c>
      <c r="GK592" s="4" t="str">
        <f t="shared" si="490"/>
        <v>u:u</v>
      </c>
      <c r="GL592" s="11"/>
      <c r="GM592" s="4" t="str">
        <f t="shared" si="499"/>
        <v>::</v>
      </c>
      <c r="GN592" s="4" t="str">
        <f t="shared" si="499"/>
        <v>::</v>
      </c>
      <c r="GO592" s="4" t="str">
        <f t="shared" si="499"/>
        <v>::</v>
      </c>
      <c r="GP592" s="4" t="str">
        <f t="shared" si="491"/>
        <v>1</v>
      </c>
    </row>
    <row r="593" spans="1:198" ht="28" customHeight="1">
      <c r="A593" s="5" t="s">
        <v>3147</v>
      </c>
      <c r="B593" s="5" t="s">
        <v>3149</v>
      </c>
      <c r="C593" s="5" t="s">
        <v>3147</v>
      </c>
      <c r="D593" s="9" t="str">
        <f t="shared" si="464"/>
        <v>u</v>
      </c>
      <c r="E593" s="9" t="str">
        <f t="shared" si="465"/>
        <v xml:space="preserve"> / （selleITALIAFLITEGELFLOWRED）</v>
      </c>
      <c r="F593" s="9" t="str">
        <f t="shared" si="466"/>
        <v xml:space="preserve"> / （selleITALIAFLITEGELFLOWRED）</v>
      </c>
      <c r="G593" s="5">
        <v>17850</v>
      </c>
      <c r="H593" s="9">
        <f t="shared" si="467"/>
        <v>17850</v>
      </c>
      <c r="I593" s="9" t="str">
        <f t="shared" si="468"/>
        <v>0</v>
      </c>
      <c r="J593" s="9" t="str">
        <f t="shared" si="469"/>
        <v>1</v>
      </c>
      <c r="P593" s="9" t="str">
        <f t="shared" si="470"/>
        <v>selleITALIAFLITEGELFLOWRED</v>
      </c>
      <c r="AI593" s="9" t="str">
        <f t="shared" si="471"/>
        <v>http://image.rakuten.co.jp/brotures/cabinet/items/selleitalia/flite_gel_flow_red.jpg</v>
      </c>
      <c r="AS593" s="9" t="str">
        <f t="shared" si="493"/>
        <v>1</v>
      </c>
      <c r="AT593" s="9" t="str">
        <f t="shared" si="493"/>
        <v>1</v>
      </c>
      <c r="AU593" s="9" t="str">
        <f t="shared" si="472"/>
        <v>0</v>
      </c>
      <c r="AV593" s="9" t="str">
        <f t="shared" si="473"/>
        <v>1</v>
      </c>
      <c r="AW593" s="9" t="str">
        <f t="shared" si="494"/>
        <v>0</v>
      </c>
      <c r="AX593" s="9" t="str">
        <f t="shared" si="494"/>
        <v>0</v>
      </c>
      <c r="AY593" s="11"/>
      <c r="AZ593" s="11"/>
      <c r="BA593" s="11"/>
      <c r="BB593" s="9" t="str">
        <f t="shared" si="474"/>
        <v>-1</v>
      </c>
      <c r="BC593" s="9" t="str">
        <f t="shared" si="475"/>
        <v>0</v>
      </c>
      <c r="BG593" s="5" t="s">
        <v>316</v>
      </c>
      <c r="BH593" s="5" t="s">
        <v>1295</v>
      </c>
      <c r="CS593" s="9" t="str">
        <f t="shared" si="476"/>
        <v>0</v>
      </c>
      <c r="CT593" s="9" t="str">
        <f t="shared" si="477"/>
        <v>&lt;iframe src="http://www.rakuten.ne.jp/gold/brotures/spec/selleitalia/flite_gel_flow_red.html" frameborder="0" id="spec-content" scrolling="no"&gt;&lt;/iframe&gt;</v>
      </c>
      <c r="CU593" s="9" t="str">
        <f t="shared" si="478"/>
        <v/>
      </c>
      <c r="CV593" s="9" t="str">
        <f t="shared" si="479"/>
        <v>&lt;div class="row-fluid"&gt;&lt;iframe src="http://www.rakuten.ne.jp/gold/brotures/items/selleitalia/flite_gel_flow_red.html" frameborder="0" id="skin-product" scrolling="no"&gt;&lt;/iframe&gt;&lt;/div&gt;</v>
      </c>
      <c r="CW593" s="11" t="str">
        <f t="shared" si="480"/>
        <v/>
      </c>
      <c r="CX593" t="s">
        <v>3147</v>
      </c>
      <c r="CY593" s="9" t="str">
        <f t="shared" si="481"/>
        <v>0</v>
      </c>
      <c r="CZ593" s="11"/>
      <c r="DA593" s="11"/>
      <c r="DB593" s="11"/>
      <c r="DC593" s="11"/>
      <c r="DD593" s="9" t="str">
        <f t="shared" si="482"/>
        <v/>
      </c>
      <c r="DI593" s="9" t="str">
        <f t="shared" si="483"/>
        <v/>
      </c>
      <c r="DT593" s="9">
        <f>VLOOKUP(BG593,ディレクトリID!A:B,2)</f>
        <v>563161</v>
      </c>
      <c r="DV593" s="4" t="str">
        <f t="shared" si="484"/>
        <v>【サドル　selleITALIA】</v>
      </c>
      <c r="DW593" s="4" t="str">
        <f t="shared" si="485"/>
        <v>【サドル　selleITALIA】</v>
      </c>
      <c r="DX593" s="9">
        <f t="shared" si="486"/>
        <v>4</v>
      </c>
      <c r="DY593" s="11"/>
      <c r="DZ593" s="9" t="str">
        <f t="shared" si="495"/>
        <v>1</v>
      </c>
      <c r="EA593" s="9" t="str">
        <f t="shared" si="495"/>
        <v>1</v>
      </c>
      <c r="EB593" s="11"/>
      <c r="EC593" s="11"/>
      <c r="ED593" s="11"/>
      <c r="EE593" s="9" t="str">
        <f t="shared" si="487"/>
        <v>0</v>
      </c>
      <c r="EO593" s="5" t="s">
        <v>428</v>
      </c>
      <c r="EP593" s="8" t="s">
        <v>429</v>
      </c>
      <c r="EQ593" s="8" t="s">
        <v>429</v>
      </c>
      <c r="ER593" s="8" t="s">
        <v>209</v>
      </c>
      <c r="ES593" s="8" t="s">
        <v>430</v>
      </c>
      <c r="ET593" s="9" t="str">
        <f t="shared" si="488"/>
        <v>2</v>
      </c>
      <c r="EU593" s="11"/>
      <c r="EV593" s="11"/>
      <c r="EW593" s="11"/>
      <c r="EX593" s="9" t="str">
        <f t="shared" si="496"/>
        <v>0</v>
      </c>
      <c r="EY593" s="9" t="str">
        <f t="shared" si="496"/>
        <v>0</v>
      </c>
      <c r="EZ593" s="11"/>
      <c r="FA593" s="11"/>
      <c r="FB593" s="9" t="str">
        <f t="shared" si="497"/>
        <v>0</v>
      </c>
      <c r="FC593" s="9" t="str">
        <f t="shared" si="497"/>
        <v>0</v>
      </c>
      <c r="FD593" s="9" t="str">
        <f t="shared" si="489"/>
        <v>1</v>
      </c>
      <c r="FE593" s="9" t="str">
        <f t="shared" si="498"/>
        <v>1</v>
      </c>
      <c r="FF593" s="9" t="str">
        <f t="shared" si="498"/>
        <v>1</v>
      </c>
      <c r="GJ593" s="4" t="str">
        <f t="shared" si="492"/>
        <v>パーツ\サドル:ブランド\selleITALIA</v>
      </c>
      <c r="GK593" s="4" t="str">
        <f t="shared" si="490"/>
        <v>u:u</v>
      </c>
      <c r="GL593" s="11"/>
      <c r="GM593" s="4" t="str">
        <f t="shared" si="499"/>
        <v>::</v>
      </c>
      <c r="GN593" s="4" t="str">
        <f t="shared" si="499"/>
        <v>::</v>
      </c>
      <c r="GO593" s="4" t="str">
        <f t="shared" si="499"/>
        <v>::</v>
      </c>
      <c r="GP593" s="4" t="str">
        <f t="shared" si="491"/>
        <v>1</v>
      </c>
    </row>
    <row r="594" spans="1:198" ht="28" customHeight="1">
      <c r="A594" s="5" t="s">
        <v>3153</v>
      </c>
      <c r="B594" s="5" t="s">
        <v>3155</v>
      </c>
      <c r="C594" s="5" t="s">
        <v>3153</v>
      </c>
      <c r="D594" s="9" t="str">
        <f t="shared" si="464"/>
        <v>u</v>
      </c>
      <c r="E594" s="9" t="str">
        <f t="shared" si="465"/>
        <v xml:space="preserve"> / （selleITALIAFLITETeamEdition）</v>
      </c>
      <c r="F594" s="9" t="str">
        <f t="shared" si="466"/>
        <v xml:space="preserve"> / （selleITALIAFLITETeamEdition）</v>
      </c>
      <c r="G594" s="5">
        <v>22770</v>
      </c>
      <c r="H594" s="9">
        <f t="shared" si="467"/>
        <v>22770</v>
      </c>
      <c r="I594" s="9" t="str">
        <f t="shared" si="468"/>
        <v>0</v>
      </c>
      <c r="J594" s="9" t="str">
        <f t="shared" si="469"/>
        <v>1</v>
      </c>
      <c r="P594" s="9" t="str">
        <f t="shared" si="470"/>
        <v>selleITALIAFLITETeamEdition</v>
      </c>
      <c r="AI594" s="9" t="str">
        <f t="shared" si="471"/>
        <v>http://image.rakuten.co.jp/brotures/cabinet/items/selleitalia/flite_team_edition_2013.jpg</v>
      </c>
      <c r="AS594" s="9" t="str">
        <f t="shared" si="493"/>
        <v>1</v>
      </c>
      <c r="AT594" s="9" t="str">
        <f t="shared" si="493"/>
        <v>1</v>
      </c>
      <c r="AU594" s="9" t="str">
        <f t="shared" si="472"/>
        <v>0</v>
      </c>
      <c r="AV594" s="9" t="str">
        <f t="shared" si="473"/>
        <v>1</v>
      </c>
      <c r="AW594" s="9" t="str">
        <f t="shared" si="494"/>
        <v>0</v>
      </c>
      <c r="AX594" s="9" t="str">
        <f t="shared" si="494"/>
        <v>0</v>
      </c>
      <c r="AY594" s="11"/>
      <c r="AZ594" s="11"/>
      <c r="BA594" s="11"/>
      <c r="BB594" s="9" t="str">
        <f t="shared" si="474"/>
        <v>-1</v>
      </c>
      <c r="BC594" s="9" t="str">
        <f t="shared" si="475"/>
        <v>0</v>
      </c>
      <c r="BG594" s="5" t="s">
        <v>316</v>
      </c>
      <c r="BH594" s="5" t="s">
        <v>1295</v>
      </c>
      <c r="CS594" s="9" t="str">
        <f t="shared" si="476"/>
        <v>0</v>
      </c>
      <c r="CT594" s="9" t="str">
        <f t="shared" si="477"/>
        <v>&lt;iframe src="http://www.rakuten.ne.jp/gold/brotures/spec/selleitalia/flite_team_edition_2013.html" frameborder="0" id="spec-content" scrolling="no"&gt;&lt;/iframe&gt;</v>
      </c>
      <c r="CU594" s="9" t="str">
        <f t="shared" si="478"/>
        <v/>
      </c>
      <c r="CV594" s="9" t="str">
        <f t="shared" si="479"/>
        <v>&lt;div class="row-fluid"&gt;&lt;iframe src="http://www.rakuten.ne.jp/gold/brotures/items/selleitalia/flite_team_edition_2013.html" frameborder="0" id="skin-product" scrolling="no"&gt;&lt;/iframe&gt;&lt;/div&gt;</v>
      </c>
      <c r="CW594" s="11" t="str">
        <f t="shared" si="480"/>
        <v/>
      </c>
      <c r="CX594" t="s">
        <v>3153</v>
      </c>
      <c r="CY594" s="9" t="str">
        <f t="shared" si="481"/>
        <v>0</v>
      </c>
      <c r="CZ594" s="11"/>
      <c r="DA594" s="11"/>
      <c r="DB594" s="11"/>
      <c r="DC594" s="11"/>
      <c r="DD594" s="9" t="str">
        <f t="shared" si="482"/>
        <v/>
      </c>
      <c r="DI594" s="9" t="str">
        <f t="shared" si="483"/>
        <v/>
      </c>
      <c r="DT594" s="9">
        <f>VLOOKUP(BG594,ディレクトリID!A:B,2)</f>
        <v>563161</v>
      </c>
      <c r="DV594" s="4" t="str">
        <f t="shared" si="484"/>
        <v>【サドル　selleITALIA】</v>
      </c>
      <c r="DW594" s="4" t="str">
        <f t="shared" si="485"/>
        <v>【サドル　selleITALIA】</v>
      </c>
      <c r="DX594" s="9">
        <f t="shared" si="486"/>
        <v>4</v>
      </c>
      <c r="DY594" s="11"/>
      <c r="DZ594" s="9" t="str">
        <f t="shared" si="495"/>
        <v>1</v>
      </c>
      <c r="EA594" s="9" t="str">
        <f t="shared" si="495"/>
        <v>1</v>
      </c>
      <c r="EB594" s="11"/>
      <c r="EC594" s="11"/>
      <c r="ED594" s="11"/>
      <c r="EE594" s="9" t="str">
        <f t="shared" si="487"/>
        <v>0</v>
      </c>
      <c r="EO594" s="5" t="s">
        <v>428</v>
      </c>
      <c r="EP594" s="8" t="s">
        <v>429</v>
      </c>
      <c r="EQ594" s="8" t="s">
        <v>429</v>
      </c>
      <c r="ER594" s="8" t="s">
        <v>209</v>
      </c>
      <c r="ES594" s="8" t="s">
        <v>430</v>
      </c>
      <c r="ET594" s="9" t="str">
        <f t="shared" si="488"/>
        <v>2</v>
      </c>
      <c r="EU594" s="11"/>
      <c r="EV594" s="11"/>
      <c r="EW594" s="11"/>
      <c r="EX594" s="9" t="str">
        <f t="shared" si="496"/>
        <v>0</v>
      </c>
      <c r="EY594" s="9" t="str">
        <f t="shared" si="496"/>
        <v>0</v>
      </c>
      <c r="EZ594" s="11"/>
      <c r="FA594" s="11"/>
      <c r="FB594" s="9" t="str">
        <f t="shared" si="497"/>
        <v>0</v>
      </c>
      <c r="FC594" s="9" t="str">
        <f t="shared" si="497"/>
        <v>0</v>
      </c>
      <c r="FD594" s="9" t="str">
        <f t="shared" si="489"/>
        <v>1</v>
      </c>
      <c r="FE594" s="9" t="str">
        <f t="shared" si="498"/>
        <v>1</v>
      </c>
      <c r="FF594" s="9" t="str">
        <f t="shared" si="498"/>
        <v>1</v>
      </c>
      <c r="GJ594" s="4" t="str">
        <f t="shared" si="492"/>
        <v>パーツ\サドル:ブランド\selleITALIA</v>
      </c>
      <c r="GK594" s="4" t="str">
        <f t="shared" si="490"/>
        <v>u:u</v>
      </c>
      <c r="GL594" s="11"/>
      <c r="GM594" s="4" t="str">
        <f t="shared" si="499"/>
        <v>::</v>
      </c>
      <c r="GN594" s="4" t="str">
        <f t="shared" si="499"/>
        <v>::</v>
      </c>
      <c r="GO594" s="4" t="str">
        <f t="shared" si="499"/>
        <v>::</v>
      </c>
      <c r="GP594" s="4" t="str">
        <f t="shared" si="491"/>
        <v>1</v>
      </c>
    </row>
    <row r="595" spans="1:198" ht="28" customHeight="1">
      <c r="A595" s="5" t="s">
        <v>3159</v>
      </c>
      <c r="B595" s="5" t="s">
        <v>3161</v>
      </c>
      <c r="C595" s="5" t="s">
        <v>3159</v>
      </c>
      <c r="D595" s="9" t="str">
        <f t="shared" si="464"/>
        <v>u</v>
      </c>
      <c r="E595" s="9" t="str">
        <f t="shared" si="465"/>
        <v xml:space="preserve"> / （selleITALIAFLITEWHITE）</v>
      </c>
      <c r="F595" s="9" t="str">
        <f t="shared" si="466"/>
        <v xml:space="preserve"> / （selleITALIAFLITEWHITE）</v>
      </c>
      <c r="G595" s="5">
        <v>18469</v>
      </c>
      <c r="H595" s="9">
        <f t="shared" si="467"/>
        <v>18469</v>
      </c>
      <c r="I595" s="9" t="str">
        <f t="shared" si="468"/>
        <v>0</v>
      </c>
      <c r="J595" s="9" t="str">
        <f t="shared" si="469"/>
        <v>1</v>
      </c>
      <c r="P595" s="9" t="str">
        <f t="shared" si="470"/>
        <v>selleITALIAFLITEWHITE</v>
      </c>
      <c r="AI595" s="9" t="str">
        <f t="shared" si="471"/>
        <v>http://image.rakuten.co.jp/brotures/cabinet/items/selleitalia/flite_wh_2013.jpg</v>
      </c>
      <c r="AS595" s="9" t="str">
        <f t="shared" si="493"/>
        <v>1</v>
      </c>
      <c r="AT595" s="9" t="str">
        <f t="shared" si="493"/>
        <v>1</v>
      </c>
      <c r="AU595" s="9" t="str">
        <f t="shared" si="472"/>
        <v>0</v>
      </c>
      <c r="AV595" s="9" t="str">
        <f t="shared" si="473"/>
        <v>1</v>
      </c>
      <c r="AW595" s="9" t="str">
        <f t="shared" si="494"/>
        <v>0</v>
      </c>
      <c r="AX595" s="9" t="str">
        <f t="shared" si="494"/>
        <v>0</v>
      </c>
      <c r="AY595" s="11"/>
      <c r="AZ595" s="11"/>
      <c r="BA595" s="11"/>
      <c r="BB595" s="9" t="str">
        <f t="shared" si="474"/>
        <v>-1</v>
      </c>
      <c r="BC595" s="9" t="str">
        <f t="shared" si="475"/>
        <v>0</v>
      </c>
      <c r="BG595" s="5" t="s">
        <v>316</v>
      </c>
      <c r="BH595" s="5" t="s">
        <v>1295</v>
      </c>
      <c r="CS595" s="9" t="str">
        <f t="shared" si="476"/>
        <v>0</v>
      </c>
      <c r="CT595" s="9" t="str">
        <f t="shared" si="477"/>
        <v>&lt;iframe src="http://www.rakuten.ne.jp/gold/brotures/spec/selleitalia/flite_wh_2013.html" frameborder="0" id="spec-content" scrolling="no"&gt;&lt;/iframe&gt;</v>
      </c>
      <c r="CU595" s="9" t="str">
        <f t="shared" si="478"/>
        <v/>
      </c>
      <c r="CV595" s="9" t="str">
        <f t="shared" si="479"/>
        <v>&lt;div class="row-fluid"&gt;&lt;iframe src="http://www.rakuten.ne.jp/gold/brotures/items/selleitalia/flite_wh_2013.html" frameborder="0" id="skin-product" scrolling="no"&gt;&lt;/iframe&gt;&lt;/div&gt;</v>
      </c>
      <c r="CW595" s="11" t="str">
        <f t="shared" si="480"/>
        <v/>
      </c>
      <c r="CX595" t="s">
        <v>3159</v>
      </c>
      <c r="CY595" s="9" t="str">
        <f t="shared" si="481"/>
        <v>0</v>
      </c>
      <c r="CZ595" s="11"/>
      <c r="DA595" s="11"/>
      <c r="DB595" s="11"/>
      <c r="DC595" s="11"/>
      <c r="DD595" s="9" t="str">
        <f t="shared" si="482"/>
        <v/>
      </c>
      <c r="DI595" s="9" t="str">
        <f t="shared" si="483"/>
        <v/>
      </c>
      <c r="DT595" s="9">
        <f>VLOOKUP(BG595,ディレクトリID!A:B,2)</f>
        <v>563161</v>
      </c>
      <c r="DV595" s="4" t="str">
        <f t="shared" si="484"/>
        <v>【サドル　selleITALIA】</v>
      </c>
      <c r="DW595" s="4" t="str">
        <f t="shared" si="485"/>
        <v>【サドル　selleITALIA】</v>
      </c>
      <c r="DX595" s="9">
        <f t="shared" si="486"/>
        <v>4</v>
      </c>
      <c r="DY595" s="11"/>
      <c r="DZ595" s="9" t="str">
        <f t="shared" si="495"/>
        <v>1</v>
      </c>
      <c r="EA595" s="9" t="str">
        <f t="shared" si="495"/>
        <v>1</v>
      </c>
      <c r="EB595" s="11"/>
      <c r="EC595" s="11"/>
      <c r="ED595" s="11"/>
      <c r="EE595" s="9" t="str">
        <f t="shared" si="487"/>
        <v>0</v>
      </c>
      <c r="EO595" s="5" t="s">
        <v>428</v>
      </c>
      <c r="EP595" s="8" t="s">
        <v>429</v>
      </c>
      <c r="EQ595" s="8" t="s">
        <v>429</v>
      </c>
      <c r="ER595" s="8" t="s">
        <v>209</v>
      </c>
      <c r="ES595" s="8" t="s">
        <v>430</v>
      </c>
      <c r="ET595" s="9" t="str">
        <f t="shared" si="488"/>
        <v>2</v>
      </c>
      <c r="EU595" s="11"/>
      <c r="EV595" s="11"/>
      <c r="EW595" s="11"/>
      <c r="EX595" s="9" t="str">
        <f t="shared" si="496"/>
        <v>0</v>
      </c>
      <c r="EY595" s="9" t="str">
        <f t="shared" si="496"/>
        <v>0</v>
      </c>
      <c r="EZ595" s="11"/>
      <c r="FA595" s="11"/>
      <c r="FB595" s="9" t="str">
        <f t="shared" si="497"/>
        <v>0</v>
      </c>
      <c r="FC595" s="9" t="str">
        <f t="shared" si="497"/>
        <v>0</v>
      </c>
      <c r="FD595" s="9" t="str">
        <f t="shared" si="489"/>
        <v>1</v>
      </c>
      <c r="FE595" s="9" t="str">
        <f t="shared" si="498"/>
        <v>1</v>
      </c>
      <c r="FF595" s="9" t="str">
        <f t="shared" si="498"/>
        <v>1</v>
      </c>
      <c r="GJ595" s="4" t="str">
        <f t="shared" si="492"/>
        <v>パーツ\サドル:ブランド\selleITALIA</v>
      </c>
      <c r="GK595" s="4" t="str">
        <f t="shared" si="490"/>
        <v>u:u</v>
      </c>
      <c r="GL595" s="11"/>
      <c r="GM595" s="4" t="str">
        <f t="shared" si="499"/>
        <v>::</v>
      </c>
      <c r="GN595" s="4" t="str">
        <f t="shared" si="499"/>
        <v>::</v>
      </c>
      <c r="GO595" s="4" t="str">
        <f t="shared" si="499"/>
        <v>::</v>
      </c>
      <c r="GP595" s="4" t="str">
        <f t="shared" si="491"/>
        <v>1</v>
      </c>
    </row>
    <row r="596" spans="1:198" ht="28" customHeight="1">
      <c r="A596" s="5" t="s">
        <v>3165</v>
      </c>
      <c r="B596" s="5" t="s">
        <v>3167</v>
      </c>
      <c r="C596" s="5" t="s">
        <v>3165</v>
      </c>
      <c r="D596" s="9" t="str">
        <f t="shared" si="464"/>
        <v>u</v>
      </c>
      <c r="E596" s="9" t="str">
        <f t="shared" si="465"/>
        <v xml:space="preserve"> / （selleITALIAFLITEGELFLOWBLACK）</v>
      </c>
      <c r="F596" s="9" t="str">
        <f t="shared" si="466"/>
        <v xml:space="preserve"> / （selleITALIAFLITEGELFLOWBLACK）</v>
      </c>
      <c r="G596" s="5">
        <v>17850</v>
      </c>
      <c r="H596" s="9">
        <f t="shared" si="467"/>
        <v>17850</v>
      </c>
      <c r="I596" s="9" t="str">
        <f t="shared" si="468"/>
        <v>0</v>
      </c>
      <c r="J596" s="9" t="str">
        <f t="shared" si="469"/>
        <v>1</v>
      </c>
      <c r="P596" s="9" t="str">
        <f t="shared" si="470"/>
        <v>selleITALIAFLITEGELFLOWBLACK</v>
      </c>
      <c r="AI596" s="9" t="str">
        <f t="shared" si="471"/>
        <v>http://image.rakuten.co.jp/brotures/cabinet/items/selleitalia/flitegelflow_black.jpg</v>
      </c>
      <c r="AS596" s="9" t="str">
        <f t="shared" si="493"/>
        <v>1</v>
      </c>
      <c r="AT596" s="9" t="str">
        <f t="shared" si="493"/>
        <v>1</v>
      </c>
      <c r="AU596" s="9" t="str">
        <f t="shared" si="472"/>
        <v>0</v>
      </c>
      <c r="AV596" s="9" t="str">
        <f t="shared" si="473"/>
        <v>1</v>
      </c>
      <c r="AW596" s="9" t="str">
        <f t="shared" si="494"/>
        <v>0</v>
      </c>
      <c r="AX596" s="9" t="str">
        <f t="shared" si="494"/>
        <v>0</v>
      </c>
      <c r="AY596" s="11"/>
      <c r="AZ596" s="11"/>
      <c r="BA596" s="11"/>
      <c r="BB596" s="9" t="str">
        <f t="shared" si="474"/>
        <v>-1</v>
      </c>
      <c r="BC596" s="9" t="str">
        <f t="shared" si="475"/>
        <v>0</v>
      </c>
      <c r="BG596" s="5" t="s">
        <v>316</v>
      </c>
      <c r="BH596" s="5" t="s">
        <v>1295</v>
      </c>
      <c r="CS596" s="9" t="str">
        <f t="shared" si="476"/>
        <v>0</v>
      </c>
      <c r="CT596" s="9" t="str">
        <f t="shared" si="477"/>
        <v>&lt;iframe src="http://www.rakuten.ne.jp/gold/brotures/spec/selleitalia/flitegelflow_black.html" frameborder="0" id="spec-content" scrolling="no"&gt;&lt;/iframe&gt;</v>
      </c>
      <c r="CU596" s="9" t="str">
        <f t="shared" si="478"/>
        <v/>
      </c>
      <c r="CV596" s="9" t="str">
        <f t="shared" si="479"/>
        <v>&lt;div class="row-fluid"&gt;&lt;iframe src="http://www.rakuten.ne.jp/gold/brotures/items/selleitalia/flitegelflow_black.html" frameborder="0" id="skin-product" scrolling="no"&gt;&lt;/iframe&gt;&lt;/div&gt;</v>
      </c>
      <c r="CW596" s="11" t="str">
        <f t="shared" si="480"/>
        <v/>
      </c>
      <c r="CX596" t="s">
        <v>3165</v>
      </c>
      <c r="CY596" s="9" t="str">
        <f t="shared" si="481"/>
        <v>0</v>
      </c>
      <c r="CZ596" s="11"/>
      <c r="DA596" s="11"/>
      <c r="DB596" s="11"/>
      <c r="DC596" s="11"/>
      <c r="DD596" s="9" t="str">
        <f t="shared" si="482"/>
        <v/>
      </c>
      <c r="DI596" s="9" t="str">
        <f t="shared" si="483"/>
        <v/>
      </c>
      <c r="DT596" s="9">
        <f>VLOOKUP(BG596,ディレクトリID!A:B,2)</f>
        <v>563161</v>
      </c>
      <c r="DV596" s="4" t="str">
        <f t="shared" si="484"/>
        <v>【サドル　selleITALIA】</v>
      </c>
      <c r="DW596" s="4" t="str">
        <f t="shared" si="485"/>
        <v>【サドル　selleITALIA】</v>
      </c>
      <c r="DX596" s="9">
        <f t="shared" si="486"/>
        <v>4</v>
      </c>
      <c r="DY596" s="11"/>
      <c r="DZ596" s="9" t="str">
        <f t="shared" si="495"/>
        <v>1</v>
      </c>
      <c r="EA596" s="9" t="str">
        <f t="shared" si="495"/>
        <v>1</v>
      </c>
      <c r="EB596" s="11"/>
      <c r="EC596" s="11"/>
      <c r="ED596" s="11"/>
      <c r="EE596" s="9" t="str">
        <f t="shared" si="487"/>
        <v>0</v>
      </c>
      <c r="EO596" s="5" t="s">
        <v>428</v>
      </c>
      <c r="EP596" s="8" t="s">
        <v>429</v>
      </c>
      <c r="EQ596" s="8" t="s">
        <v>429</v>
      </c>
      <c r="ER596" s="8" t="s">
        <v>209</v>
      </c>
      <c r="ES596" s="8" t="s">
        <v>430</v>
      </c>
      <c r="ET596" s="9" t="str">
        <f t="shared" si="488"/>
        <v>2</v>
      </c>
      <c r="EU596" s="11"/>
      <c r="EV596" s="11"/>
      <c r="EW596" s="11"/>
      <c r="EX596" s="9" t="str">
        <f t="shared" si="496"/>
        <v>0</v>
      </c>
      <c r="EY596" s="9" t="str">
        <f t="shared" si="496"/>
        <v>0</v>
      </c>
      <c r="EZ596" s="11"/>
      <c r="FA596" s="11"/>
      <c r="FB596" s="9" t="str">
        <f t="shared" si="497"/>
        <v>0</v>
      </c>
      <c r="FC596" s="9" t="str">
        <f t="shared" si="497"/>
        <v>0</v>
      </c>
      <c r="FD596" s="9" t="str">
        <f t="shared" si="489"/>
        <v>1</v>
      </c>
      <c r="FE596" s="9" t="str">
        <f t="shared" si="498"/>
        <v>1</v>
      </c>
      <c r="FF596" s="9" t="str">
        <f t="shared" si="498"/>
        <v>1</v>
      </c>
      <c r="GJ596" s="4" t="str">
        <f t="shared" si="492"/>
        <v>パーツ\サドル:ブランド\selleITALIA</v>
      </c>
      <c r="GK596" s="4" t="str">
        <f t="shared" si="490"/>
        <v>u:u</v>
      </c>
      <c r="GL596" s="11"/>
      <c r="GM596" s="4" t="str">
        <f t="shared" si="499"/>
        <v>::</v>
      </c>
      <c r="GN596" s="4" t="str">
        <f t="shared" si="499"/>
        <v>::</v>
      </c>
      <c r="GO596" s="4" t="str">
        <f t="shared" si="499"/>
        <v>::</v>
      </c>
      <c r="GP596" s="4" t="str">
        <f t="shared" si="491"/>
        <v>1</v>
      </c>
    </row>
    <row r="597" spans="1:198" ht="28" customHeight="1">
      <c r="A597" s="5" t="s">
        <v>3171</v>
      </c>
      <c r="B597" s="5" t="s">
        <v>3173</v>
      </c>
      <c r="C597" s="5" t="s">
        <v>3171</v>
      </c>
      <c r="D597" s="9" t="str">
        <f t="shared" si="464"/>
        <v>u</v>
      </c>
      <c r="E597" s="9" t="str">
        <f t="shared" si="465"/>
        <v xml:space="preserve"> / （selleITALIAFLITEGELFLOWNJSBLACK）</v>
      </c>
      <c r="F597" s="9" t="str">
        <f t="shared" si="466"/>
        <v xml:space="preserve"> / （selleITALIAFLITEGELFLOWNJSBLACK）</v>
      </c>
      <c r="G597" s="5">
        <v>18350</v>
      </c>
      <c r="H597" s="9">
        <f t="shared" si="467"/>
        <v>18350</v>
      </c>
      <c r="I597" s="9" t="str">
        <f t="shared" si="468"/>
        <v>0</v>
      </c>
      <c r="J597" s="9" t="str">
        <f t="shared" si="469"/>
        <v>1</v>
      </c>
      <c r="P597" s="9" t="str">
        <f t="shared" si="470"/>
        <v>selleITALIAFLITEGELFLOWNJSBLACK</v>
      </c>
      <c r="AI597" s="9" t="str">
        <f t="shared" si="471"/>
        <v>http://image.rakuten.co.jp/brotures/cabinet/items/selleitalia/flitegelflow_njs_bk.jpg</v>
      </c>
      <c r="AS597" s="9" t="str">
        <f t="shared" si="493"/>
        <v>1</v>
      </c>
      <c r="AT597" s="9" t="str">
        <f t="shared" si="493"/>
        <v>1</v>
      </c>
      <c r="AU597" s="9" t="str">
        <f t="shared" si="472"/>
        <v>0</v>
      </c>
      <c r="AV597" s="9" t="str">
        <f t="shared" si="473"/>
        <v>1</v>
      </c>
      <c r="AW597" s="9" t="str">
        <f t="shared" si="494"/>
        <v>0</v>
      </c>
      <c r="AX597" s="9" t="str">
        <f t="shared" si="494"/>
        <v>0</v>
      </c>
      <c r="AY597" s="11"/>
      <c r="AZ597" s="11"/>
      <c r="BA597" s="11"/>
      <c r="BB597" s="9" t="str">
        <f t="shared" si="474"/>
        <v>-1</v>
      </c>
      <c r="BC597" s="9" t="str">
        <f t="shared" si="475"/>
        <v>0</v>
      </c>
      <c r="BG597" s="5" t="s">
        <v>316</v>
      </c>
      <c r="BH597" s="5" t="s">
        <v>1295</v>
      </c>
      <c r="CS597" s="9" t="str">
        <f t="shared" si="476"/>
        <v>0</v>
      </c>
      <c r="CT597" s="9" t="str">
        <f t="shared" si="477"/>
        <v>&lt;iframe src="http://www.rakuten.ne.jp/gold/brotures/spec/selleitalia/flitegelflow_njs_bk.html" frameborder="0" id="spec-content" scrolling="no"&gt;&lt;/iframe&gt;</v>
      </c>
      <c r="CU597" s="9" t="str">
        <f t="shared" si="478"/>
        <v/>
      </c>
      <c r="CV597" s="9" t="str">
        <f t="shared" si="479"/>
        <v>&lt;div class="row-fluid"&gt;&lt;iframe src="http://www.rakuten.ne.jp/gold/brotures/items/selleitalia/flitegelflow_njs_bk.html" frameborder="0" id="skin-product" scrolling="no"&gt;&lt;/iframe&gt;&lt;/div&gt;</v>
      </c>
      <c r="CW597" s="11" t="str">
        <f t="shared" si="480"/>
        <v/>
      </c>
      <c r="CX597" t="s">
        <v>3171</v>
      </c>
      <c r="CY597" s="9" t="str">
        <f t="shared" si="481"/>
        <v>0</v>
      </c>
      <c r="CZ597" s="11"/>
      <c r="DA597" s="11"/>
      <c r="DB597" s="11"/>
      <c r="DC597" s="11"/>
      <c r="DD597" s="9" t="str">
        <f t="shared" si="482"/>
        <v/>
      </c>
      <c r="DI597" s="9" t="str">
        <f t="shared" si="483"/>
        <v/>
      </c>
      <c r="DT597" s="9">
        <f>VLOOKUP(BG597,ディレクトリID!A:B,2)</f>
        <v>563161</v>
      </c>
      <c r="DV597" s="4" t="str">
        <f t="shared" si="484"/>
        <v>【サドル　selleITALIA】</v>
      </c>
      <c r="DW597" s="4" t="str">
        <f t="shared" si="485"/>
        <v>【サドル　selleITALIA】</v>
      </c>
      <c r="DX597" s="9">
        <f t="shared" si="486"/>
        <v>4</v>
      </c>
      <c r="DY597" s="11"/>
      <c r="DZ597" s="9" t="str">
        <f t="shared" si="495"/>
        <v>1</v>
      </c>
      <c r="EA597" s="9" t="str">
        <f t="shared" si="495"/>
        <v>1</v>
      </c>
      <c r="EB597" s="11"/>
      <c r="EC597" s="11"/>
      <c r="ED597" s="11"/>
      <c r="EE597" s="9" t="str">
        <f t="shared" si="487"/>
        <v>0</v>
      </c>
      <c r="EO597" s="5" t="s">
        <v>428</v>
      </c>
      <c r="EP597" s="8" t="s">
        <v>429</v>
      </c>
      <c r="EQ597" s="8" t="s">
        <v>429</v>
      </c>
      <c r="ER597" s="8" t="s">
        <v>209</v>
      </c>
      <c r="ES597" s="8" t="s">
        <v>430</v>
      </c>
      <c r="ET597" s="9" t="str">
        <f t="shared" si="488"/>
        <v>2</v>
      </c>
      <c r="EU597" s="11"/>
      <c r="EV597" s="11"/>
      <c r="EW597" s="11"/>
      <c r="EX597" s="9" t="str">
        <f t="shared" si="496"/>
        <v>0</v>
      </c>
      <c r="EY597" s="9" t="str">
        <f t="shared" si="496"/>
        <v>0</v>
      </c>
      <c r="EZ597" s="11"/>
      <c r="FA597" s="11"/>
      <c r="FB597" s="9" t="str">
        <f t="shared" si="497"/>
        <v>0</v>
      </c>
      <c r="FC597" s="9" t="str">
        <f t="shared" si="497"/>
        <v>0</v>
      </c>
      <c r="FD597" s="9" t="str">
        <f t="shared" si="489"/>
        <v>1</v>
      </c>
      <c r="FE597" s="9" t="str">
        <f t="shared" si="498"/>
        <v>1</v>
      </c>
      <c r="FF597" s="9" t="str">
        <f t="shared" si="498"/>
        <v>1</v>
      </c>
      <c r="GJ597" s="4" t="str">
        <f t="shared" si="492"/>
        <v>パーツ\サドル:ブランド\selleITALIA</v>
      </c>
      <c r="GK597" s="4" t="str">
        <f t="shared" si="490"/>
        <v>u:u</v>
      </c>
      <c r="GL597" s="11"/>
      <c r="GM597" s="4" t="str">
        <f t="shared" si="499"/>
        <v>::</v>
      </c>
      <c r="GN597" s="4" t="str">
        <f t="shared" si="499"/>
        <v>::</v>
      </c>
      <c r="GO597" s="4" t="str">
        <f t="shared" si="499"/>
        <v>::</v>
      </c>
      <c r="GP597" s="4" t="str">
        <f t="shared" si="491"/>
        <v>1</v>
      </c>
    </row>
    <row r="598" spans="1:198" ht="28" customHeight="1">
      <c r="A598" s="5" t="s">
        <v>3177</v>
      </c>
      <c r="B598" s="5" t="s">
        <v>3179</v>
      </c>
      <c r="C598" s="5" t="s">
        <v>3177</v>
      </c>
      <c r="D598" s="9" t="str">
        <f t="shared" si="464"/>
        <v>u</v>
      </c>
      <c r="E598" s="9" t="str">
        <f t="shared" si="465"/>
        <v xml:space="preserve"> / （selleITALIAFLITEGELFLOWNJSWHITE）</v>
      </c>
      <c r="F598" s="9" t="str">
        <f t="shared" si="466"/>
        <v xml:space="preserve"> / （selleITALIAFLITEGELFLOWNJSWHITE）</v>
      </c>
      <c r="G598" s="5">
        <v>18350</v>
      </c>
      <c r="H598" s="9">
        <f t="shared" si="467"/>
        <v>18350</v>
      </c>
      <c r="I598" s="9" t="str">
        <f t="shared" si="468"/>
        <v>0</v>
      </c>
      <c r="J598" s="9" t="str">
        <f t="shared" si="469"/>
        <v>1</v>
      </c>
      <c r="P598" s="9" t="str">
        <f t="shared" si="470"/>
        <v>selleITALIAFLITEGELFLOWNJSWHITE</v>
      </c>
      <c r="AI598" s="9" t="str">
        <f t="shared" si="471"/>
        <v>http://image.rakuten.co.jp/brotures/cabinet/items/selleitalia/flitegelflow_njs_wh.jpg</v>
      </c>
      <c r="AS598" s="9" t="str">
        <f t="shared" si="493"/>
        <v>1</v>
      </c>
      <c r="AT598" s="9" t="str">
        <f t="shared" si="493"/>
        <v>1</v>
      </c>
      <c r="AU598" s="9" t="str">
        <f t="shared" si="472"/>
        <v>0</v>
      </c>
      <c r="AV598" s="9" t="str">
        <f t="shared" si="473"/>
        <v>1</v>
      </c>
      <c r="AW598" s="9" t="str">
        <f t="shared" si="494"/>
        <v>0</v>
      </c>
      <c r="AX598" s="9" t="str">
        <f t="shared" si="494"/>
        <v>0</v>
      </c>
      <c r="AY598" s="11"/>
      <c r="AZ598" s="11"/>
      <c r="BA598" s="11"/>
      <c r="BB598" s="9" t="str">
        <f t="shared" si="474"/>
        <v>-1</v>
      </c>
      <c r="BC598" s="9" t="str">
        <f t="shared" si="475"/>
        <v>0</v>
      </c>
      <c r="BG598" s="5" t="s">
        <v>316</v>
      </c>
      <c r="BH598" s="5" t="s">
        <v>1295</v>
      </c>
      <c r="CS598" s="9" t="str">
        <f t="shared" si="476"/>
        <v>0</v>
      </c>
      <c r="CT598" s="9" t="str">
        <f t="shared" si="477"/>
        <v>&lt;iframe src="http://www.rakuten.ne.jp/gold/brotures/spec/selleitalia/flitegelflow_njs_wh.html" frameborder="0" id="spec-content" scrolling="no"&gt;&lt;/iframe&gt;</v>
      </c>
      <c r="CU598" s="9" t="str">
        <f t="shared" si="478"/>
        <v/>
      </c>
      <c r="CV598" s="9" t="str">
        <f t="shared" si="479"/>
        <v>&lt;div class="row-fluid"&gt;&lt;iframe src="http://www.rakuten.ne.jp/gold/brotures/items/selleitalia/flitegelflow_njs_wh.html" frameborder="0" id="skin-product" scrolling="no"&gt;&lt;/iframe&gt;&lt;/div&gt;</v>
      </c>
      <c r="CW598" s="11" t="str">
        <f t="shared" si="480"/>
        <v/>
      </c>
      <c r="CX598" t="s">
        <v>3177</v>
      </c>
      <c r="CY598" s="9" t="str">
        <f t="shared" si="481"/>
        <v>0</v>
      </c>
      <c r="CZ598" s="11"/>
      <c r="DA598" s="11"/>
      <c r="DB598" s="11"/>
      <c r="DC598" s="11"/>
      <c r="DD598" s="9" t="str">
        <f t="shared" si="482"/>
        <v/>
      </c>
      <c r="DI598" s="9" t="str">
        <f t="shared" si="483"/>
        <v/>
      </c>
      <c r="DT598" s="9">
        <f>VLOOKUP(BG598,ディレクトリID!A:B,2)</f>
        <v>563161</v>
      </c>
      <c r="DV598" s="4" t="str">
        <f t="shared" si="484"/>
        <v>【サドル　selleITALIA】</v>
      </c>
      <c r="DW598" s="4" t="str">
        <f t="shared" si="485"/>
        <v>【サドル　selleITALIA】</v>
      </c>
      <c r="DX598" s="9">
        <f t="shared" si="486"/>
        <v>4</v>
      </c>
      <c r="DY598" s="11"/>
      <c r="DZ598" s="9" t="str">
        <f t="shared" si="495"/>
        <v>1</v>
      </c>
      <c r="EA598" s="9" t="str">
        <f t="shared" si="495"/>
        <v>1</v>
      </c>
      <c r="EB598" s="11"/>
      <c r="EC598" s="11"/>
      <c r="ED598" s="11"/>
      <c r="EE598" s="9" t="str">
        <f t="shared" si="487"/>
        <v>0</v>
      </c>
      <c r="EO598" s="5" t="s">
        <v>428</v>
      </c>
      <c r="EP598" s="8" t="s">
        <v>429</v>
      </c>
      <c r="EQ598" s="8" t="s">
        <v>429</v>
      </c>
      <c r="ER598" s="8" t="s">
        <v>209</v>
      </c>
      <c r="ES598" s="8" t="s">
        <v>430</v>
      </c>
      <c r="ET598" s="9" t="str">
        <f t="shared" si="488"/>
        <v>2</v>
      </c>
      <c r="EU598" s="11"/>
      <c r="EV598" s="11"/>
      <c r="EW598" s="11"/>
      <c r="EX598" s="9" t="str">
        <f t="shared" si="496"/>
        <v>0</v>
      </c>
      <c r="EY598" s="9" t="str">
        <f t="shared" si="496"/>
        <v>0</v>
      </c>
      <c r="EZ598" s="11"/>
      <c r="FA598" s="11"/>
      <c r="FB598" s="9" t="str">
        <f t="shared" si="497"/>
        <v>0</v>
      </c>
      <c r="FC598" s="9" t="str">
        <f t="shared" si="497"/>
        <v>0</v>
      </c>
      <c r="FD598" s="9" t="str">
        <f t="shared" si="489"/>
        <v>1</v>
      </c>
      <c r="FE598" s="9" t="str">
        <f t="shared" si="498"/>
        <v>1</v>
      </c>
      <c r="FF598" s="9" t="str">
        <f t="shared" si="498"/>
        <v>1</v>
      </c>
      <c r="GJ598" s="4" t="str">
        <f t="shared" si="492"/>
        <v>パーツ\サドル:ブランド\selleITALIA</v>
      </c>
      <c r="GK598" s="4" t="str">
        <f t="shared" si="490"/>
        <v>u:u</v>
      </c>
      <c r="GL598" s="11"/>
      <c r="GM598" s="4" t="str">
        <f t="shared" si="499"/>
        <v>::</v>
      </c>
      <c r="GN598" s="4" t="str">
        <f t="shared" si="499"/>
        <v>::</v>
      </c>
      <c r="GO598" s="4" t="str">
        <f t="shared" si="499"/>
        <v>::</v>
      </c>
      <c r="GP598" s="4" t="str">
        <f t="shared" si="491"/>
        <v>1</v>
      </c>
    </row>
    <row r="599" spans="1:198" ht="28" customHeight="1">
      <c r="A599" s="5" t="s">
        <v>3183</v>
      </c>
      <c r="B599" s="5" t="s">
        <v>3185</v>
      </c>
      <c r="C599" s="5" t="s">
        <v>3183</v>
      </c>
      <c r="D599" s="9" t="str">
        <f t="shared" si="464"/>
        <v>u</v>
      </c>
      <c r="E599" s="9" t="str">
        <f t="shared" si="465"/>
        <v xml:space="preserve"> / （selleITALIAFLITEGELFLOWWHITE）</v>
      </c>
      <c r="F599" s="9" t="str">
        <f t="shared" si="466"/>
        <v xml:space="preserve"> / （selleITALIAFLITEGELFLOWWHITE）</v>
      </c>
      <c r="G599" s="5">
        <v>17850</v>
      </c>
      <c r="H599" s="9">
        <f t="shared" si="467"/>
        <v>17850</v>
      </c>
      <c r="I599" s="9" t="str">
        <f t="shared" si="468"/>
        <v>0</v>
      </c>
      <c r="J599" s="9" t="str">
        <f t="shared" si="469"/>
        <v>1</v>
      </c>
      <c r="P599" s="9" t="str">
        <f t="shared" si="470"/>
        <v>selleITALIAFLITEGELFLOWWHITE</v>
      </c>
      <c r="AI599" s="9" t="str">
        <f t="shared" si="471"/>
        <v>http://image.rakuten.co.jp/brotures/cabinet/items/selleitalia/flitegelflow_wite.jpg</v>
      </c>
      <c r="AS599" s="9" t="str">
        <f t="shared" si="493"/>
        <v>1</v>
      </c>
      <c r="AT599" s="9" t="str">
        <f t="shared" si="493"/>
        <v>1</v>
      </c>
      <c r="AU599" s="9" t="str">
        <f t="shared" si="472"/>
        <v>0</v>
      </c>
      <c r="AV599" s="9" t="str">
        <f t="shared" si="473"/>
        <v>1</v>
      </c>
      <c r="AW599" s="9" t="str">
        <f t="shared" si="494"/>
        <v>0</v>
      </c>
      <c r="AX599" s="9" t="str">
        <f t="shared" si="494"/>
        <v>0</v>
      </c>
      <c r="AY599" s="11"/>
      <c r="AZ599" s="11"/>
      <c r="BA599" s="11"/>
      <c r="BB599" s="9" t="str">
        <f t="shared" si="474"/>
        <v>-1</v>
      </c>
      <c r="BC599" s="9" t="str">
        <f t="shared" si="475"/>
        <v>0</v>
      </c>
      <c r="BG599" s="5" t="s">
        <v>316</v>
      </c>
      <c r="BH599" s="5" t="s">
        <v>1295</v>
      </c>
      <c r="CS599" s="9" t="str">
        <f t="shared" si="476"/>
        <v>0</v>
      </c>
      <c r="CT599" s="9" t="str">
        <f t="shared" si="477"/>
        <v>&lt;iframe src="http://www.rakuten.ne.jp/gold/brotures/spec/selleitalia/flitegelflow_wite.html" frameborder="0" id="spec-content" scrolling="no"&gt;&lt;/iframe&gt;</v>
      </c>
      <c r="CU599" s="9" t="str">
        <f t="shared" si="478"/>
        <v/>
      </c>
      <c r="CV599" s="9" t="str">
        <f t="shared" si="479"/>
        <v>&lt;div class="row-fluid"&gt;&lt;iframe src="http://www.rakuten.ne.jp/gold/brotures/items/selleitalia/flitegelflow_wite.html" frameborder="0" id="skin-product" scrolling="no"&gt;&lt;/iframe&gt;&lt;/div&gt;</v>
      </c>
      <c r="CW599" s="11" t="str">
        <f t="shared" si="480"/>
        <v/>
      </c>
      <c r="CX599" t="s">
        <v>3183</v>
      </c>
      <c r="CY599" s="9" t="str">
        <f t="shared" si="481"/>
        <v>0</v>
      </c>
      <c r="CZ599" s="11"/>
      <c r="DA599" s="11"/>
      <c r="DB599" s="11"/>
      <c r="DC599" s="11"/>
      <c r="DD599" s="9" t="str">
        <f t="shared" si="482"/>
        <v/>
      </c>
      <c r="DI599" s="9" t="str">
        <f t="shared" si="483"/>
        <v/>
      </c>
      <c r="DT599" s="9">
        <f>VLOOKUP(BG599,ディレクトリID!A:B,2)</f>
        <v>563161</v>
      </c>
      <c r="DV599" s="4" t="str">
        <f t="shared" si="484"/>
        <v>【サドル　selleITALIA】</v>
      </c>
      <c r="DW599" s="4" t="str">
        <f t="shared" si="485"/>
        <v>【サドル　selleITALIA】</v>
      </c>
      <c r="DX599" s="9">
        <f t="shared" si="486"/>
        <v>4</v>
      </c>
      <c r="DY599" s="11"/>
      <c r="DZ599" s="9" t="str">
        <f t="shared" si="495"/>
        <v>1</v>
      </c>
      <c r="EA599" s="9" t="str">
        <f t="shared" si="495"/>
        <v>1</v>
      </c>
      <c r="EB599" s="11"/>
      <c r="EC599" s="11"/>
      <c r="ED599" s="11"/>
      <c r="EE599" s="9" t="str">
        <f t="shared" si="487"/>
        <v>0</v>
      </c>
      <c r="EO599" s="5" t="s">
        <v>428</v>
      </c>
      <c r="EP599" s="8" t="s">
        <v>429</v>
      </c>
      <c r="EQ599" s="8" t="s">
        <v>429</v>
      </c>
      <c r="ER599" s="8" t="s">
        <v>209</v>
      </c>
      <c r="ES599" s="8" t="s">
        <v>430</v>
      </c>
      <c r="ET599" s="9" t="str">
        <f t="shared" si="488"/>
        <v>2</v>
      </c>
      <c r="EU599" s="11"/>
      <c r="EV599" s="11"/>
      <c r="EW599" s="11"/>
      <c r="EX599" s="9" t="str">
        <f t="shared" si="496"/>
        <v>0</v>
      </c>
      <c r="EY599" s="9" t="str">
        <f t="shared" si="496"/>
        <v>0</v>
      </c>
      <c r="EZ599" s="11"/>
      <c r="FA599" s="11"/>
      <c r="FB599" s="9" t="str">
        <f t="shared" si="497"/>
        <v>0</v>
      </c>
      <c r="FC599" s="9" t="str">
        <f t="shared" si="497"/>
        <v>0</v>
      </c>
      <c r="FD599" s="9" t="str">
        <f t="shared" si="489"/>
        <v>1</v>
      </c>
      <c r="FE599" s="9" t="str">
        <f t="shared" si="498"/>
        <v>1</v>
      </c>
      <c r="FF599" s="9" t="str">
        <f t="shared" si="498"/>
        <v>1</v>
      </c>
      <c r="GJ599" s="4" t="str">
        <f t="shared" si="492"/>
        <v>パーツ\サドル:ブランド\selleITALIA</v>
      </c>
      <c r="GK599" s="4" t="str">
        <f t="shared" si="490"/>
        <v>u:u</v>
      </c>
      <c r="GL599" s="11"/>
      <c r="GM599" s="4" t="str">
        <f t="shared" si="499"/>
        <v>::</v>
      </c>
      <c r="GN599" s="4" t="str">
        <f t="shared" si="499"/>
        <v>::</v>
      </c>
      <c r="GO599" s="4" t="str">
        <f t="shared" si="499"/>
        <v>::</v>
      </c>
      <c r="GP599" s="4" t="str">
        <f t="shared" si="491"/>
        <v>1</v>
      </c>
    </row>
    <row r="600" spans="1:198" ht="28" customHeight="1">
      <c r="A600" s="5" t="s">
        <v>3189</v>
      </c>
      <c r="B600" s="5" t="s">
        <v>3191</v>
      </c>
      <c r="C600" s="5" t="s">
        <v>3189</v>
      </c>
      <c r="D600" s="9" t="str">
        <f t="shared" si="464"/>
        <v>u</v>
      </c>
      <c r="E600" s="9" t="str">
        <f t="shared" si="465"/>
        <v xml:space="preserve"> / （LEADERBIKEI06TRCarbonForkGlosss）</v>
      </c>
      <c r="F600" s="9" t="str">
        <f t="shared" si="466"/>
        <v xml:space="preserve"> / （LEADERBIKEI06TRCarbonForkGlosss）</v>
      </c>
      <c r="G600" s="5">
        <v>25200</v>
      </c>
      <c r="H600" s="9">
        <f t="shared" si="467"/>
        <v>25200</v>
      </c>
      <c r="I600" s="9" t="str">
        <f t="shared" si="468"/>
        <v>0</v>
      </c>
      <c r="J600" s="9" t="str">
        <f t="shared" si="469"/>
        <v>1</v>
      </c>
      <c r="P600" s="9" t="str">
        <f t="shared" si="470"/>
        <v>LEADERBIKEI06TRCarbonForkGlosss</v>
      </c>
      <c r="AI600" s="9" t="str">
        <f t="shared" si="471"/>
        <v>http://image.rakuten.co.jp/brotures/cabinet/items/leaderbike/fork-i06tr-g.jpg</v>
      </c>
      <c r="AS600" s="9" t="str">
        <f t="shared" si="493"/>
        <v>1</v>
      </c>
      <c r="AT600" s="9" t="str">
        <f t="shared" si="493"/>
        <v>1</v>
      </c>
      <c r="AU600" s="9" t="str">
        <f t="shared" si="472"/>
        <v>0</v>
      </c>
      <c r="AV600" s="9" t="str">
        <f t="shared" si="473"/>
        <v>1</v>
      </c>
      <c r="AW600" s="9" t="str">
        <f t="shared" si="494"/>
        <v>0</v>
      </c>
      <c r="AX600" s="9" t="str">
        <f t="shared" si="494"/>
        <v>0</v>
      </c>
      <c r="AY600" s="11"/>
      <c r="AZ600" s="11"/>
      <c r="BA600" s="11"/>
      <c r="BB600" s="9" t="str">
        <f t="shared" si="474"/>
        <v>-1</v>
      </c>
      <c r="BC600" s="9" t="str">
        <f t="shared" si="475"/>
        <v>0</v>
      </c>
      <c r="BG600" s="5" t="s">
        <v>234</v>
      </c>
      <c r="BH600" s="5" t="s">
        <v>427</v>
      </c>
      <c r="CS600" s="9" t="str">
        <f t="shared" si="476"/>
        <v>0</v>
      </c>
      <c r="CT600" s="9" t="str">
        <f t="shared" si="477"/>
        <v>&lt;iframe src="http://www.rakuten.ne.jp/gold/brotures/spec/leaderbike/fork-i06tr-g.html" frameborder="0" id="spec-content" scrolling="no"&gt;&lt;/iframe&gt;</v>
      </c>
      <c r="CU600" s="9" t="str">
        <f t="shared" si="478"/>
        <v/>
      </c>
      <c r="CV600" s="9" t="str">
        <f t="shared" si="479"/>
        <v>&lt;div class="row-fluid"&gt;&lt;iframe src="http://www.rakuten.ne.jp/gold/brotures/items/leaderbike/fork-i06tr-g.html" frameborder="0" id="skin-product" scrolling="no"&gt;&lt;/iframe&gt;&lt;/div&gt;</v>
      </c>
      <c r="CW600" s="11" t="str">
        <f t="shared" si="480"/>
        <v/>
      </c>
      <c r="CX600" t="s">
        <v>3189</v>
      </c>
      <c r="CY600" s="9" t="str">
        <f t="shared" si="481"/>
        <v>0</v>
      </c>
      <c r="CZ600" s="11"/>
      <c r="DA600" s="11"/>
      <c r="DB600" s="11"/>
      <c r="DC600" s="11"/>
      <c r="DD600" s="9" t="str">
        <f t="shared" si="482"/>
        <v/>
      </c>
      <c r="DI600" s="9" t="str">
        <f t="shared" si="483"/>
        <v/>
      </c>
      <c r="DT600" s="9">
        <f>VLOOKUP(BG600,ディレクトリID!A:B,2)</f>
        <v>563158</v>
      </c>
      <c r="DV600" s="4" t="str">
        <f t="shared" si="484"/>
        <v>【フォーク　LEADERBIKE】</v>
      </c>
      <c r="DW600" s="4" t="str">
        <f t="shared" si="485"/>
        <v>【フォーク　LEADERBIKE】</v>
      </c>
      <c r="DX600" s="9">
        <f t="shared" si="486"/>
        <v>4</v>
      </c>
      <c r="DY600" s="11"/>
      <c r="DZ600" s="9" t="str">
        <f t="shared" si="495"/>
        <v>1</v>
      </c>
      <c r="EA600" s="9" t="str">
        <f t="shared" si="495"/>
        <v>1</v>
      </c>
      <c r="EB600" s="11"/>
      <c r="EC600" s="11"/>
      <c r="ED600" s="11"/>
      <c r="EE600" s="9" t="str">
        <f t="shared" si="487"/>
        <v>0</v>
      </c>
      <c r="EO600" s="5" t="s">
        <v>428</v>
      </c>
      <c r="EP600" s="8" t="s">
        <v>429</v>
      </c>
      <c r="EQ600" s="8" t="s">
        <v>429</v>
      </c>
      <c r="ER600" s="8" t="s">
        <v>209</v>
      </c>
      <c r="ES600" s="8" t="s">
        <v>430</v>
      </c>
      <c r="ET600" s="9" t="str">
        <f t="shared" si="488"/>
        <v>2</v>
      </c>
      <c r="EU600" s="11"/>
      <c r="EV600" s="11"/>
      <c r="EW600" s="11"/>
      <c r="EX600" s="9" t="str">
        <f t="shared" si="496"/>
        <v>0</v>
      </c>
      <c r="EY600" s="9" t="str">
        <f t="shared" si="496"/>
        <v>0</v>
      </c>
      <c r="EZ600" s="11"/>
      <c r="FA600" s="11"/>
      <c r="FB600" s="9" t="str">
        <f t="shared" si="497"/>
        <v>0</v>
      </c>
      <c r="FC600" s="9" t="str">
        <f t="shared" si="497"/>
        <v>0</v>
      </c>
      <c r="FD600" s="9" t="str">
        <f t="shared" si="489"/>
        <v>1</v>
      </c>
      <c r="FE600" s="9" t="str">
        <f t="shared" si="498"/>
        <v>1</v>
      </c>
      <c r="FF600" s="9" t="str">
        <f t="shared" si="498"/>
        <v>1</v>
      </c>
      <c r="GJ600" s="4" t="str">
        <f t="shared" si="492"/>
        <v>パーツ\フォーク:ブランド\LEADERBIKE</v>
      </c>
      <c r="GK600" s="4" t="str">
        <f t="shared" si="490"/>
        <v>u:u</v>
      </c>
      <c r="GL600" s="11"/>
      <c r="GM600" s="4" t="str">
        <f t="shared" si="499"/>
        <v>::</v>
      </c>
      <c r="GN600" s="4" t="str">
        <f t="shared" si="499"/>
        <v>::</v>
      </c>
      <c r="GO600" s="4" t="str">
        <f t="shared" si="499"/>
        <v>::</v>
      </c>
      <c r="GP600" s="4" t="str">
        <f t="shared" si="491"/>
        <v>1</v>
      </c>
    </row>
    <row r="601" spans="1:198" ht="28" customHeight="1">
      <c r="A601" s="5" t="s">
        <v>3196</v>
      </c>
      <c r="B601" s="5" t="s">
        <v>3198</v>
      </c>
      <c r="C601" s="5" t="s">
        <v>3196</v>
      </c>
      <c r="D601" s="9" t="str">
        <f t="shared" si="464"/>
        <v>u</v>
      </c>
      <c r="E601" s="9" t="str">
        <f t="shared" si="465"/>
        <v xml:space="preserve"> / （LEADERBIKEI06TRCarbonForkMatte）</v>
      </c>
      <c r="F601" s="9" t="str">
        <f t="shared" si="466"/>
        <v xml:space="preserve"> / （LEADERBIKEI06TRCarbonForkMatte）</v>
      </c>
      <c r="G601" s="5">
        <v>25200</v>
      </c>
      <c r="H601" s="9">
        <f t="shared" si="467"/>
        <v>25200</v>
      </c>
      <c r="I601" s="9" t="str">
        <f t="shared" si="468"/>
        <v>0</v>
      </c>
      <c r="J601" s="9" t="str">
        <f t="shared" si="469"/>
        <v>1</v>
      </c>
      <c r="P601" s="9" t="str">
        <f t="shared" si="470"/>
        <v>LEADERBIKEI06TRCarbonForkMatte</v>
      </c>
      <c r="AI601" s="9" t="str">
        <f t="shared" si="471"/>
        <v>http://image.rakuten.co.jp/brotures/cabinet/items/leaderbike/fork-i06tr-m.jpg</v>
      </c>
      <c r="AS601" s="9" t="str">
        <f t="shared" si="493"/>
        <v>1</v>
      </c>
      <c r="AT601" s="9" t="str">
        <f t="shared" si="493"/>
        <v>1</v>
      </c>
      <c r="AU601" s="9" t="str">
        <f t="shared" si="472"/>
        <v>0</v>
      </c>
      <c r="AV601" s="9" t="str">
        <f t="shared" si="473"/>
        <v>1</v>
      </c>
      <c r="AW601" s="9" t="str">
        <f t="shared" si="494"/>
        <v>0</v>
      </c>
      <c r="AX601" s="9" t="str">
        <f t="shared" si="494"/>
        <v>0</v>
      </c>
      <c r="AY601" s="11"/>
      <c r="AZ601" s="11"/>
      <c r="BA601" s="11"/>
      <c r="BB601" s="9" t="str">
        <f t="shared" si="474"/>
        <v>-1</v>
      </c>
      <c r="BC601" s="9" t="str">
        <f t="shared" si="475"/>
        <v>0</v>
      </c>
      <c r="BG601" s="5" t="s">
        <v>234</v>
      </c>
      <c r="BH601" s="5" t="s">
        <v>427</v>
      </c>
      <c r="CS601" s="9" t="str">
        <f t="shared" si="476"/>
        <v>0</v>
      </c>
      <c r="CT601" s="9" t="str">
        <f t="shared" si="477"/>
        <v>&lt;iframe src="http://www.rakuten.ne.jp/gold/brotures/spec/leaderbike/fork-i06tr-m.html" frameborder="0" id="spec-content" scrolling="no"&gt;&lt;/iframe&gt;</v>
      </c>
      <c r="CU601" s="9" t="str">
        <f t="shared" si="478"/>
        <v/>
      </c>
      <c r="CV601" s="9" t="str">
        <f t="shared" si="479"/>
        <v>&lt;div class="row-fluid"&gt;&lt;iframe src="http://www.rakuten.ne.jp/gold/brotures/items/leaderbike/fork-i06tr-m.html" frameborder="0" id="skin-product" scrolling="no"&gt;&lt;/iframe&gt;&lt;/div&gt;</v>
      </c>
      <c r="CW601" s="11" t="str">
        <f t="shared" si="480"/>
        <v/>
      </c>
      <c r="CX601" t="s">
        <v>3196</v>
      </c>
      <c r="CY601" s="9" t="str">
        <f t="shared" si="481"/>
        <v>0</v>
      </c>
      <c r="CZ601" s="11"/>
      <c r="DA601" s="11"/>
      <c r="DB601" s="11"/>
      <c r="DC601" s="11"/>
      <c r="DD601" s="9" t="str">
        <f t="shared" si="482"/>
        <v/>
      </c>
      <c r="DI601" s="9" t="str">
        <f t="shared" si="483"/>
        <v/>
      </c>
      <c r="DT601" s="9">
        <f>VLOOKUP(BG601,ディレクトリID!A:B,2)</f>
        <v>563158</v>
      </c>
      <c r="DV601" s="4" t="str">
        <f t="shared" si="484"/>
        <v>【フォーク　LEADERBIKE】</v>
      </c>
      <c r="DW601" s="4" t="str">
        <f t="shared" si="485"/>
        <v>【フォーク　LEADERBIKE】</v>
      </c>
      <c r="DX601" s="9">
        <f t="shared" si="486"/>
        <v>4</v>
      </c>
      <c r="DY601" s="11"/>
      <c r="DZ601" s="9" t="str">
        <f t="shared" si="495"/>
        <v>1</v>
      </c>
      <c r="EA601" s="9" t="str">
        <f t="shared" si="495"/>
        <v>1</v>
      </c>
      <c r="EB601" s="11"/>
      <c r="EC601" s="11"/>
      <c r="ED601" s="11"/>
      <c r="EE601" s="9" t="str">
        <f t="shared" si="487"/>
        <v>0</v>
      </c>
      <c r="EO601" s="5" t="s">
        <v>428</v>
      </c>
      <c r="EP601" s="8" t="s">
        <v>429</v>
      </c>
      <c r="EQ601" s="8" t="s">
        <v>429</v>
      </c>
      <c r="ER601" s="8" t="s">
        <v>209</v>
      </c>
      <c r="ES601" s="8" t="s">
        <v>430</v>
      </c>
      <c r="ET601" s="9" t="str">
        <f t="shared" si="488"/>
        <v>2</v>
      </c>
      <c r="EU601" s="11"/>
      <c r="EV601" s="11"/>
      <c r="EW601" s="11"/>
      <c r="EX601" s="9" t="str">
        <f t="shared" si="496"/>
        <v>0</v>
      </c>
      <c r="EY601" s="9" t="str">
        <f t="shared" si="496"/>
        <v>0</v>
      </c>
      <c r="EZ601" s="11"/>
      <c r="FA601" s="11"/>
      <c r="FB601" s="9" t="str">
        <f t="shared" si="497"/>
        <v>0</v>
      </c>
      <c r="FC601" s="9" t="str">
        <f t="shared" si="497"/>
        <v>0</v>
      </c>
      <c r="FD601" s="9" t="str">
        <f t="shared" si="489"/>
        <v>1</v>
      </c>
      <c r="FE601" s="9" t="str">
        <f t="shared" si="498"/>
        <v>1</v>
      </c>
      <c r="FF601" s="9" t="str">
        <f t="shared" si="498"/>
        <v>1</v>
      </c>
      <c r="GJ601" s="4" t="str">
        <f t="shared" si="492"/>
        <v>パーツ\フォーク:ブランド\LEADERBIKE</v>
      </c>
      <c r="GK601" s="4" t="str">
        <f t="shared" si="490"/>
        <v>u:u</v>
      </c>
      <c r="GL601" s="11"/>
      <c r="GM601" s="4" t="str">
        <f t="shared" si="499"/>
        <v>::</v>
      </c>
      <c r="GN601" s="4" t="str">
        <f t="shared" si="499"/>
        <v>::</v>
      </c>
      <c r="GO601" s="4" t="str">
        <f t="shared" si="499"/>
        <v>::</v>
      </c>
      <c r="GP601" s="4" t="str">
        <f t="shared" si="491"/>
        <v>1</v>
      </c>
    </row>
    <row r="602" spans="1:198" ht="28" customHeight="1">
      <c r="A602" s="5" t="s">
        <v>3201</v>
      </c>
      <c r="B602" s="5" t="s">
        <v>3203</v>
      </c>
      <c r="C602" s="5" t="s">
        <v>3201</v>
      </c>
      <c r="D602" s="9" t="str">
        <f t="shared" si="464"/>
        <v>u</v>
      </c>
      <c r="E602" s="9" t="str">
        <f t="shared" si="465"/>
        <v xml:space="preserve"> / （LEADERBIKEI806AAlloyForkBlack）</v>
      </c>
      <c r="F602" s="9" t="str">
        <f t="shared" si="466"/>
        <v xml:space="preserve"> / （LEADERBIKEI806AAlloyForkBlack）</v>
      </c>
      <c r="G602" s="5">
        <v>17850</v>
      </c>
      <c r="H602" s="9">
        <f t="shared" si="467"/>
        <v>17850</v>
      </c>
      <c r="I602" s="9" t="str">
        <f t="shared" si="468"/>
        <v>0</v>
      </c>
      <c r="J602" s="9" t="str">
        <f t="shared" si="469"/>
        <v>1</v>
      </c>
      <c r="P602" s="9" t="str">
        <f t="shared" si="470"/>
        <v>LEADERBIKEI806AAlloyForkBlack</v>
      </c>
      <c r="AI602" s="9" t="str">
        <f t="shared" si="471"/>
        <v>http://image.rakuten.co.jp/brotures/cabinet/items/leaderbike/fork-i806a-b.jpg</v>
      </c>
      <c r="AS602" s="9" t="str">
        <f t="shared" ref="AS602:AT621" si="500">IF($A602&lt;&gt;"","1","")</f>
        <v>1</v>
      </c>
      <c r="AT602" s="9" t="str">
        <f t="shared" si="500"/>
        <v>1</v>
      </c>
      <c r="AU602" s="9" t="str">
        <f t="shared" si="472"/>
        <v>0</v>
      </c>
      <c r="AV602" s="9" t="str">
        <f t="shared" si="473"/>
        <v>1</v>
      </c>
      <c r="AW602" s="9" t="str">
        <f t="shared" ref="AW602:AX621" si="501">IF($A602&lt;&gt;"","0","")</f>
        <v>0</v>
      </c>
      <c r="AX602" s="9" t="str">
        <f t="shared" si="501"/>
        <v>0</v>
      </c>
      <c r="AY602" s="11"/>
      <c r="AZ602" s="11"/>
      <c r="BA602" s="11"/>
      <c r="BB602" s="9" t="str">
        <f t="shared" si="474"/>
        <v>-1</v>
      </c>
      <c r="BC602" s="9" t="str">
        <f t="shared" si="475"/>
        <v>0</v>
      </c>
      <c r="BG602" s="5" t="s">
        <v>234</v>
      </c>
      <c r="BH602" s="5" t="s">
        <v>427</v>
      </c>
      <c r="CS602" s="9" t="str">
        <f t="shared" si="476"/>
        <v>0</v>
      </c>
      <c r="CT602" s="9" t="str">
        <f t="shared" si="477"/>
        <v>&lt;iframe src="http://www.rakuten.ne.jp/gold/brotures/spec/leaderbike/fork-i806a-b.html" frameborder="0" id="spec-content" scrolling="no"&gt;&lt;/iframe&gt;</v>
      </c>
      <c r="CU602" s="9" t="str">
        <f t="shared" si="478"/>
        <v/>
      </c>
      <c r="CV602" s="9" t="str">
        <f t="shared" si="479"/>
        <v>&lt;div class="row-fluid"&gt;&lt;iframe src="http://www.rakuten.ne.jp/gold/brotures/items/leaderbike/fork-i806a-b.html" frameborder="0" id="skin-product" scrolling="no"&gt;&lt;/iframe&gt;&lt;/div&gt;</v>
      </c>
      <c r="CW602" s="11" t="str">
        <f t="shared" si="480"/>
        <v/>
      </c>
      <c r="CX602" t="s">
        <v>3201</v>
      </c>
      <c r="CY602" s="9" t="str">
        <f t="shared" si="481"/>
        <v>0</v>
      </c>
      <c r="CZ602" s="11"/>
      <c r="DA602" s="11"/>
      <c r="DB602" s="11"/>
      <c r="DC602" s="11"/>
      <c r="DD602" s="9" t="str">
        <f t="shared" si="482"/>
        <v/>
      </c>
      <c r="DI602" s="9" t="str">
        <f t="shared" si="483"/>
        <v/>
      </c>
      <c r="DT602" s="9">
        <f>VLOOKUP(BG602,ディレクトリID!A:B,2)</f>
        <v>563158</v>
      </c>
      <c r="DV602" s="4" t="str">
        <f t="shared" si="484"/>
        <v>【フォーク　LEADERBIKE】</v>
      </c>
      <c r="DW602" s="4" t="str">
        <f t="shared" si="485"/>
        <v>【フォーク　LEADERBIKE】</v>
      </c>
      <c r="DX602" s="9">
        <f t="shared" si="486"/>
        <v>4</v>
      </c>
      <c r="DY602" s="11"/>
      <c r="DZ602" s="9" t="str">
        <f t="shared" ref="DZ602:EA621" si="502">IF($A602&lt;&gt;"","1","")</f>
        <v>1</v>
      </c>
      <c r="EA602" s="9" t="str">
        <f t="shared" si="502"/>
        <v>1</v>
      </c>
      <c r="EB602" s="11"/>
      <c r="EC602" s="11"/>
      <c r="ED602" s="11"/>
      <c r="EE602" s="9" t="str">
        <f t="shared" si="487"/>
        <v>0</v>
      </c>
      <c r="EO602" s="5" t="s">
        <v>428</v>
      </c>
      <c r="EP602" s="8" t="s">
        <v>429</v>
      </c>
      <c r="EQ602" s="8" t="s">
        <v>429</v>
      </c>
      <c r="ER602" s="8" t="s">
        <v>209</v>
      </c>
      <c r="ES602" s="8" t="s">
        <v>430</v>
      </c>
      <c r="ET602" s="9" t="str">
        <f t="shared" si="488"/>
        <v>2</v>
      </c>
      <c r="EU602" s="11"/>
      <c r="EV602" s="11"/>
      <c r="EW602" s="11"/>
      <c r="EX602" s="9" t="str">
        <f t="shared" ref="EX602:EY621" si="503">IF($A602&lt;&gt;"","0","")</f>
        <v>0</v>
      </c>
      <c r="EY602" s="9" t="str">
        <f t="shared" si="503"/>
        <v>0</v>
      </c>
      <c r="EZ602" s="11"/>
      <c r="FA602" s="11"/>
      <c r="FB602" s="9" t="str">
        <f t="shared" ref="FB602:FC621" si="504">IF($A602&lt;&gt;"","0","")</f>
        <v>0</v>
      </c>
      <c r="FC602" s="9" t="str">
        <f t="shared" si="504"/>
        <v>0</v>
      </c>
      <c r="FD602" s="9" t="str">
        <f t="shared" si="489"/>
        <v>1</v>
      </c>
      <c r="FE602" s="9" t="str">
        <f t="shared" ref="FE602:FF621" si="505">IF($BG602="完成車","3","1")</f>
        <v>1</v>
      </c>
      <c r="FF602" s="9" t="str">
        <f t="shared" si="505"/>
        <v>1</v>
      </c>
      <c r="GJ602" s="4" t="str">
        <f t="shared" si="492"/>
        <v>パーツ\フォーク:ブランド\LEADERBIKE</v>
      </c>
      <c r="GK602" s="4" t="str">
        <f t="shared" si="490"/>
        <v>u:u</v>
      </c>
      <c r="GL602" s="11"/>
      <c r="GM602" s="4" t="str">
        <f t="shared" ref="GM602:GO621" si="506">IF($A602&lt;&gt;"","::","")</f>
        <v>::</v>
      </c>
      <c r="GN602" s="4" t="str">
        <f t="shared" si="506"/>
        <v>::</v>
      </c>
      <c r="GO602" s="4" t="str">
        <f t="shared" si="506"/>
        <v>::</v>
      </c>
      <c r="GP602" s="4" t="str">
        <f t="shared" si="491"/>
        <v>1</v>
      </c>
    </row>
    <row r="603" spans="1:198" ht="28" customHeight="1">
      <c r="A603" s="5" t="s">
        <v>3207</v>
      </c>
      <c r="B603" s="5" t="s">
        <v>3209</v>
      </c>
      <c r="C603" s="5" t="s">
        <v>3207</v>
      </c>
      <c r="D603" s="9" t="str">
        <f t="shared" si="464"/>
        <v>u</v>
      </c>
      <c r="E603" s="9" t="str">
        <f t="shared" si="465"/>
        <v xml:space="preserve"> / （LEADERBIKEI806AAlloyForkWhite）</v>
      </c>
      <c r="F603" s="9" t="str">
        <f t="shared" si="466"/>
        <v xml:space="preserve"> / （LEADERBIKEI806AAlloyForkWhite）</v>
      </c>
      <c r="G603" s="5">
        <v>17850</v>
      </c>
      <c r="H603" s="9">
        <f t="shared" si="467"/>
        <v>17850</v>
      </c>
      <c r="I603" s="9" t="str">
        <f t="shared" si="468"/>
        <v>0</v>
      </c>
      <c r="J603" s="9" t="str">
        <f t="shared" si="469"/>
        <v>1</v>
      </c>
      <c r="P603" s="9" t="str">
        <f t="shared" si="470"/>
        <v>LEADERBIKEI806AAlloyForkWhite</v>
      </c>
      <c r="AI603" s="9" t="str">
        <f t="shared" si="471"/>
        <v>http://image.rakuten.co.jp/brotures/cabinet/items/leaderbike/fork-i806a-w.jpg</v>
      </c>
      <c r="AS603" s="9" t="str">
        <f t="shared" si="500"/>
        <v>1</v>
      </c>
      <c r="AT603" s="9" t="str">
        <f t="shared" si="500"/>
        <v>1</v>
      </c>
      <c r="AU603" s="9" t="str">
        <f t="shared" si="472"/>
        <v>0</v>
      </c>
      <c r="AV603" s="9" t="str">
        <f t="shared" si="473"/>
        <v>1</v>
      </c>
      <c r="AW603" s="9" t="str">
        <f t="shared" si="501"/>
        <v>0</v>
      </c>
      <c r="AX603" s="9" t="str">
        <f t="shared" si="501"/>
        <v>0</v>
      </c>
      <c r="AY603" s="11"/>
      <c r="AZ603" s="11"/>
      <c r="BA603" s="11"/>
      <c r="BB603" s="9" t="str">
        <f t="shared" si="474"/>
        <v>-1</v>
      </c>
      <c r="BC603" s="9" t="str">
        <f t="shared" si="475"/>
        <v>0</v>
      </c>
      <c r="BG603" s="5" t="s">
        <v>234</v>
      </c>
      <c r="BH603" s="5" t="s">
        <v>427</v>
      </c>
      <c r="CS603" s="9" t="str">
        <f t="shared" si="476"/>
        <v>0</v>
      </c>
      <c r="CT603" s="9" t="str">
        <f t="shared" si="477"/>
        <v>&lt;iframe src="http://www.rakuten.ne.jp/gold/brotures/spec/leaderbike/fork-i806a-w.html" frameborder="0" id="spec-content" scrolling="no"&gt;&lt;/iframe&gt;</v>
      </c>
      <c r="CU603" s="9" t="str">
        <f t="shared" si="478"/>
        <v/>
      </c>
      <c r="CV603" s="9" t="str">
        <f t="shared" si="479"/>
        <v>&lt;div class="row-fluid"&gt;&lt;iframe src="http://www.rakuten.ne.jp/gold/brotures/items/leaderbike/fork-i806a-w.html" frameborder="0" id="skin-product" scrolling="no"&gt;&lt;/iframe&gt;&lt;/div&gt;</v>
      </c>
      <c r="CW603" s="11" t="str">
        <f t="shared" si="480"/>
        <v/>
      </c>
      <c r="CX603" t="s">
        <v>3207</v>
      </c>
      <c r="CY603" s="9" t="str">
        <f t="shared" si="481"/>
        <v>0</v>
      </c>
      <c r="CZ603" s="11"/>
      <c r="DA603" s="11"/>
      <c r="DB603" s="11"/>
      <c r="DC603" s="11"/>
      <c r="DD603" s="9" t="str">
        <f t="shared" si="482"/>
        <v/>
      </c>
      <c r="DI603" s="9" t="str">
        <f t="shared" si="483"/>
        <v/>
      </c>
      <c r="DT603" s="9">
        <f>VLOOKUP(BG603,ディレクトリID!A:B,2)</f>
        <v>563158</v>
      </c>
      <c r="DV603" s="4" t="str">
        <f t="shared" si="484"/>
        <v>【フォーク　LEADERBIKE】</v>
      </c>
      <c r="DW603" s="4" t="str">
        <f t="shared" si="485"/>
        <v>【フォーク　LEADERBIKE】</v>
      </c>
      <c r="DX603" s="9">
        <f t="shared" si="486"/>
        <v>4</v>
      </c>
      <c r="DY603" s="11"/>
      <c r="DZ603" s="9" t="str">
        <f t="shared" si="502"/>
        <v>1</v>
      </c>
      <c r="EA603" s="9" t="str">
        <f t="shared" si="502"/>
        <v>1</v>
      </c>
      <c r="EB603" s="11"/>
      <c r="EC603" s="11"/>
      <c r="ED603" s="11"/>
      <c r="EE603" s="9" t="str">
        <f t="shared" si="487"/>
        <v>0</v>
      </c>
      <c r="EO603" s="5" t="s">
        <v>428</v>
      </c>
      <c r="EP603" s="8" t="s">
        <v>429</v>
      </c>
      <c r="EQ603" s="8" t="s">
        <v>429</v>
      </c>
      <c r="ER603" s="8" t="s">
        <v>209</v>
      </c>
      <c r="ES603" s="8" t="s">
        <v>430</v>
      </c>
      <c r="ET603" s="9" t="str">
        <f t="shared" si="488"/>
        <v>2</v>
      </c>
      <c r="EU603" s="11"/>
      <c r="EV603" s="11"/>
      <c r="EW603" s="11"/>
      <c r="EX603" s="9" t="str">
        <f t="shared" si="503"/>
        <v>0</v>
      </c>
      <c r="EY603" s="9" t="str">
        <f t="shared" si="503"/>
        <v>0</v>
      </c>
      <c r="EZ603" s="11"/>
      <c r="FA603" s="11"/>
      <c r="FB603" s="9" t="str">
        <f t="shared" si="504"/>
        <v>0</v>
      </c>
      <c r="FC603" s="9" t="str">
        <f t="shared" si="504"/>
        <v>0</v>
      </c>
      <c r="FD603" s="9" t="str">
        <f t="shared" si="489"/>
        <v>1</v>
      </c>
      <c r="FE603" s="9" t="str">
        <f t="shared" si="505"/>
        <v>1</v>
      </c>
      <c r="FF603" s="9" t="str">
        <f t="shared" si="505"/>
        <v>1</v>
      </c>
      <c r="GJ603" s="4" t="str">
        <f t="shared" si="492"/>
        <v>パーツ\フォーク:ブランド\LEADERBIKE</v>
      </c>
      <c r="GK603" s="4" t="str">
        <f t="shared" si="490"/>
        <v>u:u</v>
      </c>
      <c r="GL603" s="11"/>
      <c r="GM603" s="4" t="str">
        <f t="shared" si="506"/>
        <v>::</v>
      </c>
      <c r="GN603" s="4" t="str">
        <f t="shared" si="506"/>
        <v>::</v>
      </c>
      <c r="GO603" s="4" t="str">
        <f t="shared" si="506"/>
        <v>::</v>
      </c>
      <c r="GP603" s="4" t="str">
        <f t="shared" si="491"/>
        <v>1</v>
      </c>
    </row>
    <row r="604" spans="1:198" ht="28" customHeight="1">
      <c r="A604" s="5" t="s">
        <v>3213</v>
      </c>
      <c r="B604" s="5" t="s">
        <v>3215</v>
      </c>
      <c r="C604" s="5" t="s">
        <v>3213</v>
      </c>
      <c r="D604" s="9" t="str">
        <f t="shared" si="464"/>
        <v>u</v>
      </c>
      <c r="E604" s="9" t="str">
        <f t="shared" si="465"/>
        <v xml:space="preserve"> / （LEADERBIKEI806TRCarbonForkGloss）</v>
      </c>
      <c r="F604" s="9" t="str">
        <f t="shared" si="466"/>
        <v xml:space="preserve"> / （LEADERBIKEI806TRCarbonForkGloss）</v>
      </c>
      <c r="G604" s="5">
        <v>39900</v>
      </c>
      <c r="H604" s="9">
        <f t="shared" si="467"/>
        <v>39900</v>
      </c>
      <c r="I604" s="9" t="str">
        <f t="shared" si="468"/>
        <v>0</v>
      </c>
      <c r="J604" s="9" t="str">
        <f t="shared" si="469"/>
        <v>1</v>
      </c>
      <c r="P604" s="9" t="str">
        <f t="shared" si="470"/>
        <v>LEADERBIKEI806TRCarbonForkGloss</v>
      </c>
      <c r="AI604" s="9" t="str">
        <f t="shared" si="471"/>
        <v>http://image.rakuten.co.jp/brotures/cabinet/items/leaderbike/fork-i806tr-g.jpg</v>
      </c>
      <c r="AS604" s="9" t="str">
        <f t="shared" si="500"/>
        <v>1</v>
      </c>
      <c r="AT604" s="9" t="str">
        <f t="shared" si="500"/>
        <v>1</v>
      </c>
      <c r="AU604" s="9" t="str">
        <f t="shared" si="472"/>
        <v>0</v>
      </c>
      <c r="AV604" s="9" t="str">
        <f t="shared" si="473"/>
        <v>1</v>
      </c>
      <c r="AW604" s="9" t="str">
        <f t="shared" si="501"/>
        <v>0</v>
      </c>
      <c r="AX604" s="9" t="str">
        <f t="shared" si="501"/>
        <v>0</v>
      </c>
      <c r="AY604" s="11"/>
      <c r="AZ604" s="11"/>
      <c r="BA604" s="11"/>
      <c r="BB604" s="9" t="str">
        <f t="shared" si="474"/>
        <v>-1</v>
      </c>
      <c r="BC604" s="9" t="str">
        <f t="shared" si="475"/>
        <v>0</v>
      </c>
      <c r="BG604" s="5" t="s">
        <v>234</v>
      </c>
      <c r="BH604" s="5" t="s">
        <v>427</v>
      </c>
      <c r="CS604" s="9" t="str">
        <f t="shared" si="476"/>
        <v>0</v>
      </c>
      <c r="CT604" s="9" t="str">
        <f t="shared" si="477"/>
        <v>&lt;iframe src="http://www.rakuten.ne.jp/gold/brotures/spec/leaderbike/fork-i806tr-g.html" frameborder="0" id="spec-content" scrolling="no"&gt;&lt;/iframe&gt;</v>
      </c>
      <c r="CU604" s="9" t="str">
        <f t="shared" si="478"/>
        <v/>
      </c>
      <c r="CV604" s="9" t="str">
        <f t="shared" si="479"/>
        <v>&lt;div class="row-fluid"&gt;&lt;iframe src="http://www.rakuten.ne.jp/gold/brotures/items/leaderbike/fork-i806tr-g.html" frameborder="0" id="skin-product" scrolling="no"&gt;&lt;/iframe&gt;&lt;/div&gt;</v>
      </c>
      <c r="CW604" s="11" t="str">
        <f t="shared" si="480"/>
        <v/>
      </c>
      <c r="CX604" t="s">
        <v>3213</v>
      </c>
      <c r="CY604" s="9" t="str">
        <f t="shared" si="481"/>
        <v>0</v>
      </c>
      <c r="CZ604" s="11"/>
      <c r="DA604" s="11"/>
      <c r="DB604" s="11"/>
      <c r="DC604" s="11"/>
      <c r="DD604" s="9" t="str">
        <f t="shared" si="482"/>
        <v/>
      </c>
      <c r="DI604" s="9" t="str">
        <f t="shared" si="483"/>
        <v/>
      </c>
      <c r="DT604" s="9">
        <f>VLOOKUP(BG604,ディレクトリID!A:B,2)</f>
        <v>563158</v>
      </c>
      <c r="DV604" s="4" t="str">
        <f t="shared" si="484"/>
        <v>【フォーク　LEADERBIKE】</v>
      </c>
      <c r="DW604" s="4" t="str">
        <f t="shared" si="485"/>
        <v>【フォーク　LEADERBIKE】</v>
      </c>
      <c r="DX604" s="9">
        <f t="shared" si="486"/>
        <v>4</v>
      </c>
      <c r="DY604" s="11"/>
      <c r="DZ604" s="9" t="str">
        <f t="shared" si="502"/>
        <v>1</v>
      </c>
      <c r="EA604" s="9" t="str">
        <f t="shared" si="502"/>
        <v>1</v>
      </c>
      <c r="EB604" s="11"/>
      <c r="EC604" s="11"/>
      <c r="ED604" s="11"/>
      <c r="EE604" s="9" t="str">
        <f t="shared" si="487"/>
        <v>0</v>
      </c>
      <c r="EO604" s="5" t="s">
        <v>428</v>
      </c>
      <c r="EP604" s="8" t="s">
        <v>429</v>
      </c>
      <c r="EQ604" s="8" t="s">
        <v>429</v>
      </c>
      <c r="ER604" s="8" t="s">
        <v>209</v>
      </c>
      <c r="ES604" s="8" t="s">
        <v>430</v>
      </c>
      <c r="ET604" s="9" t="str">
        <f t="shared" si="488"/>
        <v>2</v>
      </c>
      <c r="EU604" s="11"/>
      <c r="EV604" s="11"/>
      <c r="EW604" s="11"/>
      <c r="EX604" s="9" t="str">
        <f t="shared" si="503"/>
        <v>0</v>
      </c>
      <c r="EY604" s="9" t="str">
        <f t="shared" si="503"/>
        <v>0</v>
      </c>
      <c r="EZ604" s="11"/>
      <c r="FA604" s="11"/>
      <c r="FB604" s="9" t="str">
        <f t="shared" si="504"/>
        <v>0</v>
      </c>
      <c r="FC604" s="9" t="str">
        <f t="shared" si="504"/>
        <v>0</v>
      </c>
      <c r="FD604" s="9" t="str">
        <f t="shared" si="489"/>
        <v>1</v>
      </c>
      <c r="FE604" s="9" t="str">
        <f t="shared" si="505"/>
        <v>1</v>
      </c>
      <c r="FF604" s="9" t="str">
        <f t="shared" si="505"/>
        <v>1</v>
      </c>
      <c r="GJ604" s="4" t="str">
        <f t="shared" si="492"/>
        <v>パーツ\フォーク:ブランド\LEADERBIKE</v>
      </c>
      <c r="GK604" s="4" t="str">
        <f t="shared" si="490"/>
        <v>u:u</v>
      </c>
      <c r="GL604" s="11"/>
      <c r="GM604" s="4" t="str">
        <f t="shared" si="506"/>
        <v>::</v>
      </c>
      <c r="GN604" s="4" t="str">
        <f t="shared" si="506"/>
        <v>::</v>
      </c>
      <c r="GO604" s="4" t="str">
        <f t="shared" si="506"/>
        <v>::</v>
      </c>
      <c r="GP604" s="4" t="str">
        <f t="shared" si="491"/>
        <v>1</v>
      </c>
    </row>
    <row r="605" spans="1:198" ht="28" customHeight="1">
      <c r="A605" s="5" t="s">
        <v>3219</v>
      </c>
      <c r="B605" s="5" t="s">
        <v>3221</v>
      </c>
      <c r="C605" s="5" t="s">
        <v>3219</v>
      </c>
      <c r="D605" s="9" t="str">
        <f t="shared" si="464"/>
        <v>u</v>
      </c>
      <c r="E605" s="9" t="str">
        <f t="shared" si="465"/>
        <v xml:space="preserve"> / （LEADERBIKEI806TRCarbonForkMatte）</v>
      </c>
      <c r="F605" s="9" t="str">
        <f t="shared" si="466"/>
        <v xml:space="preserve"> / （LEADERBIKEI806TRCarbonForkMatte）</v>
      </c>
      <c r="G605" s="5">
        <v>39900</v>
      </c>
      <c r="H605" s="9">
        <f t="shared" si="467"/>
        <v>39900</v>
      </c>
      <c r="I605" s="9" t="str">
        <f t="shared" si="468"/>
        <v>0</v>
      </c>
      <c r="J605" s="9" t="str">
        <f t="shared" si="469"/>
        <v>1</v>
      </c>
      <c r="P605" s="9" t="str">
        <f t="shared" si="470"/>
        <v>LEADERBIKEI806TRCarbonForkMatte</v>
      </c>
      <c r="AI605" s="9" t="str">
        <f t="shared" si="471"/>
        <v>http://image.rakuten.co.jp/brotures/cabinet/items/leaderbike/fork-i806tr-m.jpg</v>
      </c>
      <c r="AS605" s="9" t="str">
        <f t="shared" si="500"/>
        <v>1</v>
      </c>
      <c r="AT605" s="9" t="str">
        <f t="shared" si="500"/>
        <v>1</v>
      </c>
      <c r="AU605" s="9" t="str">
        <f t="shared" si="472"/>
        <v>0</v>
      </c>
      <c r="AV605" s="9" t="str">
        <f t="shared" si="473"/>
        <v>1</v>
      </c>
      <c r="AW605" s="9" t="str">
        <f t="shared" si="501"/>
        <v>0</v>
      </c>
      <c r="AX605" s="9" t="str">
        <f t="shared" si="501"/>
        <v>0</v>
      </c>
      <c r="AY605" s="11"/>
      <c r="AZ605" s="11"/>
      <c r="BA605" s="11"/>
      <c r="BB605" s="9" t="str">
        <f t="shared" si="474"/>
        <v>-1</v>
      </c>
      <c r="BC605" s="9" t="str">
        <f t="shared" si="475"/>
        <v>0</v>
      </c>
      <c r="BG605" s="5" t="s">
        <v>234</v>
      </c>
      <c r="BH605" s="5" t="s">
        <v>427</v>
      </c>
      <c r="CS605" s="9" t="str">
        <f t="shared" si="476"/>
        <v>0</v>
      </c>
      <c r="CT605" s="9" t="str">
        <f t="shared" si="477"/>
        <v>&lt;iframe src="http://www.rakuten.ne.jp/gold/brotures/spec/leaderbike/fork-i806tr-m.html" frameborder="0" id="spec-content" scrolling="no"&gt;&lt;/iframe&gt;</v>
      </c>
      <c r="CU605" s="9" t="str">
        <f t="shared" si="478"/>
        <v/>
      </c>
      <c r="CV605" s="9" t="str">
        <f t="shared" si="479"/>
        <v>&lt;div class="row-fluid"&gt;&lt;iframe src="http://www.rakuten.ne.jp/gold/brotures/items/leaderbike/fork-i806tr-m.html" frameborder="0" id="skin-product" scrolling="no"&gt;&lt;/iframe&gt;&lt;/div&gt;</v>
      </c>
      <c r="CW605" s="11" t="str">
        <f t="shared" si="480"/>
        <v/>
      </c>
      <c r="CX605" t="s">
        <v>3219</v>
      </c>
      <c r="CY605" s="9" t="str">
        <f t="shared" si="481"/>
        <v>0</v>
      </c>
      <c r="CZ605" s="11"/>
      <c r="DA605" s="11"/>
      <c r="DB605" s="11"/>
      <c r="DC605" s="11"/>
      <c r="DD605" s="9" t="str">
        <f t="shared" si="482"/>
        <v/>
      </c>
      <c r="DI605" s="9" t="str">
        <f t="shared" si="483"/>
        <v/>
      </c>
      <c r="DT605" s="9">
        <f>VLOOKUP(BG605,ディレクトリID!A:B,2)</f>
        <v>563158</v>
      </c>
      <c r="DV605" s="4" t="str">
        <f t="shared" si="484"/>
        <v>【フォーク　LEADERBIKE】</v>
      </c>
      <c r="DW605" s="4" t="str">
        <f t="shared" si="485"/>
        <v>【フォーク　LEADERBIKE】</v>
      </c>
      <c r="DX605" s="9">
        <f t="shared" si="486"/>
        <v>4</v>
      </c>
      <c r="DY605" s="11"/>
      <c r="DZ605" s="9" t="str">
        <f t="shared" si="502"/>
        <v>1</v>
      </c>
      <c r="EA605" s="9" t="str">
        <f t="shared" si="502"/>
        <v>1</v>
      </c>
      <c r="EB605" s="11"/>
      <c r="EC605" s="11"/>
      <c r="ED605" s="11"/>
      <c r="EE605" s="9" t="str">
        <f t="shared" si="487"/>
        <v>0</v>
      </c>
      <c r="EO605" s="5" t="s">
        <v>428</v>
      </c>
      <c r="EP605" s="8" t="s">
        <v>429</v>
      </c>
      <c r="EQ605" s="8" t="s">
        <v>429</v>
      </c>
      <c r="ER605" s="8" t="s">
        <v>209</v>
      </c>
      <c r="ES605" s="8" t="s">
        <v>430</v>
      </c>
      <c r="ET605" s="9" t="str">
        <f t="shared" si="488"/>
        <v>2</v>
      </c>
      <c r="EU605" s="11"/>
      <c r="EV605" s="11"/>
      <c r="EW605" s="11"/>
      <c r="EX605" s="9" t="str">
        <f t="shared" si="503"/>
        <v>0</v>
      </c>
      <c r="EY605" s="9" t="str">
        <f t="shared" si="503"/>
        <v>0</v>
      </c>
      <c r="EZ605" s="11"/>
      <c r="FA605" s="11"/>
      <c r="FB605" s="9" t="str">
        <f t="shared" si="504"/>
        <v>0</v>
      </c>
      <c r="FC605" s="9" t="str">
        <f t="shared" si="504"/>
        <v>0</v>
      </c>
      <c r="FD605" s="9" t="str">
        <f t="shared" si="489"/>
        <v>1</v>
      </c>
      <c r="FE605" s="9" t="str">
        <f t="shared" si="505"/>
        <v>1</v>
      </c>
      <c r="FF605" s="9" t="str">
        <f t="shared" si="505"/>
        <v>1</v>
      </c>
      <c r="GJ605" s="4" t="str">
        <f t="shared" si="492"/>
        <v>パーツ\フォーク:ブランド\LEADERBIKE</v>
      </c>
      <c r="GK605" s="4" t="str">
        <f t="shared" si="490"/>
        <v>u:u</v>
      </c>
      <c r="GL605" s="11"/>
      <c r="GM605" s="4" t="str">
        <f t="shared" si="506"/>
        <v>::</v>
      </c>
      <c r="GN605" s="4" t="str">
        <f t="shared" si="506"/>
        <v>::</v>
      </c>
      <c r="GO605" s="4" t="str">
        <f t="shared" si="506"/>
        <v>::</v>
      </c>
      <c r="GP605" s="4" t="str">
        <f t="shared" si="491"/>
        <v>1</v>
      </c>
    </row>
    <row r="606" spans="1:198" ht="28" customHeight="1">
      <c r="A606" s="5" t="s">
        <v>3225</v>
      </c>
      <c r="B606" s="5" t="s">
        <v>3227</v>
      </c>
      <c r="C606" s="5" t="s">
        <v>3225</v>
      </c>
      <c r="D606" s="9" t="str">
        <f t="shared" si="464"/>
        <v>u</v>
      </c>
      <c r="E606" s="9" t="str">
        <f t="shared" si="465"/>
        <v xml:space="preserve"> / （LEADERBIKES803Cr-MoForkBlack）</v>
      </c>
      <c r="F606" s="9" t="str">
        <f t="shared" si="466"/>
        <v xml:space="preserve"> / （LEADERBIKES803Cr-MoForkBlack）</v>
      </c>
      <c r="G606" s="5">
        <v>17850</v>
      </c>
      <c r="H606" s="9">
        <f t="shared" si="467"/>
        <v>17850</v>
      </c>
      <c r="I606" s="9" t="str">
        <f t="shared" si="468"/>
        <v>0</v>
      </c>
      <c r="J606" s="9" t="str">
        <f t="shared" si="469"/>
        <v>1</v>
      </c>
      <c r="P606" s="9" t="str">
        <f t="shared" si="470"/>
        <v>LEADERBIKES803Cr-MoForkBlack</v>
      </c>
      <c r="AI606" s="9" t="str">
        <f t="shared" si="471"/>
        <v>http://image.rakuten.co.jp/brotures/cabinet/items/leaderbike/fork-s803-b.jpg</v>
      </c>
      <c r="AS606" s="9" t="str">
        <f t="shared" si="500"/>
        <v>1</v>
      </c>
      <c r="AT606" s="9" t="str">
        <f t="shared" si="500"/>
        <v>1</v>
      </c>
      <c r="AU606" s="9" t="str">
        <f t="shared" si="472"/>
        <v>0</v>
      </c>
      <c r="AV606" s="9" t="str">
        <f t="shared" si="473"/>
        <v>1</v>
      </c>
      <c r="AW606" s="9" t="str">
        <f t="shared" si="501"/>
        <v>0</v>
      </c>
      <c r="AX606" s="9" t="str">
        <f t="shared" si="501"/>
        <v>0</v>
      </c>
      <c r="AY606" s="11"/>
      <c r="AZ606" s="11"/>
      <c r="BA606" s="11"/>
      <c r="BB606" s="9" t="str">
        <f t="shared" si="474"/>
        <v>-1</v>
      </c>
      <c r="BC606" s="9" t="str">
        <f t="shared" si="475"/>
        <v>0</v>
      </c>
      <c r="BG606" s="5" t="s">
        <v>234</v>
      </c>
      <c r="BH606" s="5" t="s">
        <v>427</v>
      </c>
      <c r="CS606" s="9" t="str">
        <f t="shared" si="476"/>
        <v>0</v>
      </c>
      <c r="CT606" s="9" t="str">
        <f t="shared" si="477"/>
        <v>&lt;iframe src="http://www.rakuten.ne.jp/gold/brotures/spec/leaderbike/fork-s803-b.html" frameborder="0" id="spec-content" scrolling="no"&gt;&lt;/iframe&gt;</v>
      </c>
      <c r="CU606" s="9" t="str">
        <f t="shared" si="478"/>
        <v/>
      </c>
      <c r="CV606" s="9" t="str">
        <f t="shared" si="479"/>
        <v>&lt;div class="row-fluid"&gt;&lt;iframe src="http://www.rakuten.ne.jp/gold/brotures/items/leaderbike/fork-s803-b.html" frameborder="0" id="skin-product" scrolling="no"&gt;&lt;/iframe&gt;&lt;/div&gt;</v>
      </c>
      <c r="CW606" s="11" t="str">
        <f t="shared" si="480"/>
        <v/>
      </c>
      <c r="CX606" t="s">
        <v>3225</v>
      </c>
      <c r="CY606" s="9" t="str">
        <f t="shared" si="481"/>
        <v>0</v>
      </c>
      <c r="CZ606" s="11"/>
      <c r="DA606" s="11"/>
      <c r="DB606" s="11"/>
      <c r="DC606" s="11"/>
      <c r="DD606" s="9" t="str">
        <f t="shared" si="482"/>
        <v/>
      </c>
      <c r="DI606" s="9" t="str">
        <f t="shared" si="483"/>
        <v/>
      </c>
      <c r="DT606" s="9">
        <f>VLOOKUP(BG606,ディレクトリID!A:B,2)</f>
        <v>563158</v>
      </c>
      <c r="DV606" s="4" t="str">
        <f t="shared" si="484"/>
        <v>【フォーク　LEADERBIKE】</v>
      </c>
      <c r="DW606" s="4" t="str">
        <f t="shared" si="485"/>
        <v>【フォーク　LEADERBIKE】</v>
      </c>
      <c r="DX606" s="9">
        <f t="shared" si="486"/>
        <v>4</v>
      </c>
      <c r="DY606" s="11"/>
      <c r="DZ606" s="9" t="str">
        <f t="shared" si="502"/>
        <v>1</v>
      </c>
      <c r="EA606" s="9" t="str">
        <f t="shared" si="502"/>
        <v>1</v>
      </c>
      <c r="EB606" s="11"/>
      <c r="EC606" s="11"/>
      <c r="ED606" s="11"/>
      <c r="EE606" s="9" t="str">
        <f t="shared" si="487"/>
        <v>0</v>
      </c>
      <c r="EO606" s="5" t="s">
        <v>428</v>
      </c>
      <c r="EP606" s="8" t="s">
        <v>429</v>
      </c>
      <c r="EQ606" s="8" t="s">
        <v>429</v>
      </c>
      <c r="ER606" s="8" t="s">
        <v>209</v>
      </c>
      <c r="ES606" s="8" t="s">
        <v>430</v>
      </c>
      <c r="ET606" s="9" t="str">
        <f t="shared" si="488"/>
        <v>2</v>
      </c>
      <c r="EU606" s="11"/>
      <c r="EV606" s="11"/>
      <c r="EW606" s="11"/>
      <c r="EX606" s="9" t="str">
        <f t="shared" si="503"/>
        <v>0</v>
      </c>
      <c r="EY606" s="9" t="str">
        <f t="shared" si="503"/>
        <v>0</v>
      </c>
      <c r="EZ606" s="11"/>
      <c r="FA606" s="11"/>
      <c r="FB606" s="9" t="str">
        <f t="shared" si="504"/>
        <v>0</v>
      </c>
      <c r="FC606" s="9" t="str">
        <f t="shared" si="504"/>
        <v>0</v>
      </c>
      <c r="FD606" s="9" t="str">
        <f t="shared" si="489"/>
        <v>1</v>
      </c>
      <c r="FE606" s="9" t="str">
        <f t="shared" si="505"/>
        <v>1</v>
      </c>
      <c r="FF606" s="9" t="str">
        <f t="shared" si="505"/>
        <v>1</v>
      </c>
      <c r="GJ606" s="4" t="str">
        <f t="shared" si="492"/>
        <v>パーツ\フォーク:ブランド\LEADERBIKE</v>
      </c>
      <c r="GK606" s="4" t="str">
        <f t="shared" si="490"/>
        <v>u:u</v>
      </c>
      <c r="GL606" s="11"/>
      <c r="GM606" s="4" t="str">
        <f t="shared" si="506"/>
        <v>::</v>
      </c>
      <c r="GN606" s="4" t="str">
        <f t="shared" si="506"/>
        <v>::</v>
      </c>
      <c r="GO606" s="4" t="str">
        <f t="shared" si="506"/>
        <v>::</v>
      </c>
      <c r="GP606" s="4" t="str">
        <f t="shared" si="491"/>
        <v>1</v>
      </c>
    </row>
    <row r="607" spans="1:198" ht="28" customHeight="1">
      <c r="A607" s="5" t="s">
        <v>3231</v>
      </c>
      <c r="B607" s="5" t="s">
        <v>3233</v>
      </c>
      <c r="C607" s="5" t="s">
        <v>3231</v>
      </c>
      <c r="D607" s="9" t="str">
        <f t="shared" si="464"/>
        <v>u</v>
      </c>
      <c r="E607" s="9" t="str">
        <f t="shared" si="465"/>
        <v xml:space="preserve"> / （LEADERBIKES803Cr-MoForkPolish）</v>
      </c>
      <c r="F607" s="9" t="str">
        <f t="shared" si="466"/>
        <v xml:space="preserve"> / （LEADERBIKES803Cr-MoForkPolish）</v>
      </c>
      <c r="G607" s="5">
        <v>17850</v>
      </c>
      <c r="H607" s="9">
        <f t="shared" si="467"/>
        <v>17850</v>
      </c>
      <c r="I607" s="9" t="str">
        <f t="shared" si="468"/>
        <v>0</v>
      </c>
      <c r="J607" s="9" t="str">
        <f t="shared" si="469"/>
        <v>1</v>
      </c>
      <c r="P607" s="9" t="str">
        <f t="shared" si="470"/>
        <v>LEADERBIKES803Cr-MoForkPolish</v>
      </c>
      <c r="AI607" s="9" t="str">
        <f t="shared" si="471"/>
        <v>http://image.rakuten.co.jp/brotures/cabinet/items/leaderbike/fork-s803-p.jpg</v>
      </c>
      <c r="AS607" s="9" t="str">
        <f t="shared" si="500"/>
        <v>1</v>
      </c>
      <c r="AT607" s="9" t="str">
        <f t="shared" si="500"/>
        <v>1</v>
      </c>
      <c r="AU607" s="9" t="str">
        <f t="shared" si="472"/>
        <v>0</v>
      </c>
      <c r="AV607" s="9" t="str">
        <f t="shared" si="473"/>
        <v>1</v>
      </c>
      <c r="AW607" s="9" t="str">
        <f t="shared" si="501"/>
        <v>0</v>
      </c>
      <c r="AX607" s="9" t="str">
        <f t="shared" si="501"/>
        <v>0</v>
      </c>
      <c r="AY607" s="11"/>
      <c r="AZ607" s="11"/>
      <c r="BA607" s="11"/>
      <c r="BB607" s="9" t="str">
        <f t="shared" si="474"/>
        <v>-1</v>
      </c>
      <c r="BC607" s="9" t="str">
        <f t="shared" si="475"/>
        <v>0</v>
      </c>
      <c r="BG607" s="5" t="s">
        <v>234</v>
      </c>
      <c r="BH607" s="5" t="s">
        <v>427</v>
      </c>
      <c r="CS607" s="9" t="str">
        <f t="shared" si="476"/>
        <v>0</v>
      </c>
      <c r="CT607" s="9" t="str">
        <f t="shared" si="477"/>
        <v>&lt;iframe src="http://www.rakuten.ne.jp/gold/brotures/spec/leaderbike/fork-s803-p.html" frameborder="0" id="spec-content" scrolling="no"&gt;&lt;/iframe&gt;</v>
      </c>
      <c r="CU607" s="9" t="str">
        <f t="shared" si="478"/>
        <v/>
      </c>
      <c r="CV607" s="9" t="str">
        <f t="shared" si="479"/>
        <v>&lt;div class="row-fluid"&gt;&lt;iframe src="http://www.rakuten.ne.jp/gold/brotures/items/leaderbike/fork-s803-p.html" frameborder="0" id="skin-product" scrolling="no"&gt;&lt;/iframe&gt;&lt;/div&gt;</v>
      </c>
      <c r="CW607" s="11" t="str">
        <f t="shared" si="480"/>
        <v/>
      </c>
      <c r="CX607" t="s">
        <v>3231</v>
      </c>
      <c r="CY607" s="9" t="str">
        <f t="shared" si="481"/>
        <v>0</v>
      </c>
      <c r="CZ607" s="11"/>
      <c r="DA607" s="11"/>
      <c r="DB607" s="11"/>
      <c r="DC607" s="11"/>
      <c r="DD607" s="9" t="str">
        <f t="shared" si="482"/>
        <v/>
      </c>
      <c r="DI607" s="9" t="str">
        <f t="shared" si="483"/>
        <v/>
      </c>
      <c r="DT607" s="9">
        <f>VLOOKUP(BG607,ディレクトリID!A:B,2)</f>
        <v>563158</v>
      </c>
      <c r="DV607" s="4" t="str">
        <f t="shared" si="484"/>
        <v>【フォーク　LEADERBIKE】</v>
      </c>
      <c r="DW607" s="4" t="str">
        <f t="shared" si="485"/>
        <v>【フォーク　LEADERBIKE】</v>
      </c>
      <c r="DX607" s="9">
        <f t="shared" si="486"/>
        <v>4</v>
      </c>
      <c r="DY607" s="11"/>
      <c r="DZ607" s="9" t="str">
        <f t="shared" si="502"/>
        <v>1</v>
      </c>
      <c r="EA607" s="9" t="str">
        <f t="shared" si="502"/>
        <v>1</v>
      </c>
      <c r="EB607" s="11"/>
      <c r="EC607" s="11"/>
      <c r="ED607" s="11"/>
      <c r="EE607" s="9" t="str">
        <f t="shared" si="487"/>
        <v>0</v>
      </c>
      <c r="EO607" s="5" t="s">
        <v>428</v>
      </c>
      <c r="EP607" s="8" t="s">
        <v>429</v>
      </c>
      <c r="EQ607" s="8" t="s">
        <v>429</v>
      </c>
      <c r="ER607" s="8" t="s">
        <v>209</v>
      </c>
      <c r="ES607" s="8" t="s">
        <v>430</v>
      </c>
      <c r="ET607" s="9" t="str">
        <f t="shared" si="488"/>
        <v>2</v>
      </c>
      <c r="EU607" s="11"/>
      <c r="EV607" s="11"/>
      <c r="EW607" s="11"/>
      <c r="EX607" s="9" t="str">
        <f t="shared" si="503"/>
        <v>0</v>
      </c>
      <c r="EY607" s="9" t="str">
        <f t="shared" si="503"/>
        <v>0</v>
      </c>
      <c r="EZ607" s="11"/>
      <c r="FA607" s="11"/>
      <c r="FB607" s="9" t="str">
        <f t="shared" si="504"/>
        <v>0</v>
      </c>
      <c r="FC607" s="9" t="str">
        <f t="shared" si="504"/>
        <v>0</v>
      </c>
      <c r="FD607" s="9" t="str">
        <f t="shared" si="489"/>
        <v>1</v>
      </c>
      <c r="FE607" s="9" t="str">
        <f t="shared" si="505"/>
        <v>1</v>
      </c>
      <c r="FF607" s="9" t="str">
        <f t="shared" si="505"/>
        <v>1</v>
      </c>
      <c r="GJ607" s="4" t="str">
        <f t="shared" si="492"/>
        <v>パーツ\フォーク:ブランド\LEADERBIKE</v>
      </c>
      <c r="GK607" s="4" t="str">
        <f t="shared" si="490"/>
        <v>u:u</v>
      </c>
      <c r="GL607" s="11"/>
      <c r="GM607" s="4" t="str">
        <f t="shared" si="506"/>
        <v>::</v>
      </c>
      <c r="GN607" s="4" t="str">
        <f t="shared" si="506"/>
        <v>::</v>
      </c>
      <c r="GO607" s="4" t="str">
        <f t="shared" si="506"/>
        <v>::</v>
      </c>
      <c r="GP607" s="4" t="str">
        <f t="shared" si="491"/>
        <v>1</v>
      </c>
    </row>
    <row r="608" spans="1:198" ht="28" customHeight="1">
      <c r="A608" s="5" t="s">
        <v>3237</v>
      </c>
      <c r="B608" s="5" t="s">
        <v>3239</v>
      </c>
      <c r="C608" s="5" t="s">
        <v>3237</v>
      </c>
      <c r="D608" s="9" t="str">
        <f t="shared" si="464"/>
        <v>u</v>
      </c>
      <c r="E608" s="9" t="str">
        <f t="shared" si="465"/>
        <v xml:space="preserve"> / （LEADERBIKES805CarbonForkGloss）</v>
      </c>
      <c r="F608" s="9" t="str">
        <f t="shared" si="466"/>
        <v xml:space="preserve"> / （LEADERBIKES805CarbonForkGloss）</v>
      </c>
      <c r="G608" s="5">
        <v>25200</v>
      </c>
      <c r="H608" s="9">
        <f t="shared" si="467"/>
        <v>25200</v>
      </c>
      <c r="I608" s="9" t="str">
        <f t="shared" si="468"/>
        <v>0</v>
      </c>
      <c r="J608" s="9" t="str">
        <f t="shared" si="469"/>
        <v>1</v>
      </c>
      <c r="P608" s="9" t="str">
        <f t="shared" si="470"/>
        <v>LEADERBIKES805CarbonForkGloss</v>
      </c>
      <c r="AI608" s="9" t="str">
        <f t="shared" si="471"/>
        <v>http://image.rakuten.co.jp/brotures/cabinet/items/leaderbike/fork-s805-g.jpg</v>
      </c>
      <c r="AS608" s="9" t="str">
        <f t="shared" si="500"/>
        <v>1</v>
      </c>
      <c r="AT608" s="9" t="str">
        <f t="shared" si="500"/>
        <v>1</v>
      </c>
      <c r="AU608" s="9" t="str">
        <f t="shared" si="472"/>
        <v>0</v>
      </c>
      <c r="AV608" s="9" t="str">
        <f t="shared" si="473"/>
        <v>1</v>
      </c>
      <c r="AW608" s="9" t="str">
        <f t="shared" si="501"/>
        <v>0</v>
      </c>
      <c r="AX608" s="9" t="str">
        <f t="shared" si="501"/>
        <v>0</v>
      </c>
      <c r="AY608" s="11"/>
      <c r="AZ608" s="11"/>
      <c r="BA608" s="11"/>
      <c r="BB608" s="9" t="str">
        <f t="shared" si="474"/>
        <v>-1</v>
      </c>
      <c r="BC608" s="9" t="str">
        <f t="shared" si="475"/>
        <v>0</v>
      </c>
      <c r="BG608" s="5" t="s">
        <v>234</v>
      </c>
      <c r="BH608" s="5" t="s">
        <v>427</v>
      </c>
      <c r="CS608" s="9" t="str">
        <f t="shared" si="476"/>
        <v>0</v>
      </c>
      <c r="CT608" s="9" t="str">
        <f t="shared" si="477"/>
        <v>&lt;iframe src="http://www.rakuten.ne.jp/gold/brotures/spec/leaderbike/fork-s805-g.html" frameborder="0" id="spec-content" scrolling="no"&gt;&lt;/iframe&gt;</v>
      </c>
      <c r="CU608" s="9" t="str">
        <f t="shared" si="478"/>
        <v/>
      </c>
      <c r="CV608" s="9" t="str">
        <f t="shared" si="479"/>
        <v>&lt;div class="row-fluid"&gt;&lt;iframe src="http://www.rakuten.ne.jp/gold/brotures/items/leaderbike/fork-s805-g.html" frameborder="0" id="skin-product" scrolling="no"&gt;&lt;/iframe&gt;&lt;/div&gt;</v>
      </c>
      <c r="CW608" s="11" t="str">
        <f t="shared" si="480"/>
        <v/>
      </c>
      <c r="CX608" t="s">
        <v>3237</v>
      </c>
      <c r="CY608" s="9" t="str">
        <f t="shared" si="481"/>
        <v>0</v>
      </c>
      <c r="CZ608" s="11"/>
      <c r="DA608" s="11"/>
      <c r="DB608" s="11"/>
      <c r="DC608" s="11"/>
      <c r="DD608" s="9" t="str">
        <f t="shared" si="482"/>
        <v/>
      </c>
      <c r="DI608" s="9" t="str">
        <f t="shared" si="483"/>
        <v/>
      </c>
      <c r="DT608" s="9">
        <f>VLOOKUP(BG608,ディレクトリID!A:B,2)</f>
        <v>563158</v>
      </c>
      <c r="DV608" s="4" t="str">
        <f t="shared" si="484"/>
        <v>【フォーク　LEADERBIKE】</v>
      </c>
      <c r="DW608" s="4" t="str">
        <f t="shared" si="485"/>
        <v>【フォーク　LEADERBIKE】</v>
      </c>
      <c r="DX608" s="9">
        <f t="shared" si="486"/>
        <v>4</v>
      </c>
      <c r="DY608" s="11"/>
      <c r="DZ608" s="9" t="str">
        <f t="shared" si="502"/>
        <v>1</v>
      </c>
      <c r="EA608" s="9" t="str">
        <f t="shared" si="502"/>
        <v>1</v>
      </c>
      <c r="EB608" s="11"/>
      <c r="EC608" s="11"/>
      <c r="ED608" s="11"/>
      <c r="EE608" s="9" t="str">
        <f t="shared" si="487"/>
        <v>0</v>
      </c>
      <c r="EO608" s="5" t="s">
        <v>428</v>
      </c>
      <c r="EP608" s="8" t="s">
        <v>429</v>
      </c>
      <c r="EQ608" s="8" t="s">
        <v>429</v>
      </c>
      <c r="ER608" s="8" t="s">
        <v>209</v>
      </c>
      <c r="ES608" s="8" t="s">
        <v>430</v>
      </c>
      <c r="ET608" s="9" t="str">
        <f t="shared" si="488"/>
        <v>2</v>
      </c>
      <c r="EU608" s="11"/>
      <c r="EV608" s="11"/>
      <c r="EW608" s="11"/>
      <c r="EX608" s="9" t="str">
        <f t="shared" si="503"/>
        <v>0</v>
      </c>
      <c r="EY608" s="9" t="str">
        <f t="shared" si="503"/>
        <v>0</v>
      </c>
      <c r="EZ608" s="11"/>
      <c r="FA608" s="11"/>
      <c r="FB608" s="9" t="str">
        <f t="shared" si="504"/>
        <v>0</v>
      </c>
      <c r="FC608" s="9" t="str">
        <f t="shared" si="504"/>
        <v>0</v>
      </c>
      <c r="FD608" s="9" t="str">
        <f t="shared" si="489"/>
        <v>1</v>
      </c>
      <c r="FE608" s="9" t="str">
        <f t="shared" si="505"/>
        <v>1</v>
      </c>
      <c r="FF608" s="9" t="str">
        <f t="shared" si="505"/>
        <v>1</v>
      </c>
      <c r="GJ608" s="4" t="str">
        <f t="shared" si="492"/>
        <v>パーツ\フォーク:ブランド\LEADERBIKE</v>
      </c>
      <c r="GK608" s="4" t="str">
        <f t="shared" si="490"/>
        <v>u:u</v>
      </c>
      <c r="GL608" s="11"/>
      <c r="GM608" s="4" t="str">
        <f t="shared" si="506"/>
        <v>::</v>
      </c>
      <c r="GN608" s="4" t="str">
        <f t="shared" si="506"/>
        <v>::</v>
      </c>
      <c r="GO608" s="4" t="str">
        <f t="shared" si="506"/>
        <v>::</v>
      </c>
      <c r="GP608" s="4" t="str">
        <f t="shared" si="491"/>
        <v>1</v>
      </c>
    </row>
    <row r="609" spans="1:198" ht="28" customHeight="1">
      <c r="A609" s="5" t="s">
        <v>3243</v>
      </c>
      <c r="B609" s="5" t="s">
        <v>3245</v>
      </c>
      <c r="C609" s="5" t="s">
        <v>3243</v>
      </c>
      <c r="D609" s="9" t="str">
        <f t="shared" si="464"/>
        <v>u</v>
      </c>
      <c r="E609" s="9" t="str">
        <f t="shared" si="465"/>
        <v xml:space="preserve"> / （LEADERBIKES805CarbonForkMatte）</v>
      </c>
      <c r="F609" s="9" t="str">
        <f t="shared" si="466"/>
        <v xml:space="preserve"> / （LEADERBIKES805CarbonForkMatte）</v>
      </c>
      <c r="G609" s="5">
        <v>25200</v>
      </c>
      <c r="H609" s="9">
        <f t="shared" si="467"/>
        <v>25200</v>
      </c>
      <c r="I609" s="9" t="str">
        <f t="shared" si="468"/>
        <v>0</v>
      </c>
      <c r="J609" s="9" t="str">
        <f t="shared" si="469"/>
        <v>1</v>
      </c>
      <c r="P609" s="9" t="str">
        <f t="shared" si="470"/>
        <v>LEADERBIKES805CarbonForkMatte</v>
      </c>
      <c r="AI609" s="9" t="str">
        <f t="shared" si="471"/>
        <v>http://image.rakuten.co.jp/brotures/cabinet/items/leaderbike/fork-s805-m.jpg</v>
      </c>
      <c r="AS609" s="9" t="str">
        <f t="shared" si="500"/>
        <v>1</v>
      </c>
      <c r="AT609" s="9" t="str">
        <f t="shared" si="500"/>
        <v>1</v>
      </c>
      <c r="AU609" s="9" t="str">
        <f t="shared" si="472"/>
        <v>0</v>
      </c>
      <c r="AV609" s="9" t="str">
        <f t="shared" si="473"/>
        <v>1</v>
      </c>
      <c r="AW609" s="9" t="str">
        <f t="shared" si="501"/>
        <v>0</v>
      </c>
      <c r="AX609" s="9" t="str">
        <f t="shared" si="501"/>
        <v>0</v>
      </c>
      <c r="AY609" s="11"/>
      <c r="AZ609" s="11"/>
      <c r="BA609" s="11"/>
      <c r="BB609" s="9" t="str">
        <f t="shared" si="474"/>
        <v>-1</v>
      </c>
      <c r="BC609" s="9" t="str">
        <f t="shared" si="475"/>
        <v>0</v>
      </c>
      <c r="BG609" s="5" t="s">
        <v>234</v>
      </c>
      <c r="BH609" s="5" t="s">
        <v>427</v>
      </c>
      <c r="CS609" s="9" t="str">
        <f t="shared" si="476"/>
        <v>0</v>
      </c>
      <c r="CT609" s="9" t="str">
        <f t="shared" si="477"/>
        <v>&lt;iframe src="http://www.rakuten.ne.jp/gold/brotures/spec/leaderbike/fork-s805-m.html" frameborder="0" id="spec-content" scrolling="no"&gt;&lt;/iframe&gt;</v>
      </c>
      <c r="CU609" s="9" t="str">
        <f t="shared" si="478"/>
        <v/>
      </c>
      <c r="CV609" s="9" t="str">
        <f t="shared" si="479"/>
        <v>&lt;div class="row-fluid"&gt;&lt;iframe src="http://www.rakuten.ne.jp/gold/brotures/items/leaderbike/fork-s805-m.html" frameborder="0" id="skin-product" scrolling="no"&gt;&lt;/iframe&gt;&lt;/div&gt;</v>
      </c>
      <c r="CW609" s="11" t="str">
        <f t="shared" si="480"/>
        <v/>
      </c>
      <c r="CX609" t="s">
        <v>3243</v>
      </c>
      <c r="CY609" s="9" t="str">
        <f t="shared" si="481"/>
        <v>0</v>
      </c>
      <c r="CZ609" s="11"/>
      <c r="DA609" s="11"/>
      <c r="DB609" s="11"/>
      <c r="DC609" s="11"/>
      <c r="DD609" s="9" t="str">
        <f t="shared" si="482"/>
        <v/>
      </c>
      <c r="DI609" s="9" t="str">
        <f t="shared" si="483"/>
        <v/>
      </c>
      <c r="DT609" s="9">
        <f>VLOOKUP(BG609,ディレクトリID!A:B,2)</f>
        <v>563158</v>
      </c>
      <c r="DV609" s="4" t="str">
        <f t="shared" si="484"/>
        <v>【フォーク　LEADERBIKE】</v>
      </c>
      <c r="DW609" s="4" t="str">
        <f t="shared" si="485"/>
        <v>【フォーク　LEADERBIKE】</v>
      </c>
      <c r="DX609" s="9">
        <f t="shared" si="486"/>
        <v>4</v>
      </c>
      <c r="DY609" s="11"/>
      <c r="DZ609" s="9" t="str">
        <f t="shared" si="502"/>
        <v>1</v>
      </c>
      <c r="EA609" s="9" t="str">
        <f t="shared" si="502"/>
        <v>1</v>
      </c>
      <c r="EB609" s="11"/>
      <c r="EC609" s="11"/>
      <c r="ED609" s="11"/>
      <c r="EE609" s="9" t="str">
        <f t="shared" si="487"/>
        <v>0</v>
      </c>
      <c r="EO609" s="5" t="s">
        <v>428</v>
      </c>
      <c r="EP609" s="8" t="s">
        <v>429</v>
      </c>
      <c r="EQ609" s="8" t="s">
        <v>429</v>
      </c>
      <c r="ER609" s="8" t="s">
        <v>209</v>
      </c>
      <c r="ES609" s="8" t="s">
        <v>430</v>
      </c>
      <c r="ET609" s="9" t="str">
        <f t="shared" si="488"/>
        <v>2</v>
      </c>
      <c r="EU609" s="11"/>
      <c r="EV609" s="11"/>
      <c r="EW609" s="11"/>
      <c r="EX609" s="9" t="str">
        <f t="shared" si="503"/>
        <v>0</v>
      </c>
      <c r="EY609" s="9" t="str">
        <f t="shared" si="503"/>
        <v>0</v>
      </c>
      <c r="EZ609" s="11"/>
      <c r="FA609" s="11"/>
      <c r="FB609" s="9" t="str">
        <f t="shared" si="504"/>
        <v>0</v>
      </c>
      <c r="FC609" s="9" t="str">
        <f t="shared" si="504"/>
        <v>0</v>
      </c>
      <c r="FD609" s="9" t="str">
        <f t="shared" si="489"/>
        <v>1</v>
      </c>
      <c r="FE609" s="9" t="str">
        <f t="shared" si="505"/>
        <v>1</v>
      </c>
      <c r="FF609" s="9" t="str">
        <f t="shared" si="505"/>
        <v>1</v>
      </c>
      <c r="GJ609" s="4" t="str">
        <f t="shared" si="492"/>
        <v>パーツ\フォーク:ブランド\LEADERBIKE</v>
      </c>
      <c r="GK609" s="4" t="str">
        <f t="shared" si="490"/>
        <v>u:u</v>
      </c>
      <c r="GL609" s="11"/>
      <c r="GM609" s="4" t="str">
        <f t="shared" si="506"/>
        <v>::</v>
      </c>
      <c r="GN609" s="4" t="str">
        <f t="shared" si="506"/>
        <v>::</v>
      </c>
      <c r="GO609" s="4" t="str">
        <f t="shared" si="506"/>
        <v>::</v>
      </c>
      <c r="GP609" s="4" t="str">
        <f t="shared" si="491"/>
        <v>1</v>
      </c>
    </row>
    <row r="610" spans="1:198" ht="28" customHeight="1">
      <c r="A610" s="5" t="s">
        <v>3249</v>
      </c>
      <c r="B610" s="5" t="s">
        <v>3251</v>
      </c>
      <c r="C610" s="5" t="s">
        <v>3249</v>
      </c>
      <c r="D610" s="9" t="str">
        <f t="shared" si="464"/>
        <v>u</v>
      </c>
      <c r="E610" s="9" t="str">
        <f t="shared" si="465"/>
        <v xml:space="preserve"> / （LEADERBIKE722TSFRAMEBLACK）</v>
      </c>
      <c r="F610" s="9" t="str">
        <f t="shared" si="466"/>
        <v xml:space="preserve"> / （LEADERBIKE722TSFRAMEBLACK）</v>
      </c>
      <c r="G610" s="5">
        <v>43050</v>
      </c>
      <c r="H610" s="9">
        <f t="shared" si="467"/>
        <v>43050</v>
      </c>
      <c r="I610" s="9" t="str">
        <f t="shared" si="468"/>
        <v>0</v>
      </c>
      <c r="J610" s="9" t="str">
        <f t="shared" si="469"/>
        <v>1</v>
      </c>
      <c r="M610" s="5" t="s">
        <v>340</v>
      </c>
      <c r="P610" s="9" t="str">
        <f t="shared" si="470"/>
        <v>LEADERBIKE722TSFRAMEBLACK</v>
      </c>
      <c r="AI610" s="9" t="str">
        <f t="shared" si="471"/>
        <v>http://image.rakuten.co.jp/brotures/cabinet/items/leaderbike/frame-722ts-b.jpg</v>
      </c>
      <c r="AS610" s="9" t="str">
        <f t="shared" si="500"/>
        <v>1</v>
      </c>
      <c r="AT610" s="9" t="str">
        <f t="shared" si="500"/>
        <v>1</v>
      </c>
      <c r="AU610" s="9" t="str">
        <f t="shared" si="472"/>
        <v>0</v>
      </c>
      <c r="AV610" s="9" t="str">
        <f t="shared" si="473"/>
        <v>1</v>
      </c>
      <c r="AW610" s="9" t="str">
        <f t="shared" si="501"/>
        <v>0</v>
      </c>
      <c r="AX610" s="9" t="str">
        <f t="shared" si="501"/>
        <v>0</v>
      </c>
      <c r="AY610" s="11"/>
      <c r="AZ610" s="11"/>
      <c r="BA610" s="11"/>
      <c r="BB610" s="9" t="str">
        <f t="shared" si="474"/>
        <v>-1</v>
      </c>
      <c r="BC610" s="9" t="str">
        <f t="shared" si="475"/>
        <v>2</v>
      </c>
      <c r="BG610" s="5" t="s">
        <v>2459</v>
      </c>
      <c r="BH610" s="5" t="s">
        <v>427</v>
      </c>
      <c r="CS610" s="9" t="str">
        <f t="shared" si="476"/>
        <v>0</v>
      </c>
      <c r="CT610" s="9" t="str">
        <f t="shared" si="477"/>
        <v>&lt;iframe src="http://www.rakuten.ne.jp/gold/brotures/spec/leaderbike/frame-722ts-b.html" frameborder="0" id="spec-content" scrolling="no"&gt;&lt;/iframe&gt;</v>
      </c>
      <c r="CU610" s="9" t="str">
        <f t="shared" si="478"/>
        <v/>
      </c>
      <c r="CV610" s="9" t="str">
        <f t="shared" si="479"/>
        <v>&lt;div class="row-fluid"&gt;&lt;iframe src="http://www.rakuten.ne.jp/gold/brotures/items/leaderbike/frame-722ts-b.html" frameborder="0" id="skin-product" scrolling="no"&gt;&lt;/iframe&gt;&lt;/div&gt;</v>
      </c>
      <c r="CW610" s="11" t="str">
        <f t="shared" si="480"/>
        <v/>
      </c>
      <c r="CX610" t="s">
        <v>3255</v>
      </c>
      <c r="CY610" s="9" t="str">
        <f t="shared" si="481"/>
        <v>0</v>
      </c>
      <c r="CZ610" s="11"/>
      <c r="DA610" s="11"/>
      <c r="DB610" s="11"/>
      <c r="DC610" s="11"/>
      <c r="DD610" s="9" t="str">
        <f t="shared" si="482"/>
        <v/>
      </c>
      <c r="DE610" s="5" t="s">
        <v>1535</v>
      </c>
      <c r="DF610" s="5" t="s">
        <v>1535</v>
      </c>
      <c r="DI610" s="9" t="str">
        <f t="shared" si="483"/>
        <v/>
      </c>
      <c r="DT610" s="9">
        <f>VLOOKUP(BG610,ディレクトリID!A:B,2)</f>
        <v>563158</v>
      </c>
      <c r="DV610" s="4" t="str">
        <f t="shared" si="484"/>
        <v>【フレーム　LEADERBIKE】</v>
      </c>
      <c r="DW610" s="4" t="str">
        <f t="shared" si="485"/>
        <v>【フレーム　LEADERBIKE】</v>
      </c>
      <c r="DX610" s="9">
        <f t="shared" si="486"/>
        <v>2</v>
      </c>
      <c r="DY610" s="11"/>
      <c r="DZ610" s="9" t="str">
        <f t="shared" si="502"/>
        <v>1</v>
      </c>
      <c r="EA610" s="9" t="str">
        <f t="shared" si="502"/>
        <v>1</v>
      </c>
      <c r="EB610" s="11"/>
      <c r="EC610" s="11"/>
      <c r="ED610" s="11"/>
      <c r="EE610" s="9" t="str">
        <f t="shared" si="487"/>
        <v>0</v>
      </c>
      <c r="EO610" s="5" t="s">
        <v>1470</v>
      </c>
      <c r="EP610" s="8" t="s">
        <v>429</v>
      </c>
      <c r="EQ610" s="8" t="s">
        <v>429</v>
      </c>
      <c r="ER610" s="8" t="s">
        <v>209</v>
      </c>
      <c r="ES610" s="8" t="s">
        <v>430</v>
      </c>
      <c r="ET610" s="9" t="str">
        <f t="shared" si="488"/>
        <v>2</v>
      </c>
      <c r="EU610" s="11"/>
      <c r="EV610" s="11"/>
      <c r="EW610" s="11"/>
      <c r="EX610" s="9" t="str">
        <f t="shared" si="503"/>
        <v>0</v>
      </c>
      <c r="EY610" s="9" t="str">
        <f t="shared" si="503"/>
        <v>0</v>
      </c>
      <c r="EZ610" s="11"/>
      <c r="FA610" s="11"/>
      <c r="FB610" s="9" t="str">
        <f t="shared" si="504"/>
        <v>0</v>
      </c>
      <c r="FC610" s="9" t="str">
        <f t="shared" si="504"/>
        <v>0</v>
      </c>
      <c r="FD610" s="9" t="str">
        <f t="shared" si="489"/>
        <v>1</v>
      </c>
      <c r="FE610" s="9" t="str">
        <f t="shared" si="505"/>
        <v>1</v>
      </c>
      <c r="FF610" s="9" t="str">
        <f t="shared" si="505"/>
        <v>1</v>
      </c>
      <c r="GJ610" s="4" t="str">
        <f t="shared" si="492"/>
        <v>パーツ\フレーム:ブランド\LEADERBIKE</v>
      </c>
      <c r="GK610" s="4" t="str">
        <f t="shared" si="490"/>
        <v>u:u</v>
      </c>
      <c r="GL610" s="11"/>
      <c r="GM610" s="4" t="str">
        <f t="shared" si="506"/>
        <v>::</v>
      </c>
      <c r="GN610" s="4" t="str">
        <f t="shared" si="506"/>
        <v>::</v>
      </c>
      <c r="GO610" s="4" t="str">
        <f t="shared" si="506"/>
        <v>::</v>
      </c>
      <c r="GP610" s="4" t="str">
        <f t="shared" si="491"/>
        <v>1</v>
      </c>
    </row>
    <row r="611" spans="1:198" ht="28" customHeight="1">
      <c r="A611" s="5" t="s">
        <v>3249</v>
      </c>
      <c r="B611" s="5" t="s">
        <v>3251</v>
      </c>
      <c r="C611" s="5" t="s">
        <v>3249</v>
      </c>
      <c r="D611" s="9" t="str">
        <f t="shared" si="464"/>
        <v>u</v>
      </c>
      <c r="E611" s="9" t="str">
        <f t="shared" si="465"/>
        <v xml:space="preserve"> / （LEADERBIKE722TSFRAMEBLACK）</v>
      </c>
      <c r="F611" s="9" t="str">
        <f t="shared" si="466"/>
        <v xml:space="preserve"> / （LEADERBIKE722TSFRAMEBLACK）</v>
      </c>
      <c r="G611" s="5">
        <v>43050</v>
      </c>
      <c r="H611" s="9">
        <f t="shared" si="467"/>
        <v>43050</v>
      </c>
      <c r="I611" s="9" t="str">
        <f t="shared" si="468"/>
        <v>0</v>
      </c>
      <c r="J611" s="9" t="str">
        <f t="shared" si="469"/>
        <v>1</v>
      </c>
      <c r="M611" s="5" t="s">
        <v>340</v>
      </c>
      <c r="P611" s="9" t="str">
        <f t="shared" si="470"/>
        <v>LEADERBIKE722TSFRAMEBLACK</v>
      </c>
      <c r="AI611" s="9" t="str">
        <f t="shared" si="471"/>
        <v>http://image.rakuten.co.jp/brotures/cabinet/items/leaderbike/frame-722ts-b.jpg</v>
      </c>
      <c r="AS611" s="9" t="str">
        <f t="shared" si="500"/>
        <v>1</v>
      </c>
      <c r="AT611" s="9" t="str">
        <f t="shared" si="500"/>
        <v>1</v>
      </c>
      <c r="AU611" s="9" t="str">
        <f t="shared" si="472"/>
        <v>0</v>
      </c>
      <c r="AV611" s="9" t="str">
        <f t="shared" si="473"/>
        <v>1</v>
      </c>
      <c r="AW611" s="9" t="str">
        <f t="shared" si="501"/>
        <v>0</v>
      </c>
      <c r="AX611" s="9" t="str">
        <f t="shared" si="501"/>
        <v>0</v>
      </c>
      <c r="AY611" s="11"/>
      <c r="AZ611" s="11"/>
      <c r="BA611" s="11"/>
      <c r="BB611" s="9" t="str">
        <f t="shared" si="474"/>
        <v>-1</v>
      </c>
      <c r="BC611" s="9" t="str">
        <f t="shared" si="475"/>
        <v>2</v>
      </c>
      <c r="BG611" s="5" t="s">
        <v>2459</v>
      </c>
      <c r="BH611" s="5" t="s">
        <v>427</v>
      </c>
      <c r="CS611" s="9" t="str">
        <f t="shared" si="476"/>
        <v>0</v>
      </c>
      <c r="CT611" s="9" t="str">
        <f t="shared" si="477"/>
        <v>&lt;iframe src="http://www.rakuten.ne.jp/gold/brotures/spec/leaderbike/frame-722ts-b.html" frameborder="0" id="spec-content" scrolling="no"&gt;&lt;/iframe&gt;</v>
      </c>
      <c r="CU611" s="9" t="str">
        <f t="shared" si="478"/>
        <v/>
      </c>
      <c r="CV611" s="9" t="str">
        <f t="shared" si="479"/>
        <v>&lt;div class="row-fluid"&gt;&lt;iframe src="http://www.rakuten.ne.jp/gold/brotures/items/leaderbike/frame-722ts-b.html" frameborder="0" id="skin-product" scrolling="no"&gt;&lt;/iframe&gt;&lt;/div&gt;</v>
      </c>
      <c r="CW611" s="11" t="str">
        <f t="shared" si="480"/>
        <v/>
      </c>
      <c r="CX611" t="s">
        <v>3257</v>
      </c>
      <c r="CY611" s="9" t="str">
        <f t="shared" si="481"/>
        <v>0</v>
      </c>
      <c r="CZ611" s="11"/>
      <c r="DA611" s="11"/>
      <c r="DB611" s="11"/>
      <c r="DC611" s="11"/>
      <c r="DD611" s="9" t="str">
        <f t="shared" si="482"/>
        <v/>
      </c>
      <c r="DE611" s="5" t="s">
        <v>1538</v>
      </c>
      <c r="DF611" s="5" t="s">
        <v>1538</v>
      </c>
      <c r="DI611" s="9" t="str">
        <f t="shared" si="483"/>
        <v/>
      </c>
      <c r="DT611" s="9">
        <f>VLOOKUP(BG611,ディレクトリID!A:B,2)</f>
        <v>563158</v>
      </c>
      <c r="DV611" s="4" t="str">
        <f t="shared" si="484"/>
        <v>【フレーム　LEADERBIKE】</v>
      </c>
      <c r="DW611" s="4" t="str">
        <f t="shared" si="485"/>
        <v>【フレーム　LEADERBIKE】</v>
      </c>
      <c r="DX611" s="9">
        <f t="shared" si="486"/>
        <v>2</v>
      </c>
      <c r="DY611" s="11"/>
      <c r="DZ611" s="9" t="str">
        <f t="shared" si="502"/>
        <v>1</v>
      </c>
      <c r="EA611" s="9" t="str">
        <f t="shared" si="502"/>
        <v>1</v>
      </c>
      <c r="EB611" s="11"/>
      <c r="EC611" s="11"/>
      <c r="ED611" s="11"/>
      <c r="EE611" s="9" t="str">
        <f t="shared" si="487"/>
        <v>0</v>
      </c>
      <c r="EO611" s="5" t="s">
        <v>1470</v>
      </c>
      <c r="EP611" s="8" t="s">
        <v>429</v>
      </c>
      <c r="EQ611" s="8" t="s">
        <v>429</v>
      </c>
      <c r="ER611" s="8" t="s">
        <v>209</v>
      </c>
      <c r="ES611" s="8" t="s">
        <v>430</v>
      </c>
      <c r="ET611" s="9" t="str">
        <f t="shared" si="488"/>
        <v>2</v>
      </c>
      <c r="EU611" s="11"/>
      <c r="EV611" s="11"/>
      <c r="EW611" s="11"/>
      <c r="EX611" s="9" t="str">
        <f t="shared" si="503"/>
        <v>0</v>
      </c>
      <c r="EY611" s="9" t="str">
        <f t="shared" si="503"/>
        <v>0</v>
      </c>
      <c r="EZ611" s="11"/>
      <c r="FA611" s="11"/>
      <c r="FB611" s="9" t="str">
        <f t="shared" si="504"/>
        <v>0</v>
      </c>
      <c r="FC611" s="9" t="str">
        <f t="shared" si="504"/>
        <v>0</v>
      </c>
      <c r="FD611" s="9" t="str">
        <f t="shared" si="489"/>
        <v>1</v>
      </c>
      <c r="FE611" s="9" t="str">
        <f t="shared" si="505"/>
        <v>1</v>
      </c>
      <c r="FF611" s="9" t="str">
        <f t="shared" si="505"/>
        <v>1</v>
      </c>
      <c r="GJ611" s="4" t="str">
        <f t="shared" si="492"/>
        <v>パーツ\フレーム:ブランド\LEADERBIKE</v>
      </c>
      <c r="GK611" s="4" t="str">
        <f t="shared" si="490"/>
        <v>u:u</v>
      </c>
      <c r="GL611" s="11"/>
      <c r="GM611" s="4" t="str">
        <f t="shared" si="506"/>
        <v>::</v>
      </c>
      <c r="GN611" s="4" t="str">
        <f t="shared" si="506"/>
        <v>::</v>
      </c>
      <c r="GO611" s="4" t="str">
        <f t="shared" si="506"/>
        <v>::</v>
      </c>
      <c r="GP611" s="4" t="str">
        <f t="shared" si="491"/>
        <v>1</v>
      </c>
    </row>
    <row r="612" spans="1:198" ht="28" customHeight="1">
      <c r="A612" s="5" t="s">
        <v>3249</v>
      </c>
      <c r="B612" s="5" t="s">
        <v>3251</v>
      </c>
      <c r="C612" s="5" t="s">
        <v>3249</v>
      </c>
      <c r="D612" s="9" t="str">
        <f t="shared" si="464"/>
        <v>u</v>
      </c>
      <c r="E612" s="9" t="str">
        <f t="shared" si="465"/>
        <v xml:space="preserve"> / （LEADERBIKE722TSFRAMEBLACK）</v>
      </c>
      <c r="F612" s="9" t="str">
        <f t="shared" si="466"/>
        <v xml:space="preserve"> / （LEADERBIKE722TSFRAMEBLACK）</v>
      </c>
      <c r="G612" s="5">
        <v>43050</v>
      </c>
      <c r="H612" s="9">
        <f t="shared" si="467"/>
        <v>43050</v>
      </c>
      <c r="I612" s="9" t="str">
        <f t="shared" si="468"/>
        <v>0</v>
      </c>
      <c r="J612" s="9" t="str">
        <f t="shared" si="469"/>
        <v>1</v>
      </c>
      <c r="M612" s="5" t="s">
        <v>340</v>
      </c>
      <c r="P612" s="9" t="str">
        <f t="shared" si="470"/>
        <v>LEADERBIKE722TSFRAMEBLACK</v>
      </c>
      <c r="AI612" s="9" t="str">
        <f t="shared" si="471"/>
        <v>http://image.rakuten.co.jp/brotures/cabinet/items/leaderbike/frame-722ts-b.jpg</v>
      </c>
      <c r="AS612" s="9" t="str">
        <f t="shared" si="500"/>
        <v>1</v>
      </c>
      <c r="AT612" s="9" t="str">
        <f t="shared" si="500"/>
        <v>1</v>
      </c>
      <c r="AU612" s="9" t="str">
        <f t="shared" si="472"/>
        <v>0</v>
      </c>
      <c r="AV612" s="9" t="str">
        <f t="shared" si="473"/>
        <v>1</v>
      </c>
      <c r="AW612" s="9" t="str">
        <f t="shared" si="501"/>
        <v>0</v>
      </c>
      <c r="AX612" s="9" t="str">
        <f t="shared" si="501"/>
        <v>0</v>
      </c>
      <c r="AY612" s="11"/>
      <c r="AZ612" s="11"/>
      <c r="BA612" s="11"/>
      <c r="BB612" s="9" t="str">
        <f t="shared" si="474"/>
        <v>-1</v>
      </c>
      <c r="BC612" s="9" t="str">
        <f t="shared" si="475"/>
        <v>2</v>
      </c>
      <c r="BG612" s="5" t="s">
        <v>2459</v>
      </c>
      <c r="BH612" s="5" t="s">
        <v>427</v>
      </c>
      <c r="CS612" s="9" t="str">
        <f t="shared" si="476"/>
        <v>0</v>
      </c>
      <c r="CT612" s="9" t="str">
        <f t="shared" si="477"/>
        <v>&lt;iframe src="http://www.rakuten.ne.jp/gold/brotures/spec/leaderbike/frame-722ts-b.html" frameborder="0" id="spec-content" scrolling="no"&gt;&lt;/iframe&gt;</v>
      </c>
      <c r="CU612" s="9" t="str">
        <f t="shared" si="478"/>
        <v/>
      </c>
      <c r="CV612" s="9" t="str">
        <f t="shared" si="479"/>
        <v>&lt;div class="row-fluid"&gt;&lt;iframe src="http://www.rakuten.ne.jp/gold/brotures/items/leaderbike/frame-722ts-b.html" frameborder="0" id="skin-product" scrolling="no"&gt;&lt;/iframe&gt;&lt;/div&gt;</v>
      </c>
      <c r="CW612" s="11" t="str">
        <f t="shared" si="480"/>
        <v/>
      </c>
      <c r="CX612" t="s">
        <v>3258</v>
      </c>
      <c r="CY612" s="9" t="str">
        <f t="shared" si="481"/>
        <v>0</v>
      </c>
      <c r="CZ612" s="11"/>
      <c r="DA612" s="11"/>
      <c r="DB612" s="11"/>
      <c r="DC612" s="11"/>
      <c r="DD612" s="9" t="str">
        <f t="shared" si="482"/>
        <v/>
      </c>
      <c r="DE612" s="5" t="s">
        <v>1540</v>
      </c>
      <c r="DF612" s="5" t="s">
        <v>1540</v>
      </c>
      <c r="DI612" s="9" t="str">
        <f t="shared" si="483"/>
        <v/>
      </c>
      <c r="DT612" s="9">
        <f>VLOOKUP(BG612,ディレクトリID!A:B,2)</f>
        <v>563158</v>
      </c>
      <c r="DV612" s="4" t="str">
        <f t="shared" si="484"/>
        <v>【フレーム　LEADERBIKE】</v>
      </c>
      <c r="DW612" s="4" t="str">
        <f t="shared" si="485"/>
        <v>【フレーム　LEADERBIKE】</v>
      </c>
      <c r="DX612" s="9">
        <f t="shared" si="486"/>
        <v>2</v>
      </c>
      <c r="DY612" s="11"/>
      <c r="DZ612" s="9" t="str">
        <f t="shared" si="502"/>
        <v>1</v>
      </c>
      <c r="EA612" s="9" t="str">
        <f t="shared" si="502"/>
        <v>1</v>
      </c>
      <c r="EB612" s="11"/>
      <c r="EC612" s="11"/>
      <c r="ED612" s="11"/>
      <c r="EE612" s="9" t="str">
        <f t="shared" si="487"/>
        <v>0</v>
      </c>
      <c r="EO612" s="5" t="s">
        <v>1470</v>
      </c>
      <c r="EP612" s="8" t="s">
        <v>429</v>
      </c>
      <c r="EQ612" s="8" t="s">
        <v>429</v>
      </c>
      <c r="ER612" s="8" t="s">
        <v>209</v>
      </c>
      <c r="ES612" s="8" t="s">
        <v>430</v>
      </c>
      <c r="ET612" s="9" t="str">
        <f t="shared" si="488"/>
        <v>2</v>
      </c>
      <c r="EU612" s="11"/>
      <c r="EV612" s="11"/>
      <c r="EW612" s="11"/>
      <c r="EX612" s="9" t="str">
        <f t="shared" si="503"/>
        <v>0</v>
      </c>
      <c r="EY612" s="9" t="str">
        <f t="shared" si="503"/>
        <v>0</v>
      </c>
      <c r="EZ612" s="11"/>
      <c r="FA612" s="11"/>
      <c r="FB612" s="9" t="str">
        <f t="shared" si="504"/>
        <v>0</v>
      </c>
      <c r="FC612" s="9" t="str">
        <f t="shared" si="504"/>
        <v>0</v>
      </c>
      <c r="FD612" s="9" t="str">
        <f t="shared" si="489"/>
        <v>1</v>
      </c>
      <c r="FE612" s="9" t="str">
        <f t="shared" si="505"/>
        <v>1</v>
      </c>
      <c r="FF612" s="9" t="str">
        <f t="shared" si="505"/>
        <v>1</v>
      </c>
      <c r="GJ612" s="4" t="str">
        <f t="shared" si="492"/>
        <v>パーツ\フレーム:ブランド\LEADERBIKE</v>
      </c>
      <c r="GK612" s="4" t="str">
        <f t="shared" si="490"/>
        <v>u:u</v>
      </c>
      <c r="GL612" s="11"/>
      <c r="GM612" s="4" t="str">
        <f t="shared" si="506"/>
        <v>::</v>
      </c>
      <c r="GN612" s="4" t="str">
        <f t="shared" si="506"/>
        <v>::</v>
      </c>
      <c r="GO612" s="4" t="str">
        <f t="shared" si="506"/>
        <v>::</v>
      </c>
      <c r="GP612" s="4" t="str">
        <f t="shared" si="491"/>
        <v>1</v>
      </c>
    </row>
    <row r="613" spans="1:198" ht="28" customHeight="1">
      <c r="A613" s="5" t="s">
        <v>3259</v>
      </c>
      <c r="B613" s="5" t="s">
        <v>3261</v>
      </c>
      <c r="C613" s="5" t="s">
        <v>3259</v>
      </c>
      <c r="D613" s="9" t="str">
        <f t="shared" si="464"/>
        <v>u</v>
      </c>
      <c r="E613" s="9" t="str">
        <f t="shared" si="465"/>
        <v xml:space="preserve"> / （LEADERBIKE722TSFRAMEBLUE）</v>
      </c>
      <c r="F613" s="9" t="str">
        <f t="shared" si="466"/>
        <v xml:space="preserve"> / （LEADERBIKE722TSFRAMEBLUE）</v>
      </c>
      <c r="G613" s="5">
        <v>43050</v>
      </c>
      <c r="H613" s="9">
        <f t="shared" si="467"/>
        <v>43050</v>
      </c>
      <c r="I613" s="9" t="str">
        <f t="shared" si="468"/>
        <v>0</v>
      </c>
      <c r="J613" s="9" t="str">
        <f t="shared" si="469"/>
        <v>1</v>
      </c>
      <c r="M613" s="5" t="s">
        <v>340</v>
      </c>
      <c r="P613" s="9" t="str">
        <f t="shared" si="470"/>
        <v>LEADERBIKE722TSFRAMEBLUE</v>
      </c>
      <c r="AI613" s="9" t="str">
        <f t="shared" si="471"/>
        <v>http://image.rakuten.co.jp/brotures/cabinet/items/leaderbike/frame-722ts-bl.jpg</v>
      </c>
      <c r="AS613" s="9" t="str">
        <f t="shared" si="500"/>
        <v>1</v>
      </c>
      <c r="AT613" s="9" t="str">
        <f t="shared" si="500"/>
        <v>1</v>
      </c>
      <c r="AU613" s="9" t="str">
        <f t="shared" si="472"/>
        <v>0</v>
      </c>
      <c r="AV613" s="9" t="str">
        <f t="shared" si="473"/>
        <v>1</v>
      </c>
      <c r="AW613" s="9" t="str">
        <f t="shared" si="501"/>
        <v>0</v>
      </c>
      <c r="AX613" s="9" t="str">
        <f t="shared" si="501"/>
        <v>0</v>
      </c>
      <c r="AY613" s="11"/>
      <c r="AZ613" s="11"/>
      <c r="BA613" s="11"/>
      <c r="BB613" s="9" t="str">
        <f t="shared" si="474"/>
        <v>-1</v>
      </c>
      <c r="BC613" s="9" t="str">
        <f t="shared" si="475"/>
        <v>2</v>
      </c>
      <c r="BG613" s="5" t="s">
        <v>2459</v>
      </c>
      <c r="BH613" s="5" t="s">
        <v>427</v>
      </c>
      <c r="CS613" s="9" t="str">
        <f t="shared" si="476"/>
        <v>0</v>
      </c>
      <c r="CT613" s="9" t="str">
        <f t="shared" si="477"/>
        <v>&lt;iframe src="http://www.rakuten.ne.jp/gold/brotures/spec/leaderbike/frame-722ts-bl.html" frameborder="0" id="spec-content" scrolling="no"&gt;&lt;/iframe&gt;</v>
      </c>
      <c r="CU613" s="9" t="str">
        <f t="shared" si="478"/>
        <v/>
      </c>
      <c r="CV613" s="9" t="str">
        <f t="shared" si="479"/>
        <v>&lt;div class="row-fluid"&gt;&lt;iframe src="http://www.rakuten.ne.jp/gold/brotures/items/leaderbike/frame-722ts-bl.html" frameborder="0" id="skin-product" scrolling="no"&gt;&lt;/iframe&gt;&lt;/div&gt;</v>
      </c>
      <c r="CW613" s="11" t="str">
        <f t="shared" si="480"/>
        <v/>
      </c>
      <c r="CX613" t="s">
        <v>3265</v>
      </c>
      <c r="CY613" s="9" t="str">
        <f t="shared" si="481"/>
        <v>0</v>
      </c>
      <c r="CZ613" s="11"/>
      <c r="DA613" s="11"/>
      <c r="DB613" s="11"/>
      <c r="DC613" s="11"/>
      <c r="DD613" s="9" t="str">
        <f t="shared" si="482"/>
        <v/>
      </c>
      <c r="DE613" s="5" t="s">
        <v>1535</v>
      </c>
      <c r="DF613" s="5" t="s">
        <v>1535</v>
      </c>
      <c r="DI613" s="9" t="str">
        <f t="shared" si="483"/>
        <v/>
      </c>
      <c r="DT613" s="9">
        <f>VLOOKUP(BG613,ディレクトリID!A:B,2)</f>
        <v>563158</v>
      </c>
      <c r="DV613" s="4" t="str">
        <f t="shared" si="484"/>
        <v>【フレーム　LEADERBIKE】</v>
      </c>
      <c r="DW613" s="4" t="str">
        <f t="shared" si="485"/>
        <v>【フレーム　LEADERBIKE】</v>
      </c>
      <c r="DX613" s="9">
        <f t="shared" si="486"/>
        <v>2</v>
      </c>
      <c r="DY613" s="11"/>
      <c r="DZ613" s="9" t="str">
        <f t="shared" si="502"/>
        <v>1</v>
      </c>
      <c r="EA613" s="9" t="str">
        <f t="shared" si="502"/>
        <v>1</v>
      </c>
      <c r="EB613" s="11"/>
      <c r="EC613" s="11"/>
      <c r="ED613" s="11"/>
      <c r="EE613" s="9" t="str">
        <f t="shared" si="487"/>
        <v>0</v>
      </c>
      <c r="EO613" s="5" t="s">
        <v>1470</v>
      </c>
      <c r="EP613" s="8" t="s">
        <v>429</v>
      </c>
      <c r="EQ613" s="8" t="s">
        <v>429</v>
      </c>
      <c r="ER613" s="8" t="s">
        <v>209</v>
      </c>
      <c r="ES613" s="8" t="s">
        <v>430</v>
      </c>
      <c r="ET613" s="9" t="str">
        <f t="shared" si="488"/>
        <v>2</v>
      </c>
      <c r="EU613" s="11"/>
      <c r="EV613" s="11"/>
      <c r="EW613" s="11"/>
      <c r="EX613" s="9" t="str">
        <f t="shared" si="503"/>
        <v>0</v>
      </c>
      <c r="EY613" s="9" t="str">
        <f t="shared" si="503"/>
        <v>0</v>
      </c>
      <c r="EZ613" s="11"/>
      <c r="FA613" s="11"/>
      <c r="FB613" s="9" t="str">
        <f t="shared" si="504"/>
        <v>0</v>
      </c>
      <c r="FC613" s="9" t="str">
        <f t="shared" si="504"/>
        <v>0</v>
      </c>
      <c r="FD613" s="9" t="str">
        <f t="shared" si="489"/>
        <v>1</v>
      </c>
      <c r="FE613" s="9" t="str">
        <f t="shared" si="505"/>
        <v>1</v>
      </c>
      <c r="FF613" s="9" t="str">
        <f t="shared" si="505"/>
        <v>1</v>
      </c>
      <c r="GJ613" s="4" t="str">
        <f t="shared" si="492"/>
        <v>パーツ\フレーム:ブランド\LEADERBIKE</v>
      </c>
      <c r="GK613" s="4" t="str">
        <f t="shared" si="490"/>
        <v>u:u</v>
      </c>
      <c r="GL613" s="11"/>
      <c r="GM613" s="4" t="str">
        <f t="shared" si="506"/>
        <v>::</v>
      </c>
      <c r="GN613" s="4" t="str">
        <f t="shared" si="506"/>
        <v>::</v>
      </c>
      <c r="GO613" s="4" t="str">
        <f t="shared" si="506"/>
        <v>::</v>
      </c>
      <c r="GP613" s="4" t="str">
        <f t="shared" si="491"/>
        <v>1</v>
      </c>
    </row>
    <row r="614" spans="1:198" ht="28" customHeight="1">
      <c r="A614" s="5" t="s">
        <v>3259</v>
      </c>
      <c r="B614" s="5" t="s">
        <v>3261</v>
      </c>
      <c r="C614" s="5" t="s">
        <v>3259</v>
      </c>
      <c r="D614" s="9" t="str">
        <f t="shared" si="464"/>
        <v>u</v>
      </c>
      <c r="E614" s="9" t="str">
        <f t="shared" si="465"/>
        <v xml:space="preserve"> / （LEADERBIKE722TSFRAMEBLUE）</v>
      </c>
      <c r="F614" s="9" t="str">
        <f t="shared" si="466"/>
        <v xml:space="preserve"> / （LEADERBIKE722TSFRAMEBLUE）</v>
      </c>
      <c r="G614" s="5">
        <v>43050</v>
      </c>
      <c r="H614" s="9">
        <f t="shared" si="467"/>
        <v>43050</v>
      </c>
      <c r="I614" s="9" t="str">
        <f t="shared" si="468"/>
        <v>0</v>
      </c>
      <c r="J614" s="9" t="str">
        <f t="shared" si="469"/>
        <v>1</v>
      </c>
      <c r="M614" s="5" t="s">
        <v>340</v>
      </c>
      <c r="P614" s="9" t="str">
        <f t="shared" si="470"/>
        <v>LEADERBIKE722TSFRAMEBLUE</v>
      </c>
      <c r="AI614" s="9" t="str">
        <f t="shared" si="471"/>
        <v>http://image.rakuten.co.jp/brotures/cabinet/items/leaderbike/frame-722ts-bl.jpg</v>
      </c>
      <c r="AS614" s="9" t="str">
        <f t="shared" si="500"/>
        <v>1</v>
      </c>
      <c r="AT614" s="9" t="str">
        <f t="shared" si="500"/>
        <v>1</v>
      </c>
      <c r="AU614" s="9" t="str">
        <f t="shared" si="472"/>
        <v>0</v>
      </c>
      <c r="AV614" s="9" t="str">
        <f t="shared" si="473"/>
        <v>1</v>
      </c>
      <c r="AW614" s="9" t="str">
        <f t="shared" si="501"/>
        <v>0</v>
      </c>
      <c r="AX614" s="9" t="str">
        <f t="shared" si="501"/>
        <v>0</v>
      </c>
      <c r="AY614" s="11"/>
      <c r="AZ614" s="11"/>
      <c r="BA614" s="11"/>
      <c r="BB614" s="9" t="str">
        <f t="shared" si="474"/>
        <v>-1</v>
      </c>
      <c r="BC614" s="9" t="str">
        <f t="shared" si="475"/>
        <v>2</v>
      </c>
      <c r="BG614" s="5" t="s">
        <v>2459</v>
      </c>
      <c r="BH614" s="5" t="s">
        <v>427</v>
      </c>
      <c r="CS614" s="9" t="str">
        <f t="shared" si="476"/>
        <v>0</v>
      </c>
      <c r="CT614" s="9" t="str">
        <f t="shared" si="477"/>
        <v>&lt;iframe src="http://www.rakuten.ne.jp/gold/brotures/spec/leaderbike/frame-722ts-bl.html" frameborder="0" id="spec-content" scrolling="no"&gt;&lt;/iframe&gt;</v>
      </c>
      <c r="CU614" s="9" t="str">
        <f t="shared" si="478"/>
        <v/>
      </c>
      <c r="CV614" s="9" t="str">
        <f t="shared" si="479"/>
        <v>&lt;div class="row-fluid"&gt;&lt;iframe src="http://www.rakuten.ne.jp/gold/brotures/items/leaderbike/frame-722ts-bl.html" frameborder="0" id="skin-product" scrolling="no"&gt;&lt;/iframe&gt;&lt;/div&gt;</v>
      </c>
      <c r="CW614" s="11" t="str">
        <f t="shared" si="480"/>
        <v/>
      </c>
      <c r="CX614" t="s">
        <v>3266</v>
      </c>
      <c r="CY614" s="9" t="str">
        <f t="shared" si="481"/>
        <v>0</v>
      </c>
      <c r="CZ614" s="11"/>
      <c r="DA614" s="11"/>
      <c r="DB614" s="11"/>
      <c r="DC614" s="11"/>
      <c r="DD614" s="9" t="str">
        <f t="shared" si="482"/>
        <v/>
      </c>
      <c r="DE614" s="5" t="s">
        <v>1538</v>
      </c>
      <c r="DF614" s="5" t="s">
        <v>1538</v>
      </c>
      <c r="DI614" s="9" t="str">
        <f t="shared" si="483"/>
        <v/>
      </c>
      <c r="DT614" s="9">
        <f>VLOOKUP(BG614,ディレクトリID!A:B,2)</f>
        <v>563158</v>
      </c>
      <c r="DV614" s="4" t="str">
        <f t="shared" si="484"/>
        <v>【フレーム　LEADERBIKE】</v>
      </c>
      <c r="DW614" s="4" t="str">
        <f t="shared" si="485"/>
        <v>【フレーム　LEADERBIKE】</v>
      </c>
      <c r="DX614" s="9">
        <f t="shared" si="486"/>
        <v>2</v>
      </c>
      <c r="DY614" s="11"/>
      <c r="DZ614" s="9" t="str">
        <f t="shared" si="502"/>
        <v>1</v>
      </c>
      <c r="EA614" s="9" t="str">
        <f t="shared" si="502"/>
        <v>1</v>
      </c>
      <c r="EB614" s="11"/>
      <c r="EC614" s="11"/>
      <c r="ED614" s="11"/>
      <c r="EE614" s="9" t="str">
        <f t="shared" si="487"/>
        <v>0</v>
      </c>
      <c r="EO614" s="5" t="s">
        <v>1470</v>
      </c>
      <c r="EP614" s="8" t="s">
        <v>429</v>
      </c>
      <c r="EQ614" s="8" t="s">
        <v>429</v>
      </c>
      <c r="ER614" s="8" t="s">
        <v>209</v>
      </c>
      <c r="ES614" s="8" t="s">
        <v>430</v>
      </c>
      <c r="ET614" s="9" t="str">
        <f t="shared" si="488"/>
        <v>2</v>
      </c>
      <c r="EU614" s="11"/>
      <c r="EV614" s="11"/>
      <c r="EW614" s="11"/>
      <c r="EX614" s="9" t="str">
        <f t="shared" si="503"/>
        <v>0</v>
      </c>
      <c r="EY614" s="9" t="str">
        <f t="shared" si="503"/>
        <v>0</v>
      </c>
      <c r="EZ614" s="11"/>
      <c r="FA614" s="11"/>
      <c r="FB614" s="9" t="str">
        <f t="shared" si="504"/>
        <v>0</v>
      </c>
      <c r="FC614" s="9" t="str">
        <f t="shared" si="504"/>
        <v>0</v>
      </c>
      <c r="FD614" s="9" t="str">
        <f t="shared" si="489"/>
        <v>1</v>
      </c>
      <c r="FE614" s="9" t="str">
        <f t="shared" si="505"/>
        <v>1</v>
      </c>
      <c r="FF614" s="9" t="str">
        <f t="shared" si="505"/>
        <v>1</v>
      </c>
      <c r="GJ614" s="4" t="str">
        <f t="shared" si="492"/>
        <v>パーツ\フレーム:ブランド\LEADERBIKE</v>
      </c>
      <c r="GK614" s="4" t="str">
        <f t="shared" si="490"/>
        <v>u:u</v>
      </c>
      <c r="GL614" s="11"/>
      <c r="GM614" s="4" t="str">
        <f t="shared" si="506"/>
        <v>::</v>
      </c>
      <c r="GN614" s="4" t="str">
        <f t="shared" si="506"/>
        <v>::</v>
      </c>
      <c r="GO614" s="4" t="str">
        <f t="shared" si="506"/>
        <v>::</v>
      </c>
      <c r="GP614" s="4" t="str">
        <f t="shared" si="491"/>
        <v>1</v>
      </c>
    </row>
    <row r="615" spans="1:198" ht="28" customHeight="1">
      <c r="A615" s="5" t="s">
        <v>3259</v>
      </c>
      <c r="B615" s="5" t="s">
        <v>3261</v>
      </c>
      <c r="C615" s="5" t="s">
        <v>3259</v>
      </c>
      <c r="D615" s="9" t="str">
        <f t="shared" si="464"/>
        <v>u</v>
      </c>
      <c r="E615" s="9" t="str">
        <f t="shared" si="465"/>
        <v xml:space="preserve"> / （LEADERBIKE722TSFRAMEBLUE）</v>
      </c>
      <c r="F615" s="9" t="str">
        <f t="shared" si="466"/>
        <v xml:space="preserve"> / （LEADERBIKE722TSFRAMEBLUE）</v>
      </c>
      <c r="G615" s="5">
        <v>43050</v>
      </c>
      <c r="H615" s="9">
        <f t="shared" si="467"/>
        <v>43050</v>
      </c>
      <c r="I615" s="9" t="str">
        <f t="shared" si="468"/>
        <v>0</v>
      </c>
      <c r="J615" s="9" t="str">
        <f t="shared" si="469"/>
        <v>1</v>
      </c>
      <c r="M615" s="5" t="s">
        <v>340</v>
      </c>
      <c r="P615" s="9" t="str">
        <f t="shared" si="470"/>
        <v>LEADERBIKE722TSFRAMEBLUE</v>
      </c>
      <c r="AI615" s="9" t="str">
        <f t="shared" si="471"/>
        <v>http://image.rakuten.co.jp/brotures/cabinet/items/leaderbike/frame-722ts-bl.jpg</v>
      </c>
      <c r="AS615" s="9" t="str">
        <f t="shared" si="500"/>
        <v>1</v>
      </c>
      <c r="AT615" s="9" t="str">
        <f t="shared" si="500"/>
        <v>1</v>
      </c>
      <c r="AU615" s="9" t="str">
        <f t="shared" si="472"/>
        <v>0</v>
      </c>
      <c r="AV615" s="9" t="str">
        <f t="shared" si="473"/>
        <v>1</v>
      </c>
      <c r="AW615" s="9" t="str">
        <f t="shared" si="501"/>
        <v>0</v>
      </c>
      <c r="AX615" s="9" t="str">
        <f t="shared" si="501"/>
        <v>0</v>
      </c>
      <c r="AY615" s="11"/>
      <c r="AZ615" s="11"/>
      <c r="BA615" s="11"/>
      <c r="BB615" s="9" t="str">
        <f t="shared" si="474"/>
        <v>-1</v>
      </c>
      <c r="BC615" s="9" t="str">
        <f t="shared" si="475"/>
        <v>2</v>
      </c>
      <c r="BG615" s="5" t="s">
        <v>2459</v>
      </c>
      <c r="BH615" s="5" t="s">
        <v>427</v>
      </c>
      <c r="CS615" s="9" t="str">
        <f t="shared" si="476"/>
        <v>0</v>
      </c>
      <c r="CT615" s="9" t="str">
        <f t="shared" si="477"/>
        <v>&lt;iframe src="http://www.rakuten.ne.jp/gold/brotures/spec/leaderbike/frame-722ts-bl.html" frameborder="0" id="spec-content" scrolling="no"&gt;&lt;/iframe&gt;</v>
      </c>
      <c r="CU615" s="9" t="str">
        <f t="shared" si="478"/>
        <v/>
      </c>
      <c r="CV615" s="9" t="str">
        <f t="shared" si="479"/>
        <v>&lt;div class="row-fluid"&gt;&lt;iframe src="http://www.rakuten.ne.jp/gold/brotures/items/leaderbike/frame-722ts-bl.html" frameborder="0" id="skin-product" scrolling="no"&gt;&lt;/iframe&gt;&lt;/div&gt;</v>
      </c>
      <c r="CW615" s="11" t="str">
        <f t="shared" si="480"/>
        <v/>
      </c>
      <c r="CX615" t="s">
        <v>3267</v>
      </c>
      <c r="CY615" s="9" t="str">
        <f t="shared" si="481"/>
        <v>0</v>
      </c>
      <c r="CZ615" s="11"/>
      <c r="DA615" s="11"/>
      <c r="DB615" s="11"/>
      <c r="DC615" s="11"/>
      <c r="DD615" s="9" t="str">
        <f t="shared" si="482"/>
        <v/>
      </c>
      <c r="DE615" s="5" t="s">
        <v>1540</v>
      </c>
      <c r="DF615" s="5" t="s">
        <v>1540</v>
      </c>
      <c r="DI615" s="9" t="str">
        <f t="shared" si="483"/>
        <v/>
      </c>
      <c r="DT615" s="9">
        <f>VLOOKUP(BG615,ディレクトリID!A:B,2)</f>
        <v>563158</v>
      </c>
      <c r="DV615" s="4" t="str">
        <f t="shared" si="484"/>
        <v>【フレーム　LEADERBIKE】</v>
      </c>
      <c r="DW615" s="4" t="str">
        <f t="shared" si="485"/>
        <v>【フレーム　LEADERBIKE】</v>
      </c>
      <c r="DX615" s="9">
        <f t="shared" si="486"/>
        <v>2</v>
      </c>
      <c r="DY615" s="11"/>
      <c r="DZ615" s="9" t="str">
        <f t="shared" si="502"/>
        <v>1</v>
      </c>
      <c r="EA615" s="9" t="str">
        <f t="shared" si="502"/>
        <v>1</v>
      </c>
      <c r="EB615" s="11"/>
      <c r="EC615" s="11"/>
      <c r="ED615" s="11"/>
      <c r="EE615" s="9" t="str">
        <f t="shared" si="487"/>
        <v>0</v>
      </c>
      <c r="EO615" s="5" t="s">
        <v>1470</v>
      </c>
      <c r="EP615" s="8" t="s">
        <v>429</v>
      </c>
      <c r="EQ615" s="8" t="s">
        <v>429</v>
      </c>
      <c r="ER615" s="8" t="s">
        <v>209</v>
      </c>
      <c r="ES615" s="8" t="s">
        <v>430</v>
      </c>
      <c r="ET615" s="9" t="str">
        <f t="shared" si="488"/>
        <v>2</v>
      </c>
      <c r="EU615" s="11"/>
      <c r="EV615" s="11"/>
      <c r="EW615" s="11"/>
      <c r="EX615" s="9" t="str">
        <f t="shared" si="503"/>
        <v>0</v>
      </c>
      <c r="EY615" s="9" t="str">
        <f t="shared" si="503"/>
        <v>0</v>
      </c>
      <c r="EZ615" s="11"/>
      <c r="FA615" s="11"/>
      <c r="FB615" s="9" t="str">
        <f t="shared" si="504"/>
        <v>0</v>
      </c>
      <c r="FC615" s="9" t="str">
        <f t="shared" si="504"/>
        <v>0</v>
      </c>
      <c r="FD615" s="9" t="str">
        <f t="shared" si="489"/>
        <v>1</v>
      </c>
      <c r="FE615" s="9" t="str">
        <f t="shared" si="505"/>
        <v>1</v>
      </c>
      <c r="FF615" s="9" t="str">
        <f t="shared" si="505"/>
        <v>1</v>
      </c>
      <c r="GJ615" s="4" t="str">
        <f t="shared" si="492"/>
        <v>パーツ\フレーム:ブランド\LEADERBIKE</v>
      </c>
      <c r="GK615" s="4" t="str">
        <f t="shared" si="490"/>
        <v>u:u</v>
      </c>
      <c r="GL615" s="11"/>
      <c r="GM615" s="4" t="str">
        <f t="shared" si="506"/>
        <v>::</v>
      </c>
      <c r="GN615" s="4" t="str">
        <f t="shared" si="506"/>
        <v>::</v>
      </c>
      <c r="GO615" s="4" t="str">
        <f t="shared" si="506"/>
        <v>::</v>
      </c>
      <c r="GP615" s="4" t="str">
        <f t="shared" si="491"/>
        <v>1</v>
      </c>
    </row>
    <row r="616" spans="1:198" ht="28" customHeight="1">
      <c r="A616" s="5" t="s">
        <v>3268</v>
      </c>
      <c r="B616" s="5" t="s">
        <v>3270</v>
      </c>
      <c r="C616" s="5" t="s">
        <v>3268</v>
      </c>
      <c r="D616" s="9" t="str">
        <f t="shared" si="464"/>
        <v>u</v>
      </c>
      <c r="E616" s="9" t="str">
        <f t="shared" si="465"/>
        <v xml:space="preserve"> / （LEADERBIKE722TSFRAMERED）</v>
      </c>
      <c r="F616" s="9" t="str">
        <f t="shared" si="466"/>
        <v xml:space="preserve"> / （LEADERBIKE722TSFRAMERED）</v>
      </c>
      <c r="G616" s="5">
        <v>43050</v>
      </c>
      <c r="H616" s="9">
        <f t="shared" si="467"/>
        <v>43050</v>
      </c>
      <c r="I616" s="9" t="str">
        <f t="shared" si="468"/>
        <v>0</v>
      </c>
      <c r="J616" s="9" t="str">
        <f t="shared" si="469"/>
        <v>1</v>
      </c>
      <c r="M616" s="5" t="s">
        <v>340</v>
      </c>
      <c r="P616" s="9" t="str">
        <f t="shared" si="470"/>
        <v>LEADERBIKE722TSFRAMERED</v>
      </c>
      <c r="AI616" s="9" t="str">
        <f t="shared" si="471"/>
        <v>http://image.rakuten.co.jp/brotures/cabinet/items/leaderbike/frame-722ts-r.jpg</v>
      </c>
      <c r="AS616" s="9" t="str">
        <f t="shared" si="500"/>
        <v>1</v>
      </c>
      <c r="AT616" s="9" t="str">
        <f t="shared" si="500"/>
        <v>1</v>
      </c>
      <c r="AU616" s="9" t="str">
        <f t="shared" si="472"/>
        <v>0</v>
      </c>
      <c r="AV616" s="9" t="str">
        <f t="shared" si="473"/>
        <v>1</v>
      </c>
      <c r="AW616" s="9" t="str">
        <f t="shared" si="501"/>
        <v>0</v>
      </c>
      <c r="AX616" s="9" t="str">
        <f t="shared" si="501"/>
        <v>0</v>
      </c>
      <c r="AY616" s="11"/>
      <c r="AZ616" s="11"/>
      <c r="BA616" s="11"/>
      <c r="BB616" s="9" t="str">
        <f t="shared" si="474"/>
        <v>-1</v>
      </c>
      <c r="BC616" s="9" t="str">
        <f t="shared" si="475"/>
        <v>2</v>
      </c>
      <c r="BG616" s="5" t="s">
        <v>2459</v>
      </c>
      <c r="BH616" s="5" t="s">
        <v>427</v>
      </c>
      <c r="CS616" s="9" t="str">
        <f t="shared" si="476"/>
        <v>0</v>
      </c>
      <c r="CT616" s="9" t="str">
        <f t="shared" si="477"/>
        <v>&lt;iframe src="http://www.rakuten.ne.jp/gold/brotures/spec/leaderbike/frame-722ts-r.html" frameborder="0" id="spec-content" scrolling="no"&gt;&lt;/iframe&gt;</v>
      </c>
      <c r="CU616" s="9" t="str">
        <f t="shared" si="478"/>
        <v/>
      </c>
      <c r="CV616" s="9" t="str">
        <f t="shared" si="479"/>
        <v>&lt;div class="row-fluid"&gt;&lt;iframe src="http://www.rakuten.ne.jp/gold/brotures/items/leaderbike/frame-722ts-r.html" frameborder="0" id="skin-product" scrolling="no"&gt;&lt;/iframe&gt;&lt;/div&gt;</v>
      </c>
      <c r="CW616" s="11" t="str">
        <f t="shared" si="480"/>
        <v/>
      </c>
      <c r="CX616" t="s">
        <v>3274</v>
      </c>
      <c r="CY616" s="9" t="str">
        <f t="shared" si="481"/>
        <v>0</v>
      </c>
      <c r="CZ616" s="11"/>
      <c r="DA616" s="11"/>
      <c r="DB616" s="11"/>
      <c r="DC616" s="11"/>
      <c r="DD616" s="9" t="str">
        <f t="shared" si="482"/>
        <v/>
      </c>
      <c r="DE616" s="5" t="s">
        <v>1535</v>
      </c>
      <c r="DF616" s="5" t="s">
        <v>1535</v>
      </c>
      <c r="DI616" s="9" t="str">
        <f t="shared" si="483"/>
        <v/>
      </c>
      <c r="DT616" s="9">
        <f>VLOOKUP(BG616,ディレクトリID!A:B,2)</f>
        <v>563158</v>
      </c>
      <c r="DV616" s="4" t="str">
        <f t="shared" si="484"/>
        <v>【フレーム　LEADERBIKE】</v>
      </c>
      <c r="DW616" s="4" t="str">
        <f t="shared" si="485"/>
        <v>【フレーム　LEADERBIKE】</v>
      </c>
      <c r="DX616" s="9">
        <f t="shared" si="486"/>
        <v>2</v>
      </c>
      <c r="DY616" s="11"/>
      <c r="DZ616" s="9" t="str">
        <f t="shared" si="502"/>
        <v>1</v>
      </c>
      <c r="EA616" s="9" t="str">
        <f t="shared" si="502"/>
        <v>1</v>
      </c>
      <c r="EB616" s="11"/>
      <c r="EC616" s="11"/>
      <c r="ED616" s="11"/>
      <c r="EE616" s="9" t="str">
        <f t="shared" si="487"/>
        <v>0</v>
      </c>
      <c r="EO616" s="5" t="s">
        <v>1470</v>
      </c>
      <c r="EP616" s="8" t="s">
        <v>429</v>
      </c>
      <c r="EQ616" s="8" t="s">
        <v>429</v>
      </c>
      <c r="ER616" s="8" t="s">
        <v>209</v>
      </c>
      <c r="ES616" s="8" t="s">
        <v>430</v>
      </c>
      <c r="ET616" s="9" t="str">
        <f t="shared" si="488"/>
        <v>2</v>
      </c>
      <c r="EU616" s="11"/>
      <c r="EV616" s="11"/>
      <c r="EW616" s="11"/>
      <c r="EX616" s="9" t="str">
        <f t="shared" si="503"/>
        <v>0</v>
      </c>
      <c r="EY616" s="9" t="str">
        <f t="shared" si="503"/>
        <v>0</v>
      </c>
      <c r="EZ616" s="11"/>
      <c r="FA616" s="11"/>
      <c r="FB616" s="9" t="str">
        <f t="shared" si="504"/>
        <v>0</v>
      </c>
      <c r="FC616" s="9" t="str">
        <f t="shared" si="504"/>
        <v>0</v>
      </c>
      <c r="FD616" s="9" t="str">
        <f t="shared" si="489"/>
        <v>1</v>
      </c>
      <c r="FE616" s="9" t="str">
        <f t="shared" si="505"/>
        <v>1</v>
      </c>
      <c r="FF616" s="9" t="str">
        <f t="shared" si="505"/>
        <v>1</v>
      </c>
      <c r="GJ616" s="4" t="str">
        <f t="shared" si="492"/>
        <v>パーツ\フレーム:ブランド\LEADERBIKE</v>
      </c>
      <c r="GK616" s="4" t="str">
        <f t="shared" si="490"/>
        <v>u:u</v>
      </c>
      <c r="GL616" s="11"/>
      <c r="GM616" s="4" t="str">
        <f t="shared" si="506"/>
        <v>::</v>
      </c>
      <c r="GN616" s="4" t="str">
        <f t="shared" si="506"/>
        <v>::</v>
      </c>
      <c r="GO616" s="4" t="str">
        <f t="shared" si="506"/>
        <v>::</v>
      </c>
      <c r="GP616" s="4" t="str">
        <f t="shared" si="491"/>
        <v>1</v>
      </c>
    </row>
    <row r="617" spans="1:198" ht="28" customHeight="1">
      <c r="A617" s="5" t="s">
        <v>3268</v>
      </c>
      <c r="B617" s="5" t="s">
        <v>3270</v>
      </c>
      <c r="C617" s="5" t="s">
        <v>3268</v>
      </c>
      <c r="D617" s="9" t="str">
        <f t="shared" si="464"/>
        <v>u</v>
      </c>
      <c r="E617" s="9" t="str">
        <f t="shared" si="465"/>
        <v xml:space="preserve"> / （LEADERBIKE722TSFRAMERED）</v>
      </c>
      <c r="F617" s="9" t="str">
        <f t="shared" si="466"/>
        <v xml:space="preserve"> / （LEADERBIKE722TSFRAMERED）</v>
      </c>
      <c r="G617" s="5">
        <v>43050</v>
      </c>
      <c r="H617" s="9">
        <f t="shared" si="467"/>
        <v>43050</v>
      </c>
      <c r="I617" s="9" t="str">
        <f t="shared" si="468"/>
        <v>0</v>
      </c>
      <c r="J617" s="9" t="str">
        <f t="shared" si="469"/>
        <v>1</v>
      </c>
      <c r="M617" s="5" t="s">
        <v>340</v>
      </c>
      <c r="P617" s="9" t="str">
        <f t="shared" si="470"/>
        <v>LEADERBIKE722TSFRAMERED</v>
      </c>
      <c r="AI617" s="9" t="str">
        <f t="shared" si="471"/>
        <v>http://image.rakuten.co.jp/brotures/cabinet/items/leaderbike/frame-722ts-r.jpg</v>
      </c>
      <c r="AS617" s="9" t="str">
        <f t="shared" si="500"/>
        <v>1</v>
      </c>
      <c r="AT617" s="9" t="str">
        <f t="shared" si="500"/>
        <v>1</v>
      </c>
      <c r="AU617" s="9" t="str">
        <f t="shared" si="472"/>
        <v>0</v>
      </c>
      <c r="AV617" s="9" t="str">
        <f t="shared" si="473"/>
        <v>1</v>
      </c>
      <c r="AW617" s="9" t="str">
        <f t="shared" si="501"/>
        <v>0</v>
      </c>
      <c r="AX617" s="9" t="str">
        <f t="shared" si="501"/>
        <v>0</v>
      </c>
      <c r="AY617" s="11"/>
      <c r="AZ617" s="11"/>
      <c r="BA617" s="11"/>
      <c r="BB617" s="9" t="str">
        <f t="shared" si="474"/>
        <v>-1</v>
      </c>
      <c r="BC617" s="9" t="str">
        <f t="shared" si="475"/>
        <v>2</v>
      </c>
      <c r="BG617" s="5" t="s">
        <v>2459</v>
      </c>
      <c r="BH617" s="5" t="s">
        <v>427</v>
      </c>
      <c r="CS617" s="9" t="str">
        <f t="shared" si="476"/>
        <v>0</v>
      </c>
      <c r="CT617" s="9" t="str">
        <f t="shared" si="477"/>
        <v>&lt;iframe src="http://www.rakuten.ne.jp/gold/brotures/spec/leaderbike/frame-722ts-r.html" frameborder="0" id="spec-content" scrolling="no"&gt;&lt;/iframe&gt;</v>
      </c>
      <c r="CU617" s="9" t="str">
        <f t="shared" si="478"/>
        <v/>
      </c>
      <c r="CV617" s="9" t="str">
        <f t="shared" si="479"/>
        <v>&lt;div class="row-fluid"&gt;&lt;iframe src="http://www.rakuten.ne.jp/gold/brotures/items/leaderbike/frame-722ts-r.html" frameborder="0" id="skin-product" scrolling="no"&gt;&lt;/iframe&gt;&lt;/div&gt;</v>
      </c>
      <c r="CW617" s="11" t="str">
        <f t="shared" si="480"/>
        <v/>
      </c>
      <c r="CX617" t="s">
        <v>3275</v>
      </c>
      <c r="CY617" s="9" t="str">
        <f t="shared" si="481"/>
        <v>0</v>
      </c>
      <c r="CZ617" s="11"/>
      <c r="DA617" s="11"/>
      <c r="DB617" s="11"/>
      <c r="DC617" s="11"/>
      <c r="DD617" s="9" t="str">
        <f t="shared" si="482"/>
        <v/>
      </c>
      <c r="DE617" s="5" t="s">
        <v>1538</v>
      </c>
      <c r="DF617" s="5" t="s">
        <v>1538</v>
      </c>
      <c r="DI617" s="9" t="str">
        <f t="shared" si="483"/>
        <v/>
      </c>
      <c r="DT617" s="9">
        <f>VLOOKUP(BG617,ディレクトリID!A:B,2)</f>
        <v>563158</v>
      </c>
      <c r="DV617" s="4" t="str">
        <f t="shared" si="484"/>
        <v>【フレーム　LEADERBIKE】</v>
      </c>
      <c r="DW617" s="4" t="str">
        <f t="shared" si="485"/>
        <v>【フレーム　LEADERBIKE】</v>
      </c>
      <c r="DX617" s="9">
        <f t="shared" si="486"/>
        <v>2</v>
      </c>
      <c r="DY617" s="11"/>
      <c r="DZ617" s="9" t="str">
        <f t="shared" si="502"/>
        <v>1</v>
      </c>
      <c r="EA617" s="9" t="str">
        <f t="shared" si="502"/>
        <v>1</v>
      </c>
      <c r="EB617" s="11"/>
      <c r="EC617" s="11"/>
      <c r="ED617" s="11"/>
      <c r="EE617" s="9" t="str">
        <f t="shared" si="487"/>
        <v>0</v>
      </c>
      <c r="EO617" s="5" t="s">
        <v>1470</v>
      </c>
      <c r="EP617" s="8" t="s">
        <v>429</v>
      </c>
      <c r="EQ617" s="8" t="s">
        <v>429</v>
      </c>
      <c r="ER617" s="8" t="s">
        <v>209</v>
      </c>
      <c r="ES617" s="8" t="s">
        <v>430</v>
      </c>
      <c r="ET617" s="9" t="str">
        <f t="shared" si="488"/>
        <v>2</v>
      </c>
      <c r="EU617" s="11"/>
      <c r="EV617" s="11"/>
      <c r="EW617" s="11"/>
      <c r="EX617" s="9" t="str">
        <f t="shared" si="503"/>
        <v>0</v>
      </c>
      <c r="EY617" s="9" t="str">
        <f t="shared" si="503"/>
        <v>0</v>
      </c>
      <c r="EZ617" s="11"/>
      <c r="FA617" s="11"/>
      <c r="FB617" s="9" t="str">
        <f t="shared" si="504"/>
        <v>0</v>
      </c>
      <c r="FC617" s="9" t="str">
        <f t="shared" si="504"/>
        <v>0</v>
      </c>
      <c r="FD617" s="9" t="str">
        <f t="shared" si="489"/>
        <v>1</v>
      </c>
      <c r="FE617" s="9" t="str">
        <f t="shared" si="505"/>
        <v>1</v>
      </c>
      <c r="FF617" s="9" t="str">
        <f t="shared" si="505"/>
        <v>1</v>
      </c>
      <c r="GJ617" s="4" t="str">
        <f t="shared" si="492"/>
        <v>パーツ\フレーム:ブランド\LEADERBIKE</v>
      </c>
      <c r="GK617" s="4" t="str">
        <f t="shared" si="490"/>
        <v>u:u</v>
      </c>
      <c r="GL617" s="11"/>
      <c r="GM617" s="4" t="str">
        <f t="shared" si="506"/>
        <v>::</v>
      </c>
      <c r="GN617" s="4" t="str">
        <f t="shared" si="506"/>
        <v>::</v>
      </c>
      <c r="GO617" s="4" t="str">
        <f t="shared" si="506"/>
        <v>::</v>
      </c>
      <c r="GP617" s="4" t="str">
        <f t="shared" si="491"/>
        <v>1</v>
      </c>
    </row>
    <row r="618" spans="1:198" ht="28" customHeight="1">
      <c r="A618" s="5" t="s">
        <v>3268</v>
      </c>
      <c r="B618" s="5" t="s">
        <v>3270</v>
      </c>
      <c r="C618" s="5" t="s">
        <v>3268</v>
      </c>
      <c r="D618" s="9" t="str">
        <f t="shared" si="464"/>
        <v>u</v>
      </c>
      <c r="E618" s="9" t="str">
        <f t="shared" si="465"/>
        <v xml:space="preserve"> / （LEADERBIKE722TSFRAMERED）</v>
      </c>
      <c r="F618" s="9" t="str">
        <f t="shared" si="466"/>
        <v xml:space="preserve"> / （LEADERBIKE722TSFRAMERED）</v>
      </c>
      <c r="G618" s="5">
        <v>43050</v>
      </c>
      <c r="H618" s="9">
        <f t="shared" si="467"/>
        <v>43050</v>
      </c>
      <c r="I618" s="9" t="str">
        <f t="shared" si="468"/>
        <v>0</v>
      </c>
      <c r="J618" s="9" t="str">
        <f t="shared" si="469"/>
        <v>1</v>
      </c>
      <c r="M618" s="5" t="s">
        <v>340</v>
      </c>
      <c r="P618" s="9" t="str">
        <f t="shared" si="470"/>
        <v>LEADERBIKE722TSFRAMERED</v>
      </c>
      <c r="AI618" s="9" t="str">
        <f t="shared" si="471"/>
        <v>http://image.rakuten.co.jp/brotures/cabinet/items/leaderbike/frame-722ts-r.jpg</v>
      </c>
      <c r="AS618" s="9" t="str">
        <f t="shared" si="500"/>
        <v>1</v>
      </c>
      <c r="AT618" s="9" t="str">
        <f t="shared" si="500"/>
        <v>1</v>
      </c>
      <c r="AU618" s="9" t="str">
        <f t="shared" si="472"/>
        <v>0</v>
      </c>
      <c r="AV618" s="9" t="str">
        <f t="shared" si="473"/>
        <v>1</v>
      </c>
      <c r="AW618" s="9" t="str">
        <f t="shared" si="501"/>
        <v>0</v>
      </c>
      <c r="AX618" s="9" t="str">
        <f t="shared" si="501"/>
        <v>0</v>
      </c>
      <c r="AY618" s="11"/>
      <c r="AZ618" s="11"/>
      <c r="BA618" s="11"/>
      <c r="BB618" s="9" t="str">
        <f t="shared" si="474"/>
        <v>-1</v>
      </c>
      <c r="BC618" s="9" t="str">
        <f t="shared" si="475"/>
        <v>2</v>
      </c>
      <c r="BG618" s="5" t="s">
        <v>2459</v>
      </c>
      <c r="BH618" s="5" t="s">
        <v>427</v>
      </c>
      <c r="CS618" s="9" t="str">
        <f t="shared" si="476"/>
        <v>0</v>
      </c>
      <c r="CT618" s="9" t="str">
        <f t="shared" si="477"/>
        <v>&lt;iframe src="http://www.rakuten.ne.jp/gold/brotures/spec/leaderbike/frame-722ts-r.html" frameborder="0" id="spec-content" scrolling="no"&gt;&lt;/iframe&gt;</v>
      </c>
      <c r="CU618" s="9" t="str">
        <f t="shared" si="478"/>
        <v/>
      </c>
      <c r="CV618" s="9" t="str">
        <f t="shared" si="479"/>
        <v>&lt;div class="row-fluid"&gt;&lt;iframe src="http://www.rakuten.ne.jp/gold/brotures/items/leaderbike/frame-722ts-r.html" frameborder="0" id="skin-product" scrolling="no"&gt;&lt;/iframe&gt;&lt;/div&gt;</v>
      </c>
      <c r="CW618" s="11" t="str">
        <f t="shared" si="480"/>
        <v/>
      </c>
      <c r="CX618" t="s">
        <v>3276</v>
      </c>
      <c r="CY618" s="9" t="str">
        <f t="shared" si="481"/>
        <v>0</v>
      </c>
      <c r="CZ618" s="11"/>
      <c r="DA618" s="11"/>
      <c r="DB618" s="11"/>
      <c r="DC618" s="11"/>
      <c r="DD618" s="9" t="str">
        <f t="shared" si="482"/>
        <v/>
      </c>
      <c r="DE618" s="5" t="s">
        <v>1540</v>
      </c>
      <c r="DF618" s="5" t="s">
        <v>1540</v>
      </c>
      <c r="DI618" s="9" t="str">
        <f t="shared" si="483"/>
        <v/>
      </c>
      <c r="DT618" s="9">
        <f>VLOOKUP(BG618,ディレクトリID!A:B,2)</f>
        <v>563158</v>
      </c>
      <c r="DV618" s="4" t="str">
        <f t="shared" si="484"/>
        <v>【フレーム　LEADERBIKE】</v>
      </c>
      <c r="DW618" s="4" t="str">
        <f t="shared" si="485"/>
        <v>【フレーム　LEADERBIKE】</v>
      </c>
      <c r="DX618" s="9">
        <f t="shared" si="486"/>
        <v>2</v>
      </c>
      <c r="DY618" s="11"/>
      <c r="DZ618" s="9" t="str">
        <f t="shared" si="502"/>
        <v>1</v>
      </c>
      <c r="EA618" s="9" t="str">
        <f t="shared" si="502"/>
        <v>1</v>
      </c>
      <c r="EB618" s="11"/>
      <c r="EC618" s="11"/>
      <c r="ED618" s="11"/>
      <c r="EE618" s="9" t="str">
        <f t="shared" si="487"/>
        <v>0</v>
      </c>
      <c r="EO618" s="5" t="s">
        <v>1470</v>
      </c>
      <c r="EP618" s="8" t="s">
        <v>429</v>
      </c>
      <c r="EQ618" s="8" t="s">
        <v>429</v>
      </c>
      <c r="ER618" s="8" t="s">
        <v>209</v>
      </c>
      <c r="ES618" s="8" t="s">
        <v>430</v>
      </c>
      <c r="ET618" s="9" t="str">
        <f t="shared" si="488"/>
        <v>2</v>
      </c>
      <c r="EU618" s="11"/>
      <c r="EV618" s="11"/>
      <c r="EW618" s="11"/>
      <c r="EX618" s="9" t="str">
        <f t="shared" si="503"/>
        <v>0</v>
      </c>
      <c r="EY618" s="9" t="str">
        <f t="shared" si="503"/>
        <v>0</v>
      </c>
      <c r="EZ618" s="11"/>
      <c r="FA618" s="11"/>
      <c r="FB618" s="9" t="str">
        <f t="shared" si="504"/>
        <v>0</v>
      </c>
      <c r="FC618" s="9" t="str">
        <f t="shared" si="504"/>
        <v>0</v>
      </c>
      <c r="FD618" s="9" t="str">
        <f t="shared" si="489"/>
        <v>1</v>
      </c>
      <c r="FE618" s="9" t="str">
        <f t="shared" si="505"/>
        <v>1</v>
      </c>
      <c r="FF618" s="9" t="str">
        <f t="shared" si="505"/>
        <v>1</v>
      </c>
      <c r="GJ618" s="4" t="str">
        <f t="shared" si="492"/>
        <v>パーツ\フレーム:ブランド\LEADERBIKE</v>
      </c>
      <c r="GK618" s="4" t="str">
        <f t="shared" si="490"/>
        <v>u:u</v>
      </c>
      <c r="GL618" s="11"/>
      <c r="GM618" s="4" t="str">
        <f t="shared" si="506"/>
        <v>::</v>
      </c>
      <c r="GN618" s="4" t="str">
        <f t="shared" si="506"/>
        <v>::</v>
      </c>
      <c r="GO618" s="4" t="str">
        <f t="shared" si="506"/>
        <v>::</v>
      </c>
      <c r="GP618" s="4" t="str">
        <f t="shared" si="491"/>
        <v>1</v>
      </c>
    </row>
    <row r="619" spans="1:198" ht="28" customHeight="1">
      <c r="A619" s="5" t="s">
        <v>3277</v>
      </c>
      <c r="B619" s="5" t="s">
        <v>3279</v>
      </c>
      <c r="C619" s="5" t="s">
        <v>3277</v>
      </c>
      <c r="D619" s="9" t="str">
        <f t="shared" si="464"/>
        <v>u</v>
      </c>
      <c r="E619" s="9" t="str">
        <f t="shared" si="465"/>
        <v xml:space="preserve"> / （LEADERBIKE725TRFRAMEBLACK）</v>
      </c>
      <c r="F619" s="9" t="str">
        <f t="shared" si="466"/>
        <v xml:space="preserve"> / （LEADERBIKE725TRFRAMEBLACK）</v>
      </c>
      <c r="G619" s="5">
        <v>47250</v>
      </c>
      <c r="H619" s="9">
        <f t="shared" si="467"/>
        <v>47250</v>
      </c>
      <c r="I619" s="9" t="str">
        <f t="shared" si="468"/>
        <v>0</v>
      </c>
      <c r="J619" s="9" t="str">
        <f t="shared" si="469"/>
        <v>1</v>
      </c>
      <c r="M619" s="5" t="s">
        <v>340</v>
      </c>
      <c r="P619" s="9" t="str">
        <f t="shared" si="470"/>
        <v>LEADERBIKE725TRFRAMEBLACK</v>
      </c>
      <c r="AI619" s="9" t="str">
        <f t="shared" si="471"/>
        <v>http://image.rakuten.co.jp/brotures/cabinet/items/leaderbike/frame-725tr-b.jpg</v>
      </c>
      <c r="AS619" s="9" t="str">
        <f t="shared" si="500"/>
        <v>1</v>
      </c>
      <c r="AT619" s="9" t="str">
        <f t="shared" si="500"/>
        <v>1</v>
      </c>
      <c r="AU619" s="9" t="str">
        <f t="shared" si="472"/>
        <v>0</v>
      </c>
      <c r="AV619" s="9" t="str">
        <f t="shared" si="473"/>
        <v>1</v>
      </c>
      <c r="AW619" s="9" t="str">
        <f t="shared" si="501"/>
        <v>0</v>
      </c>
      <c r="AX619" s="9" t="str">
        <f t="shared" si="501"/>
        <v>0</v>
      </c>
      <c r="AY619" s="11"/>
      <c r="AZ619" s="11"/>
      <c r="BA619" s="11"/>
      <c r="BB619" s="9" t="str">
        <f t="shared" si="474"/>
        <v>-1</v>
      </c>
      <c r="BC619" s="9" t="str">
        <f t="shared" si="475"/>
        <v>2</v>
      </c>
      <c r="BG619" s="5" t="s">
        <v>2459</v>
      </c>
      <c r="BH619" s="5" t="s">
        <v>427</v>
      </c>
      <c r="CS619" s="9" t="str">
        <f t="shared" si="476"/>
        <v>0</v>
      </c>
      <c r="CT619" s="9" t="str">
        <f t="shared" si="477"/>
        <v>&lt;iframe src="http://www.rakuten.ne.jp/gold/brotures/spec/leaderbike/frame-725tr-b.html" frameborder="0" id="spec-content" scrolling="no"&gt;&lt;/iframe&gt;</v>
      </c>
      <c r="CU619" s="9" t="str">
        <f t="shared" si="478"/>
        <v/>
      </c>
      <c r="CV619" s="9" t="str">
        <f t="shared" si="479"/>
        <v>&lt;div class="row-fluid"&gt;&lt;iframe src="http://www.rakuten.ne.jp/gold/brotures/items/leaderbike/frame-725tr-b.html" frameborder="0" id="skin-product" scrolling="no"&gt;&lt;/iframe&gt;&lt;/div&gt;</v>
      </c>
      <c r="CW619" s="11" t="str">
        <f t="shared" si="480"/>
        <v/>
      </c>
      <c r="CX619" t="s">
        <v>3283</v>
      </c>
      <c r="CY619" s="9" t="str">
        <f t="shared" si="481"/>
        <v>0</v>
      </c>
      <c r="CZ619" s="11"/>
      <c r="DA619" s="11"/>
      <c r="DB619" s="11"/>
      <c r="DC619" s="11"/>
      <c r="DD619" s="9" t="str">
        <f t="shared" si="482"/>
        <v/>
      </c>
      <c r="DE619" s="5" t="s">
        <v>1508</v>
      </c>
      <c r="DF619" s="5" t="s">
        <v>1508</v>
      </c>
      <c r="DI619" s="9" t="str">
        <f t="shared" si="483"/>
        <v/>
      </c>
      <c r="DT619" s="9">
        <f>VLOOKUP(BG619,ディレクトリID!A:B,2)</f>
        <v>563158</v>
      </c>
      <c r="DV619" s="4" t="str">
        <f t="shared" si="484"/>
        <v>【フレーム　LEADERBIKE】</v>
      </c>
      <c r="DW619" s="4" t="str">
        <f t="shared" si="485"/>
        <v>【フレーム　LEADERBIKE】</v>
      </c>
      <c r="DX619" s="9">
        <f t="shared" si="486"/>
        <v>2</v>
      </c>
      <c r="DY619" s="11"/>
      <c r="DZ619" s="9" t="str">
        <f t="shared" si="502"/>
        <v>1</v>
      </c>
      <c r="EA619" s="9" t="str">
        <f t="shared" si="502"/>
        <v>1</v>
      </c>
      <c r="EB619" s="11"/>
      <c r="EC619" s="11"/>
      <c r="ED619" s="11"/>
      <c r="EE619" s="9" t="str">
        <f t="shared" si="487"/>
        <v>0</v>
      </c>
      <c r="EO619" s="5" t="s">
        <v>1470</v>
      </c>
      <c r="EP619" s="8" t="s">
        <v>429</v>
      </c>
      <c r="EQ619" s="8" t="s">
        <v>429</v>
      </c>
      <c r="ER619" s="8" t="s">
        <v>209</v>
      </c>
      <c r="ES619" s="8" t="s">
        <v>430</v>
      </c>
      <c r="ET619" s="9" t="str">
        <f t="shared" si="488"/>
        <v>2</v>
      </c>
      <c r="EU619" s="11"/>
      <c r="EV619" s="11"/>
      <c r="EW619" s="11"/>
      <c r="EX619" s="9" t="str">
        <f t="shared" si="503"/>
        <v>0</v>
      </c>
      <c r="EY619" s="9" t="str">
        <f t="shared" si="503"/>
        <v>0</v>
      </c>
      <c r="EZ619" s="11"/>
      <c r="FA619" s="11"/>
      <c r="FB619" s="9" t="str">
        <f t="shared" si="504"/>
        <v>0</v>
      </c>
      <c r="FC619" s="9" t="str">
        <f t="shared" si="504"/>
        <v>0</v>
      </c>
      <c r="FD619" s="9" t="str">
        <f t="shared" si="489"/>
        <v>1</v>
      </c>
      <c r="FE619" s="9" t="str">
        <f t="shared" si="505"/>
        <v>1</v>
      </c>
      <c r="FF619" s="9" t="str">
        <f t="shared" si="505"/>
        <v>1</v>
      </c>
      <c r="GJ619" s="4" t="str">
        <f t="shared" si="492"/>
        <v>パーツ\フレーム:ブランド\LEADERBIKE</v>
      </c>
      <c r="GK619" s="4" t="str">
        <f t="shared" si="490"/>
        <v>u:u</v>
      </c>
      <c r="GL619" s="11"/>
      <c r="GM619" s="4" t="str">
        <f t="shared" si="506"/>
        <v>::</v>
      </c>
      <c r="GN619" s="4" t="str">
        <f t="shared" si="506"/>
        <v>::</v>
      </c>
      <c r="GO619" s="4" t="str">
        <f t="shared" si="506"/>
        <v>::</v>
      </c>
      <c r="GP619" s="4" t="str">
        <f t="shared" si="491"/>
        <v>1</v>
      </c>
    </row>
    <row r="620" spans="1:198" ht="28" customHeight="1">
      <c r="A620" s="5" t="s">
        <v>3277</v>
      </c>
      <c r="B620" s="5" t="s">
        <v>3279</v>
      </c>
      <c r="C620" s="5" t="s">
        <v>3277</v>
      </c>
      <c r="D620" s="9" t="str">
        <f t="shared" si="464"/>
        <v>u</v>
      </c>
      <c r="E620" s="9" t="str">
        <f t="shared" si="465"/>
        <v xml:space="preserve"> / （LEADERBIKE725TRFRAMEBLACK）</v>
      </c>
      <c r="F620" s="9" t="str">
        <f t="shared" si="466"/>
        <v xml:space="preserve"> / （LEADERBIKE725TRFRAMEBLACK）</v>
      </c>
      <c r="G620" s="5">
        <v>47250</v>
      </c>
      <c r="H620" s="9">
        <f t="shared" si="467"/>
        <v>47250</v>
      </c>
      <c r="I620" s="9" t="str">
        <f t="shared" si="468"/>
        <v>0</v>
      </c>
      <c r="J620" s="9" t="str">
        <f t="shared" si="469"/>
        <v>1</v>
      </c>
      <c r="M620" s="5" t="s">
        <v>340</v>
      </c>
      <c r="P620" s="9" t="str">
        <f t="shared" si="470"/>
        <v>LEADERBIKE725TRFRAMEBLACK</v>
      </c>
      <c r="AI620" s="9" t="str">
        <f t="shared" si="471"/>
        <v>http://image.rakuten.co.jp/brotures/cabinet/items/leaderbike/frame-725tr-b.jpg</v>
      </c>
      <c r="AS620" s="9" t="str">
        <f t="shared" si="500"/>
        <v>1</v>
      </c>
      <c r="AT620" s="9" t="str">
        <f t="shared" si="500"/>
        <v>1</v>
      </c>
      <c r="AU620" s="9" t="str">
        <f t="shared" si="472"/>
        <v>0</v>
      </c>
      <c r="AV620" s="9" t="str">
        <f t="shared" si="473"/>
        <v>1</v>
      </c>
      <c r="AW620" s="9" t="str">
        <f t="shared" si="501"/>
        <v>0</v>
      </c>
      <c r="AX620" s="9" t="str">
        <f t="shared" si="501"/>
        <v>0</v>
      </c>
      <c r="AY620" s="11"/>
      <c r="AZ620" s="11"/>
      <c r="BA620" s="11"/>
      <c r="BB620" s="9" t="str">
        <f t="shared" si="474"/>
        <v>-1</v>
      </c>
      <c r="BC620" s="9" t="str">
        <f t="shared" si="475"/>
        <v>2</v>
      </c>
      <c r="BG620" s="5" t="s">
        <v>2459</v>
      </c>
      <c r="BH620" s="5" t="s">
        <v>427</v>
      </c>
      <c r="CS620" s="9" t="str">
        <f t="shared" si="476"/>
        <v>0</v>
      </c>
      <c r="CT620" s="9" t="str">
        <f t="shared" si="477"/>
        <v>&lt;iframe src="http://www.rakuten.ne.jp/gold/brotures/spec/leaderbike/frame-725tr-b.html" frameborder="0" id="spec-content" scrolling="no"&gt;&lt;/iframe&gt;</v>
      </c>
      <c r="CU620" s="9" t="str">
        <f t="shared" si="478"/>
        <v/>
      </c>
      <c r="CV620" s="9" t="str">
        <f t="shared" si="479"/>
        <v>&lt;div class="row-fluid"&gt;&lt;iframe src="http://www.rakuten.ne.jp/gold/brotures/items/leaderbike/frame-725tr-b.html" frameborder="0" id="skin-product" scrolling="no"&gt;&lt;/iframe&gt;&lt;/div&gt;</v>
      </c>
      <c r="CW620" s="11" t="str">
        <f t="shared" si="480"/>
        <v/>
      </c>
      <c r="CX620" t="s">
        <v>3284</v>
      </c>
      <c r="CY620" s="9" t="str">
        <f t="shared" si="481"/>
        <v>0</v>
      </c>
      <c r="CZ620" s="11"/>
      <c r="DA620" s="11"/>
      <c r="DB620" s="11"/>
      <c r="DC620" s="11"/>
      <c r="DD620" s="9" t="str">
        <f t="shared" si="482"/>
        <v/>
      </c>
      <c r="DE620" s="5" t="s">
        <v>1510</v>
      </c>
      <c r="DF620" s="5" t="s">
        <v>1510</v>
      </c>
      <c r="DI620" s="9" t="str">
        <f t="shared" si="483"/>
        <v/>
      </c>
      <c r="DT620" s="9">
        <f>VLOOKUP(BG620,ディレクトリID!A:B,2)</f>
        <v>563158</v>
      </c>
      <c r="DV620" s="4" t="str">
        <f t="shared" si="484"/>
        <v>【フレーム　LEADERBIKE】</v>
      </c>
      <c r="DW620" s="4" t="str">
        <f t="shared" si="485"/>
        <v>【フレーム　LEADERBIKE】</v>
      </c>
      <c r="DX620" s="9">
        <f t="shared" si="486"/>
        <v>2</v>
      </c>
      <c r="DY620" s="11"/>
      <c r="DZ620" s="9" t="str">
        <f t="shared" si="502"/>
        <v>1</v>
      </c>
      <c r="EA620" s="9" t="str">
        <f t="shared" si="502"/>
        <v>1</v>
      </c>
      <c r="EB620" s="11"/>
      <c r="EC620" s="11"/>
      <c r="ED620" s="11"/>
      <c r="EE620" s="9" t="str">
        <f t="shared" si="487"/>
        <v>0</v>
      </c>
      <c r="EO620" s="5" t="s">
        <v>1470</v>
      </c>
      <c r="EP620" s="8" t="s">
        <v>429</v>
      </c>
      <c r="EQ620" s="8" t="s">
        <v>429</v>
      </c>
      <c r="ER620" s="8" t="s">
        <v>209</v>
      </c>
      <c r="ES620" s="8" t="s">
        <v>430</v>
      </c>
      <c r="ET620" s="9" t="str">
        <f t="shared" si="488"/>
        <v>2</v>
      </c>
      <c r="EU620" s="11"/>
      <c r="EV620" s="11"/>
      <c r="EW620" s="11"/>
      <c r="EX620" s="9" t="str">
        <f t="shared" si="503"/>
        <v>0</v>
      </c>
      <c r="EY620" s="9" t="str">
        <f t="shared" si="503"/>
        <v>0</v>
      </c>
      <c r="EZ620" s="11"/>
      <c r="FA620" s="11"/>
      <c r="FB620" s="9" t="str">
        <f t="shared" si="504"/>
        <v>0</v>
      </c>
      <c r="FC620" s="9" t="str">
        <f t="shared" si="504"/>
        <v>0</v>
      </c>
      <c r="FD620" s="9" t="str">
        <f t="shared" si="489"/>
        <v>1</v>
      </c>
      <c r="FE620" s="9" t="str">
        <f t="shared" si="505"/>
        <v>1</v>
      </c>
      <c r="FF620" s="9" t="str">
        <f t="shared" si="505"/>
        <v>1</v>
      </c>
      <c r="GJ620" s="4" t="str">
        <f t="shared" si="492"/>
        <v>パーツ\フレーム:ブランド\LEADERBIKE</v>
      </c>
      <c r="GK620" s="4" t="str">
        <f t="shared" si="490"/>
        <v>u:u</v>
      </c>
      <c r="GL620" s="11"/>
      <c r="GM620" s="4" t="str">
        <f t="shared" si="506"/>
        <v>::</v>
      </c>
      <c r="GN620" s="4" t="str">
        <f t="shared" si="506"/>
        <v>::</v>
      </c>
      <c r="GO620" s="4" t="str">
        <f t="shared" si="506"/>
        <v>::</v>
      </c>
      <c r="GP620" s="4" t="str">
        <f t="shared" si="491"/>
        <v>1</v>
      </c>
    </row>
    <row r="621" spans="1:198" ht="28" customHeight="1">
      <c r="A621" s="5" t="s">
        <v>3277</v>
      </c>
      <c r="B621" s="5" t="s">
        <v>3279</v>
      </c>
      <c r="C621" s="5" t="s">
        <v>3277</v>
      </c>
      <c r="D621" s="9" t="str">
        <f t="shared" si="464"/>
        <v>u</v>
      </c>
      <c r="E621" s="9" t="str">
        <f t="shared" si="465"/>
        <v xml:space="preserve"> / （LEADERBIKE725TRFRAMEBLACK）</v>
      </c>
      <c r="F621" s="9" t="str">
        <f t="shared" si="466"/>
        <v xml:space="preserve"> / （LEADERBIKE725TRFRAMEBLACK）</v>
      </c>
      <c r="G621" s="5">
        <v>47250</v>
      </c>
      <c r="H621" s="9">
        <f t="shared" si="467"/>
        <v>47250</v>
      </c>
      <c r="I621" s="9" t="str">
        <f t="shared" si="468"/>
        <v>0</v>
      </c>
      <c r="J621" s="9" t="str">
        <f t="shared" si="469"/>
        <v>1</v>
      </c>
      <c r="M621" s="5" t="s">
        <v>340</v>
      </c>
      <c r="P621" s="9" t="str">
        <f t="shared" si="470"/>
        <v>LEADERBIKE725TRFRAMEBLACK</v>
      </c>
      <c r="AI621" s="9" t="str">
        <f t="shared" si="471"/>
        <v>http://image.rakuten.co.jp/brotures/cabinet/items/leaderbike/frame-725tr-b.jpg</v>
      </c>
      <c r="AS621" s="9" t="str">
        <f t="shared" si="500"/>
        <v>1</v>
      </c>
      <c r="AT621" s="9" t="str">
        <f t="shared" si="500"/>
        <v>1</v>
      </c>
      <c r="AU621" s="9" t="str">
        <f t="shared" si="472"/>
        <v>0</v>
      </c>
      <c r="AV621" s="9" t="str">
        <f t="shared" si="473"/>
        <v>1</v>
      </c>
      <c r="AW621" s="9" t="str">
        <f t="shared" si="501"/>
        <v>0</v>
      </c>
      <c r="AX621" s="9" t="str">
        <f t="shared" si="501"/>
        <v>0</v>
      </c>
      <c r="AY621" s="11"/>
      <c r="AZ621" s="11"/>
      <c r="BA621" s="11"/>
      <c r="BB621" s="9" t="str">
        <f t="shared" si="474"/>
        <v>-1</v>
      </c>
      <c r="BC621" s="9" t="str">
        <f t="shared" si="475"/>
        <v>2</v>
      </c>
      <c r="BG621" s="5" t="s">
        <v>2459</v>
      </c>
      <c r="BH621" s="5" t="s">
        <v>427</v>
      </c>
      <c r="CS621" s="9" t="str">
        <f t="shared" si="476"/>
        <v>0</v>
      </c>
      <c r="CT621" s="9" t="str">
        <f t="shared" si="477"/>
        <v>&lt;iframe src="http://www.rakuten.ne.jp/gold/brotures/spec/leaderbike/frame-725tr-b.html" frameborder="0" id="spec-content" scrolling="no"&gt;&lt;/iframe&gt;</v>
      </c>
      <c r="CU621" s="9" t="str">
        <f t="shared" si="478"/>
        <v/>
      </c>
      <c r="CV621" s="9" t="str">
        <f t="shared" si="479"/>
        <v>&lt;div class="row-fluid"&gt;&lt;iframe src="http://www.rakuten.ne.jp/gold/brotures/items/leaderbike/frame-725tr-b.html" frameborder="0" id="skin-product" scrolling="no"&gt;&lt;/iframe&gt;&lt;/div&gt;</v>
      </c>
      <c r="CW621" s="11" t="str">
        <f t="shared" si="480"/>
        <v/>
      </c>
      <c r="CX621" t="s">
        <v>3285</v>
      </c>
      <c r="CY621" s="9" t="str">
        <f t="shared" si="481"/>
        <v>0</v>
      </c>
      <c r="CZ621" s="11"/>
      <c r="DA621" s="11"/>
      <c r="DB621" s="11"/>
      <c r="DC621" s="11"/>
      <c r="DD621" s="9" t="str">
        <f t="shared" si="482"/>
        <v/>
      </c>
      <c r="DE621" s="5" t="s">
        <v>1512</v>
      </c>
      <c r="DF621" s="5" t="s">
        <v>1512</v>
      </c>
      <c r="DI621" s="9" t="str">
        <f t="shared" si="483"/>
        <v/>
      </c>
      <c r="DT621" s="9">
        <f>VLOOKUP(BG621,ディレクトリID!A:B,2)</f>
        <v>563158</v>
      </c>
      <c r="DV621" s="4" t="str">
        <f t="shared" si="484"/>
        <v>【フレーム　LEADERBIKE】</v>
      </c>
      <c r="DW621" s="4" t="str">
        <f t="shared" si="485"/>
        <v>【フレーム　LEADERBIKE】</v>
      </c>
      <c r="DX621" s="9">
        <f t="shared" si="486"/>
        <v>2</v>
      </c>
      <c r="DY621" s="11"/>
      <c r="DZ621" s="9" t="str">
        <f t="shared" si="502"/>
        <v>1</v>
      </c>
      <c r="EA621" s="9" t="str">
        <f t="shared" si="502"/>
        <v>1</v>
      </c>
      <c r="EB621" s="11"/>
      <c r="EC621" s="11"/>
      <c r="ED621" s="11"/>
      <c r="EE621" s="9" t="str">
        <f t="shared" si="487"/>
        <v>0</v>
      </c>
      <c r="EO621" s="5" t="s">
        <v>1470</v>
      </c>
      <c r="EP621" s="8" t="s">
        <v>429</v>
      </c>
      <c r="EQ621" s="8" t="s">
        <v>429</v>
      </c>
      <c r="ER621" s="8" t="s">
        <v>209</v>
      </c>
      <c r="ES621" s="8" t="s">
        <v>430</v>
      </c>
      <c r="ET621" s="9" t="str">
        <f t="shared" si="488"/>
        <v>2</v>
      </c>
      <c r="EU621" s="11"/>
      <c r="EV621" s="11"/>
      <c r="EW621" s="11"/>
      <c r="EX621" s="9" t="str">
        <f t="shared" si="503"/>
        <v>0</v>
      </c>
      <c r="EY621" s="9" t="str">
        <f t="shared" si="503"/>
        <v>0</v>
      </c>
      <c r="EZ621" s="11"/>
      <c r="FA621" s="11"/>
      <c r="FB621" s="9" t="str">
        <f t="shared" si="504"/>
        <v>0</v>
      </c>
      <c r="FC621" s="9" t="str">
        <f t="shared" si="504"/>
        <v>0</v>
      </c>
      <c r="FD621" s="9" t="str">
        <f t="shared" si="489"/>
        <v>1</v>
      </c>
      <c r="FE621" s="9" t="str">
        <f t="shared" si="505"/>
        <v>1</v>
      </c>
      <c r="FF621" s="9" t="str">
        <f t="shared" si="505"/>
        <v>1</v>
      </c>
      <c r="GJ621" s="4" t="str">
        <f t="shared" si="492"/>
        <v>パーツ\フレーム:ブランド\LEADERBIKE</v>
      </c>
      <c r="GK621" s="4" t="str">
        <f t="shared" si="490"/>
        <v>u:u</v>
      </c>
      <c r="GL621" s="11"/>
      <c r="GM621" s="4" t="str">
        <f t="shared" si="506"/>
        <v>::</v>
      </c>
      <c r="GN621" s="4" t="str">
        <f t="shared" si="506"/>
        <v>::</v>
      </c>
      <c r="GO621" s="4" t="str">
        <f t="shared" si="506"/>
        <v>::</v>
      </c>
      <c r="GP621" s="4" t="str">
        <f t="shared" si="491"/>
        <v>1</v>
      </c>
    </row>
    <row r="622" spans="1:198" ht="28" customHeight="1">
      <c r="A622" s="5" t="s">
        <v>3277</v>
      </c>
      <c r="B622" s="5" t="s">
        <v>3279</v>
      </c>
      <c r="C622" s="5" t="s">
        <v>3277</v>
      </c>
      <c r="D622" s="9" t="str">
        <f t="shared" si="464"/>
        <v>u</v>
      </c>
      <c r="E622" s="9" t="str">
        <f t="shared" si="465"/>
        <v xml:space="preserve"> / （LEADERBIKE725TRFRAMEBLACK）</v>
      </c>
      <c r="F622" s="9" t="str">
        <f t="shared" si="466"/>
        <v xml:space="preserve"> / （LEADERBIKE725TRFRAMEBLACK）</v>
      </c>
      <c r="G622" s="5">
        <v>47250</v>
      </c>
      <c r="H622" s="9">
        <f t="shared" si="467"/>
        <v>47250</v>
      </c>
      <c r="I622" s="9" t="str">
        <f t="shared" si="468"/>
        <v>0</v>
      </c>
      <c r="J622" s="9" t="str">
        <f t="shared" si="469"/>
        <v>1</v>
      </c>
      <c r="M622" s="5" t="s">
        <v>340</v>
      </c>
      <c r="P622" s="9" t="str">
        <f t="shared" si="470"/>
        <v>LEADERBIKE725TRFRAMEBLACK</v>
      </c>
      <c r="AI622" s="9" t="str">
        <f t="shared" si="471"/>
        <v>http://image.rakuten.co.jp/brotures/cabinet/items/leaderbike/frame-725tr-b.jpg</v>
      </c>
      <c r="AS622" s="9" t="str">
        <f t="shared" ref="AS622:AT641" si="507">IF($A622&lt;&gt;"","1","")</f>
        <v>1</v>
      </c>
      <c r="AT622" s="9" t="str">
        <f t="shared" si="507"/>
        <v>1</v>
      </c>
      <c r="AU622" s="9" t="str">
        <f t="shared" si="472"/>
        <v>0</v>
      </c>
      <c r="AV622" s="9" t="str">
        <f t="shared" si="473"/>
        <v>1</v>
      </c>
      <c r="AW622" s="9" t="str">
        <f t="shared" ref="AW622:AX641" si="508">IF($A622&lt;&gt;"","0","")</f>
        <v>0</v>
      </c>
      <c r="AX622" s="9" t="str">
        <f t="shared" si="508"/>
        <v>0</v>
      </c>
      <c r="AY622" s="11"/>
      <c r="AZ622" s="11"/>
      <c r="BA622" s="11"/>
      <c r="BB622" s="9" t="str">
        <f t="shared" si="474"/>
        <v>-1</v>
      </c>
      <c r="BC622" s="9" t="str">
        <f t="shared" si="475"/>
        <v>2</v>
      </c>
      <c r="BG622" s="5" t="s">
        <v>2459</v>
      </c>
      <c r="BH622" s="5" t="s">
        <v>427</v>
      </c>
      <c r="CS622" s="9" t="str">
        <f t="shared" si="476"/>
        <v>0</v>
      </c>
      <c r="CT622" s="9" t="str">
        <f t="shared" si="477"/>
        <v>&lt;iframe src="http://www.rakuten.ne.jp/gold/brotures/spec/leaderbike/frame-725tr-b.html" frameborder="0" id="spec-content" scrolling="no"&gt;&lt;/iframe&gt;</v>
      </c>
      <c r="CU622" s="9" t="str">
        <f t="shared" si="478"/>
        <v/>
      </c>
      <c r="CV622" s="9" t="str">
        <f t="shared" si="479"/>
        <v>&lt;div class="row-fluid"&gt;&lt;iframe src="http://www.rakuten.ne.jp/gold/brotures/items/leaderbike/frame-725tr-b.html" frameborder="0" id="skin-product" scrolling="no"&gt;&lt;/iframe&gt;&lt;/div&gt;</v>
      </c>
      <c r="CW622" s="11" t="str">
        <f t="shared" si="480"/>
        <v/>
      </c>
      <c r="CX622" t="s">
        <v>3286</v>
      </c>
      <c r="CY622" s="9" t="str">
        <f t="shared" si="481"/>
        <v>0</v>
      </c>
      <c r="CZ622" s="11"/>
      <c r="DA622" s="11"/>
      <c r="DB622" s="11"/>
      <c r="DC622" s="11"/>
      <c r="DD622" s="9" t="str">
        <f t="shared" si="482"/>
        <v/>
      </c>
      <c r="DE622" s="5" t="s">
        <v>1514</v>
      </c>
      <c r="DF622" s="5" t="s">
        <v>1514</v>
      </c>
      <c r="DI622" s="9" t="str">
        <f t="shared" si="483"/>
        <v/>
      </c>
      <c r="DT622" s="9">
        <f>VLOOKUP(BG622,ディレクトリID!A:B,2)</f>
        <v>563158</v>
      </c>
      <c r="DV622" s="4" t="str">
        <f t="shared" si="484"/>
        <v>【フレーム　LEADERBIKE】</v>
      </c>
      <c r="DW622" s="4" t="str">
        <f t="shared" si="485"/>
        <v>【フレーム　LEADERBIKE】</v>
      </c>
      <c r="DX622" s="9">
        <f t="shared" si="486"/>
        <v>2</v>
      </c>
      <c r="DY622" s="11"/>
      <c r="DZ622" s="9" t="str">
        <f t="shared" ref="DZ622:EA641" si="509">IF($A622&lt;&gt;"","1","")</f>
        <v>1</v>
      </c>
      <c r="EA622" s="9" t="str">
        <f t="shared" si="509"/>
        <v>1</v>
      </c>
      <c r="EB622" s="11"/>
      <c r="EC622" s="11"/>
      <c r="ED622" s="11"/>
      <c r="EE622" s="9" t="str">
        <f t="shared" si="487"/>
        <v>0</v>
      </c>
      <c r="EO622" s="5" t="s">
        <v>1470</v>
      </c>
      <c r="EP622" s="8" t="s">
        <v>429</v>
      </c>
      <c r="EQ622" s="8" t="s">
        <v>429</v>
      </c>
      <c r="ER622" s="8" t="s">
        <v>209</v>
      </c>
      <c r="ES622" s="8" t="s">
        <v>430</v>
      </c>
      <c r="ET622" s="9" t="str">
        <f t="shared" si="488"/>
        <v>2</v>
      </c>
      <c r="EU622" s="11"/>
      <c r="EV622" s="11"/>
      <c r="EW622" s="11"/>
      <c r="EX622" s="9" t="str">
        <f t="shared" ref="EX622:EY641" si="510">IF($A622&lt;&gt;"","0","")</f>
        <v>0</v>
      </c>
      <c r="EY622" s="9" t="str">
        <f t="shared" si="510"/>
        <v>0</v>
      </c>
      <c r="EZ622" s="11"/>
      <c r="FA622" s="11"/>
      <c r="FB622" s="9" t="str">
        <f t="shared" ref="FB622:FC641" si="511">IF($A622&lt;&gt;"","0","")</f>
        <v>0</v>
      </c>
      <c r="FC622" s="9" t="str">
        <f t="shared" si="511"/>
        <v>0</v>
      </c>
      <c r="FD622" s="9" t="str">
        <f t="shared" si="489"/>
        <v>1</v>
      </c>
      <c r="FE622" s="9" t="str">
        <f t="shared" ref="FE622:FF641" si="512">IF($BG622="完成車","3","1")</f>
        <v>1</v>
      </c>
      <c r="FF622" s="9" t="str">
        <f t="shared" si="512"/>
        <v>1</v>
      </c>
      <c r="GJ622" s="4" t="str">
        <f t="shared" si="492"/>
        <v>パーツ\フレーム:ブランド\LEADERBIKE</v>
      </c>
      <c r="GK622" s="4" t="str">
        <f t="shared" si="490"/>
        <v>u:u</v>
      </c>
      <c r="GL622" s="11"/>
      <c r="GM622" s="4" t="str">
        <f t="shared" ref="GM622:GO641" si="513">IF($A622&lt;&gt;"","::","")</f>
        <v>::</v>
      </c>
      <c r="GN622" s="4" t="str">
        <f t="shared" si="513"/>
        <v>::</v>
      </c>
      <c r="GO622" s="4" t="str">
        <f t="shared" si="513"/>
        <v>::</v>
      </c>
      <c r="GP622" s="4" t="str">
        <f t="shared" si="491"/>
        <v>1</v>
      </c>
    </row>
    <row r="623" spans="1:198" ht="28" customHeight="1">
      <c r="A623" s="5" t="s">
        <v>3277</v>
      </c>
      <c r="B623" s="5" t="s">
        <v>3279</v>
      </c>
      <c r="C623" s="5" t="s">
        <v>3277</v>
      </c>
      <c r="D623" s="9" t="str">
        <f t="shared" si="464"/>
        <v>u</v>
      </c>
      <c r="E623" s="9" t="str">
        <f t="shared" si="465"/>
        <v xml:space="preserve"> / （LEADERBIKE725TRFRAMEBLACK）</v>
      </c>
      <c r="F623" s="9" t="str">
        <f t="shared" si="466"/>
        <v xml:space="preserve"> / （LEADERBIKE725TRFRAMEBLACK）</v>
      </c>
      <c r="G623" s="5">
        <v>47250</v>
      </c>
      <c r="H623" s="9">
        <f t="shared" si="467"/>
        <v>47250</v>
      </c>
      <c r="I623" s="9" t="str">
        <f t="shared" si="468"/>
        <v>0</v>
      </c>
      <c r="J623" s="9" t="str">
        <f t="shared" si="469"/>
        <v>1</v>
      </c>
      <c r="M623" s="5" t="s">
        <v>340</v>
      </c>
      <c r="P623" s="9" t="str">
        <f t="shared" si="470"/>
        <v>LEADERBIKE725TRFRAMEBLACK</v>
      </c>
      <c r="AI623" s="9" t="str">
        <f t="shared" si="471"/>
        <v>http://image.rakuten.co.jp/brotures/cabinet/items/leaderbike/frame-725tr-b.jpg</v>
      </c>
      <c r="AS623" s="9" t="str">
        <f t="shared" si="507"/>
        <v>1</v>
      </c>
      <c r="AT623" s="9" t="str">
        <f t="shared" si="507"/>
        <v>1</v>
      </c>
      <c r="AU623" s="9" t="str">
        <f t="shared" si="472"/>
        <v>0</v>
      </c>
      <c r="AV623" s="9" t="str">
        <f t="shared" si="473"/>
        <v>1</v>
      </c>
      <c r="AW623" s="9" t="str">
        <f t="shared" si="508"/>
        <v>0</v>
      </c>
      <c r="AX623" s="9" t="str">
        <f t="shared" si="508"/>
        <v>0</v>
      </c>
      <c r="AY623" s="11"/>
      <c r="AZ623" s="11"/>
      <c r="BA623" s="11"/>
      <c r="BB623" s="9" t="str">
        <f t="shared" si="474"/>
        <v>-1</v>
      </c>
      <c r="BC623" s="9" t="str">
        <f t="shared" si="475"/>
        <v>2</v>
      </c>
      <c r="BG623" s="5" t="s">
        <v>2459</v>
      </c>
      <c r="BH623" s="5" t="s">
        <v>427</v>
      </c>
      <c r="CS623" s="9" t="str">
        <f t="shared" si="476"/>
        <v>0</v>
      </c>
      <c r="CT623" s="9" t="str">
        <f t="shared" si="477"/>
        <v>&lt;iframe src="http://www.rakuten.ne.jp/gold/brotures/spec/leaderbike/frame-725tr-b.html" frameborder="0" id="spec-content" scrolling="no"&gt;&lt;/iframe&gt;</v>
      </c>
      <c r="CU623" s="9" t="str">
        <f t="shared" si="478"/>
        <v/>
      </c>
      <c r="CV623" s="9" t="str">
        <f t="shared" si="479"/>
        <v>&lt;div class="row-fluid"&gt;&lt;iframe src="http://www.rakuten.ne.jp/gold/brotures/items/leaderbike/frame-725tr-b.html" frameborder="0" id="skin-product" scrolling="no"&gt;&lt;/iframe&gt;&lt;/div&gt;</v>
      </c>
      <c r="CW623" s="11" t="str">
        <f t="shared" si="480"/>
        <v/>
      </c>
      <c r="CX623" t="s">
        <v>3287</v>
      </c>
      <c r="CY623" s="9" t="str">
        <f t="shared" si="481"/>
        <v>0</v>
      </c>
      <c r="CZ623" s="11"/>
      <c r="DA623" s="11"/>
      <c r="DB623" s="11"/>
      <c r="DC623" s="11"/>
      <c r="DD623" s="9" t="str">
        <f t="shared" si="482"/>
        <v/>
      </c>
      <c r="DE623" s="5" t="s">
        <v>1516</v>
      </c>
      <c r="DF623" s="5" t="s">
        <v>1516</v>
      </c>
      <c r="DI623" s="9" t="str">
        <f t="shared" si="483"/>
        <v/>
      </c>
      <c r="DT623" s="9">
        <f>VLOOKUP(BG623,ディレクトリID!A:B,2)</f>
        <v>563158</v>
      </c>
      <c r="DV623" s="4" t="str">
        <f t="shared" si="484"/>
        <v>【フレーム　LEADERBIKE】</v>
      </c>
      <c r="DW623" s="4" t="str">
        <f t="shared" si="485"/>
        <v>【フレーム　LEADERBIKE】</v>
      </c>
      <c r="DX623" s="9">
        <f t="shared" si="486"/>
        <v>2</v>
      </c>
      <c r="DY623" s="11"/>
      <c r="DZ623" s="9" t="str">
        <f t="shared" si="509"/>
        <v>1</v>
      </c>
      <c r="EA623" s="9" t="str">
        <f t="shared" si="509"/>
        <v>1</v>
      </c>
      <c r="EB623" s="11"/>
      <c r="EC623" s="11"/>
      <c r="ED623" s="11"/>
      <c r="EE623" s="9" t="str">
        <f t="shared" si="487"/>
        <v>0</v>
      </c>
      <c r="EO623" s="5" t="s">
        <v>1470</v>
      </c>
      <c r="EP623" s="8" t="s">
        <v>429</v>
      </c>
      <c r="EQ623" s="8" t="s">
        <v>429</v>
      </c>
      <c r="ER623" s="8" t="s">
        <v>209</v>
      </c>
      <c r="ES623" s="8" t="s">
        <v>430</v>
      </c>
      <c r="ET623" s="9" t="str">
        <f t="shared" si="488"/>
        <v>2</v>
      </c>
      <c r="EU623" s="11"/>
      <c r="EV623" s="11"/>
      <c r="EW623" s="11"/>
      <c r="EX623" s="9" t="str">
        <f t="shared" si="510"/>
        <v>0</v>
      </c>
      <c r="EY623" s="9" t="str">
        <f t="shared" si="510"/>
        <v>0</v>
      </c>
      <c r="EZ623" s="11"/>
      <c r="FA623" s="11"/>
      <c r="FB623" s="9" t="str">
        <f t="shared" si="511"/>
        <v>0</v>
      </c>
      <c r="FC623" s="9" t="str">
        <f t="shared" si="511"/>
        <v>0</v>
      </c>
      <c r="FD623" s="9" t="str">
        <f t="shared" si="489"/>
        <v>1</v>
      </c>
      <c r="FE623" s="9" t="str">
        <f t="shared" si="512"/>
        <v>1</v>
      </c>
      <c r="FF623" s="9" t="str">
        <f t="shared" si="512"/>
        <v>1</v>
      </c>
      <c r="GJ623" s="4" t="str">
        <f t="shared" si="492"/>
        <v>パーツ\フレーム:ブランド\LEADERBIKE</v>
      </c>
      <c r="GK623" s="4" t="str">
        <f t="shared" si="490"/>
        <v>u:u</v>
      </c>
      <c r="GL623" s="11"/>
      <c r="GM623" s="4" t="str">
        <f t="shared" si="513"/>
        <v>::</v>
      </c>
      <c r="GN623" s="4" t="str">
        <f t="shared" si="513"/>
        <v>::</v>
      </c>
      <c r="GO623" s="4" t="str">
        <f t="shared" si="513"/>
        <v>::</v>
      </c>
      <c r="GP623" s="4" t="str">
        <f t="shared" si="491"/>
        <v>1</v>
      </c>
    </row>
    <row r="624" spans="1:198" ht="28" customHeight="1">
      <c r="A624" s="5" t="s">
        <v>3288</v>
      </c>
      <c r="B624" s="5" t="s">
        <v>3290</v>
      </c>
      <c r="C624" s="5" t="s">
        <v>3288</v>
      </c>
      <c r="D624" s="9" t="str">
        <f t="shared" si="464"/>
        <v>u</v>
      </c>
      <c r="E624" s="9" t="str">
        <f t="shared" si="465"/>
        <v xml:space="preserve"> / （LEADERBIKE725TRFRAMEWHITE）</v>
      </c>
      <c r="F624" s="9" t="str">
        <f t="shared" si="466"/>
        <v xml:space="preserve"> / （LEADERBIKE725TRFRAMEWHITE）</v>
      </c>
      <c r="G624" s="5">
        <v>47250</v>
      </c>
      <c r="H624" s="9">
        <f t="shared" si="467"/>
        <v>47250</v>
      </c>
      <c r="I624" s="9" t="str">
        <f t="shared" si="468"/>
        <v>0</v>
      </c>
      <c r="J624" s="9" t="str">
        <f t="shared" si="469"/>
        <v>1</v>
      </c>
      <c r="M624" s="5" t="s">
        <v>340</v>
      </c>
      <c r="P624" s="9" t="str">
        <f t="shared" si="470"/>
        <v>LEADERBIKE725TRFRAMEWHITE</v>
      </c>
      <c r="AI624" s="9" t="str">
        <f t="shared" si="471"/>
        <v>http://image.rakuten.co.jp/brotures/cabinet/items/leaderbike/frame-725tr-w.jpg</v>
      </c>
      <c r="AS624" s="9" t="str">
        <f t="shared" si="507"/>
        <v>1</v>
      </c>
      <c r="AT624" s="9" t="str">
        <f t="shared" si="507"/>
        <v>1</v>
      </c>
      <c r="AU624" s="9" t="str">
        <f t="shared" si="472"/>
        <v>0</v>
      </c>
      <c r="AV624" s="9" t="str">
        <f t="shared" si="473"/>
        <v>1</v>
      </c>
      <c r="AW624" s="9" t="str">
        <f t="shared" si="508"/>
        <v>0</v>
      </c>
      <c r="AX624" s="9" t="str">
        <f t="shared" si="508"/>
        <v>0</v>
      </c>
      <c r="AY624" s="11"/>
      <c r="AZ624" s="11"/>
      <c r="BA624" s="11"/>
      <c r="BB624" s="9" t="str">
        <f t="shared" si="474"/>
        <v>-1</v>
      </c>
      <c r="BC624" s="9" t="str">
        <f t="shared" si="475"/>
        <v>2</v>
      </c>
      <c r="BG624" s="5" t="s">
        <v>2459</v>
      </c>
      <c r="BH624" s="5" t="s">
        <v>427</v>
      </c>
      <c r="CS624" s="9" t="str">
        <f t="shared" si="476"/>
        <v>0</v>
      </c>
      <c r="CT624" s="9" t="str">
        <f t="shared" si="477"/>
        <v>&lt;iframe src="http://www.rakuten.ne.jp/gold/brotures/spec/leaderbike/frame-725tr-w.html" frameborder="0" id="spec-content" scrolling="no"&gt;&lt;/iframe&gt;</v>
      </c>
      <c r="CU624" s="9" t="str">
        <f t="shared" si="478"/>
        <v/>
      </c>
      <c r="CV624" s="9" t="str">
        <f t="shared" si="479"/>
        <v>&lt;div class="row-fluid"&gt;&lt;iframe src="http://www.rakuten.ne.jp/gold/brotures/items/leaderbike/frame-725tr-w.html" frameborder="0" id="skin-product" scrolling="no"&gt;&lt;/iframe&gt;&lt;/div&gt;</v>
      </c>
      <c r="CW624" s="11" t="str">
        <f t="shared" si="480"/>
        <v/>
      </c>
      <c r="CX624" t="s">
        <v>3294</v>
      </c>
      <c r="CY624" s="9" t="str">
        <f t="shared" si="481"/>
        <v>0</v>
      </c>
      <c r="CZ624" s="11"/>
      <c r="DA624" s="11"/>
      <c r="DB624" s="11"/>
      <c r="DC624" s="11"/>
      <c r="DD624" s="9" t="str">
        <f t="shared" si="482"/>
        <v/>
      </c>
      <c r="DE624" s="5" t="s">
        <v>1508</v>
      </c>
      <c r="DF624" s="5" t="s">
        <v>1508</v>
      </c>
      <c r="DI624" s="9" t="str">
        <f t="shared" si="483"/>
        <v/>
      </c>
      <c r="DT624" s="9">
        <f>VLOOKUP(BG624,ディレクトリID!A:B,2)</f>
        <v>563158</v>
      </c>
      <c r="DV624" s="4" t="str">
        <f t="shared" si="484"/>
        <v>【フレーム　LEADERBIKE】</v>
      </c>
      <c r="DW624" s="4" t="str">
        <f t="shared" si="485"/>
        <v>【フレーム　LEADERBIKE】</v>
      </c>
      <c r="DX624" s="9">
        <f t="shared" si="486"/>
        <v>2</v>
      </c>
      <c r="DY624" s="11"/>
      <c r="DZ624" s="9" t="str">
        <f t="shared" si="509"/>
        <v>1</v>
      </c>
      <c r="EA624" s="9" t="str">
        <f t="shared" si="509"/>
        <v>1</v>
      </c>
      <c r="EB624" s="11"/>
      <c r="EC624" s="11"/>
      <c r="ED624" s="11"/>
      <c r="EE624" s="9" t="str">
        <f t="shared" si="487"/>
        <v>0</v>
      </c>
      <c r="EO624" s="5" t="s">
        <v>1470</v>
      </c>
      <c r="EP624" s="8" t="s">
        <v>429</v>
      </c>
      <c r="EQ624" s="8" t="s">
        <v>429</v>
      </c>
      <c r="ER624" s="8" t="s">
        <v>209</v>
      </c>
      <c r="ES624" s="8" t="s">
        <v>430</v>
      </c>
      <c r="ET624" s="9" t="str">
        <f t="shared" si="488"/>
        <v>2</v>
      </c>
      <c r="EU624" s="11"/>
      <c r="EV624" s="11"/>
      <c r="EW624" s="11"/>
      <c r="EX624" s="9" t="str">
        <f t="shared" si="510"/>
        <v>0</v>
      </c>
      <c r="EY624" s="9" t="str">
        <f t="shared" si="510"/>
        <v>0</v>
      </c>
      <c r="EZ624" s="11"/>
      <c r="FA624" s="11"/>
      <c r="FB624" s="9" t="str">
        <f t="shared" si="511"/>
        <v>0</v>
      </c>
      <c r="FC624" s="9" t="str">
        <f t="shared" si="511"/>
        <v>0</v>
      </c>
      <c r="FD624" s="9" t="str">
        <f t="shared" si="489"/>
        <v>1</v>
      </c>
      <c r="FE624" s="9" t="str">
        <f t="shared" si="512"/>
        <v>1</v>
      </c>
      <c r="FF624" s="9" t="str">
        <f t="shared" si="512"/>
        <v>1</v>
      </c>
      <c r="GJ624" s="4" t="str">
        <f t="shared" si="492"/>
        <v>パーツ\フレーム:ブランド\LEADERBIKE</v>
      </c>
      <c r="GK624" s="4" t="str">
        <f t="shared" si="490"/>
        <v>u:u</v>
      </c>
      <c r="GL624" s="11"/>
      <c r="GM624" s="4" t="str">
        <f t="shared" si="513"/>
        <v>::</v>
      </c>
      <c r="GN624" s="4" t="str">
        <f t="shared" si="513"/>
        <v>::</v>
      </c>
      <c r="GO624" s="4" t="str">
        <f t="shared" si="513"/>
        <v>::</v>
      </c>
      <c r="GP624" s="4" t="str">
        <f t="shared" si="491"/>
        <v>1</v>
      </c>
    </row>
    <row r="625" spans="1:198" ht="28" customHeight="1">
      <c r="A625" s="5" t="s">
        <v>3288</v>
      </c>
      <c r="B625" s="5" t="s">
        <v>3290</v>
      </c>
      <c r="C625" s="5" t="s">
        <v>3288</v>
      </c>
      <c r="D625" s="9" t="str">
        <f t="shared" si="464"/>
        <v>u</v>
      </c>
      <c r="E625" s="9" t="str">
        <f t="shared" si="465"/>
        <v xml:space="preserve"> / （LEADERBIKE725TRFRAMEWHITE）</v>
      </c>
      <c r="F625" s="9" t="str">
        <f t="shared" si="466"/>
        <v xml:space="preserve"> / （LEADERBIKE725TRFRAMEWHITE）</v>
      </c>
      <c r="G625" s="5">
        <v>47250</v>
      </c>
      <c r="H625" s="9">
        <f t="shared" si="467"/>
        <v>47250</v>
      </c>
      <c r="I625" s="9" t="str">
        <f t="shared" si="468"/>
        <v>0</v>
      </c>
      <c r="J625" s="9" t="str">
        <f t="shared" si="469"/>
        <v>1</v>
      </c>
      <c r="M625" s="5" t="s">
        <v>340</v>
      </c>
      <c r="P625" s="9" t="str">
        <f t="shared" si="470"/>
        <v>LEADERBIKE725TRFRAMEWHITE</v>
      </c>
      <c r="AI625" s="9" t="str">
        <f t="shared" si="471"/>
        <v>http://image.rakuten.co.jp/brotures/cabinet/items/leaderbike/frame-725tr-w.jpg</v>
      </c>
      <c r="AS625" s="9" t="str">
        <f t="shared" si="507"/>
        <v>1</v>
      </c>
      <c r="AT625" s="9" t="str">
        <f t="shared" si="507"/>
        <v>1</v>
      </c>
      <c r="AU625" s="9" t="str">
        <f t="shared" si="472"/>
        <v>0</v>
      </c>
      <c r="AV625" s="9" t="str">
        <f t="shared" si="473"/>
        <v>1</v>
      </c>
      <c r="AW625" s="9" t="str">
        <f t="shared" si="508"/>
        <v>0</v>
      </c>
      <c r="AX625" s="9" t="str">
        <f t="shared" si="508"/>
        <v>0</v>
      </c>
      <c r="AY625" s="11"/>
      <c r="AZ625" s="11"/>
      <c r="BA625" s="11"/>
      <c r="BB625" s="9" t="str">
        <f t="shared" si="474"/>
        <v>-1</v>
      </c>
      <c r="BC625" s="9" t="str">
        <f t="shared" si="475"/>
        <v>2</v>
      </c>
      <c r="BG625" s="5" t="s">
        <v>2459</v>
      </c>
      <c r="BH625" s="5" t="s">
        <v>427</v>
      </c>
      <c r="CS625" s="9" t="str">
        <f t="shared" si="476"/>
        <v>0</v>
      </c>
      <c r="CT625" s="9" t="str">
        <f t="shared" si="477"/>
        <v>&lt;iframe src="http://www.rakuten.ne.jp/gold/brotures/spec/leaderbike/frame-725tr-w.html" frameborder="0" id="spec-content" scrolling="no"&gt;&lt;/iframe&gt;</v>
      </c>
      <c r="CU625" s="9" t="str">
        <f t="shared" si="478"/>
        <v/>
      </c>
      <c r="CV625" s="9" t="str">
        <f t="shared" si="479"/>
        <v>&lt;div class="row-fluid"&gt;&lt;iframe src="http://www.rakuten.ne.jp/gold/brotures/items/leaderbike/frame-725tr-w.html" frameborder="0" id="skin-product" scrolling="no"&gt;&lt;/iframe&gt;&lt;/div&gt;</v>
      </c>
      <c r="CW625" s="11" t="str">
        <f t="shared" si="480"/>
        <v/>
      </c>
      <c r="CX625" t="s">
        <v>3295</v>
      </c>
      <c r="CY625" s="9" t="str">
        <f t="shared" si="481"/>
        <v>0</v>
      </c>
      <c r="CZ625" s="11"/>
      <c r="DA625" s="11"/>
      <c r="DB625" s="11"/>
      <c r="DC625" s="11"/>
      <c r="DD625" s="9" t="str">
        <f t="shared" si="482"/>
        <v/>
      </c>
      <c r="DE625" s="5" t="s">
        <v>1510</v>
      </c>
      <c r="DF625" s="5" t="s">
        <v>1510</v>
      </c>
      <c r="DI625" s="9" t="str">
        <f t="shared" si="483"/>
        <v/>
      </c>
      <c r="DT625" s="9">
        <f>VLOOKUP(BG625,ディレクトリID!A:B,2)</f>
        <v>563158</v>
      </c>
      <c r="DV625" s="4" t="str">
        <f t="shared" si="484"/>
        <v>【フレーム　LEADERBIKE】</v>
      </c>
      <c r="DW625" s="4" t="str">
        <f t="shared" si="485"/>
        <v>【フレーム　LEADERBIKE】</v>
      </c>
      <c r="DX625" s="9">
        <f t="shared" si="486"/>
        <v>2</v>
      </c>
      <c r="DY625" s="11"/>
      <c r="DZ625" s="9" t="str">
        <f t="shared" si="509"/>
        <v>1</v>
      </c>
      <c r="EA625" s="9" t="str">
        <f t="shared" si="509"/>
        <v>1</v>
      </c>
      <c r="EB625" s="11"/>
      <c r="EC625" s="11"/>
      <c r="ED625" s="11"/>
      <c r="EE625" s="9" t="str">
        <f t="shared" si="487"/>
        <v>0</v>
      </c>
      <c r="EO625" s="5" t="s">
        <v>1470</v>
      </c>
      <c r="EP625" s="8" t="s">
        <v>429</v>
      </c>
      <c r="EQ625" s="8" t="s">
        <v>429</v>
      </c>
      <c r="ER625" s="8" t="s">
        <v>209</v>
      </c>
      <c r="ES625" s="8" t="s">
        <v>430</v>
      </c>
      <c r="ET625" s="9" t="str">
        <f t="shared" si="488"/>
        <v>2</v>
      </c>
      <c r="EU625" s="11"/>
      <c r="EV625" s="11"/>
      <c r="EW625" s="11"/>
      <c r="EX625" s="9" t="str">
        <f t="shared" si="510"/>
        <v>0</v>
      </c>
      <c r="EY625" s="9" t="str">
        <f t="shared" si="510"/>
        <v>0</v>
      </c>
      <c r="EZ625" s="11"/>
      <c r="FA625" s="11"/>
      <c r="FB625" s="9" t="str">
        <f t="shared" si="511"/>
        <v>0</v>
      </c>
      <c r="FC625" s="9" t="str">
        <f t="shared" si="511"/>
        <v>0</v>
      </c>
      <c r="FD625" s="9" t="str">
        <f t="shared" si="489"/>
        <v>1</v>
      </c>
      <c r="FE625" s="9" t="str">
        <f t="shared" si="512"/>
        <v>1</v>
      </c>
      <c r="FF625" s="9" t="str">
        <f t="shared" si="512"/>
        <v>1</v>
      </c>
      <c r="GJ625" s="4" t="str">
        <f t="shared" si="492"/>
        <v>パーツ\フレーム:ブランド\LEADERBIKE</v>
      </c>
      <c r="GK625" s="4" t="str">
        <f t="shared" si="490"/>
        <v>u:u</v>
      </c>
      <c r="GL625" s="11"/>
      <c r="GM625" s="4" t="str">
        <f t="shared" si="513"/>
        <v>::</v>
      </c>
      <c r="GN625" s="4" t="str">
        <f t="shared" si="513"/>
        <v>::</v>
      </c>
      <c r="GO625" s="4" t="str">
        <f t="shared" si="513"/>
        <v>::</v>
      </c>
      <c r="GP625" s="4" t="str">
        <f t="shared" si="491"/>
        <v>1</v>
      </c>
    </row>
    <row r="626" spans="1:198" ht="28" customHeight="1">
      <c r="A626" s="5" t="s">
        <v>3288</v>
      </c>
      <c r="B626" s="5" t="s">
        <v>3290</v>
      </c>
      <c r="C626" s="5" t="s">
        <v>3288</v>
      </c>
      <c r="D626" s="9" t="str">
        <f t="shared" si="464"/>
        <v>u</v>
      </c>
      <c r="E626" s="9" t="str">
        <f t="shared" si="465"/>
        <v xml:space="preserve"> / （LEADERBIKE725TRFRAMEWHITE）</v>
      </c>
      <c r="F626" s="9" t="str">
        <f t="shared" si="466"/>
        <v xml:space="preserve"> / （LEADERBIKE725TRFRAMEWHITE）</v>
      </c>
      <c r="G626" s="5">
        <v>47250</v>
      </c>
      <c r="H626" s="9">
        <f t="shared" si="467"/>
        <v>47250</v>
      </c>
      <c r="I626" s="9" t="str">
        <f t="shared" si="468"/>
        <v>0</v>
      </c>
      <c r="J626" s="9" t="str">
        <f t="shared" si="469"/>
        <v>1</v>
      </c>
      <c r="M626" s="5" t="s">
        <v>340</v>
      </c>
      <c r="P626" s="9" t="str">
        <f t="shared" si="470"/>
        <v>LEADERBIKE725TRFRAMEWHITE</v>
      </c>
      <c r="AI626" s="9" t="str">
        <f t="shared" si="471"/>
        <v>http://image.rakuten.co.jp/brotures/cabinet/items/leaderbike/frame-725tr-w.jpg</v>
      </c>
      <c r="AS626" s="9" t="str">
        <f t="shared" si="507"/>
        <v>1</v>
      </c>
      <c r="AT626" s="9" t="str">
        <f t="shared" si="507"/>
        <v>1</v>
      </c>
      <c r="AU626" s="9" t="str">
        <f t="shared" si="472"/>
        <v>0</v>
      </c>
      <c r="AV626" s="9" t="str">
        <f t="shared" si="473"/>
        <v>1</v>
      </c>
      <c r="AW626" s="9" t="str">
        <f t="shared" si="508"/>
        <v>0</v>
      </c>
      <c r="AX626" s="9" t="str">
        <f t="shared" si="508"/>
        <v>0</v>
      </c>
      <c r="AY626" s="11"/>
      <c r="AZ626" s="11"/>
      <c r="BA626" s="11"/>
      <c r="BB626" s="9" t="str">
        <f t="shared" si="474"/>
        <v>-1</v>
      </c>
      <c r="BC626" s="9" t="str">
        <f t="shared" si="475"/>
        <v>2</v>
      </c>
      <c r="BG626" s="5" t="s">
        <v>2459</v>
      </c>
      <c r="BH626" s="5" t="s">
        <v>427</v>
      </c>
      <c r="CS626" s="9" t="str">
        <f t="shared" si="476"/>
        <v>0</v>
      </c>
      <c r="CT626" s="9" t="str">
        <f t="shared" si="477"/>
        <v>&lt;iframe src="http://www.rakuten.ne.jp/gold/brotures/spec/leaderbike/frame-725tr-w.html" frameborder="0" id="spec-content" scrolling="no"&gt;&lt;/iframe&gt;</v>
      </c>
      <c r="CU626" s="9" t="str">
        <f t="shared" si="478"/>
        <v/>
      </c>
      <c r="CV626" s="9" t="str">
        <f t="shared" si="479"/>
        <v>&lt;div class="row-fluid"&gt;&lt;iframe src="http://www.rakuten.ne.jp/gold/brotures/items/leaderbike/frame-725tr-w.html" frameborder="0" id="skin-product" scrolling="no"&gt;&lt;/iframe&gt;&lt;/div&gt;</v>
      </c>
      <c r="CW626" s="11" t="str">
        <f t="shared" si="480"/>
        <v/>
      </c>
      <c r="CX626" t="s">
        <v>3296</v>
      </c>
      <c r="CY626" s="9" t="str">
        <f t="shared" si="481"/>
        <v>0</v>
      </c>
      <c r="CZ626" s="11"/>
      <c r="DA626" s="11"/>
      <c r="DB626" s="11"/>
      <c r="DC626" s="11"/>
      <c r="DD626" s="9" t="str">
        <f t="shared" si="482"/>
        <v/>
      </c>
      <c r="DE626" s="5" t="s">
        <v>1512</v>
      </c>
      <c r="DF626" s="5" t="s">
        <v>1512</v>
      </c>
      <c r="DI626" s="9" t="str">
        <f t="shared" si="483"/>
        <v/>
      </c>
      <c r="DT626" s="9">
        <f>VLOOKUP(BG626,ディレクトリID!A:B,2)</f>
        <v>563158</v>
      </c>
      <c r="DV626" s="4" t="str">
        <f t="shared" si="484"/>
        <v>【フレーム　LEADERBIKE】</v>
      </c>
      <c r="DW626" s="4" t="str">
        <f t="shared" si="485"/>
        <v>【フレーム　LEADERBIKE】</v>
      </c>
      <c r="DX626" s="9">
        <f t="shared" si="486"/>
        <v>2</v>
      </c>
      <c r="DY626" s="11"/>
      <c r="DZ626" s="9" t="str">
        <f t="shared" si="509"/>
        <v>1</v>
      </c>
      <c r="EA626" s="9" t="str">
        <f t="shared" si="509"/>
        <v>1</v>
      </c>
      <c r="EB626" s="11"/>
      <c r="EC626" s="11"/>
      <c r="ED626" s="11"/>
      <c r="EE626" s="9" t="str">
        <f t="shared" si="487"/>
        <v>0</v>
      </c>
      <c r="EO626" s="5" t="s">
        <v>1470</v>
      </c>
      <c r="EP626" s="8" t="s">
        <v>429</v>
      </c>
      <c r="EQ626" s="8" t="s">
        <v>429</v>
      </c>
      <c r="ER626" s="8" t="s">
        <v>209</v>
      </c>
      <c r="ES626" s="8" t="s">
        <v>430</v>
      </c>
      <c r="ET626" s="9" t="str">
        <f t="shared" si="488"/>
        <v>2</v>
      </c>
      <c r="EU626" s="11"/>
      <c r="EV626" s="11"/>
      <c r="EW626" s="11"/>
      <c r="EX626" s="9" t="str">
        <f t="shared" si="510"/>
        <v>0</v>
      </c>
      <c r="EY626" s="9" t="str">
        <f t="shared" si="510"/>
        <v>0</v>
      </c>
      <c r="EZ626" s="11"/>
      <c r="FA626" s="11"/>
      <c r="FB626" s="9" t="str">
        <f t="shared" si="511"/>
        <v>0</v>
      </c>
      <c r="FC626" s="9" t="str">
        <f t="shared" si="511"/>
        <v>0</v>
      </c>
      <c r="FD626" s="9" t="str">
        <f t="shared" si="489"/>
        <v>1</v>
      </c>
      <c r="FE626" s="9" t="str">
        <f t="shared" si="512"/>
        <v>1</v>
      </c>
      <c r="FF626" s="9" t="str">
        <f t="shared" si="512"/>
        <v>1</v>
      </c>
      <c r="GJ626" s="4" t="str">
        <f t="shared" si="492"/>
        <v>パーツ\フレーム:ブランド\LEADERBIKE</v>
      </c>
      <c r="GK626" s="4" t="str">
        <f t="shared" si="490"/>
        <v>u:u</v>
      </c>
      <c r="GL626" s="11"/>
      <c r="GM626" s="4" t="str">
        <f t="shared" si="513"/>
        <v>::</v>
      </c>
      <c r="GN626" s="4" t="str">
        <f t="shared" si="513"/>
        <v>::</v>
      </c>
      <c r="GO626" s="4" t="str">
        <f t="shared" si="513"/>
        <v>::</v>
      </c>
      <c r="GP626" s="4" t="str">
        <f t="shared" si="491"/>
        <v>1</v>
      </c>
    </row>
    <row r="627" spans="1:198" ht="28" customHeight="1">
      <c r="A627" s="5" t="s">
        <v>3288</v>
      </c>
      <c r="B627" s="5" t="s">
        <v>3290</v>
      </c>
      <c r="C627" s="5" t="s">
        <v>3288</v>
      </c>
      <c r="D627" s="9" t="str">
        <f t="shared" si="464"/>
        <v>u</v>
      </c>
      <c r="E627" s="9" t="str">
        <f t="shared" si="465"/>
        <v xml:space="preserve"> / （LEADERBIKE725TRFRAMEWHITE）</v>
      </c>
      <c r="F627" s="9" t="str">
        <f t="shared" si="466"/>
        <v xml:space="preserve"> / （LEADERBIKE725TRFRAMEWHITE）</v>
      </c>
      <c r="G627" s="5">
        <v>47250</v>
      </c>
      <c r="H627" s="9">
        <f t="shared" si="467"/>
        <v>47250</v>
      </c>
      <c r="I627" s="9" t="str">
        <f t="shared" si="468"/>
        <v>0</v>
      </c>
      <c r="J627" s="9" t="str">
        <f t="shared" si="469"/>
        <v>1</v>
      </c>
      <c r="M627" s="5" t="s">
        <v>340</v>
      </c>
      <c r="P627" s="9" t="str">
        <f t="shared" si="470"/>
        <v>LEADERBIKE725TRFRAMEWHITE</v>
      </c>
      <c r="AI627" s="9" t="str">
        <f t="shared" si="471"/>
        <v>http://image.rakuten.co.jp/brotures/cabinet/items/leaderbike/frame-725tr-w.jpg</v>
      </c>
      <c r="AS627" s="9" t="str">
        <f t="shared" si="507"/>
        <v>1</v>
      </c>
      <c r="AT627" s="9" t="str">
        <f t="shared" si="507"/>
        <v>1</v>
      </c>
      <c r="AU627" s="9" t="str">
        <f t="shared" si="472"/>
        <v>0</v>
      </c>
      <c r="AV627" s="9" t="str">
        <f t="shared" si="473"/>
        <v>1</v>
      </c>
      <c r="AW627" s="9" t="str">
        <f t="shared" si="508"/>
        <v>0</v>
      </c>
      <c r="AX627" s="9" t="str">
        <f t="shared" si="508"/>
        <v>0</v>
      </c>
      <c r="AY627" s="11"/>
      <c r="AZ627" s="11"/>
      <c r="BA627" s="11"/>
      <c r="BB627" s="9" t="str">
        <f t="shared" si="474"/>
        <v>-1</v>
      </c>
      <c r="BC627" s="9" t="str">
        <f t="shared" si="475"/>
        <v>2</v>
      </c>
      <c r="BG627" s="5" t="s">
        <v>2459</v>
      </c>
      <c r="BH627" s="5" t="s">
        <v>427</v>
      </c>
      <c r="CS627" s="9" t="str">
        <f t="shared" si="476"/>
        <v>0</v>
      </c>
      <c r="CT627" s="9" t="str">
        <f t="shared" si="477"/>
        <v>&lt;iframe src="http://www.rakuten.ne.jp/gold/brotures/spec/leaderbike/frame-725tr-w.html" frameborder="0" id="spec-content" scrolling="no"&gt;&lt;/iframe&gt;</v>
      </c>
      <c r="CU627" s="9" t="str">
        <f t="shared" si="478"/>
        <v/>
      </c>
      <c r="CV627" s="9" t="str">
        <f t="shared" si="479"/>
        <v>&lt;div class="row-fluid"&gt;&lt;iframe src="http://www.rakuten.ne.jp/gold/brotures/items/leaderbike/frame-725tr-w.html" frameborder="0" id="skin-product" scrolling="no"&gt;&lt;/iframe&gt;&lt;/div&gt;</v>
      </c>
      <c r="CW627" s="11" t="str">
        <f t="shared" si="480"/>
        <v/>
      </c>
      <c r="CX627" t="s">
        <v>3297</v>
      </c>
      <c r="CY627" s="9" t="str">
        <f t="shared" si="481"/>
        <v>0</v>
      </c>
      <c r="CZ627" s="11"/>
      <c r="DA627" s="11"/>
      <c r="DB627" s="11"/>
      <c r="DC627" s="11"/>
      <c r="DD627" s="9" t="str">
        <f t="shared" si="482"/>
        <v/>
      </c>
      <c r="DE627" s="5" t="s">
        <v>1514</v>
      </c>
      <c r="DF627" s="5" t="s">
        <v>1514</v>
      </c>
      <c r="DI627" s="9" t="str">
        <f t="shared" si="483"/>
        <v/>
      </c>
      <c r="DT627" s="9">
        <f>VLOOKUP(BG627,ディレクトリID!A:B,2)</f>
        <v>563158</v>
      </c>
      <c r="DV627" s="4" t="str">
        <f t="shared" si="484"/>
        <v>【フレーム　LEADERBIKE】</v>
      </c>
      <c r="DW627" s="4" t="str">
        <f t="shared" si="485"/>
        <v>【フレーム　LEADERBIKE】</v>
      </c>
      <c r="DX627" s="9">
        <f t="shared" si="486"/>
        <v>2</v>
      </c>
      <c r="DY627" s="11"/>
      <c r="DZ627" s="9" t="str">
        <f t="shared" si="509"/>
        <v>1</v>
      </c>
      <c r="EA627" s="9" t="str">
        <f t="shared" si="509"/>
        <v>1</v>
      </c>
      <c r="EB627" s="11"/>
      <c r="EC627" s="11"/>
      <c r="ED627" s="11"/>
      <c r="EE627" s="9" t="str">
        <f t="shared" si="487"/>
        <v>0</v>
      </c>
      <c r="EO627" s="5" t="s">
        <v>1470</v>
      </c>
      <c r="EP627" s="8" t="s">
        <v>429</v>
      </c>
      <c r="EQ627" s="8" t="s">
        <v>429</v>
      </c>
      <c r="ER627" s="8" t="s">
        <v>209</v>
      </c>
      <c r="ES627" s="8" t="s">
        <v>430</v>
      </c>
      <c r="ET627" s="9" t="str">
        <f t="shared" si="488"/>
        <v>2</v>
      </c>
      <c r="EU627" s="11"/>
      <c r="EV627" s="11"/>
      <c r="EW627" s="11"/>
      <c r="EX627" s="9" t="str">
        <f t="shared" si="510"/>
        <v>0</v>
      </c>
      <c r="EY627" s="9" t="str">
        <f t="shared" si="510"/>
        <v>0</v>
      </c>
      <c r="EZ627" s="11"/>
      <c r="FA627" s="11"/>
      <c r="FB627" s="9" t="str">
        <f t="shared" si="511"/>
        <v>0</v>
      </c>
      <c r="FC627" s="9" t="str">
        <f t="shared" si="511"/>
        <v>0</v>
      </c>
      <c r="FD627" s="9" t="str">
        <f t="shared" si="489"/>
        <v>1</v>
      </c>
      <c r="FE627" s="9" t="str">
        <f t="shared" si="512"/>
        <v>1</v>
      </c>
      <c r="FF627" s="9" t="str">
        <f t="shared" si="512"/>
        <v>1</v>
      </c>
      <c r="GJ627" s="4" t="str">
        <f t="shared" si="492"/>
        <v>パーツ\フレーム:ブランド\LEADERBIKE</v>
      </c>
      <c r="GK627" s="4" t="str">
        <f t="shared" si="490"/>
        <v>u:u</v>
      </c>
      <c r="GL627" s="11"/>
      <c r="GM627" s="4" t="str">
        <f t="shared" si="513"/>
        <v>::</v>
      </c>
      <c r="GN627" s="4" t="str">
        <f t="shared" si="513"/>
        <v>::</v>
      </c>
      <c r="GO627" s="4" t="str">
        <f t="shared" si="513"/>
        <v>::</v>
      </c>
      <c r="GP627" s="4" t="str">
        <f t="shared" si="491"/>
        <v>1</v>
      </c>
    </row>
    <row r="628" spans="1:198" ht="28" customHeight="1">
      <c r="A628" s="5" t="s">
        <v>3288</v>
      </c>
      <c r="B628" s="5" t="s">
        <v>3290</v>
      </c>
      <c r="C628" s="5" t="s">
        <v>3288</v>
      </c>
      <c r="D628" s="9" t="str">
        <f t="shared" si="464"/>
        <v>u</v>
      </c>
      <c r="E628" s="9" t="str">
        <f t="shared" si="465"/>
        <v xml:space="preserve"> / （LEADERBIKE725TRFRAMEWHITE）</v>
      </c>
      <c r="F628" s="9" t="str">
        <f t="shared" si="466"/>
        <v xml:space="preserve"> / （LEADERBIKE725TRFRAMEWHITE）</v>
      </c>
      <c r="G628" s="5">
        <v>47250</v>
      </c>
      <c r="H628" s="9">
        <f t="shared" si="467"/>
        <v>47250</v>
      </c>
      <c r="I628" s="9" t="str">
        <f t="shared" si="468"/>
        <v>0</v>
      </c>
      <c r="J628" s="9" t="str">
        <f t="shared" si="469"/>
        <v>1</v>
      </c>
      <c r="M628" s="5" t="s">
        <v>340</v>
      </c>
      <c r="P628" s="9" t="str">
        <f t="shared" si="470"/>
        <v>LEADERBIKE725TRFRAMEWHITE</v>
      </c>
      <c r="AI628" s="9" t="str">
        <f t="shared" si="471"/>
        <v>http://image.rakuten.co.jp/brotures/cabinet/items/leaderbike/frame-725tr-w.jpg</v>
      </c>
      <c r="AS628" s="9" t="str">
        <f t="shared" si="507"/>
        <v>1</v>
      </c>
      <c r="AT628" s="9" t="str">
        <f t="shared" si="507"/>
        <v>1</v>
      </c>
      <c r="AU628" s="9" t="str">
        <f t="shared" si="472"/>
        <v>0</v>
      </c>
      <c r="AV628" s="9" t="str">
        <f t="shared" si="473"/>
        <v>1</v>
      </c>
      <c r="AW628" s="9" t="str">
        <f t="shared" si="508"/>
        <v>0</v>
      </c>
      <c r="AX628" s="9" t="str">
        <f t="shared" si="508"/>
        <v>0</v>
      </c>
      <c r="AY628" s="11"/>
      <c r="AZ628" s="11"/>
      <c r="BA628" s="11"/>
      <c r="BB628" s="9" t="str">
        <f t="shared" si="474"/>
        <v>-1</v>
      </c>
      <c r="BC628" s="9" t="str">
        <f t="shared" si="475"/>
        <v>2</v>
      </c>
      <c r="BG628" s="5" t="s">
        <v>2459</v>
      </c>
      <c r="BH628" s="5" t="s">
        <v>427</v>
      </c>
      <c r="CS628" s="9" t="str">
        <f t="shared" si="476"/>
        <v>0</v>
      </c>
      <c r="CT628" s="9" t="str">
        <f t="shared" si="477"/>
        <v>&lt;iframe src="http://www.rakuten.ne.jp/gold/brotures/spec/leaderbike/frame-725tr-w.html" frameborder="0" id="spec-content" scrolling="no"&gt;&lt;/iframe&gt;</v>
      </c>
      <c r="CU628" s="9" t="str">
        <f t="shared" si="478"/>
        <v/>
      </c>
      <c r="CV628" s="9" t="str">
        <f t="shared" si="479"/>
        <v>&lt;div class="row-fluid"&gt;&lt;iframe src="http://www.rakuten.ne.jp/gold/brotures/items/leaderbike/frame-725tr-w.html" frameborder="0" id="skin-product" scrolling="no"&gt;&lt;/iframe&gt;&lt;/div&gt;</v>
      </c>
      <c r="CW628" s="11" t="str">
        <f t="shared" si="480"/>
        <v/>
      </c>
      <c r="CX628" t="s">
        <v>3298</v>
      </c>
      <c r="CY628" s="9" t="str">
        <f t="shared" si="481"/>
        <v>0</v>
      </c>
      <c r="CZ628" s="11"/>
      <c r="DA628" s="11"/>
      <c r="DB628" s="11"/>
      <c r="DC628" s="11"/>
      <c r="DD628" s="9" t="str">
        <f t="shared" si="482"/>
        <v/>
      </c>
      <c r="DE628" s="5" t="s">
        <v>1516</v>
      </c>
      <c r="DF628" s="5" t="s">
        <v>1516</v>
      </c>
      <c r="DI628" s="9" t="str">
        <f t="shared" si="483"/>
        <v/>
      </c>
      <c r="DT628" s="9">
        <f>VLOOKUP(BG628,ディレクトリID!A:B,2)</f>
        <v>563158</v>
      </c>
      <c r="DV628" s="4" t="str">
        <f t="shared" si="484"/>
        <v>【フレーム　LEADERBIKE】</v>
      </c>
      <c r="DW628" s="4" t="str">
        <f t="shared" si="485"/>
        <v>【フレーム　LEADERBIKE】</v>
      </c>
      <c r="DX628" s="9">
        <f t="shared" si="486"/>
        <v>2</v>
      </c>
      <c r="DY628" s="11"/>
      <c r="DZ628" s="9" t="str">
        <f t="shared" si="509"/>
        <v>1</v>
      </c>
      <c r="EA628" s="9" t="str">
        <f t="shared" si="509"/>
        <v>1</v>
      </c>
      <c r="EB628" s="11"/>
      <c r="EC628" s="11"/>
      <c r="ED628" s="11"/>
      <c r="EE628" s="9" t="str">
        <f t="shared" si="487"/>
        <v>0</v>
      </c>
      <c r="EO628" s="5" t="s">
        <v>1470</v>
      </c>
      <c r="EP628" s="8" t="s">
        <v>429</v>
      </c>
      <c r="EQ628" s="8" t="s">
        <v>429</v>
      </c>
      <c r="ER628" s="8" t="s">
        <v>209</v>
      </c>
      <c r="ES628" s="8" t="s">
        <v>430</v>
      </c>
      <c r="ET628" s="9" t="str">
        <f t="shared" si="488"/>
        <v>2</v>
      </c>
      <c r="EU628" s="11"/>
      <c r="EV628" s="11"/>
      <c r="EW628" s="11"/>
      <c r="EX628" s="9" t="str">
        <f t="shared" si="510"/>
        <v>0</v>
      </c>
      <c r="EY628" s="9" t="str">
        <f t="shared" si="510"/>
        <v>0</v>
      </c>
      <c r="EZ628" s="11"/>
      <c r="FA628" s="11"/>
      <c r="FB628" s="9" t="str">
        <f t="shared" si="511"/>
        <v>0</v>
      </c>
      <c r="FC628" s="9" t="str">
        <f t="shared" si="511"/>
        <v>0</v>
      </c>
      <c r="FD628" s="9" t="str">
        <f t="shared" si="489"/>
        <v>1</v>
      </c>
      <c r="FE628" s="9" t="str">
        <f t="shared" si="512"/>
        <v>1</v>
      </c>
      <c r="FF628" s="9" t="str">
        <f t="shared" si="512"/>
        <v>1</v>
      </c>
      <c r="GJ628" s="4" t="str">
        <f t="shared" si="492"/>
        <v>パーツ\フレーム:ブランド\LEADERBIKE</v>
      </c>
      <c r="GK628" s="4" t="str">
        <f t="shared" si="490"/>
        <v>u:u</v>
      </c>
      <c r="GL628" s="11"/>
      <c r="GM628" s="4" t="str">
        <f t="shared" si="513"/>
        <v>::</v>
      </c>
      <c r="GN628" s="4" t="str">
        <f t="shared" si="513"/>
        <v>::</v>
      </c>
      <c r="GO628" s="4" t="str">
        <f t="shared" si="513"/>
        <v>::</v>
      </c>
      <c r="GP628" s="4" t="str">
        <f t="shared" si="491"/>
        <v>1</v>
      </c>
    </row>
    <row r="629" spans="1:198" ht="28" customHeight="1">
      <c r="A629" s="5" t="s">
        <v>3299</v>
      </c>
      <c r="B629" s="5" t="s">
        <v>3301</v>
      </c>
      <c r="C629" s="5" t="s">
        <v>3299</v>
      </c>
      <c r="D629" s="9" t="str">
        <f t="shared" si="464"/>
        <v>u</v>
      </c>
      <c r="E629" s="9" t="str">
        <f t="shared" si="465"/>
        <v xml:space="preserve"> / （LEADERBIKE735TRFRAMEBLACK）</v>
      </c>
      <c r="F629" s="9" t="str">
        <f t="shared" si="466"/>
        <v xml:space="preserve"> / （LEADERBIKE735TRFRAMEBLACK）</v>
      </c>
      <c r="G629" s="5">
        <v>57750</v>
      </c>
      <c r="H629" s="9">
        <f t="shared" si="467"/>
        <v>57750</v>
      </c>
      <c r="I629" s="9" t="str">
        <f t="shared" si="468"/>
        <v>0</v>
      </c>
      <c r="J629" s="9" t="str">
        <f t="shared" si="469"/>
        <v>1</v>
      </c>
      <c r="M629" s="5" t="s">
        <v>340</v>
      </c>
      <c r="P629" s="9" t="str">
        <f t="shared" si="470"/>
        <v>LEADERBIKE735TRFRAMEBLACK</v>
      </c>
      <c r="AI629" s="9" t="str">
        <f t="shared" si="471"/>
        <v>http://image.rakuten.co.jp/brotures/cabinet/items/leaderbike/frame-735tr-b.jpg</v>
      </c>
      <c r="AS629" s="9" t="str">
        <f t="shared" si="507"/>
        <v>1</v>
      </c>
      <c r="AT629" s="9" t="str">
        <f t="shared" si="507"/>
        <v>1</v>
      </c>
      <c r="AU629" s="9" t="str">
        <f t="shared" si="472"/>
        <v>0</v>
      </c>
      <c r="AV629" s="9" t="str">
        <f t="shared" si="473"/>
        <v>1</v>
      </c>
      <c r="AW629" s="9" t="str">
        <f t="shared" si="508"/>
        <v>0</v>
      </c>
      <c r="AX629" s="9" t="str">
        <f t="shared" si="508"/>
        <v>0</v>
      </c>
      <c r="AY629" s="11"/>
      <c r="AZ629" s="11"/>
      <c r="BA629" s="11"/>
      <c r="BB629" s="9" t="str">
        <f t="shared" si="474"/>
        <v>-1</v>
      </c>
      <c r="BC629" s="9" t="str">
        <f t="shared" si="475"/>
        <v>2</v>
      </c>
      <c r="BG629" s="5" t="s">
        <v>2459</v>
      </c>
      <c r="BH629" s="5" t="s">
        <v>427</v>
      </c>
      <c r="CS629" s="9" t="str">
        <f t="shared" si="476"/>
        <v>0</v>
      </c>
      <c r="CT629" s="9" t="str">
        <f t="shared" si="477"/>
        <v>&lt;iframe src="http://www.rakuten.ne.jp/gold/brotures/spec/leaderbike/frame-735tr-b.html" frameborder="0" id="spec-content" scrolling="no"&gt;&lt;/iframe&gt;</v>
      </c>
      <c r="CU629" s="9" t="str">
        <f t="shared" si="478"/>
        <v/>
      </c>
      <c r="CV629" s="9" t="str">
        <f t="shared" si="479"/>
        <v>&lt;div class="row-fluid"&gt;&lt;iframe src="http://www.rakuten.ne.jp/gold/brotures/items/leaderbike/frame-735tr-b.html" frameborder="0" id="skin-product" scrolling="no"&gt;&lt;/iframe&gt;&lt;/div&gt;</v>
      </c>
      <c r="CW629" s="11" t="str">
        <f t="shared" si="480"/>
        <v/>
      </c>
      <c r="CX629" t="s">
        <v>3305</v>
      </c>
      <c r="CY629" s="9" t="str">
        <f t="shared" si="481"/>
        <v>0</v>
      </c>
      <c r="CZ629" s="11"/>
      <c r="DA629" s="11"/>
      <c r="DB629" s="11"/>
      <c r="DC629" s="11"/>
      <c r="DD629" s="9" t="str">
        <f t="shared" si="482"/>
        <v/>
      </c>
      <c r="DE629" s="5" t="s">
        <v>1510</v>
      </c>
      <c r="DF629" s="5" t="s">
        <v>1510</v>
      </c>
      <c r="DI629" s="9" t="str">
        <f t="shared" si="483"/>
        <v/>
      </c>
      <c r="DT629" s="9">
        <f>VLOOKUP(BG629,ディレクトリID!A:B,2)</f>
        <v>563158</v>
      </c>
      <c r="DV629" s="4" t="str">
        <f t="shared" si="484"/>
        <v>【フレーム　LEADERBIKE】</v>
      </c>
      <c r="DW629" s="4" t="str">
        <f t="shared" si="485"/>
        <v>【フレーム　LEADERBIKE】</v>
      </c>
      <c r="DX629" s="9">
        <f t="shared" si="486"/>
        <v>2</v>
      </c>
      <c r="DY629" s="11"/>
      <c r="DZ629" s="9" t="str">
        <f t="shared" si="509"/>
        <v>1</v>
      </c>
      <c r="EA629" s="9" t="str">
        <f t="shared" si="509"/>
        <v>1</v>
      </c>
      <c r="EB629" s="11"/>
      <c r="EC629" s="11"/>
      <c r="ED629" s="11"/>
      <c r="EE629" s="9" t="str">
        <f t="shared" si="487"/>
        <v>0</v>
      </c>
      <c r="EO629" s="5" t="s">
        <v>1470</v>
      </c>
      <c r="EP629" s="8" t="s">
        <v>429</v>
      </c>
      <c r="EQ629" s="8" t="s">
        <v>429</v>
      </c>
      <c r="ER629" s="8" t="s">
        <v>209</v>
      </c>
      <c r="ES629" s="8" t="s">
        <v>430</v>
      </c>
      <c r="ET629" s="9" t="str">
        <f t="shared" si="488"/>
        <v>2</v>
      </c>
      <c r="EU629" s="11"/>
      <c r="EV629" s="11"/>
      <c r="EW629" s="11"/>
      <c r="EX629" s="9" t="str">
        <f t="shared" si="510"/>
        <v>0</v>
      </c>
      <c r="EY629" s="9" t="str">
        <f t="shared" si="510"/>
        <v>0</v>
      </c>
      <c r="EZ629" s="11"/>
      <c r="FA629" s="11"/>
      <c r="FB629" s="9" t="str">
        <f t="shared" si="511"/>
        <v>0</v>
      </c>
      <c r="FC629" s="9" t="str">
        <f t="shared" si="511"/>
        <v>0</v>
      </c>
      <c r="FD629" s="9" t="str">
        <f t="shared" si="489"/>
        <v>1</v>
      </c>
      <c r="FE629" s="9" t="str">
        <f t="shared" si="512"/>
        <v>1</v>
      </c>
      <c r="FF629" s="9" t="str">
        <f t="shared" si="512"/>
        <v>1</v>
      </c>
      <c r="GJ629" s="4" t="str">
        <f t="shared" si="492"/>
        <v>パーツ\フレーム:ブランド\LEADERBIKE</v>
      </c>
      <c r="GK629" s="4" t="str">
        <f t="shared" si="490"/>
        <v>u:u</v>
      </c>
      <c r="GL629" s="11"/>
      <c r="GM629" s="4" t="str">
        <f t="shared" si="513"/>
        <v>::</v>
      </c>
      <c r="GN629" s="4" t="str">
        <f t="shared" si="513"/>
        <v>::</v>
      </c>
      <c r="GO629" s="4" t="str">
        <f t="shared" si="513"/>
        <v>::</v>
      </c>
      <c r="GP629" s="4" t="str">
        <f t="shared" si="491"/>
        <v>1</v>
      </c>
    </row>
    <row r="630" spans="1:198" ht="28" customHeight="1">
      <c r="A630" s="5" t="s">
        <v>3299</v>
      </c>
      <c r="B630" s="5" t="s">
        <v>3301</v>
      </c>
      <c r="C630" s="5" t="s">
        <v>3299</v>
      </c>
      <c r="D630" s="9" t="str">
        <f t="shared" si="464"/>
        <v>u</v>
      </c>
      <c r="E630" s="9" t="str">
        <f t="shared" si="465"/>
        <v xml:space="preserve"> / （LEADERBIKE735TRFRAMEBLACK）</v>
      </c>
      <c r="F630" s="9" t="str">
        <f t="shared" si="466"/>
        <v xml:space="preserve"> / （LEADERBIKE735TRFRAMEBLACK）</v>
      </c>
      <c r="G630" s="5">
        <v>57750</v>
      </c>
      <c r="H630" s="9">
        <f t="shared" si="467"/>
        <v>57750</v>
      </c>
      <c r="I630" s="9" t="str">
        <f t="shared" si="468"/>
        <v>0</v>
      </c>
      <c r="J630" s="9" t="str">
        <f t="shared" si="469"/>
        <v>1</v>
      </c>
      <c r="M630" s="5" t="s">
        <v>340</v>
      </c>
      <c r="P630" s="9" t="str">
        <f t="shared" si="470"/>
        <v>LEADERBIKE735TRFRAMEBLACK</v>
      </c>
      <c r="AI630" s="9" t="str">
        <f t="shared" si="471"/>
        <v>http://image.rakuten.co.jp/brotures/cabinet/items/leaderbike/frame-735tr-b.jpg</v>
      </c>
      <c r="AS630" s="9" t="str">
        <f t="shared" si="507"/>
        <v>1</v>
      </c>
      <c r="AT630" s="9" t="str">
        <f t="shared" si="507"/>
        <v>1</v>
      </c>
      <c r="AU630" s="9" t="str">
        <f t="shared" si="472"/>
        <v>0</v>
      </c>
      <c r="AV630" s="9" t="str">
        <f t="shared" si="473"/>
        <v>1</v>
      </c>
      <c r="AW630" s="9" t="str">
        <f t="shared" si="508"/>
        <v>0</v>
      </c>
      <c r="AX630" s="9" t="str">
        <f t="shared" si="508"/>
        <v>0</v>
      </c>
      <c r="AY630" s="11"/>
      <c r="AZ630" s="11"/>
      <c r="BA630" s="11"/>
      <c r="BB630" s="9" t="str">
        <f t="shared" si="474"/>
        <v>-1</v>
      </c>
      <c r="BC630" s="9" t="str">
        <f t="shared" si="475"/>
        <v>2</v>
      </c>
      <c r="BG630" s="5" t="s">
        <v>2459</v>
      </c>
      <c r="BH630" s="5" t="s">
        <v>427</v>
      </c>
      <c r="CS630" s="9" t="str">
        <f t="shared" si="476"/>
        <v>0</v>
      </c>
      <c r="CT630" s="9" t="str">
        <f t="shared" si="477"/>
        <v>&lt;iframe src="http://www.rakuten.ne.jp/gold/brotures/spec/leaderbike/frame-735tr-b.html" frameborder="0" id="spec-content" scrolling="no"&gt;&lt;/iframe&gt;</v>
      </c>
      <c r="CU630" s="9" t="str">
        <f t="shared" si="478"/>
        <v/>
      </c>
      <c r="CV630" s="9" t="str">
        <f t="shared" si="479"/>
        <v>&lt;div class="row-fluid"&gt;&lt;iframe src="http://www.rakuten.ne.jp/gold/brotures/items/leaderbike/frame-735tr-b.html" frameborder="0" id="skin-product" scrolling="no"&gt;&lt;/iframe&gt;&lt;/div&gt;</v>
      </c>
      <c r="CW630" s="11" t="str">
        <f t="shared" si="480"/>
        <v/>
      </c>
      <c r="CX630" t="s">
        <v>3306</v>
      </c>
      <c r="CY630" s="9" t="str">
        <f t="shared" si="481"/>
        <v>0</v>
      </c>
      <c r="CZ630" s="11"/>
      <c r="DA630" s="11"/>
      <c r="DB630" s="11"/>
      <c r="DC630" s="11"/>
      <c r="DD630" s="9" t="str">
        <f t="shared" si="482"/>
        <v/>
      </c>
      <c r="DE630" s="5" t="s">
        <v>1512</v>
      </c>
      <c r="DF630" s="5" t="s">
        <v>1512</v>
      </c>
      <c r="DI630" s="9" t="str">
        <f t="shared" si="483"/>
        <v/>
      </c>
      <c r="DT630" s="9">
        <f>VLOOKUP(BG630,ディレクトリID!A:B,2)</f>
        <v>563158</v>
      </c>
      <c r="DV630" s="4" t="str">
        <f t="shared" si="484"/>
        <v>【フレーム　LEADERBIKE】</v>
      </c>
      <c r="DW630" s="4" t="str">
        <f t="shared" si="485"/>
        <v>【フレーム　LEADERBIKE】</v>
      </c>
      <c r="DX630" s="9">
        <f t="shared" si="486"/>
        <v>2</v>
      </c>
      <c r="DY630" s="11"/>
      <c r="DZ630" s="9" t="str">
        <f t="shared" si="509"/>
        <v>1</v>
      </c>
      <c r="EA630" s="9" t="str">
        <f t="shared" si="509"/>
        <v>1</v>
      </c>
      <c r="EB630" s="11"/>
      <c r="EC630" s="11"/>
      <c r="ED630" s="11"/>
      <c r="EE630" s="9" t="str">
        <f t="shared" si="487"/>
        <v>0</v>
      </c>
      <c r="EO630" s="5" t="s">
        <v>1470</v>
      </c>
      <c r="EP630" s="8" t="s">
        <v>429</v>
      </c>
      <c r="EQ630" s="8" t="s">
        <v>429</v>
      </c>
      <c r="ER630" s="8" t="s">
        <v>209</v>
      </c>
      <c r="ES630" s="8" t="s">
        <v>430</v>
      </c>
      <c r="ET630" s="9" t="str">
        <f t="shared" si="488"/>
        <v>2</v>
      </c>
      <c r="EU630" s="11"/>
      <c r="EV630" s="11"/>
      <c r="EW630" s="11"/>
      <c r="EX630" s="9" t="str">
        <f t="shared" si="510"/>
        <v>0</v>
      </c>
      <c r="EY630" s="9" t="str">
        <f t="shared" si="510"/>
        <v>0</v>
      </c>
      <c r="EZ630" s="11"/>
      <c r="FA630" s="11"/>
      <c r="FB630" s="9" t="str">
        <f t="shared" si="511"/>
        <v>0</v>
      </c>
      <c r="FC630" s="9" t="str">
        <f t="shared" si="511"/>
        <v>0</v>
      </c>
      <c r="FD630" s="9" t="str">
        <f t="shared" si="489"/>
        <v>1</v>
      </c>
      <c r="FE630" s="9" t="str">
        <f t="shared" si="512"/>
        <v>1</v>
      </c>
      <c r="FF630" s="9" t="str">
        <f t="shared" si="512"/>
        <v>1</v>
      </c>
      <c r="GJ630" s="4" t="str">
        <f t="shared" si="492"/>
        <v>パーツ\フレーム:ブランド\LEADERBIKE</v>
      </c>
      <c r="GK630" s="4" t="str">
        <f t="shared" si="490"/>
        <v>u:u</v>
      </c>
      <c r="GL630" s="11"/>
      <c r="GM630" s="4" t="str">
        <f t="shared" si="513"/>
        <v>::</v>
      </c>
      <c r="GN630" s="4" t="str">
        <f t="shared" si="513"/>
        <v>::</v>
      </c>
      <c r="GO630" s="4" t="str">
        <f t="shared" si="513"/>
        <v>::</v>
      </c>
      <c r="GP630" s="4" t="str">
        <f t="shared" si="491"/>
        <v>1</v>
      </c>
    </row>
    <row r="631" spans="1:198" ht="28" customHeight="1">
      <c r="A631" s="5" t="s">
        <v>3299</v>
      </c>
      <c r="B631" s="5" t="s">
        <v>3301</v>
      </c>
      <c r="C631" s="5" t="s">
        <v>3299</v>
      </c>
      <c r="D631" s="9" t="str">
        <f t="shared" si="464"/>
        <v>u</v>
      </c>
      <c r="E631" s="9" t="str">
        <f t="shared" si="465"/>
        <v xml:space="preserve"> / （LEADERBIKE735TRFRAMEBLACK）</v>
      </c>
      <c r="F631" s="9" t="str">
        <f t="shared" si="466"/>
        <v xml:space="preserve"> / （LEADERBIKE735TRFRAMEBLACK）</v>
      </c>
      <c r="G631" s="5">
        <v>57750</v>
      </c>
      <c r="H631" s="9">
        <f t="shared" si="467"/>
        <v>57750</v>
      </c>
      <c r="I631" s="9" t="str">
        <f t="shared" si="468"/>
        <v>0</v>
      </c>
      <c r="J631" s="9" t="str">
        <f t="shared" si="469"/>
        <v>1</v>
      </c>
      <c r="M631" s="5" t="s">
        <v>340</v>
      </c>
      <c r="P631" s="9" t="str">
        <f t="shared" si="470"/>
        <v>LEADERBIKE735TRFRAMEBLACK</v>
      </c>
      <c r="AI631" s="9" t="str">
        <f t="shared" si="471"/>
        <v>http://image.rakuten.co.jp/brotures/cabinet/items/leaderbike/frame-735tr-b.jpg</v>
      </c>
      <c r="AS631" s="9" t="str">
        <f t="shared" si="507"/>
        <v>1</v>
      </c>
      <c r="AT631" s="9" t="str">
        <f t="shared" si="507"/>
        <v>1</v>
      </c>
      <c r="AU631" s="9" t="str">
        <f t="shared" si="472"/>
        <v>0</v>
      </c>
      <c r="AV631" s="9" t="str">
        <f t="shared" si="473"/>
        <v>1</v>
      </c>
      <c r="AW631" s="9" t="str">
        <f t="shared" si="508"/>
        <v>0</v>
      </c>
      <c r="AX631" s="9" t="str">
        <f t="shared" si="508"/>
        <v>0</v>
      </c>
      <c r="AY631" s="11"/>
      <c r="AZ631" s="11"/>
      <c r="BA631" s="11"/>
      <c r="BB631" s="9" t="str">
        <f t="shared" si="474"/>
        <v>-1</v>
      </c>
      <c r="BC631" s="9" t="str">
        <f t="shared" si="475"/>
        <v>2</v>
      </c>
      <c r="BG631" s="5" t="s">
        <v>2459</v>
      </c>
      <c r="BH631" s="5" t="s">
        <v>427</v>
      </c>
      <c r="CS631" s="9" t="str">
        <f t="shared" si="476"/>
        <v>0</v>
      </c>
      <c r="CT631" s="9" t="str">
        <f t="shared" si="477"/>
        <v>&lt;iframe src="http://www.rakuten.ne.jp/gold/brotures/spec/leaderbike/frame-735tr-b.html" frameborder="0" id="spec-content" scrolling="no"&gt;&lt;/iframe&gt;</v>
      </c>
      <c r="CU631" s="9" t="str">
        <f t="shared" si="478"/>
        <v/>
      </c>
      <c r="CV631" s="9" t="str">
        <f t="shared" si="479"/>
        <v>&lt;div class="row-fluid"&gt;&lt;iframe src="http://www.rakuten.ne.jp/gold/brotures/items/leaderbike/frame-735tr-b.html" frameborder="0" id="skin-product" scrolling="no"&gt;&lt;/iframe&gt;&lt;/div&gt;</v>
      </c>
      <c r="CW631" s="11" t="str">
        <f t="shared" si="480"/>
        <v/>
      </c>
      <c r="CX631" t="s">
        <v>3307</v>
      </c>
      <c r="CY631" s="9" t="str">
        <f t="shared" si="481"/>
        <v>0</v>
      </c>
      <c r="CZ631" s="11"/>
      <c r="DA631" s="11"/>
      <c r="DB631" s="11"/>
      <c r="DC631" s="11"/>
      <c r="DD631" s="9" t="str">
        <f t="shared" si="482"/>
        <v/>
      </c>
      <c r="DE631" s="5" t="s">
        <v>1514</v>
      </c>
      <c r="DF631" s="5" t="s">
        <v>1514</v>
      </c>
      <c r="DI631" s="9" t="str">
        <f t="shared" si="483"/>
        <v/>
      </c>
      <c r="DT631" s="9">
        <f>VLOOKUP(BG631,ディレクトリID!A:B,2)</f>
        <v>563158</v>
      </c>
      <c r="DV631" s="4" t="str">
        <f t="shared" si="484"/>
        <v>【フレーム　LEADERBIKE】</v>
      </c>
      <c r="DW631" s="4" t="str">
        <f t="shared" si="485"/>
        <v>【フレーム　LEADERBIKE】</v>
      </c>
      <c r="DX631" s="9">
        <f t="shared" si="486"/>
        <v>2</v>
      </c>
      <c r="DY631" s="11"/>
      <c r="DZ631" s="9" t="str">
        <f t="shared" si="509"/>
        <v>1</v>
      </c>
      <c r="EA631" s="9" t="str">
        <f t="shared" si="509"/>
        <v>1</v>
      </c>
      <c r="EB631" s="11"/>
      <c r="EC631" s="11"/>
      <c r="ED631" s="11"/>
      <c r="EE631" s="9" t="str">
        <f t="shared" si="487"/>
        <v>0</v>
      </c>
      <c r="EO631" s="5" t="s">
        <v>1470</v>
      </c>
      <c r="EP631" s="8" t="s">
        <v>429</v>
      </c>
      <c r="EQ631" s="8" t="s">
        <v>429</v>
      </c>
      <c r="ER631" s="8" t="s">
        <v>209</v>
      </c>
      <c r="ES631" s="8" t="s">
        <v>430</v>
      </c>
      <c r="ET631" s="9" t="str">
        <f t="shared" si="488"/>
        <v>2</v>
      </c>
      <c r="EU631" s="11"/>
      <c r="EV631" s="11"/>
      <c r="EW631" s="11"/>
      <c r="EX631" s="9" t="str">
        <f t="shared" si="510"/>
        <v>0</v>
      </c>
      <c r="EY631" s="9" t="str">
        <f t="shared" si="510"/>
        <v>0</v>
      </c>
      <c r="EZ631" s="11"/>
      <c r="FA631" s="11"/>
      <c r="FB631" s="9" t="str">
        <f t="shared" si="511"/>
        <v>0</v>
      </c>
      <c r="FC631" s="9" t="str">
        <f t="shared" si="511"/>
        <v>0</v>
      </c>
      <c r="FD631" s="9" t="str">
        <f t="shared" si="489"/>
        <v>1</v>
      </c>
      <c r="FE631" s="9" t="str">
        <f t="shared" si="512"/>
        <v>1</v>
      </c>
      <c r="FF631" s="9" t="str">
        <f t="shared" si="512"/>
        <v>1</v>
      </c>
      <c r="GJ631" s="4" t="str">
        <f t="shared" si="492"/>
        <v>パーツ\フレーム:ブランド\LEADERBIKE</v>
      </c>
      <c r="GK631" s="4" t="str">
        <f t="shared" si="490"/>
        <v>u:u</v>
      </c>
      <c r="GL631" s="11"/>
      <c r="GM631" s="4" t="str">
        <f t="shared" si="513"/>
        <v>::</v>
      </c>
      <c r="GN631" s="4" t="str">
        <f t="shared" si="513"/>
        <v>::</v>
      </c>
      <c r="GO631" s="4" t="str">
        <f t="shared" si="513"/>
        <v>::</v>
      </c>
      <c r="GP631" s="4" t="str">
        <f t="shared" si="491"/>
        <v>1</v>
      </c>
    </row>
    <row r="632" spans="1:198" ht="28" customHeight="1">
      <c r="A632" s="5" t="s">
        <v>3299</v>
      </c>
      <c r="B632" s="5" t="s">
        <v>3301</v>
      </c>
      <c r="C632" s="5" t="s">
        <v>3299</v>
      </c>
      <c r="D632" s="9" t="str">
        <f t="shared" si="464"/>
        <v>u</v>
      </c>
      <c r="E632" s="9" t="str">
        <f t="shared" si="465"/>
        <v xml:space="preserve"> / （LEADERBIKE735TRFRAMEBLACK）</v>
      </c>
      <c r="F632" s="9" t="str">
        <f t="shared" si="466"/>
        <v xml:space="preserve"> / （LEADERBIKE735TRFRAMEBLACK）</v>
      </c>
      <c r="G632" s="5">
        <v>57750</v>
      </c>
      <c r="H632" s="9">
        <f t="shared" si="467"/>
        <v>57750</v>
      </c>
      <c r="I632" s="9" t="str">
        <f t="shared" si="468"/>
        <v>0</v>
      </c>
      <c r="J632" s="9" t="str">
        <f t="shared" si="469"/>
        <v>1</v>
      </c>
      <c r="M632" s="5" t="s">
        <v>340</v>
      </c>
      <c r="P632" s="9" t="str">
        <f t="shared" si="470"/>
        <v>LEADERBIKE735TRFRAMEBLACK</v>
      </c>
      <c r="AI632" s="9" t="str">
        <f t="shared" si="471"/>
        <v>http://image.rakuten.co.jp/brotures/cabinet/items/leaderbike/frame-735tr-b.jpg</v>
      </c>
      <c r="AS632" s="9" t="str">
        <f t="shared" si="507"/>
        <v>1</v>
      </c>
      <c r="AT632" s="9" t="str">
        <f t="shared" si="507"/>
        <v>1</v>
      </c>
      <c r="AU632" s="9" t="str">
        <f t="shared" si="472"/>
        <v>0</v>
      </c>
      <c r="AV632" s="9" t="str">
        <f t="shared" si="473"/>
        <v>1</v>
      </c>
      <c r="AW632" s="9" t="str">
        <f t="shared" si="508"/>
        <v>0</v>
      </c>
      <c r="AX632" s="9" t="str">
        <f t="shared" si="508"/>
        <v>0</v>
      </c>
      <c r="AY632" s="11"/>
      <c r="AZ632" s="11"/>
      <c r="BA632" s="11"/>
      <c r="BB632" s="9" t="str">
        <f t="shared" si="474"/>
        <v>-1</v>
      </c>
      <c r="BC632" s="9" t="str">
        <f t="shared" si="475"/>
        <v>2</v>
      </c>
      <c r="BG632" s="5" t="s">
        <v>2459</v>
      </c>
      <c r="BH632" s="5" t="s">
        <v>427</v>
      </c>
      <c r="CS632" s="9" t="str">
        <f t="shared" si="476"/>
        <v>0</v>
      </c>
      <c r="CT632" s="9" t="str">
        <f t="shared" si="477"/>
        <v>&lt;iframe src="http://www.rakuten.ne.jp/gold/brotures/spec/leaderbike/frame-735tr-b.html" frameborder="0" id="spec-content" scrolling="no"&gt;&lt;/iframe&gt;</v>
      </c>
      <c r="CU632" s="9" t="str">
        <f t="shared" si="478"/>
        <v/>
      </c>
      <c r="CV632" s="9" t="str">
        <f t="shared" si="479"/>
        <v>&lt;div class="row-fluid"&gt;&lt;iframe src="http://www.rakuten.ne.jp/gold/brotures/items/leaderbike/frame-735tr-b.html" frameborder="0" id="skin-product" scrolling="no"&gt;&lt;/iframe&gt;&lt;/div&gt;</v>
      </c>
      <c r="CW632" s="11" t="str">
        <f t="shared" si="480"/>
        <v/>
      </c>
      <c r="CX632" t="s">
        <v>3308</v>
      </c>
      <c r="CY632" s="9" t="str">
        <f t="shared" si="481"/>
        <v>0</v>
      </c>
      <c r="CZ632" s="11"/>
      <c r="DA632" s="11"/>
      <c r="DB632" s="11"/>
      <c r="DC632" s="11"/>
      <c r="DD632" s="9" t="str">
        <f t="shared" si="482"/>
        <v/>
      </c>
      <c r="DE632" s="5" t="s">
        <v>1516</v>
      </c>
      <c r="DF632" s="5" t="s">
        <v>1516</v>
      </c>
      <c r="DI632" s="9" t="str">
        <f t="shared" si="483"/>
        <v/>
      </c>
      <c r="DT632" s="9">
        <f>VLOOKUP(BG632,ディレクトリID!A:B,2)</f>
        <v>563158</v>
      </c>
      <c r="DV632" s="4" t="str">
        <f t="shared" si="484"/>
        <v>【フレーム　LEADERBIKE】</v>
      </c>
      <c r="DW632" s="4" t="str">
        <f t="shared" si="485"/>
        <v>【フレーム　LEADERBIKE】</v>
      </c>
      <c r="DX632" s="9">
        <f t="shared" si="486"/>
        <v>2</v>
      </c>
      <c r="DY632" s="11"/>
      <c r="DZ632" s="9" t="str">
        <f t="shared" si="509"/>
        <v>1</v>
      </c>
      <c r="EA632" s="9" t="str">
        <f t="shared" si="509"/>
        <v>1</v>
      </c>
      <c r="EB632" s="11"/>
      <c r="EC632" s="11"/>
      <c r="ED632" s="11"/>
      <c r="EE632" s="9" t="str">
        <f t="shared" si="487"/>
        <v>0</v>
      </c>
      <c r="EO632" s="5" t="s">
        <v>1470</v>
      </c>
      <c r="EP632" s="8" t="s">
        <v>429</v>
      </c>
      <c r="EQ632" s="8" t="s">
        <v>429</v>
      </c>
      <c r="ER632" s="8" t="s">
        <v>209</v>
      </c>
      <c r="ES632" s="8" t="s">
        <v>430</v>
      </c>
      <c r="ET632" s="9" t="str">
        <f t="shared" si="488"/>
        <v>2</v>
      </c>
      <c r="EU632" s="11"/>
      <c r="EV632" s="11"/>
      <c r="EW632" s="11"/>
      <c r="EX632" s="9" t="str">
        <f t="shared" si="510"/>
        <v>0</v>
      </c>
      <c r="EY632" s="9" t="str">
        <f t="shared" si="510"/>
        <v>0</v>
      </c>
      <c r="EZ632" s="11"/>
      <c r="FA632" s="11"/>
      <c r="FB632" s="9" t="str">
        <f t="shared" si="511"/>
        <v>0</v>
      </c>
      <c r="FC632" s="9" t="str">
        <f t="shared" si="511"/>
        <v>0</v>
      </c>
      <c r="FD632" s="9" t="str">
        <f t="shared" si="489"/>
        <v>1</v>
      </c>
      <c r="FE632" s="9" t="str">
        <f t="shared" si="512"/>
        <v>1</v>
      </c>
      <c r="FF632" s="9" t="str">
        <f t="shared" si="512"/>
        <v>1</v>
      </c>
      <c r="GJ632" s="4" t="str">
        <f t="shared" si="492"/>
        <v>パーツ\フレーム:ブランド\LEADERBIKE</v>
      </c>
      <c r="GK632" s="4" t="str">
        <f t="shared" si="490"/>
        <v>u:u</v>
      </c>
      <c r="GL632" s="11"/>
      <c r="GM632" s="4" t="str">
        <f t="shared" si="513"/>
        <v>::</v>
      </c>
      <c r="GN632" s="4" t="str">
        <f t="shared" si="513"/>
        <v>::</v>
      </c>
      <c r="GO632" s="4" t="str">
        <f t="shared" si="513"/>
        <v>::</v>
      </c>
      <c r="GP632" s="4" t="str">
        <f t="shared" si="491"/>
        <v>1</v>
      </c>
    </row>
    <row r="633" spans="1:198" ht="28" customHeight="1">
      <c r="A633" s="5" t="s">
        <v>3309</v>
      </c>
      <c r="B633" s="5" t="s">
        <v>3311</v>
      </c>
      <c r="C633" s="5" t="s">
        <v>3309</v>
      </c>
      <c r="D633" s="9" t="str">
        <f t="shared" si="464"/>
        <v>u</v>
      </c>
      <c r="E633" s="9" t="str">
        <f t="shared" si="465"/>
        <v xml:space="preserve"> / （LEADERBIKE735TRFRAMEWHITE）</v>
      </c>
      <c r="F633" s="9" t="str">
        <f t="shared" si="466"/>
        <v xml:space="preserve"> / （LEADERBIKE735TRFRAMEWHITE）</v>
      </c>
      <c r="G633" s="5">
        <v>57750</v>
      </c>
      <c r="H633" s="9">
        <f t="shared" si="467"/>
        <v>57750</v>
      </c>
      <c r="I633" s="9" t="str">
        <f t="shared" si="468"/>
        <v>0</v>
      </c>
      <c r="J633" s="9" t="str">
        <f t="shared" si="469"/>
        <v>1</v>
      </c>
      <c r="M633" s="5" t="s">
        <v>340</v>
      </c>
      <c r="P633" s="9" t="str">
        <f t="shared" si="470"/>
        <v>LEADERBIKE735TRFRAMEWHITE</v>
      </c>
      <c r="AI633" s="9" t="str">
        <f t="shared" si="471"/>
        <v>http://image.rakuten.co.jp/brotures/cabinet/items/leaderbike/frame-735tr-w.jpg</v>
      </c>
      <c r="AS633" s="9" t="str">
        <f t="shared" si="507"/>
        <v>1</v>
      </c>
      <c r="AT633" s="9" t="str">
        <f t="shared" si="507"/>
        <v>1</v>
      </c>
      <c r="AU633" s="9" t="str">
        <f t="shared" si="472"/>
        <v>0</v>
      </c>
      <c r="AV633" s="9" t="str">
        <f t="shared" si="473"/>
        <v>1</v>
      </c>
      <c r="AW633" s="9" t="str">
        <f t="shared" si="508"/>
        <v>0</v>
      </c>
      <c r="AX633" s="9" t="str">
        <f t="shared" si="508"/>
        <v>0</v>
      </c>
      <c r="AY633" s="11"/>
      <c r="AZ633" s="11"/>
      <c r="BA633" s="11"/>
      <c r="BB633" s="9" t="str">
        <f t="shared" si="474"/>
        <v>-1</v>
      </c>
      <c r="BC633" s="9" t="str">
        <f t="shared" si="475"/>
        <v>2</v>
      </c>
      <c r="BG633" s="5" t="s">
        <v>2459</v>
      </c>
      <c r="BH633" s="5" t="s">
        <v>427</v>
      </c>
      <c r="CS633" s="9" t="str">
        <f t="shared" si="476"/>
        <v>0</v>
      </c>
      <c r="CT633" s="9" t="str">
        <f t="shared" si="477"/>
        <v>&lt;iframe src="http://www.rakuten.ne.jp/gold/brotures/spec/leaderbike/frame-735tr-w.html" frameborder="0" id="spec-content" scrolling="no"&gt;&lt;/iframe&gt;</v>
      </c>
      <c r="CU633" s="9" t="str">
        <f t="shared" si="478"/>
        <v/>
      </c>
      <c r="CV633" s="9" t="str">
        <f t="shared" si="479"/>
        <v>&lt;div class="row-fluid"&gt;&lt;iframe src="http://www.rakuten.ne.jp/gold/brotures/items/leaderbike/frame-735tr-w.html" frameborder="0" id="skin-product" scrolling="no"&gt;&lt;/iframe&gt;&lt;/div&gt;</v>
      </c>
      <c r="CW633" s="11" t="str">
        <f t="shared" si="480"/>
        <v/>
      </c>
      <c r="CX633" t="s">
        <v>3314</v>
      </c>
      <c r="CY633" s="9" t="str">
        <f t="shared" si="481"/>
        <v>0</v>
      </c>
      <c r="CZ633" s="11"/>
      <c r="DA633" s="11"/>
      <c r="DB633" s="11"/>
      <c r="DC633" s="11"/>
      <c r="DD633" s="9" t="str">
        <f t="shared" si="482"/>
        <v/>
      </c>
      <c r="DE633" s="5" t="s">
        <v>1510</v>
      </c>
      <c r="DF633" s="5" t="s">
        <v>1510</v>
      </c>
      <c r="DI633" s="9" t="str">
        <f t="shared" si="483"/>
        <v/>
      </c>
      <c r="DT633" s="9">
        <f>VLOOKUP(BG633,ディレクトリID!A:B,2)</f>
        <v>563158</v>
      </c>
      <c r="DV633" s="4" t="str">
        <f t="shared" si="484"/>
        <v>【フレーム　LEADERBIKE】</v>
      </c>
      <c r="DW633" s="4" t="str">
        <f t="shared" si="485"/>
        <v>【フレーム　LEADERBIKE】</v>
      </c>
      <c r="DX633" s="9">
        <f t="shared" si="486"/>
        <v>2</v>
      </c>
      <c r="DY633" s="11"/>
      <c r="DZ633" s="9" t="str">
        <f t="shared" si="509"/>
        <v>1</v>
      </c>
      <c r="EA633" s="9" t="str">
        <f t="shared" si="509"/>
        <v>1</v>
      </c>
      <c r="EB633" s="11"/>
      <c r="EC633" s="11"/>
      <c r="ED633" s="11"/>
      <c r="EE633" s="9" t="str">
        <f t="shared" si="487"/>
        <v>0</v>
      </c>
      <c r="EO633" s="5" t="s">
        <v>1470</v>
      </c>
      <c r="EP633" s="8" t="s">
        <v>429</v>
      </c>
      <c r="EQ633" s="8" t="s">
        <v>429</v>
      </c>
      <c r="ER633" s="8" t="s">
        <v>209</v>
      </c>
      <c r="ES633" s="8" t="s">
        <v>430</v>
      </c>
      <c r="ET633" s="9" t="str">
        <f t="shared" si="488"/>
        <v>2</v>
      </c>
      <c r="EU633" s="11"/>
      <c r="EV633" s="11"/>
      <c r="EW633" s="11"/>
      <c r="EX633" s="9" t="str">
        <f t="shared" si="510"/>
        <v>0</v>
      </c>
      <c r="EY633" s="9" t="str">
        <f t="shared" si="510"/>
        <v>0</v>
      </c>
      <c r="EZ633" s="11"/>
      <c r="FA633" s="11"/>
      <c r="FB633" s="9" t="str">
        <f t="shared" si="511"/>
        <v>0</v>
      </c>
      <c r="FC633" s="9" t="str">
        <f t="shared" si="511"/>
        <v>0</v>
      </c>
      <c r="FD633" s="9" t="str">
        <f t="shared" si="489"/>
        <v>1</v>
      </c>
      <c r="FE633" s="9" t="str">
        <f t="shared" si="512"/>
        <v>1</v>
      </c>
      <c r="FF633" s="9" t="str">
        <f t="shared" si="512"/>
        <v>1</v>
      </c>
      <c r="GJ633" s="4" t="str">
        <f t="shared" si="492"/>
        <v>パーツ\フレーム:ブランド\LEADERBIKE</v>
      </c>
      <c r="GK633" s="4" t="str">
        <f t="shared" si="490"/>
        <v>u:u</v>
      </c>
      <c r="GL633" s="11"/>
      <c r="GM633" s="4" t="str">
        <f t="shared" si="513"/>
        <v>::</v>
      </c>
      <c r="GN633" s="4" t="str">
        <f t="shared" si="513"/>
        <v>::</v>
      </c>
      <c r="GO633" s="4" t="str">
        <f t="shared" si="513"/>
        <v>::</v>
      </c>
      <c r="GP633" s="4" t="str">
        <f t="shared" si="491"/>
        <v>1</v>
      </c>
    </row>
    <row r="634" spans="1:198" ht="28" customHeight="1">
      <c r="A634" s="5" t="s">
        <v>3309</v>
      </c>
      <c r="B634" s="5" t="s">
        <v>3311</v>
      </c>
      <c r="C634" s="5" t="s">
        <v>3309</v>
      </c>
      <c r="D634" s="9" t="str">
        <f t="shared" si="464"/>
        <v>u</v>
      </c>
      <c r="E634" s="9" t="str">
        <f t="shared" si="465"/>
        <v xml:space="preserve"> / （LEADERBIKE735TRFRAMEWHITE）</v>
      </c>
      <c r="F634" s="9" t="str">
        <f t="shared" si="466"/>
        <v xml:space="preserve"> / （LEADERBIKE735TRFRAMEWHITE）</v>
      </c>
      <c r="G634" s="5">
        <v>57750</v>
      </c>
      <c r="H634" s="9">
        <f t="shared" si="467"/>
        <v>57750</v>
      </c>
      <c r="I634" s="9" t="str">
        <f t="shared" si="468"/>
        <v>0</v>
      </c>
      <c r="J634" s="9" t="str">
        <f t="shared" si="469"/>
        <v>1</v>
      </c>
      <c r="M634" s="5" t="s">
        <v>340</v>
      </c>
      <c r="P634" s="9" t="str">
        <f t="shared" si="470"/>
        <v>LEADERBIKE735TRFRAMEWHITE</v>
      </c>
      <c r="AI634" s="9" t="str">
        <f t="shared" si="471"/>
        <v>http://image.rakuten.co.jp/brotures/cabinet/items/leaderbike/frame-735tr-w.jpg</v>
      </c>
      <c r="AS634" s="9" t="str">
        <f t="shared" si="507"/>
        <v>1</v>
      </c>
      <c r="AT634" s="9" t="str">
        <f t="shared" si="507"/>
        <v>1</v>
      </c>
      <c r="AU634" s="9" t="str">
        <f t="shared" si="472"/>
        <v>0</v>
      </c>
      <c r="AV634" s="9" t="str">
        <f t="shared" si="473"/>
        <v>1</v>
      </c>
      <c r="AW634" s="9" t="str">
        <f t="shared" si="508"/>
        <v>0</v>
      </c>
      <c r="AX634" s="9" t="str">
        <f t="shared" si="508"/>
        <v>0</v>
      </c>
      <c r="AY634" s="11"/>
      <c r="AZ634" s="11"/>
      <c r="BA634" s="11"/>
      <c r="BB634" s="9" t="str">
        <f t="shared" si="474"/>
        <v>-1</v>
      </c>
      <c r="BC634" s="9" t="str">
        <f t="shared" si="475"/>
        <v>2</v>
      </c>
      <c r="BG634" s="5" t="s">
        <v>2459</v>
      </c>
      <c r="BH634" s="5" t="s">
        <v>427</v>
      </c>
      <c r="CS634" s="9" t="str">
        <f t="shared" si="476"/>
        <v>0</v>
      </c>
      <c r="CT634" s="9" t="str">
        <f t="shared" si="477"/>
        <v>&lt;iframe src="http://www.rakuten.ne.jp/gold/brotures/spec/leaderbike/frame-735tr-w.html" frameborder="0" id="spec-content" scrolling="no"&gt;&lt;/iframe&gt;</v>
      </c>
      <c r="CU634" s="9" t="str">
        <f t="shared" si="478"/>
        <v/>
      </c>
      <c r="CV634" s="9" t="str">
        <f t="shared" si="479"/>
        <v>&lt;div class="row-fluid"&gt;&lt;iframe src="http://www.rakuten.ne.jp/gold/brotures/items/leaderbike/frame-735tr-w.html" frameborder="0" id="skin-product" scrolling="no"&gt;&lt;/iframe&gt;&lt;/div&gt;</v>
      </c>
      <c r="CW634" s="11" t="str">
        <f t="shared" si="480"/>
        <v/>
      </c>
      <c r="CX634" t="s">
        <v>3315</v>
      </c>
      <c r="CY634" s="9" t="str">
        <f t="shared" si="481"/>
        <v>0</v>
      </c>
      <c r="CZ634" s="11"/>
      <c r="DA634" s="11"/>
      <c r="DB634" s="11"/>
      <c r="DC634" s="11"/>
      <c r="DD634" s="9" t="str">
        <f t="shared" si="482"/>
        <v/>
      </c>
      <c r="DE634" s="5" t="s">
        <v>1512</v>
      </c>
      <c r="DF634" s="5" t="s">
        <v>1512</v>
      </c>
      <c r="DI634" s="9" t="str">
        <f t="shared" si="483"/>
        <v/>
      </c>
      <c r="DT634" s="9">
        <f>VLOOKUP(BG634,ディレクトリID!A:B,2)</f>
        <v>563158</v>
      </c>
      <c r="DV634" s="4" t="str">
        <f t="shared" si="484"/>
        <v>【フレーム　LEADERBIKE】</v>
      </c>
      <c r="DW634" s="4" t="str">
        <f t="shared" si="485"/>
        <v>【フレーム　LEADERBIKE】</v>
      </c>
      <c r="DX634" s="9">
        <f t="shared" si="486"/>
        <v>2</v>
      </c>
      <c r="DY634" s="11"/>
      <c r="DZ634" s="9" t="str">
        <f t="shared" si="509"/>
        <v>1</v>
      </c>
      <c r="EA634" s="9" t="str">
        <f t="shared" si="509"/>
        <v>1</v>
      </c>
      <c r="EB634" s="11"/>
      <c r="EC634" s="11"/>
      <c r="ED634" s="11"/>
      <c r="EE634" s="9" t="str">
        <f t="shared" si="487"/>
        <v>0</v>
      </c>
      <c r="EO634" s="5" t="s">
        <v>1470</v>
      </c>
      <c r="EP634" s="8" t="s">
        <v>429</v>
      </c>
      <c r="EQ634" s="8" t="s">
        <v>429</v>
      </c>
      <c r="ER634" s="8" t="s">
        <v>209</v>
      </c>
      <c r="ES634" s="8" t="s">
        <v>430</v>
      </c>
      <c r="ET634" s="9" t="str">
        <f t="shared" si="488"/>
        <v>2</v>
      </c>
      <c r="EU634" s="11"/>
      <c r="EV634" s="11"/>
      <c r="EW634" s="11"/>
      <c r="EX634" s="9" t="str">
        <f t="shared" si="510"/>
        <v>0</v>
      </c>
      <c r="EY634" s="9" t="str">
        <f t="shared" si="510"/>
        <v>0</v>
      </c>
      <c r="EZ634" s="11"/>
      <c r="FA634" s="11"/>
      <c r="FB634" s="9" t="str">
        <f t="shared" si="511"/>
        <v>0</v>
      </c>
      <c r="FC634" s="9" t="str">
        <f t="shared" si="511"/>
        <v>0</v>
      </c>
      <c r="FD634" s="9" t="str">
        <f t="shared" si="489"/>
        <v>1</v>
      </c>
      <c r="FE634" s="9" t="str">
        <f t="shared" si="512"/>
        <v>1</v>
      </c>
      <c r="FF634" s="9" t="str">
        <f t="shared" si="512"/>
        <v>1</v>
      </c>
      <c r="GJ634" s="4" t="str">
        <f t="shared" si="492"/>
        <v>パーツ\フレーム:ブランド\LEADERBIKE</v>
      </c>
      <c r="GK634" s="4" t="str">
        <f t="shared" si="490"/>
        <v>u:u</v>
      </c>
      <c r="GL634" s="11"/>
      <c r="GM634" s="4" t="str">
        <f t="shared" si="513"/>
        <v>::</v>
      </c>
      <c r="GN634" s="4" t="str">
        <f t="shared" si="513"/>
        <v>::</v>
      </c>
      <c r="GO634" s="4" t="str">
        <f t="shared" si="513"/>
        <v>::</v>
      </c>
      <c r="GP634" s="4" t="str">
        <f t="shared" si="491"/>
        <v>1</v>
      </c>
    </row>
    <row r="635" spans="1:198" ht="28" customHeight="1">
      <c r="A635" s="5" t="s">
        <v>3309</v>
      </c>
      <c r="B635" s="5" t="s">
        <v>3311</v>
      </c>
      <c r="C635" s="5" t="s">
        <v>3309</v>
      </c>
      <c r="D635" s="9" t="str">
        <f t="shared" si="464"/>
        <v>u</v>
      </c>
      <c r="E635" s="9" t="str">
        <f t="shared" si="465"/>
        <v xml:space="preserve"> / （LEADERBIKE735TRFRAMEWHITE）</v>
      </c>
      <c r="F635" s="9" t="str">
        <f t="shared" si="466"/>
        <v xml:space="preserve"> / （LEADERBIKE735TRFRAMEWHITE）</v>
      </c>
      <c r="G635" s="5">
        <v>57750</v>
      </c>
      <c r="H635" s="9">
        <f t="shared" si="467"/>
        <v>57750</v>
      </c>
      <c r="I635" s="9" t="str">
        <f t="shared" si="468"/>
        <v>0</v>
      </c>
      <c r="J635" s="9" t="str">
        <f t="shared" si="469"/>
        <v>1</v>
      </c>
      <c r="M635" s="5" t="s">
        <v>340</v>
      </c>
      <c r="P635" s="9" t="str">
        <f t="shared" si="470"/>
        <v>LEADERBIKE735TRFRAMEWHITE</v>
      </c>
      <c r="AI635" s="9" t="str">
        <f t="shared" si="471"/>
        <v>http://image.rakuten.co.jp/brotures/cabinet/items/leaderbike/frame-735tr-w.jpg</v>
      </c>
      <c r="AS635" s="9" t="str">
        <f t="shared" si="507"/>
        <v>1</v>
      </c>
      <c r="AT635" s="9" t="str">
        <f t="shared" si="507"/>
        <v>1</v>
      </c>
      <c r="AU635" s="9" t="str">
        <f t="shared" si="472"/>
        <v>0</v>
      </c>
      <c r="AV635" s="9" t="str">
        <f t="shared" si="473"/>
        <v>1</v>
      </c>
      <c r="AW635" s="9" t="str">
        <f t="shared" si="508"/>
        <v>0</v>
      </c>
      <c r="AX635" s="9" t="str">
        <f t="shared" si="508"/>
        <v>0</v>
      </c>
      <c r="AY635" s="11"/>
      <c r="AZ635" s="11"/>
      <c r="BA635" s="11"/>
      <c r="BB635" s="9" t="str">
        <f t="shared" si="474"/>
        <v>-1</v>
      </c>
      <c r="BC635" s="9" t="str">
        <f t="shared" si="475"/>
        <v>2</v>
      </c>
      <c r="BG635" s="5" t="s">
        <v>2459</v>
      </c>
      <c r="BH635" s="5" t="s">
        <v>427</v>
      </c>
      <c r="CS635" s="9" t="str">
        <f t="shared" si="476"/>
        <v>0</v>
      </c>
      <c r="CT635" s="9" t="str">
        <f t="shared" si="477"/>
        <v>&lt;iframe src="http://www.rakuten.ne.jp/gold/brotures/spec/leaderbike/frame-735tr-w.html" frameborder="0" id="spec-content" scrolling="no"&gt;&lt;/iframe&gt;</v>
      </c>
      <c r="CU635" s="9" t="str">
        <f t="shared" si="478"/>
        <v/>
      </c>
      <c r="CV635" s="9" t="str">
        <f t="shared" si="479"/>
        <v>&lt;div class="row-fluid"&gt;&lt;iframe src="http://www.rakuten.ne.jp/gold/brotures/items/leaderbike/frame-735tr-w.html" frameborder="0" id="skin-product" scrolling="no"&gt;&lt;/iframe&gt;&lt;/div&gt;</v>
      </c>
      <c r="CW635" s="11" t="str">
        <f t="shared" si="480"/>
        <v/>
      </c>
      <c r="CX635" t="s">
        <v>3316</v>
      </c>
      <c r="CY635" s="9" t="str">
        <f t="shared" si="481"/>
        <v>0</v>
      </c>
      <c r="CZ635" s="11"/>
      <c r="DA635" s="11"/>
      <c r="DB635" s="11"/>
      <c r="DC635" s="11"/>
      <c r="DD635" s="9" t="str">
        <f t="shared" si="482"/>
        <v/>
      </c>
      <c r="DE635" s="5" t="s">
        <v>1514</v>
      </c>
      <c r="DF635" s="5" t="s">
        <v>1514</v>
      </c>
      <c r="DI635" s="9" t="str">
        <f t="shared" si="483"/>
        <v/>
      </c>
      <c r="DT635" s="9">
        <f>VLOOKUP(BG635,ディレクトリID!A:B,2)</f>
        <v>563158</v>
      </c>
      <c r="DV635" s="4" t="str">
        <f t="shared" si="484"/>
        <v>【フレーム　LEADERBIKE】</v>
      </c>
      <c r="DW635" s="4" t="str">
        <f t="shared" si="485"/>
        <v>【フレーム　LEADERBIKE】</v>
      </c>
      <c r="DX635" s="9">
        <f t="shared" si="486"/>
        <v>2</v>
      </c>
      <c r="DY635" s="11"/>
      <c r="DZ635" s="9" t="str">
        <f t="shared" si="509"/>
        <v>1</v>
      </c>
      <c r="EA635" s="9" t="str">
        <f t="shared" si="509"/>
        <v>1</v>
      </c>
      <c r="EB635" s="11"/>
      <c r="EC635" s="11"/>
      <c r="ED635" s="11"/>
      <c r="EE635" s="9" t="str">
        <f t="shared" si="487"/>
        <v>0</v>
      </c>
      <c r="EO635" s="5" t="s">
        <v>1470</v>
      </c>
      <c r="EP635" s="8" t="s">
        <v>429</v>
      </c>
      <c r="EQ635" s="8" t="s">
        <v>429</v>
      </c>
      <c r="ER635" s="8" t="s">
        <v>209</v>
      </c>
      <c r="ES635" s="8" t="s">
        <v>430</v>
      </c>
      <c r="ET635" s="9" t="str">
        <f t="shared" si="488"/>
        <v>2</v>
      </c>
      <c r="EU635" s="11"/>
      <c r="EV635" s="11"/>
      <c r="EW635" s="11"/>
      <c r="EX635" s="9" t="str">
        <f t="shared" si="510"/>
        <v>0</v>
      </c>
      <c r="EY635" s="9" t="str">
        <f t="shared" si="510"/>
        <v>0</v>
      </c>
      <c r="EZ635" s="11"/>
      <c r="FA635" s="11"/>
      <c r="FB635" s="9" t="str">
        <f t="shared" si="511"/>
        <v>0</v>
      </c>
      <c r="FC635" s="9" t="str">
        <f t="shared" si="511"/>
        <v>0</v>
      </c>
      <c r="FD635" s="9" t="str">
        <f t="shared" si="489"/>
        <v>1</v>
      </c>
      <c r="FE635" s="9" t="str">
        <f t="shared" si="512"/>
        <v>1</v>
      </c>
      <c r="FF635" s="9" t="str">
        <f t="shared" si="512"/>
        <v>1</v>
      </c>
      <c r="GJ635" s="4" t="str">
        <f t="shared" si="492"/>
        <v>パーツ\フレーム:ブランド\LEADERBIKE</v>
      </c>
      <c r="GK635" s="4" t="str">
        <f t="shared" si="490"/>
        <v>u:u</v>
      </c>
      <c r="GL635" s="11"/>
      <c r="GM635" s="4" t="str">
        <f t="shared" si="513"/>
        <v>::</v>
      </c>
      <c r="GN635" s="4" t="str">
        <f t="shared" si="513"/>
        <v>::</v>
      </c>
      <c r="GO635" s="4" t="str">
        <f t="shared" si="513"/>
        <v>::</v>
      </c>
      <c r="GP635" s="4" t="str">
        <f t="shared" si="491"/>
        <v>1</v>
      </c>
    </row>
    <row r="636" spans="1:198" ht="28" customHeight="1">
      <c r="A636" s="5" t="s">
        <v>3309</v>
      </c>
      <c r="B636" s="5" t="s">
        <v>3311</v>
      </c>
      <c r="C636" s="5" t="s">
        <v>3309</v>
      </c>
      <c r="D636" s="9" t="str">
        <f t="shared" si="464"/>
        <v>u</v>
      </c>
      <c r="E636" s="9" t="str">
        <f t="shared" si="465"/>
        <v xml:space="preserve"> / （LEADERBIKE735TRFRAMEWHITE）</v>
      </c>
      <c r="F636" s="9" t="str">
        <f t="shared" si="466"/>
        <v xml:space="preserve"> / （LEADERBIKE735TRFRAMEWHITE）</v>
      </c>
      <c r="G636" s="5">
        <v>57750</v>
      </c>
      <c r="H636" s="9">
        <f t="shared" si="467"/>
        <v>57750</v>
      </c>
      <c r="I636" s="9" t="str">
        <f t="shared" si="468"/>
        <v>0</v>
      </c>
      <c r="J636" s="9" t="str">
        <f t="shared" si="469"/>
        <v>1</v>
      </c>
      <c r="M636" s="5" t="s">
        <v>340</v>
      </c>
      <c r="P636" s="9" t="str">
        <f t="shared" si="470"/>
        <v>LEADERBIKE735TRFRAMEWHITE</v>
      </c>
      <c r="AI636" s="9" t="str">
        <f t="shared" si="471"/>
        <v>http://image.rakuten.co.jp/brotures/cabinet/items/leaderbike/frame-735tr-w.jpg</v>
      </c>
      <c r="AS636" s="9" t="str">
        <f t="shared" si="507"/>
        <v>1</v>
      </c>
      <c r="AT636" s="9" t="str">
        <f t="shared" si="507"/>
        <v>1</v>
      </c>
      <c r="AU636" s="9" t="str">
        <f t="shared" si="472"/>
        <v>0</v>
      </c>
      <c r="AV636" s="9" t="str">
        <f t="shared" si="473"/>
        <v>1</v>
      </c>
      <c r="AW636" s="9" t="str">
        <f t="shared" si="508"/>
        <v>0</v>
      </c>
      <c r="AX636" s="9" t="str">
        <f t="shared" si="508"/>
        <v>0</v>
      </c>
      <c r="AY636" s="11"/>
      <c r="AZ636" s="11"/>
      <c r="BA636" s="11"/>
      <c r="BB636" s="9" t="str">
        <f t="shared" si="474"/>
        <v>-1</v>
      </c>
      <c r="BC636" s="9" t="str">
        <f t="shared" si="475"/>
        <v>2</v>
      </c>
      <c r="BG636" s="5" t="s">
        <v>2459</v>
      </c>
      <c r="BH636" s="5" t="s">
        <v>427</v>
      </c>
      <c r="CS636" s="9" t="str">
        <f t="shared" si="476"/>
        <v>0</v>
      </c>
      <c r="CT636" s="9" t="str">
        <f t="shared" si="477"/>
        <v>&lt;iframe src="http://www.rakuten.ne.jp/gold/brotures/spec/leaderbike/frame-735tr-w.html" frameborder="0" id="spec-content" scrolling="no"&gt;&lt;/iframe&gt;</v>
      </c>
      <c r="CU636" s="9" t="str">
        <f t="shared" si="478"/>
        <v/>
      </c>
      <c r="CV636" s="9" t="str">
        <f t="shared" si="479"/>
        <v>&lt;div class="row-fluid"&gt;&lt;iframe src="http://www.rakuten.ne.jp/gold/brotures/items/leaderbike/frame-735tr-w.html" frameborder="0" id="skin-product" scrolling="no"&gt;&lt;/iframe&gt;&lt;/div&gt;</v>
      </c>
      <c r="CW636" s="11" t="str">
        <f t="shared" si="480"/>
        <v/>
      </c>
      <c r="CX636" t="s">
        <v>3317</v>
      </c>
      <c r="CY636" s="9" t="str">
        <f t="shared" si="481"/>
        <v>0</v>
      </c>
      <c r="CZ636" s="11"/>
      <c r="DA636" s="11"/>
      <c r="DB636" s="11"/>
      <c r="DC636" s="11"/>
      <c r="DD636" s="9" t="str">
        <f t="shared" si="482"/>
        <v/>
      </c>
      <c r="DE636" s="5" t="s">
        <v>1516</v>
      </c>
      <c r="DF636" s="5" t="s">
        <v>1516</v>
      </c>
      <c r="DI636" s="9" t="str">
        <f t="shared" si="483"/>
        <v/>
      </c>
      <c r="DT636" s="9">
        <f>VLOOKUP(BG636,ディレクトリID!A:B,2)</f>
        <v>563158</v>
      </c>
      <c r="DV636" s="4" t="str">
        <f t="shared" si="484"/>
        <v>【フレーム　LEADERBIKE】</v>
      </c>
      <c r="DW636" s="4" t="str">
        <f t="shared" si="485"/>
        <v>【フレーム　LEADERBIKE】</v>
      </c>
      <c r="DX636" s="9">
        <f t="shared" si="486"/>
        <v>2</v>
      </c>
      <c r="DY636" s="11"/>
      <c r="DZ636" s="9" t="str">
        <f t="shared" si="509"/>
        <v>1</v>
      </c>
      <c r="EA636" s="9" t="str">
        <f t="shared" si="509"/>
        <v>1</v>
      </c>
      <c r="EB636" s="11"/>
      <c r="EC636" s="11"/>
      <c r="ED636" s="11"/>
      <c r="EE636" s="9" t="str">
        <f t="shared" si="487"/>
        <v>0</v>
      </c>
      <c r="EO636" s="5" t="s">
        <v>1470</v>
      </c>
      <c r="EP636" s="8" t="s">
        <v>429</v>
      </c>
      <c r="EQ636" s="8" t="s">
        <v>429</v>
      </c>
      <c r="ER636" s="8" t="s">
        <v>209</v>
      </c>
      <c r="ES636" s="8" t="s">
        <v>430</v>
      </c>
      <c r="ET636" s="9" t="str">
        <f t="shared" si="488"/>
        <v>2</v>
      </c>
      <c r="EU636" s="11"/>
      <c r="EV636" s="11"/>
      <c r="EW636" s="11"/>
      <c r="EX636" s="9" t="str">
        <f t="shared" si="510"/>
        <v>0</v>
      </c>
      <c r="EY636" s="9" t="str">
        <f t="shared" si="510"/>
        <v>0</v>
      </c>
      <c r="EZ636" s="11"/>
      <c r="FA636" s="11"/>
      <c r="FB636" s="9" t="str">
        <f t="shared" si="511"/>
        <v>0</v>
      </c>
      <c r="FC636" s="9" t="str">
        <f t="shared" si="511"/>
        <v>0</v>
      </c>
      <c r="FD636" s="9" t="str">
        <f t="shared" si="489"/>
        <v>1</v>
      </c>
      <c r="FE636" s="9" t="str">
        <f t="shared" si="512"/>
        <v>1</v>
      </c>
      <c r="FF636" s="9" t="str">
        <f t="shared" si="512"/>
        <v>1</v>
      </c>
      <c r="GJ636" s="4" t="str">
        <f t="shared" si="492"/>
        <v>パーツ\フレーム:ブランド\LEADERBIKE</v>
      </c>
      <c r="GK636" s="4" t="str">
        <f t="shared" si="490"/>
        <v>u:u</v>
      </c>
      <c r="GL636" s="11"/>
      <c r="GM636" s="4" t="str">
        <f t="shared" si="513"/>
        <v>::</v>
      </c>
      <c r="GN636" s="4" t="str">
        <f t="shared" si="513"/>
        <v>::</v>
      </c>
      <c r="GO636" s="4" t="str">
        <f t="shared" si="513"/>
        <v>::</v>
      </c>
      <c r="GP636" s="4" t="str">
        <f t="shared" si="491"/>
        <v>1</v>
      </c>
    </row>
    <row r="637" spans="1:198" ht="28" customHeight="1">
      <c r="A637" s="5" t="s">
        <v>3318</v>
      </c>
      <c r="B637" s="5" t="s">
        <v>8521</v>
      </c>
      <c r="C637" s="5" t="s">
        <v>3318</v>
      </c>
      <c r="D637" s="9" t="str">
        <f t="shared" si="464"/>
        <v>u</v>
      </c>
      <c r="E637" s="9" t="str">
        <f t="shared" si="465"/>
        <v xml:space="preserve"> / （LEADERBIKEEQNXFRAMECARBON）</v>
      </c>
      <c r="F637" s="9" t="str">
        <f t="shared" si="466"/>
        <v xml:space="preserve"> / （LEADERBIKEEQNXFRAMECARBON）</v>
      </c>
      <c r="G637" s="5">
        <v>168000</v>
      </c>
      <c r="H637" s="9">
        <f t="shared" si="467"/>
        <v>168000</v>
      </c>
      <c r="I637" s="9" t="str">
        <f t="shared" si="468"/>
        <v>0</v>
      </c>
      <c r="J637" s="9" t="str">
        <f t="shared" si="469"/>
        <v>1</v>
      </c>
      <c r="M637" s="5" t="s">
        <v>340</v>
      </c>
      <c r="P637" s="9" t="str">
        <f t="shared" si="470"/>
        <v>LEADERBIKEEQNXFRAMECARBON</v>
      </c>
      <c r="AI637" s="9" t="str">
        <f t="shared" si="471"/>
        <v>http://image.rakuten.co.jp/brotures/cabinet/items/leaderbike/frame-eqnx.jpg</v>
      </c>
      <c r="AS637" s="9" t="str">
        <f t="shared" si="507"/>
        <v>1</v>
      </c>
      <c r="AT637" s="9" t="str">
        <f t="shared" si="507"/>
        <v>1</v>
      </c>
      <c r="AU637" s="9" t="str">
        <f t="shared" si="472"/>
        <v>0</v>
      </c>
      <c r="AV637" s="9" t="str">
        <f t="shared" si="473"/>
        <v>1</v>
      </c>
      <c r="AW637" s="9" t="str">
        <f t="shared" si="508"/>
        <v>0</v>
      </c>
      <c r="AX637" s="9" t="str">
        <f t="shared" si="508"/>
        <v>0</v>
      </c>
      <c r="AY637" s="11"/>
      <c r="AZ637" s="11"/>
      <c r="BA637" s="11"/>
      <c r="BB637" s="9" t="str">
        <f t="shared" si="474"/>
        <v>-1</v>
      </c>
      <c r="BC637" s="9" t="str">
        <f t="shared" si="475"/>
        <v>2</v>
      </c>
      <c r="BG637" s="5" t="s">
        <v>2459</v>
      </c>
      <c r="BH637" s="5" t="s">
        <v>427</v>
      </c>
      <c r="CS637" s="9" t="str">
        <f t="shared" si="476"/>
        <v>0</v>
      </c>
      <c r="CT637" s="9" t="str">
        <f t="shared" si="477"/>
        <v>&lt;iframe src="http://www.rakuten.ne.jp/gold/brotures/spec/leaderbike/frame-eqnx.html" frameborder="0" id="spec-content" scrolling="no"&gt;&lt;/iframe&gt;</v>
      </c>
      <c r="CU637" s="9" t="str">
        <f t="shared" si="478"/>
        <v/>
      </c>
      <c r="CV637" s="9" t="str">
        <f t="shared" si="479"/>
        <v>&lt;div class="row-fluid"&gt;&lt;iframe src="http://www.rakuten.ne.jp/gold/brotures/items/leaderbike/frame-eqnx.html" frameborder="0" id="skin-product" scrolling="no"&gt;&lt;/iframe&gt;&lt;/div&gt;</v>
      </c>
      <c r="CW637" s="11" t="str">
        <f t="shared" si="480"/>
        <v/>
      </c>
      <c r="CX637" t="s">
        <v>3324</v>
      </c>
      <c r="CY637" s="9" t="str">
        <f t="shared" si="481"/>
        <v>0</v>
      </c>
      <c r="CZ637" s="11"/>
      <c r="DA637" s="11"/>
      <c r="DB637" s="11"/>
      <c r="DC637" s="11"/>
      <c r="DD637" s="9" t="str">
        <f t="shared" si="482"/>
        <v/>
      </c>
      <c r="DE637" s="5" t="s">
        <v>1629</v>
      </c>
      <c r="DF637" s="5" t="s">
        <v>1629</v>
      </c>
      <c r="DI637" s="9" t="str">
        <f t="shared" si="483"/>
        <v/>
      </c>
      <c r="DT637" s="9">
        <f>VLOOKUP(BG637,ディレクトリID!A:B,2)</f>
        <v>563158</v>
      </c>
      <c r="DV637" s="4" t="str">
        <f t="shared" si="484"/>
        <v>【フレーム　LEADERBIKE】</v>
      </c>
      <c r="DW637" s="4" t="str">
        <f t="shared" si="485"/>
        <v>【フレーム　LEADERBIKE】</v>
      </c>
      <c r="DX637" s="9">
        <f t="shared" si="486"/>
        <v>2</v>
      </c>
      <c r="DY637" s="11"/>
      <c r="DZ637" s="9" t="str">
        <f t="shared" si="509"/>
        <v>1</v>
      </c>
      <c r="EA637" s="9" t="str">
        <f t="shared" si="509"/>
        <v>1</v>
      </c>
      <c r="EB637" s="11"/>
      <c r="EC637" s="11"/>
      <c r="ED637" s="11"/>
      <c r="EE637" s="9" t="str">
        <f t="shared" si="487"/>
        <v>0</v>
      </c>
      <c r="EO637" s="5" t="s">
        <v>1470</v>
      </c>
      <c r="EP637" s="8" t="s">
        <v>429</v>
      </c>
      <c r="EQ637" s="8" t="s">
        <v>429</v>
      </c>
      <c r="ER637" s="8" t="s">
        <v>209</v>
      </c>
      <c r="ES637" s="8" t="s">
        <v>430</v>
      </c>
      <c r="ET637" s="9" t="str">
        <f t="shared" si="488"/>
        <v>2</v>
      </c>
      <c r="EU637" s="11"/>
      <c r="EV637" s="11"/>
      <c r="EW637" s="11"/>
      <c r="EX637" s="9" t="str">
        <f t="shared" si="510"/>
        <v>0</v>
      </c>
      <c r="EY637" s="9" t="str">
        <f t="shared" si="510"/>
        <v>0</v>
      </c>
      <c r="EZ637" s="11"/>
      <c r="FA637" s="11"/>
      <c r="FB637" s="9" t="str">
        <f t="shared" si="511"/>
        <v>0</v>
      </c>
      <c r="FC637" s="9" t="str">
        <f t="shared" si="511"/>
        <v>0</v>
      </c>
      <c r="FD637" s="9" t="str">
        <f t="shared" si="489"/>
        <v>1</v>
      </c>
      <c r="FE637" s="9" t="str">
        <f t="shared" si="512"/>
        <v>1</v>
      </c>
      <c r="FF637" s="9" t="str">
        <f t="shared" si="512"/>
        <v>1</v>
      </c>
      <c r="GJ637" s="4" t="str">
        <f t="shared" si="492"/>
        <v>パーツ\フレーム:ブランド\LEADERBIKE</v>
      </c>
      <c r="GK637" s="4" t="str">
        <f t="shared" si="490"/>
        <v>u:u</v>
      </c>
      <c r="GL637" s="11"/>
      <c r="GM637" s="4" t="str">
        <f t="shared" si="513"/>
        <v>::</v>
      </c>
      <c r="GN637" s="4" t="str">
        <f t="shared" si="513"/>
        <v>::</v>
      </c>
      <c r="GO637" s="4" t="str">
        <f t="shared" si="513"/>
        <v>::</v>
      </c>
      <c r="GP637" s="4" t="str">
        <f t="shared" si="491"/>
        <v>1</v>
      </c>
    </row>
    <row r="638" spans="1:198" ht="28" customHeight="1">
      <c r="A638" s="5" t="s">
        <v>3318</v>
      </c>
      <c r="B638" s="5" t="s">
        <v>8521</v>
      </c>
      <c r="C638" s="5" t="s">
        <v>3318</v>
      </c>
      <c r="D638" s="9" t="str">
        <f t="shared" si="464"/>
        <v>u</v>
      </c>
      <c r="E638" s="9" t="str">
        <f t="shared" si="465"/>
        <v xml:space="preserve"> / （LEADERBIKEEQNXFRAMECARBON）</v>
      </c>
      <c r="F638" s="9" t="str">
        <f t="shared" si="466"/>
        <v xml:space="preserve"> / （LEADERBIKEEQNXFRAMECARBON）</v>
      </c>
      <c r="G638" s="5">
        <v>168000</v>
      </c>
      <c r="H638" s="9">
        <f t="shared" si="467"/>
        <v>168000</v>
      </c>
      <c r="I638" s="9" t="str">
        <f t="shared" si="468"/>
        <v>0</v>
      </c>
      <c r="J638" s="9" t="str">
        <f t="shared" si="469"/>
        <v>1</v>
      </c>
      <c r="M638" s="5" t="s">
        <v>340</v>
      </c>
      <c r="P638" s="9" t="str">
        <f t="shared" si="470"/>
        <v>LEADERBIKEEQNXFRAMECARBON</v>
      </c>
      <c r="AI638" s="9" t="str">
        <f t="shared" si="471"/>
        <v>http://image.rakuten.co.jp/brotures/cabinet/items/leaderbike/frame-eqnx.jpg</v>
      </c>
      <c r="AS638" s="9" t="str">
        <f t="shared" si="507"/>
        <v>1</v>
      </c>
      <c r="AT638" s="9" t="str">
        <f t="shared" si="507"/>
        <v>1</v>
      </c>
      <c r="AU638" s="9" t="str">
        <f t="shared" si="472"/>
        <v>0</v>
      </c>
      <c r="AV638" s="9" t="str">
        <f t="shared" si="473"/>
        <v>1</v>
      </c>
      <c r="AW638" s="9" t="str">
        <f t="shared" si="508"/>
        <v>0</v>
      </c>
      <c r="AX638" s="9" t="str">
        <f t="shared" si="508"/>
        <v>0</v>
      </c>
      <c r="AY638" s="11"/>
      <c r="AZ638" s="11"/>
      <c r="BA638" s="11"/>
      <c r="BB638" s="9" t="str">
        <f t="shared" si="474"/>
        <v>-1</v>
      </c>
      <c r="BC638" s="9" t="str">
        <f t="shared" si="475"/>
        <v>2</v>
      </c>
      <c r="BG638" s="5" t="s">
        <v>2459</v>
      </c>
      <c r="BH638" s="5" t="s">
        <v>427</v>
      </c>
      <c r="CS638" s="9" t="str">
        <f t="shared" si="476"/>
        <v>0</v>
      </c>
      <c r="CT638" s="9" t="str">
        <f t="shared" si="477"/>
        <v>&lt;iframe src="http://www.rakuten.ne.jp/gold/brotures/spec/leaderbike/frame-eqnx.html" frameborder="0" id="spec-content" scrolling="no"&gt;&lt;/iframe&gt;</v>
      </c>
      <c r="CU638" s="9" t="str">
        <f t="shared" si="478"/>
        <v/>
      </c>
      <c r="CV638" s="9" t="str">
        <f t="shared" si="479"/>
        <v>&lt;div class="row-fluid"&gt;&lt;iframe src="http://www.rakuten.ne.jp/gold/brotures/items/leaderbike/frame-eqnx.html" frameborder="0" id="skin-product" scrolling="no"&gt;&lt;/iframe&gt;&lt;/div&gt;</v>
      </c>
      <c r="CW638" s="11" t="str">
        <f t="shared" si="480"/>
        <v/>
      </c>
      <c r="CX638" t="s">
        <v>3325</v>
      </c>
      <c r="CY638" s="9" t="str">
        <f t="shared" si="481"/>
        <v>0</v>
      </c>
      <c r="CZ638" s="11"/>
      <c r="DA638" s="11"/>
      <c r="DB638" s="11"/>
      <c r="DC638" s="11"/>
      <c r="DD638" s="9" t="str">
        <f t="shared" si="482"/>
        <v/>
      </c>
      <c r="DE638" s="5" t="s">
        <v>1631</v>
      </c>
      <c r="DF638" s="5" t="s">
        <v>1631</v>
      </c>
      <c r="DI638" s="9" t="str">
        <f t="shared" si="483"/>
        <v/>
      </c>
      <c r="DT638" s="9">
        <f>VLOOKUP(BG638,ディレクトリID!A:B,2)</f>
        <v>563158</v>
      </c>
      <c r="DV638" s="4" t="str">
        <f t="shared" si="484"/>
        <v>【フレーム　LEADERBIKE】</v>
      </c>
      <c r="DW638" s="4" t="str">
        <f t="shared" si="485"/>
        <v>【フレーム　LEADERBIKE】</v>
      </c>
      <c r="DX638" s="9">
        <f t="shared" si="486"/>
        <v>2</v>
      </c>
      <c r="DY638" s="11"/>
      <c r="DZ638" s="9" t="str">
        <f t="shared" si="509"/>
        <v>1</v>
      </c>
      <c r="EA638" s="9" t="str">
        <f t="shared" si="509"/>
        <v>1</v>
      </c>
      <c r="EB638" s="11"/>
      <c r="EC638" s="11"/>
      <c r="ED638" s="11"/>
      <c r="EE638" s="9" t="str">
        <f t="shared" si="487"/>
        <v>0</v>
      </c>
      <c r="EO638" s="5" t="s">
        <v>1470</v>
      </c>
      <c r="EP638" s="8" t="s">
        <v>429</v>
      </c>
      <c r="EQ638" s="8" t="s">
        <v>429</v>
      </c>
      <c r="ER638" s="8" t="s">
        <v>209</v>
      </c>
      <c r="ES638" s="8" t="s">
        <v>430</v>
      </c>
      <c r="ET638" s="9" t="str">
        <f t="shared" si="488"/>
        <v>2</v>
      </c>
      <c r="EU638" s="11"/>
      <c r="EV638" s="11"/>
      <c r="EW638" s="11"/>
      <c r="EX638" s="9" t="str">
        <f t="shared" si="510"/>
        <v>0</v>
      </c>
      <c r="EY638" s="9" t="str">
        <f t="shared" si="510"/>
        <v>0</v>
      </c>
      <c r="EZ638" s="11"/>
      <c r="FA638" s="11"/>
      <c r="FB638" s="9" t="str">
        <f t="shared" si="511"/>
        <v>0</v>
      </c>
      <c r="FC638" s="9" t="str">
        <f t="shared" si="511"/>
        <v>0</v>
      </c>
      <c r="FD638" s="9" t="str">
        <f t="shared" si="489"/>
        <v>1</v>
      </c>
      <c r="FE638" s="9" t="str">
        <f t="shared" si="512"/>
        <v>1</v>
      </c>
      <c r="FF638" s="9" t="str">
        <f t="shared" si="512"/>
        <v>1</v>
      </c>
      <c r="GJ638" s="4" t="str">
        <f t="shared" si="492"/>
        <v>パーツ\フレーム:ブランド\LEADERBIKE</v>
      </c>
      <c r="GK638" s="4" t="str">
        <f t="shared" si="490"/>
        <v>u:u</v>
      </c>
      <c r="GL638" s="11"/>
      <c r="GM638" s="4" t="str">
        <f t="shared" si="513"/>
        <v>::</v>
      </c>
      <c r="GN638" s="4" t="str">
        <f t="shared" si="513"/>
        <v>::</v>
      </c>
      <c r="GO638" s="4" t="str">
        <f t="shared" si="513"/>
        <v>::</v>
      </c>
      <c r="GP638" s="4" t="str">
        <f t="shared" si="491"/>
        <v>1</v>
      </c>
    </row>
    <row r="639" spans="1:198" ht="28" customHeight="1">
      <c r="A639" s="5" t="s">
        <v>3318</v>
      </c>
      <c r="B639" s="5" t="s">
        <v>8521</v>
      </c>
      <c r="C639" s="5" t="s">
        <v>3318</v>
      </c>
      <c r="D639" s="9" t="str">
        <f t="shared" si="464"/>
        <v>u</v>
      </c>
      <c r="E639" s="9" t="str">
        <f t="shared" si="465"/>
        <v xml:space="preserve"> / （LEADERBIKEEQNXFRAMECARBON）</v>
      </c>
      <c r="F639" s="9" t="str">
        <f t="shared" si="466"/>
        <v xml:space="preserve"> / （LEADERBIKEEQNXFRAMECARBON）</v>
      </c>
      <c r="G639" s="5">
        <v>168000</v>
      </c>
      <c r="H639" s="9">
        <f t="shared" si="467"/>
        <v>168000</v>
      </c>
      <c r="I639" s="9" t="str">
        <f t="shared" si="468"/>
        <v>0</v>
      </c>
      <c r="J639" s="9" t="str">
        <f t="shared" si="469"/>
        <v>1</v>
      </c>
      <c r="M639" s="5" t="s">
        <v>340</v>
      </c>
      <c r="P639" s="9" t="str">
        <f t="shared" si="470"/>
        <v>LEADERBIKEEQNXFRAMECARBON</v>
      </c>
      <c r="AI639" s="9" t="str">
        <f t="shared" si="471"/>
        <v>http://image.rakuten.co.jp/brotures/cabinet/items/leaderbike/frame-eqnx.jpg</v>
      </c>
      <c r="AS639" s="9" t="str">
        <f t="shared" si="507"/>
        <v>1</v>
      </c>
      <c r="AT639" s="9" t="str">
        <f t="shared" si="507"/>
        <v>1</v>
      </c>
      <c r="AU639" s="9" t="str">
        <f t="shared" si="472"/>
        <v>0</v>
      </c>
      <c r="AV639" s="9" t="str">
        <f t="shared" si="473"/>
        <v>1</v>
      </c>
      <c r="AW639" s="9" t="str">
        <f t="shared" si="508"/>
        <v>0</v>
      </c>
      <c r="AX639" s="9" t="str">
        <f t="shared" si="508"/>
        <v>0</v>
      </c>
      <c r="AY639" s="11"/>
      <c r="AZ639" s="11"/>
      <c r="BA639" s="11"/>
      <c r="BB639" s="9" t="str">
        <f t="shared" si="474"/>
        <v>-1</v>
      </c>
      <c r="BC639" s="9" t="str">
        <f t="shared" si="475"/>
        <v>2</v>
      </c>
      <c r="BG639" s="5" t="s">
        <v>2459</v>
      </c>
      <c r="BH639" s="5" t="s">
        <v>427</v>
      </c>
      <c r="CS639" s="9" t="str">
        <f t="shared" si="476"/>
        <v>0</v>
      </c>
      <c r="CT639" s="9" t="str">
        <f t="shared" si="477"/>
        <v>&lt;iframe src="http://www.rakuten.ne.jp/gold/brotures/spec/leaderbike/frame-eqnx.html" frameborder="0" id="spec-content" scrolling="no"&gt;&lt;/iframe&gt;</v>
      </c>
      <c r="CU639" s="9" t="str">
        <f t="shared" si="478"/>
        <v/>
      </c>
      <c r="CV639" s="9" t="str">
        <f t="shared" si="479"/>
        <v>&lt;div class="row-fluid"&gt;&lt;iframe src="http://www.rakuten.ne.jp/gold/brotures/items/leaderbike/frame-eqnx.html" frameborder="0" id="skin-product" scrolling="no"&gt;&lt;/iframe&gt;&lt;/div&gt;</v>
      </c>
      <c r="CW639" s="11" t="str">
        <f t="shared" si="480"/>
        <v/>
      </c>
      <c r="CX639" t="s">
        <v>3326</v>
      </c>
      <c r="CY639" s="9" t="str">
        <f t="shared" si="481"/>
        <v>0</v>
      </c>
      <c r="CZ639" s="11"/>
      <c r="DA639" s="11"/>
      <c r="DB639" s="11"/>
      <c r="DC639" s="11"/>
      <c r="DD639" s="9" t="str">
        <f t="shared" si="482"/>
        <v/>
      </c>
      <c r="DE639" s="5" t="s">
        <v>354</v>
      </c>
      <c r="DF639" s="5" t="s">
        <v>354</v>
      </c>
      <c r="DI639" s="9" t="str">
        <f t="shared" si="483"/>
        <v/>
      </c>
      <c r="DT639" s="9">
        <f>VLOOKUP(BG639,ディレクトリID!A:B,2)</f>
        <v>563158</v>
      </c>
      <c r="DV639" s="4" t="str">
        <f t="shared" si="484"/>
        <v>【フレーム　LEADERBIKE】</v>
      </c>
      <c r="DW639" s="4" t="str">
        <f t="shared" si="485"/>
        <v>【フレーム　LEADERBIKE】</v>
      </c>
      <c r="DX639" s="9">
        <f t="shared" si="486"/>
        <v>2</v>
      </c>
      <c r="DY639" s="11"/>
      <c r="DZ639" s="9" t="str">
        <f t="shared" si="509"/>
        <v>1</v>
      </c>
      <c r="EA639" s="9" t="str">
        <f t="shared" si="509"/>
        <v>1</v>
      </c>
      <c r="EB639" s="11"/>
      <c r="EC639" s="11"/>
      <c r="ED639" s="11"/>
      <c r="EE639" s="9" t="str">
        <f t="shared" si="487"/>
        <v>0</v>
      </c>
      <c r="EO639" s="5" t="s">
        <v>1470</v>
      </c>
      <c r="EP639" s="8" t="s">
        <v>429</v>
      </c>
      <c r="EQ639" s="8" t="s">
        <v>429</v>
      </c>
      <c r="ER639" s="8" t="s">
        <v>209</v>
      </c>
      <c r="ES639" s="8" t="s">
        <v>430</v>
      </c>
      <c r="ET639" s="9" t="str">
        <f t="shared" si="488"/>
        <v>2</v>
      </c>
      <c r="EU639" s="11"/>
      <c r="EV639" s="11"/>
      <c r="EW639" s="11"/>
      <c r="EX639" s="9" t="str">
        <f t="shared" si="510"/>
        <v>0</v>
      </c>
      <c r="EY639" s="9" t="str">
        <f t="shared" si="510"/>
        <v>0</v>
      </c>
      <c r="EZ639" s="11"/>
      <c r="FA639" s="11"/>
      <c r="FB639" s="9" t="str">
        <f t="shared" si="511"/>
        <v>0</v>
      </c>
      <c r="FC639" s="9" t="str">
        <f t="shared" si="511"/>
        <v>0</v>
      </c>
      <c r="FD639" s="9" t="str">
        <f t="shared" si="489"/>
        <v>1</v>
      </c>
      <c r="FE639" s="9" t="str">
        <f t="shared" si="512"/>
        <v>1</v>
      </c>
      <c r="FF639" s="9" t="str">
        <f t="shared" si="512"/>
        <v>1</v>
      </c>
      <c r="GJ639" s="4" t="str">
        <f t="shared" si="492"/>
        <v>パーツ\フレーム:ブランド\LEADERBIKE</v>
      </c>
      <c r="GK639" s="4" t="str">
        <f t="shared" si="490"/>
        <v>u:u</v>
      </c>
      <c r="GL639" s="11"/>
      <c r="GM639" s="4" t="str">
        <f t="shared" si="513"/>
        <v>::</v>
      </c>
      <c r="GN639" s="4" t="str">
        <f t="shared" si="513"/>
        <v>::</v>
      </c>
      <c r="GO639" s="4" t="str">
        <f t="shared" si="513"/>
        <v>::</v>
      </c>
      <c r="GP639" s="4" t="str">
        <f t="shared" si="491"/>
        <v>1</v>
      </c>
    </row>
    <row r="640" spans="1:198" ht="28" customHeight="1">
      <c r="A640" s="5" t="s">
        <v>3318</v>
      </c>
      <c r="B640" s="5" t="s">
        <v>8521</v>
      </c>
      <c r="C640" s="5" t="s">
        <v>3318</v>
      </c>
      <c r="D640" s="9" t="str">
        <f t="shared" si="464"/>
        <v>u</v>
      </c>
      <c r="E640" s="9" t="str">
        <f t="shared" si="465"/>
        <v xml:space="preserve"> / （LEADERBIKEEQNXFRAMECARBON）</v>
      </c>
      <c r="F640" s="9" t="str">
        <f t="shared" si="466"/>
        <v xml:space="preserve"> / （LEADERBIKEEQNXFRAMECARBON）</v>
      </c>
      <c r="G640" s="5">
        <v>168000</v>
      </c>
      <c r="H640" s="9">
        <f t="shared" si="467"/>
        <v>168000</v>
      </c>
      <c r="I640" s="9" t="str">
        <f t="shared" si="468"/>
        <v>0</v>
      </c>
      <c r="J640" s="9" t="str">
        <f t="shared" si="469"/>
        <v>1</v>
      </c>
      <c r="M640" s="5" t="s">
        <v>340</v>
      </c>
      <c r="P640" s="9" t="str">
        <f t="shared" si="470"/>
        <v>LEADERBIKEEQNXFRAMECARBON</v>
      </c>
      <c r="AI640" s="9" t="str">
        <f t="shared" si="471"/>
        <v>http://image.rakuten.co.jp/brotures/cabinet/items/leaderbike/frame-eqnx.jpg</v>
      </c>
      <c r="AS640" s="9" t="str">
        <f t="shared" si="507"/>
        <v>1</v>
      </c>
      <c r="AT640" s="9" t="str">
        <f t="shared" si="507"/>
        <v>1</v>
      </c>
      <c r="AU640" s="9" t="str">
        <f t="shared" si="472"/>
        <v>0</v>
      </c>
      <c r="AV640" s="9" t="str">
        <f t="shared" si="473"/>
        <v>1</v>
      </c>
      <c r="AW640" s="9" t="str">
        <f t="shared" si="508"/>
        <v>0</v>
      </c>
      <c r="AX640" s="9" t="str">
        <f t="shared" si="508"/>
        <v>0</v>
      </c>
      <c r="AY640" s="11"/>
      <c r="AZ640" s="11"/>
      <c r="BA640" s="11"/>
      <c r="BB640" s="9" t="str">
        <f t="shared" si="474"/>
        <v>-1</v>
      </c>
      <c r="BC640" s="9" t="str">
        <f t="shared" si="475"/>
        <v>2</v>
      </c>
      <c r="BG640" s="5" t="s">
        <v>2459</v>
      </c>
      <c r="BH640" s="5" t="s">
        <v>427</v>
      </c>
      <c r="CS640" s="9" t="str">
        <f t="shared" si="476"/>
        <v>0</v>
      </c>
      <c r="CT640" s="9" t="str">
        <f t="shared" si="477"/>
        <v>&lt;iframe src="http://www.rakuten.ne.jp/gold/brotures/spec/leaderbike/frame-eqnx.html" frameborder="0" id="spec-content" scrolling="no"&gt;&lt;/iframe&gt;</v>
      </c>
      <c r="CU640" s="9" t="str">
        <f t="shared" si="478"/>
        <v/>
      </c>
      <c r="CV640" s="9" t="str">
        <f t="shared" si="479"/>
        <v>&lt;div class="row-fluid"&gt;&lt;iframe src="http://www.rakuten.ne.jp/gold/brotures/items/leaderbike/frame-eqnx.html" frameborder="0" id="skin-product" scrolling="no"&gt;&lt;/iframe&gt;&lt;/div&gt;</v>
      </c>
      <c r="CW640" s="11" t="str">
        <f t="shared" si="480"/>
        <v/>
      </c>
      <c r="CX640" t="s">
        <v>3327</v>
      </c>
      <c r="CY640" s="9" t="str">
        <f t="shared" si="481"/>
        <v>0</v>
      </c>
      <c r="CZ640" s="11"/>
      <c r="DA640" s="11"/>
      <c r="DB640" s="11"/>
      <c r="DC640" s="11"/>
      <c r="DD640" s="9" t="str">
        <f t="shared" si="482"/>
        <v/>
      </c>
      <c r="DE640" s="5" t="s">
        <v>1634</v>
      </c>
      <c r="DF640" s="5" t="s">
        <v>1634</v>
      </c>
      <c r="DI640" s="9" t="str">
        <f t="shared" si="483"/>
        <v/>
      </c>
      <c r="DT640" s="9">
        <f>VLOOKUP(BG640,ディレクトリID!A:B,2)</f>
        <v>563158</v>
      </c>
      <c r="DV640" s="4" t="str">
        <f t="shared" si="484"/>
        <v>【フレーム　LEADERBIKE】</v>
      </c>
      <c r="DW640" s="4" t="str">
        <f t="shared" si="485"/>
        <v>【フレーム　LEADERBIKE】</v>
      </c>
      <c r="DX640" s="9">
        <f t="shared" si="486"/>
        <v>2</v>
      </c>
      <c r="DY640" s="11"/>
      <c r="DZ640" s="9" t="str">
        <f t="shared" si="509"/>
        <v>1</v>
      </c>
      <c r="EA640" s="9" t="str">
        <f t="shared" si="509"/>
        <v>1</v>
      </c>
      <c r="EB640" s="11"/>
      <c r="EC640" s="11"/>
      <c r="ED640" s="11"/>
      <c r="EE640" s="9" t="str">
        <f t="shared" si="487"/>
        <v>0</v>
      </c>
      <c r="EO640" s="5" t="s">
        <v>1470</v>
      </c>
      <c r="EP640" s="8" t="s">
        <v>429</v>
      </c>
      <c r="EQ640" s="8" t="s">
        <v>429</v>
      </c>
      <c r="ER640" s="8" t="s">
        <v>209</v>
      </c>
      <c r="ES640" s="8" t="s">
        <v>430</v>
      </c>
      <c r="ET640" s="9" t="str">
        <f t="shared" si="488"/>
        <v>2</v>
      </c>
      <c r="EU640" s="11"/>
      <c r="EV640" s="11"/>
      <c r="EW640" s="11"/>
      <c r="EX640" s="9" t="str">
        <f t="shared" si="510"/>
        <v>0</v>
      </c>
      <c r="EY640" s="9" t="str">
        <f t="shared" si="510"/>
        <v>0</v>
      </c>
      <c r="EZ640" s="11"/>
      <c r="FA640" s="11"/>
      <c r="FB640" s="9" t="str">
        <f t="shared" si="511"/>
        <v>0</v>
      </c>
      <c r="FC640" s="9" t="str">
        <f t="shared" si="511"/>
        <v>0</v>
      </c>
      <c r="FD640" s="9" t="str">
        <f t="shared" si="489"/>
        <v>1</v>
      </c>
      <c r="FE640" s="9" t="str">
        <f t="shared" si="512"/>
        <v>1</v>
      </c>
      <c r="FF640" s="9" t="str">
        <f t="shared" si="512"/>
        <v>1</v>
      </c>
      <c r="GJ640" s="4" t="str">
        <f t="shared" si="492"/>
        <v>パーツ\フレーム:ブランド\LEADERBIKE</v>
      </c>
      <c r="GK640" s="4" t="str">
        <f t="shared" si="490"/>
        <v>u:u</v>
      </c>
      <c r="GL640" s="11"/>
      <c r="GM640" s="4" t="str">
        <f t="shared" si="513"/>
        <v>::</v>
      </c>
      <c r="GN640" s="4" t="str">
        <f t="shared" si="513"/>
        <v>::</v>
      </c>
      <c r="GO640" s="4" t="str">
        <f t="shared" si="513"/>
        <v>::</v>
      </c>
      <c r="GP640" s="4" t="str">
        <f t="shared" si="491"/>
        <v>1</v>
      </c>
    </row>
    <row r="641" spans="1:198" ht="28" customHeight="1">
      <c r="A641" s="5" t="s">
        <v>3318</v>
      </c>
      <c r="B641" s="5" t="s">
        <v>8521</v>
      </c>
      <c r="C641" s="5" t="s">
        <v>3318</v>
      </c>
      <c r="D641" s="9" t="str">
        <f t="shared" si="464"/>
        <v>u</v>
      </c>
      <c r="E641" s="9" t="str">
        <f t="shared" si="465"/>
        <v xml:space="preserve"> / （LEADERBIKEEQNXFRAMECARBON）</v>
      </c>
      <c r="F641" s="9" t="str">
        <f t="shared" si="466"/>
        <v xml:space="preserve"> / （LEADERBIKEEQNXFRAMECARBON）</v>
      </c>
      <c r="G641" s="5">
        <v>168000</v>
      </c>
      <c r="H641" s="9">
        <f t="shared" si="467"/>
        <v>168000</v>
      </c>
      <c r="I641" s="9" t="str">
        <f t="shared" si="468"/>
        <v>0</v>
      </c>
      <c r="J641" s="9" t="str">
        <f t="shared" si="469"/>
        <v>1</v>
      </c>
      <c r="M641" s="5" t="s">
        <v>340</v>
      </c>
      <c r="P641" s="9" t="str">
        <f t="shared" si="470"/>
        <v>LEADERBIKEEQNXFRAMECARBON</v>
      </c>
      <c r="AI641" s="9" t="str">
        <f t="shared" si="471"/>
        <v>http://image.rakuten.co.jp/brotures/cabinet/items/leaderbike/frame-eqnx.jpg</v>
      </c>
      <c r="AS641" s="9" t="str">
        <f t="shared" si="507"/>
        <v>1</v>
      </c>
      <c r="AT641" s="9" t="str">
        <f t="shared" si="507"/>
        <v>1</v>
      </c>
      <c r="AU641" s="9" t="str">
        <f t="shared" si="472"/>
        <v>0</v>
      </c>
      <c r="AV641" s="9" t="str">
        <f t="shared" si="473"/>
        <v>1</v>
      </c>
      <c r="AW641" s="9" t="str">
        <f t="shared" si="508"/>
        <v>0</v>
      </c>
      <c r="AX641" s="9" t="str">
        <f t="shared" si="508"/>
        <v>0</v>
      </c>
      <c r="AY641" s="11"/>
      <c r="AZ641" s="11"/>
      <c r="BA641" s="11"/>
      <c r="BB641" s="9" t="str">
        <f t="shared" si="474"/>
        <v>-1</v>
      </c>
      <c r="BC641" s="9" t="str">
        <f t="shared" si="475"/>
        <v>2</v>
      </c>
      <c r="BG641" s="5" t="s">
        <v>2459</v>
      </c>
      <c r="BH641" s="5" t="s">
        <v>427</v>
      </c>
      <c r="CS641" s="9" t="str">
        <f t="shared" si="476"/>
        <v>0</v>
      </c>
      <c r="CT641" s="9" t="str">
        <f t="shared" si="477"/>
        <v>&lt;iframe src="http://www.rakuten.ne.jp/gold/brotures/spec/leaderbike/frame-eqnx.html" frameborder="0" id="spec-content" scrolling="no"&gt;&lt;/iframe&gt;</v>
      </c>
      <c r="CU641" s="9" t="str">
        <f t="shared" si="478"/>
        <v/>
      </c>
      <c r="CV641" s="9" t="str">
        <f t="shared" si="479"/>
        <v>&lt;div class="row-fluid"&gt;&lt;iframe src="http://www.rakuten.ne.jp/gold/brotures/items/leaderbike/frame-eqnx.html" frameborder="0" id="skin-product" scrolling="no"&gt;&lt;/iframe&gt;&lt;/div&gt;</v>
      </c>
      <c r="CW641" s="11" t="str">
        <f t="shared" si="480"/>
        <v/>
      </c>
      <c r="CX641" t="s">
        <v>3328</v>
      </c>
      <c r="CY641" s="9" t="str">
        <f t="shared" si="481"/>
        <v>0</v>
      </c>
      <c r="CZ641" s="11"/>
      <c r="DA641" s="11"/>
      <c r="DB641" s="11"/>
      <c r="DC641" s="11"/>
      <c r="DD641" s="9" t="str">
        <f t="shared" si="482"/>
        <v/>
      </c>
      <c r="DE641" s="5" t="s">
        <v>1483</v>
      </c>
      <c r="DF641" s="5" t="s">
        <v>1483</v>
      </c>
      <c r="DI641" s="9" t="str">
        <f t="shared" si="483"/>
        <v/>
      </c>
      <c r="DT641" s="9">
        <f>VLOOKUP(BG641,ディレクトリID!A:B,2)</f>
        <v>563158</v>
      </c>
      <c r="DV641" s="4" t="str">
        <f t="shared" si="484"/>
        <v>【フレーム　LEADERBIKE】</v>
      </c>
      <c r="DW641" s="4" t="str">
        <f t="shared" si="485"/>
        <v>【フレーム　LEADERBIKE】</v>
      </c>
      <c r="DX641" s="9">
        <f t="shared" si="486"/>
        <v>2</v>
      </c>
      <c r="DY641" s="11"/>
      <c r="DZ641" s="9" t="str">
        <f t="shared" si="509"/>
        <v>1</v>
      </c>
      <c r="EA641" s="9" t="str">
        <f t="shared" si="509"/>
        <v>1</v>
      </c>
      <c r="EB641" s="11"/>
      <c r="EC641" s="11"/>
      <c r="ED641" s="11"/>
      <c r="EE641" s="9" t="str">
        <f t="shared" si="487"/>
        <v>0</v>
      </c>
      <c r="EO641" s="5" t="s">
        <v>1470</v>
      </c>
      <c r="EP641" s="8" t="s">
        <v>429</v>
      </c>
      <c r="EQ641" s="8" t="s">
        <v>429</v>
      </c>
      <c r="ER641" s="8" t="s">
        <v>209</v>
      </c>
      <c r="ES641" s="8" t="s">
        <v>430</v>
      </c>
      <c r="ET641" s="9" t="str">
        <f t="shared" si="488"/>
        <v>2</v>
      </c>
      <c r="EU641" s="11"/>
      <c r="EV641" s="11"/>
      <c r="EW641" s="11"/>
      <c r="EX641" s="9" t="str">
        <f t="shared" si="510"/>
        <v>0</v>
      </c>
      <c r="EY641" s="9" t="str">
        <f t="shared" si="510"/>
        <v>0</v>
      </c>
      <c r="EZ641" s="11"/>
      <c r="FA641" s="11"/>
      <c r="FB641" s="9" t="str">
        <f t="shared" si="511"/>
        <v>0</v>
      </c>
      <c r="FC641" s="9" t="str">
        <f t="shared" si="511"/>
        <v>0</v>
      </c>
      <c r="FD641" s="9" t="str">
        <f t="shared" si="489"/>
        <v>1</v>
      </c>
      <c r="FE641" s="9" t="str">
        <f t="shared" si="512"/>
        <v>1</v>
      </c>
      <c r="FF641" s="9" t="str">
        <f t="shared" si="512"/>
        <v>1</v>
      </c>
      <c r="GJ641" s="4" t="str">
        <f t="shared" si="492"/>
        <v>パーツ\フレーム:ブランド\LEADERBIKE</v>
      </c>
      <c r="GK641" s="4" t="str">
        <f t="shared" si="490"/>
        <v>u:u</v>
      </c>
      <c r="GL641" s="11"/>
      <c r="GM641" s="4" t="str">
        <f t="shared" si="513"/>
        <v>::</v>
      </c>
      <c r="GN641" s="4" t="str">
        <f t="shared" si="513"/>
        <v>::</v>
      </c>
      <c r="GO641" s="4" t="str">
        <f t="shared" si="513"/>
        <v>::</v>
      </c>
      <c r="GP641" s="4" t="str">
        <f t="shared" si="491"/>
        <v>1</v>
      </c>
    </row>
    <row r="642" spans="1:198" ht="28" customHeight="1">
      <c r="A642" s="5" t="s">
        <v>3318</v>
      </c>
      <c r="B642" s="5" t="s">
        <v>8521</v>
      </c>
      <c r="C642" s="5" t="s">
        <v>3318</v>
      </c>
      <c r="D642" s="9" t="str">
        <f t="shared" ref="D642:D705" si="514">IF($A642&lt;&gt;"","u","")</f>
        <v>u</v>
      </c>
      <c r="E642" s="9" t="str">
        <f t="shared" ref="E642:E705" si="515">CONCATENATE(" / （",B642,"）")</f>
        <v xml:space="preserve"> / （LEADERBIKEEQNXFRAMECARBON）</v>
      </c>
      <c r="F642" s="9" t="str">
        <f t="shared" ref="F642:F705" si="516">IF($E642&lt;&gt;"",E642,"")</f>
        <v xml:space="preserve"> / （LEADERBIKEEQNXFRAMECARBON）</v>
      </c>
      <c r="G642" s="5">
        <v>168000</v>
      </c>
      <c r="H642" s="9">
        <f t="shared" ref="H642:H705" si="517">IF($G642&lt;&gt;"",G642,"")</f>
        <v>168000</v>
      </c>
      <c r="I642" s="9" t="str">
        <f t="shared" ref="I642:I705" si="518">IF($A642&lt;&gt;"","0","")</f>
        <v>0</v>
      </c>
      <c r="J642" s="9" t="str">
        <f t="shared" ref="J642:J705" si="519">IF($A642&lt;&gt;"","1","")</f>
        <v>1</v>
      </c>
      <c r="M642" s="5" t="s">
        <v>340</v>
      </c>
      <c r="P642" s="9" t="str">
        <f t="shared" ref="P642:P705" si="520">IF($A642&lt;&gt;"",$B642,"")</f>
        <v>LEADERBIKEEQNXFRAMECARBON</v>
      </c>
      <c r="AI642" s="9" t="str">
        <f t="shared" ref="AI642:AI705" si="521">IF($B642="","",CONCATENATE("http://image.rakuten.co.jp/brotures/cabinet/items/",LOWER(BH642),"/",C642,".jpg"))</f>
        <v>http://image.rakuten.co.jp/brotures/cabinet/items/leaderbike/frame-eqnx.jpg</v>
      </c>
      <c r="AS642" s="9" t="str">
        <f t="shared" ref="AS642:AT661" si="522">IF($A642&lt;&gt;"","1","")</f>
        <v>1</v>
      </c>
      <c r="AT642" s="9" t="str">
        <f t="shared" si="522"/>
        <v>1</v>
      </c>
      <c r="AU642" s="9" t="str">
        <f t="shared" ref="AU642:AU705" si="523">IF($A642&lt;&gt;"","0","")</f>
        <v>0</v>
      </c>
      <c r="AV642" s="9" t="str">
        <f t="shared" ref="AV642:AV705" si="524">IF($A642&lt;&gt;"","1","")</f>
        <v>1</v>
      </c>
      <c r="AW642" s="9" t="str">
        <f t="shared" ref="AW642:AX661" si="525">IF($A642&lt;&gt;"","0","")</f>
        <v>0</v>
      </c>
      <c r="AX642" s="9" t="str">
        <f t="shared" si="525"/>
        <v>0</v>
      </c>
      <c r="AY642" s="11"/>
      <c r="AZ642" s="11"/>
      <c r="BA642" s="11"/>
      <c r="BB642" s="9" t="str">
        <f t="shared" ref="BB642:BB705" si="526">IF($A642&lt;&gt;"","-1","")</f>
        <v>-1</v>
      </c>
      <c r="BC642" s="9" t="str">
        <f t="shared" ref="BC642:BC705" si="527">IF($M642&lt;&gt;"","2","0")</f>
        <v>2</v>
      </c>
      <c r="BG642" s="5" t="s">
        <v>2459</v>
      </c>
      <c r="BH642" s="5" t="s">
        <v>427</v>
      </c>
      <c r="CS642" s="9" t="str">
        <f t="shared" ref="CS642:CS705" si="528">IF($A642&lt;&gt;"","0","")</f>
        <v>0</v>
      </c>
      <c r="CT642" s="9" t="str">
        <f t="shared" ref="CT642:CT705" si="529">IF($A642&lt;&gt;"",CONCATENATE(BK642,"&lt;iframe src=""http://www.rakuten.ne.jp/gold/brotures/spec/",LOWER(BH642),"/",C642,".html"" frameborder=""0"" id=""spec-content"" scrolling=""no""&gt;&lt;/iframe&gt;"),"")</f>
        <v>&lt;iframe src="http://www.rakuten.ne.jp/gold/brotures/spec/leaderbike/frame-eqnx.html" frameborder="0" id="spec-content" scrolling="no"&gt;&lt;/iframe&gt;</v>
      </c>
      <c r="CU642" s="9" t="str">
        <f t="shared" ref="CU642:CU705" si="530">IF($BK642&lt;&gt;"",BK642,"")</f>
        <v/>
      </c>
      <c r="CV642" s="9" t="str">
        <f t="shared" ref="CV642:CV705" si="531">IF($A642&lt;&gt;"",CONCATENATE("&lt;div class=""row-fluid""&gt;&lt;iframe src=""http://www.rakuten.ne.jp/gold/brotures/items/",LOWER(BH642),"/",C642,".html"" frameborder=""0"" id=""skin-product"" scrolling=""no""&gt;&lt;/iframe&gt;&lt;/div&gt;"),"")</f>
        <v>&lt;div class="row-fluid"&gt;&lt;iframe src="http://www.rakuten.ne.jp/gold/brotures/items/leaderbike/frame-eqnx.html" frameborder="0" id="skin-product" scrolling="no"&gt;&lt;/iframe&gt;&lt;/div&gt;</v>
      </c>
      <c r="CW642" s="11" t="str">
        <f t="shared" ref="CW642:CW705" si="532">IF($BK642&lt;&gt;"",BK642,"")</f>
        <v/>
      </c>
      <c r="CX642" t="s">
        <v>3329</v>
      </c>
      <c r="CY642" s="9" t="str">
        <f t="shared" ref="CY642:CY705" si="533">IF($A642&lt;&gt;"","0","")</f>
        <v>0</v>
      </c>
      <c r="CZ642" s="11"/>
      <c r="DA642" s="11"/>
      <c r="DB642" s="11"/>
      <c r="DC642" s="11"/>
      <c r="DD642" s="9" t="str">
        <f t="shared" ref="DD642:DD705" si="534">IF($BG642="完成車","u","")</f>
        <v/>
      </c>
      <c r="DE642" s="5" t="s">
        <v>2879</v>
      </c>
      <c r="DF642" s="5" t="s">
        <v>2879</v>
      </c>
      <c r="DI642" s="9" t="str">
        <f t="shared" ref="DI642:DI705" si="535">IF($DD642&lt;&gt;"","100","")</f>
        <v/>
      </c>
      <c r="DT642" s="9">
        <f>VLOOKUP(BG642,ディレクトリID!A:B,2)</f>
        <v>563158</v>
      </c>
      <c r="DV642" s="4" t="str">
        <f t="shared" ref="DV642:DV705" si="536">CONCATENATE("【",$BG642,"　",$BH642,"】")</f>
        <v>【フレーム　LEADERBIKE】</v>
      </c>
      <c r="DW642" s="4" t="str">
        <f t="shared" ref="DW642:DW705" si="537">IF($DV642&lt;&gt;"",DV642,"")</f>
        <v>【フレーム　LEADERBIKE】</v>
      </c>
      <c r="DX642" s="9">
        <f t="shared" ref="DX642:DX705" si="538">IF($B642&lt;&gt;"",IF(BG642="完成車",1,IF(OR(BG642="ホイール",BG642="フレーム"),2,4)),"")</f>
        <v>2</v>
      </c>
      <c r="DY642" s="11"/>
      <c r="DZ642" s="9" t="str">
        <f t="shared" ref="DZ642:EA661" si="539">IF($A642&lt;&gt;"","1","")</f>
        <v>1</v>
      </c>
      <c r="EA642" s="9" t="str">
        <f t="shared" si="539"/>
        <v>1</v>
      </c>
      <c r="EB642" s="11"/>
      <c r="EC642" s="11"/>
      <c r="ED642" s="11"/>
      <c r="EE642" s="9" t="str">
        <f t="shared" ref="EE642:EE705" si="540">IF($A642&lt;&gt;"","0","")</f>
        <v>0</v>
      </c>
      <c r="EO642" s="5" t="s">
        <v>1470</v>
      </c>
      <c r="EP642" s="8" t="s">
        <v>429</v>
      </c>
      <c r="EQ642" s="8" t="s">
        <v>429</v>
      </c>
      <c r="ER642" s="8" t="s">
        <v>209</v>
      </c>
      <c r="ES642" s="8" t="s">
        <v>430</v>
      </c>
      <c r="ET642" s="9" t="str">
        <f t="shared" ref="ET642:ET705" si="541">IF($A642&lt;&gt;"","2","")</f>
        <v>2</v>
      </c>
      <c r="EU642" s="11"/>
      <c r="EV642" s="11"/>
      <c r="EW642" s="11"/>
      <c r="EX642" s="9" t="str">
        <f t="shared" ref="EX642:EY661" si="542">IF($A642&lt;&gt;"","0","")</f>
        <v>0</v>
      </c>
      <c r="EY642" s="9" t="str">
        <f t="shared" si="542"/>
        <v>0</v>
      </c>
      <c r="EZ642" s="11"/>
      <c r="FA642" s="11"/>
      <c r="FB642" s="9" t="str">
        <f t="shared" ref="FB642:FC661" si="543">IF($A642&lt;&gt;"","0","")</f>
        <v>0</v>
      </c>
      <c r="FC642" s="9" t="str">
        <f t="shared" si="543"/>
        <v>0</v>
      </c>
      <c r="FD642" s="9" t="str">
        <f t="shared" ref="FD642:FD705" si="544">IF($A642&lt;&gt;"","1","")</f>
        <v>1</v>
      </c>
      <c r="FE642" s="9" t="str">
        <f t="shared" ref="FE642:FF661" si="545">IF($BG642="完成車","3","1")</f>
        <v>1</v>
      </c>
      <c r="FF642" s="9" t="str">
        <f t="shared" si="545"/>
        <v>1</v>
      </c>
      <c r="GJ642" s="4" t="str">
        <f t="shared" si="492"/>
        <v>パーツ\フレーム:ブランド\LEADERBIKE</v>
      </c>
      <c r="GK642" s="4" t="str">
        <f t="shared" ref="GK642:GK705" si="546">IF($BG642="完成車","u:u:u","u:u")</f>
        <v>u:u</v>
      </c>
      <c r="GL642" s="11"/>
      <c r="GM642" s="4" t="str">
        <f t="shared" ref="GM642:GO661" si="547">IF($A642&lt;&gt;"","::","")</f>
        <v>::</v>
      </c>
      <c r="GN642" s="4" t="str">
        <f t="shared" si="547"/>
        <v>::</v>
      </c>
      <c r="GO642" s="4" t="str">
        <f t="shared" si="547"/>
        <v>::</v>
      </c>
      <c r="GP642" s="4" t="str">
        <f t="shared" ref="GP642:GP705" si="548">IF($A642&lt;&gt;"","1","")</f>
        <v>1</v>
      </c>
    </row>
    <row r="643" spans="1:198" ht="28" customHeight="1">
      <c r="A643" s="5" t="s">
        <v>3330</v>
      </c>
      <c r="B643" s="5" t="s">
        <v>3332</v>
      </c>
      <c r="C643" s="5" t="s">
        <v>3330</v>
      </c>
      <c r="D643" s="9" t="str">
        <f t="shared" si="514"/>
        <v>u</v>
      </c>
      <c r="E643" s="9" t="str">
        <f t="shared" si="515"/>
        <v xml:space="preserve"> / （LEADERBIKEHERITAGELOFRAMEBLACK）</v>
      </c>
      <c r="F643" s="9" t="str">
        <f t="shared" si="516"/>
        <v xml:space="preserve"> / （LEADERBIKEHERITAGELOFRAMEBLACK）</v>
      </c>
      <c r="G643" s="5">
        <v>43050</v>
      </c>
      <c r="H643" s="9">
        <f t="shared" si="517"/>
        <v>43050</v>
      </c>
      <c r="I643" s="9" t="str">
        <f t="shared" si="518"/>
        <v>0</v>
      </c>
      <c r="J643" s="9" t="str">
        <f t="shared" si="519"/>
        <v>1</v>
      </c>
      <c r="M643" s="5" t="s">
        <v>340</v>
      </c>
      <c r="P643" s="9" t="str">
        <f t="shared" si="520"/>
        <v>LEADERBIKEHERITAGELOFRAMEBLACK</v>
      </c>
      <c r="AI643" s="9" t="str">
        <f t="shared" si="521"/>
        <v>http://image.rakuten.co.jp/brotures/cabinet/items/leaderbike/frame-heritage-b.jpg</v>
      </c>
      <c r="AS643" s="9" t="str">
        <f t="shared" si="522"/>
        <v>1</v>
      </c>
      <c r="AT643" s="9" t="str">
        <f t="shared" si="522"/>
        <v>1</v>
      </c>
      <c r="AU643" s="9" t="str">
        <f t="shared" si="523"/>
        <v>0</v>
      </c>
      <c r="AV643" s="9" t="str">
        <f t="shared" si="524"/>
        <v>1</v>
      </c>
      <c r="AW643" s="9" t="str">
        <f t="shared" si="525"/>
        <v>0</v>
      </c>
      <c r="AX643" s="9" t="str">
        <f t="shared" si="525"/>
        <v>0</v>
      </c>
      <c r="AY643" s="11"/>
      <c r="AZ643" s="11"/>
      <c r="BA643" s="11"/>
      <c r="BB643" s="9" t="str">
        <f t="shared" si="526"/>
        <v>-1</v>
      </c>
      <c r="BC643" s="9" t="str">
        <f t="shared" si="527"/>
        <v>2</v>
      </c>
      <c r="BG643" s="5" t="s">
        <v>2459</v>
      </c>
      <c r="BH643" s="5" t="s">
        <v>427</v>
      </c>
      <c r="CS643" s="9" t="str">
        <f t="shared" si="528"/>
        <v>0</v>
      </c>
      <c r="CT643" s="9" t="str">
        <f t="shared" si="529"/>
        <v>&lt;iframe src="http://www.rakuten.ne.jp/gold/brotures/spec/leaderbike/frame-heritage-b.html" frameborder="0" id="spec-content" scrolling="no"&gt;&lt;/iframe&gt;</v>
      </c>
      <c r="CU643" s="9" t="str">
        <f t="shared" si="530"/>
        <v/>
      </c>
      <c r="CV643" s="9" t="str">
        <f t="shared" si="531"/>
        <v>&lt;div class="row-fluid"&gt;&lt;iframe src="http://www.rakuten.ne.jp/gold/brotures/items/leaderbike/frame-heritage-b.html" frameborder="0" id="skin-product" scrolling="no"&gt;&lt;/iframe&gt;&lt;/div&gt;</v>
      </c>
      <c r="CW643" s="11" t="str">
        <f t="shared" si="532"/>
        <v/>
      </c>
      <c r="CX643" t="s">
        <v>3336</v>
      </c>
      <c r="CY643" s="9" t="str">
        <f t="shared" si="533"/>
        <v>0</v>
      </c>
      <c r="CZ643" s="11"/>
      <c r="DA643" s="11"/>
      <c r="DB643" s="11"/>
      <c r="DC643" s="11"/>
      <c r="DD643" s="9" t="str">
        <f t="shared" si="534"/>
        <v/>
      </c>
      <c r="DE643" s="5" t="s">
        <v>1535</v>
      </c>
      <c r="DF643" s="5" t="s">
        <v>1535</v>
      </c>
      <c r="DI643" s="9" t="str">
        <f t="shared" si="535"/>
        <v/>
      </c>
      <c r="DT643" s="9">
        <f>VLOOKUP(BG643,ディレクトリID!A:B,2)</f>
        <v>563158</v>
      </c>
      <c r="DV643" s="4" t="str">
        <f t="shared" si="536"/>
        <v>【フレーム　LEADERBIKE】</v>
      </c>
      <c r="DW643" s="4" t="str">
        <f t="shared" si="537"/>
        <v>【フレーム　LEADERBIKE】</v>
      </c>
      <c r="DX643" s="9">
        <f t="shared" si="538"/>
        <v>2</v>
      </c>
      <c r="DY643" s="11"/>
      <c r="DZ643" s="9" t="str">
        <f t="shared" si="539"/>
        <v>1</v>
      </c>
      <c r="EA643" s="9" t="str">
        <f t="shared" si="539"/>
        <v>1</v>
      </c>
      <c r="EB643" s="11"/>
      <c r="EC643" s="11"/>
      <c r="ED643" s="11"/>
      <c r="EE643" s="9" t="str">
        <f t="shared" si="540"/>
        <v>0</v>
      </c>
      <c r="EO643" s="5" t="s">
        <v>1470</v>
      </c>
      <c r="EP643" s="8" t="s">
        <v>429</v>
      </c>
      <c r="EQ643" s="8" t="s">
        <v>429</v>
      </c>
      <c r="ER643" s="8" t="s">
        <v>209</v>
      </c>
      <c r="ES643" s="8" t="s">
        <v>430</v>
      </c>
      <c r="ET643" s="9" t="str">
        <f t="shared" si="541"/>
        <v>2</v>
      </c>
      <c r="EU643" s="11"/>
      <c r="EV643" s="11"/>
      <c r="EW643" s="11"/>
      <c r="EX643" s="9" t="str">
        <f t="shared" si="542"/>
        <v>0</v>
      </c>
      <c r="EY643" s="9" t="str">
        <f t="shared" si="542"/>
        <v>0</v>
      </c>
      <c r="EZ643" s="11"/>
      <c r="FA643" s="11"/>
      <c r="FB643" s="9" t="str">
        <f t="shared" si="543"/>
        <v>0</v>
      </c>
      <c r="FC643" s="9" t="str">
        <f t="shared" si="543"/>
        <v>0</v>
      </c>
      <c r="FD643" s="9" t="str">
        <f t="shared" si="544"/>
        <v>1</v>
      </c>
      <c r="FE643" s="9" t="str">
        <f t="shared" si="545"/>
        <v>1</v>
      </c>
      <c r="FF643" s="9" t="str">
        <f t="shared" si="545"/>
        <v>1</v>
      </c>
      <c r="GJ643" s="4" t="str">
        <f t="shared" ref="GJ643:GJ706" si="549">IF($BG643="完成車",CONCATENATE("パーツ\",BG643,":ブランド\",BH643,":完成車\",BH643),CONCATENATE("パーツ\",BG643,":ブランド\",BH643))</f>
        <v>パーツ\フレーム:ブランド\LEADERBIKE</v>
      </c>
      <c r="GK643" s="4" t="str">
        <f t="shared" si="546"/>
        <v>u:u</v>
      </c>
      <c r="GL643" s="11"/>
      <c r="GM643" s="4" t="str">
        <f t="shared" si="547"/>
        <v>::</v>
      </c>
      <c r="GN643" s="4" t="str">
        <f t="shared" si="547"/>
        <v>::</v>
      </c>
      <c r="GO643" s="4" t="str">
        <f t="shared" si="547"/>
        <v>::</v>
      </c>
      <c r="GP643" s="4" t="str">
        <f t="shared" si="548"/>
        <v>1</v>
      </c>
    </row>
    <row r="644" spans="1:198" ht="28" customHeight="1">
      <c r="A644" s="5" t="s">
        <v>3330</v>
      </c>
      <c r="B644" s="5" t="s">
        <v>3332</v>
      </c>
      <c r="C644" s="5" t="s">
        <v>3330</v>
      </c>
      <c r="D644" s="9" t="str">
        <f t="shared" si="514"/>
        <v>u</v>
      </c>
      <c r="E644" s="9" t="str">
        <f t="shared" si="515"/>
        <v xml:space="preserve"> / （LEADERBIKEHERITAGELOFRAMEBLACK）</v>
      </c>
      <c r="F644" s="9" t="str">
        <f t="shared" si="516"/>
        <v xml:space="preserve"> / （LEADERBIKEHERITAGELOFRAMEBLACK）</v>
      </c>
      <c r="G644" s="5">
        <v>43050</v>
      </c>
      <c r="H644" s="9">
        <f t="shared" si="517"/>
        <v>43050</v>
      </c>
      <c r="I644" s="9" t="str">
        <f t="shared" si="518"/>
        <v>0</v>
      </c>
      <c r="J644" s="9" t="str">
        <f t="shared" si="519"/>
        <v>1</v>
      </c>
      <c r="M644" s="5" t="s">
        <v>340</v>
      </c>
      <c r="P644" s="9" t="str">
        <f t="shared" si="520"/>
        <v>LEADERBIKEHERITAGELOFRAMEBLACK</v>
      </c>
      <c r="AI644" s="9" t="str">
        <f t="shared" si="521"/>
        <v>http://image.rakuten.co.jp/brotures/cabinet/items/leaderbike/frame-heritage-b.jpg</v>
      </c>
      <c r="AS644" s="9" t="str">
        <f t="shared" si="522"/>
        <v>1</v>
      </c>
      <c r="AT644" s="9" t="str">
        <f t="shared" si="522"/>
        <v>1</v>
      </c>
      <c r="AU644" s="9" t="str">
        <f t="shared" si="523"/>
        <v>0</v>
      </c>
      <c r="AV644" s="9" t="str">
        <f t="shared" si="524"/>
        <v>1</v>
      </c>
      <c r="AW644" s="9" t="str">
        <f t="shared" si="525"/>
        <v>0</v>
      </c>
      <c r="AX644" s="9" t="str">
        <f t="shared" si="525"/>
        <v>0</v>
      </c>
      <c r="AY644" s="11"/>
      <c r="AZ644" s="11"/>
      <c r="BA644" s="11"/>
      <c r="BB644" s="9" t="str">
        <f t="shared" si="526"/>
        <v>-1</v>
      </c>
      <c r="BC644" s="9" t="str">
        <f t="shared" si="527"/>
        <v>2</v>
      </c>
      <c r="BG644" s="5" t="s">
        <v>2459</v>
      </c>
      <c r="BH644" s="5" t="s">
        <v>427</v>
      </c>
      <c r="CS644" s="9" t="str">
        <f t="shared" si="528"/>
        <v>0</v>
      </c>
      <c r="CT644" s="9" t="str">
        <f t="shared" si="529"/>
        <v>&lt;iframe src="http://www.rakuten.ne.jp/gold/brotures/spec/leaderbike/frame-heritage-b.html" frameborder="0" id="spec-content" scrolling="no"&gt;&lt;/iframe&gt;</v>
      </c>
      <c r="CU644" s="9" t="str">
        <f t="shared" si="530"/>
        <v/>
      </c>
      <c r="CV644" s="9" t="str">
        <f t="shared" si="531"/>
        <v>&lt;div class="row-fluid"&gt;&lt;iframe src="http://www.rakuten.ne.jp/gold/brotures/items/leaderbike/frame-heritage-b.html" frameborder="0" id="skin-product" scrolling="no"&gt;&lt;/iframe&gt;&lt;/div&gt;</v>
      </c>
      <c r="CW644" s="11" t="str">
        <f t="shared" si="532"/>
        <v/>
      </c>
      <c r="CX644" t="s">
        <v>3337</v>
      </c>
      <c r="CY644" s="9" t="str">
        <f t="shared" si="533"/>
        <v>0</v>
      </c>
      <c r="CZ644" s="11"/>
      <c r="DA644" s="11"/>
      <c r="DB644" s="11"/>
      <c r="DC644" s="11"/>
      <c r="DD644" s="9" t="str">
        <f t="shared" si="534"/>
        <v/>
      </c>
      <c r="DE644" s="5" t="s">
        <v>1538</v>
      </c>
      <c r="DF644" s="5" t="s">
        <v>1538</v>
      </c>
      <c r="DI644" s="9" t="str">
        <f t="shared" si="535"/>
        <v/>
      </c>
      <c r="DT644" s="9">
        <f>VLOOKUP(BG644,ディレクトリID!A:B,2)</f>
        <v>563158</v>
      </c>
      <c r="DV644" s="4" t="str">
        <f t="shared" si="536"/>
        <v>【フレーム　LEADERBIKE】</v>
      </c>
      <c r="DW644" s="4" t="str">
        <f t="shared" si="537"/>
        <v>【フレーム　LEADERBIKE】</v>
      </c>
      <c r="DX644" s="9">
        <f t="shared" si="538"/>
        <v>2</v>
      </c>
      <c r="DY644" s="11"/>
      <c r="DZ644" s="9" t="str">
        <f t="shared" si="539"/>
        <v>1</v>
      </c>
      <c r="EA644" s="9" t="str">
        <f t="shared" si="539"/>
        <v>1</v>
      </c>
      <c r="EB644" s="11"/>
      <c r="EC644" s="11"/>
      <c r="ED644" s="11"/>
      <c r="EE644" s="9" t="str">
        <f t="shared" si="540"/>
        <v>0</v>
      </c>
      <c r="EO644" s="5" t="s">
        <v>1470</v>
      </c>
      <c r="EP644" s="8" t="s">
        <v>429</v>
      </c>
      <c r="EQ644" s="8" t="s">
        <v>429</v>
      </c>
      <c r="ER644" s="8" t="s">
        <v>209</v>
      </c>
      <c r="ES644" s="8" t="s">
        <v>430</v>
      </c>
      <c r="ET644" s="9" t="str">
        <f t="shared" si="541"/>
        <v>2</v>
      </c>
      <c r="EU644" s="11"/>
      <c r="EV644" s="11"/>
      <c r="EW644" s="11"/>
      <c r="EX644" s="9" t="str">
        <f t="shared" si="542"/>
        <v>0</v>
      </c>
      <c r="EY644" s="9" t="str">
        <f t="shared" si="542"/>
        <v>0</v>
      </c>
      <c r="EZ644" s="11"/>
      <c r="FA644" s="11"/>
      <c r="FB644" s="9" t="str">
        <f t="shared" si="543"/>
        <v>0</v>
      </c>
      <c r="FC644" s="9" t="str">
        <f t="shared" si="543"/>
        <v>0</v>
      </c>
      <c r="FD644" s="9" t="str">
        <f t="shared" si="544"/>
        <v>1</v>
      </c>
      <c r="FE644" s="9" t="str">
        <f t="shared" si="545"/>
        <v>1</v>
      </c>
      <c r="FF644" s="9" t="str">
        <f t="shared" si="545"/>
        <v>1</v>
      </c>
      <c r="GJ644" s="4" t="str">
        <f t="shared" si="549"/>
        <v>パーツ\フレーム:ブランド\LEADERBIKE</v>
      </c>
      <c r="GK644" s="4" t="str">
        <f t="shared" si="546"/>
        <v>u:u</v>
      </c>
      <c r="GL644" s="11"/>
      <c r="GM644" s="4" t="str">
        <f t="shared" si="547"/>
        <v>::</v>
      </c>
      <c r="GN644" s="4" t="str">
        <f t="shared" si="547"/>
        <v>::</v>
      </c>
      <c r="GO644" s="4" t="str">
        <f t="shared" si="547"/>
        <v>::</v>
      </c>
      <c r="GP644" s="4" t="str">
        <f t="shared" si="548"/>
        <v>1</v>
      </c>
    </row>
    <row r="645" spans="1:198" ht="28" customHeight="1">
      <c r="A645" s="5" t="s">
        <v>3330</v>
      </c>
      <c r="B645" s="5" t="s">
        <v>3332</v>
      </c>
      <c r="C645" s="5" t="s">
        <v>3330</v>
      </c>
      <c r="D645" s="9" t="str">
        <f t="shared" si="514"/>
        <v>u</v>
      </c>
      <c r="E645" s="9" t="str">
        <f t="shared" si="515"/>
        <v xml:space="preserve"> / （LEADERBIKEHERITAGELOFRAMEBLACK）</v>
      </c>
      <c r="F645" s="9" t="str">
        <f t="shared" si="516"/>
        <v xml:space="preserve"> / （LEADERBIKEHERITAGELOFRAMEBLACK）</v>
      </c>
      <c r="G645" s="5">
        <v>43050</v>
      </c>
      <c r="H645" s="9">
        <f t="shared" si="517"/>
        <v>43050</v>
      </c>
      <c r="I645" s="9" t="str">
        <f t="shared" si="518"/>
        <v>0</v>
      </c>
      <c r="J645" s="9" t="str">
        <f t="shared" si="519"/>
        <v>1</v>
      </c>
      <c r="M645" s="5" t="s">
        <v>340</v>
      </c>
      <c r="P645" s="9" t="str">
        <f t="shared" si="520"/>
        <v>LEADERBIKEHERITAGELOFRAMEBLACK</v>
      </c>
      <c r="AI645" s="9" t="str">
        <f t="shared" si="521"/>
        <v>http://image.rakuten.co.jp/brotures/cabinet/items/leaderbike/frame-heritage-b.jpg</v>
      </c>
      <c r="AS645" s="9" t="str">
        <f t="shared" si="522"/>
        <v>1</v>
      </c>
      <c r="AT645" s="9" t="str">
        <f t="shared" si="522"/>
        <v>1</v>
      </c>
      <c r="AU645" s="9" t="str">
        <f t="shared" si="523"/>
        <v>0</v>
      </c>
      <c r="AV645" s="9" t="str">
        <f t="shared" si="524"/>
        <v>1</v>
      </c>
      <c r="AW645" s="9" t="str">
        <f t="shared" si="525"/>
        <v>0</v>
      </c>
      <c r="AX645" s="9" t="str">
        <f t="shared" si="525"/>
        <v>0</v>
      </c>
      <c r="AY645" s="11"/>
      <c r="AZ645" s="11"/>
      <c r="BA645" s="11"/>
      <c r="BB645" s="9" t="str">
        <f t="shared" si="526"/>
        <v>-1</v>
      </c>
      <c r="BC645" s="9" t="str">
        <f t="shared" si="527"/>
        <v>2</v>
      </c>
      <c r="BG645" s="5" t="s">
        <v>2459</v>
      </c>
      <c r="BH645" s="5" t="s">
        <v>427</v>
      </c>
      <c r="CS645" s="9" t="str">
        <f t="shared" si="528"/>
        <v>0</v>
      </c>
      <c r="CT645" s="9" t="str">
        <f t="shared" si="529"/>
        <v>&lt;iframe src="http://www.rakuten.ne.jp/gold/brotures/spec/leaderbike/frame-heritage-b.html" frameborder="0" id="spec-content" scrolling="no"&gt;&lt;/iframe&gt;</v>
      </c>
      <c r="CU645" s="9" t="str">
        <f t="shared" si="530"/>
        <v/>
      </c>
      <c r="CV645" s="9" t="str">
        <f t="shared" si="531"/>
        <v>&lt;div class="row-fluid"&gt;&lt;iframe src="http://www.rakuten.ne.jp/gold/brotures/items/leaderbike/frame-heritage-b.html" frameborder="0" id="skin-product" scrolling="no"&gt;&lt;/iframe&gt;&lt;/div&gt;</v>
      </c>
      <c r="CW645" s="11" t="str">
        <f t="shared" si="532"/>
        <v/>
      </c>
      <c r="CX645" t="s">
        <v>3338</v>
      </c>
      <c r="CY645" s="9" t="str">
        <f t="shared" si="533"/>
        <v>0</v>
      </c>
      <c r="CZ645" s="11"/>
      <c r="DA645" s="11"/>
      <c r="DB645" s="11"/>
      <c r="DC645" s="11"/>
      <c r="DD645" s="9" t="str">
        <f t="shared" si="534"/>
        <v/>
      </c>
      <c r="DE645" s="5" t="s">
        <v>1540</v>
      </c>
      <c r="DF645" s="5" t="s">
        <v>1540</v>
      </c>
      <c r="DI645" s="9" t="str">
        <f t="shared" si="535"/>
        <v/>
      </c>
      <c r="DT645" s="9">
        <f>VLOOKUP(BG645,ディレクトリID!A:B,2)</f>
        <v>563158</v>
      </c>
      <c r="DV645" s="4" t="str">
        <f t="shared" si="536"/>
        <v>【フレーム　LEADERBIKE】</v>
      </c>
      <c r="DW645" s="4" t="str">
        <f t="shared" si="537"/>
        <v>【フレーム　LEADERBIKE】</v>
      </c>
      <c r="DX645" s="9">
        <f t="shared" si="538"/>
        <v>2</v>
      </c>
      <c r="DY645" s="11"/>
      <c r="DZ645" s="9" t="str">
        <f t="shared" si="539"/>
        <v>1</v>
      </c>
      <c r="EA645" s="9" t="str">
        <f t="shared" si="539"/>
        <v>1</v>
      </c>
      <c r="EB645" s="11"/>
      <c r="EC645" s="11"/>
      <c r="ED645" s="11"/>
      <c r="EE645" s="9" t="str">
        <f t="shared" si="540"/>
        <v>0</v>
      </c>
      <c r="EO645" s="5" t="s">
        <v>1470</v>
      </c>
      <c r="EP645" s="8" t="s">
        <v>429</v>
      </c>
      <c r="EQ645" s="8" t="s">
        <v>429</v>
      </c>
      <c r="ER645" s="8" t="s">
        <v>209</v>
      </c>
      <c r="ES645" s="8" t="s">
        <v>430</v>
      </c>
      <c r="ET645" s="9" t="str">
        <f t="shared" si="541"/>
        <v>2</v>
      </c>
      <c r="EU645" s="11"/>
      <c r="EV645" s="11"/>
      <c r="EW645" s="11"/>
      <c r="EX645" s="9" t="str">
        <f t="shared" si="542"/>
        <v>0</v>
      </c>
      <c r="EY645" s="9" t="str">
        <f t="shared" si="542"/>
        <v>0</v>
      </c>
      <c r="EZ645" s="11"/>
      <c r="FA645" s="11"/>
      <c r="FB645" s="9" t="str">
        <f t="shared" si="543"/>
        <v>0</v>
      </c>
      <c r="FC645" s="9" t="str">
        <f t="shared" si="543"/>
        <v>0</v>
      </c>
      <c r="FD645" s="9" t="str">
        <f t="shared" si="544"/>
        <v>1</v>
      </c>
      <c r="FE645" s="9" t="str">
        <f t="shared" si="545"/>
        <v>1</v>
      </c>
      <c r="FF645" s="9" t="str">
        <f t="shared" si="545"/>
        <v>1</v>
      </c>
      <c r="GJ645" s="4" t="str">
        <f t="shared" si="549"/>
        <v>パーツ\フレーム:ブランド\LEADERBIKE</v>
      </c>
      <c r="GK645" s="4" t="str">
        <f t="shared" si="546"/>
        <v>u:u</v>
      </c>
      <c r="GL645" s="11"/>
      <c r="GM645" s="4" t="str">
        <f t="shared" si="547"/>
        <v>::</v>
      </c>
      <c r="GN645" s="4" t="str">
        <f t="shared" si="547"/>
        <v>::</v>
      </c>
      <c r="GO645" s="4" t="str">
        <f t="shared" si="547"/>
        <v>::</v>
      </c>
      <c r="GP645" s="4" t="str">
        <f t="shared" si="548"/>
        <v>1</v>
      </c>
    </row>
    <row r="646" spans="1:198" ht="28" customHeight="1">
      <c r="A646" s="5" t="s">
        <v>3339</v>
      </c>
      <c r="B646" s="5" t="s">
        <v>3341</v>
      </c>
      <c r="C646" s="5" t="s">
        <v>3339</v>
      </c>
      <c r="D646" s="9" t="str">
        <f t="shared" si="514"/>
        <v>u</v>
      </c>
      <c r="E646" s="9" t="str">
        <f t="shared" si="515"/>
        <v xml:space="preserve"> / （LEADERBIKEHERITAGELOFRAMELILAC）</v>
      </c>
      <c r="F646" s="9" t="str">
        <f t="shared" si="516"/>
        <v xml:space="preserve"> / （LEADERBIKEHERITAGELOFRAMELILAC）</v>
      </c>
      <c r="G646" s="5">
        <v>43050</v>
      </c>
      <c r="H646" s="9">
        <f t="shared" si="517"/>
        <v>43050</v>
      </c>
      <c r="I646" s="9" t="str">
        <f t="shared" si="518"/>
        <v>0</v>
      </c>
      <c r="J646" s="9" t="str">
        <f t="shared" si="519"/>
        <v>1</v>
      </c>
      <c r="M646" s="5" t="s">
        <v>340</v>
      </c>
      <c r="P646" s="9" t="str">
        <f t="shared" si="520"/>
        <v>LEADERBIKEHERITAGELOFRAMELILAC</v>
      </c>
      <c r="AI646" s="9" t="str">
        <f t="shared" si="521"/>
        <v>http://image.rakuten.co.jp/brotures/cabinet/items/leaderbike/frame-heritage-l.jpg</v>
      </c>
      <c r="AS646" s="9" t="str">
        <f t="shared" si="522"/>
        <v>1</v>
      </c>
      <c r="AT646" s="9" t="str">
        <f t="shared" si="522"/>
        <v>1</v>
      </c>
      <c r="AU646" s="9" t="str">
        <f t="shared" si="523"/>
        <v>0</v>
      </c>
      <c r="AV646" s="9" t="str">
        <f t="shared" si="524"/>
        <v>1</v>
      </c>
      <c r="AW646" s="9" t="str">
        <f t="shared" si="525"/>
        <v>0</v>
      </c>
      <c r="AX646" s="9" t="str">
        <f t="shared" si="525"/>
        <v>0</v>
      </c>
      <c r="AY646" s="11"/>
      <c r="AZ646" s="11"/>
      <c r="BA646" s="11"/>
      <c r="BB646" s="9" t="str">
        <f t="shared" si="526"/>
        <v>-1</v>
      </c>
      <c r="BC646" s="9" t="str">
        <f t="shared" si="527"/>
        <v>2</v>
      </c>
      <c r="BG646" s="5" t="s">
        <v>2459</v>
      </c>
      <c r="BH646" s="5" t="s">
        <v>427</v>
      </c>
      <c r="CS646" s="9" t="str">
        <f t="shared" si="528"/>
        <v>0</v>
      </c>
      <c r="CT646" s="9" t="str">
        <f t="shared" si="529"/>
        <v>&lt;iframe src="http://www.rakuten.ne.jp/gold/brotures/spec/leaderbike/frame-heritage-l.html" frameborder="0" id="spec-content" scrolling="no"&gt;&lt;/iframe&gt;</v>
      </c>
      <c r="CU646" s="9" t="str">
        <f t="shared" si="530"/>
        <v/>
      </c>
      <c r="CV646" s="9" t="str">
        <f t="shared" si="531"/>
        <v>&lt;div class="row-fluid"&gt;&lt;iframe src="http://www.rakuten.ne.jp/gold/brotures/items/leaderbike/frame-heritage-l.html" frameborder="0" id="skin-product" scrolling="no"&gt;&lt;/iframe&gt;&lt;/div&gt;</v>
      </c>
      <c r="CW646" s="11" t="str">
        <f t="shared" si="532"/>
        <v/>
      </c>
      <c r="CX646" t="s">
        <v>3345</v>
      </c>
      <c r="CY646" s="9" t="str">
        <f t="shared" si="533"/>
        <v>0</v>
      </c>
      <c r="CZ646" s="11"/>
      <c r="DA646" s="11"/>
      <c r="DB646" s="11"/>
      <c r="DC646" s="11"/>
      <c r="DD646" s="9" t="str">
        <f t="shared" si="534"/>
        <v/>
      </c>
      <c r="DE646" s="5" t="s">
        <v>1535</v>
      </c>
      <c r="DF646" s="5" t="s">
        <v>1535</v>
      </c>
      <c r="DI646" s="9" t="str">
        <f t="shared" si="535"/>
        <v/>
      </c>
      <c r="DT646" s="9">
        <f>VLOOKUP(BG646,ディレクトリID!A:B,2)</f>
        <v>563158</v>
      </c>
      <c r="DV646" s="4" t="str">
        <f t="shared" si="536"/>
        <v>【フレーム　LEADERBIKE】</v>
      </c>
      <c r="DW646" s="4" t="str">
        <f t="shared" si="537"/>
        <v>【フレーム　LEADERBIKE】</v>
      </c>
      <c r="DX646" s="9">
        <f t="shared" si="538"/>
        <v>2</v>
      </c>
      <c r="DY646" s="11"/>
      <c r="DZ646" s="9" t="str">
        <f t="shared" si="539"/>
        <v>1</v>
      </c>
      <c r="EA646" s="9" t="str">
        <f t="shared" si="539"/>
        <v>1</v>
      </c>
      <c r="EB646" s="11"/>
      <c r="EC646" s="11"/>
      <c r="ED646" s="11"/>
      <c r="EE646" s="9" t="str">
        <f t="shared" si="540"/>
        <v>0</v>
      </c>
      <c r="EO646" s="5" t="s">
        <v>1470</v>
      </c>
      <c r="EP646" s="8" t="s">
        <v>429</v>
      </c>
      <c r="EQ646" s="8" t="s">
        <v>429</v>
      </c>
      <c r="ER646" s="8" t="s">
        <v>209</v>
      </c>
      <c r="ES646" s="8" t="s">
        <v>430</v>
      </c>
      <c r="ET646" s="9" t="str">
        <f t="shared" si="541"/>
        <v>2</v>
      </c>
      <c r="EU646" s="11"/>
      <c r="EV646" s="11"/>
      <c r="EW646" s="11"/>
      <c r="EX646" s="9" t="str">
        <f t="shared" si="542"/>
        <v>0</v>
      </c>
      <c r="EY646" s="9" t="str">
        <f t="shared" si="542"/>
        <v>0</v>
      </c>
      <c r="EZ646" s="11"/>
      <c r="FA646" s="11"/>
      <c r="FB646" s="9" t="str">
        <f t="shared" si="543"/>
        <v>0</v>
      </c>
      <c r="FC646" s="9" t="str">
        <f t="shared" si="543"/>
        <v>0</v>
      </c>
      <c r="FD646" s="9" t="str">
        <f t="shared" si="544"/>
        <v>1</v>
      </c>
      <c r="FE646" s="9" t="str">
        <f t="shared" si="545"/>
        <v>1</v>
      </c>
      <c r="FF646" s="9" t="str">
        <f t="shared" si="545"/>
        <v>1</v>
      </c>
      <c r="GJ646" s="4" t="str">
        <f t="shared" si="549"/>
        <v>パーツ\フレーム:ブランド\LEADERBIKE</v>
      </c>
      <c r="GK646" s="4" t="str">
        <f t="shared" si="546"/>
        <v>u:u</v>
      </c>
      <c r="GL646" s="11"/>
      <c r="GM646" s="4" t="str">
        <f t="shared" si="547"/>
        <v>::</v>
      </c>
      <c r="GN646" s="4" t="str">
        <f t="shared" si="547"/>
        <v>::</v>
      </c>
      <c r="GO646" s="4" t="str">
        <f t="shared" si="547"/>
        <v>::</v>
      </c>
      <c r="GP646" s="4" t="str">
        <f t="shared" si="548"/>
        <v>1</v>
      </c>
    </row>
    <row r="647" spans="1:198" ht="28" customHeight="1">
      <c r="A647" s="5" t="s">
        <v>3339</v>
      </c>
      <c r="B647" s="5" t="s">
        <v>3341</v>
      </c>
      <c r="C647" s="5" t="s">
        <v>3339</v>
      </c>
      <c r="D647" s="9" t="str">
        <f t="shared" si="514"/>
        <v>u</v>
      </c>
      <c r="E647" s="9" t="str">
        <f t="shared" si="515"/>
        <v xml:space="preserve"> / （LEADERBIKEHERITAGELOFRAMELILAC）</v>
      </c>
      <c r="F647" s="9" t="str">
        <f t="shared" si="516"/>
        <v xml:space="preserve"> / （LEADERBIKEHERITAGELOFRAMELILAC）</v>
      </c>
      <c r="G647" s="5">
        <v>43050</v>
      </c>
      <c r="H647" s="9">
        <f t="shared" si="517"/>
        <v>43050</v>
      </c>
      <c r="I647" s="9" t="str">
        <f t="shared" si="518"/>
        <v>0</v>
      </c>
      <c r="J647" s="9" t="str">
        <f t="shared" si="519"/>
        <v>1</v>
      </c>
      <c r="M647" s="5" t="s">
        <v>340</v>
      </c>
      <c r="P647" s="9" t="str">
        <f t="shared" si="520"/>
        <v>LEADERBIKEHERITAGELOFRAMELILAC</v>
      </c>
      <c r="AI647" s="9" t="str">
        <f t="shared" si="521"/>
        <v>http://image.rakuten.co.jp/brotures/cabinet/items/leaderbike/frame-heritage-l.jpg</v>
      </c>
      <c r="AS647" s="9" t="str">
        <f t="shared" si="522"/>
        <v>1</v>
      </c>
      <c r="AT647" s="9" t="str">
        <f t="shared" si="522"/>
        <v>1</v>
      </c>
      <c r="AU647" s="9" t="str">
        <f t="shared" si="523"/>
        <v>0</v>
      </c>
      <c r="AV647" s="9" t="str">
        <f t="shared" si="524"/>
        <v>1</v>
      </c>
      <c r="AW647" s="9" t="str">
        <f t="shared" si="525"/>
        <v>0</v>
      </c>
      <c r="AX647" s="9" t="str">
        <f t="shared" si="525"/>
        <v>0</v>
      </c>
      <c r="AY647" s="11"/>
      <c r="AZ647" s="11"/>
      <c r="BA647" s="11"/>
      <c r="BB647" s="9" t="str">
        <f t="shared" si="526"/>
        <v>-1</v>
      </c>
      <c r="BC647" s="9" t="str">
        <f t="shared" si="527"/>
        <v>2</v>
      </c>
      <c r="BG647" s="5" t="s">
        <v>2459</v>
      </c>
      <c r="BH647" s="5" t="s">
        <v>427</v>
      </c>
      <c r="CS647" s="9" t="str">
        <f t="shared" si="528"/>
        <v>0</v>
      </c>
      <c r="CT647" s="9" t="str">
        <f t="shared" si="529"/>
        <v>&lt;iframe src="http://www.rakuten.ne.jp/gold/brotures/spec/leaderbike/frame-heritage-l.html" frameborder="0" id="spec-content" scrolling="no"&gt;&lt;/iframe&gt;</v>
      </c>
      <c r="CU647" s="9" t="str">
        <f t="shared" si="530"/>
        <v/>
      </c>
      <c r="CV647" s="9" t="str">
        <f t="shared" si="531"/>
        <v>&lt;div class="row-fluid"&gt;&lt;iframe src="http://www.rakuten.ne.jp/gold/brotures/items/leaderbike/frame-heritage-l.html" frameborder="0" id="skin-product" scrolling="no"&gt;&lt;/iframe&gt;&lt;/div&gt;</v>
      </c>
      <c r="CW647" s="11" t="str">
        <f t="shared" si="532"/>
        <v/>
      </c>
      <c r="CX647" t="s">
        <v>3346</v>
      </c>
      <c r="CY647" s="9" t="str">
        <f t="shared" si="533"/>
        <v>0</v>
      </c>
      <c r="CZ647" s="11"/>
      <c r="DA647" s="11"/>
      <c r="DB647" s="11"/>
      <c r="DC647" s="11"/>
      <c r="DD647" s="9" t="str">
        <f t="shared" si="534"/>
        <v/>
      </c>
      <c r="DE647" s="5" t="s">
        <v>1538</v>
      </c>
      <c r="DF647" s="5" t="s">
        <v>1538</v>
      </c>
      <c r="DI647" s="9" t="str">
        <f t="shared" si="535"/>
        <v/>
      </c>
      <c r="DT647" s="9">
        <f>VLOOKUP(BG647,ディレクトリID!A:B,2)</f>
        <v>563158</v>
      </c>
      <c r="DV647" s="4" t="str">
        <f t="shared" si="536"/>
        <v>【フレーム　LEADERBIKE】</v>
      </c>
      <c r="DW647" s="4" t="str">
        <f t="shared" si="537"/>
        <v>【フレーム　LEADERBIKE】</v>
      </c>
      <c r="DX647" s="9">
        <f t="shared" si="538"/>
        <v>2</v>
      </c>
      <c r="DY647" s="11"/>
      <c r="DZ647" s="9" t="str">
        <f t="shared" si="539"/>
        <v>1</v>
      </c>
      <c r="EA647" s="9" t="str">
        <f t="shared" si="539"/>
        <v>1</v>
      </c>
      <c r="EB647" s="11"/>
      <c r="EC647" s="11"/>
      <c r="ED647" s="11"/>
      <c r="EE647" s="9" t="str">
        <f t="shared" si="540"/>
        <v>0</v>
      </c>
      <c r="EO647" s="5" t="s">
        <v>1470</v>
      </c>
      <c r="EP647" s="8" t="s">
        <v>429</v>
      </c>
      <c r="EQ647" s="8" t="s">
        <v>429</v>
      </c>
      <c r="ER647" s="8" t="s">
        <v>209</v>
      </c>
      <c r="ES647" s="8" t="s">
        <v>430</v>
      </c>
      <c r="ET647" s="9" t="str">
        <f t="shared" si="541"/>
        <v>2</v>
      </c>
      <c r="EU647" s="11"/>
      <c r="EV647" s="11"/>
      <c r="EW647" s="11"/>
      <c r="EX647" s="9" t="str">
        <f t="shared" si="542"/>
        <v>0</v>
      </c>
      <c r="EY647" s="9" t="str">
        <f t="shared" si="542"/>
        <v>0</v>
      </c>
      <c r="EZ647" s="11"/>
      <c r="FA647" s="11"/>
      <c r="FB647" s="9" t="str">
        <f t="shared" si="543"/>
        <v>0</v>
      </c>
      <c r="FC647" s="9" t="str">
        <f t="shared" si="543"/>
        <v>0</v>
      </c>
      <c r="FD647" s="9" t="str">
        <f t="shared" si="544"/>
        <v>1</v>
      </c>
      <c r="FE647" s="9" t="str">
        <f t="shared" si="545"/>
        <v>1</v>
      </c>
      <c r="FF647" s="9" t="str">
        <f t="shared" si="545"/>
        <v>1</v>
      </c>
      <c r="GJ647" s="4" t="str">
        <f t="shared" si="549"/>
        <v>パーツ\フレーム:ブランド\LEADERBIKE</v>
      </c>
      <c r="GK647" s="4" t="str">
        <f t="shared" si="546"/>
        <v>u:u</v>
      </c>
      <c r="GL647" s="11"/>
      <c r="GM647" s="4" t="str">
        <f t="shared" si="547"/>
        <v>::</v>
      </c>
      <c r="GN647" s="4" t="str">
        <f t="shared" si="547"/>
        <v>::</v>
      </c>
      <c r="GO647" s="4" t="str">
        <f t="shared" si="547"/>
        <v>::</v>
      </c>
      <c r="GP647" s="4" t="str">
        <f t="shared" si="548"/>
        <v>1</v>
      </c>
    </row>
    <row r="648" spans="1:198" ht="28" customHeight="1">
      <c r="A648" s="5" t="s">
        <v>3339</v>
      </c>
      <c r="B648" s="5" t="s">
        <v>3341</v>
      </c>
      <c r="C648" s="5" t="s">
        <v>3339</v>
      </c>
      <c r="D648" s="9" t="str">
        <f t="shared" si="514"/>
        <v>u</v>
      </c>
      <c r="E648" s="9" t="str">
        <f t="shared" si="515"/>
        <v xml:space="preserve"> / （LEADERBIKEHERITAGELOFRAMELILAC）</v>
      </c>
      <c r="F648" s="9" t="str">
        <f t="shared" si="516"/>
        <v xml:space="preserve"> / （LEADERBIKEHERITAGELOFRAMELILAC）</v>
      </c>
      <c r="G648" s="5">
        <v>43050</v>
      </c>
      <c r="H648" s="9">
        <f t="shared" si="517"/>
        <v>43050</v>
      </c>
      <c r="I648" s="9" t="str">
        <f t="shared" si="518"/>
        <v>0</v>
      </c>
      <c r="J648" s="9" t="str">
        <f t="shared" si="519"/>
        <v>1</v>
      </c>
      <c r="M648" s="5" t="s">
        <v>340</v>
      </c>
      <c r="P648" s="9" t="str">
        <f t="shared" si="520"/>
        <v>LEADERBIKEHERITAGELOFRAMELILAC</v>
      </c>
      <c r="AI648" s="9" t="str">
        <f t="shared" si="521"/>
        <v>http://image.rakuten.co.jp/brotures/cabinet/items/leaderbike/frame-heritage-l.jpg</v>
      </c>
      <c r="AS648" s="9" t="str">
        <f t="shared" si="522"/>
        <v>1</v>
      </c>
      <c r="AT648" s="9" t="str">
        <f t="shared" si="522"/>
        <v>1</v>
      </c>
      <c r="AU648" s="9" t="str">
        <f t="shared" si="523"/>
        <v>0</v>
      </c>
      <c r="AV648" s="9" t="str">
        <f t="shared" si="524"/>
        <v>1</v>
      </c>
      <c r="AW648" s="9" t="str">
        <f t="shared" si="525"/>
        <v>0</v>
      </c>
      <c r="AX648" s="9" t="str">
        <f t="shared" si="525"/>
        <v>0</v>
      </c>
      <c r="AY648" s="11"/>
      <c r="AZ648" s="11"/>
      <c r="BA648" s="11"/>
      <c r="BB648" s="9" t="str">
        <f t="shared" si="526"/>
        <v>-1</v>
      </c>
      <c r="BC648" s="9" t="str">
        <f t="shared" si="527"/>
        <v>2</v>
      </c>
      <c r="BG648" s="5" t="s">
        <v>2459</v>
      </c>
      <c r="BH648" s="5" t="s">
        <v>427</v>
      </c>
      <c r="CS648" s="9" t="str">
        <f t="shared" si="528"/>
        <v>0</v>
      </c>
      <c r="CT648" s="9" t="str">
        <f t="shared" si="529"/>
        <v>&lt;iframe src="http://www.rakuten.ne.jp/gold/brotures/spec/leaderbike/frame-heritage-l.html" frameborder="0" id="spec-content" scrolling="no"&gt;&lt;/iframe&gt;</v>
      </c>
      <c r="CU648" s="9" t="str">
        <f t="shared" si="530"/>
        <v/>
      </c>
      <c r="CV648" s="9" t="str">
        <f t="shared" si="531"/>
        <v>&lt;div class="row-fluid"&gt;&lt;iframe src="http://www.rakuten.ne.jp/gold/brotures/items/leaderbike/frame-heritage-l.html" frameborder="0" id="skin-product" scrolling="no"&gt;&lt;/iframe&gt;&lt;/div&gt;</v>
      </c>
      <c r="CW648" s="11" t="str">
        <f t="shared" si="532"/>
        <v/>
      </c>
      <c r="CX648" t="s">
        <v>3347</v>
      </c>
      <c r="CY648" s="9" t="str">
        <f t="shared" si="533"/>
        <v>0</v>
      </c>
      <c r="CZ648" s="11"/>
      <c r="DA648" s="11"/>
      <c r="DB648" s="11"/>
      <c r="DC648" s="11"/>
      <c r="DD648" s="9" t="str">
        <f t="shared" si="534"/>
        <v/>
      </c>
      <c r="DE648" s="5" t="s">
        <v>1540</v>
      </c>
      <c r="DF648" s="5" t="s">
        <v>1540</v>
      </c>
      <c r="DI648" s="9" t="str">
        <f t="shared" si="535"/>
        <v/>
      </c>
      <c r="DT648" s="9">
        <f>VLOOKUP(BG648,ディレクトリID!A:B,2)</f>
        <v>563158</v>
      </c>
      <c r="DV648" s="4" t="str">
        <f t="shared" si="536"/>
        <v>【フレーム　LEADERBIKE】</v>
      </c>
      <c r="DW648" s="4" t="str">
        <f t="shared" si="537"/>
        <v>【フレーム　LEADERBIKE】</v>
      </c>
      <c r="DX648" s="9">
        <f t="shared" si="538"/>
        <v>2</v>
      </c>
      <c r="DY648" s="11"/>
      <c r="DZ648" s="9" t="str">
        <f t="shared" si="539"/>
        <v>1</v>
      </c>
      <c r="EA648" s="9" t="str">
        <f t="shared" si="539"/>
        <v>1</v>
      </c>
      <c r="EB648" s="11"/>
      <c r="EC648" s="11"/>
      <c r="ED648" s="11"/>
      <c r="EE648" s="9" t="str">
        <f t="shared" si="540"/>
        <v>0</v>
      </c>
      <c r="EO648" s="5" t="s">
        <v>1470</v>
      </c>
      <c r="EP648" s="8" t="s">
        <v>429</v>
      </c>
      <c r="EQ648" s="8" t="s">
        <v>429</v>
      </c>
      <c r="ER648" s="8" t="s">
        <v>209</v>
      </c>
      <c r="ES648" s="8" t="s">
        <v>430</v>
      </c>
      <c r="ET648" s="9" t="str">
        <f t="shared" si="541"/>
        <v>2</v>
      </c>
      <c r="EU648" s="11"/>
      <c r="EV648" s="11"/>
      <c r="EW648" s="11"/>
      <c r="EX648" s="9" t="str">
        <f t="shared" si="542"/>
        <v>0</v>
      </c>
      <c r="EY648" s="9" t="str">
        <f t="shared" si="542"/>
        <v>0</v>
      </c>
      <c r="EZ648" s="11"/>
      <c r="FA648" s="11"/>
      <c r="FB648" s="9" t="str">
        <f t="shared" si="543"/>
        <v>0</v>
      </c>
      <c r="FC648" s="9" t="str">
        <f t="shared" si="543"/>
        <v>0</v>
      </c>
      <c r="FD648" s="9" t="str">
        <f t="shared" si="544"/>
        <v>1</v>
      </c>
      <c r="FE648" s="9" t="str">
        <f t="shared" si="545"/>
        <v>1</v>
      </c>
      <c r="FF648" s="9" t="str">
        <f t="shared" si="545"/>
        <v>1</v>
      </c>
      <c r="GJ648" s="4" t="str">
        <f t="shared" si="549"/>
        <v>パーツ\フレーム:ブランド\LEADERBIKE</v>
      </c>
      <c r="GK648" s="4" t="str">
        <f t="shared" si="546"/>
        <v>u:u</v>
      </c>
      <c r="GL648" s="11"/>
      <c r="GM648" s="4" t="str">
        <f t="shared" si="547"/>
        <v>::</v>
      </c>
      <c r="GN648" s="4" t="str">
        <f t="shared" si="547"/>
        <v>::</v>
      </c>
      <c r="GO648" s="4" t="str">
        <f t="shared" si="547"/>
        <v>::</v>
      </c>
      <c r="GP648" s="4" t="str">
        <f t="shared" si="548"/>
        <v>1</v>
      </c>
    </row>
    <row r="649" spans="1:198" ht="28" customHeight="1">
      <c r="A649" s="5" t="s">
        <v>3348</v>
      </c>
      <c r="B649" s="5" t="s">
        <v>3350</v>
      </c>
      <c r="C649" s="5" t="s">
        <v>3348</v>
      </c>
      <c r="D649" s="9" t="str">
        <f t="shared" si="514"/>
        <v>u</v>
      </c>
      <c r="E649" s="9" t="str">
        <f t="shared" si="515"/>
        <v xml:space="preserve"> / （LEADERBIKEHURRICANEFRAMEBLACK）</v>
      </c>
      <c r="F649" s="9" t="str">
        <f t="shared" si="516"/>
        <v xml:space="preserve"> / （LEADERBIKEHURRICANEFRAMEBLACK）</v>
      </c>
      <c r="G649" s="5">
        <v>47250</v>
      </c>
      <c r="H649" s="9">
        <f t="shared" si="517"/>
        <v>47250</v>
      </c>
      <c r="I649" s="9" t="str">
        <f t="shared" si="518"/>
        <v>0</v>
      </c>
      <c r="J649" s="9" t="str">
        <f t="shared" si="519"/>
        <v>1</v>
      </c>
      <c r="M649" s="5" t="s">
        <v>340</v>
      </c>
      <c r="P649" s="9" t="str">
        <f t="shared" si="520"/>
        <v>LEADERBIKEHURRICANEFRAMEBLACK</v>
      </c>
      <c r="AI649" s="9" t="str">
        <f t="shared" si="521"/>
        <v>http://image.rakuten.co.jp/brotures/cabinet/items/leaderbike/frame-hurricane-b.jpg</v>
      </c>
      <c r="AS649" s="9" t="str">
        <f t="shared" si="522"/>
        <v>1</v>
      </c>
      <c r="AT649" s="9" t="str">
        <f t="shared" si="522"/>
        <v>1</v>
      </c>
      <c r="AU649" s="9" t="str">
        <f t="shared" si="523"/>
        <v>0</v>
      </c>
      <c r="AV649" s="9" t="str">
        <f t="shared" si="524"/>
        <v>1</v>
      </c>
      <c r="AW649" s="9" t="str">
        <f t="shared" si="525"/>
        <v>0</v>
      </c>
      <c r="AX649" s="9" t="str">
        <f t="shared" si="525"/>
        <v>0</v>
      </c>
      <c r="AY649" s="11"/>
      <c r="AZ649" s="11"/>
      <c r="BA649" s="11"/>
      <c r="BB649" s="9" t="str">
        <f t="shared" si="526"/>
        <v>-1</v>
      </c>
      <c r="BC649" s="9" t="str">
        <f t="shared" si="527"/>
        <v>2</v>
      </c>
      <c r="BG649" s="5" t="s">
        <v>2459</v>
      </c>
      <c r="BH649" s="5" t="s">
        <v>427</v>
      </c>
      <c r="CS649" s="9" t="str">
        <f t="shared" si="528"/>
        <v>0</v>
      </c>
      <c r="CT649" s="9" t="str">
        <f t="shared" si="529"/>
        <v>&lt;iframe src="http://www.rakuten.ne.jp/gold/brotures/spec/leaderbike/frame-hurricane-b.html" frameborder="0" id="spec-content" scrolling="no"&gt;&lt;/iframe&gt;</v>
      </c>
      <c r="CU649" s="9" t="str">
        <f t="shared" si="530"/>
        <v/>
      </c>
      <c r="CV649" s="9" t="str">
        <f t="shared" si="531"/>
        <v>&lt;div class="row-fluid"&gt;&lt;iframe src="http://www.rakuten.ne.jp/gold/brotures/items/leaderbike/frame-hurricane-b.html" frameborder="0" id="skin-product" scrolling="no"&gt;&lt;/iframe&gt;&lt;/div&gt;</v>
      </c>
      <c r="CW649" s="11" t="str">
        <f t="shared" si="532"/>
        <v/>
      </c>
      <c r="CX649" t="s">
        <v>3354</v>
      </c>
      <c r="CY649" s="9" t="str">
        <f t="shared" si="533"/>
        <v>0</v>
      </c>
      <c r="CZ649" s="11"/>
      <c r="DA649" s="11"/>
      <c r="DB649" s="11"/>
      <c r="DC649" s="11"/>
      <c r="DD649" s="9" t="str">
        <f t="shared" si="534"/>
        <v/>
      </c>
      <c r="DE649" s="5" t="s">
        <v>3355</v>
      </c>
      <c r="DF649" s="5" t="s">
        <v>3355</v>
      </c>
      <c r="DI649" s="9" t="str">
        <f t="shared" si="535"/>
        <v/>
      </c>
      <c r="DT649" s="9">
        <f>VLOOKUP(BG649,ディレクトリID!A:B,2)</f>
        <v>563158</v>
      </c>
      <c r="DV649" s="4" t="str">
        <f t="shared" si="536"/>
        <v>【フレーム　LEADERBIKE】</v>
      </c>
      <c r="DW649" s="4" t="str">
        <f t="shared" si="537"/>
        <v>【フレーム　LEADERBIKE】</v>
      </c>
      <c r="DX649" s="9">
        <f t="shared" si="538"/>
        <v>2</v>
      </c>
      <c r="DY649" s="11"/>
      <c r="DZ649" s="9" t="str">
        <f t="shared" si="539"/>
        <v>1</v>
      </c>
      <c r="EA649" s="9" t="str">
        <f t="shared" si="539"/>
        <v>1</v>
      </c>
      <c r="EB649" s="11"/>
      <c r="EC649" s="11"/>
      <c r="ED649" s="11"/>
      <c r="EE649" s="9" t="str">
        <f t="shared" si="540"/>
        <v>0</v>
      </c>
      <c r="EO649" s="5" t="s">
        <v>1470</v>
      </c>
      <c r="EP649" s="8" t="s">
        <v>429</v>
      </c>
      <c r="EQ649" s="8" t="s">
        <v>429</v>
      </c>
      <c r="ER649" s="8" t="s">
        <v>209</v>
      </c>
      <c r="ES649" s="8" t="s">
        <v>430</v>
      </c>
      <c r="ET649" s="9" t="str">
        <f t="shared" si="541"/>
        <v>2</v>
      </c>
      <c r="EU649" s="11"/>
      <c r="EV649" s="11"/>
      <c r="EW649" s="11"/>
      <c r="EX649" s="9" t="str">
        <f t="shared" si="542"/>
        <v>0</v>
      </c>
      <c r="EY649" s="9" t="str">
        <f t="shared" si="542"/>
        <v>0</v>
      </c>
      <c r="EZ649" s="11"/>
      <c r="FA649" s="11"/>
      <c r="FB649" s="9" t="str">
        <f t="shared" si="543"/>
        <v>0</v>
      </c>
      <c r="FC649" s="9" t="str">
        <f t="shared" si="543"/>
        <v>0</v>
      </c>
      <c r="FD649" s="9" t="str">
        <f t="shared" si="544"/>
        <v>1</v>
      </c>
      <c r="FE649" s="9" t="str">
        <f t="shared" si="545"/>
        <v>1</v>
      </c>
      <c r="FF649" s="9" t="str">
        <f t="shared" si="545"/>
        <v>1</v>
      </c>
      <c r="GJ649" s="4" t="str">
        <f t="shared" si="549"/>
        <v>パーツ\フレーム:ブランド\LEADERBIKE</v>
      </c>
      <c r="GK649" s="4" t="str">
        <f t="shared" si="546"/>
        <v>u:u</v>
      </c>
      <c r="GL649" s="11"/>
      <c r="GM649" s="4" t="str">
        <f t="shared" si="547"/>
        <v>::</v>
      </c>
      <c r="GN649" s="4" t="str">
        <f t="shared" si="547"/>
        <v>::</v>
      </c>
      <c r="GO649" s="4" t="str">
        <f t="shared" si="547"/>
        <v>::</v>
      </c>
      <c r="GP649" s="4" t="str">
        <f t="shared" si="548"/>
        <v>1</v>
      </c>
    </row>
    <row r="650" spans="1:198" ht="28" customHeight="1">
      <c r="A650" s="5" t="s">
        <v>3348</v>
      </c>
      <c r="B650" s="5" t="s">
        <v>3350</v>
      </c>
      <c r="C650" s="5" t="s">
        <v>3348</v>
      </c>
      <c r="D650" s="9" t="str">
        <f t="shared" si="514"/>
        <v>u</v>
      </c>
      <c r="E650" s="9" t="str">
        <f t="shared" si="515"/>
        <v xml:space="preserve"> / （LEADERBIKEHURRICANEFRAMEBLACK）</v>
      </c>
      <c r="F650" s="9" t="str">
        <f t="shared" si="516"/>
        <v xml:space="preserve"> / （LEADERBIKEHURRICANEFRAMEBLACK）</v>
      </c>
      <c r="G650" s="5">
        <v>47250</v>
      </c>
      <c r="H650" s="9">
        <f t="shared" si="517"/>
        <v>47250</v>
      </c>
      <c r="I650" s="9" t="str">
        <f t="shared" si="518"/>
        <v>0</v>
      </c>
      <c r="J650" s="9" t="str">
        <f t="shared" si="519"/>
        <v>1</v>
      </c>
      <c r="M650" s="5" t="s">
        <v>340</v>
      </c>
      <c r="P650" s="9" t="str">
        <f t="shared" si="520"/>
        <v>LEADERBIKEHURRICANEFRAMEBLACK</v>
      </c>
      <c r="AI650" s="9" t="str">
        <f t="shared" si="521"/>
        <v>http://image.rakuten.co.jp/brotures/cabinet/items/leaderbike/frame-hurricane-b.jpg</v>
      </c>
      <c r="AS650" s="9" t="str">
        <f t="shared" si="522"/>
        <v>1</v>
      </c>
      <c r="AT650" s="9" t="str">
        <f t="shared" si="522"/>
        <v>1</v>
      </c>
      <c r="AU650" s="9" t="str">
        <f t="shared" si="523"/>
        <v>0</v>
      </c>
      <c r="AV650" s="9" t="str">
        <f t="shared" si="524"/>
        <v>1</v>
      </c>
      <c r="AW650" s="9" t="str">
        <f t="shared" si="525"/>
        <v>0</v>
      </c>
      <c r="AX650" s="9" t="str">
        <f t="shared" si="525"/>
        <v>0</v>
      </c>
      <c r="AY650" s="11"/>
      <c r="AZ650" s="11"/>
      <c r="BA650" s="11"/>
      <c r="BB650" s="9" t="str">
        <f t="shared" si="526"/>
        <v>-1</v>
      </c>
      <c r="BC650" s="9" t="str">
        <f t="shared" si="527"/>
        <v>2</v>
      </c>
      <c r="BG650" s="5" t="s">
        <v>2459</v>
      </c>
      <c r="BH650" s="5" t="s">
        <v>427</v>
      </c>
      <c r="CS650" s="9" t="str">
        <f t="shared" si="528"/>
        <v>0</v>
      </c>
      <c r="CT650" s="9" t="str">
        <f t="shared" si="529"/>
        <v>&lt;iframe src="http://www.rakuten.ne.jp/gold/brotures/spec/leaderbike/frame-hurricane-b.html" frameborder="0" id="spec-content" scrolling="no"&gt;&lt;/iframe&gt;</v>
      </c>
      <c r="CU650" s="9" t="str">
        <f t="shared" si="530"/>
        <v/>
      </c>
      <c r="CV650" s="9" t="str">
        <f t="shared" si="531"/>
        <v>&lt;div class="row-fluid"&gt;&lt;iframe src="http://www.rakuten.ne.jp/gold/brotures/items/leaderbike/frame-hurricane-b.html" frameborder="0" id="skin-product" scrolling="no"&gt;&lt;/iframe&gt;&lt;/div&gt;</v>
      </c>
      <c r="CW650" s="11" t="str">
        <f t="shared" si="532"/>
        <v/>
      </c>
      <c r="CX650" t="s">
        <v>3357</v>
      </c>
      <c r="CY650" s="9" t="str">
        <f t="shared" si="533"/>
        <v>0</v>
      </c>
      <c r="CZ650" s="11"/>
      <c r="DA650" s="11"/>
      <c r="DB650" s="11"/>
      <c r="DC650" s="11"/>
      <c r="DD650" s="9" t="str">
        <f t="shared" si="534"/>
        <v/>
      </c>
      <c r="DE650" s="5" t="s">
        <v>3358</v>
      </c>
      <c r="DF650" s="5" t="s">
        <v>3358</v>
      </c>
      <c r="DI650" s="9" t="str">
        <f t="shared" si="535"/>
        <v/>
      </c>
      <c r="DT650" s="9">
        <f>VLOOKUP(BG650,ディレクトリID!A:B,2)</f>
        <v>563158</v>
      </c>
      <c r="DV650" s="4" t="str">
        <f t="shared" si="536"/>
        <v>【フレーム　LEADERBIKE】</v>
      </c>
      <c r="DW650" s="4" t="str">
        <f t="shared" si="537"/>
        <v>【フレーム　LEADERBIKE】</v>
      </c>
      <c r="DX650" s="9">
        <f t="shared" si="538"/>
        <v>2</v>
      </c>
      <c r="DY650" s="11"/>
      <c r="DZ650" s="9" t="str">
        <f t="shared" si="539"/>
        <v>1</v>
      </c>
      <c r="EA650" s="9" t="str">
        <f t="shared" si="539"/>
        <v>1</v>
      </c>
      <c r="EB650" s="11"/>
      <c r="EC650" s="11"/>
      <c r="ED650" s="11"/>
      <c r="EE650" s="9" t="str">
        <f t="shared" si="540"/>
        <v>0</v>
      </c>
      <c r="EO650" s="5" t="s">
        <v>1470</v>
      </c>
      <c r="EP650" s="8" t="s">
        <v>429</v>
      </c>
      <c r="EQ650" s="8" t="s">
        <v>429</v>
      </c>
      <c r="ER650" s="8" t="s">
        <v>209</v>
      </c>
      <c r="ES650" s="8" t="s">
        <v>430</v>
      </c>
      <c r="ET650" s="9" t="str">
        <f t="shared" si="541"/>
        <v>2</v>
      </c>
      <c r="EU650" s="11"/>
      <c r="EV650" s="11"/>
      <c r="EW650" s="11"/>
      <c r="EX650" s="9" t="str">
        <f t="shared" si="542"/>
        <v>0</v>
      </c>
      <c r="EY650" s="9" t="str">
        <f t="shared" si="542"/>
        <v>0</v>
      </c>
      <c r="EZ650" s="11"/>
      <c r="FA650" s="11"/>
      <c r="FB650" s="9" t="str">
        <f t="shared" si="543"/>
        <v>0</v>
      </c>
      <c r="FC650" s="9" t="str">
        <f t="shared" si="543"/>
        <v>0</v>
      </c>
      <c r="FD650" s="9" t="str">
        <f t="shared" si="544"/>
        <v>1</v>
      </c>
      <c r="FE650" s="9" t="str">
        <f t="shared" si="545"/>
        <v>1</v>
      </c>
      <c r="FF650" s="9" t="str">
        <f t="shared" si="545"/>
        <v>1</v>
      </c>
      <c r="GJ650" s="4" t="str">
        <f t="shared" si="549"/>
        <v>パーツ\フレーム:ブランド\LEADERBIKE</v>
      </c>
      <c r="GK650" s="4" t="str">
        <f t="shared" si="546"/>
        <v>u:u</v>
      </c>
      <c r="GL650" s="11"/>
      <c r="GM650" s="4" t="str">
        <f t="shared" si="547"/>
        <v>::</v>
      </c>
      <c r="GN650" s="4" t="str">
        <f t="shared" si="547"/>
        <v>::</v>
      </c>
      <c r="GO650" s="4" t="str">
        <f t="shared" si="547"/>
        <v>::</v>
      </c>
      <c r="GP650" s="4" t="str">
        <f t="shared" si="548"/>
        <v>1</v>
      </c>
    </row>
    <row r="651" spans="1:198" ht="28" customHeight="1">
      <c r="A651" s="5" t="s">
        <v>3359</v>
      </c>
      <c r="B651" s="5" t="s">
        <v>3361</v>
      </c>
      <c r="C651" s="5" t="s">
        <v>3359</v>
      </c>
      <c r="D651" s="9" t="str">
        <f t="shared" si="514"/>
        <v>u</v>
      </c>
      <c r="E651" s="9" t="str">
        <f t="shared" si="515"/>
        <v xml:space="preserve"> / （LEADERBIKEHURRICANEFRAMEPOLISH）</v>
      </c>
      <c r="F651" s="9" t="str">
        <f t="shared" si="516"/>
        <v xml:space="preserve"> / （LEADERBIKEHURRICANEFRAMEPOLISH）</v>
      </c>
      <c r="G651" s="5">
        <v>48300</v>
      </c>
      <c r="H651" s="9">
        <f t="shared" si="517"/>
        <v>48300</v>
      </c>
      <c r="I651" s="9" t="str">
        <f t="shared" si="518"/>
        <v>0</v>
      </c>
      <c r="J651" s="9" t="str">
        <f t="shared" si="519"/>
        <v>1</v>
      </c>
      <c r="M651" s="5" t="s">
        <v>340</v>
      </c>
      <c r="P651" s="9" t="str">
        <f t="shared" si="520"/>
        <v>LEADERBIKEHURRICANEFRAMEPOLISH</v>
      </c>
      <c r="AI651" s="9" t="str">
        <f t="shared" si="521"/>
        <v>http://image.rakuten.co.jp/brotures/cabinet/items/leaderbike/frame-hurricane-p.jpg</v>
      </c>
      <c r="AS651" s="9" t="str">
        <f t="shared" si="522"/>
        <v>1</v>
      </c>
      <c r="AT651" s="9" t="str">
        <f t="shared" si="522"/>
        <v>1</v>
      </c>
      <c r="AU651" s="9" t="str">
        <f t="shared" si="523"/>
        <v>0</v>
      </c>
      <c r="AV651" s="9" t="str">
        <f t="shared" si="524"/>
        <v>1</v>
      </c>
      <c r="AW651" s="9" t="str">
        <f t="shared" si="525"/>
        <v>0</v>
      </c>
      <c r="AX651" s="9" t="str">
        <f t="shared" si="525"/>
        <v>0</v>
      </c>
      <c r="AY651" s="11"/>
      <c r="AZ651" s="11"/>
      <c r="BA651" s="11"/>
      <c r="BB651" s="9" t="str">
        <f t="shared" si="526"/>
        <v>-1</v>
      </c>
      <c r="BC651" s="9" t="str">
        <f t="shared" si="527"/>
        <v>2</v>
      </c>
      <c r="BG651" s="5" t="s">
        <v>2459</v>
      </c>
      <c r="BH651" s="5" t="s">
        <v>427</v>
      </c>
      <c r="CS651" s="9" t="str">
        <f t="shared" si="528"/>
        <v>0</v>
      </c>
      <c r="CT651" s="9" t="str">
        <f t="shared" si="529"/>
        <v>&lt;iframe src="http://www.rakuten.ne.jp/gold/brotures/spec/leaderbike/frame-hurricane-p.html" frameborder="0" id="spec-content" scrolling="no"&gt;&lt;/iframe&gt;</v>
      </c>
      <c r="CU651" s="9" t="str">
        <f t="shared" si="530"/>
        <v/>
      </c>
      <c r="CV651" s="9" t="str">
        <f t="shared" si="531"/>
        <v>&lt;div class="row-fluid"&gt;&lt;iframe src="http://www.rakuten.ne.jp/gold/brotures/items/leaderbike/frame-hurricane-p.html" frameborder="0" id="skin-product" scrolling="no"&gt;&lt;/iframe&gt;&lt;/div&gt;</v>
      </c>
      <c r="CW651" s="11" t="str">
        <f t="shared" si="532"/>
        <v/>
      </c>
      <c r="CX651" t="s">
        <v>3365</v>
      </c>
      <c r="CY651" s="9" t="str">
        <f t="shared" si="533"/>
        <v>0</v>
      </c>
      <c r="CZ651" s="11"/>
      <c r="DA651" s="11"/>
      <c r="DB651" s="11"/>
      <c r="DC651" s="11"/>
      <c r="DD651" s="9" t="str">
        <f t="shared" si="534"/>
        <v/>
      </c>
      <c r="DE651" s="5" t="s">
        <v>3355</v>
      </c>
      <c r="DF651" s="5" t="s">
        <v>3355</v>
      </c>
      <c r="DI651" s="9" t="str">
        <f t="shared" si="535"/>
        <v/>
      </c>
      <c r="DT651" s="9">
        <f>VLOOKUP(BG651,ディレクトリID!A:B,2)</f>
        <v>563158</v>
      </c>
      <c r="DV651" s="4" t="str">
        <f t="shared" si="536"/>
        <v>【フレーム　LEADERBIKE】</v>
      </c>
      <c r="DW651" s="4" t="str">
        <f t="shared" si="537"/>
        <v>【フレーム　LEADERBIKE】</v>
      </c>
      <c r="DX651" s="9">
        <f t="shared" si="538"/>
        <v>2</v>
      </c>
      <c r="DY651" s="11"/>
      <c r="DZ651" s="9" t="str">
        <f t="shared" si="539"/>
        <v>1</v>
      </c>
      <c r="EA651" s="9" t="str">
        <f t="shared" si="539"/>
        <v>1</v>
      </c>
      <c r="EB651" s="11"/>
      <c r="EC651" s="11"/>
      <c r="ED651" s="11"/>
      <c r="EE651" s="9" t="str">
        <f t="shared" si="540"/>
        <v>0</v>
      </c>
      <c r="EO651" s="5" t="s">
        <v>1470</v>
      </c>
      <c r="EP651" s="8" t="s">
        <v>429</v>
      </c>
      <c r="EQ651" s="8" t="s">
        <v>429</v>
      </c>
      <c r="ER651" s="8" t="s">
        <v>209</v>
      </c>
      <c r="ES651" s="8" t="s">
        <v>430</v>
      </c>
      <c r="ET651" s="9" t="str">
        <f t="shared" si="541"/>
        <v>2</v>
      </c>
      <c r="EU651" s="11"/>
      <c r="EV651" s="11"/>
      <c r="EW651" s="11"/>
      <c r="EX651" s="9" t="str">
        <f t="shared" si="542"/>
        <v>0</v>
      </c>
      <c r="EY651" s="9" t="str">
        <f t="shared" si="542"/>
        <v>0</v>
      </c>
      <c r="EZ651" s="11"/>
      <c r="FA651" s="11"/>
      <c r="FB651" s="9" t="str">
        <f t="shared" si="543"/>
        <v>0</v>
      </c>
      <c r="FC651" s="9" t="str">
        <f t="shared" si="543"/>
        <v>0</v>
      </c>
      <c r="FD651" s="9" t="str">
        <f t="shared" si="544"/>
        <v>1</v>
      </c>
      <c r="FE651" s="9" t="str">
        <f t="shared" si="545"/>
        <v>1</v>
      </c>
      <c r="FF651" s="9" t="str">
        <f t="shared" si="545"/>
        <v>1</v>
      </c>
      <c r="GJ651" s="4" t="str">
        <f t="shared" si="549"/>
        <v>パーツ\フレーム:ブランド\LEADERBIKE</v>
      </c>
      <c r="GK651" s="4" t="str">
        <f t="shared" si="546"/>
        <v>u:u</v>
      </c>
      <c r="GL651" s="11"/>
      <c r="GM651" s="4" t="str">
        <f t="shared" si="547"/>
        <v>::</v>
      </c>
      <c r="GN651" s="4" t="str">
        <f t="shared" si="547"/>
        <v>::</v>
      </c>
      <c r="GO651" s="4" t="str">
        <f t="shared" si="547"/>
        <v>::</v>
      </c>
      <c r="GP651" s="4" t="str">
        <f t="shared" si="548"/>
        <v>1</v>
      </c>
    </row>
    <row r="652" spans="1:198" ht="28" customHeight="1">
      <c r="A652" s="5" t="s">
        <v>3359</v>
      </c>
      <c r="B652" s="5" t="s">
        <v>3361</v>
      </c>
      <c r="C652" s="5" t="s">
        <v>3359</v>
      </c>
      <c r="D652" s="9" t="str">
        <f t="shared" si="514"/>
        <v>u</v>
      </c>
      <c r="E652" s="9" t="str">
        <f t="shared" si="515"/>
        <v xml:space="preserve"> / （LEADERBIKEHURRICANEFRAMEPOLISH）</v>
      </c>
      <c r="F652" s="9" t="str">
        <f t="shared" si="516"/>
        <v xml:space="preserve"> / （LEADERBIKEHURRICANEFRAMEPOLISH）</v>
      </c>
      <c r="G652" s="5">
        <v>48300</v>
      </c>
      <c r="H652" s="9">
        <f t="shared" si="517"/>
        <v>48300</v>
      </c>
      <c r="I652" s="9" t="str">
        <f t="shared" si="518"/>
        <v>0</v>
      </c>
      <c r="J652" s="9" t="str">
        <f t="shared" si="519"/>
        <v>1</v>
      </c>
      <c r="M652" s="5" t="s">
        <v>340</v>
      </c>
      <c r="P652" s="9" t="str">
        <f t="shared" si="520"/>
        <v>LEADERBIKEHURRICANEFRAMEPOLISH</v>
      </c>
      <c r="AI652" s="9" t="str">
        <f t="shared" si="521"/>
        <v>http://image.rakuten.co.jp/brotures/cabinet/items/leaderbike/frame-hurricane-p.jpg</v>
      </c>
      <c r="AS652" s="9" t="str">
        <f t="shared" si="522"/>
        <v>1</v>
      </c>
      <c r="AT652" s="9" t="str">
        <f t="shared" si="522"/>
        <v>1</v>
      </c>
      <c r="AU652" s="9" t="str">
        <f t="shared" si="523"/>
        <v>0</v>
      </c>
      <c r="AV652" s="9" t="str">
        <f t="shared" si="524"/>
        <v>1</v>
      </c>
      <c r="AW652" s="9" t="str">
        <f t="shared" si="525"/>
        <v>0</v>
      </c>
      <c r="AX652" s="9" t="str">
        <f t="shared" si="525"/>
        <v>0</v>
      </c>
      <c r="AY652" s="11"/>
      <c r="AZ652" s="11"/>
      <c r="BA652" s="11"/>
      <c r="BB652" s="9" t="str">
        <f t="shared" si="526"/>
        <v>-1</v>
      </c>
      <c r="BC652" s="9" t="str">
        <f t="shared" si="527"/>
        <v>2</v>
      </c>
      <c r="BG652" s="5" t="s">
        <v>2459</v>
      </c>
      <c r="BH652" s="5" t="s">
        <v>427</v>
      </c>
      <c r="CS652" s="9" t="str">
        <f t="shared" si="528"/>
        <v>0</v>
      </c>
      <c r="CT652" s="9" t="str">
        <f t="shared" si="529"/>
        <v>&lt;iframe src="http://www.rakuten.ne.jp/gold/brotures/spec/leaderbike/frame-hurricane-p.html" frameborder="0" id="spec-content" scrolling="no"&gt;&lt;/iframe&gt;</v>
      </c>
      <c r="CU652" s="9" t="str">
        <f t="shared" si="530"/>
        <v/>
      </c>
      <c r="CV652" s="9" t="str">
        <f t="shared" si="531"/>
        <v>&lt;div class="row-fluid"&gt;&lt;iframe src="http://www.rakuten.ne.jp/gold/brotures/items/leaderbike/frame-hurricane-p.html" frameborder="0" id="skin-product" scrolling="no"&gt;&lt;/iframe&gt;&lt;/div&gt;</v>
      </c>
      <c r="CW652" s="11" t="str">
        <f t="shared" si="532"/>
        <v/>
      </c>
      <c r="CX652" t="s">
        <v>3366</v>
      </c>
      <c r="CY652" s="9" t="str">
        <f t="shared" si="533"/>
        <v>0</v>
      </c>
      <c r="CZ652" s="11"/>
      <c r="DA652" s="11"/>
      <c r="DB652" s="11"/>
      <c r="DC652" s="11"/>
      <c r="DD652" s="9" t="str">
        <f t="shared" si="534"/>
        <v/>
      </c>
      <c r="DE652" s="5" t="s">
        <v>3358</v>
      </c>
      <c r="DF652" s="5" t="s">
        <v>3358</v>
      </c>
      <c r="DI652" s="9" t="str">
        <f t="shared" si="535"/>
        <v/>
      </c>
      <c r="DT652" s="9">
        <f>VLOOKUP(BG652,ディレクトリID!A:B,2)</f>
        <v>563158</v>
      </c>
      <c r="DV652" s="4" t="str">
        <f t="shared" si="536"/>
        <v>【フレーム　LEADERBIKE】</v>
      </c>
      <c r="DW652" s="4" t="str">
        <f t="shared" si="537"/>
        <v>【フレーム　LEADERBIKE】</v>
      </c>
      <c r="DX652" s="9">
        <f t="shared" si="538"/>
        <v>2</v>
      </c>
      <c r="DY652" s="11"/>
      <c r="DZ652" s="9" t="str">
        <f t="shared" si="539"/>
        <v>1</v>
      </c>
      <c r="EA652" s="9" t="str">
        <f t="shared" si="539"/>
        <v>1</v>
      </c>
      <c r="EB652" s="11"/>
      <c r="EC652" s="11"/>
      <c r="ED652" s="11"/>
      <c r="EE652" s="9" t="str">
        <f t="shared" si="540"/>
        <v>0</v>
      </c>
      <c r="EO652" s="5" t="s">
        <v>1470</v>
      </c>
      <c r="EP652" s="8" t="s">
        <v>429</v>
      </c>
      <c r="EQ652" s="8" t="s">
        <v>429</v>
      </c>
      <c r="ER652" s="8" t="s">
        <v>209</v>
      </c>
      <c r="ES652" s="8" t="s">
        <v>430</v>
      </c>
      <c r="ET652" s="9" t="str">
        <f t="shared" si="541"/>
        <v>2</v>
      </c>
      <c r="EU652" s="11"/>
      <c r="EV652" s="11"/>
      <c r="EW652" s="11"/>
      <c r="EX652" s="9" t="str">
        <f t="shared" si="542"/>
        <v>0</v>
      </c>
      <c r="EY652" s="9" t="str">
        <f t="shared" si="542"/>
        <v>0</v>
      </c>
      <c r="EZ652" s="11"/>
      <c r="FA652" s="11"/>
      <c r="FB652" s="9" t="str">
        <f t="shared" si="543"/>
        <v>0</v>
      </c>
      <c r="FC652" s="9" t="str">
        <f t="shared" si="543"/>
        <v>0</v>
      </c>
      <c r="FD652" s="9" t="str">
        <f t="shared" si="544"/>
        <v>1</v>
      </c>
      <c r="FE652" s="9" t="str">
        <f t="shared" si="545"/>
        <v>1</v>
      </c>
      <c r="FF652" s="9" t="str">
        <f t="shared" si="545"/>
        <v>1</v>
      </c>
      <c r="GJ652" s="4" t="str">
        <f t="shared" si="549"/>
        <v>パーツ\フレーム:ブランド\LEADERBIKE</v>
      </c>
      <c r="GK652" s="4" t="str">
        <f t="shared" si="546"/>
        <v>u:u</v>
      </c>
      <c r="GL652" s="11"/>
      <c r="GM652" s="4" t="str">
        <f t="shared" si="547"/>
        <v>::</v>
      </c>
      <c r="GN652" s="4" t="str">
        <f t="shared" si="547"/>
        <v>::</v>
      </c>
      <c r="GO652" s="4" t="str">
        <f t="shared" si="547"/>
        <v>::</v>
      </c>
      <c r="GP652" s="4" t="str">
        <f t="shared" si="548"/>
        <v>1</v>
      </c>
    </row>
    <row r="653" spans="1:198" ht="28" customHeight="1">
      <c r="A653" s="5" t="s">
        <v>3367</v>
      </c>
      <c r="B653" s="5" t="s">
        <v>3369</v>
      </c>
      <c r="C653" s="5" t="s">
        <v>3367</v>
      </c>
      <c r="D653" s="9" t="str">
        <f t="shared" si="514"/>
        <v>u</v>
      </c>
      <c r="E653" s="9" t="str">
        <f t="shared" si="515"/>
        <v xml:space="preserve"> / （LEADERBIKEKAGEROFRAMESETOceanicBlue）</v>
      </c>
      <c r="F653" s="9" t="str">
        <f t="shared" si="516"/>
        <v xml:space="preserve"> / （LEADERBIKEKAGEROFRAMESETOceanicBlue）</v>
      </c>
      <c r="G653" s="5">
        <v>92400</v>
      </c>
      <c r="H653" s="9">
        <f t="shared" si="517"/>
        <v>92400</v>
      </c>
      <c r="I653" s="9" t="str">
        <f t="shared" si="518"/>
        <v>0</v>
      </c>
      <c r="J653" s="9" t="str">
        <f t="shared" si="519"/>
        <v>1</v>
      </c>
      <c r="M653" s="5" t="s">
        <v>340</v>
      </c>
      <c r="P653" s="9" t="str">
        <f t="shared" si="520"/>
        <v>LEADERBIKEKAGEROFRAMESETOceanicBlue</v>
      </c>
      <c r="AI653" s="9" t="str">
        <f t="shared" si="521"/>
        <v>http://image.rakuten.co.jp/brotures/cabinet/items/leaderbike/frame-kagero-ob.jpg</v>
      </c>
      <c r="AS653" s="9" t="str">
        <f t="shared" si="522"/>
        <v>1</v>
      </c>
      <c r="AT653" s="9" t="str">
        <f t="shared" si="522"/>
        <v>1</v>
      </c>
      <c r="AU653" s="9" t="str">
        <f t="shared" si="523"/>
        <v>0</v>
      </c>
      <c r="AV653" s="9" t="str">
        <f t="shared" si="524"/>
        <v>1</v>
      </c>
      <c r="AW653" s="9" t="str">
        <f t="shared" si="525"/>
        <v>0</v>
      </c>
      <c r="AX653" s="9" t="str">
        <f t="shared" si="525"/>
        <v>0</v>
      </c>
      <c r="AY653" s="11"/>
      <c r="AZ653" s="11"/>
      <c r="BA653" s="11"/>
      <c r="BB653" s="9" t="str">
        <f t="shared" si="526"/>
        <v>-1</v>
      </c>
      <c r="BC653" s="9" t="str">
        <f t="shared" si="527"/>
        <v>2</v>
      </c>
      <c r="BG653" s="5" t="s">
        <v>2459</v>
      </c>
      <c r="BH653" s="5" t="s">
        <v>427</v>
      </c>
      <c r="CS653" s="9" t="str">
        <f t="shared" si="528"/>
        <v>0</v>
      </c>
      <c r="CT653" s="9" t="str">
        <f t="shared" si="529"/>
        <v>&lt;iframe src="http://www.rakuten.ne.jp/gold/brotures/spec/leaderbike/frame-kagero-ob.html" frameborder="0" id="spec-content" scrolling="no"&gt;&lt;/iframe&gt;</v>
      </c>
      <c r="CU653" s="9" t="str">
        <f t="shared" si="530"/>
        <v/>
      </c>
      <c r="CV653" s="9" t="str">
        <f t="shared" si="531"/>
        <v>&lt;div class="row-fluid"&gt;&lt;iframe src="http://www.rakuten.ne.jp/gold/brotures/items/leaderbike/frame-kagero-ob.html" frameborder="0" id="skin-product" scrolling="no"&gt;&lt;/iframe&gt;&lt;/div&gt;</v>
      </c>
      <c r="CW653" s="11" t="str">
        <f t="shared" si="532"/>
        <v/>
      </c>
      <c r="CX653" t="s">
        <v>3373</v>
      </c>
      <c r="CY653" s="9" t="str">
        <f t="shared" si="533"/>
        <v>0</v>
      </c>
      <c r="CZ653" s="11"/>
      <c r="DA653" s="11"/>
      <c r="DB653" s="11"/>
      <c r="DC653" s="11"/>
      <c r="DD653" s="9" t="str">
        <f t="shared" si="534"/>
        <v/>
      </c>
      <c r="DE653" s="5" t="s">
        <v>1535</v>
      </c>
      <c r="DF653" s="5" t="s">
        <v>1535</v>
      </c>
      <c r="DI653" s="9" t="str">
        <f t="shared" si="535"/>
        <v/>
      </c>
      <c r="DT653" s="9">
        <f>VLOOKUP(BG653,ディレクトリID!A:B,2)</f>
        <v>563158</v>
      </c>
      <c r="DV653" s="4" t="str">
        <f t="shared" si="536"/>
        <v>【フレーム　LEADERBIKE】</v>
      </c>
      <c r="DW653" s="4" t="str">
        <f t="shared" si="537"/>
        <v>【フレーム　LEADERBIKE】</v>
      </c>
      <c r="DX653" s="9">
        <f t="shared" si="538"/>
        <v>2</v>
      </c>
      <c r="DY653" s="11"/>
      <c r="DZ653" s="9" t="str">
        <f t="shared" si="539"/>
        <v>1</v>
      </c>
      <c r="EA653" s="9" t="str">
        <f t="shared" si="539"/>
        <v>1</v>
      </c>
      <c r="EB653" s="11"/>
      <c r="EC653" s="11"/>
      <c r="ED653" s="11"/>
      <c r="EE653" s="9" t="str">
        <f t="shared" si="540"/>
        <v>0</v>
      </c>
      <c r="EO653" s="5" t="s">
        <v>1470</v>
      </c>
      <c r="EP653" s="8" t="s">
        <v>429</v>
      </c>
      <c r="EQ653" s="8" t="s">
        <v>429</v>
      </c>
      <c r="ER653" s="8" t="s">
        <v>209</v>
      </c>
      <c r="ES653" s="8" t="s">
        <v>430</v>
      </c>
      <c r="ET653" s="9" t="str">
        <f t="shared" si="541"/>
        <v>2</v>
      </c>
      <c r="EU653" s="11"/>
      <c r="EV653" s="11"/>
      <c r="EW653" s="11"/>
      <c r="EX653" s="9" t="str">
        <f t="shared" si="542"/>
        <v>0</v>
      </c>
      <c r="EY653" s="9" t="str">
        <f t="shared" si="542"/>
        <v>0</v>
      </c>
      <c r="EZ653" s="11"/>
      <c r="FA653" s="11"/>
      <c r="FB653" s="9" t="str">
        <f t="shared" si="543"/>
        <v>0</v>
      </c>
      <c r="FC653" s="9" t="str">
        <f t="shared" si="543"/>
        <v>0</v>
      </c>
      <c r="FD653" s="9" t="str">
        <f t="shared" si="544"/>
        <v>1</v>
      </c>
      <c r="FE653" s="9" t="str">
        <f t="shared" si="545"/>
        <v>1</v>
      </c>
      <c r="FF653" s="9" t="str">
        <f t="shared" si="545"/>
        <v>1</v>
      </c>
      <c r="GJ653" s="4" t="str">
        <f t="shared" si="549"/>
        <v>パーツ\フレーム:ブランド\LEADERBIKE</v>
      </c>
      <c r="GK653" s="4" t="str">
        <f t="shared" si="546"/>
        <v>u:u</v>
      </c>
      <c r="GL653" s="11"/>
      <c r="GM653" s="4" t="str">
        <f t="shared" si="547"/>
        <v>::</v>
      </c>
      <c r="GN653" s="4" t="str">
        <f t="shared" si="547"/>
        <v>::</v>
      </c>
      <c r="GO653" s="4" t="str">
        <f t="shared" si="547"/>
        <v>::</v>
      </c>
      <c r="GP653" s="4" t="str">
        <f t="shared" si="548"/>
        <v>1</v>
      </c>
    </row>
    <row r="654" spans="1:198" ht="28" customHeight="1">
      <c r="A654" s="5" t="s">
        <v>3367</v>
      </c>
      <c r="B654" s="5" t="s">
        <v>3369</v>
      </c>
      <c r="C654" s="5" t="s">
        <v>3367</v>
      </c>
      <c r="D654" s="9" t="str">
        <f t="shared" si="514"/>
        <v>u</v>
      </c>
      <c r="E654" s="9" t="str">
        <f t="shared" si="515"/>
        <v xml:space="preserve"> / （LEADERBIKEKAGEROFRAMESETOceanicBlue）</v>
      </c>
      <c r="F654" s="9" t="str">
        <f t="shared" si="516"/>
        <v xml:space="preserve"> / （LEADERBIKEKAGEROFRAMESETOceanicBlue）</v>
      </c>
      <c r="G654" s="5">
        <v>92400</v>
      </c>
      <c r="H654" s="9">
        <f t="shared" si="517"/>
        <v>92400</v>
      </c>
      <c r="I654" s="9" t="str">
        <f t="shared" si="518"/>
        <v>0</v>
      </c>
      <c r="J654" s="9" t="str">
        <f t="shared" si="519"/>
        <v>1</v>
      </c>
      <c r="M654" s="5" t="s">
        <v>340</v>
      </c>
      <c r="P654" s="9" t="str">
        <f t="shared" si="520"/>
        <v>LEADERBIKEKAGEROFRAMESETOceanicBlue</v>
      </c>
      <c r="AI654" s="9" t="str">
        <f t="shared" si="521"/>
        <v>http://image.rakuten.co.jp/brotures/cabinet/items/leaderbike/frame-kagero-ob.jpg</v>
      </c>
      <c r="AS654" s="9" t="str">
        <f t="shared" si="522"/>
        <v>1</v>
      </c>
      <c r="AT654" s="9" t="str">
        <f t="shared" si="522"/>
        <v>1</v>
      </c>
      <c r="AU654" s="9" t="str">
        <f t="shared" si="523"/>
        <v>0</v>
      </c>
      <c r="AV654" s="9" t="str">
        <f t="shared" si="524"/>
        <v>1</v>
      </c>
      <c r="AW654" s="9" t="str">
        <f t="shared" si="525"/>
        <v>0</v>
      </c>
      <c r="AX654" s="9" t="str">
        <f t="shared" si="525"/>
        <v>0</v>
      </c>
      <c r="AY654" s="11"/>
      <c r="AZ654" s="11"/>
      <c r="BA654" s="11"/>
      <c r="BB654" s="9" t="str">
        <f t="shared" si="526"/>
        <v>-1</v>
      </c>
      <c r="BC654" s="9" t="str">
        <f t="shared" si="527"/>
        <v>2</v>
      </c>
      <c r="BG654" s="5" t="s">
        <v>2459</v>
      </c>
      <c r="BH654" s="5" t="s">
        <v>427</v>
      </c>
      <c r="CS654" s="9" t="str">
        <f t="shared" si="528"/>
        <v>0</v>
      </c>
      <c r="CT654" s="9" t="str">
        <f t="shared" si="529"/>
        <v>&lt;iframe src="http://www.rakuten.ne.jp/gold/brotures/spec/leaderbike/frame-kagero-ob.html" frameborder="0" id="spec-content" scrolling="no"&gt;&lt;/iframe&gt;</v>
      </c>
      <c r="CU654" s="9" t="str">
        <f t="shared" si="530"/>
        <v/>
      </c>
      <c r="CV654" s="9" t="str">
        <f t="shared" si="531"/>
        <v>&lt;div class="row-fluid"&gt;&lt;iframe src="http://www.rakuten.ne.jp/gold/brotures/items/leaderbike/frame-kagero-ob.html" frameborder="0" id="skin-product" scrolling="no"&gt;&lt;/iframe&gt;&lt;/div&gt;</v>
      </c>
      <c r="CW654" s="11" t="str">
        <f t="shared" si="532"/>
        <v/>
      </c>
      <c r="CX654" t="s">
        <v>3375</v>
      </c>
      <c r="CY654" s="9" t="str">
        <f t="shared" si="533"/>
        <v>0</v>
      </c>
      <c r="CZ654" s="11"/>
      <c r="DA654" s="11"/>
      <c r="DB654" s="11"/>
      <c r="DC654" s="11"/>
      <c r="DD654" s="9" t="str">
        <f t="shared" si="534"/>
        <v/>
      </c>
      <c r="DE654" s="5" t="s">
        <v>1538</v>
      </c>
      <c r="DF654" s="5" t="s">
        <v>1538</v>
      </c>
      <c r="DI654" s="9" t="str">
        <f t="shared" si="535"/>
        <v/>
      </c>
      <c r="DT654" s="9">
        <f>VLOOKUP(BG654,ディレクトリID!A:B,2)</f>
        <v>563158</v>
      </c>
      <c r="DV654" s="4" t="str">
        <f t="shared" si="536"/>
        <v>【フレーム　LEADERBIKE】</v>
      </c>
      <c r="DW654" s="4" t="str">
        <f t="shared" si="537"/>
        <v>【フレーム　LEADERBIKE】</v>
      </c>
      <c r="DX654" s="9">
        <f t="shared" si="538"/>
        <v>2</v>
      </c>
      <c r="DY654" s="11"/>
      <c r="DZ654" s="9" t="str">
        <f t="shared" si="539"/>
        <v>1</v>
      </c>
      <c r="EA654" s="9" t="str">
        <f t="shared" si="539"/>
        <v>1</v>
      </c>
      <c r="EB654" s="11"/>
      <c r="EC654" s="11"/>
      <c r="ED654" s="11"/>
      <c r="EE654" s="9" t="str">
        <f t="shared" si="540"/>
        <v>0</v>
      </c>
      <c r="EO654" s="5" t="s">
        <v>1470</v>
      </c>
      <c r="EP654" s="8" t="s">
        <v>429</v>
      </c>
      <c r="EQ654" s="8" t="s">
        <v>429</v>
      </c>
      <c r="ER654" s="8" t="s">
        <v>209</v>
      </c>
      <c r="ES654" s="8" t="s">
        <v>430</v>
      </c>
      <c r="ET654" s="9" t="str">
        <f t="shared" si="541"/>
        <v>2</v>
      </c>
      <c r="EU654" s="11"/>
      <c r="EV654" s="11"/>
      <c r="EW654" s="11"/>
      <c r="EX654" s="9" t="str">
        <f t="shared" si="542"/>
        <v>0</v>
      </c>
      <c r="EY654" s="9" t="str">
        <f t="shared" si="542"/>
        <v>0</v>
      </c>
      <c r="EZ654" s="11"/>
      <c r="FA654" s="11"/>
      <c r="FB654" s="9" t="str">
        <f t="shared" si="543"/>
        <v>0</v>
      </c>
      <c r="FC654" s="9" t="str">
        <f t="shared" si="543"/>
        <v>0</v>
      </c>
      <c r="FD654" s="9" t="str">
        <f t="shared" si="544"/>
        <v>1</v>
      </c>
      <c r="FE654" s="9" t="str">
        <f t="shared" si="545"/>
        <v>1</v>
      </c>
      <c r="FF654" s="9" t="str">
        <f t="shared" si="545"/>
        <v>1</v>
      </c>
      <c r="GJ654" s="4" t="str">
        <f t="shared" si="549"/>
        <v>パーツ\フレーム:ブランド\LEADERBIKE</v>
      </c>
      <c r="GK654" s="4" t="str">
        <f t="shared" si="546"/>
        <v>u:u</v>
      </c>
      <c r="GL654" s="11"/>
      <c r="GM654" s="4" t="str">
        <f t="shared" si="547"/>
        <v>::</v>
      </c>
      <c r="GN654" s="4" t="str">
        <f t="shared" si="547"/>
        <v>::</v>
      </c>
      <c r="GO654" s="4" t="str">
        <f t="shared" si="547"/>
        <v>::</v>
      </c>
      <c r="GP654" s="4" t="str">
        <f t="shared" si="548"/>
        <v>1</v>
      </c>
    </row>
    <row r="655" spans="1:198" ht="28" customHeight="1">
      <c r="A655" s="5" t="s">
        <v>3367</v>
      </c>
      <c r="B655" s="5" t="s">
        <v>3369</v>
      </c>
      <c r="C655" s="5" t="s">
        <v>3367</v>
      </c>
      <c r="D655" s="9" t="str">
        <f t="shared" si="514"/>
        <v>u</v>
      </c>
      <c r="E655" s="9" t="str">
        <f t="shared" si="515"/>
        <v xml:space="preserve"> / （LEADERBIKEKAGEROFRAMESETOceanicBlue）</v>
      </c>
      <c r="F655" s="9" t="str">
        <f t="shared" si="516"/>
        <v xml:space="preserve"> / （LEADERBIKEKAGEROFRAMESETOceanicBlue）</v>
      </c>
      <c r="G655" s="5">
        <v>92400</v>
      </c>
      <c r="H655" s="9">
        <f t="shared" si="517"/>
        <v>92400</v>
      </c>
      <c r="I655" s="9" t="str">
        <f t="shared" si="518"/>
        <v>0</v>
      </c>
      <c r="J655" s="9" t="str">
        <f t="shared" si="519"/>
        <v>1</v>
      </c>
      <c r="M655" s="5" t="s">
        <v>340</v>
      </c>
      <c r="P655" s="9" t="str">
        <f t="shared" si="520"/>
        <v>LEADERBIKEKAGEROFRAMESETOceanicBlue</v>
      </c>
      <c r="AI655" s="9" t="str">
        <f t="shared" si="521"/>
        <v>http://image.rakuten.co.jp/brotures/cabinet/items/leaderbike/frame-kagero-ob.jpg</v>
      </c>
      <c r="AS655" s="9" t="str">
        <f t="shared" si="522"/>
        <v>1</v>
      </c>
      <c r="AT655" s="9" t="str">
        <f t="shared" si="522"/>
        <v>1</v>
      </c>
      <c r="AU655" s="9" t="str">
        <f t="shared" si="523"/>
        <v>0</v>
      </c>
      <c r="AV655" s="9" t="str">
        <f t="shared" si="524"/>
        <v>1</v>
      </c>
      <c r="AW655" s="9" t="str">
        <f t="shared" si="525"/>
        <v>0</v>
      </c>
      <c r="AX655" s="9" t="str">
        <f t="shared" si="525"/>
        <v>0</v>
      </c>
      <c r="AY655" s="11"/>
      <c r="AZ655" s="11"/>
      <c r="BA655" s="11"/>
      <c r="BB655" s="9" t="str">
        <f t="shared" si="526"/>
        <v>-1</v>
      </c>
      <c r="BC655" s="9" t="str">
        <f t="shared" si="527"/>
        <v>2</v>
      </c>
      <c r="BG655" s="5" t="s">
        <v>2459</v>
      </c>
      <c r="BH655" s="5" t="s">
        <v>427</v>
      </c>
      <c r="CS655" s="9" t="str">
        <f t="shared" si="528"/>
        <v>0</v>
      </c>
      <c r="CT655" s="9" t="str">
        <f t="shared" si="529"/>
        <v>&lt;iframe src="http://www.rakuten.ne.jp/gold/brotures/spec/leaderbike/frame-kagero-ob.html" frameborder="0" id="spec-content" scrolling="no"&gt;&lt;/iframe&gt;</v>
      </c>
      <c r="CU655" s="9" t="str">
        <f t="shared" si="530"/>
        <v/>
      </c>
      <c r="CV655" s="9" t="str">
        <f t="shared" si="531"/>
        <v>&lt;div class="row-fluid"&gt;&lt;iframe src="http://www.rakuten.ne.jp/gold/brotures/items/leaderbike/frame-kagero-ob.html" frameborder="0" id="skin-product" scrolling="no"&gt;&lt;/iframe&gt;&lt;/div&gt;</v>
      </c>
      <c r="CW655" s="11" t="str">
        <f t="shared" si="532"/>
        <v/>
      </c>
      <c r="CX655" t="s">
        <v>3376</v>
      </c>
      <c r="CY655" s="9" t="str">
        <f t="shared" si="533"/>
        <v>0</v>
      </c>
      <c r="CZ655" s="11"/>
      <c r="DA655" s="11"/>
      <c r="DB655" s="11"/>
      <c r="DC655" s="11"/>
      <c r="DD655" s="9" t="str">
        <f t="shared" si="534"/>
        <v/>
      </c>
      <c r="DE655" s="5" t="s">
        <v>1540</v>
      </c>
      <c r="DF655" s="5" t="s">
        <v>1540</v>
      </c>
      <c r="DI655" s="9" t="str">
        <f t="shared" si="535"/>
        <v/>
      </c>
      <c r="DT655" s="9">
        <f>VLOOKUP(BG655,ディレクトリID!A:B,2)</f>
        <v>563158</v>
      </c>
      <c r="DV655" s="4" t="str">
        <f t="shared" si="536"/>
        <v>【フレーム　LEADERBIKE】</v>
      </c>
      <c r="DW655" s="4" t="str">
        <f t="shared" si="537"/>
        <v>【フレーム　LEADERBIKE】</v>
      </c>
      <c r="DX655" s="9">
        <f t="shared" si="538"/>
        <v>2</v>
      </c>
      <c r="DY655" s="11"/>
      <c r="DZ655" s="9" t="str">
        <f t="shared" si="539"/>
        <v>1</v>
      </c>
      <c r="EA655" s="9" t="str">
        <f t="shared" si="539"/>
        <v>1</v>
      </c>
      <c r="EB655" s="11"/>
      <c r="EC655" s="11"/>
      <c r="ED655" s="11"/>
      <c r="EE655" s="9" t="str">
        <f t="shared" si="540"/>
        <v>0</v>
      </c>
      <c r="EO655" s="5" t="s">
        <v>1470</v>
      </c>
      <c r="EP655" s="8" t="s">
        <v>429</v>
      </c>
      <c r="EQ655" s="8" t="s">
        <v>429</v>
      </c>
      <c r="ER655" s="8" t="s">
        <v>209</v>
      </c>
      <c r="ES655" s="8" t="s">
        <v>430</v>
      </c>
      <c r="ET655" s="9" t="str">
        <f t="shared" si="541"/>
        <v>2</v>
      </c>
      <c r="EU655" s="11"/>
      <c r="EV655" s="11"/>
      <c r="EW655" s="11"/>
      <c r="EX655" s="9" t="str">
        <f t="shared" si="542"/>
        <v>0</v>
      </c>
      <c r="EY655" s="9" t="str">
        <f t="shared" si="542"/>
        <v>0</v>
      </c>
      <c r="EZ655" s="11"/>
      <c r="FA655" s="11"/>
      <c r="FB655" s="9" t="str">
        <f t="shared" si="543"/>
        <v>0</v>
      </c>
      <c r="FC655" s="9" t="str">
        <f t="shared" si="543"/>
        <v>0</v>
      </c>
      <c r="FD655" s="9" t="str">
        <f t="shared" si="544"/>
        <v>1</v>
      </c>
      <c r="FE655" s="9" t="str">
        <f t="shared" si="545"/>
        <v>1</v>
      </c>
      <c r="FF655" s="9" t="str">
        <f t="shared" si="545"/>
        <v>1</v>
      </c>
      <c r="GJ655" s="4" t="str">
        <f t="shared" si="549"/>
        <v>パーツ\フレーム:ブランド\LEADERBIKE</v>
      </c>
      <c r="GK655" s="4" t="str">
        <f t="shared" si="546"/>
        <v>u:u</v>
      </c>
      <c r="GL655" s="11"/>
      <c r="GM655" s="4" t="str">
        <f t="shared" si="547"/>
        <v>::</v>
      </c>
      <c r="GN655" s="4" t="str">
        <f t="shared" si="547"/>
        <v>::</v>
      </c>
      <c r="GO655" s="4" t="str">
        <f t="shared" si="547"/>
        <v>::</v>
      </c>
      <c r="GP655" s="4" t="str">
        <f t="shared" si="548"/>
        <v>1</v>
      </c>
    </row>
    <row r="656" spans="1:198" ht="28" customHeight="1">
      <c r="A656" s="5" t="s">
        <v>3377</v>
      </c>
      <c r="B656" s="5" t="s">
        <v>2387</v>
      </c>
      <c r="C656" s="5" t="s">
        <v>3377</v>
      </c>
      <c r="D656" s="9" t="str">
        <f t="shared" si="514"/>
        <v>u</v>
      </c>
      <c r="E656" s="9" t="str">
        <f t="shared" si="515"/>
        <v xml:space="preserve"> / （LEADERBIKEKAGEROFRAMESETPhantomPearl）</v>
      </c>
      <c r="F656" s="9" t="str">
        <f t="shared" si="516"/>
        <v xml:space="preserve"> / （LEADERBIKEKAGEROFRAMESETPhantomPearl）</v>
      </c>
      <c r="G656" s="5">
        <v>92400</v>
      </c>
      <c r="H656" s="9">
        <f t="shared" si="517"/>
        <v>92400</v>
      </c>
      <c r="I656" s="9" t="str">
        <f t="shared" si="518"/>
        <v>0</v>
      </c>
      <c r="J656" s="9" t="str">
        <f t="shared" si="519"/>
        <v>1</v>
      </c>
      <c r="M656" s="5" t="s">
        <v>340</v>
      </c>
      <c r="P656" s="9" t="str">
        <f t="shared" si="520"/>
        <v>LEADERBIKEKAGEROFRAMESETPhantomPearl</v>
      </c>
      <c r="AI656" s="9" t="str">
        <f t="shared" si="521"/>
        <v>http://image.rakuten.co.jp/brotures/cabinet/items/leaderbike/frame-kagero-pp.jpg</v>
      </c>
      <c r="AS656" s="9" t="str">
        <f t="shared" si="522"/>
        <v>1</v>
      </c>
      <c r="AT656" s="9" t="str">
        <f t="shared" si="522"/>
        <v>1</v>
      </c>
      <c r="AU656" s="9" t="str">
        <f t="shared" si="523"/>
        <v>0</v>
      </c>
      <c r="AV656" s="9" t="str">
        <f t="shared" si="524"/>
        <v>1</v>
      </c>
      <c r="AW656" s="9" t="str">
        <f t="shared" si="525"/>
        <v>0</v>
      </c>
      <c r="AX656" s="9" t="str">
        <f t="shared" si="525"/>
        <v>0</v>
      </c>
      <c r="AY656" s="11"/>
      <c r="AZ656" s="11"/>
      <c r="BA656" s="11"/>
      <c r="BB656" s="9" t="str">
        <f t="shared" si="526"/>
        <v>-1</v>
      </c>
      <c r="BC656" s="9" t="str">
        <f t="shared" si="527"/>
        <v>2</v>
      </c>
      <c r="BG656" s="5" t="s">
        <v>2459</v>
      </c>
      <c r="BH656" s="5" t="s">
        <v>427</v>
      </c>
      <c r="CS656" s="9" t="str">
        <f t="shared" si="528"/>
        <v>0</v>
      </c>
      <c r="CT656" s="9" t="str">
        <f t="shared" si="529"/>
        <v>&lt;iframe src="http://www.rakuten.ne.jp/gold/brotures/spec/leaderbike/frame-kagero-pp.html" frameborder="0" id="spec-content" scrolling="no"&gt;&lt;/iframe&gt;</v>
      </c>
      <c r="CU656" s="9" t="str">
        <f t="shared" si="530"/>
        <v/>
      </c>
      <c r="CV656" s="9" t="str">
        <f t="shared" si="531"/>
        <v>&lt;div class="row-fluid"&gt;&lt;iframe src="http://www.rakuten.ne.jp/gold/brotures/items/leaderbike/frame-kagero-pp.html" frameborder="0" id="skin-product" scrolling="no"&gt;&lt;/iframe&gt;&lt;/div&gt;</v>
      </c>
      <c r="CW656" s="11" t="str">
        <f t="shared" si="532"/>
        <v/>
      </c>
      <c r="CX656" t="s">
        <v>3382</v>
      </c>
      <c r="CY656" s="9" t="str">
        <f t="shared" si="533"/>
        <v>0</v>
      </c>
      <c r="CZ656" s="11"/>
      <c r="DA656" s="11"/>
      <c r="DB656" s="11"/>
      <c r="DC656" s="11"/>
      <c r="DD656" s="9" t="str">
        <f t="shared" si="534"/>
        <v/>
      </c>
      <c r="DE656" s="5" t="s">
        <v>1535</v>
      </c>
      <c r="DF656" s="5" t="s">
        <v>1535</v>
      </c>
      <c r="DI656" s="9" t="str">
        <f t="shared" si="535"/>
        <v/>
      </c>
      <c r="DT656" s="9">
        <f>VLOOKUP(BG656,ディレクトリID!A:B,2)</f>
        <v>563158</v>
      </c>
      <c r="DV656" s="4" t="str">
        <f t="shared" si="536"/>
        <v>【フレーム　LEADERBIKE】</v>
      </c>
      <c r="DW656" s="4" t="str">
        <f t="shared" si="537"/>
        <v>【フレーム　LEADERBIKE】</v>
      </c>
      <c r="DX656" s="9">
        <f t="shared" si="538"/>
        <v>2</v>
      </c>
      <c r="DY656" s="11"/>
      <c r="DZ656" s="9" t="str">
        <f t="shared" si="539"/>
        <v>1</v>
      </c>
      <c r="EA656" s="9" t="str">
        <f t="shared" si="539"/>
        <v>1</v>
      </c>
      <c r="EB656" s="11"/>
      <c r="EC656" s="11"/>
      <c r="ED656" s="11"/>
      <c r="EE656" s="9" t="str">
        <f t="shared" si="540"/>
        <v>0</v>
      </c>
      <c r="EO656" s="5" t="s">
        <v>1470</v>
      </c>
      <c r="EP656" s="8" t="s">
        <v>429</v>
      </c>
      <c r="EQ656" s="8" t="s">
        <v>429</v>
      </c>
      <c r="ER656" s="8" t="s">
        <v>209</v>
      </c>
      <c r="ES656" s="8" t="s">
        <v>430</v>
      </c>
      <c r="ET656" s="9" t="str">
        <f t="shared" si="541"/>
        <v>2</v>
      </c>
      <c r="EU656" s="11"/>
      <c r="EV656" s="11"/>
      <c r="EW656" s="11"/>
      <c r="EX656" s="9" t="str">
        <f t="shared" si="542"/>
        <v>0</v>
      </c>
      <c r="EY656" s="9" t="str">
        <f t="shared" si="542"/>
        <v>0</v>
      </c>
      <c r="EZ656" s="11"/>
      <c r="FA656" s="11"/>
      <c r="FB656" s="9" t="str">
        <f t="shared" si="543"/>
        <v>0</v>
      </c>
      <c r="FC656" s="9" t="str">
        <f t="shared" si="543"/>
        <v>0</v>
      </c>
      <c r="FD656" s="9" t="str">
        <f t="shared" si="544"/>
        <v>1</v>
      </c>
      <c r="FE656" s="9" t="str">
        <f t="shared" si="545"/>
        <v>1</v>
      </c>
      <c r="FF656" s="9" t="str">
        <f t="shared" si="545"/>
        <v>1</v>
      </c>
      <c r="GJ656" s="4" t="str">
        <f t="shared" si="549"/>
        <v>パーツ\フレーム:ブランド\LEADERBIKE</v>
      </c>
      <c r="GK656" s="4" t="str">
        <f t="shared" si="546"/>
        <v>u:u</v>
      </c>
      <c r="GL656" s="11"/>
      <c r="GM656" s="4" t="str">
        <f t="shared" si="547"/>
        <v>::</v>
      </c>
      <c r="GN656" s="4" t="str">
        <f t="shared" si="547"/>
        <v>::</v>
      </c>
      <c r="GO656" s="4" t="str">
        <f t="shared" si="547"/>
        <v>::</v>
      </c>
      <c r="GP656" s="4" t="str">
        <f t="shared" si="548"/>
        <v>1</v>
      </c>
    </row>
    <row r="657" spans="1:198" ht="28" customHeight="1">
      <c r="A657" s="5" t="s">
        <v>3377</v>
      </c>
      <c r="B657" s="5" t="s">
        <v>2387</v>
      </c>
      <c r="C657" s="5" t="s">
        <v>3377</v>
      </c>
      <c r="D657" s="9" t="str">
        <f t="shared" si="514"/>
        <v>u</v>
      </c>
      <c r="E657" s="9" t="str">
        <f t="shared" si="515"/>
        <v xml:space="preserve"> / （LEADERBIKEKAGEROFRAMESETPhantomPearl）</v>
      </c>
      <c r="F657" s="9" t="str">
        <f t="shared" si="516"/>
        <v xml:space="preserve"> / （LEADERBIKEKAGEROFRAMESETPhantomPearl）</v>
      </c>
      <c r="G657" s="5">
        <v>92400</v>
      </c>
      <c r="H657" s="9">
        <f t="shared" si="517"/>
        <v>92400</v>
      </c>
      <c r="I657" s="9" t="str">
        <f t="shared" si="518"/>
        <v>0</v>
      </c>
      <c r="J657" s="9" t="str">
        <f t="shared" si="519"/>
        <v>1</v>
      </c>
      <c r="M657" s="5" t="s">
        <v>340</v>
      </c>
      <c r="P657" s="9" t="str">
        <f t="shared" si="520"/>
        <v>LEADERBIKEKAGEROFRAMESETPhantomPearl</v>
      </c>
      <c r="AI657" s="9" t="str">
        <f t="shared" si="521"/>
        <v>http://image.rakuten.co.jp/brotures/cabinet/items/leaderbike/frame-kagero-pp.jpg</v>
      </c>
      <c r="AS657" s="9" t="str">
        <f t="shared" si="522"/>
        <v>1</v>
      </c>
      <c r="AT657" s="9" t="str">
        <f t="shared" si="522"/>
        <v>1</v>
      </c>
      <c r="AU657" s="9" t="str">
        <f t="shared" si="523"/>
        <v>0</v>
      </c>
      <c r="AV657" s="9" t="str">
        <f t="shared" si="524"/>
        <v>1</v>
      </c>
      <c r="AW657" s="9" t="str">
        <f t="shared" si="525"/>
        <v>0</v>
      </c>
      <c r="AX657" s="9" t="str">
        <f t="shared" si="525"/>
        <v>0</v>
      </c>
      <c r="AY657" s="11"/>
      <c r="AZ657" s="11"/>
      <c r="BA657" s="11"/>
      <c r="BB657" s="9" t="str">
        <f t="shared" si="526"/>
        <v>-1</v>
      </c>
      <c r="BC657" s="9" t="str">
        <f t="shared" si="527"/>
        <v>2</v>
      </c>
      <c r="BG657" s="5" t="s">
        <v>2459</v>
      </c>
      <c r="BH657" s="5" t="s">
        <v>427</v>
      </c>
      <c r="CS657" s="9" t="str">
        <f t="shared" si="528"/>
        <v>0</v>
      </c>
      <c r="CT657" s="9" t="str">
        <f t="shared" si="529"/>
        <v>&lt;iframe src="http://www.rakuten.ne.jp/gold/brotures/spec/leaderbike/frame-kagero-pp.html" frameborder="0" id="spec-content" scrolling="no"&gt;&lt;/iframe&gt;</v>
      </c>
      <c r="CU657" s="9" t="str">
        <f t="shared" si="530"/>
        <v/>
      </c>
      <c r="CV657" s="9" t="str">
        <f t="shared" si="531"/>
        <v>&lt;div class="row-fluid"&gt;&lt;iframe src="http://www.rakuten.ne.jp/gold/brotures/items/leaderbike/frame-kagero-pp.html" frameborder="0" id="skin-product" scrolling="no"&gt;&lt;/iframe&gt;&lt;/div&gt;</v>
      </c>
      <c r="CW657" s="11" t="str">
        <f t="shared" si="532"/>
        <v/>
      </c>
      <c r="CX657" t="s">
        <v>3383</v>
      </c>
      <c r="CY657" s="9" t="str">
        <f t="shared" si="533"/>
        <v>0</v>
      </c>
      <c r="CZ657" s="11"/>
      <c r="DA657" s="11"/>
      <c r="DB657" s="11"/>
      <c r="DC657" s="11"/>
      <c r="DD657" s="9" t="str">
        <f t="shared" si="534"/>
        <v/>
      </c>
      <c r="DE657" s="5" t="s">
        <v>1538</v>
      </c>
      <c r="DF657" s="5" t="s">
        <v>1538</v>
      </c>
      <c r="DI657" s="9" t="str">
        <f t="shared" si="535"/>
        <v/>
      </c>
      <c r="DT657" s="9">
        <f>VLOOKUP(BG657,ディレクトリID!A:B,2)</f>
        <v>563158</v>
      </c>
      <c r="DV657" s="4" t="str">
        <f t="shared" si="536"/>
        <v>【フレーム　LEADERBIKE】</v>
      </c>
      <c r="DW657" s="4" t="str">
        <f t="shared" si="537"/>
        <v>【フレーム　LEADERBIKE】</v>
      </c>
      <c r="DX657" s="9">
        <f t="shared" si="538"/>
        <v>2</v>
      </c>
      <c r="DY657" s="11"/>
      <c r="DZ657" s="9" t="str">
        <f t="shared" si="539"/>
        <v>1</v>
      </c>
      <c r="EA657" s="9" t="str">
        <f t="shared" si="539"/>
        <v>1</v>
      </c>
      <c r="EB657" s="11"/>
      <c r="EC657" s="11"/>
      <c r="ED657" s="11"/>
      <c r="EE657" s="9" t="str">
        <f t="shared" si="540"/>
        <v>0</v>
      </c>
      <c r="EO657" s="5" t="s">
        <v>1470</v>
      </c>
      <c r="EP657" s="8" t="s">
        <v>429</v>
      </c>
      <c r="EQ657" s="8" t="s">
        <v>429</v>
      </c>
      <c r="ER657" s="8" t="s">
        <v>209</v>
      </c>
      <c r="ES657" s="8" t="s">
        <v>430</v>
      </c>
      <c r="ET657" s="9" t="str">
        <f t="shared" si="541"/>
        <v>2</v>
      </c>
      <c r="EU657" s="11"/>
      <c r="EV657" s="11"/>
      <c r="EW657" s="11"/>
      <c r="EX657" s="9" t="str">
        <f t="shared" si="542"/>
        <v>0</v>
      </c>
      <c r="EY657" s="9" t="str">
        <f t="shared" si="542"/>
        <v>0</v>
      </c>
      <c r="EZ657" s="11"/>
      <c r="FA657" s="11"/>
      <c r="FB657" s="9" t="str">
        <f t="shared" si="543"/>
        <v>0</v>
      </c>
      <c r="FC657" s="9" t="str">
        <f t="shared" si="543"/>
        <v>0</v>
      </c>
      <c r="FD657" s="9" t="str">
        <f t="shared" si="544"/>
        <v>1</v>
      </c>
      <c r="FE657" s="9" t="str">
        <f t="shared" si="545"/>
        <v>1</v>
      </c>
      <c r="FF657" s="9" t="str">
        <f t="shared" si="545"/>
        <v>1</v>
      </c>
      <c r="GJ657" s="4" t="str">
        <f t="shared" si="549"/>
        <v>パーツ\フレーム:ブランド\LEADERBIKE</v>
      </c>
      <c r="GK657" s="4" t="str">
        <f t="shared" si="546"/>
        <v>u:u</v>
      </c>
      <c r="GL657" s="11"/>
      <c r="GM657" s="4" t="str">
        <f t="shared" si="547"/>
        <v>::</v>
      </c>
      <c r="GN657" s="4" t="str">
        <f t="shared" si="547"/>
        <v>::</v>
      </c>
      <c r="GO657" s="4" t="str">
        <f t="shared" si="547"/>
        <v>::</v>
      </c>
      <c r="GP657" s="4" t="str">
        <f t="shared" si="548"/>
        <v>1</v>
      </c>
    </row>
    <row r="658" spans="1:198" ht="28" customHeight="1">
      <c r="A658" s="5" t="s">
        <v>3377</v>
      </c>
      <c r="B658" s="5" t="s">
        <v>2387</v>
      </c>
      <c r="C658" s="5" t="s">
        <v>3377</v>
      </c>
      <c r="D658" s="9" t="str">
        <f t="shared" si="514"/>
        <v>u</v>
      </c>
      <c r="E658" s="9" t="str">
        <f t="shared" si="515"/>
        <v xml:space="preserve"> / （LEADERBIKEKAGEROFRAMESETPhantomPearl）</v>
      </c>
      <c r="F658" s="9" t="str">
        <f t="shared" si="516"/>
        <v xml:space="preserve"> / （LEADERBIKEKAGEROFRAMESETPhantomPearl）</v>
      </c>
      <c r="G658" s="5">
        <v>92400</v>
      </c>
      <c r="H658" s="9">
        <f t="shared" si="517"/>
        <v>92400</v>
      </c>
      <c r="I658" s="9" t="str">
        <f t="shared" si="518"/>
        <v>0</v>
      </c>
      <c r="J658" s="9" t="str">
        <f t="shared" si="519"/>
        <v>1</v>
      </c>
      <c r="M658" s="5" t="s">
        <v>340</v>
      </c>
      <c r="P658" s="9" t="str">
        <f t="shared" si="520"/>
        <v>LEADERBIKEKAGEROFRAMESETPhantomPearl</v>
      </c>
      <c r="AI658" s="9" t="str">
        <f t="shared" si="521"/>
        <v>http://image.rakuten.co.jp/brotures/cabinet/items/leaderbike/frame-kagero-pp.jpg</v>
      </c>
      <c r="AS658" s="9" t="str">
        <f t="shared" si="522"/>
        <v>1</v>
      </c>
      <c r="AT658" s="9" t="str">
        <f t="shared" si="522"/>
        <v>1</v>
      </c>
      <c r="AU658" s="9" t="str">
        <f t="shared" si="523"/>
        <v>0</v>
      </c>
      <c r="AV658" s="9" t="str">
        <f t="shared" si="524"/>
        <v>1</v>
      </c>
      <c r="AW658" s="9" t="str">
        <f t="shared" si="525"/>
        <v>0</v>
      </c>
      <c r="AX658" s="9" t="str">
        <f t="shared" si="525"/>
        <v>0</v>
      </c>
      <c r="AY658" s="11"/>
      <c r="AZ658" s="11"/>
      <c r="BA658" s="11"/>
      <c r="BB658" s="9" t="str">
        <f t="shared" si="526"/>
        <v>-1</v>
      </c>
      <c r="BC658" s="9" t="str">
        <f t="shared" si="527"/>
        <v>2</v>
      </c>
      <c r="BG658" s="5" t="s">
        <v>2459</v>
      </c>
      <c r="BH658" s="5" t="s">
        <v>427</v>
      </c>
      <c r="CS658" s="9" t="str">
        <f t="shared" si="528"/>
        <v>0</v>
      </c>
      <c r="CT658" s="9" t="str">
        <f t="shared" si="529"/>
        <v>&lt;iframe src="http://www.rakuten.ne.jp/gold/brotures/spec/leaderbike/frame-kagero-pp.html" frameborder="0" id="spec-content" scrolling="no"&gt;&lt;/iframe&gt;</v>
      </c>
      <c r="CU658" s="9" t="str">
        <f t="shared" si="530"/>
        <v/>
      </c>
      <c r="CV658" s="9" t="str">
        <f t="shared" si="531"/>
        <v>&lt;div class="row-fluid"&gt;&lt;iframe src="http://www.rakuten.ne.jp/gold/brotures/items/leaderbike/frame-kagero-pp.html" frameborder="0" id="skin-product" scrolling="no"&gt;&lt;/iframe&gt;&lt;/div&gt;</v>
      </c>
      <c r="CW658" s="11" t="str">
        <f t="shared" si="532"/>
        <v/>
      </c>
      <c r="CX658" t="s">
        <v>3384</v>
      </c>
      <c r="CY658" s="9" t="str">
        <f t="shared" si="533"/>
        <v>0</v>
      </c>
      <c r="CZ658" s="11"/>
      <c r="DA658" s="11"/>
      <c r="DB658" s="11"/>
      <c r="DC658" s="11"/>
      <c r="DD658" s="9" t="str">
        <f t="shared" si="534"/>
        <v/>
      </c>
      <c r="DE658" s="5" t="s">
        <v>1540</v>
      </c>
      <c r="DF658" s="5" t="s">
        <v>1540</v>
      </c>
      <c r="DI658" s="9" t="str">
        <f t="shared" si="535"/>
        <v/>
      </c>
      <c r="DT658" s="9">
        <f>VLOOKUP(BG658,ディレクトリID!A:B,2)</f>
        <v>563158</v>
      </c>
      <c r="DV658" s="4" t="str">
        <f t="shared" si="536"/>
        <v>【フレーム　LEADERBIKE】</v>
      </c>
      <c r="DW658" s="4" t="str">
        <f t="shared" si="537"/>
        <v>【フレーム　LEADERBIKE】</v>
      </c>
      <c r="DX658" s="9">
        <f t="shared" si="538"/>
        <v>2</v>
      </c>
      <c r="DY658" s="11"/>
      <c r="DZ658" s="9" t="str">
        <f t="shared" si="539"/>
        <v>1</v>
      </c>
      <c r="EA658" s="9" t="str">
        <f t="shared" si="539"/>
        <v>1</v>
      </c>
      <c r="EB658" s="11"/>
      <c r="EC658" s="11"/>
      <c r="ED658" s="11"/>
      <c r="EE658" s="9" t="str">
        <f t="shared" si="540"/>
        <v>0</v>
      </c>
      <c r="EO658" s="5" t="s">
        <v>1470</v>
      </c>
      <c r="EP658" s="8" t="s">
        <v>429</v>
      </c>
      <c r="EQ658" s="8" t="s">
        <v>429</v>
      </c>
      <c r="ER658" s="8" t="s">
        <v>209</v>
      </c>
      <c r="ES658" s="8" t="s">
        <v>430</v>
      </c>
      <c r="ET658" s="9" t="str">
        <f t="shared" si="541"/>
        <v>2</v>
      </c>
      <c r="EU658" s="11"/>
      <c r="EV658" s="11"/>
      <c r="EW658" s="11"/>
      <c r="EX658" s="9" t="str">
        <f t="shared" si="542"/>
        <v>0</v>
      </c>
      <c r="EY658" s="9" t="str">
        <f t="shared" si="542"/>
        <v>0</v>
      </c>
      <c r="EZ658" s="11"/>
      <c r="FA658" s="11"/>
      <c r="FB658" s="9" t="str">
        <f t="shared" si="543"/>
        <v>0</v>
      </c>
      <c r="FC658" s="9" t="str">
        <f t="shared" si="543"/>
        <v>0</v>
      </c>
      <c r="FD658" s="9" t="str">
        <f t="shared" si="544"/>
        <v>1</v>
      </c>
      <c r="FE658" s="9" t="str">
        <f t="shared" si="545"/>
        <v>1</v>
      </c>
      <c r="FF658" s="9" t="str">
        <f t="shared" si="545"/>
        <v>1</v>
      </c>
      <c r="GJ658" s="4" t="str">
        <f t="shared" si="549"/>
        <v>パーツ\フレーム:ブランド\LEADERBIKE</v>
      </c>
      <c r="GK658" s="4" t="str">
        <f t="shared" si="546"/>
        <v>u:u</v>
      </c>
      <c r="GL658" s="11"/>
      <c r="GM658" s="4" t="str">
        <f t="shared" si="547"/>
        <v>::</v>
      </c>
      <c r="GN658" s="4" t="str">
        <f t="shared" si="547"/>
        <v>::</v>
      </c>
      <c r="GO658" s="4" t="str">
        <f t="shared" si="547"/>
        <v>::</v>
      </c>
      <c r="GP658" s="4" t="str">
        <f t="shared" si="548"/>
        <v>1</v>
      </c>
    </row>
    <row r="659" spans="1:198" ht="28" customHeight="1">
      <c r="A659" s="5" t="s">
        <v>3385</v>
      </c>
      <c r="B659" s="5" t="s">
        <v>3387</v>
      </c>
      <c r="C659" s="5" t="s">
        <v>3385</v>
      </c>
      <c r="D659" s="9" t="str">
        <f t="shared" si="514"/>
        <v>u</v>
      </c>
      <c r="E659" s="9" t="str">
        <f t="shared" si="515"/>
        <v xml:space="preserve"> / （LEADERBIKEPHARAOHFRAMEBLACK）</v>
      </c>
      <c r="F659" s="9" t="str">
        <f t="shared" si="516"/>
        <v xml:space="preserve"> / （LEADERBIKEPHARAOHFRAMEBLACK）</v>
      </c>
      <c r="G659" s="5">
        <v>47250</v>
      </c>
      <c r="H659" s="9">
        <f t="shared" si="517"/>
        <v>47250</v>
      </c>
      <c r="I659" s="9" t="str">
        <f t="shared" si="518"/>
        <v>0</v>
      </c>
      <c r="J659" s="9" t="str">
        <f t="shared" si="519"/>
        <v>1</v>
      </c>
      <c r="M659" s="5" t="s">
        <v>340</v>
      </c>
      <c r="P659" s="9" t="str">
        <f t="shared" si="520"/>
        <v>LEADERBIKEPHARAOHFRAMEBLACK</v>
      </c>
      <c r="AI659" s="9" t="str">
        <f t="shared" si="521"/>
        <v>http://image.rakuten.co.jp/brotures/cabinet/items/leaderbike/frame-pharaoh-b.jpg</v>
      </c>
      <c r="AS659" s="9" t="str">
        <f t="shared" si="522"/>
        <v>1</v>
      </c>
      <c r="AT659" s="9" t="str">
        <f t="shared" si="522"/>
        <v>1</v>
      </c>
      <c r="AU659" s="9" t="str">
        <f t="shared" si="523"/>
        <v>0</v>
      </c>
      <c r="AV659" s="9" t="str">
        <f t="shared" si="524"/>
        <v>1</v>
      </c>
      <c r="AW659" s="9" t="str">
        <f t="shared" si="525"/>
        <v>0</v>
      </c>
      <c r="AX659" s="9" t="str">
        <f t="shared" si="525"/>
        <v>0</v>
      </c>
      <c r="AY659" s="11"/>
      <c r="AZ659" s="11"/>
      <c r="BA659" s="11"/>
      <c r="BB659" s="9" t="str">
        <f t="shared" si="526"/>
        <v>-1</v>
      </c>
      <c r="BC659" s="9" t="str">
        <f t="shared" si="527"/>
        <v>2</v>
      </c>
      <c r="BG659" s="5" t="s">
        <v>2459</v>
      </c>
      <c r="BH659" s="5" t="s">
        <v>427</v>
      </c>
      <c r="CS659" s="9" t="str">
        <f t="shared" si="528"/>
        <v>0</v>
      </c>
      <c r="CT659" s="9" t="str">
        <f t="shared" si="529"/>
        <v>&lt;iframe src="http://www.rakuten.ne.jp/gold/brotures/spec/leaderbike/frame-pharaoh-b.html" frameborder="0" id="spec-content" scrolling="no"&gt;&lt;/iframe&gt;</v>
      </c>
      <c r="CU659" s="9" t="str">
        <f t="shared" si="530"/>
        <v/>
      </c>
      <c r="CV659" s="9" t="str">
        <f t="shared" si="531"/>
        <v>&lt;div class="row-fluid"&gt;&lt;iframe src="http://www.rakuten.ne.jp/gold/brotures/items/leaderbike/frame-pharaoh-b.html" frameborder="0" id="skin-product" scrolling="no"&gt;&lt;/iframe&gt;&lt;/div&gt;</v>
      </c>
      <c r="CW659" s="11" t="str">
        <f t="shared" si="532"/>
        <v/>
      </c>
      <c r="CX659" t="s">
        <v>3391</v>
      </c>
      <c r="CY659" s="9" t="str">
        <f t="shared" si="533"/>
        <v>0</v>
      </c>
      <c r="CZ659" s="11"/>
      <c r="DA659" s="11"/>
      <c r="DB659" s="11"/>
      <c r="DC659" s="11"/>
      <c r="DD659" s="9" t="str">
        <f t="shared" si="534"/>
        <v/>
      </c>
      <c r="DE659" s="5" t="s">
        <v>3392</v>
      </c>
      <c r="DF659" s="5" t="s">
        <v>3392</v>
      </c>
      <c r="DI659" s="9" t="str">
        <f t="shared" si="535"/>
        <v/>
      </c>
      <c r="DT659" s="9">
        <f>VLOOKUP(BG659,ディレクトリID!A:B,2)</f>
        <v>563158</v>
      </c>
      <c r="DV659" s="4" t="str">
        <f t="shared" si="536"/>
        <v>【フレーム　LEADERBIKE】</v>
      </c>
      <c r="DW659" s="4" t="str">
        <f t="shared" si="537"/>
        <v>【フレーム　LEADERBIKE】</v>
      </c>
      <c r="DX659" s="9">
        <f t="shared" si="538"/>
        <v>2</v>
      </c>
      <c r="DY659" s="11"/>
      <c r="DZ659" s="9" t="str">
        <f t="shared" si="539"/>
        <v>1</v>
      </c>
      <c r="EA659" s="9" t="str">
        <f t="shared" si="539"/>
        <v>1</v>
      </c>
      <c r="EB659" s="11"/>
      <c r="EC659" s="11"/>
      <c r="ED659" s="11"/>
      <c r="EE659" s="9" t="str">
        <f t="shared" si="540"/>
        <v>0</v>
      </c>
      <c r="EO659" s="5" t="s">
        <v>1470</v>
      </c>
      <c r="EP659" s="8" t="s">
        <v>429</v>
      </c>
      <c r="EQ659" s="8" t="s">
        <v>429</v>
      </c>
      <c r="ER659" s="8" t="s">
        <v>209</v>
      </c>
      <c r="ES659" s="8" t="s">
        <v>430</v>
      </c>
      <c r="ET659" s="9" t="str">
        <f t="shared" si="541"/>
        <v>2</v>
      </c>
      <c r="EU659" s="11"/>
      <c r="EV659" s="11"/>
      <c r="EW659" s="11"/>
      <c r="EX659" s="9" t="str">
        <f t="shared" si="542"/>
        <v>0</v>
      </c>
      <c r="EY659" s="9" t="str">
        <f t="shared" si="542"/>
        <v>0</v>
      </c>
      <c r="EZ659" s="11"/>
      <c r="FA659" s="11"/>
      <c r="FB659" s="9" t="str">
        <f t="shared" si="543"/>
        <v>0</v>
      </c>
      <c r="FC659" s="9" t="str">
        <f t="shared" si="543"/>
        <v>0</v>
      </c>
      <c r="FD659" s="9" t="str">
        <f t="shared" si="544"/>
        <v>1</v>
      </c>
      <c r="FE659" s="9" t="str">
        <f t="shared" si="545"/>
        <v>1</v>
      </c>
      <c r="FF659" s="9" t="str">
        <f t="shared" si="545"/>
        <v>1</v>
      </c>
      <c r="GJ659" s="4" t="str">
        <f t="shared" si="549"/>
        <v>パーツ\フレーム:ブランド\LEADERBIKE</v>
      </c>
      <c r="GK659" s="4" t="str">
        <f t="shared" si="546"/>
        <v>u:u</v>
      </c>
      <c r="GL659" s="11"/>
      <c r="GM659" s="4" t="str">
        <f t="shared" si="547"/>
        <v>::</v>
      </c>
      <c r="GN659" s="4" t="str">
        <f t="shared" si="547"/>
        <v>::</v>
      </c>
      <c r="GO659" s="4" t="str">
        <f t="shared" si="547"/>
        <v>::</v>
      </c>
      <c r="GP659" s="4" t="str">
        <f t="shared" si="548"/>
        <v>1</v>
      </c>
    </row>
    <row r="660" spans="1:198" ht="28" customHeight="1">
      <c r="A660" s="5" t="s">
        <v>3385</v>
      </c>
      <c r="B660" s="5" t="s">
        <v>3387</v>
      </c>
      <c r="C660" s="5" t="s">
        <v>3385</v>
      </c>
      <c r="D660" s="9" t="str">
        <f t="shared" si="514"/>
        <v>u</v>
      </c>
      <c r="E660" s="9" t="str">
        <f t="shared" si="515"/>
        <v xml:space="preserve"> / （LEADERBIKEPHARAOHFRAMEBLACK）</v>
      </c>
      <c r="F660" s="9" t="str">
        <f t="shared" si="516"/>
        <v xml:space="preserve"> / （LEADERBIKEPHARAOHFRAMEBLACK）</v>
      </c>
      <c r="G660" s="5">
        <v>47250</v>
      </c>
      <c r="H660" s="9">
        <f t="shared" si="517"/>
        <v>47250</v>
      </c>
      <c r="I660" s="9" t="str">
        <f t="shared" si="518"/>
        <v>0</v>
      </c>
      <c r="J660" s="9" t="str">
        <f t="shared" si="519"/>
        <v>1</v>
      </c>
      <c r="M660" s="5" t="s">
        <v>340</v>
      </c>
      <c r="P660" s="9" t="str">
        <f t="shared" si="520"/>
        <v>LEADERBIKEPHARAOHFRAMEBLACK</v>
      </c>
      <c r="AI660" s="9" t="str">
        <f t="shared" si="521"/>
        <v>http://image.rakuten.co.jp/brotures/cabinet/items/leaderbike/frame-pharaoh-b.jpg</v>
      </c>
      <c r="AS660" s="9" t="str">
        <f t="shared" si="522"/>
        <v>1</v>
      </c>
      <c r="AT660" s="9" t="str">
        <f t="shared" si="522"/>
        <v>1</v>
      </c>
      <c r="AU660" s="9" t="str">
        <f t="shared" si="523"/>
        <v>0</v>
      </c>
      <c r="AV660" s="9" t="str">
        <f t="shared" si="524"/>
        <v>1</v>
      </c>
      <c r="AW660" s="9" t="str">
        <f t="shared" si="525"/>
        <v>0</v>
      </c>
      <c r="AX660" s="9" t="str">
        <f t="shared" si="525"/>
        <v>0</v>
      </c>
      <c r="AY660" s="11"/>
      <c r="AZ660" s="11"/>
      <c r="BA660" s="11"/>
      <c r="BB660" s="9" t="str">
        <f t="shared" si="526"/>
        <v>-1</v>
      </c>
      <c r="BC660" s="9" t="str">
        <f t="shared" si="527"/>
        <v>2</v>
      </c>
      <c r="BG660" s="5" t="s">
        <v>2459</v>
      </c>
      <c r="BH660" s="5" t="s">
        <v>427</v>
      </c>
      <c r="CS660" s="9" t="str">
        <f t="shared" si="528"/>
        <v>0</v>
      </c>
      <c r="CT660" s="9" t="str">
        <f t="shared" si="529"/>
        <v>&lt;iframe src="http://www.rakuten.ne.jp/gold/brotures/spec/leaderbike/frame-pharaoh-b.html" frameborder="0" id="spec-content" scrolling="no"&gt;&lt;/iframe&gt;</v>
      </c>
      <c r="CU660" s="9" t="str">
        <f t="shared" si="530"/>
        <v/>
      </c>
      <c r="CV660" s="9" t="str">
        <f t="shared" si="531"/>
        <v>&lt;div class="row-fluid"&gt;&lt;iframe src="http://www.rakuten.ne.jp/gold/brotures/items/leaderbike/frame-pharaoh-b.html" frameborder="0" id="skin-product" scrolling="no"&gt;&lt;/iframe&gt;&lt;/div&gt;</v>
      </c>
      <c r="CW660" s="11" t="str">
        <f t="shared" si="532"/>
        <v/>
      </c>
      <c r="CX660" t="s">
        <v>3393</v>
      </c>
      <c r="CY660" s="9" t="str">
        <f t="shared" si="533"/>
        <v>0</v>
      </c>
      <c r="CZ660" s="11"/>
      <c r="DA660" s="11"/>
      <c r="DB660" s="11"/>
      <c r="DC660" s="11"/>
      <c r="DD660" s="9" t="str">
        <f t="shared" si="534"/>
        <v/>
      </c>
      <c r="DE660" s="5" t="s">
        <v>3394</v>
      </c>
      <c r="DF660" s="5" t="s">
        <v>3394</v>
      </c>
      <c r="DI660" s="9" t="str">
        <f t="shared" si="535"/>
        <v/>
      </c>
      <c r="DT660" s="9">
        <f>VLOOKUP(BG660,ディレクトリID!A:B,2)</f>
        <v>563158</v>
      </c>
      <c r="DV660" s="4" t="str">
        <f t="shared" si="536"/>
        <v>【フレーム　LEADERBIKE】</v>
      </c>
      <c r="DW660" s="4" t="str">
        <f t="shared" si="537"/>
        <v>【フレーム　LEADERBIKE】</v>
      </c>
      <c r="DX660" s="9">
        <f t="shared" si="538"/>
        <v>2</v>
      </c>
      <c r="DY660" s="11"/>
      <c r="DZ660" s="9" t="str">
        <f t="shared" si="539"/>
        <v>1</v>
      </c>
      <c r="EA660" s="9" t="str">
        <f t="shared" si="539"/>
        <v>1</v>
      </c>
      <c r="EB660" s="11"/>
      <c r="EC660" s="11"/>
      <c r="ED660" s="11"/>
      <c r="EE660" s="9" t="str">
        <f t="shared" si="540"/>
        <v>0</v>
      </c>
      <c r="EO660" s="5" t="s">
        <v>1470</v>
      </c>
      <c r="EP660" s="8" t="s">
        <v>429</v>
      </c>
      <c r="EQ660" s="8" t="s">
        <v>429</v>
      </c>
      <c r="ER660" s="8" t="s">
        <v>209</v>
      </c>
      <c r="ES660" s="8" t="s">
        <v>430</v>
      </c>
      <c r="ET660" s="9" t="str">
        <f t="shared" si="541"/>
        <v>2</v>
      </c>
      <c r="EU660" s="11"/>
      <c r="EV660" s="11"/>
      <c r="EW660" s="11"/>
      <c r="EX660" s="9" t="str">
        <f t="shared" si="542"/>
        <v>0</v>
      </c>
      <c r="EY660" s="9" t="str">
        <f t="shared" si="542"/>
        <v>0</v>
      </c>
      <c r="EZ660" s="11"/>
      <c r="FA660" s="11"/>
      <c r="FB660" s="9" t="str">
        <f t="shared" si="543"/>
        <v>0</v>
      </c>
      <c r="FC660" s="9" t="str">
        <f t="shared" si="543"/>
        <v>0</v>
      </c>
      <c r="FD660" s="9" t="str">
        <f t="shared" si="544"/>
        <v>1</v>
      </c>
      <c r="FE660" s="9" t="str">
        <f t="shared" si="545"/>
        <v>1</v>
      </c>
      <c r="FF660" s="9" t="str">
        <f t="shared" si="545"/>
        <v>1</v>
      </c>
      <c r="GJ660" s="4" t="str">
        <f t="shared" si="549"/>
        <v>パーツ\フレーム:ブランド\LEADERBIKE</v>
      </c>
      <c r="GK660" s="4" t="str">
        <f t="shared" si="546"/>
        <v>u:u</v>
      </c>
      <c r="GL660" s="11"/>
      <c r="GM660" s="4" t="str">
        <f t="shared" si="547"/>
        <v>::</v>
      </c>
      <c r="GN660" s="4" t="str">
        <f t="shared" si="547"/>
        <v>::</v>
      </c>
      <c r="GO660" s="4" t="str">
        <f t="shared" si="547"/>
        <v>::</v>
      </c>
      <c r="GP660" s="4" t="str">
        <f t="shared" si="548"/>
        <v>1</v>
      </c>
    </row>
    <row r="661" spans="1:198" ht="28" customHeight="1">
      <c r="A661" s="5" t="s">
        <v>3395</v>
      </c>
      <c r="B661" s="5" t="s">
        <v>3397</v>
      </c>
      <c r="C661" s="5" t="s">
        <v>3395</v>
      </c>
      <c r="D661" s="9" t="str">
        <f t="shared" si="514"/>
        <v>u</v>
      </c>
      <c r="E661" s="9" t="str">
        <f t="shared" si="515"/>
        <v xml:space="preserve"> / （LEADERBIKEPHARAOHFRAMECheetahonOrange）</v>
      </c>
      <c r="F661" s="9" t="str">
        <f t="shared" si="516"/>
        <v xml:space="preserve"> / （LEADERBIKEPHARAOHFRAMECheetahonOrange）</v>
      </c>
      <c r="G661" s="5">
        <v>47250</v>
      </c>
      <c r="H661" s="9">
        <f t="shared" si="517"/>
        <v>47250</v>
      </c>
      <c r="I661" s="9" t="str">
        <f t="shared" si="518"/>
        <v>0</v>
      </c>
      <c r="J661" s="9" t="str">
        <f t="shared" si="519"/>
        <v>1</v>
      </c>
      <c r="M661" s="5" t="s">
        <v>340</v>
      </c>
      <c r="P661" s="9" t="str">
        <f t="shared" si="520"/>
        <v>LEADERBIKEPHARAOHFRAMECheetahonOrange</v>
      </c>
      <c r="AI661" s="9" t="str">
        <f t="shared" si="521"/>
        <v>http://image.rakuten.co.jp/brotures/cabinet/items/leaderbike/frame-pharaoh-c.jpg</v>
      </c>
      <c r="AS661" s="9" t="str">
        <f t="shared" si="522"/>
        <v>1</v>
      </c>
      <c r="AT661" s="9" t="str">
        <f t="shared" si="522"/>
        <v>1</v>
      </c>
      <c r="AU661" s="9" t="str">
        <f t="shared" si="523"/>
        <v>0</v>
      </c>
      <c r="AV661" s="9" t="str">
        <f t="shared" si="524"/>
        <v>1</v>
      </c>
      <c r="AW661" s="9" t="str">
        <f t="shared" si="525"/>
        <v>0</v>
      </c>
      <c r="AX661" s="9" t="str">
        <f t="shared" si="525"/>
        <v>0</v>
      </c>
      <c r="AY661" s="11"/>
      <c r="AZ661" s="11"/>
      <c r="BA661" s="11"/>
      <c r="BB661" s="9" t="str">
        <f t="shared" si="526"/>
        <v>-1</v>
      </c>
      <c r="BC661" s="9" t="str">
        <f t="shared" si="527"/>
        <v>2</v>
      </c>
      <c r="BG661" s="5" t="s">
        <v>2459</v>
      </c>
      <c r="BH661" s="5" t="s">
        <v>427</v>
      </c>
      <c r="CS661" s="9" t="str">
        <f t="shared" si="528"/>
        <v>0</v>
      </c>
      <c r="CT661" s="9" t="str">
        <f t="shared" si="529"/>
        <v>&lt;iframe src="http://www.rakuten.ne.jp/gold/brotures/spec/leaderbike/frame-pharaoh-c.html" frameborder="0" id="spec-content" scrolling="no"&gt;&lt;/iframe&gt;</v>
      </c>
      <c r="CU661" s="9" t="str">
        <f t="shared" si="530"/>
        <v/>
      </c>
      <c r="CV661" s="9" t="str">
        <f t="shared" si="531"/>
        <v>&lt;div class="row-fluid"&gt;&lt;iframe src="http://www.rakuten.ne.jp/gold/brotures/items/leaderbike/frame-pharaoh-c.html" frameborder="0" id="skin-product" scrolling="no"&gt;&lt;/iframe&gt;&lt;/div&gt;</v>
      </c>
      <c r="CW661" s="11" t="str">
        <f t="shared" si="532"/>
        <v/>
      </c>
      <c r="CX661" t="s">
        <v>3401</v>
      </c>
      <c r="CY661" s="9" t="str">
        <f t="shared" si="533"/>
        <v>0</v>
      </c>
      <c r="CZ661" s="11"/>
      <c r="DA661" s="11"/>
      <c r="DB661" s="11"/>
      <c r="DC661" s="11"/>
      <c r="DD661" s="9" t="str">
        <f t="shared" si="534"/>
        <v/>
      </c>
      <c r="DE661" s="5" t="s">
        <v>3392</v>
      </c>
      <c r="DF661" s="5" t="s">
        <v>3392</v>
      </c>
      <c r="DI661" s="9" t="str">
        <f t="shared" si="535"/>
        <v/>
      </c>
      <c r="DT661" s="9">
        <f>VLOOKUP(BG661,ディレクトリID!A:B,2)</f>
        <v>563158</v>
      </c>
      <c r="DV661" s="4" t="str">
        <f t="shared" si="536"/>
        <v>【フレーム　LEADERBIKE】</v>
      </c>
      <c r="DW661" s="4" t="str">
        <f t="shared" si="537"/>
        <v>【フレーム　LEADERBIKE】</v>
      </c>
      <c r="DX661" s="9">
        <f t="shared" si="538"/>
        <v>2</v>
      </c>
      <c r="DY661" s="11"/>
      <c r="DZ661" s="9" t="str">
        <f t="shared" si="539"/>
        <v>1</v>
      </c>
      <c r="EA661" s="9" t="str">
        <f t="shared" si="539"/>
        <v>1</v>
      </c>
      <c r="EB661" s="11"/>
      <c r="EC661" s="11"/>
      <c r="ED661" s="11"/>
      <c r="EE661" s="9" t="str">
        <f t="shared" si="540"/>
        <v>0</v>
      </c>
      <c r="EO661" s="5" t="s">
        <v>1470</v>
      </c>
      <c r="EP661" s="8" t="s">
        <v>429</v>
      </c>
      <c r="EQ661" s="8" t="s">
        <v>429</v>
      </c>
      <c r="ER661" s="8" t="s">
        <v>209</v>
      </c>
      <c r="ES661" s="8" t="s">
        <v>430</v>
      </c>
      <c r="ET661" s="9" t="str">
        <f t="shared" si="541"/>
        <v>2</v>
      </c>
      <c r="EU661" s="11"/>
      <c r="EV661" s="11"/>
      <c r="EW661" s="11"/>
      <c r="EX661" s="9" t="str">
        <f t="shared" si="542"/>
        <v>0</v>
      </c>
      <c r="EY661" s="9" t="str">
        <f t="shared" si="542"/>
        <v>0</v>
      </c>
      <c r="EZ661" s="11"/>
      <c r="FA661" s="11"/>
      <c r="FB661" s="9" t="str">
        <f t="shared" si="543"/>
        <v>0</v>
      </c>
      <c r="FC661" s="9" t="str">
        <f t="shared" si="543"/>
        <v>0</v>
      </c>
      <c r="FD661" s="9" t="str">
        <f t="shared" si="544"/>
        <v>1</v>
      </c>
      <c r="FE661" s="9" t="str">
        <f t="shared" si="545"/>
        <v>1</v>
      </c>
      <c r="FF661" s="9" t="str">
        <f t="shared" si="545"/>
        <v>1</v>
      </c>
      <c r="GJ661" s="4" t="str">
        <f t="shared" si="549"/>
        <v>パーツ\フレーム:ブランド\LEADERBIKE</v>
      </c>
      <c r="GK661" s="4" t="str">
        <f t="shared" si="546"/>
        <v>u:u</v>
      </c>
      <c r="GL661" s="11"/>
      <c r="GM661" s="4" t="str">
        <f t="shared" si="547"/>
        <v>::</v>
      </c>
      <c r="GN661" s="4" t="str">
        <f t="shared" si="547"/>
        <v>::</v>
      </c>
      <c r="GO661" s="4" t="str">
        <f t="shared" si="547"/>
        <v>::</v>
      </c>
      <c r="GP661" s="4" t="str">
        <f t="shared" si="548"/>
        <v>1</v>
      </c>
    </row>
    <row r="662" spans="1:198" ht="28" customHeight="1">
      <c r="A662" s="5" t="s">
        <v>3395</v>
      </c>
      <c r="B662" s="5" t="s">
        <v>3397</v>
      </c>
      <c r="C662" s="5" t="s">
        <v>3395</v>
      </c>
      <c r="D662" s="9" t="str">
        <f t="shared" si="514"/>
        <v>u</v>
      </c>
      <c r="E662" s="9" t="str">
        <f t="shared" si="515"/>
        <v xml:space="preserve"> / （LEADERBIKEPHARAOHFRAMECheetahonOrange）</v>
      </c>
      <c r="F662" s="9" t="str">
        <f t="shared" si="516"/>
        <v xml:space="preserve"> / （LEADERBIKEPHARAOHFRAMECheetahonOrange）</v>
      </c>
      <c r="G662" s="5">
        <v>47250</v>
      </c>
      <c r="H662" s="9">
        <f t="shared" si="517"/>
        <v>47250</v>
      </c>
      <c r="I662" s="9" t="str">
        <f t="shared" si="518"/>
        <v>0</v>
      </c>
      <c r="J662" s="9" t="str">
        <f t="shared" si="519"/>
        <v>1</v>
      </c>
      <c r="M662" s="5" t="s">
        <v>340</v>
      </c>
      <c r="P662" s="9" t="str">
        <f t="shared" si="520"/>
        <v>LEADERBIKEPHARAOHFRAMECheetahonOrange</v>
      </c>
      <c r="AI662" s="9" t="str">
        <f t="shared" si="521"/>
        <v>http://image.rakuten.co.jp/brotures/cabinet/items/leaderbike/frame-pharaoh-c.jpg</v>
      </c>
      <c r="AS662" s="9" t="str">
        <f t="shared" ref="AS662:AT681" si="550">IF($A662&lt;&gt;"","1","")</f>
        <v>1</v>
      </c>
      <c r="AT662" s="9" t="str">
        <f t="shared" si="550"/>
        <v>1</v>
      </c>
      <c r="AU662" s="9" t="str">
        <f t="shared" si="523"/>
        <v>0</v>
      </c>
      <c r="AV662" s="9" t="str">
        <f t="shared" si="524"/>
        <v>1</v>
      </c>
      <c r="AW662" s="9" t="str">
        <f t="shared" ref="AW662:AX681" si="551">IF($A662&lt;&gt;"","0","")</f>
        <v>0</v>
      </c>
      <c r="AX662" s="9" t="str">
        <f t="shared" si="551"/>
        <v>0</v>
      </c>
      <c r="AY662" s="11"/>
      <c r="AZ662" s="11"/>
      <c r="BA662" s="11"/>
      <c r="BB662" s="9" t="str">
        <f t="shared" si="526"/>
        <v>-1</v>
      </c>
      <c r="BC662" s="9" t="str">
        <f t="shared" si="527"/>
        <v>2</v>
      </c>
      <c r="BG662" s="5" t="s">
        <v>2459</v>
      </c>
      <c r="BH662" s="5" t="s">
        <v>427</v>
      </c>
      <c r="CS662" s="9" t="str">
        <f t="shared" si="528"/>
        <v>0</v>
      </c>
      <c r="CT662" s="9" t="str">
        <f t="shared" si="529"/>
        <v>&lt;iframe src="http://www.rakuten.ne.jp/gold/brotures/spec/leaderbike/frame-pharaoh-c.html" frameborder="0" id="spec-content" scrolling="no"&gt;&lt;/iframe&gt;</v>
      </c>
      <c r="CU662" s="9" t="str">
        <f t="shared" si="530"/>
        <v/>
      </c>
      <c r="CV662" s="9" t="str">
        <f t="shared" si="531"/>
        <v>&lt;div class="row-fluid"&gt;&lt;iframe src="http://www.rakuten.ne.jp/gold/brotures/items/leaderbike/frame-pharaoh-c.html" frameborder="0" id="skin-product" scrolling="no"&gt;&lt;/iframe&gt;&lt;/div&gt;</v>
      </c>
      <c r="CW662" s="11" t="str">
        <f t="shared" si="532"/>
        <v/>
      </c>
      <c r="CX662" t="s">
        <v>3402</v>
      </c>
      <c r="CY662" s="9" t="str">
        <f t="shared" si="533"/>
        <v>0</v>
      </c>
      <c r="CZ662" s="11"/>
      <c r="DA662" s="11"/>
      <c r="DB662" s="11"/>
      <c r="DC662" s="11"/>
      <c r="DD662" s="9" t="str">
        <f t="shared" si="534"/>
        <v/>
      </c>
      <c r="DE662" s="5" t="s">
        <v>3394</v>
      </c>
      <c r="DF662" s="5" t="s">
        <v>3394</v>
      </c>
      <c r="DI662" s="9" t="str">
        <f t="shared" si="535"/>
        <v/>
      </c>
      <c r="DT662" s="9">
        <f>VLOOKUP(BG662,ディレクトリID!A:B,2)</f>
        <v>563158</v>
      </c>
      <c r="DV662" s="4" t="str">
        <f t="shared" si="536"/>
        <v>【フレーム　LEADERBIKE】</v>
      </c>
      <c r="DW662" s="4" t="str">
        <f t="shared" si="537"/>
        <v>【フレーム　LEADERBIKE】</v>
      </c>
      <c r="DX662" s="9">
        <f t="shared" si="538"/>
        <v>2</v>
      </c>
      <c r="DY662" s="11"/>
      <c r="DZ662" s="9" t="str">
        <f t="shared" ref="DZ662:EA681" si="552">IF($A662&lt;&gt;"","1","")</f>
        <v>1</v>
      </c>
      <c r="EA662" s="9" t="str">
        <f t="shared" si="552"/>
        <v>1</v>
      </c>
      <c r="EB662" s="11"/>
      <c r="EC662" s="11"/>
      <c r="ED662" s="11"/>
      <c r="EE662" s="9" t="str">
        <f t="shared" si="540"/>
        <v>0</v>
      </c>
      <c r="EO662" s="5" t="s">
        <v>1470</v>
      </c>
      <c r="EP662" s="8" t="s">
        <v>429</v>
      </c>
      <c r="EQ662" s="8" t="s">
        <v>429</v>
      </c>
      <c r="ER662" s="8" t="s">
        <v>209</v>
      </c>
      <c r="ES662" s="8" t="s">
        <v>430</v>
      </c>
      <c r="ET662" s="9" t="str">
        <f t="shared" si="541"/>
        <v>2</v>
      </c>
      <c r="EU662" s="11"/>
      <c r="EV662" s="11"/>
      <c r="EW662" s="11"/>
      <c r="EX662" s="9" t="str">
        <f t="shared" ref="EX662:EY681" si="553">IF($A662&lt;&gt;"","0","")</f>
        <v>0</v>
      </c>
      <c r="EY662" s="9" t="str">
        <f t="shared" si="553"/>
        <v>0</v>
      </c>
      <c r="EZ662" s="11"/>
      <c r="FA662" s="11"/>
      <c r="FB662" s="9" t="str">
        <f t="shared" ref="FB662:FC681" si="554">IF($A662&lt;&gt;"","0","")</f>
        <v>0</v>
      </c>
      <c r="FC662" s="9" t="str">
        <f t="shared" si="554"/>
        <v>0</v>
      </c>
      <c r="FD662" s="9" t="str">
        <f t="shared" si="544"/>
        <v>1</v>
      </c>
      <c r="FE662" s="9" t="str">
        <f t="shared" ref="FE662:FF681" si="555">IF($BG662="完成車","3","1")</f>
        <v>1</v>
      </c>
      <c r="FF662" s="9" t="str">
        <f t="shared" si="555"/>
        <v>1</v>
      </c>
      <c r="GJ662" s="4" t="str">
        <f t="shared" si="549"/>
        <v>パーツ\フレーム:ブランド\LEADERBIKE</v>
      </c>
      <c r="GK662" s="4" t="str">
        <f t="shared" si="546"/>
        <v>u:u</v>
      </c>
      <c r="GL662" s="11"/>
      <c r="GM662" s="4" t="str">
        <f t="shared" ref="GM662:GO681" si="556">IF($A662&lt;&gt;"","::","")</f>
        <v>::</v>
      </c>
      <c r="GN662" s="4" t="str">
        <f t="shared" si="556"/>
        <v>::</v>
      </c>
      <c r="GO662" s="4" t="str">
        <f t="shared" si="556"/>
        <v>::</v>
      </c>
      <c r="GP662" s="4" t="str">
        <f t="shared" si="548"/>
        <v>1</v>
      </c>
    </row>
    <row r="663" spans="1:198" ht="28" customHeight="1">
      <c r="A663" s="5" t="s">
        <v>3403</v>
      </c>
      <c r="B663" s="5" t="s">
        <v>3405</v>
      </c>
      <c r="C663" s="5" t="s">
        <v>3403</v>
      </c>
      <c r="D663" s="9" t="str">
        <f t="shared" si="514"/>
        <v>u</v>
      </c>
      <c r="E663" s="9" t="str">
        <f t="shared" si="515"/>
        <v xml:space="preserve"> / （LEADERBIKEPHARAOHFRAMEPOLISH）</v>
      </c>
      <c r="F663" s="9" t="str">
        <f t="shared" si="516"/>
        <v xml:space="preserve"> / （LEADERBIKEPHARAOHFRAMEPOLISH）</v>
      </c>
      <c r="G663" s="5">
        <v>48300</v>
      </c>
      <c r="H663" s="9">
        <f t="shared" si="517"/>
        <v>48300</v>
      </c>
      <c r="I663" s="9" t="str">
        <f t="shared" si="518"/>
        <v>0</v>
      </c>
      <c r="J663" s="9" t="str">
        <f t="shared" si="519"/>
        <v>1</v>
      </c>
      <c r="M663" s="5" t="s">
        <v>340</v>
      </c>
      <c r="P663" s="9" t="str">
        <f t="shared" si="520"/>
        <v>LEADERBIKEPHARAOHFRAMEPOLISH</v>
      </c>
      <c r="AI663" s="9" t="str">
        <f t="shared" si="521"/>
        <v>http://image.rakuten.co.jp/brotures/cabinet/items/leaderbike/frame-pharaoh-p.jpg</v>
      </c>
      <c r="AS663" s="9" t="str">
        <f t="shared" si="550"/>
        <v>1</v>
      </c>
      <c r="AT663" s="9" t="str">
        <f t="shared" si="550"/>
        <v>1</v>
      </c>
      <c r="AU663" s="9" t="str">
        <f t="shared" si="523"/>
        <v>0</v>
      </c>
      <c r="AV663" s="9" t="str">
        <f t="shared" si="524"/>
        <v>1</v>
      </c>
      <c r="AW663" s="9" t="str">
        <f t="shared" si="551"/>
        <v>0</v>
      </c>
      <c r="AX663" s="9" t="str">
        <f t="shared" si="551"/>
        <v>0</v>
      </c>
      <c r="AY663" s="11"/>
      <c r="AZ663" s="11"/>
      <c r="BA663" s="11"/>
      <c r="BB663" s="9" t="str">
        <f t="shared" si="526"/>
        <v>-1</v>
      </c>
      <c r="BC663" s="9" t="str">
        <f t="shared" si="527"/>
        <v>2</v>
      </c>
      <c r="BG663" s="5" t="s">
        <v>2459</v>
      </c>
      <c r="BH663" s="5" t="s">
        <v>427</v>
      </c>
      <c r="CS663" s="9" t="str">
        <f t="shared" si="528"/>
        <v>0</v>
      </c>
      <c r="CT663" s="9" t="str">
        <f t="shared" si="529"/>
        <v>&lt;iframe src="http://www.rakuten.ne.jp/gold/brotures/spec/leaderbike/frame-pharaoh-p.html" frameborder="0" id="spec-content" scrolling="no"&gt;&lt;/iframe&gt;</v>
      </c>
      <c r="CU663" s="9" t="str">
        <f t="shared" si="530"/>
        <v/>
      </c>
      <c r="CV663" s="9" t="str">
        <f t="shared" si="531"/>
        <v>&lt;div class="row-fluid"&gt;&lt;iframe src="http://www.rakuten.ne.jp/gold/brotures/items/leaderbike/frame-pharaoh-p.html" frameborder="0" id="skin-product" scrolling="no"&gt;&lt;/iframe&gt;&lt;/div&gt;</v>
      </c>
      <c r="CW663" s="11" t="str">
        <f t="shared" si="532"/>
        <v/>
      </c>
      <c r="CX663" t="s">
        <v>3409</v>
      </c>
      <c r="CY663" s="9" t="str">
        <f t="shared" si="533"/>
        <v>0</v>
      </c>
      <c r="CZ663" s="11"/>
      <c r="DA663" s="11"/>
      <c r="DB663" s="11"/>
      <c r="DC663" s="11"/>
      <c r="DD663" s="9" t="str">
        <f t="shared" si="534"/>
        <v/>
      </c>
      <c r="DE663" s="5" t="s">
        <v>3392</v>
      </c>
      <c r="DF663" s="5" t="s">
        <v>3392</v>
      </c>
      <c r="DI663" s="9" t="str">
        <f t="shared" si="535"/>
        <v/>
      </c>
      <c r="DT663" s="9">
        <f>VLOOKUP(BG663,ディレクトリID!A:B,2)</f>
        <v>563158</v>
      </c>
      <c r="DV663" s="4" t="str">
        <f t="shared" si="536"/>
        <v>【フレーム　LEADERBIKE】</v>
      </c>
      <c r="DW663" s="4" t="str">
        <f t="shared" si="537"/>
        <v>【フレーム　LEADERBIKE】</v>
      </c>
      <c r="DX663" s="9">
        <f t="shared" si="538"/>
        <v>2</v>
      </c>
      <c r="DY663" s="11"/>
      <c r="DZ663" s="9" t="str">
        <f t="shared" si="552"/>
        <v>1</v>
      </c>
      <c r="EA663" s="9" t="str">
        <f t="shared" si="552"/>
        <v>1</v>
      </c>
      <c r="EB663" s="11"/>
      <c r="EC663" s="11"/>
      <c r="ED663" s="11"/>
      <c r="EE663" s="9" t="str">
        <f t="shared" si="540"/>
        <v>0</v>
      </c>
      <c r="EO663" s="5" t="s">
        <v>1470</v>
      </c>
      <c r="EP663" s="8" t="s">
        <v>429</v>
      </c>
      <c r="EQ663" s="8" t="s">
        <v>429</v>
      </c>
      <c r="ER663" s="8" t="s">
        <v>209</v>
      </c>
      <c r="ES663" s="8" t="s">
        <v>430</v>
      </c>
      <c r="ET663" s="9" t="str">
        <f t="shared" si="541"/>
        <v>2</v>
      </c>
      <c r="EU663" s="11"/>
      <c r="EV663" s="11"/>
      <c r="EW663" s="11"/>
      <c r="EX663" s="9" t="str">
        <f t="shared" si="553"/>
        <v>0</v>
      </c>
      <c r="EY663" s="9" t="str">
        <f t="shared" si="553"/>
        <v>0</v>
      </c>
      <c r="EZ663" s="11"/>
      <c r="FA663" s="11"/>
      <c r="FB663" s="9" t="str">
        <f t="shared" si="554"/>
        <v>0</v>
      </c>
      <c r="FC663" s="9" t="str">
        <f t="shared" si="554"/>
        <v>0</v>
      </c>
      <c r="FD663" s="9" t="str">
        <f t="shared" si="544"/>
        <v>1</v>
      </c>
      <c r="FE663" s="9" t="str">
        <f t="shared" si="555"/>
        <v>1</v>
      </c>
      <c r="FF663" s="9" t="str">
        <f t="shared" si="555"/>
        <v>1</v>
      </c>
      <c r="GJ663" s="4" t="str">
        <f t="shared" si="549"/>
        <v>パーツ\フレーム:ブランド\LEADERBIKE</v>
      </c>
      <c r="GK663" s="4" t="str">
        <f t="shared" si="546"/>
        <v>u:u</v>
      </c>
      <c r="GL663" s="11"/>
      <c r="GM663" s="4" t="str">
        <f t="shared" si="556"/>
        <v>::</v>
      </c>
      <c r="GN663" s="4" t="str">
        <f t="shared" si="556"/>
        <v>::</v>
      </c>
      <c r="GO663" s="4" t="str">
        <f t="shared" si="556"/>
        <v>::</v>
      </c>
      <c r="GP663" s="4" t="str">
        <f t="shared" si="548"/>
        <v>1</v>
      </c>
    </row>
    <row r="664" spans="1:198" ht="28" customHeight="1">
      <c r="A664" s="5" t="s">
        <v>3403</v>
      </c>
      <c r="B664" s="5" t="s">
        <v>3405</v>
      </c>
      <c r="C664" s="5" t="s">
        <v>3403</v>
      </c>
      <c r="D664" s="9" t="str">
        <f t="shared" si="514"/>
        <v>u</v>
      </c>
      <c r="E664" s="9" t="str">
        <f t="shared" si="515"/>
        <v xml:space="preserve"> / （LEADERBIKEPHARAOHFRAMEPOLISH）</v>
      </c>
      <c r="F664" s="9" t="str">
        <f t="shared" si="516"/>
        <v xml:space="preserve"> / （LEADERBIKEPHARAOHFRAMEPOLISH）</v>
      </c>
      <c r="G664" s="5">
        <v>48300</v>
      </c>
      <c r="H664" s="9">
        <f t="shared" si="517"/>
        <v>48300</v>
      </c>
      <c r="I664" s="9" t="str">
        <f t="shared" si="518"/>
        <v>0</v>
      </c>
      <c r="J664" s="9" t="str">
        <f t="shared" si="519"/>
        <v>1</v>
      </c>
      <c r="M664" s="5" t="s">
        <v>340</v>
      </c>
      <c r="P664" s="9" t="str">
        <f t="shared" si="520"/>
        <v>LEADERBIKEPHARAOHFRAMEPOLISH</v>
      </c>
      <c r="AI664" s="9" t="str">
        <f t="shared" si="521"/>
        <v>http://image.rakuten.co.jp/brotures/cabinet/items/leaderbike/frame-pharaoh-p.jpg</v>
      </c>
      <c r="AS664" s="9" t="str">
        <f t="shared" si="550"/>
        <v>1</v>
      </c>
      <c r="AT664" s="9" t="str">
        <f t="shared" si="550"/>
        <v>1</v>
      </c>
      <c r="AU664" s="9" t="str">
        <f t="shared" si="523"/>
        <v>0</v>
      </c>
      <c r="AV664" s="9" t="str">
        <f t="shared" si="524"/>
        <v>1</v>
      </c>
      <c r="AW664" s="9" t="str">
        <f t="shared" si="551"/>
        <v>0</v>
      </c>
      <c r="AX664" s="9" t="str">
        <f t="shared" si="551"/>
        <v>0</v>
      </c>
      <c r="AY664" s="11"/>
      <c r="AZ664" s="11"/>
      <c r="BA664" s="11"/>
      <c r="BB664" s="9" t="str">
        <f t="shared" si="526"/>
        <v>-1</v>
      </c>
      <c r="BC664" s="9" t="str">
        <f t="shared" si="527"/>
        <v>2</v>
      </c>
      <c r="BG664" s="5" t="s">
        <v>2459</v>
      </c>
      <c r="BH664" s="5" t="s">
        <v>427</v>
      </c>
      <c r="CS664" s="9" t="str">
        <f t="shared" si="528"/>
        <v>0</v>
      </c>
      <c r="CT664" s="9" t="str">
        <f t="shared" si="529"/>
        <v>&lt;iframe src="http://www.rakuten.ne.jp/gold/brotures/spec/leaderbike/frame-pharaoh-p.html" frameborder="0" id="spec-content" scrolling="no"&gt;&lt;/iframe&gt;</v>
      </c>
      <c r="CU664" s="9" t="str">
        <f t="shared" si="530"/>
        <v/>
      </c>
      <c r="CV664" s="9" t="str">
        <f t="shared" si="531"/>
        <v>&lt;div class="row-fluid"&gt;&lt;iframe src="http://www.rakuten.ne.jp/gold/brotures/items/leaderbike/frame-pharaoh-p.html" frameborder="0" id="skin-product" scrolling="no"&gt;&lt;/iframe&gt;&lt;/div&gt;</v>
      </c>
      <c r="CW664" s="11" t="str">
        <f t="shared" si="532"/>
        <v/>
      </c>
      <c r="CX664" t="s">
        <v>3410</v>
      </c>
      <c r="CY664" s="9" t="str">
        <f t="shared" si="533"/>
        <v>0</v>
      </c>
      <c r="CZ664" s="11"/>
      <c r="DA664" s="11"/>
      <c r="DB664" s="11"/>
      <c r="DC664" s="11"/>
      <c r="DD664" s="9" t="str">
        <f t="shared" si="534"/>
        <v/>
      </c>
      <c r="DE664" s="5" t="s">
        <v>3394</v>
      </c>
      <c r="DF664" s="5" t="s">
        <v>3394</v>
      </c>
      <c r="DI664" s="9" t="str">
        <f t="shared" si="535"/>
        <v/>
      </c>
      <c r="DT664" s="9">
        <f>VLOOKUP(BG664,ディレクトリID!A:B,2)</f>
        <v>563158</v>
      </c>
      <c r="DV664" s="4" t="str">
        <f t="shared" si="536"/>
        <v>【フレーム　LEADERBIKE】</v>
      </c>
      <c r="DW664" s="4" t="str">
        <f t="shared" si="537"/>
        <v>【フレーム　LEADERBIKE】</v>
      </c>
      <c r="DX664" s="9">
        <f t="shared" si="538"/>
        <v>2</v>
      </c>
      <c r="DY664" s="11"/>
      <c r="DZ664" s="9" t="str">
        <f t="shared" si="552"/>
        <v>1</v>
      </c>
      <c r="EA664" s="9" t="str">
        <f t="shared" si="552"/>
        <v>1</v>
      </c>
      <c r="EB664" s="11"/>
      <c r="EC664" s="11"/>
      <c r="ED664" s="11"/>
      <c r="EE664" s="9" t="str">
        <f t="shared" si="540"/>
        <v>0</v>
      </c>
      <c r="EO664" s="5" t="s">
        <v>1470</v>
      </c>
      <c r="EP664" s="8" t="s">
        <v>429</v>
      </c>
      <c r="EQ664" s="8" t="s">
        <v>429</v>
      </c>
      <c r="ER664" s="8" t="s">
        <v>209</v>
      </c>
      <c r="ES664" s="8" t="s">
        <v>430</v>
      </c>
      <c r="ET664" s="9" t="str">
        <f t="shared" si="541"/>
        <v>2</v>
      </c>
      <c r="EU664" s="11"/>
      <c r="EV664" s="11"/>
      <c r="EW664" s="11"/>
      <c r="EX664" s="9" t="str">
        <f t="shared" si="553"/>
        <v>0</v>
      </c>
      <c r="EY664" s="9" t="str">
        <f t="shared" si="553"/>
        <v>0</v>
      </c>
      <c r="EZ664" s="11"/>
      <c r="FA664" s="11"/>
      <c r="FB664" s="9" t="str">
        <f t="shared" si="554"/>
        <v>0</v>
      </c>
      <c r="FC664" s="9" t="str">
        <f t="shared" si="554"/>
        <v>0</v>
      </c>
      <c r="FD664" s="9" t="str">
        <f t="shared" si="544"/>
        <v>1</v>
      </c>
      <c r="FE664" s="9" t="str">
        <f t="shared" si="555"/>
        <v>1</v>
      </c>
      <c r="FF664" s="9" t="str">
        <f t="shared" si="555"/>
        <v>1</v>
      </c>
      <c r="GJ664" s="4" t="str">
        <f t="shared" si="549"/>
        <v>パーツ\フレーム:ブランド\LEADERBIKE</v>
      </c>
      <c r="GK664" s="4" t="str">
        <f t="shared" si="546"/>
        <v>u:u</v>
      </c>
      <c r="GL664" s="11"/>
      <c r="GM664" s="4" t="str">
        <f t="shared" si="556"/>
        <v>::</v>
      </c>
      <c r="GN664" s="4" t="str">
        <f t="shared" si="556"/>
        <v>::</v>
      </c>
      <c r="GO664" s="4" t="str">
        <f t="shared" si="556"/>
        <v>::</v>
      </c>
      <c r="GP664" s="4" t="str">
        <f t="shared" si="548"/>
        <v>1</v>
      </c>
    </row>
    <row r="665" spans="1:198" ht="28" customHeight="1">
      <c r="A665" s="5" t="s">
        <v>3411</v>
      </c>
      <c r="B665" s="5" t="s">
        <v>8522</v>
      </c>
      <c r="C665" s="5" t="s">
        <v>3411</v>
      </c>
      <c r="D665" s="9" t="str">
        <f t="shared" si="514"/>
        <v>u</v>
      </c>
      <c r="E665" s="9" t="str">
        <f t="shared" si="515"/>
        <v xml:space="preserve"> / （LEADERBIKERENOVATIOFRAMECARBON）</v>
      </c>
      <c r="F665" s="9" t="str">
        <f t="shared" si="516"/>
        <v xml:space="preserve"> / （LEADERBIKERENOVATIOFRAMECARBON）</v>
      </c>
      <c r="G665" s="5">
        <v>92400</v>
      </c>
      <c r="H665" s="9">
        <f t="shared" si="517"/>
        <v>92400</v>
      </c>
      <c r="I665" s="9" t="str">
        <f t="shared" si="518"/>
        <v>0</v>
      </c>
      <c r="J665" s="9" t="str">
        <f t="shared" si="519"/>
        <v>1</v>
      </c>
      <c r="M665" s="5" t="s">
        <v>340</v>
      </c>
      <c r="P665" s="9" t="str">
        <f t="shared" si="520"/>
        <v>LEADERBIKERENOVATIOFRAMECARBON</v>
      </c>
      <c r="AI665" s="9" t="str">
        <f t="shared" si="521"/>
        <v>http://image.rakuten.co.jp/brotures/cabinet/items/leaderbike/frame-renovatio.jpg</v>
      </c>
      <c r="AS665" s="9" t="str">
        <f t="shared" si="550"/>
        <v>1</v>
      </c>
      <c r="AT665" s="9" t="str">
        <f t="shared" si="550"/>
        <v>1</v>
      </c>
      <c r="AU665" s="9" t="str">
        <f t="shared" si="523"/>
        <v>0</v>
      </c>
      <c r="AV665" s="9" t="str">
        <f t="shared" si="524"/>
        <v>1</v>
      </c>
      <c r="AW665" s="9" t="str">
        <f t="shared" si="551"/>
        <v>0</v>
      </c>
      <c r="AX665" s="9" t="str">
        <f t="shared" si="551"/>
        <v>0</v>
      </c>
      <c r="AY665" s="11"/>
      <c r="AZ665" s="11"/>
      <c r="BA665" s="11"/>
      <c r="BB665" s="9" t="str">
        <f t="shared" si="526"/>
        <v>-1</v>
      </c>
      <c r="BC665" s="9" t="str">
        <f t="shared" si="527"/>
        <v>2</v>
      </c>
      <c r="BG665" s="5" t="s">
        <v>2459</v>
      </c>
      <c r="BH665" s="5" t="s">
        <v>427</v>
      </c>
      <c r="CS665" s="9" t="str">
        <f t="shared" si="528"/>
        <v>0</v>
      </c>
      <c r="CT665" s="9" t="str">
        <f t="shared" si="529"/>
        <v>&lt;iframe src="http://www.rakuten.ne.jp/gold/brotures/spec/leaderbike/frame-renovatio.html" frameborder="0" id="spec-content" scrolling="no"&gt;&lt;/iframe&gt;</v>
      </c>
      <c r="CU665" s="9" t="str">
        <f t="shared" si="530"/>
        <v/>
      </c>
      <c r="CV665" s="9" t="str">
        <f t="shared" si="531"/>
        <v>&lt;div class="row-fluid"&gt;&lt;iframe src="http://www.rakuten.ne.jp/gold/brotures/items/leaderbike/frame-renovatio.html" frameborder="0" id="skin-product" scrolling="no"&gt;&lt;/iframe&gt;&lt;/div&gt;</v>
      </c>
      <c r="CW665" s="11" t="str">
        <f t="shared" si="532"/>
        <v/>
      </c>
      <c r="CX665" t="s">
        <v>3417</v>
      </c>
      <c r="CY665" s="9" t="str">
        <f t="shared" si="533"/>
        <v>0</v>
      </c>
      <c r="CZ665" s="11"/>
      <c r="DA665" s="11"/>
      <c r="DB665" s="11"/>
      <c r="DC665" s="11"/>
      <c r="DD665" s="9" t="str">
        <f t="shared" si="534"/>
        <v/>
      </c>
      <c r="DE665" s="5" t="s">
        <v>1629</v>
      </c>
      <c r="DF665" s="5" t="s">
        <v>1629</v>
      </c>
      <c r="DI665" s="9" t="str">
        <f t="shared" si="535"/>
        <v/>
      </c>
      <c r="DT665" s="9">
        <f>VLOOKUP(BG665,ディレクトリID!A:B,2)</f>
        <v>563158</v>
      </c>
      <c r="DV665" s="4" t="str">
        <f t="shared" si="536"/>
        <v>【フレーム　LEADERBIKE】</v>
      </c>
      <c r="DW665" s="4" t="str">
        <f t="shared" si="537"/>
        <v>【フレーム　LEADERBIKE】</v>
      </c>
      <c r="DX665" s="9">
        <f t="shared" si="538"/>
        <v>2</v>
      </c>
      <c r="DY665" s="11"/>
      <c r="DZ665" s="9" t="str">
        <f t="shared" si="552"/>
        <v>1</v>
      </c>
      <c r="EA665" s="9" t="str">
        <f t="shared" si="552"/>
        <v>1</v>
      </c>
      <c r="EB665" s="11"/>
      <c r="EC665" s="11"/>
      <c r="ED665" s="11"/>
      <c r="EE665" s="9" t="str">
        <f t="shared" si="540"/>
        <v>0</v>
      </c>
      <c r="EO665" s="5" t="s">
        <v>1470</v>
      </c>
      <c r="EP665" s="8" t="s">
        <v>429</v>
      </c>
      <c r="EQ665" s="8" t="s">
        <v>429</v>
      </c>
      <c r="ER665" s="8" t="s">
        <v>209</v>
      </c>
      <c r="ES665" s="8" t="s">
        <v>430</v>
      </c>
      <c r="ET665" s="9" t="str">
        <f t="shared" si="541"/>
        <v>2</v>
      </c>
      <c r="EU665" s="11"/>
      <c r="EV665" s="11"/>
      <c r="EW665" s="11"/>
      <c r="EX665" s="9" t="str">
        <f t="shared" si="553"/>
        <v>0</v>
      </c>
      <c r="EY665" s="9" t="str">
        <f t="shared" si="553"/>
        <v>0</v>
      </c>
      <c r="EZ665" s="11"/>
      <c r="FA665" s="11"/>
      <c r="FB665" s="9" t="str">
        <f t="shared" si="554"/>
        <v>0</v>
      </c>
      <c r="FC665" s="9" t="str">
        <f t="shared" si="554"/>
        <v>0</v>
      </c>
      <c r="FD665" s="9" t="str">
        <f t="shared" si="544"/>
        <v>1</v>
      </c>
      <c r="FE665" s="9" t="str">
        <f t="shared" si="555"/>
        <v>1</v>
      </c>
      <c r="FF665" s="9" t="str">
        <f t="shared" si="555"/>
        <v>1</v>
      </c>
      <c r="GJ665" s="4" t="str">
        <f t="shared" si="549"/>
        <v>パーツ\フレーム:ブランド\LEADERBIKE</v>
      </c>
      <c r="GK665" s="4" t="str">
        <f t="shared" si="546"/>
        <v>u:u</v>
      </c>
      <c r="GL665" s="11"/>
      <c r="GM665" s="4" t="str">
        <f t="shared" si="556"/>
        <v>::</v>
      </c>
      <c r="GN665" s="4" t="str">
        <f t="shared" si="556"/>
        <v>::</v>
      </c>
      <c r="GO665" s="4" t="str">
        <f t="shared" si="556"/>
        <v>::</v>
      </c>
      <c r="GP665" s="4" t="str">
        <f t="shared" si="548"/>
        <v>1</v>
      </c>
    </row>
    <row r="666" spans="1:198" ht="28" customHeight="1">
      <c r="A666" s="5" t="s">
        <v>3411</v>
      </c>
      <c r="B666" s="5" t="s">
        <v>8522</v>
      </c>
      <c r="C666" s="5" t="s">
        <v>3411</v>
      </c>
      <c r="D666" s="9" t="str">
        <f t="shared" si="514"/>
        <v>u</v>
      </c>
      <c r="E666" s="9" t="str">
        <f t="shared" si="515"/>
        <v xml:space="preserve"> / （LEADERBIKERENOVATIOFRAMECARBON）</v>
      </c>
      <c r="F666" s="9" t="str">
        <f t="shared" si="516"/>
        <v xml:space="preserve"> / （LEADERBIKERENOVATIOFRAMECARBON）</v>
      </c>
      <c r="G666" s="5">
        <v>92400</v>
      </c>
      <c r="H666" s="9">
        <f t="shared" si="517"/>
        <v>92400</v>
      </c>
      <c r="I666" s="9" t="str">
        <f t="shared" si="518"/>
        <v>0</v>
      </c>
      <c r="J666" s="9" t="str">
        <f t="shared" si="519"/>
        <v>1</v>
      </c>
      <c r="M666" s="5" t="s">
        <v>340</v>
      </c>
      <c r="P666" s="9" t="str">
        <f t="shared" si="520"/>
        <v>LEADERBIKERENOVATIOFRAMECARBON</v>
      </c>
      <c r="AI666" s="9" t="str">
        <f t="shared" si="521"/>
        <v>http://image.rakuten.co.jp/brotures/cabinet/items/leaderbike/frame-renovatio.jpg</v>
      </c>
      <c r="AS666" s="9" t="str">
        <f t="shared" si="550"/>
        <v>1</v>
      </c>
      <c r="AT666" s="9" t="str">
        <f t="shared" si="550"/>
        <v>1</v>
      </c>
      <c r="AU666" s="9" t="str">
        <f t="shared" si="523"/>
        <v>0</v>
      </c>
      <c r="AV666" s="9" t="str">
        <f t="shared" si="524"/>
        <v>1</v>
      </c>
      <c r="AW666" s="9" t="str">
        <f t="shared" si="551"/>
        <v>0</v>
      </c>
      <c r="AX666" s="9" t="str">
        <f t="shared" si="551"/>
        <v>0</v>
      </c>
      <c r="AY666" s="11"/>
      <c r="AZ666" s="11"/>
      <c r="BA666" s="11"/>
      <c r="BB666" s="9" t="str">
        <f t="shared" si="526"/>
        <v>-1</v>
      </c>
      <c r="BC666" s="9" t="str">
        <f t="shared" si="527"/>
        <v>2</v>
      </c>
      <c r="BG666" s="5" t="s">
        <v>2459</v>
      </c>
      <c r="BH666" s="5" t="s">
        <v>427</v>
      </c>
      <c r="CS666" s="9" t="str">
        <f t="shared" si="528"/>
        <v>0</v>
      </c>
      <c r="CT666" s="9" t="str">
        <f t="shared" si="529"/>
        <v>&lt;iframe src="http://www.rakuten.ne.jp/gold/brotures/spec/leaderbike/frame-renovatio.html" frameborder="0" id="spec-content" scrolling="no"&gt;&lt;/iframe&gt;</v>
      </c>
      <c r="CU666" s="9" t="str">
        <f t="shared" si="530"/>
        <v/>
      </c>
      <c r="CV666" s="9" t="str">
        <f t="shared" si="531"/>
        <v>&lt;div class="row-fluid"&gt;&lt;iframe src="http://www.rakuten.ne.jp/gold/brotures/items/leaderbike/frame-renovatio.html" frameborder="0" id="skin-product" scrolling="no"&gt;&lt;/iframe&gt;&lt;/div&gt;</v>
      </c>
      <c r="CW666" s="11" t="str">
        <f t="shared" si="532"/>
        <v/>
      </c>
      <c r="CX666" t="s">
        <v>3418</v>
      </c>
      <c r="CY666" s="9" t="str">
        <f t="shared" si="533"/>
        <v>0</v>
      </c>
      <c r="CZ666" s="11"/>
      <c r="DA666" s="11"/>
      <c r="DB666" s="11"/>
      <c r="DC666" s="11"/>
      <c r="DD666" s="9" t="str">
        <f t="shared" si="534"/>
        <v/>
      </c>
      <c r="DE666" s="5" t="s">
        <v>1631</v>
      </c>
      <c r="DF666" s="5" t="s">
        <v>1631</v>
      </c>
      <c r="DI666" s="9" t="str">
        <f t="shared" si="535"/>
        <v/>
      </c>
      <c r="DT666" s="9">
        <f>VLOOKUP(BG666,ディレクトリID!A:B,2)</f>
        <v>563158</v>
      </c>
      <c r="DV666" s="4" t="str">
        <f t="shared" si="536"/>
        <v>【フレーム　LEADERBIKE】</v>
      </c>
      <c r="DW666" s="4" t="str">
        <f t="shared" si="537"/>
        <v>【フレーム　LEADERBIKE】</v>
      </c>
      <c r="DX666" s="9">
        <f t="shared" si="538"/>
        <v>2</v>
      </c>
      <c r="DY666" s="11"/>
      <c r="DZ666" s="9" t="str">
        <f t="shared" si="552"/>
        <v>1</v>
      </c>
      <c r="EA666" s="9" t="str">
        <f t="shared" si="552"/>
        <v>1</v>
      </c>
      <c r="EB666" s="11"/>
      <c r="EC666" s="11"/>
      <c r="ED666" s="11"/>
      <c r="EE666" s="9" t="str">
        <f t="shared" si="540"/>
        <v>0</v>
      </c>
      <c r="EO666" s="5" t="s">
        <v>1470</v>
      </c>
      <c r="EP666" s="8" t="s">
        <v>429</v>
      </c>
      <c r="EQ666" s="8" t="s">
        <v>429</v>
      </c>
      <c r="ER666" s="8" t="s">
        <v>209</v>
      </c>
      <c r="ES666" s="8" t="s">
        <v>430</v>
      </c>
      <c r="ET666" s="9" t="str">
        <f t="shared" si="541"/>
        <v>2</v>
      </c>
      <c r="EU666" s="11"/>
      <c r="EV666" s="11"/>
      <c r="EW666" s="11"/>
      <c r="EX666" s="9" t="str">
        <f t="shared" si="553"/>
        <v>0</v>
      </c>
      <c r="EY666" s="9" t="str">
        <f t="shared" si="553"/>
        <v>0</v>
      </c>
      <c r="EZ666" s="11"/>
      <c r="FA666" s="11"/>
      <c r="FB666" s="9" t="str">
        <f t="shared" si="554"/>
        <v>0</v>
      </c>
      <c r="FC666" s="9" t="str">
        <f t="shared" si="554"/>
        <v>0</v>
      </c>
      <c r="FD666" s="9" t="str">
        <f t="shared" si="544"/>
        <v>1</v>
      </c>
      <c r="FE666" s="9" t="str">
        <f t="shared" si="555"/>
        <v>1</v>
      </c>
      <c r="FF666" s="9" t="str">
        <f t="shared" si="555"/>
        <v>1</v>
      </c>
      <c r="GJ666" s="4" t="str">
        <f t="shared" si="549"/>
        <v>パーツ\フレーム:ブランド\LEADERBIKE</v>
      </c>
      <c r="GK666" s="4" t="str">
        <f t="shared" si="546"/>
        <v>u:u</v>
      </c>
      <c r="GL666" s="11"/>
      <c r="GM666" s="4" t="str">
        <f t="shared" si="556"/>
        <v>::</v>
      </c>
      <c r="GN666" s="4" t="str">
        <f t="shared" si="556"/>
        <v>::</v>
      </c>
      <c r="GO666" s="4" t="str">
        <f t="shared" si="556"/>
        <v>::</v>
      </c>
      <c r="GP666" s="4" t="str">
        <f t="shared" si="548"/>
        <v>1</v>
      </c>
    </row>
    <row r="667" spans="1:198" ht="28" customHeight="1">
      <c r="A667" s="5" t="s">
        <v>3411</v>
      </c>
      <c r="B667" s="5" t="s">
        <v>8522</v>
      </c>
      <c r="C667" s="5" t="s">
        <v>3411</v>
      </c>
      <c r="D667" s="9" t="str">
        <f t="shared" si="514"/>
        <v>u</v>
      </c>
      <c r="E667" s="9" t="str">
        <f t="shared" si="515"/>
        <v xml:space="preserve"> / （LEADERBIKERENOVATIOFRAMECARBON）</v>
      </c>
      <c r="F667" s="9" t="str">
        <f t="shared" si="516"/>
        <v xml:space="preserve"> / （LEADERBIKERENOVATIOFRAMECARBON）</v>
      </c>
      <c r="G667" s="5">
        <v>92400</v>
      </c>
      <c r="H667" s="9">
        <f t="shared" si="517"/>
        <v>92400</v>
      </c>
      <c r="I667" s="9" t="str">
        <f t="shared" si="518"/>
        <v>0</v>
      </c>
      <c r="J667" s="9" t="str">
        <f t="shared" si="519"/>
        <v>1</v>
      </c>
      <c r="M667" s="5" t="s">
        <v>340</v>
      </c>
      <c r="P667" s="9" t="str">
        <f t="shared" si="520"/>
        <v>LEADERBIKERENOVATIOFRAMECARBON</v>
      </c>
      <c r="AI667" s="9" t="str">
        <f t="shared" si="521"/>
        <v>http://image.rakuten.co.jp/brotures/cabinet/items/leaderbike/frame-renovatio.jpg</v>
      </c>
      <c r="AS667" s="9" t="str">
        <f t="shared" si="550"/>
        <v>1</v>
      </c>
      <c r="AT667" s="9" t="str">
        <f t="shared" si="550"/>
        <v>1</v>
      </c>
      <c r="AU667" s="9" t="str">
        <f t="shared" si="523"/>
        <v>0</v>
      </c>
      <c r="AV667" s="9" t="str">
        <f t="shared" si="524"/>
        <v>1</v>
      </c>
      <c r="AW667" s="9" t="str">
        <f t="shared" si="551"/>
        <v>0</v>
      </c>
      <c r="AX667" s="9" t="str">
        <f t="shared" si="551"/>
        <v>0</v>
      </c>
      <c r="AY667" s="11"/>
      <c r="AZ667" s="11"/>
      <c r="BA667" s="11"/>
      <c r="BB667" s="9" t="str">
        <f t="shared" si="526"/>
        <v>-1</v>
      </c>
      <c r="BC667" s="9" t="str">
        <f t="shared" si="527"/>
        <v>2</v>
      </c>
      <c r="BG667" s="5" t="s">
        <v>2459</v>
      </c>
      <c r="BH667" s="5" t="s">
        <v>427</v>
      </c>
      <c r="CS667" s="9" t="str">
        <f t="shared" si="528"/>
        <v>0</v>
      </c>
      <c r="CT667" s="9" t="str">
        <f t="shared" si="529"/>
        <v>&lt;iframe src="http://www.rakuten.ne.jp/gold/brotures/spec/leaderbike/frame-renovatio.html" frameborder="0" id="spec-content" scrolling="no"&gt;&lt;/iframe&gt;</v>
      </c>
      <c r="CU667" s="9" t="str">
        <f t="shared" si="530"/>
        <v/>
      </c>
      <c r="CV667" s="9" t="str">
        <f t="shared" si="531"/>
        <v>&lt;div class="row-fluid"&gt;&lt;iframe src="http://www.rakuten.ne.jp/gold/brotures/items/leaderbike/frame-renovatio.html" frameborder="0" id="skin-product" scrolling="no"&gt;&lt;/iframe&gt;&lt;/div&gt;</v>
      </c>
      <c r="CW667" s="11" t="str">
        <f t="shared" si="532"/>
        <v/>
      </c>
      <c r="CX667" t="s">
        <v>3419</v>
      </c>
      <c r="CY667" s="9" t="str">
        <f t="shared" si="533"/>
        <v>0</v>
      </c>
      <c r="CZ667" s="11"/>
      <c r="DA667" s="11"/>
      <c r="DB667" s="11"/>
      <c r="DC667" s="11"/>
      <c r="DD667" s="9" t="str">
        <f t="shared" si="534"/>
        <v/>
      </c>
      <c r="DE667" s="5" t="s">
        <v>354</v>
      </c>
      <c r="DF667" s="5" t="s">
        <v>354</v>
      </c>
      <c r="DI667" s="9" t="str">
        <f t="shared" si="535"/>
        <v/>
      </c>
      <c r="DT667" s="9">
        <f>VLOOKUP(BG667,ディレクトリID!A:B,2)</f>
        <v>563158</v>
      </c>
      <c r="DV667" s="4" t="str">
        <f t="shared" si="536"/>
        <v>【フレーム　LEADERBIKE】</v>
      </c>
      <c r="DW667" s="4" t="str">
        <f t="shared" si="537"/>
        <v>【フレーム　LEADERBIKE】</v>
      </c>
      <c r="DX667" s="9">
        <f t="shared" si="538"/>
        <v>2</v>
      </c>
      <c r="DY667" s="11"/>
      <c r="DZ667" s="9" t="str">
        <f t="shared" si="552"/>
        <v>1</v>
      </c>
      <c r="EA667" s="9" t="str">
        <f t="shared" si="552"/>
        <v>1</v>
      </c>
      <c r="EB667" s="11"/>
      <c r="EC667" s="11"/>
      <c r="ED667" s="11"/>
      <c r="EE667" s="9" t="str">
        <f t="shared" si="540"/>
        <v>0</v>
      </c>
      <c r="EO667" s="5" t="s">
        <v>1470</v>
      </c>
      <c r="EP667" s="8" t="s">
        <v>429</v>
      </c>
      <c r="EQ667" s="8" t="s">
        <v>429</v>
      </c>
      <c r="ER667" s="8" t="s">
        <v>209</v>
      </c>
      <c r="ES667" s="8" t="s">
        <v>430</v>
      </c>
      <c r="ET667" s="9" t="str">
        <f t="shared" si="541"/>
        <v>2</v>
      </c>
      <c r="EU667" s="11"/>
      <c r="EV667" s="11"/>
      <c r="EW667" s="11"/>
      <c r="EX667" s="9" t="str">
        <f t="shared" si="553"/>
        <v>0</v>
      </c>
      <c r="EY667" s="9" t="str">
        <f t="shared" si="553"/>
        <v>0</v>
      </c>
      <c r="EZ667" s="11"/>
      <c r="FA667" s="11"/>
      <c r="FB667" s="9" t="str">
        <f t="shared" si="554"/>
        <v>0</v>
      </c>
      <c r="FC667" s="9" t="str">
        <f t="shared" si="554"/>
        <v>0</v>
      </c>
      <c r="FD667" s="9" t="str">
        <f t="shared" si="544"/>
        <v>1</v>
      </c>
      <c r="FE667" s="9" t="str">
        <f t="shared" si="555"/>
        <v>1</v>
      </c>
      <c r="FF667" s="9" t="str">
        <f t="shared" si="555"/>
        <v>1</v>
      </c>
      <c r="GJ667" s="4" t="str">
        <f t="shared" si="549"/>
        <v>パーツ\フレーム:ブランド\LEADERBIKE</v>
      </c>
      <c r="GK667" s="4" t="str">
        <f t="shared" si="546"/>
        <v>u:u</v>
      </c>
      <c r="GL667" s="11"/>
      <c r="GM667" s="4" t="str">
        <f t="shared" si="556"/>
        <v>::</v>
      </c>
      <c r="GN667" s="4" t="str">
        <f t="shared" si="556"/>
        <v>::</v>
      </c>
      <c r="GO667" s="4" t="str">
        <f t="shared" si="556"/>
        <v>::</v>
      </c>
      <c r="GP667" s="4" t="str">
        <f t="shared" si="548"/>
        <v>1</v>
      </c>
    </row>
    <row r="668" spans="1:198" ht="28" customHeight="1">
      <c r="A668" s="5" t="s">
        <v>3411</v>
      </c>
      <c r="B668" s="5" t="s">
        <v>8522</v>
      </c>
      <c r="C668" s="5" t="s">
        <v>3411</v>
      </c>
      <c r="D668" s="9" t="str">
        <f t="shared" si="514"/>
        <v>u</v>
      </c>
      <c r="E668" s="9" t="str">
        <f t="shared" si="515"/>
        <v xml:space="preserve"> / （LEADERBIKERENOVATIOFRAMECARBON）</v>
      </c>
      <c r="F668" s="9" t="str">
        <f t="shared" si="516"/>
        <v xml:space="preserve"> / （LEADERBIKERENOVATIOFRAMECARBON）</v>
      </c>
      <c r="G668" s="5">
        <v>92400</v>
      </c>
      <c r="H668" s="9">
        <f t="shared" si="517"/>
        <v>92400</v>
      </c>
      <c r="I668" s="9" t="str">
        <f t="shared" si="518"/>
        <v>0</v>
      </c>
      <c r="J668" s="9" t="str">
        <f t="shared" si="519"/>
        <v>1</v>
      </c>
      <c r="M668" s="5" t="s">
        <v>340</v>
      </c>
      <c r="P668" s="9" t="str">
        <f t="shared" si="520"/>
        <v>LEADERBIKERENOVATIOFRAMECARBON</v>
      </c>
      <c r="AI668" s="9" t="str">
        <f t="shared" si="521"/>
        <v>http://image.rakuten.co.jp/brotures/cabinet/items/leaderbike/frame-renovatio.jpg</v>
      </c>
      <c r="AS668" s="9" t="str">
        <f t="shared" si="550"/>
        <v>1</v>
      </c>
      <c r="AT668" s="9" t="str">
        <f t="shared" si="550"/>
        <v>1</v>
      </c>
      <c r="AU668" s="9" t="str">
        <f t="shared" si="523"/>
        <v>0</v>
      </c>
      <c r="AV668" s="9" t="str">
        <f t="shared" si="524"/>
        <v>1</v>
      </c>
      <c r="AW668" s="9" t="str">
        <f t="shared" si="551"/>
        <v>0</v>
      </c>
      <c r="AX668" s="9" t="str">
        <f t="shared" si="551"/>
        <v>0</v>
      </c>
      <c r="AY668" s="11"/>
      <c r="AZ668" s="11"/>
      <c r="BA668" s="11"/>
      <c r="BB668" s="9" t="str">
        <f t="shared" si="526"/>
        <v>-1</v>
      </c>
      <c r="BC668" s="9" t="str">
        <f t="shared" si="527"/>
        <v>2</v>
      </c>
      <c r="BG668" s="5" t="s">
        <v>2459</v>
      </c>
      <c r="BH668" s="5" t="s">
        <v>427</v>
      </c>
      <c r="CS668" s="9" t="str">
        <f t="shared" si="528"/>
        <v>0</v>
      </c>
      <c r="CT668" s="9" t="str">
        <f t="shared" si="529"/>
        <v>&lt;iframe src="http://www.rakuten.ne.jp/gold/brotures/spec/leaderbike/frame-renovatio.html" frameborder="0" id="spec-content" scrolling="no"&gt;&lt;/iframe&gt;</v>
      </c>
      <c r="CU668" s="9" t="str">
        <f t="shared" si="530"/>
        <v/>
      </c>
      <c r="CV668" s="9" t="str">
        <f t="shared" si="531"/>
        <v>&lt;div class="row-fluid"&gt;&lt;iframe src="http://www.rakuten.ne.jp/gold/brotures/items/leaderbike/frame-renovatio.html" frameborder="0" id="skin-product" scrolling="no"&gt;&lt;/iframe&gt;&lt;/div&gt;</v>
      </c>
      <c r="CW668" s="11" t="str">
        <f t="shared" si="532"/>
        <v/>
      </c>
      <c r="CX668" t="s">
        <v>3420</v>
      </c>
      <c r="CY668" s="9" t="str">
        <f t="shared" si="533"/>
        <v>0</v>
      </c>
      <c r="CZ668" s="11"/>
      <c r="DA668" s="11"/>
      <c r="DB668" s="11"/>
      <c r="DC668" s="11"/>
      <c r="DD668" s="9" t="str">
        <f t="shared" si="534"/>
        <v/>
      </c>
      <c r="DE668" s="5" t="s">
        <v>1634</v>
      </c>
      <c r="DF668" s="5" t="s">
        <v>1634</v>
      </c>
      <c r="DI668" s="9" t="str">
        <f t="shared" si="535"/>
        <v/>
      </c>
      <c r="DT668" s="9">
        <f>VLOOKUP(BG668,ディレクトリID!A:B,2)</f>
        <v>563158</v>
      </c>
      <c r="DV668" s="4" t="str">
        <f t="shared" si="536"/>
        <v>【フレーム　LEADERBIKE】</v>
      </c>
      <c r="DW668" s="4" t="str">
        <f t="shared" si="537"/>
        <v>【フレーム　LEADERBIKE】</v>
      </c>
      <c r="DX668" s="9">
        <f t="shared" si="538"/>
        <v>2</v>
      </c>
      <c r="DY668" s="11"/>
      <c r="DZ668" s="9" t="str">
        <f t="shared" si="552"/>
        <v>1</v>
      </c>
      <c r="EA668" s="9" t="str">
        <f t="shared" si="552"/>
        <v>1</v>
      </c>
      <c r="EB668" s="11"/>
      <c r="EC668" s="11"/>
      <c r="ED668" s="11"/>
      <c r="EE668" s="9" t="str">
        <f t="shared" si="540"/>
        <v>0</v>
      </c>
      <c r="EO668" s="5" t="s">
        <v>1470</v>
      </c>
      <c r="EP668" s="8" t="s">
        <v>429</v>
      </c>
      <c r="EQ668" s="8" t="s">
        <v>429</v>
      </c>
      <c r="ER668" s="8" t="s">
        <v>209</v>
      </c>
      <c r="ES668" s="8" t="s">
        <v>430</v>
      </c>
      <c r="ET668" s="9" t="str">
        <f t="shared" si="541"/>
        <v>2</v>
      </c>
      <c r="EU668" s="11"/>
      <c r="EV668" s="11"/>
      <c r="EW668" s="11"/>
      <c r="EX668" s="9" t="str">
        <f t="shared" si="553"/>
        <v>0</v>
      </c>
      <c r="EY668" s="9" t="str">
        <f t="shared" si="553"/>
        <v>0</v>
      </c>
      <c r="EZ668" s="11"/>
      <c r="FA668" s="11"/>
      <c r="FB668" s="9" t="str">
        <f t="shared" si="554"/>
        <v>0</v>
      </c>
      <c r="FC668" s="9" t="str">
        <f t="shared" si="554"/>
        <v>0</v>
      </c>
      <c r="FD668" s="9" t="str">
        <f t="shared" si="544"/>
        <v>1</v>
      </c>
      <c r="FE668" s="9" t="str">
        <f t="shared" si="555"/>
        <v>1</v>
      </c>
      <c r="FF668" s="9" t="str">
        <f t="shared" si="555"/>
        <v>1</v>
      </c>
      <c r="GJ668" s="4" t="str">
        <f t="shared" si="549"/>
        <v>パーツ\フレーム:ブランド\LEADERBIKE</v>
      </c>
      <c r="GK668" s="4" t="str">
        <f t="shared" si="546"/>
        <v>u:u</v>
      </c>
      <c r="GL668" s="11"/>
      <c r="GM668" s="4" t="str">
        <f t="shared" si="556"/>
        <v>::</v>
      </c>
      <c r="GN668" s="4" t="str">
        <f t="shared" si="556"/>
        <v>::</v>
      </c>
      <c r="GO668" s="4" t="str">
        <f t="shared" si="556"/>
        <v>::</v>
      </c>
      <c r="GP668" s="4" t="str">
        <f t="shared" si="548"/>
        <v>1</v>
      </c>
    </row>
    <row r="669" spans="1:198" ht="28" customHeight="1">
      <c r="A669" s="5" t="s">
        <v>3411</v>
      </c>
      <c r="B669" s="5" t="s">
        <v>8522</v>
      </c>
      <c r="C669" s="5" t="s">
        <v>3411</v>
      </c>
      <c r="D669" s="9" t="str">
        <f t="shared" si="514"/>
        <v>u</v>
      </c>
      <c r="E669" s="9" t="str">
        <f t="shared" si="515"/>
        <v xml:space="preserve"> / （LEADERBIKERENOVATIOFRAMECARBON）</v>
      </c>
      <c r="F669" s="9" t="str">
        <f t="shared" si="516"/>
        <v xml:space="preserve"> / （LEADERBIKERENOVATIOFRAMECARBON）</v>
      </c>
      <c r="G669" s="5">
        <v>92400</v>
      </c>
      <c r="H669" s="9">
        <f t="shared" si="517"/>
        <v>92400</v>
      </c>
      <c r="I669" s="9" t="str">
        <f t="shared" si="518"/>
        <v>0</v>
      </c>
      <c r="J669" s="9" t="str">
        <f t="shared" si="519"/>
        <v>1</v>
      </c>
      <c r="M669" s="5" t="s">
        <v>340</v>
      </c>
      <c r="P669" s="9" t="str">
        <f t="shared" si="520"/>
        <v>LEADERBIKERENOVATIOFRAMECARBON</v>
      </c>
      <c r="AI669" s="9" t="str">
        <f t="shared" si="521"/>
        <v>http://image.rakuten.co.jp/brotures/cabinet/items/leaderbike/frame-renovatio.jpg</v>
      </c>
      <c r="AS669" s="9" t="str">
        <f t="shared" si="550"/>
        <v>1</v>
      </c>
      <c r="AT669" s="9" t="str">
        <f t="shared" si="550"/>
        <v>1</v>
      </c>
      <c r="AU669" s="9" t="str">
        <f t="shared" si="523"/>
        <v>0</v>
      </c>
      <c r="AV669" s="9" t="str">
        <f t="shared" si="524"/>
        <v>1</v>
      </c>
      <c r="AW669" s="9" t="str">
        <f t="shared" si="551"/>
        <v>0</v>
      </c>
      <c r="AX669" s="9" t="str">
        <f t="shared" si="551"/>
        <v>0</v>
      </c>
      <c r="AY669" s="11"/>
      <c r="AZ669" s="11"/>
      <c r="BA669" s="11"/>
      <c r="BB669" s="9" t="str">
        <f t="shared" si="526"/>
        <v>-1</v>
      </c>
      <c r="BC669" s="9" t="str">
        <f t="shared" si="527"/>
        <v>2</v>
      </c>
      <c r="BG669" s="5" t="s">
        <v>2459</v>
      </c>
      <c r="BH669" s="5" t="s">
        <v>427</v>
      </c>
      <c r="CS669" s="9" t="str">
        <f t="shared" si="528"/>
        <v>0</v>
      </c>
      <c r="CT669" s="9" t="str">
        <f t="shared" si="529"/>
        <v>&lt;iframe src="http://www.rakuten.ne.jp/gold/brotures/spec/leaderbike/frame-renovatio.html" frameborder="0" id="spec-content" scrolling="no"&gt;&lt;/iframe&gt;</v>
      </c>
      <c r="CU669" s="9" t="str">
        <f t="shared" si="530"/>
        <v/>
      </c>
      <c r="CV669" s="9" t="str">
        <f t="shared" si="531"/>
        <v>&lt;div class="row-fluid"&gt;&lt;iframe src="http://www.rakuten.ne.jp/gold/brotures/items/leaderbike/frame-renovatio.html" frameborder="0" id="skin-product" scrolling="no"&gt;&lt;/iframe&gt;&lt;/div&gt;</v>
      </c>
      <c r="CW669" s="11" t="str">
        <f t="shared" si="532"/>
        <v/>
      </c>
      <c r="CX669" t="s">
        <v>3421</v>
      </c>
      <c r="CY669" s="9" t="str">
        <f t="shared" si="533"/>
        <v>0</v>
      </c>
      <c r="CZ669" s="11"/>
      <c r="DA669" s="11"/>
      <c r="DB669" s="11"/>
      <c r="DC669" s="11"/>
      <c r="DD669" s="9" t="str">
        <f t="shared" si="534"/>
        <v/>
      </c>
      <c r="DE669" s="5" t="s">
        <v>1483</v>
      </c>
      <c r="DF669" s="5" t="s">
        <v>1483</v>
      </c>
      <c r="DI669" s="9" t="str">
        <f t="shared" si="535"/>
        <v/>
      </c>
      <c r="DT669" s="9">
        <f>VLOOKUP(BG669,ディレクトリID!A:B,2)</f>
        <v>563158</v>
      </c>
      <c r="DV669" s="4" t="str">
        <f t="shared" si="536"/>
        <v>【フレーム　LEADERBIKE】</v>
      </c>
      <c r="DW669" s="4" t="str">
        <f t="shared" si="537"/>
        <v>【フレーム　LEADERBIKE】</v>
      </c>
      <c r="DX669" s="9">
        <f t="shared" si="538"/>
        <v>2</v>
      </c>
      <c r="DY669" s="11"/>
      <c r="DZ669" s="9" t="str">
        <f t="shared" si="552"/>
        <v>1</v>
      </c>
      <c r="EA669" s="9" t="str">
        <f t="shared" si="552"/>
        <v>1</v>
      </c>
      <c r="EB669" s="11"/>
      <c r="EC669" s="11"/>
      <c r="ED669" s="11"/>
      <c r="EE669" s="9" t="str">
        <f t="shared" si="540"/>
        <v>0</v>
      </c>
      <c r="EO669" s="5" t="s">
        <v>1470</v>
      </c>
      <c r="EP669" s="8" t="s">
        <v>429</v>
      </c>
      <c r="EQ669" s="8" t="s">
        <v>429</v>
      </c>
      <c r="ER669" s="8" t="s">
        <v>209</v>
      </c>
      <c r="ES669" s="8" t="s">
        <v>430</v>
      </c>
      <c r="ET669" s="9" t="str">
        <f t="shared" si="541"/>
        <v>2</v>
      </c>
      <c r="EU669" s="11"/>
      <c r="EV669" s="11"/>
      <c r="EW669" s="11"/>
      <c r="EX669" s="9" t="str">
        <f t="shared" si="553"/>
        <v>0</v>
      </c>
      <c r="EY669" s="9" t="str">
        <f t="shared" si="553"/>
        <v>0</v>
      </c>
      <c r="EZ669" s="11"/>
      <c r="FA669" s="11"/>
      <c r="FB669" s="9" t="str">
        <f t="shared" si="554"/>
        <v>0</v>
      </c>
      <c r="FC669" s="9" t="str">
        <f t="shared" si="554"/>
        <v>0</v>
      </c>
      <c r="FD669" s="9" t="str">
        <f t="shared" si="544"/>
        <v>1</v>
      </c>
      <c r="FE669" s="9" t="str">
        <f t="shared" si="555"/>
        <v>1</v>
      </c>
      <c r="FF669" s="9" t="str">
        <f t="shared" si="555"/>
        <v>1</v>
      </c>
      <c r="GJ669" s="4" t="str">
        <f t="shared" si="549"/>
        <v>パーツ\フレーム:ブランド\LEADERBIKE</v>
      </c>
      <c r="GK669" s="4" t="str">
        <f t="shared" si="546"/>
        <v>u:u</v>
      </c>
      <c r="GL669" s="11"/>
      <c r="GM669" s="4" t="str">
        <f t="shared" si="556"/>
        <v>::</v>
      </c>
      <c r="GN669" s="4" t="str">
        <f t="shared" si="556"/>
        <v>::</v>
      </c>
      <c r="GO669" s="4" t="str">
        <f t="shared" si="556"/>
        <v>::</v>
      </c>
      <c r="GP669" s="4" t="str">
        <f t="shared" si="548"/>
        <v>1</v>
      </c>
    </row>
    <row r="670" spans="1:198" ht="28" customHeight="1">
      <c r="A670" s="5" t="s">
        <v>3411</v>
      </c>
      <c r="B670" s="5" t="s">
        <v>8522</v>
      </c>
      <c r="C670" s="5" t="s">
        <v>3411</v>
      </c>
      <c r="D670" s="9" t="str">
        <f t="shared" si="514"/>
        <v>u</v>
      </c>
      <c r="E670" s="9" t="str">
        <f t="shared" si="515"/>
        <v xml:space="preserve"> / （LEADERBIKERENOVATIOFRAMECARBON）</v>
      </c>
      <c r="F670" s="9" t="str">
        <f t="shared" si="516"/>
        <v xml:space="preserve"> / （LEADERBIKERENOVATIOFRAMECARBON）</v>
      </c>
      <c r="G670" s="5">
        <v>92400</v>
      </c>
      <c r="H670" s="9">
        <f t="shared" si="517"/>
        <v>92400</v>
      </c>
      <c r="I670" s="9" t="str">
        <f t="shared" si="518"/>
        <v>0</v>
      </c>
      <c r="J670" s="9" t="str">
        <f t="shared" si="519"/>
        <v>1</v>
      </c>
      <c r="M670" s="5" t="s">
        <v>340</v>
      </c>
      <c r="P670" s="9" t="str">
        <f t="shared" si="520"/>
        <v>LEADERBIKERENOVATIOFRAMECARBON</v>
      </c>
      <c r="AI670" s="9" t="str">
        <f t="shared" si="521"/>
        <v>http://image.rakuten.co.jp/brotures/cabinet/items/leaderbike/frame-renovatio.jpg</v>
      </c>
      <c r="AS670" s="9" t="str">
        <f t="shared" si="550"/>
        <v>1</v>
      </c>
      <c r="AT670" s="9" t="str">
        <f t="shared" si="550"/>
        <v>1</v>
      </c>
      <c r="AU670" s="9" t="str">
        <f t="shared" si="523"/>
        <v>0</v>
      </c>
      <c r="AV670" s="9" t="str">
        <f t="shared" si="524"/>
        <v>1</v>
      </c>
      <c r="AW670" s="9" t="str">
        <f t="shared" si="551"/>
        <v>0</v>
      </c>
      <c r="AX670" s="9" t="str">
        <f t="shared" si="551"/>
        <v>0</v>
      </c>
      <c r="AY670" s="11"/>
      <c r="AZ670" s="11"/>
      <c r="BA670" s="11"/>
      <c r="BB670" s="9" t="str">
        <f t="shared" si="526"/>
        <v>-1</v>
      </c>
      <c r="BC670" s="9" t="str">
        <f t="shared" si="527"/>
        <v>2</v>
      </c>
      <c r="BG670" s="5" t="s">
        <v>2459</v>
      </c>
      <c r="BH670" s="5" t="s">
        <v>427</v>
      </c>
      <c r="CS670" s="9" t="str">
        <f t="shared" si="528"/>
        <v>0</v>
      </c>
      <c r="CT670" s="9" t="str">
        <f t="shared" si="529"/>
        <v>&lt;iframe src="http://www.rakuten.ne.jp/gold/brotures/spec/leaderbike/frame-renovatio.html" frameborder="0" id="spec-content" scrolling="no"&gt;&lt;/iframe&gt;</v>
      </c>
      <c r="CU670" s="9" t="str">
        <f t="shared" si="530"/>
        <v/>
      </c>
      <c r="CV670" s="9" t="str">
        <f t="shared" si="531"/>
        <v>&lt;div class="row-fluid"&gt;&lt;iframe src="http://www.rakuten.ne.jp/gold/brotures/items/leaderbike/frame-renovatio.html" frameborder="0" id="skin-product" scrolling="no"&gt;&lt;/iframe&gt;&lt;/div&gt;</v>
      </c>
      <c r="CW670" s="11" t="str">
        <f t="shared" si="532"/>
        <v/>
      </c>
      <c r="CX670" t="s">
        <v>3422</v>
      </c>
      <c r="CY670" s="9" t="str">
        <f t="shared" si="533"/>
        <v>0</v>
      </c>
      <c r="CZ670" s="11"/>
      <c r="DA670" s="11"/>
      <c r="DB670" s="11"/>
      <c r="DC670" s="11"/>
      <c r="DD670" s="9" t="str">
        <f t="shared" si="534"/>
        <v/>
      </c>
      <c r="DE670" s="5">
        <v>60</v>
      </c>
      <c r="DF670" s="5">
        <v>60</v>
      </c>
      <c r="DI670" s="9" t="str">
        <f t="shared" si="535"/>
        <v/>
      </c>
      <c r="DT670" s="9">
        <f>VLOOKUP(BG670,ディレクトリID!A:B,2)</f>
        <v>563158</v>
      </c>
      <c r="DV670" s="4" t="str">
        <f t="shared" si="536"/>
        <v>【フレーム　LEADERBIKE】</v>
      </c>
      <c r="DW670" s="4" t="str">
        <f t="shared" si="537"/>
        <v>【フレーム　LEADERBIKE】</v>
      </c>
      <c r="DX670" s="9">
        <f t="shared" si="538"/>
        <v>2</v>
      </c>
      <c r="DY670" s="11"/>
      <c r="DZ670" s="9" t="str">
        <f t="shared" si="552"/>
        <v>1</v>
      </c>
      <c r="EA670" s="9" t="str">
        <f t="shared" si="552"/>
        <v>1</v>
      </c>
      <c r="EB670" s="11"/>
      <c r="EC670" s="11"/>
      <c r="ED670" s="11"/>
      <c r="EE670" s="9" t="str">
        <f t="shared" si="540"/>
        <v>0</v>
      </c>
      <c r="EO670" s="5" t="s">
        <v>1470</v>
      </c>
      <c r="EP670" s="8" t="s">
        <v>429</v>
      </c>
      <c r="EQ670" s="8" t="s">
        <v>429</v>
      </c>
      <c r="ER670" s="8" t="s">
        <v>209</v>
      </c>
      <c r="ES670" s="8" t="s">
        <v>430</v>
      </c>
      <c r="ET670" s="9" t="str">
        <f t="shared" si="541"/>
        <v>2</v>
      </c>
      <c r="EU670" s="11"/>
      <c r="EV670" s="11"/>
      <c r="EW670" s="11"/>
      <c r="EX670" s="9" t="str">
        <f t="shared" si="553"/>
        <v>0</v>
      </c>
      <c r="EY670" s="9" t="str">
        <f t="shared" si="553"/>
        <v>0</v>
      </c>
      <c r="EZ670" s="11"/>
      <c r="FA670" s="11"/>
      <c r="FB670" s="9" t="str">
        <f t="shared" si="554"/>
        <v>0</v>
      </c>
      <c r="FC670" s="9" t="str">
        <f t="shared" si="554"/>
        <v>0</v>
      </c>
      <c r="FD670" s="9" t="str">
        <f t="shared" si="544"/>
        <v>1</v>
      </c>
      <c r="FE670" s="9" t="str">
        <f t="shared" si="555"/>
        <v>1</v>
      </c>
      <c r="FF670" s="9" t="str">
        <f t="shared" si="555"/>
        <v>1</v>
      </c>
      <c r="GJ670" s="4" t="str">
        <f t="shared" si="549"/>
        <v>パーツ\フレーム:ブランド\LEADERBIKE</v>
      </c>
      <c r="GK670" s="4" t="str">
        <f t="shared" si="546"/>
        <v>u:u</v>
      </c>
      <c r="GL670" s="11"/>
      <c r="GM670" s="4" t="str">
        <f t="shared" si="556"/>
        <v>::</v>
      </c>
      <c r="GN670" s="4" t="str">
        <f t="shared" si="556"/>
        <v>::</v>
      </c>
      <c r="GO670" s="4" t="str">
        <f t="shared" si="556"/>
        <v>::</v>
      </c>
      <c r="GP670" s="4" t="str">
        <f t="shared" si="548"/>
        <v>1</v>
      </c>
    </row>
    <row r="671" spans="1:198" ht="28" customHeight="1">
      <c r="A671" s="5" t="s">
        <v>3423</v>
      </c>
      <c r="B671" s="5" t="s">
        <v>3425</v>
      </c>
      <c r="C671" s="5" t="s">
        <v>3423</v>
      </c>
      <c r="D671" s="9" t="str">
        <f t="shared" si="514"/>
        <v>u</v>
      </c>
      <c r="E671" s="9" t="str">
        <f t="shared" si="515"/>
        <v xml:space="preserve"> / （KalloyWシートクランプ）</v>
      </c>
      <c r="F671" s="9" t="str">
        <f t="shared" si="516"/>
        <v xml:space="preserve"> / （KalloyWシートクランプ）</v>
      </c>
      <c r="G671" s="5">
        <v>2173</v>
      </c>
      <c r="H671" s="9">
        <f t="shared" si="517"/>
        <v>2173</v>
      </c>
      <c r="I671" s="9" t="str">
        <f t="shared" si="518"/>
        <v>0</v>
      </c>
      <c r="J671" s="9" t="str">
        <f t="shared" si="519"/>
        <v>1</v>
      </c>
      <c r="P671" s="9" t="str">
        <f t="shared" si="520"/>
        <v>KalloyWシートクランプ</v>
      </c>
      <c r="AI671" s="9" t="str">
        <f t="shared" si="521"/>
        <v>http://image.rakuten.co.jp/brotures/cabinet/items/kalloy/gc_01.jpg</v>
      </c>
      <c r="AS671" s="9" t="str">
        <f t="shared" si="550"/>
        <v>1</v>
      </c>
      <c r="AT671" s="9" t="str">
        <f t="shared" si="550"/>
        <v>1</v>
      </c>
      <c r="AU671" s="9" t="str">
        <f t="shared" si="523"/>
        <v>0</v>
      </c>
      <c r="AV671" s="9" t="str">
        <f t="shared" si="524"/>
        <v>1</v>
      </c>
      <c r="AW671" s="9" t="str">
        <f t="shared" si="551"/>
        <v>0</v>
      </c>
      <c r="AX671" s="9" t="str">
        <f t="shared" si="551"/>
        <v>0</v>
      </c>
      <c r="AY671" s="11"/>
      <c r="AZ671" s="11"/>
      <c r="BA671" s="11"/>
      <c r="BB671" s="9" t="str">
        <f t="shared" si="526"/>
        <v>-1</v>
      </c>
      <c r="BC671" s="9" t="str">
        <f t="shared" si="527"/>
        <v>0</v>
      </c>
      <c r="BG671" s="5" t="s">
        <v>547</v>
      </c>
      <c r="BH671" s="5" t="s">
        <v>8505</v>
      </c>
      <c r="CS671" s="9" t="str">
        <f t="shared" si="528"/>
        <v>0</v>
      </c>
      <c r="CT671" s="9" t="str">
        <f t="shared" si="529"/>
        <v>&lt;iframe src="http://www.rakuten.ne.jp/gold/brotures/spec/kalloy/gc_01.html" frameborder="0" id="spec-content" scrolling="no"&gt;&lt;/iframe&gt;</v>
      </c>
      <c r="CU671" s="9" t="str">
        <f t="shared" si="530"/>
        <v/>
      </c>
      <c r="CV671" s="9" t="str">
        <f t="shared" si="531"/>
        <v>&lt;div class="row-fluid"&gt;&lt;iframe src="http://www.rakuten.ne.jp/gold/brotures/items/kalloy/gc_01.html" frameborder="0" id="skin-product" scrolling="no"&gt;&lt;/iframe&gt;&lt;/div&gt;</v>
      </c>
      <c r="CW671" s="11" t="str">
        <f t="shared" si="532"/>
        <v/>
      </c>
      <c r="CX671" t="s">
        <v>3423</v>
      </c>
      <c r="CY671" s="9" t="str">
        <f t="shared" si="533"/>
        <v>0</v>
      </c>
      <c r="CZ671" s="11"/>
      <c r="DA671" s="11"/>
      <c r="DB671" s="11"/>
      <c r="DC671" s="11"/>
      <c r="DD671" s="9" t="str">
        <f t="shared" si="534"/>
        <v/>
      </c>
      <c r="DI671" s="9" t="str">
        <f t="shared" si="535"/>
        <v/>
      </c>
      <c r="DT671" s="9">
        <f>VLOOKUP(BG671,ディレクトリID!A:B,2)</f>
        <v>563161</v>
      </c>
      <c r="DV671" s="4" t="str">
        <f t="shared" si="536"/>
        <v>【シートポスト　KALLOY】</v>
      </c>
      <c r="DW671" s="4" t="str">
        <f t="shared" si="537"/>
        <v>【シートポスト　KALLOY】</v>
      </c>
      <c r="DX671" s="9">
        <f t="shared" si="538"/>
        <v>4</v>
      </c>
      <c r="DY671" s="11"/>
      <c r="DZ671" s="9" t="str">
        <f t="shared" si="552"/>
        <v>1</v>
      </c>
      <c r="EA671" s="9" t="str">
        <f t="shared" si="552"/>
        <v>1</v>
      </c>
      <c r="EB671" s="11"/>
      <c r="EC671" s="11"/>
      <c r="ED671" s="11"/>
      <c r="EE671" s="9" t="str">
        <f t="shared" si="540"/>
        <v>0</v>
      </c>
      <c r="EO671" s="5" t="s">
        <v>428</v>
      </c>
      <c r="EP671" s="8" t="s">
        <v>429</v>
      </c>
      <c r="EQ671" s="8" t="s">
        <v>429</v>
      </c>
      <c r="ER671" s="8" t="s">
        <v>209</v>
      </c>
      <c r="ES671" s="8" t="s">
        <v>430</v>
      </c>
      <c r="ET671" s="9" t="str">
        <f t="shared" si="541"/>
        <v>2</v>
      </c>
      <c r="EU671" s="11"/>
      <c r="EV671" s="11"/>
      <c r="EW671" s="11"/>
      <c r="EX671" s="9" t="str">
        <f t="shared" si="553"/>
        <v>0</v>
      </c>
      <c r="EY671" s="9" t="str">
        <f t="shared" si="553"/>
        <v>0</v>
      </c>
      <c r="EZ671" s="11"/>
      <c r="FA671" s="11"/>
      <c r="FB671" s="9" t="str">
        <f t="shared" si="554"/>
        <v>0</v>
      </c>
      <c r="FC671" s="9" t="str">
        <f t="shared" si="554"/>
        <v>0</v>
      </c>
      <c r="FD671" s="9" t="str">
        <f t="shared" si="544"/>
        <v>1</v>
      </c>
      <c r="FE671" s="9" t="str">
        <f t="shared" si="555"/>
        <v>1</v>
      </c>
      <c r="FF671" s="9" t="str">
        <f t="shared" si="555"/>
        <v>1</v>
      </c>
      <c r="GJ671" s="4" t="str">
        <f t="shared" si="549"/>
        <v>パーツ\シートポスト:ブランド\KALLOY</v>
      </c>
      <c r="GK671" s="4" t="str">
        <f t="shared" si="546"/>
        <v>u:u</v>
      </c>
      <c r="GL671" s="11"/>
      <c r="GM671" s="4" t="str">
        <f t="shared" si="556"/>
        <v>::</v>
      </c>
      <c r="GN671" s="4" t="str">
        <f t="shared" si="556"/>
        <v>::</v>
      </c>
      <c r="GO671" s="4" t="str">
        <f t="shared" si="556"/>
        <v>::</v>
      </c>
      <c r="GP671" s="4" t="str">
        <f t="shared" si="548"/>
        <v>1</v>
      </c>
    </row>
    <row r="672" spans="1:198" ht="28" customHeight="1">
      <c r="A672" s="5" t="s">
        <v>3429</v>
      </c>
      <c r="B672" s="5" t="s">
        <v>3431</v>
      </c>
      <c r="C672" s="5" t="s">
        <v>3429</v>
      </c>
      <c r="D672" s="9" t="str">
        <f t="shared" si="514"/>
        <v>u</v>
      </c>
      <c r="E672" s="9" t="str">
        <f t="shared" si="515"/>
        <v xml:space="preserve"> / （SIDIジェニウス5フィットブラック）</v>
      </c>
      <c r="F672" s="9" t="str">
        <f t="shared" si="516"/>
        <v xml:space="preserve"> / （SIDIジェニウス5フィットブラック）</v>
      </c>
      <c r="G672" s="5">
        <v>19950</v>
      </c>
      <c r="H672" s="9">
        <f t="shared" si="517"/>
        <v>19950</v>
      </c>
      <c r="I672" s="9" t="str">
        <f t="shared" si="518"/>
        <v>0</v>
      </c>
      <c r="J672" s="9" t="str">
        <f t="shared" si="519"/>
        <v>1</v>
      </c>
      <c r="P672" s="9" t="str">
        <f t="shared" si="520"/>
        <v>SIDIジェニウス5フィットブラック</v>
      </c>
      <c r="AI672" s="9" t="str">
        <f t="shared" si="521"/>
        <v>http://image.rakuten.co.jp/brotures/cabinet/items/sidi/genius5_fit.jpg</v>
      </c>
      <c r="AS672" s="9" t="str">
        <f t="shared" si="550"/>
        <v>1</v>
      </c>
      <c r="AT672" s="9" t="str">
        <f t="shared" si="550"/>
        <v>1</v>
      </c>
      <c r="AU672" s="9" t="str">
        <f t="shared" si="523"/>
        <v>0</v>
      </c>
      <c r="AV672" s="9" t="str">
        <f t="shared" si="524"/>
        <v>1</v>
      </c>
      <c r="AW672" s="9" t="str">
        <f t="shared" si="551"/>
        <v>0</v>
      </c>
      <c r="AX672" s="9" t="str">
        <f t="shared" si="551"/>
        <v>0</v>
      </c>
      <c r="AY672" s="11"/>
      <c r="AZ672" s="11"/>
      <c r="BA672" s="11"/>
      <c r="BB672" s="9" t="str">
        <f t="shared" si="526"/>
        <v>-1</v>
      </c>
      <c r="BC672" s="9" t="str">
        <f t="shared" si="527"/>
        <v>0</v>
      </c>
      <c r="BG672" s="5" t="s">
        <v>1319</v>
      </c>
      <c r="BH672" s="5" t="s">
        <v>8514</v>
      </c>
      <c r="CS672" s="9" t="str">
        <f t="shared" si="528"/>
        <v>0</v>
      </c>
      <c r="CT672" s="9" t="str">
        <f t="shared" si="529"/>
        <v>&lt;iframe src="http://www.rakuten.ne.jp/gold/brotures/spec/sidi/genius5_fit.html" frameborder="0" id="spec-content" scrolling="no"&gt;&lt;/iframe&gt;</v>
      </c>
      <c r="CU672" s="9" t="str">
        <f t="shared" si="530"/>
        <v/>
      </c>
      <c r="CV672" s="9" t="str">
        <f t="shared" si="531"/>
        <v>&lt;div class="row-fluid"&gt;&lt;iframe src="http://www.rakuten.ne.jp/gold/brotures/items/sidi/genius5_fit.html" frameborder="0" id="skin-product" scrolling="no"&gt;&lt;/iframe&gt;&lt;/div&gt;</v>
      </c>
      <c r="CW672" s="11" t="str">
        <f t="shared" si="532"/>
        <v/>
      </c>
      <c r="CX672" t="s">
        <v>3429</v>
      </c>
      <c r="CY672" s="9" t="str">
        <f t="shared" si="533"/>
        <v>0</v>
      </c>
      <c r="CZ672" s="11"/>
      <c r="DA672" s="11"/>
      <c r="DB672" s="11"/>
      <c r="DC672" s="11"/>
      <c r="DD672" s="9" t="str">
        <f t="shared" si="534"/>
        <v/>
      </c>
      <c r="DI672" s="9" t="str">
        <f t="shared" si="535"/>
        <v/>
      </c>
      <c r="DT672" s="9">
        <f>VLOOKUP(BG672,ディレクトリID!A:B,2)</f>
        <v>563161</v>
      </c>
      <c r="DV672" s="4" t="str">
        <f t="shared" si="536"/>
        <v>【シューズ　SIDI】</v>
      </c>
      <c r="DW672" s="4" t="str">
        <f t="shared" si="537"/>
        <v>【シューズ　SIDI】</v>
      </c>
      <c r="DX672" s="9">
        <f t="shared" si="538"/>
        <v>4</v>
      </c>
      <c r="DY672" s="11"/>
      <c r="DZ672" s="9" t="str">
        <f t="shared" si="552"/>
        <v>1</v>
      </c>
      <c r="EA672" s="9" t="str">
        <f t="shared" si="552"/>
        <v>1</v>
      </c>
      <c r="EB672" s="11"/>
      <c r="EC672" s="11"/>
      <c r="ED672" s="11"/>
      <c r="EE672" s="9" t="str">
        <f t="shared" si="540"/>
        <v>0</v>
      </c>
      <c r="EO672" s="5" t="s">
        <v>428</v>
      </c>
      <c r="EP672" s="8" t="s">
        <v>429</v>
      </c>
      <c r="EQ672" s="8" t="s">
        <v>429</v>
      </c>
      <c r="ER672" s="8" t="s">
        <v>209</v>
      </c>
      <c r="ES672" s="8" t="s">
        <v>430</v>
      </c>
      <c r="ET672" s="9" t="str">
        <f t="shared" si="541"/>
        <v>2</v>
      </c>
      <c r="EU672" s="11"/>
      <c r="EV672" s="11"/>
      <c r="EW672" s="11"/>
      <c r="EX672" s="9" t="str">
        <f t="shared" si="553"/>
        <v>0</v>
      </c>
      <c r="EY672" s="9" t="str">
        <f t="shared" si="553"/>
        <v>0</v>
      </c>
      <c r="EZ672" s="11"/>
      <c r="FA672" s="11"/>
      <c r="FB672" s="9" t="str">
        <f t="shared" si="554"/>
        <v>0</v>
      </c>
      <c r="FC672" s="9" t="str">
        <f t="shared" si="554"/>
        <v>0</v>
      </c>
      <c r="FD672" s="9" t="str">
        <f t="shared" si="544"/>
        <v>1</v>
      </c>
      <c r="FE672" s="9" t="str">
        <f t="shared" si="555"/>
        <v>1</v>
      </c>
      <c r="FF672" s="9" t="str">
        <f t="shared" si="555"/>
        <v>1</v>
      </c>
      <c r="GJ672" s="4" t="str">
        <f t="shared" si="549"/>
        <v>パーツ\シューズ:ブランド\SIDI</v>
      </c>
      <c r="GK672" s="4" t="str">
        <f t="shared" si="546"/>
        <v>u:u</v>
      </c>
      <c r="GL672" s="11"/>
      <c r="GM672" s="4" t="str">
        <f t="shared" si="556"/>
        <v>::</v>
      </c>
      <c r="GN672" s="4" t="str">
        <f t="shared" si="556"/>
        <v>::</v>
      </c>
      <c r="GO672" s="4" t="str">
        <f t="shared" si="556"/>
        <v>::</v>
      </c>
      <c r="GP672" s="4" t="str">
        <f t="shared" si="548"/>
        <v>1</v>
      </c>
    </row>
    <row r="673" spans="1:198" ht="28" customHeight="1">
      <c r="A673" s="5" t="s">
        <v>3435</v>
      </c>
      <c r="B673" s="5" t="s">
        <v>3437</v>
      </c>
      <c r="C673" s="5" t="s">
        <v>3435</v>
      </c>
      <c r="D673" s="9" t="str">
        <f t="shared" si="514"/>
        <v>u</v>
      </c>
      <c r="E673" s="9" t="str">
        <f t="shared" si="515"/>
        <v xml:space="preserve"> / （SIDIジェニウス5フィットホワイト）</v>
      </c>
      <c r="F673" s="9" t="str">
        <f t="shared" si="516"/>
        <v xml:space="preserve"> / （SIDIジェニウス5フィットホワイト）</v>
      </c>
      <c r="G673" s="5">
        <v>19950</v>
      </c>
      <c r="H673" s="9">
        <f t="shared" si="517"/>
        <v>19950</v>
      </c>
      <c r="I673" s="9" t="str">
        <f t="shared" si="518"/>
        <v>0</v>
      </c>
      <c r="J673" s="9" t="str">
        <f t="shared" si="519"/>
        <v>1</v>
      </c>
      <c r="P673" s="9" t="str">
        <f t="shared" si="520"/>
        <v>SIDIジェニウス5フィットホワイト</v>
      </c>
      <c r="AI673" s="9" t="str">
        <f t="shared" si="521"/>
        <v>http://image.rakuten.co.jp/brotures/cabinet/items/sidi/genius5_fit_1.jpg</v>
      </c>
      <c r="AS673" s="9" t="str">
        <f t="shared" si="550"/>
        <v>1</v>
      </c>
      <c r="AT673" s="9" t="str">
        <f t="shared" si="550"/>
        <v>1</v>
      </c>
      <c r="AU673" s="9" t="str">
        <f t="shared" si="523"/>
        <v>0</v>
      </c>
      <c r="AV673" s="9" t="str">
        <f t="shared" si="524"/>
        <v>1</v>
      </c>
      <c r="AW673" s="9" t="str">
        <f t="shared" si="551"/>
        <v>0</v>
      </c>
      <c r="AX673" s="9" t="str">
        <f t="shared" si="551"/>
        <v>0</v>
      </c>
      <c r="AY673" s="11"/>
      <c r="AZ673" s="11"/>
      <c r="BA673" s="11"/>
      <c r="BB673" s="9" t="str">
        <f t="shared" si="526"/>
        <v>-1</v>
      </c>
      <c r="BC673" s="9" t="str">
        <f t="shared" si="527"/>
        <v>0</v>
      </c>
      <c r="BG673" s="5" t="s">
        <v>1319</v>
      </c>
      <c r="BH673" s="5" t="s">
        <v>8514</v>
      </c>
      <c r="CS673" s="9" t="str">
        <f t="shared" si="528"/>
        <v>0</v>
      </c>
      <c r="CT673" s="9" t="str">
        <f t="shared" si="529"/>
        <v>&lt;iframe src="http://www.rakuten.ne.jp/gold/brotures/spec/sidi/genius5_fit_1.html" frameborder="0" id="spec-content" scrolling="no"&gt;&lt;/iframe&gt;</v>
      </c>
      <c r="CU673" s="9" t="str">
        <f t="shared" si="530"/>
        <v/>
      </c>
      <c r="CV673" s="9" t="str">
        <f t="shared" si="531"/>
        <v>&lt;div class="row-fluid"&gt;&lt;iframe src="http://www.rakuten.ne.jp/gold/brotures/items/sidi/genius5_fit_1.html" frameborder="0" id="skin-product" scrolling="no"&gt;&lt;/iframe&gt;&lt;/div&gt;</v>
      </c>
      <c r="CW673" s="11" t="str">
        <f t="shared" si="532"/>
        <v/>
      </c>
      <c r="CX673" t="s">
        <v>3435</v>
      </c>
      <c r="CY673" s="9" t="str">
        <f t="shared" si="533"/>
        <v>0</v>
      </c>
      <c r="CZ673" s="11"/>
      <c r="DA673" s="11"/>
      <c r="DB673" s="11"/>
      <c r="DC673" s="11"/>
      <c r="DD673" s="9" t="str">
        <f t="shared" si="534"/>
        <v/>
      </c>
      <c r="DI673" s="9" t="str">
        <f t="shared" si="535"/>
        <v/>
      </c>
      <c r="DT673" s="9">
        <f>VLOOKUP(BG673,ディレクトリID!A:B,2)</f>
        <v>563161</v>
      </c>
      <c r="DV673" s="4" t="str">
        <f t="shared" si="536"/>
        <v>【シューズ　SIDI】</v>
      </c>
      <c r="DW673" s="4" t="str">
        <f t="shared" si="537"/>
        <v>【シューズ　SIDI】</v>
      </c>
      <c r="DX673" s="9">
        <f t="shared" si="538"/>
        <v>4</v>
      </c>
      <c r="DY673" s="11"/>
      <c r="DZ673" s="9" t="str">
        <f t="shared" si="552"/>
        <v>1</v>
      </c>
      <c r="EA673" s="9" t="str">
        <f t="shared" si="552"/>
        <v>1</v>
      </c>
      <c r="EB673" s="11"/>
      <c r="EC673" s="11"/>
      <c r="ED673" s="11"/>
      <c r="EE673" s="9" t="str">
        <f t="shared" si="540"/>
        <v>0</v>
      </c>
      <c r="EO673" s="5" t="s">
        <v>428</v>
      </c>
      <c r="EP673" s="8" t="s">
        <v>429</v>
      </c>
      <c r="EQ673" s="8" t="s">
        <v>429</v>
      </c>
      <c r="ER673" s="8" t="s">
        <v>209</v>
      </c>
      <c r="ES673" s="8" t="s">
        <v>430</v>
      </c>
      <c r="ET673" s="9" t="str">
        <f t="shared" si="541"/>
        <v>2</v>
      </c>
      <c r="EU673" s="11"/>
      <c r="EV673" s="11"/>
      <c r="EW673" s="11"/>
      <c r="EX673" s="9" t="str">
        <f t="shared" si="553"/>
        <v>0</v>
      </c>
      <c r="EY673" s="9" t="str">
        <f t="shared" si="553"/>
        <v>0</v>
      </c>
      <c r="EZ673" s="11"/>
      <c r="FA673" s="11"/>
      <c r="FB673" s="9" t="str">
        <f t="shared" si="554"/>
        <v>0</v>
      </c>
      <c r="FC673" s="9" t="str">
        <f t="shared" si="554"/>
        <v>0</v>
      </c>
      <c r="FD673" s="9" t="str">
        <f t="shared" si="544"/>
        <v>1</v>
      </c>
      <c r="FE673" s="9" t="str">
        <f t="shared" si="555"/>
        <v>1</v>
      </c>
      <c r="FF673" s="9" t="str">
        <f t="shared" si="555"/>
        <v>1</v>
      </c>
      <c r="GJ673" s="4" t="str">
        <f t="shared" si="549"/>
        <v>パーツ\シューズ:ブランド\SIDI</v>
      </c>
      <c r="GK673" s="4" t="str">
        <f t="shared" si="546"/>
        <v>u:u</v>
      </c>
      <c r="GL673" s="11"/>
      <c r="GM673" s="4" t="str">
        <f t="shared" si="556"/>
        <v>::</v>
      </c>
      <c r="GN673" s="4" t="str">
        <f t="shared" si="556"/>
        <v>::</v>
      </c>
      <c r="GO673" s="4" t="str">
        <f t="shared" si="556"/>
        <v>::</v>
      </c>
      <c r="GP673" s="4" t="str">
        <f t="shared" si="548"/>
        <v>1</v>
      </c>
    </row>
    <row r="674" spans="1:198" ht="28" customHeight="1">
      <c r="A674" s="5" t="s">
        <v>3441</v>
      </c>
      <c r="B674" s="5" t="s">
        <v>3443</v>
      </c>
      <c r="C674" s="5" t="s">
        <v>3441</v>
      </c>
      <c r="D674" s="9" t="str">
        <f t="shared" si="514"/>
        <v>u</v>
      </c>
      <c r="E674" s="9" t="str">
        <f t="shared" si="515"/>
        <v xml:space="preserve"> / （SIDIジェニウス5フィットレッド）</v>
      </c>
      <c r="F674" s="9" t="str">
        <f t="shared" si="516"/>
        <v xml:space="preserve"> / （SIDIジェニウス5フィットレッド）</v>
      </c>
      <c r="G674" s="5">
        <v>19950</v>
      </c>
      <c r="H674" s="9">
        <f t="shared" si="517"/>
        <v>19950</v>
      </c>
      <c r="I674" s="9" t="str">
        <f t="shared" si="518"/>
        <v>0</v>
      </c>
      <c r="J674" s="9" t="str">
        <f t="shared" si="519"/>
        <v>1</v>
      </c>
      <c r="P674" s="9" t="str">
        <f t="shared" si="520"/>
        <v>SIDIジェニウス5フィットレッド</v>
      </c>
      <c r="AI674" s="9" t="str">
        <f t="shared" si="521"/>
        <v>http://image.rakuten.co.jp/brotures/cabinet/items/sidi/genius5_fit_2.jpg</v>
      </c>
      <c r="AS674" s="9" t="str">
        <f t="shared" si="550"/>
        <v>1</v>
      </c>
      <c r="AT674" s="9" t="str">
        <f t="shared" si="550"/>
        <v>1</v>
      </c>
      <c r="AU674" s="9" t="str">
        <f t="shared" si="523"/>
        <v>0</v>
      </c>
      <c r="AV674" s="9" t="str">
        <f t="shared" si="524"/>
        <v>1</v>
      </c>
      <c r="AW674" s="9" t="str">
        <f t="shared" si="551"/>
        <v>0</v>
      </c>
      <c r="AX674" s="9" t="str">
        <f t="shared" si="551"/>
        <v>0</v>
      </c>
      <c r="AY674" s="11"/>
      <c r="AZ674" s="11"/>
      <c r="BA674" s="11"/>
      <c r="BB674" s="9" t="str">
        <f t="shared" si="526"/>
        <v>-1</v>
      </c>
      <c r="BC674" s="9" t="str">
        <f t="shared" si="527"/>
        <v>0</v>
      </c>
      <c r="BG674" s="5" t="s">
        <v>1319</v>
      </c>
      <c r="BH674" s="5" t="s">
        <v>8514</v>
      </c>
      <c r="CS674" s="9" t="str">
        <f t="shared" si="528"/>
        <v>0</v>
      </c>
      <c r="CT674" s="9" t="str">
        <f t="shared" si="529"/>
        <v>&lt;iframe src="http://www.rakuten.ne.jp/gold/brotures/spec/sidi/genius5_fit_2.html" frameborder="0" id="spec-content" scrolling="no"&gt;&lt;/iframe&gt;</v>
      </c>
      <c r="CU674" s="9" t="str">
        <f t="shared" si="530"/>
        <v/>
      </c>
      <c r="CV674" s="9" t="str">
        <f t="shared" si="531"/>
        <v>&lt;div class="row-fluid"&gt;&lt;iframe src="http://www.rakuten.ne.jp/gold/brotures/items/sidi/genius5_fit_2.html" frameborder="0" id="skin-product" scrolling="no"&gt;&lt;/iframe&gt;&lt;/div&gt;</v>
      </c>
      <c r="CW674" s="11" t="str">
        <f t="shared" si="532"/>
        <v/>
      </c>
      <c r="CX674" t="s">
        <v>3441</v>
      </c>
      <c r="CY674" s="9" t="str">
        <f t="shared" si="533"/>
        <v>0</v>
      </c>
      <c r="CZ674" s="11"/>
      <c r="DA674" s="11"/>
      <c r="DB674" s="11"/>
      <c r="DC674" s="11"/>
      <c r="DD674" s="9" t="str">
        <f t="shared" si="534"/>
        <v/>
      </c>
      <c r="DI674" s="9" t="str">
        <f t="shared" si="535"/>
        <v/>
      </c>
      <c r="DT674" s="9">
        <f>VLOOKUP(BG674,ディレクトリID!A:B,2)</f>
        <v>563161</v>
      </c>
      <c r="DV674" s="4" t="str">
        <f t="shared" si="536"/>
        <v>【シューズ　SIDI】</v>
      </c>
      <c r="DW674" s="4" t="str">
        <f t="shared" si="537"/>
        <v>【シューズ　SIDI】</v>
      </c>
      <c r="DX674" s="9">
        <f t="shared" si="538"/>
        <v>4</v>
      </c>
      <c r="DY674" s="11"/>
      <c r="DZ674" s="9" t="str">
        <f t="shared" si="552"/>
        <v>1</v>
      </c>
      <c r="EA674" s="9" t="str">
        <f t="shared" si="552"/>
        <v>1</v>
      </c>
      <c r="EB674" s="11"/>
      <c r="EC674" s="11"/>
      <c r="ED674" s="11"/>
      <c r="EE674" s="9" t="str">
        <f t="shared" si="540"/>
        <v>0</v>
      </c>
      <c r="EO674" s="5" t="s">
        <v>428</v>
      </c>
      <c r="EP674" s="8" t="s">
        <v>429</v>
      </c>
      <c r="EQ674" s="8" t="s">
        <v>429</v>
      </c>
      <c r="ER674" s="8" t="s">
        <v>209</v>
      </c>
      <c r="ES674" s="8" t="s">
        <v>430</v>
      </c>
      <c r="ET674" s="9" t="str">
        <f t="shared" si="541"/>
        <v>2</v>
      </c>
      <c r="EU674" s="11"/>
      <c r="EV674" s="11"/>
      <c r="EW674" s="11"/>
      <c r="EX674" s="9" t="str">
        <f t="shared" si="553"/>
        <v>0</v>
      </c>
      <c r="EY674" s="9" t="str">
        <f t="shared" si="553"/>
        <v>0</v>
      </c>
      <c r="EZ674" s="11"/>
      <c r="FA674" s="11"/>
      <c r="FB674" s="9" t="str">
        <f t="shared" si="554"/>
        <v>0</v>
      </c>
      <c r="FC674" s="9" t="str">
        <f t="shared" si="554"/>
        <v>0</v>
      </c>
      <c r="FD674" s="9" t="str">
        <f t="shared" si="544"/>
        <v>1</v>
      </c>
      <c r="FE674" s="9" t="str">
        <f t="shared" si="555"/>
        <v>1</v>
      </c>
      <c r="FF674" s="9" t="str">
        <f t="shared" si="555"/>
        <v>1</v>
      </c>
      <c r="GJ674" s="4" t="str">
        <f t="shared" si="549"/>
        <v>パーツ\シューズ:ブランド\SIDI</v>
      </c>
      <c r="GK674" s="4" t="str">
        <f t="shared" si="546"/>
        <v>u:u</v>
      </c>
      <c r="GL674" s="11"/>
      <c r="GM674" s="4" t="str">
        <f t="shared" si="556"/>
        <v>::</v>
      </c>
      <c r="GN674" s="4" t="str">
        <f t="shared" si="556"/>
        <v>::</v>
      </c>
      <c r="GO674" s="4" t="str">
        <f t="shared" si="556"/>
        <v>::</v>
      </c>
      <c r="GP674" s="4" t="str">
        <f t="shared" si="548"/>
        <v>1</v>
      </c>
    </row>
    <row r="675" spans="1:198" ht="28" customHeight="1">
      <c r="A675" s="5" t="s">
        <v>3447</v>
      </c>
      <c r="B675" s="5" t="s">
        <v>3449</v>
      </c>
      <c r="C675" s="5" t="s">
        <v>3447</v>
      </c>
      <c r="D675" s="9" t="str">
        <f t="shared" si="514"/>
        <v>u</v>
      </c>
      <c r="E675" s="9" t="str">
        <f t="shared" si="515"/>
        <v xml:space="preserve"> / （SIDIジェニウス5フィットイエロー）</v>
      </c>
      <c r="F675" s="9" t="str">
        <f t="shared" si="516"/>
        <v xml:space="preserve"> / （SIDIジェニウス5フィットイエロー）</v>
      </c>
      <c r="G675" s="5">
        <v>19950</v>
      </c>
      <c r="H675" s="9">
        <f t="shared" si="517"/>
        <v>19950</v>
      </c>
      <c r="I675" s="9" t="str">
        <f t="shared" si="518"/>
        <v>0</v>
      </c>
      <c r="J675" s="9" t="str">
        <f t="shared" si="519"/>
        <v>1</v>
      </c>
      <c r="P675" s="9" t="str">
        <f t="shared" si="520"/>
        <v>SIDIジェニウス5フィットイエロー</v>
      </c>
      <c r="AI675" s="9" t="str">
        <f t="shared" si="521"/>
        <v>http://image.rakuten.co.jp/brotures/cabinet/items/sidi/genius5_fit_3.jpg</v>
      </c>
      <c r="AS675" s="9" t="str">
        <f t="shared" si="550"/>
        <v>1</v>
      </c>
      <c r="AT675" s="9" t="str">
        <f t="shared" si="550"/>
        <v>1</v>
      </c>
      <c r="AU675" s="9" t="str">
        <f t="shared" si="523"/>
        <v>0</v>
      </c>
      <c r="AV675" s="9" t="str">
        <f t="shared" si="524"/>
        <v>1</v>
      </c>
      <c r="AW675" s="9" t="str">
        <f t="shared" si="551"/>
        <v>0</v>
      </c>
      <c r="AX675" s="9" t="str">
        <f t="shared" si="551"/>
        <v>0</v>
      </c>
      <c r="AY675" s="11"/>
      <c r="AZ675" s="11"/>
      <c r="BA675" s="11"/>
      <c r="BB675" s="9" t="str">
        <f t="shared" si="526"/>
        <v>-1</v>
      </c>
      <c r="BC675" s="9" t="str">
        <f t="shared" si="527"/>
        <v>0</v>
      </c>
      <c r="BG675" s="5" t="s">
        <v>1319</v>
      </c>
      <c r="BH675" s="5" t="s">
        <v>8514</v>
      </c>
      <c r="CS675" s="9" t="str">
        <f t="shared" si="528"/>
        <v>0</v>
      </c>
      <c r="CT675" s="9" t="str">
        <f t="shared" si="529"/>
        <v>&lt;iframe src="http://www.rakuten.ne.jp/gold/brotures/spec/sidi/genius5_fit_3.html" frameborder="0" id="spec-content" scrolling="no"&gt;&lt;/iframe&gt;</v>
      </c>
      <c r="CU675" s="9" t="str">
        <f t="shared" si="530"/>
        <v/>
      </c>
      <c r="CV675" s="9" t="str">
        <f t="shared" si="531"/>
        <v>&lt;div class="row-fluid"&gt;&lt;iframe src="http://www.rakuten.ne.jp/gold/brotures/items/sidi/genius5_fit_3.html" frameborder="0" id="skin-product" scrolling="no"&gt;&lt;/iframe&gt;&lt;/div&gt;</v>
      </c>
      <c r="CW675" s="11" t="str">
        <f t="shared" si="532"/>
        <v/>
      </c>
      <c r="CX675" t="s">
        <v>3447</v>
      </c>
      <c r="CY675" s="9" t="str">
        <f t="shared" si="533"/>
        <v>0</v>
      </c>
      <c r="CZ675" s="11"/>
      <c r="DA675" s="11"/>
      <c r="DB675" s="11"/>
      <c r="DC675" s="11"/>
      <c r="DD675" s="9" t="str">
        <f t="shared" si="534"/>
        <v/>
      </c>
      <c r="DI675" s="9" t="str">
        <f t="shared" si="535"/>
        <v/>
      </c>
      <c r="DT675" s="9">
        <f>VLOOKUP(BG675,ディレクトリID!A:B,2)</f>
        <v>563161</v>
      </c>
      <c r="DV675" s="4" t="str">
        <f t="shared" si="536"/>
        <v>【シューズ　SIDI】</v>
      </c>
      <c r="DW675" s="4" t="str">
        <f t="shared" si="537"/>
        <v>【シューズ　SIDI】</v>
      </c>
      <c r="DX675" s="9">
        <f t="shared" si="538"/>
        <v>4</v>
      </c>
      <c r="DY675" s="11"/>
      <c r="DZ675" s="9" t="str">
        <f t="shared" si="552"/>
        <v>1</v>
      </c>
      <c r="EA675" s="9" t="str">
        <f t="shared" si="552"/>
        <v>1</v>
      </c>
      <c r="EB675" s="11"/>
      <c r="EC675" s="11"/>
      <c r="ED675" s="11"/>
      <c r="EE675" s="9" t="str">
        <f t="shared" si="540"/>
        <v>0</v>
      </c>
      <c r="EO675" s="5" t="s">
        <v>428</v>
      </c>
      <c r="EP675" s="8" t="s">
        <v>429</v>
      </c>
      <c r="EQ675" s="8" t="s">
        <v>429</v>
      </c>
      <c r="ER675" s="8" t="s">
        <v>209</v>
      </c>
      <c r="ES675" s="8" t="s">
        <v>430</v>
      </c>
      <c r="ET675" s="9" t="str">
        <f t="shared" si="541"/>
        <v>2</v>
      </c>
      <c r="EU675" s="11"/>
      <c r="EV675" s="11"/>
      <c r="EW675" s="11"/>
      <c r="EX675" s="9" t="str">
        <f t="shared" si="553"/>
        <v>0</v>
      </c>
      <c r="EY675" s="9" t="str">
        <f t="shared" si="553"/>
        <v>0</v>
      </c>
      <c r="EZ675" s="11"/>
      <c r="FA675" s="11"/>
      <c r="FB675" s="9" t="str">
        <f t="shared" si="554"/>
        <v>0</v>
      </c>
      <c r="FC675" s="9" t="str">
        <f t="shared" si="554"/>
        <v>0</v>
      </c>
      <c r="FD675" s="9" t="str">
        <f t="shared" si="544"/>
        <v>1</v>
      </c>
      <c r="FE675" s="9" t="str">
        <f t="shared" si="555"/>
        <v>1</v>
      </c>
      <c r="FF675" s="9" t="str">
        <f t="shared" si="555"/>
        <v>1</v>
      </c>
      <c r="GJ675" s="4" t="str">
        <f t="shared" si="549"/>
        <v>パーツ\シューズ:ブランド\SIDI</v>
      </c>
      <c r="GK675" s="4" t="str">
        <f t="shared" si="546"/>
        <v>u:u</v>
      </c>
      <c r="GL675" s="11"/>
      <c r="GM675" s="4" t="str">
        <f t="shared" si="556"/>
        <v>::</v>
      </c>
      <c r="GN675" s="4" t="str">
        <f t="shared" si="556"/>
        <v>::</v>
      </c>
      <c r="GO675" s="4" t="str">
        <f t="shared" si="556"/>
        <v>::</v>
      </c>
      <c r="GP675" s="4" t="str">
        <f t="shared" si="548"/>
        <v>1</v>
      </c>
    </row>
    <row r="676" spans="1:198" ht="28" customHeight="1">
      <c r="A676" s="5" t="s">
        <v>3453</v>
      </c>
      <c r="B676" s="5" t="s">
        <v>3454</v>
      </c>
      <c r="C676" s="5" t="s">
        <v>3453</v>
      </c>
      <c r="D676" s="9" t="str">
        <f t="shared" si="514"/>
        <v>u</v>
      </c>
      <c r="E676" s="9" t="str">
        <f t="shared" si="515"/>
        <v xml:space="preserve"> / （SIDIジェニウス5フィットメガブラック）</v>
      </c>
      <c r="F676" s="9" t="str">
        <f t="shared" si="516"/>
        <v xml:space="preserve"> / （SIDIジェニウス5フィットメガブラック）</v>
      </c>
      <c r="G676" s="5">
        <v>20580</v>
      </c>
      <c r="H676" s="9">
        <f t="shared" si="517"/>
        <v>20580</v>
      </c>
      <c r="I676" s="9" t="str">
        <f t="shared" si="518"/>
        <v>0</v>
      </c>
      <c r="J676" s="9" t="str">
        <f t="shared" si="519"/>
        <v>1</v>
      </c>
      <c r="P676" s="9" t="str">
        <f t="shared" si="520"/>
        <v>SIDIジェニウス5フィットメガブラック</v>
      </c>
      <c r="AI676" s="9" t="str">
        <f t="shared" si="521"/>
        <v>http://image.rakuten.co.jp/brotures/cabinet/items/sidi/genius5_fit_mega.jpg</v>
      </c>
      <c r="AS676" s="9" t="str">
        <f t="shared" si="550"/>
        <v>1</v>
      </c>
      <c r="AT676" s="9" t="str">
        <f t="shared" si="550"/>
        <v>1</v>
      </c>
      <c r="AU676" s="9" t="str">
        <f t="shared" si="523"/>
        <v>0</v>
      </c>
      <c r="AV676" s="9" t="str">
        <f t="shared" si="524"/>
        <v>1</v>
      </c>
      <c r="AW676" s="9" t="str">
        <f t="shared" si="551"/>
        <v>0</v>
      </c>
      <c r="AX676" s="9" t="str">
        <f t="shared" si="551"/>
        <v>0</v>
      </c>
      <c r="AY676" s="11"/>
      <c r="AZ676" s="11"/>
      <c r="BA676" s="11"/>
      <c r="BB676" s="9" t="str">
        <f t="shared" si="526"/>
        <v>-1</v>
      </c>
      <c r="BC676" s="9" t="str">
        <f t="shared" si="527"/>
        <v>0</v>
      </c>
      <c r="BG676" s="5" t="s">
        <v>1319</v>
      </c>
      <c r="BH676" s="5" t="s">
        <v>8514</v>
      </c>
      <c r="CS676" s="9" t="str">
        <f t="shared" si="528"/>
        <v>0</v>
      </c>
      <c r="CT676" s="9" t="str">
        <f t="shared" si="529"/>
        <v>&lt;iframe src="http://www.rakuten.ne.jp/gold/brotures/spec/sidi/genius5_fit_mega.html" frameborder="0" id="spec-content" scrolling="no"&gt;&lt;/iframe&gt;</v>
      </c>
      <c r="CU676" s="9" t="str">
        <f t="shared" si="530"/>
        <v/>
      </c>
      <c r="CV676" s="9" t="str">
        <f t="shared" si="531"/>
        <v>&lt;div class="row-fluid"&gt;&lt;iframe src="http://www.rakuten.ne.jp/gold/brotures/items/sidi/genius5_fit_mega.html" frameborder="0" id="skin-product" scrolling="no"&gt;&lt;/iframe&gt;&lt;/div&gt;</v>
      </c>
      <c r="CW676" s="11" t="str">
        <f t="shared" si="532"/>
        <v/>
      </c>
      <c r="CX676" t="s">
        <v>3453</v>
      </c>
      <c r="CY676" s="9" t="str">
        <f t="shared" si="533"/>
        <v>0</v>
      </c>
      <c r="CZ676" s="11"/>
      <c r="DA676" s="11"/>
      <c r="DB676" s="11"/>
      <c r="DC676" s="11"/>
      <c r="DD676" s="9" t="str">
        <f t="shared" si="534"/>
        <v/>
      </c>
      <c r="DI676" s="9" t="str">
        <f t="shared" si="535"/>
        <v/>
      </c>
      <c r="DT676" s="9">
        <f>VLOOKUP(BG676,ディレクトリID!A:B,2)</f>
        <v>563161</v>
      </c>
      <c r="DV676" s="4" t="str">
        <f t="shared" si="536"/>
        <v>【シューズ　SIDI】</v>
      </c>
      <c r="DW676" s="4" t="str">
        <f t="shared" si="537"/>
        <v>【シューズ　SIDI】</v>
      </c>
      <c r="DX676" s="9">
        <f t="shared" si="538"/>
        <v>4</v>
      </c>
      <c r="DY676" s="11"/>
      <c r="DZ676" s="9" t="str">
        <f t="shared" si="552"/>
        <v>1</v>
      </c>
      <c r="EA676" s="9" t="str">
        <f t="shared" si="552"/>
        <v>1</v>
      </c>
      <c r="EB676" s="11"/>
      <c r="EC676" s="11"/>
      <c r="ED676" s="11"/>
      <c r="EE676" s="9" t="str">
        <f t="shared" si="540"/>
        <v>0</v>
      </c>
      <c r="EO676" s="5" t="s">
        <v>428</v>
      </c>
      <c r="EP676" s="8" t="s">
        <v>429</v>
      </c>
      <c r="EQ676" s="8" t="s">
        <v>429</v>
      </c>
      <c r="ER676" s="8" t="s">
        <v>209</v>
      </c>
      <c r="ES676" s="8" t="s">
        <v>430</v>
      </c>
      <c r="ET676" s="9" t="str">
        <f t="shared" si="541"/>
        <v>2</v>
      </c>
      <c r="EU676" s="11"/>
      <c r="EV676" s="11"/>
      <c r="EW676" s="11"/>
      <c r="EX676" s="9" t="str">
        <f t="shared" si="553"/>
        <v>0</v>
      </c>
      <c r="EY676" s="9" t="str">
        <f t="shared" si="553"/>
        <v>0</v>
      </c>
      <c r="EZ676" s="11"/>
      <c r="FA676" s="11"/>
      <c r="FB676" s="9" t="str">
        <f t="shared" si="554"/>
        <v>0</v>
      </c>
      <c r="FC676" s="9" t="str">
        <f t="shared" si="554"/>
        <v>0</v>
      </c>
      <c r="FD676" s="9" t="str">
        <f t="shared" si="544"/>
        <v>1</v>
      </c>
      <c r="FE676" s="9" t="str">
        <f t="shared" si="555"/>
        <v>1</v>
      </c>
      <c r="FF676" s="9" t="str">
        <f t="shared" si="555"/>
        <v>1</v>
      </c>
      <c r="GJ676" s="4" t="str">
        <f t="shared" si="549"/>
        <v>パーツ\シューズ:ブランド\SIDI</v>
      </c>
      <c r="GK676" s="4" t="str">
        <f t="shared" si="546"/>
        <v>u:u</v>
      </c>
      <c r="GL676" s="11"/>
      <c r="GM676" s="4" t="str">
        <f t="shared" si="556"/>
        <v>::</v>
      </c>
      <c r="GN676" s="4" t="str">
        <f t="shared" si="556"/>
        <v>::</v>
      </c>
      <c r="GO676" s="4" t="str">
        <f t="shared" si="556"/>
        <v>::</v>
      </c>
      <c r="GP676" s="4" t="str">
        <f t="shared" si="548"/>
        <v>1</v>
      </c>
    </row>
    <row r="677" spans="1:198" ht="28" customHeight="1">
      <c r="A677" s="5" t="s">
        <v>3458</v>
      </c>
      <c r="B677" s="5" t="s">
        <v>3459</v>
      </c>
      <c r="C677" s="5" t="s">
        <v>3458</v>
      </c>
      <c r="D677" s="9" t="str">
        <f t="shared" si="514"/>
        <v>u</v>
      </c>
      <c r="E677" s="9" t="str">
        <f t="shared" si="515"/>
        <v xml:space="preserve"> / （SIDIジェニウス5フィットメガホワイト）</v>
      </c>
      <c r="F677" s="9" t="str">
        <f t="shared" si="516"/>
        <v xml:space="preserve"> / （SIDIジェニウス5フィットメガホワイト）</v>
      </c>
      <c r="G677" s="5">
        <v>20580</v>
      </c>
      <c r="H677" s="9">
        <f t="shared" si="517"/>
        <v>20580</v>
      </c>
      <c r="I677" s="9" t="str">
        <f t="shared" si="518"/>
        <v>0</v>
      </c>
      <c r="J677" s="9" t="str">
        <f t="shared" si="519"/>
        <v>1</v>
      </c>
      <c r="P677" s="9" t="str">
        <f t="shared" si="520"/>
        <v>SIDIジェニウス5フィットメガホワイト</v>
      </c>
      <c r="AI677" s="9" t="str">
        <f t="shared" si="521"/>
        <v>http://image.rakuten.co.jp/brotures/cabinet/items/sidi/genius5_fit_mega_1.jpg</v>
      </c>
      <c r="AS677" s="9" t="str">
        <f t="shared" si="550"/>
        <v>1</v>
      </c>
      <c r="AT677" s="9" t="str">
        <f t="shared" si="550"/>
        <v>1</v>
      </c>
      <c r="AU677" s="9" t="str">
        <f t="shared" si="523"/>
        <v>0</v>
      </c>
      <c r="AV677" s="9" t="str">
        <f t="shared" si="524"/>
        <v>1</v>
      </c>
      <c r="AW677" s="9" t="str">
        <f t="shared" si="551"/>
        <v>0</v>
      </c>
      <c r="AX677" s="9" t="str">
        <f t="shared" si="551"/>
        <v>0</v>
      </c>
      <c r="AY677" s="11"/>
      <c r="AZ677" s="11"/>
      <c r="BA677" s="11"/>
      <c r="BB677" s="9" t="str">
        <f t="shared" si="526"/>
        <v>-1</v>
      </c>
      <c r="BC677" s="9" t="str">
        <f t="shared" si="527"/>
        <v>0</v>
      </c>
      <c r="BG677" s="5" t="s">
        <v>1319</v>
      </c>
      <c r="BH677" s="5" t="s">
        <v>8514</v>
      </c>
      <c r="CS677" s="9" t="str">
        <f t="shared" si="528"/>
        <v>0</v>
      </c>
      <c r="CT677" s="9" t="str">
        <f t="shared" si="529"/>
        <v>&lt;iframe src="http://www.rakuten.ne.jp/gold/brotures/spec/sidi/genius5_fit_mega_1.html" frameborder="0" id="spec-content" scrolling="no"&gt;&lt;/iframe&gt;</v>
      </c>
      <c r="CU677" s="9" t="str">
        <f t="shared" si="530"/>
        <v/>
      </c>
      <c r="CV677" s="9" t="str">
        <f t="shared" si="531"/>
        <v>&lt;div class="row-fluid"&gt;&lt;iframe src="http://www.rakuten.ne.jp/gold/brotures/items/sidi/genius5_fit_mega_1.html" frameborder="0" id="skin-product" scrolling="no"&gt;&lt;/iframe&gt;&lt;/div&gt;</v>
      </c>
      <c r="CW677" s="11" t="str">
        <f t="shared" si="532"/>
        <v/>
      </c>
      <c r="CX677" t="s">
        <v>3458</v>
      </c>
      <c r="CY677" s="9" t="str">
        <f t="shared" si="533"/>
        <v>0</v>
      </c>
      <c r="CZ677" s="11"/>
      <c r="DA677" s="11"/>
      <c r="DB677" s="11"/>
      <c r="DC677" s="11"/>
      <c r="DD677" s="9" t="str">
        <f t="shared" si="534"/>
        <v/>
      </c>
      <c r="DI677" s="9" t="str">
        <f t="shared" si="535"/>
        <v/>
      </c>
      <c r="DT677" s="9">
        <f>VLOOKUP(BG677,ディレクトリID!A:B,2)</f>
        <v>563161</v>
      </c>
      <c r="DV677" s="4" t="str">
        <f t="shared" si="536"/>
        <v>【シューズ　SIDI】</v>
      </c>
      <c r="DW677" s="4" t="str">
        <f t="shared" si="537"/>
        <v>【シューズ　SIDI】</v>
      </c>
      <c r="DX677" s="9">
        <f t="shared" si="538"/>
        <v>4</v>
      </c>
      <c r="DY677" s="11"/>
      <c r="DZ677" s="9" t="str">
        <f t="shared" si="552"/>
        <v>1</v>
      </c>
      <c r="EA677" s="9" t="str">
        <f t="shared" si="552"/>
        <v>1</v>
      </c>
      <c r="EB677" s="11"/>
      <c r="EC677" s="11"/>
      <c r="ED677" s="11"/>
      <c r="EE677" s="9" t="str">
        <f t="shared" si="540"/>
        <v>0</v>
      </c>
      <c r="EO677" s="5" t="s">
        <v>428</v>
      </c>
      <c r="EP677" s="8" t="s">
        <v>429</v>
      </c>
      <c r="EQ677" s="8" t="s">
        <v>429</v>
      </c>
      <c r="ER677" s="8" t="s">
        <v>209</v>
      </c>
      <c r="ES677" s="8" t="s">
        <v>430</v>
      </c>
      <c r="ET677" s="9" t="str">
        <f t="shared" si="541"/>
        <v>2</v>
      </c>
      <c r="EU677" s="11"/>
      <c r="EV677" s="11"/>
      <c r="EW677" s="11"/>
      <c r="EX677" s="9" t="str">
        <f t="shared" si="553"/>
        <v>0</v>
      </c>
      <c r="EY677" s="9" t="str">
        <f t="shared" si="553"/>
        <v>0</v>
      </c>
      <c r="EZ677" s="11"/>
      <c r="FA677" s="11"/>
      <c r="FB677" s="9" t="str">
        <f t="shared" si="554"/>
        <v>0</v>
      </c>
      <c r="FC677" s="9" t="str">
        <f t="shared" si="554"/>
        <v>0</v>
      </c>
      <c r="FD677" s="9" t="str">
        <f t="shared" si="544"/>
        <v>1</v>
      </c>
      <c r="FE677" s="9" t="str">
        <f t="shared" si="555"/>
        <v>1</v>
      </c>
      <c r="FF677" s="9" t="str">
        <f t="shared" si="555"/>
        <v>1</v>
      </c>
      <c r="GJ677" s="4" t="str">
        <f t="shared" si="549"/>
        <v>パーツ\シューズ:ブランド\SIDI</v>
      </c>
      <c r="GK677" s="4" t="str">
        <f t="shared" si="546"/>
        <v>u:u</v>
      </c>
      <c r="GL677" s="11"/>
      <c r="GM677" s="4" t="str">
        <f t="shared" si="556"/>
        <v>::</v>
      </c>
      <c r="GN677" s="4" t="str">
        <f t="shared" si="556"/>
        <v>::</v>
      </c>
      <c r="GO677" s="4" t="str">
        <f t="shared" si="556"/>
        <v>::</v>
      </c>
      <c r="GP677" s="4" t="str">
        <f t="shared" si="548"/>
        <v>1</v>
      </c>
    </row>
    <row r="678" spans="1:198" ht="28" customHeight="1">
      <c r="A678" s="5" t="s">
        <v>3463</v>
      </c>
      <c r="B678" s="5" t="s">
        <v>3464</v>
      </c>
      <c r="C678" s="5" t="s">
        <v>3463</v>
      </c>
      <c r="D678" s="9" t="str">
        <f t="shared" si="514"/>
        <v>u</v>
      </c>
      <c r="E678" s="9" t="str">
        <f t="shared" si="515"/>
        <v xml:space="preserve"> / （SIDIジェニウス5フィットウーマンヴェルニーチェレッド）</v>
      </c>
      <c r="F678" s="9" t="str">
        <f t="shared" si="516"/>
        <v xml:space="preserve"> / （SIDIジェニウス5フィットウーマンヴェルニーチェレッド）</v>
      </c>
      <c r="G678" s="5">
        <v>20580</v>
      </c>
      <c r="H678" s="9">
        <f t="shared" si="517"/>
        <v>20580</v>
      </c>
      <c r="I678" s="9" t="str">
        <f t="shared" si="518"/>
        <v>0</v>
      </c>
      <c r="J678" s="9" t="str">
        <f t="shared" si="519"/>
        <v>1</v>
      </c>
      <c r="P678" s="9" t="str">
        <f t="shared" si="520"/>
        <v>SIDIジェニウス5フィットウーマンヴェルニーチェレッド</v>
      </c>
      <c r="AI678" s="9" t="str">
        <f t="shared" si="521"/>
        <v>http://image.rakuten.co.jp/brotures/cabinet/items/sidi/genius5_fit_wo_ver.jpg</v>
      </c>
      <c r="AS678" s="9" t="str">
        <f t="shared" si="550"/>
        <v>1</v>
      </c>
      <c r="AT678" s="9" t="str">
        <f t="shared" si="550"/>
        <v>1</v>
      </c>
      <c r="AU678" s="9" t="str">
        <f t="shared" si="523"/>
        <v>0</v>
      </c>
      <c r="AV678" s="9" t="str">
        <f t="shared" si="524"/>
        <v>1</v>
      </c>
      <c r="AW678" s="9" t="str">
        <f t="shared" si="551"/>
        <v>0</v>
      </c>
      <c r="AX678" s="9" t="str">
        <f t="shared" si="551"/>
        <v>0</v>
      </c>
      <c r="AY678" s="11"/>
      <c r="AZ678" s="11"/>
      <c r="BA678" s="11"/>
      <c r="BB678" s="9" t="str">
        <f t="shared" si="526"/>
        <v>-1</v>
      </c>
      <c r="BC678" s="9" t="str">
        <f t="shared" si="527"/>
        <v>0</v>
      </c>
      <c r="BG678" s="5" t="s">
        <v>1319</v>
      </c>
      <c r="BH678" s="5" t="s">
        <v>8514</v>
      </c>
      <c r="CS678" s="9" t="str">
        <f t="shared" si="528"/>
        <v>0</v>
      </c>
      <c r="CT678" s="9" t="str">
        <f t="shared" si="529"/>
        <v>&lt;iframe src="http://www.rakuten.ne.jp/gold/brotures/spec/sidi/genius5_fit_wo_ver.html" frameborder="0" id="spec-content" scrolling="no"&gt;&lt;/iframe&gt;</v>
      </c>
      <c r="CU678" s="9" t="str">
        <f t="shared" si="530"/>
        <v/>
      </c>
      <c r="CV678" s="9" t="str">
        <f t="shared" si="531"/>
        <v>&lt;div class="row-fluid"&gt;&lt;iframe src="http://www.rakuten.ne.jp/gold/brotures/items/sidi/genius5_fit_wo_ver.html" frameborder="0" id="skin-product" scrolling="no"&gt;&lt;/iframe&gt;&lt;/div&gt;</v>
      </c>
      <c r="CW678" s="11" t="str">
        <f t="shared" si="532"/>
        <v/>
      </c>
      <c r="CX678" t="s">
        <v>3463</v>
      </c>
      <c r="CY678" s="9" t="str">
        <f t="shared" si="533"/>
        <v>0</v>
      </c>
      <c r="CZ678" s="11"/>
      <c r="DA678" s="11"/>
      <c r="DB678" s="11"/>
      <c r="DC678" s="11"/>
      <c r="DD678" s="9" t="str">
        <f t="shared" si="534"/>
        <v/>
      </c>
      <c r="DI678" s="9" t="str">
        <f t="shared" si="535"/>
        <v/>
      </c>
      <c r="DT678" s="9">
        <f>VLOOKUP(BG678,ディレクトリID!A:B,2)</f>
        <v>563161</v>
      </c>
      <c r="DV678" s="4" t="str">
        <f t="shared" si="536"/>
        <v>【シューズ　SIDI】</v>
      </c>
      <c r="DW678" s="4" t="str">
        <f t="shared" si="537"/>
        <v>【シューズ　SIDI】</v>
      </c>
      <c r="DX678" s="9">
        <f t="shared" si="538"/>
        <v>4</v>
      </c>
      <c r="DY678" s="11"/>
      <c r="DZ678" s="9" t="str">
        <f t="shared" si="552"/>
        <v>1</v>
      </c>
      <c r="EA678" s="9" t="str">
        <f t="shared" si="552"/>
        <v>1</v>
      </c>
      <c r="EB678" s="11"/>
      <c r="EC678" s="11"/>
      <c r="ED678" s="11"/>
      <c r="EE678" s="9" t="str">
        <f t="shared" si="540"/>
        <v>0</v>
      </c>
      <c r="EO678" s="5" t="s">
        <v>428</v>
      </c>
      <c r="EP678" s="8" t="s">
        <v>429</v>
      </c>
      <c r="EQ678" s="8" t="s">
        <v>429</v>
      </c>
      <c r="ER678" s="8" t="s">
        <v>209</v>
      </c>
      <c r="ES678" s="8" t="s">
        <v>430</v>
      </c>
      <c r="ET678" s="9" t="str">
        <f t="shared" si="541"/>
        <v>2</v>
      </c>
      <c r="EU678" s="11"/>
      <c r="EV678" s="11"/>
      <c r="EW678" s="11"/>
      <c r="EX678" s="9" t="str">
        <f t="shared" si="553"/>
        <v>0</v>
      </c>
      <c r="EY678" s="9" t="str">
        <f t="shared" si="553"/>
        <v>0</v>
      </c>
      <c r="EZ678" s="11"/>
      <c r="FA678" s="11"/>
      <c r="FB678" s="9" t="str">
        <f t="shared" si="554"/>
        <v>0</v>
      </c>
      <c r="FC678" s="9" t="str">
        <f t="shared" si="554"/>
        <v>0</v>
      </c>
      <c r="FD678" s="9" t="str">
        <f t="shared" si="544"/>
        <v>1</v>
      </c>
      <c r="FE678" s="9" t="str">
        <f t="shared" si="555"/>
        <v>1</v>
      </c>
      <c r="FF678" s="9" t="str">
        <f t="shared" si="555"/>
        <v>1</v>
      </c>
      <c r="GJ678" s="4" t="str">
        <f t="shared" si="549"/>
        <v>パーツ\シューズ:ブランド\SIDI</v>
      </c>
      <c r="GK678" s="4" t="str">
        <f t="shared" si="546"/>
        <v>u:u</v>
      </c>
      <c r="GL678" s="11"/>
      <c r="GM678" s="4" t="str">
        <f t="shared" si="556"/>
        <v>::</v>
      </c>
      <c r="GN678" s="4" t="str">
        <f t="shared" si="556"/>
        <v>::</v>
      </c>
      <c r="GO678" s="4" t="str">
        <f t="shared" si="556"/>
        <v>::</v>
      </c>
      <c r="GP678" s="4" t="str">
        <f t="shared" si="548"/>
        <v>1</v>
      </c>
    </row>
    <row r="679" spans="1:198" ht="28" customHeight="1">
      <c r="A679" s="5" t="s">
        <v>3468</v>
      </c>
      <c r="B679" s="5" t="s">
        <v>3469</v>
      </c>
      <c r="C679" s="5" t="s">
        <v>3468</v>
      </c>
      <c r="D679" s="9" t="str">
        <f t="shared" si="514"/>
        <v>u</v>
      </c>
      <c r="E679" s="9" t="str">
        <f t="shared" si="515"/>
        <v xml:space="preserve"> / （SIDIジェニウス5フィットウーマンヴェルニーチェホワイト）</v>
      </c>
      <c r="F679" s="9" t="str">
        <f t="shared" si="516"/>
        <v xml:space="preserve"> / （SIDIジェニウス5フィットウーマンヴェルニーチェホワイト）</v>
      </c>
      <c r="G679" s="5">
        <v>20580</v>
      </c>
      <c r="H679" s="9">
        <f t="shared" si="517"/>
        <v>20580</v>
      </c>
      <c r="I679" s="9" t="str">
        <f t="shared" si="518"/>
        <v>0</v>
      </c>
      <c r="J679" s="9" t="str">
        <f t="shared" si="519"/>
        <v>1</v>
      </c>
      <c r="P679" s="9" t="str">
        <f t="shared" si="520"/>
        <v>SIDIジェニウス5フィットウーマンヴェルニーチェホワイト</v>
      </c>
      <c r="AI679" s="9" t="str">
        <f t="shared" si="521"/>
        <v>http://image.rakuten.co.jp/brotures/cabinet/items/sidi/genius5_fit_wo_ver_1.jpg</v>
      </c>
      <c r="AS679" s="9" t="str">
        <f t="shared" si="550"/>
        <v>1</v>
      </c>
      <c r="AT679" s="9" t="str">
        <f t="shared" si="550"/>
        <v>1</v>
      </c>
      <c r="AU679" s="9" t="str">
        <f t="shared" si="523"/>
        <v>0</v>
      </c>
      <c r="AV679" s="9" t="str">
        <f t="shared" si="524"/>
        <v>1</v>
      </c>
      <c r="AW679" s="9" t="str">
        <f t="shared" si="551"/>
        <v>0</v>
      </c>
      <c r="AX679" s="9" t="str">
        <f t="shared" si="551"/>
        <v>0</v>
      </c>
      <c r="AY679" s="11"/>
      <c r="AZ679" s="11"/>
      <c r="BA679" s="11"/>
      <c r="BB679" s="9" t="str">
        <f t="shared" si="526"/>
        <v>-1</v>
      </c>
      <c r="BC679" s="9" t="str">
        <f t="shared" si="527"/>
        <v>0</v>
      </c>
      <c r="BG679" s="5" t="s">
        <v>1319</v>
      </c>
      <c r="BH679" s="5" t="s">
        <v>8514</v>
      </c>
      <c r="CS679" s="9" t="str">
        <f t="shared" si="528"/>
        <v>0</v>
      </c>
      <c r="CT679" s="9" t="str">
        <f t="shared" si="529"/>
        <v>&lt;iframe src="http://www.rakuten.ne.jp/gold/brotures/spec/sidi/genius5_fit_wo_ver_1.html" frameborder="0" id="spec-content" scrolling="no"&gt;&lt;/iframe&gt;</v>
      </c>
      <c r="CU679" s="9" t="str">
        <f t="shared" si="530"/>
        <v/>
      </c>
      <c r="CV679" s="9" t="str">
        <f t="shared" si="531"/>
        <v>&lt;div class="row-fluid"&gt;&lt;iframe src="http://www.rakuten.ne.jp/gold/brotures/items/sidi/genius5_fit_wo_ver_1.html" frameborder="0" id="skin-product" scrolling="no"&gt;&lt;/iframe&gt;&lt;/div&gt;</v>
      </c>
      <c r="CW679" s="11" t="str">
        <f t="shared" si="532"/>
        <v/>
      </c>
      <c r="CX679" t="s">
        <v>3468</v>
      </c>
      <c r="CY679" s="9" t="str">
        <f t="shared" si="533"/>
        <v>0</v>
      </c>
      <c r="CZ679" s="11"/>
      <c r="DA679" s="11"/>
      <c r="DB679" s="11"/>
      <c r="DC679" s="11"/>
      <c r="DD679" s="9" t="str">
        <f t="shared" si="534"/>
        <v/>
      </c>
      <c r="DI679" s="9" t="str">
        <f t="shared" si="535"/>
        <v/>
      </c>
      <c r="DT679" s="9">
        <f>VLOOKUP(BG679,ディレクトリID!A:B,2)</f>
        <v>563161</v>
      </c>
      <c r="DV679" s="4" t="str">
        <f t="shared" si="536"/>
        <v>【シューズ　SIDI】</v>
      </c>
      <c r="DW679" s="4" t="str">
        <f t="shared" si="537"/>
        <v>【シューズ　SIDI】</v>
      </c>
      <c r="DX679" s="9">
        <f t="shared" si="538"/>
        <v>4</v>
      </c>
      <c r="DY679" s="11"/>
      <c r="DZ679" s="9" t="str">
        <f t="shared" si="552"/>
        <v>1</v>
      </c>
      <c r="EA679" s="9" t="str">
        <f t="shared" si="552"/>
        <v>1</v>
      </c>
      <c r="EB679" s="11"/>
      <c r="EC679" s="11"/>
      <c r="ED679" s="11"/>
      <c r="EE679" s="9" t="str">
        <f t="shared" si="540"/>
        <v>0</v>
      </c>
      <c r="EO679" s="5" t="s">
        <v>428</v>
      </c>
      <c r="EP679" s="8" t="s">
        <v>429</v>
      </c>
      <c r="EQ679" s="8" t="s">
        <v>429</v>
      </c>
      <c r="ER679" s="8" t="s">
        <v>209</v>
      </c>
      <c r="ES679" s="8" t="s">
        <v>430</v>
      </c>
      <c r="ET679" s="9" t="str">
        <f t="shared" si="541"/>
        <v>2</v>
      </c>
      <c r="EU679" s="11"/>
      <c r="EV679" s="11"/>
      <c r="EW679" s="11"/>
      <c r="EX679" s="9" t="str">
        <f t="shared" si="553"/>
        <v>0</v>
      </c>
      <c r="EY679" s="9" t="str">
        <f t="shared" si="553"/>
        <v>0</v>
      </c>
      <c r="EZ679" s="11"/>
      <c r="FA679" s="11"/>
      <c r="FB679" s="9" t="str">
        <f t="shared" si="554"/>
        <v>0</v>
      </c>
      <c r="FC679" s="9" t="str">
        <f t="shared" si="554"/>
        <v>0</v>
      </c>
      <c r="FD679" s="9" t="str">
        <f t="shared" si="544"/>
        <v>1</v>
      </c>
      <c r="FE679" s="9" t="str">
        <f t="shared" si="555"/>
        <v>1</v>
      </c>
      <c r="FF679" s="9" t="str">
        <f t="shared" si="555"/>
        <v>1</v>
      </c>
      <c r="GJ679" s="4" t="str">
        <f t="shared" si="549"/>
        <v>パーツ\シューズ:ブランド\SIDI</v>
      </c>
      <c r="GK679" s="4" t="str">
        <f t="shared" si="546"/>
        <v>u:u</v>
      </c>
      <c r="GL679" s="11"/>
      <c r="GM679" s="4" t="str">
        <f t="shared" si="556"/>
        <v>::</v>
      </c>
      <c r="GN679" s="4" t="str">
        <f t="shared" si="556"/>
        <v>::</v>
      </c>
      <c r="GO679" s="4" t="str">
        <f t="shared" si="556"/>
        <v>::</v>
      </c>
      <c r="GP679" s="4" t="str">
        <f t="shared" si="548"/>
        <v>1</v>
      </c>
    </row>
    <row r="680" spans="1:198" ht="28" customHeight="1">
      <c r="A680" s="5" t="s">
        <v>3473</v>
      </c>
      <c r="B680" s="5" t="s">
        <v>3475</v>
      </c>
      <c r="C680" s="5" t="s">
        <v>3473</v>
      </c>
      <c r="D680" s="9" t="str">
        <f t="shared" si="514"/>
        <v>u</v>
      </c>
      <c r="E680" s="9" t="str">
        <f t="shared" si="515"/>
        <v xml:space="preserve"> / （SIDIジェニウス6.6カーボンメガヴェルニーチェ）</v>
      </c>
      <c r="F680" s="9" t="str">
        <f t="shared" si="516"/>
        <v xml:space="preserve"> / （SIDIジェニウス6.6カーボンメガヴェルニーチェ）</v>
      </c>
      <c r="G680" s="5">
        <v>32665</v>
      </c>
      <c r="H680" s="9">
        <f t="shared" si="517"/>
        <v>32665</v>
      </c>
      <c r="I680" s="9" t="str">
        <f t="shared" si="518"/>
        <v>0</v>
      </c>
      <c r="J680" s="9" t="str">
        <f t="shared" si="519"/>
        <v>1</v>
      </c>
      <c r="P680" s="9" t="str">
        <f t="shared" si="520"/>
        <v>SIDIジェニウス6.6カーボンメガヴェルニーチェ</v>
      </c>
      <c r="AI680" s="9" t="str">
        <f t="shared" si="521"/>
        <v>http://image.rakuten.co.jp/brotures/cabinet/items/sidi/genius66_ca_mega_ver.jpg</v>
      </c>
      <c r="AS680" s="9" t="str">
        <f t="shared" si="550"/>
        <v>1</v>
      </c>
      <c r="AT680" s="9" t="str">
        <f t="shared" si="550"/>
        <v>1</v>
      </c>
      <c r="AU680" s="9" t="str">
        <f t="shared" si="523"/>
        <v>0</v>
      </c>
      <c r="AV680" s="9" t="str">
        <f t="shared" si="524"/>
        <v>1</v>
      </c>
      <c r="AW680" s="9" t="str">
        <f t="shared" si="551"/>
        <v>0</v>
      </c>
      <c r="AX680" s="9" t="str">
        <f t="shared" si="551"/>
        <v>0</v>
      </c>
      <c r="AY680" s="11"/>
      <c r="AZ680" s="11"/>
      <c r="BA680" s="11"/>
      <c r="BB680" s="9" t="str">
        <f t="shared" si="526"/>
        <v>-1</v>
      </c>
      <c r="BC680" s="9" t="str">
        <f t="shared" si="527"/>
        <v>0</v>
      </c>
      <c r="BG680" s="5" t="s">
        <v>1319</v>
      </c>
      <c r="BH680" s="5" t="s">
        <v>8514</v>
      </c>
      <c r="CS680" s="9" t="str">
        <f t="shared" si="528"/>
        <v>0</v>
      </c>
      <c r="CT680" s="9" t="str">
        <f t="shared" si="529"/>
        <v>&lt;iframe src="http://www.rakuten.ne.jp/gold/brotures/spec/sidi/genius66_ca_mega_ver.html" frameborder="0" id="spec-content" scrolling="no"&gt;&lt;/iframe&gt;</v>
      </c>
      <c r="CU680" s="9" t="str">
        <f t="shared" si="530"/>
        <v/>
      </c>
      <c r="CV680" s="9" t="str">
        <f t="shared" si="531"/>
        <v>&lt;div class="row-fluid"&gt;&lt;iframe src="http://www.rakuten.ne.jp/gold/brotures/items/sidi/genius66_ca_mega_ver.html" frameborder="0" id="skin-product" scrolling="no"&gt;&lt;/iframe&gt;&lt;/div&gt;</v>
      </c>
      <c r="CW680" s="11" t="str">
        <f t="shared" si="532"/>
        <v/>
      </c>
      <c r="CX680" t="s">
        <v>3473</v>
      </c>
      <c r="CY680" s="9" t="str">
        <f t="shared" si="533"/>
        <v>0</v>
      </c>
      <c r="CZ680" s="11"/>
      <c r="DA680" s="11"/>
      <c r="DB680" s="11"/>
      <c r="DC680" s="11"/>
      <c r="DD680" s="9" t="str">
        <f t="shared" si="534"/>
        <v/>
      </c>
      <c r="DI680" s="9" t="str">
        <f t="shared" si="535"/>
        <v/>
      </c>
      <c r="DT680" s="9">
        <f>VLOOKUP(BG680,ディレクトリID!A:B,2)</f>
        <v>563161</v>
      </c>
      <c r="DV680" s="4" t="str">
        <f t="shared" si="536"/>
        <v>【シューズ　SIDI】</v>
      </c>
      <c r="DW680" s="4" t="str">
        <f t="shared" si="537"/>
        <v>【シューズ　SIDI】</v>
      </c>
      <c r="DX680" s="9">
        <f t="shared" si="538"/>
        <v>4</v>
      </c>
      <c r="DY680" s="11"/>
      <c r="DZ680" s="9" t="str">
        <f t="shared" si="552"/>
        <v>1</v>
      </c>
      <c r="EA680" s="9" t="str">
        <f t="shared" si="552"/>
        <v>1</v>
      </c>
      <c r="EB680" s="11"/>
      <c r="EC680" s="11"/>
      <c r="ED680" s="11"/>
      <c r="EE680" s="9" t="str">
        <f t="shared" si="540"/>
        <v>0</v>
      </c>
      <c r="EO680" s="5" t="s">
        <v>428</v>
      </c>
      <c r="EP680" s="8" t="s">
        <v>429</v>
      </c>
      <c r="EQ680" s="8" t="s">
        <v>429</v>
      </c>
      <c r="ER680" s="8" t="s">
        <v>209</v>
      </c>
      <c r="ES680" s="8" t="s">
        <v>430</v>
      </c>
      <c r="ET680" s="9" t="str">
        <f t="shared" si="541"/>
        <v>2</v>
      </c>
      <c r="EU680" s="11"/>
      <c r="EV680" s="11"/>
      <c r="EW680" s="11"/>
      <c r="EX680" s="9" t="str">
        <f t="shared" si="553"/>
        <v>0</v>
      </c>
      <c r="EY680" s="9" t="str">
        <f t="shared" si="553"/>
        <v>0</v>
      </c>
      <c r="EZ680" s="11"/>
      <c r="FA680" s="11"/>
      <c r="FB680" s="9" t="str">
        <f t="shared" si="554"/>
        <v>0</v>
      </c>
      <c r="FC680" s="9" t="str">
        <f t="shared" si="554"/>
        <v>0</v>
      </c>
      <c r="FD680" s="9" t="str">
        <f t="shared" si="544"/>
        <v>1</v>
      </c>
      <c r="FE680" s="9" t="str">
        <f t="shared" si="555"/>
        <v>1</v>
      </c>
      <c r="FF680" s="9" t="str">
        <f t="shared" si="555"/>
        <v>1</v>
      </c>
      <c r="GJ680" s="4" t="str">
        <f t="shared" si="549"/>
        <v>パーツ\シューズ:ブランド\SIDI</v>
      </c>
      <c r="GK680" s="4" t="str">
        <f t="shared" si="546"/>
        <v>u:u</v>
      </c>
      <c r="GL680" s="11"/>
      <c r="GM680" s="4" t="str">
        <f t="shared" si="556"/>
        <v>::</v>
      </c>
      <c r="GN680" s="4" t="str">
        <f t="shared" si="556"/>
        <v>::</v>
      </c>
      <c r="GO680" s="4" t="str">
        <f t="shared" si="556"/>
        <v>::</v>
      </c>
      <c r="GP680" s="4" t="str">
        <f t="shared" si="548"/>
        <v>1</v>
      </c>
    </row>
    <row r="681" spans="1:198" ht="28" customHeight="1">
      <c r="A681" s="5" t="s">
        <v>3479</v>
      </c>
      <c r="B681" s="5" t="s">
        <v>3480</v>
      </c>
      <c r="C681" s="5" t="s">
        <v>3479</v>
      </c>
      <c r="D681" s="9" t="str">
        <f t="shared" si="514"/>
        <v>u</v>
      </c>
      <c r="E681" s="9" t="str">
        <f t="shared" si="515"/>
        <v xml:space="preserve"> / （SIDIジェニウス6.6カーボンヴェルニーチェ）</v>
      </c>
      <c r="F681" s="9" t="str">
        <f t="shared" si="516"/>
        <v xml:space="preserve"> / （SIDIジェニウス6.6カーボンヴェルニーチェ）</v>
      </c>
      <c r="G681" s="5">
        <v>32025</v>
      </c>
      <c r="H681" s="9">
        <f t="shared" si="517"/>
        <v>32025</v>
      </c>
      <c r="I681" s="9" t="str">
        <f t="shared" si="518"/>
        <v>0</v>
      </c>
      <c r="J681" s="9" t="str">
        <f t="shared" si="519"/>
        <v>1</v>
      </c>
      <c r="P681" s="9" t="str">
        <f t="shared" si="520"/>
        <v>SIDIジェニウス6.6カーボンヴェルニーチェ</v>
      </c>
      <c r="AI681" s="9" t="str">
        <f t="shared" si="521"/>
        <v>http://image.rakuten.co.jp/brotures/cabinet/items/sidi/genius66_ca_ver.jpg</v>
      </c>
      <c r="AS681" s="9" t="str">
        <f t="shared" si="550"/>
        <v>1</v>
      </c>
      <c r="AT681" s="9" t="str">
        <f t="shared" si="550"/>
        <v>1</v>
      </c>
      <c r="AU681" s="9" t="str">
        <f t="shared" si="523"/>
        <v>0</v>
      </c>
      <c r="AV681" s="9" t="str">
        <f t="shared" si="524"/>
        <v>1</v>
      </c>
      <c r="AW681" s="9" t="str">
        <f t="shared" si="551"/>
        <v>0</v>
      </c>
      <c r="AX681" s="9" t="str">
        <f t="shared" si="551"/>
        <v>0</v>
      </c>
      <c r="AY681" s="11"/>
      <c r="AZ681" s="11"/>
      <c r="BA681" s="11"/>
      <c r="BB681" s="9" t="str">
        <f t="shared" si="526"/>
        <v>-1</v>
      </c>
      <c r="BC681" s="9" t="str">
        <f t="shared" si="527"/>
        <v>0</v>
      </c>
      <c r="BG681" s="5" t="s">
        <v>1319</v>
      </c>
      <c r="BH681" s="5" t="s">
        <v>8514</v>
      </c>
      <c r="CS681" s="9" t="str">
        <f t="shared" si="528"/>
        <v>0</v>
      </c>
      <c r="CT681" s="9" t="str">
        <f t="shared" si="529"/>
        <v>&lt;iframe src="http://www.rakuten.ne.jp/gold/brotures/spec/sidi/genius66_ca_ver.html" frameborder="0" id="spec-content" scrolling="no"&gt;&lt;/iframe&gt;</v>
      </c>
      <c r="CU681" s="9" t="str">
        <f t="shared" si="530"/>
        <v/>
      </c>
      <c r="CV681" s="9" t="str">
        <f t="shared" si="531"/>
        <v>&lt;div class="row-fluid"&gt;&lt;iframe src="http://www.rakuten.ne.jp/gold/brotures/items/sidi/genius66_ca_ver.html" frameborder="0" id="skin-product" scrolling="no"&gt;&lt;/iframe&gt;&lt;/div&gt;</v>
      </c>
      <c r="CW681" s="11" t="str">
        <f t="shared" si="532"/>
        <v/>
      </c>
      <c r="CX681" t="s">
        <v>3479</v>
      </c>
      <c r="CY681" s="9" t="str">
        <f t="shared" si="533"/>
        <v>0</v>
      </c>
      <c r="CZ681" s="11"/>
      <c r="DA681" s="11"/>
      <c r="DB681" s="11"/>
      <c r="DC681" s="11"/>
      <c r="DD681" s="9" t="str">
        <f t="shared" si="534"/>
        <v/>
      </c>
      <c r="DI681" s="9" t="str">
        <f t="shared" si="535"/>
        <v/>
      </c>
      <c r="DT681" s="9">
        <f>VLOOKUP(BG681,ディレクトリID!A:B,2)</f>
        <v>563161</v>
      </c>
      <c r="DV681" s="4" t="str">
        <f t="shared" si="536"/>
        <v>【シューズ　SIDI】</v>
      </c>
      <c r="DW681" s="4" t="str">
        <f t="shared" si="537"/>
        <v>【シューズ　SIDI】</v>
      </c>
      <c r="DX681" s="9">
        <f t="shared" si="538"/>
        <v>4</v>
      </c>
      <c r="DY681" s="11"/>
      <c r="DZ681" s="9" t="str">
        <f t="shared" si="552"/>
        <v>1</v>
      </c>
      <c r="EA681" s="9" t="str">
        <f t="shared" si="552"/>
        <v>1</v>
      </c>
      <c r="EB681" s="11"/>
      <c r="EC681" s="11"/>
      <c r="ED681" s="11"/>
      <c r="EE681" s="9" t="str">
        <f t="shared" si="540"/>
        <v>0</v>
      </c>
      <c r="EO681" s="5" t="s">
        <v>428</v>
      </c>
      <c r="EP681" s="8" t="s">
        <v>429</v>
      </c>
      <c r="EQ681" s="8" t="s">
        <v>429</v>
      </c>
      <c r="ER681" s="8" t="s">
        <v>209</v>
      </c>
      <c r="ES681" s="8" t="s">
        <v>430</v>
      </c>
      <c r="ET681" s="9" t="str">
        <f t="shared" si="541"/>
        <v>2</v>
      </c>
      <c r="EU681" s="11"/>
      <c r="EV681" s="11"/>
      <c r="EW681" s="11"/>
      <c r="EX681" s="9" t="str">
        <f t="shared" si="553"/>
        <v>0</v>
      </c>
      <c r="EY681" s="9" t="str">
        <f t="shared" si="553"/>
        <v>0</v>
      </c>
      <c r="EZ681" s="11"/>
      <c r="FA681" s="11"/>
      <c r="FB681" s="9" t="str">
        <f t="shared" si="554"/>
        <v>0</v>
      </c>
      <c r="FC681" s="9" t="str">
        <f t="shared" si="554"/>
        <v>0</v>
      </c>
      <c r="FD681" s="9" t="str">
        <f t="shared" si="544"/>
        <v>1</v>
      </c>
      <c r="FE681" s="9" t="str">
        <f t="shared" si="555"/>
        <v>1</v>
      </c>
      <c r="FF681" s="9" t="str">
        <f t="shared" si="555"/>
        <v>1</v>
      </c>
      <c r="GJ681" s="4" t="str">
        <f t="shared" si="549"/>
        <v>パーツ\シューズ:ブランド\SIDI</v>
      </c>
      <c r="GK681" s="4" t="str">
        <f t="shared" si="546"/>
        <v>u:u</v>
      </c>
      <c r="GL681" s="11"/>
      <c r="GM681" s="4" t="str">
        <f t="shared" si="556"/>
        <v>::</v>
      </c>
      <c r="GN681" s="4" t="str">
        <f t="shared" si="556"/>
        <v>::</v>
      </c>
      <c r="GO681" s="4" t="str">
        <f t="shared" si="556"/>
        <v>::</v>
      </c>
      <c r="GP681" s="4" t="str">
        <f t="shared" si="548"/>
        <v>1</v>
      </c>
    </row>
    <row r="682" spans="1:198" ht="28" customHeight="1">
      <c r="A682" s="5" t="s">
        <v>3484</v>
      </c>
      <c r="B682" s="5" t="s">
        <v>3486</v>
      </c>
      <c r="C682" s="5" t="s">
        <v>3484</v>
      </c>
      <c r="D682" s="9" t="str">
        <f t="shared" si="514"/>
        <v>u</v>
      </c>
      <c r="E682" s="9" t="str">
        <f t="shared" si="515"/>
        <v xml:space="preserve"> / （EURO-ASIAGOLDMEDALPRO）</v>
      </c>
      <c r="F682" s="9" t="str">
        <f t="shared" si="516"/>
        <v xml:space="preserve"> / （EURO-ASIAGOLDMEDALPRO）</v>
      </c>
      <c r="G682" s="5">
        <v>13282</v>
      </c>
      <c r="H682" s="9">
        <f t="shared" si="517"/>
        <v>13282</v>
      </c>
      <c r="I682" s="9" t="str">
        <f t="shared" si="518"/>
        <v>0</v>
      </c>
      <c r="J682" s="9" t="str">
        <f t="shared" si="519"/>
        <v>1</v>
      </c>
      <c r="P682" s="9" t="str">
        <f t="shared" si="520"/>
        <v>EURO-ASIAGOLDMEDALPRO</v>
      </c>
      <c r="AI682" s="9" t="str">
        <f t="shared" si="521"/>
        <v>http://image.rakuten.co.jp/brotures/cabinet/items/euro-asia/goldmetal.jpg</v>
      </c>
      <c r="AS682" s="9" t="str">
        <f t="shared" ref="AS682:AT701" si="557">IF($A682&lt;&gt;"","1","")</f>
        <v>1</v>
      </c>
      <c r="AT682" s="9" t="str">
        <f t="shared" si="557"/>
        <v>1</v>
      </c>
      <c r="AU682" s="9" t="str">
        <f t="shared" si="523"/>
        <v>0</v>
      </c>
      <c r="AV682" s="9" t="str">
        <f t="shared" si="524"/>
        <v>1</v>
      </c>
      <c r="AW682" s="9" t="str">
        <f t="shared" ref="AW682:AX701" si="558">IF($A682&lt;&gt;"","0","")</f>
        <v>0</v>
      </c>
      <c r="AX682" s="9" t="str">
        <f t="shared" si="558"/>
        <v>0</v>
      </c>
      <c r="AY682" s="11"/>
      <c r="AZ682" s="11"/>
      <c r="BA682" s="11"/>
      <c r="BB682" s="9" t="str">
        <f t="shared" si="526"/>
        <v>-1</v>
      </c>
      <c r="BC682" s="9" t="str">
        <f t="shared" si="527"/>
        <v>0</v>
      </c>
      <c r="BG682" s="5" t="s">
        <v>206</v>
      </c>
      <c r="BH682" s="5" t="s">
        <v>2502</v>
      </c>
      <c r="CS682" s="9" t="str">
        <f t="shared" si="528"/>
        <v>0</v>
      </c>
      <c r="CT682" s="9" t="str">
        <f t="shared" si="529"/>
        <v>&lt;iframe src="http://www.rakuten.ne.jp/gold/brotures/spec/euro-asia/goldmetal.html" frameborder="0" id="spec-content" scrolling="no"&gt;&lt;/iframe&gt;</v>
      </c>
      <c r="CU682" s="9" t="str">
        <f t="shared" si="530"/>
        <v/>
      </c>
      <c r="CV682" s="9" t="str">
        <f t="shared" si="531"/>
        <v>&lt;div class="row-fluid"&gt;&lt;iframe src="http://www.rakuten.ne.jp/gold/brotures/items/euro-asia/goldmetal.html" frameborder="0" id="skin-product" scrolling="no"&gt;&lt;/iframe&gt;&lt;/div&gt;</v>
      </c>
      <c r="CW682" s="11" t="str">
        <f t="shared" si="532"/>
        <v/>
      </c>
      <c r="CX682" t="s">
        <v>3484</v>
      </c>
      <c r="CY682" s="9" t="str">
        <f t="shared" si="533"/>
        <v>0</v>
      </c>
      <c r="CZ682" s="11"/>
      <c r="DA682" s="11"/>
      <c r="DB682" s="11"/>
      <c r="DC682" s="11"/>
      <c r="DD682" s="9" t="str">
        <f t="shared" si="534"/>
        <v/>
      </c>
      <c r="DI682" s="9" t="str">
        <f t="shared" si="535"/>
        <v/>
      </c>
      <c r="DT682" s="9">
        <f>VLOOKUP(BG682,ディレクトリID!A:B,2)</f>
        <v>563161</v>
      </c>
      <c r="DV682" s="4" t="str">
        <f t="shared" si="536"/>
        <v>【スプロケット　EURO-ASIA】</v>
      </c>
      <c r="DW682" s="4" t="str">
        <f t="shared" si="537"/>
        <v>【スプロケット　EURO-ASIA】</v>
      </c>
      <c r="DX682" s="9">
        <f t="shared" si="538"/>
        <v>4</v>
      </c>
      <c r="DY682" s="11"/>
      <c r="DZ682" s="9" t="str">
        <f t="shared" ref="DZ682:EA701" si="559">IF($A682&lt;&gt;"","1","")</f>
        <v>1</v>
      </c>
      <c r="EA682" s="9" t="str">
        <f t="shared" si="559"/>
        <v>1</v>
      </c>
      <c r="EB682" s="11"/>
      <c r="EC682" s="11"/>
      <c r="ED682" s="11"/>
      <c r="EE682" s="9" t="str">
        <f t="shared" si="540"/>
        <v>0</v>
      </c>
      <c r="EO682" s="5" t="s">
        <v>428</v>
      </c>
      <c r="EP682" s="8" t="s">
        <v>429</v>
      </c>
      <c r="EQ682" s="8" t="s">
        <v>429</v>
      </c>
      <c r="ER682" s="8" t="s">
        <v>209</v>
      </c>
      <c r="ES682" s="8" t="s">
        <v>430</v>
      </c>
      <c r="ET682" s="9" t="str">
        <f t="shared" si="541"/>
        <v>2</v>
      </c>
      <c r="EU682" s="11"/>
      <c r="EV682" s="11"/>
      <c r="EW682" s="11"/>
      <c r="EX682" s="9" t="str">
        <f t="shared" ref="EX682:EY701" si="560">IF($A682&lt;&gt;"","0","")</f>
        <v>0</v>
      </c>
      <c r="EY682" s="9" t="str">
        <f t="shared" si="560"/>
        <v>0</v>
      </c>
      <c r="EZ682" s="11"/>
      <c r="FA682" s="11"/>
      <c r="FB682" s="9" t="str">
        <f t="shared" ref="FB682:FC701" si="561">IF($A682&lt;&gt;"","0","")</f>
        <v>0</v>
      </c>
      <c r="FC682" s="9" t="str">
        <f t="shared" si="561"/>
        <v>0</v>
      </c>
      <c r="FD682" s="9" t="str">
        <f t="shared" si="544"/>
        <v>1</v>
      </c>
      <c r="FE682" s="9" t="str">
        <f t="shared" ref="FE682:FF701" si="562">IF($BG682="完成車","3","1")</f>
        <v>1</v>
      </c>
      <c r="FF682" s="9" t="str">
        <f t="shared" si="562"/>
        <v>1</v>
      </c>
      <c r="GJ682" s="4" t="str">
        <f t="shared" si="549"/>
        <v>パーツ\スプロケット:ブランド\EURO-ASIA</v>
      </c>
      <c r="GK682" s="4" t="str">
        <f t="shared" si="546"/>
        <v>u:u</v>
      </c>
      <c r="GL682" s="11"/>
      <c r="GM682" s="4" t="str">
        <f t="shared" ref="GM682:GO701" si="563">IF($A682&lt;&gt;"","::","")</f>
        <v>::</v>
      </c>
      <c r="GN682" s="4" t="str">
        <f t="shared" si="563"/>
        <v>::</v>
      </c>
      <c r="GO682" s="4" t="str">
        <f t="shared" si="563"/>
        <v>::</v>
      </c>
      <c r="GP682" s="4" t="str">
        <f t="shared" si="548"/>
        <v>1</v>
      </c>
    </row>
    <row r="683" spans="1:198" ht="28" customHeight="1">
      <c r="A683" s="5" t="s">
        <v>3490</v>
      </c>
      <c r="B683" s="5" t="s">
        <v>3492</v>
      </c>
      <c r="C683" s="5" t="s">
        <v>3490</v>
      </c>
      <c r="D683" s="9" t="str">
        <f t="shared" si="514"/>
        <v>u</v>
      </c>
      <c r="E683" s="9" t="str">
        <f t="shared" si="515"/>
        <v xml:space="preserve"> / （grungeコンビネーショングリップ）</v>
      </c>
      <c r="F683" s="9" t="str">
        <f t="shared" si="516"/>
        <v xml:space="preserve"> / （grungeコンビネーショングリップ）</v>
      </c>
      <c r="G683" s="5">
        <v>525</v>
      </c>
      <c r="H683" s="9">
        <f t="shared" si="517"/>
        <v>525</v>
      </c>
      <c r="I683" s="9" t="str">
        <f t="shared" si="518"/>
        <v>0</v>
      </c>
      <c r="J683" s="9" t="str">
        <f t="shared" si="519"/>
        <v>1</v>
      </c>
      <c r="P683" s="9" t="str">
        <f t="shared" si="520"/>
        <v>grungeコンビネーショングリップ</v>
      </c>
      <c r="AI683" s="9" t="str">
        <f t="shared" si="521"/>
        <v>http://image.rakuten.co.jp/brotures/cabinet/items/grunge/grip_combination.jpg</v>
      </c>
      <c r="AS683" s="9" t="str">
        <f t="shared" si="557"/>
        <v>1</v>
      </c>
      <c r="AT683" s="9" t="str">
        <f t="shared" si="557"/>
        <v>1</v>
      </c>
      <c r="AU683" s="9" t="str">
        <f t="shared" si="523"/>
        <v>0</v>
      </c>
      <c r="AV683" s="9" t="str">
        <f t="shared" si="524"/>
        <v>1</v>
      </c>
      <c r="AW683" s="9" t="str">
        <f t="shared" si="558"/>
        <v>0</v>
      </c>
      <c r="AX683" s="9" t="str">
        <f t="shared" si="558"/>
        <v>0</v>
      </c>
      <c r="AY683" s="11"/>
      <c r="AZ683" s="11"/>
      <c r="BA683" s="11"/>
      <c r="BB683" s="9" t="str">
        <f t="shared" si="526"/>
        <v>-1</v>
      </c>
      <c r="BC683" s="9" t="str">
        <f t="shared" si="527"/>
        <v>0</v>
      </c>
      <c r="BG683" s="5" t="s">
        <v>241</v>
      </c>
      <c r="BH683" s="5" t="s">
        <v>438</v>
      </c>
      <c r="CS683" s="9" t="str">
        <f t="shared" si="528"/>
        <v>0</v>
      </c>
      <c r="CT683" s="9" t="str">
        <f t="shared" si="529"/>
        <v>&lt;iframe src="http://www.rakuten.ne.jp/gold/brotures/spec/grunge/grip_combination.html" frameborder="0" id="spec-content" scrolling="no"&gt;&lt;/iframe&gt;</v>
      </c>
      <c r="CU683" s="9" t="str">
        <f t="shared" si="530"/>
        <v/>
      </c>
      <c r="CV683" s="9" t="str">
        <f t="shared" si="531"/>
        <v>&lt;div class="row-fluid"&gt;&lt;iframe src="http://www.rakuten.ne.jp/gold/brotures/items/grunge/grip_combination.html" frameborder="0" id="skin-product" scrolling="no"&gt;&lt;/iframe&gt;&lt;/div&gt;</v>
      </c>
      <c r="CW683" s="11" t="str">
        <f t="shared" si="532"/>
        <v/>
      </c>
      <c r="CX683" t="s">
        <v>3490</v>
      </c>
      <c r="CY683" s="9" t="str">
        <f t="shared" si="533"/>
        <v>0</v>
      </c>
      <c r="CZ683" s="11"/>
      <c r="DA683" s="11"/>
      <c r="DB683" s="11"/>
      <c r="DC683" s="11"/>
      <c r="DD683" s="9" t="str">
        <f t="shared" si="534"/>
        <v/>
      </c>
      <c r="DI683" s="9" t="str">
        <f t="shared" si="535"/>
        <v/>
      </c>
      <c r="DT683" s="9">
        <f>VLOOKUP(BG683,ディレクトリID!A:B,2)</f>
        <v>563161</v>
      </c>
      <c r="DV683" s="4" t="str">
        <f t="shared" si="536"/>
        <v>【バーテープ＆グリップ　grunge】</v>
      </c>
      <c r="DW683" s="4" t="str">
        <f t="shared" si="537"/>
        <v>【バーテープ＆グリップ　grunge】</v>
      </c>
      <c r="DX683" s="9">
        <f t="shared" si="538"/>
        <v>4</v>
      </c>
      <c r="DY683" s="11"/>
      <c r="DZ683" s="9" t="str">
        <f t="shared" si="559"/>
        <v>1</v>
      </c>
      <c r="EA683" s="9" t="str">
        <f t="shared" si="559"/>
        <v>1</v>
      </c>
      <c r="EB683" s="11"/>
      <c r="EC683" s="11"/>
      <c r="ED683" s="11"/>
      <c r="EE683" s="9" t="str">
        <f t="shared" si="540"/>
        <v>0</v>
      </c>
      <c r="EO683" s="5" t="s">
        <v>428</v>
      </c>
      <c r="EP683" s="8" t="s">
        <v>429</v>
      </c>
      <c r="EQ683" s="8" t="s">
        <v>429</v>
      </c>
      <c r="ER683" s="8" t="s">
        <v>209</v>
      </c>
      <c r="ES683" s="8" t="s">
        <v>430</v>
      </c>
      <c r="ET683" s="9" t="str">
        <f t="shared" si="541"/>
        <v>2</v>
      </c>
      <c r="EU683" s="11"/>
      <c r="EV683" s="11"/>
      <c r="EW683" s="11"/>
      <c r="EX683" s="9" t="str">
        <f t="shared" si="560"/>
        <v>0</v>
      </c>
      <c r="EY683" s="9" t="str">
        <f t="shared" si="560"/>
        <v>0</v>
      </c>
      <c r="EZ683" s="11"/>
      <c r="FA683" s="11"/>
      <c r="FB683" s="9" t="str">
        <f t="shared" si="561"/>
        <v>0</v>
      </c>
      <c r="FC683" s="9" t="str">
        <f t="shared" si="561"/>
        <v>0</v>
      </c>
      <c r="FD683" s="9" t="str">
        <f t="shared" si="544"/>
        <v>1</v>
      </c>
      <c r="FE683" s="9" t="str">
        <f t="shared" si="562"/>
        <v>1</v>
      </c>
      <c r="FF683" s="9" t="str">
        <f t="shared" si="562"/>
        <v>1</v>
      </c>
      <c r="GJ683" s="4" t="str">
        <f t="shared" si="549"/>
        <v>パーツ\バーテープ＆グリップ:ブランド\grunge</v>
      </c>
      <c r="GK683" s="4" t="str">
        <f t="shared" si="546"/>
        <v>u:u</v>
      </c>
      <c r="GL683" s="11"/>
      <c r="GM683" s="4" t="str">
        <f t="shared" si="563"/>
        <v>::</v>
      </c>
      <c r="GN683" s="4" t="str">
        <f t="shared" si="563"/>
        <v>::</v>
      </c>
      <c r="GO683" s="4" t="str">
        <f t="shared" si="563"/>
        <v>::</v>
      </c>
      <c r="GP683" s="4" t="str">
        <f t="shared" si="548"/>
        <v>1</v>
      </c>
    </row>
    <row r="684" spans="1:198" ht="28" customHeight="1">
      <c r="A684" s="5" t="s">
        <v>3496</v>
      </c>
      <c r="B684" s="5" t="s">
        <v>3498</v>
      </c>
      <c r="C684" s="5" t="s">
        <v>3496</v>
      </c>
      <c r="D684" s="9" t="str">
        <f t="shared" si="514"/>
        <v>u</v>
      </c>
      <c r="E684" s="9" t="str">
        <f t="shared" si="515"/>
        <v xml:space="preserve"> / （RITCHEYコルクバーテープ）</v>
      </c>
      <c r="F684" s="9" t="str">
        <f t="shared" si="516"/>
        <v xml:space="preserve"> / （RITCHEYコルクバーテープ）</v>
      </c>
      <c r="G684" s="5">
        <v>1470</v>
      </c>
      <c r="H684" s="9">
        <f t="shared" si="517"/>
        <v>1470</v>
      </c>
      <c r="I684" s="9" t="str">
        <f t="shared" si="518"/>
        <v>0</v>
      </c>
      <c r="J684" s="9" t="str">
        <f t="shared" si="519"/>
        <v>1</v>
      </c>
      <c r="P684" s="9" t="str">
        <f t="shared" si="520"/>
        <v>RITCHEYコルクバーテープ</v>
      </c>
      <c r="AI684" s="9" t="str">
        <f t="shared" si="521"/>
        <v>http://image.rakuten.co.jp/brotures/cabinet/items/ritchey/grip_cork.jpg</v>
      </c>
      <c r="AS684" s="9" t="str">
        <f t="shared" si="557"/>
        <v>1</v>
      </c>
      <c r="AT684" s="9" t="str">
        <f t="shared" si="557"/>
        <v>1</v>
      </c>
      <c r="AU684" s="9" t="str">
        <f t="shared" si="523"/>
        <v>0</v>
      </c>
      <c r="AV684" s="9" t="str">
        <f t="shared" si="524"/>
        <v>1</v>
      </c>
      <c r="AW684" s="9" t="str">
        <f t="shared" si="558"/>
        <v>0</v>
      </c>
      <c r="AX684" s="9" t="str">
        <f t="shared" si="558"/>
        <v>0</v>
      </c>
      <c r="AY684" s="11"/>
      <c r="AZ684" s="11"/>
      <c r="BA684" s="11"/>
      <c r="BB684" s="9" t="str">
        <f t="shared" si="526"/>
        <v>-1</v>
      </c>
      <c r="BC684" s="9" t="str">
        <f t="shared" si="527"/>
        <v>0</v>
      </c>
      <c r="BG684" s="5" t="s">
        <v>241</v>
      </c>
      <c r="BH684" s="5" t="s">
        <v>8513</v>
      </c>
      <c r="CS684" s="9" t="str">
        <f t="shared" si="528"/>
        <v>0</v>
      </c>
      <c r="CT684" s="9" t="str">
        <f t="shared" si="529"/>
        <v>&lt;iframe src="http://www.rakuten.ne.jp/gold/brotures/spec/ritchey/grip_cork.html" frameborder="0" id="spec-content" scrolling="no"&gt;&lt;/iframe&gt;</v>
      </c>
      <c r="CU684" s="9" t="str">
        <f t="shared" si="530"/>
        <v/>
      </c>
      <c r="CV684" s="9" t="str">
        <f t="shared" si="531"/>
        <v>&lt;div class="row-fluid"&gt;&lt;iframe src="http://www.rakuten.ne.jp/gold/brotures/items/ritchey/grip_cork.html" frameborder="0" id="skin-product" scrolling="no"&gt;&lt;/iframe&gt;&lt;/div&gt;</v>
      </c>
      <c r="CW684" s="11" t="str">
        <f t="shared" si="532"/>
        <v/>
      </c>
      <c r="CX684" t="s">
        <v>3496</v>
      </c>
      <c r="CY684" s="9" t="str">
        <f t="shared" si="533"/>
        <v>0</v>
      </c>
      <c r="CZ684" s="11"/>
      <c r="DA684" s="11"/>
      <c r="DB684" s="11"/>
      <c r="DC684" s="11"/>
      <c r="DD684" s="9" t="str">
        <f t="shared" si="534"/>
        <v/>
      </c>
      <c r="DI684" s="9" t="str">
        <f t="shared" si="535"/>
        <v/>
      </c>
      <c r="DT684" s="9">
        <f>VLOOKUP(BG684,ディレクトリID!A:B,2)</f>
        <v>563161</v>
      </c>
      <c r="DV684" s="4" t="str">
        <f t="shared" si="536"/>
        <v>【バーテープ＆グリップ　RITCHEY】</v>
      </c>
      <c r="DW684" s="4" t="str">
        <f t="shared" si="537"/>
        <v>【バーテープ＆グリップ　RITCHEY】</v>
      </c>
      <c r="DX684" s="9">
        <f t="shared" si="538"/>
        <v>4</v>
      </c>
      <c r="DY684" s="11"/>
      <c r="DZ684" s="9" t="str">
        <f t="shared" si="559"/>
        <v>1</v>
      </c>
      <c r="EA684" s="9" t="str">
        <f t="shared" si="559"/>
        <v>1</v>
      </c>
      <c r="EB684" s="11"/>
      <c r="EC684" s="11"/>
      <c r="ED684" s="11"/>
      <c r="EE684" s="9" t="str">
        <f t="shared" si="540"/>
        <v>0</v>
      </c>
      <c r="EO684" s="5" t="s">
        <v>428</v>
      </c>
      <c r="EP684" s="8" t="s">
        <v>429</v>
      </c>
      <c r="EQ684" s="8" t="s">
        <v>429</v>
      </c>
      <c r="ER684" s="8" t="s">
        <v>209</v>
      </c>
      <c r="ES684" s="8" t="s">
        <v>430</v>
      </c>
      <c r="ET684" s="9" t="str">
        <f t="shared" si="541"/>
        <v>2</v>
      </c>
      <c r="EU684" s="11"/>
      <c r="EV684" s="11"/>
      <c r="EW684" s="11"/>
      <c r="EX684" s="9" t="str">
        <f t="shared" si="560"/>
        <v>0</v>
      </c>
      <c r="EY684" s="9" t="str">
        <f t="shared" si="560"/>
        <v>0</v>
      </c>
      <c r="EZ684" s="11"/>
      <c r="FA684" s="11"/>
      <c r="FB684" s="9" t="str">
        <f t="shared" si="561"/>
        <v>0</v>
      </c>
      <c r="FC684" s="9" t="str">
        <f t="shared" si="561"/>
        <v>0</v>
      </c>
      <c r="FD684" s="9" t="str">
        <f t="shared" si="544"/>
        <v>1</v>
      </c>
      <c r="FE684" s="9" t="str">
        <f t="shared" si="562"/>
        <v>1</v>
      </c>
      <c r="FF684" s="9" t="str">
        <f t="shared" si="562"/>
        <v>1</v>
      </c>
      <c r="GJ684" s="4" t="str">
        <f t="shared" si="549"/>
        <v>パーツ\バーテープ＆グリップ:ブランド\RITCHEY</v>
      </c>
      <c r="GK684" s="4" t="str">
        <f t="shared" si="546"/>
        <v>u:u</v>
      </c>
      <c r="GL684" s="11"/>
      <c r="GM684" s="4" t="str">
        <f t="shared" si="563"/>
        <v>::</v>
      </c>
      <c r="GN684" s="4" t="str">
        <f t="shared" si="563"/>
        <v>::</v>
      </c>
      <c r="GO684" s="4" t="str">
        <f t="shared" si="563"/>
        <v>::</v>
      </c>
      <c r="GP684" s="4" t="str">
        <f t="shared" si="548"/>
        <v>1</v>
      </c>
    </row>
    <row r="685" spans="1:198" ht="28" customHeight="1">
      <c r="A685" s="5" t="s">
        <v>3502</v>
      </c>
      <c r="B685" s="5" t="s">
        <v>3504</v>
      </c>
      <c r="C685" s="5" t="s">
        <v>3502</v>
      </c>
      <c r="D685" s="9" t="str">
        <f t="shared" si="514"/>
        <v>u</v>
      </c>
      <c r="E685" s="9" t="str">
        <f t="shared" si="515"/>
        <v xml:space="preserve"> / （RITCHEYWCSエルゴロッキングトゥルーグリップ）</v>
      </c>
      <c r="F685" s="9" t="str">
        <f t="shared" si="516"/>
        <v xml:space="preserve"> / （RITCHEYWCSエルゴロッキングトゥルーグリップ）</v>
      </c>
      <c r="G685" s="5">
        <v>2310</v>
      </c>
      <c r="H685" s="9">
        <f t="shared" si="517"/>
        <v>2310</v>
      </c>
      <c r="I685" s="9" t="str">
        <f t="shared" si="518"/>
        <v>0</v>
      </c>
      <c r="J685" s="9" t="str">
        <f t="shared" si="519"/>
        <v>1</v>
      </c>
      <c r="P685" s="9" t="str">
        <f t="shared" si="520"/>
        <v>RITCHEYWCSエルゴロッキングトゥルーグリップ</v>
      </c>
      <c r="AI685" s="9" t="str">
        <f t="shared" si="521"/>
        <v>http://image.rakuten.co.jp/brotures/cabinet/items/ritchey/grip_elgolocking.jpg</v>
      </c>
      <c r="AS685" s="9" t="str">
        <f t="shared" si="557"/>
        <v>1</v>
      </c>
      <c r="AT685" s="9" t="str">
        <f t="shared" si="557"/>
        <v>1</v>
      </c>
      <c r="AU685" s="9" t="str">
        <f t="shared" si="523"/>
        <v>0</v>
      </c>
      <c r="AV685" s="9" t="str">
        <f t="shared" si="524"/>
        <v>1</v>
      </c>
      <c r="AW685" s="9" t="str">
        <f t="shared" si="558"/>
        <v>0</v>
      </c>
      <c r="AX685" s="9" t="str">
        <f t="shared" si="558"/>
        <v>0</v>
      </c>
      <c r="AY685" s="11"/>
      <c r="AZ685" s="11"/>
      <c r="BA685" s="11"/>
      <c r="BB685" s="9" t="str">
        <f t="shared" si="526"/>
        <v>-1</v>
      </c>
      <c r="BC685" s="9" t="str">
        <f t="shared" si="527"/>
        <v>0</v>
      </c>
      <c r="BG685" s="5" t="s">
        <v>241</v>
      </c>
      <c r="BH685" s="5" t="s">
        <v>8513</v>
      </c>
      <c r="CS685" s="9" t="str">
        <f t="shared" si="528"/>
        <v>0</v>
      </c>
      <c r="CT685" s="9" t="str">
        <f t="shared" si="529"/>
        <v>&lt;iframe src="http://www.rakuten.ne.jp/gold/brotures/spec/ritchey/grip_elgolocking.html" frameborder="0" id="spec-content" scrolling="no"&gt;&lt;/iframe&gt;</v>
      </c>
      <c r="CU685" s="9" t="str">
        <f t="shared" si="530"/>
        <v/>
      </c>
      <c r="CV685" s="9" t="str">
        <f t="shared" si="531"/>
        <v>&lt;div class="row-fluid"&gt;&lt;iframe src="http://www.rakuten.ne.jp/gold/brotures/items/ritchey/grip_elgolocking.html" frameborder="0" id="skin-product" scrolling="no"&gt;&lt;/iframe&gt;&lt;/div&gt;</v>
      </c>
      <c r="CW685" s="11" t="str">
        <f t="shared" si="532"/>
        <v/>
      </c>
      <c r="CX685" t="s">
        <v>3502</v>
      </c>
      <c r="CY685" s="9" t="str">
        <f t="shared" si="533"/>
        <v>0</v>
      </c>
      <c r="CZ685" s="11"/>
      <c r="DA685" s="11"/>
      <c r="DB685" s="11"/>
      <c r="DC685" s="11"/>
      <c r="DD685" s="9" t="str">
        <f t="shared" si="534"/>
        <v/>
      </c>
      <c r="DI685" s="9" t="str">
        <f t="shared" si="535"/>
        <v/>
      </c>
      <c r="DT685" s="9">
        <f>VLOOKUP(BG685,ディレクトリID!A:B,2)</f>
        <v>563161</v>
      </c>
      <c r="DV685" s="4" t="str">
        <f t="shared" si="536"/>
        <v>【バーテープ＆グリップ　RITCHEY】</v>
      </c>
      <c r="DW685" s="4" t="str">
        <f t="shared" si="537"/>
        <v>【バーテープ＆グリップ　RITCHEY】</v>
      </c>
      <c r="DX685" s="9">
        <f t="shared" si="538"/>
        <v>4</v>
      </c>
      <c r="DY685" s="11"/>
      <c r="DZ685" s="9" t="str">
        <f t="shared" si="559"/>
        <v>1</v>
      </c>
      <c r="EA685" s="9" t="str">
        <f t="shared" si="559"/>
        <v>1</v>
      </c>
      <c r="EB685" s="11"/>
      <c r="EC685" s="11"/>
      <c r="ED685" s="11"/>
      <c r="EE685" s="9" t="str">
        <f t="shared" si="540"/>
        <v>0</v>
      </c>
      <c r="EO685" s="5" t="s">
        <v>428</v>
      </c>
      <c r="EP685" s="8" t="s">
        <v>429</v>
      </c>
      <c r="EQ685" s="8" t="s">
        <v>429</v>
      </c>
      <c r="ER685" s="8" t="s">
        <v>209</v>
      </c>
      <c r="ES685" s="8" t="s">
        <v>430</v>
      </c>
      <c r="ET685" s="9" t="str">
        <f t="shared" si="541"/>
        <v>2</v>
      </c>
      <c r="EU685" s="11"/>
      <c r="EV685" s="11"/>
      <c r="EW685" s="11"/>
      <c r="EX685" s="9" t="str">
        <f t="shared" si="560"/>
        <v>0</v>
      </c>
      <c r="EY685" s="9" t="str">
        <f t="shared" si="560"/>
        <v>0</v>
      </c>
      <c r="EZ685" s="11"/>
      <c r="FA685" s="11"/>
      <c r="FB685" s="9" t="str">
        <f t="shared" si="561"/>
        <v>0</v>
      </c>
      <c r="FC685" s="9" t="str">
        <f t="shared" si="561"/>
        <v>0</v>
      </c>
      <c r="FD685" s="9" t="str">
        <f t="shared" si="544"/>
        <v>1</v>
      </c>
      <c r="FE685" s="9" t="str">
        <f t="shared" si="562"/>
        <v>1</v>
      </c>
      <c r="FF685" s="9" t="str">
        <f t="shared" si="562"/>
        <v>1</v>
      </c>
      <c r="GJ685" s="4" t="str">
        <f t="shared" si="549"/>
        <v>パーツ\バーテープ＆グリップ:ブランド\RITCHEY</v>
      </c>
      <c r="GK685" s="4" t="str">
        <f t="shared" si="546"/>
        <v>u:u</v>
      </c>
      <c r="GL685" s="11"/>
      <c r="GM685" s="4" t="str">
        <f t="shared" si="563"/>
        <v>::</v>
      </c>
      <c r="GN685" s="4" t="str">
        <f t="shared" si="563"/>
        <v>::</v>
      </c>
      <c r="GO685" s="4" t="str">
        <f t="shared" si="563"/>
        <v>::</v>
      </c>
      <c r="GP685" s="4" t="str">
        <f t="shared" si="548"/>
        <v>1</v>
      </c>
    </row>
    <row r="686" spans="1:198" ht="28" customHeight="1">
      <c r="A686" s="5" t="s">
        <v>3508</v>
      </c>
      <c r="B686" s="5" t="s">
        <v>3510</v>
      </c>
      <c r="C686" s="5" t="s">
        <v>3508</v>
      </c>
      <c r="D686" s="9" t="str">
        <f t="shared" si="514"/>
        <v>u</v>
      </c>
      <c r="E686" s="9" t="str">
        <f t="shared" si="515"/>
        <v xml:space="preserve"> / （RITCHEYWCSエルゴトゥルーグリップ）</v>
      </c>
      <c r="F686" s="9" t="str">
        <f t="shared" si="516"/>
        <v xml:space="preserve"> / （RITCHEYWCSエルゴトゥルーグリップ）</v>
      </c>
      <c r="G686" s="5">
        <v>1260</v>
      </c>
      <c r="H686" s="9">
        <f t="shared" si="517"/>
        <v>1260</v>
      </c>
      <c r="I686" s="9" t="str">
        <f t="shared" si="518"/>
        <v>0</v>
      </c>
      <c r="J686" s="9" t="str">
        <f t="shared" si="519"/>
        <v>1</v>
      </c>
      <c r="P686" s="9" t="str">
        <f t="shared" si="520"/>
        <v>RITCHEYWCSエルゴトゥルーグリップ</v>
      </c>
      <c r="AI686" s="9" t="str">
        <f t="shared" si="521"/>
        <v>http://image.rakuten.co.jp/brotures/cabinet/items/ritchey/grip_elgotrue.jpg</v>
      </c>
      <c r="AS686" s="9" t="str">
        <f t="shared" si="557"/>
        <v>1</v>
      </c>
      <c r="AT686" s="9" t="str">
        <f t="shared" si="557"/>
        <v>1</v>
      </c>
      <c r="AU686" s="9" t="str">
        <f t="shared" si="523"/>
        <v>0</v>
      </c>
      <c r="AV686" s="9" t="str">
        <f t="shared" si="524"/>
        <v>1</v>
      </c>
      <c r="AW686" s="9" t="str">
        <f t="shared" si="558"/>
        <v>0</v>
      </c>
      <c r="AX686" s="9" t="str">
        <f t="shared" si="558"/>
        <v>0</v>
      </c>
      <c r="AY686" s="11"/>
      <c r="AZ686" s="11"/>
      <c r="BA686" s="11"/>
      <c r="BB686" s="9" t="str">
        <f t="shared" si="526"/>
        <v>-1</v>
      </c>
      <c r="BC686" s="9" t="str">
        <f t="shared" si="527"/>
        <v>0</v>
      </c>
      <c r="BG686" s="5" t="s">
        <v>241</v>
      </c>
      <c r="BH686" s="5" t="s">
        <v>8513</v>
      </c>
      <c r="CS686" s="9" t="str">
        <f t="shared" si="528"/>
        <v>0</v>
      </c>
      <c r="CT686" s="9" t="str">
        <f t="shared" si="529"/>
        <v>&lt;iframe src="http://www.rakuten.ne.jp/gold/brotures/spec/ritchey/grip_elgotrue.html" frameborder="0" id="spec-content" scrolling="no"&gt;&lt;/iframe&gt;</v>
      </c>
      <c r="CU686" s="9" t="str">
        <f t="shared" si="530"/>
        <v/>
      </c>
      <c r="CV686" s="9" t="str">
        <f t="shared" si="531"/>
        <v>&lt;div class="row-fluid"&gt;&lt;iframe src="http://www.rakuten.ne.jp/gold/brotures/items/ritchey/grip_elgotrue.html" frameborder="0" id="skin-product" scrolling="no"&gt;&lt;/iframe&gt;&lt;/div&gt;</v>
      </c>
      <c r="CW686" s="11" t="str">
        <f t="shared" si="532"/>
        <v/>
      </c>
      <c r="CX686" t="s">
        <v>3508</v>
      </c>
      <c r="CY686" s="9" t="str">
        <f t="shared" si="533"/>
        <v>0</v>
      </c>
      <c r="CZ686" s="11"/>
      <c r="DA686" s="11"/>
      <c r="DB686" s="11"/>
      <c r="DC686" s="11"/>
      <c r="DD686" s="9" t="str">
        <f t="shared" si="534"/>
        <v/>
      </c>
      <c r="DI686" s="9" t="str">
        <f t="shared" si="535"/>
        <v/>
      </c>
      <c r="DT686" s="9">
        <f>VLOOKUP(BG686,ディレクトリID!A:B,2)</f>
        <v>563161</v>
      </c>
      <c r="DV686" s="4" t="str">
        <f t="shared" si="536"/>
        <v>【バーテープ＆グリップ　RITCHEY】</v>
      </c>
      <c r="DW686" s="4" t="str">
        <f t="shared" si="537"/>
        <v>【バーテープ＆グリップ　RITCHEY】</v>
      </c>
      <c r="DX686" s="9">
        <f t="shared" si="538"/>
        <v>4</v>
      </c>
      <c r="DY686" s="11"/>
      <c r="DZ686" s="9" t="str">
        <f t="shared" si="559"/>
        <v>1</v>
      </c>
      <c r="EA686" s="9" t="str">
        <f t="shared" si="559"/>
        <v>1</v>
      </c>
      <c r="EB686" s="11"/>
      <c r="EC686" s="11"/>
      <c r="ED686" s="11"/>
      <c r="EE686" s="9" t="str">
        <f t="shared" si="540"/>
        <v>0</v>
      </c>
      <c r="EO686" s="5" t="s">
        <v>428</v>
      </c>
      <c r="EP686" s="8" t="s">
        <v>429</v>
      </c>
      <c r="EQ686" s="8" t="s">
        <v>429</v>
      </c>
      <c r="ER686" s="8" t="s">
        <v>209</v>
      </c>
      <c r="ES686" s="8" t="s">
        <v>430</v>
      </c>
      <c r="ET686" s="9" t="str">
        <f t="shared" si="541"/>
        <v>2</v>
      </c>
      <c r="EU686" s="11"/>
      <c r="EV686" s="11"/>
      <c r="EW686" s="11"/>
      <c r="EX686" s="9" t="str">
        <f t="shared" si="560"/>
        <v>0</v>
      </c>
      <c r="EY686" s="9" t="str">
        <f t="shared" si="560"/>
        <v>0</v>
      </c>
      <c r="EZ686" s="11"/>
      <c r="FA686" s="11"/>
      <c r="FB686" s="9" t="str">
        <f t="shared" si="561"/>
        <v>0</v>
      </c>
      <c r="FC686" s="9" t="str">
        <f t="shared" si="561"/>
        <v>0</v>
      </c>
      <c r="FD686" s="9" t="str">
        <f t="shared" si="544"/>
        <v>1</v>
      </c>
      <c r="FE686" s="9" t="str">
        <f t="shared" si="562"/>
        <v>1</v>
      </c>
      <c r="FF686" s="9" t="str">
        <f t="shared" si="562"/>
        <v>1</v>
      </c>
      <c r="GJ686" s="4" t="str">
        <f t="shared" si="549"/>
        <v>パーツ\バーテープ＆グリップ:ブランド\RITCHEY</v>
      </c>
      <c r="GK686" s="4" t="str">
        <f t="shared" si="546"/>
        <v>u:u</v>
      </c>
      <c r="GL686" s="11"/>
      <c r="GM686" s="4" t="str">
        <f t="shared" si="563"/>
        <v>::</v>
      </c>
      <c r="GN686" s="4" t="str">
        <f t="shared" si="563"/>
        <v>::</v>
      </c>
      <c r="GO686" s="4" t="str">
        <f t="shared" si="563"/>
        <v>::</v>
      </c>
      <c r="GP686" s="4" t="str">
        <f t="shared" si="548"/>
        <v>1</v>
      </c>
    </row>
    <row r="687" spans="1:198" ht="28" customHeight="1">
      <c r="A687" s="5" t="s">
        <v>3514</v>
      </c>
      <c r="B687" s="5" t="s">
        <v>3516</v>
      </c>
      <c r="C687" s="5" t="s">
        <v>3514</v>
      </c>
      <c r="D687" s="9" t="str">
        <f t="shared" si="514"/>
        <v>u</v>
      </c>
      <c r="E687" s="9" t="str">
        <f t="shared" si="515"/>
        <v xml:space="preserve"> / （KCNCEVAグリップ）</v>
      </c>
      <c r="F687" s="9" t="str">
        <f t="shared" si="516"/>
        <v xml:space="preserve"> / （KCNCEVAグリップ）</v>
      </c>
      <c r="G687" s="5">
        <v>945</v>
      </c>
      <c r="H687" s="9">
        <f t="shared" si="517"/>
        <v>945</v>
      </c>
      <c r="I687" s="9" t="str">
        <f t="shared" si="518"/>
        <v>0</v>
      </c>
      <c r="J687" s="9" t="str">
        <f t="shared" si="519"/>
        <v>1</v>
      </c>
      <c r="P687" s="9" t="str">
        <f t="shared" si="520"/>
        <v>KCNCEVAグリップ</v>
      </c>
      <c r="AI687" s="9" t="str">
        <f t="shared" si="521"/>
        <v>http://image.rakuten.co.jp/brotures/cabinet/items/kcnc/grip_eva.jpg</v>
      </c>
      <c r="AS687" s="9" t="str">
        <f t="shared" si="557"/>
        <v>1</v>
      </c>
      <c r="AT687" s="9" t="str">
        <f t="shared" si="557"/>
        <v>1</v>
      </c>
      <c r="AU687" s="9" t="str">
        <f t="shared" si="523"/>
        <v>0</v>
      </c>
      <c r="AV687" s="9" t="str">
        <f t="shared" si="524"/>
        <v>1</v>
      </c>
      <c r="AW687" s="9" t="str">
        <f t="shared" si="558"/>
        <v>0</v>
      </c>
      <c r="AX687" s="9" t="str">
        <f t="shared" si="558"/>
        <v>0</v>
      </c>
      <c r="AY687" s="11"/>
      <c r="AZ687" s="11"/>
      <c r="BA687" s="11"/>
      <c r="BB687" s="9" t="str">
        <f t="shared" si="526"/>
        <v>-1</v>
      </c>
      <c r="BC687" s="9" t="str">
        <f t="shared" si="527"/>
        <v>0</v>
      </c>
      <c r="BG687" s="5" t="s">
        <v>241</v>
      </c>
      <c r="BH687" s="5" t="s">
        <v>8506</v>
      </c>
      <c r="CS687" s="9" t="str">
        <f t="shared" si="528"/>
        <v>0</v>
      </c>
      <c r="CT687" s="9" t="str">
        <f t="shared" si="529"/>
        <v>&lt;iframe src="http://www.rakuten.ne.jp/gold/brotures/spec/kcnc/grip_eva.html" frameborder="0" id="spec-content" scrolling="no"&gt;&lt;/iframe&gt;</v>
      </c>
      <c r="CU687" s="9" t="str">
        <f t="shared" si="530"/>
        <v/>
      </c>
      <c r="CV687" s="9" t="str">
        <f t="shared" si="531"/>
        <v>&lt;div class="row-fluid"&gt;&lt;iframe src="http://www.rakuten.ne.jp/gold/brotures/items/kcnc/grip_eva.html" frameborder="0" id="skin-product" scrolling="no"&gt;&lt;/iframe&gt;&lt;/div&gt;</v>
      </c>
      <c r="CW687" s="11" t="str">
        <f t="shared" si="532"/>
        <v/>
      </c>
      <c r="CX687" t="s">
        <v>3514</v>
      </c>
      <c r="CY687" s="9" t="str">
        <f t="shared" si="533"/>
        <v>0</v>
      </c>
      <c r="CZ687" s="11"/>
      <c r="DA687" s="11"/>
      <c r="DB687" s="11"/>
      <c r="DC687" s="11"/>
      <c r="DD687" s="9" t="str">
        <f t="shared" si="534"/>
        <v/>
      </c>
      <c r="DI687" s="9" t="str">
        <f t="shared" si="535"/>
        <v/>
      </c>
      <c r="DT687" s="9">
        <f>VLOOKUP(BG687,ディレクトリID!A:B,2)</f>
        <v>563161</v>
      </c>
      <c r="DV687" s="4" t="str">
        <f t="shared" si="536"/>
        <v>【バーテープ＆グリップ　KCNC】</v>
      </c>
      <c r="DW687" s="4" t="str">
        <f t="shared" si="537"/>
        <v>【バーテープ＆グリップ　KCNC】</v>
      </c>
      <c r="DX687" s="9">
        <f t="shared" si="538"/>
        <v>4</v>
      </c>
      <c r="DY687" s="11"/>
      <c r="DZ687" s="9" t="str">
        <f t="shared" si="559"/>
        <v>1</v>
      </c>
      <c r="EA687" s="9" t="str">
        <f t="shared" si="559"/>
        <v>1</v>
      </c>
      <c r="EB687" s="11"/>
      <c r="EC687" s="11"/>
      <c r="ED687" s="11"/>
      <c r="EE687" s="9" t="str">
        <f t="shared" si="540"/>
        <v>0</v>
      </c>
      <c r="EO687" s="5" t="s">
        <v>428</v>
      </c>
      <c r="EP687" s="8" t="s">
        <v>429</v>
      </c>
      <c r="EQ687" s="8" t="s">
        <v>429</v>
      </c>
      <c r="ER687" s="8" t="s">
        <v>209</v>
      </c>
      <c r="ES687" s="8" t="s">
        <v>430</v>
      </c>
      <c r="ET687" s="9" t="str">
        <f t="shared" si="541"/>
        <v>2</v>
      </c>
      <c r="EU687" s="11"/>
      <c r="EV687" s="11"/>
      <c r="EW687" s="11"/>
      <c r="EX687" s="9" t="str">
        <f t="shared" si="560"/>
        <v>0</v>
      </c>
      <c r="EY687" s="9" t="str">
        <f t="shared" si="560"/>
        <v>0</v>
      </c>
      <c r="EZ687" s="11"/>
      <c r="FA687" s="11"/>
      <c r="FB687" s="9" t="str">
        <f t="shared" si="561"/>
        <v>0</v>
      </c>
      <c r="FC687" s="9" t="str">
        <f t="shared" si="561"/>
        <v>0</v>
      </c>
      <c r="FD687" s="9" t="str">
        <f t="shared" si="544"/>
        <v>1</v>
      </c>
      <c r="FE687" s="9" t="str">
        <f t="shared" si="562"/>
        <v>1</v>
      </c>
      <c r="FF687" s="9" t="str">
        <f t="shared" si="562"/>
        <v>1</v>
      </c>
      <c r="GJ687" s="4" t="str">
        <f t="shared" si="549"/>
        <v>パーツ\バーテープ＆グリップ:ブランド\KCNC</v>
      </c>
      <c r="GK687" s="4" t="str">
        <f t="shared" si="546"/>
        <v>u:u</v>
      </c>
      <c r="GL687" s="11"/>
      <c r="GM687" s="4" t="str">
        <f t="shared" si="563"/>
        <v>::</v>
      </c>
      <c r="GN687" s="4" t="str">
        <f t="shared" si="563"/>
        <v>::</v>
      </c>
      <c r="GO687" s="4" t="str">
        <f t="shared" si="563"/>
        <v>::</v>
      </c>
      <c r="GP687" s="4" t="str">
        <f t="shared" si="548"/>
        <v>1</v>
      </c>
    </row>
    <row r="688" spans="1:198" ht="28" customHeight="1">
      <c r="A688" s="5" t="s">
        <v>3520</v>
      </c>
      <c r="B688" s="5" t="s">
        <v>3522</v>
      </c>
      <c r="C688" s="5" t="s">
        <v>3520</v>
      </c>
      <c r="D688" s="9" t="str">
        <f t="shared" si="514"/>
        <v>u</v>
      </c>
      <c r="E688" s="9" t="str">
        <f t="shared" si="515"/>
        <v xml:space="preserve"> / （crankbrothersiodineグリップ）</v>
      </c>
      <c r="F688" s="9" t="str">
        <f t="shared" si="516"/>
        <v xml:space="preserve"> / （crankbrothersiodineグリップ）</v>
      </c>
      <c r="G688" s="5">
        <v>2625</v>
      </c>
      <c r="H688" s="9">
        <f t="shared" si="517"/>
        <v>2625</v>
      </c>
      <c r="I688" s="9" t="str">
        <f t="shared" si="518"/>
        <v>0</v>
      </c>
      <c r="J688" s="9" t="str">
        <f t="shared" si="519"/>
        <v>1</v>
      </c>
      <c r="P688" s="9" t="str">
        <f t="shared" si="520"/>
        <v>crankbrothersiodineグリップ</v>
      </c>
      <c r="AI688" s="9" t="str">
        <f t="shared" si="521"/>
        <v>http://image.rakuten.co.jp/brotures/cabinet/items/crankbrothers/grip_iodine.jpg</v>
      </c>
      <c r="AS688" s="9" t="str">
        <f t="shared" si="557"/>
        <v>1</v>
      </c>
      <c r="AT688" s="9" t="str">
        <f t="shared" si="557"/>
        <v>1</v>
      </c>
      <c r="AU688" s="9" t="str">
        <f t="shared" si="523"/>
        <v>0</v>
      </c>
      <c r="AV688" s="9" t="str">
        <f t="shared" si="524"/>
        <v>1</v>
      </c>
      <c r="AW688" s="9" t="str">
        <f t="shared" si="558"/>
        <v>0</v>
      </c>
      <c r="AX688" s="9" t="str">
        <f t="shared" si="558"/>
        <v>0</v>
      </c>
      <c r="AY688" s="11"/>
      <c r="AZ688" s="11"/>
      <c r="BA688" s="11"/>
      <c r="BB688" s="9" t="str">
        <f t="shared" si="526"/>
        <v>-1</v>
      </c>
      <c r="BC688" s="9" t="str">
        <f t="shared" si="527"/>
        <v>0</v>
      </c>
      <c r="BG688" s="5" t="s">
        <v>241</v>
      </c>
      <c r="BH688" s="5" t="s">
        <v>8499</v>
      </c>
      <c r="CS688" s="9" t="str">
        <f t="shared" si="528"/>
        <v>0</v>
      </c>
      <c r="CT688" s="9" t="str">
        <f t="shared" si="529"/>
        <v>&lt;iframe src="http://www.rakuten.ne.jp/gold/brotures/spec/crankbrothers/grip_iodine.html" frameborder="0" id="spec-content" scrolling="no"&gt;&lt;/iframe&gt;</v>
      </c>
      <c r="CU688" s="9" t="str">
        <f t="shared" si="530"/>
        <v/>
      </c>
      <c r="CV688" s="9" t="str">
        <f t="shared" si="531"/>
        <v>&lt;div class="row-fluid"&gt;&lt;iframe src="http://www.rakuten.ne.jp/gold/brotures/items/crankbrothers/grip_iodine.html" frameborder="0" id="skin-product" scrolling="no"&gt;&lt;/iframe&gt;&lt;/div&gt;</v>
      </c>
      <c r="CW688" s="11" t="str">
        <f t="shared" si="532"/>
        <v/>
      </c>
      <c r="CX688" t="s">
        <v>3520</v>
      </c>
      <c r="CY688" s="9" t="str">
        <f t="shared" si="533"/>
        <v>0</v>
      </c>
      <c r="CZ688" s="11"/>
      <c r="DA688" s="11"/>
      <c r="DB688" s="11"/>
      <c r="DC688" s="11"/>
      <c r="DD688" s="9" t="str">
        <f t="shared" si="534"/>
        <v/>
      </c>
      <c r="DI688" s="9" t="str">
        <f t="shared" si="535"/>
        <v/>
      </c>
      <c r="DT688" s="9">
        <f>VLOOKUP(BG688,ディレクトリID!A:B,2)</f>
        <v>563161</v>
      </c>
      <c r="DV688" s="4" t="str">
        <f t="shared" si="536"/>
        <v>【バーテープ＆グリップ　CRANKBROTHERS】</v>
      </c>
      <c r="DW688" s="4" t="str">
        <f t="shared" si="537"/>
        <v>【バーテープ＆グリップ　CRANKBROTHERS】</v>
      </c>
      <c r="DX688" s="9">
        <f t="shared" si="538"/>
        <v>4</v>
      </c>
      <c r="DY688" s="11"/>
      <c r="DZ688" s="9" t="str">
        <f t="shared" si="559"/>
        <v>1</v>
      </c>
      <c r="EA688" s="9" t="str">
        <f t="shared" si="559"/>
        <v>1</v>
      </c>
      <c r="EB688" s="11"/>
      <c r="EC688" s="11"/>
      <c r="ED688" s="11"/>
      <c r="EE688" s="9" t="str">
        <f t="shared" si="540"/>
        <v>0</v>
      </c>
      <c r="EO688" s="5" t="s">
        <v>428</v>
      </c>
      <c r="EP688" s="8" t="s">
        <v>429</v>
      </c>
      <c r="EQ688" s="8" t="s">
        <v>429</v>
      </c>
      <c r="ER688" s="8" t="s">
        <v>209</v>
      </c>
      <c r="ES688" s="8" t="s">
        <v>430</v>
      </c>
      <c r="ET688" s="9" t="str">
        <f t="shared" si="541"/>
        <v>2</v>
      </c>
      <c r="EU688" s="11"/>
      <c r="EV688" s="11"/>
      <c r="EW688" s="11"/>
      <c r="EX688" s="9" t="str">
        <f t="shared" si="560"/>
        <v>0</v>
      </c>
      <c r="EY688" s="9" t="str">
        <f t="shared" si="560"/>
        <v>0</v>
      </c>
      <c r="EZ688" s="11"/>
      <c r="FA688" s="11"/>
      <c r="FB688" s="9" t="str">
        <f t="shared" si="561"/>
        <v>0</v>
      </c>
      <c r="FC688" s="9" t="str">
        <f t="shared" si="561"/>
        <v>0</v>
      </c>
      <c r="FD688" s="9" t="str">
        <f t="shared" si="544"/>
        <v>1</v>
      </c>
      <c r="FE688" s="9" t="str">
        <f t="shared" si="562"/>
        <v>1</v>
      </c>
      <c r="FF688" s="9" t="str">
        <f t="shared" si="562"/>
        <v>1</v>
      </c>
      <c r="GJ688" s="4" t="str">
        <f t="shared" si="549"/>
        <v>パーツ\バーテープ＆グリップ:ブランド\CRANKBROTHERS</v>
      </c>
      <c r="GK688" s="4" t="str">
        <f t="shared" si="546"/>
        <v>u:u</v>
      </c>
      <c r="GL688" s="11"/>
      <c r="GM688" s="4" t="str">
        <f t="shared" si="563"/>
        <v>::</v>
      </c>
      <c r="GN688" s="4" t="str">
        <f t="shared" si="563"/>
        <v>::</v>
      </c>
      <c r="GO688" s="4" t="str">
        <f t="shared" si="563"/>
        <v>::</v>
      </c>
      <c r="GP688" s="4" t="str">
        <f t="shared" si="548"/>
        <v>1</v>
      </c>
    </row>
    <row r="689" spans="1:198" ht="28" customHeight="1">
      <c r="A689" s="5" t="s">
        <v>3526</v>
      </c>
      <c r="B689" s="5" t="s">
        <v>3528</v>
      </c>
      <c r="C689" s="5" t="s">
        <v>3526</v>
      </c>
      <c r="D689" s="9" t="str">
        <f t="shared" si="514"/>
        <v>u</v>
      </c>
      <c r="E689" s="9" t="str">
        <f t="shared" si="515"/>
        <v xml:space="preserve"> / （grungeシスコグリップ）</v>
      </c>
      <c r="F689" s="9" t="str">
        <f t="shared" si="516"/>
        <v xml:space="preserve"> / （grungeシスコグリップ）</v>
      </c>
      <c r="G689" s="5">
        <v>840</v>
      </c>
      <c r="H689" s="9">
        <f t="shared" si="517"/>
        <v>840</v>
      </c>
      <c r="I689" s="9" t="str">
        <f t="shared" si="518"/>
        <v>0</v>
      </c>
      <c r="J689" s="9" t="str">
        <f t="shared" si="519"/>
        <v>1</v>
      </c>
      <c r="P689" s="9" t="str">
        <f t="shared" si="520"/>
        <v>grungeシスコグリップ</v>
      </c>
      <c r="AI689" s="9" t="str">
        <f t="shared" si="521"/>
        <v>http://image.rakuten.co.jp/brotures/cabinet/items/grunge/grip_isco.jpg</v>
      </c>
      <c r="AS689" s="9" t="str">
        <f t="shared" si="557"/>
        <v>1</v>
      </c>
      <c r="AT689" s="9" t="str">
        <f t="shared" si="557"/>
        <v>1</v>
      </c>
      <c r="AU689" s="9" t="str">
        <f t="shared" si="523"/>
        <v>0</v>
      </c>
      <c r="AV689" s="9" t="str">
        <f t="shared" si="524"/>
        <v>1</v>
      </c>
      <c r="AW689" s="9" t="str">
        <f t="shared" si="558"/>
        <v>0</v>
      </c>
      <c r="AX689" s="9" t="str">
        <f t="shared" si="558"/>
        <v>0</v>
      </c>
      <c r="AY689" s="11"/>
      <c r="AZ689" s="11"/>
      <c r="BA689" s="11"/>
      <c r="BB689" s="9" t="str">
        <f t="shared" si="526"/>
        <v>-1</v>
      </c>
      <c r="BC689" s="9" t="str">
        <f t="shared" si="527"/>
        <v>0</v>
      </c>
      <c r="BG689" s="5" t="s">
        <v>241</v>
      </c>
      <c r="BH689" s="5" t="s">
        <v>438</v>
      </c>
      <c r="CS689" s="9" t="str">
        <f t="shared" si="528"/>
        <v>0</v>
      </c>
      <c r="CT689" s="9" t="str">
        <f t="shared" si="529"/>
        <v>&lt;iframe src="http://www.rakuten.ne.jp/gold/brotures/spec/grunge/grip_isco.html" frameborder="0" id="spec-content" scrolling="no"&gt;&lt;/iframe&gt;</v>
      </c>
      <c r="CU689" s="9" t="str">
        <f t="shared" si="530"/>
        <v/>
      </c>
      <c r="CV689" s="9" t="str">
        <f t="shared" si="531"/>
        <v>&lt;div class="row-fluid"&gt;&lt;iframe src="http://www.rakuten.ne.jp/gold/brotures/items/grunge/grip_isco.html" frameborder="0" id="skin-product" scrolling="no"&gt;&lt;/iframe&gt;&lt;/div&gt;</v>
      </c>
      <c r="CW689" s="11" t="str">
        <f t="shared" si="532"/>
        <v/>
      </c>
      <c r="CX689" t="s">
        <v>3526</v>
      </c>
      <c r="CY689" s="9" t="str">
        <f t="shared" si="533"/>
        <v>0</v>
      </c>
      <c r="CZ689" s="11"/>
      <c r="DA689" s="11"/>
      <c r="DB689" s="11"/>
      <c r="DC689" s="11"/>
      <c r="DD689" s="9" t="str">
        <f t="shared" si="534"/>
        <v/>
      </c>
      <c r="DI689" s="9" t="str">
        <f t="shared" si="535"/>
        <v/>
      </c>
      <c r="DT689" s="9">
        <f>VLOOKUP(BG689,ディレクトリID!A:B,2)</f>
        <v>563161</v>
      </c>
      <c r="DV689" s="4" t="str">
        <f t="shared" si="536"/>
        <v>【バーテープ＆グリップ　grunge】</v>
      </c>
      <c r="DW689" s="4" t="str">
        <f t="shared" si="537"/>
        <v>【バーテープ＆グリップ　grunge】</v>
      </c>
      <c r="DX689" s="9">
        <f t="shared" si="538"/>
        <v>4</v>
      </c>
      <c r="DY689" s="11"/>
      <c r="DZ689" s="9" t="str">
        <f t="shared" si="559"/>
        <v>1</v>
      </c>
      <c r="EA689" s="9" t="str">
        <f t="shared" si="559"/>
        <v>1</v>
      </c>
      <c r="EB689" s="11"/>
      <c r="EC689" s="11"/>
      <c r="ED689" s="11"/>
      <c r="EE689" s="9" t="str">
        <f t="shared" si="540"/>
        <v>0</v>
      </c>
      <c r="EO689" s="5" t="s">
        <v>428</v>
      </c>
      <c r="EP689" s="8" t="s">
        <v>429</v>
      </c>
      <c r="EQ689" s="8" t="s">
        <v>429</v>
      </c>
      <c r="ER689" s="8" t="s">
        <v>209</v>
      </c>
      <c r="ES689" s="8" t="s">
        <v>430</v>
      </c>
      <c r="ET689" s="9" t="str">
        <f t="shared" si="541"/>
        <v>2</v>
      </c>
      <c r="EU689" s="11"/>
      <c r="EV689" s="11"/>
      <c r="EW689" s="11"/>
      <c r="EX689" s="9" t="str">
        <f t="shared" si="560"/>
        <v>0</v>
      </c>
      <c r="EY689" s="9" t="str">
        <f t="shared" si="560"/>
        <v>0</v>
      </c>
      <c r="EZ689" s="11"/>
      <c r="FA689" s="11"/>
      <c r="FB689" s="9" t="str">
        <f t="shared" si="561"/>
        <v>0</v>
      </c>
      <c r="FC689" s="9" t="str">
        <f t="shared" si="561"/>
        <v>0</v>
      </c>
      <c r="FD689" s="9" t="str">
        <f t="shared" si="544"/>
        <v>1</v>
      </c>
      <c r="FE689" s="9" t="str">
        <f t="shared" si="562"/>
        <v>1</v>
      </c>
      <c r="FF689" s="9" t="str">
        <f t="shared" si="562"/>
        <v>1</v>
      </c>
      <c r="GJ689" s="4" t="str">
        <f t="shared" si="549"/>
        <v>パーツ\バーテープ＆グリップ:ブランド\grunge</v>
      </c>
      <c r="GK689" s="4" t="str">
        <f t="shared" si="546"/>
        <v>u:u</v>
      </c>
      <c r="GL689" s="11"/>
      <c r="GM689" s="4" t="str">
        <f t="shared" si="563"/>
        <v>::</v>
      </c>
      <c r="GN689" s="4" t="str">
        <f t="shared" si="563"/>
        <v>::</v>
      </c>
      <c r="GO689" s="4" t="str">
        <f t="shared" si="563"/>
        <v>::</v>
      </c>
      <c r="GP689" s="4" t="str">
        <f t="shared" si="548"/>
        <v>1</v>
      </c>
    </row>
    <row r="690" spans="1:198" ht="28" customHeight="1">
      <c r="A690" s="5" t="s">
        <v>3532</v>
      </c>
      <c r="B690" s="5" t="s">
        <v>3534</v>
      </c>
      <c r="C690" s="5" t="s">
        <v>3532</v>
      </c>
      <c r="D690" s="9" t="str">
        <f t="shared" si="514"/>
        <v>u</v>
      </c>
      <c r="E690" s="9" t="str">
        <f t="shared" si="515"/>
        <v xml:space="preserve"> / （grungeレザーグリップ）</v>
      </c>
      <c r="F690" s="9" t="str">
        <f t="shared" si="516"/>
        <v xml:space="preserve"> / （grungeレザーグリップ）</v>
      </c>
      <c r="G690" s="5">
        <v>1995</v>
      </c>
      <c r="H690" s="9">
        <f t="shared" si="517"/>
        <v>1995</v>
      </c>
      <c r="I690" s="9" t="str">
        <f t="shared" si="518"/>
        <v>0</v>
      </c>
      <c r="J690" s="9" t="str">
        <f t="shared" si="519"/>
        <v>1</v>
      </c>
      <c r="P690" s="9" t="str">
        <f t="shared" si="520"/>
        <v>grungeレザーグリップ</v>
      </c>
      <c r="AI690" s="9" t="str">
        <f t="shared" si="521"/>
        <v>http://image.rakuten.co.jp/brotures/cabinet/items/grunge/grip_leather.jpg</v>
      </c>
      <c r="AS690" s="9" t="str">
        <f t="shared" si="557"/>
        <v>1</v>
      </c>
      <c r="AT690" s="9" t="str">
        <f t="shared" si="557"/>
        <v>1</v>
      </c>
      <c r="AU690" s="9" t="str">
        <f t="shared" si="523"/>
        <v>0</v>
      </c>
      <c r="AV690" s="9" t="str">
        <f t="shared" si="524"/>
        <v>1</v>
      </c>
      <c r="AW690" s="9" t="str">
        <f t="shared" si="558"/>
        <v>0</v>
      </c>
      <c r="AX690" s="9" t="str">
        <f t="shared" si="558"/>
        <v>0</v>
      </c>
      <c r="AY690" s="11"/>
      <c r="AZ690" s="11"/>
      <c r="BA690" s="11"/>
      <c r="BB690" s="9" t="str">
        <f t="shared" si="526"/>
        <v>-1</v>
      </c>
      <c r="BC690" s="9" t="str">
        <f t="shared" si="527"/>
        <v>0</v>
      </c>
      <c r="BG690" s="5" t="s">
        <v>241</v>
      </c>
      <c r="BH690" s="5" t="s">
        <v>438</v>
      </c>
      <c r="CS690" s="9" t="str">
        <f t="shared" si="528"/>
        <v>0</v>
      </c>
      <c r="CT690" s="9" t="str">
        <f t="shared" si="529"/>
        <v>&lt;iframe src="http://www.rakuten.ne.jp/gold/brotures/spec/grunge/grip_leather.html" frameborder="0" id="spec-content" scrolling="no"&gt;&lt;/iframe&gt;</v>
      </c>
      <c r="CU690" s="9" t="str">
        <f t="shared" si="530"/>
        <v/>
      </c>
      <c r="CV690" s="9" t="str">
        <f t="shared" si="531"/>
        <v>&lt;div class="row-fluid"&gt;&lt;iframe src="http://www.rakuten.ne.jp/gold/brotures/items/grunge/grip_leather.html" frameborder="0" id="skin-product" scrolling="no"&gt;&lt;/iframe&gt;&lt;/div&gt;</v>
      </c>
      <c r="CW690" s="11" t="str">
        <f t="shared" si="532"/>
        <v/>
      </c>
      <c r="CX690" t="s">
        <v>3532</v>
      </c>
      <c r="CY690" s="9" t="str">
        <f t="shared" si="533"/>
        <v>0</v>
      </c>
      <c r="CZ690" s="11"/>
      <c r="DA690" s="11"/>
      <c r="DB690" s="11"/>
      <c r="DC690" s="11"/>
      <c r="DD690" s="9" t="str">
        <f t="shared" si="534"/>
        <v/>
      </c>
      <c r="DI690" s="9" t="str">
        <f t="shared" si="535"/>
        <v/>
      </c>
      <c r="DT690" s="9">
        <f>VLOOKUP(BG690,ディレクトリID!A:B,2)</f>
        <v>563161</v>
      </c>
      <c r="DV690" s="4" t="str">
        <f t="shared" si="536"/>
        <v>【バーテープ＆グリップ　grunge】</v>
      </c>
      <c r="DW690" s="4" t="str">
        <f t="shared" si="537"/>
        <v>【バーテープ＆グリップ　grunge】</v>
      </c>
      <c r="DX690" s="9">
        <f t="shared" si="538"/>
        <v>4</v>
      </c>
      <c r="DY690" s="11"/>
      <c r="DZ690" s="9" t="str">
        <f t="shared" si="559"/>
        <v>1</v>
      </c>
      <c r="EA690" s="9" t="str">
        <f t="shared" si="559"/>
        <v>1</v>
      </c>
      <c r="EB690" s="11"/>
      <c r="EC690" s="11"/>
      <c r="ED690" s="11"/>
      <c r="EE690" s="9" t="str">
        <f t="shared" si="540"/>
        <v>0</v>
      </c>
      <c r="EO690" s="5" t="s">
        <v>428</v>
      </c>
      <c r="EP690" s="8" t="s">
        <v>429</v>
      </c>
      <c r="EQ690" s="8" t="s">
        <v>429</v>
      </c>
      <c r="ER690" s="8" t="s">
        <v>209</v>
      </c>
      <c r="ES690" s="8" t="s">
        <v>430</v>
      </c>
      <c r="ET690" s="9" t="str">
        <f t="shared" si="541"/>
        <v>2</v>
      </c>
      <c r="EU690" s="11"/>
      <c r="EV690" s="11"/>
      <c r="EW690" s="11"/>
      <c r="EX690" s="9" t="str">
        <f t="shared" si="560"/>
        <v>0</v>
      </c>
      <c r="EY690" s="9" t="str">
        <f t="shared" si="560"/>
        <v>0</v>
      </c>
      <c r="EZ690" s="11"/>
      <c r="FA690" s="11"/>
      <c r="FB690" s="9" t="str">
        <f t="shared" si="561"/>
        <v>0</v>
      </c>
      <c r="FC690" s="9" t="str">
        <f t="shared" si="561"/>
        <v>0</v>
      </c>
      <c r="FD690" s="9" t="str">
        <f t="shared" si="544"/>
        <v>1</v>
      </c>
      <c r="FE690" s="9" t="str">
        <f t="shared" si="562"/>
        <v>1</v>
      </c>
      <c r="FF690" s="9" t="str">
        <f t="shared" si="562"/>
        <v>1</v>
      </c>
      <c r="GJ690" s="4" t="str">
        <f t="shared" si="549"/>
        <v>パーツ\バーテープ＆グリップ:ブランド\grunge</v>
      </c>
      <c r="GK690" s="4" t="str">
        <f t="shared" si="546"/>
        <v>u:u</v>
      </c>
      <c r="GL690" s="11"/>
      <c r="GM690" s="4" t="str">
        <f t="shared" si="563"/>
        <v>::</v>
      </c>
      <c r="GN690" s="4" t="str">
        <f t="shared" si="563"/>
        <v>::</v>
      </c>
      <c r="GO690" s="4" t="str">
        <f t="shared" si="563"/>
        <v>::</v>
      </c>
      <c r="GP690" s="4" t="str">
        <f t="shared" si="548"/>
        <v>1</v>
      </c>
    </row>
    <row r="691" spans="1:198" ht="28" customHeight="1">
      <c r="A691" s="5" t="s">
        <v>3538</v>
      </c>
      <c r="B691" s="5" t="s">
        <v>3540</v>
      </c>
      <c r="C691" s="5" t="s">
        <v>3538</v>
      </c>
      <c r="D691" s="9" t="str">
        <f t="shared" si="514"/>
        <v>u</v>
      </c>
      <c r="E691" s="9" t="str">
        <f t="shared" si="515"/>
        <v xml:space="preserve"> / （grungeロックグリップ）</v>
      </c>
      <c r="F691" s="9" t="str">
        <f t="shared" si="516"/>
        <v xml:space="preserve"> / （grungeロックグリップ）</v>
      </c>
      <c r="G691" s="5">
        <v>1260</v>
      </c>
      <c r="H691" s="9">
        <f t="shared" si="517"/>
        <v>1260</v>
      </c>
      <c r="I691" s="9" t="str">
        <f t="shared" si="518"/>
        <v>0</v>
      </c>
      <c r="J691" s="9" t="str">
        <f t="shared" si="519"/>
        <v>1</v>
      </c>
      <c r="P691" s="9" t="str">
        <f t="shared" si="520"/>
        <v>grungeロックグリップ</v>
      </c>
      <c r="AI691" s="9" t="str">
        <f t="shared" si="521"/>
        <v>http://image.rakuten.co.jp/brotures/cabinet/items/grunge/grip_lock.jpg</v>
      </c>
      <c r="AS691" s="9" t="str">
        <f t="shared" si="557"/>
        <v>1</v>
      </c>
      <c r="AT691" s="9" t="str">
        <f t="shared" si="557"/>
        <v>1</v>
      </c>
      <c r="AU691" s="9" t="str">
        <f t="shared" si="523"/>
        <v>0</v>
      </c>
      <c r="AV691" s="9" t="str">
        <f t="shared" si="524"/>
        <v>1</v>
      </c>
      <c r="AW691" s="9" t="str">
        <f t="shared" si="558"/>
        <v>0</v>
      </c>
      <c r="AX691" s="9" t="str">
        <f t="shared" si="558"/>
        <v>0</v>
      </c>
      <c r="AY691" s="11"/>
      <c r="AZ691" s="11"/>
      <c r="BA691" s="11"/>
      <c r="BB691" s="9" t="str">
        <f t="shared" si="526"/>
        <v>-1</v>
      </c>
      <c r="BC691" s="9" t="str">
        <f t="shared" si="527"/>
        <v>0</v>
      </c>
      <c r="BG691" s="5" t="s">
        <v>241</v>
      </c>
      <c r="BH691" s="5" t="s">
        <v>438</v>
      </c>
      <c r="CS691" s="9" t="str">
        <f t="shared" si="528"/>
        <v>0</v>
      </c>
      <c r="CT691" s="9" t="str">
        <f t="shared" si="529"/>
        <v>&lt;iframe src="http://www.rakuten.ne.jp/gold/brotures/spec/grunge/grip_lock.html" frameborder="0" id="spec-content" scrolling="no"&gt;&lt;/iframe&gt;</v>
      </c>
      <c r="CU691" s="9" t="str">
        <f t="shared" si="530"/>
        <v/>
      </c>
      <c r="CV691" s="9" t="str">
        <f t="shared" si="531"/>
        <v>&lt;div class="row-fluid"&gt;&lt;iframe src="http://www.rakuten.ne.jp/gold/brotures/items/grunge/grip_lock.html" frameborder="0" id="skin-product" scrolling="no"&gt;&lt;/iframe&gt;&lt;/div&gt;</v>
      </c>
      <c r="CW691" s="11" t="str">
        <f t="shared" si="532"/>
        <v/>
      </c>
      <c r="CX691" t="s">
        <v>3538</v>
      </c>
      <c r="CY691" s="9" t="str">
        <f t="shared" si="533"/>
        <v>0</v>
      </c>
      <c r="CZ691" s="11"/>
      <c r="DA691" s="11"/>
      <c r="DB691" s="11"/>
      <c r="DC691" s="11"/>
      <c r="DD691" s="9" t="str">
        <f t="shared" si="534"/>
        <v/>
      </c>
      <c r="DI691" s="9" t="str">
        <f t="shared" si="535"/>
        <v/>
      </c>
      <c r="DT691" s="9">
        <f>VLOOKUP(BG691,ディレクトリID!A:B,2)</f>
        <v>563161</v>
      </c>
      <c r="DV691" s="4" t="str">
        <f t="shared" si="536"/>
        <v>【バーテープ＆グリップ　grunge】</v>
      </c>
      <c r="DW691" s="4" t="str">
        <f t="shared" si="537"/>
        <v>【バーテープ＆グリップ　grunge】</v>
      </c>
      <c r="DX691" s="9">
        <f t="shared" si="538"/>
        <v>4</v>
      </c>
      <c r="DY691" s="11"/>
      <c r="DZ691" s="9" t="str">
        <f t="shared" si="559"/>
        <v>1</v>
      </c>
      <c r="EA691" s="9" t="str">
        <f t="shared" si="559"/>
        <v>1</v>
      </c>
      <c r="EB691" s="11"/>
      <c r="EC691" s="11"/>
      <c r="ED691" s="11"/>
      <c r="EE691" s="9" t="str">
        <f t="shared" si="540"/>
        <v>0</v>
      </c>
      <c r="EO691" s="5" t="s">
        <v>428</v>
      </c>
      <c r="EP691" s="8" t="s">
        <v>429</v>
      </c>
      <c r="EQ691" s="8" t="s">
        <v>429</v>
      </c>
      <c r="ER691" s="8" t="s">
        <v>209</v>
      </c>
      <c r="ES691" s="8" t="s">
        <v>430</v>
      </c>
      <c r="ET691" s="9" t="str">
        <f t="shared" si="541"/>
        <v>2</v>
      </c>
      <c r="EU691" s="11"/>
      <c r="EV691" s="11"/>
      <c r="EW691" s="11"/>
      <c r="EX691" s="9" t="str">
        <f t="shared" si="560"/>
        <v>0</v>
      </c>
      <c r="EY691" s="9" t="str">
        <f t="shared" si="560"/>
        <v>0</v>
      </c>
      <c r="EZ691" s="11"/>
      <c r="FA691" s="11"/>
      <c r="FB691" s="9" t="str">
        <f t="shared" si="561"/>
        <v>0</v>
      </c>
      <c r="FC691" s="9" t="str">
        <f t="shared" si="561"/>
        <v>0</v>
      </c>
      <c r="FD691" s="9" t="str">
        <f t="shared" si="544"/>
        <v>1</v>
      </c>
      <c r="FE691" s="9" t="str">
        <f t="shared" si="562"/>
        <v>1</v>
      </c>
      <c r="FF691" s="9" t="str">
        <f t="shared" si="562"/>
        <v>1</v>
      </c>
      <c r="GJ691" s="4" t="str">
        <f t="shared" si="549"/>
        <v>パーツ\バーテープ＆グリップ:ブランド\grunge</v>
      </c>
      <c r="GK691" s="4" t="str">
        <f t="shared" si="546"/>
        <v>u:u</v>
      </c>
      <c r="GL691" s="11"/>
      <c r="GM691" s="4" t="str">
        <f t="shared" si="563"/>
        <v>::</v>
      </c>
      <c r="GN691" s="4" t="str">
        <f t="shared" si="563"/>
        <v>::</v>
      </c>
      <c r="GO691" s="4" t="str">
        <f t="shared" si="563"/>
        <v>::</v>
      </c>
      <c r="GP691" s="4" t="str">
        <f t="shared" si="548"/>
        <v>1</v>
      </c>
    </row>
    <row r="692" spans="1:198" ht="28" customHeight="1">
      <c r="A692" s="5" t="s">
        <v>3544</v>
      </c>
      <c r="B692" s="5" t="s">
        <v>3546</v>
      </c>
      <c r="C692" s="5" t="s">
        <v>3544</v>
      </c>
      <c r="D692" s="9" t="str">
        <f t="shared" si="514"/>
        <v>u</v>
      </c>
      <c r="E692" s="9" t="str">
        <f t="shared" si="515"/>
        <v xml:space="preserve"> / （grungeロックグリップライト）</v>
      </c>
      <c r="F692" s="9" t="str">
        <f t="shared" si="516"/>
        <v xml:space="preserve"> / （grungeロックグリップライト）</v>
      </c>
      <c r="G692" s="5">
        <v>1470</v>
      </c>
      <c r="H692" s="9">
        <f t="shared" si="517"/>
        <v>1470</v>
      </c>
      <c r="I692" s="9" t="str">
        <f t="shared" si="518"/>
        <v>0</v>
      </c>
      <c r="J692" s="9" t="str">
        <f t="shared" si="519"/>
        <v>1</v>
      </c>
      <c r="P692" s="9" t="str">
        <f t="shared" si="520"/>
        <v>grungeロックグリップライト</v>
      </c>
      <c r="AI692" s="9" t="str">
        <f t="shared" si="521"/>
        <v>http://image.rakuten.co.jp/brotures/cabinet/items/grunge/grip_lock_light.jpg</v>
      </c>
      <c r="AS692" s="9" t="str">
        <f t="shared" si="557"/>
        <v>1</v>
      </c>
      <c r="AT692" s="9" t="str">
        <f t="shared" si="557"/>
        <v>1</v>
      </c>
      <c r="AU692" s="9" t="str">
        <f t="shared" si="523"/>
        <v>0</v>
      </c>
      <c r="AV692" s="9" t="str">
        <f t="shared" si="524"/>
        <v>1</v>
      </c>
      <c r="AW692" s="9" t="str">
        <f t="shared" si="558"/>
        <v>0</v>
      </c>
      <c r="AX692" s="9" t="str">
        <f t="shared" si="558"/>
        <v>0</v>
      </c>
      <c r="AY692" s="11"/>
      <c r="AZ692" s="11"/>
      <c r="BA692" s="11"/>
      <c r="BB692" s="9" t="str">
        <f t="shared" si="526"/>
        <v>-1</v>
      </c>
      <c r="BC692" s="9" t="str">
        <f t="shared" si="527"/>
        <v>0</v>
      </c>
      <c r="BG692" s="5" t="s">
        <v>241</v>
      </c>
      <c r="BH692" s="5" t="s">
        <v>438</v>
      </c>
      <c r="CS692" s="9" t="str">
        <f t="shared" si="528"/>
        <v>0</v>
      </c>
      <c r="CT692" s="9" t="str">
        <f t="shared" si="529"/>
        <v>&lt;iframe src="http://www.rakuten.ne.jp/gold/brotures/spec/grunge/grip_lock_light.html" frameborder="0" id="spec-content" scrolling="no"&gt;&lt;/iframe&gt;</v>
      </c>
      <c r="CU692" s="9" t="str">
        <f t="shared" si="530"/>
        <v/>
      </c>
      <c r="CV692" s="9" t="str">
        <f t="shared" si="531"/>
        <v>&lt;div class="row-fluid"&gt;&lt;iframe src="http://www.rakuten.ne.jp/gold/brotures/items/grunge/grip_lock_light.html" frameborder="0" id="skin-product" scrolling="no"&gt;&lt;/iframe&gt;&lt;/div&gt;</v>
      </c>
      <c r="CW692" s="11" t="str">
        <f t="shared" si="532"/>
        <v/>
      </c>
      <c r="CX692" t="s">
        <v>3544</v>
      </c>
      <c r="CY692" s="9" t="str">
        <f t="shared" si="533"/>
        <v>0</v>
      </c>
      <c r="CZ692" s="11"/>
      <c r="DA692" s="11"/>
      <c r="DB692" s="11"/>
      <c r="DC692" s="11"/>
      <c r="DD692" s="9" t="str">
        <f t="shared" si="534"/>
        <v/>
      </c>
      <c r="DI692" s="9" t="str">
        <f t="shared" si="535"/>
        <v/>
      </c>
      <c r="DT692" s="9">
        <f>VLOOKUP(BG692,ディレクトリID!A:B,2)</f>
        <v>563161</v>
      </c>
      <c r="DV692" s="4" t="str">
        <f t="shared" si="536"/>
        <v>【バーテープ＆グリップ　grunge】</v>
      </c>
      <c r="DW692" s="4" t="str">
        <f t="shared" si="537"/>
        <v>【バーテープ＆グリップ　grunge】</v>
      </c>
      <c r="DX692" s="9">
        <f t="shared" si="538"/>
        <v>4</v>
      </c>
      <c r="DY692" s="11"/>
      <c r="DZ692" s="9" t="str">
        <f t="shared" si="559"/>
        <v>1</v>
      </c>
      <c r="EA692" s="9" t="str">
        <f t="shared" si="559"/>
        <v>1</v>
      </c>
      <c r="EB692" s="11"/>
      <c r="EC692" s="11"/>
      <c r="ED692" s="11"/>
      <c r="EE692" s="9" t="str">
        <f t="shared" si="540"/>
        <v>0</v>
      </c>
      <c r="EO692" s="5" t="s">
        <v>428</v>
      </c>
      <c r="EP692" s="8" t="s">
        <v>429</v>
      </c>
      <c r="EQ692" s="8" t="s">
        <v>429</v>
      </c>
      <c r="ER692" s="8" t="s">
        <v>209</v>
      </c>
      <c r="ES692" s="8" t="s">
        <v>430</v>
      </c>
      <c r="ET692" s="9" t="str">
        <f t="shared" si="541"/>
        <v>2</v>
      </c>
      <c r="EU692" s="11"/>
      <c r="EV692" s="11"/>
      <c r="EW692" s="11"/>
      <c r="EX692" s="9" t="str">
        <f t="shared" si="560"/>
        <v>0</v>
      </c>
      <c r="EY692" s="9" t="str">
        <f t="shared" si="560"/>
        <v>0</v>
      </c>
      <c r="EZ692" s="11"/>
      <c r="FA692" s="11"/>
      <c r="FB692" s="9" t="str">
        <f t="shared" si="561"/>
        <v>0</v>
      </c>
      <c r="FC692" s="9" t="str">
        <f t="shared" si="561"/>
        <v>0</v>
      </c>
      <c r="FD692" s="9" t="str">
        <f t="shared" si="544"/>
        <v>1</v>
      </c>
      <c r="FE692" s="9" t="str">
        <f t="shared" si="562"/>
        <v>1</v>
      </c>
      <c r="FF692" s="9" t="str">
        <f t="shared" si="562"/>
        <v>1</v>
      </c>
      <c r="GJ692" s="4" t="str">
        <f t="shared" si="549"/>
        <v>パーツ\バーテープ＆グリップ:ブランド\grunge</v>
      </c>
      <c r="GK692" s="4" t="str">
        <f t="shared" si="546"/>
        <v>u:u</v>
      </c>
      <c r="GL692" s="11"/>
      <c r="GM692" s="4" t="str">
        <f t="shared" si="563"/>
        <v>::</v>
      </c>
      <c r="GN692" s="4" t="str">
        <f t="shared" si="563"/>
        <v>::</v>
      </c>
      <c r="GO692" s="4" t="str">
        <f t="shared" si="563"/>
        <v>::</v>
      </c>
      <c r="GP692" s="4" t="str">
        <f t="shared" si="548"/>
        <v>1</v>
      </c>
    </row>
    <row r="693" spans="1:198" ht="28" customHeight="1">
      <c r="A693" s="5" t="s">
        <v>3550</v>
      </c>
      <c r="B693" s="5" t="s">
        <v>3552</v>
      </c>
      <c r="C693" s="5" t="s">
        <v>3550</v>
      </c>
      <c r="D693" s="9" t="str">
        <f t="shared" si="514"/>
        <v>u</v>
      </c>
      <c r="E693" s="9" t="str">
        <f t="shared" si="515"/>
        <v xml:space="preserve"> / （grungeロックオンテープグリップ）</v>
      </c>
      <c r="F693" s="9" t="str">
        <f t="shared" si="516"/>
        <v xml:space="preserve"> / （grungeロックオンテープグリップ）</v>
      </c>
      <c r="G693" s="5">
        <v>1995</v>
      </c>
      <c r="H693" s="9">
        <f t="shared" si="517"/>
        <v>1995</v>
      </c>
      <c r="I693" s="9" t="str">
        <f t="shared" si="518"/>
        <v>0</v>
      </c>
      <c r="J693" s="9" t="str">
        <f t="shared" si="519"/>
        <v>1</v>
      </c>
      <c r="P693" s="9" t="str">
        <f t="shared" si="520"/>
        <v>grungeロックオンテープグリップ</v>
      </c>
      <c r="AI693" s="9" t="str">
        <f t="shared" si="521"/>
        <v>http://image.rakuten.co.jp/brotures/cabinet/items/grunge/grip_lock_on_tape.jpg</v>
      </c>
      <c r="AS693" s="9" t="str">
        <f t="shared" si="557"/>
        <v>1</v>
      </c>
      <c r="AT693" s="9" t="str">
        <f t="shared" si="557"/>
        <v>1</v>
      </c>
      <c r="AU693" s="9" t="str">
        <f t="shared" si="523"/>
        <v>0</v>
      </c>
      <c r="AV693" s="9" t="str">
        <f t="shared" si="524"/>
        <v>1</v>
      </c>
      <c r="AW693" s="9" t="str">
        <f t="shared" si="558"/>
        <v>0</v>
      </c>
      <c r="AX693" s="9" t="str">
        <f t="shared" si="558"/>
        <v>0</v>
      </c>
      <c r="AY693" s="11"/>
      <c r="AZ693" s="11"/>
      <c r="BA693" s="11"/>
      <c r="BB693" s="9" t="str">
        <f t="shared" si="526"/>
        <v>-1</v>
      </c>
      <c r="BC693" s="9" t="str">
        <f t="shared" si="527"/>
        <v>0</v>
      </c>
      <c r="BG693" s="5" t="s">
        <v>241</v>
      </c>
      <c r="BH693" s="5" t="s">
        <v>438</v>
      </c>
      <c r="CS693" s="9" t="str">
        <f t="shared" si="528"/>
        <v>0</v>
      </c>
      <c r="CT693" s="9" t="str">
        <f t="shared" si="529"/>
        <v>&lt;iframe src="http://www.rakuten.ne.jp/gold/brotures/spec/grunge/grip_lock_on_tape.html" frameborder="0" id="spec-content" scrolling="no"&gt;&lt;/iframe&gt;</v>
      </c>
      <c r="CU693" s="9" t="str">
        <f t="shared" si="530"/>
        <v/>
      </c>
      <c r="CV693" s="9" t="str">
        <f t="shared" si="531"/>
        <v>&lt;div class="row-fluid"&gt;&lt;iframe src="http://www.rakuten.ne.jp/gold/brotures/items/grunge/grip_lock_on_tape.html" frameborder="0" id="skin-product" scrolling="no"&gt;&lt;/iframe&gt;&lt;/div&gt;</v>
      </c>
      <c r="CW693" s="11" t="str">
        <f t="shared" si="532"/>
        <v/>
      </c>
      <c r="CX693" t="s">
        <v>3550</v>
      </c>
      <c r="CY693" s="9" t="str">
        <f t="shared" si="533"/>
        <v>0</v>
      </c>
      <c r="CZ693" s="11"/>
      <c r="DA693" s="11"/>
      <c r="DB693" s="11"/>
      <c r="DC693" s="11"/>
      <c r="DD693" s="9" t="str">
        <f t="shared" si="534"/>
        <v/>
      </c>
      <c r="DI693" s="9" t="str">
        <f t="shared" si="535"/>
        <v/>
      </c>
      <c r="DT693" s="9">
        <f>VLOOKUP(BG693,ディレクトリID!A:B,2)</f>
        <v>563161</v>
      </c>
      <c r="DV693" s="4" t="str">
        <f t="shared" si="536"/>
        <v>【バーテープ＆グリップ　grunge】</v>
      </c>
      <c r="DW693" s="4" t="str">
        <f t="shared" si="537"/>
        <v>【バーテープ＆グリップ　grunge】</v>
      </c>
      <c r="DX693" s="9">
        <f t="shared" si="538"/>
        <v>4</v>
      </c>
      <c r="DY693" s="11"/>
      <c r="DZ693" s="9" t="str">
        <f t="shared" si="559"/>
        <v>1</v>
      </c>
      <c r="EA693" s="9" t="str">
        <f t="shared" si="559"/>
        <v>1</v>
      </c>
      <c r="EB693" s="11"/>
      <c r="EC693" s="11"/>
      <c r="ED693" s="11"/>
      <c r="EE693" s="9" t="str">
        <f t="shared" si="540"/>
        <v>0</v>
      </c>
      <c r="EO693" s="5" t="s">
        <v>428</v>
      </c>
      <c r="EP693" s="8" t="s">
        <v>429</v>
      </c>
      <c r="EQ693" s="8" t="s">
        <v>429</v>
      </c>
      <c r="ER693" s="8" t="s">
        <v>209</v>
      </c>
      <c r="ES693" s="8" t="s">
        <v>430</v>
      </c>
      <c r="ET693" s="9" t="str">
        <f t="shared" si="541"/>
        <v>2</v>
      </c>
      <c r="EU693" s="11"/>
      <c r="EV693" s="11"/>
      <c r="EW693" s="11"/>
      <c r="EX693" s="9" t="str">
        <f t="shared" si="560"/>
        <v>0</v>
      </c>
      <c r="EY693" s="9" t="str">
        <f t="shared" si="560"/>
        <v>0</v>
      </c>
      <c r="EZ693" s="11"/>
      <c r="FA693" s="11"/>
      <c r="FB693" s="9" t="str">
        <f t="shared" si="561"/>
        <v>0</v>
      </c>
      <c r="FC693" s="9" t="str">
        <f t="shared" si="561"/>
        <v>0</v>
      </c>
      <c r="FD693" s="9" t="str">
        <f t="shared" si="544"/>
        <v>1</v>
      </c>
      <c r="FE693" s="9" t="str">
        <f t="shared" si="562"/>
        <v>1</v>
      </c>
      <c r="FF693" s="9" t="str">
        <f t="shared" si="562"/>
        <v>1</v>
      </c>
      <c r="GJ693" s="4" t="str">
        <f t="shared" si="549"/>
        <v>パーツ\バーテープ＆グリップ:ブランド\grunge</v>
      </c>
      <c r="GK693" s="4" t="str">
        <f t="shared" si="546"/>
        <v>u:u</v>
      </c>
      <c r="GL693" s="11"/>
      <c r="GM693" s="4" t="str">
        <f t="shared" si="563"/>
        <v>::</v>
      </c>
      <c r="GN693" s="4" t="str">
        <f t="shared" si="563"/>
        <v>::</v>
      </c>
      <c r="GO693" s="4" t="str">
        <f t="shared" si="563"/>
        <v>::</v>
      </c>
      <c r="GP693" s="4" t="str">
        <f t="shared" si="548"/>
        <v>1</v>
      </c>
    </row>
    <row r="694" spans="1:198" ht="28" customHeight="1">
      <c r="A694" s="5" t="s">
        <v>3556</v>
      </c>
      <c r="B694" s="5" t="s">
        <v>3558</v>
      </c>
      <c r="C694" s="5" t="s">
        <v>3556</v>
      </c>
      <c r="D694" s="9" t="str">
        <f t="shared" si="514"/>
        <v>u</v>
      </c>
      <c r="E694" s="9" t="str">
        <f t="shared" si="515"/>
        <v xml:space="preserve"> / （RITCHEYロッキングトゥルーグリップ）</v>
      </c>
      <c r="F694" s="9" t="str">
        <f t="shared" si="516"/>
        <v xml:space="preserve"> / （RITCHEYロッキングトゥルーグリップ）</v>
      </c>
      <c r="G694" s="5">
        <v>2310</v>
      </c>
      <c r="H694" s="9">
        <f t="shared" si="517"/>
        <v>2310</v>
      </c>
      <c r="I694" s="9" t="str">
        <f t="shared" si="518"/>
        <v>0</v>
      </c>
      <c r="J694" s="9" t="str">
        <f t="shared" si="519"/>
        <v>1</v>
      </c>
      <c r="P694" s="9" t="str">
        <f t="shared" si="520"/>
        <v>RITCHEYロッキングトゥルーグリップ</v>
      </c>
      <c r="R694" s="1" t="s">
        <v>3669</v>
      </c>
      <c r="AI694" s="9" t="str">
        <f t="shared" si="521"/>
        <v>http://image.rakuten.co.jp/brotures/cabinet/items/ritchey/grip_lockingtrue.jpg</v>
      </c>
      <c r="AJ694" s="1" t="s">
        <v>3671</v>
      </c>
      <c r="AS694" s="9" t="str">
        <f t="shared" si="557"/>
        <v>1</v>
      </c>
      <c r="AT694" s="9" t="str">
        <f t="shared" si="557"/>
        <v>1</v>
      </c>
      <c r="AU694" s="9" t="str">
        <f t="shared" si="523"/>
        <v>0</v>
      </c>
      <c r="AV694" s="9" t="str">
        <f t="shared" si="524"/>
        <v>1</v>
      </c>
      <c r="AW694" s="9" t="str">
        <f t="shared" si="558"/>
        <v>0</v>
      </c>
      <c r="AX694" s="9" t="str">
        <f t="shared" si="558"/>
        <v>0</v>
      </c>
      <c r="AY694" s="11"/>
      <c r="AZ694" s="11"/>
      <c r="BA694" s="11"/>
      <c r="BB694" s="9" t="str">
        <f t="shared" si="526"/>
        <v>-1</v>
      </c>
      <c r="BC694" s="9" t="str">
        <f t="shared" si="527"/>
        <v>0</v>
      </c>
      <c r="BG694" s="5" t="s">
        <v>241</v>
      </c>
      <c r="BH694" s="5" t="s">
        <v>8513</v>
      </c>
      <c r="CS694" s="9" t="str">
        <f t="shared" si="528"/>
        <v>0</v>
      </c>
      <c r="CT694" s="9" t="str">
        <f t="shared" si="529"/>
        <v>&lt;iframe src="http://www.rakuten.ne.jp/gold/brotures/spec/ritchey/grip_lockingtrue.html" frameborder="0" id="spec-content" scrolling="no"&gt;&lt;/iframe&gt;</v>
      </c>
      <c r="CU694" s="9" t="str">
        <f t="shared" si="530"/>
        <v/>
      </c>
      <c r="CV694" s="9" t="str">
        <f t="shared" si="531"/>
        <v>&lt;div class="row-fluid"&gt;&lt;iframe src="http://www.rakuten.ne.jp/gold/brotures/items/ritchey/grip_lockingtrue.html" frameborder="0" id="skin-product" scrolling="no"&gt;&lt;/iframe&gt;&lt;/div&gt;</v>
      </c>
      <c r="CW694" s="11" t="str">
        <f t="shared" si="532"/>
        <v/>
      </c>
      <c r="CX694" t="s">
        <v>3556</v>
      </c>
      <c r="CY694" s="9" t="str">
        <f t="shared" si="533"/>
        <v>0</v>
      </c>
      <c r="CZ694" s="11"/>
      <c r="DA694" s="11"/>
      <c r="DB694" s="11"/>
      <c r="DC694" s="11"/>
      <c r="DD694" s="9" t="str">
        <f t="shared" si="534"/>
        <v/>
      </c>
      <c r="DI694" s="9" t="str">
        <f t="shared" si="535"/>
        <v/>
      </c>
      <c r="DT694" s="9">
        <f>VLOOKUP(BG694,ディレクトリID!A:B,2)</f>
        <v>563161</v>
      </c>
      <c r="DV694" s="4" t="str">
        <f t="shared" si="536"/>
        <v>【バーテープ＆グリップ　RITCHEY】</v>
      </c>
      <c r="DW694" s="4" t="str">
        <f t="shared" si="537"/>
        <v>【バーテープ＆グリップ　RITCHEY】</v>
      </c>
      <c r="DX694" s="9">
        <f t="shared" si="538"/>
        <v>4</v>
      </c>
      <c r="DY694" s="11"/>
      <c r="DZ694" s="9" t="str">
        <f t="shared" si="559"/>
        <v>1</v>
      </c>
      <c r="EA694" s="9" t="str">
        <f t="shared" si="559"/>
        <v>1</v>
      </c>
      <c r="EB694" s="11"/>
      <c r="EC694" s="11"/>
      <c r="ED694" s="11"/>
      <c r="EE694" s="9" t="str">
        <f t="shared" si="540"/>
        <v>0</v>
      </c>
      <c r="EO694" s="5" t="s">
        <v>428</v>
      </c>
      <c r="EP694" s="8" t="s">
        <v>429</v>
      </c>
      <c r="EQ694" s="8" t="s">
        <v>429</v>
      </c>
      <c r="ER694" s="8" t="s">
        <v>209</v>
      </c>
      <c r="ES694" s="8" t="s">
        <v>430</v>
      </c>
      <c r="ET694" s="9" t="str">
        <f t="shared" si="541"/>
        <v>2</v>
      </c>
      <c r="EU694" s="11"/>
      <c r="EV694" s="11"/>
      <c r="EW694" s="11"/>
      <c r="EX694" s="9" t="str">
        <f t="shared" si="560"/>
        <v>0</v>
      </c>
      <c r="EY694" s="9" t="str">
        <f t="shared" si="560"/>
        <v>0</v>
      </c>
      <c r="EZ694" s="11"/>
      <c r="FA694" s="11"/>
      <c r="FB694" s="9" t="str">
        <f t="shared" si="561"/>
        <v>0</v>
      </c>
      <c r="FC694" s="9" t="str">
        <f t="shared" si="561"/>
        <v>0</v>
      </c>
      <c r="FD694" s="9" t="str">
        <f t="shared" si="544"/>
        <v>1</v>
      </c>
      <c r="FE694" s="9" t="str">
        <f t="shared" si="562"/>
        <v>1</v>
      </c>
      <c r="FF694" s="9" t="str">
        <f t="shared" si="562"/>
        <v>1</v>
      </c>
      <c r="GJ694" s="4" t="str">
        <f t="shared" si="549"/>
        <v>パーツ\バーテープ＆グリップ:ブランド\RITCHEY</v>
      </c>
      <c r="GK694" s="4" t="str">
        <f t="shared" si="546"/>
        <v>u:u</v>
      </c>
      <c r="GL694" s="11"/>
      <c r="GM694" s="4" t="str">
        <f t="shared" si="563"/>
        <v>::</v>
      </c>
      <c r="GN694" s="4" t="str">
        <f t="shared" si="563"/>
        <v>::</v>
      </c>
      <c r="GO694" s="4" t="str">
        <f t="shared" si="563"/>
        <v>::</v>
      </c>
      <c r="GP694" s="4" t="str">
        <f t="shared" si="548"/>
        <v>1</v>
      </c>
    </row>
    <row r="695" spans="1:198" ht="28" customHeight="1">
      <c r="A695" s="5" t="s">
        <v>3562</v>
      </c>
      <c r="B695" s="5" t="s">
        <v>3564</v>
      </c>
      <c r="C695" s="5" t="s">
        <v>3562</v>
      </c>
      <c r="D695" s="9" t="str">
        <f t="shared" si="514"/>
        <v>u</v>
      </c>
      <c r="E695" s="9" t="str">
        <f t="shared" si="515"/>
        <v xml:space="preserve"> / （SOMAトラックグリップ）</v>
      </c>
      <c r="F695" s="9" t="str">
        <f t="shared" si="516"/>
        <v xml:space="preserve"> / （SOMAトラックグリップ）</v>
      </c>
      <c r="G695" s="5">
        <v>1680</v>
      </c>
      <c r="H695" s="9">
        <f t="shared" si="517"/>
        <v>1680</v>
      </c>
      <c r="I695" s="9" t="str">
        <f t="shared" si="518"/>
        <v>0</v>
      </c>
      <c r="J695" s="9" t="str">
        <f t="shared" si="519"/>
        <v>1</v>
      </c>
      <c r="P695" s="9" t="str">
        <f t="shared" si="520"/>
        <v>SOMAトラックグリップ</v>
      </c>
      <c r="R695" s="1" t="s">
        <v>3677</v>
      </c>
      <c r="AI695" s="9" t="str">
        <f t="shared" si="521"/>
        <v>http://image.rakuten.co.jp/brotures/cabinet/items/soma/grip_track.jpg</v>
      </c>
      <c r="AJ695" s="1" t="s">
        <v>3679</v>
      </c>
      <c r="AS695" s="9" t="str">
        <f t="shared" si="557"/>
        <v>1</v>
      </c>
      <c r="AT695" s="9" t="str">
        <f t="shared" si="557"/>
        <v>1</v>
      </c>
      <c r="AU695" s="9" t="str">
        <f t="shared" si="523"/>
        <v>0</v>
      </c>
      <c r="AV695" s="9" t="str">
        <f t="shared" si="524"/>
        <v>1</v>
      </c>
      <c r="AW695" s="9" t="str">
        <f t="shared" si="558"/>
        <v>0</v>
      </c>
      <c r="AX695" s="9" t="str">
        <f t="shared" si="558"/>
        <v>0</v>
      </c>
      <c r="AY695" s="11"/>
      <c r="AZ695" s="11"/>
      <c r="BA695" s="11"/>
      <c r="BB695" s="9" t="str">
        <f t="shared" si="526"/>
        <v>-1</v>
      </c>
      <c r="BC695" s="9" t="str">
        <f t="shared" si="527"/>
        <v>0</v>
      </c>
      <c r="BG695" s="5" t="s">
        <v>241</v>
      </c>
      <c r="BH695" s="5" t="s">
        <v>8515</v>
      </c>
      <c r="CS695" s="9" t="str">
        <f t="shared" si="528"/>
        <v>0</v>
      </c>
      <c r="CT695" s="9" t="str">
        <f t="shared" si="529"/>
        <v>&lt;iframe src="http://www.rakuten.ne.jp/gold/brotures/spec/soma/grip_track.html" frameborder="0" id="spec-content" scrolling="no"&gt;&lt;/iframe&gt;</v>
      </c>
      <c r="CU695" s="9" t="str">
        <f t="shared" si="530"/>
        <v/>
      </c>
      <c r="CV695" s="9" t="str">
        <f t="shared" si="531"/>
        <v>&lt;div class="row-fluid"&gt;&lt;iframe src="http://www.rakuten.ne.jp/gold/brotures/items/soma/grip_track.html" frameborder="0" id="skin-product" scrolling="no"&gt;&lt;/iframe&gt;&lt;/div&gt;</v>
      </c>
      <c r="CW695" s="11" t="str">
        <f t="shared" si="532"/>
        <v/>
      </c>
      <c r="CX695" t="s">
        <v>3562</v>
      </c>
      <c r="CY695" s="9" t="str">
        <f t="shared" si="533"/>
        <v>0</v>
      </c>
      <c r="CZ695" s="11"/>
      <c r="DA695" s="11"/>
      <c r="DB695" s="11"/>
      <c r="DC695" s="11"/>
      <c r="DD695" s="9" t="str">
        <f t="shared" si="534"/>
        <v/>
      </c>
      <c r="DI695" s="9" t="str">
        <f t="shared" si="535"/>
        <v/>
      </c>
      <c r="DT695" s="9">
        <f>VLOOKUP(BG695,ディレクトリID!A:B,2)</f>
        <v>563161</v>
      </c>
      <c r="DV695" s="4" t="str">
        <f t="shared" si="536"/>
        <v>【バーテープ＆グリップ　SOMA】</v>
      </c>
      <c r="DW695" s="4" t="str">
        <f t="shared" si="537"/>
        <v>【バーテープ＆グリップ　SOMA】</v>
      </c>
      <c r="DX695" s="9">
        <f t="shared" si="538"/>
        <v>4</v>
      </c>
      <c r="DY695" s="11"/>
      <c r="DZ695" s="9" t="str">
        <f t="shared" si="559"/>
        <v>1</v>
      </c>
      <c r="EA695" s="9" t="str">
        <f t="shared" si="559"/>
        <v>1</v>
      </c>
      <c r="EB695" s="11"/>
      <c r="EC695" s="11"/>
      <c r="ED695" s="11"/>
      <c r="EE695" s="9" t="str">
        <f t="shared" si="540"/>
        <v>0</v>
      </c>
      <c r="EO695" s="5" t="s">
        <v>428</v>
      </c>
      <c r="EP695" s="8" t="s">
        <v>429</v>
      </c>
      <c r="EQ695" s="8" t="s">
        <v>429</v>
      </c>
      <c r="ER695" s="8" t="s">
        <v>209</v>
      </c>
      <c r="ES695" s="8" t="s">
        <v>430</v>
      </c>
      <c r="ET695" s="9" t="str">
        <f t="shared" si="541"/>
        <v>2</v>
      </c>
      <c r="EU695" s="11"/>
      <c r="EV695" s="11"/>
      <c r="EW695" s="11"/>
      <c r="EX695" s="9" t="str">
        <f t="shared" si="560"/>
        <v>0</v>
      </c>
      <c r="EY695" s="9" t="str">
        <f t="shared" si="560"/>
        <v>0</v>
      </c>
      <c r="EZ695" s="11"/>
      <c r="FA695" s="11"/>
      <c r="FB695" s="9" t="str">
        <f t="shared" si="561"/>
        <v>0</v>
      </c>
      <c r="FC695" s="9" t="str">
        <f t="shared" si="561"/>
        <v>0</v>
      </c>
      <c r="FD695" s="9" t="str">
        <f t="shared" si="544"/>
        <v>1</v>
      </c>
      <c r="FE695" s="9" t="str">
        <f t="shared" si="562"/>
        <v>1</v>
      </c>
      <c r="FF695" s="9" t="str">
        <f t="shared" si="562"/>
        <v>1</v>
      </c>
      <c r="GJ695" s="4" t="str">
        <f t="shared" si="549"/>
        <v>パーツ\バーテープ＆グリップ:ブランド\SOMA</v>
      </c>
      <c r="GK695" s="4" t="str">
        <f t="shared" si="546"/>
        <v>u:u</v>
      </c>
      <c r="GL695" s="11"/>
      <c r="GM695" s="4" t="str">
        <f t="shared" si="563"/>
        <v>::</v>
      </c>
      <c r="GN695" s="4" t="str">
        <f t="shared" si="563"/>
        <v>::</v>
      </c>
      <c r="GO695" s="4" t="str">
        <f t="shared" si="563"/>
        <v>::</v>
      </c>
      <c r="GP695" s="4" t="str">
        <f t="shared" si="548"/>
        <v>1</v>
      </c>
    </row>
    <row r="696" spans="1:198" ht="28" customHeight="1">
      <c r="A696" s="5" t="s">
        <v>3568</v>
      </c>
      <c r="B696" s="5" t="s">
        <v>3570</v>
      </c>
      <c r="C696" s="5" t="s">
        <v>3568</v>
      </c>
      <c r="D696" s="9" t="str">
        <f t="shared" si="514"/>
        <v>u</v>
      </c>
      <c r="E696" s="9" t="str">
        <f t="shared" si="515"/>
        <v xml:space="preserve"> / （RITCHEYトゥルーグリップ）</v>
      </c>
      <c r="F696" s="9" t="str">
        <f t="shared" si="516"/>
        <v xml:space="preserve"> / （RITCHEYトゥルーグリップ）</v>
      </c>
      <c r="G696" s="5">
        <v>840</v>
      </c>
      <c r="H696" s="9">
        <f t="shared" si="517"/>
        <v>840</v>
      </c>
      <c r="I696" s="9" t="str">
        <f t="shared" si="518"/>
        <v>0</v>
      </c>
      <c r="J696" s="9" t="str">
        <f t="shared" si="519"/>
        <v>1</v>
      </c>
      <c r="P696" s="9" t="str">
        <f t="shared" si="520"/>
        <v>RITCHEYトゥルーグリップ</v>
      </c>
      <c r="R696" s="1" t="s">
        <v>3684</v>
      </c>
      <c r="AI696" s="9" t="str">
        <f t="shared" si="521"/>
        <v>http://image.rakuten.co.jp/brotures/cabinet/items/ritchey/grip_true.jpg</v>
      </c>
      <c r="AJ696" s="1" t="s">
        <v>3686</v>
      </c>
      <c r="AS696" s="9" t="str">
        <f t="shared" si="557"/>
        <v>1</v>
      </c>
      <c r="AT696" s="9" t="str">
        <f t="shared" si="557"/>
        <v>1</v>
      </c>
      <c r="AU696" s="9" t="str">
        <f t="shared" si="523"/>
        <v>0</v>
      </c>
      <c r="AV696" s="9" t="str">
        <f t="shared" si="524"/>
        <v>1</v>
      </c>
      <c r="AW696" s="9" t="str">
        <f t="shared" si="558"/>
        <v>0</v>
      </c>
      <c r="AX696" s="9" t="str">
        <f t="shared" si="558"/>
        <v>0</v>
      </c>
      <c r="AY696" s="11"/>
      <c r="AZ696" s="11"/>
      <c r="BA696" s="11"/>
      <c r="BB696" s="9" t="str">
        <f t="shared" si="526"/>
        <v>-1</v>
      </c>
      <c r="BC696" s="9" t="str">
        <f t="shared" si="527"/>
        <v>0</v>
      </c>
      <c r="BG696" s="5" t="s">
        <v>241</v>
      </c>
      <c r="BH696" s="5" t="s">
        <v>8513</v>
      </c>
      <c r="CS696" s="9" t="str">
        <f t="shared" si="528"/>
        <v>0</v>
      </c>
      <c r="CT696" s="9" t="str">
        <f t="shared" si="529"/>
        <v>&lt;iframe src="http://www.rakuten.ne.jp/gold/brotures/spec/ritchey/grip_true.html" frameborder="0" id="spec-content" scrolling="no"&gt;&lt;/iframe&gt;</v>
      </c>
      <c r="CU696" s="9" t="str">
        <f t="shared" si="530"/>
        <v/>
      </c>
      <c r="CV696" s="9" t="str">
        <f t="shared" si="531"/>
        <v>&lt;div class="row-fluid"&gt;&lt;iframe src="http://www.rakuten.ne.jp/gold/brotures/items/ritchey/grip_true.html" frameborder="0" id="skin-product" scrolling="no"&gt;&lt;/iframe&gt;&lt;/div&gt;</v>
      </c>
      <c r="CW696" s="11" t="str">
        <f t="shared" si="532"/>
        <v/>
      </c>
      <c r="CX696" t="s">
        <v>3568</v>
      </c>
      <c r="CY696" s="9" t="str">
        <f t="shared" si="533"/>
        <v>0</v>
      </c>
      <c r="CZ696" s="11"/>
      <c r="DA696" s="11"/>
      <c r="DB696" s="11"/>
      <c r="DC696" s="11"/>
      <c r="DD696" s="9" t="str">
        <f t="shared" si="534"/>
        <v/>
      </c>
      <c r="DI696" s="9" t="str">
        <f t="shared" si="535"/>
        <v/>
      </c>
      <c r="DT696" s="9">
        <f>VLOOKUP(BG696,ディレクトリID!A:B,2)</f>
        <v>563161</v>
      </c>
      <c r="DV696" s="4" t="str">
        <f t="shared" si="536"/>
        <v>【バーテープ＆グリップ　RITCHEY】</v>
      </c>
      <c r="DW696" s="4" t="str">
        <f t="shared" si="537"/>
        <v>【バーテープ＆グリップ　RITCHEY】</v>
      </c>
      <c r="DX696" s="9">
        <f t="shared" si="538"/>
        <v>4</v>
      </c>
      <c r="DY696" s="11"/>
      <c r="DZ696" s="9" t="str">
        <f t="shared" si="559"/>
        <v>1</v>
      </c>
      <c r="EA696" s="9" t="str">
        <f t="shared" si="559"/>
        <v>1</v>
      </c>
      <c r="EB696" s="11"/>
      <c r="EC696" s="11"/>
      <c r="ED696" s="11"/>
      <c r="EE696" s="9" t="str">
        <f t="shared" si="540"/>
        <v>0</v>
      </c>
      <c r="EO696" s="5" t="s">
        <v>428</v>
      </c>
      <c r="EP696" s="8" t="s">
        <v>429</v>
      </c>
      <c r="EQ696" s="8" t="s">
        <v>429</v>
      </c>
      <c r="ER696" s="8" t="s">
        <v>209</v>
      </c>
      <c r="ES696" s="8" t="s">
        <v>430</v>
      </c>
      <c r="ET696" s="9" t="str">
        <f t="shared" si="541"/>
        <v>2</v>
      </c>
      <c r="EU696" s="11"/>
      <c r="EV696" s="11"/>
      <c r="EW696" s="11"/>
      <c r="EX696" s="9" t="str">
        <f t="shared" si="560"/>
        <v>0</v>
      </c>
      <c r="EY696" s="9" t="str">
        <f t="shared" si="560"/>
        <v>0</v>
      </c>
      <c r="EZ696" s="11"/>
      <c r="FA696" s="11"/>
      <c r="FB696" s="9" t="str">
        <f t="shared" si="561"/>
        <v>0</v>
      </c>
      <c r="FC696" s="9" t="str">
        <f t="shared" si="561"/>
        <v>0</v>
      </c>
      <c r="FD696" s="9" t="str">
        <f t="shared" si="544"/>
        <v>1</v>
      </c>
      <c r="FE696" s="9" t="str">
        <f t="shared" si="562"/>
        <v>1</v>
      </c>
      <c r="FF696" s="9" t="str">
        <f t="shared" si="562"/>
        <v>1</v>
      </c>
      <c r="GJ696" s="4" t="str">
        <f t="shared" si="549"/>
        <v>パーツ\バーテープ＆グリップ:ブランド\RITCHEY</v>
      </c>
      <c r="GK696" s="4" t="str">
        <f t="shared" si="546"/>
        <v>u:u</v>
      </c>
      <c r="GL696" s="11"/>
      <c r="GM696" s="4" t="str">
        <f t="shared" si="563"/>
        <v>::</v>
      </c>
      <c r="GN696" s="4" t="str">
        <f t="shared" si="563"/>
        <v>::</v>
      </c>
      <c r="GO696" s="4" t="str">
        <f t="shared" si="563"/>
        <v>::</v>
      </c>
      <c r="GP696" s="4" t="str">
        <f t="shared" si="548"/>
        <v>1</v>
      </c>
    </row>
    <row r="697" spans="1:198" ht="28" customHeight="1">
      <c r="A697" s="5" t="s">
        <v>3586</v>
      </c>
      <c r="B697" s="5" t="s">
        <v>3588</v>
      </c>
      <c r="C697" s="5" t="s">
        <v>3586</v>
      </c>
      <c r="D697" s="9" t="str">
        <f t="shared" si="514"/>
        <v>u</v>
      </c>
      <c r="E697" s="9" t="str">
        <f t="shared" si="515"/>
        <v xml:space="preserve"> / （RITCHEYトゥルーグリップGRIDRED）</v>
      </c>
      <c r="F697" s="9" t="str">
        <f t="shared" si="516"/>
        <v xml:space="preserve"> / （RITCHEYトゥルーグリップGRIDRED）</v>
      </c>
      <c r="G697" s="5">
        <v>1050</v>
      </c>
      <c r="H697" s="9">
        <f t="shared" si="517"/>
        <v>1050</v>
      </c>
      <c r="I697" s="9" t="str">
        <f t="shared" si="518"/>
        <v>0</v>
      </c>
      <c r="J697" s="9" t="str">
        <f t="shared" si="519"/>
        <v>1</v>
      </c>
      <c r="P697" s="9" t="str">
        <f t="shared" si="520"/>
        <v>RITCHEYトゥルーグリップGRIDRED</v>
      </c>
      <c r="AI697" s="9" t="str">
        <f t="shared" si="521"/>
        <v>http://image.rakuten.co.jp/brotures/cabinet/items/ritchey/grip_true_grid_r.jpg</v>
      </c>
      <c r="AS697" s="9" t="str">
        <f t="shared" si="557"/>
        <v>1</v>
      </c>
      <c r="AT697" s="9" t="str">
        <f t="shared" si="557"/>
        <v>1</v>
      </c>
      <c r="AU697" s="9" t="str">
        <f t="shared" si="523"/>
        <v>0</v>
      </c>
      <c r="AV697" s="9" t="str">
        <f t="shared" si="524"/>
        <v>1</v>
      </c>
      <c r="AW697" s="9" t="str">
        <f t="shared" si="558"/>
        <v>0</v>
      </c>
      <c r="AX697" s="9" t="str">
        <f t="shared" si="558"/>
        <v>0</v>
      </c>
      <c r="AY697" s="11"/>
      <c r="AZ697" s="11"/>
      <c r="BA697" s="11"/>
      <c r="BB697" s="9" t="str">
        <f t="shared" si="526"/>
        <v>-1</v>
      </c>
      <c r="BC697" s="9" t="str">
        <f t="shared" si="527"/>
        <v>0</v>
      </c>
      <c r="BG697" s="5" t="s">
        <v>241</v>
      </c>
      <c r="BH697" s="5" t="s">
        <v>8513</v>
      </c>
      <c r="CS697" s="9" t="str">
        <f t="shared" si="528"/>
        <v>0</v>
      </c>
      <c r="CT697" s="9" t="str">
        <f t="shared" si="529"/>
        <v>&lt;iframe src="http://www.rakuten.ne.jp/gold/brotures/spec/ritchey/grip_true_grid_r.html" frameborder="0" id="spec-content" scrolling="no"&gt;&lt;/iframe&gt;</v>
      </c>
      <c r="CU697" s="9" t="str">
        <f t="shared" si="530"/>
        <v/>
      </c>
      <c r="CV697" s="9" t="str">
        <f t="shared" si="531"/>
        <v>&lt;div class="row-fluid"&gt;&lt;iframe src="http://www.rakuten.ne.jp/gold/brotures/items/ritchey/grip_true_grid_r.html" frameborder="0" id="skin-product" scrolling="no"&gt;&lt;/iframe&gt;&lt;/div&gt;</v>
      </c>
      <c r="CW697" s="11" t="str">
        <f t="shared" si="532"/>
        <v/>
      </c>
      <c r="CX697" t="s">
        <v>3586</v>
      </c>
      <c r="CY697" s="9" t="str">
        <f t="shared" si="533"/>
        <v>0</v>
      </c>
      <c r="CZ697" s="11"/>
      <c r="DA697" s="11"/>
      <c r="DB697" s="11"/>
      <c r="DC697" s="11"/>
      <c r="DD697" s="9" t="str">
        <f t="shared" si="534"/>
        <v/>
      </c>
      <c r="DI697" s="9" t="str">
        <f t="shared" si="535"/>
        <v/>
      </c>
      <c r="DT697" s="9">
        <f>VLOOKUP(BG697,ディレクトリID!A:B,2)</f>
        <v>563161</v>
      </c>
      <c r="DV697" s="4" t="str">
        <f t="shared" si="536"/>
        <v>【バーテープ＆グリップ　RITCHEY】</v>
      </c>
      <c r="DW697" s="4" t="str">
        <f t="shared" si="537"/>
        <v>【バーテープ＆グリップ　RITCHEY】</v>
      </c>
      <c r="DX697" s="9">
        <f t="shared" si="538"/>
        <v>4</v>
      </c>
      <c r="DY697" s="11"/>
      <c r="DZ697" s="9" t="str">
        <f t="shared" si="559"/>
        <v>1</v>
      </c>
      <c r="EA697" s="9" t="str">
        <f t="shared" si="559"/>
        <v>1</v>
      </c>
      <c r="EB697" s="11"/>
      <c r="EC697" s="11"/>
      <c r="ED697" s="11"/>
      <c r="EE697" s="9" t="str">
        <f t="shared" si="540"/>
        <v>0</v>
      </c>
      <c r="EO697" s="5" t="s">
        <v>428</v>
      </c>
      <c r="EP697" s="8" t="s">
        <v>429</v>
      </c>
      <c r="EQ697" s="8" t="s">
        <v>429</v>
      </c>
      <c r="ER697" s="8" t="s">
        <v>209</v>
      </c>
      <c r="ES697" s="8" t="s">
        <v>430</v>
      </c>
      <c r="ET697" s="9" t="str">
        <f t="shared" si="541"/>
        <v>2</v>
      </c>
      <c r="EU697" s="11"/>
      <c r="EV697" s="11"/>
      <c r="EW697" s="11"/>
      <c r="EX697" s="9" t="str">
        <f t="shared" si="560"/>
        <v>0</v>
      </c>
      <c r="EY697" s="9" t="str">
        <f t="shared" si="560"/>
        <v>0</v>
      </c>
      <c r="EZ697" s="11"/>
      <c r="FA697" s="11"/>
      <c r="FB697" s="9" t="str">
        <f t="shared" si="561"/>
        <v>0</v>
      </c>
      <c r="FC697" s="9" t="str">
        <f t="shared" si="561"/>
        <v>0</v>
      </c>
      <c r="FD697" s="9" t="str">
        <f t="shared" si="544"/>
        <v>1</v>
      </c>
      <c r="FE697" s="9" t="str">
        <f t="shared" si="562"/>
        <v>1</v>
      </c>
      <c r="FF697" s="9" t="str">
        <f t="shared" si="562"/>
        <v>1</v>
      </c>
      <c r="GJ697" s="4" t="str">
        <f t="shared" si="549"/>
        <v>パーツ\バーテープ＆グリップ:ブランド\RITCHEY</v>
      </c>
      <c r="GK697" s="4" t="str">
        <f t="shared" si="546"/>
        <v>u:u</v>
      </c>
      <c r="GL697" s="11"/>
      <c r="GM697" s="4" t="str">
        <f t="shared" si="563"/>
        <v>::</v>
      </c>
      <c r="GN697" s="4" t="str">
        <f t="shared" si="563"/>
        <v>::</v>
      </c>
      <c r="GO697" s="4" t="str">
        <f t="shared" si="563"/>
        <v>::</v>
      </c>
      <c r="GP697" s="4" t="str">
        <f t="shared" si="548"/>
        <v>1</v>
      </c>
    </row>
    <row r="698" spans="1:198" ht="28" customHeight="1">
      <c r="A698" s="5" t="s">
        <v>3574</v>
      </c>
      <c r="B698" s="5" t="s">
        <v>3576</v>
      </c>
      <c r="C698" s="5" t="s">
        <v>3574</v>
      </c>
      <c r="D698" s="9" t="str">
        <f t="shared" si="514"/>
        <v>u</v>
      </c>
      <c r="E698" s="9" t="str">
        <f t="shared" si="515"/>
        <v xml:space="preserve"> / （RITCHEYトゥルーグリップ６）</v>
      </c>
      <c r="F698" s="9" t="str">
        <f t="shared" si="516"/>
        <v xml:space="preserve"> / （RITCHEYトゥルーグリップ６）</v>
      </c>
      <c r="G698" s="5">
        <v>945</v>
      </c>
      <c r="H698" s="9">
        <f t="shared" si="517"/>
        <v>945</v>
      </c>
      <c r="I698" s="9" t="str">
        <f t="shared" si="518"/>
        <v>0</v>
      </c>
      <c r="J698" s="9" t="str">
        <f t="shared" si="519"/>
        <v>1</v>
      </c>
      <c r="P698" s="9" t="str">
        <f t="shared" si="520"/>
        <v>RITCHEYトゥルーグリップ６</v>
      </c>
      <c r="AI698" s="9" t="str">
        <f t="shared" si="521"/>
        <v>http://image.rakuten.co.jp/brotures/cabinet/items/ritchey/grip_true6.jpg</v>
      </c>
      <c r="AS698" s="9" t="str">
        <f t="shared" si="557"/>
        <v>1</v>
      </c>
      <c r="AT698" s="9" t="str">
        <f t="shared" si="557"/>
        <v>1</v>
      </c>
      <c r="AU698" s="9" t="str">
        <f t="shared" si="523"/>
        <v>0</v>
      </c>
      <c r="AV698" s="9" t="str">
        <f t="shared" si="524"/>
        <v>1</v>
      </c>
      <c r="AW698" s="9" t="str">
        <f t="shared" si="558"/>
        <v>0</v>
      </c>
      <c r="AX698" s="9" t="str">
        <f t="shared" si="558"/>
        <v>0</v>
      </c>
      <c r="AY698" s="11"/>
      <c r="AZ698" s="11"/>
      <c r="BA698" s="11"/>
      <c r="BB698" s="9" t="str">
        <f t="shared" si="526"/>
        <v>-1</v>
      </c>
      <c r="BC698" s="9" t="str">
        <f t="shared" si="527"/>
        <v>0</v>
      </c>
      <c r="BG698" s="5" t="s">
        <v>241</v>
      </c>
      <c r="BH698" s="5" t="s">
        <v>8513</v>
      </c>
      <c r="CS698" s="9" t="str">
        <f t="shared" si="528"/>
        <v>0</v>
      </c>
      <c r="CT698" s="9" t="str">
        <f t="shared" si="529"/>
        <v>&lt;iframe src="http://www.rakuten.ne.jp/gold/brotures/spec/ritchey/grip_true6.html" frameborder="0" id="spec-content" scrolling="no"&gt;&lt;/iframe&gt;</v>
      </c>
      <c r="CU698" s="9" t="str">
        <f t="shared" si="530"/>
        <v/>
      </c>
      <c r="CV698" s="9" t="str">
        <f t="shared" si="531"/>
        <v>&lt;div class="row-fluid"&gt;&lt;iframe src="http://www.rakuten.ne.jp/gold/brotures/items/ritchey/grip_true6.html" frameborder="0" id="skin-product" scrolling="no"&gt;&lt;/iframe&gt;&lt;/div&gt;</v>
      </c>
      <c r="CW698" s="11" t="str">
        <f t="shared" si="532"/>
        <v/>
      </c>
      <c r="CX698" t="s">
        <v>3574</v>
      </c>
      <c r="CY698" s="9" t="str">
        <f t="shared" si="533"/>
        <v>0</v>
      </c>
      <c r="CZ698" s="11"/>
      <c r="DA698" s="11"/>
      <c r="DB698" s="11"/>
      <c r="DC698" s="11"/>
      <c r="DD698" s="9" t="str">
        <f t="shared" si="534"/>
        <v/>
      </c>
      <c r="DI698" s="9" t="str">
        <f t="shared" si="535"/>
        <v/>
      </c>
      <c r="DT698" s="9">
        <f>VLOOKUP(BG698,ディレクトリID!A:B,2)</f>
        <v>563161</v>
      </c>
      <c r="DV698" s="4" t="str">
        <f t="shared" si="536"/>
        <v>【バーテープ＆グリップ　RITCHEY】</v>
      </c>
      <c r="DW698" s="4" t="str">
        <f t="shared" si="537"/>
        <v>【バーテープ＆グリップ　RITCHEY】</v>
      </c>
      <c r="DX698" s="9">
        <f t="shared" si="538"/>
        <v>4</v>
      </c>
      <c r="DY698" s="11"/>
      <c r="DZ698" s="9" t="str">
        <f t="shared" si="559"/>
        <v>1</v>
      </c>
      <c r="EA698" s="9" t="str">
        <f t="shared" si="559"/>
        <v>1</v>
      </c>
      <c r="EB698" s="11"/>
      <c r="EC698" s="11"/>
      <c r="ED698" s="11"/>
      <c r="EE698" s="9" t="str">
        <f t="shared" si="540"/>
        <v>0</v>
      </c>
      <c r="EO698" s="5" t="s">
        <v>428</v>
      </c>
      <c r="EP698" s="8" t="s">
        <v>429</v>
      </c>
      <c r="EQ698" s="8" t="s">
        <v>429</v>
      </c>
      <c r="ER698" s="8" t="s">
        <v>209</v>
      </c>
      <c r="ES698" s="8" t="s">
        <v>430</v>
      </c>
      <c r="ET698" s="9" t="str">
        <f t="shared" si="541"/>
        <v>2</v>
      </c>
      <c r="EU698" s="11"/>
      <c r="EV698" s="11"/>
      <c r="EW698" s="11"/>
      <c r="EX698" s="9" t="str">
        <f t="shared" si="560"/>
        <v>0</v>
      </c>
      <c r="EY698" s="9" t="str">
        <f t="shared" si="560"/>
        <v>0</v>
      </c>
      <c r="EZ698" s="11"/>
      <c r="FA698" s="11"/>
      <c r="FB698" s="9" t="str">
        <f t="shared" si="561"/>
        <v>0</v>
      </c>
      <c r="FC698" s="9" t="str">
        <f t="shared" si="561"/>
        <v>0</v>
      </c>
      <c r="FD698" s="9" t="str">
        <f t="shared" si="544"/>
        <v>1</v>
      </c>
      <c r="FE698" s="9" t="str">
        <f t="shared" si="562"/>
        <v>1</v>
      </c>
      <c r="FF698" s="9" t="str">
        <f t="shared" si="562"/>
        <v>1</v>
      </c>
      <c r="GJ698" s="4" t="str">
        <f t="shared" si="549"/>
        <v>パーツ\バーテープ＆グリップ:ブランド\RITCHEY</v>
      </c>
      <c r="GK698" s="4" t="str">
        <f t="shared" si="546"/>
        <v>u:u</v>
      </c>
      <c r="GL698" s="11"/>
      <c r="GM698" s="4" t="str">
        <f t="shared" si="563"/>
        <v>::</v>
      </c>
      <c r="GN698" s="4" t="str">
        <f t="shared" si="563"/>
        <v>::</v>
      </c>
      <c r="GO698" s="4" t="str">
        <f t="shared" si="563"/>
        <v>::</v>
      </c>
      <c r="GP698" s="4" t="str">
        <f t="shared" si="548"/>
        <v>1</v>
      </c>
    </row>
    <row r="699" spans="1:198" ht="28" customHeight="1">
      <c r="A699" s="5" t="s">
        <v>3580</v>
      </c>
      <c r="B699" s="5" t="s">
        <v>3582</v>
      </c>
      <c r="C699" s="5" t="s">
        <v>3580</v>
      </c>
      <c r="D699" s="9" t="str">
        <f t="shared" si="514"/>
        <v>u</v>
      </c>
      <c r="E699" s="9" t="str">
        <f t="shared" si="515"/>
        <v xml:space="preserve"> / （RITCHEYトゥルーグリップ６カラー）</v>
      </c>
      <c r="F699" s="9" t="str">
        <f t="shared" si="516"/>
        <v xml:space="preserve"> / （RITCHEYトゥルーグリップ６カラー）</v>
      </c>
      <c r="G699" s="5">
        <v>945</v>
      </c>
      <c r="H699" s="9">
        <f t="shared" si="517"/>
        <v>945</v>
      </c>
      <c r="I699" s="9" t="str">
        <f t="shared" si="518"/>
        <v>0</v>
      </c>
      <c r="J699" s="9" t="str">
        <f t="shared" si="519"/>
        <v>1</v>
      </c>
      <c r="P699" s="9" t="str">
        <f t="shared" si="520"/>
        <v>RITCHEYトゥルーグリップ６カラー</v>
      </c>
      <c r="AI699" s="9" t="str">
        <f t="shared" si="521"/>
        <v>http://image.rakuten.co.jp/brotures/cabinet/items/ritchey/grip_true6_color.jpg</v>
      </c>
      <c r="AS699" s="9" t="str">
        <f t="shared" si="557"/>
        <v>1</v>
      </c>
      <c r="AT699" s="9" t="str">
        <f t="shared" si="557"/>
        <v>1</v>
      </c>
      <c r="AU699" s="9" t="str">
        <f t="shared" si="523"/>
        <v>0</v>
      </c>
      <c r="AV699" s="9" t="str">
        <f t="shared" si="524"/>
        <v>1</v>
      </c>
      <c r="AW699" s="9" t="str">
        <f t="shared" si="558"/>
        <v>0</v>
      </c>
      <c r="AX699" s="9" t="str">
        <f t="shared" si="558"/>
        <v>0</v>
      </c>
      <c r="AY699" s="11"/>
      <c r="AZ699" s="11"/>
      <c r="BA699" s="11"/>
      <c r="BB699" s="9" t="str">
        <f t="shared" si="526"/>
        <v>-1</v>
      </c>
      <c r="BC699" s="9" t="str">
        <f t="shared" si="527"/>
        <v>0</v>
      </c>
      <c r="BG699" s="5" t="s">
        <v>241</v>
      </c>
      <c r="BH699" s="5" t="s">
        <v>8513</v>
      </c>
      <c r="CS699" s="9" t="str">
        <f t="shared" si="528"/>
        <v>0</v>
      </c>
      <c r="CT699" s="9" t="str">
        <f t="shared" si="529"/>
        <v>&lt;iframe src="http://www.rakuten.ne.jp/gold/brotures/spec/ritchey/grip_true6_color.html" frameborder="0" id="spec-content" scrolling="no"&gt;&lt;/iframe&gt;</v>
      </c>
      <c r="CU699" s="9" t="str">
        <f t="shared" si="530"/>
        <v/>
      </c>
      <c r="CV699" s="9" t="str">
        <f t="shared" si="531"/>
        <v>&lt;div class="row-fluid"&gt;&lt;iframe src="http://www.rakuten.ne.jp/gold/brotures/items/ritchey/grip_true6_color.html" frameborder="0" id="skin-product" scrolling="no"&gt;&lt;/iframe&gt;&lt;/div&gt;</v>
      </c>
      <c r="CW699" s="11" t="str">
        <f t="shared" si="532"/>
        <v/>
      </c>
      <c r="CX699" t="s">
        <v>3580</v>
      </c>
      <c r="CY699" s="9" t="str">
        <f t="shared" si="533"/>
        <v>0</v>
      </c>
      <c r="CZ699" s="11"/>
      <c r="DA699" s="11"/>
      <c r="DB699" s="11"/>
      <c r="DC699" s="11"/>
      <c r="DD699" s="9" t="str">
        <f t="shared" si="534"/>
        <v/>
      </c>
      <c r="DI699" s="9" t="str">
        <f t="shared" si="535"/>
        <v/>
      </c>
      <c r="DT699" s="9">
        <f>VLOOKUP(BG699,ディレクトリID!A:B,2)</f>
        <v>563161</v>
      </c>
      <c r="DV699" s="4" t="str">
        <f t="shared" si="536"/>
        <v>【バーテープ＆グリップ　RITCHEY】</v>
      </c>
      <c r="DW699" s="4" t="str">
        <f t="shared" si="537"/>
        <v>【バーテープ＆グリップ　RITCHEY】</v>
      </c>
      <c r="DX699" s="9">
        <f t="shared" si="538"/>
        <v>4</v>
      </c>
      <c r="DY699" s="11"/>
      <c r="DZ699" s="9" t="str">
        <f t="shared" si="559"/>
        <v>1</v>
      </c>
      <c r="EA699" s="9" t="str">
        <f t="shared" si="559"/>
        <v>1</v>
      </c>
      <c r="EB699" s="11"/>
      <c r="EC699" s="11"/>
      <c r="ED699" s="11"/>
      <c r="EE699" s="9" t="str">
        <f t="shared" si="540"/>
        <v>0</v>
      </c>
      <c r="EO699" s="5" t="s">
        <v>428</v>
      </c>
      <c r="EP699" s="8" t="s">
        <v>429</v>
      </c>
      <c r="EQ699" s="8" t="s">
        <v>429</v>
      </c>
      <c r="ER699" s="8" t="s">
        <v>209</v>
      </c>
      <c r="ES699" s="8" t="s">
        <v>430</v>
      </c>
      <c r="ET699" s="9" t="str">
        <f t="shared" si="541"/>
        <v>2</v>
      </c>
      <c r="EU699" s="11"/>
      <c r="EV699" s="11"/>
      <c r="EW699" s="11"/>
      <c r="EX699" s="9" t="str">
        <f t="shared" si="560"/>
        <v>0</v>
      </c>
      <c r="EY699" s="9" t="str">
        <f t="shared" si="560"/>
        <v>0</v>
      </c>
      <c r="EZ699" s="11"/>
      <c r="FA699" s="11"/>
      <c r="FB699" s="9" t="str">
        <f t="shared" si="561"/>
        <v>0</v>
      </c>
      <c r="FC699" s="9" t="str">
        <f t="shared" si="561"/>
        <v>0</v>
      </c>
      <c r="FD699" s="9" t="str">
        <f t="shared" si="544"/>
        <v>1</v>
      </c>
      <c r="FE699" s="9" t="str">
        <f t="shared" si="562"/>
        <v>1</v>
      </c>
      <c r="FF699" s="9" t="str">
        <f t="shared" si="562"/>
        <v>1</v>
      </c>
      <c r="GJ699" s="4" t="str">
        <f t="shared" si="549"/>
        <v>パーツ\バーテープ＆グリップ:ブランド\RITCHEY</v>
      </c>
      <c r="GK699" s="4" t="str">
        <f t="shared" si="546"/>
        <v>u:u</v>
      </c>
      <c r="GL699" s="11"/>
      <c r="GM699" s="4" t="str">
        <f t="shared" si="563"/>
        <v>::</v>
      </c>
      <c r="GN699" s="4" t="str">
        <f t="shared" si="563"/>
        <v>::</v>
      </c>
      <c r="GO699" s="4" t="str">
        <f t="shared" si="563"/>
        <v>::</v>
      </c>
      <c r="GP699" s="4" t="str">
        <f t="shared" si="548"/>
        <v>1</v>
      </c>
    </row>
    <row r="700" spans="1:198" ht="28" customHeight="1">
      <c r="A700" s="5" t="s">
        <v>3592</v>
      </c>
      <c r="B700" s="5" t="s">
        <v>3594</v>
      </c>
      <c r="C700" s="5" t="s">
        <v>3592</v>
      </c>
      <c r="D700" s="9" t="str">
        <f t="shared" si="514"/>
        <v>u</v>
      </c>
      <c r="E700" s="9" t="str">
        <f t="shared" si="515"/>
        <v xml:space="preserve"> / （RITCHEYトゥルーグリップGRIDBLACK）</v>
      </c>
      <c r="F700" s="9" t="str">
        <f t="shared" si="516"/>
        <v xml:space="preserve"> / （RITCHEYトゥルーグリップGRIDBLACK）</v>
      </c>
      <c r="G700" s="5">
        <v>1050</v>
      </c>
      <c r="H700" s="9">
        <f t="shared" si="517"/>
        <v>1050</v>
      </c>
      <c r="I700" s="9" t="str">
        <f t="shared" si="518"/>
        <v>0</v>
      </c>
      <c r="J700" s="9" t="str">
        <f t="shared" si="519"/>
        <v>1</v>
      </c>
      <c r="P700" s="9" t="str">
        <f t="shared" si="520"/>
        <v>RITCHEYトゥルーグリップGRIDBLACK</v>
      </c>
      <c r="AI700" s="9" t="str">
        <f t="shared" si="521"/>
        <v>http://image.rakuten.co.jp/brotures/cabinet/items/ritchey/grip_truegrid_bl.jpg</v>
      </c>
      <c r="AS700" s="9" t="str">
        <f t="shared" si="557"/>
        <v>1</v>
      </c>
      <c r="AT700" s="9" t="str">
        <f t="shared" si="557"/>
        <v>1</v>
      </c>
      <c r="AU700" s="9" t="str">
        <f t="shared" si="523"/>
        <v>0</v>
      </c>
      <c r="AV700" s="9" t="str">
        <f t="shared" si="524"/>
        <v>1</v>
      </c>
      <c r="AW700" s="9" t="str">
        <f t="shared" si="558"/>
        <v>0</v>
      </c>
      <c r="AX700" s="9" t="str">
        <f t="shared" si="558"/>
        <v>0</v>
      </c>
      <c r="AY700" s="11"/>
      <c r="AZ700" s="11"/>
      <c r="BA700" s="11"/>
      <c r="BB700" s="9" t="str">
        <f t="shared" si="526"/>
        <v>-1</v>
      </c>
      <c r="BC700" s="9" t="str">
        <f t="shared" si="527"/>
        <v>0</v>
      </c>
      <c r="BG700" s="5" t="s">
        <v>241</v>
      </c>
      <c r="BH700" s="5" t="s">
        <v>8513</v>
      </c>
      <c r="CS700" s="9" t="str">
        <f t="shared" si="528"/>
        <v>0</v>
      </c>
      <c r="CT700" s="9" t="str">
        <f t="shared" si="529"/>
        <v>&lt;iframe src="http://www.rakuten.ne.jp/gold/brotures/spec/ritchey/grip_truegrid_bl.html" frameborder="0" id="spec-content" scrolling="no"&gt;&lt;/iframe&gt;</v>
      </c>
      <c r="CU700" s="9" t="str">
        <f t="shared" si="530"/>
        <v/>
      </c>
      <c r="CV700" s="9" t="str">
        <f t="shared" si="531"/>
        <v>&lt;div class="row-fluid"&gt;&lt;iframe src="http://www.rakuten.ne.jp/gold/brotures/items/ritchey/grip_truegrid_bl.html" frameborder="0" id="skin-product" scrolling="no"&gt;&lt;/iframe&gt;&lt;/div&gt;</v>
      </c>
      <c r="CW700" s="11" t="str">
        <f t="shared" si="532"/>
        <v/>
      </c>
      <c r="CX700" t="s">
        <v>3592</v>
      </c>
      <c r="CY700" s="9" t="str">
        <f t="shared" si="533"/>
        <v>0</v>
      </c>
      <c r="CZ700" s="11"/>
      <c r="DA700" s="11"/>
      <c r="DB700" s="11"/>
      <c r="DC700" s="11"/>
      <c r="DD700" s="9" t="str">
        <f t="shared" si="534"/>
        <v/>
      </c>
      <c r="DI700" s="9" t="str">
        <f t="shared" si="535"/>
        <v/>
      </c>
      <c r="DT700" s="9">
        <f>VLOOKUP(BG700,ディレクトリID!A:B,2)</f>
        <v>563161</v>
      </c>
      <c r="DV700" s="4" t="str">
        <f t="shared" si="536"/>
        <v>【バーテープ＆グリップ　RITCHEY】</v>
      </c>
      <c r="DW700" s="4" t="str">
        <f t="shared" si="537"/>
        <v>【バーテープ＆グリップ　RITCHEY】</v>
      </c>
      <c r="DX700" s="9">
        <f t="shared" si="538"/>
        <v>4</v>
      </c>
      <c r="DY700" s="11"/>
      <c r="DZ700" s="9" t="str">
        <f t="shared" si="559"/>
        <v>1</v>
      </c>
      <c r="EA700" s="9" t="str">
        <f t="shared" si="559"/>
        <v>1</v>
      </c>
      <c r="EB700" s="11"/>
      <c r="EC700" s="11"/>
      <c r="ED700" s="11"/>
      <c r="EE700" s="9" t="str">
        <f t="shared" si="540"/>
        <v>0</v>
      </c>
      <c r="EO700" s="5" t="s">
        <v>428</v>
      </c>
      <c r="EP700" s="8" t="s">
        <v>429</v>
      </c>
      <c r="EQ700" s="8" t="s">
        <v>429</v>
      </c>
      <c r="ER700" s="8" t="s">
        <v>209</v>
      </c>
      <c r="ES700" s="8" t="s">
        <v>430</v>
      </c>
      <c r="ET700" s="9" t="str">
        <f t="shared" si="541"/>
        <v>2</v>
      </c>
      <c r="EU700" s="11"/>
      <c r="EV700" s="11"/>
      <c r="EW700" s="11"/>
      <c r="EX700" s="9" t="str">
        <f t="shared" si="560"/>
        <v>0</v>
      </c>
      <c r="EY700" s="9" t="str">
        <f t="shared" si="560"/>
        <v>0</v>
      </c>
      <c r="EZ700" s="11"/>
      <c r="FA700" s="11"/>
      <c r="FB700" s="9" t="str">
        <f t="shared" si="561"/>
        <v>0</v>
      </c>
      <c r="FC700" s="9" t="str">
        <f t="shared" si="561"/>
        <v>0</v>
      </c>
      <c r="FD700" s="9" t="str">
        <f t="shared" si="544"/>
        <v>1</v>
      </c>
      <c r="FE700" s="9" t="str">
        <f t="shared" si="562"/>
        <v>1</v>
      </c>
      <c r="FF700" s="9" t="str">
        <f t="shared" si="562"/>
        <v>1</v>
      </c>
      <c r="GJ700" s="4" t="str">
        <f t="shared" si="549"/>
        <v>パーツ\バーテープ＆グリップ:ブランド\RITCHEY</v>
      </c>
      <c r="GK700" s="4" t="str">
        <f t="shared" si="546"/>
        <v>u:u</v>
      </c>
      <c r="GL700" s="11"/>
      <c r="GM700" s="4" t="str">
        <f t="shared" si="563"/>
        <v>::</v>
      </c>
      <c r="GN700" s="4" t="str">
        <f t="shared" si="563"/>
        <v>::</v>
      </c>
      <c r="GO700" s="4" t="str">
        <f t="shared" si="563"/>
        <v>::</v>
      </c>
      <c r="GP700" s="4" t="str">
        <f t="shared" si="548"/>
        <v>1</v>
      </c>
    </row>
    <row r="701" spans="1:198" ht="28" customHeight="1">
      <c r="A701" s="5" t="s">
        <v>3598</v>
      </c>
      <c r="B701" s="5" t="s">
        <v>3600</v>
      </c>
      <c r="C701" s="5" t="s">
        <v>3598</v>
      </c>
      <c r="D701" s="9" t="str">
        <f t="shared" si="514"/>
        <v>u</v>
      </c>
      <c r="E701" s="9" t="str">
        <f t="shared" si="515"/>
        <v xml:space="preserve"> / （RITCHEYトゥルーグリップGRIDGRAY）</v>
      </c>
      <c r="F701" s="9" t="str">
        <f t="shared" si="516"/>
        <v xml:space="preserve"> / （RITCHEYトゥルーグリップGRIDGRAY）</v>
      </c>
      <c r="G701" s="5">
        <v>1050</v>
      </c>
      <c r="H701" s="9">
        <f t="shared" si="517"/>
        <v>1050</v>
      </c>
      <c r="I701" s="9" t="str">
        <f t="shared" si="518"/>
        <v>0</v>
      </c>
      <c r="J701" s="9" t="str">
        <f t="shared" si="519"/>
        <v>1</v>
      </c>
      <c r="P701" s="9" t="str">
        <f t="shared" si="520"/>
        <v>RITCHEYトゥルーグリップGRIDGRAY</v>
      </c>
      <c r="AI701" s="9" t="str">
        <f t="shared" si="521"/>
        <v>http://image.rakuten.co.jp/brotures/cabinet/items/ritchey/grip_truegrid_gr.jpg</v>
      </c>
      <c r="AS701" s="9" t="str">
        <f t="shared" si="557"/>
        <v>1</v>
      </c>
      <c r="AT701" s="9" t="str">
        <f t="shared" si="557"/>
        <v>1</v>
      </c>
      <c r="AU701" s="9" t="str">
        <f t="shared" si="523"/>
        <v>0</v>
      </c>
      <c r="AV701" s="9" t="str">
        <f t="shared" si="524"/>
        <v>1</v>
      </c>
      <c r="AW701" s="9" t="str">
        <f t="shared" si="558"/>
        <v>0</v>
      </c>
      <c r="AX701" s="9" t="str">
        <f t="shared" si="558"/>
        <v>0</v>
      </c>
      <c r="AY701" s="11"/>
      <c r="AZ701" s="11"/>
      <c r="BA701" s="11"/>
      <c r="BB701" s="9" t="str">
        <f t="shared" si="526"/>
        <v>-1</v>
      </c>
      <c r="BC701" s="9" t="str">
        <f t="shared" si="527"/>
        <v>0</v>
      </c>
      <c r="BG701" s="5" t="s">
        <v>241</v>
      </c>
      <c r="BH701" s="5" t="s">
        <v>8513</v>
      </c>
      <c r="CS701" s="9" t="str">
        <f t="shared" si="528"/>
        <v>0</v>
      </c>
      <c r="CT701" s="9" t="str">
        <f t="shared" si="529"/>
        <v>&lt;iframe src="http://www.rakuten.ne.jp/gold/brotures/spec/ritchey/grip_truegrid_gr.html" frameborder="0" id="spec-content" scrolling="no"&gt;&lt;/iframe&gt;</v>
      </c>
      <c r="CU701" s="9" t="str">
        <f t="shared" si="530"/>
        <v/>
      </c>
      <c r="CV701" s="9" t="str">
        <f t="shared" si="531"/>
        <v>&lt;div class="row-fluid"&gt;&lt;iframe src="http://www.rakuten.ne.jp/gold/brotures/items/ritchey/grip_truegrid_gr.html" frameborder="0" id="skin-product" scrolling="no"&gt;&lt;/iframe&gt;&lt;/div&gt;</v>
      </c>
      <c r="CW701" s="11" t="str">
        <f t="shared" si="532"/>
        <v/>
      </c>
      <c r="CX701" t="s">
        <v>3598</v>
      </c>
      <c r="CY701" s="9" t="str">
        <f t="shared" si="533"/>
        <v>0</v>
      </c>
      <c r="CZ701" s="11"/>
      <c r="DA701" s="11"/>
      <c r="DB701" s="11"/>
      <c r="DC701" s="11"/>
      <c r="DD701" s="9" t="str">
        <f t="shared" si="534"/>
        <v/>
      </c>
      <c r="DI701" s="9" t="str">
        <f t="shared" si="535"/>
        <v/>
      </c>
      <c r="DT701" s="9">
        <f>VLOOKUP(BG701,ディレクトリID!A:B,2)</f>
        <v>563161</v>
      </c>
      <c r="DV701" s="4" t="str">
        <f t="shared" si="536"/>
        <v>【バーテープ＆グリップ　RITCHEY】</v>
      </c>
      <c r="DW701" s="4" t="str">
        <f t="shared" si="537"/>
        <v>【バーテープ＆グリップ　RITCHEY】</v>
      </c>
      <c r="DX701" s="9">
        <f t="shared" si="538"/>
        <v>4</v>
      </c>
      <c r="DY701" s="11"/>
      <c r="DZ701" s="9" t="str">
        <f t="shared" si="559"/>
        <v>1</v>
      </c>
      <c r="EA701" s="9" t="str">
        <f t="shared" si="559"/>
        <v>1</v>
      </c>
      <c r="EB701" s="11"/>
      <c r="EC701" s="11"/>
      <c r="ED701" s="11"/>
      <c r="EE701" s="9" t="str">
        <f t="shared" si="540"/>
        <v>0</v>
      </c>
      <c r="EO701" s="5" t="s">
        <v>428</v>
      </c>
      <c r="EP701" s="8" t="s">
        <v>429</v>
      </c>
      <c r="EQ701" s="8" t="s">
        <v>429</v>
      </c>
      <c r="ER701" s="8" t="s">
        <v>209</v>
      </c>
      <c r="ES701" s="8" t="s">
        <v>430</v>
      </c>
      <c r="ET701" s="9" t="str">
        <f t="shared" si="541"/>
        <v>2</v>
      </c>
      <c r="EU701" s="11"/>
      <c r="EV701" s="11"/>
      <c r="EW701" s="11"/>
      <c r="EX701" s="9" t="str">
        <f t="shared" si="560"/>
        <v>0</v>
      </c>
      <c r="EY701" s="9" t="str">
        <f t="shared" si="560"/>
        <v>0</v>
      </c>
      <c r="EZ701" s="11"/>
      <c r="FA701" s="11"/>
      <c r="FB701" s="9" t="str">
        <f t="shared" si="561"/>
        <v>0</v>
      </c>
      <c r="FC701" s="9" t="str">
        <f t="shared" si="561"/>
        <v>0</v>
      </c>
      <c r="FD701" s="9" t="str">
        <f t="shared" si="544"/>
        <v>1</v>
      </c>
      <c r="FE701" s="9" t="str">
        <f t="shared" si="562"/>
        <v>1</v>
      </c>
      <c r="FF701" s="9" t="str">
        <f t="shared" si="562"/>
        <v>1</v>
      </c>
      <c r="GJ701" s="4" t="str">
        <f t="shared" si="549"/>
        <v>パーツ\バーテープ＆グリップ:ブランド\RITCHEY</v>
      </c>
      <c r="GK701" s="4" t="str">
        <f t="shared" si="546"/>
        <v>u:u</v>
      </c>
      <c r="GL701" s="11"/>
      <c r="GM701" s="4" t="str">
        <f t="shared" si="563"/>
        <v>::</v>
      </c>
      <c r="GN701" s="4" t="str">
        <f t="shared" si="563"/>
        <v>::</v>
      </c>
      <c r="GO701" s="4" t="str">
        <f t="shared" si="563"/>
        <v>::</v>
      </c>
      <c r="GP701" s="4" t="str">
        <f t="shared" si="548"/>
        <v>1</v>
      </c>
    </row>
    <row r="702" spans="1:198" ht="28" customHeight="1">
      <c r="A702" s="5" t="s">
        <v>3604</v>
      </c>
      <c r="B702" s="5" t="s">
        <v>3606</v>
      </c>
      <c r="C702" s="5" t="s">
        <v>3604</v>
      </c>
      <c r="D702" s="9" t="str">
        <f t="shared" si="514"/>
        <v>u</v>
      </c>
      <c r="E702" s="9" t="str">
        <f t="shared" si="515"/>
        <v xml:space="preserve"> / （RITCHEYトゥルーグリップGRIDWHITE）</v>
      </c>
      <c r="F702" s="9" t="str">
        <f t="shared" si="516"/>
        <v xml:space="preserve"> / （RITCHEYトゥルーグリップGRIDWHITE）</v>
      </c>
      <c r="G702" s="5">
        <v>1050</v>
      </c>
      <c r="H702" s="9">
        <f t="shared" si="517"/>
        <v>1050</v>
      </c>
      <c r="I702" s="9" t="str">
        <f t="shared" si="518"/>
        <v>0</v>
      </c>
      <c r="J702" s="9" t="str">
        <f t="shared" si="519"/>
        <v>1</v>
      </c>
      <c r="P702" s="9" t="str">
        <f t="shared" si="520"/>
        <v>RITCHEYトゥルーグリップGRIDWHITE</v>
      </c>
      <c r="AI702" s="9" t="str">
        <f t="shared" si="521"/>
        <v>http://image.rakuten.co.jp/brotures/cabinet/items/ritchey/grip_truegrid_wh.jpg</v>
      </c>
      <c r="AS702" s="9" t="str">
        <f t="shared" ref="AS702:AT721" si="564">IF($A702&lt;&gt;"","1","")</f>
        <v>1</v>
      </c>
      <c r="AT702" s="9" t="str">
        <f t="shared" si="564"/>
        <v>1</v>
      </c>
      <c r="AU702" s="9" t="str">
        <f t="shared" si="523"/>
        <v>0</v>
      </c>
      <c r="AV702" s="9" t="str">
        <f t="shared" si="524"/>
        <v>1</v>
      </c>
      <c r="AW702" s="9" t="str">
        <f t="shared" ref="AW702:AX721" si="565">IF($A702&lt;&gt;"","0","")</f>
        <v>0</v>
      </c>
      <c r="AX702" s="9" t="str">
        <f t="shared" si="565"/>
        <v>0</v>
      </c>
      <c r="AY702" s="11"/>
      <c r="AZ702" s="11"/>
      <c r="BA702" s="11"/>
      <c r="BB702" s="9" t="str">
        <f t="shared" si="526"/>
        <v>-1</v>
      </c>
      <c r="BC702" s="9" t="str">
        <f t="shared" si="527"/>
        <v>0</v>
      </c>
      <c r="BG702" s="5" t="s">
        <v>241</v>
      </c>
      <c r="BH702" s="5" t="s">
        <v>8513</v>
      </c>
      <c r="CS702" s="9" t="str">
        <f t="shared" si="528"/>
        <v>0</v>
      </c>
      <c r="CT702" s="9" t="str">
        <f t="shared" si="529"/>
        <v>&lt;iframe src="http://www.rakuten.ne.jp/gold/brotures/spec/ritchey/grip_truegrid_wh.html" frameborder="0" id="spec-content" scrolling="no"&gt;&lt;/iframe&gt;</v>
      </c>
      <c r="CU702" s="9" t="str">
        <f t="shared" si="530"/>
        <v/>
      </c>
      <c r="CV702" s="9" t="str">
        <f t="shared" si="531"/>
        <v>&lt;div class="row-fluid"&gt;&lt;iframe src="http://www.rakuten.ne.jp/gold/brotures/items/ritchey/grip_truegrid_wh.html" frameborder="0" id="skin-product" scrolling="no"&gt;&lt;/iframe&gt;&lt;/div&gt;</v>
      </c>
      <c r="CW702" s="11" t="str">
        <f t="shared" si="532"/>
        <v/>
      </c>
      <c r="CX702" t="s">
        <v>3604</v>
      </c>
      <c r="CY702" s="9" t="str">
        <f t="shared" si="533"/>
        <v>0</v>
      </c>
      <c r="CZ702" s="11"/>
      <c r="DA702" s="11"/>
      <c r="DB702" s="11"/>
      <c r="DC702" s="11"/>
      <c r="DD702" s="9" t="str">
        <f t="shared" si="534"/>
        <v/>
      </c>
      <c r="DI702" s="9" t="str">
        <f t="shared" si="535"/>
        <v/>
      </c>
      <c r="DT702" s="9">
        <f>VLOOKUP(BG702,ディレクトリID!A:B,2)</f>
        <v>563161</v>
      </c>
      <c r="DV702" s="4" t="str">
        <f t="shared" si="536"/>
        <v>【バーテープ＆グリップ　RITCHEY】</v>
      </c>
      <c r="DW702" s="4" t="str">
        <f t="shared" si="537"/>
        <v>【バーテープ＆グリップ　RITCHEY】</v>
      </c>
      <c r="DX702" s="9">
        <f t="shared" si="538"/>
        <v>4</v>
      </c>
      <c r="DY702" s="11"/>
      <c r="DZ702" s="9" t="str">
        <f t="shared" ref="DZ702:EA721" si="566">IF($A702&lt;&gt;"","1","")</f>
        <v>1</v>
      </c>
      <c r="EA702" s="9" t="str">
        <f t="shared" si="566"/>
        <v>1</v>
      </c>
      <c r="EB702" s="11"/>
      <c r="EC702" s="11"/>
      <c r="ED702" s="11"/>
      <c r="EE702" s="9" t="str">
        <f t="shared" si="540"/>
        <v>0</v>
      </c>
      <c r="EO702" s="5" t="s">
        <v>428</v>
      </c>
      <c r="EP702" s="8" t="s">
        <v>429</v>
      </c>
      <c r="EQ702" s="8" t="s">
        <v>429</v>
      </c>
      <c r="ER702" s="8" t="s">
        <v>209</v>
      </c>
      <c r="ES702" s="8" t="s">
        <v>430</v>
      </c>
      <c r="ET702" s="9" t="str">
        <f t="shared" si="541"/>
        <v>2</v>
      </c>
      <c r="EU702" s="11"/>
      <c r="EV702" s="11"/>
      <c r="EW702" s="11"/>
      <c r="EX702" s="9" t="str">
        <f t="shared" ref="EX702:EY721" si="567">IF($A702&lt;&gt;"","0","")</f>
        <v>0</v>
      </c>
      <c r="EY702" s="9" t="str">
        <f t="shared" si="567"/>
        <v>0</v>
      </c>
      <c r="EZ702" s="11"/>
      <c r="FA702" s="11"/>
      <c r="FB702" s="9" t="str">
        <f t="shared" ref="FB702:FC721" si="568">IF($A702&lt;&gt;"","0","")</f>
        <v>0</v>
      </c>
      <c r="FC702" s="9" t="str">
        <f t="shared" si="568"/>
        <v>0</v>
      </c>
      <c r="FD702" s="9" t="str">
        <f t="shared" si="544"/>
        <v>1</v>
      </c>
      <c r="FE702" s="9" t="str">
        <f t="shared" ref="FE702:FF721" si="569">IF($BG702="完成車","3","1")</f>
        <v>1</v>
      </c>
      <c r="FF702" s="9" t="str">
        <f t="shared" si="569"/>
        <v>1</v>
      </c>
      <c r="GJ702" s="4" t="str">
        <f t="shared" si="549"/>
        <v>パーツ\バーテープ＆グリップ:ブランド\RITCHEY</v>
      </c>
      <c r="GK702" s="4" t="str">
        <f t="shared" si="546"/>
        <v>u:u</v>
      </c>
      <c r="GL702" s="11"/>
      <c r="GM702" s="4" t="str">
        <f t="shared" ref="GM702:GO721" si="570">IF($A702&lt;&gt;"","::","")</f>
        <v>::</v>
      </c>
      <c r="GN702" s="4" t="str">
        <f t="shared" si="570"/>
        <v>::</v>
      </c>
      <c r="GO702" s="4" t="str">
        <f t="shared" si="570"/>
        <v>::</v>
      </c>
      <c r="GP702" s="4" t="str">
        <f t="shared" si="548"/>
        <v>1</v>
      </c>
    </row>
    <row r="703" spans="1:198" ht="28" customHeight="1">
      <c r="A703" s="5" t="s">
        <v>3610</v>
      </c>
      <c r="B703" s="5" t="s">
        <v>3612</v>
      </c>
      <c r="C703" s="5" t="s">
        <v>3610</v>
      </c>
      <c r="D703" s="9" t="str">
        <f t="shared" si="514"/>
        <v>u</v>
      </c>
      <c r="E703" s="9" t="str">
        <f t="shared" si="515"/>
        <v xml:space="preserve"> / （RITCHEYWCSEVAバーテープBLACK）</v>
      </c>
      <c r="F703" s="9" t="str">
        <f t="shared" si="516"/>
        <v xml:space="preserve"> / （RITCHEYWCSEVAバーテープBLACK）</v>
      </c>
      <c r="G703" s="5">
        <v>3150</v>
      </c>
      <c r="H703" s="9">
        <f t="shared" si="517"/>
        <v>3150</v>
      </c>
      <c r="I703" s="9" t="str">
        <f t="shared" si="518"/>
        <v>0</v>
      </c>
      <c r="J703" s="9" t="str">
        <f t="shared" si="519"/>
        <v>1</v>
      </c>
      <c r="P703" s="9" t="str">
        <f t="shared" si="520"/>
        <v>RITCHEYWCSEVAバーテープBLACK</v>
      </c>
      <c r="AI703" s="9" t="str">
        <f t="shared" si="521"/>
        <v>http://image.rakuten.co.jp/brotures/cabinet/items/ritchey/grip_wcs_eva_bk.jpg</v>
      </c>
      <c r="AS703" s="9" t="str">
        <f t="shared" si="564"/>
        <v>1</v>
      </c>
      <c r="AT703" s="9" t="str">
        <f t="shared" si="564"/>
        <v>1</v>
      </c>
      <c r="AU703" s="9" t="str">
        <f t="shared" si="523"/>
        <v>0</v>
      </c>
      <c r="AV703" s="9" t="str">
        <f t="shared" si="524"/>
        <v>1</v>
      </c>
      <c r="AW703" s="9" t="str">
        <f t="shared" si="565"/>
        <v>0</v>
      </c>
      <c r="AX703" s="9" t="str">
        <f t="shared" si="565"/>
        <v>0</v>
      </c>
      <c r="AY703" s="11"/>
      <c r="AZ703" s="11"/>
      <c r="BA703" s="11"/>
      <c r="BB703" s="9" t="str">
        <f t="shared" si="526"/>
        <v>-1</v>
      </c>
      <c r="BC703" s="9" t="str">
        <f t="shared" si="527"/>
        <v>0</v>
      </c>
      <c r="BG703" s="5" t="s">
        <v>241</v>
      </c>
      <c r="BH703" s="5" t="s">
        <v>8513</v>
      </c>
      <c r="CS703" s="9" t="str">
        <f t="shared" si="528"/>
        <v>0</v>
      </c>
      <c r="CT703" s="9" t="str">
        <f t="shared" si="529"/>
        <v>&lt;iframe src="http://www.rakuten.ne.jp/gold/brotures/spec/ritchey/grip_wcs_eva_bk.html" frameborder="0" id="spec-content" scrolling="no"&gt;&lt;/iframe&gt;</v>
      </c>
      <c r="CU703" s="9" t="str">
        <f t="shared" si="530"/>
        <v/>
      </c>
      <c r="CV703" s="9" t="str">
        <f t="shared" si="531"/>
        <v>&lt;div class="row-fluid"&gt;&lt;iframe src="http://www.rakuten.ne.jp/gold/brotures/items/ritchey/grip_wcs_eva_bk.html" frameborder="0" id="skin-product" scrolling="no"&gt;&lt;/iframe&gt;&lt;/div&gt;</v>
      </c>
      <c r="CW703" s="11" t="str">
        <f t="shared" si="532"/>
        <v/>
      </c>
      <c r="CX703" t="s">
        <v>3610</v>
      </c>
      <c r="CY703" s="9" t="str">
        <f t="shared" si="533"/>
        <v>0</v>
      </c>
      <c r="CZ703" s="11"/>
      <c r="DA703" s="11"/>
      <c r="DB703" s="11"/>
      <c r="DC703" s="11"/>
      <c r="DD703" s="9" t="str">
        <f t="shared" si="534"/>
        <v/>
      </c>
      <c r="DI703" s="9" t="str">
        <f t="shared" si="535"/>
        <v/>
      </c>
      <c r="DT703" s="9">
        <f>VLOOKUP(BG703,ディレクトリID!A:B,2)</f>
        <v>563161</v>
      </c>
      <c r="DV703" s="4" t="str">
        <f t="shared" si="536"/>
        <v>【バーテープ＆グリップ　RITCHEY】</v>
      </c>
      <c r="DW703" s="4" t="str">
        <f t="shared" si="537"/>
        <v>【バーテープ＆グリップ　RITCHEY】</v>
      </c>
      <c r="DX703" s="9">
        <f t="shared" si="538"/>
        <v>4</v>
      </c>
      <c r="DY703" s="11"/>
      <c r="DZ703" s="9" t="str">
        <f t="shared" si="566"/>
        <v>1</v>
      </c>
      <c r="EA703" s="9" t="str">
        <f t="shared" si="566"/>
        <v>1</v>
      </c>
      <c r="EB703" s="11"/>
      <c r="EC703" s="11"/>
      <c r="ED703" s="11"/>
      <c r="EE703" s="9" t="str">
        <f t="shared" si="540"/>
        <v>0</v>
      </c>
      <c r="EO703" s="5" t="s">
        <v>428</v>
      </c>
      <c r="EP703" s="8" t="s">
        <v>429</v>
      </c>
      <c r="EQ703" s="8" t="s">
        <v>429</v>
      </c>
      <c r="ER703" s="8" t="s">
        <v>209</v>
      </c>
      <c r="ES703" s="8" t="s">
        <v>430</v>
      </c>
      <c r="ET703" s="9" t="str">
        <f t="shared" si="541"/>
        <v>2</v>
      </c>
      <c r="EU703" s="11"/>
      <c r="EV703" s="11"/>
      <c r="EW703" s="11"/>
      <c r="EX703" s="9" t="str">
        <f t="shared" si="567"/>
        <v>0</v>
      </c>
      <c r="EY703" s="9" t="str">
        <f t="shared" si="567"/>
        <v>0</v>
      </c>
      <c r="EZ703" s="11"/>
      <c r="FA703" s="11"/>
      <c r="FB703" s="9" t="str">
        <f t="shared" si="568"/>
        <v>0</v>
      </c>
      <c r="FC703" s="9" t="str">
        <f t="shared" si="568"/>
        <v>0</v>
      </c>
      <c r="FD703" s="9" t="str">
        <f t="shared" si="544"/>
        <v>1</v>
      </c>
      <c r="FE703" s="9" t="str">
        <f t="shared" si="569"/>
        <v>1</v>
      </c>
      <c r="FF703" s="9" t="str">
        <f t="shared" si="569"/>
        <v>1</v>
      </c>
      <c r="GJ703" s="4" t="str">
        <f t="shared" si="549"/>
        <v>パーツ\バーテープ＆グリップ:ブランド\RITCHEY</v>
      </c>
      <c r="GK703" s="4" t="str">
        <f t="shared" si="546"/>
        <v>u:u</v>
      </c>
      <c r="GL703" s="11"/>
      <c r="GM703" s="4" t="str">
        <f t="shared" si="570"/>
        <v>::</v>
      </c>
      <c r="GN703" s="4" t="str">
        <f t="shared" si="570"/>
        <v>::</v>
      </c>
      <c r="GO703" s="4" t="str">
        <f t="shared" si="570"/>
        <v>::</v>
      </c>
      <c r="GP703" s="4" t="str">
        <f t="shared" si="548"/>
        <v>1</v>
      </c>
    </row>
    <row r="704" spans="1:198" ht="28" customHeight="1">
      <c r="A704" s="5" t="s">
        <v>3616</v>
      </c>
      <c r="B704" s="5" t="s">
        <v>3618</v>
      </c>
      <c r="C704" s="5" t="s">
        <v>3616</v>
      </c>
      <c r="D704" s="9" t="str">
        <f t="shared" si="514"/>
        <v>u</v>
      </c>
      <c r="E704" s="9" t="str">
        <f t="shared" si="515"/>
        <v xml:space="preserve"> / （RITCHEYWCSEVAバーテープWHITE）</v>
      </c>
      <c r="F704" s="9" t="str">
        <f t="shared" si="516"/>
        <v xml:space="preserve"> / （RITCHEYWCSEVAバーテープWHITE）</v>
      </c>
      <c r="G704" s="5">
        <v>3150</v>
      </c>
      <c r="H704" s="9">
        <f t="shared" si="517"/>
        <v>3150</v>
      </c>
      <c r="I704" s="9" t="str">
        <f t="shared" si="518"/>
        <v>0</v>
      </c>
      <c r="J704" s="9" t="str">
        <f t="shared" si="519"/>
        <v>1</v>
      </c>
      <c r="P704" s="9" t="str">
        <f t="shared" si="520"/>
        <v>RITCHEYWCSEVAバーテープWHITE</v>
      </c>
      <c r="AI704" s="9" t="str">
        <f t="shared" si="521"/>
        <v>http://image.rakuten.co.jp/brotures/cabinet/items/ritchey/grip_wcs_eva_wh.jpg</v>
      </c>
      <c r="AS704" s="9" t="str">
        <f t="shared" si="564"/>
        <v>1</v>
      </c>
      <c r="AT704" s="9" t="str">
        <f t="shared" si="564"/>
        <v>1</v>
      </c>
      <c r="AU704" s="9" t="str">
        <f t="shared" si="523"/>
        <v>0</v>
      </c>
      <c r="AV704" s="9" t="str">
        <f t="shared" si="524"/>
        <v>1</v>
      </c>
      <c r="AW704" s="9" t="str">
        <f t="shared" si="565"/>
        <v>0</v>
      </c>
      <c r="AX704" s="9" t="str">
        <f t="shared" si="565"/>
        <v>0</v>
      </c>
      <c r="AY704" s="11"/>
      <c r="AZ704" s="11"/>
      <c r="BA704" s="11"/>
      <c r="BB704" s="9" t="str">
        <f t="shared" si="526"/>
        <v>-1</v>
      </c>
      <c r="BC704" s="9" t="str">
        <f t="shared" si="527"/>
        <v>0</v>
      </c>
      <c r="BG704" s="5" t="s">
        <v>241</v>
      </c>
      <c r="BH704" s="5" t="s">
        <v>8513</v>
      </c>
      <c r="CS704" s="9" t="str">
        <f t="shared" si="528"/>
        <v>0</v>
      </c>
      <c r="CT704" s="9" t="str">
        <f t="shared" si="529"/>
        <v>&lt;iframe src="http://www.rakuten.ne.jp/gold/brotures/spec/ritchey/grip_wcs_eva_wh.html" frameborder="0" id="spec-content" scrolling="no"&gt;&lt;/iframe&gt;</v>
      </c>
      <c r="CU704" s="9" t="str">
        <f t="shared" si="530"/>
        <v/>
      </c>
      <c r="CV704" s="9" t="str">
        <f t="shared" si="531"/>
        <v>&lt;div class="row-fluid"&gt;&lt;iframe src="http://www.rakuten.ne.jp/gold/brotures/items/ritchey/grip_wcs_eva_wh.html" frameborder="0" id="skin-product" scrolling="no"&gt;&lt;/iframe&gt;&lt;/div&gt;</v>
      </c>
      <c r="CW704" s="11" t="str">
        <f t="shared" si="532"/>
        <v/>
      </c>
      <c r="CX704" t="s">
        <v>3616</v>
      </c>
      <c r="CY704" s="9" t="str">
        <f t="shared" si="533"/>
        <v>0</v>
      </c>
      <c r="CZ704" s="11"/>
      <c r="DA704" s="11"/>
      <c r="DB704" s="11"/>
      <c r="DC704" s="11"/>
      <c r="DD704" s="9" t="str">
        <f t="shared" si="534"/>
        <v/>
      </c>
      <c r="DI704" s="9" t="str">
        <f t="shared" si="535"/>
        <v/>
      </c>
      <c r="DT704" s="9">
        <f>VLOOKUP(BG704,ディレクトリID!A:B,2)</f>
        <v>563161</v>
      </c>
      <c r="DV704" s="4" t="str">
        <f t="shared" si="536"/>
        <v>【バーテープ＆グリップ　RITCHEY】</v>
      </c>
      <c r="DW704" s="4" t="str">
        <f t="shared" si="537"/>
        <v>【バーテープ＆グリップ　RITCHEY】</v>
      </c>
      <c r="DX704" s="9">
        <f t="shared" si="538"/>
        <v>4</v>
      </c>
      <c r="DY704" s="11"/>
      <c r="DZ704" s="9" t="str">
        <f t="shared" si="566"/>
        <v>1</v>
      </c>
      <c r="EA704" s="9" t="str">
        <f t="shared" si="566"/>
        <v>1</v>
      </c>
      <c r="EB704" s="11"/>
      <c r="EC704" s="11"/>
      <c r="ED704" s="11"/>
      <c r="EE704" s="9" t="str">
        <f t="shared" si="540"/>
        <v>0</v>
      </c>
      <c r="EO704" s="5" t="s">
        <v>428</v>
      </c>
      <c r="EP704" s="8" t="s">
        <v>429</v>
      </c>
      <c r="EQ704" s="8" t="s">
        <v>429</v>
      </c>
      <c r="ER704" s="8" t="s">
        <v>209</v>
      </c>
      <c r="ES704" s="8" t="s">
        <v>430</v>
      </c>
      <c r="ET704" s="9" t="str">
        <f t="shared" si="541"/>
        <v>2</v>
      </c>
      <c r="EU704" s="11"/>
      <c r="EV704" s="11"/>
      <c r="EW704" s="11"/>
      <c r="EX704" s="9" t="str">
        <f t="shared" si="567"/>
        <v>0</v>
      </c>
      <c r="EY704" s="9" t="str">
        <f t="shared" si="567"/>
        <v>0</v>
      </c>
      <c r="EZ704" s="11"/>
      <c r="FA704" s="11"/>
      <c r="FB704" s="9" t="str">
        <f t="shared" si="568"/>
        <v>0</v>
      </c>
      <c r="FC704" s="9" t="str">
        <f t="shared" si="568"/>
        <v>0</v>
      </c>
      <c r="FD704" s="9" t="str">
        <f t="shared" si="544"/>
        <v>1</v>
      </c>
      <c r="FE704" s="9" t="str">
        <f t="shared" si="569"/>
        <v>1</v>
      </c>
      <c r="FF704" s="9" t="str">
        <f t="shared" si="569"/>
        <v>1</v>
      </c>
      <c r="GJ704" s="4" t="str">
        <f t="shared" si="549"/>
        <v>パーツ\バーテープ＆グリップ:ブランド\RITCHEY</v>
      </c>
      <c r="GK704" s="4" t="str">
        <f t="shared" si="546"/>
        <v>u:u</v>
      </c>
      <c r="GL704" s="11"/>
      <c r="GM704" s="4" t="str">
        <f t="shared" si="570"/>
        <v>::</v>
      </c>
      <c r="GN704" s="4" t="str">
        <f t="shared" si="570"/>
        <v>::</v>
      </c>
      <c r="GO704" s="4" t="str">
        <f t="shared" si="570"/>
        <v>::</v>
      </c>
      <c r="GP704" s="4" t="str">
        <f t="shared" si="548"/>
        <v>1</v>
      </c>
    </row>
    <row r="705" spans="1:198" ht="28" customHeight="1">
      <c r="A705" s="5" t="s">
        <v>3622</v>
      </c>
      <c r="B705" s="5" t="s">
        <v>3624</v>
      </c>
      <c r="C705" s="5" t="s">
        <v>3622</v>
      </c>
      <c r="D705" s="9" t="str">
        <f t="shared" si="514"/>
        <v>u</v>
      </c>
      <c r="E705" s="9" t="str">
        <f t="shared" si="515"/>
        <v xml:space="preserve"> / （RITCHEYWCSトゥルーグリップ）</v>
      </c>
      <c r="F705" s="9" t="str">
        <f t="shared" si="516"/>
        <v xml:space="preserve"> / （RITCHEYWCSトゥルーグリップ）</v>
      </c>
      <c r="G705" s="5">
        <v>1260</v>
      </c>
      <c r="H705" s="9">
        <f t="shared" si="517"/>
        <v>1260</v>
      </c>
      <c r="I705" s="9" t="str">
        <f t="shared" si="518"/>
        <v>0</v>
      </c>
      <c r="J705" s="9" t="str">
        <f t="shared" si="519"/>
        <v>1</v>
      </c>
      <c r="P705" s="9" t="str">
        <f t="shared" si="520"/>
        <v>RITCHEYWCSトゥルーグリップ</v>
      </c>
      <c r="AI705" s="9" t="str">
        <f t="shared" si="521"/>
        <v>http://image.rakuten.co.jp/brotures/cabinet/items/ritchey/grip_wcs_true.jpg</v>
      </c>
      <c r="AS705" s="9" t="str">
        <f t="shared" si="564"/>
        <v>1</v>
      </c>
      <c r="AT705" s="9" t="str">
        <f t="shared" si="564"/>
        <v>1</v>
      </c>
      <c r="AU705" s="9" t="str">
        <f t="shared" si="523"/>
        <v>0</v>
      </c>
      <c r="AV705" s="9" t="str">
        <f t="shared" si="524"/>
        <v>1</v>
      </c>
      <c r="AW705" s="9" t="str">
        <f t="shared" si="565"/>
        <v>0</v>
      </c>
      <c r="AX705" s="9" t="str">
        <f t="shared" si="565"/>
        <v>0</v>
      </c>
      <c r="AY705" s="11"/>
      <c r="AZ705" s="11"/>
      <c r="BA705" s="11"/>
      <c r="BB705" s="9" t="str">
        <f t="shared" si="526"/>
        <v>-1</v>
      </c>
      <c r="BC705" s="9" t="str">
        <f t="shared" si="527"/>
        <v>0</v>
      </c>
      <c r="BG705" s="5" t="s">
        <v>241</v>
      </c>
      <c r="BH705" s="5" t="s">
        <v>8513</v>
      </c>
      <c r="CS705" s="9" t="str">
        <f t="shared" si="528"/>
        <v>0</v>
      </c>
      <c r="CT705" s="9" t="str">
        <f t="shared" si="529"/>
        <v>&lt;iframe src="http://www.rakuten.ne.jp/gold/brotures/spec/ritchey/grip_wcs_true.html" frameborder="0" id="spec-content" scrolling="no"&gt;&lt;/iframe&gt;</v>
      </c>
      <c r="CU705" s="9" t="str">
        <f t="shared" si="530"/>
        <v/>
      </c>
      <c r="CV705" s="9" t="str">
        <f t="shared" si="531"/>
        <v>&lt;div class="row-fluid"&gt;&lt;iframe src="http://www.rakuten.ne.jp/gold/brotures/items/ritchey/grip_wcs_true.html" frameborder="0" id="skin-product" scrolling="no"&gt;&lt;/iframe&gt;&lt;/div&gt;</v>
      </c>
      <c r="CW705" s="11" t="str">
        <f t="shared" si="532"/>
        <v/>
      </c>
      <c r="CX705" t="s">
        <v>3622</v>
      </c>
      <c r="CY705" s="9" t="str">
        <f t="shared" si="533"/>
        <v>0</v>
      </c>
      <c r="CZ705" s="11"/>
      <c r="DA705" s="11"/>
      <c r="DB705" s="11"/>
      <c r="DC705" s="11"/>
      <c r="DD705" s="9" t="str">
        <f t="shared" si="534"/>
        <v/>
      </c>
      <c r="DI705" s="9" t="str">
        <f t="shared" si="535"/>
        <v/>
      </c>
      <c r="DT705" s="9">
        <f>VLOOKUP(BG705,ディレクトリID!A:B,2)</f>
        <v>563161</v>
      </c>
      <c r="DV705" s="4" t="str">
        <f t="shared" si="536"/>
        <v>【バーテープ＆グリップ　RITCHEY】</v>
      </c>
      <c r="DW705" s="4" t="str">
        <f t="shared" si="537"/>
        <v>【バーテープ＆グリップ　RITCHEY】</v>
      </c>
      <c r="DX705" s="9">
        <f t="shared" si="538"/>
        <v>4</v>
      </c>
      <c r="DY705" s="11"/>
      <c r="DZ705" s="9" t="str">
        <f t="shared" si="566"/>
        <v>1</v>
      </c>
      <c r="EA705" s="9" t="str">
        <f t="shared" si="566"/>
        <v>1</v>
      </c>
      <c r="EB705" s="11"/>
      <c r="EC705" s="11"/>
      <c r="ED705" s="11"/>
      <c r="EE705" s="9" t="str">
        <f t="shared" si="540"/>
        <v>0</v>
      </c>
      <c r="EO705" s="5" t="s">
        <v>428</v>
      </c>
      <c r="EP705" s="8" t="s">
        <v>429</v>
      </c>
      <c r="EQ705" s="8" t="s">
        <v>429</v>
      </c>
      <c r="ER705" s="8" t="s">
        <v>209</v>
      </c>
      <c r="ES705" s="8" t="s">
        <v>430</v>
      </c>
      <c r="ET705" s="9" t="str">
        <f t="shared" si="541"/>
        <v>2</v>
      </c>
      <c r="EU705" s="11"/>
      <c r="EV705" s="11"/>
      <c r="EW705" s="11"/>
      <c r="EX705" s="9" t="str">
        <f t="shared" si="567"/>
        <v>0</v>
      </c>
      <c r="EY705" s="9" t="str">
        <f t="shared" si="567"/>
        <v>0</v>
      </c>
      <c r="EZ705" s="11"/>
      <c r="FA705" s="11"/>
      <c r="FB705" s="9" t="str">
        <f t="shared" si="568"/>
        <v>0</v>
      </c>
      <c r="FC705" s="9" t="str">
        <f t="shared" si="568"/>
        <v>0</v>
      </c>
      <c r="FD705" s="9" t="str">
        <f t="shared" si="544"/>
        <v>1</v>
      </c>
      <c r="FE705" s="9" t="str">
        <f t="shared" si="569"/>
        <v>1</v>
      </c>
      <c r="FF705" s="9" t="str">
        <f t="shared" si="569"/>
        <v>1</v>
      </c>
      <c r="GJ705" s="4" t="str">
        <f t="shared" si="549"/>
        <v>パーツ\バーテープ＆グリップ:ブランド\RITCHEY</v>
      </c>
      <c r="GK705" s="4" t="str">
        <f t="shared" si="546"/>
        <v>u:u</v>
      </c>
      <c r="GL705" s="11"/>
      <c r="GM705" s="4" t="str">
        <f t="shared" si="570"/>
        <v>::</v>
      </c>
      <c r="GN705" s="4" t="str">
        <f t="shared" si="570"/>
        <v>::</v>
      </c>
      <c r="GO705" s="4" t="str">
        <f t="shared" si="570"/>
        <v>::</v>
      </c>
      <c r="GP705" s="4" t="str">
        <f t="shared" si="548"/>
        <v>1</v>
      </c>
    </row>
    <row r="706" spans="1:198" ht="28" customHeight="1">
      <c r="A706" s="5" t="s">
        <v>3628</v>
      </c>
      <c r="B706" s="5" t="s">
        <v>3630</v>
      </c>
      <c r="C706" s="5" t="s">
        <v>3628</v>
      </c>
      <c r="D706" s="9" t="str">
        <f t="shared" ref="D706:D769" si="571">IF($A706&lt;&gt;"","u","")</f>
        <v>u</v>
      </c>
      <c r="E706" s="9" t="str">
        <f t="shared" ref="E706:E769" si="572">CONCATENATE(" / （",B706,"）")</f>
        <v xml:space="preserve"> / （grungeフィクスドコグ）</v>
      </c>
      <c r="F706" s="9" t="str">
        <f t="shared" ref="F706:F769" si="573">IF($E706&lt;&gt;"",E706,"")</f>
        <v xml:space="preserve"> / （grungeフィクスドコグ）</v>
      </c>
      <c r="G706" s="5">
        <v>2520</v>
      </c>
      <c r="H706" s="9">
        <f t="shared" ref="H706:H769" si="574">IF($G706&lt;&gt;"",G706,"")</f>
        <v>2520</v>
      </c>
      <c r="I706" s="9" t="str">
        <f t="shared" ref="I706:I769" si="575">IF($A706&lt;&gt;"","0","")</f>
        <v>0</v>
      </c>
      <c r="J706" s="9" t="str">
        <f t="shared" ref="J706:J769" si="576">IF($A706&lt;&gt;"","1","")</f>
        <v>1</v>
      </c>
      <c r="P706" s="9" t="str">
        <f t="shared" ref="P706:P769" si="577">IF($A706&lt;&gt;"",$B706,"")</f>
        <v>grungeフィクスドコグ</v>
      </c>
      <c r="AI706" s="9" t="str">
        <f t="shared" ref="AI706:AI769" si="578">IF($B706="","",CONCATENATE("http://image.rakuten.co.jp/brotures/cabinet/items/",LOWER(BH706),"/",C706,".jpg"))</f>
        <v>http://image.rakuten.co.jp/brotures/cabinet/items/grunge/grnge_cog.jpg</v>
      </c>
      <c r="AS706" s="9" t="str">
        <f t="shared" si="564"/>
        <v>1</v>
      </c>
      <c r="AT706" s="9" t="str">
        <f t="shared" si="564"/>
        <v>1</v>
      </c>
      <c r="AU706" s="9" t="str">
        <f t="shared" ref="AU706:AU769" si="579">IF($A706&lt;&gt;"","0","")</f>
        <v>0</v>
      </c>
      <c r="AV706" s="9" t="str">
        <f t="shared" ref="AV706:AV769" si="580">IF($A706&lt;&gt;"","1","")</f>
        <v>1</v>
      </c>
      <c r="AW706" s="9" t="str">
        <f t="shared" si="565"/>
        <v>0</v>
      </c>
      <c r="AX706" s="9" t="str">
        <f t="shared" si="565"/>
        <v>0</v>
      </c>
      <c r="AY706" s="11"/>
      <c r="AZ706" s="11"/>
      <c r="BA706" s="11"/>
      <c r="BB706" s="9" t="str">
        <f t="shared" ref="BB706:BB769" si="581">IF($A706&lt;&gt;"","-1","")</f>
        <v>-1</v>
      </c>
      <c r="BC706" s="9" t="str">
        <f t="shared" ref="BC706:BC769" si="582">IF($M706&lt;&gt;"","2","0")</f>
        <v>0</v>
      </c>
      <c r="BG706" s="5" t="s">
        <v>206</v>
      </c>
      <c r="BH706" s="5" t="s">
        <v>438</v>
      </c>
      <c r="CS706" s="9" t="str">
        <f t="shared" ref="CS706:CS769" si="583">IF($A706&lt;&gt;"","0","")</f>
        <v>0</v>
      </c>
      <c r="CT706" s="9" t="str">
        <f t="shared" ref="CT706:CT769" si="584">IF($A706&lt;&gt;"",CONCATENATE(BK706,"&lt;iframe src=""http://www.rakuten.ne.jp/gold/brotures/spec/",LOWER(BH706),"/",C706,".html"" frameborder=""0"" id=""spec-content"" scrolling=""no""&gt;&lt;/iframe&gt;"),"")</f>
        <v>&lt;iframe src="http://www.rakuten.ne.jp/gold/brotures/spec/grunge/grnge_cog.html" frameborder="0" id="spec-content" scrolling="no"&gt;&lt;/iframe&gt;</v>
      </c>
      <c r="CU706" s="9" t="str">
        <f t="shared" ref="CU706:CU769" si="585">IF($BK706&lt;&gt;"",BK706,"")</f>
        <v/>
      </c>
      <c r="CV706" s="9" t="str">
        <f t="shared" ref="CV706:CV769" si="586">IF($A706&lt;&gt;"",CONCATENATE("&lt;div class=""row-fluid""&gt;&lt;iframe src=""http://www.rakuten.ne.jp/gold/brotures/items/",LOWER(BH706),"/",C706,".html"" frameborder=""0"" id=""skin-product"" scrolling=""no""&gt;&lt;/iframe&gt;&lt;/div&gt;"),"")</f>
        <v>&lt;div class="row-fluid"&gt;&lt;iframe src="http://www.rakuten.ne.jp/gold/brotures/items/grunge/grnge_cog.html" frameborder="0" id="skin-product" scrolling="no"&gt;&lt;/iframe&gt;&lt;/div&gt;</v>
      </c>
      <c r="CW706" s="11" t="str">
        <f t="shared" ref="CW706:CW769" si="587">IF($BK706&lt;&gt;"",BK706,"")</f>
        <v/>
      </c>
      <c r="CX706" t="s">
        <v>3628</v>
      </c>
      <c r="CY706" s="9" t="str">
        <f t="shared" ref="CY706:CY769" si="588">IF($A706&lt;&gt;"","0","")</f>
        <v>0</v>
      </c>
      <c r="CZ706" s="11"/>
      <c r="DA706" s="11"/>
      <c r="DB706" s="11"/>
      <c r="DC706" s="11"/>
      <c r="DD706" s="9" t="str">
        <f t="shared" ref="DD706:DD769" si="589">IF($BG706="完成車","u","")</f>
        <v/>
      </c>
      <c r="DI706" s="9" t="str">
        <f t="shared" ref="DI706:DI769" si="590">IF($DD706&lt;&gt;"","100","")</f>
        <v/>
      </c>
      <c r="DT706" s="9">
        <f>VLOOKUP(BG706,ディレクトリID!A:B,2)</f>
        <v>563161</v>
      </c>
      <c r="DV706" s="4" t="str">
        <f t="shared" ref="DV706:DV769" si="591">CONCATENATE("【",$BG706,"　",$BH706,"】")</f>
        <v>【スプロケット　grunge】</v>
      </c>
      <c r="DW706" s="4" t="str">
        <f t="shared" ref="DW706:DW769" si="592">IF($DV706&lt;&gt;"",DV706,"")</f>
        <v>【スプロケット　grunge】</v>
      </c>
      <c r="DX706" s="9">
        <f t="shared" ref="DX706:DX769" si="593">IF($B706&lt;&gt;"",IF(BG706="完成車",1,IF(OR(BG706="ホイール",BG706="フレーム"),2,4)),"")</f>
        <v>4</v>
      </c>
      <c r="DY706" s="11"/>
      <c r="DZ706" s="9" t="str">
        <f t="shared" si="566"/>
        <v>1</v>
      </c>
      <c r="EA706" s="9" t="str">
        <f t="shared" si="566"/>
        <v>1</v>
      </c>
      <c r="EB706" s="11"/>
      <c r="EC706" s="11"/>
      <c r="ED706" s="11"/>
      <c r="EE706" s="9" t="str">
        <f t="shared" ref="EE706:EE769" si="594">IF($A706&lt;&gt;"","0","")</f>
        <v>0</v>
      </c>
      <c r="EO706" s="5" t="s">
        <v>428</v>
      </c>
      <c r="EP706" s="8" t="s">
        <v>429</v>
      </c>
      <c r="EQ706" s="8" t="s">
        <v>429</v>
      </c>
      <c r="ER706" s="8" t="s">
        <v>209</v>
      </c>
      <c r="ES706" s="8" t="s">
        <v>430</v>
      </c>
      <c r="ET706" s="9" t="str">
        <f t="shared" ref="ET706:ET769" si="595">IF($A706&lt;&gt;"","2","")</f>
        <v>2</v>
      </c>
      <c r="EU706" s="11"/>
      <c r="EV706" s="11"/>
      <c r="EW706" s="11"/>
      <c r="EX706" s="9" t="str">
        <f t="shared" si="567"/>
        <v>0</v>
      </c>
      <c r="EY706" s="9" t="str">
        <f t="shared" si="567"/>
        <v>0</v>
      </c>
      <c r="EZ706" s="11"/>
      <c r="FA706" s="11"/>
      <c r="FB706" s="9" t="str">
        <f t="shared" si="568"/>
        <v>0</v>
      </c>
      <c r="FC706" s="9" t="str">
        <f t="shared" si="568"/>
        <v>0</v>
      </c>
      <c r="FD706" s="9" t="str">
        <f t="shared" ref="FD706:FD769" si="596">IF($A706&lt;&gt;"","1","")</f>
        <v>1</v>
      </c>
      <c r="FE706" s="9" t="str">
        <f t="shared" si="569"/>
        <v>1</v>
      </c>
      <c r="FF706" s="9" t="str">
        <f t="shared" si="569"/>
        <v>1</v>
      </c>
      <c r="GJ706" s="4" t="str">
        <f t="shared" si="549"/>
        <v>パーツ\スプロケット:ブランド\grunge</v>
      </c>
      <c r="GK706" s="4" t="str">
        <f t="shared" ref="GK706:GK769" si="597">IF($BG706="完成車","u:u:u","u:u")</f>
        <v>u:u</v>
      </c>
      <c r="GL706" s="11"/>
      <c r="GM706" s="4" t="str">
        <f t="shared" si="570"/>
        <v>::</v>
      </c>
      <c r="GN706" s="4" t="str">
        <f t="shared" si="570"/>
        <v>::</v>
      </c>
      <c r="GO706" s="4" t="str">
        <f t="shared" si="570"/>
        <v>::</v>
      </c>
      <c r="GP706" s="4" t="str">
        <f t="shared" ref="GP706:GP769" si="598">IF($A706&lt;&gt;"","1","")</f>
        <v>1</v>
      </c>
    </row>
    <row r="707" spans="1:198" ht="28" customHeight="1">
      <c r="A707" s="5" t="s">
        <v>3634</v>
      </c>
      <c r="B707" s="5" t="s">
        <v>3636</v>
      </c>
      <c r="C707" s="5" t="s">
        <v>3634</v>
      </c>
      <c r="D707" s="9" t="str">
        <f t="shared" si="571"/>
        <v>u</v>
      </c>
      <c r="E707" s="9" t="str">
        <f t="shared" si="572"/>
        <v xml:space="preserve"> / （HED.H3TRACKFRONT）</v>
      </c>
      <c r="F707" s="9" t="str">
        <f t="shared" si="573"/>
        <v xml:space="preserve"> / （HED.H3TRACKFRONT）</v>
      </c>
      <c r="G707" s="5">
        <v>158125</v>
      </c>
      <c r="H707" s="9">
        <f t="shared" si="574"/>
        <v>158125</v>
      </c>
      <c r="I707" s="9" t="str">
        <f t="shared" si="575"/>
        <v>0</v>
      </c>
      <c r="J707" s="9" t="str">
        <f t="shared" si="576"/>
        <v>1</v>
      </c>
      <c r="P707" s="9" t="str">
        <f t="shared" si="577"/>
        <v>HED.H3TRACKFRONT</v>
      </c>
      <c r="AI707" s="9" t="str">
        <f t="shared" si="578"/>
        <v>http://image.rakuten.co.jp/brotures/cabinet/items/hed/h3_front.jpg</v>
      </c>
      <c r="AS707" s="9" t="str">
        <f t="shared" si="564"/>
        <v>1</v>
      </c>
      <c r="AT707" s="9" t="str">
        <f t="shared" si="564"/>
        <v>1</v>
      </c>
      <c r="AU707" s="9" t="str">
        <f t="shared" si="579"/>
        <v>0</v>
      </c>
      <c r="AV707" s="9" t="str">
        <f t="shared" si="580"/>
        <v>1</v>
      </c>
      <c r="AW707" s="9" t="str">
        <f t="shared" si="565"/>
        <v>0</v>
      </c>
      <c r="AX707" s="9" t="str">
        <f t="shared" si="565"/>
        <v>0</v>
      </c>
      <c r="AY707" s="11"/>
      <c r="AZ707" s="11"/>
      <c r="BA707" s="11"/>
      <c r="BB707" s="9" t="str">
        <f t="shared" si="581"/>
        <v>-1</v>
      </c>
      <c r="BC707" s="9" t="str">
        <f t="shared" si="582"/>
        <v>0</v>
      </c>
      <c r="BG707" s="5" t="s">
        <v>561</v>
      </c>
      <c r="BH707" s="5" t="s">
        <v>3640</v>
      </c>
      <c r="CS707" s="9" t="str">
        <f t="shared" si="583"/>
        <v>0</v>
      </c>
      <c r="CT707" s="9" t="str">
        <f t="shared" si="584"/>
        <v>&lt;iframe src="http://www.rakuten.ne.jp/gold/brotures/spec/hed/h3_front.html" frameborder="0" id="spec-content" scrolling="no"&gt;&lt;/iframe&gt;</v>
      </c>
      <c r="CU707" s="9" t="str">
        <f t="shared" si="585"/>
        <v/>
      </c>
      <c r="CV707" s="9" t="str">
        <f t="shared" si="586"/>
        <v>&lt;div class="row-fluid"&gt;&lt;iframe src="http://www.rakuten.ne.jp/gold/brotures/items/hed/h3_front.html" frameborder="0" id="skin-product" scrolling="no"&gt;&lt;/iframe&gt;&lt;/div&gt;</v>
      </c>
      <c r="CW707" s="11" t="str">
        <f t="shared" si="587"/>
        <v/>
      </c>
      <c r="CX707" t="s">
        <v>3634</v>
      </c>
      <c r="CY707" s="9" t="str">
        <f t="shared" si="588"/>
        <v>0</v>
      </c>
      <c r="CZ707" s="11"/>
      <c r="DA707" s="11"/>
      <c r="DB707" s="11"/>
      <c r="DC707" s="11"/>
      <c r="DD707" s="9" t="str">
        <f t="shared" si="589"/>
        <v/>
      </c>
      <c r="DI707" s="9" t="str">
        <f t="shared" si="590"/>
        <v/>
      </c>
      <c r="DT707" s="9">
        <f>VLOOKUP(BG707,ディレクトリID!A:B,2)</f>
        <v>407713</v>
      </c>
      <c r="DV707" s="4" t="str">
        <f t="shared" si="591"/>
        <v>【ホイール　HED】</v>
      </c>
      <c r="DW707" s="4" t="str">
        <f t="shared" si="592"/>
        <v>【ホイール　HED】</v>
      </c>
      <c r="DX707" s="9">
        <f t="shared" si="593"/>
        <v>2</v>
      </c>
      <c r="DY707" s="11"/>
      <c r="DZ707" s="9" t="str">
        <f t="shared" si="566"/>
        <v>1</v>
      </c>
      <c r="EA707" s="9" t="str">
        <f t="shared" si="566"/>
        <v>1</v>
      </c>
      <c r="EB707" s="11"/>
      <c r="EC707" s="11"/>
      <c r="ED707" s="11"/>
      <c r="EE707" s="9" t="str">
        <f t="shared" si="594"/>
        <v>0</v>
      </c>
      <c r="EO707" s="5" t="s">
        <v>428</v>
      </c>
      <c r="EP707" s="8" t="s">
        <v>429</v>
      </c>
      <c r="EQ707" s="8" t="s">
        <v>429</v>
      </c>
      <c r="ER707" s="8" t="s">
        <v>209</v>
      </c>
      <c r="ES707" s="8" t="s">
        <v>430</v>
      </c>
      <c r="ET707" s="9" t="str">
        <f t="shared" si="595"/>
        <v>2</v>
      </c>
      <c r="EU707" s="11"/>
      <c r="EV707" s="11"/>
      <c r="EW707" s="11"/>
      <c r="EX707" s="9" t="str">
        <f t="shared" si="567"/>
        <v>0</v>
      </c>
      <c r="EY707" s="9" t="str">
        <f t="shared" si="567"/>
        <v>0</v>
      </c>
      <c r="EZ707" s="11"/>
      <c r="FA707" s="11"/>
      <c r="FB707" s="9" t="str">
        <f t="shared" si="568"/>
        <v>0</v>
      </c>
      <c r="FC707" s="9" t="str">
        <f t="shared" si="568"/>
        <v>0</v>
      </c>
      <c r="FD707" s="9" t="str">
        <f t="shared" si="596"/>
        <v>1</v>
      </c>
      <c r="FE707" s="9" t="str">
        <f t="shared" si="569"/>
        <v>1</v>
      </c>
      <c r="FF707" s="9" t="str">
        <f t="shared" si="569"/>
        <v>1</v>
      </c>
      <c r="GJ707" s="4" t="str">
        <f t="shared" ref="GJ707:GJ770" si="599">IF($BG707="完成車",CONCATENATE("パーツ\",BG707,":ブランド\",BH707,":完成車\",BH707),CONCATENATE("パーツ\",BG707,":ブランド\",BH707))</f>
        <v>パーツ\ホイール:ブランド\HED</v>
      </c>
      <c r="GK707" s="4" t="str">
        <f t="shared" si="597"/>
        <v>u:u</v>
      </c>
      <c r="GL707" s="11"/>
      <c r="GM707" s="4" t="str">
        <f t="shared" si="570"/>
        <v>::</v>
      </c>
      <c r="GN707" s="4" t="str">
        <f t="shared" si="570"/>
        <v>::</v>
      </c>
      <c r="GO707" s="4" t="str">
        <f t="shared" si="570"/>
        <v>::</v>
      </c>
      <c r="GP707" s="4" t="str">
        <f t="shared" si="598"/>
        <v>1</v>
      </c>
    </row>
    <row r="708" spans="1:198" ht="28" customHeight="1">
      <c r="A708" s="5" t="s">
        <v>3642</v>
      </c>
      <c r="B708" s="5" t="s">
        <v>3644</v>
      </c>
      <c r="C708" s="5" t="s">
        <v>3642</v>
      </c>
      <c r="D708" s="9" t="str">
        <f t="shared" si="571"/>
        <v>u</v>
      </c>
      <c r="E708" s="9" t="str">
        <f t="shared" si="572"/>
        <v xml:space="preserve"> / （HED.H3TRACKREAR）</v>
      </c>
      <c r="F708" s="9" t="str">
        <f t="shared" si="573"/>
        <v xml:space="preserve"> / （HED.H3TRACKREAR）</v>
      </c>
      <c r="G708" s="5">
        <v>172500</v>
      </c>
      <c r="H708" s="9">
        <f t="shared" si="574"/>
        <v>172500</v>
      </c>
      <c r="I708" s="9" t="str">
        <f t="shared" si="575"/>
        <v>0</v>
      </c>
      <c r="J708" s="9" t="str">
        <f t="shared" si="576"/>
        <v>1</v>
      </c>
      <c r="P708" s="9" t="str">
        <f t="shared" si="577"/>
        <v>HED.H3TRACKREAR</v>
      </c>
      <c r="AI708" s="9" t="str">
        <f t="shared" si="578"/>
        <v>http://image.rakuten.co.jp/brotures/cabinet/items/hed/h3_rear.jpg</v>
      </c>
      <c r="AS708" s="9" t="str">
        <f t="shared" si="564"/>
        <v>1</v>
      </c>
      <c r="AT708" s="9" t="str">
        <f t="shared" si="564"/>
        <v>1</v>
      </c>
      <c r="AU708" s="9" t="str">
        <f t="shared" si="579"/>
        <v>0</v>
      </c>
      <c r="AV708" s="9" t="str">
        <f t="shared" si="580"/>
        <v>1</v>
      </c>
      <c r="AW708" s="9" t="str">
        <f t="shared" si="565"/>
        <v>0</v>
      </c>
      <c r="AX708" s="9" t="str">
        <f t="shared" si="565"/>
        <v>0</v>
      </c>
      <c r="AY708" s="11"/>
      <c r="AZ708" s="11"/>
      <c r="BA708" s="11"/>
      <c r="BB708" s="9" t="str">
        <f t="shared" si="581"/>
        <v>-1</v>
      </c>
      <c r="BC708" s="9" t="str">
        <f t="shared" si="582"/>
        <v>0</v>
      </c>
      <c r="BG708" s="5" t="s">
        <v>561</v>
      </c>
      <c r="BH708" s="5" t="s">
        <v>3640</v>
      </c>
      <c r="CS708" s="9" t="str">
        <f t="shared" si="583"/>
        <v>0</v>
      </c>
      <c r="CT708" s="9" t="str">
        <f t="shared" si="584"/>
        <v>&lt;iframe src="http://www.rakuten.ne.jp/gold/brotures/spec/hed/h3_rear.html" frameborder="0" id="spec-content" scrolling="no"&gt;&lt;/iframe&gt;</v>
      </c>
      <c r="CU708" s="9" t="str">
        <f t="shared" si="585"/>
        <v/>
      </c>
      <c r="CV708" s="9" t="str">
        <f t="shared" si="586"/>
        <v>&lt;div class="row-fluid"&gt;&lt;iframe src="http://www.rakuten.ne.jp/gold/brotures/items/hed/h3_rear.html" frameborder="0" id="skin-product" scrolling="no"&gt;&lt;/iframe&gt;&lt;/div&gt;</v>
      </c>
      <c r="CW708" s="11" t="str">
        <f t="shared" si="587"/>
        <v/>
      </c>
      <c r="CX708" t="s">
        <v>3642</v>
      </c>
      <c r="CY708" s="9" t="str">
        <f t="shared" si="588"/>
        <v>0</v>
      </c>
      <c r="CZ708" s="11"/>
      <c r="DA708" s="11"/>
      <c r="DB708" s="11"/>
      <c r="DC708" s="11"/>
      <c r="DD708" s="9" t="str">
        <f t="shared" si="589"/>
        <v/>
      </c>
      <c r="DI708" s="9" t="str">
        <f t="shared" si="590"/>
        <v/>
      </c>
      <c r="DT708" s="9">
        <f>VLOOKUP(BG708,ディレクトリID!A:B,2)</f>
        <v>407713</v>
      </c>
      <c r="DV708" s="4" t="str">
        <f t="shared" si="591"/>
        <v>【ホイール　HED】</v>
      </c>
      <c r="DW708" s="4" t="str">
        <f t="shared" si="592"/>
        <v>【ホイール　HED】</v>
      </c>
      <c r="DX708" s="9">
        <f t="shared" si="593"/>
        <v>2</v>
      </c>
      <c r="DY708" s="11"/>
      <c r="DZ708" s="9" t="str">
        <f t="shared" si="566"/>
        <v>1</v>
      </c>
      <c r="EA708" s="9" t="str">
        <f t="shared" si="566"/>
        <v>1</v>
      </c>
      <c r="EB708" s="11"/>
      <c r="EC708" s="11"/>
      <c r="ED708" s="11"/>
      <c r="EE708" s="9" t="str">
        <f t="shared" si="594"/>
        <v>0</v>
      </c>
      <c r="EO708" s="5" t="s">
        <v>428</v>
      </c>
      <c r="EP708" s="8" t="s">
        <v>429</v>
      </c>
      <c r="EQ708" s="8" t="s">
        <v>429</v>
      </c>
      <c r="ER708" s="8" t="s">
        <v>209</v>
      </c>
      <c r="ES708" s="8" t="s">
        <v>430</v>
      </c>
      <c r="ET708" s="9" t="str">
        <f t="shared" si="595"/>
        <v>2</v>
      </c>
      <c r="EU708" s="11"/>
      <c r="EV708" s="11"/>
      <c r="EW708" s="11"/>
      <c r="EX708" s="9" t="str">
        <f t="shared" si="567"/>
        <v>0</v>
      </c>
      <c r="EY708" s="9" t="str">
        <f t="shared" si="567"/>
        <v>0</v>
      </c>
      <c r="EZ708" s="11"/>
      <c r="FA708" s="11"/>
      <c r="FB708" s="9" t="str">
        <f t="shared" si="568"/>
        <v>0</v>
      </c>
      <c r="FC708" s="9" t="str">
        <f t="shared" si="568"/>
        <v>0</v>
      </c>
      <c r="FD708" s="9" t="str">
        <f t="shared" si="596"/>
        <v>1</v>
      </c>
      <c r="FE708" s="9" t="str">
        <f t="shared" si="569"/>
        <v>1</v>
      </c>
      <c r="FF708" s="9" t="str">
        <f t="shared" si="569"/>
        <v>1</v>
      </c>
      <c r="GJ708" s="4" t="str">
        <f t="shared" si="599"/>
        <v>パーツ\ホイール:ブランド\HED</v>
      </c>
      <c r="GK708" s="4" t="str">
        <f t="shared" si="597"/>
        <v>u:u</v>
      </c>
      <c r="GL708" s="11"/>
      <c r="GM708" s="4" t="str">
        <f t="shared" si="570"/>
        <v>::</v>
      </c>
      <c r="GN708" s="4" t="str">
        <f t="shared" si="570"/>
        <v>::</v>
      </c>
      <c r="GO708" s="4" t="str">
        <f t="shared" si="570"/>
        <v>::</v>
      </c>
      <c r="GP708" s="4" t="str">
        <f t="shared" si="598"/>
        <v>1</v>
      </c>
    </row>
    <row r="709" spans="1:198" ht="28" customHeight="1">
      <c r="A709" s="5" t="s">
        <v>3648</v>
      </c>
      <c r="B709" s="5" t="s">
        <v>3650</v>
      </c>
      <c r="C709" s="5" t="s">
        <v>3648</v>
      </c>
      <c r="D709" s="9" t="str">
        <f t="shared" si="571"/>
        <v>u</v>
      </c>
      <c r="E709" s="9" t="str">
        <f t="shared" si="572"/>
        <v xml:space="preserve"> / （HED.H3CLINCHERFRONT）</v>
      </c>
      <c r="F709" s="9" t="str">
        <f t="shared" si="573"/>
        <v xml:space="preserve"> / （HED.H3CLINCHERFRONT）</v>
      </c>
      <c r="G709" s="5">
        <v>158125</v>
      </c>
      <c r="H709" s="9">
        <f t="shared" si="574"/>
        <v>158125</v>
      </c>
      <c r="I709" s="9" t="str">
        <f t="shared" si="575"/>
        <v>0</v>
      </c>
      <c r="J709" s="9" t="str">
        <f t="shared" si="576"/>
        <v>1</v>
      </c>
      <c r="P709" s="9" t="str">
        <f t="shared" si="577"/>
        <v>HED.H3CLINCHERFRONT</v>
      </c>
      <c r="AI709" s="9" t="str">
        <f t="shared" si="578"/>
        <v>http://image.rakuten.co.jp/brotures/cabinet/items/hed/h3_road_cli.jpg</v>
      </c>
      <c r="AS709" s="9" t="str">
        <f t="shared" si="564"/>
        <v>1</v>
      </c>
      <c r="AT709" s="9" t="str">
        <f t="shared" si="564"/>
        <v>1</v>
      </c>
      <c r="AU709" s="9" t="str">
        <f t="shared" si="579"/>
        <v>0</v>
      </c>
      <c r="AV709" s="9" t="str">
        <f t="shared" si="580"/>
        <v>1</v>
      </c>
      <c r="AW709" s="9" t="str">
        <f t="shared" si="565"/>
        <v>0</v>
      </c>
      <c r="AX709" s="9" t="str">
        <f t="shared" si="565"/>
        <v>0</v>
      </c>
      <c r="AY709" s="11"/>
      <c r="AZ709" s="11"/>
      <c r="BA709" s="11"/>
      <c r="BB709" s="9" t="str">
        <f t="shared" si="581"/>
        <v>-1</v>
      </c>
      <c r="BC709" s="9" t="str">
        <f t="shared" si="582"/>
        <v>0</v>
      </c>
      <c r="BG709" s="5" t="s">
        <v>561</v>
      </c>
      <c r="BH709" s="5" t="s">
        <v>3640</v>
      </c>
      <c r="CS709" s="9" t="str">
        <f t="shared" si="583"/>
        <v>0</v>
      </c>
      <c r="CT709" s="9" t="str">
        <f t="shared" si="584"/>
        <v>&lt;iframe src="http://www.rakuten.ne.jp/gold/brotures/spec/hed/h3_road_cli.html" frameborder="0" id="spec-content" scrolling="no"&gt;&lt;/iframe&gt;</v>
      </c>
      <c r="CU709" s="9" t="str">
        <f t="shared" si="585"/>
        <v/>
      </c>
      <c r="CV709" s="9" t="str">
        <f t="shared" si="586"/>
        <v>&lt;div class="row-fluid"&gt;&lt;iframe src="http://www.rakuten.ne.jp/gold/brotures/items/hed/h3_road_cli.html" frameborder="0" id="skin-product" scrolling="no"&gt;&lt;/iframe&gt;&lt;/div&gt;</v>
      </c>
      <c r="CW709" s="11" t="str">
        <f t="shared" si="587"/>
        <v/>
      </c>
      <c r="CX709" t="s">
        <v>3648</v>
      </c>
      <c r="CY709" s="9" t="str">
        <f t="shared" si="588"/>
        <v>0</v>
      </c>
      <c r="CZ709" s="11"/>
      <c r="DA709" s="11"/>
      <c r="DB709" s="11"/>
      <c r="DC709" s="11"/>
      <c r="DD709" s="9" t="str">
        <f t="shared" si="589"/>
        <v/>
      </c>
      <c r="DI709" s="9" t="str">
        <f t="shared" si="590"/>
        <v/>
      </c>
      <c r="DT709" s="9">
        <f>VLOOKUP(BG709,ディレクトリID!A:B,2)</f>
        <v>407713</v>
      </c>
      <c r="DV709" s="4" t="str">
        <f t="shared" si="591"/>
        <v>【ホイール　HED】</v>
      </c>
      <c r="DW709" s="4" t="str">
        <f t="shared" si="592"/>
        <v>【ホイール　HED】</v>
      </c>
      <c r="DX709" s="9">
        <f t="shared" si="593"/>
        <v>2</v>
      </c>
      <c r="DY709" s="11"/>
      <c r="DZ709" s="9" t="str">
        <f t="shared" si="566"/>
        <v>1</v>
      </c>
      <c r="EA709" s="9" t="str">
        <f t="shared" si="566"/>
        <v>1</v>
      </c>
      <c r="EB709" s="11"/>
      <c r="EC709" s="11"/>
      <c r="ED709" s="11"/>
      <c r="EE709" s="9" t="str">
        <f t="shared" si="594"/>
        <v>0</v>
      </c>
      <c r="EO709" s="5" t="s">
        <v>428</v>
      </c>
      <c r="EP709" s="8" t="s">
        <v>429</v>
      </c>
      <c r="EQ709" s="8" t="s">
        <v>429</v>
      </c>
      <c r="ER709" s="8" t="s">
        <v>209</v>
      </c>
      <c r="ES709" s="8" t="s">
        <v>430</v>
      </c>
      <c r="ET709" s="9" t="str">
        <f t="shared" si="595"/>
        <v>2</v>
      </c>
      <c r="EU709" s="11"/>
      <c r="EV709" s="11"/>
      <c r="EW709" s="11"/>
      <c r="EX709" s="9" t="str">
        <f t="shared" si="567"/>
        <v>0</v>
      </c>
      <c r="EY709" s="9" t="str">
        <f t="shared" si="567"/>
        <v>0</v>
      </c>
      <c r="EZ709" s="11"/>
      <c r="FA709" s="11"/>
      <c r="FB709" s="9" t="str">
        <f t="shared" si="568"/>
        <v>0</v>
      </c>
      <c r="FC709" s="9" t="str">
        <f t="shared" si="568"/>
        <v>0</v>
      </c>
      <c r="FD709" s="9" t="str">
        <f t="shared" si="596"/>
        <v>1</v>
      </c>
      <c r="FE709" s="9" t="str">
        <f t="shared" si="569"/>
        <v>1</v>
      </c>
      <c r="FF709" s="9" t="str">
        <f t="shared" si="569"/>
        <v>1</v>
      </c>
      <c r="GJ709" s="4" t="str">
        <f t="shared" si="599"/>
        <v>パーツ\ホイール:ブランド\HED</v>
      </c>
      <c r="GK709" s="4" t="str">
        <f t="shared" si="597"/>
        <v>u:u</v>
      </c>
      <c r="GL709" s="11"/>
      <c r="GM709" s="4" t="str">
        <f t="shared" si="570"/>
        <v>::</v>
      </c>
      <c r="GN709" s="4" t="str">
        <f t="shared" si="570"/>
        <v>::</v>
      </c>
      <c r="GO709" s="4" t="str">
        <f t="shared" si="570"/>
        <v>::</v>
      </c>
      <c r="GP709" s="4" t="str">
        <f t="shared" si="598"/>
        <v>1</v>
      </c>
    </row>
    <row r="710" spans="1:198" ht="28" customHeight="1">
      <c r="A710" s="5" t="s">
        <v>3654</v>
      </c>
      <c r="B710" s="5" t="s">
        <v>3656</v>
      </c>
      <c r="C710" s="5" t="s">
        <v>3654</v>
      </c>
      <c r="D710" s="9" t="str">
        <f t="shared" si="571"/>
        <v>u</v>
      </c>
      <c r="E710" s="9" t="str">
        <f t="shared" si="572"/>
        <v xml:space="preserve"> / （HED.H3TUBELORFRONT）</v>
      </c>
      <c r="F710" s="9" t="str">
        <f t="shared" si="573"/>
        <v xml:space="preserve"> / （HED.H3TUBELORFRONT）</v>
      </c>
      <c r="G710" s="5">
        <v>158125</v>
      </c>
      <c r="H710" s="9">
        <f t="shared" si="574"/>
        <v>158125</v>
      </c>
      <c r="I710" s="9" t="str">
        <f t="shared" si="575"/>
        <v>0</v>
      </c>
      <c r="J710" s="9" t="str">
        <f t="shared" si="576"/>
        <v>1</v>
      </c>
      <c r="P710" s="9" t="str">
        <f t="shared" si="577"/>
        <v>HED.H3TUBELORFRONT</v>
      </c>
      <c r="AI710" s="9" t="str">
        <f t="shared" si="578"/>
        <v>http://image.rakuten.co.jp/brotures/cabinet/items/hed/h3_road_tube.jpg</v>
      </c>
      <c r="AS710" s="9" t="str">
        <f t="shared" si="564"/>
        <v>1</v>
      </c>
      <c r="AT710" s="9" t="str">
        <f t="shared" si="564"/>
        <v>1</v>
      </c>
      <c r="AU710" s="9" t="str">
        <f t="shared" si="579"/>
        <v>0</v>
      </c>
      <c r="AV710" s="9" t="str">
        <f t="shared" si="580"/>
        <v>1</v>
      </c>
      <c r="AW710" s="9" t="str">
        <f t="shared" si="565"/>
        <v>0</v>
      </c>
      <c r="AX710" s="9" t="str">
        <f t="shared" si="565"/>
        <v>0</v>
      </c>
      <c r="AY710" s="11"/>
      <c r="AZ710" s="11"/>
      <c r="BA710" s="11"/>
      <c r="BB710" s="9" t="str">
        <f t="shared" si="581"/>
        <v>-1</v>
      </c>
      <c r="BC710" s="9" t="str">
        <f t="shared" si="582"/>
        <v>0</v>
      </c>
      <c r="BG710" s="5" t="s">
        <v>561</v>
      </c>
      <c r="BH710" s="5" t="s">
        <v>3640</v>
      </c>
      <c r="CS710" s="9" t="str">
        <f t="shared" si="583"/>
        <v>0</v>
      </c>
      <c r="CT710" s="9" t="str">
        <f t="shared" si="584"/>
        <v>&lt;iframe src="http://www.rakuten.ne.jp/gold/brotures/spec/hed/h3_road_tube.html" frameborder="0" id="spec-content" scrolling="no"&gt;&lt;/iframe&gt;</v>
      </c>
      <c r="CU710" s="9" t="str">
        <f t="shared" si="585"/>
        <v/>
      </c>
      <c r="CV710" s="9" t="str">
        <f t="shared" si="586"/>
        <v>&lt;div class="row-fluid"&gt;&lt;iframe src="http://www.rakuten.ne.jp/gold/brotures/items/hed/h3_road_tube.html" frameborder="0" id="skin-product" scrolling="no"&gt;&lt;/iframe&gt;&lt;/div&gt;</v>
      </c>
      <c r="CW710" s="11" t="str">
        <f t="shared" si="587"/>
        <v/>
      </c>
      <c r="CX710" t="s">
        <v>3654</v>
      </c>
      <c r="CY710" s="9" t="str">
        <f t="shared" si="588"/>
        <v>0</v>
      </c>
      <c r="CZ710" s="11"/>
      <c r="DA710" s="11"/>
      <c r="DB710" s="11"/>
      <c r="DC710" s="11"/>
      <c r="DD710" s="9" t="str">
        <f t="shared" si="589"/>
        <v/>
      </c>
      <c r="DI710" s="9" t="str">
        <f t="shared" si="590"/>
        <v/>
      </c>
      <c r="DT710" s="9">
        <f>VLOOKUP(BG710,ディレクトリID!A:B,2)</f>
        <v>407713</v>
      </c>
      <c r="DV710" s="4" t="str">
        <f t="shared" si="591"/>
        <v>【ホイール　HED】</v>
      </c>
      <c r="DW710" s="4" t="str">
        <f t="shared" si="592"/>
        <v>【ホイール　HED】</v>
      </c>
      <c r="DX710" s="9">
        <f t="shared" si="593"/>
        <v>2</v>
      </c>
      <c r="DY710" s="11"/>
      <c r="DZ710" s="9" t="str">
        <f t="shared" si="566"/>
        <v>1</v>
      </c>
      <c r="EA710" s="9" t="str">
        <f t="shared" si="566"/>
        <v>1</v>
      </c>
      <c r="EB710" s="11"/>
      <c r="EC710" s="11"/>
      <c r="ED710" s="11"/>
      <c r="EE710" s="9" t="str">
        <f t="shared" si="594"/>
        <v>0</v>
      </c>
      <c r="EO710" s="5" t="s">
        <v>428</v>
      </c>
      <c r="EP710" s="8" t="s">
        <v>429</v>
      </c>
      <c r="EQ710" s="8" t="s">
        <v>429</v>
      </c>
      <c r="ER710" s="8" t="s">
        <v>209</v>
      </c>
      <c r="ES710" s="8" t="s">
        <v>430</v>
      </c>
      <c r="ET710" s="9" t="str">
        <f t="shared" si="595"/>
        <v>2</v>
      </c>
      <c r="EU710" s="11"/>
      <c r="EV710" s="11"/>
      <c r="EW710" s="11"/>
      <c r="EX710" s="9" t="str">
        <f t="shared" si="567"/>
        <v>0</v>
      </c>
      <c r="EY710" s="9" t="str">
        <f t="shared" si="567"/>
        <v>0</v>
      </c>
      <c r="EZ710" s="11"/>
      <c r="FA710" s="11"/>
      <c r="FB710" s="9" t="str">
        <f t="shared" si="568"/>
        <v>0</v>
      </c>
      <c r="FC710" s="9" t="str">
        <f t="shared" si="568"/>
        <v>0</v>
      </c>
      <c r="FD710" s="9" t="str">
        <f t="shared" si="596"/>
        <v>1</v>
      </c>
      <c r="FE710" s="9" t="str">
        <f t="shared" si="569"/>
        <v>1</v>
      </c>
      <c r="FF710" s="9" t="str">
        <f t="shared" si="569"/>
        <v>1</v>
      </c>
      <c r="GJ710" s="4" t="str">
        <f t="shared" si="599"/>
        <v>パーツ\ホイール:ブランド\HED</v>
      </c>
      <c r="GK710" s="4" t="str">
        <f t="shared" si="597"/>
        <v>u:u</v>
      </c>
      <c r="GL710" s="11"/>
      <c r="GM710" s="4" t="str">
        <f t="shared" si="570"/>
        <v>::</v>
      </c>
      <c r="GN710" s="4" t="str">
        <f t="shared" si="570"/>
        <v>::</v>
      </c>
      <c r="GO710" s="4" t="str">
        <f t="shared" si="570"/>
        <v>::</v>
      </c>
      <c r="GP710" s="4" t="str">
        <f t="shared" si="598"/>
        <v>1</v>
      </c>
    </row>
    <row r="711" spans="1:198" ht="28" customHeight="1">
      <c r="A711" s="5" t="s">
        <v>3660</v>
      </c>
      <c r="B711" s="5" t="s">
        <v>3662</v>
      </c>
      <c r="C711" s="5" t="s">
        <v>3660</v>
      </c>
      <c r="D711" s="9" t="str">
        <f t="shared" si="571"/>
        <v>u</v>
      </c>
      <c r="E711" s="9" t="str">
        <f t="shared" si="572"/>
        <v xml:space="preserve"> / （BROTURESOriginalCarbonDropbar）</v>
      </c>
      <c r="F711" s="9" t="str">
        <f t="shared" si="573"/>
        <v xml:space="preserve"> / （BROTURESOriginalCarbonDropbar）</v>
      </c>
      <c r="G711" s="5">
        <v>31500</v>
      </c>
      <c r="H711" s="9">
        <f t="shared" si="574"/>
        <v>31500</v>
      </c>
      <c r="I711" s="9" t="str">
        <f t="shared" si="575"/>
        <v>0</v>
      </c>
      <c r="J711" s="9" t="str">
        <f t="shared" si="576"/>
        <v>1</v>
      </c>
      <c r="P711" s="9" t="str">
        <f t="shared" si="577"/>
        <v>BROTURESOriginalCarbonDropbar</v>
      </c>
      <c r="AI711" s="9" t="str">
        <f t="shared" si="578"/>
        <v>http://image.rakuten.co.jp/brotures/cabinet/items/brotures/handle-carbon.jpg</v>
      </c>
      <c r="AS711" s="9" t="str">
        <f t="shared" si="564"/>
        <v>1</v>
      </c>
      <c r="AT711" s="9" t="str">
        <f t="shared" si="564"/>
        <v>1</v>
      </c>
      <c r="AU711" s="9" t="str">
        <f t="shared" si="579"/>
        <v>0</v>
      </c>
      <c r="AV711" s="9" t="str">
        <f t="shared" si="580"/>
        <v>1</v>
      </c>
      <c r="AW711" s="9" t="str">
        <f t="shared" si="565"/>
        <v>0</v>
      </c>
      <c r="AX711" s="9" t="str">
        <f t="shared" si="565"/>
        <v>0</v>
      </c>
      <c r="AY711" s="11"/>
      <c r="AZ711" s="11"/>
      <c r="BA711" s="11"/>
      <c r="BB711" s="9" t="str">
        <f t="shared" si="581"/>
        <v>-1</v>
      </c>
      <c r="BC711" s="9" t="str">
        <f t="shared" si="582"/>
        <v>0</v>
      </c>
      <c r="BG711" s="5" t="s">
        <v>253</v>
      </c>
      <c r="BH711" s="5" t="s">
        <v>1096</v>
      </c>
      <c r="CS711" s="9" t="str">
        <f t="shared" si="583"/>
        <v>0</v>
      </c>
      <c r="CT711" s="9" t="str">
        <f t="shared" si="584"/>
        <v>&lt;iframe src="http://www.rakuten.ne.jp/gold/brotures/spec/brotures/handle-carbon.html" frameborder="0" id="spec-content" scrolling="no"&gt;&lt;/iframe&gt;</v>
      </c>
      <c r="CU711" s="9" t="str">
        <f t="shared" si="585"/>
        <v/>
      </c>
      <c r="CV711" s="9" t="str">
        <f t="shared" si="586"/>
        <v>&lt;div class="row-fluid"&gt;&lt;iframe src="http://www.rakuten.ne.jp/gold/brotures/items/brotures/handle-carbon.html" frameborder="0" id="skin-product" scrolling="no"&gt;&lt;/iframe&gt;&lt;/div&gt;</v>
      </c>
      <c r="CW711" s="11" t="str">
        <f t="shared" si="587"/>
        <v/>
      </c>
      <c r="CX711" t="s">
        <v>3660</v>
      </c>
      <c r="CY711" s="9" t="str">
        <f t="shared" si="588"/>
        <v>0</v>
      </c>
      <c r="CZ711" s="11"/>
      <c r="DA711" s="11"/>
      <c r="DB711" s="11"/>
      <c r="DC711" s="11"/>
      <c r="DD711" s="9" t="str">
        <f t="shared" si="589"/>
        <v/>
      </c>
      <c r="DI711" s="9" t="str">
        <f t="shared" si="590"/>
        <v/>
      </c>
      <c r="DT711" s="9">
        <f>VLOOKUP(BG711,ディレクトリID!A:B,2)</f>
        <v>407699</v>
      </c>
      <c r="DV711" s="4" t="str">
        <f t="shared" si="591"/>
        <v>【ハンドル　BROTURES】</v>
      </c>
      <c r="DW711" s="4" t="str">
        <f t="shared" si="592"/>
        <v>【ハンドル　BROTURES】</v>
      </c>
      <c r="DX711" s="9">
        <f t="shared" si="593"/>
        <v>4</v>
      </c>
      <c r="DY711" s="11"/>
      <c r="DZ711" s="9" t="str">
        <f t="shared" si="566"/>
        <v>1</v>
      </c>
      <c r="EA711" s="9" t="str">
        <f t="shared" si="566"/>
        <v>1</v>
      </c>
      <c r="EB711" s="11"/>
      <c r="EC711" s="11"/>
      <c r="ED711" s="11"/>
      <c r="EE711" s="9" t="str">
        <f t="shared" si="594"/>
        <v>0</v>
      </c>
      <c r="EO711" s="5" t="s">
        <v>428</v>
      </c>
      <c r="EP711" s="8" t="s">
        <v>429</v>
      </c>
      <c r="EQ711" s="8" t="s">
        <v>429</v>
      </c>
      <c r="ER711" s="8" t="s">
        <v>209</v>
      </c>
      <c r="ES711" s="8" t="s">
        <v>430</v>
      </c>
      <c r="ET711" s="9" t="str">
        <f t="shared" si="595"/>
        <v>2</v>
      </c>
      <c r="EU711" s="11"/>
      <c r="EV711" s="11"/>
      <c r="EW711" s="11"/>
      <c r="EX711" s="9" t="str">
        <f t="shared" si="567"/>
        <v>0</v>
      </c>
      <c r="EY711" s="9" t="str">
        <f t="shared" si="567"/>
        <v>0</v>
      </c>
      <c r="EZ711" s="11"/>
      <c r="FA711" s="11"/>
      <c r="FB711" s="9" t="str">
        <f t="shared" si="568"/>
        <v>0</v>
      </c>
      <c r="FC711" s="9" t="str">
        <f t="shared" si="568"/>
        <v>0</v>
      </c>
      <c r="FD711" s="9" t="str">
        <f t="shared" si="596"/>
        <v>1</v>
      </c>
      <c r="FE711" s="9" t="str">
        <f t="shared" si="569"/>
        <v>1</v>
      </c>
      <c r="FF711" s="9" t="str">
        <f t="shared" si="569"/>
        <v>1</v>
      </c>
      <c r="GJ711" s="4" t="str">
        <f t="shared" si="599"/>
        <v>パーツ\ハンドル:ブランド\BROTURES</v>
      </c>
      <c r="GK711" s="4" t="str">
        <f t="shared" si="597"/>
        <v>u:u</v>
      </c>
      <c r="GL711" s="11"/>
      <c r="GM711" s="4" t="str">
        <f t="shared" si="570"/>
        <v>::</v>
      </c>
      <c r="GN711" s="4" t="str">
        <f t="shared" si="570"/>
        <v>::</v>
      </c>
      <c r="GO711" s="4" t="str">
        <f t="shared" si="570"/>
        <v>::</v>
      </c>
      <c r="GP711" s="4" t="str">
        <f t="shared" si="598"/>
        <v>1</v>
      </c>
    </row>
    <row r="712" spans="1:198" ht="28" customHeight="1">
      <c r="A712" s="5" t="s">
        <v>3667</v>
      </c>
      <c r="B712" s="5" t="s">
        <v>3669</v>
      </c>
      <c r="C712" s="5" t="s">
        <v>3667</v>
      </c>
      <c r="D712" s="9" t="str">
        <f t="shared" si="571"/>
        <v>u</v>
      </c>
      <c r="E712" s="9" t="str">
        <f t="shared" si="572"/>
        <v xml:space="preserve"> / （LEADERBIKEDOWNTOWNDropbarBLACK）</v>
      </c>
      <c r="F712" s="9" t="str">
        <f t="shared" si="573"/>
        <v xml:space="preserve"> / （LEADERBIKEDOWNTOWNDropbarBLACK）</v>
      </c>
      <c r="G712" s="5">
        <v>7350</v>
      </c>
      <c r="H712" s="9">
        <f t="shared" si="574"/>
        <v>7350</v>
      </c>
      <c r="I712" s="9" t="str">
        <f t="shared" si="575"/>
        <v>0</v>
      </c>
      <c r="J712" s="9" t="str">
        <f t="shared" si="576"/>
        <v>1</v>
      </c>
      <c r="P712" s="9" t="str">
        <f t="shared" si="577"/>
        <v>LEADERBIKEDOWNTOWNDropbarBLACK</v>
      </c>
      <c r="AI712" s="9" t="str">
        <f t="shared" si="578"/>
        <v>http://image.rakuten.co.jp/brotures/cabinet/items/leaderbike/handle-downtown-b.jpg</v>
      </c>
      <c r="AS712" s="9" t="str">
        <f t="shared" si="564"/>
        <v>1</v>
      </c>
      <c r="AT712" s="9" t="str">
        <f t="shared" si="564"/>
        <v>1</v>
      </c>
      <c r="AU712" s="9" t="str">
        <f t="shared" si="579"/>
        <v>0</v>
      </c>
      <c r="AV712" s="9" t="str">
        <f t="shared" si="580"/>
        <v>1</v>
      </c>
      <c r="AW712" s="9" t="str">
        <f t="shared" si="565"/>
        <v>0</v>
      </c>
      <c r="AX712" s="9" t="str">
        <f t="shared" si="565"/>
        <v>0</v>
      </c>
      <c r="AY712" s="11"/>
      <c r="AZ712" s="11"/>
      <c r="BA712" s="11"/>
      <c r="BB712" s="9" t="str">
        <f t="shared" si="581"/>
        <v>-1</v>
      </c>
      <c r="BC712" s="9" t="str">
        <f t="shared" si="582"/>
        <v>0</v>
      </c>
      <c r="BG712" s="5" t="s">
        <v>253</v>
      </c>
      <c r="BH712" s="5" t="s">
        <v>427</v>
      </c>
      <c r="CS712" s="9" t="str">
        <f t="shared" si="583"/>
        <v>0</v>
      </c>
      <c r="CT712" s="9" t="str">
        <f t="shared" si="584"/>
        <v>&lt;iframe src="http://www.rakuten.ne.jp/gold/brotures/spec/leaderbike/handle-downtown-b.html" frameborder="0" id="spec-content" scrolling="no"&gt;&lt;/iframe&gt;</v>
      </c>
      <c r="CU712" s="9" t="str">
        <f t="shared" si="585"/>
        <v/>
      </c>
      <c r="CV712" s="9" t="str">
        <f t="shared" si="586"/>
        <v>&lt;div class="row-fluid"&gt;&lt;iframe src="http://www.rakuten.ne.jp/gold/brotures/items/leaderbike/handle-downtown-b.html" frameborder="0" id="skin-product" scrolling="no"&gt;&lt;/iframe&gt;&lt;/div&gt;</v>
      </c>
      <c r="CW712" s="11" t="str">
        <f t="shared" si="587"/>
        <v/>
      </c>
      <c r="CX712" t="s">
        <v>3667</v>
      </c>
      <c r="CY712" s="9" t="str">
        <f t="shared" si="588"/>
        <v>0</v>
      </c>
      <c r="CZ712" s="11"/>
      <c r="DA712" s="11"/>
      <c r="DB712" s="11"/>
      <c r="DC712" s="11"/>
      <c r="DD712" s="9" t="str">
        <f t="shared" si="589"/>
        <v/>
      </c>
      <c r="DI712" s="9" t="str">
        <f t="shared" si="590"/>
        <v/>
      </c>
      <c r="DT712" s="9">
        <f>VLOOKUP(BG712,ディレクトリID!A:B,2)</f>
        <v>407699</v>
      </c>
      <c r="DV712" s="4" t="str">
        <f t="shared" si="591"/>
        <v>【ハンドル　LEADERBIKE】</v>
      </c>
      <c r="DW712" s="4" t="str">
        <f t="shared" si="592"/>
        <v>【ハンドル　LEADERBIKE】</v>
      </c>
      <c r="DX712" s="9">
        <f t="shared" si="593"/>
        <v>4</v>
      </c>
      <c r="DY712" s="11"/>
      <c r="DZ712" s="9" t="str">
        <f t="shared" si="566"/>
        <v>1</v>
      </c>
      <c r="EA712" s="9" t="str">
        <f t="shared" si="566"/>
        <v>1</v>
      </c>
      <c r="EB712" s="11"/>
      <c r="EC712" s="11"/>
      <c r="ED712" s="11"/>
      <c r="EE712" s="9" t="str">
        <f t="shared" si="594"/>
        <v>0</v>
      </c>
      <c r="EO712" s="5" t="s">
        <v>428</v>
      </c>
      <c r="EP712" s="8" t="s">
        <v>429</v>
      </c>
      <c r="EQ712" s="8" t="s">
        <v>429</v>
      </c>
      <c r="ER712" s="8" t="s">
        <v>209</v>
      </c>
      <c r="ES712" s="8" t="s">
        <v>430</v>
      </c>
      <c r="ET712" s="9" t="str">
        <f t="shared" si="595"/>
        <v>2</v>
      </c>
      <c r="EU712" s="11"/>
      <c r="EV712" s="11"/>
      <c r="EW712" s="11"/>
      <c r="EX712" s="9" t="str">
        <f t="shared" si="567"/>
        <v>0</v>
      </c>
      <c r="EY712" s="9" t="str">
        <f t="shared" si="567"/>
        <v>0</v>
      </c>
      <c r="EZ712" s="11"/>
      <c r="FA712" s="11"/>
      <c r="FB712" s="9" t="str">
        <f t="shared" si="568"/>
        <v>0</v>
      </c>
      <c r="FC712" s="9" t="str">
        <f t="shared" si="568"/>
        <v>0</v>
      </c>
      <c r="FD712" s="9" t="str">
        <f t="shared" si="596"/>
        <v>1</v>
      </c>
      <c r="FE712" s="9" t="str">
        <f t="shared" si="569"/>
        <v>1</v>
      </c>
      <c r="FF712" s="9" t="str">
        <f t="shared" si="569"/>
        <v>1</v>
      </c>
      <c r="GJ712" s="4" t="str">
        <f t="shared" si="599"/>
        <v>パーツ\ハンドル:ブランド\LEADERBIKE</v>
      </c>
      <c r="GK712" s="4" t="str">
        <f t="shared" si="597"/>
        <v>u:u</v>
      </c>
      <c r="GL712" s="11"/>
      <c r="GM712" s="4" t="str">
        <f t="shared" si="570"/>
        <v>::</v>
      </c>
      <c r="GN712" s="4" t="str">
        <f t="shared" si="570"/>
        <v>::</v>
      </c>
      <c r="GO712" s="4" t="str">
        <f t="shared" si="570"/>
        <v>::</v>
      </c>
      <c r="GP712" s="4" t="str">
        <f t="shared" si="598"/>
        <v>1</v>
      </c>
    </row>
    <row r="713" spans="1:198" ht="28" customHeight="1">
      <c r="A713" s="5" t="s">
        <v>3675</v>
      </c>
      <c r="B713" s="5" t="s">
        <v>3677</v>
      </c>
      <c r="C713" s="5" t="s">
        <v>3675</v>
      </c>
      <c r="D713" s="9" t="str">
        <f t="shared" si="571"/>
        <v>u</v>
      </c>
      <c r="E713" s="9" t="str">
        <f t="shared" si="572"/>
        <v xml:space="preserve"> / （LEADERBIKEDOWNTOWNDropbarPOLISH）</v>
      </c>
      <c r="F713" s="9" t="str">
        <f t="shared" si="573"/>
        <v xml:space="preserve"> / （LEADERBIKEDOWNTOWNDropbarPOLISH）</v>
      </c>
      <c r="G713" s="5">
        <v>7350</v>
      </c>
      <c r="H713" s="9">
        <f t="shared" si="574"/>
        <v>7350</v>
      </c>
      <c r="I713" s="9" t="str">
        <f t="shared" si="575"/>
        <v>0</v>
      </c>
      <c r="J713" s="9" t="str">
        <f t="shared" si="576"/>
        <v>1</v>
      </c>
      <c r="P713" s="9" t="str">
        <f t="shared" si="577"/>
        <v>LEADERBIKEDOWNTOWNDropbarPOLISH</v>
      </c>
      <c r="AI713" s="9" t="str">
        <f t="shared" si="578"/>
        <v>http://image.rakuten.co.jp/brotures/cabinet/items/leaderbike/handle-downtown-p.jpg</v>
      </c>
      <c r="AS713" s="9" t="str">
        <f t="shared" si="564"/>
        <v>1</v>
      </c>
      <c r="AT713" s="9" t="str">
        <f t="shared" si="564"/>
        <v>1</v>
      </c>
      <c r="AU713" s="9" t="str">
        <f t="shared" si="579"/>
        <v>0</v>
      </c>
      <c r="AV713" s="9" t="str">
        <f t="shared" si="580"/>
        <v>1</v>
      </c>
      <c r="AW713" s="9" t="str">
        <f t="shared" si="565"/>
        <v>0</v>
      </c>
      <c r="AX713" s="9" t="str">
        <f t="shared" si="565"/>
        <v>0</v>
      </c>
      <c r="AY713" s="11"/>
      <c r="AZ713" s="11"/>
      <c r="BA713" s="11"/>
      <c r="BB713" s="9" t="str">
        <f t="shared" si="581"/>
        <v>-1</v>
      </c>
      <c r="BC713" s="9" t="str">
        <f t="shared" si="582"/>
        <v>0</v>
      </c>
      <c r="BG713" s="5" t="s">
        <v>253</v>
      </c>
      <c r="BH713" s="5" t="s">
        <v>427</v>
      </c>
      <c r="CS713" s="9" t="str">
        <f t="shared" si="583"/>
        <v>0</v>
      </c>
      <c r="CT713" s="9" t="str">
        <f t="shared" si="584"/>
        <v>&lt;iframe src="http://www.rakuten.ne.jp/gold/brotures/spec/leaderbike/handle-downtown-p.html" frameborder="0" id="spec-content" scrolling="no"&gt;&lt;/iframe&gt;</v>
      </c>
      <c r="CU713" s="9" t="str">
        <f t="shared" si="585"/>
        <v/>
      </c>
      <c r="CV713" s="9" t="str">
        <f t="shared" si="586"/>
        <v>&lt;div class="row-fluid"&gt;&lt;iframe src="http://www.rakuten.ne.jp/gold/brotures/items/leaderbike/handle-downtown-p.html" frameborder="0" id="skin-product" scrolling="no"&gt;&lt;/iframe&gt;&lt;/div&gt;</v>
      </c>
      <c r="CW713" s="11" t="str">
        <f t="shared" si="587"/>
        <v/>
      </c>
      <c r="CX713" t="s">
        <v>3675</v>
      </c>
      <c r="CY713" s="9" t="str">
        <f t="shared" si="588"/>
        <v>0</v>
      </c>
      <c r="CZ713" s="11"/>
      <c r="DA713" s="11"/>
      <c r="DB713" s="11"/>
      <c r="DC713" s="11"/>
      <c r="DD713" s="9" t="str">
        <f t="shared" si="589"/>
        <v/>
      </c>
      <c r="DI713" s="9" t="str">
        <f t="shared" si="590"/>
        <v/>
      </c>
      <c r="DT713" s="9">
        <f>VLOOKUP(BG713,ディレクトリID!A:B,2)</f>
        <v>407699</v>
      </c>
      <c r="DV713" s="4" t="str">
        <f t="shared" si="591"/>
        <v>【ハンドル　LEADERBIKE】</v>
      </c>
      <c r="DW713" s="4" t="str">
        <f t="shared" si="592"/>
        <v>【ハンドル　LEADERBIKE】</v>
      </c>
      <c r="DX713" s="9">
        <f t="shared" si="593"/>
        <v>4</v>
      </c>
      <c r="DY713" s="11"/>
      <c r="DZ713" s="9" t="str">
        <f t="shared" si="566"/>
        <v>1</v>
      </c>
      <c r="EA713" s="9" t="str">
        <f t="shared" si="566"/>
        <v>1</v>
      </c>
      <c r="EB713" s="11"/>
      <c r="EC713" s="11"/>
      <c r="ED713" s="11"/>
      <c r="EE713" s="9" t="str">
        <f t="shared" si="594"/>
        <v>0</v>
      </c>
      <c r="EO713" s="5" t="s">
        <v>428</v>
      </c>
      <c r="EP713" s="8" t="s">
        <v>429</v>
      </c>
      <c r="EQ713" s="8" t="s">
        <v>429</v>
      </c>
      <c r="ER713" s="8" t="s">
        <v>209</v>
      </c>
      <c r="ES713" s="8" t="s">
        <v>430</v>
      </c>
      <c r="ET713" s="9" t="str">
        <f t="shared" si="595"/>
        <v>2</v>
      </c>
      <c r="EU713" s="11"/>
      <c r="EV713" s="11"/>
      <c r="EW713" s="11"/>
      <c r="EX713" s="9" t="str">
        <f t="shared" si="567"/>
        <v>0</v>
      </c>
      <c r="EY713" s="9" t="str">
        <f t="shared" si="567"/>
        <v>0</v>
      </c>
      <c r="EZ713" s="11"/>
      <c r="FA713" s="11"/>
      <c r="FB713" s="9" t="str">
        <f t="shared" si="568"/>
        <v>0</v>
      </c>
      <c r="FC713" s="9" t="str">
        <f t="shared" si="568"/>
        <v>0</v>
      </c>
      <c r="FD713" s="9" t="str">
        <f t="shared" si="596"/>
        <v>1</v>
      </c>
      <c r="FE713" s="9" t="str">
        <f t="shared" si="569"/>
        <v>1</v>
      </c>
      <c r="FF713" s="9" t="str">
        <f t="shared" si="569"/>
        <v>1</v>
      </c>
      <c r="GJ713" s="4" t="str">
        <f t="shared" si="599"/>
        <v>パーツ\ハンドル:ブランド\LEADERBIKE</v>
      </c>
      <c r="GK713" s="4" t="str">
        <f t="shared" si="597"/>
        <v>u:u</v>
      </c>
      <c r="GL713" s="11"/>
      <c r="GM713" s="4" t="str">
        <f t="shared" si="570"/>
        <v>::</v>
      </c>
      <c r="GN713" s="4" t="str">
        <f t="shared" si="570"/>
        <v>::</v>
      </c>
      <c r="GO713" s="4" t="str">
        <f t="shared" si="570"/>
        <v>::</v>
      </c>
      <c r="GP713" s="4" t="str">
        <f t="shared" si="598"/>
        <v>1</v>
      </c>
    </row>
    <row r="714" spans="1:198" ht="28" customHeight="1">
      <c r="A714" s="5" t="s">
        <v>3682</v>
      </c>
      <c r="B714" s="5" t="s">
        <v>3684</v>
      </c>
      <c r="C714" s="5" t="s">
        <v>3682</v>
      </c>
      <c r="D714" s="9" t="str">
        <f t="shared" si="571"/>
        <v>u</v>
      </c>
      <c r="E714" s="9" t="str">
        <f t="shared" si="572"/>
        <v xml:space="preserve"> / （LEADERBIKEHEIGBORHOODRiserBLACK）</v>
      </c>
      <c r="F714" s="9" t="str">
        <f t="shared" si="573"/>
        <v xml:space="preserve"> / （LEADERBIKEHEIGBORHOODRiserBLACK）</v>
      </c>
      <c r="G714" s="5">
        <v>6300</v>
      </c>
      <c r="H714" s="9">
        <f t="shared" si="574"/>
        <v>6300</v>
      </c>
      <c r="I714" s="9" t="str">
        <f t="shared" si="575"/>
        <v>0</v>
      </c>
      <c r="J714" s="9" t="str">
        <f t="shared" si="576"/>
        <v>1</v>
      </c>
      <c r="P714" s="9" t="str">
        <f t="shared" si="577"/>
        <v>LEADERBIKEHEIGBORHOODRiserBLACK</v>
      </c>
      <c r="AI714" s="9" t="str">
        <f t="shared" si="578"/>
        <v>http://image.rakuten.co.jp/brotures/cabinet/items/leaderbike/handle-neigborhood-b.jpg</v>
      </c>
      <c r="AS714" s="9" t="str">
        <f t="shared" si="564"/>
        <v>1</v>
      </c>
      <c r="AT714" s="9" t="str">
        <f t="shared" si="564"/>
        <v>1</v>
      </c>
      <c r="AU714" s="9" t="str">
        <f t="shared" si="579"/>
        <v>0</v>
      </c>
      <c r="AV714" s="9" t="str">
        <f t="shared" si="580"/>
        <v>1</v>
      </c>
      <c r="AW714" s="9" t="str">
        <f t="shared" si="565"/>
        <v>0</v>
      </c>
      <c r="AX714" s="9" t="str">
        <f t="shared" si="565"/>
        <v>0</v>
      </c>
      <c r="AY714" s="11"/>
      <c r="AZ714" s="11"/>
      <c r="BA714" s="11"/>
      <c r="BB714" s="9" t="str">
        <f t="shared" si="581"/>
        <v>-1</v>
      </c>
      <c r="BC714" s="9" t="str">
        <f t="shared" si="582"/>
        <v>0</v>
      </c>
      <c r="BG714" s="5" t="s">
        <v>253</v>
      </c>
      <c r="BH714" s="5" t="s">
        <v>427</v>
      </c>
      <c r="CS714" s="9" t="str">
        <f t="shared" si="583"/>
        <v>0</v>
      </c>
      <c r="CT714" s="9" t="str">
        <f t="shared" si="584"/>
        <v>&lt;iframe src="http://www.rakuten.ne.jp/gold/brotures/spec/leaderbike/handle-neigborhood-b.html" frameborder="0" id="spec-content" scrolling="no"&gt;&lt;/iframe&gt;</v>
      </c>
      <c r="CU714" s="9" t="str">
        <f t="shared" si="585"/>
        <v/>
      </c>
      <c r="CV714" s="9" t="str">
        <f t="shared" si="586"/>
        <v>&lt;div class="row-fluid"&gt;&lt;iframe src="http://www.rakuten.ne.jp/gold/brotures/items/leaderbike/handle-neigborhood-b.html" frameborder="0" id="skin-product" scrolling="no"&gt;&lt;/iframe&gt;&lt;/div&gt;</v>
      </c>
      <c r="CW714" s="11" t="str">
        <f t="shared" si="587"/>
        <v/>
      </c>
      <c r="CX714" t="s">
        <v>3682</v>
      </c>
      <c r="CY714" s="9" t="str">
        <f t="shared" si="588"/>
        <v>0</v>
      </c>
      <c r="CZ714" s="11"/>
      <c r="DA714" s="11"/>
      <c r="DB714" s="11"/>
      <c r="DC714" s="11"/>
      <c r="DD714" s="9" t="str">
        <f t="shared" si="589"/>
        <v/>
      </c>
      <c r="DI714" s="9" t="str">
        <f t="shared" si="590"/>
        <v/>
      </c>
      <c r="DT714" s="9">
        <f>VLOOKUP(BG714,ディレクトリID!A:B,2)</f>
        <v>407699</v>
      </c>
      <c r="DV714" s="4" t="str">
        <f t="shared" si="591"/>
        <v>【ハンドル　LEADERBIKE】</v>
      </c>
      <c r="DW714" s="4" t="str">
        <f t="shared" si="592"/>
        <v>【ハンドル　LEADERBIKE】</v>
      </c>
      <c r="DX714" s="9">
        <f t="shared" si="593"/>
        <v>4</v>
      </c>
      <c r="DY714" s="11"/>
      <c r="DZ714" s="9" t="str">
        <f t="shared" si="566"/>
        <v>1</v>
      </c>
      <c r="EA714" s="9" t="str">
        <f t="shared" si="566"/>
        <v>1</v>
      </c>
      <c r="EB714" s="11"/>
      <c r="EC714" s="11"/>
      <c r="ED714" s="11"/>
      <c r="EE714" s="9" t="str">
        <f t="shared" si="594"/>
        <v>0</v>
      </c>
      <c r="EO714" s="5" t="s">
        <v>428</v>
      </c>
      <c r="EP714" s="8" t="s">
        <v>429</v>
      </c>
      <c r="EQ714" s="8" t="s">
        <v>429</v>
      </c>
      <c r="ER714" s="8" t="s">
        <v>209</v>
      </c>
      <c r="ES714" s="8" t="s">
        <v>430</v>
      </c>
      <c r="ET714" s="9" t="str">
        <f t="shared" si="595"/>
        <v>2</v>
      </c>
      <c r="EU714" s="11"/>
      <c r="EV714" s="11"/>
      <c r="EW714" s="11"/>
      <c r="EX714" s="9" t="str">
        <f t="shared" si="567"/>
        <v>0</v>
      </c>
      <c r="EY714" s="9" t="str">
        <f t="shared" si="567"/>
        <v>0</v>
      </c>
      <c r="EZ714" s="11"/>
      <c r="FA714" s="11"/>
      <c r="FB714" s="9" t="str">
        <f t="shared" si="568"/>
        <v>0</v>
      </c>
      <c r="FC714" s="9" t="str">
        <f t="shared" si="568"/>
        <v>0</v>
      </c>
      <c r="FD714" s="9" t="str">
        <f t="shared" si="596"/>
        <v>1</v>
      </c>
      <c r="FE714" s="9" t="str">
        <f t="shared" si="569"/>
        <v>1</v>
      </c>
      <c r="FF714" s="9" t="str">
        <f t="shared" si="569"/>
        <v>1</v>
      </c>
      <c r="GJ714" s="4" t="str">
        <f t="shared" si="599"/>
        <v>パーツ\ハンドル:ブランド\LEADERBIKE</v>
      </c>
      <c r="GK714" s="4" t="str">
        <f t="shared" si="597"/>
        <v>u:u</v>
      </c>
      <c r="GL714" s="11"/>
      <c r="GM714" s="4" t="str">
        <f t="shared" si="570"/>
        <v>::</v>
      </c>
      <c r="GN714" s="4" t="str">
        <f t="shared" si="570"/>
        <v>::</v>
      </c>
      <c r="GO714" s="4" t="str">
        <f t="shared" si="570"/>
        <v>::</v>
      </c>
      <c r="GP714" s="4" t="str">
        <f t="shared" si="598"/>
        <v>1</v>
      </c>
    </row>
    <row r="715" spans="1:198" ht="28" customHeight="1">
      <c r="A715" s="5" t="s">
        <v>3689</v>
      </c>
      <c r="B715" s="5" t="s">
        <v>3691</v>
      </c>
      <c r="C715" s="5" t="s">
        <v>3689</v>
      </c>
      <c r="D715" s="9" t="str">
        <f t="shared" si="571"/>
        <v>u</v>
      </c>
      <c r="E715" s="9" t="str">
        <f t="shared" si="572"/>
        <v xml:space="preserve"> / （LEADERBIKEHEIGBORHOODRiserPOLISH）</v>
      </c>
      <c r="F715" s="9" t="str">
        <f t="shared" si="573"/>
        <v xml:space="preserve"> / （LEADERBIKEHEIGBORHOODRiserPOLISH）</v>
      </c>
      <c r="G715" s="5">
        <v>6300</v>
      </c>
      <c r="H715" s="9">
        <f t="shared" si="574"/>
        <v>6300</v>
      </c>
      <c r="I715" s="9" t="str">
        <f t="shared" si="575"/>
        <v>0</v>
      </c>
      <c r="J715" s="9" t="str">
        <f t="shared" si="576"/>
        <v>1</v>
      </c>
      <c r="P715" s="9" t="str">
        <f t="shared" si="577"/>
        <v>LEADERBIKEHEIGBORHOODRiserPOLISH</v>
      </c>
      <c r="AI715" s="9" t="str">
        <f t="shared" si="578"/>
        <v>http://image.rakuten.co.jp/brotures/cabinet/items/leaderbike/handle-neigborhood-p.jpg</v>
      </c>
      <c r="AS715" s="9" t="str">
        <f t="shared" si="564"/>
        <v>1</v>
      </c>
      <c r="AT715" s="9" t="str">
        <f t="shared" si="564"/>
        <v>1</v>
      </c>
      <c r="AU715" s="9" t="str">
        <f t="shared" si="579"/>
        <v>0</v>
      </c>
      <c r="AV715" s="9" t="str">
        <f t="shared" si="580"/>
        <v>1</v>
      </c>
      <c r="AW715" s="9" t="str">
        <f t="shared" si="565"/>
        <v>0</v>
      </c>
      <c r="AX715" s="9" t="str">
        <f t="shared" si="565"/>
        <v>0</v>
      </c>
      <c r="AY715" s="11"/>
      <c r="AZ715" s="11"/>
      <c r="BA715" s="11"/>
      <c r="BB715" s="9" t="str">
        <f t="shared" si="581"/>
        <v>-1</v>
      </c>
      <c r="BC715" s="9" t="str">
        <f t="shared" si="582"/>
        <v>0</v>
      </c>
      <c r="BG715" s="5" t="s">
        <v>253</v>
      </c>
      <c r="BH715" s="5" t="s">
        <v>427</v>
      </c>
      <c r="CS715" s="9" t="str">
        <f t="shared" si="583"/>
        <v>0</v>
      </c>
      <c r="CT715" s="9" t="str">
        <f t="shared" si="584"/>
        <v>&lt;iframe src="http://www.rakuten.ne.jp/gold/brotures/spec/leaderbike/handle-neigborhood-p.html" frameborder="0" id="spec-content" scrolling="no"&gt;&lt;/iframe&gt;</v>
      </c>
      <c r="CU715" s="9" t="str">
        <f t="shared" si="585"/>
        <v/>
      </c>
      <c r="CV715" s="9" t="str">
        <f t="shared" si="586"/>
        <v>&lt;div class="row-fluid"&gt;&lt;iframe src="http://www.rakuten.ne.jp/gold/brotures/items/leaderbike/handle-neigborhood-p.html" frameborder="0" id="skin-product" scrolling="no"&gt;&lt;/iframe&gt;&lt;/div&gt;</v>
      </c>
      <c r="CW715" s="11" t="str">
        <f t="shared" si="587"/>
        <v/>
      </c>
      <c r="CX715" t="s">
        <v>3689</v>
      </c>
      <c r="CY715" s="9" t="str">
        <f t="shared" si="588"/>
        <v>0</v>
      </c>
      <c r="CZ715" s="11"/>
      <c r="DA715" s="11"/>
      <c r="DB715" s="11"/>
      <c r="DC715" s="11"/>
      <c r="DD715" s="9" t="str">
        <f t="shared" si="589"/>
        <v/>
      </c>
      <c r="DI715" s="9" t="str">
        <f t="shared" si="590"/>
        <v/>
      </c>
      <c r="DT715" s="9">
        <f>VLOOKUP(BG715,ディレクトリID!A:B,2)</f>
        <v>407699</v>
      </c>
      <c r="DV715" s="4" t="str">
        <f t="shared" si="591"/>
        <v>【ハンドル　LEADERBIKE】</v>
      </c>
      <c r="DW715" s="4" t="str">
        <f t="shared" si="592"/>
        <v>【ハンドル　LEADERBIKE】</v>
      </c>
      <c r="DX715" s="9">
        <f t="shared" si="593"/>
        <v>4</v>
      </c>
      <c r="DY715" s="11"/>
      <c r="DZ715" s="9" t="str">
        <f t="shared" si="566"/>
        <v>1</v>
      </c>
      <c r="EA715" s="9" t="str">
        <f t="shared" si="566"/>
        <v>1</v>
      </c>
      <c r="EB715" s="11"/>
      <c r="EC715" s="11"/>
      <c r="ED715" s="11"/>
      <c r="EE715" s="9" t="str">
        <f t="shared" si="594"/>
        <v>0</v>
      </c>
      <c r="EO715" s="5" t="s">
        <v>428</v>
      </c>
      <c r="EP715" s="8" t="s">
        <v>429</v>
      </c>
      <c r="EQ715" s="8" t="s">
        <v>429</v>
      </c>
      <c r="ER715" s="8" t="s">
        <v>209</v>
      </c>
      <c r="ES715" s="8" t="s">
        <v>430</v>
      </c>
      <c r="ET715" s="9" t="str">
        <f t="shared" si="595"/>
        <v>2</v>
      </c>
      <c r="EU715" s="11"/>
      <c r="EV715" s="11"/>
      <c r="EW715" s="11"/>
      <c r="EX715" s="9" t="str">
        <f t="shared" si="567"/>
        <v>0</v>
      </c>
      <c r="EY715" s="9" t="str">
        <f t="shared" si="567"/>
        <v>0</v>
      </c>
      <c r="EZ715" s="11"/>
      <c r="FA715" s="11"/>
      <c r="FB715" s="9" t="str">
        <f t="shared" si="568"/>
        <v>0</v>
      </c>
      <c r="FC715" s="9" t="str">
        <f t="shared" si="568"/>
        <v>0</v>
      </c>
      <c r="FD715" s="9" t="str">
        <f t="shared" si="596"/>
        <v>1</v>
      </c>
      <c r="FE715" s="9" t="str">
        <f t="shared" si="569"/>
        <v>1</v>
      </c>
      <c r="FF715" s="9" t="str">
        <f t="shared" si="569"/>
        <v>1</v>
      </c>
      <c r="GJ715" s="4" t="str">
        <f t="shared" si="599"/>
        <v>パーツ\ハンドル:ブランド\LEADERBIKE</v>
      </c>
      <c r="GK715" s="4" t="str">
        <f t="shared" si="597"/>
        <v>u:u</v>
      </c>
      <c r="GL715" s="11"/>
      <c r="GM715" s="4" t="str">
        <f t="shared" si="570"/>
        <v>::</v>
      </c>
      <c r="GN715" s="4" t="str">
        <f t="shared" si="570"/>
        <v>::</v>
      </c>
      <c r="GO715" s="4" t="str">
        <f t="shared" si="570"/>
        <v>::</v>
      </c>
      <c r="GP715" s="4" t="str">
        <f t="shared" si="598"/>
        <v>1</v>
      </c>
    </row>
    <row r="716" spans="1:198" ht="28" customHeight="1">
      <c r="A716" s="5" t="s">
        <v>3695</v>
      </c>
      <c r="B716" s="5" t="s">
        <v>3697</v>
      </c>
      <c r="C716" s="5" t="s">
        <v>3695</v>
      </c>
      <c r="D716" s="9" t="str">
        <f t="shared" si="571"/>
        <v>u</v>
      </c>
      <c r="E716" s="9" t="str">
        <f t="shared" si="572"/>
        <v xml:space="preserve"> / （LEADERBIKESABERBullhornBLACK）</v>
      </c>
      <c r="F716" s="9" t="str">
        <f t="shared" si="573"/>
        <v xml:space="preserve"> / （LEADERBIKESABERBullhornBLACK）</v>
      </c>
      <c r="G716" s="5">
        <v>4410</v>
      </c>
      <c r="H716" s="9">
        <f t="shared" si="574"/>
        <v>4410</v>
      </c>
      <c r="I716" s="9" t="str">
        <f t="shared" si="575"/>
        <v>0</v>
      </c>
      <c r="J716" s="9" t="str">
        <f t="shared" si="576"/>
        <v>1</v>
      </c>
      <c r="P716" s="9" t="str">
        <f t="shared" si="577"/>
        <v>LEADERBIKESABERBullhornBLACK</v>
      </c>
      <c r="AI716" s="9" t="str">
        <f t="shared" si="578"/>
        <v>http://image.rakuten.co.jp/brotures/cabinet/items/leaderbike/handle-saber-b.jpg</v>
      </c>
      <c r="AS716" s="9" t="str">
        <f t="shared" si="564"/>
        <v>1</v>
      </c>
      <c r="AT716" s="9" t="str">
        <f t="shared" si="564"/>
        <v>1</v>
      </c>
      <c r="AU716" s="9" t="str">
        <f t="shared" si="579"/>
        <v>0</v>
      </c>
      <c r="AV716" s="9" t="str">
        <f t="shared" si="580"/>
        <v>1</v>
      </c>
      <c r="AW716" s="9" t="str">
        <f t="shared" si="565"/>
        <v>0</v>
      </c>
      <c r="AX716" s="9" t="str">
        <f t="shared" si="565"/>
        <v>0</v>
      </c>
      <c r="AY716" s="11"/>
      <c r="AZ716" s="11"/>
      <c r="BA716" s="11"/>
      <c r="BB716" s="9" t="str">
        <f t="shared" si="581"/>
        <v>-1</v>
      </c>
      <c r="BC716" s="9" t="str">
        <f t="shared" si="582"/>
        <v>0</v>
      </c>
      <c r="BG716" s="5" t="s">
        <v>253</v>
      </c>
      <c r="BH716" s="5" t="s">
        <v>427</v>
      </c>
      <c r="CS716" s="9" t="str">
        <f t="shared" si="583"/>
        <v>0</v>
      </c>
      <c r="CT716" s="9" t="str">
        <f t="shared" si="584"/>
        <v>&lt;iframe src="http://www.rakuten.ne.jp/gold/brotures/spec/leaderbike/handle-saber-b.html" frameborder="0" id="spec-content" scrolling="no"&gt;&lt;/iframe&gt;</v>
      </c>
      <c r="CU716" s="9" t="str">
        <f t="shared" si="585"/>
        <v/>
      </c>
      <c r="CV716" s="9" t="str">
        <f t="shared" si="586"/>
        <v>&lt;div class="row-fluid"&gt;&lt;iframe src="http://www.rakuten.ne.jp/gold/brotures/items/leaderbike/handle-saber-b.html" frameborder="0" id="skin-product" scrolling="no"&gt;&lt;/iframe&gt;&lt;/div&gt;</v>
      </c>
      <c r="CW716" s="11" t="str">
        <f t="shared" si="587"/>
        <v/>
      </c>
      <c r="CX716" t="s">
        <v>3695</v>
      </c>
      <c r="CY716" s="9" t="str">
        <f t="shared" si="588"/>
        <v>0</v>
      </c>
      <c r="CZ716" s="11"/>
      <c r="DA716" s="11"/>
      <c r="DB716" s="11"/>
      <c r="DC716" s="11"/>
      <c r="DD716" s="9" t="str">
        <f t="shared" si="589"/>
        <v/>
      </c>
      <c r="DI716" s="9" t="str">
        <f t="shared" si="590"/>
        <v/>
      </c>
      <c r="DT716" s="9">
        <f>VLOOKUP(BG716,ディレクトリID!A:B,2)</f>
        <v>407699</v>
      </c>
      <c r="DV716" s="4" t="str">
        <f t="shared" si="591"/>
        <v>【ハンドル　LEADERBIKE】</v>
      </c>
      <c r="DW716" s="4" t="str">
        <f t="shared" si="592"/>
        <v>【ハンドル　LEADERBIKE】</v>
      </c>
      <c r="DX716" s="9">
        <f t="shared" si="593"/>
        <v>4</v>
      </c>
      <c r="DY716" s="11"/>
      <c r="DZ716" s="9" t="str">
        <f t="shared" si="566"/>
        <v>1</v>
      </c>
      <c r="EA716" s="9" t="str">
        <f t="shared" si="566"/>
        <v>1</v>
      </c>
      <c r="EB716" s="11"/>
      <c r="EC716" s="11"/>
      <c r="ED716" s="11"/>
      <c r="EE716" s="9" t="str">
        <f t="shared" si="594"/>
        <v>0</v>
      </c>
      <c r="EO716" s="5" t="s">
        <v>428</v>
      </c>
      <c r="EP716" s="8" t="s">
        <v>429</v>
      </c>
      <c r="EQ716" s="8" t="s">
        <v>429</v>
      </c>
      <c r="ER716" s="8" t="s">
        <v>209</v>
      </c>
      <c r="ES716" s="8" t="s">
        <v>430</v>
      </c>
      <c r="ET716" s="9" t="str">
        <f t="shared" si="595"/>
        <v>2</v>
      </c>
      <c r="EU716" s="11"/>
      <c r="EV716" s="11"/>
      <c r="EW716" s="11"/>
      <c r="EX716" s="9" t="str">
        <f t="shared" si="567"/>
        <v>0</v>
      </c>
      <c r="EY716" s="9" t="str">
        <f t="shared" si="567"/>
        <v>0</v>
      </c>
      <c r="EZ716" s="11"/>
      <c r="FA716" s="11"/>
      <c r="FB716" s="9" t="str">
        <f t="shared" si="568"/>
        <v>0</v>
      </c>
      <c r="FC716" s="9" t="str">
        <f t="shared" si="568"/>
        <v>0</v>
      </c>
      <c r="FD716" s="9" t="str">
        <f t="shared" si="596"/>
        <v>1</v>
      </c>
      <c r="FE716" s="9" t="str">
        <f t="shared" si="569"/>
        <v>1</v>
      </c>
      <c r="FF716" s="9" t="str">
        <f t="shared" si="569"/>
        <v>1</v>
      </c>
      <c r="GJ716" s="4" t="str">
        <f t="shared" si="599"/>
        <v>パーツ\ハンドル:ブランド\LEADERBIKE</v>
      </c>
      <c r="GK716" s="4" t="str">
        <f t="shared" si="597"/>
        <v>u:u</v>
      </c>
      <c r="GL716" s="11"/>
      <c r="GM716" s="4" t="str">
        <f t="shared" si="570"/>
        <v>::</v>
      </c>
      <c r="GN716" s="4" t="str">
        <f t="shared" si="570"/>
        <v>::</v>
      </c>
      <c r="GO716" s="4" t="str">
        <f t="shared" si="570"/>
        <v>::</v>
      </c>
      <c r="GP716" s="4" t="str">
        <f t="shared" si="598"/>
        <v>1</v>
      </c>
    </row>
    <row r="717" spans="1:198" ht="28" customHeight="1">
      <c r="A717" s="5" t="s">
        <v>3701</v>
      </c>
      <c r="B717" s="5" t="s">
        <v>3703</v>
      </c>
      <c r="C717" s="5" t="s">
        <v>3701</v>
      </c>
      <c r="D717" s="9" t="str">
        <f t="shared" si="571"/>
        <v>u</v>
      </c>
      <c r="E717" s="9" t="str">
        <f t="shared" si="572"/>
        <v xml:space="preserve"> / （LEADERBIKEUptownRiserBLACK）</v>
      </c>
      <c r="F717" s="9" t="str">
        <f t="shared" si="573"/>
        <v xml:space="preserve"> / （LEADERBIKEUptownRiserBLACK）</v>
      </c>
      <c r="G717" s="5">
        <v>4410</v>
      </c>
      <c r="H717" s="9">
        <f t="shared" si="574"/>
        <v>4410</v>
      </c>
      <c r="I717" s="9" t="str">
        <f t="shared" si="575"/>
        <v>0</v>
      </c>
      <c r="J717" s="9" t="str">
        <f t="shared" si="576"/>
        <v>1</v>
      </c>
      <c r="P717" s="9" t="str">
        <f t="shared" si="577"/>
        <v>LEADERBIKEUptownRiserBLACK</v>
      </c>
      <c r="AI717" s="9" t="str">
        <f t="shared" si="578"/>
        <v>http://image.rakuten.co.jp/brotures/cabinet/items/leaderbike/handle-uptown-b.jpg</v>
      </c>
      <c r="AS717" s="9" t="str">
        <f t="shared" si="564"/>
        <v>1</v>
      </c>
      <c r="AT717" s="9" t="str">
        <f t="shared" si="564"/>
        <v>1</v>
      </c>
      <c r="AU717" s="9" t="str">
        <f t="shared" si="579"/>
        <v>0</v>
      </c>
      <c r="AV717" s="9" t="str">
        <f t="shared" si="580"/>
        <v>1</v>
      </c>
      <c r="AW717" s="9" t="str">
        <f t="shared" si="565"/>
        <v>0</v>
      </c>
      <c r="AX717" s="9" t="str">
        <f t="shared" si="565"/>
        <v>0</v>
      </c>
      <c r="AY717" s="11"/>
      <c r="AZ717" s="11"/>
      <c r="BA717" s="11"/>
      <c r="BB717" s="9" t="str">
        <f t="shared" si="581"/>
        <v>-1</v>
      </c>
      <c r="BC717" s="9" t="str">
        <f t="shared" si="582"/>
        <v>0</v>
      </c>
      <c r="BG717" s="5" t="s">
        <v>253</v>
      </c>
      <c r="BH717" s="5" t="s">
        <v>427</v>
      </c>
      <c r="CS717" s="9" t="str">
        <f t="shared" si="583"/>
        <v>0</v>
      </c>
      <c r="CT717" s="9" t="str">
        <f t="shared" si="584"/>
        <v>&lt;iframe src="http://www.rakuten.ne.jp/gold/brotures/spec/leaderbike/handle-uptown-b.html" frameborder="0" id="spec-content" scrolling="no"&gt;&lt;/iframe&gt;</v>
      </c>
      <c r="CU717" s="9" t="str">
        <f t="shared" si="585"/>
        <v/>
      </c>
      <c r="CV717" s="9" t="str">
        <f t="shared" si="586"/>
        <v>&lt;div class="row-fluid"&gt;&lt;iframe src="http://www.rakuten.ne.jp/gold/brotures/items/leaderbike/handle-uptown-b.html" frameborder="0" id="skin-product" scrolling="no"&gt;&lt;/iframe&gt;&lt;/div&gt;</v>
      </c>
      <c r="CW717" s="11" t="str">
        <f t="shared" si="587"/>
        <v/>
      </c>
      <c r="CX717" t="s">
        <v>3701</v>
      </c>
      <c r="CY717" s="9" t="str">
        <f t="shared" si="588"/>
        <v>0</v>
      </c>
      <c r="CZ717" s="11"/>
      <c r="DA717" s="11"/>
      <c r="DB717" s="11"/>
      <c r="DC717" s="11"/>
      <c r="DD717" s="9" t="str">
        <f t="shared" si="589"/>
        <v/>
      </c>
      <c r="DI717" s="9" t="str">
        <f t="shared" si="590"/>
        <v/>
      </c>
      <c r="DT717" s="9">
        <f>VLOOKUP(BG717,ディレクトリID!A:B,2)</f>
        <v>407699</v>
      </c>
      <c r="DV717" s="4" t="str">
        <f t="shared" si="591"/>
        <v>【ハンドル　LEADERBIKE】</v>
      </c>
      <c r="DW717" s="4" t="str">
        <f t="shared" si="592"/>
        <v>【ハンドル　LEADERBIKE】</v>
      </c>
      <c r="DX717" s="9">
        <f t="shared" si="593"/>
        <v>4</v>
      </c>
      <c r="DY717" s="11"/>
      <c r="DZ717" s="9" t="str">
        <f t="shared" si="566"/>
        <v>1</v>
      </c>
      <c r="EA717" s="9" t="str">
        <f t="shared" si="566"/>
        <v>1</v>
      </c>
      <c r="EB717" s="11"/>
      <c r="EC717" s="11"/>
      <c r="ED717" s="11"/>
      <c r="EE717" s="9" t="str">
        <f t="shared" si="594"/>
        <v>0</v>
      </c>
      <c r="EO717" s="5" t="s">
        <v>428</v>
      </c>
      <c r="EP717" s="8" t="s">
        <v>429</v>
      </c>
      <c r="EQ717" s="8" t="s">
        <v>429</v>
      </c>
      <c r="ER717" s="8" t="s">
        <v>209</v>
      </c>
      <c r="ES717" s="8" t="s">
        <v>430</v>
      </c>
      <c r="ET717" s="9" t="str">
        <f t="shared" si="595"/>
        <v>2</v>
      </c>
      <c r="EU717" s="11"/>
      <c r="EV717" s="11"/>
      <c r="EW717" s="11"/>
      <c r="EX717" s="9" t="str">
        <f t="shared" si="567"/>
        <v>0</v>
      </c>
      <c r="EY717" s="9" t="str">
        <f t="shared" si="567"/>
        <v>0</v>
      </c>
      <c r="EZ717" s="11"/>
      <c r="FA717" s="11"/>
      <c r="FB717" s="9" t="str">
        <f t="shared" si="568"/>
        <v>0</v>
      </c>
      <c r="FC717" s="9" t="str">
        <f t="shared" si="568"/>
        <v>0</v>
      </c>
      <c r="FD717" s="9" t="str">
        <f t="shared" si="596"/>
        <v>1</v>
      </c>
      <c r="FE717" s="9" t="str">
        <f t="shared" si="569"/>
        <v>1</v>
      </c>
      <c r="FF717" s="9" t="str">
        <f t="shared" si="569"/>
        <v>1</v>
      </c>
      <c r="GJ717" s="4" t="str">
        <f t="shared" si="599"/>
        <v>パーツ\ハンドル:ブランド\LEADERBIKE</v>
      </c>
      <c r="GK717" s="4" t="str">
        <f t="shared" si="597"/>
        <v>u:u</v>
      </c>
      <c r="GL717" s="11"/>
      <c r="GM717" s="4" t="str">
        <f t="shared" si="570"/>
        <v>::</v>
      </c>
      <c r="GN717" s="4" t="str">
        <f t="shared" si="570"/>
        <v>::</v>
      </c>
      <c r="GO717" s="4" t="str">
        <f t="shared" si="570"/>
        <v>::</v>
      </c>
      <c r="GP717" s="4" t="str">
        <f t="shared" si="598"/>
        <v>1</v>
      </c>
    </row>
    <row r="718" spans="1:198" ht="28" customHeight="1">
      <c r="A718" s="5" t="s">
        <v>3707</v>
      </c>
      <c r="B718" s="5" t="s">
        <v>3709</v>
      </c>
      <c r="C718" s="5" t="s">
        <v>3707</v>
      </c>
      <c r="D718" s="9" t="str">
        <f t="shared" si="571"/>
        <v>u</v>
      </c>
      <c r="E718" s="9" t="str">
        <f t="shared" si="572"/>
        <v xml:space="preserve"> / （TRIGONカーボンステム）</v>
      </c>
      <c r="F718" s="9" t="str">
        <f t="shared" si="573"/>
        <v xml:space="preserve"> / （TRIGONカーボンステム）</v>
      </c>
      <c r="G718" s="5">
        <v>12908</v>
      </c>
      <c r="H718" s="9">
        <f t="shared" si="574"/>
        <v>12908</v>
      </c>
      <c r="I718" s="9" t="str">
        <f t="shared" si="575"/>
        <v>0</v>
      </c>
      <c r="J718" s="9" t="str">
        <f t="shared" si="576"/>
        <v>1</v>
      </c>
      <c r="P718" s="9" t="str">
        <f t="shared" si="577"/>
        <v>TRIGONカーボンステム</v>
      </c>
      <c r="AI718" s="9" t="str">
        <f t="shared" si="578"/>
        <v>http://image.rakuten.co.jp/brotures/cabinet/items/trigon/has_101a.jpg</v>
      </c>
      <c r="AS718" s="9" t="str">
        <f t="shared" si="564"/>
        <v>1</v>
      </c>
      <c r="AT718" s="9" t="str">
        <f t="shared" si="564"/>
        <v>1</v>
      </c>
      <c r="AU718" s="9" t="str">
        <f t="shared" si="579"/>
        <v>0</v>
      </c>
      <c r="AV718" s="9" t="str">
        <f t="shared" si="580"/>
        <v>1</v>
      </c>
      <c r="AW718" s="9" t="str">
        <f t="shared" si="565"/>
        <v>0</v>
      </c>
      <c r="AX718" s="9" t="str">
        <f t="shared" si="565"/>
        <v>0</v>
      </c>
      <c r="AY718" s="11"/>
      <c r="AZ718" s="11"/>
      <c r="BA718" s="11"/>
      <c r="BB718" s="9" t="str">
        <f t="shared" si="581"/>
        <v>-1</v>
      </c>
      <c r="BC718" s="9" t="str">
        <f t="shared" si="582"/>
        <v>0</v>
      </c>
      <c r="BG718" s="5" t="s">
        <v>322</v>
      </c>
      <c r="BH718" s="5" t="s">
        <v>1053</v>
      </c>
      <c r="CS718" s="9" t="str">
        <f t="shared" si="583"/>
        <v>0</v>
      </c>
      <c r="CT718" s="9" t="str">
        <f t="shared" si="584"/>
        <v>&lt;iframe src="http://www.rakuten.ne.jp/gold/brotures/spec/trigon/has_101a.html" frameborder="0" id="spec-content" scrolling="no"&gt;&lt;/iframe&gt;</v>
      </c>
      <c r="CU718" s="9" t="str">
        <f t="shared" si="585"/>
        <v/>
      </c>
      <c r="CV718" s="9" t="str">
        <f t="shared" si="586"/>
        <v>&lt;div class="row-fluid"&gt;&lt;iframe src="http://www.rakuten.ne.jp/gold/brotures/items/trigon/has_101a.html" frameborder="0" id="skin-product" scrolling="no"&gt;&lt;/iframe&gt;&lt;/div&gt;</v>
      </c>
      <c r="CW718" s="11" t="str">
        <f t="shared" si="587"/>
        <v/>
      </c>
      <c r="CX718" t="s">
        <v>3707</v>
      </c>
      <c r="CY718" s="9" t="str">
        <f t="shared" si="588"/>
        <v>0</v>
      </c>
      <c r="CZ718" s="11"/>
      <c r="DA718" s="11"/>
      <c r="DB718" s="11"/>
      <c r="DC718" s="11"/>
      <c r="DD718" s="9" t="str">
        <f t="shared" si="589"/>
        <v/>
      </c>
      <c r="DI718" s="9" t="str">
        <f t="shared" si="590"/>
        <v/>
      </c>
      <c r="DT718" s="9">
        <f>VLOOKUP(BG718,ディレクトリID!A:B,2)</f>
        <v>563161</v>
      </c>
      <c r="DV718" s="4" t="str">
        <f t="shared" si="591"/>
        <v>【ステム　TRIGON】</v>
      </c>
      <c r="DW718" s="4" t="str">
        <f t="shared" si="592"/>
        <v>【ステム　TRIGON】</v>
      </c>
      <c r="DX718" s="9">
        <f t="shared" si="593"/>
        <v>4</v>
      </c>
      <c r="DY718" s="11"/>
      <c r="DZ718" s="9" t="str">
        <f t="shared" si="566"/>
        <v>1</v>
      </c>
      <c r="EA718" s="9" t="str">
        <f t="shared" si="566"/>
        <v>1</v>
      </c>
      <c r="EB718" s="11"/>
      <c r="EC718" s="11"/>
      <c r="ED718" s="11"/>
      <c r="EE718" s="9" t="str">
        <f t="shared" si="594"/>
        <v>0</v>
      </c>
      <c r="EO718" s="5" t="s">
        <v>428</v>
      </c>
      <c r="EP718" s="8" t="s">
        <v>429</v>
      </c>
      <c r="EQ718" s="8" t="s">
        <v>429</v>
      </c>
      <c r="ER718" s="8" t="s">
        <v>209</v>
      </c>
      <c r="ES718" s="8" t="s">
        <v>430</v>
      </c>
      <c r="ET718" s="9" t="str">
        <f t="shared" si="595"/>
        <v>2</v>
      </c>
      <c r="EU718" s="11"/>
      <c r="EV718" s="11"/>
      <c r="EW718" s="11"/>
      <c r="EX718" s="9" t="str">
        <f t="shared" si="567"/>
        <v>0</v>
      </c>
      <c r="EY718" s="9" t="str">
        <f t="shared" si="567"/>
        <v>0</v>
      </c>
      <c r="EZ718" s="11"/>
      <c r="FA718" s="11"/>
      <c r="FB718" s="9" t="str">
        <f t="shared" si="568"/>
        <v>0</v>
      </c>
      <c r="FC718" s="9" t="str">
        <f t="shared" si="568"/>
        <v>0</v>
      </c>
      <c r="FD718" s="9" t="str">
        <f t="shared" si="596"/>
        <v>1</v>
      </c>
      <c r="FE718" s="9" t="str">
        <f t="shared" si="569"/>
        <v>1</v>
      </c>
      <c r="FF718" s="9" t="str">
        <f t="shared" si="569"/>
        <v>1</v>
      </c>
      <c r="GJ718" s="4" t="str">
        <f t="shared" si="599"/>
        <v>パーツ\ステム:ブランド\TRIGON</v>
      </c>
      <c r="GK718" s="4" t="str">
        <f t="shared" si="597"/>
        <v>u:u</v>
      </c>
      <c r="GL718" s="11"/>
      <c r="GM718" s="4" t="str">
        <f t="shared" si="570"/>
        <v>::</v>
      </c>
      <c r="GN718" s="4" t="str">
        <f t="shared" si="570"/>
        <v>::</v>
      </c>
      <c r="GO718" s="4" t="str">
        <f t="shared" si="570"/>
        <v>::</v>
      </c>
      <c r="GP718" s="4" t="str">
        <f t="shared" si="598"/>
        <v>1</v>
      </c>
    </row>
    <row r="719" spans="1:198" ht="28" customHeight="1">
      <c r="A719" s="5" t="s">
        <v>3714</v>
      </c>
      <c r="B719" s="5" t="s">
        <v>3716</v>
      </c>
      <c r="C719" s="5" t="s">
        <v>3714</v>
      </c>
      <c r="D719" s="9" t="str">
        <f t="shared" si="571"/>
        <v>u</v>
      </c>
      <c r="E719" s="9" t="str">
        <f t="shared" si="572"/>
        <v xml:space="preserve"> / （TRIGONフルカーボンストレートハンドル）</v>
      </c>
      <c r="F719" s="9" t="str">
        <f t="shared" si="573"/>
        <v xml:space="preserve"> / （TRIGONフルカーボンストレートハンドル）</v>
      </c>
      <c r="G719" s="5">
        <v>12470</v>
      </c>
      <c r="H719" s="9">
        <f t="shared" si="574"/>
        <v>12470</v>
      </c>
      <c r="I719" s="9" t="str">
        <f t="shared" si="575"/>
        <v>0</v>
      </c>
      <c r="J719" s="9" t="str">
        <f t="shared" si="576"/>
        <v>1</v>
      </c>
      <c r="P719" s="9" t="str">
        <f t="shared" si="577"/>
        <v>TRIGONフルカーボンストレートハンドル</v>
      </c>
      <c r="AI719" s="9" t="str">
        <f t="shared" si="578"/>
        <v>http://image.rakuten.co.jp/brotures/cabinet/items/trigon/hb_101.jpg</v>
      </c>
      <c r="AS719" s="9" t="str">
        <f t="shared" si="564"/>
        <v>1</v>
      </c>
      <c r="AT719" s="9" t="str">
        <f t="shared" si="564"/>
        <v>1</v>
      </c>
      <c r="AU719" s="9" t="str">
        <f t="shared" si="579"/>
        <v>0</v>
      </c>
      <c r="AV719" s="9" t="str">
        <f t="shared" si="580"/>
        <v>1</v>
      </c>
      <c r="AW719" s="9" t="str">
        <f t="shared" si="565"/>
        <v>0</v>
      </c>
      <c r="AX719" s="9" t="str">
        <f t="shared" si="565"/>
        <v>0</v>
      </c>
      <c r="AY719" s="11"/>
      <c r="AZ719" s="11"/>
      <c r="BA719" s="11"/>
      <c r="BB719" s="9" t="str">
        <f t="shared" si="581"/>
        <v>-1</v>
      </c>
      <c r="BC719" s="9" t="str">
        <f t="shared" si="582"/>
        <v>0</v>
      </c>
      <c r="BG719" s="5" t="s">
        <v>253</v>
      </c>
      <c r="BH719" s="5" t="s">
        <v>1053</v>
      </c>
      <c r="CS719" s="9" t="str">
        <f t="shared" si="583"/>
        <v>0</v>
      </c>
      <c r="CT719" s="9" t="str">
        <f t="shared" si="584"/>
        <v>&lt;iframe src="http://www.rakuten.ne.jp/gold/brotures/spec/trigon/hb_101.html" frameborder="0" id="spec-content" scrolling="no"&gt;&lt;/iframe&gt;</v>
      </c>
      <c r="CU719" s="9" t="str">
        <f t="shared" si="585"/>
        <v/>
      </c>
      <c r="CV719" s="9" t="str">
        <f t="shared" si="586"/>
        <v>&lt;div class="row-fluid"&gt;&lt;iframe src="http://www.rakuten.ne.jp/gold/brotures/items/trigon/hb_101.html" frameborder="0" id="skin-product" scrolling="no"&gt;&lt;/iframe&gt;&lt;/div&gt;</v>
      </c>
      <c r="CW719" s="11" t="str">
        <f t="shared" si="587"/>
        <v/>
      </c>
      <c r="CX719" t="s">
        <v>3714</v>
      </c>
      <c r="CY719" s="9" t="str">
        <f t="shared" si="588"/>
        <v>0</v>
      </c>
      <c r="CZ719" s="11"/>
      <c r="DA719" s="11"/>
      <c r="DB719" s="11"/>
      <c r="DC719" s="11"/>
      <c r="DD719" s="9" t="str">
        <f t="shared" si="589"/>
        <v/>
      </c>
      <c r="DI719" s="9" t="str">
        <f t="shared" si="590"/>
        <v/>
      </c>
      <c r="DT719" s="9">
        <f>VLOOKUP(BG719,ディレクトリID!A:B,2)</f>
        <v>407699</v>
      </c>
      <c r="DV719" s="4" t="str">
        <f t="shared" si="591"/>
        <v>【ハンドル　TRIGON】</v>
      </c>
      <c r="DW719" s="4" t="str">
        <f t="shared" si="592"/>
        <v>【ハンドル　TRIGON】</v>
      </c>
      <c r="DX719" s="9">
        <f t="shared" si="593"/>
        <v>4</v>
      </c>
      <c r="DY719" s="11"/>
      <c r="DZ719" s="9" t="str">
        <f t="shared" si="566"/>
        <v>1</v>
      </c>
      <c r="EA719" s="9" t="str">
        <f t="shared" si="566"/>
        <v>1</v>
      </c>
      <c r="EB719" s="11"/>
      <c r="EC719" s="11"/>
      <c r="ED719" s="11"/>
      <c r="EE719" s="9" t="str">
        <f t="shared" si="594"/>
        <v>0</v>
      </c>
      <c r="EO719" s="5" t="s">
        <v>428</v>
      </c>
      <c r="EP719" s="8" t="s">
        <v>429</v>
      </c>
      <c r="EQ719" s="8" t="s">
        <v>429</v>
      </c>
      <c r="ER719" s="8" t="s">
        <v>209</v>
      </c>
      <c r="ES719" s="8" t="s">
        <v>430</v>
      </c>
      <c r="ET719" s="9" t="str">
        <f t="shared" si="595"/>
        <v>2</v>
      </c>
      <c r="EU719" s="11"/>
      <c r="EV719" s="11"/>
      <c r="EW719" s="11"/>
      <c r="EX719" s="9" t="str">
        <f t="shared" si="567"/>
        <v>0</v>
      </c>
      <c r="EY719" s="9" t="str">
        <f t="shared" si="567"/>
        <v>0</v>
      </c>
      <c r="EZ719" s="11"/>
      <c r="FA719" s="11"/>
      <c r="FB719" s="9" t="str">
        <f t="shared" si="568"/>
        <v>0</v>
      </c>
      <c r="FC719" s="9" t="str">
        <f t="shared" si="568"/>
        <v>0</v>
      </c>
      <c r="FD719" s="9" t="str">
        <f t="shared" si="596"/>
        <v>1</v>
      </c>
      <c r="FE719" s="9" t="str">
        <f t="shared" si="569"/>
        <v>1</v>
      </c>
      <c r="FF719" s="9" t="str">
        <f t="shared" si="569"/>
        <v>1</v>
      </c>
      <c r="GJ719" s="4" t="str">
        <f t="shared" si="599"/>
        <v>パーツ\ハンドル:ブランド\TRIGON</v>
      </c>
      <c r="GK719" s="4" t="str">
        <f t="shared" si="597"/>
        <v>u:u</v>
      </c>
      <c r="GL719" s="11"/>
      <c r="GM719" s="4" t="str">
        <f t="shared" si="570"/>
        <v>::</v>
      </c>
      <c r="GN719" s="4" t="str">
        <f t="shared" si="570"/>
        <v>::</v>
      </c>
      <c r="GO719" s="4" t="str">
        <f t="shared" si="570"/>
        <v>::</v>
      </c>
      <c r="GP719" s="4" t="str">
        <f t="shared" si="598"/>
        <v>1</v>
      </c>
    </row>
    <row r="720" spans="1:198" ht="28" customHeight="1">
      <c r="A720" s="5" t="s">
        <v>3721</v>
      </c>
      <c r="B720" s="5" t="s">
        <v>3723</v>
      </c>
      <c r="C720" s="5" t="s">
        <v>3721</v>
      </c>
      <c r="D720" s="9" t="str">
        <f t="shared" si="571"/>
        <v>u</v>
      </c>
      <c r="E720" s="9" t="str">
        <f t="shared" si="572"/>
        <v xml:space="preserve"> / （TRIGONフルカーボンフリーライドハンドル）</v>
      </c>
      <c r="F720" s="9" t="str">
        <f t="shared" si="573"/>
        <v xml:space="preserve"> / （TRIGONフルカーボンフリーライドハンドル）</v>
      </c>
      <c r="G720" s="5">
        <v>15323</v>
      </c>
      <c r="H720" s="9">
        <f t="shared" si="574"/>
        <v>15323</v>
      </c>
      <c r="I720" s="9" t="str">
        <f t="shared" si="575"/>
        <v>0</v>
      </c>
      <c r="J720" s="9" t="str">
        <f t="shared" si="576"/>
        <v>1</v>
      </c>
      <c r="P720" s="9" t="str">
        <f t="shared" si="577"/>
        <v>TRIGONフルカーボンフリーライドハンドル</v>
      </c>
      <c r="AI720" s="9" t="str">
        <f t="shared" si="578"/>
        <v>http://image.rakuten.co.jp/brotures/cabinet/items/trigon/hb_102.jpg</v>
      </c>
      <c r="AS720" s="9" t="str">
        <f t="shared" si="564"/>
        <v>1</v>
      </c>
      <c r="AT720" s="9" t="str">
        <f t="shared" si="564"/>
        <v>1</v>
      </c>
      <c r="AU720" s="9" t="str">
        <f t="shared" si="579"/>
        <v>0</v>
      </c>
      <c r="AV720" s="9" t="str">
        <f t="shared" si="580"/>
        <v>1</v>
      </c>
      <c r="AW720" s="9" t="str">
        <f t="shared" si="565"/>
        <v>0</v>
      </c>
      <c r="AX720" s="9" t="str">
        <f t="shared" si="565"/>
        <v>0</v>
      </c>
      <c r="AY720" s="11"/>
      <c r="AZ720" s="11"/>
      <c r="BA720" s="11"/>
      <c r="BB720" s="9" t="str">
        <f t="shared" si="581"/>
        <v>-1</v>
      </c>
      <c r="BC720" s="9" t="str">
        <f t="shared" si="582"/>
        <v>0</v>
      </c>
      <c r="BG720" s="5" t="s">
        <v>253</v>
      </c>
      <c r="BH720" s="5" t="s">
        <v>1053</v>
      </c>
      <c r="CS720" s="9" t="str">
        <f t="shared" si="583"/>
        <v>0</v>
      </c>
      <c r="CT720" s="9" t="str">
        <f t="shared" si="584"/>
        <v>&lt;iframe src="http://www.rakuten.ne.jp/gold/brotures/spec/trigon/hb_102.html" frameborder="0" id="spec-content" scrolling="no"&gt;&lt;/iframe&gt;</v>
      </c>
      <c r="CU720" s="9" t="str">
        <f t="shared" si="585"/>
        <v/>
      </c>
      <c r="CV720" s="9" t="str">
        <f t="shared" si="586"/>
        <v>&lt;div class="row-fluid"&gt;&lt;iframe src="http://www.rakuten.ne.jp/gold/brotures/items/trigon/hb_102.html" frameborder="0" id="skin-product" scrolling="no"&gt;&lt;/iframe&gt;&lt;/div&gt;</v>
      </c>
      <c r="CW720" s="11" t="str">
        <f t="shared" si="587"/>
        <v/>
      </c>
      <c r="CX720" t="s">
        <v>3721</v>
      </c>
      <c r="CY720" s="9" t="str">
        <f t="shared" si="588"/>
        <v>0</v>
      </c>
      <c r="CZ720" s="11"/>
      <c r="DA720" s="11"/>
      <c r="DB720" s="11"/>
      <c r="DC720" s="11"/>
      <c r="DD720" s="9" t="str">
        <f t="shared" si="589"/>
        <v/>
      </c>
      <c r="DI720" s="9" t="str">
        <f t="shared" si="590"/>
        <v/>
      </c>
      <c r="DT720" s="9">
        <f>VLOOKUP(BG720,ディレクトリID!A:B,2)</f>
        <v>407699</v>
      </c>
      <c r="DV720" s="4" t="str">
        <f t="shared" si="591"/>
        <v>【ハンドル　TRIGON】</v>
      </c>
      <c r="DW720" s="4" t="str">
        <f t="shared" si="592"/>
        <v>【ハンドル　TRIGON】</v>
      </c>
      <c r="DX720" s="9">
        <f t="shared" si="593"/>
        <v>4</v>
      </c>
      <c r="DY720" s="11"/>
      <c r="DZ720" s="9" t="str">
        <f t="shared" si="566"/>
        <v>1</v>
      </c>
      <c r="EA720" s="9" t="str">
        <f t="shared" si="566"/>
        <v>1</v>
      </c>
      <c r="EB720" s="11"/>
      <c r="EC720" s="11"/>
      <c r="ED720" s="11"/>
      <c r="EE720" s="9" t="str">
        <f t="shared" si="594"/>
        <v>0</v>
      </c>
      <c r="EO720" s="5" t="s">
        <v>428</v>
      </c>
      <c r="EP720" s="8" t="s">
        <v>429</v>
      </c>
      <c r="EQ720" s="8" t="s">
        <v>429</v>
      </c>
      <c r="ER720" s="8" t="s">
        <v>209</v>
      </c>
      <c r="ES720" s="8" t="s">
        <v>430</v>
      </c>
      <c r="ET720" s="9" t="str">
        <f t="shared" si="595"/>
        <v>2</v>
      </c>
      <c r="EU720" s="11"/>
      <c r="EV720" s="11"/>
      <c r="EW720" s="11"/>
      <c r="EX720" s="9" t="str">
        <f t="shared" si="567"/>
        <v>0</v>
      </c>
      <c r="EY720" s="9" t="str">
        <f t="shared" si="567"/>
        <v>0</v>
      </c>
      <c r="EZ720" s="11"/>
      <c r="FA720" s="11"/>
      <c r="FB720" s="9" t="str">
        <f t="shared" si="568"/>
        <v>0</v>
      </c>
      <c r="FC720" s="9" t="str">
        <f t="shared" si="568"/>
        <v>0</v>
      </c>
      <c r="FD720" s="9" t="str">
        <f t="shared" si="596"/>
        <v>1</v>
      </c>
      <c r="FE720" s="9" t="str">
        <f t="shared" si="569"/>
        <v>1</v>
      </c>
      <c r="FF720" s="9" t="str">
        <f t="shared" si="569"/>
        <v>1</v>
      </c>
      <c r="GJ720" s="4" t="str">
        <f t="shared" si="599"/>
        <v>パーツ\ハンドル:ブランド\TRIGON</v>
      </c>
      <c r="GK720" s="4" t="str">
        <f t="shared" si="597"/>
        <v>u:u</v>
      </c>
      <c r="GL720" s="11"/>
      <c r="GM720" s="4" t="str">
        <f t="shared" si="570"/>
        <v>::</v>
      </c>
      <c r="GN720" s="4" t="str">
        <f t="shared" si="570"/>
        <v>::</v>
      </c>
      <c r="GO720" s="4" t="str">
        <f t="shared" si="570"/>
        <v>::</v>
      </c>
      <c r="GP720" s="4" t="str">
        <f t="shared" si="598"/>
        <v>1</v>
      </c>
    </row>
    <row r="721" spans="1:198" ht="28" customHeight="1">
      <c r="A721" s="5" t="s">
        <v>3727</v>
      </c>
      <c r="B721" s="5" t="s">
        <v>3729</v>
      </c>
      <c r="C721" s="5" t="s">
        <v>3727</v>
      </c>
      <c r="D721" s="9" t="str">
        <f t="shared" si="571"/>
        <v>u</v>
      </c>
      <c r="E721" s="9" t="str">
        <f t="shared" si="572"/>
        <v xml:space="preserve"> / （TRIGONヘッドキャップ）</v>
      </c>
      <c r="F721" s="9" t="str">
        <f t="shared" si="573"/>
        <v xml:space="preserve"> / （TRIGONヘッドキャップ）</v>
      </c>
      <c r="G721" s="5">
        <v>1569</v>
      </c>
      <c r="H721" s="9">
        <f t="shared" si="574"/>
        <v>1569</v>
      </c>
      <c r="I721" s="9" t="str">
        <f t="shared" si="575"/>
        <v>0</v>
      </c>
      <c r="J721" s="9" t="str">
        <f t="shared" si="576"/>
        <v>1</v>
      </c>
      <c r="P721" s="9" t="str">
        <f t="shared" si="577"/>
        <v>TRIGONヘッドキャップ</v>
      </c>
      <c r="AI721" s="9" t="str">
        <f t="shared" si="578"/>
        <v>http://image.rakuten.co.jp/brotures/cabinet/items/trigon/hc_2.jpg</v>
      </c>
      <c r="AS721" s="9" t="str">
        <f t="shared" si="564"/>
        <v>1</v>
      </c>
      <c r="AT721" s="9" t="str">
        <f t="shared" si="564"/>
        <v>1</v>
      </c>
      <c r="AU721" s="9" t="str">
        <f t="shared" si="579"/>
        <v>0</v>
      </c>
      <c r="AV721" s="9" t="str">
        <f t="shared" si="580"/>
        <v>1</v>
      </c>
      <c r="AW721" s="9" t="str">
        <f t="shared" si="565"/>
        <v>0</v>
      </c>
      <c r="AX721" s="9" t="str">
        <f t="shared" si="565"/>
        <v>0</v>
      </c>
      <c r="AY721" s="11"/>
      <c r="AZ721" s="11"/>
      <c r="BA721" s="11"/>
      <c r="BB721" s="9" t="str">
        <f t="shared" si="581"/>
        <v>-1</v>
      </c>
      <c r="BC721" s="9" t="str">
        <f t="shared" si="582"/>
        <v>0</v>
      </c>
      <c r="BG721" s="5" t="s">
        <v>426</v>
      </c>
      <c r="BH721" s="5" t="s">
        <v>1053</v>
      </c>
      <c r="CS721" s="9" t="str">
        <f t="shared" si="583"/>
        <v>0</v>
      </c>
      <c r="CT721" s="9" t="str">
        <f t="shared" si="584"/>
        <v>&lt;iframe src="http://www.rakuten.ne.jp/gold/brotures/spec/trigon/hc_2.html" frameborder="0" id="spec-content" scrolling="no"&gt;&lt;/iframe&gt;</v>
      </c>
      <c r="CU721" s="9" t="str">
        <f t="shared" si="585"/>
        <v/>
      </c>
      <c r="CV721" s="9" t="str">
        <f t="shared" si="586"/>
        <v>&lt;div class="row-fluid"&gt;&lt;iframe src="http://www.rakuten.ne.jp/gold/brotures/items/trigon/hc_2.html" frameborder="0" id="skin-product" scrolling="no"&gt;&lt;/iframe&gt;&lt;/div&gt;</v>
      </c>
      <c r="CW721" s="11" t="str">
        <f t="shared" si="587"/>
        <v/>
      </c>
      <c r="CX721" t="s">
        <v>3727</v>
      </c>
      <c r="CY721" s="9" t="str">
        <f t="shared" si="588"/>
        <v>0</v>
      </c>
      <c r="CZ721" s="11"/>
      <c r="DA721" s="11"/>
      <c r="DB721" s="11"/>
      <c r="DC721" s="11"/>
      <c r="DD721" s="9" t="str">
        <f t="shared" si="589"/>
        <v/>
      </c>
      <c r="DI721" s="9" t="str">
        <f t="shared" si="590"/>
        <v/>
      </c>
      <c r="DT721" s="9">
        <f>VLOOKUP(BG721,ディレクトリID!A:B,2)</f>
        <v>101161</v>
      </c>
      <c r="DV721" s="4" t="str">
        <f t="shared" si="591"/>
        <v>【アクセサリー　TRIGON】</v>
      </c>
      <c r="DW721" s="4" t="str">
        <f t="shared" si="592"/>
        <v>【アクセサリー　TRIGON】</v>
      </c>
      <c r="DX721" s="9">
        <f t="shared" si="593"/>
        <v>4</v>
      </c>
      <c r="DY721" s="11"/>
      <c r="DZ721" s="9" t="str">
        <f t="shared" si="566"/>
        <v>1</v>
      </c>
      <c r="EA721" s="9" t="str">
        <f t="shared" si="566"/>
        <v>1</v>
      </c>
      <c r="EB721" s="11"/>
      <c r="EC721" s="11"/>
      <c r="ED721" s="11"/>
      <c r="EE721" s="9" t="str">
        <f t="shared" si="594"/>
        <v>0</v>
      </c>
      <c r="EO721" s="5" t="s">
        <v>428</v>
      </c>
      <c r="EP721" s="8" t="s">
        <v>429</v>
      </c>
      <c r="EQ721" s="8" t="s">
        <v>429</v>
      </c>
      <c r="ER721" s="8" t="s">
        <v>209</v>
      </c>
      <c r="ES721" s="8" t="s">
        <v>430</v>
      </c>
      <c r="ET721" s="9" t="str">
        <f t="shared" si="595"/>
        <v>2</v>
      </c>
      <c r="EU721" s="11"/>
      <c r="EV721" s="11"/>
      <c r="EW721" s="11"/>
      <c r="EX721" s="9" t="str">
        <f t="shared" si="567"/>
        <v>0</v>
      </c>
      <c r="EY721" s="9" t="str">
        <f t="shared" si="567"/>
        <v>0</v>
      </c>
      <c r="EZ721" s="11"/>
      <c r="FA721" s="11"/>
      <c r="FB721" s="9" t="str">
        <f t="shared" si="568"/>
        <v>0</v>
      </c>
      <c r="FC721" s="9" t="str">
        <f t="shared" si="568"/>
        <v>0</v>
      </c>
      <c r="FD721" s="9" t="str">
        <f t="shared" si="596"/>
        <v>1</v>
      </c>
      <c r="FE721" s="9" t="str">
        <f t="shared" si="569"/>
        <v>1</v>
      </c>
      <c r="FF721" s="9" t="str">
        <f t="shared" si="569"/>
        <v>1</v>
      </c>
      <c r="GJ721" s="4" t="str">
        <f t="shared" si="599"/>
        <v>パーツ\アクセサリー:ブランド\TRIGON</v>
      </c>
      <c r="GK721" s="4" t="str">
        <f t="shared" si="597"/>
        <v>u:u</v>
      </c>
      <c r="GL721" s="11"/>
      <c r="GM721" s="4" t="str">
        <f t="shared" si="570"/>
        <v>::</v>
      </c>
      <c r="GN721" s="4" t="str">
        <f t="shared" si="570"/>
        <v>::</v>
      </c>
      <c r="GO721" s="4" t="str">
        <f t="shared" si="570"/>
        <v>::</v>
      </c>
      <c r="GP721" s="4" t="str">
        <f t="shared" si="598"/>
        <v>1</v>
      </c>
    </row>
    <row r="722" spans="1:198" ht="28" customHeight="1">
      <c r="A722" s="5" t="s">
        <v>3733</v>
      </c>
      <c r="B722" s="5" t="s">
        <v>3735</v>
      </c>
      <c r="C722" s="5" t="s">
        <v>3733</v>
      </c>
      <c r="D722" s="9" t="str">
        <f t="shared" si="571"/>
        <v>u</v>
      </c>
      <c r="E722" s="9" t="str">
        <f t="shared" si="572"/>
        <v xml:space="preserve"> / （KCNCアヘッドキャップ）</v>
      </c>
      <c r="F722" s="9" t="str">
        <f t="shared" si="573"/>
        <v xml:space="preserve"> / （KCNCアヘッドキャップ）</v>
      </c>
      <c r="G722" s="5">
        <v>1890</v>
      </c>
      <c r="H722" s="9">
        <f t="shared" si="574"/>
        <v>1890</v>
      </c>
      <c r="I722" s="9" t="str">
        <f t="shared" si="575"/>
        <v>0</v>
      </c>
      <c r="J722" s="9" t="str">
        <f t="shared" si="576"/>
        <v>1</v>
      </c>
      <c r="P722" s="9" t="str">
        <f t="shared" si="577"/>
        <v>KCNCアヘッドキャップ</v>
      </c>
      <c r="AI722" s="9" t="str">
        <f t="shared" si="578"/>
        <v>http://image.rakuten.co.jp/brotures/cabinet/items/kcnc/hdst_aheadcap.jpg</v>
      </c>
      <c r="AS722" s="9" t="str">
        <f t="shared" ref="AS722:AT741" si="600">IF($A722&lt;&gt;"","1","")</f>
        <v>1</v>
      </c>
      <c r="AT722" s="9" t="str">
        <f t="shared" si="600"/>
        <v>1</v>
      </c>
      <c r="AU722" s="9" t="str">
        <f t="shared" si="579"/>
        <v>0</v>
      </c>
      <c r="AV722" s="9" t="str">
        <f t="shared" si="580"/>
        <v>1</v>
      </c>
      <c r="AW722" s="9" t="str">
        <f t="shared" ref="AW722:AX741" si="601">IF($A722&lt;&gt;"","0","")</f>
        <v>0</v>
      </c>
      <c r="AX722" s="9" t="str">
        <f t="shared" si="601"/>
        <v>0</v>
      </c>
      <c r="AY722" s="11"/>
      <c r="AZ722" s="11"/>
      <c r="BA722" s="11"/>
      <c r="BB722" s="9" t="str">
        <f t="shared" si="581"/>
        <v>-1</v>
      </c>
      <c r="BC722" s="9" t="str">
        <f t="shared" si="582"/>
        <v>0</v>
      </c>
      <c r="BG722" s="5" t="s">
        <v>264</v>
      </c>
      <c r="BH722" s="5" t="s">
        <v>8506</v>
      </c>
      <c r="CS722" s="9" t="str">
        <f t="shared" si="583"/>
        <v>0</v>
      </c>
      <c r="CT722" s="9" t="str">
        <f t="shared" si="584"/>
        <v>&lt;iframe src="http://www.rakuten.ne.jp/gold/brotures/spec/kcnc/hdst_aheadcap.html" frameborder="0" id="spec-content" scrolling="no"&gt;&lt;/iframe&gt;</v>
      </c>
      <c r="CU722" s="9" t="str">
        <f t="shared" si="585"/>
        <v/>
      </c>
      <c r="CV722" s="9" t="str">
        <f t="shared" si="586"/>
        <v>&lt;div class="row-fluid"&gt;&lt;iframe src="http://www.rakuten.ne.jp/gold/brotures/items/kcnc/hdst_aheadcap.html" frameborder="0" id="skin-product" scrolling="no"&gt;&lt;/iframe&gt;&lt;/div&gt;</v>
      </c>
      <c r="CW722" s="11" t="str">
        <f t="shared" si="587"/>
        <v/>
      </c>
      <c r="CX722" t="s">
        <v>3733</v>
      </c>
      <c r="CY722" s="9" t="str">
        <f t="shared" si="588"/>
        <v>0</v>
      </c>
      <c r="CZ722" s="11"/>
      <c r="DA722" s="11"/>
      <c r="DB722" s="11"/>
      <c r="DC722" s="11"/>
      <c r="DD722" s="9" t="str">
        <f t="shared" si="589"/>
        <v/>
      </c>
      <c r="DI722" s="9" t="str">
        <f t="shared" si="590"/>
        <v/>
      </c>
      <c r="DT722" s="9">
        <f>VLOOKUP(BG722,ディレクトリID!A:B,2)</f>
        <v>563156</v>
      </c>
      <c r="DV722" s="4" t="str">
        <f t="shared" si="591"/>
        <v>【ヘッドセット　KCNC】</v>
      </c>
      <c r="DW722" s="4" t="str">
        <f t="shared" si="592"/>
        <v>【ヘッドセット　KCNC】</v>
      </c>
      <c r="DX722" s="9">
        <f t="shared" si="593"/>
        <v>4</v>
      </c>
      <c r="DY722" s="11"/>
      <c r="DZ722" s="9" t="str">
        <f t="shared" ref="DZ722:EA741" si="602">IF($A722&lt;&gt;"","1","")</f>
        <v>1</v>
      </c>
      <c r="EA722" s="9" t="str">
        <f t="shared" si="602"/>
        <v>1</v>
      </c>
      <c r="EB722" s="11"/>
      <c r="EC722" s="11"/>
      <c r="ED722" s="11"/>
      <c r="EE722" s="9" t="str">
        <f t="shared" si="594"/>
        <v>0</v>
      </c>
      <c r="EO722" s="5" t="s">
        <v>428</v>
      </c>
      <c r="EP722" s="8" t="s">
        <v>429</v>
      </c>
      <c r="EQ722" s="8" t="s">
        <v>429</v>
      </c>
      <c r="ER722" s="8" t="s">
        <v>209</v>
      </c>
      <c r="ES722" s="8" t="s">
        <v>430</v>
      </c>
      <c r="ET722" s="9" t="str">
        <f t="shared" si="595"/>
        <v>2</v>
      </c>
      <c r="EU722" s="11"/>
      <c r="EV722" s="11"/>
      <c r="EW722" s="11"/>
      <c r="EX722" s="9" t="str">
        <f t="shared" ref="EX722:EY741" si="603">IF($A722&lt;&gt;"","0","")</f>
        <v>0</v>
      </c>
      <c r="EY722" s="9" t="str">
        <f t="shared" si="603"/>
        <v>0</v>
      </c>
      <c r="EZ722" s="11"/>
      <c r="FA722" s="11"/>
      <c r="FB722" s="9" t="str">
        <f t="shared" ref="FB722:FC741" si="604">IF($A722&lt;&gt;"","0","")</f>
        <v>0</v>
      </c>
      <c r="FC722" s="9" t="str">
        <f t="shared" si="604"/>
        <v>0</v>
      </c>
      <c r="FD722" s="9" t="str">
        <f t="shared" si="596"/>
        <v>1</v>
      </c>
      <c r="FE722" s="9" t="str">
        <f t="shared" ref="FE722:FF741" si="605">IF($BG722="完成車","3","1")</f>
        <v>1</v>
      </c>
      <c r="FF722" s="9" t="str">
        <f t="shared" si="605"/>
        <v>1</v>
      </c>
      <c r="GJ722" s="4" t="str">
        <f t="shared" si="599"/>
        <v>パーツ\ヘッドセット:ブランド\KCNC</v>
      </c>
      <c r="GK722" s="4" t="str">
        <f t="shared" si="597"/>
        <v>u:u</v>
      </c>
      <c r="GL722" s="11"/>
      <c r="GM722" s="4" t="str">
        <f t="shared" ref="GM722:GO741" si="606">IF($A722&lt;&gt;"","::","")</f>
        <v>::</v>
      </c>
      <c r="GN722" s="4" t="str">
        <f t="shared" si="606"/>
        <v>::</v>
      </c>
      <c r="GO722" s="4" t="str">
        <f t="shared" si="606"/>
        <v>::</v>
      </c>
      <c r="GP722" s="4" t="str">
        <f t="shared" si="598"/>
        <v>1</v>
      </c>
    </row>
    <row r="723" spans="1:198" ht="28" customHeight="1">
      <c r="A723" s="5" t="s">
        <v>3739</v>
      </c>
      <c r="B723" s="5" t="s">
        <v>3741</v>
      </c>
      <c r="C723" s="5" t="s">
        <v>3739</v>
      </c>
      <c r="D723" s="9" t="str">
        <f t="shared" si="571"/>
        <v>u</v>
      </c>
      <c r="E723" s="9" t="str">
        <f t="shared" si="572"/>
        <v xml:space="preserve"> / （DIA-COMPEアルミAヘッドスペーサー）</v>
      </c>
      <c r="F723" s="9" t="str">
        <f t="shared" si="573"/>
        <v xml:space="preserve"> / （DIA-COMPEアルミAヘッドスペーサー）</v>
      </c>
      <c r="G723" s="5">
        <v>231</v>
      </c>
      <c r="H723" s="9">
        <f t="shared" si="574"/>
        <v>231</v>
      </c>
      <c r="I723" s="9" t="str">
        <f t="shared" si="575"/>
        <v>0</v>
      </c>
      <c r="J723" s="9" t="str">
        <f t="shared" si="576"/>
        <v>1</v>
      </c>
      <c r="P723" s="9" t="str">
        <f t="shared" si="577"/>
        <v>DIA-COMPEアルミAヘッドスペーサー</v>
      </c>
      <c r="AI723" s="9" t="str">
        <f t="shared" si="578"/>
        <v>http://image.rakuten.co.jp/brotures/cabinet/items/dia-compe/hdst_alloyspacer.jpg</v>
      </c>
      <c r="AS723" s="9" t="str">
        <f t="shared" si="600"/>
        <v>1</v>
      </c>
      <c r="AT723" s="9" t="str">
        <f t="shared" si="600"/>
        <v>1</v>
      </c>
      <c r="AU723" s="9" t="str">
        <f t="shared" si="579"/>
        <v>0</v>
      </c>
      <c r="AV723" s="9" t="str">
        <f t="shared" si="580"/>
        <v>1</v>
      </c>
      <c r="AW723" s="9" t="str">
        <f t="shared" si="601"/>
        <v>0</v>
      </c>
      <c r="AX723" s="9" t="str">
        <f t="shared" si="601"/>
        <v>0</v>
      </c>
      <c r="AY723" s="11"/>
      <c r="AZ723" s="11"/>
      <c r="BA723" s="11"/>
      <c r="BB723" s="9" t="str">
        <f t="shared" si="581"/>
        <v>-1</v>
      </c>
      <c r="BC723" s="9" t="str">
        <f t="shared" si="582"/>
        <v>0</v>
      </c>
      <c r="BG723" s="5" t="s">
        <v>264</v>
      </c>
      <c r="BH723" s="5" t="s">
        <v>8500</v>
      </c>
      <c r="CS723" s="9" t="str">
        <f t="shared" si="583"/>
        <v>0</v>
      </c>
      <c r="CT723" s="9" t="str">
        <f t="shared" si="584"/>
        <v>&lt;iframe src="http://www.rakuten.ne.jp/gold/brotures/spec/dia-compe/hdst_alloyspacer.html" frameborder="0" id="spec-content" scrolling="no"&gt;&lt;/iframe&gt;</v>
      </c>
      <c r="CU723" s="9" t="str">
        <f t="shared" si="585"/>
        <v/>
      </c>
      <c r="CV723" s="9" t="str">
        <f t="shared" si="586"/>
        <v>&lt;div class="row-fluid"&gt;&lt;iframe src="http://www.rakuten.ne.jp/gold/brotures/items/dia-compe/hdst_alloyspacer.html" frameborder="0" id="skin-product" scrolling="no"&gt;&lt;/iframe&gt;&lt;/div&gt;</v>
      </c>
      <c r="CW723" s="11" t="str">
        <f t="shared" si="587"/>
        <v/>
      </c>
      <c r="CX723" t="s">
        <v>3739</v>
      </c>
      <c r="CY723" s="9" t="str">
        <f t="shared" si="588"/>
        <v>0</v>
      </c>
      <c r="CZ723" s="11"/>
      <c r="DA723" s="11"/>
      <c r="DB723" s="11"/>
      <c r="DC723" s="11"/>
      <c r="DD723" s="9" t="str">
        <f t="shared" si="589"/>
        <v/>
      </c>
      <c r="DI723" s="9" t="str">
        <f t="shared" si="590"/>
        <v/>
      </c>
      <c r="DT723" s="9">
        <f>VLOOKUP(BG723,ディレクトリID!A:B,2)</f>
        <v>563156</v>
      </c>
      <c r="DV723" s="4" t="str">
        <f t="shared" si="591"/>
        <v>【ヘッドセット　DIA-COMPE】</v>
      </c>
      <c r="DW723" s="4" t="str">
        <f t="shared" si="592"/>
        <v>【ヘッドセット　DIA-COMPE】</v>
      </c>
      <c r="DX723" s="9">
        <f t="shared" si="593"/>
        <v>4</v>
      </c>
      <c r="DY723" s="11"/>
      <c r="DZ723" s="9" t="str">
        <f t="shared" si="602"/>
        <v>1</v>
      </c>
      <c r="EA723" s="9" t="str">
        <f t="shared" si="602"/>
        <v>1</v>
      </c>
      <c r="EB723" s="11"/>
      <c r="EC723" s="11"/>
      <c r="ED723" s="11"/>
      <c r="EE723" s="9" t="str">
        <f t="shared" si="594"/>
        <v>0</v>
      </c>
      <c r="EO723" s="5" t="s">
        <v>428</v>
      </c>
      <c r="EP723" s="8" t="s">
        <v>429</v>
      </c>
      <c r="EQ723" s="8" t="s">
        <v>429</v>
      </c>
      <c r="ER723" s="8" t="s">
        <v>209</v>
      </c>
      <c r="ES723" s="8" t="s">
        <v>430</v>
      </c>
      <c r="ET723" s="9" t="str">
        <f t="shared" si="595"/>
        <v>2</v>
      </c>
      <c r="EU723" s="11"/>
      <c r="EV723" s="11"/>
      <c r="EW723" s="11"/>
      <c r="EX723" s="9" t="str">
        <f t="shared" si="603"/>
        <v>0</v>
      </c>
      <c r="EY723" s="9" t="str">
        <f t="shared" si="603"/>
        <v>0</v>
      </c>
      <c r="EZ723" s="11"/>
      <c r="FA723" s="11"/>
      <c r="FB723" s="9" t="str">
        <f t="shared" si="604"/>
        <v>0</v>
      </c>
      <c r="FC723" s="9" t="str">
        <f t="shared" si="604"/>
        <v>0</v>
      </c>
      <c r="FD723" s="9" t="str">
        <f t="shared" si="596"/>
        <v>1</v>
      </c>
      <c r="FE723" s="9" t="str">
        <f t="shared" si="605"/>
        <v>1</v>
      </c>
      <c r="FF723" s="9" t="str">
        <f t="shared" si="605"/>
        <v>1</v>
      </c>
      <c r="GJ723" s="4" t="str">
        <f t="shared" si="599"/>
        <v>パーツ\ヘッドセット:ブランド\DIA-COMPE</v>
      </c>
      <c r="GK723" s="4" t="str">
        <f t="shared" si="597"/>
        <v>u:u</v>
      </c>
      <c r="GL723" s="11"/>
      <c r="GM723" s="4" t="str">
        <f t="shared" si="606"/>
        <v>::</v>
      </c>
      <c r="GN723" s="4" t="str">
        <f t="shared" si="606"/>
        <v>::</v>
      </c>
      <c r="GO723" s="4" t="str">
        <f t="shared" si="606"/>
        <v>::</v>
      </c>
      <c r="GP723" s="4" t="str">
        <f t="shared" si="598"/>
        <v>1</v>
      </c>
    </row>
    <row r="724" spans="1:198" ht="28" customHeight="1">
      <c r="A724" s="5" t="s">
        <v>3745</v>
      </c>
      <c r="B724" s="5" t="s">
        <v>3747</v>
      </c>
      <c r="C724" s="5" t="s">
        <v>3745</v>
      </c>
      <c r="D724" s="9" t="str">
        <f t="shared" si="571"/>
        <v>u</v>
      </c>
      <c r="E724" s="9" t="str">
        <f t="shared" si="572"/>
        <v xml:space="preserve"> / （DIA-COMPEアルミAヘッドスペーサーカラー）</v>
      </c>
      <c r="F724" s="9" t="str">
        <f t="shared" si="573"/>
        <v xml:space="preserve"> / （DIA-COMPEアルミAヘッドスペーサーカラー）</v>
      </c>
      <c r="G724" s="5">
        <v>231</v>
      </c>
      <c r="H724" s="9">
        <f t="shared" si="574"/>
        <v>231</v>
      </c>
      <c r="I724" s="9" t="str">
        <f t="shared" si="575"/>
        <v>0</v>
      </c>
      <c r="J724" s="9" t="str">
        <f t="shared" si="576"/>
        <v>1</v>
      </c>
      <c r="P724" s="9" t="str">
        <f t="shared" si="577"/>
        <v>DIA-COMPEアルミAヘッドスペーサーカラー</v>
      </c>
      <c r="AI724" s="9" t="str">
        <f t="shared" si="578"/>
        <v>http://image.rakuten.co.jp/brotures/cabinet/items/dia-compe/hdst_alloyspacer2.jpg</v>
      </c>
      <c r="AS724" s="9" t="str">
        <f t="shared" si="600"/>
        <v>1</v>
      </c>
      <c r="AT724" s="9" t="str">
        <f t="shared" si="600"/>
        <v>1</v>
      </c>
      <c r="AU724" s="9" t="str">
        <f t="shared" si="579"/>
        <v>0</v>
      </c>
      <c r="AV724" s="9" t="str">
        <f t="shared" si="580"/>
        <v>1</v>
      </c>
      <c r="AW724" s="9" t="str">
        <f t="shared" si="601"/>
        <v>0</v>
      </c>
      <c r="AX724" s="9" t="str">
        <f t="shared" si="601"/>
        <v>0</v>
      </c>
      <c r="AY724" s="11"/>
      <c r="AZ724" s="11"/>
      <c r="BA724" s="11"/>
      <c r="BB724" s="9" t="str">
        <f t="shared" si="581"/>
        <v>-1</v>
      </c>
      <c r="BC724" s="9" t="str">
        <f t="shared" si="582"/>
        <v>0</v>
      </c>
      <c r="BG724" s="5" t="s">
        <v>264</v>
      </c>
      <c r="BH724" s="5" t="s">
        <v>8500</v>
      </c>
      <c r="CS724" s="9" t="str">
        <f t="shared" si="583"/>
        <v>0</v>
      </c>
      <c r="CT724" s="9" t="str">
        <f t="shared" si="584"/>
        <v>&lt;iframe src="http://www.rakuten.ne.jp/gold/brotures/spec/dia-compe/hdst_alloyspacer2.html" frameborder="0" id="spec-content" scrolling="no"&gt;&lt;/iframe&gt;</v>
      </c>
      <c r="CU724" s="9" t="str">
        <f t="shared" si="585"/>
        <v/>
      </c>
      <c r="CV724" s="9" t="str">
        <f t="shared" si="586"/>
        <v>&lt;div class="row-fluid"&gt;&lt;iframe src="http://www.rakuten.ne.jp/gold/brotures/items/dia-compe/hdst_alloyspacer2.html" frameborder="0" id="skin-product" scrolling="no"&gt;&lt;/iframe&gt;&lt;/div&gt;</v>
      </c>
      <c r="CW724" s="11" t="str">
        <f t="shared" si="587"/>
        <v/>
      </c>
      <c r="CX724" t="s">
        <v>3745</v>
      </c>
      <c r="CY724" s="9" t="str">
        <f t="shared" si="588"/>
        <v>0</v>
      </c>
      <c r="CZ724" s="11"/>
      <c r="DA724" s="11"/>
      <c r="DB724" s="11"/>
      <c r="DC724" s="11"/>
      <c r="DD724" s="9" t="str">
        <f t="shared" si="589"/>
        <v/>
      </c>
      <c r="DI724" s="9" t="str">
        <f t="shared" si="590"/>
        <v/>
      </c>
      <c r="DT724" s="9">
        <f>VLOOKUP(BG724,ディレクトリID!A:B,2)</f>
        <v>563156</v>
      </c>
      <c r="DV724" s="4" t="str">
        <f t="shared" si="591"/>
        <v>【ヘッドセット　DIA-COMPE】</v>
      </c>
      <c r="DW724" s="4" t="str">
        <f t="shared" si="592"/>
        <v>【ヘッドセット　DIA-COMPE】</v>
      </c>
      <c r="DX724" s="9">
        <f t="shared" si="593"/>
        <v>4</v>
      </c>
      <c r="DY724" s="11"/>
      <c r="DZ724" s="9" t="str">
        <f t="shared" si="602"/>
        <v>1</v>
      </c>
      <c r="EA724" s="9" t="str">
        <f t="shared" si="602"/>
        <v>1</v>
      </c>
      <c r="EB724" s="11"/>
      <c r="EC724" s="11"/>
      <c r="ED724" s="11"/>
      <c r="EE724" s="9" t="str">
        <f t="shared" si="594"/>
        <v>0</v>
      </c>
      <c r="EO724" s="5" t="s">
        <v>428</v>
      </c>
      <c r="EP724" s="8" t="s">
        <v>429</v>
      </c>
      <c r="EQ724" s="8" t="s">
        <v>429</v>
      </c>
      <c r="ER724" s="8" t="s">
        <v>209</v>
      </c>
      <c r="ES724" s="8" t="s">
        <v>430</v>
      </c>
      <c r="ET724" s="9" t="str">
        <f t="shared" si="595"/>
        <v>2</v>
      </c>
      <c r="EU724" s="11"/>
      <c r="EV724" s="11"/>
      <c r="EW724" s="11"/>
      <c r="EX724" s="9" t="str">
        <f t="shared" si="603"/>
        <v>0</v>
      </c>
      <c r="EY724" s="9" t="str">
        <f t="shared" si="603"/>
        <v>0</v>
      </c>
      <c r="EZ724" s="11"/>
      <c r="FA724" s="11"/>
      <c r="FB724" s="9" t="str">
        <f t="shared" si="604"/>
        <v>0</v>
      </c>
      <c r="FC724" s="9" t="str">
        <f t="shared" si="604"/>
        <v>0</v>
      </c>
      <c r="FD724" s="9" t="str">
        <f t="shared" si="596"/>
        <v>1</v>
      </c>
      <c r="FE724" s="9" t="str">
        <f t="shared" si="605"/>
        <v>1</v>
      </c>
      <c r="FF724" s="9" t="str">
        <f t="shared" si="605"/>
        <v>1</v>
      </c>
      <c r="GJ724" s="4" t="str">
        <f t="shared" si="599"/>
        <v>パーツ\ヘッドセット:ブランド\DIA-COMPE</v>
      </c>
      <c r="GK724" s="4" t="str">
        <f t="shared" si="597"/>
        <v>u:u</v>
      </c>
      <c r="GL724" s="11"/>
      <c r="GM724" s="4" t="str">
        <f t="shared" si="606"/>
        <v>::</v>
      </c>
      <c r="GN724" s="4" t="str">
        <f t="shared" si="606"/>
        <v>::</v>
      </c>
      <c r="GO724" s="4" t="str">
        <f t="shared" si="606"/>
        <v>::</v>
      </c>
      <c r="GP724" s="4" t="str">
        <f t="shared" si="598"/>
        <v>1</v>
      </c>
    </row>
    <row r="725" spans="1:198" ht="28" customHeight="1">
      <c r="A725" s="5" t="s">
        <v>3751</v>
      </c>
      <c r="B725" s="5" t="s">
        <v>3753</v>
      </c>
      <c r="C725" s="5" t="s">
        <v>3751</v>
      </c>
      <c r="D725" s="9" t="str">
        <f t="shared" si="571"/>
        <v>u</v>
      </c>
      <c r="E725" s="9" t="str">
        <f t="shared" si="572"/>
        <v xml:space="preserve"> / （RITCHEYWCSカーボンプレスイン）</v>
      </c>
      <c r="F725" s="9" t="str">
        <f t="shared" si="573"/>
        <v xml:space="preserve"> / （RITCHEYWCSカーボンプレスイン）</v>
      </c>
      <c r="G725" s="5">
        <v>12600</v>
      </c>
      <c r="H725" s="9">
        <f t="shared" si="574"/>
        <v>12600</v>
      </c>
      <c r="I725" s="9" t="str">
        <f t="shared" si="575"/>
        <v>0</v>
      </c>
      <c r="J725" s="9" t="str">
        <f t="shared" si="576"/>
        <v>1</v>
      </c>
      <c r="P725" s="9" t="str">
        <f t="shared" si="577"/>
        <v>RITCHEYWCSカーボンプレスイン</v>
      </c>
      <c r="AI725" s="9" t="str">
        <f t="shared" si="578"/>
        <v>http://image.rakuten.co.jp/brotures/cabinet/items/ritchey/hdst_c_pressin.jpg</v>
      </c>
      <c r="AS725" s="9" t="str">
        <f t="shared" si="600"/>
        <v>1</v>
      </c>
      <c r="AT725" s="9" t="str">
        <f t="shared" si="600"/>
        <v>1</v>
      </c>
      <c r="AU725" s="9" t="str">
        <f t="shared" si="579"/>
        <v>0</v>
      </c>
      <c r="AV725" s="9" t="str">
        <f t="shared" si="580"/>
        <v>1</v>
      </c>
      <c r="AW725" s="9" t="str">
        <f t="shared" si="601"/>
        <v>0</v>
      </c>
      <c r="AX725" s="9" t="str">
        <f t="shared" si="601"/>
        <v>0</v>
      </c>
      <c r="AY725" s="11"/>
      <c r="AZ725" s="11"/>
      <c r="BA725" s="11"/>
      <c r="BB725" s="9" t="str">
        <f t="shared" si="581"/>
        <v>-1</v>
      </c>
      <c r="BC725" s="9" t="str">
        <f t="shared" si="582"/>
        <v>0</v>
      </c>
      <c r="BG725" s="5" t="s">
        <v>264</v>
      </c>
      <c r="BH725" s="5" t="s">
        <v>8513</v>
      </c>
      <c r="CS725" s="9" t="str">
        <f t="shared" si="583"/>
        <v>0</v>
      </c>
      <c r="CT725" s="9" t="str">
        <f t="shared" si="584"/>
        <v>&lt;iframe src="http://www.rakuten.ne.jp/gold/brotures/spec/ritchey/hdst_c_pressin.html" frameborder="0" id="spec-content" scrolling="no"&gt;&lt;/iframe&gt;</v>
      </c>
      <c r="CU725" s="9" t="str">
        <f t="shared" si="585"/>
        <v/>
      </c>
      <c r="CV725" s="9" t="str">
        <f t="shared" si="586"/>
        <v>&lt;div class="row-fluid"&gt;&lt;iframe src="http://www.rakuten.ne.jp/gold/brotures/items/ritchey/hdst_c_pressin.html" frameborder="0" id="skin-product" scrolling="no"&gt;&lt;/iframe&gt;&lt;/div&gt;</v>
      </c>
      <c r="CW725" s="11" t="str">
        <f t="shared" si="587"/>
        <v/>
      </c>
      <c r="CX725" t="s">
        <v>3751</v>
      </c>
      <c r="CY725" s="9" t="str">
        <f t="shared" si="588"/>
        <v>0</v>
      </c>
      <c r="CZ725" s="11"/>
      <c r="DA725" s="11"/>
      <c r="DB725" s="11"/>
      <c r="DC725" s="11"/>
      <c r="DD725" s="9" t="str">
        <f t="shared" si="589"/>
        <v/>
      </c>
      <c r="DI725" s="9" t="str">
        <f t="shared" si="590"/>
        <v/>
      </c>
      <c r="DT725" s="9">
        <f>VLOOKUP(BG725,ディレクトリID!A:B,2)</f>
        <v>563156</v>
      </c>
      <c r="DV725" s="4" t="str">
        <f t="shared" si="591"/>
        <v>【ヘッドセット　RITCHEY】</v>
      </c>
      <c r="DW725" s="4" t="str">
        <f t="shared" si="592"/>
        <v>【ヘッドセット　RITCHEY】</v>
      </c>
      <c r="DX725" s="9">
        <f t="shared" si="593"/>
        <v>4</v>
      </c>
      <c r="DY725" s="11"/>
      <c r="DZ725" s="9" t="str">
        <f t="shared" si="602"/>
        <v>1</v>
      </c>
      <c r="EA725" s="9" t="str">
        <f t="shared" si="602"/>
        <v>1</v>
      </c>
      <c r="EB725" s="11"/>
      <c r="EC725" s="11"/>
      <c r="ED725" s="11"/>
      <c r="EE725" s="9" t="str">
        <f t="shared" si="594"/>
        <v>0</v>
      </c>
      <c r="EO725" s="5" t="s">
        <v>428</v>
      </c>
      <c r="EP725" s="8" t="s">
        <v>429</v>
      </c>
      <c r="EQ725" s="8" t="s">
        <v>429</v>
      </c>
      <c r="ER725" s="8" t="s">
        <v>209</v>
      </c>
      <c r="ES725" s="8" t="s">
        <v>430</v>
      </c>
      <c r="ET725" s="9" t="str">
        <f t="shared" si="595"/>
        <v>2</v>
      </c>
      <c r="EU725" s="11"/>
      <c r="EV725" s="11"/>
      <c r="EW725" s="11"/>
      <c r="EX725" s="9" t="str">
        <f t="shared" si="603"/>
        <v>0</v>
      </c>
      <c r="EY725" s="9" t="str">
        <f t="shared" si="603"/>
        <v>0</v>
      </c>
      <c r="EZ725" s="11"/>
      <c r="FA725" s="11"/>
      <c r="FB725" s="9" t="str">
        <f t="shared" si="604"/>
        <v>0</v>
      </c>
      <c r="FC725" s="9" t="str">
        <f t="shared" si="604"/>
        <v>0</v>
      </c>
      <c r="FD725" s="9" t="str">
        <f t="shared" si="596"/>
        <v>1</v>
      </c>
      <c r="FE725" s="9" t="str">
        <f t="shared" si="605"/>
        <v>1</v>
      </c>
      <c r="FF725" s="9" t="str">
        <f t="shared" si="605"/>
        <v>1</v>
      </c>
      <c r="GJ725" s="4" t="str">
        <f t="shared" si="599"/>
        <v>パーツ\ヘッドセット:ブランド\RITCHEY</v>
      </c>
      <c r="GK725" s="4" t="str">
        <f t="shared" si="597"/>
        <v>u:u</v>
      </c>
      <c r="GL725" s="11"/>
      <c r="GM725" s="4" t="str">
        <f t="shared" si="606"/>
        <v>::</v>
      </c>
      <c r="GN725" s="4" t="str">
        <f t="shared" si="606"/>
        <v>::</v>
      </c>
      <c r="GO725" s="4" t="str">
        <f t="shared" si="606"/>
        <v>::</v>
      </c>
      <c r="GP725" s="4" t="str">
        <f t="shared" si="598"/>
        <v>1</v>
      </c>
    </row>
    <row r="726" spans="1:198" ht="28" customHeight="1">
      <c r="A726" s="5" t="s">
        <v>3757</v>
      </c>
      <c r="B726" s="5" t="s">
        <v>3759</v>
      </c>
      <c r="C726" s="5" t="s">
        <v>3757</v>
      </c>
      <c r="D726" s="9" t="str">
        <f t="shared" si="571"/>
        <v>u</v>
      </c>
      <c r="E726" s="9" t="str">
        <f t="shared" si="572"/>
        <v xml:space="preserve"> / （DIA-COMPEカーボンAヘッドスペーサー）</v>
      </c>
      <c r="F726" s="9" t="str">
        <f t="shared" si="573"/>
        <v xml:space="preserve"> / （DIA-COMPEカーボンAヘッドスペーサー）</v>
      </c>
      <c r="G726" s="5">
        <v>273</v>
      </c>
      <c r="H726" s="9">
        <f t="shared" si="574"/>
        <v>273</v>
      </c>
      <c r="I726" s="9" t="str">
        <f t="shared" si="575"/>
        <v>0</v>
      </c>
      <c r="J726" s="9" t="str">
        <f t="shared" si="576"/>
        <v>1</v>
      </c>
      <c r="P726" s="9" t="str">
        <f t="shared" si="577"/>
        <v>DIA-COMPEカーボンAヘッドスペーサー</v>
      </c>
      <c r="AI726" s="9" t="str">
        <f t="shared" si="578"/>
        <v>http://image.rakuten.co.jp/brotures/cabinet/items/dia-compe/hdst_c_spacer.jpg</v>
      </c>
      <c r="AS726" s="9" t="str">
        <f t="shared" si="600"/>
        <v>1</v>
      </c>
      <c r="AT726" s="9" t="str">
        <f t="shared" si="600"/>
        <v>1</v>
      </c>
      <c r="AU726" s="9" t="str">
        <f t="shared" si="579"/>
        <v>0</v>
      </c>
      <c r="AV726" s="9" t="str">
        <f t="shared" si="580"/>
        <v>1</v>
      </c>
      <c r="AW726" s="9" t="str">
        <f t="shared" si="601"/>
        <v>0</v>
      </c>
      <c r="AX726" s="9" t="str">
        <f t="shared" si="601"/>
        <v>0</v>
      </c>
      <c r="AY726" s="11"/>
      <c r="AZ726" s="11"/>
      <c r="BA726" s="11"/>
      <c r="BB726" s="9" t="str">
        <f t="shared" si="581"/>
        <v>-1</v>
      </c>
      <c r="BC726" s="9" t="str">
        <f t="shared" si="582"/>
        <v>0</v>
      </c>
      <c r="BG726" s="5" t="s">
        <v>264</v>
      </c>
      <c r="BH726" s="5" t="s">
        <v>8500</v>
      </c>
      <c r="CS726" s="9" t="str">
        <f t="shared" si="583"/>
        <v>0</v>
      </c>
      <c r="CT726" s="9" t="str">
        <f t="shared" si="584"/>
        <v>&lt;iframe src="http://www.rakuten.ne.jp/gold/brotures/spec/dia-compe/hdst_c_spacer.html" frameborder="0" id="spec-content" scrolling="no"&gt;&lt;/iframe&gt;</v>
      </c>
      <c r="CU726" s="9" t="str">
        <f t="shared" si="585"/>
        <v/>
      </c>
      <c r="CV726" s="9" t="str">
        <f t="shared" si="586"/>
        <v>&lt;div class="row-fluid"&gt;&lt;iframe src="http://www.rakuten.ne.jp/gold/brotures/items/dia-compe/hdst_c_spacer.html" frameborder="0" id="skin-product" scrolling="no"&gt;&lt;/iframe&gt;&lt;/div&gt;</v>
      </c>
      <c r="CW726" s="11" t="str">
        <f t="shared" si="587"/>
        <v/>
      </c>
      <c r="CX726" t="s">
        <v>3757</v>
      </c>
      <c r="CY726" s="9" t="str">
        <f t="shared" si="588"/>
        <v>0</v>
      </c>
      <c r="CZ726" s="11"/>
      <c r="DA726" s="11"/>
      <c r="DB726" s="11"/>
      <c r="DC726" s="11"/>
      <c r="DD726" s="9" t="str">
        <f t="shared" si="589"/>
        <v/>
      </c>
      <c r="DI726" s="9" t="str">
        <f t="shared" si="590"/>
        <v/>
      </c>
      <c r="DT726" s="9">
        <f>VLOOKUP(BG726,ディレクトリID!A:B,2)</f>
        <v>563156</v>
      </c>
      <c r="DV726" s="4" t="str">
        <f t="shared" si="591"/>
        <v>【ヘッドセット　DIA-COMPE】</v>
      </c>
      <c r="DW726" s="4" t="str">
        <f t="shared" si="592"/>
        <v>【ヘッドセット　DIA-COMPE】</v>
      </c>
      <c r="DX726" s="9">
        <f t="shared" si="593"/>
        <v>4</v>
      </c>
      <c r="DY726" s="11"/>
      <c r="DZ726" s="9" t="str">
        <f t="shared" si="602"/>
        <v>1</v>
      </c>
      <c r="EA726" s="9" t="str">
        <f t="shared" si="602"/>
        <v>1</v>
      </c>
      <c r="EB726" s="11"/>
      <c r="EC726" s="11"/>
      <c r="ED726" s="11"/>
      <c r="EE726" s="9" t="str">
        <f t="shared" si="594"/>
        <v>0</v>
      </c>
      <c r="EO726" s="5" t="s">
        <v>428</v>
      </c>
      <c r="EP726" s="8" t="s">
        <v>429</v>
      </c>
      <c r="EQ726" s="8" t="s">
        <v>429</v>
      </c>
      <c r="ER726" s="8" t="s">
        <v>209</v>
      </c>
      <c r="ES726" s="8" t="s">
        <v>430</v>
      </c>
      <c r="ET726" s="9" t="str">
        <f t="shared" si="595"/>
        <v>2</v>
      </c>
      <c r="EU726" s="11"/>
      <c r="EV726" s="11"/>
      <c r="EW726" s="11"/>
      <c r="EX726" s="9" t="str">
        <f t="shared" si="603"/>
        <v>0</v>
      </c>
      <c r="EY726" s="9" t="str">
        <f t="shared" si="603"/>
        <v>0</v>
      </c>
      <c r="EZ726" s="11"/>
      <c r="FA726" s="11"/>
      <c r="FB726" s="9" t="str">
        <f t="shared" si="604"/>
        <v>0</v>
      </c>
      <c r="FC726" s="9" t="str">
        <f t="shared" si="604"/>
        <v>0</v>
      </c>
      <c r="FD726" s="9" t="str">
        <f t="shared" si="596"/>
        <v>1</v>
      </c>
      <c r="FE726" s="9" t="str">
        <f t="shared" si="605"/>
        <v>1</v>
      </c>
      <c r="FF726" s="9" t="str">
        <f t="shared" si="605"/>
        <v>1</v>
      </c>
      <c r="GJ726" s="4" t="str">
        <f t="shared" si="599"/>
        <v>パーツ\ヘッドセット:ブランド\DIA-COMPE</v>
      </c>
      <c r="GK726" s="4" t="str">
        <f t="shared" si="597"/>
        <v>u:u</v>
      </c>
      <c r="GL726" s="11"/>
      <c r="GM726" s="4" t="str">
        <f t="shared" si="606"/>
        <v>::</v>
      </c>
      <c r="GN726" s="4" t="str">
        <f t="shared" si="606"/>
        <v>::</v>
      </c>
      <c r="GO726" s="4" t="str">
        <f t="shared" si="606"/>
        <v>::</v>
      </c>
      <c r="GP726" s="4" t="str">
        <f t="shared" si="598"/>
        <v>1</v>
      </c>
    </row>
    <row r="727" spans="1:198" ht="28" customHeight="1">
      <c r="A727" s="5" t="s">
        <v>3763</v>
      </c>
      <c r="B727" s="5" t="s">
        <v>3765</v>
      </c>
      <c r="C727" s="5" t="s">
        <v>3763</v>
      </c>
      <c r="D727" s="9" t="str">
        <f t="shared" si="571"/>
        <v>u</v>
      </c>
      <c r="E727" s="9" t="str">
        <f t="shared" si="572"/>
        <v xml:space="preserve"> / （NITTOクロモリAヘッドスペーサー）</v>
      </c>
      <c r="F727" s="9" t="str">
        <f t="shared" si="573"/>
        <v xml:space="preserve"> / （NITTOクロモリAヘッドスペーサー）</v>
      </c>
      <c r="G727" s="5">
        <v>399</v>
      </c>
      <c r="H727" s="9">
        <f t="shared" si="574"/>
        <v>399</v>
      </c>
      <c r="I727" s="9" t="str">
        <f t="shared" si="575"/>
        <v>0</v>
      </c>
      <c r="J727" s="9" t="str">
        <f t="shared" si="576"/>
        <v>1</v>
      </c>
      <c r="P727" s="9" t="str">
        <f t="shared" si="577"/>
        <v>NITTOクロモリAヘッドスペーサー</v>
      </c>
      <c r="AI727" s="9" t="str">
        <f t="shared" si="578"/>
        <v>http://image.rakuten.co.jp/brotures/cabinet/items/nitto/hdst_crmospacer.jpg</v>
      </c>
      <c r="AS727" s="9" t="str">
        <f t="shared" si="600"/>
        <v>1</v>
      </c>
      <c r="AT727" s="9" t="str">
        <f t="shared" si="600"/>
        <v>1</v>
      </c>
      <c r="AU727" s="9" t="str">
        <f t="shared" si="579"/>
        <v>0</v>
      </c>
      <c r="AV727" s="9" t="str">
        <f t="shared" si="580"/>
        <v>1</v>
      </c>
      <c r="AW727" s="9" t="str">
        <f t="shared" si="601"/>
        <v>0</v>
      </c>
      <c r="AX727" s="9" t="str">
        <f t="shared" si="601"/>
        <v>0</v>
      </c>
      <c r="AY727" s="11"/>
      <c r="AZ727" s="11"/>
      <c r="BA727" s="11"/>
      <c r="BB727" s="9" t="str">
        <f t="shared" si="581"/>
        <v>-1</v>
      </c>
      <c r="BC727" s="9" t="str">
        <f t="shared" si="582"/>
        <v>0</v>
      </c>
      <c r="BG727" s="5" t="s">
        <v>264</v>
      </c>
      <c r="BH727" s="5" t="s">
        <v>699</v>
      </c>
      <c r="CS727" s="9" t="str">
        <f t="shared" si="583"/>
        <v>0</v>
      </c>
      <c r="CT727" s="9" t="str">
        <f t="shared" si="584"/>
        <v>&lt;iframe src="http://www.rakuten.ne.jp/gold/brotures/spec/nitto/hdst_crmospacer.html" frameborder="0" id="spec-content" scrolling="no"&gt;&lt;/iframe&gt;</v>
      </c>
      <c r="CU727" s="9" t="str">
        <f t="shared" si="585"/>
        <v/>
      </c>
      <c r="CV727" s="9" t="str">
        <f t="shared" si="586"/>
        <v>&lt;div class="row-fluid"&gt;&lt;iframe src="http://www.rakuten.ne.jp/gold/brotures/items/nitto/hdst_crmospacer.html" frameborder="0" id="skin-product" scrolling="no"&gt;&lt;/iframe&gt;&lt;/div&gt;</v>
      </c>
      <c r="CW727" s="11" t="str">
        <f t="shared" si="587"/>
        <v/>
      </c>
      <c r="CX727" t="s">
        <v>3763</v>
      </c>
      <c r="CY727" s="9" t="str">
        <f t="shared" si="588"/>
        <v>0</v>
      </c>
      <c r="CZ727" s="11"/>
      <c r="DA727" s="11"/>
      <c r="DB727" s="11"/>
      <c r="DC727" s="11"/>
      <c r="DD727" s="9" t="str">
        <f t="shared" si="589"/>
        <v/>
      </c>
      <c r="DI727" s="9" t="str">
        <f t="shared" si="590"/>
        <v/>
      </c>
      <c r="DT727" s="9">
        <f>VLOOKUP(BG727,ディレクトリID!A:B,2)</f>
        <v>563156</v>
      </c>
      <c r="DV727" s="4" t="str">
        <f t="shared" si="591"/>
        <v>【ヘッドセット　NITTO】</v>
      </c>
      <c r="DW727" s="4" t="str">
        <f t="shared" si="592"/>
        <v>【ヘッドセット　NITTO】</v>
      </c>
      <c r="DX727" s="9">
        <f t="shared" si="593"/>
        <v>4</v>
      </c>
      <c r="DY727" s="11"/>
      <c r="DZ727" s="9" t="str">
        <f t="shared" si="602"/>
        <v>1</v>
      </c>
      <c r="EA727" s="9" t="str">
        <f t="shared" si="602"/>
        <v>1</v>
      </c>
      <c r="EB727" s="11"/>
      <c r="EC727" s="11"/>
      <c r="ED727" s="11"/>
      <c r="EE727" s="9" t="str">
        <f t="shared" si="594"/>
        <v>0</v>
      </c>
      <c r="EO727" s="5" t="s">
        <v>428</v>
      </c>
      <c r="EP727" s="8" t="s">
        <v>429</v>
      </c>
      <c r="EQ727" s="8" t="s">
        <v>429</v>
      </c>
      <c r="ER727" s="8" t="s">
        <v>209</v>
      </c>
      <c r="ES727" s="8" t="s">
        <v>430</v>
      </c>
      <c r="ET727" s="9" t="str">
        <f t="shared" si="595"/>
        <v>2</v>
      </c>
      <c r="EU727" s="11"/>
      <c r="EV727" s="11"/>
      <c r="EW727" s="11"/>
      <c r="EX727" s="9" t="str">
        <f t="shared" si="603"/>
        <v>0</v>
      </c>
      <c r="EY727" s="9" t="str">
        <f t="shared" si="603"/>
        <v>0</v>
      </c>
      <c r="EZ727" s="11"/>
      <c r="FA727" s="11"/>
      <c r="FB727" s="9" t="str">
        <f t="shared" si="604"/>
        <v>0</v>
      </c>
      <c r="FC727" s="9" t="str">
        <f t="shared" si="604"/>
        <v>0</v>
      </c>
      <c r="FD727" s="9" t="str">
        <f t="shared" si="596"/>
        <v>1</v>
      </c>
      <c r="FE727" s="9" t="str">
        <f t="shared" si="605"/>
        <v>1</v>
      </c>
      <c r="FF727" s="9" t="str">
        <f t="shared" si="605"/>
        <v>1</v>
      </c>
      <c r="GJ727" s="4" t="str">
        <f t="shared" si="599"/>
        <v>パーツ\ヘッドセット:ブランド\NITTO</v>
      </c>
      <c r="GK727" s="4" t="str">
        <f t="shared" si="597"/>
        <v>u:u</v>
      </c>
      <c r="GL727" s="11"/>
      <c r="GM727" s="4" t="str">
        <f t="shared" si="606"/>
        <v>::</v>
      </c>
      <c r="GN727" s="4" t="str">
        <f t="shared" si="606"/>
        <v>::</v>
      </c>
      <c r="GO727" s="4" t="str">
        <f t="shared" si="606"/>
        <v>::</v>
      </c>
      <c r="GP727" s="4" t="str">
        <f t="shared" si="598"/>
        <v>1</v>
      </c>
    </row>
    <row r="728" spans="1:198" ht="28" customHeight="1">
      <c r="A728" s="5" t="s">
        <v>3769</v>
      </c>
      <c r="B728" s="5" t="s">
        <v>3771</v>
      </c>
      <c r="C728" s="5" t="s">
        <v>3769</v>
      </c>
      <c r="D728" s="9" t="str">
        <f t="shared" si="571"/>
        <v>u</v>
      </c>
      <c r="E728" s="9" t="str">
        <f t="shared" si="572"/>
        <v xml:space="preserve"> / （TANGEFL250C）</v>
      </c>
      <c r="F728" s="9" t="str">
        <f t="shared" si="573"/>
        <v xml:space="preserve"> / （TANGEFL250C）</v>
      </c>
      <c r="G728" s="5">
        <v>3990</v>
      </c>
      <c r="H728" s="9">
        <f t="shared" si="574"/>
        <v>3990</v>
      </c>
      <c r="I728" s="9" t="str">
        <f t="shared" si="575"/>
        <v>0</v>
      </c>
      <c r="J728" s="9" t="str">
        <f t="shared" si="576"/>
        <v>1</v>
      </c>
      <c r="P728" s="9" t="str">
        <f t="shared" si="577"/>
        <v>TANGEFL250C</v>
      </c>
      <c r="AI728" s="9" t="str">
        <f t="shared" si="578"/>
        <v>http://image.rakuten.co.jp/brotures/cabinet/items/tange/hdst_fl250c.jpg</v>
      </c>
      <c r="AS728" s="9" t="str">
        <f t="shared" si="600"/>
        <v>1</v>
      </c>
      <c r="AT728" s="9" t="str">
        <f t="shared" si="600"/>
        <v>1</v>
      </c>
      <c r="AU728" s="9" t="str">
        <f t="shared" si="579"/>
        <v>0</v>
      </c>
      <c r="AV728" s="9" t="str">
        <f t="shared" si="580"/>
        <v>1</v>
      </c>
      <c r="AW728" s="9" t="str">
        <f t="shared" si="601"/>
        <v>0</v>
      </c>
      <c r="AX728" s="9" t="str">
        <f t="shared" si="601"/>
        <v>0</v>
      </c>
      <c r="AY728" s="11"/>
      <c r="AZ728" s="11"/>
      <c r="BA728" s="11"/>
      <c r="BB728" s="9" t="str">
        <f t="shared" si="581"/>
        <v>-1</v>
      </c>
      <c r="BC728" s="9" t="str">
        <f t="shared" si="582"/>
        <v>0</v>
      </c>
      <c r="BG728" s="5" t="s">
        <v>264</v>
      </c>
      <c r="BH728" s="5" t="s">
        <v>8517</v>
      </c>
      <c r="CS728" s="9" t="str">
        <f t="shared" si="583"/>
        <v>0</v>
      </c>
      <c r="CT728" s="9" t="str">
        <f t="shared" si="584"/>
        <v>&lt;iframe src="http://www.rakuten.ne.jp/gold/brotures/spec/tange/hdst_fl250c.html" frameborder="0" id="spec-content" scrolling="no"&gt;&lt;/iframe&gt;</v>
      </c>
      <c r="CU728" s="9" t="str">
        <f t="shared" si="585"/>
        <v/>
      </c>
      <c r="CV728" s="9" t="str">
        <f t="shared" si="586"/>
        <v>&lt;div class="row-fluid"&gt;&lt;iframe src="http://www.rakuten.ne.jp/gold/brotures/items/tange/hdst_fl250c.html" frameborder="0" id="skin-product" scrolling="no"&gt;&lt;/iframe&gt;&lt;/div&gt;</v>
      </c>
      <c r="CW728" s="11" t="str">
        <f t="shared" si="587"/>
        <v/>
      </c>
      <c r="CX728" t="s">
        <v>3769</v>
      </c>
      <c r="CY728" s="9" t="str">
        <f t="shared" si="588"/>
        <v>0</v>
      </c>
      <c r="CZ728" s="11"/>
      <c r="DA728" s="11"/>
      <c r="DB728" s="11"/>
      <c r="DC728" s="11"/>
      <c r="DD728" s="9" t="str">
        <f t="shared" si="589"/>
        <v/>
      </c>
      <c r="DI728" s="9" t="str">
        <f t="shared" si="590"/>
        <v/>
      </c>
      <c r="DT728" s="9">
        <f>VLOOKUP(BG728,ディレクトリID!A:B,2)</f>
        <v>563156</v>
      </c>
      <c r="DV728" s="4" t="str">
        <f t="shared" si="591"/>
        <v>【ヘッドセット　TANGE】</v>
      </c>
      <c r="DW728" s="4" t="str">
        <f t="shared" si="592"/>
        <v>【ヘッドセット　TANGE】</v>
      </c>
      <c r="DX728" s="9">
        <f t="shared" si="593"/>
        <v>4</v>
      </c>
      <c r="DY728" s="11"/>
      <c r="DZ728" s="9" t="str">
        <f t="shared" si="602"/>
        <v>1</v>
      </c>
      <c r="EA728" s="9" t="str">
        <f t="shared" si="602"/>
        <v>1</v>
      </c>
      <c r="EB728" s="11"/>
      <c r="EC728" s="11"/>
      <c r="ED728" s="11"/>
      <c r="EE728" s="9" t="str">
        <f t="shared" si="594"/>
        <v>0</v>
      </c>
      <c r="EO728" s="5" t="s">
        <v>428</v>
      </c>
      <c r="EP728" s="8" t="s">
        <v>429</v>
      </c>
      <c r="EQ728" s="8" t="s">
        <v>429</v>
      </c>
      <c r="ER728" s="8" t="s">
        <v>209</v>
      </c>
      <c r="ES728" s="8" t="s">
        <v>430</v>
      </c>
      <c r="ET728" s="9" t="str">
        <f t="shared" si="595"/>
        <v>2</v>
      </c>
      <c r="EU728" s="11"/>
      <c r="EV728" s="11"/>
      <c r="EW728" s="11"/>
      <c r="EX728" s="9" t="str">
        <f t="shared" si="603"/>
        <v>0</v>
      </c>
      <c r="EY728" s="9" t="str">
        <f t="shared" si="603"/>
        <v>0</v>
      </c>
      <c r="EZ728" s="11"/>
      <c r="FA728" s="11"/>
      <c r="FB728" s="9" t="str">
        <f t="shared" si="604"/>
        <v>0</v>
      </c>
      <c r="FC728" s="9" t="str">
        <f t="shared" si="604"/>
        <v>0</v>
      </c>
      <c r="FD728" s="9" t="str">
        <f t="shared" si="596"/>
        <v>1</v>
      </c>
      <c r="FE728" s="9" t="str">
        <f t="shared" si="605"/>
        <v>1</v>
      </c>
      <c r="FF728" s="9" t="str">
        <f t="shared" si="605"/>
        <v>1</v>
      </c>
      <c r="GJ728" s="4" t="str">
        <f t="shared" si="599"/>
        <v>パーツ\ヘッドセット:ブランド\TANGE</v>
      </c>
      <c r="GK728" s="4" t="str">
        <f t="shared" si="597"/>
        <v>u:u</v>
      </c>
      <c r="GL728" s="11"/>
      <c r="GM728" s="4" t="str">
        <f t="shared" si="606"/>
        <v>::</v>
      </c>
      <c r="GN728" s="4" t="str">
        <f t="shared" si="606"/>
        <v>::</v>
      </c>
      <c r="GO728" s="4" t="str">
        <f t="shared" si="606"/>
        <v>::</v>
      </c>
      <c r="GP728" s="4" t="str">
        <f t="shared" si="598"/>
        <v>1</v>
      </c>
    </row>
    <row r="729" spans="1:198" ht="28" customHeight="1">
      <c r="A729" s="5" t="s">
        <v>3775</v>
      </c>
      <c r="B729" s="5" t="s">
        <v>3777</v>
      </c>
      <c r="C729" s="5" t="s">
        <v>3775</v>
      </c>
      <c r="D729" s="9" t="str">
        <f t="shared" si="571"/>
        <v>u</v>
      </c>
      <c r="E729" s="9" t="str">
        <f t="shared" si="572"/>
        <v xml:space="preserve"> / （TANGEFL270C）</v>
      </c>
      <c r="F729" s="9" t="str">
        <f t="shared" si="573"/>
        <v xml:space="preserve"> / （TANGEFL270C）</v>
      </c>
      <c r="G729" s="5">
        <v>4935</v>
      </c>
      <c r="H729" s="9">
        <f t="shared" si="574"/>
        <v>4935</v>
      </c>
      <c r="I729" s="9" t="str">
        <f t="shared" si="575"/>
        <v>0</v>
      </c>
      <c r="J729" s="9" t="str">
        <f t="shared" si="576"/>
        <v>1</v>
      </c>
      <c r="P729" s="9" t="str">
        <f t="shared" si="577"/>
        <v>TANGEFL270C</v>
      </c>
      <c r="AI729" s="9" t="str">
        <f t="shared" si="578"/>
        <v>http://image.rakuten.co.jp/brotures/cabinet/items/tange/hdst_fl270c.jpg</v>
      </c>
      <c r="AS729" s="9" t="str">
        <f t="shared" si="600"/>
        <v>1</v>
      </c>
      <c r="AT729" s="9" t="str">
        <f t="shared" si="600"/>
        <v>1</v>
      </c>
      <c r="AU729" s="9" t="str">
        <f t="shared" si="579"/>
        <v>0</v>
      </c>
      <c r="AV729" s="9" t="str">
        <f t="shared" si="580"/>
        <v>1</v>
      </c>
      <c r="AW729" s="9" t="str">
        <f t="shared" si="601"/>
        <v>0</v>
      </c>
      <c r="AX729" s="9" t="str">
        <f t="shared" si="601"/>
        <v>0</v>
      </c>
      <c r="AY729" s="11"/>
      <c r="AZ729" s="11"/>
      <c r="BA729" s="11"/>
      <c r="BB729" s="9" t="str">
        <f t="shared" si="581"/>
        <v>-1</v>
      </c>
      <c r="BC729" s="9" t="str">
        <f t="shared" si="582"/>
        <v>0</v>
      </c>
      <c r="BG729" s="5" t="s">
        <v>264</v>
      </c>
      <c r="BH729" s="5" t="s">
        <v>8517</v>
      </c>
      <c r="CS729" s="9" t="str">
        <f t="shared" si="583"/>
        <v>0</v>
      </c>
      <c r="CT729" s="9" t="str">
        <f t="shared" si="584"/>
        <v>&lt;iframe src="http://www.rakuten.ne.jp/gold/brotures/spec/tange/hdst_fl270c.html" frameborder="0" id="spec-content" scrolling="no"&gt;&lt;/iframe&gt;</v>
      </c>
      <c r="CU729" s="9" t="str">
        <f t="shared" si="585"/>
        <v/>
      </c>
      <c r="CV729" s="9" t="str">
        <f t="shared" si="586"/>
        <v>&lt;div class="row-fluid"&gt;&lt;iframe src="http://www.rakuten.ne.jp/gold/brotures/items/tange/hdst_fl270c.html" frameborder="0" id="skin-product" scrolling="no"&gt;&lt;/iframe&gt;&lt;/div&gt;</v>
      </c>
      <c r="CW729" s="11" t="str">
        <f t="shared" si="587"/>
        <v/>
      </c>
      <c r="CX729" t="s">
        <v>3775</v>
      </c>
      <c r="CY729" s="9" t="str">
        <f t="shared" si="588"/>
        <v>0</v>
      </c>
      <c r="CZ729" s="11"/>
      <c r="DA729" s="11"/>
      <c r="DB729" s="11"/>
      <c r="DC729" s="11"/>
      <c r="DD729" s="9" t="str">
        <f t="shared" si="589"/>
        <v/>
      </c>
      <c r="DI729" s="9" t="str">
        <f t="shared" si="590"/>
        <v/>
      </c>
      <c r="DT729" s="9">
        <f>VLOOKUP(BG729,ディレクトリID!A:B,2)</f>
        <v>563156</v>
      </c>
      <c r="DV729" s="4" t="str">
        <f t="shared" si="591"/>
        <v>【ヘッドセット　TANGE】</v>
      </c>
      <c r="DW729" s="4" t="str">
        <f t="shared" si="592"/>
        <v>【ヘッドセット　TANGE】</v>
      </c>
      <c r="DX729" s="9">
        <f t="shared" si="593"/>
        <v>4</v>
      </c>
      <c r="DY729" s="11"/>
      <c r="DZ729" s="9" t="str">
        <f t="shared" si="602"/>
        <v>1</v>
      </c>
      <c r="EA729" s="9" t="str">
        <f t="shared" si="602"/>
        <v>1</v>
      </c>
      <c r="EB729" s="11"/>
      <c r="EC729" s="11"/>
      <c r="ED729" s="11"/>
      <c r="EE729" s="9" t="str">
        <f t="shared" si="594"/>
        <v>0</v>
      </c>
      <c r="EO729" s="5" t="s">
        <v>428</v>
      </c>
      <c r="EP729" s="8" t="s">
        <v>429</v>
      </c>
      <c r="EQ729" s="8" t="s">
        <v>429</v>
      </c>
      <c r="ER729" s="8" t="s">
        <v>209</v>
      </c>
      <c r="ES729" s="8" t="s">
        <v>430</v>
      </c>
      <c r="ET729" s="9" t="str">
        <f t="shared" si="595"/>
        <v>2</v>
      </c>
      <c r="EU729" s="11"/>
      <c r="EV729" s="11"/>
      <c r="EW729" s="11"/>
      <c r="EX729" s="9" t="str">
        <f t="shared" si="603"/>
        <v>0</v>
      </c>
      <c r="EY729" s="9" t="str">
        <f t="shared" si="603"/>
        <v>0</v>
      </c>
      <c r="EZ729" s="11"/>
      <c r="FA729" s="11"/>
      <c r="FB729" s="9" t="str">
        <f t="shared" si="604"/>
        <v>0</v>
      </c>
      <c r="FC729" s="9" t="str">
        <f t="shared" si="604"/>
        <v>0</v>
      </c>
      <c r="FD729" s="9" t="str">
        <f t="shared" si="596"/>
        <v>1</v>
      </c>
      <c r="FE729" s="9" t="str">
        <f t="shared" si="605"/>
        <v>1</v>
      </c>
      <c r="FF729" s="9" t="str">
        <f t="shared" si="605"/>
        <v>1</v>
      </c>
      <c r="GJ729" s="4" t="str">
        <f t="shared" si="599"/>
        <v>パーツ\ヘッドセット:ブランド\TANGE</v>
      </c>
      <c r="GK729" s="4" t="str">
        <f t="shared" si="597"/>
        <v>u:u</v>
      </c>
      <c r="GL729" s="11"/>
      <c r="GM729" s="4" t="str">
        <f t="shared" si="606"/>
        <v>::</v>
      </c>
      <c r="GN729" s="4" t="str">
        <f t="shared" si="606"/>
        <v>::</v>
      </c>
      <c r="GO729" s="4" t="str">
        <f t="shared" si="606"/>
        <v>::</v>
      </c>
      <c r="GP729" s="4" t="str">
        <f t="shared" si="598"/>
        <v>1</v>
      </c>
    </row>
    <row r="730" spans="1:198" ht="28" customHeight="1">
      <c r="A730" s="5" t="s">
        <v>3781</v>
      </c>
      <c r="B730" s="5" t="s">
        <v>3783</v>
      </c>
      <c r="C730" s="5" t="s">
        <v>3781</v>
      </c>
      <c r="D730" s="9" t="str">
        <f t="shared" si="571"/>
        <v>u</v>
      </c>
      <c r="E730" s="9" t="str">
        <f t="shared" si="572"/>
        <v xml:space="preserve"> / （KCNCヘッドセットスペーサー2mm-8mm）</v>
      </c>
      <c r="F730" s="9" t="str">
        <f t="shared" si="573"/>
        <v xml:space="preserve"> / （KCNCヘッドセットスペーサー2mm-8mm）</v>
      </c>
      <c r="G730" s="5">
        <v>189</v>
      </c>
      <c r="H730" s="9">
        <f t="shared" si="574"/>
        <v>189</v>
      </c>
      <c r="I730" s="9" t="str">
        <f t="shared" si="575"/>
        <v>0</v>
      </c>
      <c r="J730" s="9" t="str">
        <f t="shared" si="576"/>
        <v>1</v>
      </c>
      <c r="P730" s="9" t="str">
        <f t="shared" si="577"/>
        <v>KCNCヘッドセットスペーサー2mm-8mm</v>
      </c>
      <c r="AI730" s="9" t="str">
        <f t="shared" si="578"/>
        <v>http://image.rakuten.co.jp/brotures/cabinet/items/kcnc/hdst_kcnc_10-20.jpg</v>
      </c>
      <c r="AS730" s="9" t="str">
        <f t="shared" si="600"/>
        <v>1</v>
      </c>
      <c r="AT730" s="9" t="str">
        <f t="shared" si="600"/>
        <v>1</v>
      </c>
      <c r="AU730" s="9" t="str">
        <f t="shared" si="579"/>
        <v>0</v>
      </c>
      <c r="AV730" s="9" t="str">
        <f t="shared" si="580"/>
        <v>1</v>
      </c>
      <c r="AW730" s="9" t="str">
        <f t="shared" si="601"/>
        <v>0</v>
      </c>
      <c r="AX730" s="9" t="str">
        <f t="shared" si="601"/>
        <v>0</v>
      </c>
      <c r="AY730" s="11"/>
      <c r="AZ730" s="11"/>
      <c r="BA730" s="11"/>
      <c r="BB730" s="9" t="str">
        <f t="shared" si="581"/>
        <v>-1</v>
      </c>
      <c r="BC730" s="9" t="str">
        <f t="shared" si="582"/>
        <v>0</v>
      </c>
      <c r="BG730" s="5" t="s">
        <v>264</v>
      </c>
      <c r="BH730" s="5" t="s">
        <v>8506</v>
      </c>
      <c r="CS730" s="9" t="str">
        <f t="shared" si="583"/>
        <v>0</v>
      </c>
      <c r="CT730" s="9" t="str">
        <f t="shared" si="584"/>
        <v>&lt;iframe src="http://www.rakuten.ne.jp/gold/brotures/spec/kcnc/hdst_kcnc_10-20.html" frameborder="0" id="spec-content" scrolling="no"&gt;&lt;/iframe&gt;</v>
      </c>
      <c r="CU730" s="9" t="str">
        <f t="shared" si="585"/>
        <v/>
      </c>
      <c r="CV730" s="9" t="str">
        <f t="shared" si="586"/>
        <v>&lt;div class="row-fluid"&gt;&lt;iframe src="http://www.rakuten.ne.jp/gold/brotures/items/kcnc/hdst_kcnc_10-20.html" frameborder="0" id="skin-product" scrolling="no"&gt;&lt;/iframe&gt;&lt;/div&gt;</v>
      </c>
      <c r="CW730" s="11" t="str">
        <f t="shared" si="587"/>
        <v/>
      </c>
      <c r="CX730" t="s">
        <v>3781</v>
      </c>
      <c r="CY730" s="9" t="str">
        <f t="shared" si="588"/>
        <v>0</v>
      </c>
      <c r="CZ730" s="11"/>
      <c r="DA730" s="11"/>
      <c r="DB730" s="11"/>
      <c r="DC730" s="11"/>
      <c r="DD730" s="9" t="str">
        <f t="shared" si="589"/>
        <v/>
      </c>
      <c r="DI730" s="9" t="str">
        <f t="shared" si="590"/>
        <v/>
      </c>
      <c r="DT730" s="9">
        <f>VLOOKUP(BG730,ディレクトリID!A:B,2)</f>
        <v>563156</v>
      </c>
      <c r="DV730" s="4" t="str">
        <f t="shared" si="591"/>
        <v>【ヘッドセット　KCNC】</v>
      </c>
      <c r="DW730" s="4" t="str">
        <f t="shared" si="592"/>
        <v>【ヘッドセット　KCNC】</v>
      </c>
      <c r="DX730" s="9">
        <f t="shared" si="593"/>
        <v>4</v>
      </c>
      <c r="DY730" s="11"/>
      <c r="DZ730" s="9" t="str">
        <f t="shared" si="602"/>
        <v>1</v>
      </c>
      <c r="EA730" s="9" t="str">
        <f t="shared" si="602"/>
        <v>1</v>
      </c>
      <c r="EB730" s="11"/>
      <c r="EC730" s="11"/>
      <c r="ED730" s="11"/>
      <c r="EE730" s="9" t="str">
        <f t="shared" si="594"/>
        <v>0</v>
      </c>
      <c r="EO730" s="5" t="s">
        <v>428</v>
      </c>
      <c r="EP730" s="8" t="s">
        <v>429</v>
      </c>
      <c r="EQ730" s="8" t="s">
        <v>429</v>
      </c>
      <c r="ER730" s="8" t="s">
        <v>209</v>
      </c>
      <c r="ES730" s="8" t="s">
        <v>430</v>
      </c>
      <c r="ET730" s="9" t="str">
        <f t="shared" si="595"/>
        <v>2</v>
      </c>
      <c r="EU730" s="11"/>
      <c r="EV730" s="11"/>
      <c r="EW730" s="11"/>
      <c r="EX730" s="9" t="str">
        <f t="shared" si="603"/>
        <v>0</v>
      </c>
      <c r="EY730" s="9" t="str">
        <f t="shared" si="603"/>
        <v>0</v>
      </c>
      <c r="EZ730" s="11"/>
      <c r="FA730" s="11"/>
      <c r="FB730" s="9" t="str">
        <f t="shared" si="604"/>
        <v>0</v>
      </c>
      <c r="FC730" s="9" t="str">
        <f t="shared" si="604"/>
        <v>0</v>
      </c>
      <c r="FD730" s="9" t="str">
        <f t="shared" si="596"/>
        <v>1</v>
      </c>
      <c r="FE730" s="9" t="str">
        <f t="shared" si="605"/>
        <v>1</v>
      </c>
      <c r="FF730" s="9" t="str">
        <f t="shared" si="605"/>
        <v>1</v>
      </c>
      <c r="GJ730" s="4" t="str">
        <f t="shared" si="599"/>
        <v>パーツ\ヘッドセット:ブランド\KCNC</v>
      </c>
      <c r="GK730" s="4" t="str">
        <f t="shared" si="597"/>
        <v>u:u</v>
      </c>
      <c r="GL730" s="11"/>
      <c r="GM730" s="4" t="str">
        <f t="shared" si="606"/>
        <v>::</v>
      </c>
      <c r="GN730" s="4" t="str">
        <f t="shared" si="606"/>
        <v>::</v>
      </c>
      <c r="GO730" s="4" t="str">
        <f t="shared" si="606"/>
        <v>::</v>
      </c>
      <c r="GP730" s="4" t="str">
        <f t="shared" si="598"/>
        <v>1</v>
      </c>
    </row>
    <row r="731" spans="1:198" ht="28" customHeight="1">
      <c r="A731" s="5" t="s">
        <v>3787</v>
      </c>
      <c r="B731" s="5" t="s">
        <v>3789</v>
      </c>
      <c r="C731" s="5" t="s">
        <v>3787</v>
      </c>
      <c r="D731" s="9" t="str">
        <f t="shared" si="571"/>
        <v>u</v>
      </c>
      <c r="E731" s="9" t="str">
        <f t="shared" si="572"/>
        <v xml:space="preserve"> / （KCNCヘッドセットスペーサー10mm-20mm）</v>
      </c>
      <c r="F731" s="9" t="str">
        <f t="shared" si="573"/>
        <v xml:space="preserve"> / （KCNCヘッドセットスペーサー10mm-20mm）</v>
      </c>
      <c r="G731" s="5">
        <v>252</v>
      </c>
      <c r="H731" s="9">
        <f t="shared" si="574"/>
        <v>252</v>
      </c>
      <c r="I731" s="9" t="str">
        <f t="shared" si="575"/>
        <v>0</v>
      </c>
      <c r="J731" s="9" t="str">
        <f t="shared" si="576"/>
        <v>1</v>
      </c>
      <c r="P731" s="9" t="str">
        <f t="shared" si="577"/>
        <v>KCNCヘッドセットスペーサー10mm-20mm</v>
      </c>
      <c r="AI731" s="9" t="str">
        <f t="shared" si="578"/>
        <v>http://image.rakuten.co.jp/brotures/cabinet/items/kcnc/hdst_kcnc_2-8.jpg</v>
      </c>
      <c r="AS731" s="9" t="str">
        <f t="shared" si="600"/>
        <v>1</v>
      </c>
      <c r="AT731" s="9" t="str">
        <f t="shared" si="600"/>
        <v>1</v>
      </c>
      <c r="AU731" s="9" t="str">
        <f t="shared" si="579"/>
        <v>0</v>
      </c>
      <c r="AV731" s="9" t="str">
        <f t="shared" si="580"/>
        <v>1</v>
      </c>
      <c r="AW731" s="9" t="str">
        <f t="shared" si="601"/>
        <v>0</v>
      </c>
      <c r="AX731" s="9" t="str">
        <f t="shared" si="601"/>
        <v>0</v>
      </c>
      <c r="AY731" s="11"/>
      <c r="AZ731" s="11"/>
      <c r="BA731" s="11"/>
      <c r="BB731" s="9" t="str">
        <f t="shared" si="581"/>
        <v>-1</v>
      </c>
      <c r="BC731" s="9" t="str">
        <f t="shared" si="582"/>
        <v>0</v>
      </c>
      <c r="BG731" s="5" t="s">
        <v>264</v>
      </c>
      <c r="BH731" s="5" t="s">
        <v>8506</v>
      </c>
      <c r="CS731" s="9" t="str">
        <f t="shared" si="583"/>
        <v>0</v>
      </c>
      <c r="CT731" s="9" t="str">
        <f t="shared" si="584"/>
        <v>&lt;iframe src="http://www.rakuten.ne.jp/gold/brotures/spec/kcnc/hdst_kcnc_2-8.html" frameborder="0" id="spec-content" scrolling="no"&gt;&lt;/iframe&gt;</v>
      </c>
      <c r="CU731" s="9" t="str">
        <f t="shared" si="585"/>
        <v/>
      </c>
      <c r="CV731" s="9" t="str">
        <f t="shared" si="586"/>
        <v>&lt;div class="row-fluid"&gt;&lt;iframe src="http://www.rakuten.ne.jp/gold/brotures/items/kcnc/hdst_kcnc_2-8.html" frameborder="0" id="skin-product" scrolling="no"&gt;&lt;/iframe&gt;&lt;/div&gt;</v>
      </c>
      <c r="CW731" s="11" t="str">
        <f t="shared" si="587"/>
        <v/>
      </c>
      <c r="CX731" t="s">
        <v>3787</v>
      </c>
      <c r="CY731" s="9" t="str">
        <f t="shared" si="588"/>
        <v>0</v>
      </c>
      <c r="CZ731" s="11"/>
      <c r="DA731" s="11"/>
      <c r="DB731" s="11"/>
      <c r="DC731" s="11"/>
      <c r="DD731" s="9" t="str">
        <f t="shared" si="589"/>
        <v/>
      </c>
      <c r="DI731" s="9" t="str">
        <f t="shared" si="590"/>
        <v/>
      </c>
      <c r="DT731" s="9">
        <f>VLOOKUP(BG731,ディレクトリID!A:B,2)</f>
        <v>563156</v>
      </c>
      <c r="DV731" s="4" t="str">
        <f t="shared" si="591"/>
        <v>【ヘッドセット　KCNC】</v>
      </c>
      <c r="DW731" s="4" t="str">
        <f t="shared" si="592"/>
        <v>【ヘッドセット　KCNC】</v>
      </c>
      <c r="DX731" s="9">
        <f t="shared" si="593"/>
        <v>4</v>
      </c>
      <c r="DY731" s="11"/>
      <c r="DZ731" s="9" t="str">
        <f t="shared" si="602"/>
        <v>1</v>
      </c>
      <c r="EA731" s="9" t="str">
        <f t="shared" si="602"/>
        <v>1</v>
      </c>
      <c r="EB731" s="11"/>
      <c r="EC731" s="11"/>
      <c r="ED731" s="11"/>
      <c r="EE731" s="9" t="str">
        <f t="shared" si="594"/>
        <v>0</v>
      </c>
      <c r="EO731" s="5" t="s">
        <v>428</v>
      </c>
      <c r="EP731" s="8" t="s">
        <v>429</v>
      </c>
      <c r="EQ731" s="8" t="s">
        <v>429</v>
      </c>
      <c r="ER731" s="8" t="s">
        <v>209</v>
      </c>
      <c r="ES731" s="8" t="s">
        <v>430</v>
      </c>
      <c r="ET731" s="9" t="str">
        <f t="shared" si="595"/>
        <v>2</v>
      </c>
      <c r="EU731" s="11"/>
      <c r="EV731" s="11"/>
      <c r="EW731" s="11"/>
      <c r="EX731" s="9" t="str">
        <f t="shared" si="603"/>
        <v>0</v>
      </c>
      <c r="EY731" s="9" t="str">
        <f t="shared" si="603"/>
        <v>0</v>
      </c>
      <c r="EZ731" s="11"/>
      <c r="FA731" s="11"/>
      <c r="FB731" s="9" t="str">
        <f t="shared" si="604"/>
        <v>0</v>
      </c>
      <c r="FC731" s="9" t="str">
        <f t="shared" si="604"/>
        <v>0</v>
      </c>
      <c r="FD731" s="9" t="str">
        <f t="shared" si="596"/>
        <v>1</v>
      </c>
      <c r="FE731" s="9" t="str">
        <f t="shared" si="605"/>
        <v>1</v>
      </c>
      <c r="FF731" s="9" t="str">
        <f t="shared" si="605"/>
        <v>1</v>
      </c>
      <c r="GJ731" s="4" t="str">
        <f t="shared" si="599"/>
        <v>パーツ\ヘッドセット:ブランド\KCNC</v>
      </c>
      <c r="GK731" s="4" t="str">
        <f t="shared" si="597"/>
        <v>u:u</v>
      </c>
      <c r="GL731" s="11"/>
      <c r="GM731" s="4" t="str">
        <f t="shared" si="606"/>
        <v>::</v>
      </c>
      <c r="GN731" s="4" t="str">
        <f t="shared" si="606"/>
        <v>::</v>
      </c>
      <c r="GO731" s="4" t="str">
        <f t="shared" si="606"/>
        <v>::</v>
      </c>
      <c r="GP731" s="4" t="str">
        <f t="shared" si="598"/>
        <v>1</v>
      </c>
    </row>
    <row r="732" spans="1:198" ht="28" customHeight="1">
      <c r="A732" s="5" t="s">
        <v>3793</v>
      </c>
      <c r="B732" s="5" t="s">
        <v>3795</v>
      </c>
      <c r="C732" s="5" t="s">
        <v>3793</v>
      </c>
      <c r="D732" s="9" t="str">
        <f t="shared" si="571"/>
        <v>u</v>
      </c>
      <c r="E732" s="9" t="str">
        <f t="shared" si="572"/>
        <v xml:space="preserve"> / （KCNCKHS-F10セミインテグラル）</v>
      </c>
      <c r="F732" s="9" t="str">
        <f t="shared" si="573"/>
        <v xml:space="preserve"> / （KCNCKHS-F10セミインテグラル）</v>
      </c>
      <c r="G732" s="5">
        <v>4830</v>
      </c>
      <c r="H732" s="9">
        <f t="shared" si="574"/>
        <v>4830</v>
      </c>
      <c r="I732" s="9" t="str">
        <f t="shared" si="575"/>
        <v>0</v>
      </c>
      <c r="J732" s="9" t="str">
        <f t="shared" si="576"/>
        <v>1</v>
      </c>
      <c r="P732" s="9" t="str">
        <f t="shared" si="577"/>
        <v>KCNCKHS-F10セミインテグラル</v>
      </c>
      <c r="AI732" s="9" t="str">
        <f t="shared" si="578"/>
        <v>http://image.rakuten.co.jp/brotures/cabinet/items/kcnc/hdst_khs-f10.jpg</v>
      </c>
      <c r="AS732" s="9" t="str">
        <f t="shared" si="600"/>
        <v>1</v>
      </c>
      <c r="AT732" s="9" t="str">
        <f t="shared" si="600"/>
        <v>1</v>
      </c>
      <c r="AU732" s="9" t="str">
        <f t="shared" si="579"/>
        <v>0</v>
      </c>
      <c r="AV732" s="9" t="str">
        <f t="shared" si="580"/>
        <v>1</v>
      </c>
      <c r="AW732" s="9" t="str">
        <f t="shared" si="601"/>
        <v>0</v>
      </c>
      <c r="AX732" s="9" t="str">
        <f t="shared" si="601"/>
        <v>0</v>
      </c>
      <c r="AY732" s="11"/>
      <c r="AZ732" s="11"/>
      <c r="BA732" s="11"/>
      <c r="BB732" s="9" t="str">
        <f t="shared" si="581"/>
        <v>-1</v>
      </c>
      <c r="BC732" s="9" t="str">
        <f t="shared" si="582"/>
        <v>0</v>
      </c>
      <c r="BG732" s="5" t="s">
        <v>264</v>
      </c>
      <c r="BH732" s="5" t="s">
        <v>8506</v>
      </c>
      <c r="CS732" s="9" t="str">
        <f t="shared" si="583"/>
        <v>0</v>
      </c>
      <c r="CT732" s="9" t="str">
        <f t="shared" si="584"/>
        <v>&lt;iframe src="http://www.rakuten.ne.jp/gold/brotures/spec/kcnc/hdst_khs-f10.html" frameborder="0" id="spec-content" scrolling="no"&gt;&lt;/iframe&gt;</v>
      </c>
      <c r="CU732" s="9" t="str">
        <f t="shared" si="585"/>
        <v/>
      </c>
      <c r="CV732" s="9" t="str">
        <f t="shared" si="586"/>
        <v>&lt;div class="row-fluid"&gt;&lt;iframe src="http://www.rakuten.ne.jp/gold/brotures/items/kcnc/hdst_khs-f10.html" frameborder="0" id="skin-product" scrolling="no"&gt;&lt;/iframe&gt;&lt;/div&gt;</v>
      </c>
      <c r="CW732" s="11" t="str">
        <f t="shared" si="587"/>
        <v/>
      </c>
      <c r="CX732" t="s">
        <v>3793</v>
      </c>
      <c r="CY732" s="9" t="str">
        <f t="shared" si="588"/>
        <v>0</v>
      </c>
      <c r="CZ732" s="11"/>
      <c r="DA732" s="11"/>
      <c r="DB732" s="11"/>
      <c r="DC732" s="11"/>
      <c r="DD732" s="9" t="str">
        <f t="shared" si="589"/>
        <v/>
      </c>
      <c r="DI732" s="9" t="str">
        <f t="shared" si="590"/>
        <v/>
      </c>
      <c r="DT732" s="9">
        <f>VLOOKUP(BG732,ディレクトリID!A:B,2)</f>
        <v>563156</v>
      </c>
      <c r="DV732" s="4" t="str">
        <f t="shared" si="591"/>
        <v>【ヘッドセット　KCNC】</v>
      </c>
      <c r="DW732" s="4" t="str">
        <f t="shared" si="592"/>
        <v>【ヘッドセット　KCNC】</v>
      </c>
      <c r="DX732" s="9">
        <f t="shared" si="593"/>
        <v>4</v>
      </c>
      <c r="DY732" s="11"/>
      <c r="DZ732" s="9" t="str">
        <f t="shared" si="602"/>
        <v>1</v>
      </c>
      <c r="EA732" s="9" t="str">
        <f t="shared" si="602"/>
        <v>1</v>
      </c>
      <c r="EB732" s="11"/>
      <c r="EC732" s="11"/>
      <c r="ED732" s="11"/>
      <c r="EE732" s="9" t="str">
        <f t="shared" si="594"/>
        <v>0</v>
      </c>
      <c r="EO732" s="5" t="s">
        <v>428</v>
      </c>
      <c r="EP732" s="8" t="s">
        <v>429</v>
      </c>
      <c r="EQ732" s="8" t="s">
        <v>429</v>
      </c>
      <c r="ER732" s="8" t="s">
        <v>209</v>
      </c>
      <c r="ES732" s="8" t="s">
        <v>430</v>
      </c>
      <c r="ET732" s="9" t="str">
        <f t="shared" si="595"/>
        <v>2</v>
      </c>
      <c r="EU732" s="11"/>
      <c r="EV732" s="11"/>
      <c r="EW732" s="11"/>
      <c r="EX732" s="9" t="str">
        <f t="shared" si="603"/>
        <v>0</v>
      </c>
      <c r="EY732" s="9" t="str">
        <f t="shared" si="603"/>
        <v>0</v>
      </c>
      <c r="EZ732" s="11"/>
      <c r="FA732" s="11"/>
      <c r="FB732" s="9" t="str">
        <f t="shared" si="604"/>
        <v>0</v>
      </c>
      <c r="FC732" s="9" t="str">
        <f t="shared" si="604"/>
        <v>0</v>
      </c>
      <c r="FD732" s="9" t="str">
        <f t="shared" si="596"/>
        <v>1</v>
      </c>
      <c r="FE732" s="9" t="str">
        <f t="shared" si="605"/>
        <v>1</v>
      </c>
      <c r="FF732" s="9" t="str">
        <f t="shared" si="605"/>
        <v>1</v>
      </c>
      <c r="GJ732" s="4" t="str">
        <f t="shared" si="599"/>
        <v>パーツ\ヘッドセット:ブランド\KCNC</v>
      </c>
      <c r="GK732" s="4" t="str">
        <f t="shared" si="597"/>
        <v>u:u</v>
      </c>
      <c r="GL732" s="11"/>
      <c r="GM732" s="4" t="str">
        <f t="shared" si="606"/>
        <v>::</v>
      </c>
      <c r="GN732" s="4" t="str">
        <f t="shared" si="606"/>
        <v>::</v>
      </c>
      <c r="GO732" s="4" t="str">
        <f t="shared" si="606"/>
        <v>::</v>
      </c>
      <c r="GP732" s="4" t="str">
        <f t="shared" si="598"/>
        <v>1</v>
      </c>
    </row>
    <row r="733" spans="1:198" ht="28" customHeight="1">
      <c r="A733" s="5" t="s">
        <v>3799</v>
      </c>
      <c r="B733" s="5" t="s">
        <v>3801</v>
      </c>
      <c r="C733" s="5" t="s">
        <v>3799</v>
      </c>
      <c r="D733" s="9" t="str">
        <f t="shared" si="571"/>
        <v>u</v>
      </c>
      <c r="E733" s="9" t="str">
        <f t="shared" si="572"/>
        <v xml:space="preserve"> / （KCNCKHS-F13セミインテグラル）</v>
      </c>
      <c r="F733" s="9" t="str">
        <f t="shared" si="573"/>
        <v xml:space="preserve"> / （KCNCKHS-F13セミインテグラル）</v>
      </c>
      <c r="G733" s="5">
        <v>6090</v>
      </c>
      <c r="H733" s="9">
        <f t="shared" si="574"/>
        <v>6090</v>
      </c>
      <c r="I733" s="9" t="str">
        <f t="shared" si="575"/>
        <v>0</v>
      </c>
      <c r="J733" s="9" t="str">
        <f t="shared" si="576"/>
        <v>1</v>
      </c>
      <c r="P733" s="9" t="str">
        <f t="shared" si="577"/>
        <v>KCNCKHS-F13セミインテグラル</v>
      </c>
      <c r="AI733" s="9" t="str">
        <f t="shared" si="578"/>
        <v>http://image.rakuten.co.jp/brotures/cabinet/items/kcnc/hdst_khs-f13.jpg</v>
      </c>
      <c r="AS733" s="9" t="str">
        <f t="shared" si="600"/>
        <v>1</v>
      </c>
      <c r="AT733" s="9" t="str">
        <f t="shared" si="600"/>
        <v>1</v>
      </c>
      <c r="AU733" s="9" t="str">
        <f t="shared" si="579"/>
        <v>0</v>
      </c>
      <c r="AV733" s="9" t="str">
        <f t="shared" si="580"/>
        <v>1</v>
      </c>
      <c r="AW733" s="9" t="str">
        <f t="shared" si="601"/>
        <v>0</v>
      </c>
      <c r="AX733" s="9" t="str">
        <f t="shared" si="601"/>
        <v>0</v>
      </c>
      <c r="AY733" s="11"/>
      <c r="AZ733" s="11"/>
      <c r="BA733" s="11"/>
      <c r="BB733" s="9" t="str">
        <f t="shared" si="581"/>
        <v>-1</v>
      </c>
      <c r="BC733" s="9" t="str">
        <f t="shared" si="582"/>
        <v>0</v>
      </c>
      <c r="BG733" s="5" t="s">
        <v>264</v>
      </c>
      <c r="BH733" s="5" t="s">
        <v>8506</v>
      </c>
      <c r="CS733" s="9" t="str">
        <f t="shared" si="583"/>
        <v>0</v>
      </c>
      <c r="CT733" s="9" t="str">
        <f t="shared" si="584"/>
        <v>&lt;iframe src="http://www.rakuten.ne.jp/gold/brotures/spec/kcnc/hdst_khs-f13.html" frameborder="0" id="spec-content" scrolling="no"&gt;&lt;/iframe&gt;</v>
      </c>
      <c r="CU733" s="9" t="str">
        <f t="shared" si="585"/>
        <v/>
      </c>
      <c r="CV733" s="9" t="str">
        <f t="shared" si="586"/>
        <v>&lt;div class="row-fluid"&gt;&lt;iframe src="http://www.rakuten.ne.jp/gold/brotures/items/kcnc/hdst_khs-f13.html" frameborder="0" id="skin-product" scrolling="no"&gt;&lt;/iframe&gt;&lt;/div&gt;</v>
      </c>
      <c r="CW733" s="11" t="str">
        <f t="shared" si="587"/>
        <v/>
      </c>
      <c r="CX733" t="s">
        <v>3799</v>
      </c>
      <c r="CY733" s="9" t="str">
        <f t="shared" si="588"/>
        <v>0</v>
      </c>
      <c r="CZ733" s="11"/>
      <c r="DA733" s="11"/>
      <c r="DB733" s="11"/>
      <c r="DC733" s="11"/>
      <c r="DD733" s="9" t="str">
        <f t="shared" si="589"/>
        <v/>
      </c>
      <c r="DI733" s="9" t="str">
        <f t="shared" si="590"/>
        <v/>
      </c>
      <c r="DT733" s="9">
        <f>VLOOKUP(BG733,ディレクトリID!A:B,2)</f>
        <v>563156</v>
      </c>
      <c r="DV733" s="4" t="str">
        <f t="shared" si="591"/>
        <v>【ヘッドセット　KCNC】</v>
      </c>
      <c r="DW733" s="4" t="str">
        <f t="shared" si="592"/>
        <v>【ヘッドセット　KCNC】</v>
      </c>
      <c r="DX733" s="9">
        <f t="shared" si="593"/>
        <v>4</v>
      </c>
      <c r="DY733" s="11"/>
      <c r="DZ733" s="9" t="str">
        <f t="shared" si="602"/>
        <v>1</v>
      </c>
      <c r="EA733" s="9" t="str">
        <f t="shared" si="602"/>
        <v>1</v>
      </c>
      <c r="EB733" s="11"/>
      <c r="EC733" s="11"/>
      <c r="ED733" s="11"/>
      <c r="EE733" s="9" t="str">
        <f t="shared" si="594"/>
        <v>0</v>
      </c>
      <c r="EO733" s="5" t="s">
        <v>428</v>
      </c>
      <c r="EP733" s="8" t="s">
        <v>429</v>
      </c>
      <c r="EQ733" s="8" t="s">
        <v>429</v>
      </c>
      <c r="ER733" s="8" t="s">
        <v>209</v>
      </c>
      <c r="ES733" s="8" t="s">
        <v>430</v>
      </c>
      <c r="ET733" s="9" t="str">
        <f t="shared" si="595"/>
        <v>2</v>
      </c>
      <c r="EU733" s="11"/>
      <c r="EV733" s="11"/>
      <c r="EW733" s="11"/>
      <c r="EX733" s="9" t="str">
        <f t="shared" si="603"/>
        <v>0</v>
      </c>
      <c r="EY733" s="9" t="str">
        <f t="shared" si="603"/>
        <v>0</v>
      </c>
      <c r="EZ733" s="11"/>
      <c r="FA733" s="11"/>
      <c r="FB733" s="9" t="str">
        <f t="shared" si="604"/>
        <v>0</v>
      </c>
      <c r="FC733" s="9" t="str">
        <f t="shared" si="604"/>
        <v>0</v>
      </c>
      <c r="FD733" s="9" t="str">
        <f t="shared" si="596"/>
        <v>1</v>
      </c>
      <c r="FE733" s="9" t="str">
        <f t="shared" si="605"/>
        <v>1</v>
      </c>
      <c r="FF733" s="9" t="str">
        <f t="shared" si="605"/>
        <v>1</v>
      </c>
      <c r="GJ733" s="4" t="str">
        <f t="shared" si="599"/>
        <v>パーツ\ヘッドセット:ブランド\KCNC</v>
      </c>
      <c r="GK733" s="4" t="str">
        <f t="shared" si="597"/>
        <v>u:u</v>
      </c>
      <c r="GL733" s="11"/>
      <c r="GM733" s="4" t="str">
        <f t="shared" si="606"/>
        <v>::</v>
      </c>
      <c r="GN733" s="4" t="str">
        <f t="shared" si="606"/>
        <v>::</v>
      </c>
      <c r="GO733" s="4" t="str">
        <f t="shared" si="606"/>
        <v>::</v>
      </c>
      <c r="GP733" s="4" t="str">
        <f t="shared" si="598"/>
        <v>1</v>
      </c>
    </row>
    <row r="734" spans="1:198" ht="28" customHeight="1">
      <c r="A734" s="5" t="s">
        <v>3805</v>
      </c>
      <c r="B734" s="5" t="s">
        <v>3807</v>
      </c>
      <c r="C734" s="5" t="s">
        <v>3805</v>
      </c>
      <c r="D734" s="9" t="str">
        <f t="shared" si="571"/>
        <v>u</v>
      </c>
      <c r="E734" s="9" t="str">
        <f t="shared" si="572"/>
        <v xml:space="preserve"> / （KCNCKHS-PT1860テーパード）</v>
      </c>
      <c r="F734" s="9" t="str">
        <f t="shared" si="573"/>
        <v xml:space="preserve"> / （KCNCKHS-PT1860テーパード）</v>
      </c>
      <c r="G734" s="5">
        <v>5040</v>
      </c>
      <c r="H734" s="9">
        <f t="shared" si="574"/>
        <v>5040</v>
      </c>
      <c r="I734" s="9" t="str">
        <f t="shared" si="575"/>
        <v>0</v>
      </c>
      <c r="J734" s="9" t="str">
        <f t="shared" si="576"/>
        <v>1</v>
      </c>
      <c r="P734" s="9" t="str">
        <f t="shared" si="577"/>
        <v>KCNCKHS-PT1860テーパード</v>
      </c>
      <c r="AI734" s="9" t="str">
        <f t="shared" si="578"/>
        <v>http://image.rakuten.co.jp/brotures/cabinet/items/kcnc/hdst_khs-pt1860.jpg</v>
      </c>
      <c r="AS734" s="9" t="str">
        <f t="shared" si="600"/>
        <v>1</v>
      </c>
      <c r="AT734" s="9" t="str">
        <f t="shared" si="600"/>
        <v>1</v>
      </c>
      <c r="AU734" s="9" t="str">
        <f t="shared" si="579"/>
        <v>0</v>
      </c>
      <c r="AV734" s="9" t="str">
        <f t="shared" si="580"/>
        <v>1</v>
      </c>
      <c r="AW734" s="9" t="str">
        <f t="shared" si="601"/>
        <v>0</v>
      </c>
      <c r="AX734" s="9" t="str">
        <f t="shared" si="601"/>
        <v>0</v>
      </c>
      <c r="AY734" s="11"/>
      <c r="AZ734" s="11"/>
      <c r="BA734" s="11"/>
      <c r="BB734" s="9" t="str">
        <f t="shared" si="581"/>
        <v>-1</v>
      </c>
      <c r="BC734" s="9" t="str">
        <f t="shared" si="582"/>
        <v>0</v>
      </c>
      <c r="BG734" s="5" t="s">
        <v>264</v>
      </c>
      <c r="BH734" s="5" t="s">
        <v>8506</v>
      </c>
      <c r="CS734" s="9" t="str">
        <f t="shared" si="583"/>
        <v>0</v>
      </c>
      <c r="CT734" s="9" t="str">
        <f t="shared" si="584"/>
        <v>&lt;iframe src="http://www.rakuten.ne.jp/gold/brotures/spec/kcnc/hdst_khs-pt1860.html" frameborder="0" id="spec-content" scrolling="no"&gt;&lt;/iframe&gt;</v>
      </c>
      <c r="CU734" s="9" t="str">
        <f t="shared" si="585"/>
        <v/>
      </c>
      <c r="CV734" s="9" t="str">
        <f t="shared" si="586"/>
        <v>&lt;div class="row-fluid"&gt;&lt;iframe src="http://www.rakuten.ne.jp/gold/brotures/items/kcnc/hdst_khs-pt1860.html" frameborder="0" id="skin-product" scrolling="no"&gt;&lt;/iframe&gt;&lt;/div&gt;</v>
      </c>
      <c r="CW734" s="11" t="str">
        <f t="shared" si="587"/>
        <v/>
      </c>
      <c r="CX734" t="s">
        <v>3805</v>
      </c>
      <c r="CY734" s="9" t="str">
        <f t="shared" si="588"/>
        <v>0</v>
      </c>
      <c r="CZ734" s="11"/>
      <c r="DA734" s="11"/>
      <c r="DB734" s="11"/>
      <c r="DC734" s="11"/>
      <c r="DD734" s="9" t="str">
        <f t="shared" si="589"/>
        <v/>
      </c>
      <c r="DI734" s="9" t="str">
        <f t="shared" si="590"/>
        <v/>
      </c>
      <c r="DT734" s="9">
        <f>VLOOKUP(BG734,ディレクトリID!A:B,2)</f>
        <v>563156</v>
      </c>
      <c r="DV734" s="4" t="str">
        <f t="shared" si="591"/>
        <v>【ヘッドセット　KCNC】</v>
      </c>
      <c r="DW734" s="4" t="str">
        <f t="shared" si="592"/>
        <v>【ヘッドセット　KCNC】</v>
      </c>
      <c r="DX734" s="9">
        <f t="shared" si="593"/>
        <v>4</v>
      </c>
      <c r="DY734" s="11"/>
      <c r="DZ734" s="9" t="str">
        <f t="shared" si="602"/>
        <v>1</v>
      </c>
      <c r="EA734" s="9" t="str">
        <f t="shared" si="602"/>
        <v>1</v>
      </c>
      <c r="EB734" s="11"/>
      <c r="EC734" s="11"/>
      <c r="ED734" s="11"/>
      <c r="EE734" s="9" t="str">
        <f t="shared" si="594"/>
        <v>0</v>
      </c>
      <c r="EO734" s="5" t="s">
        <v>428</v>
      </c>
      <c r="EP734" s="8" t="s">
        <v>429</v>
      </c>
      <c r="EQ734" s="8" t="s">
        <v>429</v>
      </c>
      <c r="ER734" s="8" t="s">
        <v>209</v>
      </c>
      <c r="ES734" s="8" t="s">
        <v>430</v>
      </c>
      <c r="ET734" s="9" t="str">
        <f t="shared" si="595"/>
        <v>2</v>
      </c>
      <c r="EU734" s="11"/>
      <c r="EV734" s="11"/>
      <c r="EW734" s="11"/>
      <c r="EX734" s="9" t="str">
        <f t="shared" si="603"/>
        <v>0</v>
      </c>
      <c r="EY734" s="9" t="str">
        <f t="shared" si="603"/>
        <v>0</v>
      </c>
      <c r="EZ734" s="11"/>
      <c r="FA734" s="11"/>
      <c r="FB734" s="9" t="str">
        <f t="shared" si="604"/>
        <v>0</v>
      </c>
      <c r="FC734" s="9" t="str">
        <f t="shared" si="604"/>
        <v>0</v>
      </c>
      <c r="FD734" s="9" t="str">
        <f t="shared" si="596"/>
        <v>1</v>
      </c>
      <c r="FE734" s="9" t="str">
        <f t="shared" si="605"/>
        <v>1</v>
      </c>
      <c r="FF734" s="9" t="str">
        <f t="shared" si="605"/>
        <v>1</v>
      </c>
      <c r="GJ734" s="4" t="str">
        <f t="shared" si="599"/>
        <v>パーツ\ヘッドセット:ブランド\KCNC</v>
      </c>
      <c r="GK734" s="4" t="str">
        <f t="shared" si="597"/>
        <v>u:u</v>
      </c>
      <c r="GL734" s="11"/>
      <c r="GM734" s="4" t="str">
        <f t="shared" si="606"/>
        <v>::</v>
      </c>
      <c r="GN734" s="4" t="str">
        <f t="shared" si="606"/>
        <v>::</v>
      </c>
      <c r="GO734" s="4" t="str">
        <f t="shared" si="606"/>
        <v>::</v>
      </c>
      <c r="GP734" s="4" t="str">
        <f t="shared" si="598"/>
        <v>1</v>
      </c>
    </row>
    <row r="735" spans="1:198" ht="28" customHeight="1">
      <c r="A735" s="5" t="s">
        <v>3811</v>
      </c>
      <c r="B735" s="5" t="s">
        <v>3813</v>
      </c>
      <c r="C735" s="5" t="s">
        <v>3811</v>
      </c>
      <c r="D735" s="9" t="str">
        <f t="shared" si="571"/>
        <v>u</v>
      </c>
      <c r="E735" s="9" t="str">
        <f t="shared" si="572"/>
        <v xml:space="preserve"> / （KCNCMORIONKM1インテグラル）</v>
      </c>
      <c r="F735" s="9" t="str">
        <f t="shared" si="573"/>
        <v xml:space="preserve"> / （KCNCMORIONKM1インテグラル）</v>
      </c>
      <c r="G735" s="5">
        <v>48300</v>
      </c>
      <c r="H735" s="9">
        <f t="shared" si="574"/>
        <v>48300</v>
      </c>
      <c r="I735" s="9" t="str">
        <f t="shared" si="575"/>
        <v>0</v>
      </c>
      <c r="J735" s="9" t="str">
        <f t="shared" si="576"/>
        <v>1</v>
      </c>
      <c r="P735" s="9" t="str">
        <f t="shared" si="577"/>
        <v>KCNCMORIONKM1インテグラル</v>
      </c>
      <c r="AI735" s="9" t="str">
        <f t="shared" si="578"/>
        <v>http://image.rakuten.co.jp/brotures/cabinet/items/kcnc/hdst_km1.jpg</v>
      </c>
      <c r="AS735" s="9" t="str">
        <f t="shared" si="600"/>
        <v>1</v>
      </c>
      <c r="AT735" s="9" t="str">
        <f t="shared" si="600"/>
        <v>1</v>
      </c>
      <c r="AU735" s="9" t="str">
        <f t="shared" si="579"/>
        <v>0</v>
      </c>
      <c r="AV735" s="9" t="str">
        <f t="shared" si="580"/>
        <v>1</v>
      </c>
      <c r="AW735" s="9" t="str">
        <f t="shared" si="601"/>
        <v>0</v>
      </c>
      <c r="AX735" s="9" t="str">
        <f t="shared" si="601"/>
        <v>0</v>
      </c>
      <c r="AY735" s="11"/>
      <c r="AZ735" s="11"/>
      <c r="BA735" s="11"/>
      <c r="BB735" s="9" t="str">
        <f t="shared" si="581"/>
        <v>-1</v>
      </c>
      <c r="BC735" s="9" t="str">
        <f t="shared" si="582"/>
        <v>0</v>
      </c>
      <c r="BG735" s="5" t="s">
        <v>264</v>
      </c>
      <c r="BH735" s="5" t="s">
        <v>8506</v>
      </c>
      <c r="CS735" s="9" t="str">
        <f t="shared" si="583"/>
        <v>0</v>
      </c>
      <c r="CT735" s="9" t="str">
        <f t="shared" si="584"/>
        <v>&lt;iframe src="http://www.rakuten.ne.jp/gold/brotures/spec/kcnc/hdst_km1.html" frameborder="0" id="spec-content" scrolling="no"&gt;&lt;/iframe&gt;</v>
      </c>
      <c r="CU735" s="9" t="str">
        <f t="shared" si="585"/>
        <v/>
      </c>
      <c r="CV735" s="9" t="str">
        <f t="shared" si="586"/>
        <v>&lt;div class="row-fluid"&gt;&lt;iframe src="http://www.rakuten.ne.jp/gold/brotures/items/kcnc/hdst_km1.html" frameborder="0" id="skin-product" scrolling="no"&gt;&lt;/iframe&gt;&lt;/div&gt;</v>
      </c>
      <c r="CW735" s="11" t="str">
        <f t="shared" si="587"/>
        <v/>
      </c>
      <c r="CX735" t="s">
        <v>3811</v>
      </c>
      <c r="CY735" s="9" t="str">
        <f t="shared" si="588"/>
        <v>0</v>
      </c>
      <c r="CZ735" s="11"/>
      <c r="DA735" s="11"/>
      <c r="DB735" s="11"/>
      <c r="DC735" s="11"/>
      <c r="DD735" s="9" t="str">
        <f t="shared" si="589"/>
        <v/>
      </c>
      <c r="DI735" s="9" t="str">
        <f t="shared" si="590"/>
        <v/>
      </c>
      <c r="DT735" s="9">
        <f>VLOOKUP(BG735,ディレクトリID!A:B,2)</f>
        <v>563156</v>
      </c>
      <c r="DV735" s="4" t="str">
        <f t="shared" si="591"/>
        <v>【ヘッドセット　KCNC】</v>
      </c>
      <c r="DW735" s="4" t="str">
        <f t="shared" si="592"/>
        <v>【ヘッドセット　KCNC】</v>
      </c>
      <c r="DX735" s="9">
        <f t="shared" si="593"/>
        <v>4</v>
      </c>
      <c r="DY735" s="11"/>
      <c r="DZ735" s="9" t="str">
        <f t="shared" si="602"/>
        <v>1</v>
      </c>
      <c r="EA735" s="9" t="str">
        <f t="shared" si="602"/>
        <v>1</v>
      </c>
      <c r="EB735" s="11"/>
      <c r="EC735" s="11"/>
      <c r="ED735" s="11"/>
      <c r="EE735" s="9" t="str">
        <f t="shared" si="594"/>
        <v>0</v>
      </c>
      <c r="EO735" s="5" t="s">
        <v>428</v>
      </c>
      <c r="EP735" s="8" t="s">
        <v>429</v>
      </c>
      <c r="EQ735" s="8" t="s">
        <v>429</v>
      </c>
      <c r="ER735" s="8" t="s">
        <v>209</v>
      </c>
      <c r="ES735" s="8" t="s">
        <v>430</v>
      </c>
      <c r="ET735" s="9" t="str">
        <f t="shared" si="595"/>
        <v>2</v>
      </c>
      <c r="EU735" s="11"/>
      <c r="EV735" s="11"/>
      <c r="EW735" s="11"/>
      <c r="EX735" s="9" t="str">
        <f t="shared" si="603"/>
        <v>0</v>
      </c>
      <c r="EY735" s="9" t="str">
        <f t="shared" si="603"/>
        <v>0</v>
      </c>
      <c r="EZ735" s="11"/>
      <c r="FA735" s="11"/>
      <c r="FB735" s="9" t="str">
        <f t="shared" si="604"/>
        <v>0</v>
      </c>
      <c r="FC735" s="9" t="str">
        <f t="shared" si="604"/>
        <v>0</v>
      </c>
      <c r="FD735" s="9" t="str">
        <f t="shared" si="596"/>
        <v>1</v>
      </c>
      <c r="FE735" s="9" t="str">
        <f t="shared" si="605"/>
        <v>1</v>
      </c>
      <c r="FF735" s="9" t="str">
        <f t="shared" si="605"/>
        <v>1</v>
      </c>
      <c r="GJ735" s="4" t="str">
        <f t="shared" si="599"/>
        <v>パーツ\ヘッドセット:ブランド\KCNC</v>
      </c>
      <c r="GK735" s="4" t="str">
        <f t="shared" si="597"/>
        <v>u:u</v>
      </c>
      <c r="GL735" s="11"/>
      <c r="GM735" s="4" t="str">
        <f t="shared" si="606"/>
        <v>::</v>
      </c>
      <c r="GN735" s="4" t="str">
        <f t="shared" si="606"/>
        <v>::</v>
      </c>
      <c r="GO735" s="4" t="str">
        <f t="shared" si="606"/>
        <v>::</v>
      </c>
      <c r="GP735" s="4" t="str">
        <f t="shared" si="598"/>
        <v>1</v>
      </c>
    </row>
    <row r="736" spans="1:198" ht="28" customHeight="1">
      <c r="A736" s="5" t="s">
        <v>3817</v>
      </c>
      <c r="B736" s="5" t="s">
        <v>3819</v>
      </c>
      <c r="C736" s="5" t="s">
        <v>3817</v>
      </c>
      <c r="D736" s="9" t="str">
        <f t="shared" si="571"/>
        <v>u</v>
      </c>
      <c r="E736" s="9" t="str">
        <f t="shared" si="572"/>
        <v xml:space="preserve"> / （KCNCMORIONKM2セミインテグラル）</v>
      </c>
      <c r="F736" s="9" t="str">
        <f t="shared" si="573"/>
        <v xml:space="preserve"> / （KCNCMORIONKM2セミインテグラル）</v>
      </c>
      <c r="G736" s="5">
        <v>48300</v>
      </c>
      <c r="H736" s="9">
        <f t="shared" si="574"/>
        <v>48300</v>
      </c>
      <c r="I736" s="9" t="str">
        <f t="shared" si="575"/>
        <v>0</v>
      </c>
      <c r="J736" s="9" t="str">
        <f t="shared" si="576"/>
        <v>1</v>
      </c>
      <c r="P736" s="9" t="str">
        <f t="shared" si="577"/>
        <v>KCNCMORIONKM2セミインテグラル</v>
      </c>
      <c r="AI736" s="9" t="str">
        <f t="shared" si="578"/>
        <v>http://image.rakuten.co.jp/brotures/cabinet/items/kcnc/hdst_km2.jpg</v>
      </c>
      <c r="AS736" s="9" t="str">
        <f t="shared" si="600"/>
        <v>1</v>
      </c>
      <c r="AT736" s="9" t="str">
        <f t="shared" si="600"/>
        <v>1</v>
      </c>
      <c r="AU736" s="9" t="str">
        <f t="shared" si="579"/>
        <v>0</v>
      </c>
      <c r="AV736" s="9" t="str">
        <f t="shared" si="580"/>
        <v>1</v>
      </c>
      <c r="AW736" s="9" t="str">
        <f t="shared" si="601"/>
        <v>0</v>
      </c>
      <c r="AX736" s="9" t="str">
        <f t="shared" si="601"/>
        <v>0</v>
      </c>
      <c r="AY736" s="11"/>
      <c r="AZ736" s="11"/>
      <c r="BA736" s="11"/>
      <c r="BB736" s="9" t="str">
        <f t="shared" si="581"/>
        <v>-1</v>
      </c>
      <c r="BC736" s="9" t="str">
        <f t="shared" si="582"/>
        <v>0</v>
      </c>
      <c r="BG736" s="5" t="s">
        <v>264</v>
      </c>
      <c r="BH736" s="5" t="s">
        <v>8506</v>
      </c>
      <c r="CS736" s="9" t="str">
        <f t="shared" si="583"/>
        <v>0</v>
      </c>
      <c r="CT736" s="9" t="str">
        <f t="shared" si="584"/>
        <v>&lt;iframe src="http://www.rakuten.ne.jp/gold/brotures/spec/kcnc/hdst_km2.html" frameborder="0" id="spec-content" scrolling="no"&gt;&lt;/iframe&gt;</v>
      </c>
      <c r="CU736" s="9" t="str">
        <f t="shared" si="585"/>
        <v/>
      </c>
      <c r="CV736" s="9" t="str">
        <f t="shared" si="586"/>
        <v>&lt;div class="row-fluid"&gt;&lt;iframe src="http://www.rakuten.ne.jp/gold/brotures/items/kcnc/hdst_km2.html" frameborder="0" id="skin-product" scrolling="no"&gt;&lt;/iframe&gt;&lt;/div&gt;</v>
      </c>
      <c r="CW736" s="11" t="str">
        <f t="shared" si="587"/>
        <v/>
      </c>
      <c r="CX736" t="s">
        <v>3817</v>
      </c>
      <c r="CY736" s="9" t="str">
        <f t="shared" si="588"/>
        <v>0</v>
      </c>
      <c r="CZ736" s="11"/>
      <c r="DA736" s="11"/>
      <c r="DB736" s="11"/>
      <c r="DC736" s="11"/>
      <c r="DD736" s="9" t="str">
        <f t="shared" si="589"/>
        <v/>
      </c>
      <c r="DI736" s="9" t="str">
        <f t="shared" si="590"/>
        <v/>
      </c>
      <c r="DT736" s="9">
        <f>VLOOKUP(BG736,ディレクトリID!A:B,2)</f>
        <v>563156</v>
      </c>
      <c r="DV736" s="4" t="str">
        <f t="shared" si="591"/>
        <v>【ヘッドセット　KCNC】</v>
      </c>
      <c r="DW736" s="4" t="str">
        <f t="shared" si="592"/>
        <v>【ヘッドセット　KCNC】</v>
      </c>
      <c r="DX736" s="9">
        <f t="shared" si="593"/>
        <v>4</v>
      </c>
      <c r="DY736" s="11"/>
      <c r="DZ736" s="9" t="str">
        <f t="shared" si="602"/>
        <v>1</v>
      </c>
      <c r="EA736" s="9" t="str">
        <f t="shared" si="602"/>
        <v>1</v>
      </c>
      <c r="EB736" s="11"/>
      <c r="EC736" s="11"/>
      <c r="ED736" s="11"/>
      <c r="EE736" s="9" t="str">
        <f t="shared" si="594"/>
        <v>0</v>
      </c>
      <c r="EO736" s="5" t="s">
        <v>428</v>
      </c>
      <c r="EP736" s="8" t="s">
        <v>429</v>
      </c>
      <c r="EQ736" s="8" t="s">
        <v>429</v>
      </c>
      <c r="ER736" s="8" t="s">
        <v>209</v>
      </c>
      <c r="ES736" s="8" t="s">
        <v>430</v>
      </c>
      <c r="ET736" s="9" t="str">
        <f t="shared" si="595"/>
        <v>2</v>
      </c>
      <c r="EU736" s="11"/>
      <c r="EV736" s="11"/>
      <c r="EW736" s="11"/>
      <c r="EX736" s="9" t="str">
        <f t="shared" si="603"/>
        <v>0</v>
      </c>
      <c r="EY736" s="9" t="str">
        <f t="shared" si="603"/>
        <v>0</v>
      </c>
      <c r="EZ736" s="11"/>
      <c r="FA736" s="11"/>
      <c r="FB736" s="9" t="str">
        <f t="shared" si="604"/>
        <v>0</v>
      </c>
      <c r="FC736" s="9" t="str">
        <f t="shared" si="604"/>
        <v>0</v>
      </c>
      <c r="FD736" s="9" t="str">
        <f t="shared" si="596"/>
        <v>1</v>
      </c>
      <c r="FE736" s="9" t="str">
        <f t="shared" si="605"/>
        <v>1</v>
      </c>
      <c r="FF736" s="9" t="str">
        <f t="shared" si="605"/>
        <v>1</v>
      </c>
      <c r="GJ736" s="4" t="str">
        <f t="shared" si="599"/>
        <v>パーツ\ヘッドセット:ブランド\KCNC</v>
      </c>
      <c r="GK736" s="4" t="str">
        <f t="shared" si="597"/>
        <v>u:u</v>
      </c>
      <c r="GL736" s="11"/>
      <c r="GM736" s="4" t="str">
        <f t="shared" si="606"/>
        <v>::</v>
      </c>
      <c r="GN736" s="4" t="str">
        <f t="shared" si="606"/>
        <v>::</v>
      </c>
      <c r="GO736" s="4" t="str">
        <f t="shared" si="606"/>
        <v>::</v>
      </c>
      <c r="GP736" s="4" t="str">
        <f t="shared" si="598"/>
        <v>1</v>
      </c>
    </row>
    <row r="737" spans="1:198" ht="28" customHeight="1">
      <c r="A737" s="5" t="s">
        <v>3823</v>
      </c>
      <c r="B737" s="5" t="s">
        <v>3825</v>
      </c>
      <c r="C737" s="5" t="s">
        <v>3823</v>
      </c>
      <c r="D737" s="9" t="str">
        <f t="shared" si="571"/>
        <v>u</v>
      </c>
      <c r="E737" s="9" t="str">
        <f t="shared" si="572"/>
        <v xml:space="preserve"> / （KCNCMORIONKM3ノーマル）</v>
      </c>
      <c r="F737" s="9" t="str">
        <f t="shared" si="573"/>
        <v xml:space="preserve"> / （KCNCMORIONKM3ノーマル）</v>
      </c>
      <c r="G737" s="5">
        <v>48300</v>
      </c>
      <c r="H737" s="9">
        <f t="shared" si="574"/>
        <v>48300</v>
      </c>
      <c r="I737" s="9" t="str">
        <f t="shared" si="575"/>
        <v>0</v>
      </c>
      <c r="J737" s="9" t="str">
        <f t="shared" si="576"/>
        <v>1</v>
      </c>
      <c r="P737" s="9" t="str">
        <f t="shared" si="577"/>
        <v>KCNCMORIONKM3ノーマル</v>
      </c>
      <c r="AI737" s="9" t="str">
        <f t="shared" si="578"/>
        <v>http://image.rakuten.co.jp/brotures/cabinet/items/kcnc/hdst_km3.jpg</v>
      </c>
      <c r="AS737" s="9" t="str">
        <f t="shared" si="600"/>
        <v>1</v>
      </c>
      <c r="AT737" s="9" t="str">
        <f t="shared" si="600"/>
        <v>1</v>
      </c>
      <c r="AU737" s="9" t="str">
        <f t="shared" si="579"/>
        <v>0</v>
      </c>
      <c r="AV737" s="9" t="str">
        <f t="shared" si="580"/>
        <v>1</v>
      </c>
      <c r="AW737" s="9" t="str">
        <f t="shared" si="601"/>
        <v>0</v>
      </c>
      <c r="AX737" s="9" t="str">
        <f t="shared" si="601"/>
        <v>0</v>
      </c>
      <c r="AY737" s="11"/>
      <c r="AZ737" s="11"/>
      <c r="BA737" s="11"/>
      <c r="BB737" s="9" t="str">
        <f t="shared" si="581"/>
        <v>-1</v>
      </c>
      <c r="BC737" s="9" t="str">
        <f t="shared" si="582"/>
        <v>0</v>
      </c>
      <c r="BG737" s="5" t="s">
        <v>264</v>
      </c>
      <c r="BH737" s="5" t="s">
        <v>8506</v>
      </c>
      <c r="CS737" s="9" t="str">
        <f t="shared" si="583"/>
        <v>0</v>
      </c>
      <c r="CT737" s="9" t="str">
        <f t="shared" si="584"/>
        <v>&lt;iframe src="http://www.rakuten.ne.jp/gold/brotures/spec/kcnc/hdst_km3.html" frameborder="0" id="spec-content" scrolling="no"&gt;&lt;/iframe&gt;</v>
      </c>
      <c r="CU737" s="9" t="str">
        <f t="shared" si="585"/>
        <v/>
      </c>
      <c r="CV737" s="9" t="str">
        <f t="shared" si="586"/>
        <v>&lt;div class="row-fluid"&gt;&lt;iframe src="http://www.rakuten.ne.jp/gold/brotures/items/kcnc/hdst_km3.html" frameborder="0" id="skin-product" scrolling="no"&gt;&lt;/iframe&gt;&lt;/div&gt;</v>
      </c>
      <c r="CW737" s="11" t="str">
        <f t="shared" si="587"/>
        <v/>
      </c>
      <c r="CX737" t="s">
        <v>3823</v>
      </c>
      <c r="CY737" s="9" t="str">
        <f t="shared" si="588"/>
        <v>0</v>
      </c>
      <c r="CZ737" s="11"/>
      <c r="DA737" s="11"/>
      <c r="DB737" s="11"/>
      <c r="DC737" s="11"/>
      <c r="DD737" s="9" t="str">
        <f t="shared" si="589"/>
        <v/>
      </c>
      <c r="DI737" s="9" t="str">
        <f t="shared" si="590"/>
        <v/>
      </c>
      <c r="DT737" s="9">
        <f>VLOOKUP(BG737,ディレクトリID!A:B,2)</f>
        <v>563156</v>
      </c>
      <c r="DV737" s="4" t="str">
        <f t="shared" si="591"/>
        <v>【ヘッドセット　KCNC】</v>
      </c>
      <c r="DW737" s="4" t="str">
        <f t="shared" si="592"/>
        <v>【ヘッドセット　KCNC】</v>
      </c>
      <c r="DX737" s="9">
        <f t="shared" si="593"/>
        <v>4</v>
      </c>
      <c r="DY737" s="11"/>
      <c r="DZ737" s="9" t="str">
        <f t="shared" si="602"/>
        <v>1</v>
      </c>
      <c r="EA737" s="9" t="str">
        <f t="shared" si="602"/>
        <v>1</v>
      </c>
      <c r="EB737" s="11"/>
      <c r="EC737" s="11"/>
      <c r="ED737" s="11"/>
      <c r="EE737" s="9" t="str">
        <f t="shared" si="594"/>
        <v>0</v>
      </c>
      <c r="EO737" s="5" t="s">
        <v>428</v>
      </c>
      <c r="EP737" s="8" t="s">
        <v>429</v>
      </c>
      <c r="EQ737" s="8" t="s">
        <v>429</v>
      </c>
      <c r="ER737" s="8" t="s">
        <v>209</v>
      </c>
      <c r="ES737" s="8" t="s">
        <v>430</v>
      </c>
      <c r="ET737" s="9" t="str">
        <f t="shared" si="595"/>
        <v>2</v>
      </c>
      <c r="EU737" s="11"/>
      <c r="EV737" s="11"/>
      <c r="EW737" s="11"/>
      <c r="EX737" s="9" t="str">
        <f t="shared" si="603"/>
        <v>0</v>
      </c>
      <c r="EY737" s="9" t="str">
        <f t="shared" si="603"/>
        <v>0</v>
      </c>
      <c r="EZ737" s="11"/>
      <c r="FA737" s="11"/>
      <c r="FB737" s="9" t="str">
        <f t="shared" si="604"/>
        <v>0</v>
      </c>
      <c r="FC737" s="9" t="str">
        <f t="shared" si="604"/>
        <v>0</v>
      </c>
      <c r="FD737" s="9" t="str">
        <f t="shared" si="596"/>
        <v>1</v>
      </c>
      <c r="FE737" s="9" t="str">
        <f t="shared" si="605"/>
        <v>1</v>
      </c>
      <c r="FF737" s="9" t="str">
        <f t="shared" si="605"/>
        <v>1</v>
      </c>
      <c r="GJ737" s="4" t="str">
        <f t="shared" si="599"/>
        <v>パーツ\ヘッドセット:ブランド\KCNC</v>
      </c>
      <c r="GK737" s="4" t="str">
        <f t="shared" si="597"/>
        <v>u:u</v>
      </c>
      <c r="GL737" s="11"/>
      <c r="GM737" s="4" t="str">
        <f t="shared" si="606"/>
        <v>::</v>
      </c>
      <c r="GN737" s="4" t="str">
        <f t="shared" si="606"/>
        <v>::</v>
      </c>
      <c r="GO737" s="4" t="str">
        <f t="shared" si="606"/>
        <v>::</v>
      </c>
      <c r="GP737" s="4" t="str">
        <f t="shared" si="598"/>
        <v>1</v>
      </c>
    </row>
    <row r="738" spans="1:198" ht="28" customHeight="1">
      <c r="A738" s="5" t="s">
        <v>3829</v>
      </c>
      <c r="B738" s="5" t="s">
        <v>3831</v>
      </c>
      <c r="C738" s="5" t="s">
        <v>3829</v>
      </c>
      <c r="D738" s="9" t="str">
        <f t="shared" si="571"/>
        <v>u</v>
      </c>
      <c r="E738" s="9" t="str">
        <f t="shared" si="572"/>
        <v xml:space="preserve"> / （KCNCRADIANTKR1インテグラル）</v>
      </c>
      <c r="F738" s="9" t="str">
        <f t="shared" si="573"/>
        <v xml:space="preserve"> / （KCNCRADIANTKR1インテグラル）</v>
      </c>
      <c r="G738" s="5">
        <v>12600</v>
      </c>
      <c r="H738" s="9">
        <f t="shared" si="574"/>
        <v>12600</v>
      </c>
      <c r="I738" s="9" t="str">
        <f t="shared" si="575"/>
        <v>0</v>
      </c>
      <c r="J738" s="9" t="str">
        <f t="shared" si="576"/>
        <v>1</v>
      </c>
      <c r="P738" s="9" t="str">
        <f t="shared" si="577"/>
        <v>KCNCRADIANTKR1インテグラル</v>
      </c>
      <c r="AI738" s="9" t="str">
        <f t="shared" si="578"/>
        <v>http://image.rakuten.co.jp/brotures/cabinet/items/kcnc/hdst_kr1.jpg</v>
      </c>
      <c r="AS738" s="9" t="str">
        <f t="shared" si="600"/>
        <v>1</v>
      </c>
      <c r="AT738" s="9" t="str">
        <f t="shared" si="600"/>
        <v>1</v>
      </c>
      <c r="AU738" s="9" t="str">
        <f t="shared" si="579"/>
        <v>0</v>
      </c>
      <c r="AV738" s="9" t="str">
        <f t="shared" si="580"/>
        <v>1</v>
      </c>
      <c r="AW738" s="9" t="str">
        <f t="shared" si="601"/>
        <v>0</v>
      </c>
      <c r="AX738" s="9" t="str">
        <f t="shared" si="601"/>
        <v>0</v>
      </c>
      <c r="AY738" s="11"/>
      <c r="AZ738" s="11"/>
      <c r="BA738" s="11"/>
      <c r="BB738" s="9" t="str">
        <f t="shared" si="581"/>
        <v>-1</v>
      </c>
      <c r="BC738" s="9" t="str">
        <f t="shared" si="582"/>
        <v>0</v>
      </c>
      <c r="BG738" s="5" t="s">
        <v>264</v>
      </c>
      <c r="BH738" s="5" t="s">
        <v>8506</v>
      </c>
      <c r="CS738" s="9" t="str">
        <f t="shared" si="583"/>
        <v>0</v>
      </c>
      <c r="CT738" s="9" t="str">
        <f t="shared" si="584"/>
        <v>&lt;iframe src="http://www.rakuten.ne.jp/gold/brotures/spec/kcnc/hdst_kr1.html" frameborder="0" id="spec-content" scrolling="no"&gt;&lt;/iframe&gt;</v>
      </c>
      <c r="CU738" s="9" t="str">
        <f t="shared" si="585"/>
        <v/>
      </c>
      <c r="CV738" s="9" t="str">
        <f t="shared" si="586"/>
        <v>&lt;div class="row-fluid"&gt;&lt;iframe src="http://www.rakuten.ne.jp/gold/brotures/items/kcnc/hdst_kr1.html" frameborder="0" id="skin-product" scrolling="no"&gt;&lt;/iframe&gt;&lt;/div&gt;</v>
      </c>
      <c r="CW738" s="11" t="str">
        <f t="shared" si="587"/>
        <v/>
      </c>
      <c r="CX738" t="s">
        <v>3829</v>
      </c>
      <c r="CY738" s="9" t="str">
        <f t="shared" si="588"/>
        <v>0</v>
      </c>
      <c r="CZ738" s="11"/>
      <c r="DA738" s="11"/>
      <c r="DB738" s="11"/>
      <c r="DC738" s="11"/>
      <c r="DD738" s="9" t="str">
        <f t="shared" si="589"/>
        <v/>
      </c>
      <c r="DI738" s="9" t="str">
        <f t="shared" si="590"/>
        <v/>
      </c>
      <c r="DT738" s="9">
        <f>VLOOKUP(BG738,ディレクトリID!A:B,2)</f>
        <v>563156</v>
      </c>
      <c r="DV738" s="4" t="str">
        <f t="shared" si="591"/>
        <v>【ヘッドセット　KCNC】</v>
      </c>
      <c r="DW738" s="4" t="str">
        <f t="shared" si="592"/>
        <v>【ヘッドセット　KCNC】</v>
      </c>
      <c r="DX738" s="9">
        <f t="shared" si="593"/>
        <v>4</v>
      </c>
      <c r="DY738" s="11"/>
      <c r="DZ738" s="9" t="str">
        <f t="shared" si="602"/>
        <v>1</v>
      </c>
      <c r="EA738" s="9" t="str">
        <f t="shared" si="602"/>
        <v>1</v>
      </c>
      <c r="EB738" s="11"/>
      <c r="EC738" s="11"/>
      <c r="ED738" s="11"/>
      <c r="EE738" s="9" t="str">
        <f t="shared" si="594"/>
        <v>0</v>
      </c>
      <c r="EO738" s="5" t="s">
        <v>428</v>
      </c>
      <c r="EP738" s="8" t="s">
        <v>429</v>
      </c>
      <c r="EQ738" s="8" t="s">
        <v>429</v>
      </c>
      <c r="ER738" s="8" t="s">
        <v>209</v>
      </c>
      <c r="ES738" s="8" t="s">
        <v>430</v>
      </c>
      <c r="ET738" s="9" t="str">
        <f t="shared" si="595"/>
        <v>2</v>
      </c>
      <c r="EU738" s="11"/>
      <c r="EV738" s="11"/>
      <c r="EW738" s="11"/>
      <c r="EX738" s="9" t="str">
        <f t="shared" si="603"/>
        <v>0</v>
      </c>
      <c r="EY738" s="9" t="str">
        <f t="shared" si="603"/>
        <v>0</v>
      </c>
      <c r="EZ738" s="11"/>
      <c r="FA738" s="11"/>
      <c r="FB738" s="9" t="str">
        <f t="shared" si="604"/>
        <v>0</v>
      </c>
      <c r="FC738" s="9" t="str">
        <f t="shared" si="604"/>
        <v>0</v>
      </c>
      <c r="FD738" s="9" t="str">
        <f t="shared" si="596"/>
        <v>1</v>
      </c>
      <c r="FE738" s="9" t="str">
        <f t="shared" si="605"/>
        <v>1</v>
      </c>
      <c r="FF738" s="9" t="str">
        <f t="shared" si="605"/>
        <v>1</v>
      </c>
      <c r="GJ738" s="4" t="str">
        <f t="shared" si="599"/>
        <v>パーツ\ヘッドセット:ブランド\KCNC</v>
      </c>
      <c r="GK738" s="4" t="str">
        <f t="shared" si="597"/>
        <v>u:u</v>
      </c>
      <c r="GL738" s="11"/>
      <c r="GM738" s="4" t="str">
        <f t="shared" si="606"/>
        <v>::</v>
      </c>
      <c r="GN738" s="4" t="str">
        <f t="shared" si="606"/>
        <v>::</v>
      </c>
      <c r="GO738" s="4" t="str">
        <f t="shared" si="606"/>
        <v>::</v>
      </c>
      <c r="GP738" s="4" t="str">
        <f t="shared" si="598"/>
        <v>1</v>
      </c>
    </row>
    <row r="739" spans="1:198" ht="28" customHeight="1">
      <c r="A739" s="5" t="s">
        <v>3835</v>
      </c>
      <c r="B739" s="5" t="s">
        <v>3837</v>
      </c>
      <c r="C739" s="5" t="s">
        <v>3835</v>
      </c>
      <c r="D739" s="9" t="str">
        <f t="shared" si="571"/>
        <v>u</v>
      </c>
      <c r="E739" s="9" t="str">
        <f t="shared" si="572"/>
        <v xml:space="preserve"> / （KCNCRADIANTKR1テーパー）</v>
      </c>
      <c r="F739" s="9" t="str">
        <f t="shared" si="573"/>
        <v xml:space="preserve"> / （KCNCRADIANTKR1テーパー）</v>
      </c>
      <c r="G739" s="5">
        <v>15540</v>
      </c>
      <c r="H739" s="9">
        <f t="shared" si="574"/>
        <v>15540</v>
      </c>
      <c r="I739" s="9" t="str">
        <f t="shared" si="575"/>
        <v>0</v>
      </c>
      <c r="J739" s="9" t="str">
        <f t="shared" si="576"/>
        <v>1</v>
      </c>
      <c r="P739" s="9" t="str">
        <f t="shared" si="577"/>
        <v>KCNCRADIANTKR1テーパー</v>
      </c>
      <c r="AI739" s="9" t="str">
        <f t="shared" si="578"/>
        <v>http://image.rakuten.co.jp/brotures/cabinet/items/kcnc/hdst_kr1_taper.jpg</v>
      </c>
      <c r="AS739" s="9" t="str">
        <f t="shared" si="600"/>
        <v>1</v>
      </c>
      <c r="AT739" s="9" t="str">
        <f t="shared" si="600"/>
        <v>1</v>
      </c>
      <c r="AU739" s="9" t="str">
        <f t="shared" si="579"/>
        <v>0</v>
      </c>
      <c r="AV739" s="9" t="str">
        <f t="shared" si="580"/>
        <v>1</v>
      </c>
      <c r="AW739" s="9" t="str">
        <f t="shared" si="601"/>
        <v>0</v>
      </c>
      <c r="AX739" s="9" t="str">
        <f t="shared" si="601"/>
        <v>0</v>
      </c>
      <c r="AY739" s="11"/>
      <c r="AZ739" s="11"/>
      <c r="BA739" s="11"/>
      <c r="BB739" s="9" t="str">
        <f t="shared" si="581"/>
        <v>-1</v>
      </c>
      <c r="BC739" s="9" t="str">
        <f t="shared" si="582"/>
        <v>0</v>
      </c>
      <c r="BG739" s="5" t="s">
        <v>264</v>
      </c>
      <c r="BH739" s="5" t="s">
        <v>8506</v>
      </c>
      <c r="CS739" s="9" t="str">
        <f t="shared" si="583"/>
        <v>0</v>
      </c>
      <c r="CT739" s="9" t="str">
        <f t="shared" si="584"/>
        <v>&lt;iframe src="http://www.rakuten.ne.jp/gold/brotures/spec/kcnc/hdst_kr1_taper.html" frameborder="0" id="spec-content" scrolling="no"&gt;&lt;/iframe&gt;</v>
      </c>
      <c r="CU739" s="9" t="str">
        <f t="shared" si="585"/>
        <v/>
      </c>
      <c r="CV739" s="9" t="str">
        <f t="shared" si="586"/>
        <v>&lt;div class="row-fluid"&gt;&lt;iframe src="http://www.rakuten.ne.jp/gold/brotures/items/kcnc/hdst_kr1_taper.html" frameborder="0" id="skin-product" scrolling="no"&gt;&lt;/iframe&gt;&lt;/div&gt;</v>
      </c>
      <c r="CW739" s="11" t="str">
        <f t="shared" si="587"/>
        <v/>
      </c>
      <c r="CX739" t="s">
        <v>3835</v>
      </c>
      <c r="CY739" s="9" t="str">
        <f t="shared" si="588"/>
        <v>0</v>
      </c>
      <c r="CZ739" s="11"/>
      <c r="DA739" s="11"/>
      <c r="DB739" s="11"/>
      <c r="DC739" s="11"/>
      <c r="DD739" s="9" t="str">
        <f t="shared" si="589"/>
        <v/>
      </c>
      <c r="DI739" s="9" t="str">
        <f t="shared" si="590"/>
        <v/>
      </c>
      <c r="DT739" s="9">
        <f>VLOOKUP(BG739,ディレクトリID!A:B,2)</f>
        <v>563156</v>
      </c>
      <c r="DV739" s="4" t="str">
        <f t="shared" si="591"/>
        <v>【ヘッドセット　KCNC】</v>
      </c>
      <c r="DW739" s="4" t="str">
        <f t="shared" si="592"/>
        <v>【ヘッドセット　KCNC】</v>
      </c>
      <c r="DX739" s="9">
        <f t="shared" si="593"/>
        <v>4</v>
      </c>
      <c r="DY739" s="11"/>
      <c r="DZ739" s="9" t="str">
        <f t="shared" si="602"/>
        <v>1</v>
      </c>
      <c r="EA739" s="9" t="str">
        <f t="shared" si="602"/>
        <v>1</v>
      </c>
      <c r="EB739" s="11"/>
      <c r="EC739" s="11"/>
      <c r="ED739" s="11"/>
      <c r="EE739" s="9" t="str">
        <f t="shared" si="594"/>
        <v>0</v>
      </c>
      <c r="EO739" s="5" t="s">
        <v>428</v>
      </c>
      <c r="EP739" s="8" t="s">
        <v>429</v>
      </c>
      <c r="EQ739" s="8" t="s">
        <v>429</v>
      </c>
      <c r="ER739" s="8" t="s">
        <v>209</v>
      </c>
      <c r="ES739" s="8" t="s">
        <v>430</v>
      </c>
      <c r="ET739" s="9" t="str">
        <f t="shared" si="595"/>
        <v>2</v>
      </c>
      <c r="EU739" s="11"/>
      <c r="EV739" s="11"/>
      <c r="EW739" s="11"/>
      <c r="EX739" s="9" t="str">
        <f t="shared" si="603"/>
        <v>0</v>
      </c>
      <c r="EY739" s="9" t="str">
        <f t="shared" si="603"/>
        <v>0</v>
      </c>
      <c r="EZ739" s="11"/>
      <c r="FA739" s="11"/>
      <c r="FB739" s="9" t="str">
        <f t="shared" si="604"/>
        <v>0</v>
      </c>
      <c r="FC739" s="9" t="str">
        <f t="shared" si="604"/>
        <v>0</v>
      </c>
      <c r="FD739" s="9" t="str">
        <f t="shared" si="596"/>
        <v>1</v>
      </c>
      <c r="FE739" s="9" t="str">
        <f t="shared" si="605"/>
        <v>1</v>
      </c>
      <c r="FF739" s="9" t="str">
        <f t="shared" si="605"/>
        <v>1</v>
      </c>
      <c r="GJ739" s="4" t="str">
        <f t="shared" si="599"/>
        <v>パーツ\ヘッドセット:ブランド\KCNC</v>
      </c>
      <c r="GK739" s="4" t="str">
        <f t="shared" si="597"/>
        <v>u:u</v>
      </c>
      <c r="GL739" s="11"/>
      <c r="GM739" s="4" t="str">
        <f t="shared" si="606"/>
        <v>::</v>
      </c>
      <c r="GN739" s="4" t="str">
        <f t="shared" si="606"/>
        <v>::</v>
      </c>
      <c r="GO739" s="4" t="str">
        <f t="shared" si="606"/>
        <v>::</v>
      </c>
      <c r="GP739" s="4" t="str">
        <f t="shared" si="598"/>
        <v>1</v>
      </c>
    </row>
    <row r="740" spans="1:198" ht="28" customHeight="1">
      <c r="A740" s="5" t="s">
        <v>3841</v>
      </c>
      <c r="B740" s="5" t="s">
        <v>3843</v>
      </c>
      <c r="C740" s="5" t="s">
        <v>3841</v>
      </c>
      <c r="D740" s="9" t="str">
        <f t="shared" si="571"/>
        <v>u</v>
      </c>
      <c r="E740" s="9" t="str">
        <f t="shared" si="572"/>
        <v xml:space="preserve"> / （KCNCRADIANTKR2セミインテグラル）</v>
      </c>
      <c r="F740" s="9" t="str">
        <f t="shared" si="573"/>
        <v xml:space="preserve"> / （KCNCRADIANTKR2セミインテグラル）</v>
      </c>
      <c r="G740" s="5">
        <v>14700</v>
      </c>
      <c r="H740" s="9">
        <f t="shared" si="574"/>
        <v>14700</v>
      </c>
      <c r="I740" s="9" t="str">
        <f t="shared" si="575"/>
        <v>0</v>
      </c>
      <c r="J740" s="9" t="str">
        <f t="shared" si="576"/>
        <v>1</v>
      </c>
      <c r="P740" s="9" t="str">
        <f t="shared" si="577"/>
        <v>KCNCRADIANTKR2セミインテグラル</v>
      </c>
      <c r="AI740" s="9" t="str">
        <f t="shared" si="578"/>
        <v>http://image.rakuten.co.jp/brotures/cabinet/items/kcnc/hdst_kr2.jpg</v>
      </c>
      <c r="AS740" s="9" t="str">
        <f t="shared" si="600"/>
        <v>1</v>
      </c>
      <c r="AT740" s="9" t="str">
        <f t="shared" si="600"/>
        <v>1</v>
      </c>
      <c r="AU740" s="9" t="str">
        <f t="shared" si="579"/>
        <v>0</v>
      </c>
      <c r="AV740" s="9" t="str">
        <f t="shared" si="580"/>
        <v>1</v>
      </c>
      <c r="AW740" s="9" t="str">
        <f t="shared" si="601"/>
        <v>0</v>
      </c>
      <c r="AX740" s="9" t="str">
        <f t="shared" si="601"/>
        <v>0</v>
      </c>
      <c r="AY740" s="11"/>
      <c r="AZ740" s="11"/>
      <c r="BA740" s="11"/>
      <c r="BB740" s="9" t="str">
        <f t="shared" si="581"/>
        <v>-1</v>
      </c>
      <c r="BC740" s="9" t="str">
        <f t="shared" si="582"/>
        <v>0</v>
      </c>
      <c r="BG740" s="5" t="s">
        <v>264</v>
      </c>
      <c r="BH740" s="5" t="s">
        <v>8506</v>
      </c>
      <c r="CS740" s="9" t="str">
        <f t="shared" si="583"/>
        <v>0</v>
      </c>
      <c r="CT740" s="9" t="str">
        <f t="shared" si="584"/>
        <v>&lt;iframe src="http://www.rakuten.ne.jp/gold/brotures/spec/kcnc/hdst_kr2.html" frameborder="0" id="spec-content" scrolling="no"&gt;&lt;/iframe&gt;</v>
      </c>
      <c r="CU740" s="9" t="str">
        <f t="shared" si="585"/>
        <v/>
      </c>
      <c r="CV740" s="9" t="str">
        <f t="shared" si="586"/>
        <v>&lt;div class="row-fluid"&gt;&lt;iframe src="http://www.rakuten.ne.jp/gold/brotures/items/kcnc/hdst_kr2.html" frameborder="0" id="skin-product" scrolling="no"&gt;&lt;/iframe&gt;&lt;/div&gt;</v>
      </c>
      <c r="CW740" s="11" t="str">
        <f t="shared" si="587"/>
        <v/>
      </c>
      <c r="CX740" t="s">
        <v>3841</v>
      </c>
      <c r="CY740" s="9" t="str">
        <f t="shared" si="588"/>
        <v>0</v>
      </c>
      <c r="CZ740" s="11"/>
      <c r="DA740" s="11"/>
      <c r="DB740" s="11"/>
      <c r="DC740" s="11"/>
      <c r="DD740" s="9" t="str">
        <f t="shared" si="589"/>
        <v/>
      </c>
      <c r="DI740" s="9" t="str">
        <f t="shared" si="590"/>
        <v/>
      </c>
      <c r="DT740" s="9">
        <f>VLOOKUP(BG740,ディレクトリID!A:B,2)</f>
        <v>563156</v>
      </c>
      <c r="DV740" s="4" t="str">
        <f t="shared" si="591"/>
        <v>【ヘッドセット　KCNC】</v>
      </c>
      <c r="DW740" s="4" t="str">
        <f t="shared" si="592"/>
        <v>【ヘッドセット　KCNC】</v>
      </c>
      <c r="DX740" s="9">
        <f t="shared" si="593"/>
        <v>4</v>
      </c>
      <c r="DY740" s="11"/>
      <c r="DZ740" s="9" t="str">
        <f t="shared" si="602"/>
        <v>1</v>
      </c>
      <c r="EA740" s="9" t="str">
        <f t="shared" si="602"/>
        <v>1</v>
      </c>
      <c r="EB740" s="11"/>
      <c r="EC740" s="11"/>
      <c r="ED740" s="11"/>
      <c r="EE740" s="9" t="str">
        <f t="shared" si="594"/>
        <v>0</v>
      </c>
      <c r="EO740" s="5" t="s">
        <v>428</v>
      </c>
      <c r="EP740" s="8" t="s">
        <v>429</v>
      </c>
      <c r="EQ740" s="8" t="s">
        <v>429</v>
      </c>
      <c r="ER740" s="8" t="s">
        <v>209</v>
      </c>
      <c r="ES740" s="8" t="s">
        <v>430</v>
      </c>
      <c r="ET740" s="9" t="str">
        <f t="shared" si="595"/>
        <v>2</v>
      </c>
      <c r="EU740" s="11"/>
      <c r="EV740" s="11"/>
      <c r="EW740" s="11"/>
      <c r="EX740" s="9" t="str">
        <f t="shared" si="603"/>
        <v>0</v>
      </c>
      <c r="EY740" s="9" t="str">
        <f t="shared" si="603"/>
        <v>0</v>
      </c>
      <c r="EZ740" s="11"/>
      <c r="FA740" s="11"/>
      <c r="FB740" s="9" t="str">
        <f t="shared" si="604"/>
        <v>0</v>
      </c>
      <c r="FC740" s="9" t="str">
        <f t="shared" si="604"/>
        <v>0</v>
      </c>
      <c r="FD740" s="9" t="str">
        <f t="shared" si="596"/>
        <v>1</v>
      </c>
      <c r="FE740" s="9" t="str">
        <f t="shared" si="605"/>
        <v>1</v>
      </c>
      <c r="FF740" s="9" t="str">
        <f t="shared" si="605"/>
        <v>1</v>
      </c>
      <c r="GJ740" s="4" t="str">
        <f t="shared" si="599"/>
        <v>パーツ\ヘッドセット:ブランド\KCNC</v>
      </c>
      <c r="GK740" s="4" t="str">
        <f t="shared" si="597"/>
        <v>u:u</v>
      </c>
      <c r="GL740" s="11"/>
      <c r="GM740" s="4" t="str">
        <f t="shared" si="606"/>
        <v>::</v>
      </c>
      <c r="GN740" s="4" t="str">
        <f t="shared" si="606"/>
        <v>::</v>
      </c>
      <c r="GO740" s="4" t="str">
        <f t="shared" si="606"/>
        <v>::</v>
      </c>
      <c r="GP740" s="4" t="str">
        <f t="shared" si="598"/>
        <v>1</v>
      </c>
    </row>
    <row r="741" spans="1:198" ht="28" customHeight="1">
      <c r="A741" s="5" t="s">
        <v>3847</v>
      </c>
      <c r="B741" s="5" t="s">
        <v>3849</v>
      </c>
      <c r="C741" s="5" t="s">
        <v>3847</v>
      </c>
      <c r="D741" s="9" t="str">
        <f t="shared" si="571"/>
        <v>u</v>
      </c>
      <c r="E741" s="9" t="str">
        <f t="shared" si="572"/>
        <v xml:space="preserve"> / （KCNCRADIANTKR3ノーマル）</v>
      </c>
      <c r="F741" s="9" t="str">
        <f t="shared" si="573"/>
        <v xml:space="preserve"> / （KCNCRADIANTKR3ノーマル）</v>
      </c>
      <c r="G741" s="5">
        <v>18900</v>
      </c>
      <c r="H741" s="9">
        <f t="shared" si="574"/>
        <v>18900</v>
      </c>
      <c r="I741" s="9" t="str">
        <f t="shared" si="575"/>
        <v>0</v>
      </c>
      <c r="J741" s="9" t="str">
        <f t="shared" si="576"/>
        <v>1</v>
      </c>
      <c r="P741" s="9" t="str">
        <f t="shared" si="577"/>
        <v>KCNCRADIANTKR3ノーマル</v>
      </c>
      <c r="AI741" s="9" t="str">
        <f t="shared" si="578"/>
        <v>http://image.rakuten.co.jp/brotures/cabinet/items/kcnc/hdst_kr3.jpg</v>
      </c>
      <c r="AS741" s="9" t="str">
        <f t="shared" si="600"/>
        <v>1</v>
      </c>
      <c r="AT741" s="9" t="str">
        <f t="shared" si="600"/>
        <v>1</v>
      </c>
      <c r="AU741" s="9" t="str">
        <f t="shared" si="579"/>
        <v>0</v>
      </c>
      <c r="AV741" s="9" t="str">
        <f t="shared" si="580"/>
        <v>1</v>
      </c>
      <c r="AW741" s="9" t="str">
        <f t="shared" si="601"/>
        <v>0</v>
      </c>
      <c r="AX741" s="9" t="str">
        <f t="shared" si="601"/>
        <v>0</v>
      </c>
      <c r="AY741" s="11"/>
      <c r="AZ741" s="11"/>
      <c r="BA741" s="11"/>
      <c r="BB741" s="9" t="str">
        <f t="shared" si="581"/>
        <v>-1</v>
      </c>
      <c r="BC741" s="9" t="str">
        <f t="shared" si="582"/>
        <v>0</v>
      </c>
      <c r="BG741" s="5" t="s">
        <v>264</v>
      </c>
      <c r="BH741" s="5" t="s">
        <v>8506</v>
      </c>
      <c r="CS741" s="9" t="str">
        <f t="shared" si="583"/>
        <v>0</v>
      </c>
      <c r="CT741" s="9" t="str">
        <f t="shared" si="584"/>
        <v>&lt;iframe src="http://www.rakuten.ne.jp/gold/brotures/spec/kcnc/hdst_kr3.html" frameborder="0" id="spec-content" scrolling="no"&gt;&lt;/iframe&gt;</v>
      </c>
      <c r="CU741" s="9" t="str">
        <f t="shared" si="585"/>
        <v/>
      </c>
      <c r="CV741" s="9" t="str">
        <f t="shared" si="586"/>
        <v>&lt;div class="row-fluid"&gt;&lt;iframe src="http://www.rakuten.ne.jp/gold/brotures/items/kcnc/hdst_kr3.html" frameborder="0" id="skin-product" scrolling="no"&gt;&lt;/iframe&gt;&lt;/div&gt;</v>
      </c>
      <c r="CW741" s="11" t="str">
        <f t="shared" si="587"/>
        <v/>
      </c>
      <c r="CX741" t="s">
        <v>3847</v>
      </c>
      <c r="CY741" s="9" t="str">
        <f t="shared" si="588"/>
        <v>0</v>
      </c>
      <c r="CZ741" s="11"/>
      <c r="DA741" s="11"/>
      <c r="DB741" s="11"/>
      <c r="DC741" s="11"/>
      <c r="DD741" s="9" t="str">
        <f t="shared" si="589"/>
        <v/>
      </c>
      <c r="DI741" s="9" t="str">
        <f t="shared" si="590"/>
        <v/>
      </c>
      <c r="DT741" s="9">
        <f>VLOOKUP(BG741,ディレクトリID!A:B,2)</f>
        <v>563156</v>
      </c>
      <c r="DV741" s="4" t="str">
        <f t="shared" si="591"/>
        <v>【ヘッドセット　KCNC】</v>
      </c>
      <c r="DW741" s="4" t="str">
        <f t="shared" si="592"/>
        <v>【ヘッドセット　KCNC】</v>
      </c>
      <c r="DX741" s="9">
        <f t="shared" si="593"/>
        <v>4</v>
      </c>
      <c r="DY741" s="11"/>
      <c r="DZ741" s="9" t="str">
        <f t="shared" si="602"/>
        <v>1</v>
      </c>
      <c r="EA741" s="9" t="str">
        <f t="shared" si="602"/>
        <v>1</v>
      </c>
      <c r="EB741" s="11"/>
      <c r="EC741" s="11"/>
      <c r="ED741" s="11"/>
      <c r="EE741" s="9" t="str">
        <f t="shared" si="594"/>
        <v>0</v>
      </c>
      <c r="EO741" s="5" t="s">
        <v>428</v>
      </c>
      <c r="EP741" s="8" t="s">
        <v>429</v>
      </c>
      <c r="EQ741" s="8" t="s">
        <v>429</v>
      </c>
      <c r="ER741" s="8" t="s">
        <v>209</v>
      </c>
      <c r="ES741" s="8" t="s">
        <v>430</v>
      </c>
      <c r="ET741" s="9" t="str">
        <f t="shared" si="595"/>
        <v>2</v>
      </c>
      <c r="EU741" s="11"/>
      <c r="EV741" s="11"/>
      <c r="EW741" s="11"/>
      <c r="EX741" s="9" t="str">
        <f t="shared" si="603"/>
        <v>0</v>
      </c>
      <c r="EY741" s="9" t="str">
        <f t="shared" si="603"/>
        <v>0</v>
      </c>
      <c r="EZ741" s="11"/>
      <c r="FA741" s="11"/>
      <c r="FB741" s="9" t="str">
        <f t="shared" si="604"/>
        <v>0</v>
      </c>
      <c r="FC741" s="9" t="str">
        <f t="shared" si="604"/>
        <v>0</v>
      </c>
      <c r="FD741" s="9" t="str">
        <f t="shared" si="596"/>
        <v>1</v>
      </c>
      <c r="FE741" s="9" t="str">
        <f t="shared" si="605"/>
        <v>1</v>
      </c>
      <c r="FF741" s="9" t="str">
        <f t="shared" si="605"/>
        <v>1</v>
      </c>
      <c r="GJ741" s="4" t="str">
        <f t="shared" si="599"/>
        <v>パーツ\ヘッドセット:ブランド\KCNC</v>
      </c>
      <c r="GK741" s="4" t="str">
        <f t="shared" si="597"/>
        <v>u:u</v>
      </c>
      <c r="GL741" s="11"/>
      <c r="GM741" s="4" t="str">
        <f t="shared" si="606"/>
        <v>::</v>
      </c>
      <c r="GN741" s="4" t="str">
        <f t="shared" si="606"/>
        <v>::</v>
      </c>
      <c r="GO741" s="4" t="str">
        <f t="shared" si="606"/>
        <v>::</v>
      </c>
      <c r="GP741" s="4" t="str">
        <f t="shared" si="598"/>
        <v>1</v>
      </c>
    </row>
    <row r="742" spans="1:198" ht="28" customHeight="1">
      <c r="A742" s="5" t="s">
        <v>3853</v>
      </c>
      <c r="B742" s="5" t="s">
        <v>3855</v>
      </c>
      <c r="C742" s="5" t="s">
        <v>3853</v>
      </c>
      <c r="D742" s="9" t="str">
        <f t="shared" si="571"/>
        <v>u</v>
      </c>
      <c r="E742" s="9" t="str">
        <f t="shared" si="572"/>
        <v xml:space="preserve"> / （TANGELEVINCDS）</v>
      </c>
      <c r="F742" s="9" t="str">
        <f t="shared" si="573"/>
        <v xml:space="preserve"> / （TANGELEVINCDS）</v>
      </c>
      <c r="G742" s="5">
        <v>2310</v>
      </c>
      <c r="H742" s="9">
        <f t="shared" si="574"/>
        <v>2310</v>
      </c>
      <c r="I742" s="9" t="str">
        <f t="shared" si="575"/>
        <v>0</v>
      </c>
      <c r="J742" s="9" t="str">
        <f t="shared" si="576"/>
        <v>1</v>
      </c>
      <c r="P742" s="9" t="str">
        <f t="shared" si="577"/>
        <v>TANGELEVINCDS</v>
      </c>
      <c r="AI742" s="9" t="str">
        <f t="shared" si="578"/>
        <v>http://image.rakuten.co.jp/brotures/cabinet/items/tange/hdst_levin_cds.jpg</v>
      </c>
      <c r="AS742" s="9" t="str">
        <f t="shared" ref="AS742:AT761" si="607">IF($A742&lt;&gt;"","1","")</f>
        <v>1</v>
      </c>
      <c r="AT742" s="9" t="str">
        <f t="shared" si="607"/>
        <v>1</v>
      </c>
      <c r="AU742" s="9" t="str">
        <f t="shared" si="579"/>
        <v>0</v>
      </c>
      <c r="AV742" s="9" t="str">
        <f t="shared" si="580"/>
        <v>1</v>
      </c>
      <c r="AW742" s="9" t="str">
        <f t="shared" ref="AW742:AX761" si="608">IF($A742&lt;&gt;"","0","")</f>
        <v>0</v>
      </c>
      <c r="AX742" s="9" t="str">
        <f t="shared" si="608"/>
        <v>0</v>
      </c>
      <c r="AY742" s="11"/>
      <c r="AZ742" s="11"/>
      <c r="BA742" s="11"/>
      <c r="BB742" s="9" t="str">
        <f t="shared" si="581"/>
        <v>-1</v>
      </c>
      <c r="BC742" s="9" t="str">
        <f t="shared" si="582"/>
        <v>0</v>
      </c>
      <c r="BG742" s="5" t="s">
        <v>264</v>
      </c>
      <c r="BH742" s="5" t="s">
        <v>8517</v>
      </c>
      <c r="CS742" s="9" t="str">
        <f t="shared" si="583"/>
        <v>0</v>
      </c>
      <c r="CT742" s="9" t="str">
        <f t="shared" si="584"/>
        <v>&lt;iframe src="http://www.rakuten.ne.jp/gold/brotures/spec/tange/hdst_levin_cds.html" frameborder="0" id="spec-content" scrolling="no"&gt;&lt;/iframe&gt;</v>
      </c>
      <c r="CU742" s="9" t="str">
        <f t="shared" si="585"/>
        <v/>
      </c>
      <c r="CV742" s="9" t="str">
        <f t="shared" si="586"/>
        <v>&lt;div class="row-fluid"&gt;&lt;iframe src="http://www.rakuten.ne.jp/gold/brotures/items/tange/hdst_levin_cds.html" frameborder="0" id="skin-product" scrolling="no"&gt;&lt;/iframe&gt;&lt;/div&gt;</v>
      </c>
      <c r="CW742" s="11" t="str">
        <f t="shared" si="587"/>
        <v/>
      </c>
      <c r="CX742" t="s">
        <v>3853</v>
      </c>
      <c r="CY742" s="9" t="str">
        <f t="shared" si="588"/>
        <v>0</v>
      </c>
      <c r="CZ742" s="11"/>
      <c r="DA742" s="11"/>
      <c r="DB742" s="11"/>
      <c r="DC742" s="11"/>
      <c r="DD742" s="9" t="str">
        <f t="shared" si="589"/>
        <v/>
      </c>
      <c r="DI742" s="9" t="str">
        <f t="shared" si="590"/>
        <v/>
      </c>
      <c r="DT742" s="9">
        <f>VLOOKUP(BG742,ディレクトリID!A:B,2)</f>
        <v>563156</v>
      </c>
      <c r="DV742" s="4" t="str">
        <f t="shared" si="591"/>
        <v>【ヘッドセット　TANGE】</v>
      </c>
      <c r="DW742" s="4" t="str">
        <f t="shared" si="592"/>
        <v>【ヘッドセット　TANGE】</v>
      </c>
      <c r="DX742" s="9">
        <f t="shared" si="593"/>
        <v>4</v>
      </c>
      <c r="DY742" s="11"/>
      <c r="DZ742" s="9" t="str">
        <f t="shared" ref="DZ742:EA761" si="609">IF($A742&lt;&gt;"","1","")</f>
        <v>1</v>
      </c>
      <c r="EA742" s="9" t="str">
        <f t="shared" si="609"/>
        <v>1</v>
      </c>
      <c r="EB742" s="11"/>
      <c r="EC742" s="11"/>
      <c r="ED742" s="11"/>
      <c r="EE742" s="9" t="str">
        <f t="shared" si="594"/>
        <v>0</v>
      </c>
      <c r="EO742" s="5" t="s">
        <v>428</v>
      </c>
      <c r="EP742" s="8" t="s">
        <v>429</v>
      </c>
      <c r="EQ742" s="8" t="s">
        <v>429</v>
      </c>
      <c r="ER742" s="8" t="s">
        <v>209</v>
      </c>
      <c r="ES742" s="8" t="s">
        <v>430</v>
      </c>
      <c r="ET742" s="9" t="str">
        <f t="shared" si="595"/>
        <v>2</v>
      </c>
      <c r="EU742" s="11"/>
      <c r="EV742" s="11"/>
      <c r="EW742" s="11"/>
      <c r="EX742" s="9" t="str">
        <f t="shared" ref="EX742:EY761" si="610">IF($A742&lt;&gt;"","0","")</f>
        <v>0</v>
      </c>
      <c r="EY742" s="9" t="str">
        <f t="shared" si="610"/>
        <v>0</v>
      </c>
      <c r="EZ742" s="11"/>
      <c r="FA742" s="11"/>
      <c r="FB742" s="9" t="str">
        <f t="shared" ref="FB742:FC761" si="611">IF($A742&lt;&gt;"","0","")</f>
        <v>0</v>
      </c>
      <c r="FC742" s="9" t="str">
        <f t="shared" si="611"/>
        <v>0</v>
      </c>
      <c r="FD742" s="9" t="str">
        <f t="shared" si="596"/>
        <v>1</v>
      </c>
      <c r="FE742" s="9" t="str">
        <f t="shared" ref="FE742:FF761" si="612">IF($BG742="完成車","3","1")</f>
        <v>1</v>
      </c>
      <c r="FF742" s="9" t="str">
        <f t="shared" si="612"/>
        <v>1</v>
      </c>
      <c r="GJ742" s="4" t="str">
        <f t="shared" si="599"/>
        <v>パーツ\ヘッドセット:ブランド\TANGE</v>
      </c>
      <c r="GK742" s="4" t="str">
        <f t="shared" si="597"/>
        <v>u:u</v>
      </c>
      <c r="GL742" s="11"/>
      <c r="GM742" s="4" t="str">
        <f t="shared" ref="GM742:GO761" si="613">IF($A742&lt;&gt;"","::","")</f>
        <v>::</v>
      </c>
      <c r="GN742" s="4" t="str">
        <f t="shared" si="613"/>
        <v>::</v>
      </c>
      <c r="GO742" s="4" t="str">
        <f t="shared" si="613"/>
        <v>::</v>
      </c>
      <c r="GP742" s="4" t="str">
        <f t="shared" si="598"/>
        <v>1</v>
      </c>
    </row>
    <row r="743" spans="1:198" ht="28" customHeight="1">
      <c r="A743" s="5" t="s">
        <v>3859</v>
      </c>
      <c r="B743" s="5" t="s">
        <v>3861</v>
      </c>
      <c r="C743" s="5" t="s">
        <v>3859</v>
      </c>
      <c r="D743" s="9" t="str">
        <f t="shared" si="571"/>
        <v>u</v>
      </c>
      <c r="E743" s="9" t="str">
        <f t="shared" si="572"/>
        <v xml:space="preserve"> / （TANGELEVINアロイ）</v>
      </c>
      <c r="F743" s="9" t="str">
        <f t="shared" si="573"/>
        <v xml:space="preserve"> / （TANGELEVINアロイ）</v>
      </c>
      <c r="G743" s="5">
        <v>5040</v>
      </c>
      <c r="H743" s="9">
        <f t="shared" si="574"/>
        <v>5040</v>
      </c>
      <c r="I743" s="9" t="str">
        <f t="shared" si="575"/>
        <v>0</v>
      </c>
      <c r="J743" s="9" t="str">
        <f t="shared" si="576"/>
        <v>1</v>
      </c>
      <c r="P743" s="9" t="str">
        <f t="shared" si="577"/>
        <v>TANGELEVINアロイ</v>
      </c>
      <c r="AI743" s="9" t="str">
        <f t="shared" si="578"/>
        <v>http://image.rakuten.co.jp/brotures/cabinet/items/tange/hdst_levinalloy.jpg</v>
      </c>
      <c r="AS743" s="9" t="str">
        <f t="shared" si="607"/>
        <v>1</v>
      </c>
      <c r="AT743" s="9" t="str">
        <f t="shared" si="607"/>
        <v>1</v>
      </c>
      <c r="AU743" s="9" t="str">
        <f t="shared" si="579"/>
        <v>0</v>
      </c>
      <c r="AV743" s="9" t="str">
        <f t="shared" si="580"/>
        <v>1</v>
      </c>
      <c r="AW743" s="9" t="str">
        <f t="shared" si="608"/>
        <v>0</v>
      </c>
      <c r="AX743" s="9" t="str">
        <f t="shared" si="608"/>
        <v>0</v>
      </c>
      <c r="AY743" s="11"/>
      <c r="AZ743" s="11"/>
      <c r="BA743" s="11"/>
      <c r="BB743" s="9" t="str">
        <f t="shared" si="581"/>
        <v>-1</v>
      </c>
      <c r="BC743" s="9" t="str">
        <f t="shared" si="582"/>
        <v>0</v>
      </c>
      <c r="BG743" s="5" t="s">
        <v>264</v>
      </c>
      <c r="BH743" s="5" t="s">
        <v>8517</v>
      </c>
      <c r="CS743" s="9" t="str">
        <f t="shared" si="583"/>
        <v>0</v>
      </c>
      <c r="CT743" s="9" t="str">
        <f t="shared" si="584"/>
        <v>&lt;iframe src="http://www.rakuten.ne.jp/gold/brotures/spec/tange/hdst_levinalloy.html" frameborder="0" id="spec-content" scrolling="no"&gt;&lt;/iframe&gt;</v>
      </c>
      <c r="CU743" s="9" t="str">
        <f t="shared" si="585"/>
        <v/>
      </c>
      <c r="CV743" s="9" t="str">
        <f t="shared" si="586"/>
        <v>&lt;div class="row-fluid"&gt;&lt;iframe src="http://www.rakuten.ne.jp/gold/brotures/items/tange/hdst_levinalloy.html" frameborder="0" id="skin-product" scrolling="no"&gt;&lt;/iframe&gt;&lt;/div&gt;</v>
      </c>
      <c r="CW743" s="11" t="str">
        <f t="shared" si="587"/>
        <v/>
      </c>
      <c r="CX743" t="s">
        <v>3859</v>
      </c>
      <c r="CY743" s="9" t="str">
        <f t="shared" si="588"/>
        <v>0</v>
      </c>
      <c r="CZ743" s="11"/>
      <c r="DA743" s="11"/>
      <c r="DB743" s="11"/>
      <c r="DC743" s="11"/>
      <c r="DD743" s="9" t="str">
        <f t="shared" si="589"/>
        <v/>
      </c>
      <c r="DI743" s="9" t="str">
        <f t="shared" si="590"/>
        <v/>
      </c>
      <c r="DT743" s="9">
        <f>VLOOKUP(BG743,ディレクトリID!A:B,2)</f>
        <v>563156</v>
      </c>
      <c r="DV743" s="4" t="str">
        <f t="shared" si="591"/>
        <v>【ヘッドセット　TANGE】</v>
      </c>
      <c r="DW743" s="4" t="str">
        <f t="shared" si="592"/>
        <v>【ヘッドセット　TANGE】</v>
      </c>
      <c r="DX743" s="9">
        <f t="shared" si="593"/>
        <v>4</v>
      </c>
      <c r="DY743" s="11"/>
      <c r="DZ743" s="9" t="str">
        <f t="shared" si="609"/>
        <v>1</v>
      </c>
      <c r="EA743" s="9" t="str">
        <f t="shared" si="609"/>
        <v>1</v>
      </c>
      <c r="EB743" s="11"/>
      <c r="EC743" s="11"/>
      <c r="ED743" s="11"/>
      <c r="EE743" s="9" t="str">
        <f t="shared" si="594"/>
        <v>0</v>
      </c>
      <c r="EO743" s="5" t="s">
        <v>428</v>
      </c>
      <c r="EP743" s="8" t="s">
        <v>429</v>
      </c>
      <c r="EQ743" s="8" t="s">
        <v>429</v>
      </c>
      <c r="ER743" s="8" t="s">
        <v>209</v>
      </c>
      <c r="ES743" s="8" t="s">
        <v>430</v>
      </c>
      <c r="ET743" s="9" t="str">
        <f t="shared" si="595"/>
        <v>2</v>
      </c>
      <c r="EU743" s="11"/>
      <c r="EV743" s="11"/>
      <c r="EW743" s="11"/>
      <c r="EX743" s="9" t="str">
        <f t="shared" si="610"/>
        <v>0</v>
      </c>
      <c r="EY743" s="9" t="str">
        <f t="shared" si="610"/>
        <v>0</v>
      </c>
      <c r="EZ743" s="11"/>
      <c r="FA743" s="11"/>
      <c r="FB743" s="9" t="str">
        <f t="shared" si="611"/>
        <v>0</v>
      </c>
      <c r="FC743" s="9" t="str">
        <f t="shared" si="611"/>
        <v>0</v>
      </c>
      <c r="FD743" s="9" t="str">
        <f t="shared" si="596"/>
        <v>1</v>
      </c>
      <c r="FE743" s="9" t="str">
        <f t="shared" si="612"/>
        <v>1</v>
      </c>
      <c r="FF743" s="9" t="str">
        <f t="shared" si="612"/>
        <v>1</v>
      </c>
      <c r="GJ743" s="4" t="str">
        <f t="shared" si="599"/>
        <v>パーツ\ヘッドセット:ブランド\TANGE</v>
      </c>
      <c r="GK743" s="4" t="str">
        <f t="shared" si="597"/>
        <v>u:u</v>
      </c>
      <c r="GL743" s="11"/>
      <c r="GM743" s="4" t="str">
        <f t="shared" si="613"/>
        <v>::</v>
      </c>
      <c r="GN743" s="4" t="str">
        <f t="shared" si="613"/>
        <v>::</v>
      </c>
      <c r="GO743" s="4" t="str">
        <f t="shared" si="613"/>
        <v>::</v>
      </c>
      <c r="GP743" s="4" t="str">
        <f t="shared" si="598"/>
        <v>1</v>
      </c>
    </row>
    <row r="744" spans="1:198" ht="28" customHeight="1">
      <c r="A744" s="5" t="s">
        <v>3865</v>
      </c>
      <c r="B744" s="5" t="s">
        <v>3867</v>
      </c>
      <c r="C744" s="5" t="s">
        <v>3865</v>
      </c>
      <c r="D744" s="9" t="str">
        <f t="shared" si="571"/>
        <v>u</v>
      </c>
      <c r="E744" s="9" t="str">
        <f t="shared" si="572"/>
        <v xml:space="preserve"> / （RITCHEYWCSLOGICCROSS）</v>
      </c>
      <c r="F744" s="9" t="str">
        <f t="shared" si="573"/>
        <v xml:space="preserve"> / （RITCHEYWCSLOGICCROSS）</v>
      </c>
      <c r="G744" s="5">
        <v>9188</v>
      </c>
      <c r="H744" s="9">
        <f t="shared" si="574"/>
        <v>9188</v>
      </c>
      <c r="I744" s="9" t="str">
        <f t="shared" si="575"/>
        <v>0</v>
      </c>
      <c r="J744" s="9" t="str">
        <f t="shared" si="576"/>
        <v>1</v>
      </c>
      <c r="P744" s="9" t="str">
        <f t="shared" si="577"/>
        <v>RITCHEYWCSLOGICCROSS</v>
      </c>
      <c r="AI744" s="9" t="str">
        <f t="shared" si="578"/>
        <v>http://image.rakuten.co.jp/brotures/cabinet/items/ritchey/hdst_logic_cross.jpg</v>
      </c>
      <c r="AS744" s="9" t="str">
        <f t="shared" si="607"/>
        <v>1</v>
      </c>
      <c r="AT744" s="9" t="str">
        <f t="shared" si="607"/>
        <v>1</v>
      </c>
      <c r="AU744" s="9" t="str">
        <f t="shared" si="579"/>
        <v>0</v>
      </c>
      <c r="AV744" s="9" t="str">
        <f t="shared" si="580"/>
        <v>1</v>
      </c>
      <c r="AW744" s="9" t="str">
        <f t="shared" si="608"/>
        <v>0</v>
      </c>
      <c r="AX744" s="9" t="str">
        <f t="shared" si="608"/>
        <v>0</v>
      </c>
      <c r="AY744" s="11"/>
      <c r="AZ744" s="11"/>
      <c r="BA744" s="11"/>
      <c r="BB744" s="9" t="str">
        <f t="shared" si="581"/>
        <v>-1</v>
      </c>
      <c r="BC744" s="9" t="str">
        <f t="shared" si="582"/>
        <v>0</v>
      </c>
      <c r="BG744" s="5" t="s">
        <v>264</v>
      </c>
      <c r="BH744" s="5" t="s">
        <v>8513</v>
      </c>
      <c r="CS744" s="9" t="str">
        <f t="shared" si="583"/>
        <v>0</v>
      </c>
      <c r="CT744" s="9" t="str">
        <f t="shared" si="584"/>
        <v>&lt;iframe src="http://www.rakuten.ne.jp/gold/brotures/spec/ritchey/hdst_logic_cross.html" frameborder="0" id="spec-content" scrolling="no"&gt;&lt;/iframe&gt;</v>
      </c>
      <c r="CU744" s="9" t="str">
        <f t="shared" si="585"/>
        <v/>
      </c>
      <c r="CV744" s="9" t="str">
        <f t="shared" si="586"/>
        <v>&lt;div class="row-fluid"&gt;&lt;iframe src="http://www.rakuten.ne.jp/gold/brotures/items/ritchey/hdst_logic_cross.html" frameborder="0" id="skin-product" scrolling="no"&gt;&lt;/iframe&gt;&lt;/div&gt;</v>
      </c>
      <c r="CW744" s="11" t="str">
        <f t="shared" si="587"/>
        <v/>
      </c>
      <c r="CX744" t="s">
        <v>3865</v>
      </c>
      <c r="CY744" s="9" t="str">
        <f t="shared" si="588"/>
        <v>0</v>
      </c>
      <c r="CZ744" s="11"/>
      <c r="DA744" s="11"/>
      <c r="DB744" s="11"/>
      <c r="DC744" s="11"/>
      <c r="DD744" s="9" t="str">
        <f t="shared" si="589"/>
        <v/>
      </c>
      <c r="DI744" s="9" t="str">
        <f t="shared" si="590"/>
        <v/>
      </c>
      <c r="DT744" s="9">
        <f>VLOOKUP(BG744,ディレクトリID!A:B,2)</f>
        <v>563156</v>
      </c>
      <c r="DV744" s="4" t="str">
        <f t="shared" si="591"/>
        <v>【ヘッドセット　RITCHEY】</v>
      </c>
      <c r="DW744" s="4" t="str">
        <f t="shared" si="592"/>
        <v>【ヘッドセット　RITCHEY】</v>
      </c>
      <c r="DX744" s="9">
        <f t="shared" si="593"/>
        <v>4</v>
      </c>
      <c r="DY744" s="11"/>
      <c r="DZ744" s="9" t="str">
        <f t="shared" si="609"/>
        <v>1</v>
      </c>
      <c r="EA744" s="9" t="str">
        <f t="shared" si="609"/>
        <v>1</v>
      </c>
      <c r="EB744" s="11"/>
      <c r="EC744" s="11"/>
      <c r="ED744" s="11"/>
      <c r="EE744" s="9" t="str">
        <f t="shared" si="594"/>
        <v>0</v>
      </c>
      <c r="EO744" s="5" t="s">
        <v>428</v>
      </c>
      <c r="EP744" s="8" t="s">
        <v>429</v>
      </c>
      <c r="EQ744" s="8" t="s">
        <v>429</v>
      </c>
      <c r="ER744" s="8" t="s">
        <v>209</v>
      </c>
      <c r="ES744" s="8" t="s">
        <v>430</v>
      </c>
      <c r="ET744" s="9" t="str">
        <f t="shared" si="595"/>
        <v>2</v>
      </c>
      <c r="EU744" s="11"/>
      <c r="EV744" s="11"/>
      <c r="EW744" s="11"/>
      <c r="EX744" s="9" t="str">
        <f t="shared" si="610"/>
        <v>0</v>
      </c>
      <c r="EY744" s="9" t="str">
        <f t="shared" si="610"/>
        <v>0</v>
      </c>
      <c r="EZ744" s="11"/>
      <c r="FA744" s="11"/>
      <c r="FB744" s="9" t="str">
        <f t="shared" si="611"/>
        <v>0</v>
      </c>
      <c r="FC744" s="9" t="str">
        <f t="shared" si="611"/>
        <v>0</v>
      </c>
      <c r="FD744" s="9" t="str">
        <f t="shared" si="596"/>
        <v>1</v>
      </c>
      <c r="FE744" s="9" t="str">
        <f t="shared" si="612"/>
        <v>1</v>
      </c>
      <c r="FF744" s="9" t="str">
        <f t="shared" si="612"/>
        <v>1</v>
      </c>
      <c r="GJ744" s="4" t="str">
        <f t="shared" si="599"/>
        <v>パーツ\ヘッドセット:ブランド\RITCHEY</v>
      </c>
      <c r="GK744" s="4" t="str">
        <f t="shared" si="597"/>
        <v>u:u</v>
      </c>
      <c r="GL744" s="11"/>
      <c r="GM744" s="4" t="str">
        <f t="shared" si="613"/>
        <v>::</v>
      </c>
      <c r="GN744" s="4" t="str">
        <f t="shared" si="613"/>
        <v>::</v>
      </c>
      <c r="GO744" s="4" t="str">
        <f t="shared" si="613"/>
        <v>::</v>
      </c>
      <c r="GP744" s="4" t="str">
        <f t="shared" si="598"/>
        <v>1</v>
      </c>
    </row>
    <row r="745" spans="1:198" ht="28" customHeight="1">
      <c r="A745" s="5" t="s">
        <v>3871</v>
      </c>
      <c r="B745" s="5" t="s">
        <v>3873</v>
      </c>
      <c r="C745" s="5" t="s">
        <v>3871</v>
      </c>
      <c r="D745" s="9" t="str">
        <f t="shared" si="571"/>
        <v>u</v>
      </c>
      <c r="E745" s="9" t="str">
        <f t="shared" si="572"/>
        <v xml:space="preserve"> / （RITCHEYLOGICV2COMP）</v>
      </c>
      <c r="F745" s="9" t="str">
        <f t="shared" si="573"/>
        <v xml:space="preserve"> / （RITCHEYLOGICV2COMP）</v>
      </c>
      <c r="G745" s="5">
        <v>3150</v>
      </c>
      <c r="H745" s="9">
        <f t="shared" si="574"/>
        <v>3150</v>
      </c>
      <c r="I745" s="9" t="str">
        <f t="shared" si="575"/>
        <v>0</v>
      </c>
      <c r="J745" s="9" t="str">
        <f t="shared" si="576"/>
        <v>1</v>
      </c>
      <c r="P745" s="9" t="str">
        <f t="shared" si="577"/>
        <v>RITCHEYLOGICV2COMP</v>
      </c>
      <c r="AI745" s="9" t="str">
        <f t="shared" si="578"/>
        <v>http://image.rakuten.co.jp/brotures/cabinet/items/ritchey/hdst_logicv2.jpg</v>
      </c>
      <c r="AS745" s="9" t="str">
        <f t="shared" si="607"/>
        <v>1</v>
      </c>
      <c r="AT745" s="9" t="str">
        <f t="shared" si="607"/>
        <v>1</v>
      </c>
      <c r="AU745" s="9" t="str">
        <f t="shared" si="579"/>
        <v>0</v>
      </c>
      <c r="AV745" s="9" t="str">
        <f t="shared" si="580"/>
        <v>1</v>
      </c>
      <c r="AW745" s="9" t="str">
        <f t="shared" si="608"/>
        <v>0</v>
      </c>
      <c r="AX745" s="9" t="str">
        <f t="shared" si="608"/>
        <v>0</v>
      </c>
      <c r="AY745" s="11"/>
      <c r="AZ745" s="11"/>
      <c r="BA745" s="11"/>
      <c r="BB745" s="9" t="str">
        <f t="shared" si="581"/>
        <v>-1</v>
      </c>
      <c r="BC745" s="9" t="str">
        <f t="shared" si="582"/>
        <v>0</v>
      </c>
      <c r="BG745" s="5" t="s">
        <v>264</v>
      </c>
      <c r="BH745" s="5" t="s">
        <v>8513</v>
      </c>
      <c r="CS745" s="9" t="str">
        <f t="shared" si="583"/>
        <v>0</v>
      </c>
      <c r="CT745" s="9" t="str">
        <f t="shared" si="584"/>
        <v>&lt;iframe src="http://www.rakuten.ne.jp/gold/brotures/spec/ritchey/hdst_logicv2.html" frameborder="0" id="spec-content" scrolling="no"&gt;&lt;/iframe&gt;</v>
      </c>
      <c r="CU745" s="9" t="str">
        <f t="shared" si="585"/>
        <v/>
      </c>
      <c r="CV745" s="9" t="str">
        <f t="shared" si="586"/>
        <v>&lt;div class="row-fluid"&gt;&lt;iframe src="http://www.rakuten.ne.jp/gold/brotures/items/ritchey/hdst_logicv2.html" frameborder="0" id="skin-product" scrolling="no"&gt;&lt;/iframe&gt;&lt;/div&gt;</v>
      </c>
      <c r="CW745" s="11" t="str">
        <f t="shared" si="587"/>
        <v/>
      </c>
      <c r="CX745" t="s">
        <v>3871</v>
      </c>
      <c r="CY745" s="9" t="str">
        <f t="shared" si="588"/>
        <v>0</v>
      </c>
      <c r="CZ745" s="11"/>
      <c r="DA745" s="11"/>
      <c r="DB745" s="11"/>
      <c r="DC745" s="11"/>
      <c r="DD745" s="9" t="str">
        <f t="shared" si="589"/>
        <v/>
      </c>
      <c r="DI745" s="9" t="str">
        <f t="shared" si="590"/>
        <v/>
      </c>
      <c r="DT745" s="9">
        <f>VLOOKUP(BG745,ディレクトリID!A:B,2)</f>
        <v>563156</v>
      </c>
      <c r="DV745" s="4" t="str">
        <f t="shared" si="591"/>
        <v>【ヘッドセット　RITCHEY】</v>
      </c>
      <c r="DW745" s="4" t="str">
        <f t="shared" si="592"/>
        <v>【ヘッドセット　RITCHEY】</v>
      </c>
      <c r="DX745" s="9">
        <f t="shared" si="593"/>
        <v>4</v>
      </c>
      <c r="DY745" s="11"/>
      <c r="DZ745" s="9" t="str">
        <f t="shared" si="609"/>
        <v>1</v>
      </c>
      <c r="EA745" s="9" t="str">
        <f t="shared" si="609"/>
        <v>1</v>
      </c>
      <c r="EB745" s="11"/>
      <c r="EC745" s="11"/>
      <c r="ED745" s="11"/>
      <c r="EE745" s="9" t="str">
        <f t="shared" si="594"/>
        <v>0</v>
      </c>
      <c r="EO745" s="5" t="s">
        <v>428</v>
      </c>
      <c r="EP745" s="8" t="s">
        <v>429</v>
      </c>
      <c r="EQ745" s="8" t="s">
        <v>429</v>
      </c>
      <c r="ER745" s="8" t="s">
        <v>209</v>
      </c>
      <c r="ES745" s="8" t="s">
        <v>430</v>
      </c>
      <c r="ET745" s="9" t="str">
        <f t="shared" si="595"/>
        <v>2</v>
      </c>
      <c r="EU745" s="11"/>
      <c r="EV745" s="11"/>
      <c r="EW745" s="11"/>
      <c r="EX745" s="9" t="str">
        <f t="shared" si="610"/>
        <v>0</v>
      </c>
      <c r="EY745" s="9" t="str">
        <f t="shared" si="610"/>
        <v>0</v>
      </c>
      <c r="EZ745" s="11"/>
      <c r="FA745" s="11"/>
      <c r="FB745" s="9" t="str">
        <f t="shared" si="611"/>
        <v>0</v>
      </c>
      <c r="FC745" s="9" t="str">
        <f t="shared" si="611"/>
        <v>0</v>
      </c>
      <c r="FD745" s="9" t="str">
        <f t="shared" si="596"/>
        <v>1</v>
      </c>
      <c r="FE745" s="9" t="str">
        <f t="shared" si="612"/>
        <v>1</v>
      </c>
      <c r="FF745" s="9" t="str">
        <f t="shared" si="612"/>
        <v>1</v>
      </c>
      <c r="GJ745" s="4" t="str">
        <f t="shared" si="599"/>
        <v>パーツ\ヘッドセット:ブランド\RITCHEY</v>
      </c>
      <c r="GK745" s="4" t="str">
        <f t="shared" si="597"/>
        <v>u:u</v>
      </c>
      <c r="GL745" s="11"/>
      <c r="GM745" s="4" t="str">
        <f t="shared" si="613"/>
        <v>::</v>
      </c>
      <c r="GN745" s="4" t="str">
        <f t="shared" si="613"/>
        <v>::</v>
      </c>
      <c r="GO745" s="4" t="str">
        <f t="shared" si="613"/>
        <v>::</v>
      </c>
      <c r="GP745" s="4" t="str">
        <f t="shared" si="598"/>
        <v>1</v>
      </c>
    </row>
    <row r="746" spans="1:198" ht="28" customHeight="1">
      <c r="A746" s="5" t="s">
        <v>3877</v>
      </c>
      <c r="B746" s="5" t="s">
        <v>3879</v>
      </c>
      <c r="C746" s="5" t="s">
        <v>3877</v>
      </c>
      <c r="D746" s="9" t="str">
        <f t="shared" si="571"/>
        <v>u</v>
      </c>
      <c r="E746" s="9" t="str">
        <f t="shared" si="572"/>
        <v xml:space="preserve"> / （NITTOMTC-04コラム）</v>
      </c>
      <c r="F746" s="9" t="str">
        <f t="shared" si="573"/>
        <v xml:space="preserve"> / （NITTOMTC-04コラム）</v>
      </c>
      <c r="G746" s="5">
        <v>4200</v>
      </c>
      <c r="H746" s="9">
        <f t="shared" si="574"/>
        <v>4200</v>
      </c>
      <c r="I746" s="9" t="str">
        <f t="shared" si="575"/>
        <v>0</v>
      </c>
      <c r="J746" s="9" t="str">
        <f t="shared" si="576"/>
        <v>1</v>
      </c>
      <c r="P746" s="9" t="str">
        <f t="shared" si="577"/>
        <v>NITTOMTC-04コラム</v>
      </c>
      <c r="AI746" s="9" t="str">
        <f t="shared" si="578"/>
        <v>http://image.rakuten.co.jp/brotures/cabinet/items/nitto/hdst_mtc-04.jpg</v>
      </c>
      <c r="AS746" s="9" t="str">
        <f t="shared" si="607"/>
        <v>1</v>
      </c>
      <c r="AT746" s="9" t="str">
        <f t="shared" si="607"/>
        <v>1</v>
      </c>
      <c r="AU746" s="9" t="str">
        <f t="shared" si="579"/>
        <v>0</v>
      </c>
      <c r="AV746" s="9" t="str">
        <f t="shared" si="580"/>
        <v>1</v>
      </c>
      <c r="AW746" s="9" t="str">
        <f t="shared" si="608"/>
        <v>0</v>
      </c>
      <c r="AX746" s="9" t="str">
        <f t="shared" si="608"/>
        <v>0</v>
      </c>
      <c r="AY746" s="11"/>
      <c r="AZ746" s="11"/>
      <c r="BA746" s="11"/>
      <c r="BB746" s="9" t="str">
        <f t="shared" si="581"/>
        <v>-1</v>
      </c>
      <c r="BC746" s="9" t="str">
        <f t="shared" si="582"/>
        <v>0</v>
      </c>
      <c r="BG746" s="5" t="s">
        <v>322</v>
      </c>
      <c r="BH746" s="5" t="s">
        <v>699</v>
      </c>
      <c r="CS746" s="9" t="str">
        <f t="shared" si="583"/>
        <v>0</v>
      </c>
      <c r="CT746" s="9" t="str">
        <f t="shared" si="584"/>
        <v>&lt;iframe src="http://www.rakuten.ne.jp/gold/brotures/spec/nitto/hdst_mtc-04.html" frameborder="0" id="spec-content" scrolling="no"&gt;&lt;/iframe&gt;</v>
      </c>
      <c r="CU746" s="9" t="str">
        <f t="shared" si="585"/>
        <v/>
      </c>
      <c r="CV746" s="9" t="str">
        <f t="shared" si="586"/>
        <v>&lt;div class="row-fluid"&gt;&lt;iframe src="http://www.rakuten.ne.jp/gold/brotures/items/nitto/hdst_mtc-04.html" frameborder="0" id="skin-product" scrolling="no"&gt;&lt;/iframe&gt;&lt;/div&gt;</v>
      </c>
      <c r="CW746" s="11" t="str">
        <f t="shared" si="587"/>
        <v/>
      </c>
      <c r="CX746" t="s">
        <v>3877</v>
      </c>
      <c r="CY746" s="9" t="str">
        <f t="shared" si="588"/>
        <v>0</v>
      </c>
      <c r="CZ746" s="11"/>
      <c r="DA746" s="11"/>
      <c r="DB746" s="11"/>
      <c r="DC746" s="11"/>
      <c r="DD746" s="9" t="str">
        <f t="shared" si="589"/>
        <v/>
      </c>
      <c r="DI746" s="9" t="str">
        <f t="shared" si="590"/>
        <v/>
      </c>
      <c r="DT746" s="9">
        <f>VLOOKUP(BG746,ディレクトリID!A:B,2)</f>
        <v>563161</v>
      </c>
      <c r="DV746" s="4" t="str">
        <f t="shared" si="591"/>
        <v>【ステム　NITTO】</v>
      </c>
      <c r="DW746" s="4" t="str">
        <f t="shared" si="592"/>
        <v>【ステム　NITTO】</v>
      </c>
      <c r="DX746" s="9">
        <f t="shared" si="593"/>
        <v>4</v>
      </c>
      <c r="DY746" s="11"/>
      <c r="DZ746" s="9" t="str">
        <f t="shared" si="609"/>
        <v>1</v>
      </c>
      <c r="EA746" s="9" t="str">
        <f t="shared" si="609"/>
        <v>1</v>
      </c>
      <c r="EB746" s="11"/>
      <c r="EC746" s="11"/>
      <c r="ED746" s="11"/>
      <c r="EE746" s="9" t="str">
        <f t="shared" si="594"/>
        <v>0</v>
      </c>
      <c r="EO746" s="5" t="s">
        <v>428</v>
      </c>
      <c r="EP746" s="8" t="s">
        <v>429</v>
      </c>
      <c r="EQ746" s="8" t="s">
        <v>429</v>
      </c>
      <c r="ER746" s="8" t="s">
        <v>209</v>
      </c>
      <c r="ES746" s="8" t="s">
        <v>430</v>
      </c>
      <c r="ET746" s="9" t="str">
        <f t="shared" si="595"/>
        <v>2</v>
      </c>
      <c r="EU746" s="11"/>
      <c r="EV746" s="11"/>
      <c r="EW746" s="11"/>
      <c r="EX746" s="9" t="str">
        <f t="shared" si="610"/>
        <v>0</v>
      </c>
      <c r="EY746" s="9" t="str">
        <f t="shared" si="610"/>
        <v>0</v>
      </c>
      <c r="EZ746" s="11"/>
      <c r="FA746" s="11"/>
      <c r="FB746" s="9" t="str">
        <f t="shared" si="611"/>
        <v>0</v>
      </c>
      <c r="FC746" s="9" t="str">
        <f t="shared" si="611"/>
        <v>0</v>
      </c>
      <c r="FD746" s="9" t="str">
        <f t="shared" si="596"/>
        <v>1</v>
      </c>
      <c r="FE746" s="9" t="str">
        <f t="shared" si="612"/>
        <v>1</v>
      </c>
      <c r="FF746" s="9" t="str">
        <f t="shared" si="612"/>
        <v>1</v>
      </c>
      <c r="GJ746" s="4" t="str">
        <f t="shared" si="599"/>
        <v>パーツ\ステム:ブランド\NITTO</v>
      </c>
      <c r="GK746" s="4" t="str">
        <f t="shared" si="597"/>
        <v>u:u</v>
      </c>
      <c r="GL746" s="11"/>
      <c r="GM746" s="4" t="str">
        <f t="shared" si="613"/>
        <v>::</v>
      </c>
      <c r="GN746" s="4" t="str">
        <f t="shared" si="613"/>
        <v>::</v>
      </c>
      <c r="GO746" s="4" t="str">
        <f t="shared" si="613"/>
        <v>::</v>
      </c>
      <c r="GP746" s="4" t="str">
        <f t="shared" si="598"/>
        <v>1</v>
      </c>
    </row>
    <row r="747" spans="1:198" ht="28" customHeight="1">
      <c r="A747" s="5" t="s">
        <v>3883</v>
      </c>
      <c r="B747" s="5" t="s">
        <v>3885</v>
      </c>
      <c r="C747" s="5" t="s">
        <v>3883</v>
      </c>
      <c r="D747" s="9" t="str">
        <f t="shared" si="571"/>
        <v>u</v>
      </c>
      <c r="E747" s="9" t="str">
        <f t="shared" si="572"/>
        <v xml:space="preserve"> / （NITTOMTC-05コラム）</v>
      </c>
      <c r="F747" s="9" t="str">
        <f t="shared" si="573"/>
        <v xml:space="preserve"> / （NITTOMTC-05コラム）</v>
      </c>
      <c r="G747" s="5">
        <v>4463</v>
      </c>
      <c r="H747" s="9">
        <f t="shared" si="574"/>
        <v>4463</v>
      </c>
      <c r="I747" s="9" t="str">
        <f t="shared" si="575"/>
        <v>0</v>
      </c>
      <c r="J747" s="9" t="str">
        <f t="shared" si="576"/>
        <v>1</v>
      </c>
      <c r="P747" s="9" t="str">
        <f t="shared" si="577"/>
        <v>NITTOMTC-05コラム</v>
      </c>
      <c r="AI747" s="9" t="str">
        <f t="shared" si="578"/>
        <v>http://image.rakuten.co.jp/brotures/cabinet/items/nitto/hdst_mtc-05.jpg</v>
      </c>
      <c r="AS747" s="9" t="str">
        <f t="shared" si="607"/>
        <v>1</v>
      </c>
      <c r="AT747" s="9" t="str">
        <f t="shared" si="607"/>
        <v>1</v>
      </c>
      <c r="AU747" s="9" t="str">
        <f t="shared" si="579"/>
        <v>0</v>
      </c>
      <c r="AV747" s="9" t="str">
        <f t="shared" si="580"/>
        <v>1</v>
      </c>
      <c r="AW747" s="9" t="str">
        <f t="shared" si="608"/>
        <v>0</v>
      </c>
      <c r="AX747" s="9" t="str">
        <f t="shared" si="608"/>
        <v>0</v>
      </c>
      <c r="AY747" s="11"/>
      <c r="AZ747" s="11"/>
      <c r="BA747" s="11"/>
      <c r="BB747" s="9" t="str">
        <f t="shared" si="581"/>
        <v>-1</v>
      </c>
      <c r="BC747" s="9" t="str">
        <f t="shared" si="582"/>
        <v>0</v>
      </c>
      <c r="BG747" s="5" t="s">
        <v>322</v>
      </c>
      <c r="BH747" s="5" t="s">
        <v>699</v>
      </c>
      <c r="CS747" s="9" t="str">
        <f t="shared" si="583"/>
        <v>0</v>
      </c>
      <c r="CT747" s="9" t="str">
        <f t="shared" si="584"/>
        <v>&lt;iframe src="http://www.rakuten.ne.jp/gold/brotures/spec/nitto/hdst_mtc-05.html" frameborder="0" id="spec-content" scrolling="no"&gt;&lt;/iframe&gt;</v>
      </c>
      <c r="CU747" s="9" t="str">
        <f t="shared" si="585"/>
        <v/>
      </c>
      <c r="CV747" s="9" t="str">
        <f t="shared" si="586"/>
        <v>&lt;div class="row-fluid"&gt;&lt;iframe src="http://www.rakuten.ne.jp/gold/brotures/items/nitto/hdst_mtc-05.html" frameborder="0" id="skin-product" scrolling="no"&gt;&lt;/iframe&gt;&lt;/div&gt;</v>
      </c>
      <c r="CW747" s="11" t="str">
        <f t="shared" si="587"/>
        <v/>
      </c>
      <c r="CX747" t="s">
        <v>3883</v>
      </c>
      <c r="CY747" s="9" t="str">
        <f t="shared" si="588"/>
        <v>0</v>
      </c>
      <c r="CZ747" s="11"/>
      <c r="DA747" s="11"/>
      <c r="DB747" s="11"/>
      <c r="DC747" s="11"/>
      <c r="DD747" s="9" t="str">
        <f t="shared" si="589"/>
        <v/>
      </c>
      <c r="DI747" s="9" t="str">
        <f t="shared" si="590"/>
        <v/>
      </c>
      <c r="DT747" s="9">
        <f>VLOOKUP(BG747,ディレクトリID!A:B,2)</f>
        <v>563161</v>
      </c>
      <c r="DV747" s="4" t="str">
        <f t="shared" si="591"/>
        <v>【ステム　NITTO】</v>
      </c>
      <c r="DW747" s="4" t="str">
        <f t="shared" si="592"/>
        <v>【ステム　NITTO】</v>
      </c>
      <c r="DX747" s="9">
        <f t="shared" si="593"/>
        <v>4</v>
      </c>
      <c r="DY747" s="11"/>
      <c r="DZ747" s="9" t="str">
        <f t="shared" si="609"/>
        <v>1</v>
      </c>
      <c r="EA747" s="9" t="str">
        <f t="shared" si="609"/>
        <v>1</v>
      </c>
      <c r="EB747" s="11"/>
      <c r="EC747" s="11"/>
      <c r="ED747" s="11"/>
      <c r="EE747" s="9" t="str">
        <f t="shared" si="594"/>
        <v>0</v>
      </c>
      <c r="EO747" s="5" t="s">
        <v>428</v>
      </c>
      <c r="EP747" s="8" t="s">
        <v>429</v>
      </c>
      <c r="EQ747" s="8" t="s">
        <v>429</v>
      </c>
      <c r="ER747" s="8" t="s">
        <v>209</v>
      </c>
      <c r="ES747" s="8" t="s">
        <v>430</v>
      </c>
      <c r="ET747" s="9" t="str">
        <f t="shared" si="595"/>
        <v>2</v>
      </c>
      <c r="EU747" s="11"/>
      <c r="EV747" s="11"/>
      <c r="EW747" s="11"/>
      <c r="EX747" s="9" t="str">
        <f t="shared" si="610"/>
        <v>0</v>
      </c>
      <c r="EY747" s="9" t="str">
        <f t="shared" si="610"/>
        <v>0</v>
      </c>
      <c r="EZ747" s="11"/>
      <c r="FA747" s="11"/>
      <c r="FB747" s="9" t="str">
        <f t="shared" si="611"/>
        <v>0</v>
      </c>
      <c r="FC747" s="9" t="str">
        <f t="shared" si="611"/>
        <v>0</v>
      </c>
      <c r="FD747" s="9" t="str">
        <f t="shared" si="596"/>
        <v>1</v>
      </c>
      <c r="FE747" s="9" t="str">
        <f t="shared" si="612"/>
        <v>1</v>
      </c>
      <c r="FF747" s="9" t="str">
        <f t="shared" si="612"/>
        <v>1</v>
      </c>
      <c r="GJ747" s="4" t="str">
        <f t="shared" si="599"/>
        <v>パーツ\ステム:ブランド\NITTO</v>
      </c>
      <c r="GK747" s="4" t="str">
        <f t="shared" si="597"/>
        <v>u:u</v>
      </c>
      <c r="GL747" s="11"/>
      <c r="GM747" s="4" t="str">
        <f t="shared" si="613"/>
        <v>::</v>
      </c>
      <c r="GN747" s="4" t="str">
        <f t="shared" si="613"/>
        <v>::</v>
      </c>
      <c r="GO747" s="4" t="str">
        <f t="shared" si="613"/>
        <v>::</v>
      </c>
      <c r="GP747" s="4" t="str">
        <f t="shared" si="598"/>
        <v>1</v>
      </c>
    </row>
    <row r="748" spans="1:198" ht="28" customHeight="1">
      <c r="A748" s="5" t="s">
        <v>3889</v>
      </c>
      <c r="B748" s="5" t="s">
        <v>3891</v>
      </c>
      <c r="C748" s="5" t="s">
        <v>3889</v>
      </c>
      <c r="D748" s="9" t="str">
        <f t="shared" si="571"/>
        <v>u</v>
      </c>
      <c r="E748" s="9" t="str">
        <f t="shared" si="572"/>
        <v xml:space="preserve"> / （TANGEPASSAGEDX）</v>
      </c>
      <c r="F748" s="9" t="str">
        <f t="shared" si="573"/>
        <v xml:space="preserve"> / （TANGEPASSAGEDX）</v>
      </c>
      <c r="G748" s="5">
        <v>3150</v>
      </c>
      <c r="H748" s="9">
        <f t="shared" si="574"/>
        <v>3150</v>
      </c>
      <c r="I748" s="9" t="str">
        <f t="shared" si="575"/>
        <v>0</v>
      </c>
      <c r="J748" s="9" t="str">
        <f t="shared" si="576"/>
        <v>1</v>
      </c>
      <c r="P748" s="9" t="str">
        <f t="shared" si="577"/>
        <v>TANGEPASSAGEDX</v>
      </c>
      <c r="AI748" s="9" t="str">
        <f t="shared" si="578"/>
        <v>http://image.rakuten.co.jp/brotures/cabinet/items/tange/hdst_passage_dx.jpg</v>
      </c>
      <c r="AS748" s="9" t="str">
        <f t="shared" si="607"/>
        <v>1</v>
      </c>
      <c r="AT748" s="9" t="str">
        <f t="shared" si="607"/>
        <v>1</v>
      </c>
      <c r="AU748" s="9" t="str">
        <f t="shared" si="579"/>
        <v>0</v>
      </c>
      <c r="AV748" s="9" t="str">
        <f t="shared" si="580"/>
        <v>1</v>
      </c>
      <c r="AW748" s="9" t="str">
        <f t="shared" si="608"/>
        <v>0</v>
      </c>
      <c r="AX748" s="9" t="str">
        <f t="shared" si="608"/>
        <v>0</v>
      </c>
      <c r="AY748" s="11"/>
      <c r="AZ748" s="11"/>
      <c r="BA748" s="11"/>
      <c r="BB748" s="9" t="str">
        <f t="shared" si="581"/>
        <v>-1</v>
      </c>
      <c r="BC748" s="9" t="str">
        <f t="shared" si="582"/>
        <v>0</v>
      </c>
      <c r="BG748" s="5" t="s">
        <v>264</v>
      </c>
      <c r="BH748" s="5" t="s">
        <v>8517</v>
      </c>
      <c r="CS748" s="9" t="str">
        <f t="shared" si="583"/>
        <v>0</v>
      </c>
      <c r="CT748" s="9" t="str">
        <f t="shared" si="584"/>
        <v>&lt;iframe src="http://www.rakuten.ne.jp/gold/brotures/spec/tange/hdst_passage_dx.html" frameborder="0" id="spec-content" scrolling="no"&gt;&lt;/iframe&gt;</v>
      </c>
      <c r="CU748" s="9" t="str">
        <f t="shared" si="585"/>
        <v/>
      </c>
      <c r="CV748" s="9" t="str">
        <f t="shared" si="586"/>
        <v>&lt;div class="row-fluid"&gt;&lt;iframe src="http://www.rakuten.ne.jp/gold/brotures/items/tange/hdst_passage_dx.html" frameborder="0" id="skin-product" scrolling="no"&gt;&lt;/iframe&gt;&lt;/div&gt;</v>
      </c>
      <c r="CW748" s="11" t="str">
        <f t="shared" si="587"/>
        <v/>
      </c>
      <c r="CX748" t="s">
        <v>3889</v>
      </c>
      <c r="CY748" s="9" t="str">
        <f t="shared" si="588"/>
        <v>0</v>
      </c>
      <c r="CZ748" s="11"/>
      <c r="DA748" s="11"/>
      <c r="DB748" s="11"/>
      <c r="DC748" s="11"/>
      <c r="DD748" s="9" t="str">
        <f t="shared" si="589"/>
        <v/>
      </c>
      <c r="DI748" s="9" t="str">
        <f t="shared" si="590"/>
        <v/>
      </c>
      <c r="DT748" s="9">
        <f>VLOOKUP(BG748,ディレクトリID!A:B,2)</f>
        <v>563156</v>
      </c>
      <c r="DV748" s="4" t="str">
        <f t="shared" si="591"/>
        <v>【ヘッドセット　TANGE】</v>
      </c>
      <c r="DW748" s="4" t="str">
        <f t="shared" si="592"/>
        <v>【ヘッドセット　TANGE】</v>
      </c>
      <c r="DX748" s="9">
        <f t="shared" si="593"/>
        <v>4</v>
      </c>
      <c r="DY748" s="11"/>
      <c r="DZ748" s="9" t="str">
        <f t="shared" si="609"/>
        <v>1</v>
      </c>
      <c r="EA748" s="9" t="str">
        <f t="shared" si="609"/>
        <v>1</v>
      </c>
      <c r="EB748" s="11"/>
      <c r="EC748" s="11"/>
      <c r="ED748" s="11"/>
      <c r="EE748" s="9" t="str">
        <f t="shared" si="594"/>
        <v>0</v>
      </c>
      <c r="EO748" s="5" t="s">
        <v>428</v>
      </c>
      <c r="EP748" s="8" t="s">
        <v>429</v>
      </c>
      <c r="EQ748" s="8" t="s">
        <v>429</v>
      </c>
      <c r="ER748" s="8" t="s">
        <v>209</v>
      </c>
      <c r="ES748" s="8" t="s">
        <v>430</v>
      </c>
      <c r="ET748" s="9" t="str">
        <f t="shared" si="595"/>
        <v>2</v>
      </c>
      <c r="EU748" s="11"/>
      <c r="EV748" s="11"/>
      <c r="EW748" s="11"/>
      <c r="EX748" s="9" t="str">
        <f t="shared" si="610"/>
        <v>0</v>
      </c>
      <c r="EY748" s="9" t="str">
        <f t="shared" si="610"/>
        <v>0</v>
      </c>
      <c r="EZ748" s="11"/>
      <c r="FA748" s="11"/>
      <c r="FB748" s="9" t="str">
        <f t="shared" si="611"/>
        <v>0</v>
      </c>
      <c r="FC748" s="9" t="str">
        <f t="shared" si="611"/>
        <v>0</v>
      </c>
      <c r="FD748" s="9" t="str">
        <f t="shared" si="596"/>
        <v>1</v>
      </c>
      <c r="FE748" s="9" t="str">
        <f t="shared" si="612"/>
        <v>1</v>
      </c>
      <c r="FF748" s="9" t="str">
        <f t="shared" si="612"/>
        <v>1</v>
      </c>
      <c r="GJ748" s="4" t="str">
        <f t="shared" si="599"/>
        <v>パーツ\ヘッドセット:ブランド\TANGE</v>
      </c>
      <c r="GK748" s="4" t="str">
        <f t="shared" si="597"/>
        <v>u:u</v>
      </c>
      <c r="GL748" s="11"/>
      <c r="GM748" s="4" t="str">
        <f t="shared" si="613"/>
        <v>::</v>
      </c>
      <c r="GN748" s="4" t="str">
        <f t="shared" si="613"/>
        <v>::</v>
      </c>
      <c r="GO748" s="4" t="str">
        <f t="shared" si="613"/>
        <v>::</v>
      </c>
      <c r="GP748" s="4" t="str">
        <f t="shared" si="598"/>
        <v>1</v>
      </c>
    </row>
    <row r="749" spans="1:198" ht="28" customHeight="1">
      <c r="A749" s="5" t="s">
        <v>3895</v>
      </c>
      <c r="B749" s="5" t="s">
        <v>3897</v>
      </c>
      <c r="C749" s="5" t="s">
        <v>3895</v>
      </c>
      <c r="D749" s="9" t="str">
        <f t="shared" si="571"/>
        <v>u</v>
      </c>
      <c r="E749" s="9" t="str">
        <f t="shared" si="572"/>
        <v xml:space="preserve"> / （TANEGPASSAGEDXCOLOR）</v>
      </c>
      <c r="F749" s="9" t="str">
        <f t="shared" si="573"/>
        <v xml:space="preserve"> / （TANEGPASSAGEDXCOLOR）</v>
      </c>
      <c r="G749" s="5">
        <v>3150</v>
      </c>
      <c r="H749" s="9">
        <f t="shared" si="574"/>
        <v>3150</v>
      </c>
      <c r="I749" s="9" t="str">
        <f t="shared" si="575"/>
        <v>0</v>
      </c>
      <c r="J749" s="9" t="str">
        <f t="shared" si="576"/>
        <v>1</v>
      </c>
      <c r="P749" s="9" t="str">
        <f t="shared" si="577"/>
        <v>TANEGPASSAGEDXCOLOR</v>
      </c>
      <c r="AI749" s="9" t="str">
        <f t="shared" si="578"/>
        <v>http://image.rakuten.co.jp/brotures/cabinet/items/tange/hdst_passagedx_color.jpg</v>
      </c>
      <c r="AS749" s="9" t="str">
        <f t="shared" si="607"/>
        <v>1</v>
      </c>
      <c r="AT749" s="9" t="str">
        <f t="shared" si="607"/>
        <v>1</v>
      </c>
      <c r="AU749" s="9" t="str">
        <f t="shared" si="579"/>
        <v>0</v>
      </c>
      <c r="AV749" s="9" t="str">
        <f t="shared" si="580"/>
        <v>1</v>
      </c>
      <c r="AW749" s="9" t="str">
        <f t="shared" si="608"/>
        <v>0</v>
      </c>
      <c r="AX749" s="9" t="str">
        <f t="shared" si="608"/>
        <v>0</v>
      </c>
      <c r="AY749" s="11"/>
      <c r="AZ749" s="11"/>
      <c r="BA749" s="11"/>
      <c r="BB749" s="9" t="str">
        <f t="shared" si="581"/>
        <v>-1</v>
      </c>
      <c r="BC749" s="9" t="str">
        <f t="shared" si="582"/>
        <v>0</v>
      </c>
      <c r="BG749" s="5" t="s">
        <v>264</v>
      </c>
      <c r="BH749" s="5" t="s">
        <v>8517</v>
      </c>
      <c r="CS749" s="9" t="str">
        <f t="shared" si="583"/>
        <v>0</v>
      </c>
      <c r="CT749" s="9" t="str">
        <f t="shared" si="584"/>
        <v>&lt;iframe src="http://www.rakuten.ne.jp/gold/brotures/spec/tange/hdst_passagedx_color.html" frameborder="0" id="spec-content" scrolling="no"&gt;&lt;/iframe&gt;</v>
      </c>
      <c r="CU749" s="9" t="str">
        <f t="shared" si="585"/>
        <v/>
      </c>
      <c r="CV749" s="9" t="str">
        <f t="shared" si="586"/>
        <v>&lt;div class="row-fluid"&gt;&lt;iframe src="http://www.rakuten.ne.jp/gold/brotures/items/tange/hdst_passagedx_color.html" frameborder="0" id="skin-product" scrolling="no"&gt;&lt;/iframe&gt;&lt;/div&gt;</v>
      </c>
      <c r="CW749" s="11" t="str">
        <f t="shared" si="587"/>
        <v/>
      </c>
      <c r="CX749" t="s">
        <v>3895</v>
      </c>
      <c r="CY749" s="9" t="str">
        <f t="shared" si="588"/>
        <v>0</v>
      </c>
      <c r="CZ749" s="11"/>
      <c r="DA749" s="11"/>
      <c r="DB749" s="11"/>
      <c r="DC749" s="11"/>
      <c r="DD749" s="9" t="str">
        <f t="shared" si="589"/>
        <v/>
      </c>
      <c r="DI749" s="9" t="str">
        <f t="shared" si="590"/>
        <v/>
      </c>
      <c r="DT749" s="9">
        <f>VLOOKUP(BG749,ディレクトリID!A:B,2)</f>
        <v>563156</v>
      </c>
      <c r="DV749" s="4" t="str">
        <f t="shared" si="591"/>
        <v>【ヘッドセット　TANGE】</v>
      </c>
      <c r="DW749" s="4" t="str">
        <f t="shared" si="592"/>
        <v>【ヘッドセット　TANGE】</v>
      </c>
      <c r="DX749" s="9">
        <f t="shared" si="593"/>
        <v>4</v>
      </c>
      <c r="DY749" s="11"/>
      <c r="DZ749" s="9" t="str">
        <f t="shared" si="609"/>
        <v>1</v>
      </c>
      <c r="EA749" s="9" t="str">
        <f t="shared" si="609"/>
        <v>1</v>
      </c>
      <c r="EB749" s="11"/>
      <c r="EC749" s="11"/>
      <c r="ED749" s="11"/>
      <c r="EE749" s="9" t="str">
        <f t="shared" si="594"/>
        <v>0</v>
      </c>
      <c r="EO749" s="5" t="s">
        <v>428</v>
      </c>
      <c r="EP749" s="8" t="s">
        <v>429</v>
      </c>
      <c r="EQ749" s="8" t="s">
        <v>429</v>
      </c>
      <c r="ER749" s="8" t="s">
        <v>209</v>
      </c>
      <c r="ES749" s="8" t="s">
        <v>430</v>
      </c>
      <c r="ET749" s="9" t="str">
        <f t="shared" si="595"/>
        <v>2</v>
      </c>
      <c r="EU749" s="11"/>
      <c r="EV749" s="11"/>
      <c r="EW749" s="11"/>
      <c r="EX749" s="9" t="str">
        <f t="shared" si="610"/>
        <v>0</v>
      </c>
      <c r="EY749" s="9" t="str">
        <f t="shared" si="610"/>
        <v>0</v>
      </c>
      <c r="EZ749" s="11"/>
      <c r="FA749" s="11"/>
      <c r="FB749" s="9" t="str">
        <f t="shared" si="611"/>
        <v>0</v>
      </c>
      <c r="FC749" s="9" t="str">
        <f t="shared" si="611"/>
        <v>0</v>
      </c>
      <c r="FD749" s="9" t="str">
        <f t="shared" si="596"/>
        <v>1</v>
      </c>
      <c r="FE749" s="9" t="str">
        <f t="shared" si="612"/>
        <v>1</v>
      </c>
      <c r="FF749" s="9" t="str">
        <f t="shared" si="612"/>
        <v>1</v>
      </c>
      <c r="GJ749" s="4" t="str">
        <f t="shared" si="599"/>
        <v>パーツ\ヘッドセット:ブランド\TANGE</v>
      </c>
      <c r="GK749" s="4" t="str">
        <f t="shared" si="597"/>
        <v>u:u</v>
      </c>
      <c r="GL749" s="11"/>
      <c r="GM749" s="4" t="str">
        <f t="shared" si="613"/>
        <v>::</v>
      </c>
      <c r="GN749" s="4" t="str">
        <f t="shared" si="613"/>
        <v>::</v>
      </c>
      <c r="GO749" s="4" t="str">
        <f t="shared" si="613"/>
        <v>::</v>
      </c>
      <c r="GP749" s="4" t="str">
        <f t="shared" si="598"/>
        <v>1</v>
      </c>
    </row>
    <row r="750" spans="1:198" ht="28" customHeight="1">
      <c r="A750" s="5" t="s">
        <v>3901</v>
      </c>
      <c r="B750" s="5" t="s">
        <v>3903</v>
      </c>
      <c r="C750" s="5" t="s">
        <v>3901</v>
      </c>
      <c r="D750" s="9" t="str">
        <f t="shared" si="571"/>
        <v>u</v>
      </c>
      <c r="E750" s="9" t="str">
        <f t="shared" si="572"/>
        <v xml:space="preserve"> / （RITCHEYPFCROSS）</v>
      </c>
      <c r="F750" s="9" t="str">
        <f t="shared" si="573"/>
        <v xml:space="preserve"> / （RITCHEYPFCROSS）</v>
      </c>
      <c r="G750" s="5">
        <v>8400</v>
      </c>
      <c r="H750" s="9">
        <f t="shared" si="574"/>
        <v>8400</v>
      </c>
      <c r="I750" s="9" t="str">
        <f t="shared" si="575"/>
        <v>0</v>
      </c>
      <c r="J750" s="9" t="str">
        <f t="shared" si="576"/>
        <v>1</v>
      </c>
      <c r="P750" s="9" t="str">
        <f t="shared" si="577"/>
        <v>RITCHEYPFCROSS</v>
      </c>
      <c r="AI750" s="9" t="str">
        <f t="shared" si="578"/>
        <v>http://image.rakuten.co.jp/brotures/cabinet/items/ritchey/hdst_pf_cross.jpg</v>
      </c>
      <c r="AS750" s="9" t="str">
        <f t="shared" si="607"/>
        <v>1</v>
      </c>
      <c r="AT750" s="9" t="str">
        <f t="shared" si="607"/>
        <v>1</v>
      </c>
      <c r="AU750" s="9" t="str">
        <f t="shared" si="579"/>
        <v>0</v>
      </c>
      <c r="AV750" s="9" t="str">
        <f t="shared" si="580"/>
        <v>1</v>
      </c>
      <c r="AW750" s="9" t="str">
        <f t="shared" si="608"/>
        <v>0</v>
      </c>
      <c r="AX750" s="9" t="str">
        <f t="shared" si="608"/>
        <v>0</v>
      </c>
      <c r="AY750" s="11"/>
      <c r="AZ750" s="11"/>
      <c r="BA750" s="11"/>
      <c r="BB750" s="9" t="str">
        <f t="shared" si="581"/>
        <v>-1</v>
      </c>
      <c r="BC750" s="9" t="str">
        <f t="shared" si="582"/>
        <v>0</v>
      </c>
      <c r="BG750" s="5" t="s">
        <v>264</v>
      </c>
      <c r="BH750" s="5" t="s">
        <v>8513</v>
      </c>
      <c r="CS750" s="9" t="str">
        <f t="shared" si="583"/>
        <v>0</v>
      </c>
      <c r="CT750" s="9" t="str">
        <f t="shared" si="584"/>
        <v>&lt;iframe src="http://www.rakuten.ne.jp/gold/brotures/spec/ritchey/hdst_pf_cross.html" frameborder="0" id="spec-content" scrolling="no"&gt;&lt;/iframe&gt;</v>
      </c>
      <c r="CU750" s="9" t="str">
        <f t="shared" si="585"/>
        <v/>
      </c>
      <c r="CV750" s="9" t="str">
        <f t="shared" si="586"/>
        <v>&lt;div class="row-fluid"&gt;&lt;iframe src="http://www.rakuten.ne.jp/gold/brotures/items/ritchey/hdst_pf_cross.html" frameborder="0" id="skin-product" scrolling="no"&gt;&lt;/iframe&gt;&lt;/div&gt;</v>
      </c>
      <c r="CW750" s="11" t="str">
        <f t="shared" si="587"/>
        <v/>
      </c>
      <c r="CX750" t="s">
        <v>3901</v>
      </c>
      <c r="CY750" s="9" t="str">
        <f t="shared" si="588"/>
        <v>0</v>
      </c>
      <c r="CZ750" s="11"/>
      <c r="DA750" s="11"/>
      <c r="DB750" s="11"/>
      <c r="DC750" s="11"/>
      <c r="DD750" s="9" t="str">
        <f t="shared" si="589"/>
        <v/>
      </c>
      <c r="DI750" s="9" t="str">
        <f t="shared" si="590"/>
        <v/>
      </c>
      <c r="DT750" s="9">
        <f>VLOOKUP(BG750,ディレクトリID!A:B,2)</f>
        <v>563156</v>
      </c>
      <c r="DV750" s="4" t="str">
        <f t="shared" si="591"/>
        <v>【ヘッドセット　RITCHEY】</v>
      </c>
      <c r="DW750" s="4" t="str">
        <f t="shared" si="592"/>
        <v>【ヘッドセット　RITCHEY】</v>
      </c>
      <c r="DX750" s="9">
        <f t="shared" si="593"/>
        <v>4</v>
      </c>
      <c r="DY750" s="11"/>
      <c r="DZ750" s="9" t="str">
        <f t="shared" si="609"/>
        <v>1</v>
      </c>
      <c r="EA750" s="9" t="str">
        <f t="shared" si="609"/>
        <v>1</v>
      </c>
      <c r="EB750" s="11"/>
      <c r="EC750" s="11"/>
      <c r="ED750" s="11"/>
      <c r="EE750" s="9" t="str">
        <f t="shared" si="594"/>
        <v>0</v>
      </c>
      <c r="EO750" s="5" t="s">
        <v>428</v>
      </c>
      <c r="EP750" s="8" t="s">
        <v>429</v>
      </c>
      <c r="EQ750" s="8" t="s">
        <v>429</v>
      </c>
      <c r="ER750" s="8" t="s">
        <v>209</v>
      </c>
      <c r="ES750" s="8" t="s">
        <v>430</v>
      </c>
      <c r="ET750" s="9" t="str">
        <f t="shared" si="595"/>
        <v>2</v>
      </c>
      <c r="EU750" s="11"/>
      <c r="EV750" s="11"/>
      <c r="EW750" s="11"/>
      <c r="EX750" s="9" t="str">
        <f t="shared" si="610"/>
        <v>0</v>
      </c>
      <c r="EY750" s="9" t="str">
        <f t="shared" si="610"/>
        <v>0</v>
      </c>
      <c r="EZ750" s="11"/>
      <c r="FA750" s="11"/>
      <c r="FB750" s="9" t="str">
        <f t="shared" si="611"/>
        <v>0</v>
      </c>
      <c r="FC750" s="9" t="str">
        <f t="shared" si="611"/>
        <v>0</v>
      </c>
      <c r="FD750" s="9" t="str">
        <f t="shared" si="596"/>
        <v>1</v>
      </c>
      <c r="FE750" s="9" t="str">
        <f t="shared" si="612"/>
        <v>1</v>
      </c>
      <c r="FF750" s="9" t="str">
        <f t="shared" si="612"/>
        <v>1</v>
      </c>
      <c r="GJ750" s="4" t="str">
        <f t="shared" si="599"/>
        <v>パーツ\ヘッドセット:ブランド\RITCHEY</v>
      </c>
      <c r="GK750" s="4" t="str">
        <f t="shared" si="597"/>
        <v>u:u</v>
      </c>
      <c r="GL750" s="11"/>
      <c r="GM750" s="4" t="str">
        <f t="shared" si="613"/>
        <v>::</v>
      </c>
      <c r="GN750" s="4" t="str">
        <f t="shared" si="613"/>
        <v>::</v>
      </c>
      <c r="GO750" s="4" t="str">
        <f t="shared" si="613"/>
        <v>::</v>
      </c>
      <c r="GP750" s="4" t="str">
        <f t="shared" si="598"/>
        <v>1</v>
      </c>
    </row>
    <row r="751" spans="1:198" ht="28" customHeight="1">
      <c r="A751" s="5" t="s">
        <v>3907</v>
      </c>
      <c r="B751" s="5" t="s">
        <v>3909</v>
      </c>
      <c r="C751" s="5" t="s">
        <v>3907</v>
      </c>
      <c r="D751" s="9" t="str">
        <f t="shared" si="571"/>
        <v>u</v>
      </c>
      <c r="E751" s="9" t="str">
        <f t="shared" si="572"/>
        <v xml:space="preserve"> / （KCNCKUDOS-Q1セミインテグラル）</v>
      </c>
      <c r="F751" s="9" t="str">
        <f t="shared" si="573"/>
        <v xml:space="preserve"> / （KCNCKUDOS-Q1セミインテグラル）</v>
      </c>
      <c r="G751" s="5">
        <v>4410</v>
      </c>
      <c r="H751" s="9">
        <f t="shared" si="574"/>
        <v>4410</v>
      </c>
      <c r="I751" s="9" t="str">
        <f t="shared" si="575"/>
        <v>0</v>
      </c>
      <c r="J751" s="9" t="str">
        <f t="shared" si="576"/>
        <v>1</v>
      </c>
      <c r="P751" s="9" t="str">
        <f t="shared" si="577"/>
        <v>KCNCKUDOS-Q1セミインテグラル</v>
      </c>
      <c r="AI751" s="9" t="str">
        <f t="shared" si="578"/>
        <v>http://image.rakuten.co.jp/brotures/cabinet/items/kcnc/hdst_q1.jpg</v>
      </c>
      <c r="AS751" s="9" t="str">
        <f t="shared" si="607"/>
        <v>1</v>
      </c>
      <c r="AT751" s="9" t="str">
        <f t="shared" si="607"/>
        <v>1</v>
      </c>
      <c r="AU751" s="9" t="str">
        <f t="shared" si="579"/>
        <v>0</v>
      </c>
      <c r="AV751" s="9" t="str">
        <f t="shared" si="580"/>
        <v>1</v>
      </c>
      <c r="AW751" s="9" t="str">
        <f t="shared" si="608"/>
        <v>0</v>
      </c>
      <c r="AX751" s="9" t="str">
        <f t="shared" si="608"/>
        <v>0</v>
      </c>
      <c r="AY751" s="11"/>
      <c r="AZ751" s="11"/>
      <c r="BA751" s="11"/>
      <c r="BB751" s="9" t="str">
        <f t="shared" si="581"/>
        <v>-1</v>
      </c>
      <c r="BC751" s="9" t="str">
        <f t="shared" si="582"/>
        <v>0</v>
      </c>
      <c r="BG751" s="5" t="s">
        <v>264</v>
      </c>
      <c r="BH751" s="5" t="s">
        <v>8506</v>
      </c>
      <c r="CS751" s="9" t="str">
        <f t="shared" si="583"/>
        <v>0</v>
      </c>
      <c r="CT751" s="9" t="str">
        <f t="shared" si="584"/>
        <v>&lt;iframe src="http://www.rakuten.ne.jp/gold/brotures/spec/kcnc/hdst_q1.html" frameborder="0" id="spec-content" scrolling="no"&gt;&lt;/iframe&gt;</v>
      </c>
      <c r="CU751" s="9" t="str">
        <f t="shared" si="585"/>
        <v/>
      </c>
      <c r="CV751" s="9" t="str">
        <f t="shared" si="586"/>
        <v>&lt;div class="row-fluid"&gt;&lt;iframe src="http://www.rakuten.ne.jp/gold/brotures/items/kcnc/hdst_q1.html" frameborder="0" id="skin-product" scrolling="no"&gt;&lt;/iframe&gt;&lt;/div&gt;</v>
      </c>
      <c r="CW751" s="11" t="str">
        <f t="shared" si="587"/>
        <v/>
      </c>
      <c r="CX751" t="s">
        <v>3907</v>
      </c>
      <c r="CY751" s="9" t="str">
        <f t="shared" si="588"/>
        <v>0</v>
      </c>
      <c r="CZ751" s="11"/>
      <c r="DA751" s="11"/>
      <c r="DB751" s="11"/>
      <c r="DC751" s="11"/>
      <c r="DD751" s="9" t="str">
        <f t="shared" si="589"/>
        <v/>
      </c>
      <c r="DI751" s="9" t="str">
        <f t="shared" si="590"/>
        <v/>
      </c>
      <c r="DT751" s="9">
        <f>VLOOKUP(BG751,ディレクトリID!A:B,2)</f>
        <v>563156</v>
      </c>
      <c r="DV751" s="4" t="str">
        <f t="shared" si="591"/>
        <v>【ヘッドセット　KCNC】</v>
      </c>
      <c r="DW751" s="4" t="str">
        <f t="shared" si="592"/>
        <v>【ヘッドセット　KCNC】</v>
      </c>
      <c r="DX751" s="9">
        <f t="shared" si="593"/>
        <v>4</v>
      </c>
      <c r="DY751" s="11"/>
      <c r="DZ751" s="9" t="str">
        <f t="shared" si="609"/>
        <v>1</v>
      </c>
      <c r="EA751" s="9" t="str">
        <f t="shared" si="609"/>
        <v>1</v>
      </c>
      <c r="EB751" s="11"/>
      <c r="EC751" s="11"/>
      <c r="ED751" s="11"/>
      <c r="EE751" s="9" t="str">
        <f t="shared" si="594"/>
        <v>0</v>
      </c>
      <c r="EO751" s="5" t="s">
        <v>428</v>
      </c>
      <c r="EP751" s="8" t="s">
        <v>429</v>
      </c>
      <c r="EQ751" s="8" t="s">
        <v>429</v>
      </c>
      <c r="ER751" s="8" t="s">
        <v>209</v>
      </c>
      <c r="ES751" s="8" t="s">
        <v>430</v>
      </c>
      <c r="ET751" s="9" t="str">
        <f t="shared" si="595"/>
        <v>2</v>
      </c>
      <c r="EU751" s="11"/>
      <c r="EV751" s="11"/>
      <c r="EW751" s="11"/>
      <c r="EX751" s="9" t="str">
        <f t="shared" si="610"/>
        <v>0</v>
      </c>
      <c r="EY751" s="9" t="str">
        <f t="shared" si="610"/>
        <v>0</v>
      </c>
      <c r="EZ751" s="11"/>
      <c r="FA751" s="11"/>
      <c r="FB751" s="9" t="str">
        <f t="shared" si="611"/>
        <v>0</v>
      </c>
      <c r="FC751" s="9" t="str">
        <f t="shared" si="611"/>
        <v>0</v>
      </c>
      <c r="FD751" s="9" t="str">
        <f t="shared" si="596"/>
        <v>1</v>
      </c>
      <c r="FE751" s="9" t="str">
        <f t="shared" si="612"/>
        <v>1</v>
      </c>
      <c r="FF751" s="9" t="str">
        <f t="shared" si="612"/>
        <v>1</v>
      </c>
      <c r="GJ751" s="4" t="str">
        <f t="shared" si="599"/>
        <v>パーツ\ヘッドセット:ブランド\KCNC</v>
      </c>
      <c r="GK751" s="4" t="str">
        <f t="shared" si="597"/>
        <v>u:u</v>
      </c>
      <c r="GL751" s="11"/>
      <c r="GM751" s="4" t="str">
        <f t="shared" si="613"/>
        <v>::</v>
      </c>
      <c r="GN751" s="4" t="str">
        <f t="shared" si="613"/>
        <v>::</v>
      </c>
      <c r="GO751" s="4" t="str">
        <f t="shared" si="613"/>
        <v>::</v>
      </c>
      <c r="GP751" s="4" t="str">
        <f t="shared" si="598"/>
        <v>1</v>
      </c>
    </row>
    <row r="752" spans="1:198" ht="28" customHeight="1">
      <c r="A752" s="5" t="s">
        <v>3913</v>
      </c>
      <c r="B752" s="5" t="s">
        <v>3915</v>
      </c>
      <c r="C752" s="5" t="s">
        <v>3913</v>
      </c>
      <c r="D752" s="9" t="str">
        <f t="shared" si="571"/>
        <v>u</v>
      </c>
      <c r="E752" s="9" t="str">
        <f t="shared" si="572"/>
        <v xml:space="preserve"> / （TANGERB661C）</v>
      </c>
      <c r="F752" s="9" t="str">
        <f t="shared" si="573"/>
        <v xml:space="preserve"> / （TANGERB661C）</v>
      </c>
      <c r="G752" s="5">
        <v>1260</v>
      </c>
      <c r="H752" s="9">
        <f t="shared" si="574"/>
        <v>1260</v>
      </c>
      <c r="I752" s="9" t="str">
        <f t="shared" si="575"/>
        <v>0</v>
      </c>
      <c r="J752" s="9" t="str">
        <f t="shared" si="576"/>
        <v>1</v>
      </c>
      <c r="P752" s="9" t="str">
        <f t="shared" si="577"/>
        <v>TANGERB661C</v>
      </c>
      <c r="AI752" s="9" t="str">
        <f t="shared" si="578"/>
        <v>http://image.rakuten.co.jp/brotures/cabinet/items/tange/hdst_rb661c.jpg</v>
      </c>
      <c r="AS752" s="9" t="str">
        <f t="shared" si="607"/>
        <v>1</v>
      </c>
      <c r="AT752" s="9" t="str">
        <f t="shared" si="607"/>
        <v>1</v>
      </c>
      <c r="AU752" s="9" t="str">
        <f t="shared" si="579"/>
        <v>0</v>
      </c>
      <c r="AV752" s="9" t="str">
        <f t="shared" si="580"/>
        <v>1</v>
      </c>
      <c r="AW752" s="9" t="str">
        <f t="shared" si="608"/>
        <v>0</v>
      </c>
      <c r="AX752" s="9" t="str">
        <f t="shared" si="608"/>
        <v>0</v>
      </c>
      <c r="AY752" s="11"/>
      <c r="AZ752" s="11"/>
      <c r="BA752" s="11"/>
      <c r="BB752" s="9" t="str">
        <f t="shared" si="581"/>
        <v>-1</v>
      </c>
      <c r="BC752" s="9" t="str">
        <f t="shared" si="582"/>
        <v>0</v>
      </c>
      <c r="BG752" s="5" t="s">
        <v>264</v>
      </c>
      <c r="BH752" s="5" t="s">
        <v>8517</v>
      </c>
      <c r="CS752" s="9" t="str">
        <f t="shared" si="583"/>
        <v>0</v>
      </c>
      <c r="CT752" s="9" t="str">
        <f t="shared" si="584"/>
        <v>&lt;iframe src="http://www.rakuten.ne.jp/gold/brotures/spec/tange/hdst_rb661c.html" frameborder="0" id="spec-content" scrolling="no"&gt;&lt;/iframe&gt;</v>
      </c>
      <c r="CU752" s="9" t="str">
        <f t="shared" si="585"/>
        <v/>
      </c>
      <c r="CV752" s="9" t="str">
        <f t="shared" si="586"/>
        <v>&lt;div class="row-fluid"&gt;&lt;iframe src="http://www.rakuten.ne.jp/gold/brotures/items/tange/hdst_rb661c.html" frameborder="0" id="skin-product" scrolling="no"&gt;&lt;/iframe&gt;&lt;/div&gt;</v>
      </c>
      <c r="CW752" s="11" t="str">
        <f t="shared" si="587"/>
        <v/>
      </c>
      <c r="CX752" t="s">
        <v>3913</v>
      </c>
      <c r="CY752" s="9" t="str">
        <f t="shared" si="588"/>
        <v>0</v>
      </c>
      <c r="CZ752" s="11"/>
      <c r="DA752" s="11"/>
      <c r="DB752" s="11"/>
      <c r="DC752" s="11"/>
      <c r="DD752" s="9" t="str">
        <f t="shared" si="589"/>
        <v/>
      </c>
      <c r="DI752" s="9" t="str">
        <f t="shared" si="590"/>
        <v/>
      </c>
      <c r="DT752" s="9">
        <f>VLOOKUP(BG752,ディレクトリID!A:B,2)</f>
        <v>563156</v>
      </c>
      <c r="DV752" s="4" t="str">
        <f t="shared" si="591"/>
        <v>【ヘッドセット　TANGE】</v>
      </c>
      <c r="DW752" s="4" t="str">
        <f t="shared" si="592"/>
        <v>【ヘッドセット　TANGE】</v>
      </c>
      <c r="DX752" s="9">
        <f t="shared" si="593"/>
        <v>4</v>
      </c>
      <c r="DY752" s="11"/>
      <c r="DZ752" s="9" t="str">
        <f t="shared" si="609"/>
        <v>1</v>
      </c>
      <c r="EA752" s="9" t="str">
        <f t="shared" si="609"/>
        <v>1</v>
      </c>
      <c r="EB752" s="11"/>
      <c r="EC752" s="11"/>
      <c r="ED752" s="11"/>
      <c r="EE752" s="9" t="str">
        <f t="shared" si="594"/>
        <v>0</v>
      </c>
      <c r="EO752" s="5" t="s">
        <v>428</v>
      </c>
      <c r="EP752" s="8" t="s">
        <v>429</v>
      </c>
      <c r="EQ752" s="8" t="s">
        <v>429</v>
      </c>
      <c r="ER752" s="8" t="s">
        <v>209</v>
      </c>
      <c r="ES752" s="8" t="s">
        <v>430</v>
      </c>
      <c r="ET752" s="9" t="str">
        <f t="shared" si="595"/>
        <v>2</v>
      </c>
      <c r="EU752" s="11"/>
      <c r="EV752" s="11"/>
      <c r="EW752" s="11"/>
      <c r="EX752" s="9" t="str">
        <f t="shared" si="610"/>
        <v>0</v>
      </c>
      <c r="EY752" s="9" t="str">
        <f t="shared" si="610"/>
        <v>0</v>
      </c>
      <c r="EZ752" s="11"/>
      <c r="FA752" s="11"/>
      <c r="FB752" s="9" t="str">
        <f t="shared" si="611"/>
        <v>0</v>
      </c>
      <c r="FC752" s="9" t="str">
        <f t="shared" si="611"/>
        <v>0</v>
      </c>
      <c r="FD752" s="9" t="str">
        <f t="shared" si="596"/>
        <v>1</v>
      </c>
      <c r="FE752" s="9" t="str">
        <f t="shared" si="612"/>
        <v>1</v>
      </c>
      <c r="FF752" s="9" t="str">
        <f t="shared" si="612"/>
        <v>1</v>
      </c>
      <c r="GJ752" s="4" t="str">
        <f t="shared" si="599"/>
        <v>パーツ\ヘッドセット:ブランド\TANGE</v>
      </c>
      <c r="GK752" s="4" t="str">
        <f t="shared" si="597"/>
        <v>u:u</v>
      </c>
      <c r="GL752" s="11"/>
      <c r="GM752" s="4" t="str">
        <f t="shared" si="613"/>
        <v>::</v>
      </c>
      <c r="GN752" s="4" t="str">
        <f t="shared" si="613"/>
        <v>::</v>
      </c>
      <c r="GO752" s="4" t="str">
        <f t="shared" si="613"/>
        <v>::</v>
      </c>
      <c r="GP752" s="4" t="str">
        <f t="shared" si="598"/>
        <v>1</v>
      </c>
    </row>
    <row r="753" spans="1:198" ht="28" customHeight="1">
      <c r="A753" s="5" t="s">
        <v>3919</v>
      </c>
      <c r="B753" s="5" t="s">
        <v>3921</v>
      </c>
      <c r="C753" s="5" t="s">
        <v>3919</v>
      </c>
      <c r="D753" s="9" t="str">
        <f t="shared" si="571"/>
        <v>u</v>
      </c>
      <c r="E753" s="9" t="str">
        <f t="shared" si="572"/>
        <v xml:space="preserve"> / （KCNCOMEGA-S1インテグラル）</v>
      </c>
      <c r="F753" s="9" t="str">
        <f t="shared" si="573"/>
        <v xml:space="preserve"> / （KCNCOMEGA-S1インテグラル）</v>
      </c>
      <c r="G753" s="5">
        <v>3360</v>
      </c>
      <c r="H753" s="9">
        <f t="shared" si="574"/>
        <v>3360</v>
      </c>
      <c r="I753" s="9" t="str">
        <f t="shared" si="575"/>
        <v>0</v>
      </c>
      <c r="J753" s="9" t="str">
        <f t="shared" si="576"/>
        <v>1</v>
      </c>
      <c r="P753" s="9" t="str">
        <f t="shared" si="577"/>
        <v>KCNCOMEGA-S1インテグラル</v>
      </c>
      <c r="AI753" s="9" t="str">
        <f t="shared" si="578"/>
        <v>http://image.rakuten.co.jp/brotures/cabinet/items/kcnc/hdst_s1.jpg</v>
      </c>
      <c r="AS753" s="9" t="str">
        <f t="shared" si="607"/>
        <v>1</v>
      </c>
      <c r="AT753" s="9" t="str">
        <f t="shared" si="607"/>
        <v>1</v>
      </c>
      <c r="AU753" s="9" t="str">
        <f t="shared" si="579"/>
        <v>0</v>
      </c>
      <c r="AV753" s="9" t="str">
        <f t="shared" si="580"/>
        <v>1</v>
      </c>
      <c r="AW753" s="9" t="str">
        <f t="shared" si="608"/>
        <v>0</v>
      </c>
      <c r="AX753" s="9" t="str">
        <f t="shared" si="608"/>
        <v>0</v>
      </c>
      <c r="AY753" s="11"/>
      <c r="AZ753" s="11"/>
      <c r="BA753" s="11"/>
      <c r="BB753" s="9" t="str">
        <f t="shared" si="581"/>
        <v>-1</v>
      </c>
      <c r="BC753" s="9" t="str">
        <f t="shared" si="582"/>
        <v>0</v>
      </c>
      <c r="BG753" s="5" t="s">
        <v>264</v>
      </c>
      <c r="BH753" s="5" t="s">
        <v>8506</v>
      </c>
      <c r="CS753" s="9" t="str">
        <f t="shared" si="583"/>
        <v>0</v>
      </c>
      <c r="CT753" s="9" t="str">
        <f t="shared" si="584"/>
        <v>&lt;iframe src="http://www.rakuten.ne.jp/gold/brotures/spec/kcnc/hdst_s1.html" frameborder="0" id="spec-content" scrolling="no"&gt;&lt;/iframe&gt;</v>
      </c>
      <c r="CU753" s="9" t="str">
        <f t="shared" si="585"/>
        <v/>
      </c>
      <c r="CV753" s="9" t="str">
        <f t="shared" si="586"/>
        <v>&lt;div class="row-fluid"&gt;&lt;iframe src="http://www.rakuten.ne.jp/gold/brotures/items/kcnc/hdst_s1.html" frameborder="0" id="skin-product" scrolling="no"&gt;&lt;/iframe&gt;&lt;/div&gt;</v>
      </c>
      <c r="CW753" s="11" t="str">
        <f t="shared" si="587"/>
        <v/>
      </c>
      <c r="CX753" t="s">
        <v>3919</v>
      </c>
      <c r="CY753" s="9" t="str">
        <f t="shared" si="588"/>
        <v>0</v>
      </c>
      <c r="CZ753" s="11"/>
      <c r="DA753" s="11"/>
      <c r="DB753" s="11"/>
      <c r="DC753" s="11"/>
      <c r="DD753" s="9" t="str">
        <f t="shared" si="589"/>
        <v/>
      </c>
      <c r="DI753" s="9" t="str">
        <f t="shared" si="590"/>
        <v/>
      </c>
      <c r="DT753" s="9">
        <f>VLOOKUP(BG753,ディレクトリID!A:B,2)</f>
        <v>563156</v>
      </c>
      <c r="DV753" s="4" t="str">
        <f t="shared" si="591"/>
        <v>【ヘッドセット　KCNC】</v>
      </c>
      <c r="DW753" s="4" t="str">
        <f t="shared" si="592"/>
        <v>【ヘッドセット　KCNC】</v>
      </c>
      <c r="DX753" s="9">
        <f t="shared" si="593"/>
        <v>4</v>
      </c>
      <c r="DY753" s="11"/>
      <c r="DZ753" s="9" t="str">
        <f t="shared" si="609"/>
        <v>1</v>
      </c>
      <c r="EA753" s="9" t="str">
        <f t="shared" si="609"/>
        <v>1</v>
      </c>
      <c r="EB753" s="11"/>
      <c r="EC753" s="11"/>
      <c r="ED753" s="11"/>
      <c r="EE753" s="9" t="str">
        <f t="shared" si="594"/>
        <v>0</v>
      </c>
      <c r="EO753" s="5" t="s">
        <v>428</v>
      </c>
      <c r="EP753" s="8" t="s">
        <v>429</v>
      </c>
      <c r="EQ753" s="8" t="s">
        <v>429</v>
      </c>
      <c r="ER753" s="8" t="s">
        <v>209</v>
      </c>
      <c r="ES753" s="8" t="s">
        <v>430</v>
      </c>
      <c r="ET753" s="9" t="str">
        <f t="shared" si="595"/>
        <v>2</v>
      </c>
      <c r="EU753" s="11"/>
      <c r="EV753" s="11"/>
      <c r="EW753" s="11"/>
      <c r="EX753" s="9" t="str">
        <f t="shared" si="610"/>
        <v>0</v>
      </c>
      <c r="EY753" s="9" t="str">
        <f t="shared" si="610"/>
        <v>0</v>
      </c>
      <c r="EZ753" s="11"/>
      <c r="FA753" s="11"/>
      <c r="FB753" s="9" t="str">
        <f t="shared" si="611"/>
        <v>0</v>
      </c>
      <c r="FC753" s="9" t="str">
        <f t="shared" si="611"/>
        <v>0</v>
      </c>
      <c r="FD753" s="9" t="str">
        <f t="shared" si="596"/>
        <v>1</v>
      </c>
      <c r="FE753" s="9" t="str">
        <f t="shared" si="612"/>
        <v>1</v>
      </c>
      <c r="FF753" s="9" t="str">
        <f t="shared" si="612"/>
        <v>1</v>
      </c>
      <c r="GJ753" s="4" t="str">
        <f t="shared" si="599"/>
        <v>パーツ\ヘッドセット:ブランド\KCNC</v>
      </c>
      <c r="GK753" s="4" t="str">
        <f t="shared" si="597"/>
        <v>u:u</v>
      </c>
      <c r="GL753" s="11"/>
      <c r="GM753" s="4" t="str">
        <f t="shared" si="613"/>
        <v>::</v>
      </c>
      <c r="GN753" s="4" t="str">
        <f t="shared" si="613"/>
        <v>::</v>
      </c>
      <c r="GO753" s="4" t="str">
        <f t="shared" si="613"/>
        <v>::</v>
      </c>
      <c r="GP753" s="4" t="str">
        <f t="shared" si="598"/>
        <v>1</v>
      </c>
    </row>
    <row r="754" spans="1:198" ht="28" customHeight="1">
      <c r="A754" s="5" t="s">
        <v>3925</v>
      </c>
      <c r="B754" s="5" t="s">
        <v>3927</v>
      </c>
      <c r="C754" s="5" t="s">
        <v>3925</v>
      </c>
      <c r="D754" s="9" t="str">
        <f t="shared" si="571"/>
        <v>u</v>
      </c>
      <c r="E754" s="9" t="str">
        <f t="shared" si="572"/>
        <v xml:space="preserve"> / （KCNCOMEGA-S2インテグラル）</v>
      </c>
      <c r="F754" s="9" t="str">
        <f t="shared" si="573"/>
        <v xml:space="preserve"> / （KCNCOMEGA-S2インテグラル）</v>
      </c>
      <c r="G754" s="5">
        <v>3570</v>
      </c>
      <c r="H754" s="9">
        <f t="shared" si="574"/>
        <v>3570</v>
      </c>
      <c r="I754" s="9" t="str">
        <f t="shared" si="575"/>
        <v>0</v>
      </c>
      <c r="J754" s="9" t="str">
        <f t="shared" si="576"/>
        <v>1</v>
      </c>
      <c r="P754" s="9" t="str">
        <f t="shared" si="577"/>
        <v>KCNCOMEGA-S2インテグラル</v>
      </c>
      <c r="AI754" s="9" t="str">
        <f t="shared" si="578"/>
        <v>http://image.rakuten.co.jp/brotures/cabinet/items/kcnc/hdst_s2.jpg</v>
      </c>
      <c r="AS754" s="9" t="str">
        <f t="shared" si="607"/>
        <v>1</v>
      </c>
      <c r="AT754" s="9" t="str">
        <f t="shared" si="607"/>
        <v>1</v>
      </c>
      <c r="AU754" s="9" t="str">
        <f t="shared" si="579"/>
        <v>0</v>
      </c>
      <c r="AV754" s="9" t="str">
        <f t="shared" si="580"/>
        <v>1</v>
      </c>
      <c r="AW754" s="9" t="str">
        <f t="shared" si="608"/>
        <v>0</v>
      </c>
      <c r="AX754" s="9" t="str">
        <f t="shared" si="608"/>
        <v>0</v>
      </c>
      <c r="AY754" s="11"/>
      <c r="AZ754" s="11"/>
      <c r="BA754" s="11"/>
      <c r="BB754" s="9" t="str">
        <f t="shared" si="581"/>
        <v>-1</v>
      </c>
      <c r="BC754" s="9" t="str">
        <f t="shared" si="582"/>
        <v>0</v>
      </c>
      <c r="BG754" s="5" t="s">
        <v>264</v>
      </c>
      <c r="BH754" s="5" t="s">
        <v>8506</v>
      </c>
      <c r="CS754" s="9" t="str">
        <f t="shared" si="583"/>
        <v>0</v>
      </c>
      <c r="CT754" s="9" t="str">
        <f t="shared" si="584"/>
        <v>&lt;iframe src="http://www.rakuten.ne.jp/gold/brotures/spec/kcnc/hdst_s2.html" frameborder="0" id="spec-content" scrolling="no"&gt;&lt;/iframe&gt;</v>
      </c>
      <c r="CU754" s="9" t="str">
        <f t="shared" si="585"/>
        <v/>
      </c>
      <c r="CV754" s="9" t="str">
        <f t="shared" si="586"/>
        <v>&lt;div class="row-fluid"&gt;&lt;iframe src="http://www.rakuten.ne.jp/gold/brotures/items/kcnc/hdst_s2.html" frameborder="0" id="skin-product" scrolling="no"&gt;&lt;/iframe&gt;&lt;/div&gt;</v>
      </c>
      <c r="CW754" s="11" t="str">
        <f t="shared" si="587"/>
        <v/>
      </c>
      <c r="CX754" t="s">
        <v>3925</v>
      </c>
      <c r="CY754" s="9" t="str">
        <f t="shared" si="588"/>
        <v>0</v>
      </c>
      <c r="CZ754" s="11"/>
      <c r="DA754" s="11"/>
      <c r="DB754" s="11"/>
      <c r="DC754" s="11"/>
      <c r="DD754" s="9" t="str">
        <f t="shared" si="589"/>
        <v/>
      </c>
      <c r="DI754" s="9" t="str">
        <f t="shared" si="590"/>
        <v/>
      </c>
      <c r="DT754" s="9">
        <f>VLOOKUP(BG754,ディレクトリID!A:B,2)</f>
        <v>563156</v>
      </c>
      <c r="DV754" s="4" t="str">
        <f t="shared" si="591"/>
        <v>【ヘッドセット　KCNC】</v>
      </c>
      <c r="DW754" s="4" t="str">
        <f t="shared" si="592"/>
        <v>【ヘッドセット　KCNC】</v>
      </c>
      <c r="DX754" s="9">
        <f t="shared" si="593"/>
        <v>4</v>
      </c>
      <c r="DY754" s="11"/>
      <c r="DZ754" s="9" t="str">
        <f t="shared" si="609"/>
        <v>1</v>
      </c>
      <c r="EA754" s="9" t="str">
        <f t="shared" si="609"/>
        <v>1</v>
      </c>
      <c r="EB754" s="11"/>
      <c r="EC754" s="11"/>
      <c r="ED754" s="11"/>
      <c r="EE754" s="9" t="str">
        <f t="shared" si="594"/>
        <v>0</v>
      </c>
      <c r="EO754" s="5" t="s">
        <v>428</v>
      </c>
      <c r="EP754" s="8" t="s">
        <v>429</v>
      </c>
      <c r="EQ754" s="8" t="s">
        <v>429</v>
      </c>
      <c r="ER754" s="8" t="s">
        <v>209</v>
      </c>
      <c r="ES754" s="8" t="s">
        <v>430</v>
      </c>
      <c r="ET754" s="9" t="str">
        <f t="shared" si="595"/>
        <v>2</v>
      </c>
      <c r="EU754" s="11"/>
      <c r="EV754" s="11"/>
      <c r="EW754" s="11"/>
      <c r="EX754" s="9" t="str">
        <f t="shared" si="610"/>
        <v>0</v>
      </c>
      <c r="EY754" s="9" t="str">
        <f t="shared" si="610"/>
        <v>0</v>
      </c>
      <c r="EZ754" s="11"/>
      <c r="FA754" s="11"/>
      <c r="FB754" s="9" t="str">
        <f t="shared" si="611"/>
        <v>0</v>
      </c>
      <c r="FC754" s="9" t="str">
        <f t="shared" si="611"/>
        <v>0</v>
      </c>
      <c r="FD754" s="9" t="str">
        <f t="shared" si="596"/>
        <v>1</v>
      </c>
      <c r="FE754" s="9" t="str">
        <f t="shared" si="612"/>
        <v>1</v>
      </c>
      <c r="FF754" s="9" t="str">
        <f t="shared" si="612"/>
        <v>1</v>
      </c>
      <c r="GJ754" s="4" t="str">
        <f t="shared" si="599"/>
        <v>パーツ\ヘッドセット:ブランド\KCNC</v>
      </c>
      <c r="GK754" s="4" t="str">
        <f t="shared" si="597"/>
        <v>u:u</v>
      </c>
      <c r="GL754" s="11"/>
      <c r="GM754" s="4" t="str">
        <f t="shared" si="613"/>
        <v>::</v>
      </c>
      <c r="GN754" s="4" t="str">
        <f t="shared" si="613"/>
        <v>::</v>
      </c>
      <c r="GO754" s="4" t="str">
        <f t="shared" si="613"/>
        <v>::</v>
      </c>
      <c r="GP754" s="4" t="str">
        <f t="shared" si="598"/>
        <v>1</v>
      </c>
    </row>
    <row r="755" spans="1:198" ht="28" customHeight="1">
      <c r="A755" s="5" t="s">
        <v>3931</v>
      </c>
      <c r="B755" s="5" t="s">
        <v>3933</v>
      </c>
      <c r="C755" s="5" t="s">
        <v>3931</v>
      </c>
      <c r="D755" s="9" t="str">
        <f t="shared" si="571"/>
        <v>u</v>
      </c>
      <c r="E755" s="9" t="str">
        <f t="shared" si="572"/>
        <v xml:space="preserve"> / （KCNCOMEGA-S3インテグラル）</v>
      </c>
      <c r="F755" s="9" t="str">
        <f t="shared" si="573"/>
        <v xml:space="preserve"> / （KCNCOMEGA-S3インテグラル）</v>
      </c>
      <c r="G755" s="5">
        <v>3570</v>
      </c>
      <c r="H755" s="9">
        <f t="shared" si="574"/>
        <v>3570</v>
      </c>
      <c r="I755" s="9" t="str">
        <f t="shared" si="575"/>
        <v>0</v>
      </c>
      <c r="J755" s="9" t="str">
        <f t="shared" si="576"/>
        <v>1</v>
      </c>
      <c r="P755" s="9" t="str">
        <f t="shared" si="577"/>
        <v>KCNCOMEGA-S3インテグラル</v>
      </c>
      <c r="AI755" s="9" t="str">
        <f t="shared" si="578"/>
        <v>http://image.rakuten.co.jp/brotures/cabinet/items/kcnc/hdst_s3.jpg</v>
      </c>
      <c r="AS755" s="9" t="str">
        <f t="shared" si="607"/>
        <v>1</v>
      </c>
      <c r="AT755" s="9" t="str">
        <f t="shared" si="607"/>
        <v>1</v>
      </c>
      <c r="AU755" s="9" t="str">
        <f t="shared" si="579"/>
        <v>0</v>
      </c>
      <c r="AV755" s="9" t="str">
        <f t="shared" si="580"/>
        <v>1</v>
      </c>
      <c r="AW755" s="9" t="str">
        <f t="shared" si="608"/>
        <v>0</v>
      </c>
      <c r="AX755" s="9" t="str">
        <f t="shared" si="608"/>
        <v>0</v>
      </c>
      <c r="AY755" s="11"/>
      <c r="AZ755" s="11"/>
      <c r="BA755" s="11"/>
      <c r="BB755" s="9" t="str">
        <f t="shared" si="581"/>
        <v>-1</v>
      </c>
      <c r="BC755" s="9" t="str">
        <f t="shared" si="582"/>
        <v>0</v>
      </c>
      <c r="BG755" s="5" t="s">
        <v>264</v>
      </c>
      <c r="BH755" s="5" t="s">
        <v>8506</v>
      </c>
      <c r="CS755" s="9" t="str">
        <f t="shared" si="583"/>
        <v>0</v>
      </c>
      <c r="CT755" s="9" t="str">
        <f t="shared" si="584"/>
        <v>&lt;iframe src="http://www.rakuten.ne.jp/gold/brotures/spec/kcnc/hdst_s3.html" frameborder="0" id="spec-content" scrolling="no"&gt;&lt;/iframe&gt;</v>
      </c>
      <c r="CU755" s="9" t="str">
        <f t="shared" si="585"/>
        <v/>
      </c>
      <c r="CV755" s="9" t="str">
        <f t="shared" si="586"/>
        <v>&lt;div class="row-fluid"&gt;&lt;iframe src="http://www.rakuten.ne.jp/gold/brotures/items/kcnc/hdst_s3.html" frameborder="0" id="skin-product" scrolling="no"&gt;&lt;/iframe&gt;&lt;/div&gt;</v>
      </c>
      <c r="CW755" s="11" t="str">
        <f t="shared" si="587"/>
        <v/>
      </c>
      <c r="CX755" t="s">
        <v>3931</v>
      </c>
      <c r="CY755" s="9" t="str">
        <f t="shared" si="588"/>
        <v>0</v>
      </c>
      <c r="CZ755" s="11"/>
      <c r="DA755" s="11"/>
      <c r="DB755" s="11"/>
      <c r="DC755" s="11"/>
      <c r="DD755" s="9" t="str">
        <f t="shared" si="589"/>
        <v/>
      </c>
      <c r="DI755" s="9" t="str">
        <f t="shared" si="590"/>
        <v/>
      </c>
      <c r="DT755" s="9">
        <f>VLOOKUP(BG755,ディレクトリID!A:B,2)</f>
        <v>563156</v>
      </c>
      <c r="DV755" s="4" t="str">
        <f t="shared" si="591"/>
        <v>【ヘッドセット　KCNC】</v>
      </c>
      <c r="DW755" s="4" t="str">
        <f t="shared" si="592"/>
        <v>【ヘッドセット　KCNC】</v>
      </c>
      <c r="DX755" s="9">
        <f t="shared" si="593"/>
        <v>4</v>
      </c>
      <c r="DY755" s="11"/>
      <c r="DZ755" s="9" t="str">
        <f t="shared" si="609"/>
        <v>1</v>
      </c>
      <c r="EA755" s="9" t="str">
        <f t="shared" si="609"/>
        <v>1</v>
      </c>
      <c r="EB755" s="11"/>
      <c r="EC755" s="11"/>
      <c r="ED755" s="11"/>
      <c r="EE755" s="9" t="str">
        <f t="shared" si="594"/>
        <v>0</v>
      </c>
      <c r="EO755" s="5" t="s">
        <v>428</v>
      </c>
      <c r="EP755" s="8" t="s">
        <v>429</v>
      </c>
      <c r="EQ755" s="8" t="s">
        <v>429</v>
      </c>
      <c r="ER755" s="8" t="s">
        <v>209</v>
      </c>
      <c r="ES755" s="8" t="s">
        <v>430</v>
      </c>
      <c r="ET755" s="9" t="str">
        <f t="shared" si="595"/>
        <v>2</v>
      </c>
      <c r="EU755" s="11"/>
      <c r="EV755" s="11"/>
      <c r="EW755" s="11"/>
      <c r="EX755" s="9" t="str">
        <f t="shared" si="610"/>
        <v>0</v>
      </c>
      <c r="EY755" s="9" t="str">
        <f t="shared" si="610"/>
        <v>0</v>
      </c>
      <c r="EZ755" s="11"/>
      <c r="FA755" s="11"/>
      <c r="FB755" s="9" t="str">
        <f t="shared" si="611"/>
        <v>0</v>
      </c>
      <c r="FC755" s="9" t="str">
        <f t="shared" si="611"/>
        <v>0</v>
      </c>
      <c r="FD755" s="9" t="str">
        <f t="shared" si="596"/>
        <v>1</v>
      </c>
      <c r="FE755" s="9" t="str">
        <f t="shared" si="612"/>
        <v>1</v>
      </c>
      <c r="FF755" s="9" t="str">
        <f t="shared" si="612"/>
        <v>1</v>
      </c>
      <c r="GJ755" s="4" t="str">
        <f t="shared" si="599"/>
        <v>パーツ\ヘッドセット:ブランド\KCNC</v>
      </c>
      <c r="GK755" s="4" t="str">
        <f t="shared" si="597"/>
        <v>u:u</v>
      </c>
      <c r="GL755" s="11"/>
      <c r="GM755" s="4" t="str">
        <f t="shared" si="613"/>
        <v>::</v>
      </c>
      <c r="GN755" s="4" t="str">
        <f t="shared" si="613"/>
        <v>::</v>
      </c>
      <c r="GO755" s="4" t="str">
        <f t="shared" si="613"/>
        <v>::</v>
      </c>
      <c r="GP755" s="4" t="str">
        <f t="shared" si="598"/>
        <v>1</v>
      </c>
    </row>
    <row r="756" spans="1:198" ht="28" customHeight="1">
      <c r="A756" s="5" t="s">
        <v>3937</v>
      </c>
      <c r="B756" s="5" t="s">
        <v>3939</v>
      </c>
      <c r="C756" s="5" t="s">
        <v>3937</v>
      </c>
      <c r="D756" s="9" t="str">
        <f t="shared" si="571"/>
        <v>u</v>
      </c>
      <c r="E756" s="9" t="str">
        <f t="shared" si="572"/>
        <v xml:space="preserve"> / （KCNCヘッドセットスペーサーSLS10mm-20mm）</v>
      </c>
      <c r="F756" s="9" t="str">
        <f t="shared" si="573"/>
        <v xml:space="preserve"> / （KCNCヘッドセットスペーサーSLS10mm-20mm）</v>
      </c>
      <c r="G756" s="5">
        <v>420</v>
      </c>
      <c r="H756" s="9">
        <f t="shared" si="574"/>
        <v>420</v>
      </c>
      <c r="I756" s="9" t="str">
        <f t="shared" si="575"/>
        <v>0</v>
      </c>
      <c r="J756" s="9" t="str">
        <f t="shared" si="576"/>
        <v>1</v>
      </c>
      <c r="P756" s="9" t="str">
        <f t="shared" si="577"/>
        <v>KCNCヘッドセットスペーサーSLS10mm-20mm</v>
      </c>
      <c r="AI756" s="9" t="str">
        <f t="shared" si="578"/>
        <v>http://image.rakuten.co.jp/brotures/cabinet/items/kcnc/hdst_sl_10-20.jpg</v>
      </c>
      <c r="AS756" s="9" t="str">
        <f t="shared" si="607"/>
        <v>1</v>
      </c>
      <c r="AT756" s="9" t="str">
        <f t="shared" si="607"/>
        <v>1</v>
      </c>
      <c r="AU756" s="9" t="str">
        <f t="shared" si="579"/>
        <v>0</v>
      </c>
      <c r="AV756" s="9" t="str">
        <f t="shared" si="580"/>
        <v>1</v>
      </c>
      <c r="AW756" s="9" t="str">
        <f t="shared" si="608"/>
        <v>0</v>
      </c>
      <c r="AX756" s="9" t="str">
        <f t="shared" si="608"/>
        <v>0</v>
      </c>
      <c r="AY756" s="11"/>
      <c r="AZ756" s="11"/>
      <c r="BA756" s="11"/>
      <c r="BB756" s="9" t="str">
        <f t="shared" si="581"/>
        <v>-1</v>
      </c>
      <c r="BC756" s="9" t="str">
        <f t="shared" si="582"/>
        <v>0</v>
      </c>
      <c r="BG756" s="5" t="s">
        <v>264</v>
      </c>
      <c r="BH756" s="5" t="s">
        <v>8506</v>
      </c>
      <c r="CS756" s="9" t="str">
        <f t="shared" si="583"/>
        <v>0</v>
      </c>
      <c r="CT756" s="9" t="str">
        <f t="shared" si="584"/>
        <v>&lt;iframe src="http://www.rakuten.ne.jp/gold/brotures/spec/kcnc/hdst_sl_10-20.html" frameborder="0" id="spec-content" scrolling="no"&gt;&lt;/iframe&gt;</v>
      </c>
      <c r="CU756" s="9" t="str">
        <f t="shared" si="585"/>
        <v/>
      </c>
      <c r="CV756" s="9" t="str">
        <f t="shared" si="586"/>
        <v>&lt;div class="row-fluid"&gt;&lt;iframe src="http://www.rakuten.ne.jp/gold/brotures/items/kcnc/hdst_sl_10-20.html" frameborder="0" id="skin-product" scrolling="no"&gt;&lt;/iframe&gt;&lt;/div&gt;</v>
      </c>
      <c r="CW756" s="11" t="str">
        <f t="shared" si="587"/>
        <v/>
      </c>
      <c r="CX756" t="s">
        <v>3937</v>
      </c>
      <c r="CY756" s="9" t="str">
        <f t="shared" si="588"/>
        <v>0</v>
      </c>
      <c r="CZ756" s="11"/>
      <c r="DA756" s="11"/>
      <c r="DB756" s="11"/>
      <c r="DC756" s="11"/>
      <c r="DD756" s="9" t="str">
        <f t="shared" si="589"/>
        <v/>
      </c>
      <c r="DI756" s="9" t="str">
        <f t="shared" si="590"/>
        <v/>
      </c>
      <c r="DT756" s="9">
        <f>VLOOKUP(BG756,ディレクトリID!A:B,2)</f>
        <v>563156</v>
      </c>
      <c r="DV756" s="4" t="str">
        <f t="shared" si="591"/>
        <v>【ヘッドセット　KCNC】</v>
      </c>
      <c r="DW756" s="4" t="str">
        <f t="shared" si="592"/>
        <v>【ヘッドセット　KCNC】</v>
      </c>
      <c r="DX756" s="9">
        <f t="shared" si="593"/>
        <v>4</v>
      </c>
      <c r="DY756" s="11"/>
      <c r="DZ756" s="9" t="str">
        <f t="shared" si="609"/>
        <v>1</v>
      </c>
      <c r="EA756" s="9" t="str">
        <f t="shared" si="609"/>
        <v>1</v>
      </c>
      <c r="EB756" s="11"/>
      <c r="EC756" s="11"/>
      <c r="ED756" s="11"/>
      <c r="EE756" s="9" t="str">
        <f t="shared" si="594"/>
        <v>0</v>
      </c>
      <c r="EO756" s="5" t="s">
        <v>428</v>
      </c>
      <c r="EP756" s="8" t="s">
        <v>429</v>
      </c>
      <c r="EQ756" s="8" t="s">
        <v>429</v>
      </c>
      <c r="ER756" s="8" t="s">
        <v>209</v>
      </c>
      <c r="ES756" s="8" t="s">
        <v>430</v>
      </c>
      <c r="ET756" s="9" t="str">
        <f t="shared" si="595"/>
        <v>2</v>
      </c>
      <c r="EU756" s="11"/>
      <c r="EV756" s="11"/>
      <c r="EW756" s="11"/>
      <c r="EX756" s="9" t="str">
        <f t="shared" si="610"/>
        <v>0</v>
      </c>
      <c r="EY756" s="9" t="str">
        <f t="shared" si="610"/>
        <v>0</v>
      </c>
      <c r="EZ756" s="11"/>
      <c r="FA756" s="11"/>
      <c r="FB756" s="9" t="str">
        <f t="shared" si="611"/>
        <v>0</v>
      </c>
      <c r="FC756" s="9" t="str">
        <f t="shared" si="611"/>
        <v>0</v>
      </c>
      <c r="FD756" s="9" t="str">
        <f t="shared" si="596"/>
        <v>1</v>
      </c>
      <c r="FE756" s="9" t="str">
        <f t="shared" si="612"/>
        <v>1</v>
      </c>
      <c r="FF756" s="9" t="str">
        <f t="shared" si="612"/>
        <v>1</v>
      </c>
      <c r="GJ756" s="4" t="str">
        <f t="shared" si="599"/>
        <v>パーツ\ヘッドセット:ブランド\KCNC</v>
      </c>
      <c r="GK756" s="4" t="str">
        <f t="shared" si="597"/>
        <v>u:u</v>
      </c>
      <c r="GL756" s="11"/>
      <c r="GM756" s="4" t="str">
        <f t="shared" si="613"/>
        <v>::</v>
      </c>
      <c r="GN756" s="4" t="str">
        <f t="shared" si="613"/>
        <v>::</v>
      </c>
      <c r="GO756" s="4" t="str">
        <f t="shared" si="613"/>
        <v>::</v>
      </c>
      <c r="GP756" s="4" t="str">
        <f t="shared" si="598"/>
        <v>1</v>
      </c>
    </row>
    <row r="757" spans="1:198" ht="28" customHeight="1">
      <c r="A757" s="5" t="s">
        <v>3943</v>
      </c>
      <c r="B757" s="5" t="s">
        <v>3945</v>
      </c>
      <c r="C757" s="5" t="s">
        <v>3943</v>
      </c>
      <c r="D757" s="9" t="str">
        <f t="shared" si="571"/>
        <v>u</v>
      </c>
      <c r="E757" s="9" t="str">
        <f t="shared" si="572"/>
        <v xml:space="preserve"> / （KCNCヘッドセットスペーサーSLS2mm-8mm）</v>
      </c>
      <c r="F757" s="9" t="str">
        <f t="shared" si="573"/>
        <v xml:space="preserve"> / （KCNCヘッドセットスペーサーSLS2mm-8mm）</v>
      </c>
      <c r="G757" s="5">
        <v>315</v>
      </c>
      <c r="H757" s="9">
        <f t="shared" si="574"/>
        <v>315</v>
      </c>
      <c r="I757" s="9" t="str">
        <f t="shared" si="575"/>
        <v>0</v>
      </c>
      <c r="J757" s="9" t="str">
        <f t="shared" si="576"/>
        <v>1</v>
      </c>
      <c r="P757" s="9" t="str">
        <f t="shared" si="577"/>
        <v>KCNCヘッドセットスペーサーSLS2mm-8mm</v>
      </c>
      <c r="AI757" s="9" t="str">
        <f t="shared" si="578"/>
        <v>http://image.rakuten.co.jp/brotures/cabinet/items/kcnc/hdst_sl_2-8.jpg</v>
      </c>
      <c r="AS757" s="9" t="str">
        <f t="shared" si="607"/>
        <v>1</v>
      </c>
      <c r="AT757" s="9" t="str">
        <f t="shared" si="607"/>
        <v>1</v>
      </c>
      <c r="AU757" s="9" t="str">
        <f t="shared" si="579"/>
        <v>0</v>
      </c>
      <c r="AV757" s="9" t="str">
        <f t="shared" si="580"/>
        <v>1</v>
      </c>
      <c r="AW757" s="9" t="str">
        <f t="shared" si="608"/>
        <v>0</v>
      </c>
      <c r="AX757" s="9" t="str">
        <f t="shared" si="608"/>
        <v>0</v>
      </c>
      <c r="AY757" s="11"/>
      <c r="AZ757" s="11"/>
      <c r="BA757" s="11"/>
      <c r="BB757" s="9" t="str">
        <f t="shared" si="581"/>
        <v>-1</v>
      </c>
      <c r="BC757" s="9" t="str">
        <f t="shared" si="582"/>
        <v>0</v>
      </c>
      <c r="BG757" s="5" t="s">
        <v>264</v>
      </c>
      <c r="BH757" s="5" t="s">
        <v>8506</v>
      </c>
      <c r="CS757" s="9" t="str">
        <f t="shared" si="583"/>
        <v>0</v>
      </c>
      <c r="CT757" s="9" t="str">
        <f t="shared" si="584"/>
        <v>&lt;iframe src="http://www.rakuten.ne.jp/gold/brotures/spec/kcnc/hdst_sl_2-8.html" frameborder="0" id="spec-content" scrolling="no"&gt;&lt;/iframe&gt;</v>
      </c>
      <c r="CU757" s="9" t="str">
        <f t="shared" si="585"/>
        <v/>
      </c>
      <c r="CV757" s="9" t="str">
        <f t="shared" si="586"/>
        <v>&lt;div class="row-fluid"&gt;&lt;iframe src="http://www.rakuten.ne.jp/gold/brotures/items/kcnc/hdst_sl_2-8.html" frameborder="0" id="skin-product" scrolling="no"&gt;&lt;/iframe&gt;&lt;/div&gt;</v>
      </c>
      <c r="CW757" s="11" t="str">
        <f t="shared" si="587"/>
        <v/>
      </c>
      <c r="CX757" t="s">
        <v>3943</v>
      </c>
      <c r="CY757" s="9" t="str">
        <f t="shared" si="588"/>
        <v>0</v>
      </c>
      <c r="CZ757" s="11"/>
      <c r="DA757" s="11"/>
      <c r="DB757" s="11"/>
      <c r="DC757" s="11"/>
      <c r="DD757" s="9" t="str">
        <f t="shared" si="589"/>
        <v/>
      </c>
      <c r="DI757" s="9" t="str">
        <f t="shared" si="590"/>
        <v/>
      </c>
      <c r="DT757" s="9">
        <f>VLOOKUP(BG757,ディレクトリID!A:B,2)</f>
        <v>563156</v>
      </c>
      <c r="DV757" s="4" t="str">
        <f t="shared" si="591"/>
        <v>【ヘッドセット　KCNC】</v>
      </c>
      <c r="DW757" s="4" t="str">
        <f t="shared" si="592"/>
        <v>【ヘッドセット　KCNC】</v>
      </c>
      <c r="DX757" s="9">
        <f t="shared" si="593"/>
        <v>4</v>
      </c>
      <c r="DY757" s="11"/>
      <c r="DZ757" s="9" t="str">
        <f t="shared" si="609"/>
        <v>1</v>
      </c>
      <c r="EA757" s="9" t="str">
        <f t="shared" si="609"/>
        <v>1</v>
      </c>
      <c r="EB757" s="11"/>
      <c r="EC757" s="11"/>
      <c r="ED757" s="11"/>
      <c r="EE757" s="9" t="str">
        <f t="shared" si="594"/>
        <v>0</v>
      </c>
      <c r="EO757" s="5" t="s">
        <v>428</v>
      </c>
      <c r="EP757" s="8" t="s">
        <v>429</v>
      </c>
      <c r="EQ757" s="8" t="s">
        <v>429</v>
      </c>
      <c r="ER757" s="8" t="s">
        <v>209</v>
      </c>
      <c r="ES757" s="8" t="s">
        <v>430</v>
      </c>
      <c r="ET757" s="9" t="str">
        <f t="shared" si="595"/>
        <v>2</v>
      </c>
      <c r="EU757" s="11"/>
      <c r="EV757" s="11"/>
      <c r="EW757" s="11"/>
      <c r="EX757" s="9" t="str">
        <f t="shared" si="610"/>
        <v>0</v>
      </c>
      <c r="EY757" s="9" t="str">
        <f t="shared" si="610"/>
        <v>0</v>
      </c>
      <c r="EZ757" s="11"/>
      <c r="FA757" s="11"/>
      <c r="FB757" s="9" t="str">
        <f t="shared" si="611"/>
        <v>0</v>
      </c>
      <c r="FC757" s="9" t="str">
        <f t="shared" si="611"/>
        <v>0</v>
      </c>
      <c r="FD757" s="9" t="str">
        <f t="shared" si="596"/>
        <v>1</v>
      </c>
      <c r="FE757" s="9" t="str">
        <f t="shared" si="612"/>
        <v>1</v>
      </c>
      <c r="FF757" s="9" t="str">
        <f t="shared" si="612"/>
        <v>1</v>
      </c>
      <c r="GJ757" s="4" t="str">
        <f t="shared" si="599"/>
        <v>パーツ\ヘッドセット:ブランド\KCNC</v>
      </c>
      <c r="GK757" s="4" t="str">
        <f t="shared" si="597"/>
        <v>u:u</v>
      </c>
      <c r="GL757" s="11"/>
      <c r="GM757" s="4" t="str">
        <f t="shared" si="613"/>
        <v>::</v>
      </c>
      <c r="GN757" s="4" t="str">
        <f t="shared" si="613"/>
        <v>::</v>
      </c>
      <c r="GO757" s="4" t="str">
        <f t="shared" si="613"/>
        <v>::</v>
      </c>
      <c r="GP757" s="4" t="str">
        <f t="shared" si="598"/>
        <v>1</v>
      </c>
    </row>
    <row r="758" spans="1:198" ht="28" customHeight="1">
      <c r="A758" s="5" t="s">
        <v>3949</v>
      </c>
      <c r="B758" s="5" t="s">
        <v>3951</v>
      </c>
      <c r="C758" s="5" t="s">
        <v>3949</v>
      </c>
      <c r="D758" s="9" t="str">
        <f t="shared" si="571"/>
        <v>u</v>
      </c>
      <c r="E758" s="9" t="str">
        <f t="shared" si="572"/>
        <v xml:space="preserve"> / （KCNCSLアヘッドキャップ）</v>
      </c>
      <c r="F758" s="9" t="str">
        <f t="shared" si="573"/>
        <v xml:space="preserve"> / （KCNCSLアヘッドキャップ）</v>
      </c>
      <c r="G758" s="5">
        <v>1260</v>
      </c>
      <c r="H758" s="9">
        <f t="shared" si="574"/>
        <v>1260</v>
      </c>
      <c r="I758" s="9" t="str">
        <f t="shared" si="575"/>
        <v>0</v>
      </c>
      <c r="J758" s="9" t="str">
        <f t="shared" si="576"/>
        <v>1</v>
      </c>
      <c r="P758" s="9" t="str">
        <f t="shared" si="577"/>
        <v>KCNCSLアヘッドキャップ</v>
      </c>
      <c r="AI758" s="9" t="str">
        <f t="shared" si="578"/>
        <v>http://image.rakuten.co.jp/brotures/cabinet/items/kcnc/hdst_slcap.jpg</v>
      </c>
      <c r="AS758" s="9" t="str">
        <f t="shared" si="607"/>
        <v>1</v>
      </c>
      <c r="AT758" s="9" t="str">
        <f t="shared" si="607"/>
        <v>1</v>
      </c>
      <c r="AU758" s="9" t="str">
        <f t="shared" si="579"/>
        <v>0</v>
      </c>
      <c r="AV758" s="9" t="str">
        <f t="shared" si="580"/>
        <v>1</v>
      </c>
      <c r="AW758" s="9" t="str">
        <f t="shared" si="608"/>
        <v>0</v>
      </c>
      <c r="AX758" s="9" t="str">
        <f t="shared" si="608"/>
        <v>0</v>
      </c>
      <c r="AY758" s="11"/>
      <c r="AZ758" s="11"/>
      <c r="BA758" s="11"/>
      <c r="BB758" s="9" t="str">
        <f t="shared" si="581"/>
        <v>-1</v>
      </c>
      <c r="BC758" s="9" t="str">
        <f t="shared" si="582"/>
        <v>0</v>
      </c>
      <c r="BG758" s="5" t="s">
        <v>264</v>
      </c>
      <c r="BH758" s="5" t="s">
        <v>8506</v>
      </c>
      <c r="CS758" s="9" t="str">
        <f t="shared" si="583"/>
        <v>0</v>
      </c>
      <c r="CT758" s="9" t="str">
        <f t="shared" si="584"/>
        <v>&lt;iframe src="http://www.rakuten.ne.jp/gold/brotures/spec/kcnc/hdst_slcap.html" frameborder="0" id="spec-content" scrolling="no"&gt;&lt;/iframe&gt;</v>
      </c>
      <c r="CU758" s="9" t="str">
        <f t="shared" si="585"/>
        <v/>
      </c>
      <c r="CV758" s="9" t="str">
        <f t="shared" si="586"/>
        <v>&lt;div class="row-fluid"&gt;&lt;iframe src="http://www.rakuten.ne.jp/gold/brotures/items/kcnc/hdst_slcap.html" frameborder="0" id="skin-product" scrolling="no"&gt;&lt;/iframe&gt;&lt;/div&gt;</v>
      </c>
      <c r="CW758" s="11" t="str">
        <f t="shared" si="587"/>
        <v/>
      </c>
      <c r="CX758" t="s">
        <v>3949</v>
      </c>
      <c r="CY758" s="9" t="str">
        <f t="shared" si="588"/>
        <v>0</v>
      </c>
      <c r="CZ758" s="11"/>
      <c r="DA758" s="11"/>
      <c r="DB758" s="11"/>
      <c r="DC758" s="11"/>
      <c r="DD758" s="9" t="str">
        <f t="shared" si="589"/>
        <v/>
      </c>
      <c r="DI758" s="9" t="str">
        <f t="shared" si="590"/>
        <v/>
      </c>
      <c r="DT758" s="9">
        <f>VLOOKUP(BG758,ディレクトリID!A:B,2)</f>
        <v>563156</v>
      </c>
      <c r="DV758" s="4" t="str">
        <f t="shared" si="591"/>
        <v>【ヘッドセット　KCNC】</v>
      </c>
      <c r="DW758" s="4" t="str">
        <f t="shared" si="592"/>
        <v>【ヘッドセット　KCNC】</v>
      </c>
      <c r="DX758" s="9">
        <f t="shared" si="593"/>
        <v>4</v>
      </c>
      <c r="DY758" s="11"/>
      <c r="DZ758" s="9" t="str">
        <f t="shared" si="609"/>
        <v>1</v>
      </c>
      <c r="EA758" s="9" t="str">
        <f t="shared" si="609"/>
        <v>1</v>
      </c>
      <c r="EB758" s="11"/>
      <c r="EC758" s="11"/>
      <c r="ED758" s="11"/>
      <c r="EE758" s="9" t="str">
        <f t="shared" si="594"/>
        <v>0</v>
      </c>
      <c r="EO758" s="5" t="s">
        <v>428</v>
      </c>
      <c r="EP758" s="8" t="s">
        <v>429</v>
      </c>
      <c r="EQ758" s="8" t="s">
        <v>429</v>
      </c>
      <c r="ER758" s="8" t="s">
        <v>209</v>
      </c>
      <c r="ES758" s="8" t="s">
        <v>430</v>
      </c>
      <c r="ET758" s="9" t="str">
        <f t="shared" si="595"/>
        <v>2</v>
      </c>
      <c r="EU758" s="11"/>
      <c r="EV758" s="11"/>
      <c r="EW758" s="11"/>
      <c r="EX758" s="9" t="str">
        <f t="shared" si="610"/>
        <v>0</v>
      </c>
      <c r="EY758" s="9" t="str">
        <f t="shared" si="610"/>
        <v>0</v>
      </c>
      <c r="EZ758" s="11"/>
      <c r="FA758" s="11"/>
      <c r="FB758" s="9" t="str">
        <f t="shared" si="611"/>
        <v>0</v>
      </c>
      <c r="FC758" s="9" t="str">
        <f t="shared" si="611"/>
        <v>0</v>
      </c>
      <c r="FD758" s="9" t="str">
        <f t="shared" si="596"/>
        <v>1</v>
      </c>
      <c r="FE758" s="9" t="str">
        <f t="shared" si="612"/>
        <v>1</v>
      </c>
      <c r="FF758" s="9" t="str">
        <f t="shared" si="612"/>
        <v>1</v>
      </c>
      <c r="GJ758" s="4" t="str">
        <f t="shared" si="599"/>
        <v>パーツ\ヘッドセット:ブランド\KCNC</v>
      </c>
      <c r="GK758" s="4" t="str">
        <f t="shared" si="597"/>
        <v>u:u</v>
      </c>
      <c r="GL758" s="11"/>
      <c r="GM758" s="4" t="str">
        <f t="shared" si="613"/>
        <v>::</v>
      </c>
      <c r="GN758" s="4" t="str">
        <f t="shared" si="613"/>
        <v>::</v>
      </c>
      <c r="GO758" s="4" t="str">
        <f t="shared" si="613"/>
        <v>::</v>
      </c>
      <c r="GP758" s="4" t="str">
        <f t="shared" si="598"/>
        <v>1</v>
      </c>
    </row>
    <row r="759" spans="1:198" ht="28" customHeight="1">
      <c r="A759" s="5" t="s">
        <v>3955</v>
      </c>
      <c r="B759" s="5" t="s">
        <v>3957</v>
      </c>
      <c r="C759" s="5" t="s">
        <v>3955</v>
      </c>
      <c r="D759" s="9" t="str">
        <f t="shared" si="571"/>
        <v>u</v>
      </c>
      <c r="E759" s="9" t="str">
        <f t="shared" si="572"/>
        <v xml:space="preserve"> / （KCNCヘッドスペーサーSLSセット）</v>
      </c>
      <c r="F759" s="9" t="str">
        <f t="shared" si="573"/>
        <v xml:space="preserve"> / （KCNCヘッドスペーサーSLSセット）</v>
      </c>
      <c r="G759" s="5">
        <v>1680</v>
      </c>
      <c r="H759" s="9">
        <f t="shared" si="574"/>
        <v>1680</v>
      </c>
      <c r="I759" s="9" t="str">
        <f t="shared" si="575"/>
        <v>0</v>
      </c>
      <c r="J759" s="9" t="str">
        <f t="shared" si="576"/>
        <v>1</v>
      </c>
      <c r="P759" s="9" t="str">
        <f t="shared" si="577"/>
        <v>KCNCヘッドスペーサーSLSセット</v>
      </c>
      <c r="AI759" s="9" t="str">
        <f t="shared" si="578"/>
        <v>http://image.rakuten.co.jp/brotures/cabinet/items/kcnc/hdst_sls_set.jpg</v>
      </c>
      <c r="AS759" s="9" t="str">
        <f t="shared" si="607"/>
        <v>1</v>
      </c>
      <c r="AT759" s="9" t="str">
        <f t="shared" si="607"/>
        <v>1</v>
      </c>
      <c r="AU759" s="9" t="str">
        <f t="shared" si="579"/>
        <v>0</v>
      </c>
      <c r="AV759" s="9" t="str">
        <f t="shared" si="580"/>
        <v>1</v>
      </c>
      <c r="AW759" s="9" t="str">
        <f t="shared" si="608"/>
        <v>0</v>
      </c>
      <c r="AX759" s="9" t="str">
        <f t="shared" si="608"/>
        <v>0</v>
      </c>
      <c r="AY759" s="11"/>
      <c r="AZ759" s="11"/>
      <c r="BA759" s="11"/>
      <c r="BB759" s="9" t="str">
        <f t="shared" si="581"/>
        <v>-1</v>
      </c>
      <c r="BC759" s="9" t="str">
        <f t="shared" si="582"/>
        <v>0</v>
      </c>
      <c r="BG759" s="5" t="s">
        <v>264</v>
      </c>
      <c r="BH759" s="5" t="s">
        <v>8506</v>
      </c>
      <c r="CS759" s="9" t="str">
        <f t="shared" si="583"/>
        <v>0</v>
      </c>
      <c r="CT759" s="9" t="str">
        <f t="shared" si="584"/>
        <v>&lt;iframe src="http://www.rakuten.ne.jp/gold/brotures/spec/kcnc/hdst_sls_set.html" frameborder="0" id="spec-content" scrolling="no"&gt;&lt;/iframe&gt;</v>
      </c>
      <c r="CU759" s="9" t="str">
        <f t="shared" si="585"/>
        <v/>
      </c>
      <c r="CV759" s="9" t="str">
        <f t="shared" si="586"/>
        <v>&lt;div class="row-fluid"&gt;&lt;iframe src="http://www.rakuten.ne.jp/gold/brotures/items/kcnc/hdst_sls_set.html" frameborder="0" id="skin-product" scrolling="no"&gt;&lt;/iframe&gt;&lt;/div&gt;</v>
      </c>
      <c r="CW759" s="11" t="str">
        <f t="shared" si="587"/>
        <v/>
      </c>
      <c r="CX759" t="s">
        <v>3955</v>
      </c>
      <c r="CY759" s="9" t="str">
        <f t="shared" si="588"/>
        <v>0</v>
      </c>
      <c r="CZ759" s="11"/>
      <c r="DA759" s="11"/>
      <c r="DB759" s="11"/>
      <c r="DC759" s="11"/>
      <c r="DD759" s="9" t="str">
        <f t="shared" si="589"/>
        <v/>
      </c>
      <c r="DI759" s="9" t="str">
        <f t="shared" si="590"/>
        <v/>
      </c>
      <c r="DT759" s="9">
        <f>VLOOKUP(BG759,ディレクトリID!A:B,2)</f>
        <v>563156</v>
      </c>
      <c r="DV759" s="4" t="str">
        <f t="shared" si="591"/>
        <v>【ヘッドセット　KCNC】</v>
      </c>
      <c r="DW759" s="4" t="str">
        <f t="shared" si="592"/>
        <v>【ヘッドセット　KCNC】</v>
      </c>
      <c r="DX759" s="9">
        <f t="shared" si="593"/>
        <v>4</v>
      </c>
      <c r="DY759" s="11"/>
      <c r="DZ759" s="9" t="str">
        <f t="shared" si="609"/>
        <v>1</v>
      </c>
      <c r="EA759" s="9" t="str">
        <f t="shared" si="609"/>
        <v>1</v>
      </c>
      <c r="EB759" s="11"/>
      <c r="EC759" s="11"/>
      <c r="ED759" s="11"/>
      <c r="EE759" s="9" t="str">
        <f t="shared" si="594"/>
        <v>0</v>
      </c>
      <c r="EO759" s="5" t="s">
        <v>428</v>
      </c>
      <c r="EP759" s="8" t="s">
        <v>429</v>
      </c>
      <c r="EQ759" s="8" t="s">
        <v>429</v>
      </c>
      <c r="ER759" s="8" t="s">
        <v>209</v>
      </c>
      <c r="ES759" s="8" t="s">
        <v>430</v>
      </c>
      <c r="ET759" s="9" t="str">
        <f t="shared" si="595"/>
        <v>2</v>
      </c>
      <c r="EU759" s="11"/>
      <c r="EV759" s="11"/>
      <c r="EW759" s="11"/>
      <c r="EX759" s="9" t="str">
        <f t="shared" si="610"/>
        <v>0</v>
      </c>
      <c r="EY759" s="9" t="str">
        <f t="shared" si="610"/>
        <v>0</v>
      </c>
      <c r="EZ759" s="11"/>
      <c r="FA759" s="11"/>
      <c r="FB759" s="9" t="str">
        <f t="shared" si="611"/>
        <v>0</v>
      </c>
      <c r="FC759" s="9" t="str">
        <f t="shared" si="611"/>
        <v>0</v>
      </c>
      <c r="FD759" s="9" t="str">
        <f t="shared" si="596"/>
        <v>1</v>
      </c>
      <c r="FE759" s="9" t="str">
        <f t="shared" si="612"/>
        <v>1</v>
      </c>
      <c r="FF759" s="9" t="str">
        <f t="shared" si="612"/>
        <v>1</v>
      </c>
      <c r="GJ759" s="4" t="str">
        <f t="shared" si="599"/>
        <v>パーツ\ヘッドセット:ブランド\KCNC</v>
      </c>
      <c r="GK759" s="4" t="str">
        <f t="shared" si="597"/>
        <v>u:u</v>
      </c>
      <c r="GL759" s="11"/>
      <c r="GM759" s="4" t="str">
        <f t="shared" si="613"/>
        <v>::</v>
      </c>
      <c r="GN759" s="4" t="str">
        <f t="shared" si="613"/>
        <v>::</v>
      </c>
      <c r="GO759" s="4" t="str">
        <f t="shared" si="613"/>
        <v>::</v>
      </c>
      <c r="GP759" s="4" t="str">
        <f t="shared" si="598"/>
        <v>1</v>
      </c>
    </row>
    <row r="760" spans="1:198" ht="28" customHeight="1">
      <c r="A760" s="5" t="s">
        <v>3961</v>
      </c>
      <c r="B760" s="5" t="s">
        <v>3963</v>
      </c>
      <c r="C760" s="5" t="s">
        <v>3961</v>
      </c>
      <c r="D760" s="9" t="str">
        <f t="shared" si="571"/>
        <v>u</v>
      </c>
      <c r="E760" s="9" t="str">
        <f t="shared" si="572"/>
        <v xml:space="preserve"> / （TANGEBMXアルミキャップ）</v>
      </c>
      <c r="F760" s="9" t="str">
        <f t="shared" si="573"/>
        <v xml:space="preserve"> / （TANGEBMXアルミキャップ）</v>
      </c>
      <c r="G760" s="5">
        <v>735</v>
      </c>
      <c r="H760" s="9">
        <f t="shared" si="574"/>
        <v>735</v>
      </c>
      <c r="I760" s="9" t="str">
        <f t="shared" si="575"/>
        <v>0</v>
      </c>
      <c r="J760" s="9" t="str">
        <f t="shared" si="576"/>
        <v>1</v>
      </c>
      <c r="P760" s="9" t="str">
        <f t="shared" si="577"/>
        <v>TANGEBMXアルミキャップ</v>
      </c>
      <c r="AI760" s="9" t="str">
        <f t="shared" si="578"/>
        <v>http://image.rakuten.co.jp/brotures/cabinet/items/tange/hdst_tange_bmxcap.jpg</v>
      </c>
      <c r="AS760" s="9" t="str">
        <f t="shared" si="607"/>
        <v>1</v>
      </c>
      <c r="AT760" s="9" t="str">
        <f t="shared" si="607"/>
        <v>1</v>
      </c>
      <c r="AU760" s="9" t="str">
        <f t="shared" si="579"/>
        <v>0</v>
      </c>
      <c r="AV760" s="9" t="str">
        <f t="shared" si="580"/>
        <v>1</v>
      </c>
      <c r="AW760" s="9" t="str">
        <f t="shared" si="608"/>
        <v>0</v>
      </c>
      <c r="AX760" s="9" t="str">
        <f t="shared" si="608"/>
        <v>0</v>
      </c>
      <c r="AY760" s="11"/>
      <c r="AZ760" s="11"/>
      <c r="BA760" s="11"/>
      <c r="BB760" s="9" t="str">
        <f t="shared" si="581"/>
        <v>-1</v>
      </c>
      <c r="BC760" s="9" t="str">
        <f t="shared" si="582"/>
        <v>0</v>
      </c>
      <c r="BG760" s="5" t="s">
        <v>264</v>
      </c>
      <c r="BH760" s="5" t="s">
        <v>8517</v>
      </c>
      <c r="CS760" s="9" t="str">
        <f t="shared" si="583"/>
        <v>0</v>
      </c>
      <c r="CT760" s="9" t="str">
        <f t="shared" si="584"/>
        <v>&lt;iframe src="http://www.rakuten.ne.jp/gold/brotures/spec/tange/hdst_tange_bmxcap.html" frameborder="0" id="spec-content" scrolling="no"&gt;&lt;/iframe&gt;</v>
      </c>
      <c r="CU760" s="9" t="str">
        <f t="shared" si="585"/>
        <v/>
      </c>
      <c r="CV760" s="9" t="str">
        <f t="shared" si="586"/>
        <v>&lt;div class="row-fluid"&gt;&lt;iframe src="http://www.rakuten.ne.jp/gold/brotures/items/tange/hdst_tange_bmxcap.html" frameborder="0" id="skin-product" scrolling="no"&gt;&lt;/iframe&gt;&lt;/div&gt;</v>
      </c>
      <c r="CW760" s="11" t="str">
        <f t="shared" si="587"/>
        <v/>
      </c>
      <c r="CX760" t="s">
        <v>3961</v>
      </c>
      <c r="CY760" s="9" t="str">
        <f t="shared" si="588"/>
        <v>0</v>
      </c>
      <c r="CZ760" s="11"/>
      <c r="DA760" s="11"/>
      <c r="DB760" s="11"/>
      <c r="DC760" s="11"/>
      <c r="DD760" s="9" t="str">
        <f t="shared" si="589"/>
        <v/>
      </c>
      <c r="DI760" s="9" t="str">
        <f t="shared" si="590"/>
        <v/>
      </c>
      <c r="DT760" s="9">
        <f>VLOOKUP(BG760,ディレクトリID!A:B,2)</f>
        <v>563156</v>
      </c>
      <c r="DV760" s="4" t="str">
        <f t="shared" si="591"/>
        <v>【ヘッドセット　TANGE】</v>
      </c>
      <c r="DW760" s="4" t="str">
        <f t="shared" si="592"/>
        <v>【ヘッドセット　TANGE】</v>
      </c>
      <c r="DX760" s="9">
        <f t="shared" si="593"/>
        <v>4</v>
      </c>
      <c r="DY760" s="11"/>
      <c r="DZ760" s="9" t="str">
        <f t="shared" si="609"/>
        <v>1</v>
      </c>
      <c r="EA760" s="9" t="str">
        <f t="shared" si="609"/>
        <v>1</v>
      </c>
      <c r="EB760" s="11"/>
      <c r="EC760" s="11"/>
      <c r="ED760" s="11"/>
      <c r="EE760" s="9" t="str">
        <f t="shared" si="594"/>
        <v>0</v>
      </c>
      <c r="EO760" s="5" t="s">
        <v>428</v>
      </c>
      <c r="EP760" s="8" t="s">
        <v>429</v>
      </c>
      <c r="EQ760" s="8" t="s">
        <v>429</v>
      </c>
      <c r="ER760" s="8" t="s">
        <v>209</v>
      </c>
      <c r="ES760" s="8" t="s">
        <v>430</v>
      </c>
      <c r="ET760" s="9" t="str">
        <f t="shared" si="595"/>
        <v>2</v>
      </c>
      <c r="EU760" s="11"/>
      <c r="EV760" s="11"/>
      <c r="EW760" s="11"/>
      <c r="EX760" s="9" t="str">
        <f t="shared" si="610"/>
        <v>0</v>
      </c>
      <c r="EY760" s="9" t="str">
        <f t="shared" si="610"/>
        <v>0</v>
      </c>
      <c r="EZ760" s="11"/>
      <c r="FA760" s="11"/>
      <c r="FB760" s="9" t="str">
        <f t="shared" si="611"/>
        <v>0</v>
      </c>
      <c r="FC760" s="9" t="str">
        <f t="shared" si="611"/>
        <v>0</v>
      </c>
      <c r="FD760" s="9" t="str">
        <f t="shared" si="596"/>
        <v>1</v>
      </c>
      <c r="FE760" s="9" t="str">
        <f t="shared" si="612"/>
        <v>1</v>
      </c>
      <c r="FF760" s="9" t="str">
        <f t="shared" si="612"/>
        <v>1</v>
      </c>
      <c r="GJ760" s="4" t="str">
        <f t="shared" si="599"/>
        <v>パーツ\ヘッドセット:ブランド\TANGE</v>
      </c>
      <c r="GK760" s="4" t="str">
        <f t="shared" si="597"/>
        <v>u:u</v>
      </c>
      <c r="GL760" s="11"/>
      <c r="GM760" s="4" t="str">
        <f t="shared" si="613"/>
        <v>::</v>
      </c>
      <c r="GN760" s="4" t="str">
        <f t="shared" si="613"/>
        <v>::</v>
      </c>
      <c r="GO760" s="4" t="str">
        <f t="shared" si="613"/>
        <v>::</v>
      </c>
      <c r="GP760" s="4" t="str">
        <f t="shared" si="598"/>
        <v>1</v>
      </c>
    </row>
    <row r="761" spans="1:198" ht="28" customHeight="1">
      <c r="A761" s="5" t="s">
        <v>3967</v>
      </c>
      <c r="B761" s="5" t="s">
        <v>3969</v>
      </c>
      <c r="C761" s="5" t="s">
        <v>3967</v>
      </c>
      <c r="D761" s="9" t="str">
        <f t="shared" si="571"/>
        <v>u</v>
      </c>
      <c r="E761" s="9" t="str">
        <f t="shared" si="572"/>
        <v xml:space="preserve"> / （TANGEアルミキャップ）</v>
      </c>
      <c r="F761" s="9" t="str">
        <f t="shared" si="573"/>
        <v xml:space="preserve"> / （TANGEアルミキャップ）</v>
      </c>
      <c r="G761" s="5">
        <v>525</v>
      </c>
      <c r="H761" s="9">
        <f t="shared" si="574"/>
        <v>525</v>
      </c>
      <c r="I761" s="9" t="str">
        <f t="shared" si="575"/>
        <v>0</v>
      </c>
      <c r="J761" s="9" t="str">
        <f t="shared" si="576"/>
        <v>1</v>
      </c>
      <c r="P761" s="9" t="str">
        <f t="shared" si="577"/>
        <v>TANGEアルミキャップ</v>
      </c>
      <c r="AI761" s="9" t="str">
        <f t="shared" si="578"/>
        <v>http://image.rakuten.co.jp/brotures/cabinet/items/tange/hdst_tange_cap.jpg</v>
      </c>
      <c r="AS761" s="9" t="str">
        <f t="shared" si="607"/>
        <v>1</v>
      </c>
      <c r="AT761" s="9" t="str">
        <f t="shared" si="607"/>
        <v>1</v>
      </c>
      <c r="AU761" s="9" t="str">
        <f t="shared" si="579"/>
        <v>0</v>
      </c>
      <c r="AV761" s="9" t="str">
        <f t="shared" si="580"/>
        <v>1</v>
      </c>
      <c r="AW761" s="9" t="str">
        <f t="shared" si="608"/>
        <v>0</v>
      </c>
      <c r="AX761" s="9" t="str">
        <f t="shared" si="608"/>
        <v>0</v>
      </c>
      <c r="AY761" s="11"/>
      <c r="AZ761" s="11"/>
      <c r="BA761" s="11"/>
      <c r="BB761" s="9" t="str">
        <f t="shared" si="581"/>
        <v>-1</v>
      </c>
      <c r="BC761" s="9" t="str">
        <f t="shared" si="582"/>
        <v>0</v>
      </c>
      <c r="BG761" s="5" t="s">
        <v>264</v>
      </c>
      <c r="BH761" s="5" t="s">
        <v>8517</v>
      </c>
      <c r="CS761" s="9" t="str">
        <f t="shared" si="583"/>
        <v>0</v>
      </c>
      <c r="CT761" s="9" t="str">
        <f t="shared" si="584"/>
        <v>&lt;iframe src="http://www.rakuten.ne.jp/gold/brotures/spec/tange/hdst_tange_cap.html" frameborder="0" id="spec-content" scrolling="no"&gt;&lt;/iframe&gt;</v>
      </c>
      <c r="CU761" s="9" t="str">
        <f t="shared" si="585"/>
        <v/>
      </c>
      <c r="CV761" s="9" t="str">
        <f t="shared" si="586"/>
        <v>&lt;div class="row-fluid"&gt;&lt;iframe src="http://www.rakuten.ne.jp/gold/brotures/items/tange/hdst_tange_cap.html" frameborder="0" id="skin-product" scrolling="no"&gt;&lt;/iframe&gt;&lt;/div&gt;</v>
      </c>
      <c r="CW761" s="11" t="str">
        <f t="shared" si="587"/>
        <v/>
      </c>
      <c r="CX761" t="s">
        <v>3967</v>
      </c>
      <c r="CY761" s="9" t="str">
        <f t="shared" si="588"/>
        <v>0</v>
      </c>
      <c r="CZ761" s="11"/>
      <c r="DA761" s="11"/>
      <c r="DB761" s="11"/>
      <c r="DC761" s="11"/>
      <c r="DD761" s="9" t="str">
        <f t="shared" si="589"/>
        <v/>
      </c>
      <c r="DI761" s="9" t="str">
        <f t="shared" si="590"/>
        <v/>
      </c>
      <c r="DT761" s="9">
        <f>VLOOKUP(BG761,ディレクトリID!A:B,2)</f>
        <v>563156</v>
      </c>
      <c r="DV761" s="4" t="str">
        <f t="shared" si="591"/>
        <v>【ヘッドセット　TANGE】</v>
      </c>
      <c r="DW761" s="4" t="str">
        <f t="shared" si="592"/>
        <v>【ヘッドセット　TANGE】</v>
      </c>
      <c r="DX761" s="9">
        <f t="shared" si="593"/>
        <v>4</v>
      </c>
      <c r="DY761" s="11"/>
      <c r="DZ761" s="9" t="str">
        <f t="shared" si="609"/>
        <v>1</v>
      </c>
      <c r="EA761" s="9" t="str">
        <f t="shared" si="609"/>
        <v>1</v>
      </c>
      <c r="EB761" s="11"/>
      <c r="EC761" s="11"/>
      <c r="ED761" s="11"/>
      <c r="EE761" s="9" t="str">
        <f t="shared" si="594"/>
        <v>0</v>
      </c>
      <c r="EO761" s="5" t="s">
        <v>428</v>
      </c>
      <c r="EP761" s="8" t="s">
        <v>429</v>
      </c>
      <c r="EQ761" s="8" t="s">
        <v>429</v>
      </c>
      <c r="ER761" s="8" t="s">
        <v>209</v>
      </c>
      <c r="ES761" s="8" t="s">
        <v>430</v>
      </c>
      <c r="ET761" s="9" t="str">
        <f t="shared" si="595"/>
        <v>2</v>
      </c>
      <c r="EU761" s="11"/>
      <c r="EV761" s="11"/>
      <c r="EW761" s="11"/>
      <c r="EX761" s="9" t="str">
        <f t="shared" si="610"/>
        <v>0</v>
      </c>
      <c r="EY761" s="9" t="str">
        <f t="shared" si="610"/>
        <v>0</v>
      </c>
      <c r="EZ761" s="11"/>
      <c r="FA761" s="11"/>
      <c r="FB761" s="9" t="str">
        <f t="shared" si="611"/>
        <v>0</v>
      </c>
      <c r="FC761" s="9" t="str">
        <f t="shared" si="611"/>
        <v>0</v>
      </c>
      <c r="FD761" s="9" t="str">
        <f t="shared" si="596"/>
        <v>1</v>
      </c>
      <c r="FE761" s="9" t="str">
        <f t="shared" si="612"/>
        <v>1</v>
      </c>
      <c r="FF761" s="9" t="str">
        <f t="shared" si="612"/>
        <v>1</v>
      </c>
      <c r="GJ761" s="4" t="str">
        <f t="shared" si="599"/>
        <v>パーツ\ヘッドセット:ブランド\TANGE</v>
      </c>
      <c r="GK761" s="4" t="str">
        <f t="shared" si="597"/>
        <v>u:u</v>
      </c>
      <c r="GL761" s="11"/>
      <c r="GM761" s="4" t="str">
        <f t="shared" si="613"/>
        <v>::</v>
      </c>
      <c r="GN761" s="4" t="str">
        <f t="shared" si="613"/>
        <v>::</v>
      </c>
      <c r="GO761" s="4" t="str">
        <f t="shared" si="613"/>
        <v>::</v>
      </c>
      <c r="GP761" s="4" t="str">
        <f t="shared" si="598"/>
        <v>1</v>
      </c>
    </row>
    <row r="762" spans="1:198" ht="28" customHeight="1">
      <c r="A762" s="5" t="s">
        <v>3973</v>
      </c>
      <c r="B762" s="5" t="s">
        <v>3975</v>
      </c>
      <c r="C762" s="5" t="s">
        <v>3973</v>
      </c>
      <c r="D762" s="9" t="str">
        <f t="shared" si="571"/>
        <v>u</v>
      </c>
      <c r="E762" s="9" t="str">
        <f t="shared" si="572"/>
        <v xml:space="preserve"> / （RITCHEYWCSTDLヘッドセット）</v>
      </c>
      <c r="F762" s="9" t="str">
        <f t="shared" si="573"/>
        <v xml:space="preserve"> / （RITCHEYWCSTDLヘッドセット）</v>
      </c>
      <c r="G762" s="5">
        <v>8400</v>
      </c>
      <c r="H762" s="9">
        <f t="shared" si="574"/>
        <v>8400</v>
      </c>
      <c r="I762" s="9" t="str">
        <f t="shared" si="575"/>
        <v>0</v>
      </c>
      <c r="J762" s="9" t="str">
        <f t="shared" si="576"/>
        <v>1</v>
      </c>
      <c r="P762" s="9" t="str">
        <f t="shared" si="577"/>
        <v>RITCHEYWCSTDLヘッドセット</v>
      </c>
      <c r="AI762" s="9" t="str">
        <f t="shared" si="578"/>
        <v>http://image.rakuten.co.jp/brotures/cabinet/items/ritchey/hdst_tdl.jpg</v>
      </c>
      <c r="AS762" s="9" t="str">
        <f t="shared" ref="AS762:AT781" si="614">IF($A762&lt;&gt;"","1","")</f>
        <v>1</v>
      </c>
      <c r="AT762" s="9" t="str">
        <f t="shared" si="614"/>
        <v>1</v>
      </c>
      <c r="AU762" s="9" t="str">
        <f t="shared" si="579"/>
        <v>0</v>
      </c>
      <c r="AV762" s="9" t="str">
        <f t="shared" si="580"/>
        <v>1</v>
      </c>
      <c r="AW762" s="9" t="str">
        <f t="shared" ref="AW762:AX781" si="615">IF($A762&lt;&gt;"","0","")</f>
        <v>0</v>
      </c>
      <c r="AX762" s="9" t="str">
        <f t="shared" si="615"/>
        <v>0</v>
      </c>
      <c r="AY762" s="11"/>
      <c r="AZ762" s="11"/>
      <c r="BA762" s="11"/>
      <c r="BB762" s="9" t="str">
        <f t="shared" si="581"/>
        <v>-1</v>
      </c>
      <c r="BC762" s="9" t="str">
        <f t="shared" si="582"/>
        <v>0</v>
      </c>
      <c r="BG762" s="5" t="s">
        <v>264</v>
      </c>
      <c r="BH762" s="5" t="s">
        <v>8513</v>
      </c>
      <c r="CS762" s="9" t="str">
        <f t="shared" si="583"/>
        <v>0</v>
      </c>
      <c r="CT762" s="9" t="str">
        <f t="shared" si="584"/>
        <v>&lt;iframe src="http://www.rakuten.ne.jp/gold/brotures/spec/ritchey/hdst_tdl.html" frameborder="0" id="spec-content" scrolling="no"&gt;&lt;/iframe&gt;</v>
      </c>
      <c r="CU762" s="9" t="str">
        <f t="shared" si="585"/>
        <v/>
      </c>
      <c r="CV762" s="9" t="str">
        <f t="shared" si="586"/>
        <v>&lt;div class="row-fluid"&gt;&lt;iframe src="http://www.rakuten.ne.jp/gold/brotures/items/ritchey/hdst_tdl.html" frameborder="0" id="skin-product" scrolling="no"&gt;&lt;/iframe&gt;&lt;/div&gt;</v>
      </c>
      <c r="CW762" s="11" t="str">
        <f t="shared" si="587"/>
        <v/>
      </c>
      <c r="CX762" t="s">
        <v>3973</v>
      </c>
      <c r="CY762" s="9" t="str">
        <f t="shared" si="588"/>
        <v>0</v>
      </c>
      <c r="CZ762" s="11"/>
      <c r="DA762" s="11"/>
      <c r="DB762" s="11"/>
      <c r="DC762" s="11"/>
      <c r="DD762" s="9" t="str">
        <f t="shared" si="589"/>
        <v/>
      </c>
      <c r="DI762" s="9" t="str">
        <f t="shared" si="590"/>
        <v/>
      </c>
      <c r="DT762" s="9">
        <f>VLOOKUP(BG762,ディレクトリID!A:B,2)</f>
        <v>563156</v>
      </c>
      <c r="DV762" s="4" t="str">
        <f t="shared" si="591"/>
        <v>【ヘッドセット　RITCHEY】</v>
      </c>
      <c r="DW762" s="4" t="str">
        <f t="shared" si="592"/>
        <v>【ヘッドセット　RITCHEY】</v>
      </c>
      <c r="DX762" s="9">
        <f t="shared" si="593"/>
        <v>4</v>
      </c>
      <c r="DY762" s="11"/>
      <c r="DZ762" s="9" t="str">
        <f t="shared" ref="DZ762:EA781" si="616">IF($A762&lt;&gt;"","1","")</f>
        <v>1</v>
      </c>
      <c r="EA762" s="9" t="str">
        <f t="shared" si="616"/>
        <v>1</v>
      </c>
      <c r="EB762" s="11"/>
      <c r="EC762" s="11"/>
      <c r="ED762" s="11"/>
      <c r="EE762" s="9" t="str">
        <f t="shared" si="594"/>
        <v>0</v>
      </c>
      <c r="EO762" s="5" t="s">
        <v>428</v>
      </c>
      <c r="EP762" s="8" t="s">
        <v>429</v>
      </c>
      <c r="EQ762" s="8" t="s">
        <v>429</v>
      </c>
      <c r="ER762" s="8" t="s">
        <v>209</v>
      </c>
      <c r="ES762" s="8" t="s">
        <v>430</v>
      </c>
      <c r="ET762" s="9" t="str">
        <f t="shared" si="595"/>
        <v>2</v>
      </c>
      <c r="EU762" s="11"/>
      <c r="EV762" s="11"/>
      <c r="EW762" s="11"/>
      <c r="EX762" s="9" t="str">
        <f t="shared" ref="EX762:EY781" si="617">IF($A762&lt;&gt;"","0","")</f>
        <v>0</v>
      </c>
      <c r="EY762" s="9" t="str">
        <f t="shared" si="617"/>
        <v>0</v>
      </c>
      <c r="EZ762" s="11"/>
      <c r="FA762" s="11"/>
      <c r="FB762" s="9" t="str">
        <f t="shared" ref="FB762:FC781" si="618">IF($A762&lt;&gt;"","0","")</f>
        <v>0</v>
      </c>
      <c r="FC762" s="9" t="str">
        <f t="shared" si="618"/>
        <v>0</v>
      </c>
      <c r="FD762" s="9" t="str">
        <f t="shared" si="596"/>
        <v>1</v>
      </c>
      <c r="FE762" s="9" t="str">
        <f t="shared" ref="FE762:FF781" si="619">IF($BG762="完成車","3","1")</f>
        <v>1</v>
      </c>
      <c r="FF762" s="9" t="str">
        <f t="shared" si="619"/>
        <v>1</v>
      </c>
      <c r="GJ762" s="4" t="str">
        <f t="shared" si="599"/>
        <v>パーツ\ヘッドセット:ブランド\RITCHEY</v>
      </c>
      <c r="GK762" s="4" t="str">
        <f t="shared" si="597"/>
        <v>u:u</v>
      </c>
      <c r="GL762" s="11"/>
      <c r="GM762" s="4" t="str">
        <f t="shared" ref="GM762:GO781" si="620">IF($A762&lt;&gt;"","::","")</f>
        <v>::</v>
      </c>
      <c r="GN762" s="4" t="str">
        <f t="shared" si="620"/>
        <v>::</v>
      </c>
      <c r="GO762" s="4" t="str">
        <f t="shared" si="620"/>
        <v>::</v>
      </c>
      <c r="GP762" s="4" t="str">
        <f t="shared" si="598"/>
        <v>1</v>
      </c>
    </row>
    <row r="763" spans="1:198" ht="28" customHeight="1">
      <c r="A763" s="5" t="s">
        <v>3979</v>
      </c>
      <c r="B763" s="5" t="s">
        <v>3981</v>
      </c>
      <c r="C763" s="5" t="s">
        <v>3979</v>
      </c>
      <c r="D763" s="9" t="str">
        <f t="shared" si="571"/>
        <v>u</v>
      </c>
      <c r="E763" s="9" t="str">
        <f t="shared" si="572"/>
        <v xml:space="preserve"> / （TANGETE36DX4）</v>
      </c>
      <c r="F763" s="9" t="str">
        <f t="shared" si="573"/>
        <v xml:space="preserve"> / （TANGETE36DX4）</v>
      </c>
      <c r="G763" s="5">
        <v>2730</v>
      </c>
      <c r="H763" s="9">
        <f t="shared" si="574"/>
        <v>2730</v>
      </c>
      <c r="I763" s="9" t="str">
        <f t="shared" si="575"/>
        <v>0</v>
      </c>
      <c r="J763" s="9" t="str">
        <f t="shared" si="576"/>
        <v>1</v>
      </c>
      <c r="P763" s="9" t="str">
        <f t="shared" si="577"/>
        <v>TANGETE36DX4</v>
      </c>
      <c r="AI763" s="9" t="str">
        <f t="shared" si="578"/>
        <v>http://image.rakuten.co.jp/brotures/cabinet/items/tange/hdst_te36dx4.jpg</v>
      </c>
      <c r="AS763" s="9" t="str">
        <f t="shared" si="614"/>
        <v>1</v>
      </c>
      <c r="AT763" s="9" t="str">
        <f t="shared" si="614"/>
        <v>1</v>
      </c>
      <c r="AU763" s="9" t="str">
        <f t="shared" si="579"/>
        <v>0</v>
      </c>
      <c r="AV763" s="9" t="str">
        <f t="shared" si="580"/>
        <v>1</v>
      </c>
      <c r="AW763" s="9" t="str">
        <f t="shared" si="615"/>
        <v>0</v>
      </c>
      <c r="AX763" s="9" t="str">
        <f t="shared" si="615"/>
        <v>0</v>
      </c>
      <c r="AY763" s="11"/>
      <c r="AZ763" s="11"/>
      <c r="BA763" s="11"/>
      <c r="BB763" s="9" t="str">
        <f t="shared" si="581"/>
        <v>-1</v>
      </c>
      <c r="BC763" s="9" t="str">
        <f t="shared" si="582"/>
        <v>0</v>
      </c>
      <c r="BG763" s="5" t="s">
        <v>264</v>
      </c>
      <c r="BH763" s="5" t="s">
        <v>8517</v>
      </c>
      <c r="CS763" s="9" t="str">
        <f t="shared" si="583"/>
        <v>0</v>
      </c>
      <c r="CT763" s="9" t="str">
        <f t="shared" si="584"/>
        <v>&lt;iframe src="http://www.rakuten.ne.jp/gold/brotures/spec/tange/hdst_te36dx4.html" frameborder="0" id="spec-content" scrolling="no"&gt;&lt;/iframe&gt;</v>
      </c>
      <c r="CU763" s="9" t="str">
        <f t="shared" si="585"/>
        <v/>
      </c>
      <c r="CV763" s="9" t="str">
        <f t="shared" si="586"/>
        <v>&lt;div class="row-fluid"&gt;&lt;iframe src="http://www.rakuten.ne.jp/gold/brotures/items/tange/hdst_te36dx4.html" frameborder="0" id="skin-product" scrolling="no"&gt;&lt;/iframe&gt;&lt;/div&gt;</v>
      </c>
      <c r="CW763" s="11" t="str">
        <f t="shared" si="587"/>
        <v/>
      </c>
      <c r="CX763" t="s">
        <v>3979</v>
      </c>
      <c r="CY763" s="9" t="str">
        <f t="shared" si="588"/>
        <v>0</v>
      </c>
      <c r="CZ763" s="11"/>
      <c r="DA763" s="11"/>
      <c r="DB763" s="11"/>
      <c r="DC763" s="11"/>
      <c r="DD763" s="9" t="str">
        <f t="shared" si="589"/>
        <v/>
      </c>
      <c r="DI763" s="9" t="str">
        <f t="shared" si="590"/>
        <v/>
      </c>
      <c r="DT763" s="9">
        <f>VLOOKUP(BG763,ディレクトリID!A:B,2)</f>
        <v>563156</v>
      </c>
      <c r="DV763" s="4" t="str">
        <f t="shared" si="591"/>
        <v>【ヘッドセット　TANGE】</v>
      </c>
      <c r="DW763" s="4" t="str">
        <f t="shared" si="592"/>
        <v>【ヘッドセット　TANGE】</v>
      </c>
      <c r="DX763" s="9">
        <f t="shared" si="593"/>
        <v>4</v>
      </c>
      <c r="DY763" s="11"/>
      <c r="DZ763" s="9" t="str">
        <f t="shared" si="616"/>
        <v>1</v>
      </c>
      <c r="EA763" s="9" t="str">
        <f t="shared" si="616"/>
        <v>1</v>
      </c>
      <c r="EB763" s="11"/>
      <c r="EC763" s="11"/>
      <c r="ED763" s="11"/>
      <c r="EE763" s="9" t="str">
        <f t="shared" si="594"/>
        <v>0</v>
      </c>
      <c r="EO763" s="5" t="s">
        <v>428</v>
      </c>
      <c r="EP763" s="8" t="s">
        <v>429</v>
      </c>
      <c r="EQ763" s="8" t="s">
        <v>429</v>
      </c>
      <c r="ER763" s="8" t="s">
        <v>209</v>
      </c>
      <c r="ES763" s="8" t="s">
        <v>430</v>
      </c>
      <c r="ET763" s="9" t="str">
        <f t="shared" si="595"/>
        <v>2</v>
      </c>
      <c r="EU763" s="11"/>
      <c r="EV763" s="11"/>
      <c r="EW763" s="11"/>
      <c r="EX763" s="9" t="str">
        <f t="shared" si="617"/>
        <v>0</v>
      </c>
      <c r="EY763" s="9" t="str">
        <f t="shared" si="617"/>
        <v>0</v>
      </c>
      <c r="EZ763" s="11"/>
      <c r="FA763" s="11"/>
      <c r="FB763" s="9" t="str">
        <f t="shared" si="618"/>
        <v>0</v>
      </c>
      <c r="FC763" s="9" t="str">
        <f t="shared" si="618"/>
        <v>0</v>
      </c>
      <c r="FD763" s="9" t="str">
        <f t="shared" si="596"/>
        <v>1</v>
      </c>
      <c r="FE763" s="9" t="str">
        <f t="shared" si="619"/>
        <v>1</v>
      </c>
      <c r="FF763" s="9" t="str">
        <f t="shared" si="619"/>
        <v>1</v>
      </c>
      <c r="GJ763" s="4" t="str">
        <f t="shared" si="599"/>
        <v>パーツ\ヘッドセット:ブランド\TANGE</v>
      </c>
      <c r="GK763" s="4" t="str">
        <f t="shared" si="597"/>
        <v>u:u</v>
      </c>
      <c r="GL763" s="11"/>
      <c r="GM763" s="4" t="str">
        <f t="shared" si="620"/>
        <v>::</v>
      </c>
      <c r="GN763" s="4" t="str">
        <f t="shared" si="620"/>
        <v>::</v>
      </c>
      <c r="GO763" s="4" t="str">
        <f t="shared" si="620"/>
        <v>::</v>
      </c>
      <c r="GP763" s="4" t="str">
        <f t="shared" si="598"/>
        <v>1</v>
      </c>
    </row>
    <row r="764" spans="1:198" ht="28" customHeight="1">
      <c r="A764" s="5" t="s">
        <v>3985</v>
      </c>
      <c r="B764" s="5" t="s">
        <v>3987</v>
      </c>
      <c r="C764" s="5" t="s">
        <v>3985</v>
      </c>
      <c r="D764" s="9" t="str">
        <f t="shared" si="571"/>
        <v>u</v>
      </c>
      <c r="E764" s="9" t="str">
        <f t="shared" si="572"/>
        <v xml:space="preserve"> / （TANGETE36SRN）</v>
      </c>
      <c r="F764" s="9" t="str">
        <f t="shared" si="573"/>
        <v xml:space="preserve"> / （TANGETE36SRN）</v>
      </c>
      <c r="G764" s="5">
        <v>2940</v>
      </c>
      <c r="H764" s="9">
        <f t="shared" si="574"/>
        <v>2940</v>
      </c>
      <c r="I764" s="9" t="str">
        <f t="shared" si="575"/>
        <v>0</v>
      </c>
      <c r="J764" s="9" t="str">
        <f t="shared" si="576"/>
        <v>1</v>
      </c>
      <c r="P764" s="9" t="str">
        <f t="shared" si="577"/>
        <v>TANGETE36SRN</v>
      </c>
      <c r="AI764" s="9" t="str">
        <f t="shared" si="578"/>
        <v>http://image.rakuten.co.jp/brotures/cabinet/items/tange/hdst_te36srn.jpg</v>
      </c>
      <c r="AS764" s="9" t="str">
        <f t="shared" si="614"/>
        <v>1</v>
      </c>
      <c r="AT764" s="9" t="str">
        <f t="shared" si="614"/>
        <v>1</v>
      </c>
      <c r="AU764" s="9" t="str">
        <f t="shared" si="579"/>
        <v>0</v>
      </c>
      <c r="AV764" s="9" t="str">
        <f t="shared" si="580"/>
        <v>1</v>
      </c>
      <c r="AW764" s="9" t="str">
        <f t="shared" si="615"/>
        <v>0</v>
      </c>
      <c r="AX764" s="9" t="str">
        <f t="shared" si="615"/>
        <v>0</v>
      </c>
      <c r="AY764" s="11"/>
      <c r="AZ764" s="11"/>
      <c r="BA764" s="11"/>
      <c r="BB764" s="9" t="str">
        <f t="shared" si="581"/>
        <v>-1</v>
      </c>
      <c r="BC764" s="9" t="str">
        <f t="shared" si="582"/>
        <v>0</v>
      </c>
      <c r="BG764" s="5" t="s">
        <v>264</v>
      </c>
      <c r="BH764" s="5" t="s">
        <v>8517</v>
      </c>
      <c r="CS764" s="9" t="str">
        <f t="shared" si="583"/>
        <v>0</v>
      </c>
      <c r="CT764" s="9" t="str">
        <f t="shared" si="584"/>
        <v>&lt;iframe src="http://www.rakuten.ne.jp/gold/brotures/spec/tange/hdst_te36srn.html" frameborder="0" id="spec-content" scrolling="no"&gt;&lt;/iframe&gt;</v>
      </c>
      <c r="CU764" s="9" t="str">
        <f t="shared" si="585"/>
        <v/>
      </c>
      <c r="CV764" s="9" t="str">
        <f t="shared" si="586"/>
        <v>&lt;div class="row-fluid"&gt;&lt;iframe src="http://www.rakuten.ne.jp/gold/brotures/items/tange/hdst_te36srn.html" frameborder="0" id="skin-product" scrolling="no"&gt;&lt;/iframe&gt;&lt;/div&gt;</v>
      </c>
      <c r="CW764" s="11" t="str">
        <f t="shared" si="587"/>
        <v/>
      </c>
      <c r="CX764" t="s">
        <v>3985</v>
      </c>
      <c r="CY764" s="9" t="str">
        <f t="shared" si="588"/>
        <v>0</v>
      </c>
      <c r="CZ764" s="11"/>
      <c r="DA764" s="11"/>
      <c r="DB764" s="11"/>
      <c r="DC764" s="11"/>
      <c r="DD764" s="9" t="str">
        <f t="shared" si="589"/>
        <v/>
      </c>
      <c r="DI764" s="9" t="str">
        <f t="shared" si="590"/>
        <v/>
      </c>
      <c r="DT764" s="9">
        <f>VLOOKUP(BG764,ディレクトリID!A:B,2)</f>
        <v>563156</v>
      </c>
      <c r="DV764" s="4" t="str">
        <f t="shared" si="591"/>
        <v>【ヘッドセット　TANGE】</v>
      </c>
      <c r="DW764" s="4" t="str">
        <f t="shared" si="592"/>
        <v>【ヘッドセット　TANGE】</v>
      </c>
      <c r="DX764" s="9">
        <f t="shared" si="593"/>
        <v>4</v>
      </c>
      <c r="DY764" s="11"/>
      <c r="DZ764" s="9" t="str">
        <f t="shared" si="616"/>
        <v>1</v>
      </c>
      <c r="EA764" s="9" t="str">
        <f t="shared" si="616"/>
        <v>1</v>
      </c>
      <c r="EB764" s="11"/>
      <c r="EC764" s="11"/>
      <c r="ED764" s="11"/>
      <c r="EE764" s="9" t="str">
        <f t="shared" si="594"/>
        <v>0</v>
      </c>
      <c r="EO764" s="5" t="s">
        <v>428</v>
      </c>
      <c r="EP764" s="8" t="s">
        <v>429</v>
      </c>
      <c r="EQ764" s="8" t="s">
        <v>429</v>
      </c>
      <c r="ER764" s="8" t="s">
        <v>209</v>
      </c>
      <c r="ES764" s="8" t="s">
        <v>430</v>
      </c>
      <c r="ET764" s="9" t="str">
        <f t="shared" si="595"/>
        <v>2</v>
      </c>
      <c r="EU764" s="11"/>
      <c r="EV764" s="11"/>
      <c r="EW764" s="11"/>
      <c r="EX764" s="9" t="str">
        <f t="shared" si="617"/>
        <v>0</v>
      </c>
      <c r="EY764" s="9" t="str">
        <f t="shared" si="617"/>
        <v>0</v>
      </c>
      <c r="EZ764" s="11"/>
      <c r="FA764" s="11"/>
      <c r="FB764" s="9" t="str">
        <f t="shared" si="618"/>
        <v>0</v>
      </c>
      <c r="FC764" s="9" t="str">
        <f t="shared" si="618"/>
        <v>0</v>
      </c>
      <c r="FD764" s="9" t="str">
        <f t="shared" si="596"/>
        <v>1</v>
      </c>
      <c r="FE764" s="9" t="str">
        <f t="shared" si="619"/>
        <v>1</v>
      </c>
      <c r="FF764" s="9" t="str">
        <f t="shared" si="619"/>
        <v>1</v>
      </c>
      <c r="GJ764" s="4" t="str">
        <f t="shared" si="599"/>
        <v>パーツ\ヘッドセット:ブランド\TANGE</v>
      </c>
      <c r="GK764" s="4" t="str">
        <f t="shared" si="597"/>
        <v>u:u</v>
      </c>
      <c r="GL764" s="11"/>
      <c r="GM764" s="4" t="str">
        <f t="shared" si="620"/>
        <v>::</v>
      </c>
      <c r="GN764" s="4" t="str">
        <f t="shared" si="620"/>
        <v>::</v>
      </c>
      <c r="GO764" s="4" t="str">
        <f t="shared" si="620"/>
        <v>::</v>
      </c>
      <c r="GP764" s="4" t="str">
        <f t="shared" si="598"/>
        <v>1</v>
      </c>
    </row>
    <row r="765" spans="1:198" ht="28" customHeight="1">
      <c r="A765" s="5" t="s">
        <v>3991</v>
      </c>
      <c r="B765" s="5" t="s">
        <v>3993</v>
      </c>
      <c r="C765" s="5" t="s">
        <v>3991</v>
      </c>
      <c r="D765" s="9" t="str">
        <f t="shared" si="571"/>
        <v>u</v>
      </c>
      <c r="E765" s="9" t="str">
        <f t="shared" si="572"/>
        <v xml:space="preserve"> / （TANGETE36STR）</v>
      </c>
      <c r="F765" s="9" t="str">
        <f t="shared" si="573"/>
        <v xml:space="preserve"> / （TANGETE36STR）</v>
      </c>
      <c r="G765" s="5">
        <v>1523</v>
      </c>
      <c r="H765" s="9">
        <f t="shared" si="574"/>
        <v>1523</v>
      </c>
      <c r="I765" s="9" t="str">
        <f t="shared" si="575"/>
        <v>0</v>
      </c>
      <c r="J765" s="9" t="str">
        <f t="shared" si="576"/>
        <v>1</v>
      </c>
      <c r="P765" s="9" t="str">
        <f t="shared" si="577"/>
        <v>TANGETE36STR</v>
      </c>
      <c r="AI765" s="9" t="str">
        <f t="shared" si="578"/>
        <v>http://image.rakuten.co.jp/brotures/cabinet/items/tange/hdst_te36str.jpg</v>
      </c>
      <c r="AS765" s="9" t="str">
        <f t="shared" si="614"/>
        <v>1</v>
      </c>
      <c r="AT765" s="9" t="str">
        <f t="shared" si="614"/>
        <v>1</v>
      </c>
      <c r="AU765" s="9" t="str">
        <f t="shared" si="579"/>
        <v>0</v>
      </c>
      <c r="AV765" s="9" t="str">
        <f t="shared" si="580"/>
        <v>1</v>
      </c>
      <c r="AW765" s="9" t="str">
        <f t="shared" si="615"/>
        <v>0</v>
      </c>
      <c r="AX765" s="9" t="str">
        <f t="shared" si="615"/>
        <v>0</v>
      </c>
      <c r="AY765" s="11"/>
      <c r="AZ765" s="11"/>
      <c r="BA765" s="11"/>
      <c r="BB765" s="9" t="str">
        <f t="shared" si="581"/>
        <v>-1</v>
      </c>
      <c r="BC765" s="9" t="str">
        <f t="shared" si="582"/>
        <v>0</v>
      </c>
      <c r="BG765" s="5" t="s">
        <v>264</v>
      </c>
      <c r="BH765" s="5" t="s">
        <v>8517</v>
      </c>
      <c r="CS765" s="9" t="str">
        <f t="shared" si="583"/>
        <v>0</v>
      </c>
      <c r="CT765" s="9" t="str">
        <f t="shared" si="584"/>
        <v>&lt;iframe src="http://www.rakuten.ne.jp/gold/brotures/spec/tange/hdst_te36str.html" frameborder="0" id="spec-content" scrolling="no"&gt;&lt;/iframe&gt;</v>
      </c>
      <c r="CU765" s="9" t="str">
        <f t="shared" si="585"/>
        <v/>
      </c>
      <c r="CV765" s="9" t="str">
        <f t="shared" si="586"/>
        <v>&lt;div class="row-fluid"&gt;&lt;iframe src="http://www.rakuten.ne.jp/gold/brotures/items/tange/hdst_te36str.html" frameborder="0" id="skin-product" scrolling="no"&gt;&lt;/iframe&gt;&lt;/div&gt;</v>
      </c>
      <c r="CW765" s="11" t="str">
        <f t="shared" si="587"/>
        <v/>
      </c>
      <c r="CX765" t="s">
        <v>3991</v>
      </c>
      <c r="CY765" s="9" t="str">
        <f t="shared" si="588"/>
        <v>0</v>
      </c>
      <c r="CZ765" s="11"/>
      <c r="DA765" s="11"/>
      <c r="DB765" s="11"/>
      <c r="DC765" s="11"/>
      <c r="DD765" s="9" t="str">
        <f t="shared" si="589"/>
        <v/>
      </c>
      <c r="DI765" s="9" t="str">
        <f t="shared" si="590"/>
        <v/>
      </c>
      <c r="DT765" s="9">
        <f>VLOOKUP(BG765,ディレクトリID!A:B,2)</f>
        <v>563156</v>
      </c>
      <c r="DV765" s="4" t="str">
        <f t="shared" si="591"/>
        <v>【ヘッドセット　TANGE】</v>
      </c>
      <c r="DW765" s="4" t="str">
        <f t="shared" si="592"/>
        <v>【ヘッドセット　TANGE】</v>
      </c>
      <c r="DX765" s="9">
        <f t="shared" si="593"/>
        <v>4</v>
      </c>
      <c r="DY765" s="11"/>
      <c r="DZ765" s="9" t="str">
        <f t="shared" si="616"/>
        <v>1</v>
      </c>
      <c r="EA765" s="9" t="str">
        <f t="shared" si="616"/>
        <v>1</v>
      </c>
      <c r="EB765" s="11"/>
      <c r="EC765" s="11"/>
      <c r="ED765" s="11"/>
      <c r="EE765" s="9" t="str">
        <f t="shared" si="594"/>
        <v>0</v>
      </c>
      <c r="EO765" s="5" t="s">
        <v>428</v>
      </c>
      <c r="EP765" s="8" t="s">
        <v>429</v>
      </c>
      <c r="EQ765" s="8" t="s">
        <v>429</v>
      </c>
      <c r="ER765" s="8" t="s">
        <v>209</v>
      </c>
      <c r="ES765" s="8" t="s">
        <v>430</v>
      </c>
      <c r="ET765" s="9" t="str">
        <f t="shared" si="595"/>
        <v>2</v>
      </c>
      <c r="EU765" s="11"/>
      <c r="EV765" s="11"/>
      <c r="EW765" s="11"/>
      <c r="EX765" s="9" t="str">
        <f t="shared" si="617"/>
        <v>0</v>
      </c>
      <c r="EY765" s="9" t="str">
        <f t="shared" si="617"/>
        <v>0</v>
      </c>
      <c r="EZ765" s="11"/>
      <c r="FA765" s="11"/>
      <c r="FB765" s="9" t="str">
        <f t="shared" si="618"/>
        <v>0</v>
      </c>
      <c r="FC765" s="9" t="str">
        <f t="shared" si="618"/>
        <v>0</v>
      </c>
      <c r="FD765" s="9" t="str">
        <f t="shared" si="596"/>
        <v>1</v>
      </c>
      <c r="FE765" s="9" t="str">
        <f t="shared" si="619"/>
        <v>1</v>
      </c>
      <c r="FF765" s="9" t="str">
        <f t="shared" si="619"/>
        <v>1</v>
      </c>
      <c r="GJ765" s="4" t="str">
        <f t="shared" si="599"/>
        <v>パーツ\ヘッドセット:ブランド\TANGE</v>
      </c>
      <c r="GK765" s="4" t="str">
        <f t="shared" si="597"/>
        <v>u:u</v>
      </c>
      <c r="GL765" s="11"/>
      <c r="GM765" s="4" t="str">
        <f t="shared" si="620"/>
        <v>::</v>
      </c>
      <c r="GN765" s="4" t="str">
        <f t="shared" si="620"/>
        <v>::</v>
      </c>
      <c r="GO765" s="4" t="str">
        <f t="shared" si="620"/>
        <v>::</v>
      </c>
      <c r="GP765" s="4" t="str">
        <f t="shared" si="598"/>
        <v>1</v>
      </c>
    </row>
    <row r="766" spans="1:198" ht="28" customHeight="1">
      <c r="A766" s="5" t="s">
        <v>3997</v>
      </c>
      <c r="B766" s="5" t="s">
        <v>3999</v>
      </c>
      <c r="C766" s="5" t="s">
        <v>3997</v>
      </c>
      <c r="D766" s="9" t="str">
        <f t="shared" si="571"/>
        <v>u</v>
      </c>
      <c r="E766" s="9" t="str">
        <f t="shared" si="572"/>
        <v xml:space="preserve"> / （TANGETG32DLBLACK）</v>
      </c>
      <c r="F766" s="9" t="str">
        <f t="shared" si="573"/>
        <v xml:space="preserve"> / （TANGETG32DLBLACK）</v>
      </c>
      <c r="G766" s="5">
        <v>5775</v>
      </c>
      <c r="H766" s="9">
        <f t="shared" si="574"/>
        <v>5775</v>
      </c>
      <c r="I766" s="9" t="str">
        <f t="shared" si="575"/>
        <v>0</v>
      </c>
      <c r="J766" s="9" t="str">
        <f t="shared" si="576"/>
        <v>1</v>
      </c>
      <c r="P766" s="9" t="str">
        <f t="shared" si="577"/>
        <v>TANGETG32DLBLACK</v>
      </c>
      <c r="AI766" s="9" t="str">
        <f t="shared" si="578"/>
        <v>http://image.rakuten.co.jp/brotures/cabinet/items/tange/hdst_tg32dl_bk.jpg</v>
      </c>
      <c r="AS766" s="9" t="str">
        <f t="shared" si="614"/>
        <v>1</v>
      </c>
      <c r="AT766" s="9" t="str">
        <f t="shared" si="614"/>
        <v>1</v>
      </c>
      <c r="AU766" s="9" t="str">
        <f t="shared" si="579"/>
        <v>0</v>
      </c>
      <c r="AV766" s="9" t="str">
        <f t="shared" si="580"/>
        <v>1</v>
      </c>
      <c r="AW766" s="9" t="str">
        <f t="shared" si="615"/>
        <v>0</v>
      </c>
      <c r="AX766" s="9" t="str">
        <f t="shared" si="615"/>
        <v>0</v>
      </c>
      <c r="AY766" s="11"/>
      <c r="AZ766" s="11"/>
      <c r="BA766" s="11"/>
      <c r="BB766" s="9" t="str">
        <f t="shared" si="581"/>
        <v>-1</v>
      </c>
      <c r="BC766" s="9" t="str">
        <f t="shared" si="582"/>
        <v>0</v>
      </c>
      <c r="BG766" s="5" t="s">
        <v>264</v>
      </c>
      <c r="BH766" s="5" t="s">
        <v>8517</v>
      </c>
      <c r="CS766" s="9" t="str">
        <f t="shared" si="583"/>
        <v>0</v>
      </c>
      <c r="CT766" s="9" t="str">
        <f t="shared" si="584"/>
        <v>&lt;iframe src="http://www.rakuten.ne.jp/gold/brotures/spec/tange/hdst_tg32dl_bk.html" frameborder="0" id="spec-content" scrolling="no"&gt;&lt;/iframe&gt;</v>
      </c>
      <c r="CU766" s="9" t="str">
        <f t="shared" si="585"/>
        <v/>
      </c>
      <c r="CV766" s="9" t="str">
        <f t="shared" si="586"/>
        <v>&lt;div class="row-fluid"&gt;&lt;iframe src="http://www.rakuten.ne.jp/gold/brotures/items/tange/hdst_tg32dl_bk.html" frameborder="0" id="skin-product" scrolling="no"&gt;&lt;/iframe&gt;&lt;/div&gt;</v>
      </c>
      <c r="CW766" s="11" t="str">
        <f t="shared" si="587"/>
        <v/>
      </c>
      <c r="CX766" t="s">
        <v>3997</v>
      </c>
      <c r="CY766" s="9" t="str">
        <f t="shared" si="588"/>
        <v>0</v>
      </c>
      <c r="CZ766" s="11"/>
      <c r="DA766" s="11"/>
      <c r="DB766" s="11"/>
      <c r="DC766" s="11"/>
      <c r="DD766" s="9" t="str">
        <f t="shared" si="589"/>
        <v/>
      </c>
      <c r="DI766" s="9" t="str">
        <f t="shared" si="590"/>
        <v/>
      </c>
      <c r="DT766" s="9">
        <f>VLOOKUP(BG766,ディレクトリID!A:B,2)</f>
        <v>563156</v>
      </c>
      <c r="DV766" s="4" t="str">
        <f t="shared" si="591"/>
        <v>【ヘッドセット　TANGE】</v>
      </c>
      <c r="DW766" s="4" t="str">
        <f t="shared" si="592"/>
        <v>【ヘッドセット　TANGE】</v>
      </c>
      <c r="DX766" s="9">
        <f t="shared" si="593"/>
        <v>4</v>
      </c>
      <c r="DY766" s="11"/>
      <c r="DZ766" s="9" t="str">
        <f t="shared" si="616"/>
        <v>1</v>
      </c>
      <c r="EA766" s="9" t="str">
        <f t="shared" si="616"/>
        <v>1</v>
      </c>
      <c r="EB766" s="11"/>
      <c r="EC766" s="11"/>
      <c r="ED766" s="11"/>
      <c r="EE766" s="9" t="str">
        <f t="shared" si="594"/>
        <v>0</v>
      </c>
      <c r="EO766" s="5" t="s">
        <v>428</v>
      </c>
      <c r="EP766" s="8" t="s">
        <v>429</v>
      </c>
      <c r="EQ766" s="8" t="s">
        <v>429</v>
      </c>
      <c r="ER766" s="8" t="s">
        <v>209</v>
      </c>
      <c r="ES766" s="8" t="s">
        <v>430</v>
      </c>
      <c r="ET766" s="9" t="str">
        <f t="shared" si="595"/>
        <v>2</v>
      </c>
      <c r="EU766" s="11"/>
      <c r="EV766" s="11"/>
      <c r="EW766" s="11"/>
      <c r="EX766" s="9" t="str">
        <f t="shared" si="617"/>
        <v>0</v>
      </c>
      <c r="EY766" s="9" t="str">
        <f t="shared" si="617"/>
        <v>0</v>
      </c>
      <c r="EZ766" s="11"/>
      <c r="FA766" s="11"/>
      <c r="FB766" s="9" t="str">
        <f t="shared" si="618"/>
        <v>0</v>
      </c>
      <c r="FC766" s="9" t="str">
        <f t="shared" si="618"/>
        <v>0</v>
      </c>
      <c r="FD766" s="9" t="str">
        <f t="shared" si="596"/>
        <v>1</v>
      </c>
      <c r="FE766" s="9" t="str">
        <f t="shared" si="619"/>
        <v>1</v>
      </c>
      <c r="FF766" s="9" t="str">
        <f t="shared" si="619"/>
        <v>1</v>
      </c>
      <c r="GJ766" s="4" t="str">
        <f t="shared" si="599"/>
        <v>パーツ\ヘッドセット:ブランド\TANGE</v>
      </c>
      <c r="GK766" s="4" t="str">
        <f t="shared" si="597"/>
        <v>u:u</v>
      </c>
      <c r="GL766" s="11"/>
      <c r="GM766" s="4" t="str">
        <f t="shared" si="620"/>
        <v>::</v>
      </c>
      <c r="GN766" s="4" t="str">
        <f t="shared" si="620"/>
        <v>::</v>
      </c>
      <c r="GO766" s="4" t="str">
        <f t="shared" si="620"/>
        <v>::</v>
      </c>
      <c r="GP766" s="4" t="str">
        <f t="shared" si="598"/>
        <v>1</v>
      </c>
    </row>
    <row r="767" spans="1:198" ht="28" customHeight="1">
      <c r="A767" s="5" t="s">
        <v>4003</v>
      </c>
      <c r="B767" s="5" t="s">
        <v>4005</v>
      </c>
      <c r="C767" s="5" t="s">
        <v>4003</v>
      </c>
      <c r="D767" s="9" t="str">
        <f t="shared" si="571"/>
        <v>u</v>
      </c>
      <c r="E767" s="9" t="str">
        <f t="shared" si="572"/>
        <v xml:space="preserve"> / （TANGETG32DLSILVER）</v>
      </c>
      <c r="F767" s="9" t="str">
        <f t="shared" si="573"/>
        <v xml:space="preserve"> / （TANGETG32DLSILVER）</v>
      </c>
      <c r="G767" s="5">
        <v>5775</v>
      </c>
      <c r="H767" s="9">
        <f t="shared" si="574"/>
        <v>5775</v>
      </c>
      <c r="I767" s="9" t="str">
        <f t="shared" si="575"/>
        <v>0</v>
      </c>
      <c r="J767" s="9" t="str">
        <f t="shared" si="576"/>
        <v>1</v>
      </c>
      <c r="P767" s="9" t="str">
        <f t="shared" si="577"/>
        <v>TANGETG32DLSILVER</v>
      </c>
      <c r="AI767" s="9" t="str">
        <f t="shared" si="578"/>
        <v>http://image.rakuten.co.jp/brotures/cabinet/items/tange/hdst_tg32dl_s.jpg</v>
      </c>
      <c r="AS767" s="9" t="str">
        <f t="shared" si="614"/>
        <v>1</v>
      </c>
      <c r="AT767" s="9" t="str">
        <f t="shared" si="614"/>
        <v>1</v>
      </c>
      <c r="AU767" s="9" t="str">
        <f t="shared" si="579"/>
        <v>0</v>
      </c>
      <c r="AV767" s="9" t="str">
        <f t="shared" si="580"/>
        <v>1</v>
      </c>
      <c r="AW767" s="9" t="str">
        <f t="shared" si="615"/>
        <v>0</v>
      </c>
      <c r="AX767" s="9" t="str">
        <f t="shared" si="615"/>
        <v>0</v>
      </c>
      <c r="AY767" s="11"/>
      <c r="AZ767" s="11"/>
      <c r="BA767" s="11"/>
      <c r="BB767" s="9" t="str">
        <f t="shared" si="581"/>
        <v>-1</v>
      </c>
      <c r="BC767" s="9" t="str">
        <f t="shared" si="582"/>
        <v>0</v>
      </c>
      <c r="BG767" s="5" t="s">
        <v>264</v>
      </c>
      <c r="BH767" s="5" t="s">
        <v>8517</v>
      </c>
      <c r="CS767" s="9" t="str">
        <f t="shared" si="583"/>
        <v>0</v>
      </c>
      <c r="CT767" s="9" t="str">
        <f t="shared" si="584"/>
        <v>&lt;iframe src="http://www.rakuten.ne.jp/gold/brotures/spec/tange/hdst_tg32dl_s.html" frameborder="0" id="spec-content" scrolling="no"&gt;&lt;/iframe&gt;</v>
      </c>
      <c r="CU767" s="9" t="str">
        <f t="shared" si="585"/>
        <v/>
      </c>
      <c r="CV767" s="9" t="str">
        <f t="shared" si="586"/>
        <v>&lt;div class="row-fluid"&gt;&lt;iframe src="http://www.rakuten.ne.jp/gold/brotures/items/tange/hdst_tg32dl_s.html" frameborder="0" id="skin-product" scrolling="no"&gt;&lt;/iframe&gt;&lt;/div&gt;</v>
      </c>
      <c r="CW767" s="11" t="str">
        <f t="shared" si="587"/>
        <v/>
      </c>
      <c r="CX767" t="s">
        <v>4003</v>
      </c>
      <c r="CY767" s="9" t="str">
        <f t="shared" si="588"/>
        <v>0</v>
      </c>
      <c r="CZ767" s="11"/>
      <c r="DA767" s="11"/>
      <c r="DB767" s="11"/>
      <c r="DC767" s="11"/>
      <c r="DD767" s="9" t="str">
        <f t="shared" si="589"/>
        <v/>
      </c>
      <c r="DI767" s="9" t="str">
        <f t="shared" si="590"/>
        <v/>
      </c>
      <c r="DT767" s="9">
        <f>VLOOKUP(BG767,ディレクトリID!A:B,2)</f>
        <v>563156</v>
      </c>
      <c r="DV767" s="4" t="str">
        <f t="shared" si="591"/>
        <v>【ヘッドセット　TANGE】</v>
      </c>
      <c r="DW767" s="4" t="str">
        <f t="shared" si="592"/>
        <v>【ヘッドセット　TANGE】</v>
      </c>
      <c r="DX767" s="9">
        <f t="shared" si="593"/>
        <v>4</v>
      </c>
      <c r="DY767" s="11"/>
      <c r="DZ767" s="9" t="str">
        <f t="shared" si="616"/>
        <v>1</v>
      </c>
      <c r="EA767" s="9" t="str">
        <f t="shared" si="616"/>
        <v>1</v>
      </c>
      <c r="EB767" s="11"/>
      <c r="EC767" s="11"/>
      <c r="ED767" s="11"/>
      <c r="EE767" s="9" t="str">
        <f t="shared" si="594"/>
        <v>0</v>
      </c>
      <c r="EO767" s="5" t="s">
        <v>428</v>
      </c>
      <c r="EP767" s="8" t="s">
        <v>429</v>
      </c>
      <c r="EQ767" s="8" t="s">
        <v>429</v>
      </c>
      <c r="ER767" s="8" t="s">
        <v>209</v>
      </c>
      <c r="ES767" s="8" t="s">
        <v>430</v>
      </c>
      <c r="ET767" s="9" t="str">
        <f t="shared" si="595"/>
        <v>2</v>
      </c>
      <c r="EU767" s="11"/>
      <c r="EV767" s="11"/>
      <c r="EW767" s="11"/>
      <c r="EX767" s="9" t="str">
        <f t="shared" si="617"/>
        <v>0</v>
      </c>
      <c r="EY767" s="9" t="str">
        <f t="shared" si="617"/>
        <v>0</v>
      </c>
      <c r="EZ767" s="11"/>
      <c r="FA767" s="11"/>
      <c r="FB767" s="9" t="str">
        <f t="shared" si="618"/>
        <v>0</v>
      </c>
      <c r="FC767" s="9" t="str">
        <f t="shared" si="618"/>
        <v>0</v>
      </c>
      <c r="FD767" s="9" t="str">
        <f t="shared" si="596"/>
        <v>1</v>
      </c>
      <c r="FE767" s="9" t="str">
        <f t="shared" si="619"/>
        <v>1</v>
      </c>
      <c r="FF767" s="9" t="str">
        <f t="shared" si="619"/>
        <v>1</v>
      </c>
      <c r="GJ767" s="4" t="str">
        <f t="shared" si="599"/>
        <v>パーツ\ヘッドセット:ブランド\TANGE</v>
      </c>
      <c r="GK767" s="4" t="str">
        <f t="shared" si="597"/>
        <v>u:u</v>
      </c>
      <c r="GL767" s="11"/>
      <c r="GM767" s="4" t="str">
        <f t="shared" si="620"/>
        <v>::</v>
      </c>
      <c r="GN767" s="4" t="str">
        <f t="shared" si="620"/>
        <v>::</v>
      </c>
      <c r="GO767" s="4" t="str">
        <f t="shared" si="620"/>
        <v>::</v>
      </c>
      <c r="GP767" s="4" t="str">
        <f t="shared" si="598"/>
        <v>1</v>
      </c>
    </row>
    <row r="768" spans="1:198" ht="28" customHeight="1">
      <c r="A768" s="5" t="s">
        <v>4009</v>
      </c>
      <c r="B768" s="5" t="s">
        <v>4011</v>
      </c>
      <c r="C768" s="5" t="s">
        <v>4009</v>
      </c>
      <c r="D768" s="9" t="str">
        <f t="shared" si="571"/>
        <v>u</v>
      </c>
      <c r="E768" s="9" t="str">
        <f t="shared" si="572"/>
        <v xml:space="preserve"> / （TANGETG32J27）</v>
      </c>
      <c r="F768" s="9" t="str">
        <f t="shared" si="573"/>
        <v xml:space="preserve"> / （TANGETG32J27）</v>
      </c>
      <c r="G768" s="5">
        <v>3990</v>
      </c>
      <c r="H768" s="9">
        <f t="shared" si="574"/>
        <v>3990</v>
      </c>
      <c r="I768" s="9" t="str">
        <f t="shared" si="575"/>
        <v>0</v>
      </c>
      <c r="J768" s="9" t="str">
        <f t="shared" si="576"/>
        <v>1</v>
      </c>
      <c r="P768" s="9" t="str">
        <f t="shared" si="577"/>
        <v>TANGETG32J27</v>
      </c>
      <c r="AI768" s="9" t="str">
        <f t="shared" si="578"/>
        <v>http://image.rakuten.co.jp/brotures/cabinet/items/tange/hdst_tg32j27.jpg</v>
      </c>
      <c r="AS768" s="9" t="str">
        <f t="shared" si="614"/>
        <v>1</v>
      </c>
      <c r="AT768" s="9" t="str">
        <f t="shared" si="614"/>
        <v>1</v>
      </c>
      <c r="AU768" s="9" t="str">
        <f t="shared" si="579"/>
        <v>0</v>
      </c>
      <c r="AV768" s="9" t="str">
        <f t="shared" si="580"/>
        <v>1</v>
      </c>
      <c r="AW768" s="9" t="str">
        <f t="shared" si="615"/>
        <v>0</v>
      </c>
      <c r="AX768" s="9" t="str">
        <f t="shared" si="615"/>
        <v>0</v>
      </c>
      <c r="AY768" s="11"/>
      <c r="AZ768" s="11"/>
      <c r="BA768" s="11"/>
      <c r="BB768" s="9" t="str">
        <f t="shared" si="581"/>
        <v>-1</v>
      </c>
      <c r="BC768" s="9" t="str">
        <f t="shared" si="582"/>
        <v>0</v>
      </c>
      <c r="BG768" s="5" t="s">
        <v>264</v>
      </c>
      <c r="BH768" s="5" t="s">
        <v>8517</v>
      </c>
      <c r="CS768" s="9" t="str">
        <f t="shared" si="583"/>
        <v>0</v>
      </c>
      <c r="CT768" s="9" t="str">
        <f t="shared" si="584"/>
        <v>&lt;iframe src="http://www.rakuten.ne.jp/gold/brotures/spec/tange/hdst_tg32j27.html" frameborder="0" id="spec-content" scrolling="no"&gt;&lt;/iframe&gt;</v>
      </c>
      <c r="CU768" s="9" t="str">
        <f t="shared" si="585"/>
        <v/>
      </c>
      <c r="CV768" s="9" t="str">
        <f t="shared" si="586"/>
        <v>&lt;div class="row-fluid"&gt;&lt;iframe src="http://www.rakuten.ne.jp/gold/brotures/items/tange/hdst_tg32j27.html" frameborder="0" id="skin-product" scrolling="no"&gt;&lt;/iframe&gt;&lt;/div&gt;</v>
      </c>
      <c r="CW768" s="11" t="str">
        <f t="shared" si="587"/>
        <v/>
      </c>
      <c r="CX768" t="s">
        <v>4009</v>
      </c>
      <c r="CY768" s="9" t="str">
        <f t="shared" si="588"/>
        <v>0</v>
      </c>
      <c r="CZ768" s="11"/>
      <c r="DA768" s="11"/>
      <c r="DB768" s="11"/>
      <c r="DC768" s="11"/>
      <c r="DD768" s="9" t="str">
        <f t="shared" si="589"/>
        <v/>
      </c>
      <c r="DI768" s="9" t="str">
        <f t="shared" si="590"/>
        <v/>
      </c>
      <c r="DT768" s="9">
        <f>VLOOKUP(BG768,ディレクトリID!A:B,2)</f>
        <v>563156</v>
      </c>
      <c r="DV768" s="4" t="str">
        <f t="shared" si="591"/>
        <v>【ヘッドセット　TANGE】</v>
      </c>
      <c r="DW768" s="4" t="str">
        <f t="shared" si="592"/>
        <v>【ヘッドセット　TANGE】</v>
      </c>
      <c r="DX768" s="9">
        <f t="shared" si="593"/>
        <v>4</v>
      </c>
      <c r="DY768" s="11"/>
      <c r="DZ768" s="9" t="str">
        <f t="shared" si="616"/>
        <v>1</v>
      </c>
      <c r="EA768" s="9" t="str">
        <f t="shared" si="616"/>
        <v>1</v>
      </c>
      <c r="EB768" s="11"/>
      <c r="EC768" s="11"/>
      <c r="ED768" s="11"/>
      <c r="EE768" s="9" t="str">
        <f t="shared" si="594"/>
        <v>0</v>
      </c>
      <c r="EO768" s="5" t="s">
        <v>428</v>
      </c>
      <c r="EP768" s="8" t="s">
        <v>429</v>
      </c>
      <c r="EQ768" s="8" t="s">
        <v>429</v>
      </c>
      <c r="ER768" s="8" t="s">
        <v>209</v>
      </c>
      <c r="ES768" s="8" t="s">
        <v>430</v>
      </c>
      <c r="ET768" s="9" t="str">
        <f t="shared" si="595"/>
        <v>2</v>
      </c>
      <c r="EU768" s="11"/>
      <c r="EV768" s="11"/>
      <c r="EW768" s="11"/>
      <c r="EX768" s="9" t="str">
        <f t="shared" si="617"/>
        <v>0</v>
      </c>
      <c r="EY768" s="9" t="str">
        <f t="shared" si="617"/>
        <v>0</v>
      </c>
      <c r="EZ768" s="11"/>
      <c r="FA768" s="11"/>
      <c r="FB768" s="9" t="str">
        <f t="shared" si="618"/>
        <v>0</v>
      </c>
      <c r="FC768" s="9" t="str">
        <f t="shared" si="618"/>
        <v>0</v>
      </c>
      <c r="FD768" s="9" t="str">
        <f t="shared" si="596"/>
        <v>1</v>
      </c>
      <c r="FE768" s="9" t="str">
        <f t="shared" si="619"/>
        <v>1</v>
      </c>
      <c r="FF768" s="9" t="str">
        <f t="shared" si="619"/>
        <v>1</v>
      </c>
      <c r="GJ768" s="4" t="str">
        <f t="shared" si="599"/>
        <v>パーツ\ヘッドセット:ブランド\TANGE</v>
      </c>
      <c r="GK768" s="4" t="str">
        <f t="shared" si="597"/>
        <v>u:u</v>
      </c>
      <c r="GL768" s="11"/>
      <c r="GM768" s="4" t="str">
        <f t="shared" si="620"/>
        <v>::</v>
      </c>
      <c r="GN768" s="4" t="str">
        <f t="shared" si="620"/>
        <v>::</v>
      </c>
      <c r="GO768" s="4" t="str">
        <f t="shared" si="620"/>
        <v>::</v>
      </c>
      <c r="GP768" s="4" t="str">
        <f t="shared" si="598"/>
        <v>1</v>
      </c>
    </row>
    <row r="769" spans="1:198" ht="28" customHeight="1">
      <c r="A769" s="5" t="s">
        <v>4015</v>
      </c>
      <c r="B769" s="5" t="s">
        <v>4017</v>
      </c>
      <c r="C769" s="5" t="s">
        <v>4015</v>
      </c>
      <c r="D769" s="9" t="str">
        <f t="shared" si="571"/>
        <v>u</v>
      </c>
      <c r="E769" s="9" t="str">
        <f t="shared" si="572"/>
        <v xml:space="preserve"> / （TANGETG36CL）</v>
      </c>
      <c r="F769" s="9" t="str">
        <f t="shared" si="573"/>
        <v xml:space="preserve"> / （TANGETG36CL）</v>
      </c>
      <c r="G769" s="5">
        <v>13650</v>
      </c>
      <c r="H769" s="9">
        <f t="shared" si="574"/>
        <v>13650</v>
      </c>
      <c r="I769" s="9" t="str">
        <f t="shared" si="575"/>
        <v>0</v>
      </c>
      <c r="J769" s="9" t="str">
        <f t="shared" si="576"/>
        <v>1</v>
      </c>
      <c r="P769" s="9" t="str">
        <f t="shared" si="577"/>
        <v>TANGETG36CL</v>
      </c>
      <c r="AI769" s="9" t="str">
        <f t="shared" si="578"/>
        <v>http://image.rakuten.co.jp/brotures/cabinet/items/tange/hdst_tg36cl.jpg</v>
      </c>
      <c r="AS769" s="9" t="str">
        <f t="shared" si="614"/>
        <v>1</v>
      </c>
      <c r="AT769" s="9" t="str">
        <f t="shared" si="614"/>
        <v>1</v>
      </c>
      <c r="AU769" s="9" t="str">
        <f t="shared" si="579"/>
        <v>0</v>
      </c>
      <c r="AV769" s="9" t="str">
        <f t="shared" si="580"/>
        <v>1</v>
      </c>
      <c r="AW769" s="9" t="str">
        <f t="shared" si="615"/>
        <v>0</v>
      </c>
      <c r="AX769" s="9" t="str">
        <f t="shared" si="615"/>
        <v>0</v>
      </c>
      <c r="AY769" s="11"/>
      <c r="AZ769" s="11"/>
      <c r="BA769" s="11"/>
      <c r="BB769" s="9" t="str">
        <f t="shared" si="581"/>
        <v>-1</v>
      </c>
      <c r="BC769" s="9" t="str">
        <f t="shared" si="582"/>
        <v>0</v>
      </c>
      <c r="BG769" s="5" t="s">
        <v>264</v>
      </c>
      <c r="BH769" s="5" t="s">
        <v>8517</v>
      </c>
      <c r="CS769" s="9" t="str">
        <f t="shared" si="583"/>
        <v>0</v>
      </c>
      <c r="CT769" s="9" t="str">
        <f t="shared" si="584"/>
        <v>&lt;iframe src="http://www.rakuten.ne.jp/gold/brotures/spec/tange/hdst_tg36cl.html" frameborder="0" id="spec-content" scrolling="no"&gt;&lt;/iframe&gt;</v>
      </c>
      <c r="CU769" s="9" t="str">
        <f t="shared" si="585"/>
        <v/>
      </c>
      <c r="CV769" s="9" t="str">
        <f t="shared" si="586"/>
        <v>&lt;div class="row-fluid"&gt;&lt;iframe src="http://www.rakuten.ne.jp/gold/brotures/items/tange/hdst_tg36cl.html" frameborder="0" id="skin-product" scrolling="no"&gt;&lt;/iframe&gt;&lt;/div&gt;</v>
      </c>
      <c r="CW769" s="11" t="str">
        <f t="shared" si="587"/>
        <v/>
      </c>
      <c r="CX769" t="s">
        <v>4015</v>
      </c>
      <c r="CY769" s="9" t="str">
        <f t="shared" si="588"/>
        <v>0</v>
      </c>
      <c r="CZ769" s="11"/>
      <c r="DA769" s="11"/>
      <c r="DB769" s="11"/>
      <c r="DC769" s="11"/>
      <c r="DD769" s="9" t="str">
        <f t="shared" si="589"/>
        <v/>
      </c>
      <c r="DI769" s="9" t="str">
        <f t="shared" si="590"/>
        <v/>
      </c>
      <c r="DT769" s="9">
        <f>VLOOKUP(BG769,ディレクトリID!A:B,2)</f>
        <v>563156</v>
      </c>
      <c r="DV769" s="4" t="str">
        <f t="shared" si="591"/>
        <v>【ヘッドセット　TANGE】</v>
      </c>
      <c r="DW769" s="4" t="str">
        <f t="shared" si="592"/>
        <v>【ヘッドセット　TANGE】</v>
      </c>
      <c r="DX769" s="9">
        <f t="shared" si="593"/>
        <v>4</v>
      </c>
      <c r="DY769" s="11"/>
      <c r="DZ769" s="9" t="str">
        <f t="shared" si="616"/>
        <v>1</v>
      </c>
      <c r="EA769" s="9" t="str">
        <f t="shared" si="616"/>
        <v>1</v>
      </c>
      <c r="EB769" s="11"/>
      <c r="EC769" s="11"/>
      <c r="ED769" s="11"/>
      <c r="EE769" s="9" t="str">
        <f t="shared" si="594"/>
        <v>0</v>
      </c>
      <c r="EO769" s="5" t="s">
        <v>428</v>
      </c>
      <c r="EP769" s="8" t="s">
        <v>429</v>
      </c>
      <c r="EQ769" s="8" t="s">
        <v>429</v>
      </c>
      <c r="ER769" s="8" t="s">
        <v>209</v>
      </c>
      <c r="ES769" s="8" t="s">
        <v>430</v>
      </c>
      <c r="ET769" s="9" t="str">
        <f t="shared" si="595"/>
        <v>2</v>
      </c>
      <c r="EU769" s="11"/>
      <c r="EV769" s="11"/>
      <c r="EW769" s="11"/>
      <c r="EX769" s="9" t="str">
        <f t="shared" si="617"/>
        <v>0</v>
      </c>
      <c r="EY769" s="9" t="str">
        <f t="shared" si="617"/>
        <v>0</v>
      </c>
      <c r="EZ769" s="11"/>
      <c r="FA769" s="11"/>
      <c r="FB769" s="9" t="str">
        <f t="shared" si="618"/>
        <v>0</v>
      </c>
      <c r="FC769" s="9" t="str">
        <f t="shared" si="618"/>
        <v>0</v>
      </c>
      <c r="FD769" s="9" t="str">
        <f t="shared" si="596"/>
        <v>1</v>
      </c>
      <c r="FE769" s="9" t="str">
        <f t="shared" si="619"/>
        <v>1</v>
      </c>
      <c r="FF769" s="9" t="str">
        <f t="shared" si="619"/>
        <v>1</v>
      </c>
      <c r="GJ769" s="4" t="str">
        <f t="shared" si="599"/>
        <v>パーツ\ヘッドセット:ブランド\TANGE</v>
      </c>
      <c r="GK769" s="4" t="str">
        <f t="shared" si="597"/>
        <v>u:u</v>
      </c>
      <c r="GL769" s="11"/>
      <c r="GM769" s="4" t="str">
        <f t="shared" si="620"/>
        <v>::</v>
      </c>
      <c r="GN769" s="4" t="str">
        <f t="shared" si="620"/>
        <v>::</v>
      </c>
      <c r="GO769" s="4" t="str">
        <f t="shared" si="620"/>
        <v>::</v>
      </c>
      <c r="GP769" s="4" t="str">
        <f t="shared" si="598"/>
        <v>1</v>
      </c>
    </row>
    <row r="770" spans="1:198" ht="28" customHeight="1">
      <c r="A770" s="5" t="s">
        <v>4021</v>
      </c>
      <c r="B770" s="5" t="s">
        <v>4023</v>
      </c>
      <c r="C770" s="5" t="s">
        <v>4021</v>
      </c>
      <c r="D770" s="9" t="str">
        <f t="shared" ref="D770:D833" si="621">IF($A770&lt;&gt;"","u","")</f>
        <v>u</v>
      </c>
      <c r="E770" s="9" t="str">
        <f t="shared" ref="E770:E833" si="622">CONCATENATE(" / （",B770,"）")</f>
        <v xml:space="preserve"> / （TANGETG36DH）</v>
      </c>
      <c r="F770" s="9" t="str">
        <f t="shared" ref="F770:F833" si="623">IF($E770&lt;&gt;"",E770,"")</f>
        <v xml:space="preserve"> / （TANGETG36DH）</v>
      </c>
      <c r="G770" s="5">
        <v>15750</v>
      </c>
      <c r="H770" s="9">
        <f t="shared" ref="H770:H833" si="624">IF($G770&lt;&gt;"",G770,"")</f>
        <v>15750</v>
      </c>
      <c r="I770" s="9" t="str">
        <f t="shared" ref="I770:I833" si="625">IF($A770&lt;&gt;"","0","")</f>
        <v>0</v>
      </c>
      <c r="J770" s="9" t="str">
        <f t="shared" ref="J770:J833" si="626">IF($A770&lt;&gt;"","1","")</f>
        <v>1</v>
      </c>
      <c r="P770" s="9" t="str">
        <f t="shared" ref="P770:P833" si="627">IF($A770&lt;&gt;"",$B770,"")</f>
        <v>TANGETG36DH</v>
      </c>
      <c r="AI770" s="9" t="str">
        <f t="shared" ref="AI770:AI833" si="628">IF($B770="","",CONCATENATE("http://image.rakuten.co.jp/brotures/cabinet/items/",LOWER(BH770),"/",C770,".jpg"))</f>
        <v>http://image.rakuten.co.jp/brotures/cabinet/items/tange/hdst_tg36dh.jpg</v>
      </c>
      <c r="AS770" s="9" t="str">
        <f t="shared" si="614"/>
        <v>1</v>
      </c>
      <c r="AT770" s="9" t="str">
        <f t="shared" si="614"/>
        <v>1</v>
      </c>
      <c r="AU770" s="9" t="str">
        <f t="shared" ref="AU770:AU833" si="629">IF($A770&lt;&gt;"","0","")</f>
        <v>0</v>
      </c>
      <c r="AV770" s="9" t="str">
        <f t="shared" ref="AV770:AV833" si="630">IF($A770&lt;&gt;"","1","")</f>
        <v>1</v>
      </c>
      <c r="AW770" s="9" t="str">
        <f t="shared" si="615"/>
        <v>0</v>
      </c>
      <c r="AX770" s="9" t="str">
        <f t="shared" si="615"/>
        <v>0</v>
      </c>
      <c r="AY770" s="11"/>
      <c r="AZ770" s="11"/>
      <c r="BA770" s="11"/>
      <c r="BB770" s="9" t="str">
        <f t="shared" ref="BB770:BB833" si="631">IF($A770&lt;&gt;"","-1","")</f>
        <v>-1</v>
      </c>
      <c r="BC770" s="9" t="str">
        <f t="shared" ref="BC770:BC833" si="632">IF($M770&lt;&gt;"","2","0")</f>
        <v>0</v>
      </c>
      <c r="BG770" s="5" t="s">
        <v>264</v>
      </c>
      <c r="BH770" s="5" t="s">
        <v>8517</v>
      </c>
      <c r="CS770" s="9" t="str">
        <f t="shared" ref="CS770:CS833" si="633">IF($A770&lt;&gt;"","0","")</f>
        <v>0</v>
      </c>
      <c r="CT770" s="9" t="str">
        <f t="shared" ref="CT770:CT833" si="634">IF($A770&lt;&gt;"",CONCATENATE(BK770,"&lt;iframe src=""http://www.rakuten.ne.jp/gold/brotures/spec/",LOWER(BH770),"/",C770,".html"" frameborder=""0"" id=""spec-content"" scrolling=""no""&gt;&lt;/iframe&gt;"),"")</f>
        <v>&lt;iframe src="http://www.rakuten.ne.jp/gold/brotures/spec/tange/hdst_tg36dh.html" frameborder="0" id="spec-content" scrolling="no"&gt;&lt;/iframe&gt;</v>
      </c>
      <c r="CU770" s="9" t="str">
        <f t="shared" ref="CU770:CU833" si="635">IF($BK770&lt;&gt;"",BK770,"")</f>
        <v/>
      </c>
      <c r="CV770" s="9" t="str">
        <f t="shared" ref="CV770:CV833" si="636">IF($A770&lt;&gt;"",CONCATENATE("&lt;div class=""row-fluid""&gt;&lt;iframe src=""http://www.rakuten.ne.jp/gold/brotures/items/",LOWER(BH770),"/",C770,".html"" frameborder=""0"" id=""skin-product"" scrolling=""no""&gt;&lt;/iframe&gt;&lt;/div&gt;"),"")</f>
        <v>&lt;div class="row-fluid"&gt;&lt;iframe src="http://www.rakuten.ne.jp/gold/brotures/items/tange/hdst_tg36dh.html" frameborder="0" id="skin-product" scrolling="no"&gt;&lt;/iframe&gt;&lt;/div&gt;</v>
      </c>
      <c r="CW770" s="11" t="str">
        <f t="shared" ref="CW770:CW833" si="637">IF($BK770&lt;&gt;"",BK770,"")</f>
        <v/>
      </c>
      <c r="CX770" t="s">
        <v>4021</v>
      </c>
      <c r="CY770" s="9" t="str">
        <f t="shared" ref="CY770:CY833" si="638">IF($A770&lt;&gt;"","0","")</f>
        <v>0</v>
      </c>
      <c r="CZ770" s="11"/>
      <c r="DA770" s="11"/>
      <c r="DB770" s="11"/>
      <c r="DC770" s="11"/>
      <c r="DD770" s="9" t="str">
        <f t="shared" ref="DD770:DD833" si="639">IF($BG770="完成車","u","")</f>
        <v/>
      </c>
      <c r="DI770" s="9" t="str">
        <f t="shared" ref="DI770:DI833" si="640">IF($DD770&lt;&gt;"","100","")</f>
        <v/>
      </c>
      <c r="DT770" s="9">
        <f>VLOOKUP(BG770,ディレクトリID!A:B,2)</f>
        <v>563156</v>
      </c>
      <c r="DV770" s="4" t="str">
        <f t="shared" ref="DV770:DV833" si="641">CONCATENATE("【",$BG770,"　",$BH770,"】")</f>
        <v>【ヘッドセット　TANGE】</v>
      </c>
      <c r="DW770" s="4" t="str">
        <f t="shared" ref="DW770:DW833" si="642">IF($DV770&lt;&gt;"",DV770,"")</f>
        <v>【ヘッドセット　TANGE】</v>
      </c>
      <c r="DX770" s="9">
        <f t="shared" ref="DX770:DX833" si="643">IF($B770&lt;&gt;"",IF(BG770="完成車",1,IF(OR(BG770="ホイール",BG770="フレーム"),2,4)),"")</f>
        <v>4</v>
      </c>
      <c r="DY770" s="11"/>
      <c r="DZ770" s="9" t="str">
        <f t="shared" si="616"/>
        <v>1</v>
      </c>
      <c r="EA770" s="9" t="str">
        <f t="shared" si="616"/>
        <v>1</v>
      </c>
      <c r="EB770" s="11"/>
      <c r="EC770" s="11"/>
      <c r="ED770" s="11"/>
      <c r="EE770" s="9" t="str">
        <f t="shared" ref="EE770:EE833" si="644">IF($A770&lt;&gt;"","0","")</f>
        <v>0</v>
      </c>
      <c r="EO770" s="5" t="s">
        <v>428</v>
      </c>
      <c r="EP770" s="8" t="s">
        <v>429</v>
      </c>
      <c r="EQ770" s="8" t="s">
        <v>429</v>
      </c>
      <c r="ER770" s="8" t="s">
        <v>209</v>
      </c>
      <c r="ES770" s="8" t="s">
        <v>430</v>
      </c>
      <c r="ET770" s="9" t="str">
        <f t="shared" ref="ET770:ET833" si="645">IF($A770&lt;&gt;"","2","")</f>
        <v>2</v>
      </c>
      <c r="EU770" s="11"/>
      <c r="EV770" s="11"/>
      <c r="EW770" s="11"/>
      <c r="EX770" s="9" t="str">
        <f t="shared" si="617"/>
        <v>0</v>
      </c>
      <c r="EY770" s="9" t="str">
        <f t="shared" si="617"/>
        <v>0</v>
      </c>
      <c r="EZ770" s="11"/>
      <c r="FA770" s="11"/>
      <c r="FB770" s="9" t="str">
        <f t="shared" si="618"/>
        <v>0</v>
      </c>
      <c r="FC770" s="9" t="str">
        <f t="shared" si="618"/>
        <v>0</v>
      </c>
      <c r="FD770" s="9" t="str">
        <f t="shared" ref="FD770:FD833" si="646">IF($A770&lt;&gt;"","1","")</f>
        <v>1</v>
      </c>
      <c r="FE770" s="9" t="str">
        <f t="shared" si="619"/>
        <v>1</v>
      </c>
      <c r="FF770" s="9" t="str">
        <f t="shared" si="619"/>
        <v>1</v>
      </c>
      <c r="GJ770" s="4" t="str">
        <f t="shared" si="599"/>
        <v>パーツ\ヘッドセット:ブランド\TANGE</v>
      </c>
      <c r="GK770" s="4" t="str">
        <f t="shared" ref="GK770:GK833" si="647">IF($BG770="完成車","u:u:u","u:u")</f>
        <v>u:u</v>
      </c>
      <c r="GL770" s="11"/>
      <c r="GM770" s="4" t="str">
        <f t="shared" si="620"/>
        <v>::</v>
      </c>
      <c r="GN770" s="4" t="str">
        <f t="shared" si="620"/>
        <v>::</v>
      </c>
      <c r="GO770" s="4" t="str">
        <f t="shared" si="620"/>
        <v>::</v>
      </c>
      <c r="GP770" s="4" t="str">
        <f t="shared" ref="GP770:GP833" si="648">IF($A770&lt;&gt;"","1","")</f>
        <v>1</v>
      </c>
    </row>
    <row r="771" spans="1:198" ht="28" customHeight="1">
      <c r="A771" s="5" t="s">
        <v>4027</v>
      </c>
      <c r="B771" s="5" t="s">
        <v>4029</v>
      </c>
      <c r="C771" s="5" t="s">
        <v>4027</v>
      </c>
      <c r="D771" s="9" t="str">
        <f t="shared" si="621"/>
        <v>u</v>
      </c>
      <c r="E771" s="9" t="str">
        <f t="shared" si="622"/>
        <v xml:space="preserve"> / （TANGETG46FSD）</v>
      </c>
      <c r="F771" s="9" t="str">
        <f t="shared" si="623"/>
        <v xml:space="preserve"> / （TANGETG46FSD）</v>
      </c>
      <c r="G771" s="5">
        <v>7350</v>
      </c>
      <c r="H771" s="9">
        <f t="shared" si="624"/>
        <v>7350</v>
      </c>
      <c r="I771" s="9" t="str">
        <f t="shared" si="625"/>
        <v>0</v>
      </c>
      <c r="J771" s="9" t="str">
        <f t="shared" si="626"/>
        <v>1</v>
      </c>
      <c r="P771" s="9" t="str">
        <f t="shared" si="627"/>
        <v>TANGETG46FSD</v>
      </c>
      <c r="AI771" s="9" t="str">
        <f t="shared" si="628"/>
        <v>http://image.rakuten.co.jp/brotures/cabinet/items/tange/hdst_tg36fsd.jpg</v>
      </c>
      <c r="AS771" s="9" t="str">
        <f t="shared" si="614"/>
        <v>1</v>
      </c>
      <c r="AT771" s="9" t="str">
        <f t="shared" si="614"/>
        <v>1</v>
      </c>
      <c r="AU771" s="9" t="str">
        <f t="shared" si="629"/>
        <v>0</v>
      </c>
      <c r="AV771" s="9" t="str">
        <f t="shared" si="630"/>
        <v>1</v>
      </c>
      <c r="AW771" s="9" t="str">
        <f t="shared" si="615"/>
        <v>0</v>
      </c>
      <c r="AX771" s="9" t="str">
        <f t="shared" si="615"/>
        <v>0</v>
      </c>
      <c r="AY771" s="11"/>
      <c r="AZ771" s="11"/>
      <c r="BA771" s="11"/>
      <c r="BB771" s="9" t="str">
        <f t="shared" si="631"/>
        <v>-1</v>
      </c>
      <c r="BC771" s="9" t="str">
        <f t="shared" si="632"/>
        <v>0</v>
      </c>
      <c r="BG771" s="5" t="s">
        <v>264</v>
      </c>
      <c r="BH771" s="5" t="s">
        <v>8517</v>
      </c>
      <c r="CS771" s="9" t="str">
        <f t="shared" si="633"/>
        <v>0</v>
      </c>
      <c r="CT771" s="9" t="str">
        <f t="shared" si="634"/>
        <v>&lt;iframe src="http://www.rakuten.ne.jp/gold/brotures/spec/tange/hdst_tg36fsd.html" frameborder="0" id="spec-content" scrolling="no"&gt;&lt;/iframe&gt;</v>
      </c>
      <c r="CU771" s="9" t="str">
        <f t="shared" si="635"/>
        <v/>
      </c>
      <c r="CV771" s="9" t="str">
        <f t="shared" si="636"/>
        <v>&lt;div class="row-fluid"&gt;&lt;iframe src="http://www.rakuten.ne.jp/gold/brotures/items/tange/hdst_tg36fsd.html" frameborder="0" id="skin-product" scrolling="no"&gt;&lt;/iframe&gt;&lt;/div&gt;</v>
      </c>
      <c r="CW771" s="11" t="str">
        <f t="shared" si="637"/>
        <v/>
      </c>
      <c r="CX771" t="s">
        <v>4027</v>
      </c>
      <c r="CY771" s="9" t="str">
        <f t="shared" si="638"/>
        <v>0</v>
      </c>
      <c r="CZ771" s="11"/>
      <c r="DA771" s="11"/>
      <c r="DB771" s="11"/>
      <c r="DC771" s="11"/>
      <c r="DD771" s="9" t="str">
        <f t="shared" si="639"/>
        <v/>
      </c>
      <c r="DI771" s="9" t="str">
        <f t="shared" si="640"/>
        <v/>
      </c>
      <c r="DT771" s="9">
        <f>VLOOKUP(BG771,ディレクトリID!A:B,2)</f>
        <v>563156</v>
      </c>
      <c r="DV771" s="4" t="str">
        <f t="shared" si="641"/>
        <v>【ヘッドセット　TANGE】</v>
      </c>
      <c r="DW771" s="4" t="str">
        <f t="shared" si="642"/>
        <v>【ヘッドセット　TANGE】</v>
      </c>
      <c r="DX771" s="9">
        <f t="shared" si="643"/>
        <v>4</v>
      </c>
      <c r="DY771" s="11"/>
      <c r="DZ771" s="9" t="str">
        <f t="shared" si="616"/>
        <v>1</v>
      </c>
      <c r="EA771" s="9" t="str">
        <f t="shared" si="616"/>
        <v>1</v>
      </c>
      <c r="EB771" s="11"/>
      <c r="EC771" s="11"/>
      <c r="ED771" s="11"/>
      <c r="EE771" s="9" t="str">
        <f t="shared" si="644"/>
        <v>0</v>
      </c>
      <c r="EO771" s="5" t="s">
        <v>428</v>
      </c>
      <c r="EP771" s="8" t="s">
        <v>429</v>
      </c>
      <c r="EQ771" s="8" t="s">
        <v>429</v>
      </c>
      <c r="ER771" s="8" t="s">
        <v>209</v>
      </c>
      <c r="ES771" s="8" t="s">
        <v>430</v>
      </c>
      <c r="ET771" s="9" t="str">
        <f t="shared" si="645"/>
        <v>2</v>
      </c>
      <c r="EU771" s="11"/>
      <c r="EV771" s="11"/>
      <c r="EW771" s="11"/>
      <c r="EX771" s="9" t="str">
        <f t="shared" si="617"/>
        <v>0</v>
      </c>
      <c r="EY771" s="9" t="str">
        <f t="shared" si="617"/>
        <v>0</v>
      </c>
      <c r="EZ771" s="11"/>
      <c r="FA771" s="11"/>
      <c r="FB771" s="9" t="str">
        <f t="shared" si="618"/>
        <v>0</v>
      </c>
      <c r="FC771" s="9" t="str">
        <f t="shared" si="618"/>
        <v>0</v>
      </c>
      <c r="FD771" s="9" t="str">
        <f t="shared" si="646"/>
        <v>1</v>
      </c>
      <c r="FE771" s="9" t="str">
        <f t="shared" si="619"/>
        <v>1</v>
      </c>
      <c r="FF771" s="9" t="str">
        <f t="shared" si="619"/>
        <v>1</v>
      </c>
      <c r="GJ771" s="4" t="str">
        <f t="shared" ref="GJ771:GJ834" si="649">IF($BG771="完成車",CONCATENATE("パーツ\",BG771,":ブランド\",BH771,":完成車\",BH771),CONCATENATE("パーツ\",BG771,":ブランド\",BH771))</f>
        <v>パーツ\ヘッドセット:ブランド\TANGE</v>
      </c>
      <c r="GK771" s="4" t="str">
        <f t="shared" si="647"/>
        <v>u:u</v>
      </c>
      <c r="GL771" s="11"/>
      <c r="GM771" s="4" t="str">
        <f t="shared" si="620"/>
        <v>::</v>
      </c>
      <c r="GN771" s="4" t="str">
        <f t="shared" si="620"/>
        <v>::</v>
      </c>
      <c r="GO771" s="4" t="str">
        <f t="shared" si="620"/>
        <v>::</v>
      </c>
      <c r="GP771" s="4" t="str">
        <f t="shared" si="648"/>
        <v>1</v>
      </c>
    </row>
    <row r="772" spans="1:198" ht="28" customHeight="1">
      <c r="A772" s="5" t="s">
        <v>4033</v>
      </c>
      <c r="B772" s="5" t="s">
        <v>4035</v>
      </c>
      <c r="C772" s="5" t="s">
        <v>4033</v>
      </c>
      <c r="D772" s="9" t="str">
        <f t="shared" si="621"/>
        <v>u</v>
      </c>
      <c r="E772" s="9" t="str">
        <f t="shared" si="622"/>
        <v xml:space="preserve"> / （TANGETG36IS2）</v>
      </c>
      <c r="F772" s="9" t="str">
        <f t="shared" si="623"/>
        <v xml:space="preserve"> / （TANGETG36IS2）</v>
      </c>
      <c r="G772" s="5">
        <v>3780</v>
      </c>
      <c r="H772" s="9">
        <f t="shared" si="624"/>
        <v>3780</v>
      </c>
      <c r="I772" s="9" t="str">
        <f t="shared" si="625"/>
        <v>0</v>
      </c>
      <c r="J772" s="9" t="str">
        <f t="shared" si="626"/>
        <v>1</v>
      </c>
      <c r="P772" s="9" t="str">
        <f t="shared" si="627"/>
        <v>TANGETG36IS2</v>
      </c>
      <c r="AI772" s="9" t="str">
        <f t="shared" si="628"/>
        <v>http://image.rakuten.co.jp/brotures/cabinet/items/tange/hdst_tg36is2.jpg</v>
      </c>
      <c r="AS772" s="9" t="str">
        <f t="shared" si="614"/>
        <v>1</v>
      </c>
      <c r="AT772" s="9" t="str">
        <f t="shared" si="614"/>
        <v>1</v>
      </c>
      <c r="AU772" s="9" t="str">
        <f t="shared" si="629"/>
        <v>0</v>
      </c>
      <c r="AV772" s="9" t="str">
        <f t="shared" si="630"/>
        <v>1</v>
      </c>
      <c r="AW772" s="9" t="str">
        <f t="shared" si="615"/>
        <v>0</v>
      </c>
      <c r="AX772" s="9" t="str">
        <f t="shared" si="615"/>
        <v>0</v>
      </c>
      <c r="AY772" s="11"/>
      <c r="AZ772" s="11"/>
      <c r="BA772" s="11"/>
      <c r="BB772" s="9" t="str">
        <f t="shared" si="631"/>
        <v>-1</v>
      </c>
      <c r="BC772" s="9" t="str">
        <f t="shared" si="632"/>
        <v>0</v>
      </c>
      <c r="BG772" s="5" t="s">
        <v>264</v>
      </c>
      <c r="BH772" s="5" t="s">
        <v>8517</v>
      </c>
      <c r="CS772" s="9" t="str">
        <f t="shared" si="633"/>
        <v>0</v>
      </c>
      <c r="CT772" s="9" t="str">
        <f t="shared" si="634"/>
        <v>&lt;iframe src="http://www.rakuten.ne.jp/gold/brotures/spec/tange/hdst_tg36is2.html" frameborder="0" id="spec-content" scrolling="no"&gt;&lt;/iframe&gt;</v>
      </c>
      <c r="CU772" s="9" t="str">
        <f t="shared" si="635"/>
        <v/>
      </c>
      <c r="CV772" s="9" t="str">
        <f t="shared" si="636"/>
        <v>&lt;div class="row-fluid"&gt;&lt;iframe src="http://www.rakuten.ne.jp/gold/brotures/items/tange/hdst_tg36is2.html" frameborder="0" id="skin-product" scrolling="no"&gt;&lt;/iframe&gt;&lt;/div&gt;</v>
      </c>
      <c r="CW772" s="11" t="str">
        <f t="shared" si="637"/>
        <v/>
      </c>
      <c r="CX772" t="s">
        <v>4033</v>
      </c>
      <c r="CY772" s="9" t="str">
        <f t="shared" si="638"/>
        <v>0</v>
      </c>
      <c r="CZ772" s="11"/>
      <c r="DA772" s="11"/>
      <c r="DB772" s="11"/>
      <c r="DC772" s="11"/>
      <c r="DD772" s="9" t="str">
        <f t="shared" si="639"/>
        <v/>
      </c>
      <c r="DI772" s="9" t="str">
        <f t="shared" si="640"/>
        <v/>
      </c>
      <c r="DT772" s="9">
        <f>VLOOKUP(BG772,ディレクトリID!A:B,2)</f>
        <v>563156</v>
      </c>
      <c r="DV772" s="4" t="str">
        <f t="shared" si="641"/>
        <v>【ヘッドセット　TANGE】</v>
      </c>
      <c r="DW772" s="4" t="str">
        <f t="shared" si="642"/>
        <v>【ヘッドセット　TANGE】</v>
      </c>
      <c r="DX772" s="9">
        <f t="shared" si="643"/>
        <v>4</v>
      </c>
      <c r="DY772" s="11"/>
      <c r="DZ772" s="9" t="str">
        <f t="shared" si="616"/>
        <v>1</v>
      </c>
      <c r="EA772" s="9" t="str">
        <f t="shared" si="616"/>
        <v>1</v>
      </c>
      <c r="EB772" s="11"/>
      <c r="EC772" s="11"/>
      <c r="ED772" s="11"/>
      <c r="EE772" s="9" t="str">
        <f t="shared" si="644"/>
        <v>0</v>
      </c>
      <c r="EO772" s="5" t="s">
        <v>428</v>
      </c>
      <c r="EP772" s="8" t="s">
        <v>429</v>
      </c>
      <c r="EQ772" s="8" t="s">
        <v>429</v>
      </c>
      <c r="ER772" s="8" t="s">
        <v>209</v>
      </c>
      <c r="ES772" s="8" t="s">
        <v>430</v>
      </c>
      <c r="ET772" s="9" t="str">
        <f t="shared" si="645"/>
        <v>2</v>
      </c>
      <c r="EU772" s="11"/>
      <c r="EV772" s="11"/>
      <c r="EW772" s="11"/>
      <c r="EX772" s="9" t="str">
        <f t="shared" si="617"/>
        <v>0</v>
      </c>
      <c r="EY772" s="9" t="str">
        <f t="shared" si="617"/>
        <v>0</v>
      </c>
      <c r="EZ772" s="11"/>
      <c r="FA772" s="11"/>
      <c r="FB772" s="9" t="str">
        <f t="shared" si="618"/>
        <v>0</v>
      </c>
      <c r="FC772" s="9" t="str">
        <f t="shared" si="618"/>
        <v>0</v>
      </c>
      <c r="FD772" s="9" t="str">
        <f t="shared" si="646"/>
        <v>1</v>
      </c>
      <c r="FE772" s="9" t="str">
        <f t="shared" si="619"/>
        <v>1</v>
      </c>
      <c r="FF772" s="9" t="str">
        <f t="shared" si="619"/>
        <v>1</v>
      </c>
      <c r="GJ772" s="4" t="str">
        <f t="shared" si="649"/>
        <v>パーツ\ヘッドセット:ブランド\TANGE</v>
      </c>
      <c r="GK772" s="4" t="str">
        <f t="shared" si="647"/>
        <v>u:u</v>
      </c>
      <c r="GL772" s="11"/>
      <c r="GM772" s="4" t="str">
        <f t="shared" si="620"/>
        <v>::</v>
      </c>
      <c r="GN772" s="4" t="str">
        <f t="shared" si="620"/>
        <v>::</v>
      </c>
      <c r="GO772" s="4" t="str">
        <f t="shared" si="620"/>
        <v>::</v>
      </c>
      <c r="GP772" s="4" t="str">
        <f t="shared" si="648"/>
        <v>1</v>
      </c>
    </row>
    <row r="773" spans="1:198" ht="28" customHeight="1">
      <c r="A773" s="5" t="s">
        <v>4045</v>
      </c>
      <c r="B773" s="5" t="s">
        <v>4047</v>
      </c>
      <c r="C773" s="5" t="s">
        <v>4045</v>
      </c>
      <c r="D773" s="9" t="str">
        <f t="shared" si="621"/>
        <v>u</v>
      </c>
      <c r="E773" s="9" t="str">
        <f t="shared" si="622"/>
        <v xml:space="preserve"> / （TANGETG36TS2キャップ）</v>
      </c>
      <c r="F773" s="9" t="str">
        <f t="shared" si="623"/>
        <v xml:space="preserve"> / （TANGETG36TS2キャップ）</v>
      </c>
      <c r="G773" s="5">
        <v>1470</v>
      </c>
      <c r="H773" s="9">
        <f t="shared" si="624"/>
        <v>1470</v>
      </c>
      <c r="I773" s="9" t="str">
        <f t="shared" si="625"/>
        <v>0</v>
      </c>
      <c r="J773" s="9" t="str">
        <f t="shared" si="626"/>
        <v>1</v>
      </c>
      <c r="P773" s="9" t="str">
        <f t="shared" si="627"/>
        <v>TANGETG36TS2キャップ</v>
      </c>
      <c r="AI773" s="9" t="str">
        <f t="shared" si="628"/>
        <v>http://image.rakuten.co.jp/brotures/cabinet/items/tange/hdst_tg36is2_cap.jpg</v>
      </c>
      <c r="AS773" s="9" t="str">
        <f t="shared" si="614"/>
        <v>1</v>
      </c>
      <c r="AT773" s="9" t="str">
        <f t="shared" si="614"/>
        <v>1</v>
      </c>
      <c r="AU773" s="9" t="str">
        <f t="shared" si="629"/>
        <v>0</v>
      </c>
      <c r="AV773" s="9" t="str">
        <f t="shared" si="630"/>
        <v>1</v>
      </c>
      <c r="AW773" s="9" t="str">
        <f t="shared" si="615"/>
        <v>0</v>
      </c>
      <c r="AX773" s="9" t="str">
        <f t="shared" si="615"/>
        <v>0</v>
      </c>
      <c r="AY773" s="11"/>
      <c r="AZ773" s="11"/>
      <c r="BA773" s="11"/>
      <c r="BB773" s="9" t="str">
        <f t="shared" si="631"/>
        <v>-1</v>
      </c>
      <c r="BC773" s="9" t="str">
        <f t="shared" si="632"/>
        <v>0</v>
      </c>
      <c r="BG773" s="5" t="s">
        <v>264</v>
      </c>
      <c r="BH773" s="5" t="s">
        <v>8517</v>
      </c>
      <c r="CS773" s="9" t="str">
        <f t="shared" si="633"/>
        <v>0</v>
      </c>
      <c r="CT773" s="9" t="str">
        <f t="shared" si="634"/>
        <v>&lt;iframe src="http://www.rakuten.ne.jp/gold/brotures/spec/tange/hdst_tg36is2_cap.html" frameborder="0" id="spec-content" scrolling="no"&gt;&lt;/iframe&gt;</v>
      </c>
      <c r="CU773" s="9" t="str">
        <f t="shared" si="635"/>
        <v/>
      </c>
      <c r="CV773" s="9" t="str">
        <f t="shared" si="636"/>
        <v>&lt;div class="row-fluid"&gt;&lt;iframe src="http://www.rakuten.ne.jp/gold/brotures/items/tange/hdst_tg36is2_cap.html" frameborder="0" id="skin-product" scrolling="no"&gt;&lt;/iframe&gt;&lt;/div&gt;</v>
      </c>
      <c r="CW773" s="11" t="str">
        <f t="shared" si="637"/>
        <v/>
      </c>
      <c r="CX773" t="s">
        <v>4045</v>
      </c>
      <c r="CY773" s="9" t="str">
        <f t="shared" si="638"/>
        <v>0</v>
      </c>
      <c r="CZ773" s="11"/>
      <c r="DA773" s="11"/>
      <c r="DB773" s="11"/>
      <c r="DC773" s="11"/>
      <c r="DD773" s="9" t="str">
        <f t="shared" si="639"/>
        <v/>
      </c>
      <c r="DI773" s="9" t="str">
        <f t="shared" si="640"/>
        <v/>
      </c>
      <c r="DT773" s="9">
        <f>VLOOKUP(BG773,ディレクトリID!A:B,2)</f>
        <v>563156</v>
      </c>
      <c r="DV773" s="4" t="str">
        <f t="shared" si="641"/>
        <v>【ヘッドセット　TANGE】</v>
      </c>
      <c r="DW773" s="4" t="str">
        <f t="shared" si="642"/>
        <v>【ヘッドセット　TANGE】</v>
      </c>
      <c r="DX773" s="9">
        <f t="shared" si="643"/>
        <v>4</v>
      </c>
      <c r="DY773" s="11"/>
      <c r="DZ773" s="9" t="str">
        <f t="shared" si="616"/>
        <v>1</v>
      </c>
      <c r="EA773" s="9" t="str">
        <f t="shared" si="616"/>
        <v>1</v>
      </c>
      <c r="EB773" s="11"/>
      <c r="EC773" s="11"/>
      <c r="ED773" s="11"/>
      <c r="EE773" s="9" t="str">
        <f t="shared" si="644"/>
        <v>0</v>
      </c>
      <c r="EO773" s="5" t="s">
        <v>428</v>
      </c>
      <c r="EP773" s="8" t="s">
        <v>429</v>
      </c>
      <c r="EQ773" s="8" t="s">
        <v>429</v>
      </c>
      <c r="ER773" s="8" t="s">
        <v>209</v>
      </c>
      <c r="ES773" s="8" t="s">
        <v>430</v>
      </c>
      <c r="ET773" s="9" t="str">
        <f t="shared" si="645"/>
        <v>2</v>
      </c>
      <c r="EU773" s="11"/>
      <c r="EV773" s="11"/>
      <c r="EW773" s="11"/>
      <c r="EX773" s="9" t="str">
        <f t="shared" si="617"/>
        <v>0</v>
      </c>
      <c r="EY773" s="9" t="str">
        <f t="shared" si="617"/>
        <v>0</v>
      </c>
      <c r="EZ773" s="11"/>
      <c r="FA773" s="11"/>
      <c r="FB773" s="9" t="str">
        <f t="shared" si="618"/>
        <v>0</v>
      </c>
      <c r="FC773" s="9" t="str">
        <f t="shared" si="618"/>
        <v>0</v>
      </c>
      <c r="FD773" s="9" t="str">
        <f t="shared" si="646"/>
        <v>1</v>
      </c>
      <c r="FE773" s="9" t="str">
        <f t="shared" si="619"/>
        <v>1</v>
      </c>
      <c r="FF773" s="9" t="str">
        <f t="shared" si="619"/>
        <v>1</v>
      </c>
      <c r="GJ773" s="4" t="str">
        <f t="shared" si="649"/>
        <v>パーツ\ヘッドセット:ブランド\TANGE</v>
      </c>
      <c r="GK773" s="4" t="str">
        <f t="shared" si="647"/>
        <v>u:u</v>
      </c>
      <c r="GL773" s="11"/>
      <c r="GM773" s="4" t="str">
        <f t="shared" si="620"/>
        <v>::</v>
      </c>
      <c r="GN773" s="4" t="str">
        <f t="shared" si="620"/>
        <v>::</v>
      </c>
      <c r="GO773" s="4" t="str">
        <f t="shared" si="620"/>
        <v>::</v>
      </c>
      <c r="GP773" s="4" t="str">
        <f t="shared" si="648"/>
        <v>1</v>
      </c>
    </row>
    <row r="774" spans="1:198" ht="28" customHeight="1">
      <c r="A774" s="5" t="s">
        <v>4039</v>
      </c>
      <c r="B774" s="5" t="s">
        <v>4041</v>
      </c>
      <c r="C774" s="5" t="s">
        <v>4039</v>
      </c>
      <c r="D774" s="9" t="str">
        <f t="shared" si="621"/>
        <v>u</v>
      </c>
      <c r="E774" s="9" t="str">
        <f t="shared" si="622"/>
        <v xml:space="preserve"> / （TANGETG36IS24）</v>
      </c>
      <c r="F774" s="9" t="str">
        <f t="shared" si="623"/>
        <v xml:space="preserve"> / （TANGETG36IS24）</v>
      </c>
      <c r="G774" s="5">
        <v>3990</v>
      </c>
      <c r="H774" s="9">
        <f t="shared" si="624"/>
        <v>3990</v>
      </c>
      <c r="I774" s="9" t="str">
        <f t="shared" si="625"/>
        <v>0</v>
      </c>
      <c r="J774" s="9" t="str">
        <f t="shared" si="626"/>
        <v>1</v>
      </c>
      <c r="P774" s="9" t="str">
        <f t="shared" si="627"/>
        <v>TANGETG36IS24</v>
      </c>
      <c r="AI774" s="9" t="str">
        <f t="shared" si="628"/>
        <v>http://image.rakuten.co.jp/brotures/cabinet/items/tange/hdst_tg36is24.jpg</v>
      </c>
      <c r="AS774" s="9" t="str">
        <f t="shared" si="614"/>
        <v>1</v>
      </c>
      <c r="AT774" s="9" t="str">
        <f t="shared" si="614"/>
        <v>1</v>
      </c>
      <c r="AU774" s="9" t="str">
        <f t="shared" si="629"/>
        <v>0</v>
      </c>
      <c r="AV774" s="9" t="str">
        <f t="shared" si="630"/>
        <v>1</v>
      </c>
      <c r="AW774" s="9" t="str">
        <f t="shared" si="615"/>
        <v>0</v>
      </c>
      <c r="AX774" s="9" t="str">
        <f t="shared" si="615"/>
        <v>0</v>
      </c>
      <c r="AY774" s="11"/>
      <c r="AZ774" s="11"/>
      <c r="BA774" s="11"/>
      <c r="BB774" s="9" t="str">
        <f t="shared" si="631"/>
        <v>-1</v>
      </c>
      <c r="BC774" s="9" t="str">
        <f t="shared" si="632"/>
        <v>0</v>
      </c>
      <c r="BG774" s="5" t="s">
        <v>264</v>
      </c>
      <c r="BH774" s="5" t="s">
        <v>8517</v>
      </c>
      <c r="CS774" s="9" t="str">
        <f t="shared" si="633"/>
        <v>0</v>
      </c>
      <c r="CT774" s="9" t="str">
        <f t="shared" si="634"/>
        <v>&lt;iframe src="http://www.rakuten.ne.jp/gold/brotures/spec/tange/hdst_tg36is24.html" frameborder="0" id="spec-content" scrolling="no"&gt;&lt;/iframe&gt;</v>
      </c>
      <c r="CU774" s="9" t="str">
        <f t="shared" si="635"/>
        <v/>
      </c>
      <c r="CV774" s="9" t="str">
        <f t="shared" si="636"/>
        <v>&lt;div class="row-fluid"&gt;&lt;iframe src="http://www.rakuten.ne.jp/gold/brotures/items/tange/hdst_tg36is24.html" frameborder="0" id="skin-product" scrolling="no"&gt;&lt;/iframe&gt;&lt;/div&gt;</v>
      </c>
      <c r="CW774" s="11" t="str">
        <f t="shared" si="637"/>
        <v/>
      </c>
      <c r="CX774" t="s">
        <v>4039</v>
      </c>
      <c r="CY774" s="9" t="str">
        <f t="shared" si="638"/>
        <v>0</v>
      </c>
      <c r="CZ774" s="11"/>
      <c r="DA774" s="11"/>
      <c r="DB774" s="11"/>
      <c r="DC774" s="11"/>
      <c r="DD774" s="9" t="str">
        <f t="shared" si="639"/>
        <v/>
      </c>
      <c r="DI774" s="9" t="str">
        <f t="shared" si="640"/>
        <v/>
      </c>
      <c r="DT774" s="9">
        <f>VLOOKUP(BG774,ディレクトリID!A:B,2)</f>
        <v>563156</v>
      </c>
      <c r="DV774" s="4" t="str">
        <f t="shared" si="641"/>
        <v>【ヘッドセット　TANGE】</v>
      </c>
      <c r="DW774" s="4" t="str">
        <f t="shared" si="642"/>
        <v>【ヘッドセット　TANGE】</v>
      </c>
      <c r="DX774" s="9">
        <f t="shared" si="643"/>
        <v>4</v>
      </c>
      <c r="DY774" s="11"/>
      <c r="DZ774" s="9" t="str">
        <f t="shared" si="616"/>
        <v>1</v>
      </c>
      <c r="EA774" s="9" t="str">
        <f t="shared" si="616"/>
        <v>1</v>
      </c>
      <c r="EB774" s="11"/>
      <c r="EC774" s="11"/>
      <c r="ED774" s="11"/>
      <c r="EE774" s="9" t="str">
        <f t="shared" si="644"/>
        <v>0</v>
      </c>
      <c r="EO774" s="5" t="s">
        <v>428</v>
      </c>
      <c r="EP774" s="8" t="s">
        <v>429</v>
      </c>
      <c r="EQ774" s="8" t="s">
        <v>429</v>
      </c>
      <c r="ER774" s="8" t="s">
        <v>209</v>
      </c>
      <c r="ES774" s="8" t="s">
        <v>430</v>
      </c>
      <c r="ET774" s="9" t="str">
        <f t="shared" si="645"/>
        <v>2</v>
      </c>
      <c r="EU774" s="11"/>
      <c r="EV774" s="11"/>
      <c r="EW774" s="11"/>
      <c r="EX774" s="9" t="str">
        <f t="shared" si="617"/>
        <v>0</v>
      </c>
      <c r="EY774" s="9" t="str">
        <f t="shared" si="617"/>
        <v>0</v>
      </c>
      <c r="EZ774" s="11"/>
      <c r="FA774" s="11"/>
      <c r="FB774" s="9" t="str">
        <f t="shared" si="618"/>
        <v>0</v>
      </c>
      <c r="FC774" s="9" t="str">
        <f t="shared" si="618"/>
        <v>0</v>
      </c>
      <c r="FD774" s="9" t="str">
        <f t="shared" si="646"/>
        <v>1</v>
      </c>
      <c r="FE774" s="9" t="str">
        <f t="shared" si="619"/>
        <v>1</v>
      </c>
      <c r="FF774" s="9" t="str">
        <f t="shared" si="619"/>
        <v>1</v>
      </c>
      <c r="GJ774" s="4" t="str">
        <f t="shared" si="649"/>
        <v>パーツ\ヘッドセット:ブランド\TANGE</v>
      </c>
      <c r="GK774" s="4" t="str">
        <f t="shared" si="647"/>
        <v>u:u</v>
      </c>
      <c r="GL774" s="11"/>
      <c r="GM774" s="4" t="str">
        <f t="shared" si="620"/>
        <v>::</v>
      </c>
      <c r="GN774" s="4" t="str">
        <f t="shared" si="620"/>
        <v>::</v>
      </c>
      <c r="GO774" s="4" t="str">
        <f t="shared" si="620"/>
        <v>::</v>
      </c>
      <c r="GP774" s="4" t="str">
        <f t="shared" si="648"/>
        <v>1</v>
      </c>
    </row>
    <row r="775" spans="1:198" ht="28" customHeight="1">
      <c r="A775" s="5" t="s">
        <v>4051</v>
      </c>
      <c r="B775" s="5" t="s">
        <v>4053</v>
      </c>
      <c r="C775" s="5" t="s">
        <v>4051</v>
      </c>
      <c r="D775" s="9" t="str">
        <f t="shared" si="621"/>
        <v>u</v>
      </c>
      <c r="E775" s="9" t="str">
        <f t="shared" si="622"/>
        <v xml:space="preserve"> / （TANGETG36ISL）</v>
      </c>
      <c r="F775" s="9" t="str">
        <f t="shared" si="623"/>
        <v xml:space="preserve"> / （TANGETG36ISL）</v>
      </c>
      <c r="G775" s="5">
        <v>4410</v>
      </c>
      <c r="H775" s="9">
        <f t="shared" si="624"/>
        <v>4410</v>
      </c>
      <c r="I775" s="9" t="str">
        <f t="shared" si="625"/>
        <v>0</v>
      </c>
      <c r="J775" s="9" t="str">
        <f t="shared" si="626"/>
        <v>1</v>
      </c>
      <c r="P775" s="9" t="str">
        <f t="shared" si="627"/>
        <v>TANGETG36ISL</v>
      </c>
      <c r="AI775" s="9" t="str">
        <f t="shared" si="628"/>
        <v>http://image.rakuten.co.jp/brotures/cabinet/items/tange/hdst_tg36isl.jpg</v>
      </c>
      <c r="AS775" s="9" t="str">
        <f t="shared" si="614"/>
        <v>1</v>
      </c>
      <c r="AT775" s="9" t="str">
        <f t="shared" si="614"/>
        <v>1</v>
      </c>
      <c r="AU775" s="9" t="str">
        <f t="shared" si="629"/>
        <v>0</v>
      </c>
      <c r="AV775" s="9" t="str">
        <f t="shared" si="630"/>
        <v>1</v>
      </c>
      <c r="AW775" s="9" t="str">
        <f t="shared" si="615"/>
        <v>0</v>
      </c>
      <c r="AX775" s="9" t="str">
        <f t="shared" si="615"/>
        <v>0</v>
      </c>
      <c r="AY775" s="11"/>
      <c r="AZ775" s="11"/>
      <c r="BA775" s="11"/>
      <c r="BB775" s="9" t="str">
        <f t="shared" si="631"/>
        <v>-1</v>
      </c>
      <c r="BC775" s="9" t="str">
        <f t="shared" si="632"/>
        <v>0</v>
      </c>
      <c r="BG775" s="5" t="s">
        <v>264</v>
      </c>
      <c r="BH775" s="5" t="s">
        <v>8517</v>
      </c>
      <c r="CS775" s="9" t="str">
        <f t="shared" si="633"/>
        <v>0</v>
      </c>
      <c r="CT775" s="9" t="str">
        <f t="shared" si="634"/>
        <v>&lt;iframe src="http://www.rakuten.ne.jp/gold/brotures/spec/tange/hdst_tg36isl.html" frameborder="0" id="spec-content" scrolling="no"&gt;&lt;/iframe&gt;</v>
      </c>
      <c r="CU775" s="9" t="str">
        <f t="shared" si="635"/>
        <v/>
      </c>
      <c r="CV775" s="9" t="str">
        <f t="shared" si="636"/>
        <v>&lt;div class="row-fluid"&gt;&lt;iframe src="http://www.rakuten.ne.jp/gold/brotures/items/tange/hdst_tg36isl.html" frameborder="0" id="skin-product" scrolling="no"&gt;&lt;/iframe&gt;&lt;/div&gt;</v>
      </c>
      <c r="CW775" s="11" t="str">
        <f t="shared" si="637"/>
        <v/>
      </c>
      <c r="CX775" t="s">
        <v>4051</v>
      </c>
      <c r="CY775" s="9" t="str">
        <f t="shared" si="638"/>
        <v>0</v>
      </c>
      <c r="CZ775" s="11"/>
      <c r="DA775" s="11"/>
      <c r="DB775" s="11"/>
      <c r="DC775" s="11"/>
      <c r="DD775" s="9" t="str">
        <f t="shared" si="639"/>
        <v/>
      </c>
      <c r="DI775" s="9" t="str">
        <f t="shared" si="640"/>
        <v/>
      </c>
      <c r="DT775" s="9">
        <f>VLOOKUP(BG775,ディレクトリID!A:B,2)</f>
        <v>563156</v>
      </c>
      <c r="DV775" s="4" t="str">
        <f t="shared" si="641"/>
        <v>【ヘッドセット　TANGE】</v>
      </c>
      <c r="DW775" s="4" t="str">
        <f t="shared" si="642"/>
        <v>【ヘッドセット　TANGE】</v>
      </c>
      <c r="DX775" s="9">
        <f t="shared" si="643"/>
        <v>4</v>
      </c>
      <c r="DY775" s="11"/>
      <c r="DZ775" s="9" t="str">
        <f t="shared" si="616"/>
        <v>1</v>
      </c>
      <c r="EA775" s="9" t="str">
        <f t="shared" si="616"/>
        <v>1</v>
      </c>
      <c r="EB775" s="11"/>
      <c r="EC775" s="11"/>
      <c r="ED775" s="11"/>
      <c r="EE775" s="9" t="str">
        <f t="shared" si="644"/>
        <v>0</v>
      </c>
      <c r="EO775" s="5" t="s">
        <v>428</v>
      </c>
      <c r="EP775" s="8" t="s">
        <v>429</v>
      </c>
      <c r="EQ775" s="8" t="s">
        <v>429</v>
      </c>
      <c r="ER775" s="8" t="s">
        <v>209</v>
      </c>
      <c r="ES775" s="8" t="s">
        <v>430</v>
      </c>
      <c r="ET775" s="9" t="str">
        <f t="shared" si="645"/>
        <v>2</v>
      </c>
      <c r="EU775" s="11"/>
      <c r="EV775" s="11"/>
      <c r="EW775" s="11"/>
      <c r="EX775" s="9" t="str">
        <f t="shared" si="617"/>
        <v>0</v>
      </c>
      <c r="EY775" s="9" t="str">
        <f t="shared" si="617"/>
        <v>0</v>
      </c>
      <c r="EZ775" s="11"/>
      <c r="FA775" s="11"/>
      <c r="FB775" s="9" t="str">
        <f t="shared" si="618"/>
        <v>0</v>
      </c>
      <c r="FC775" s="9" t="str">
        <f t="shared" si="618"/>
        <v>0</v>
      </c>
      <c r="FD775" s="9" t="str">
        <f t="shared" si="646"/>
        <v>1</v>
      </c>
      <c r="FE775" s="9" t="str">
        <f t="shared" si="619"/>
        <v>1</v>
      </c>
      <c r="FF775" s="9" t="str">
        <f t="shared" si="619"/>
        <v>1</v>
      </c>
      <c r="GJ775" s="4" t="str">
        <f t="shared" si="649"/>
        <v>パーツ\ヘッドセット:ブランド\TANGE</v>
      </c>
      <c r="GK775" s="4" t="str">
        <f t="shared" si="647"/>
        <v>u:u</v>
      </c>
      <c r="GL775" s="11"/>
      <c r="GM775" s="4" t="str">
        <f t="shared" si="620"/>
        <v>::</v>
      </c>
      <c r="GN775" s="4" t="str">
        <f t="shared" si="620"/>
        <v>::</v>
      </c>
      <c r="GO775" s="4" t="str">
        <f t="shared" si="620"/>
        <v>::</v>
      </c>
      <c r="GP775" s="4" t="str">
        <f t="shared" si="648"/>
        <v>1</v>
      </c>
    </row>
    <row r="776" spans="1:198" ht="28" customHeight="1">
      <c r="A776" s="5" t="s">
        <v>4057</v>
      </c>
      <c r="B776" s="5" t="s">
        <v>4059</v>
      </c>
      <c r="C776" s="5" t="s">
        <v>4057</v>
      </c>
      <c r="D776" s="9" t="str">
        <f t="shared" si="621"/>
        <v>u</v>
      </c>
      <c r="E776" s="9" t="str">
        <f t="shared" si="622"/>
        <v xml:space="preserve"> / （TANGETG36J2）</v>
      </c>
      <c r="F776" s="9" t="str">
        <f t="shared" si="623"/>
        <v xml:space="preserve"> / （TANGETG36J2）</v>
      </c>
      <c r="G776" s="5">
        <v>4935</v>
      </c>
      <c r="H776" s="9">
        <f t="shared" si="624"/>
        <v>4935</v>
      </c>
      <c r="I776" s="9" t="str">
        <f t="shared" si="625"/>
        <v>0</v>
      </c>
      <c r="J776" s="9" t="str">
        <f t="shared" si="626"/>
        <v>1</v>
      </c>
      <c r="P776" s="9" t="str">
        <f t="shared" si="627"/>
        <v>TANGETG36J2</v>
      </c>
      <c r="AI776" s="9" t="str">
        <f t="shared" si="628"/>
        <v>http://image.rakuten.co.jp/brotures/cabinet/items/tange/hdst_tg36j2.jpg</v>
      </c>
      <c r="AS776" s="9" t="str">
        <f t="shared" si="614"/>
        <v>1</v>
      </c>
      <c r="AT776" s="9" t="str">
        <f t="shared" si="614"/>
        <v>1</v>
      </c>
      <c r="AU776" s="9" t="str">
        <f t="shared" si="629"/>
        <v>0</v>
      </c>
      <c r="AV776" s="9" t="str">
        <f t="shared" si="630"/>
        <v>1</v>
      </c>
      <c r="AW776" s="9" t="str">
        <f t="shared" si="615"/>
        <v>0</v>
      </c>
      <c r="AX776" s="9" t="str">
        <f t="shared" si="615"/>
        <v>0</v>
      </c>
      <c r="AY776" s="11"/>
      <c r="AZ776" s="11"/>
      <c r="BA776" s="11"/>
      <c r="BB776" s="9" t="str">
        <f t="shared" si="631"/>
        <v>-1</v>
      </c>
      <c r="BC776" s="9" t="str">
        <f t="shared" si="632"/>
        <v>0</v>
      </c>
      <c r="BG776" s="5" t="s">
        <v>264</v>
      </c>
      <c r="BH776" s="5" t="s">
        <v>8517</v>
      </c>
      <c r="CS776" s="9" t="str">
        <f t="shared" si="633"/>
        <v>0</v>
      </c>
      <c r="CT776" s="9" t="str">
        <f t="shared" si="634"/>
        <v>&lt;iframe src="http://www.rakuten.ne.jp/gold/brotures/spec/tange/hdst_tg36j2.html" frameborder="0" id="spec-content" scrolling="no"&gt;&lt;/iframe&gt;</v>
      </c>
      <c r="CU776" s="9" t="str">
        <f t="shared" si="635"/>
        <v/>
      </c>
      <c r="CV776" s="9" t="str">
        <f t="shared" si="636"/>
        <v>&lt;div class="row-fluid"&gt;&lt;iframe src="http://www.rakuten.ne.jp/gold/brotures/items/tange/hdst_tg36j2.html" frameborder="0" id="skin-product" scrolling="no"&gt;&lt;/iframe&gt;&lt;/div&gt;</v>
      </c>
      <c r="CW776" s="11" t="str">
        <f t="shared" si="637"/>
        <v/>
      </c>
      <c r="CX776" t="s">
        <v>4057</v>
      </c>
      <c r="CY776" s="9" t="str">
        <f t="shared" si="638"/>
        <v>0</v>
      </c>
      <c r="CZ776" s="11"/>
      <c r="DA776" s="11"/>
      <c r="DB776" s="11"/>
      <c r="DC776" s="11"/>
      <c r="DD776" s="9" t="str">
        <f t="shared" si="639"/>
        <v/>
      </c>
      <c r="DI776" s="9" t="str">
        <f t="shared" si="640"/>
        <v/>
      </c>
      <c r="DT776" s="9">
        <f>VLOOKUP(BG776,ディレクトリID!A:B,2)</f>
        <v>563156</v>
      </c>
      <c r="DV776" s="4" t="str">
        <f t="shared" si="641"/>
        <v>【ヘッドセット　TANGE】</v>
      </c>
      <c r="DW776" s="4" t="str">
        <f t="shared" si="642"/>
        <v>【ヘッドセット　TANGE】</v>
      </c>
      <c r="DX776" s="9">
        <f t="shared" si="643"/>
        <v>4</v>
      </c>
      <c r="DY776" s="11"/>
      <c r="DZ776" s="9" t="str">
        <f t="shared" si="616"/>
        <v>1</v>
      </c>
      <c r="EA776" s="9" t="str">
        <f t="shared" si="616"/>
        <v>1</v>
      </c>
      <c r="EB776" s="11"/>
      <c r="EC776" s="11"/>
      <c r="ED776" s="11"/>
      <c r="EE776" s="9" t="str">
        <f t="shared" si="644"/>
        <v>0</v>
      </c>
      <c r="EO776" s="5" t="s">
        <v>428</v>
      </c>
      <c r="EP776" s="8" t="s">
        <v>429</v>
      </c>
      <c r="EQ776" s="8" t="s">
        <v>429</v>
      </c>
      <c r="ER776" s="8" t="s">
        <v>209</v>
      </c>
      <c r="ES776" s="8" t="s">
        <v>430</v>
      </c>
      <c r="ET776" s="9" t="str">
        <f t="shared" si="645"/>
        <v>2</v>
      </c>
      <c r="EU776" s="11"/>
      <c r="EV776" s="11"/>
      <c r="EW776" s="11"/>
      <c r="EX776" s="9" t="str">
        <f t="shared" si="617"/>
        <v>0</v>
      </c>
      <c r="EY776" s="9" t="str">
        <f t="shared" si="617"/>
        <v>0</v>
      </c>
      <c r="EZ776" s="11"/>
      <c r="FA776" s="11"/>
      <c r="FB776" s="9" t="str">
        <f t="shared" si="618"/>
        <v>0</v>
      </c>
      <c r="FC776" s="9" t="str">
        <f t="shared" si="618"/>
        <v>0</v>
      </c>
      <c r="FD776" s="9" t="str">
        <f t="shared" si="646"/>
        <v>1</v>
      </c>
      <c r="FE776" s="9" t="str">
        <f t="shared" si="619"/>
        <v>1</v>
      </c>
      <c r="FF776" s="9" t="str">
        <f t="shared" si="619"/>
        <v>1</v>
      </c>
      <c r="GJ776" s="4" t="str">
        <f t="shared" si="649"/>
        <v>パーツ\ヘッドセット:ブランド\TANGE</v>
      </c>
      <c r="GK776" s="4" t="str">
        <f t="shared" si="647"/>
        <v>u:u</v>
      </c>
      <c r="GL776" s="11"/>
      <c r="GM776" s="4" t="str">
        <f t="shared" si="620"/>
        <v>::</v>
      </c>
      <c r="GN776" s="4" t="str">
        <f t="shared" si="620"/>
        <v>::</v>
      </c>
      <c r="GO776" s="4" t="str">
        <f t="shared" si="620"/>
        <v>::</v>
      </c>
      <c r="GP776" s="4" t="str">
        <f t="shared" si="648"/>
        <v>1</v>
      </c>
    </row>
    <row r="777" spans="1:198" ht="28" customHeight="1">
      <c r="A777" s="5" t="s">
        <v>4063</v>
      </c>
      <c r="B777" s="5" t="s">
        <v>4065</v>
      </c>
      <c r="C777" s="5" t="s">
        <v>4063</v>
      </c>
      <c r="D777" s="9" t="str">
        <f t="shared" si="621"/>
        <v>u</v>
      </c>
      <c r="E777" s="9" t="str">
        <f t="shared" si="622"/>
        <v xml:space="preserve"> / （TANGETG36J27）</v>
      </c>
      <c r="F777" s="9" t="str">
        <f t="shared" si="623"/>
        <v xml:space="preserve"> / （TANGETG36J27）</v>
      </c>
      <c r="G777" s="5">
        <v>4725</v>
      </c>
      <c r="H777" s="9">
        <f t="shared" si="624"/>
        <v>4725</v>
      </c>
      <c r="I777" s="9" t="str">
        <f t="shared" si="625"/>
        <v>0</v>
      </c>
      <c r="J777" s="9" t="str">
        <f t="shared" si="626"/>
        <v>1</v>
      </c>
      <c r="P777" s="9" t="str">
        <f t="shared" si="627"/>
        <v>TANGETG36J27</v>
      </c>
      <c r="AI777" s="9" t="str">
        <f t="shared" si="628"/>
        <v>http://image.rakuten.co.jp/brotures/cabinet/items/tange/hdst_tg36j27.jpg</v>
      </c>
      <c r="AS777" s="9" t="str">
        <f t="shared" si="614"/>
        <v>1</v>
      </c>
      <c r="AT777" s="9" t="str">
        <f t="shared" si="614"/>
        <v>1</v>
      </c>
      <c r="AU777" s="9" t="str">
        <f t="shared" si="629"/>
        <v>0</v>
      </c>
      <c r="AV777" s="9" t="str">
        <f t="shared" si="630"/>
        <v>1</v>
      </c>
      <c r="AW777" s="9" t="str">
        <f t="shared" si="615"/>
        <v>0</v>
      </c>
      <c r="AX777" s="9" t="str">
        <f t="shared" si="615"/>
        <v>0</v>
      </c>
      <c r="AY777" s="11"/>
      <c r="AZ777" s="11"/>
      <c r="BA777" s="11"/>
      <c r="BB777" s="9" t="str">
        <f t="shared" si="631"/>
        <v>-1</v>
      </c>
      <c r="BC777" s="9" t="str">
        <f t="shared" si="632"/>
        <v>0</v>
      </c>
      <c r="BG777" s="5" t="s">
        <v>264</v>
      </c>
      <c r="BH777" s="5" t="s">
        <v>8517</v>
      </c>
      <c r="CS777" s="9" t="str">
        <f t="shared" si="633"/>
        <v>0</v>
      </c>
      <c r="CT777" s="9" t="str">
        <f t="shared" si="634"/>
        <v>&lt;iframe src="http://www.rakuten.ne.jp/gold/brotures/spec/tange/hdst_tg36j27.html" frameborder="0" id="spec-content" scrolling="no"&gt;&lt;/iframe&gt;</v>
      </c>
      <c r="CU777" s="9" t="str">
        <f t="shared" si="635"/>
        <v/>
      </c>
      <c r="CV777" s="9" t="str">
        <f t="shared" si="636"/>
        <v>&lt;div class="row-fluid"&gt;&lt;iframe src="http://www.rakuten.ne.jp/gold/brotures/items/tange/hdst_tg36j27.html" frameborder="0" id="skin-product" scrolling="no"&gt;&lt;/iframe&gt;&lt;/div&gt;</v>
      </c>
      <c r="CW777" s="11" t="str">
        <f t="shared" si="637"/>
        <v/>
      </c>
      <c r="CX777" t="s">
        <v>4063</v>
      </c>
      <c r="CY777" s="9" t="str">
        <f t="shared" si="638"/>
        <v>0</v>
      </c>
      <c r="CZ777" s="11"/>
      <c r="DA777" s="11"/>
      <c r="DB777" s="11"/>
      <c r="DC777" s="11"/>
      <c r="DD777" s="9" t="str">
        <f t="shared" si="639"/>
        <v/>
      </c>
      <c r="DI777" s="9" t="str">
        <f t="shared" si="640"/>
        <v/>
      </c>
      <c r="DT777" s="9">
        <f>VLOOKUP(BG777,ディレクトリID!A:B,2)</f>
        <v>563156</v>
      </c>
      <c r="DV777" s="4" t="str">
        <f t="shared" si="641"/>
        <v>【ヘッドセット　TANGE】</v>
      </c>
      <c r="DW777" s="4" t="str">
        <f t="shared" si="642"/>
        <v>【ヘッドセット　TANGE】</v>
      </c>
      <c r="DX777" s="9">
        <f t="shared" si="643"/>
        <v>4</v>
      </c>
      <c r="DY777" s="11"/>
      <c r="DZ777" s="9" t="str">
        <f t="shared" si="616"/>
        <v>1</v>
      </c>
      <c r="EA777" s="9" t="str">
        <f t="shared" si="616"/>
        <v>1</v>
      </c>
      <c r="EB777" s="11"/>
      <c r="EC777" s="11"/>
      <c r="ED777" s="11"/>
      <c r="EE777" s="9" t="str">
        <f t="shared" si="644"/>
        <v>0</v>
      </c>
      <c r="EO777" s="5" t="s">
        <v>428</v>
      </c>
      <c r="EP777" s="8" t="s">
        <v>429</v>
      </c>
      <c r="EQ777" s="8" t="s">
        <v>429</v>
      </c>
      <c r="ER777" s="8" t="s">
        <v>209</v>
      </c>
      <c r="ES777" s="8" t="s">
        <v>430</v>
      </c>
      <c r="ET777" s="9" t="str">
        <f t="shared" si="645"/>
        <v>2</v>
      </c>
      <c r="EU777" s="11"/>
      <c r="EV777" s="11"/>
      <c r="EW777" s="11"/>
      <c r="EX777" s="9" t="str">
        <f t="shared" si="617"/>
        <v>0</v>
      </c>
      <c r="EY777" s="9" t="str">
        <f t="shared" si="617"/>
        <v>0</v>
      </c>
      <c r="EZ777" s="11"/>
      <c r="FA777" s="11"/>
      <c r="FB777" s="9" t="str">
        <f t="shared" si="618"/>
        <v>0</v>
      </c>
      <c r="FC777" s="9" t="str">
        <f t="shared" si="618"/>
        <v>0</v>
      </c>
      <c r="FD777" s="9" t="str">
        <f t="shared" si="646"/>
        <v>1</v>
      </c>
      <c r="FE777" s="9" t="str">
        <f t="shared" si="619"/>
        <v>1</v>
      </c>
      <c r="FF777" s="9" t="str">
        <f t="shared" si="619"/>
        <v>1</v>
      </c>
      <c r="GJ777" s="4" t="str">
        <f t="shared" si="649"/>
        <v>パーツ\ヘッドセット:ブランド\TANGE</v>
      </c>
      <c r="GK777" s="4" t="str">
        <f t="shared" si="647"/>
        <v>u:u</v>
      </c>
      <c r="GL777" s="11"/>
      <c r="GM777" s="4" t="str">
        <f t="shared" si="620"/>
        <v>::</v>
      </c>
      <c r="GN777" s="4" t="str">
        <f t="shared" si="620"/>
        <v>::</v>
      </c>
      <c r="GO777" s="4" t="str">
        <f t="shared" si="620"/>
        <v>::</v>
      </c>
      <c r="GP777" s="4" t="str">
        <f t="shared" si="648"/>
        <v>1</v>
      </c>
    </row>
    <row r="778" spans="1:198" ht="28" customHeight="1">
      <c r="A778" s="5" t="s">
        <v>4069</v>
      </c>
      <c r="B778" s="5" t="s">
        <v>4071</v>
      </c>
      <c r="C778" s="5" t="s">
        <v>4069</v>
      </c>
      <c r="D778" s="9" t="str">
        <f t="shared" si="621"/>
        <v>u</v>
      </c>
      <c r="E778" s="9" t="str">
        <f t="shared" si="622"/>
        <v xml:space="preserve"> / （TANGETG36J6）</v>
      </c>
      <c r="F778" s="9" t="str">
        <f t="shared" si="623"/>
        <v xml:space="preserve"> / （TANGETG36J6）</v>
      </c>
      <c r="G778" s="5">
        <v>15750</v>
      </c>
      <c r="H778" s="9">
        <f t="shared" si="624"/>
        <v>15750</v>
      </c>
      <c r="I778" s="9" t="str">
        <f t="shared" si="625"/>
        <v>0</v>
      </c>
      <c r="J778" s="9" t="str">
        <f t="shared" si="626"/>
        <v>1</v>
      </c>
      <c r="P778" s="9" t="str">
        <f t="shared" si="627"/>
        <v>TANGETG36J6</v>
      </c>
      <c r="AI778" s="9" t="str">
        <f t="shared" si="628"/>
        <v>http://image.rakuten.co.jp/brotures/cabinet/items/tange/hdst_tg36j6.jpg</v>
      </c>
      <c r="AS778" s="9" t="str">
        <f t="shared" si="614"/>
        <v>1</v>
      </c>
      <c r="AT778" s="9" t="str">
        <f t="shared" si="614"/>
        <v>1</v>
      </c>
      <c r="AU778" s="9" t="str">
        <f t="shared" si="629"/>
        <v>0</v>
      </c>
      <c r="AV778" s="9" t="str">
        <f t="shared" si="630"/>
        <v>1</v>
      </c>
      <c r="AW778" s="9" t="str">
        <f t="shared" si="615"/>
        <v>0</v>
      </c>
      <c r="AX778" s="9" t="str">
        <f t="shared" si="615"/>
        <v>0</v>
      </c>
      <c r="AY778" s="11"/>
      <c r="AZ778" s="11"/>
      <c r="BA778" s="11"/>
      <c r="BB778" s="9" t="str">
        <f t="shared" si="631"/>
        <v>-1</v>
      </c>
      <c r="BC778" s="9" t="str">
        <f t="shared" si="632"/>
        <v>0</v>
      </c>
      <c r="BG778" s="5" t="s">
        <v>264</v>
      </c>
      <c r="BH778" s="5" t="s">
        <v>8517</v>
      </c>
      <c r="CS778" s="9" t="str">
        <f t="shared" si="633"/>
        <v>0</v>
      </c>
      <c r="CT778" s="9" t="str">
        <f t="shared" si="634"/>
        <v>&lt;iframe src="http://www.rakuten.ne.jp/gold/brotures/spec/tange/hdst_tg36j6.html" frameborder="0" id="spec-content" scrolling="no"&gt;&lt;/iframe&gt;</v>
      </c>
      <c r="CU778" s="9" t="str">
        <f t="shared" si="635"/>
        <v/>
      </c>
      <c r="CV778" s="9" t="str">
        <f t="shared" si="636"/>
        <v>&lt;div class="row-fluid"&gt;&lt;iframe src="http://www.rakuten.ne.jp/gold/brotures/items/tange/hdst_tg36j6.html" frameborder="0" id="skin-product" scrolling="no"&gt;&lt;/iframe&gt;&lt;/div&gt;</v>
      </c>
      <c r="CW778" s="11" t="str">
        <f t="shared" si="637"/>
        <v/>
      </c>
      <c r="CX778" t="s">
        <v>4069</v>
      </c>
      <c r="CY778" s="9" t="str">
        <f t="shared" si="638"/>
        <v>0</v>
      </c>
      <c r="CZ778" s="11"/>
      <c r="DA778" s="11"/>
      <c r="DB778" s="11"/>
      <c r="DC778" s="11"/>
      <c r="DD778" s="9" t="str">
        <f t="shared" si="639"/>
        <v/>
      </c>
      <c r="DI778" s="9" t="str">
        <f t="shared" si="640"/>
        <v/>
      </c>
      <c r="DT778" s="9">
        <f>VLOOKUP(BG778,ディレクトリID!A:B,2)</f>
        <v>563156</v>
      </c>
      <c r="DV778" s="4" t="str">
        <f t="shared" si="641"/>
        <v>【ヘッドセット　TANGE】</v>
      </c>
      <c r="DW778" s="4" t="str">
        <f t="shared" si="642"/>
        <v>【ヘッドセット　TANGE】</v>
      </c>
      <c r="DX778" s="9">
        <f t="shared" si="643"/>
        <v>4</v>
      </c>
      <c r="DY778" s="11"/>
      <c r="DZ778" s="9" t="str">
        <f t="shared" si="616"/>
        <v>1</v>
      </c>
      <c r="EA778" s="9" t="str">
        <f t="shared" si="616"/>
        <v>1</v>
      </c>
      <c r="EB778" s="11"/>
      <c r="EC778" s="11"/>
      <c r="ED778" s="11"/>
      <c r="EE778" s="9" t="str">
        <f t="shared" si="644"/>
        <v>0</v>
      </c>
      <c r="EO778" s="5" t="s">
        <v>428</v>
      </c>
      <c r="EP778" s="8" t="s">
        <v>429</v>
      </c>
      <c r="EQ778" s="8" t="s">
        <v>429</v>
      </c>
      <c r="ER778" s="8" t="s">
        <v>209</v>
      </c>
      <c r="ES778" s="8" t="s">
        <v>430</v>
      </c>
      <c r="ET778" s="9" t="str">
        <f t="shared" si="645"/>
        <v>2</v>
      </c>
      <c r="EU778" s="11"/>
      <c r="EV778" s="11"/>
      <c r="EW778" s="11"/>
      <c r="EX778" s="9" t="str">
        <f t="shared" si="617"/>
        <v>0</v>
      </c>
      <c r="EY778" s="9" t="str">
        <f t="shared" si="617"/>
        <v>0</v>
      </c>
      <c r="EZ778" s="11"/>
      <c r="FA778" s="11"/>
      <c r="FB778" s="9" t="str">
        <f t="shared" si="618"/>
        <v>0</v>
      </c>
      <c r="FC778" s="9" t="str">
        <f t="shared" si="618"/>
        <v>0</v>
      </c>
      <c r="FD778" s="9" t="str">
        <f t="shared" si="646"/>
        <v>1</v>
      </c>
      <c r="FE778" s="9" t="str">
        <f t="shared" si="619"/>
        <v>1</v>
      </c>
      <c r="FF778" s="9" t="str">
        <f t="shared" si="619"/>
        <v>1</v>
      </c>
      <c r="GJ778" s="4" t="str">
        <f t="shared" si="649"/>
        <v>パーツ\ヘッドセット:ブランド\TANGE</v>
      </c>
      <c r="GK778" s="4" t="str">
        <f t="shared" si="647"/>
        <v>u:u</v>
      </c>
      <c r="GL778" s="11"/>
      <c r="GM778" s="4" t="str">
        <f t="shared" si="620"/>
        <v>::</v>
      </c>
      <c r="GN778" s="4" t="str">
        <f t="shared" si="620"/>
        <v>::</v>
      </c>
      <c r="GO778" s="4" t="str">
        <f t="shared" si="620"/>
        <v>::</v>
      </c>
      <c r="GP778" s="4" t="str">
        <f t="shared" si="648"/>
        <v>1</v>
      </c>
    </row>
    <row r="779" spans="1:198" ht="28" customHeight="1">
      <c r="A779" s="5" t="s">
        <v>4075</v>
      </c>
      <c r="B779" s="5" t="s">
        <v>4077</v>
      </c>
      <c r="C779" s="5" t="s">
        <v>4075</v>
      </c>
      <c r="D779" s="9" t="str">
        <f t="shared" si="621"/>
        <v>u</v>
      </c>
      <c r="E779" s="9" t="str">
        <f t="shared" si="622"/>
        <v xml:space="preserve"> / （TANGETG36ZS2）</v>
      </c>
      <c r="F779" s="9" t="str">
        <f t="shared" si="623"/>
        <v xml:space="preserve"> / （TANGETG36ZS2）</v>
      </c>
      <c r="G779" s="5">
        <v>5775</v>
      </c>
      <c r="H779" s="9">
        <f t="shared" si="624"/>
        <v>5775</v>
      </c>
      <c r="I779" s="9" t="str">
        <f t="shared" si="625"/>
        <v>0</v>
      </c>
      <c r="J779" s="9" t="str">
        <f t="shared" si="626"/>
        <v>1</v>
      </c>
      <c r="P779" s="9" t="str">
        <f t="shared" si="627"/>
        <v>TANGETG36ZS2</v>
      </c>
      <c r="AI779" s="9" t="str">
        <f t="shared" si="628"/>
        <v>http://image.rakuten.co.jp/brotures/cabinet/items/tange/hdst_tg36zs2.jpg</v>
      </c>
      <c r="AS779" s="9" t="str">
        <f t="shared" si="614"/>
        <v>1</v>
      </c>
      <c r="AT779" s="9" t="str">
        <f t="shared" si="614"/>
        <v>1</v>
      </c>
      <c r="AU779" s="9" t="str">
        <f t="shared" si="629"/>
        <v>0</v>
      </c>
      <c r="AV779" s="9" t="str">
        <f t="shared" si="630"/>
        <v>1</v>
      </c>
      <c r="AW779" s="9" t="str">
        <f t="shared" si="615"/>
        <v>0</v>
      </c>
      <c r="AX779" s="9" t="str">
        <f t="shared" si="615"/>
        <v>0</v>
      </c>
      <c r="AY779" s="11"/>
      <c r="AZ779" s="11"/>
      <c r="BA779" s="11"/>
      <c r="BB779" s="9" t="str">
        <f t="shared" si="631"/>
        <v>-1</v>
      </c>
      <c r="BC779" s="9" t="str">
        <f t="shared" si="632"/>
        <v>0</v>
      </c>
      <c r="BG779" s="5" t="s">
        <v>264</v>
      </c>
      <c r="BH779" s="5" t="s">
        <v>8517</v>
      </c>
      <c r="CS779" s="9" t="str">
        <f t="shared" si="633"/>
        <v>0</v>
      </c>
      <c r="CT779" s="9" t="str">
        <f t="shared" si="634"/>
        <v>&lt;iframe src="http://www.rakuten.ne.jp/gold/brotures/spec/tange/hdst_tg36zs2.html" frameborder="0" id="spec-content" scrolling="no"&gt;&lt;/iframe&gt;</v>
      </c>
      <c r="CU779" s="9" t="str">
        <f t="shared" si="635"/>
        <v/>
      </c>
      <c r="CV779" s="9" t="str">
        <f t="shared" si="636"/>
        <v>&lt;div class="row-fluid"&gt;&lt;iframe src="http://www.rakuten.ne.jp/gold/brotures/items/tange/hdst_tg36zs2.html" frameborder="0" id="skin-product" scrolling="no"&gt;&lt;/iframe&gt;&lt;/div&gt;</v>
      </c>
      <c r="CW779" s="11" t="str">
        <f t="shared" si="637"/>
        <v/>
      </c>
      <c r="CX779" t="s">
        <v>4075</v>
      </c>
      <c r="CY779" s="9" t="str">
        <f t="shared" si="638"/>
        <v>0</v>
      </c>
      <c r="CZ779" s="11"/>
      <c r="DA779" s="11"/>
      <c r="DB779" s="11"/>
      <c r="DC779" s="11"/>
      <c r="DD779" s="9" t="str">
        <f t="shared" si="639"/>
        <v/>
      </c>
      <c r="DI779" s="9" t="str">
        <f t="shared" si="640"/>
        <v/>
      </c>
      <c r="DT779" s="9">
        <f>VLOOKUP(BG779,ディレクトリID!A:B,2)</f>
        <v>563156</v>
      </c>
      <c r="DV779" s="4" t="str">
        <f t="shared" si="641"/>
        <v>【ヘッドセット　TANGE】</v>
      </c>
      <c r="DW779" s="4" t="str">
        <f t="shared" si="642"/>
        <v>【ヘッドセット　TANGE】</v>
      </c>
      <c r="DX779" s="9">
        <f t="shared" si="643"/>
        <v>4</v>
      </c>
      <c r="DY779" s="11"/>
      <c r="DZ779" s="9" t="str">
        <f t="shared" si="616"/>
        <v>1</v>
      </c>
      <c r="EA779" s="9" t="str">
        <f t="shared" si="616"/>
        <v>1</v>
      </c>
      <c r="EB779" s="11"/>
      <c r="EC779" s="11"/>
      <c r="ED779" s="11"/>
      <c r="EE779" s="9" t="str">
        <f t="shared" si="644"/>
        <v>0</v>
      </c>
      <c r="EO779" s="5" t="s">
        <v>428</v>
      </c>
      <c r="EP779" s="8" t="s">
        <v>429</v>
      </c>
      <c r="EQ779" s="8" t="s">
        <v>429</v>
      </c>
      <c r="ER779" s="8" t="s">
        <v>209</v>
      </c>
      <c r="ES779" s="8" t="s">
        <v>430</v>
      </c>
      <c r="ET779" s="9" t="str">
        <f t="shared" si="645"/>
        <v>2</v>
      </c>
      <c r="EU779" s="11"/>
      <c r="EV779" s="11"/>
      <c r="EW779" s="11"/>
      <c r="EX779" s="9" t="str">
        <f t="shared" si="617"/>
        <v>0</v>
      </c>
      <c r="EY779" s="9" t="str">
        <f t="shared" si="617"/>
        <v>0</v>
      </c>
      <c r="EZ779" s="11"/>
      <c r="FA779" s="11"/>
      <c r="FB779" s="9" t="str">
        <f t="shared" si="618"/>
        <v>0</v>
      </c>
      <c r="FC779" s="9" t="str">
        <f t="shared" si="618"/>
        <v>0</v>
      </c>
      <c r="FD779" s="9" t="str">
        <f t="shared" si="646"/>
        <v>1</v>
      </c>
      <c r="FE779" s="9" t="str">
        <f t="shared" si="619"/>
        <v>1</v>
      </c>
      <c r="FF779" s="9" t="str">
        <f t="shared" si="619"/>
        <v>1</v>
      </c>
      <c r="GJ779" s="4" t="str">
        <f t="shared" si="649"/>
        <v>パーツ\ヘッドセット:ブランド\TANGE</v>
      </c>
      <c r="GK779" s="4" t="str">
        <f t="shared" si="647"/>
        <v>u:u</v>
      </c>
      <c r="GL779" s="11"/>
      <c r="GM779" s="4" t="str">
        <f t="shared" si="620"/>
        <v>::</v>
      </c>
      <c r="GN779" s="4" t="str">
        <f t="shared" si="620"/>
        <v>::</v>
      </c>
      <c r="GO779" s="4" t="str">
        <f t="shared" si="620"/>
        <v>::</v>
      </c>
      <c r="GP779" s="4" t="str">
        <f t="shared" si="648"/>
        <v>1</v>
      </c>
    </row>
    <row r="780" spans="1:198" ht="28" customHeight="1">
      <c r="A780" s="5" t="s">
        <v>4081</v>
      </c>
      <c r="B780" s="5" t="s">
        <v>4083</v>
      </c>
      <c r="C780" s="5" t="s">
        <v>4081</v>
      </c>
      <c r="D780" s="9" t="str">
        <f t="shared" si="621"/>
        <v>u</v>
      </c>
      <c r="E780" s="9" t="str">
        <f t="shared" si="622"/>
        <v xml:space="preserve"> / （TANGETG36ZS2キャップ）</v>
      </c>
      <c r="F780" s="9" t="str">
        <f t="shared" si="623"/>
        <v xml:space="preserve"> / （TANGETG36ZS2キャップ）</v>
      </c>
      <c r="G780" s="5">
        <v>1470</v>
      </c>
      <c r="H780" s="9">
        <f t="shared" si="624"/>
        <v>1470</v>
      </c>
      <c r="I780" s="9" t="str">
        <f t="shared" si="625"/>
        <v>0</v>
      </c>
      <c r="J780" s="9" t="str">
        <f t="shared" si="626"/>
        <v>1</v>
      </c>
      <c r="P780" s="9" t="str">
        <f t="shared" si="627"/>
        <v>TANGETG36ZS2キャップ</v>
      </c>
      <c r="AI780" s="9" t="str">
        <f t="shared" si="628"/>
        <v>http://image.rakuten.co.jp/brotures/cabinet/items/tange/hdst_tg36zs2_cap.jpg</v>
      </c>
      <c r="AS780" s="9" t="str">
        <f t="shared" si="614"/>
        <v>1</v>
      </c>
      <c r="AT780" s="9" t="str">
        <f t="shared" si="614"/>
        <v>1</v>
      </c>
      <c r="AU780" s="9" t="str">
        <f t="shared" si="629"/>
        <v>0</v>
      </c>
      <c r="AV780" s="9" t="str">
        <f t="shared" si="630"/>
        <v>1</v>
      </c>
      <c r="AW780" s="9" t="str">
        <f t="shared" si="615"/>
        <v>0</v>
      </c>
      <c r="AX780" s="9" t="str">
        <f t="shared" si="615"/>
        <v>0</v>
      </c>
      <c r="AY780" s="11"/>
      <c r="AZ780" s="11"/>
      <c r="BA780" s="11"/>
      <c r="BB780" s="9" t="str">
        <f t="shared" si="631"/>
        <v>-1</v>
      </c>
      <c r="BC780" s="9" t="str">
        <f t="shared" si="632"/>
        <v>0</v>
      </c>
      <c r="BG780" s="5" t="s">
        <v>264</v>
      </c>
      <c r="BH780" s="5" t="s">
        <v>8517</v>
      </c>
      <c r="CS780" s="9" t="str">
        <f t="shared" si="633"/>
        <v>0</v>
      </c>
      <c r="CT780" s="9" t="str">
        <f t="shared" si="634"/>
        <v>&lt;iframe src="http://www.rakuten.ne.jp/gold/brotures/spec/tange/hdst_tg36zs2_cap.html" frameborder="0" id="spec-content" scrolling="no"&gt;&lt;/iframe&gt;</v>
      </c>
      <c r="CU780" s="9" t="str">
        <f t="shared" si="635"/>
        <v/>
      </c>
      <c r="CV780" s="9" t="str">
        <f t="shared" si="636"/>
        <v>&lt;div class="row-fluid"&gt;&lt;iframe src="http://www.rakuten.ne.jp/gold/brotures/items/tange/hdst_tg36zs2_cap.html" frameborder="0" id="skin-product" scrolling="no"&gt;&lt;/iframe&gt;&lt;/div&gt;</v>
      </c>
      <c r="CW780" s="11" t="str">
        <f t="shared" si="637"/>
        <v/>
      </c>
      <c r="CX780" t="s">
        <v>4081</v>
      </c>
      <c r="CY780" s="9" t="str">
        <f t="shared" si="638"/>
        <v>0</v>
      </c>
      <c r="CZ780" s="11"/>
      <c r="DA780" s="11"/>
      <c r="DB780" s="11"/>
      <c r="DC780" s="11"/>
      <c r="DD780" s="9" t="str">
        <f t="shared" si="639"/>
        <v/>
      </c>
      <c r="DI780" s="9" t="str">
        <f t="shared" si="640"/>
        <v/>
      </c>
      <c r="DT780" s="9">
        <f>VLOOKUP(BG780,ディレクトリID!A:B,2)</f>
        <v>563156</v>
      </c>
      <c r="DV780" s="4" t="str">
        <f t="shared" si="641"/>
        <v>【ヘッドセット　TANGE】</v>
      </c>
      <c r="DW780" s="4" t="str">
        <f t="shared" si="642"/>
        <v>【ヘッドセット　TANGE】</v>
      </c>
      <c r="DX780" s="9">
        <f t="shared" si="643"/>
        <v>4</v>
      </c>
      <c r="DY780" s="11"/>
      <c r="DZ780" s="9" t="str">
        <f t="shared" si="616"/>
        <v>1</v>
      </c>
      <c r="EA780" s="9" t="str">
        <f t="shared" si="616"/>
        <v>1</v>
      </c>
      <c r="EB780" s="11"/>
      <c r="EC780" s="11"/>
      <c r="ED780" s="11"/>
      <c r="EE780" s="9" t="str">
        <f t="shared" si="644"/>
        <v>0</v>
      </c>
      <c r="EO780" s="5" t="s">
        <v>428</v>
      </c>
      <c r="EP780" s="8" t="s">
        <v>429</v>
      </c>
      <c r="EQ780" s="8" t="s">
        <v>429</v>
      </c>
      <c r="ER780" s="8" t="s">
        <v>209</v>
      </c>
      <c r="ES780" s="8" t="s">
        <v>430</v>
      </c>
      <c r="ET780" s="9" t="str">
        <f t="shared" si="645"/>
        <v>2</v>
      </c>
      <c r="EU780" s="11"/>
      <c r="EV780" s="11"/>
      <c r="EW780" s="11"/>
      <c r="EX780" s="9" t="str">
        <f t="shared" si="617"/>
        <v>0</v>
      </c>
      <c r="EY780" s="9" t="str">
        <f t="shared" si="617"/>
        <v>0</v>
      </c>
      <c r="EZ780" s="11"/>
      <c r="FA780" s="11"/>
      <c r="FB780" s="9" t="str">
        <f t="shared" si="618"/>
        <v>0</v>
      </c>
      <c r="FC780" s="9" t="str">
        <f t="shared" si="618"/>
        <v>0</v>
      </c>
      <c r="FD780" s="9" t="str">
        <f t="shared" si="646"/>
        <v>1</v>
      </c>
      <c r="FE780" s="9" t="str">
        <f t="shared" si="619"/>
        <v>1</v>
      </c>
      <c r="FF780" s="9" t="str">
        <f t="shared" si="619"/>
        <v>1</v>
      </c>
      <c r="GJ780" s="4" t="str">
        <f t="shared" si="649"/>
        <v>パーツ\ヘッドセット:ブランド\TANGE</v>
      </c>
      <c r="GK780" s="4" t="str">
        <f t="shared" si="647"/>
        <v>u:u</v>
      </c>
      <c r="GL780" s="11"/>
      <c r="GM780" s="4" t="str">
        <f t="shared" si="620"/>
        <v>::</v>
      </c>
      <c r="GN780" s="4" t="str">
        <f t="shared" si="620"/>
        <v>::</v>
      </c>
      <c r="GO780" s="4" t="str">
        <f t="shared" si="620"/>
        <v>::</v>
      </c>
      <c r="GP780" s="4" t="str">
        <f t="shared" si="648"/>
        <v>1</v>
      </c>
    </row>
    <row r="781" spans="1:198" ht="28" customHeight="1">
      <c r="A781" s="5" t="s">
        <v>4087</v>
      </c>
      <c r="B781" s="5" t="s">
        <v>4089</v>
      </c>
      <c r="C781" s="5" t="s">
        <v>4087</v>
      </c>
      <c r="D781" s="9" t="str">
        <f t="shared" si="621"/>
        <v>u</v>
      </c>
      <c r="E781" s="9" t="str">
        <f t="shared" si="622"/>
        <v xml:space="preserve"> / （TANGETG36ZSL）</v>
      </c>
      <c r="F781" s="9" t="str">
        <f t="shared" si="623"/>
        <v xml:space="preserve"> / （TANGETG36ZSL）</v>
      </c>
      <c r="G781" s="5">
        <v>6300</v>
      </c>
      <c r="H781" s="9">
        <f t="shared" si="624"/>
        <v>6300</v>
      </c>
      <c r="I781" s="9" t="str">
        <f t="shared" si="625"/>
        <v>0</v>
      </c>
      <c r="J781" s="9" t="str">
        <f t="shared" si="626"/>
        <v>1</v>
      </c>
      <c r="P781" s="9" t="str">
        <f t="shared" si="627"/>
        <v>TANGETG36ZSL</v>
      </c>
      <c r="AI781" s="9" t="str">
        <f t="shared" si="628"/>
        <v>http://image.rakuten.co.jp/brotures/cabinet/items/tange/hdst_tg36zsl.jpg</v>
      </c>
      <c r="AS781" s="9" t="str">
        <f t="shared" si="614"/>
        <v>1</v>
      </c>
      <c r="AT781" s="9" t="str">
        <f t="shared" si="614"/>
        <v>1</v>
      </c>
      <c r="AU781" s="9" t="str">
        <f t="shared" si="629"/>
        <v>0</v>
      </c>
      <c r="AV781" s="9" t="str">
        <f t="shared" si="630"/>
        <v>1</v>
      </c>
      <c r="AW781" s="9" t="str">
        <f t="shared" si="615"/>
        <v>0</v>
      </c>
      <c r="AX781" s="9" t="str">
        <f t="shared" si="615"/>
        <v>0</v>
      </c>
      <c r="AY781" s="11"/>
      <c r="AZ781" s="11"/>
      <c r="BA781" s="11"/>
      <c r="BB781" s="9" t="str">
        <f t="shared" si="631"/>
        <v>-1</v>
      </c>
      <c r="BC781" s="9" t="str">
        <f t="shared" si="632"/>
        <v>0</v>
      </c>
      <c r="BG781" s="5" t="s">
        <v>264</v>
      </c>
      <c r="BH781" s="5" t="s">
        <v>8517</v>
      </c>
      <c r="CS781" s="9" t="str">
        <f t="shared" si="633"/>
        <v>0</v>
      </c>
      <c r="CT781" s="9" t="str">
        <f t="shared" si="634"/>
        <v>&lt;iframe src="http://www.rakuten.ne.jp/gold/brotures/spec/tange/hdst_tg36zsl.html" frameborder="0" id="spec-content" scrolling="no"&gt;&lt;/iframe&gt;</v>
      </c>
      <c r="CU781" s="9" t="str">
        <f t="shared" si="635"/>
        <v/>
      </c>
      <c r="CV781" s="9" t="str">
        <f t="shared" si="636"/>
        <v>&lt;div class="row-fluid"&gt;&lt;iframe src="http://www.rakuten.ne.jp/gold/brotures/items/tange/hdst_tg36zsl.html" frameborder="0" id="skin-product" scrolling="no"&gt;&lt;/iframe&gt;&lt;/div&gt;</v>
      </c>
      <c r="CW781" s="11" t="str">
        <f t="shared" si="637"/>
        <v/>
      </c>
      <c r="CX781" t="s">
        <v>4087</v>
      </c>
      <c r="CY781" s="9" t="str">
        <f t="shared" si="638"/>
        <v>0</v>
      </c>
      <c r="CZ781" s="11"/>
      <c r="DA781" s="11"/>
      <c r="DB781" s="11"/>
      <c r="DC781" s="11"/>
      <c r="DD781" s="9" t="str">
        <f t="shared" si="639"/>
        <v/>
      </c>
      <c r="DI781" s="9" t="str">
        <f t="shared" si="640"/>
        <v/>
      </c>
      <c r="DT781" s="9">
        <f>VLOOKUP(BG781,ディレクトリID!A:B,2)</f>
        <v>563156</v>
      </c>
      <c r="DV781" s="4" t="str">
        <f t="shared" si="641"/>
        <v>【ヘッドセット　TANGE】</v>
      </c>
      <c r="DW781" s="4" t="str">
        <f t="shared" si="642"/>
        <v>【ヘッドセット　TANGE】</v>
      </c>
      <c r="DX781" s="9">
        <f t="shared" si="643"/>
        <v>4</v>
      </c>
      <c r="DY781" s="11"/>
      <c r="DZ781" s="9" t="str">
        <f t="shared" si="616"/>
        <v>1</v>
      </c>
      <c r="EA781" s="9" t="str">
        <f t="shared" si="616"/>
        <v>1</v>
      </c>
      <c r="EB781" s="11"/>
      <c r="EC781" s="11"/>
      <c r="ED781" s="11"/>
      <c r="EE781" s="9" t="str">
        <f t="shared" si="644"/>
        <v>0</v>
      </c>
      <c r="EO781" s="5" t="s">
        <v>428</v>
      </c>
      <c r="EP781" s="8" t="s">
        <v>429</v>
      </c>
      <c r="EQ781" s="8" t="s">
        <v>429</v>
      </c>
      <c r="ER781" s="8" t="s">
        <v>209</v>
      </c>
      <c r="ES781" s="8" t="s">
        <v>430</v>
      </c>
      <c r="ET781" s="9" t="str">
        <f t="shared" si="645"/>
        <v>2</v>
      </c>
      <c r="EU781" s="11"/>
      <c r="EV781" s="11"/>
      <c r="EW781" s="11"/>
      <c r="EX781" s="9" t="str">
        <f t="shared" si="617"/>
        <v>0</v>
      </c>
      <c r="EY781" s="9" t="str">
        <f t="shared" si="617"/>
        <v>0</v>
      </c>
      <c r="EZ781" s="11"/>
      <c r="FA781" s="11"/>
      <c r="FB781" s="9" t="str">
        <f t="shared" si="618"/>
        <v>0</v>
      </c>
      <c r="FC781" s="9" t="str">
        <f t="shared" si="618"/>
        <v>0</v>
      </c>
      <c r="FD781" s="9" t="str">
        <f t="shared" si="646"/>
        <v>1</v>
      </c>
      <c r="FE781" s="9" t="str">
        <f t="shared" si="619"/>
        <v>1</v>
      </c>
      <c r="FF781" s="9" t="str">
        <f t="shared" si="619"/>
        <v>1</v>
      </c>
      <c r="GJ781" s="4" t="str">
        <f t="shared" si="649"/>
        <v>パーツ\ヘッドセット:ブランド\TANGE</v>
      </c>
      <c r="GK781" s="4" t="str">
        <f t="shared" si="647"/>
        <v>u:u</v>
      </c>
      <c r="GL781" s="11"/>
      <c r="GM781" s="4" t="str">
        <f t="shared" si="620"/>
        <v>::</v>
      </c>
      <c r="GN781" s="4" t="str">
        <f t="shared" si="620"/>
        <v>::</v>
      </c>
      <c r="GO781" s="4" t="str">
        <f t="shared" si="620"/>
        <v>::</v>
      </c>
      <c r="GP781" s="4" t="str">
        <f t="shared" si="648"/>
        <v>1</v>
      </c>
    </row>
    <row r="782" spans="1:198" ht="28" customHeight="1">
      <c r="A782" s="5" t="s">
        <v>4093</v>
      </c>
      <c r="B782" s="5" t="s">
        <v>4095</v>
      </c>
      <c r="C782" s="5" t="s">
        <v>4093</v>
      </c>
      <c r="D782" s="9" t="str">
        <f t="shared" si="621"/>
        <v>u</v>
      </c>
      <c r="E782" s="9" t="str">
        <f t="shared" si="622"/>
        <v xml:space="preserve"> / （TANGETG36ZST）</v>
      </c>
      <c r="F782" s="9" t="str">
        <f t="shared" si="623"/>
        <v xml:space="preserve"> / （TANGETG36ZST）</v>
      </c>
      <c r="G782" s="5">
        <v>2415</v>
      </c>
      <c r="H782" s="9">
        <f t="shared" si="624"/>
        <v>2415</v>
      </c>
      <c r="I782" s="9" t="str">
        <f t="shared" si="625"/>
        <v>0</v>
      </c>
      <c r="J782" s="9" t="str">
        <f t="shared" si="626"/>
        <v>1</v>
      </c>
      <c r="P782" s="9" t="str">
        <f t="shared" si="627"/>
        <v>TANGETG36ZST</v>
      </c>
      <c r="AI782" s="9" t="str">
        <f t="shared" si="628"/>
        <v>http://image.rakuten.co.jp/brotures/cabinet/items/tange/hdst_tg36zst.jpg</v>
      </c>
      <c r="AS782" s="9" t="str">
        <f t="shared" ref="AS782:AT801" si="650">IF($A782&lt;&gt;"","1","")</f>
        <v>1</v>
      </c>
      <c r="AT782" s="9" t="str">
        <f t="shared" si="650"/>
        <v>1</v>
      </c>
      <c r="AU782" s="9" t="str">
        <f t="shared" si="629"/>
        <v>0</v>
      </c>
      <c r="AV782" s="9" t="str">
        <f t="shared" si="630"/>
        <v>1</v>
      </c>
      <c r="AW782" s="9" t="str">
        <f t="shared" ref="AW782:AX801" si="651">IF($A782&lt;&gt;"","0","")</f>
        <v>0</v>
      </c>
      <c r="AX782" s="9" t="str">
        <f t="shared" si="651"/>
        <v>0</v>
      </c>
      <c r="AY782" s="11"/>
      <c r="AZ782" s="11"/>
      <c r="BA782" s="11"/>
      <c r="BB782" s="9" t="str">
        <f t="shared" si="631"/>
        <v>-1</v>
      </c>
      <c r="BC782" s="9" t="str">
        <f t="shared" si="632"/>
        <v>0</v>
      </c>
      <c r="BG782" s="5" t="s">
        <v>264</v>
      </c>
      <c r="BH782" s="5" t="s">
        <v>8517</v>
      </c>
      <c r="CS782" s="9" t="str">
        <f t="shared" si="633"/>
        <v>0</v>
      </c>
      <c r="CT782" s="9" t="str">
        <f t="shared" si="634"/>
        <v>&lt;iframe src="http://www.rakuten.ne.jp/gold/brotures/spec/tange/hdst_tg36zst.html" frameborder="0" id="spec-content" scrolling="no"&gt;&lt;/iframe&gt;</v>
      </c>
      <c r="CU782" s="9" t="str">
        <f t="shared" si="635"/>
        <v/>
      </c>
      <c r="CV782" s="9" t="str">
        <f t="shared" si="636"/>
        <v>&lt;div class="row-fluid"&gt;&lt;iframe src="http://www.rakuten.ne.jp/gold/brotures/items/tange/hdst_tg36zst.html" frameborder="0" id="skin-product" scrolling="no"&gt;&lt;/iframe&gt;&lt;/div&gt;</v>
      </c>
      <c r="CW782" s="11" t="str">
        <f t="shared" si="637"/>
        <v/>
      </c>
      <c r="CX782" t="s">
        <v>4093</v>
      </c>
      <c r="CY782" s="9" t="str">
        <f t="shared" si="638"/>
        <v>0</v>
      </c>
      <c r="CZ782" s="11"/>
      <c r="DA782" s="11"/>
      <c r="DB782" s="11"/>
      <c r="DC782" s="11"/>
      <c r="DD782" s="9" t="str">
        <f t="shared" si="639"/>
        <v/>
      </c>
      <c r="DI782" s="9" t="str">
        <f t="shared" si="640"/>
        <v/>
      </c>
      <c r="DT782" s="9">
        <f>VLOOKUP(BG782,ディレクトリID!A:B,2)</f>
        <v>563156</v>
      </c>
      <c r="DV782" s="4" t="str">
        <f t="shared" si="641"/>
        <v>【ヘッドセット　TANGE】</v>
      </c>
      <c r="DW782" s="4" t="str">
        <f t="shared" si="642"/>
        <v>【ヘッドセット　TANGE】</v>
      </c>
      <c r="DX782" s="9">
        <f t="shared" si="643"/>
        <v>4</v>
      </c>
      <c r="DY782" s="11"/>
      <c r="DZ782" s="9" t="str">
        <f t="shared" ref="DZ782:EA801" si="652">IF($A782&lt;&gt;"","1","")</f>
        <v>1</v>
      </c>
      <c r="EA782" s="9" t="str">
        <f t="shared" si="652"/>
        <v>1</v>
      </c>
      <c r="EB782" s="11"/>
      <c r="EC782" s="11"/>
      <c r="ED782" s="11"/>
      <c r="EE782" s="9" t="str">
        <f t="shared" si="644"/>
        <v>0</v>
      </c>
      <c r="EO782" s="5" t="s">
        <v>428</v>
      </c>
      <c r="EP782" s="8" t="s">
        <v>429</v>
      </c>
      <c r="EQ782" s="8" t="s">
        <v>429</v>
      </c>
      <c r="ER782" s="8" t="s">
        <v>209</v>
      </c>
      <c r="ES782" s="8" t="s">
        <v>430</v>
      </c>
      <c r="ET782" s="9" t="str">
        <f t="shared" si="645"/>
        <v>2</v>
      </c>
      <c r="EU782" s="11"/>
      <c r="EV782" s="11"/>
      <c r="EW782" s="11"/>
      <c r="EX782" s="9" t="str">
        <f t="shared" ref="EX782:EY801" si="653">IF($A782&lt;&gt;"","0","")</f>
        <v>0</v>
      </c>
      <c r="EY782" s="9" t="str">
        <f t="shared" si="653"/>
        <v>0</v>
      </c>
      <c r="EZ782" s="11"/>
      <c r="FA782" s="11"/>
      <c r="FB782" s="9" t="str">
        <f t="shared" ref="FB782:FC801" si="654">IF($A782&lt;&gt;"","0","")</f>
        <v>0</v>
      </c>
      <c r="FC782" s="9" t="str">
        <f t="shared" si="654"/>
        <v>0</v>
      </c>
      <c r="FD782" s="9" t="str">
        <f t="shared" si="646"/>
        <v>1</v>
      </c>
      <c r="FE782" s="9" t="str">
        <f t="shared" ref="FE782:FF801" si="655">IF($BG782="完成車","3","1")</f>
        <v>1</v>
      </c>
      <c r="FF782" s="9" t="str">
        <f t="shared" si="655"/>
        <v>1</v>
      </c>
      <c r="GJ782" s="4" t="str">
        <f t="shared" si="649"/>
        <v>パーツ\ヘッドセット:ブランド\TANGE</v>
      </c>
      <c r="GK782" s="4" t="str">
        <f t="shared" si="647"/>
        <v>u:u</v>
      </c>
      <c r="GL782" s="11"/>
      <c r="GM782" s="4" t="str">
        <f t="shared" ref="GM782:GO801" si="656">IF($A782&lt;&gt;"","::","")</f>
        <v>::</v>
      </c>
      <c r="GN782" s="4" t="str">
        <f t="shared" si="656"/>
        <v>::</v>
      </c>
      <c r="GO782" s="4" t="str">
        <f t="shared" si="656"/>
        <v>::</v>
      </c>
      <c r="GP782" s="4" t="str">
        <f t="shared" si="648"/>
        <v>1</v>
      </c>
    </row>
    <row r="783" spans="1:198" ht="28" customHeight="1">
      <c r="A783" s="5" t="s">
        <v>4099</v>
      </c>
      <c r="B783" s="5" t="s">
        <v>4101</v>
      </c>
      <c r="C783" s="5" t="s">
        <v>4099</v>
      </c>
      <c r="D783" s="9" t="str">
        <f t="shared" si="621"/>
        <v>u</v>
      </c>
      <c r="E783" s="9" t="str">
        <f t="shared" si="622"/>
        <v xml:space="preserve"> / （TANGEZSI47）</v>
      </c>
      <c r="F783" s="9" t="str">
        <f t="shared" si="623"/>
        <v xml:space="preserve"> / （TANGEZSI47）</v>
      </c>
      <c r="G783" s="5">
        <v>3675</v>
      </c>
      <c r="H783" s="9">
        <f t="shared" si="624"/>
        <v>3675</v>
      </c>
      <c r="I783" s="9" t="str">
        <f t="shared" si="625"/>
        <v>0</v>
      </c>
      <c r="J783" s="9" t="str">
        <f t="shared" si="626"/>
        <v>1</v>
      </c>
      <c r="P783" s="9" t="str">
        <f t="shared" si="627"/>
        <v>TANGEZSI47</v>
      </c>
      <c r="AI783" s="9" t="str">
        <f t="shared" si="628"/>
        <v>http://image.rakuten.co.jp/brotures/cabinet/items/tange/hdst_zsi_47.jpg</v>
      </c>
      <c r="AS783" s="9" t="str">
        <f t="shared" si="650"/>
        <v>1</v>
      </c>
      <c r="AT783" s="9" t="str">
        <f t="shared" si="650"/>
        <v>1</v>
      </c>
      <c r="AU783" s="9" t="str">
        <f t="shared" si="629"/>
        <v>0</v>
      </c>
      <c r="AV783" s="9" t="str">
        <f t="shared" si="630"/>
        <v>1</v>
      </c>
      <c r="AW783" s="9" t="str">
        <f t="shared" si="651"/>
        <v>0</v>
      </c>
      <c r="AX783" s="9" t="str">
        <f t="shared" si="651"/>
        <v>0</v>
      </c>
      <c r="AY783" s="11"/>
      <c r="AZ783" s="11"/>
      <c r="BA783" s="11"/>
      <c r="BB783" s="9" t="str">
        <f t="shared" si="631"/>
        <v>-1</v>
      </c>
      <c r="BC783" s="9" t="str">
        <f t="shared" si="632"/>
        <v>0</v>
      </c>
      <c r="BG783" s="5" t="s">
        <v>264</v>
      </c>
      <c r="BH783" s="5" t="s">
        <v>8517</v>
      </c>
      <c r="CS783" s="9" t="str">
        <f t="shared" si="633"/>
        <v>0</v>
      </c>
      <c r="CT783" s="9" t="str">
        <f t="shared" si="634"/>
        <v>&lt;iframe src="http://www.rakuten.ne.jp/gold/brotures/spec/tange/hdst_zsi_47.html" frameborder="0" id="spec-content" scrolling="no"&gt;&lt;/iframe&gt;</v>
      </c>
      <c r="CU783" s="9" t="str">
        <f t="shared" si="635"/>
        <v/>
      </c>
      <c r="CV783" s="9" t="str">
        <f t="shared" si="636"/>
        <v>&lt;div class="row-fluid"&gt;&lt;iframe src="http://www.rakuten.ne.jp/gold/brotures/items/tange/hdst_zsi_47.html" frameborder="0" id="skin-product" scrolling="no"&gt;&lt;/iframe&gt;&lt;/div&gt;</v>
      </c>
      <c r="CW783" s="11" t="str">
        <f t="shared" si="637"/>
        <v/>
      </c>
      <c r="CX783" t="s">
        <v>4099</v>
      </c>
      <c r="CY783" s="9" t="str">
        <f t="shared" si="638"/>
        <v>0</v>
      </c>
      <c r="CZ783" s="11"/>
      <c r="DA783" s="11"/>
      <c r="DB783" s="11"/>
      <c r="DC783" s="11"/>
      <c r="DD783" s="9" t="str">
        <f t="shared" si="639"/>
        <v/>
      </c>
      <c r="DI783" s="9" t="str">
        <f t="shared" si="640"/>
        <v/>
      </c>
      <c r="DT783" s="9">
        <f>VLOOKUP(BG783,ディレクトリID!A:B,2)</f>
        <v>563156</v>
      </c>
      <c r="DV783" s="4" t="str">
        <f t="shared" si="641"/>
        <v>【ヘッドセット　TANGE】</v>
      </c>
      <c r="DW783" s="4" t="str">
        <f t="shared" si="642"/>
        <v>【ヘッドセット　TANGE】</v>
      </c>
      <c r="DX783" s="9">
        <f t="shared" si="643"/>
        <v>4</v>
      </c>
      <c r="DY783" s="11"/>
      <c r="DZ783" s="9" t="str">
        <f t="shared" si="652"/>
        <v>1</v>
      </c>
      <c r="EA783" s="9" t="str">
        <f t="shared" si="652"/>
        <v>1</v>
      </c>
      <c r="EB783" s="11"/>
      <c r="EC783" s="11"/>
      <c r="ED783" s="11"/>
      <c r="EE783" s="9" t="str">
        <f t="shared" si="644"/>
        <v>0</v>
      </c>
      <c r="EO783" s="5" t="s">
        <v>428</v>
      </c>
      <c r="EP783" s="8" t="s">
        <v>429</v>
      </c>
      <c r="EQ783" s="8" t="s">
        <v>429</v>
      </c>
      <c r="ER783" s="8" t="s">
        <v>209</v>
      </c>
      <c r="ES783" s="8" t="s">
        <v>430</v>
      </c>
      <c r="ET783" s="9" t="str">
        <f t="shared" si="645"/>
        <v>2</v>
      </c>
      <c r="EU783" s="11"/>
      <c r="EV783" s="11"/>
      <c r="EW783" s="11"/>
      <c r="EX783" s="9" t="str">
        <f t="shared" si="653"/>
        <v>0</v>
      </c>
      <c r="EY783" s="9" t="str">
        <f t="shared" si="653"/>
        <v>0</v>
      </c>
      <c r="EZ783" s="11"/>
      <c r="FA783" s="11"/>
      <c r="FB783" s="9" t="str">
        <f t="shared" si="654"/>
        <v>0</v>
      </c>
      <c r="FC783" s="9" t="str">
        <f t="shared" si="654"/>
        <v>0</v>
      </c>
      <c r="FD783" s="9" t="str">
        <f t="shared" si="646"/>
        <v>1</v>
      </c>
      <c r="FE783" s="9" t="str">
        <f t="shared" si="655"/>
        <v>1</v>
      </c>
      <c r="FF783" s="9" t="str">
        <f t="shared" si="655"/>
        <v>1</v>
      </c>
      <c r="GJ783" s="4" t="str">
        <f t="shared" si="649"/>
        <v>パーツ\ヘッドセット:ブランド\TANGE</v>
      </c>
      <c r="GK783" s="4" t="str">
        <f t="shared" si="647"/>
        <v>u:u</v>
      </c>
      <c r="GL783" s="11"/>
      <c r="GM783" s="4" t="str">
        <f t="shared" si="656"/>
        <v>::</v>
      </c>
      <c r="GN783" s="4" t="str">
        <f t="shared" si="656"/>
        <v>::</v>
      </c>
      <c r="GO783" s="4" t="str">
        <f t="shared" si="656"/>
        <v>::</v>
      </c>
      <c r="GP783" s="4" t="str">
        <f t="shared" si="648"/>
        <v>1</v>
      </c>
    </row>
    <row r="784" spans="1:198" ht="28" customHeight="1">
      <c r="A784" s="5" t="s">
        <v>4105</v>
      </c>
      <c r="B784" s="5" t="s">
        <v>4107</v>
      </c>
      <c r="C784" s="5" t="s">
        <v>4105</v>
      </c>
      <c r="D784" s="9" t="str">
        <f t="shared" si="621"/>
        <v>u</v>
      </c>
      <c r="E784" s="9" t="str">
        <f t="shared" si="622"/>
        <v xml:space="preserve"> / （PhilWoodHighFlangeTrackHubBLACKFront）</v>
      </c>
      <c r="F784" s="9" t="str">
        <f t="shared" si="623"/>
        <v xml:space="preserve"> / （PhilWoodHighFlangeTrackHubBLACKFront）</v>
      </c>
      <c r="G784" s="5">
        <v>21420</v>
      </c>
      <c r="H784" s="9">
        <f t="shared" si="624"/>
        <v>21420</v>
      </c>
      <c r="I784" s="9" t="str">
        <f t="shared" si="625"/>
        <v>0</v>
      </c>
      <c r="J784" s="9" t="str">
        <f t="shared" si="626"/>
        <v>1</v>
      </c>
      <c r="P784" s="9" t="str">
        <f t="shared" si="627"/>
        <v>PhilWoodHighFlangeTrackHubBLACKFront</v>
      </c>
      <c r="AI784" s="9" t="str">
        <f t="shared" si="628"/>
        <v>http://image.rakuten.co.jp/brotures/cabinet/items/philwood/high-hub-b-f.jpg</v>
      </c>
      <c r="AS784" s="9" t="str">
        <f t="shared" si="650"/>
        <v>1</v>
      </c>
      <c r="AT784" s="9" t="str">
        <f t="shared" si="650"/>
        <v>1</v>
      </c>
      <c r="AU784" s="9" t="str">
        <f t="shared" si="629"/>
        <v>0</v>
      </c>
      <c r="AV784" s="9" t="str">
        <f t="shared" si="630"/>
        <v>1</v>
      </c>
      <c r="AW784" s="9" t="str">
        <f t="shared" si="651"/>
        <v>0</v>
      </c>
      <c r="AX784" s="9" t="str">
        <f t="shared" si="651"/>
        <v>0</v>
      </c>
      <c r="AY784" s="11"/>
      <c r="AZ784" s="11"/>
      <c r="BA784" s="11"/>
      <c r="BB784" s="9" t="str">
        <f t="shared" si="631"/>
        <v>-1</v>
      </c>
      <c r="BC784" s="9" t="str">
        <f t="shared" si="632"/>
        <v>0</v>
      </c>
      <c r="BG784" s="5" t="s">
        <v>4111</v>
      </c>
      <c r="BH784" s="5" t="s">
        <v>1008</v>
      </c>
      <c r="CS784" s="9" t="str">
        <f t="shared" si="633"/>
        <v>0</v>
      </c>
      <c r="CT784" s="9" t="str">
        <f t="shared" si="634"/>
        <v>&lt;iframe src="http://www.rakuten.ne.jp/gold/brotures/spec/philwood/high-hub-b-f.html" frameborder="0" id="spec-content" scrolling="no"&gt;&lt;/iframe&gt;</v>
      </c>
      <c r="CU784" s="9" t="str">
        <f t="shared" si="635"/>
        <v/>
      </c>
      <c r="CV784" s="9" t="str">
        <f t="shared" si="636"/>
        <v>&lt;div class="row-fluid"&gt;&lt;iframe src="http://www.rakuten.ne.jp/gold/brotures/items/philwood/high-hub-b-f.html" frameborder="0" id="skin-product" scrolling="no"&gt;&lt;/iframe&gt;&lt;/div&gt;</v>
      </c>
      <c r="CW784" s="11" t="str">
        <f t="shared" si="637"/>
        <v/>
      </c>
      <c r="CX784" t="s">
        <v>4105</v>
      </c>
      <c r="CY784" s="9" t="str">
        <f t="shared" si="638"/>
        <v>0</v>
      </c>
      <c r="CZ784" s="11"/>
      <c r="DA784" s="11"/>
      <c r="DB784" s="11"/>
      <c r="DC784" s="11"/>
      <c r="DD784" s="9" t="str">
        <f t="shared" si="639"/>
        <v/>
      </c>
      <c r="DI784" s="9" t="str">
        <f t="shared" si="640"/>
        <v/>
      </c>
      <c r="DT784" s="9">
        <f>VLOOKUP(BG784,ディレクトリID!A:B,2)</f>
        <v>407713</v>
      </c>
      <c r="DV784" s="4" t="str">
        <f t="shared" si="641"/>
        <v>【ハブ　Philwood】</v>
      </c>
      <c r="DW784" s="4" t="str">
        <f t="shared" si="642"/>
        <v>【ハブ　Philwood】</v>
      </c>
      <c r="DX784" s="9">
        <f t="shared" si="643"/>
        <v>4</v>
      </c>
      <c r="DY784" s="11"/>
      <c r="DZ784" s="9" t="str">
        <f t="shared" si="652"/>
        <v>1</v>
      </c>
      <c r="EA784" s="9" t="str">
        <f t="shared" si="652"/>
        <v>1</v>
      </c>
      <c r="EB784" s="11"/>
      <c r="EC784" s="11"/>
      <c r="ED784" s="11"/>
      <c r="EE784" s="9" t="str">
        <f t="shared" si="644"/>
        <v>0</v>
      </c>
      <c r="EO784" s="5" t="s">
        <v>428</v>
      </c>
      <c r="EP784" s="8" t="s">
        <v>429</v>
      </c>
      <c r="EQ784" s="8" t="s">
        <v>429</v>
      </c>
      <c r="ER784" s="8" t="s">
        <v>209</v>
      </c>
      <c r="ES784" s="8" t="s">
        <v>430</v>
      </c>
      <c r="ET784" s="9" t="str">
        <f t="shared" si="645"/>
        <v>2</v>
      </c>
      <c r="EU784" s="11"/>
      <c r="EV784" s="11"/>
      <c r="EW784" s="11"/>
      <c r="EX784" s="9" t="str">
        <f t="shared" si="653"/>
        <v>0</v>
      </c>
      <c r="EY784" s="9" t="str">
        <f t="shared" si="653"/>
        <v>0</v>
      </c>
      <c r="EZ784" s="11"/>
      <c r="FA784" s="11"/>
      <c r="FB784" s="9" t="str">
        <f t="shared" si="654"/>
        <v>0</v>
      </c>
      <c r="FC784" s="9" t="str">
        <f t="shared" si="654"/>
        <v>0</v>
      </c>
      <c r="FD784" s="9" t="str">
        <f t="shared" si="646"/>
        <v>1</v>
      </c>
      <c r="FE784" s="9" t="str">
        <f t="shared" si="655"/>
        <v>1</v>
      </c>
      <c r="FF784" s="9" t="str">
        <f t="shared" si="655"/>
        <v>1</v>
      </c>
      <c r="GJ784" s="4" t="str">
        <f t="shared" si="649"/>
        <v>パーツ\ハブ:ブランド\Philwood</v>
      </c>
      <c r="GK784" s="4" t="str">
        <f t="shared" si="647"/>
        <v>u:u</v>
      </c>
      <c r="GL784" s="11"/>
      <c r="GM784" s="4" t="str">
        <f t="shared" si="656"/>
        <v>::</v>
      </c>
      <c r="GN784" s="4" t="str">
        <f t="shared" si="656"/>
        <v>::</v>
      </c>
      <c r="GO784" s="4" t="str">
        <f t="shared" si="656"/>
        <v>::</v>
      </c>
      <c r="GP784" s="4" t="str">
        <f t="shared" si="648"/>
        <v>1</v>
      </c>
    </row>
    <row r="785" spans="1:198" ht="28" customHeight="1">
      <c r="A785" s="5" t="s">
        <v>4113</v>
      </c>
      <c r="B785" s="5" t="s">
        <v>4115</v>
      </c>
      <c r="C785" s="5" t="s">
        <v>4113</v>
      </c>
      <c r="D785" s="9" t="str">
        <f t="shared" si="621"/>
        <v>u</v>
      </c>
      <c r="E785" s="9" t="str">
        <f t="shared" si="622"/>
        <v xml:space="preserve"> / （PhilWoodHighFlangeTrackHubBLACKRear）</v>
      </c>
      <c r="F785" s="9" t="str">
        <f t="shared" si="623"/>
        <v xml:space="preserve"> / （PhilWoodHighFlangeTrackHubBLACKRear）</v>
      </c>
      <c r="G785" s="5">
        <v>22470</v>
      </c>
      <c r="H785" s="9">
        <f t="shared" si="624"/>
        <v>22470</v>
      </c>
      <c r="I785" s="9" t="str">
        <f t="shared" si="625"/>
        <v>0</v>
      </c>
      <c r="J785" s="9" t="str">
        <f t="shared" si="626"/>
        <v>1</v>
      </c>
      <c r="P785" s="9" t="str">
        <f t="shared" si="627"/>
        <v>PhilWoodHighFlangeTrackHubBLACKRear</v>
      </c>
      <c r="AI785" s="9" t="str">
        <f t="shared" si="628"/>
        <v>http://image.rakuten.co.jp/brotures/cabinet/items/philwood/high-hub-b-r.jpg</v>
      </c>
      <c r="AS785" s="9" t="str">
        <f t="shared" si="650"/>
        <v>1</v>
      </c>
      <c r="AT785" s="9" t="str">
        <f t="shared" si="650"/>
        <v>1</v>
      </c>
      <c r="AU785" s="9" t="str">
        <f t="shared" si="629"/>
        <v>0</v>
      </c>
      <c r="AV785" s="9" t="str">
        <f t="shared" si="630"/>
        <v>1</v>
      </c>
      <c r="AW785" s="9" t="str">
        <f t="shared" si="651"/>
        <v>0</v>
      </c>
      <c r="AX785" s="9" t="str">
        <f t="shared" si="651"/>
        <v>0</v>
      </c>
      <c r="AY785" s="11"/>
      <c r="AZ785" s="11"/>
      <c r="BA785" s="11"/>
      <c r="BB785" s="9" t="str">
        <f t="shared" si="631"/>
        <v>-1</v>
      </c>
      <c r="BC785" s="9" t="str">
        <f t="shared" si="632"/>
        <v>0</v>
      </c>
      <c r="BG785" s="5" t="s">
        <v>4111</v>
      </c>
      <c r="BH785" s="5" t="s">
        <v>1008</v>
      </c>
      <c r="CS785" s="9" t="str">
        <f t="shared" si="633"/>
        <v>0</v>
      </c>
      <c r="CT785" s="9" t="str">
        <f t="shared" si="634"/>
        <v>&lt;iframe src="http://www.rakuten.ne.jp/gold/brotures/spec/philwood/high-hub-b-r.html" frameborder="0" id="spec-content" scrolling="no"&gt;&lt;/iframe&gt;</v>
      </c>
      <c r="CU785" s="9" t="str">
        <f t="shared" si="635"/>
        <v/>
      </c>
      <c r="CV785" s="9" t="str">
        <f t="shared" si="636"/>
        <v>&lt;div class="row-fluid"&gt;&lt;iframe src="http://www.rakuten.ne.jp/gold/brotures/items/philwood/high-hub-b-r.html" frameborder="0" id="skin-product" scrolling="no"&gt;&lt;/iframe&gt;&lt;/div&gt;</v>
      </c>
      <c r="CW785" s="11" t="str">
        <f t="shared" si="637"/>
        <v/>
      </c>
      <c r="CX785" t="s">
        <v>4113</v>
      </c>
      <c r="CY785" s="9" t="str">
        <f t="shared" si="638"/>
        <v>0</v>
      </c>
      <c r="CZ785" s="11"/>
      <c r="DA785" s="11"/>
      <c r="DB785" s="11"/>
      <c r="DC785" s="11"/>
      <c r="DD785" s="9" t="str">
        <f t="shared" si="639"/>
        <v/>
      </c>
      <c r="DI785" s="9" t="str">
        <f t="shared" si="640"/>
        <v/>
      </c>
      <c r="DT785" s="9">
        <f>VLOOKUP(BG785,ディレクトリID!A:B,2)</f>
        <v>407713</v>
      </c>
      <c r="DV785" s="4" t="str">
        <f t="shared" si="641"/>
        <v>【ハブ　Philwood】</v>
      </c>
      <c r="DW785" s="4" t="str">
        <f t="shared" si="642"/>
        <v>【ハブ　Philwood】</v>
      </c>
      <c r="DX785" s="9">
        <f t="shared" si="643"/>
        <v>4</v>
      </c>
      <c r="DY785" s="11"/>
      <c r="DZ785" s="9" t="str">
        <f t="shared" si="652"/>
        <v>1</v>
      </c>
      <c r="EA785" s="9" t="str">
        <f t="shared" si="652"/>
        <v>1</v>
      </c>
      <c r="EB785" s="11"/>
      <c r="EC785" s="11"/>
      <c r="ED785" s="11"/>
      <c r="EE785" s="9" t="str">
        <f t="shared" si="644"/>
        <v>0</v>
      </c>
      <c r="EO785" s="5" t="s">
        <v>428</v>
      </c>
      <c r="EP785" s="8" t="s">
        <v>429</v>
      </c>
      <c r="EQ785" s="8" t="s">
        <v>429</v>
      </c>
      <c r="ER785" s="8" t="s">
        <v>209</v>
      </c>
      <c r="ES785" s="8" t="s">
        <v>430</v>
      </c>
      <c r="ET785" s="9" t="str">
        <f t="shared" si="645"/>
        <v>2</v>
      </c>
      <c r="EU785" s="11"/>
      <c r="EV785" s="11"/>
      <c r="EW785" s="11"/>
      <c r="EX785" s="9" t="str">
        <f t="shared" si="653"/>
        <v>0</v>
      </c>
      <c r="EY785" s="9" t="str">
        <f t="shared" si="653"/>
        <v>0</v>
      </c>
      <c r="EZ785" s="11"/>
      <c r="FA785" s="11"/>
      <c r="FB785" s="9" t="str">
        <f t="shared" si="654"/>
        <v>0</v>
      </c>
      <c r="FC785" s="9" t="str">
        <f t="shared" si="654"/>
        <v>0</v>
      </c>
      <c r="FD785" s="9" t="str">
        <f t="shared" si="646"/>
        <v>1</v>
      </c>
      <c r="FE785" s="9" t="str">
        <f t="shared" si="655"/>
        <v>1</v>
      </c>
      <c r="FF785" s="9" t="str">
        <f t="shared" si="655"/>
        <v>1</v>
      </c>
      <c r="GJ785" s="4" t="str">
        <f t="shared" si="649"/>
        <v>パーツ\ハブ:ブランド\Philwood</v>
      </c>
      <c r="GK785" s="4" t="str">
        <f t="shared" si="647"/>
        <v>u:u</v>
      </c>
      <c r="GL785" s="11"/>
      <c r="GM785" s="4" t="str">
        <f t="shared" si="656"/>
        <v>::</v>
      </c>
      <c r="GN785" s="4" t="str">
        <f t="shared" si="656"/>
        <v>::</v>
      </c>
      <c r="GO785" s="4" t="str">
        <f t="shared" si="656"/>
        <v>::</v>
      </c>
      <c r="GP785" s="4" t="str">
        <f t="shared" si="648"/>
        <v>1</v>
      </c>
    </row>
    <row r="786" spans="1:198" ht="28" customHeight="1">
      <c r="A786" s="5" t="s">
        <v>4119</v>
      </c>
      <c r="B786" s="5" t="s">
        <v>4121</v>
      </c>
      <c r="C786" s="5" t="s">
        <v>4119</v>
      </c>
      <c r="D786" s="9" t="str">
        <f t="shared" si="621"/>
        <v>u</v>
      </c>
      <c r="E786" s="9" t="str">
        <f t="shared" si="622"/>
        <v xml:space="preserve"> / （PhilWoodHighFlangeTrackHubBLUEFront）</v>
      </c>
      <c r="F786" s="9" t="str">
        <f t="shared" si="623"/>
        <v xml:space="preserve"> / （PhilWoodHighFlangeTrackHubBLUEFront）</v>
      </c>
      <c r="G786" s="5">
        <v>21420</v>
      </c>
      <c r="H786" s="9">
        <f t="shared" si="624"/>
        <v>21420</v>
      </c>
      <c r="I786" s="9" t="str">
        <f t="shared" si="625"/>
        <v>0</v>
      </c>
      <c r="J786" s="9" t="str">
        <f t="shared" si="626"/>
        <v>1</v>
      </c>
      <c r="P786" s="9" t="str">
        <f t="shared" si="627"/>
        <v>PhilWoodHighFlangeTrackHubBLUEFront</v>
      </c>
      <c r="AI786" s="9" t="str">
        <f t="shared" si="628"/>
        <v>http://image.rakuten.co.jp/brotures/cabinet/items/philwood/high-hub-bl-f.jpg</v>
      </c>
      <c r="AS786" s="9" t="str">
        <f t="shared" si="650"/>
        <v>1</v>
      </c>
      <c r="AT786" s="9" t="str">
        <f t="shared" si="650"/>
        <v>1</v>
      </c>
      <c r="AU786" s="9" t="str">
        <f t="shared" si="629"/>
        <v>0</v>
      </c>
      <c r="AV786" s="9" t="str">
        <f t="shared" si="630"/>
        <v>1</v>
      </c>
      <c r="AW786" s="9" t="str">
        <f t="shared" si="651"/>
        <v>0</v>
      </c>
      <c r="AX786" s="9" t="str">
        <f t="shared" si="651"/>
        <v>0</v>
      </c>
      <c r="AY786" s="11"/>
      <c r="AZ786" s="11"/>
      <c r="BA786" s="11"/>
      <c r="BB786" s="9" t="str">
        <f t="shared" si="631"/>
        <v>-1</v>
      </c>
      <c r="BC786" s="9" t="str">
        <f t="shared" si="632"/>
        <v>0</v>
      </c>
      <c r="BG786" s="5" t="s">
        <v>4111</v>
      </c>
      <c r="BH786" s="5" t="s">
        <v>1008</v>
      </c>
      <c r="CS786" s="9" t="str">
        <f t="shared" si="633"/>
        <v>0</v>
      </c>
      <c r="CT786" s="9" t="str">
        <f t="shared" si="634"/>
        <v>&lt;iframe src="http://www.rakuten.ne.jp/gold/brotures/spec/philwood/high-hub-bl-f.html" frameborder="0" id="spec-content" scrolling="no"&gt;&lt;/iframe&gt;</v>
      </c>
      <c r="CU786" s="9" t="str">
        <f t="shared" si="635"/>
        <v/>
      </c>
      <c r="CV786" s="9" t="str">
        <f t="shared" si="636"/>
        <v>&lt;div class="row-fluid"&gt;&lt;iframe src="http://www.rakuten.ne.jp/gold/brotures/items/philwood/high-hub-bl-f.html" frameborder="0" id="skin-product" scrolling="no"&gt;&lt;/iframe&gt;&lt;/div&gt;</v>
      </c>
      <c r="CW786" s="11" t="str">
        <f t="shared" si="637"/>
        <v/>
      </c>
      <c r="CX786" t="s">
        <v>4119</v>
      </c>
      <c r="CY786" s="9" t="str">
        <f t="shared" si="638"/>
        <v>0</v>
      </c>
      <c r="CZ786" s="11"/>
      <c r="DA786" s="11"/>
      <c r="DB786" s="11"/>
      <c r="DC786" s="11"/>
      <c r="DD786" s="9" t="str">
        <f t="shared" si="639"/>
        <v/>
      </c>
      <c r="DI786" s="9" t="str">
        <f t="shared" si="640"/>
        <v/>
      </c>
      <c r="DT786" s="9">
        <f>VLOOKUP(BG786,ディレクトリID!A:B,2)</f>
        <v>407713</v>
      </c>
      <c r="DV786" s="4" t="str">
        <f t="shared" si="641"/>
        <v>【ハブ　Philwood】</v>
      </c>
      <c r="DW786" s="4" t="str">
        <f t="shared" si="642"/>
        <v>【ハブ　Philwood】</v>
      </c>
      <c r="DX786" s="9">
        <f t="shared" si="643"/>
        <v>4</v>
      </c>
      <c r="DY786" s="11"/>
      <c r="DZ786" s="9" t="str">
        <f t="shared" si="652"/>
        <v>1</v>
      </c>
      <c r="EA786" s="9" t="str">
        <f t="shared" si="652"/>
        <v>1</v>
      </c>
      <c r="EB786" s="11"/>
      <c r="EC786" s="11"/>
      <c r="ED786" s="11"/>
      <c r="EE786" s="9" t="str">
        <f t="shared" si="644"/>
        <v>0</v>
      </c>
      <c r="EO786" s="5" t="s">
        <v>428</v>
      </c>
      <c r="EP786" s="8" t="s">
        <v>429</v>
      </c>
      <c r="EQ786" s="8" t="s">
        <v>429</v>
      </c>
      <c r="ER786" s="8" t="s">
        <v>209</v>
      </c>
      <c r="ES786" s="8" t="s">
        <v>430</v>
      </c>
      <c r="ET786" s="9" t="str">
        <f t="shared" si="645"/>
        <v>2</v>
      </c>
      <c r="EU786" s="11"/>
      <c r="EV786" s="11"/>
      <c r="EW786" s="11"/>
      <c r="EX786" s="9" t="str">
        <f t="shared" si="653"/>
        <v>0</v>
      </c>
      <c r="EY786" s="9" t="str">
        <f t="shared" si="653"/>
        <v>0</v>
      </c>
      <c r="EZ786" s="11"/>
      <c r="FA786" s="11"/>
      <c r="FB786" s="9" t="str">
        <f t="shared" si="654"/>
        <v>0</v>
      </c>
      <c r="FC786" s="9" t="str">
        <f t="shared" si="654"/>
        <v>0</v>
      </c>
      <c r="FD786" s="9" t="str">
        <f t="shared" si="646"/>
        <v>1</v>
      </c>
      <c r="FE786" s="9" t="str">
        <f t="shared" si="655"/>
        <v>1</v>
      </c>
      <c r="FF786" s="9" t="str">
        <f t="shared" si="655"/>
        <v>1</v>
      </c>
      <c r="GJ786" s="4" t="str">
        <f t="shared" si="649"/>
        <v>パーツ\ハブ:ブランド\Philwood</v>
      </c>
      <c r="GK786" s="4" t="str">
        <f t="shared" si="647"/>
        <v>u:u</v>
      </c>
      <c r="GL786" s="11"/>
      <c r="GM786" s="4" t="str">
        <f t="shared" si="656"/>
        <v>::</v>
      </c>
      <c r="GN786" s="4" t="str">
        <f t="shared" si="656"/>
        <v>::</v>
      </c>
      <c r="GO786" s="4" t="str">
        <f t="shared" si="656"/>
        <v>::</v>
      </c>
      <c r="GP786" s="4" t="str">
        <f t="shared" si="648"/>
        <v>1</v>
      </c>
    </row>
    <row r="787" spans="1:198" ht="28" customHeight="1">
      <c r="A787" s="5" t="s">
        <v>4125</v>
      </c>
      <c r="B787" s="5" t="s">
        <v>4127</v>
      </c>
      <c r="C787" s="5" t="s">
        <v>4125</v>
      </c>
      <c r="D787" s="9" t="str">
        <f t="shared" si="621"/>
        <v>u</v>
      </c>
      <c r="E787" s="9" t="str">
        <f t="shared" si="622"/>
        <v xml:space="preserve"> / （PhilWoodHighFlangeTrackHubBLUERear）</v>
      </c>
      <c r="F787" s="9" t="str">
        <f t="shared" si="623"/>
        <v xml:space="preserve"> / （PhilWoodHighFlangeTrackHubBLUERear）</v>
      </c>
      <c r="G787" s="5">
        <v>22470</v>
      </c>
      <c r="H787" s="9">
        <f t="shared" si="624"/>
        <v>22470</v>
      </c>
      <c r="I787" s="9" t="str">
        <f t="shared" si="625"/>
        <v>0</v>
      </c>
      <c r="J787" s="9" t="str">
        <f t="shared" si="626"/>
        <v>1</v>
      </c>
      <c r="P787" s="9" t="str">
        <f t="shared" si="627"/>
        <v>PhilWoodHighFlangeTrackHubBLUERear</v>
      </c>
      <c r="AI787" s="9" t="str">
        <f t="shared" si="628"/>
        <v>http://image.rakuten.co.jp/brotures/cabinet/items/philwood/high-hub-bl-r.jpg</v>
      </c>
      <c r="AS787" s="9" t="str">
        <f t="shared" si="650"/>
        <v>1</v>
      </c>
      <c r="AT787" s="9" t="str">
        <f t="shared" si="650"/>
        <v>1</v>
      </c>
      <c r="AU787" s="9" t="str">
        <f t="shared" si="629"/>
        <v>0</v>
      </c>
      <c r="AV787" s="9" t="str">
        <f t="shared" si="630"/>
        <v>1</v>
      </c>
      <c r="AW787" s="9" t="str">
        <f t="shared" si="651"/>
        <v>0</v>
      </c>
      <c r="AX787" s="9" t="str">
        <f t="shared" si="651"/>
        <v>0</v>
      </c>
      <c r="AY787" s="11"/>
      <c r="AZ787" s="11"/>
      <c r="BA787" s="11"/>
      <c r="BB787" s="9" t="str">
        <f t="shared" si="631"/>
        <v>-1</v>
      </c>
      <c r="BC787" s="9" t="str">
        <f t="shared" si="632"/>
        <v>0</v>
      </c>
      <c r="BG787" s="5" t="s">
        <v>4111</v>
      </c>
      <c r="BH787" s="5" t="s">
        <v>1008</v>
      </c>
      <c r="CS787" s="9" t="str">
        <f t="shared" si="633"/>
        <v>0</v>
      </c>
      <c r="CT787" s="9" t="str">
        <f t="shared" si="634"/>
        <v>&lt;iframe src="http://www.rakuten.ne.jp/gold/brotures/spec/philwood/high-hub-bl-r.html" frameborder="0" id="spec-content" scrolling="no"&gt;&lt;/iframe&gt;</v>
      </c>
      <c r="CU787" s="9" t="str">
        <f t="shared" si="635"/>
        <v/>
      </c>
      <c r="CV787" s="9" t="str">
        <f t="shared" si="636"/>
        <v>&lt;div class="row-fluid"&gt;&lt;iframe src="http://www.rakuten.ne.jp/gold/brotures/items/philwood/high-hub-bl-r.html" frameborder="0" id="skin-product" scrolling="no"&gt;&lt;/iframe&gt;&lt;/div&gt;</v>
      </c>
      <c r="CW787" s="11" t="str">
        <f t="shared" si="637"/>
        <v/>
      </c>
      <c r="CX787" t="s">
        <v>4125</v>
      </c>
      <c r="CY787" s="9" t="str">
        <f t="shared" si="638"/>
        <v>0</v>
      </c>
      <c r="CZ787" s="11"/>
      <c r="DA787" s="11"/>
      <c r="DB787" s="11"/>
      <c r="DC787" s="11"/>
      <c r="DD787" s="9" t="str">
        <f t="shared" si="639"/>
        <v/>
      </c>
      <c r="DI787" s="9" t="str">
        <f t="shared" si="640"/>
        <v/>
      </c>
      <c r="DT787" s="9">
        <f>VLOOKUP(BG787,ディレクトリID!A:B,2)</f>
        <v>407713</v>
      </c>
      <c r="DV787" s="4" t="str">
        <f t="shared" si="641"/>
        <v>【ハブ　Philwood】</v>
      </c>
      <c r="DW787" s="4" t="str">
        <f t="shared" si="642"/>
        <v>【ハブ　Philwood】</v>
      </c>
      <c r="DX787" s="9">
        <f t="shared" si="643"/>
        <v>4</v>
      </c>
      <c r="DY787" s="11"/>
      <c r="DZ787" s="9" t="str">
        <f t="shared" si="652"/>
        <v>1</v>
      </c>
      <c r="EA787" s="9" t="str">
        <f t="shared" si="652"/>
        <v>1</v>
      </c>
      <c r="EB787" s="11"/>
      <c r="EC787" s="11"/>
      <c r="ED787" s="11"/>
      <c r="EE787" s="9" t="str">
        <f t="shared" si="644"/>
        <v>0</v>
      </c>
      <c r="EO787" s="5" t="s">
        <v>428</v>
      </c>
      <c r="EP787" s="8" t="s">
        <v>429</v>
      </c>
      <c r="EQ787" s="8" t="s">
        <v>429</v>
      </c>
      <c r="ER787" s="8" t="s">
        <v>209</v>
      </c>
      <c r="ES787" s="8" t="s">
        <v>430</v>
      </c>
      <c r="ET787" s="9" t="str">
        <f t="shared" si="645"/>
        <v>2</v>
      </c>
      <c r="EU787" s="11"/>
      <c r="EV787" s="11"/>
      <c r="EW787" s="11"/>
      <c r="EX787" s="9" t="str">
        <f t="shared" si="653"/>
        <v>0</v>
      </c>
      <c r="EY787" s="9" t="str">
        <f t="shared" si="653"/>
        <v>0</v>
      </c>
      <c r="EZ787" s="11"/>
      <c r="FA787" s="11"/>
      <c r="FB787" s="9" t="str">
        <f t="shared" si="654"/>
        <v>0</v>
      </c>
      <c r="FC787" s="9" t="str">
        <f t="shared" si="654"/>
        <v>0</v>
      </c>
      <c r="FD787" s="9" t="str">
        <f t="shared" si="646"/>
        <v>1</v>
      </c>
      <c r="FE787" s="9" t="str">
        <f t="shared" si="655"/>
        <v>1</v>
      </c>
      <c r="FF787" s="9" t="str">
        <f t="shared" si="655"/>
        <v>1</v>
      </c>
      <c r="GJ787" s="4" t="str">
        <f t="shared" si="649"/>
        <v>パーツ\ハブ:ブランド\Philwood</v>
      </c>
      <c r="GK787" s="4" t="str">
        <f t="shared" si="647"/>
        <v>u:u</v>
      </c>
      <c r="GL787" s="11"/>
      <c r="GM787" s="4" t="str">
        <f t="shared" si="656"/>
        <v>::</v>
      </c>
      <c r="GN787" s="4" t="str">
        <f t="shared" si="656"/>
        <v>::</v>
      </c>
      <c r="GO787" s="4" t="str">
        <f t="shared" si="656"/>
        <v>::</v>
      </c>
      <c r="GP787" s="4" t="str">
        <f t="shared" si="648"/>
        <v>1</v>
      </c>
    </row>
    <row r="788" spans="1:198" ht="28" customHeight="1">
      <c r="A788" s="5" t="s">
        <v>4131</v>
      </c>
      <c r="B788" s="5" t="s">
        <v>4133</v>
      </c>
      <c r="C788" s="5" t="s">
        <v>4131</v>
      </c>
      <c r="D788" s="9" t="str">
        <f t="shared" si="621"/>
        <v>u</v>
      </c>
      <c r="E788" s="9" t="str">
        <f t="shared" si="622"/>
        <v xml:space="preserve"> / （PhilWoodHighFlangeTrackHubGOLDFront）</v>
      </c>
      <c r="F788" s="9" t="str">
        <f t="shared" si="623"/>
        <v xml:space="preserve"> / （PhilWoodHighFlangeTrackHubGOLDFront）</v>
      </c>
      <c r="G788" s="5">
        <v>21420</v>
      </c>
      <c r="H788" s="9">
        <f t="shared" si="624"/>
        <v>21420</v>
      </c>
      <c r="I788" s="9" t="str">
        <f t="shared" si="625"/>
        <v>0</v>
      </c>
      <c r="J788" s="9" t="str">
        <f t="shared" si="626"/>
        <v>1</v>
      </c>
      <c r="P788" s="9" t="str">
        <f t="shared" si="627"/>
        <v>PhilWoodHighFlangeTrackHubGOLDFront</v>
      </c>
      <c r="AI788" s="9" t="str">
        <f t="shared" si="628"/>
        <v>http://image.rakuten.co.jp/brotures/cabinet/items/philwood/high-hub-gl-f.jpg</v>
      </c>
      <c r="AS788" s="9" t="str">
        <f t="shared" si="650"/>
        <v>1</v>
      </c>
      <c r="AT788" s="9" t="str">
        <f t="shared" si="650"/>
        <v>1</v>
      </c>
      <c r="AU788" s="9" t="str">
        <f t="shared" si="629"/>
        <v>0</v>
      </c>
      <c r="AV788" s="9" t="str">
        <f t="shared" si="630"/>
        <v>1</v>
      </c>
      <c r="AW788" s="9" t="str">
        <f t="shared" si="651"/>
        <v>0</v>
      </c>
      <c r="AX788" s="9" t="str">
        <f t="shared" si="651"/>
        <v>0</v>
      </c>
      <c r="AY788" s="11"/>
      <c r="AZ788" s="11"/>
      <c r="BA788" s="11"/>
      <c r="BB788" s="9" t="str">
        <f t="shared" si="631"/>
        <v>-1</v>
      </c>
      <c r="BC788" s="9" t="str">
        <f t="shared" si="632"/>
        <v>0</v>
      </c>
      <c r="BG788" s="5" t="s">
        <v>4111</v>
      </c>
      <c r="BH788" s="5" t="s">
        <v>1008</v>
      </c>
      <c r="CS788" s="9" t="str">
        <f t="shared" si="633"/>
        <v>0</v>
      </c>
      <c r="CT788" s="9" t="str">
        <f t="shared" si="634"/>
        <v>&lt;iframe src="http://www.rakuten.ne.jp/gold/brotures/spec/philwood/high-hub-gl-f.html" frameborder="0" id="spec-content" scrolling="no"&gt;&lt;/iframe&gt;</v>
      </c>
      <c r="CU788" s="9" t="str">
        <f t="shared" si="635"/>
        <v/>
      </c>
      <c r="CV788" s="9" t="str">
        <f t="shared" si="636"/>
        <v>&lt;div class="row-fluid"&gt;&lt;iframe src="http://www.rakuten.ne.jp/gold/brotures/items/philwood/high-hub-gl-f.html" frameborder="0" id="skin-product" scrolling="no"&gt;&lt;/iframe&gt;&lt;/div&gt;</v>
      </c>
      <c r="CW788" s="11" t="str">
        <f t="shared" si="637"/>
        <v/>
      </c>
      <c r="CX788" t="s">
        <v>4131</v>
      </c>
      <c r="CY788" s="9" t="str">
        <f t="shared" si="638"/>
        <v>0</v>
      </c>
      <c r="CZ788" s="11"/>
      <c r="DA788" s="11"/>
      <c r="DB788" s="11"/>
      <c r="DC788" s="11"/>
      <c r="DD788" s="9" t="str">
        <f t="shared" si="639"/>
        <v/>
      </c>
      <c r="DI788" s="9" t="str">
        <f t="shared" si="640"/>
        <v/>
      </c>
      <c r="DT788" s="9">
        <f>VLOOKUP(BG788,ディレクトリID!A:B,2)</f>
        <v>407713</v>
      </c>
      <c r="DV788" s="4" t="str">
        <f t="shared" si="641"/>
        <v>【ハブ　Philwood】</v>
      </c>
      <c r="DW788" s="4" t="str">
        <f t="shared" si="642"/>
        <v>【ハブ　Philwood】</v>
      </c>
      <c r="DX788" s="9">
        <f t="shared" si="643"/>
        <v>4</v>
      </c>
      <c r="DY788" s="11"/>
      <c r="DZ788" s="9" t="str">
        <f t="shared" si="652"/>
        <v>1</v>
      </c>
      <c r="EA788" s="9" t="str">
        <f t="shared" si="652"/>
        <v>1</v>
      </c>
      <c r="EB788" s="11"/>
      <c r="EC788" s="11"/>
      <c r="ED788" s="11"/>
      <c r="EE788" s="9" t="str">
        <f t="shared" si="644"/>
        <v>0</v>
      </c>
      <c r="EO788" s="5" t="s">
        <v>428</v>
      </c>
      <c r="EP788" s="8" t="s">
        <v>429</v>
      </c>
      <c r="EQ788" s="8" t="s">
        <v>429</v>
      </c>
      <c r="ER788" s="8" t="s">
        <v>209</v>
      </c>
      <c r="ES788" s="8" t="s">
        <v>430</v>
      </c>
      <c r="ET788" s="9" t="str">
        <f t="shared" si="645"/>
        <v>2</v>
      </c>
      <c r="EU788" s="11"/>
      <c r="EV788" s="11"/>
      <c r="EW788" s="11"/>
      <c r="EX788" s="9" t="str">
        <f t="shared" si="653"/>
        <v>0</v>
      </c>
      <c r="EY788" s="9" t="str">
        <f t="shared" si="653"/>
        <v>0</v>
      </c>
      <c r="EZ788" s="11"/>
      <c r="FA788" s="11"/>
      <c r="FB788" s="9" t="str">
        <f t="shared" si="654"/>
        <v>0</v>
      </c>
      <c r="FC788" s="9" t="str">
        <f t="shared" si="654"/>
        <v>0</v>
      </c>
      <c r="FD788" s="9" t="str">
        <f t="shared" si="646"/>
        <v>1</v>
      </c>
      <c r="FE788" s="9" t="str">
        <f t="shared" si="655"/>
        <v>1</v>
      </c>
      <c r="FF788" s="9" t="str">
        <f t="shared" si="655"/>
        <v>1</v>
      </c>
      <c r="GJ788" s="4" t="str">
        <f t="shared" si="649"/>
        <v>パーツ\ハブ:ブランド\Philwood</v>
      </c>
      <c r="GK788" s="4" t="str">
        <f t="shared" si="647"/>
        <v>u:u</v>
      </c>
      <c r="GL788" s="11"/>
      <c r="GM788" s="4" t="str">
        <f t="shared" si="656"/>
        <v>::</v>
      </c>
      <c r="GN788" s="4" t="str">
        <f t="shared" si="656"/>
        <v>::</v>
      </c>
      <c r="GO788" s="4" t="str">
        <f t="shared" si="656"/>
        <v>::</v>
      </c>
      <c r="GP788" s="4" t="str">
        <f t="shared" si="648"/>
        <v>1</v>
      </c>
    </row>
    <row r="789" spans="1:198" ht="28" customHeight="1">
      <c r="A789" s="5" t="s">
        <v>4137</v>
      </c>
      <c r="B789" s="5" t="s">
        <v>4139</v>
      </c>
      <c r="C789" s="5" t="s">
        <v>4137</v>
      </c>
      <c r="D789" s="9" t="str">
        <f t="shared" si="621"/>
        <v>u</v>
      </c>
      <c r="E789" s="9" t="str">
        <f t="shared" si="622"/>
        <v xml:space="preserve"> / （PhilWoodHighFlangeTrackHubGOLDRear）</v>
      </c>
      <c r="F789" s="9" t="str">
        <f t="shared" si="623"/>
        <v xml:space="preserve"> / （PhilWoodHighFlangeTrackHubGOLDRear）</v>
      </c>
      <c r="G789" s="5">
        <v>22470</v>
      </c>
      <c r="H789" s="9">
        <f t="shared" si="624"/>
        <v>22470</v>
      </c>
      <c r="I789" s="9" t="str">
        <f t="shared" si="625"/>
        <v>0</v>
      </c>
      <c r="J789" s="9" t="str">
        <f t="shared" si="626"/>
        <v>1</v>
      </c>
      <c r="P789" s="9" t="str">
        <f t="shared" si="627"/>
        <v>PhilWoodHighFlangeTrackHubGOLDRear</v>
      </c>
      <c r="AI789" s="9" t="str">
        <f t="shared" si="628"/>
        <v>http://image.rakuten.co.jp/brotures/cabinet/items/philwood/high-hub-gl-r.jpg</v>
      </c>
      <c r="AS789" s="9" t="str">
        <f t="shared" si="650"/>
        <v>1</v>
      </c>
      <c r="AT789" s="9" t="str">
        <f t="shared" si="650"/>
        <v>1</v>
      </c>
      <c r="AU789" s="9" t="str">
        <f t="shared" si="629"/>
        <v>0</v>
      </c>
      <c r="AV789" s="9" t="str">
        <f t="shared" si="630"/>
        <v>1</v>
      </c>
      <c r="AW789" s="9" t="str">
        <f t="shared" si="651"/>
        <v>0</v>
      </c>
      <c r="AX789" s="9" t="str">
        <f t="shared" si="651"/>
        <v>0</v>
      </c>
      <c r="AY789" s="11"/>
      <c r="AZ789" s="11"/>
      <c r="BA789" s="11"/>
      <c r="BB789" s="9" t="str">
        <f t="shared" si="631"/>
        <v>-1</v>
      </c>
      <c r="BC789" s="9" t="str">
        <f t="shared" si="632"/>
        <v>0</v>
      </c>
      <c r="BG789" s="5" t="s">
        <v>4111</v>
      </c>
      <c r="BH789" s="5" t="s">
        <v>1008</v>
      </c>
      <c r="CS789" s="9" t="str">
        <f t="shared" si="633"/>
        <v>0</v>
      </c>
      <c r="CT789" s="9" t="str">
        <f t="shared" si="634"/>
        <v>&lt;iframe src="http://www.rakuten.ne.jp/gold/brotures/spec/philwood/high-hub-gl-r.html" frameborder="0" id="spec-content" scrolling="no"&gt;&lt;/iframe&gt;</v>
      </c>
      <c r="CU789" s="9" t="str">
        <f t="shared" si="635"/>
        <v/>
      </c>
      <c r="CV789" s="9" t="str">
        <f t="shared" si="636"/>
        <v>&lt;div class="row-fluid"&gt;&lt;iframe src="http://www.rakuten.ne.jp/gold/brotures/items/philwood/high-hub-gl-r.html" frameborder="0" id="skin-product" scrolling="no"&gt;&lt;/iframe&gt;&lt;/div&gt;</v>
      </c>
      <c r="CW789" s="11" t="str">
        <f t="shared" si="637"/>
        <v/>
      </c>
      <c r="CX789" t="s">
        <v>4137</v>
      </c>
      <c r="CY789" s="9" t="str">
        <f t="shared" si="638"/>
        <v>0</v>
      </c>
      <c r="CZ789" s="11"/>
      <c r="DA789" s="11"/>
      <c r="DB789" s="11"/>
      <c r="DC789" s="11"/>
      <c r="DD789" s="9" t="str">
        <f t="shared" si="639"/>
        <v/>
      </c>
      <c r="DI789" s="9" t="str">
        <f t="shared" si="640"/>
        <v/>
      </c>
      <c r="DT789" s="9">
        <f>VLOOKUP(BG789,ディレクトリID!A:B,2)</f>
        <v>407713</v>
      </c>
      <c r="DV789" s="4" t="str">
        <f t="shared" si="641"/>
        <v>【ハブ　Philwood】</v>
      </c>
      <c r="DW789" s="4" t="str">
        <f t="shared" si="642"/>
        <v>【ハブ　Philwood】</v>
      </c>
      <c r="DX789" s="9">
        <f t="shared" si="643"/>
        <v>4</v>
      </c>
      <c r="DY789" s="11"/>
      <c r="DZ789" s="9" t="str">
        <f t="shared" si="652"/>
        <v>1</v>
      </c>
      <c r="EA789" s="9" t="str">
        <f t="shared" si="652"/>
        <v>1</v>
      </c>
      <c r="EB789" s="11"/>
      <c r="EC789" s="11"/>
      <c r="ED789" s="11"/>
      <c r="EE789" s="9" t="str">
        <f t="shared" si="644"/>
        <v>0</v>
      </c>
      <c r="EO789" s="5" t="s">
        <v>428</v>
      </c>
      <c r="EP789" s="8" t="s">
        <v>429</v>
      </c>
      <c r="EQ789" s="8" t="s">
        <v>429</v>
      </c>
      <c r="ER789" s="8" t="s">
        <v>209</v>
      </c>
      <c r="ES789" s="8" t="s">
        <v>430</v>
      </c>
      <c r="ET789" s="9" t="str">
        <f t="shared" si="645"/>
        <v>2</v>
      </c>
      <c r="EU789" s="11"/>
      <c r="EV789" s="11"/>
      <c r="EW789" s="11"/>
      <c r="EX789" s="9" t="str">
        <f t="shared" si="653"/>
        <v>0</v>
      </c>
      <c r="EY789" s="9" t="str">
        <f t="shared" si="653"/>
        <v>0</v>
      </c>
      <c r="EZ789" s="11"/>
      <c r="FA789" s="11"/>
      <c r="FB789" s="9" t="str">
        <f t="shared" si="654"/>
        <v>0</v>
      </c>
      <c r="FC789" s="9" t="str">
        <f t="shared" si="654"/>
        <v>0</v>
      </c>
      <c r="FD789" s="9" t="str">
        <f t="shared" si="646"/>
        <v>1</v>
      </c>
      <c r="FE789" s="9" t="str">
        <f t="shared" si="655"/>
        <v>1</v>
      </c>
      <c r="FF789" s="9" t="str">
        <f t="shared" si="655"/>
        <v>1</v>
      </c>
      <c r="GJ789" s="4" t="str">
        <f t="shared" si="649"/>
        <v>パーツ\ハブ:ブランド\Philwood</v>
      </c>
      <c r="GK789" s="4" t="str">
        <f t="shared" si="647"/>
        <v>u:u</v>
      </c>
      <c r="GL789" s="11"/>
      <c r="GM789" s="4" t="str">
        <f t="shared" si="656"/>
        <v>::</v>
      </c>
      <c r="GN789" s="4" t="str">
        <f t="shared" si="656"/>
        <v>::</v>
      </c>
      <c r="GO789" s="4" t="str">
        <f t="shared" si="656"/>
        <v>::</v>
      </c>
      <c r="GP789" s="4" t="str">
        <f t="shared" si="648"/>
        <v>1</v>
      </c>
    </row>
    <row r="790" spans="1:198" ht="28" customHeight="1">
      <c r="A790" s="5" t="s">
        <v>4143</v>
      </c>
      <c r="B790" s="5" t="s">
        <v>4145</v>
      </c>
      <c r="C790" s="5" t="s">
        <v>4143</v>
      </c>
      <c r="D790" s="9" t="str">
        <f t="shared" si="621"/>
        <v>u</v>
      </c>
      <c r="E790" s="9" t="str">
        <f t="shared" si="622"/>
        <v xml:space="preserve"> / （PhilWoodHighFlangeTrackHubGREENFront）</v>
      </c>
      <c r="F790" s="9" t="str">
        <f t="shared" si="623"/>
        <v xml:space="preserve"> / （PhilWoodHighFlangeTrackHubGREENFront）</v>
      </c>
      <c r="G790" s="5">
        <v>21420</v>
      </c>
      <c r="H790" s="9">
        <f t="shared" si="624"/>
        <v>21420</v>
      </c>
      <c r="I790" s="9" t="str">
        <f t="shared" si="625"/>
        <v>0</v>
      </c>
      <c r="J790" s="9" t="str">
        <f t="shared" si="626"/>
        <v>1</v>
      </c>
      <c r="P790" s="9" t="str">
        <f t="shared" si="627"/>
        <v>PhilWoodHighFlangeTrackHubGREENFront</v>
      </c>
      <c r="AI790" s="9" t="str">
        <f t="shared" si="628"/>
        <v>http://image.rakuten.co.jp/brotures/cabinet/items/philwood/high-hub-gr-f.jpg</v>
      </c>
      <c r="AS790" s="9" t="str">
        <f t="shared" si="650"/>
        <v>1</v>
      </c>
      <c r="AT790" s="9" t="str">
        <f t="shared" si="650"/>
        <v>1</v>
      </c>
      <c r="AU790" s="9" t="str">
        <f t="shared" si="629"/>
        <v>0</v>
      </c>
      <c r="AV790" s="9" t="str">
        <f t="shared" si="630"/>
        <v>1</v>
      </c>
      <c r="AW790" s="9" t="str">
        <f t="shared" si="651"/>
        <v>0</v>
      </c>
      <c r="AX790" s="9" t="str">
        <f t="shared" si="651"/>
        <v>0</v>
      </c>
      <c r="AY790" s="11"/>
      <c r="AZ790" s="11"/>
      <c r="BA790" s="11"/>
      <c r="BB790" s="9" t="str">
        <f t="shared" si="631"/>
        <v>-1</v>
      </c>
      <c r="BC790" s="9" t="str">
        <f t="shared" si="632"/>
        <v>0</v>
      </c>
      <c r="BG790" s="5" t="s">
        <v>4111</v>
      </c>
      <c r="BH790" s="5" t="s">
        <v>1008</v>
      </c>
      <c r="CS790" s="9" t="str">
        <f t="shared" si="633"/>
        <v>0</v>
      </c>
      <c r="CT790" s="9" t="str">
        <f t="shared" si="634"/>
        <v>&lt;iframe src="http://www.rakuten.ne.jp/gold/brotures/spec/philwood/high-hub-gr-f.html" frameborder="0" id="spec-content" scrolling="no"&gt;&lt;/iframe&gt;</v>
      </c>
      <c r="CU790" s="9" t="str">
        <f t="shared" si="635"/>
        <v/>
      </c>
      <c r="CV790" s="9" t="str">
        <f t="shared" si="636"/>
        <v>&lt;div class="row-fluid"&gt;&lt;iframe src="http://www.rakuten.ne.jp/gold/brotures/items/philwood/high-hub-gr-f.html" frameborder="0" id="skin-product" scrolling="no"&gt;&lt;/iframe&gt;&lt;/div&gt;</v>
      </c>
      <c r="CW790" s="11" t="str">
        <f t="shared" si="637"/>
        <v/>
      </c>
      <c r="CX790" t="s">
        <v>4143</v>
      </c>
      <c r="CY790" s="9" t="str">
        <f t="shared" si="638"/>
        <v>0</v>
      </c>
      <c r="CZ790" s="11"/>
      <c r="DA790" s="11"/>
      <c r="DB790" s="11"/>
      <c r="DC790" s="11"/>
      <c r="DD790" s="9" t="str">
        <f t="shared" si="639"/>
        <v/>
      </c>
      <c r="DI790" s="9" t="str">
        <f t="shared" si="640"/>
        <v/>
      </c>
      <c r="DT790" s="9">
        <f>VLOOKUP(BG790,ディレクトリID!A:B,2)</f>
        <v>407713</v>
      </c>
      <c r="DV790" s="4" t="str">
        <f t="shared" si="641"/>
        <v>【ハブ　Philwood】</v>
      </c>
      <c r="DW790" s="4" t="str">
        <f t="shared" si="642"/>
        <v>【ハブ　Philwood】</v>
      </c>
      <c r="DX790" s="9">
        <f t="shared" si="643"/>
        <v>4</v>
      </c>
      <c r="DY790" s="11"/>
      <c r="DZ790" s="9" t="str">
        <f t="shared" si="652"/>
        <v>1</v>
      </c>
      <c r="EA790" s="9" t="str">
        <f t="shared" si="652"/>
        <v>1</v>
      </c>
      <c r="EB790" s="11"/>
      <c r="EC790" s="11"/>
      <c r="ED790" s="11"/>
      <c r="EE790" s="9" t="str">
        <f t="shared" si="644"/>
        <v>0</v>
      </c>
      <c r="EO790" s="5" t="s">
        <v>428</v>
      </c>
      <c r="EP790" s="8" t="s">
        <v>429</v>
      </c>
      <c r="EQ790" s="8" t="s">
        <v>429</v>
      </c>
      <c r="ER790" s="8" t="s">
        <v>209</v>
      </c>
      <c r="ES790" s="8" t="s">
        <v>430</v>
      </c>
      <c r="ET790" s="9" t="str">
        <f t="shared" si="645"/>
        <v>2</v>
      </c>
      <c r="EU790" s="11"/>
      <c r="EV790" s="11"/>
      <c r="EW790" s="11"/>
      <c r="EX790" s="9" t="str">
        <f t="shared" si="653"/>
        <v>0</v>
      </c>
      <c r="EY790" s="9" t="str">
        <f t="shared" si="653"/>
        <v>0</v>
      </c>
      <c r="EZ790" s="11"/>
      <c r="FA790" s="11"/>
      <c r="FB790" s="9" t="str">
        <f t="shared" si="654"/>
        <v>0</v>
      </c>
      <c r="FC790" s="9" t="str">
        <f t="shared" si="654"/>
        <v>0</v>
      </c>
      <c r="FD790" s="9" t="str">
        <f t="shared" si="646"/>
        <v>1</v>
      </c>
      <c r="FE790" s="9" t="str">
        <f t="shared" si="655"/>
        <v>1</v>
      </c>
      <c r="FF790" s="9" t="str">
        <f t="shared" si="655"/>
        <v>1</v>
      </c>
      <c r="GJ790" s="4" t="str">
        <f t="shared" si="649"/>
        <v>パーツ\ハブ:ブランド\Philwood</v>
      </c>
      <c r="GK790" s="4" t="str">
        <f t="shared" si="647"/>
        <v>u:u</v>
      </c>
      <c r="GL790" s="11"/>
      <c r="GM790" s="4" t="str">
        <f t="shared" si="656"/>
        <v>::</v>
      </c>
      <c r="GN790" s="4" t="str">
        <f t="shared" si="656"/>
        <v>::</v>
      </c>
      <c r="GO790" s="4" t="str">
        <f t="shared" si="656"/>
        <v>::</v>
      </c>
      <c r="GP790" s="4" t="str">
        <f t="shared" si="648"/>
        <v>1</v>
      </c>
    </row>
    <row r="791" spans="1:198" ht="28" customHeight="1">
      <c r="A791" s="5" t="s">
        <v>4149</v>
      </c>
      <c r="B791" s="5" t="s">
        <v>4151</v>
      </c>
      <c r="C791" s="5" t="s">
        <v>4149</v>
      </c>
      <c r="D791" s="9" t="str">
        <f t="shared" si="621"/>
        <v>u</v>
      </c>
      <c r="E791" s="9" t="str">
        <f t="shared" si="622"/>
        <v xml:space="preserve"> / （PhilWoodHighFlangeTrackHubGREENRear）</v>
      </c>
      <c r="F791" s="9" t="str">
        <f t="shared" si="623"/>
        <v xml:space="preserve"> / （PhilWoodHighFlangeTrackHubGREENRear）</v>
      </c>
      <c r="G791" s="5">
        <v>22470</v>
      </c>
      <c r="H791" s="9">
        <f t="shared" si="624"/>
        <v>22470</v>
      </c>
      <c r="I791" s="9" t="str">
        <f t="shared" si="625"/>
        <v>0</v>
      </c>
      <c r="J791" s="9" t="str">
        <f t="shared" si="626"/>
        <v>1</v>
      </c>
      <c r="P791" s="9" t="str">
        <f t="shared" si="627"/>
        <v>PhilWoodHighFlangeTrackHubGREENRear</v>
      </c>
      <c r="AI791" s="9" t="str">
        <f t="shared" si="628"/>
        <v>http://image.rakuten.co.jp/brotures/cabinet/items/philwood/high-hub-gr-r.jpg</v>
      </c>
      <c r="AS791" s="9" t="str">
        <f t="shared" si="650"/>
        <v>1</v>
      </c>
      <c r="AT791" s="9" t="str">
        <f t="shared" si="650"/>
        <v>1</v>
      </c>
      <c r="AU791" s="9" t="str">
        <f t="shared" si="629"/>
        <v>0</v>
      </c>
      <c r="AV791" s="9" t="str">
        <f t="shared" si="630"/>
        <v>1</v>
      </c>
      <c r="AW791" s="9" t="str">
        <f t="shared" si="651"/>
        <v>0</v>
      </c>
      <c r="AX791" s="9" t="str">
        <f t="shared" si="651"/>
        <v>0</v>
      </c>
      <c r="AY791" s="11"/>
      <c r="AZ791" s="11"/>
      <c r="BA791" s="11"/>
      <c r="BB791" s="9" t="str">
        <f t="shared" si="631"/>
        <v>-1</v>
      </c>
      <c r="BC791" s="9" t="str">
        <f t="shared" si="632"/>
        <v>0</v>
      </c>
      <c r="BG791" s="5" t="s">
        <v>4111</v>
      </c>
      <c r="BH791" s="5" t="s">
        <v>1008</v>
      </c>
      <c r="CS791" s="9" t="str">
        <f t="shared" si="633"/>
        <v>0</v>
      </c>
      <c r="CT791" s="9" t="str">
        <f t="shared" si="634"/>
        <v>&lt;iframe src="http://www.rakuten.ne.jp/gold/brotures/spec/philwood/high-hub-gr-r.html" frameborder="0" id="spec-content" scrolling="no"&gt;&lt;/iframe&gt;</v>
      </c>
      <c r="CU791" s="9" t="str">
        <f t="shared" si="635"/>
        <v/>
      </c>
      <c r="CV791" s="9" t="str">
        <f t="shared" si="636"/>
        <v>&lt;div class="row-fluid"&gt;&lt;iframe src="http://www.rakuten.ne.jp/gold/brotures/items/philwood/high-hub-gr-r.html" frameborder="0" id="skin-product" scrolling="no"&gt;&lt;/iframe&gt;&lt;/div&gt;</v>
      </c>
      <c r="CW791" s="11" t="str">
        <f t="shared" si="637"/>
        <v/>
      </c>
      <c r="CX791" t="s">
        <v>4149</v>
      </c>
      <c r="CY791" s="9" t="str">
        <f t="shared" si="638"/>
        <v>0</v>
      </c>
      <c r="CZ791" s="11"/>
      <c r="DA791" s="11"/>
      <c r="DB791" s="11"/>
      <c r="DC791" s="11"/>
      <c r="DD791" s="9" t="str">
        <f t="shared" si="639"/>
        <v/>
      </c>
      <c r="DI791" s="9" t="str">
        <f t="shared" si="640"/>
        <v/>
      </c>
      <c r="DT791" s="9">
        <f>VLOOKUP(BG791,ディレクトリID!A:B,2)</f>
        <v>407713</v>
      </c>
      <c r="DV791" s="4" t="str">
        <f t="shared" si="641"/>
        <v>【ハブ　Philwood】</v>
      </c>
      <c r="DW791" s="4" t="str">
        <f t="shared" si="642"/>
        <v>【ハブ　Philwood】</v>
      </c>
      <c r="DX791" s="9">
        <f t="shared" si="643"/>
        <v>4</v>
      </c>
      <c r="DY791" s="11"/>
      <c r="DZ791" s="9" t="str">
        <f t="shared" si="652"/>
        <v>1</v>
      </c>
      <c r="EA791" s="9" t="str">
        <f t="shared" si="652"/>
        <v>1</v>
      </c>
      <c r="EB791" s="11"/>
      <c r="EC791" s="11"/>
      <c r="ED791" s="11"/>
      <c r="EE791" s="9" t="str">
        <f t="shared" si="644"/>
        <v>0</v>
      </c>
      <c r="EO791" s="5" t="s">
        <v>428</v>
      </c>
      <c r="EP791" s="8" t="s">
        <v>429</v>
      </c>
      <c r="EQ791" s="8" t="s">
        <v>429</v>
      </c>
      <c r="ER791" s="8" t="s">
        <v>209</v>
      </c>
      <c r="ES791" s="8" t="s">
        <v>430</v>
      </c>
      <c r="ET791" s="9" t="str">
        <f t="shared" si="645"/>
        <v>2</v>
      </c>
      <c r="EU791" s="11"/>
      <c r="EV791" s="11"/>
      <c r="EW791" s="11"/>
      <c r="EX791" s="9" t="str">
        <f t="shared" si="653"/>
        <v>0</v>
      </c>
      <c r="EY791" s="9" t="str">
        <f t="shared" si="653"/>
        <v>0</v>
      </c>
      <c r="EZ791" s="11"/>
      <c r="FA791" s="11"/>
      <c r="FB791" s="9" t="str">
        <f t="shared" si="654"/>
        <v>0</v>
      </c>
      <c r="FC791" s="9" t="str">
        <f t="shared" si="654"/>
        <v>0</v>
      </c>
      <c r="FD791" s="9" t="str">
        <f t="shared" si="646"/>
        <v>1</v>
      </c>
      <c r="FE791" s="9" t="str">
        <f t="shared" si="655"/>
        <v>1</v>
      </c>
      <c r="FF791" s="9" t="str">
        <f t="shared" si="655"/>
        <v>1</v>
      </c>
      <c r="GJ791" s="4" t="str">
        <f t="shared" si="649"/>
        <v>パーツ\ハブ:ブランド\Philwood</v>
      </c>
      <c r="GK791" s="4" t="str">
        <f t="shared" si="647"/>
        <v>u:u</v>
      </c>
      <c r="GL791" s="11"/>
      <c r="GM791" s="4" t="str">
        <f t="shared" si="656"/>
        <v>::</v>
      </c>
      <c r="GN791" s="4" t="str">
        <f t="shared" si="656"/>
        <v>::</v>
      </c>
      <c r="GO791" s="4" t="str">
        <f t="shared" si="656"/>
        <v>::</v>
      </c>
      <c r="GP791" s="4" t="str">
        <f t="shared" si="648"/>
        <v>1</v>
      </c>
    </row>
    <row r="792" spans="1:198" ht="28" customHeight="1">
      <c r="A792" s="5" t="s">
        <v>4155</v>
      </c>
      <c r="B792" s="5" t="s">
        <v>4157</v>
      </c>
      <c r="C792" s="5" t="s">
        <v>4155</v>
      </c>
      <c r="D792" s="9" t="str">
        <f t="shared" si="621"/>
        <v>u</v>
      </c>
      <c r="E792" s="9" t="str">
        <f t="shared" si="622"/>
        <v xml:space="preserve"> / （PhilWoodHighFlangeTrackHubPOLISHFront）</v>
      </c>
      <c r="F792" s="9" t="str">
        <f t="shared" si="623"/>
        <v xml:space="preserve"> / （PhilWoodHighFlangeTrackHubPOLISHFront）</v>
      </c>
      <c r="G792" s="5">
        <v>21420</v>
      </c>
      <c r="H792" s="9">
        <f t="shared" si="624"/>
        <v>21420</v>
      </c>
      <c r="I792" s="9" t="str">
        <f t="shared" si="625"/>
        <v>0</v>
      </c>
      <c r="J792" s="9" t="str">
        <f t="shared" si="626"/>
        <v>1</v>
      </c>
      <c r="P792" s="9" t="str">
        <f t="shared" si="627"/>
        <v>PhilWoodHighFlangeTrackHubPOLISHFront</v>
      </c>
      <c r="AI792" s="9" t="str">
        <f t="shared" si="628"/>
        <v>http://image.rakuten.co.jp/brotures/cabinet/items/philwood/high-hub-p-f.jpg</v>
      </c>
      <c r="AS792" s="9" t="str">
        <f t="shared" si="650"/>
        <v>1</v>
      </c>
      <c r="AT792" s="9" t="str">
        <f t="shared" si="650"/>
        <v>1</v>
      </c>
      <c r="AU792" s="9" t="str">
        <f t="shared" si="629"/>
        <v>0</v>
      </c>
      <c r="AV792" s="9" t="str">
        <f t="shared" si="630"/>
        <v>1</v>
      </c>
      <c r="AW792" s="9" t="str">
        <f t="shared" si="651"/>
        <v>0</v>
      </c>
      <c r="AX792" s="9" t="str">
        <f t="shared" si="651"/>
        <v>0</v>
      </c>
      <c r="AY792" s="11"/>
      <c r="AZ792" s="11"/>
      <c r="BA792" s="11"/>
      <c r="BB792" s="9" t="str">
        <f t="shared" si="631"/>
        <v>-1</v>
      </c>
      <c r="BC792" s="9" t="str">
        <f t="shared" si="632"/>
        <v>0</v>
      </c>
      <c r="BG792" s="5" t="s">
        <v>4111</v>
      </c>
      <c r="BH792" s="5" t="s">
        <v>1008</v>
      </c>
      <c r="CS792" s="9" t="str">
        <f t="shared" si="633"/>
        <v>0</v>
      </c>
      <c r="CT792" s="9" t="str">
        <f t="shared" si="634"/>
        <v>&lt;iframe src="http://www.rakuten.ne.jp/gold/brotures/spec/philwood/high-hub-p-f.html" frameborder="0" id="spec-content" scrolling="no"&gt;&lt;/iframe&gt;</v>
      </c>
      <c r="CU792" s="9" t="str">
        <f t="shared" si="635"/>
        <v/>
      </c>
      <c r="CV792" s="9" t="str">
        <f t="shared" si="636"/>
        <v>&lt;div class="row-fluid"&gt;&lt;iframe src="http://www.rakuten.ne.jp/gold/brotures/items/philwood/high-hub-p-f.html" frameborder="0" id="skin-product" scrolling="no"&gt;&lt;/iframe&gt;&lt;/div&gt;</v>
      </c>
      <c r="CW792" s="11" t="str">
        <f t="shared" si="637"/>
        <v/>
      </c>
      <c r="CX792" t="s">
        <v>4155</v>
      </c>
      <c r="CY792" s="9" t="str">
        <f t="shared" si="638"/>
        <v>0</v>
      </c>
      <c r="CZ792" s="11"/>
      <c r="DA792" s="11"/>
      <c r="DB792" s="11"/>
      <c r="DC792" s="11"/>
      <c r="DD792" s="9" t="str">
        <f t="shared" si="639"/>
        <v/>
      </c>
      <c r="DI792" s="9" t="str">
        <f t="shared" si="640"/>
        <v/>
      </c>
      <c r="DT792" s="9">
        <f>VLOOKUP(BG792,ディレクトリID!A:B,2)</f>
        <v>407713</v>
      </c>
      <c r="DV792" s="4" t="str">
        <f t="shared" si="641"/>
        <v>【ハブ　Philwood】</v>
      </c>
      <c r="DW792" s="4" t="str">
        <f t="shared" si="642"/>
        <v>【ハブ　Philwood】</v>
      </c>
      <c r="DX792" s="9">
        <f t="shared" si="643"/>
        <v>4</v>
      </c>
      <c r="DY792" s="11"/>
      <c r="DZ792" s="9" t="str">
        <f t="shared" si="652"/>
        <v>1</v>
      </c>
      <c r="EA792" s="9" t="str">
        <f t="shared" si="652"/>
        <v>1</v>
      </c>
      <c r="EB792" s="11"/>
      <c r="EC792" s="11"/>
      <c r="ED792" s="11"/>
      <c r="EE792" s="9" t="str">
        <f t="shared" si="644"/>
        <v>0</v>
      </c>
      <c r="EO792" s="5" t="s">
        <v>428</v>
      </c>
      <c r="EP792" s="8" t="s">
        <v>429</v>
      </c>
      <c r="EQ792" s="8" t="s">
        <v>429</v>
      </c>
      <c r="ER792" s="8" t="s">
        <v>209</v>
      </c>
      <c r="ES792" s="8" t="s">
        <v>430</v>
      </c>
      <c r="ET792" s="9" t="str">
        <f t="shared" si="645"/>
        <v>2</v>
      </c>
      <c r="EU792" s="11"/>
      <c r="EV792" s="11"/>
      <c r="EW792" s="11"/>
      <c r="EX792" s="9" t="str">
        <f t="shared" si="653"/>
        <v>0</v>
      </c>
      <c r="EY792" s="9" t="str">
        <f t="shared" si="653"/>
        <v>0</v>
      </c>
      <c r="EZ792" s="11"/>
      <c r="FA792" s="11"/>
      <c r="FB792" s="9" t="str">
        <f t="shared" si="654"/>
        <v>0</v>
      </c>
      <c r="FC792" s="9" t="str">
        <f t="shared" si="654"/>
        <v>0</v>
      </c>
      <c r="FD792" s="9" t="str">
        <f t="shared" si="646"/>
        <v>1</v>
      </c>
      <c r="FE792" s="9" t="str">
        <f t="shared" si="655"/>
        <v>1</v>
      </c>
      <c r="FF792" s="9" t="str">
        <f t="shared" si="655"/>
        <v>1</v>
      </c>
      <c r="GJ792" s="4" t="str">
        <f t="shared" si="649"/>
        <v>パーツ\ハブ:ブランド\Philwood</v>
      </c>
      <c r="GK792" s="4" t="str">
        <f t="shared" si="647"/>
        <v>u:u</v>
      </c>
      <c r="GL792" s="11"/>
      <c r="GM792" s="4" t="str">
        <f t="shared" si="656"/>
        <v>::</v>
      </c>
      <c r="GN792" s="4" t="str">
        <f t="shared" si="656"/>
        <v>::</v>
      </c>
      <c r="GO792" s="4" t="str">
        <f t="shared" si="656"/>
        <v>::</v>
      </c>
      <c r="GP792" s="4" t="str">
        <f t="shared" si="648"/>
        <v>1</v>
      </c>
    </row>
    <row r="793" spans="1:198" ht="28" customHeight="1">
      <c r="A793" s="5" t="s">
        <v>4161</v>
      </c>
      <c r="B793" s="5" t="s">
        <v>4163</v>
      </c>
      <c r="C793" s="5" t="s">
        <v>4161</v>
      </c>
      <c r="D793" s="9" t="str">
        <f t="shared" si="621"/>
        <v>u</v>
      </c>
      <c r="E793" s="9" t="str">
        <f t="shared" si="622"/>
        <v xml:space="preserve"> / （PhilWoodHighFlangeTrackHubPOLISHRear）</v>
      </c>
      <c r="F793" s="9" t="str">
        <f t="shared" si="623"/>
        <v xml:space="preserve"> / （PhilWoodHighFlangeTrackHubPOLISHRear）</v>
      </c>
      <c r="G793" s="5">
        <v>22470</v>
      </c>
      <c r="H793" s="9">
        <f t="shared" si="624"/>
        <v>22470</v>
      </c>
      <c r="I793" s="9" t="str">
        <f t="shared" si="625"/>
        <v>0</v>
      </c>
      <c r="J793" s="9" t="str">
        <f t="shared" si="626"/>
        <v>1</v>
      </c>
      <c r="P793" s="9" t="str">
        <f t="shared" si="627"/>
        <v>PhilWoodHighFlangeTrackHubPOLISHRear</v>
      </c>
      <c r="AI793" s="9" t="str">
        <f t="shared" si="628"/>
        <v>http://image.rakuten.co.jp/brotures/cabinet/items/philwood/high-hub-p-r.jpg</v>
      </c>
      <c r="AS793" s="9" t="str">
        <f t="shared" si="650"/>
        <v>1</v>
      </c>
      <c r="AT793" s="9" t="str">
        <f t="shared" si="650"/>
        <v>1</v>
      </c>
      <c r="AU793" s="9" t="str">
        <f t="shared" si="629"/>
        <v>0</v>
      </c>
      <c r="AV793" s="9" t="str">
        <f t="shared" si="630"/>
        <v>1</v>
      </c>
      <c r="AW793" s="9" t="str">
        <f t="shared" si="651"/>
        <v>0</v>
      </c>
      <c r="AX793" s="9" t="str">
        <f t="shared" si="651"/>
        <v>0</v>
      </c>
      <c r="AY793" s="11"/>
      <c r="AZ793" s="11"/>
      <c r="BA793" s="11"/>
      <c r="BB793" s="9" t="str">
        <f t="shared" si="631"/>
        <v>-1</v>
      </c>
      <c r="BC793" s="9" t="str">
        <f t="shared" si="632"/>
        <v>0</v>
      </c>
      <c r="BG793" s="5" t="s">
        <v>4111</v>
      </c>
      <c r="BH793" s="5" t="s">
        <v>1008</v>
      </c>
      <c r="CS793" s="9" t="str">
        <f t="shared" si="633"/>
        <v>0</v>
      </c>
      <c r="CT793" s="9" t="str">
        <f t="shared" si="634"/>
        <v>&lt;iframe src="http://www.rakuten.ne.jp/gold/brotures/spec/philwood/high-hub-p-r.html" frameborder="0" id="spec-content" scrolling="no"&gt;&lt;/iframe&gt;</v>
      </c>
      <c r="CU793" s="9" t="str">
        <f t="shared" si="635"/>
        <v/>
      </c>
      <c r="CV793" s="9" t="str">
        <f t="shared" si="636"/>
        <v>&lt;div class="row-fluid"&gt;&lt;iframe src="http://www.rakuten.ne.jp/gold/brotures/items/philwood/high-hub-p-r.html" frameborder="0" id="skin-product" scrolling="no"&gt;&lt;/iframe&gt;&lt;/div&gt;</v>
      </c>
      <c r="CW793" s="11" t="str">
        <f t="shared" si="637"/>
        <v/>
      </c>
      <c r="CX793" t="s">
        <v>4161</v>
      </c>
      <c r="CY793" s="9" t="str">
        <f t="shared" si="638"/>
        <v>0</v>
      </c>
      <c r="CZ793" s="11"/>
      <c r="DA793" s="11"/>
      <c r="DB793" s="11"/>
      <c r="DC793" s="11"/>
      <c r="DD793" s="9" t="str">
        <f t="shared" si="639"/>
        <v/>
      </c>
      <c r="DI793" s="9" t="str">
        <f t="shared" si="640"/>
        <v/>
      </c>
      <c r="DT793" s="9">
        <f>VLOOKUP(BG793,ディレクトリID!A:B,2)</f>
        <v>407713</v>
      </c>
      <c r="DV793" s="4" t="str">
        <f t="shared" si="641"/>
        <v>【ハブ　Philwood】</v>
      </c>
      <c r="DW793" s="4" t="str">
        <f t="shared" si="642"/>
        <v>【ハブ　Philwood】</v>
      </c>
      <c r="DX793" s="9">
        <f t="shared" si="643"/>
        <v>4</v>
      </c>
      <c r="DY793" s="11"/>
      <c r="DZ793" s="9" t="str">
        <f t="shared" si="652"/>
        <v>1</v>
      </c>
      <c r="EA793" s="9" t="str">
        <f t="shared" si="652"/>
        <v>1</v>
      </c>
      <c r="EB793" s="11"/>
      <c r="EC793" s="11"/>
      <c r="ED793" s="11"/>
      <c r="EE793" s="9" t="str">
        <f t="shared" si="644"/>
        <v>0</v>
      </c>
      <c r="EO793" s="5" t="s">
        <v>428</v>
      </c>
      <c r="EP793" s="8" t="s">
        <v>429</v>
      </c>
      <c r="EQ793" s="8" t="s">
        <v>429</v>
      </c>
      <c r="ER793" s="8" t="s">
        <v>209</v>
      </c>
      <c r="ES793" s="8" t="s">
        <v>430</v>
      </c>
      <c r="ET793" s="9" t="str">
        <f t="shared" si="645"/>
        <v>2</v>
      </c>
      <c r="EU793" s="11"/>
      <c r="EV793" s="11"/>
      <c r="EW793" s="11"/>
      <c r="EX793" s="9" t="str">
        <f t="shared" si="653"/>
        <v>0</v>
      </c>
      <c r="EY793" s="9" t="str">
        <f t="shared" si="653"/>
        <v>0</v>
      </c>
      <c r="EZ793" s="11"/>
      <c r="FA793" s="11"/>
      <c r="FB793" s="9" t="str">
        <f t="shared" si="654"/>
        <v>0</v>
      </c>
      <c r="FC793" s="9" t="str">
        <f t="shared" si="654"/>
        <v>0</v>
      </c>
      <c r="FD793" s="9" t="str">
        <f t="shared" si="646"/>
        <v>1</v>
      </c>
      <c r="FE793" s="9" t="str">
        <f t="shared" si="655"/>
        <v>1</v>
      </c>
      <c r="FF793" s="9" t="str">
        <f t="shared" si="655"/>
        <v>1</v>
      </c>
      <c r="GJ793" s="4" t="str">
        <f t="shared" si="649"/>
        <v>パーツ\ハブ:ブランド\Philwood</v>
      </c>
      <c r="GK793" s="4" t="str">
        <f t="shared" si="647"/>
        <v>u:u</v>
      </c>
      <c r="GL793" s="11"/>
      <c r="GM793" s="4" t="str">
        <f t="shared" si="656"/>
        <v>::</v>
      </c>
      <c r="GN793" s="4" t="str">
        <f t="shared" si="656"/>
        <v>::</v>
      </c>
      <c r="GO793" s="4" t="str">
        <f t="shared" si="656"/>
        <v>::</v>
      </c>
      <c r="GP793" s="4" t="str">
        <f t="shared" si="648"/>
        <v>1</v>
      </c>
    </row>
    <row r="794" spans="1:198" ht="28" customHeight="1">
      <c r="A794" s="5" t="s">
        <v>4167</v>
      </c>
      <c r="B794" s="5" t="s">
        <v>4169</v>
      </c>
      <c r="C794" s="5" t="s">
        <v>4167</v>
      </c>
      <c r="D794" s="9" t="str">
        <f t="shared" si="621"/>
        <v>u</v>
      </c>
      <c r="E794" s="9" t="str">
        <f t="shared" si="622"/>
        <v xml:space="preserve"> / （PhilWoodHighFlangeTrackHubPINKFront）</v>
      </c>
      <c r="F794" s="9" t="str">
        <f t="shared" si="623"/>
        <v xml:space="preserve"> / （PhilWoodHighFlangeTrackHubPINKFront）</v>
      </c>
      <c r="G794" s="5">
        <v>21420</v>
      </c>
      <c r="H794" s="9">
        <f t="shared" si="624"/>
        <v>21420</v>
      </c>
      <c r="I794" s="9" t="str">
        <f t="shared" si="625"/>
        <v>0</v>
      </c>
      <c r="J794" s="9" t="str">
        <f t="shared" si="626"/>
        <v>1</v>
      </c>
      <c r="P794" s="9" t="str">
        <f t="shared" si="627"/>
        <v>PhilWoodHighFlangeTrackHubPINKFront</v>
      </c>
      <c r="AI794" s="9" t="str">
        <f t="shared" si="628"/>
        <v>http://image.rakuten.co.jp/brotures/cabinet/items/philwood/high-hub-pi-f.jpg</v>
      </c>
      <c r="AS794" s="9" t="str">
        <f t="shared" si="650"/>
        <v>1</v>
      </c>
      <c r="AT794" s="9" t="str">
        <f t="shared" si="650"/>
        <v>1</v>
      </c>
      <c r="AU794" s="9" t="str">
        <f t="shared" si="629"/>
        <v>0</v>
      </c>
      <c r="AV794" s="9" t="str">
        <f t="shared" si="630"/>
        <v>1</v>
      </c>
      <c r="AW794" s="9" t="str">
        <f t="shared" si="651"/>
        <v>0</v>
      </c>
      <c r="AX794" s="9" t="str">
        <f t="shared" si="651"/>
        <v>0</v>
      </c>
      <c r="AY794" s="11"/>
      <c r="AZ794" s="11"/>
      <c r="BA794" s="11"/>
      <c r="BB794" s="9" t="str">
        <f t="shared" si="631"/>
        <v>-1</v>
      </c>
      <c r="BC794" s="9" t="str">
        <f t="shared" si="632"/>
        <v>0</v>
      </c>
      <c r="BG794" s="5" t="s">
        <v>4111</v>
      </c>
      <c r="BH794" s="5" t="s">
        <v>1008</v>
      </c>
      <c r="CS794" s="9" t="str">
        <f t="shared" si="633"/>
        <v>0</v>
      </c>
      <c r="CT794" s="9" t="str">
        <f t="shared" si="634"/>
        <v>&lt;iframe src="http://www.rakuten.ne.jp/gold/brotures/spec/philwood/high-hub-pi-f.html" frameborder="0" id="spec-content" scrolling="no"&gt;&lt;/iframe&gt;</v>
      </c>
      <c r="CU794" s="9" t="str">
        <f t="shared" si="635"/>
        <v/>
      </c>
      <c r="CV794" s="9" t="str">
        <f t="shared" si="636"/>
        <v>&lt;div class="row-fluid"&gt;&lt;iframe src="http://www.rakuten.ne.jp/gold/brotures/items/philwood/high-hub-pi-f.html" frameborder="0" id="skin-product" scrolling="no"&gt;&lt;/iframe&gt;&lt;/div&gt;</v>
      </c>
      <c r="CW794" s="11" t="str">
        <f t="shared" si="637"/>
        <v/>
      </c>
      <c r="CX794" t="s">
        <v>4167</v>
      </c>
      <c r="CY794" s="9" t="str">
        <f t="shared" si="638"/>
        <v>0</v>
      </c>
      <c r="CZ794" s="11"/>
      <c r="DA794" s="11"/>
      <c r="DB794" s="11"/>
      <c r="DC794" s="11"/>
      <c r="DD794" s="9" t="str">
        <f t="shared" si="639"/>
        <v/>
      </c>
      <c r="DI794" s="9" t="str">
        <f t="shared" si="640"/>
        <v/>
      </c>
      <c r="DT794" s="9">
        <f>VLOOKUP(BG794,ディレクトリID!A:B,2)</f>
        <v>407713</v>
      </c>
      <c r="DV794" s="4" t="str">
        <f t="shared" si="641"/>
        <v>【ハブ　Philwood】</v>
      </c>
      <c r="DW794" s="4" t="str">
        <f t="shared" si="642"/>
        <v>【ハブ　Philwood】</v>
      </c>
      <c r="DX794" s="9">
        <f t="shared" si="643"/>
        <v>4</v>
      </c>
      <c r="DY794" s="11"/>
      <c r="DZ794" s="9" t="str">
        <f t="shared" si="652"/>
        <v>1</v>
      </c>
      <c r="EA794" s="9" t="str">
        <f t="shared" si="652"/>
        <v>1</v>
      </c>
      <c r="EB794" s="11"/>
      <c r="EC794" s="11"/>
      <c r="ED794" s="11"/>
      <c r="EE794" s="9" t="str">
        <f t="shared" si="644"/>
        <v>0</v>
      </c>
      <c r="EO794" s="5" t="s">
        <v>428</v>
      </c>
      <c r="EP794" s="8" t="s">
        <v>429</v>
      </c>
      <c r="EQ794" s="8" t="s">
        <v>429</v>
      </c>
      <c r="ER794" s="8" t="s">
        <v>209</v>
      </c>
      <c r="ES794" s="8" t="s">
        <v>430</v>
      </c>
      <c r="ET794" s="9" t="str">
        <f t="shared" si="645"/>
        <v>2</v>
      </c>
      <c r="EU794" s="11"/>
      <c r="EV794" s="11"/>
      <c r="EW794" s="11"/>
      <c r="EX794" s="9" t="str">
        <f t="shared" si="653"/>
        <v>0</v>
      </c>
      <c r="EY794" s="9" t="str">
        <f t="shared" si="653"/>
        <v>0</v>
      </c>
      <c r="EZ794" s="11"/>
      <c r="FA794" s="11"/>
      <c r="FB794" s="9" t="str">
        <f t="shared" si="654"/>
        <v>0</v>
      </c>
      <c r="FC794" s="9" t="str">
        <f t="shared" si="654"/>
        <v>0</v>
      </c>
      <c r="FD794" s="9" t="str">
        <f t="shared" si="646"/>
        <v>1</v>
      </c>
      <c r="FE794" s="9" t="str">
        <f t="shared" si="655"/>
        <v>1</v>
      </c>
      <c r="FF794" s="9" t="str">
        <f t="shared" si="655"/>
        <v>1</v>
      </c>
      <c r="GJ794" s="4" t="str">
        <f t="shared" si="649"/>
        <v>パーツ\ハブ:ブランド\Philwood</v>
      </c>
      <c r="GK794" s="4" t="str">
        <f t="shared" si="647"/>
        <v>u:u</v>
      </c>
      <c r="GL794" s="11"/>
      <c r="GM794" s="4" t="str">
        <f t="shared" si="656"/>
        <v>::</v>
      </c>
      <c r="GN794" s="4" t="str">
        <f t="shared" si="656"/>
        <v>::</v>
      </c>
      <c r="GO794" s="4" t="str">
        <f t="shared" si="656"/>
        <v>::</v>
      </c>
      <c r="GP794" s="4" t="str">
        <f t="shared" si="648"/>
        <v>1</v>
      </c>
    </row>
    <row r="795" spans="1:198" ht="28" customHeight="1">
      <c r="A795" s="5" t="s">
        <v>4173</v>
      </c>
      <c r="B795" s="5" t="s">
        <v>4175</v>
      </c>
      <c r="C795" s="5" t="s">
        <v>4173</v>
      </c>
      <c r="D795" s="9" t="str">
        <f t="shared" si="621"/>
        <v>u</v>
      </c>
      <c r="E795" s="9" t="str">
        <f t="shared" si="622"/>
        <v xml:space="preserve"> / （PhilWoodHighFlangeTrackHubPINKRear）</v>
      </c>
      <c r="F795" s="9" t="str">
        <f t="shared" si="623"/>
        <v xml:space="preserve"> / （PhilWoodHighFlangeTrackHubPINKRear）</v>
      </c>
      <c r="G795" s="5">
        <v>22470</v>
      </c>
      <c r="H795" s="9">
        <f t="shared" si="624"/>
        <v>22470</v>
      </c>
      <c r="I795" s="9" t="str">
        <f t="shared" si="625"/>
        <v>0</v>
      </c>
      <c r="J795" s="9" t="str">
        <f t="shared" si="626"/>
        <v>1</v>
      </c>
      <c r="P795" s="9" t="str">
        <f t="shared" si="627"/>
        <v>PhilWoodHighFlangeTrackHubPINKRear</v>
      </c>
      <c r="AI795" s="9" t="str">
        <f t="shared" si="628"/>
        <v>http://image.rakuten.co.jp/brotures/cabinet/items/philwood/high-hub-pi-r.jpg</v>
      </c>
      <c r="AS795" s="9" t="str">
        <f t="shared" si="650"/>
        <v>1</v>
      </c>
      <c r="AT795" s="9" t="str">
        <f t="shared" si="650"/>
        <v>1</v>
      </c>
      <c r="AU795" s="9" t="str">
        <f t="shared" si="629"/>
        <v>0</v>
      </c>
      <c r="AV795" s="9" t="str">
        <f t="shared" si="630"/>
        <v>1</v>
      </c>
      <c r="AW795" s="9" t="str">
        <f t="shared" si="651"/>
        <v>0</v>
      </c>
      <c r="AX795" s="9" t="str">
        <f t="shared" si="651"/>
        <v>0</v>
      </c>
      <c r="AY795" s="11"/>
      <c r="AZ795" s="11"/>
      <c r="BA795" s="11"/>
      <c r="BB795" s="9" t="str">
        <f t="shared" si="631"/>
        <v>-1</v>
      </c>
      <c r="BC795" s="9" t="str">
        <f t="shared" si="632"/>
        <v>0</v>
      </c>
      <c r="BG795" s="5" t="s">
        <v>4111</v>
      </c>
      <c r="BH795" s="5" t="s">
        <v>1008</v>
      </c>
      <c r="CS795" s="9" t="str">
        <f t="shared" si="633"/>
        <v>0</v>
      </c>
      <c r="CT795" s="9" t="str">
        <f t="shared" si="634"/>
        <v>&lt;iframe src="http://www.rakuten.ne.jp/gold/brotures/spec/philwood/high-hub-pi-r.html" frameborder="0" id="spec-content" scrolling="no"&gt;&lt;/iframe&gt;</v>
      </c>
      <c r="CU795" s="9" t="str">
        <f t="shared" si="635"/>
        <v/>
      </c>
      <c r="CV795" s="9" t="str">
        <f t="shared" si="636"/>
        <v>&lt;div class="row-fluid"&gt;&lt;iframe src="http://www.rakuten.ne.jp/gold/brotures/items/philwood/high-hub-pi-r.html" frameborder="0" id="skin-product" scrolling="no"&gt;&lt;/iframe&gt;&lt;/div&gt;</v>
      </c>
      <c r="CW795" s="11" t="str">
        <f t="shared" si="637"/>
        <v/>
      </c>
      <c r="CX795" t="s">
        <v>4173</v>
      </c>
      <c r="CY795" s="9" t="str">
        <f t="shared" si="638"/>
        <v>0</v>
      </c>
      <c r="CZ795" s="11"/>
      <c r="DA795" s="11"/>
      <c r="DB795" s="11"/>
      <c r="DC795" s="11"/>
      <c r="DD795" s="9" t="str">
        <f t="shared" si="639"/>
        <v/>
      </c>
      <c r="DI795" s="9" t="str">
        <f t="shared" si="640"/>
        <v/>
      </c>
      <c r="DT795" s="9">
        <f>VLOOKUP(BG795,ディレクトリID!A:B,2)</f>
        <v>407713</v>
      </c>
      <c r="DV795" s="4" t="str">
        <f t="shared" si="641"/>
        <v>【ハブ　Philwood】</v>
      </c>
      <c r="DW795" s="4" t="str">
        <f t="shared" si="642"/>
        <v>【ハブ　Philwood】</v>
      </c>
      <c r="DX795" s="9">
        <f t="shared" si="643"/>
        <v>4</v>
      </c>
      <c r="DY795" s="11"/>
      <c r="DZ795" s="9" t="str">
        <f t="shared" si="652"/>
        <v>1</v>
      </c>
      <c r="EA795" s="9" t="str">
        <f t="shared" si="652"/>
        <v>1</v>
      </c>
      <c r="EB795" s="11"/>
      <c r="EC795" s="11"/>
      <c r="ED795" s="11"/>
      <c r="EE795" s="9" t="str">
        <f t="shared" si="644"/>
        <v>0</v>
      </c>
      <c r="EO795" s="5" t="s">
        <v>428</v>
      </c>
      <c r="EP795" s="8" t="s">
        <v>429</v>
      </c>
      <c r="EQ795" s="8" t="s">
        <v>429</v>
      </c>
      <c r="ER795" s="8" t="s">
        <v>209</v>
      </c>
      <c r="ES795" s="8" t="s">
        <v>430</v>
      </c>
      <c r="ET795" s="9" t="str">
        <f t="shared" si="645"/>
        <v>2</v>
      </c>
      <c r="EU795" s="11"/>
      <c r="EV795" s="11"/>
      <c r="EW795" s="11"/>
      <c r="EX795" s="9" t="str">
        <f t="shared" si="653"/>
        <v>0</v>
      </c>
      <c r="EY795" s="9" t="str">
        <f t="shared" si="653"/>
        <v>0</v>
      </c>
      <c r="EZ795" s="11"/>
      <c r="FA795" s="11"/>
      <c r="FB795" s="9" t="str">
        <f t="shared" si="654"/>
        <v>0</v>
      </c>
      <c r="FC795" s="9" t="str">
        <f t="shared" si="654"/>
        <v>0</v>
      </c>
      <c r="FD795" s="9" t="str">
        <f t="shared" si="646"/>
        <v>1</v>
      </c>
      <c r="FE795" s="9" t="str">
        <f t="shared" si="655"/>
        <v>1</v>
      </c>
      <c r="FF795" s="9" t="str">
        <f t="shared" si="655"/>
        <v>1</v>
      </c>
      <c r="GJ795" s="4" t="str">
        <f t="shared" si="649"/>
        <v>パーツ\ハブ:ブランド\Philwood</v>
      </c>
      <c r="GK795" s="4" t="str">
        <f t="shared" si="647"/>
        <v>u:u</v>
      </c>
      <c r="GL795" s="11"/>
      <c r="GM795" s="4" t="str">
        <f t="shared" si="656"/>
        <v>::</v>
      </c>
      <c r="GN795" s="4" t="str">
        <f t="shared" si="656"/>
        <v>::</v>
      </c>
      <c r="GO795" s="4" t="str">
        <f t="shared" si="656"/>
        <v>::</v>
      </c>
      <c r="GP795" s="4" t="str">
        <f t="shared" si="648"/>
        <v>1</v>
      </c>
    </row>
    <row r="796" spans="1:198" ht="28" customHeight="1">
      <c r="A796" s="5" t="s">
        <v>4179</v>
      </c>
      <c r="B796" s="5" t="s">
        <v>4181</v>
      </c>
      <c r="C796" s="5" t="s">
        <v>4179</v>
      </c>
      <c r="D796" s="9" t="str">
        <f t="shared" si="621"/>
        <v>u</v>
      </c>
      <c r="E796" s="9" t="str">
        <f t="shared" si="622"/>
        <v xml:space="preserve"> / （PhilWoodHighFlangeTrackHubPURPLEFront）</v>
      </c>
      <c r="F796" s="9" t="str">
        <f t="shared" si="623"/>
        <v xml:space="preserve"> / （PhilWoodHighFlangeTrackHubPURPLEFront）</v>
      </c>
      <c r="G796" s="5">
        <v>21420</v>
      </c>
      <c r="H796" s="9">
        <f t="shared" si="624"/>
        <v>21420</v>
      </c>
      <c r="I796" s="9" t="str">
        <f t="shared" si="625"/>
        <v>0</v>
      </c>
      <c r="J796" s="9" t="str">
        <f t="shared" si="626"/>
        <v>1</v>
      </c>
      <c r="P796" s="9" t="str">
        <f t="shared" si="627"/>
        <v>PhilWoodHighFlangeTrackHubPURPLEFront</v>
      </c>
      <c r="AI796" s="9" t="str">
        <f t="shared" si="628"/>
        <v>http://image.rakuten.co.jp/brotures/cabinet/items/philwood/high-hub-pr-f.jpg</v>
      </c>
      <c r="AS796" s="9" t="str">
        <f t="shared" si="650"/>
        <v>1</v>
      </c>
      <c r="AT796" s="9" t="str">
        <f t="shared" si="650"/>
        <v>1</v>
      </c>
      <c r="AU796" s="9" t="str">
        <f t="shared" si="629"/>
        <v>0</v>
      </c>
      <c r="AV796" s="9" t="str">
        <f t="shared" si="630"/>
        <v>1</v>
      </c>
      <c r="AW796" s="9" t="str">
        <f t="shared" si="651"/>
        <v>0</v>
      </c>
      <c r="AX796" s="9" t="str">
        <f t="shared" si="651"/>
        <v>0</v>
      </c>
      <c r="AY796" s="11"/>
      <c r="AZ796" s="11"/>
      <c r="BA796" s="11"/>
      <c r="BB796" s="9" t="str">
        <f t="shared" si="631"/>
        <v>-1</v>
      </c>
      <c r="BC796" s="9" t="str">
        <f t="shared" si="632"/>
        <v>0</v>
      </c>
      <c r="BG796" s="5" t="s">
        <v>4111</v>
      </c>
      <c r="BH796" s="5" t="s">
        <v>1008</v>
      </c>
      <c r="CS796" s="9" t="str">
        <f t="shared" si="633"/>
        <v>0</v>
      </c>
      <c r="CT796" s="9" t="str">
        <f t="shared" si="634"/>
        <v>&lt;iframe src="http://www.rakuten.ne.jp/gold/brotures/spec/philwood/high-hub-pr-f.html" frameborder="0" id="spec-content" scrolling="no"&gt;&lt;/iframe&gt;</v>
      </c>
      <c r="CU796" s="9" t="str">
        <f t="shared" si="635"/>
        <v/>
      </c>
      <c r="CV796" s="9" t="str">
        <f t="shared" si="636"/>
        <v>&lt;div class="row-fluid"&gt;&lt;iframe src="http://www.rakuten.ne.jp/gold/brotures/items/philwood/high-hub-pr-f.html" frameborder="0" id="skin-product" scrolling="no"&gt;&lt;/iframe&gt;&lt;/div&gt;</v>
      </c>
      <c r="CW796" s="11" t="str">
        <f t="shared" si="637"/>
        <v/>
      </c>
      <c r="CX796" t="s">
        <v>4179</v>
      </c>
      <c r="CY796" s="9" t="str">
        <f t="shared" si="638"/>
        <v>0</v>
      </c>
      <c r="CZ796" s="11"/>
      <c r="DA796" s="11"/>
      <c r="DB796" s="11"/>
      <c r="DC796" s="11"/>
      <c r="DD796" s="9" t="str">
        <f t="shared" si="639"/>
        <v/>
      </c>
      <c r="DI796" s="9" t="str">
        <f t="shared" si="640"/>
        <v/>
      </c>
      <c r="DT796" s="9">
        <f>VLOOKUP(BG796,ディレクトリID!A:B,2)</f>
        <v>407713</v>
      </c>
      <c r="DV796" s="4" t="str">
        <f t="shared" si="641"/>
        <v>【ハブ　Philwood】</v>
      </c>
      <c r="DW796" s="4" t="str">
        <f t="shared" si="642"/>
        <v>【ハブ　Philwood】</v>
      </c>
      <c r="DX796" s="9">
        <f t="shared" si="643"/>
        <v>4</v>
      </c>
      <c r="DY796" s="11"/>
      <c r="DZ796" s="9" t="str">
        <f t="shared" si="652"/>
        <v>1</v>
      </c>
      <c r="EA796" s="9" t="str">
        <f t="shared" si="652"/>
        <v>1</v>
      </c>
      <c r="EB796" s="11"/>
      <c r="EC796" s="11"/>
      <c r="ED796" s="11"/>
      <c r="EE796" s="9" t="str">
        <f t="shared" si="644"/>
        <v>0</v>
      </c>
      <c r="EO796" s="5" t="s">
        <v>428</v>
      </c>
      <c r="EP796" s="8" t="s">
        <v>429</v>
      </c>
      <c r="EQ796" s="8" t="s">
        <v>429</v>
      </c>
      <c r="ER796" s="8" t="s">
        <v>209</v>
      </c>
      <c r="ES796" s="8" t="s">
        <v>430</v>
      </c>
      <c r="ET796" s="9" t="str">
        <f t="shared" si="645"/>
        <v>2</v>
      </c>
      <c r="EU796" s="11"/>
      <c r="EV796" s="11"/>
      <c r="EW796" s="11"/>
      <c r="EX796" s="9" t="str">
        <f t="shared" si="653"/>
        <v>0</v>
      </c>
      <c r="EY796" s="9" t="str">
        <f t="shared" si="653"/>
        <v>0</v>
      </c>
      <c r="EZ796" s="11"/>
      <c r="FA796" s="11"/>
      <c r="FB796" s="9" t="str">
        <f t="shared" si="654"/>
        <v>0</v>
      </c>
      <c r="FC796" s="9" t="str">
        <f t="shared" si="654"/>
        <v>0</v>
      </c>
      <c r="FD796" s="9" t="str">
        <f t="shared" si="646"/>
        <v>1</v>
      </c>
      <c r="FE796" s="9" t="str">
        <f t="shared" si="655"/>
        <v>1</v>
      </c>
      <c r="FF796" s="9" t="str">
        <f t="shared" si="655"/>
        <v>1</v>
      </c>
      <c r="GJ796" s="4" t="str">
        <f t="shared" si="649"/>
        <v>パーツ\ハブ:ブランド\Philwood</v>
      </c>
      <c r="GK796" s="4" t="str">
        <f t="shared" si="647"/>
        <v>u:u</v>
      </c>
      <c r="GL796" s="11"/>
      <c r="GM796" s="4" t="str">
        <f t="shared" si="656"/>
        <v>::</v>
      </c>
      <c r="GN796" s="4" t="str">
        <f t="shared" si="656"/>
        <v>::</v>
      </c>
      <c r="GO796" s="4" t="str">
        <f t="shared" si="656"/>
        <v>::</v>
      </c>
      <c r="GP796" s="4" t="str">
        <f t="shared" si="648"/>
        <v>1</v>
      </c>
    </row>
    <row r="797" spans="1:198" ht="28" customHeight="1">
      <c r="A797" s="5" t="s">
        <v>4185</v>
      </c>
      <c r="B797" s="5" t="s">
        <v>4187</v>
      </c>
      <c r="C797" s="5" t="s">
        <v>4185</v>
      </c>
      <c r="D797" s="9" t="str">
        <f t="shared" si="621"/>
        <v>u</v>
      </c>
      <c r="E797" s="9" t="str">
        <f t="shared" si="622"/>
        <v xml:space="preserve"> / （PhilWoodHighFlangeTrackHubPURPLERear）</v>
      </c>
      <c r="F797" s="9" t="str">
        <f t="shared" si="623"/>
        <v xml:space="preserve"> / （PhilWoodHighFlangeTrackHubPURPLERear）</v>
      </c>
      <c r="G797" s="5">
        <v>22470</v>
      </c>
      <c r="H797" s="9">
        <f t="shared" si="624"/>
        <v>22470</v>
      </c>
      <c r="I797" s="9" t="str">
        <f t="shared" si="625"/>
        <v>0</v>
      </c>
      <c r="J797" s="9" t="str">
        <f t="shared" si="626"/>
        <v>1</v>
      </c>
      <c r="P797" s="9" t="str">
        <f t="shared" si="627"/>
        <v>PhilWoodHighFlangeTrackHubPURPLERear</v>
      </c>
      <c r="AI797" s="9" t="str">
        <f t="shared" si="628"/>
        <v>http://image.rakuten.co.jp/brotures/cabinet/items/philwood/high-hub-pr-r.jpg</v>
      </c>
      <c r="AS797" s="9" t="str">
        <f t="shared" si="650"/>
        <v>1</v>
      </c>
      <c r="AT797" s="9" t="str">
        <f t="shared" si="650"/>
        <v>1</v>
      </c>
      <c r="AU797" s="9" t="str">
        <f t="shared" si="629"/>
        <v>0</v>
      </c>
      <c r="AV797" s="9" t="str">
        <f t="shared" si="630"/>
        <v>1</v>
      </c>
      <c r="AW797" s="9" t="str">
        <f t="shared" si="651"/>
        <v>0</v>
      </c>
      <c r="AX797" s="9" t="str">
        <f t="shared" si="651"/>
        <v>0</v>
      </c>
      <c r="AY797" s="11"/>
      <c r="AZ797" s="11"/>
      <c r="BA797" s="11"/>
      <c r="BB797" s="9" t="str">
        <f t="shared" si="631"/>
        <v>-1</v>
      </c>
      <c r="BC797" s="9" t="str">
        <f t="shared" si="632"/>
        <v>0</v>
      </c>
      <c r="BG797" s="5" t="s">
        <v>4111</v>
      </c>
      <c r="BH797" s="5" t="s">
        <v>1008</v>
      </c>
      <c r="CS797" s="9" t="str">
        <f t="shared" si="633"/>
        <v>0</v>
      </c>
      <c r="CT797" s="9" t="str">
        <f t="shared" si="634"/>
        <v>&lt;iframe src="http://www.rakuten.ne.jp/gold/brotures/spec/philwood/high-hub-pr-r.html" frameborder="0" id="spec-content" scrolling="no"&gt;&lt;/iframe&gt;</v>
      </c>
      <c r="CU797" s="9" t="str">
        <f t="shared" si="635"/>
        <v/>
      </c>
      <c r="CV797" s="9" t="str">
        <f t="shared" si="636"/>
        <v>&lt;div class="row-fluid"&gt;&lt;iframe src="http://www.rakuten.ne.jp/gold/brotures/items/philwood/high-hub-pr-r.html" frameborder="0" id="skin-product" scrolling="no"&gt;&lt;/iframe&gt;&lt;/div&gt;</v>
      </c>
      <c r="CW797" s="11" t="str">
        <f t="shared" si="637"/>
        <v/>
      </c>
      <c r="CX797" t="s">
        <v>4185</v>
      </c>
      <c r="CY797" s="9" t="str">
        <f t="shared" si="638"/>
        <v>0</v>
      </c>
      <c r="CZ797" s="11"/>
      <c r="DA797" s="11"/>
      <c r="DB797" s="11"/>
      <c r="DC797" s="11"/>
      <c r="DD797" s="9" t="str">
        <f t="shared" si="639"/>
        <v/>
      </c>
      <c r="DI797" s="9" t="str">
        <f t="shared" si="640"/>
        <v/>
      </c>
      <c r="DT797" s="9">
        <f>VLOOKUP(BG797,ディレクトリID!A:B,2)</f>
        <v>407713</v>
      </c>
      <c r="DV797" s="4" t="str">
        <f t="shared" si="641"/>
        <v>【ハブ　Philwood】</v>
      </c>
      <c r="DW797" s="4" t="str">
        <f t="shared" si="642"/>
        <v>【ハブ　Philwood】</v>
      </c>
      <c r="DX797" s="9">
        <f t="shared" si="643"/>
        <v>4</v>
      </c>
      <c r="DY797" s="11"/>
      <c r="DZ797" s="9" t="str">
        <f t="shared" si="652"/>
        <v>1</v>
      </c>
      <c r="EA797" s="9" t="str">
        <f t="shared" si="652"/>
        <v>1</v>
      </c>
      <c r="EB797" s="11"/>
      <c r="EC797" s="11"/>
      <c r="ED797" s="11"/>
      <c r="EE797" s="9" t="str">
        <f t="shared" si="644"/>
        <v>0</v>
      </c>
      <c r="EO797" s="5" t="s">
        <v>428</v>
      </c>
      <c r="EP797" s="8" t="s">
        <v>429</v>
      </c>
      <c r="EQ797" s="8" t="s">
        <v>429</v>
      </c>
      <c r="ER797" s="8" t="s">
        <v>209</v>
      </c>
      <c r="ES797" s="8" t="s">
        <v>430</v>
      </c>
      <c r="ET797" s="9" t="str">
        <f t="shared" si="645"/>
        <v>2</v>
      </c>
      <c r="EU797" s="11"/>
      <c r="EV797" s="11"/>
      <c r="EW797" s="11"/>
      <c r="EX797" s="9" t="str">
        <f t="shared" si="653"/>
        <v>0</v>
      </c>
      <c r="EY797" s="9" t="str">
        <f t="shared" si="653"/>
        <v>0</v>
      </c>
      <c r="EZ797" s="11"/>
      <c r="FA797" s="11"/>
      <c r="FB797" s="9" t="str">
        <f t="shared" si="654"/>
        <v>0</v>
      </c>
      <c r="FC797" s="9" t="str">
        <f t="shared" si="654"/>
        <v>0</v>
      </c>
      <c r="FD797" s="9" t="str">
        <f t="shared" si="646"/>
        <v>1</v>
      </c>
      <c r="FE797" s="9" t="str">
        <f t="shared" si="655"/>
        <v>1</v>
      </c>
      <c r="FF797" s="9" t="str">
        <f t="shared" si="655"/>
        <v>1</v>
      </c>
      <c r="GJ797" s="4" t="str">
        <f t="shared" si="649"/>
        <v>パーツ\ハブ:ブランド\Philwood</v>
      </c>
      <c r="GK797" s="4" t="str">
        <f t="shared" si="647"/>
        <v>u:u</v>
      </c>
      <c r="GL797" s="11"/>
      <c r="GM797" s="4" t="str">
        <f t="shared" si="656"/>
        <v>::</v>
      </c>
      <c r="GN797" s="4" t="str">
        <f t="shared" si="656"/>
        <v>::</v>
      </c>
      <c r="GO797" s="4" t="str">
        <f t="shared" si="656"/>
        <v>::</v>
      </c>
      <c r="GP797" s="4" t="str">
        <f t="shared" si="648"/>
        <v>1</v>
      </c>
    </row>
    <row r="798" spans="1:198" ht="28" customHeight="1">
      <c r="A798" s="5" t="s">
        <v>4191</v>
      </c>
      <c r="B798" s="5" t="s">
        <v>4193</v>
      </c>
      <c r="C798" s="5" t="s">
        <v>4191</v>
      </c>
      <c r="D798" s="9" t="str">
        <f t="shared" si="621"/>
        <v>u</v>
      </c>
      <c r="E798" s="9" t="str">
        <f t="shared" si="622"/>
        <v xml:space="preserve"> / （PhilWoodHighFlangeTrackHubREDFront）</v>
      </c>
      <c r="F798" s="9" t="str">
        <f t="shared" si="623"/>
        <v xml:space="preserve"> / （PhilWoodHighFlangeTrackHubREDFront）</v>
      </c>
      <c r="G798" s="5">
        <v>21420</v>
      </c>
      <c r="H798" s="9">
        <f t="shared" si="624"/>
        <v>21420</v>
      </c>
      <c r="I798" s="9" t="str">
        <f t="shared" si="625"/>
        <v>0</v>
      </c>
      <c r="J798" s="9" t="str">
        <f t="shared" si="626"/>
        <v>1</v>
      </c>
      <c r="P798" s="9" t="str">
        <f t="shared" si="627"/>
        <v>PhilWoodHighFlangeTrackHubREDFront</v>
      </c>
      <c r="AI798" s="9" t="str">
        <f t="shared" si="628"/>
        <v>http://image.rakuten.co.jp/brotures/cabinet/items/philwood/high-hub-r-f.jpg</v>
      </c>
      <c r="AS798" s="9" t="str">
        <f t="shared" si="650"/>
        <v>1</v>
      </c>
      <c r="AT798" s="9" t="str">
        <f t="shared" si="650"/>
        <v>1</v>
      </c>
      <c r="AU798" s="9" t="str">
        <f t="shared" si="629"/>
        <v>0</v>
      </c>
      <c r="AV798" s="9" t="str">
        <f t="shared" si="630"/>
        <v>1</v>
      </c>
      <c r="AW798" s="9" t="str">
        <f t="shared" si="651"/>
        <v>0</v>
      </c>
      <c r="AX798" s="9" t="str">
        <f t="shared" si="651"/>
        <v>0</v>
      </c>
      <c r="AY798" s="11"/>
      <c r="AZ798" s="11"/>
      <c r="BA798" s="11"/>
      <c r="BB798" s="9" t="str">
        <f t="shared" si="631"/>
        <v>-1</v>
      </c>
      <c r="BC798" s="9" t="str">
        <f t="shared" si="632"/>
        <v>0</v>
      </c>
      <c r="BG798" s="5" t="s">
        <v>4111</v>
      </c>
      <c r="BH798" s="5" t="s">
        <v>1008</v>
      </c>
      <c r="CS798" s="9" t="str">
        <f t="shared" si="633"/>
        <v>0</v>
      </c>
      <c r="CT798" s="9" t="str">
        <f t="shared" si="634"/>
        <v>&lt;iframe src="http://www.rakuten.ne.jp/gold/brotures/spec/philwood/high-hub-r-f.html" frameborder="0" id="spec-content" scrolling="no"&gt;&lt;/iframe&gt;</v>
      </c>
      <c r="CU798" s="9" t="str">
        <f t="shared" si="635"/>
        <v/>
      </c>
      <c r="CV798" s="9" t="str">
        <f t="shared" si="636"/>
        <v>&lt;div class="row-fluid"&gt;&lt;iframe src="http://www.rakuten.ne.jp/gold/brotures/items/philwood/high-hub-r-f.html" frameborder="0" id="skin-product" scrolling="no"&gt;&lt;/iframe&gt;&lt;/div&gt;</v>
      </c>
      <c r="CW798" s="11" t="str">
        <f t="shared" si="637"/>
        <v/>
      </c>
      <c r="CX798" t="s">
        <v>4191</v>
      </c>
      <c r="CY798" s="9" t="str">
        <f t="shared" si="638"/>
        <v>0</v>
      </c>
      <c r="CZ798" s="11"/>
      <c r="DA798" s="11"/>
      <c r="DB798" s="11"/>
      <c r="DC798" s="11"/>
      <c r="DD798" s="9" t="str">
        <f t="shared" si="639"/>
        <v/>
      </c>
      <c r="DI798" s="9" t="str">
        <f t="shared" si="640"/>
        <v/>
      </c>
      <c r="DT798" s="9">
        <f>VLOOKUP(BG798,ディレクトリID!A:B,2)</f>
        <v>407713</v>
      </c>
      <c r="DV798" s="4" t="str">
        <f t="shared" si="641"/>
        <v>【ハブ　Philwood】</v>
      </c>
      <c r="DW798" s="4" t="str">
        <f t="shared" si="642"/>
        <v>【ハブ　Philwood】</v>
      </c>
      <c r="DX798" s="9">
        <f t="shared" si="643"/>
        <v>4</v>
      </c>
      <c r="DY798" s="11"/>
      <c r="DZ798" s="9" t="str">
        <f t="shared" si="652"/>
        <v>1</v>
      </c>
      <c r="EA798" s="9" t="str">
        <f t="shared" si="652"/>
        <v>1</v>
      </c>
      <c r="EB798" s="11"/>
      <c r="EC798" s="11"/>
      <c r="ED798" s="11"/>
      <c r="EE798" s="9" t="str">
        <f t="shared" si="644"/>
        <v>0</v>
      </c>
      <c r="EO798" s="5" t="s">
        <v>428</v>
      </c>
      <c r="EP798" s="8" t="s">
        <v>429</v>
      </c>
      <c r="EQ798" s="8" t="s">
        <v>429</v>
      </c>
      <c r="ER798" s="8" t="s">
        <v>209</v>
      </c>
      <c r="ES798" s="8" t="s">
        <v>430</v>
      </c>
      <c r="ET798" s="9" t="str">
        <f t="shared" si="645"/>
        <v>2</v>
      </c>
      <c r="EU798" s="11"/>
      <c r="EV798" s="11"/>
      <c r="EW798" s="11"/>
      <c r="EX798" s="9" t="str">
        <f t="shared" si="653"/>
        <v>0</v>
      </c>
      <c r="EY798" s="9" t="str">
        <f t="shared" si="653"/>
        <v>0</v>
      </c>
      <c r="EZ798" s="11"/>
      <c r="FA798" s="11"/>
      <c r="FB798" s="9" t="str">
        <f t="shared" si="654"/>
        <v>0</v>
      </c>
      <c r="FC798" s="9" t="str">
        <f t="shared" si="654"/>
        <v>0</v>
      </c>
      <c r="FD798" s="9" t="str">
        <f t="shared" si="646"/>
        <v>1</v>
      </c>
      <c r="FE798" s="9" t="str">
        <f t="shared" si="655"/>
        <v>1</v>
      </c>
      <c r="FF798" s="9" t="str">
        <f t="shared" si="655"/>
        <v>1</v>
      </c>
      <c r="GJ798" s="4" t="str">
        <f t="shared" si="649"/>
        <v>パーツ\ハブ:ブランド\Philwood</v>
      </c>
      <c r="GK798" s="4" t="str">
        <f t="shared" si="647"/>
        <v>u:u</v>
      </c>
      <c r="GL798" s="11"/>
      <c r="GM798" s="4" t="str">
        <f t="shared" si="656"/>
        <v>::</v>
      </c>
      <c r="GN798" s="4" t="str">
        <f t="shared" si="656"/>
        <v>::</v>
      </c>
      <c r="GO798" s="4" t="str">
        <f t="shared" si="656"/>
        <v>::</v>
      </c>
      <c r="GP798" s="4" t="str">
        <f t="shared" si="648"/>
        <v>1</v>
      </c>
    </row>
    <row r="799" spans="1:198" ht="28" customHeight="1">
      <c r="A799" s="5" t="s">
        <v>4197</v>
      </c>
      <c r="B799" s="5" t="s">
        <v>4199</v>
      </c>
      <c r="C799" s="5" t="s">
        <v>4197</v>
      </c>
      <c r="D799" s="9" t="str">
        <f t="shared" si="621"/>
        <v>u</v>
      </c>
      <c r="E799" s="9" t="str">
        <f t="shared" si="622"/>
        <v xml:space="preserve"> / （PhilWoodHighFlangeTrackHubREDRear）</v>
      </c>
      <c r="F799" s="9" t="str">
        <f t="shared" si="623"/>
        <v xml:space="preserve"> / （PhilWoodHighFlangeTrackHubREDRear）</v>
      </c>
      <c r="G799" s="5">
        <v>22470</v>
      </c>
      <c r="H799" s="9">
        <f t="shared" si="624"/>
        <v>22470</v>
      </c>
      <c r="I799" s="9" t="str">
        <f t="shared" si="625"/>
        <v>0</v>
      </c>
      <c r="J799" s="9" t="str">
        <f t="shared" si="626"/>
        <v>1</v>
      </c>
      <c r="P799" s="9" t="str">
        <f t="shared" si="627"/>
        <v>PhilWoodHighFlangeTrackHubREDRear</v>
      </c>
      <c r="AI799" s="9" t="str">
        <f t="shared" si="628"/>
        <v>http://image.rakuten.co.jp/brotures/cabinet/items/philwood/high-hub-r-r.jpg</v>
      </c>
      <c r="AS799" s="9" t="str">
        <f t="shared" si="650"/>
        <v>1</v>
      </c>
      <c r="AT799" s="9" t="str">
        <f t="shared" si="650"/>
        <v>1</v>
      </c>
      <c r="AU799" s="9" t="str">
        <f t="shared" si="629"/>
        <v>0</v>
      </c>
      <c r="AV799" s="9" t="str">
        <f t="shared" si="630"/>
        <v>1</v>
      </c>
      <c r="AW799" s="9" t="str">
        <f t="shared" si="651"/>
        <v>0</v>
      </c>
      <c r="AX799" s="9" t="str">
        <f t="shared" si="651"/>
        <v>0</v>
      </c>
      <c r="AY799" s="11"/>
      <c r="AZ799" s="11"/>
      <c r="BA799" s="11"/>
      <c r="BB799" s="9" t="str">
        <f t="shared" si="631"/>
        <v>-1</v>
      </c>
      <c r="BC799" s="9" t="str">
        <f t="shared" si="632"/>
        <v>0</v>
      </c>
      <c r="BG799" s="5" t="s">
        <v>4111</v>
      </c>
      <c r="BH799" s="5" t="s">
        <v>1008</v>
      </c>
      <c r="CS799" s="9" t="str">
        <f t="shared" si="633"/>
        <v>0</v>
      </c>
      <c r="CT799" s="9" t="str">
        <f t="shared" si="634"/>
        <v>&lt;iframe src="http://www.rakuten.ne.jp/gold/brotures/spec/philwood/high-hub-r-r.html" frameborder="0" id="spec-content" scrolling="no"&gt;&lt;/iframe&gt;</v>
      </c>
      <c r="CU799" s="9" t="str">
        <f t="shared" si="635"/>
        <v/>
      </c>
      <c r="CV799" s="9" t="str">
        <f t="shared" si="636"/>
        <v>&lt;div class="row-fluid"&gt;&lt;iframe src="http://www.rakuten.ne.jp/gold/brotures/items/philwood/high-hub-r-r.html" frameborder="0" id="skin-product" scrolling="no"&gt;&lt;/iframe&gt;&lt;/div&gt;</v>
      </c>
      <c r="CW799" s="11" t="str">
        <f t="shared" si="637"/>
        <v/>
      </c>
      <c r="CX799" t="s">
        <v>4197</v>
      </c>
      <c r="CY799" s="9" t="str">
        <f t="shared" si="638"/>
        <v>0</v>
      </c>
      <c r="CZ799" s="11"/>
      <c r="DA799" s="11"/>
      <c r="DB799" s="11"/>
      <c r="DC799" s="11"/>
      <c r="DD799" s="9" t="str">
        <f t="shared" si="639"/>
        <v/>
      </c>
      <c r="DI799" s="9" t="str">
        <f t="shared" si="640"/>
        <v/>
      </c>
      <c r="DT799" s="9">
        <f>VLOOKUP(BG799,ディレクトリID!A:B,2)</f>
        <v>407713</v>
      </c>
      <c r="DV799" s="4" t="str">
        <f t="shared" si="641"/>
        <v>【ハブ　Philwood】</v>
      </c>
      <c r="DW799" s="4" t="str">
        <f t="shared" si="642"/>
        <v>【ハブ　Philwood】</v>
      </c>
      <c r="DX799" s="9">
        <f t="shared" si="643"/>
        <v>4</v>
      </c>
      <c r="DY799" s="11"/>
      <c r="DZ799" s="9" t="str">
        <f t="shared" si="652"/>
        <v>1</v>
      </c>
      <c r="EA799" s="9" t="str">
        <f t="shared" si="652"/>
        <v>1</v>
      </c>
      <c r="EB799" s="11"/>
      <c r="EC799" s="11"/>
      <c r="ED799" s="11"/>
      <c r="EE799" s="9" t="str">
        <f t="shared" si="644"/>
        <v>0</v>
      </c>
      <c r="EO799" s="5" t="s">
        <v>428</v>
      </c>
      <c r="EP799" s="8" t="s">
        <v>429</v>
      </c>
      <c r="EQ799" s="8" t="s">
        <v>429</v>
      </c>
      <c r="ER799" s="8" t="s">
        <v>209</v>
      </c>
      <c r="ES799" s="8" t="s">
        <v>430</v>
      </c>
      <c r="ET799" s="9" t="str">
        <f t="shared" si="645"/>
        <v>2</v>
      </c>
      <c r="EU799" s="11"/>
      <c r="EV799" s="11"/>
      <c r="EW799" s="11"/>
      <c r="EX799" s="9" t="str">
        <f t="shared" si="653"/>
        <v>0</v>
      </c>
      <c r="EY799" s="9" t="str">
        <f t="shared" si="653"/>
        <v>0</v>
      </c>
      <c r="EZ799" s="11"/>
      <c r="FA799" s="11"/>
      <c r="FB799" s="9" t="str">
        <f t="shared" si="654"/>
        <v>0</v>
      </c>
      <c r="FC799" s="9" t="str">
        <f t="shared" si="654"/>
        <v>0</v>
      </c>
      <c r="FD799" s="9" t="str">
        <f t="shared" si="646"/>
        <v>1</v>
      </c>
      <c r="FE799" s="9" t="str">
        <f t="shared" si="655"/>
        <v>1</v>
      </c>
      <c r="FF799" s="9" t="str">
        <f t="shared" si="655"/>
        <v>1</v>
      </c>
      <c r="GJ799" s="4" t="str">
        <f t="shared" si="649"/>
        <v>パーツ\ハブ:ブランド\Philwood</v>
      </c>
      <c r="GK799" s="4" t="str">
        <f t="shared" si="647"/>
        <v>u:u</v>
      </c>
      <c r="GL799" s="11"/>
      <c r="GM799" s="4" t="str">
        <f t="shared" si="656"/>
        <v>::</v>
      </c>
      <c r="GN799" s="4" t="str">
        <f t="shared" si="656"/>
        <v>::</v>
      </c>
      <c r="GO799" s="4" t="str">
        <f t="shared" si="656"/>
        <v>::</v>
      </c>
      <c r="GP799" s="4" t="str">
        <f t="shared" si="648"/>
        <v>1</v>
      </c>
    </row>
    <row r="800" spans="1:198" ht="28" customHeight="1">
      <c r="A800" s="5" t="s">
        <v>4203</v>
      </c>
      <c r="B800" s="5" t="s">
        <v>703</v>
      </c>
      <c r="C800" s="5" t="s">
        <v>4203</v>
      </c>
      <c r="D800" s="9" t="str">
        <f t="shared" si="621"/>
        <v>u</v>
      </c>
      <c r="E800" s="9" t="str">
        <f t="shared" si="622"/>
        <v xml:space="preserve"> / （NITTOB123AASILVER）</v>
      </c>
      <c r="F800" s="9" t="str">
        <f t="shared" si="623"/>
        <v xml:space="preserve"> / （NITTOB123AASILVER）</v>
      </c>
      <c r="G800" s="5">
        <v>9713</v>
      </c>
      <c r="H800" s="9">
        <f t="shared" si="624"/>
        <v>9713</v>
      </c>
      <c r="I800" s="9" t="str">
        <f t="shared" si="625"/>
        <v>0</v>
      </c>
      <c r="J800" s="9" t="str">
        <f t="shared" si="626"/>
        <v>1</v>
      </c>
      <c r="P800" s="9" t="str">
        <f t="shared" si="627"/>
        <v>NITTOB123AASILVER</v>
      </c>
      <c r="AI800" s="9" t="str">
        <f t="shared" si="628"/>
        <v>http://image.rakuten.co.jp/brotures/cabinet/items/nitto/hndl_b123aa.jpg</v>
      </c>
      <c r="AS800" s="9" t="str">
        <f t="shared" si="650"/>
        <v>1</v>
      </c>
      <c r="AT800" s="9" t="str">
        <f t="shared" si="650"/>
        <v>1</v>
      </c>
      <c r="AU800" s="9" t="str">
        <f t="shared" si="629"/>
        <v>0</v>
      </c>
      <c r="AV800" s="9" t="str">
        <f t="shared" si="630"/>
        <v>1</v>
      </c>
      <c r="AW800" s="9" t="str">
        <f t="shared" si="651"/>
        <v>0</v>
      </c>
      <c r="AX800" s="9" t="str">
        <f t="shared" si="651"/>
        <v>0</v>
      </c>
      <c r="AY800" s="11"/>
      <c r="AZ800" s="11"/>
      <c r="BA800" s="11"/>
      <c r="BB800" s="9" t="str">
        <f t="shared" si="631"/>
        <v>-1</v>
      </c>
      <c r="BC800" s="9" t="str">
        <f t="shared" si="632"/>
        <v>0</v>
      </c>
      <c r="BG800" s="5" t="s">
        <v>253</v>
      </c>
      <c r="BH800" s="5" t="s">
        <v>699</v>
      </c>
      <c r="CS800" s="9" t="str">
        <f t="shared" si="633"/>
        <v>0</v>
      </c>
      <c r="CT800" s="9" t="str">
        <f t="shared" si="634"/>
        <v>&lt;iframe src="http://www.rakuten.ne.jp/gold/brotures/spec/nitto/hndl_b123aa.html" frameborder="0" id="spec-content" scrolling="no"&gt;&lt;/iframe&gt;</v>
      </c>
      <c r="CU800" s="9" t="str">
        <f t="shared" si="635"/>
        <v/>
      </c>
      <c r="CV800" s="9" t="str">
        <f t="shared" si="636"/>
        <v>&lt;div class="row-fluid"&gt;&lt;iframe src="http://www.rakuten.ne.jp/gold/brotures/items/nitto/hndl_b123aa.html" frameborder="0" id="skin-product" scrolling="no"&gt;&lt;/iframe&gt;&lt;/div&gt;</v>
      </c>
      <c r="CW800" s="11" t="str">
        <f t="shared" si="637"/>
        <v/>
      </c>
      <c r="CX800" t="s">
        <v>4203</v>
      </c>
      <c r="CY800" s="9" t="str">
        <f t="shared" si="638"/>
        <v>0</v>
      </c>
      <c r="CZ800" s="11"/>
      <c r="DA800" s="11"/>
      <c r="DB800" s="11"/>
      <c r="DC800" s="11"/>
      <c r="DD800" s="9" t="str">
        <f t="shared" si="639"/>
        <v/>
      </c>
      <c r="DI800" s="9" t="str">
        <f t="shared" si="640"/>
        <v/>
      </c>
      <c r="DT800" s="9">
        <f>VLOOKUP(BG800,ディレクトリID!A:B,2)</f>
        <v>407699</v>
      </c>
      <c r="DV800" s="4" t="str">
        <f t="shared" si="641"/>
        <v>【ハンドル　NITTO】</v>
      </c>
      <c r="DW800" s="4" t="str">
        <f t="shared" si="642"/>
        <v>【ハンドル　NITTO】</v>
      </c>
      <c r="DX800" s="9">
        <f t="shared" si="643"/>
        <v>4</v>
      </c>
      <c r="DY800" s="11"/>
      <c r="DZ800" s="9" t="str">
        <f t="shared" si="652"/>
        <v>1</v>
      </c>
      <c r="EA800" s="9" t="str">
        <f t="shared" si="652"/>
        <v>1</v>
      </c>
      <c r="EB800" s="11"/>
      <c r="EC800" s="11"/>
      <c r="ED800" s="11"/>
      <c r="EE800" s="9" t="str">
        <f t="shared" si="644"/>
        <v>0</v>
      </c>
      <c r="EO800" s="5" t="s">
        <v>428</v>
      </c>
      <c r="EP800" s="8" t="s">
        <v>429</v>
      </c>
      <c r="EQ800" s="8" t="s">
        <v>429</v>
      </c>
      <c r="ER800" s="8" t="s">
        <v>209</v>
      </c>
      <c r="ES800" s="8" t="s">
        <v>430</v>
      </c>
      <c r="ET800" s="9" t="str">
        <f t="shared" si="645"/>
        <v>2</v>
      </c>
      <c r="EU800" s="11"/>
      <c r="EV800" s="11"/>
      <c r="EW800" s="11"/>
      <c r="EX800" s="9" t="str">
        <f t="shared" si="653"/>
        <v>0</v>
      </c>
      <c r="EY800" s="9" t="str">
        <f t="shared" si="653"/>
        <v>0</v>
      </c>
      <c r="EZ800" s="11"/>
      <c r="FA800" s="11"/>
      <c r="FB800" s="9" t="str">
        <f t="shared" si="654"/>
        <v>0</v>
      </c>
      <c r="FC800" s="9" t="str">
        <f t="shared" si="654"/>
        <v>0</v>
      </c>
      <c r="FD800" s="9" t="str">
        <f t="shared" si="646"/>
        <v>1</v>
      </c>
      <c r="FE800" s="9" t="str">
        <f t="shared" si="655"/>
        <v>1</v>
      </c>
      <c r="FF800" s="9" t="str">
        <f t="shared" si="655"/>
        <v>1</v>
      </c>
      <c r="GJ800" s="4" t="str">
        <f t="shared" si="649"/>
        <v>パーツ\ハンドル:ブランド\NITTO</v>
      </c>
      <c r="GK800" s="4" t="str">
        <f t="shared" si="647"/>
        <v>u:u</v>
      </c>
      <c r="GL800" s="11"/>
      <c r="GM800" s="4" t="str">
        <f t="shared" si="656"/>
        <v>::</v>
      </c>
      <c r="GN800" s="4" t="str">
        <f t="shared" si="656"/>
        <v>::</v>
      </c>
      <c r="GO800" s="4" t="str">
        <f t="shared" si="656"/>
        <v>::</v>
      </c>
      <c r="GP800" s="4" t="str">
        <f t="shared" si="648"/>
        <v>1</v>
      </c>
    </row>
    <row r="801" spans="1:198" ht="28" customHeight="1">
      <c r="A801" s="5" t="s">
        <v>4208</v>
      </c>
      <c r="B801" s="5" t="s">
        <v>4210</v>
      </c>
      <c r="C801" s="5" t="s">
        <v>4208</v>
      </c>
      <c r="D801" s="9" t="str">
        <f t="shared" si="621"/>
        <v>u</v>
      </c>
      <c r="E801" s="9" t="str">
        <f t="shared" si="622"/>
        <v xml:space="preserve"> / （NITTOB123CrMo）</v>
      </c>
      <c r="F801" s="9" t="str">
        <f t="shared" si="623"/>
        <v xml:space="preserve"> / （NITTOB123CrMo）</v>
      </c>
      <c r="G801" s="5">
        <v>7350</v>
      </c>
      <c r="H801" s="9">
        <f t="shared" si="624"/>
        <v>7350</v>
      </c>
      <c r="I801" s="9" t="str">
        <f t="shared" si="625"/>
        <v>0</v>
      </c>
      <c r="J801" s="9" t="str">
        <f t="shared" si="626"/>
        <v>1</v>
      </c>
      <c r="P801" s="9" t="str">
        <f t="shared" si="627"/>
        <v>NITTOB123CrMo</v>
      </c>
      <c r="AI801" s="9" t="str">
        <f t="shared" si="628"/>
        <v>http://image.rakuten.co.jp/brotures/cabinet/items/nitto/hndl_b123crmo.jpg</v>
      </c>
      <c r="AS801" s="9" t="str">
        <f t="shared" si="650"/>
        <v>1</v>
      </c>
      <c r="AT801" s="9" t="str">
        <f t="shared" si="650"/>
        <v>1</v>
      </c>
      <c r="AU801" s="9" t="str">
        <f t="shared" si="629"/>
        <v>0</v>
      </c>
      <c r="AV801" s="9" t="str">
        <f t="shared" si="630"/>
        <v>1</v>
      </c>
      <c r="AW801" s="9" t="str">
        <f t="shared" si="651"/>
        <v>0</v>
      </c>
      <c r="AX801" s="9" t="str">
        <f t="shared" si="651"/>
        <v>0</v>
      </c>
      <c r="AY801" s="11"/>
      <c r="AZ801" s="11"/>
      <c r="BA801" s="11"/>
      <c r="BB801" s="9" t="str">
        <f t="shared" si="631"/>
        <v>-1</v>
      </c>
      <c r="BC801" s="9" t="str">
        <f t="shared" si="632"/>
        <v>0</v>
      </c>
      <c r="BG801" s="5" t="s">
        <v>253</v>
      </c>
      <c r="BH801" s="5" t="s">
        <v>699</v>
      </c>
      <c r="CS801" s="9" t="str">
        <f t="shared" si="633"/>
        <v>0</v>
      </c>
      <c r="CT801" s="9" t="str">
        <f t="shared" si="634"/>
        <v>&lt;iframe src="http://www.rakuten.ne.jp/gold/brotures/spec/nitto/hndl_b123crmo.html" frameborder="0" id="spec-content" scrolling="no"&gt;&lt;/iframe&gt;</v>
      </c>
      <c r="CU801" s="9" t="str">
        <f t="shared" si="635"/>
        <v/>
      </c>
      <c r="CV801" s="9" t="str">
        <f t="shared" si="636"/>
        <v>&lt;div class="row-fluid"&gt;&lt;iframe src="http://www.rakuten.ne.jp/gold/brotures/items/nitto/hndl_b123crmo.html" frameborder="0" id="skin-product" scrolling="no"&gt;&lt;/iframe&gt;&lt;/div&gt;</v>
      </c>
      <c r="CW801" s="11" t="str">
        <f t="shared" si="637"/>
        <v/>
      </c>
      <c r="CX801" t="s">
        <v>4208</v>
      </c>
      <c r="CY801" s="9" t="str">
        <f t="shared" si="638"/>
        <v>0</v>
      </c>
      <c r="CZ801" s="11"/>
      <c r="DA801" s="11"/>
      <c r="DB801" s="11"/>
      <c r="DC801" s="11"/>
      <c r="DD801" s="9" t="str">
        <f t="shared" si="639"/>
        <v/>
      </c>
      <c r="DI801" s="9" t="str">
        <f t="shared" si="640"/>
        <v/>
      </c>
      <c r="DT801" s="9">
        <f>VLOOKUP(BG801,ディレクトリID!A:B,2)</f>
        <v>407699</v>
      </c>
      <c r="DV801" s="4" t="str">
        <f t="shared" si="641"/>
        <v>【ハンドル　NITTO】</v>
      </c>
      <c r="DW801" s="4" t="str">
        <f t="shared" si="642"/>
        <v>【ハンドル　NITTO】</v>
      </c>
      <c r="DX801" s="9">
        <f t="shared" si="643"/>
        <v>4</v>
      </c>
      <c r="DY801" s="11"/>
      <c r="DZ801" s="9" t="str">
        <f t="shared" si="652"/>
        <v>1</v>
      </c>
      <c r="EA801" s="9" t="str">
        <f t="shared" si="652"/>
        <v>1</v>
      </c>
      <c r="EB801" s="11"/>
      <c r="EC801" s="11"/>
      <c r="ED801" s="11"/>
      <c r="EE801" s="9" t="str">
        <f t="shared" si="644"/>
        <v>0</v>
      </c>
      <c r="EO801" s="5" t="s">
        <v>428</v>
      </c>
      <c r="EP801" s="8" t="s">
        <v>429</v>
      </c>
      <c r="EQ801" s="8" t="s">
        <v>429</v>
      </c>
      <c r="ER801" s="8" t="s">
        <v>209</v>
      </c>
      <c r="ES801" s="8" t="s">
        <v>430</v>
      </c>
      <c r="ET801" s="9" t="str">
        <f t="shared" si="645"/>
        <v>2</v>
      </c>
      <c r="EU801" s="11"/>
      <c r="EV801" s="11"/>
      <c r="EW801" s="11"/>
      <c r="EX801" s="9" t="str">
        <f t="shared" si="653"/>
        <v>0</v>
      </c>
      <c r="EY801" s="9" t="str">
        <f t="shared" si="653"/>
        <v>0</v>
      </c>
      <c r="EZ801" s="11"/>
      <c r="FA801" s="11"/>
      <c r="FB801" s="9" t="str">
        <f t="shared" si="654"/>
        <v>0</v>
      </c>
      <c r="FC801" s="9" t="str">
        <f t="shared" si="654"/>
        <v>0</v>
      </c>
      <c r="FD801" s="9" t="str">
        <f t="shared" si="646"/>
        <v>1</v>
      </c>
      <c r="FE801" s="9" t="str">
        <f t="shared" si="655"/>
        <v>1</v>
      </c>
      <c r="FF801" s="9" t="str">
        <f t="shared" si="655"/>
        <v>1</v>
      </c>
      <c r="GJ801" s="4" t="str">
        <f t="shared" si="649"/>
        <v>パーツ\ハンドル:ブランド\NITTO</v>
      </c>
      <c r="GK801" s="4" t="str">
        <f t="shared" si="647"/>
        <v>u:u</v>
      </c>
      <c r="GL801" s="11"/>
      <c r="GM801" s="4" t="str">
        <f t="shared" si="656"/>
        <v>::</v>
      </c>
      <c r="GN801" s="4" t="str">
        <f t="shared" si="656"/>
        <v>::</v>
      </c>
      <c r="GO801" s="4" t="str">
        <f t="shared" si="656"/>
        <v>::</v>
      </c>
      <c r="GP801" s="4" t="str">
        <f t="shared" si="648"/>
        <v>1</v>
      </c>
    </row>
    <row r="802" spans="1:198" ht="28" customHeight="1">
      <c r="A802" s="5" t="s">
        <v>4214</v>
      </c>
      <c r="B802" s="5" t="s">
        <v>4216</v>
      </c>
      <c r="C802" s="5" t="s">
        <v>4214</v>
      </c>
      <c r="D802" s="9" t="str">
        <f t="shared" si="621"/>
        <v>u</v>
      </c>
      <c r="E802" s="9" t="str">
        <f t="shared" si="622"/>
        <v xml:space="preserve"> / （NITTOB132AAF）</v>
      </c>
      <c r="F802" s="9" t="str">
        <f t="shared" si="623"/>
        <v xml:space="preserve"> / （NITTOB132AAF）</v>
      </c>
      <c r="G802" s="5">
        <v>4463</v>
      </c>
      <c r="H802" s="9">
        <f t="shared" si="624"/>
        <v>4463</v>
      </c>
      <c r="I802" s="9" t="str">
        <f t="shared" si="625"/>
        <v>0</v>
      </c>
      <c r="J802" s="9" t="str">
        <f t="shared" si="626"/>
        <v>1</v>
      </c>
      <c r="P802" s="9" t="str">
        <f t="shared" si="627"/>
        <v>NITTOB132AAF</v>
      </c>
      <c r="AI802" s="9" t="str">
        <f t="shared" si="628"/>
        <v>http://image.rakuten.co.jp/brotures/cabinet/items/nitto/hndl_b132aaf.jpg</v>
      </c>
      <c r="AS802" s="9" t="str">
        <f t="shared" ref="AS802:AT821" si="657">IF($A802&lt;&gt;"","1","")</f>
        <v>1</v>
      </c>
      <c r="AT802" s="9" t="str">
        <f t="shared" si="657"/>
        <v>1</v>
      </c>
      <c r="AU802" s="9" t="str">
        <f t="shared" si="629"/>
        <v>0</v>
      </c>
      <c r="AV802" s="9" t="str">
        <f t="shared" si="630"/>
        <v>1</v>
      </c>
      <c r="AW802" s="9" t="str">
        <f t="shared" ref="AW802:AX821" si="658">IF($A802&lt;&gt;"","0","")</f>
        <v>0</v>
      </c>
      <c r="AX802" s="9" t="str">
        <f t="shared" si="658"/>
        <v>0</v>
      </c>
      <c r="AY802" s="11"/>
      <c r="AZ802" s="11"/>
      <c r="BA802" s="11"/>
      <c r="BB802" s="9" t="str">
        <f t="shared" si="631"/>
        <v>-1</v>
      </c>
      <c r="BC802" s="9" t="str">
        <f t="shared" si="632"/>
        <v>0</v>
      </c>
      <c r="BG802" s="5" t="s">
        <v>253</v>
      </c>
      <c r="BH802" s="5" t="s">
        <v>699</v>
      </c>
      <c r="CS802" s="9" t="str">
        <f t="shared" si="633"/>
        <v>0</v>
      </c>
      <c r="CT802" s="9" t="str">
        <f t="shared" si="634"/>
        <v>&lt;iframe src="http://www.rakuten.ne.jp/gold/brotures/spec/nitto/hndl_b132aaf.html" frameborder="0" id="spec-content" scrolling="no"&gt;&lt;/iframe&gt;</v>
      </c>
      <c r="CU802" s="9" t="str">
        <f t="shared" si="635"/>
        <v/>
      </c>
      <c r="CV802" s="9" t="str">
        <f t="shared" si="636"/>
        <v>&lt;div class="row-fluid"&gt;&lt;iframe src="http://www.rakuten.ne.jp/gold/brotures/items/nitto/hndl_b132aaf.html" frameborder="0" id="skin-product" scrolling="no"&gt;&lt;/iframe&gt;&lt;/div&gt;</v>
      </c>
      <c r="CW802" s="11" t="str">
        <f t="shared" si="637"/>
        <v/>
      </c>
      <c r="CX802" t="s">
        <v>4214</v>
      </c>
      <c r="CY802" s="9" t="str">
        <f t="shared" si="638"/>
        <v>0</v>
      </c>
      <c r="CZ802" s="11"/>
      <c r="DA802" s="11"/>
      <c r="DB802" s="11"/>
      <c r="DC802" s="11"/>
      <c r="DD802" s="9" t="str">
        <f t="shared" si="639"/>
        <v/>
      </c>
      <c r="DI802" s="9" t="str">
        <f t="shared" si="640"/>
        <v/>
      </c>
      <c r="DT802" s="9">
        <f>VLOOKUP(BG802,ディレクトリID!A:B,2)</f>
        <v>407699</v>
      </c>
      <c r="DV802" s="4" t="str">
        <f t="shared" si="641"/>
        <v>【ハンドル　NITTO】</v>
      </c>
      <c r="DW802" s="4" t="str">
        <f t="shared" si="642"/>
        <v>【ハンドル　NITTO】</v>
      </c>
      <c r="DX802" s="9">
        <f t="shared" si="643"/>
        <v>4</v>
      </c>
      <c r="DY802" s="11"/>
      <c r="DZ802" s="9" t="str">
        <f t="shared" ref="DZ802:EA821" si="659">IF($A802&lt;&gt;"","1","")</f>
        <v>1</v>
      </c>
      <c r="EA802" s="9" t="str">
        <f t="shared" si="659"/>
        <v>1</v>
      </c>
      <c r="EB802" s="11"/>
      <c r="EC802" s="11"/>
      <c r="ED802" s="11"/>
      <c r="EE802" s="9" t="str">
        <f t="shared" si="644"/>
        <v>0</v>
      </c>
      <c r="EO802" s="5" t="s">
        <v>428</v>
      </c>
      <c r="EP802" s="8" t="s">
        <v>429</v>
      </c>
      <c r="EQ802" s="8" t="s">
        <v>429</v>
      </c>
      <c r="ER802" s="8" t="s">
        <v>209</v>
      </c>
      <c r="ES802" s="8" t="s">
        <v>430</v>
      </c>
      <c r="ET802" s="9" t="str">
        <f t="shared" si="645"/>
        <v>2</v>
      </c>
      <c r="EU802" s="11"/>
      <c r="EV802" s="11"/>
      <c r="EW802" s="11"/>
      <c r="EX802" s="9" t="str">
        <f t="shared" ref="EX802:EY821" si="660">IF($A802&lt;&gt;"","0","")</f>
        <v>0</v>
      </c>
      <c r="EY802" s="9" t="str">
        <f t="shared" si="660"/>
        <v>0</v>
      </c>
      <c r="EZ802" s="11"/>
      <c r="FA802" s="11"/>
      <c r="FB802" s="9" t="str">
        <f t="shared" ref="FB802:FC821" si="661">IF($A802&lt;&gt;"","0","")</f>
        <v>0</v>
      </c>
      <c r="FC802" s="9" t="str">
        <f t="shared" si="661"/>
        <v>0</v>
      </c>
      <c r="FD802" s="9" t="str">
        <f t="shared" si="646"/>
        <v>1</v>
      </c>
      <c r="FE802" s="9" t="str">
        <f t="shared" ref="FE802:FF821" si="662">IF($BG802="完成車","3","1")</f>
        <v>1</v>
      </c>
      <c r="FF802" s="9" t="str">
        <f t="shared" si="662"/>
        <v>1</v>
      </c>
      <c r="GJ802" s="4" t="str">
        <f t="shared" si="649"/>
        <v>パーツ\ハンドル:ブランド\NITTO</v>
      </c>
      <c r="GK802" s="4" t="str">
        <f t="shared" si="647"/>
        <v>u:u</v>
      </c>
      <c r="GL802" s="11"/>
      <c r="GM802" s="4" t="str">
        <f t="shared" ref="GM802:GO821" si="663">IF($A802&lt;&gt;"","::","")</f>
        <v>::</v>
      </c>
      <c r="GN802" s="4" t="str">
        <f t="shared" si="663"/>
        <v>::</v>
      </c>
      <c r="GO802" s="4" t="str">
        <f t="shared" si="663"/>
        <v>::</v>
      </c>
      <c r="GP802" s="4" t="str">
        <f t="shared" si="648"/>
        <v>1</v>
      </c>
    </row>
    <row r="803" spans="1:198" ht="28" customHeight="1">
      <c r="A803" s="5" t="s">
        <v>4220</v>
      </c>
      <c r="B803" s="5" t="s">
        <v>4222</v>
      </c>
      <c r="C803" s="5" t="s">
        <v>4220</v>
      </c>
      <c r="D803" s="9" t="str">
        <f t="shared" si="621"/>
        <v>u</v>
      </c>
      <c r="E803" s="9" t="str">
        <f t="shared" si="622"/>
        <v xml:space="preserve"> / （NITTOB135AA）</v>
      </c>
      <c r="F803" s="9" t="str">
        <f t="shared" si="623"/>
        <v xml:space="preserve"> / （NITTOB135AA）</v>
      </c>
      <c r="G803" s="5">
        <v>4463</v>
      </c>
      <c r="H803" s="9">
        <f t="shared" si="624"/>
        <v>4463</v>
      </c>
      <c r="I803" s="9" t="str">
        <f t="shared" si="625"/>
        <v>0</v>
      </c>
      <c r="J803" s="9" t="str">
        <f t="shared" si="626"/>
        <v>1</v>
      </c>
      <c r="P803" s="9" t="str">
        <f t="shared" si="627"/>
        <v>NITTOB135AA</v>
      </c>
      <c r="AI803" s="9" t="str">
        <f t="shared" si="628"/>
        <v>http://image.rakuten.co.jp/brotures/cabinet/items/nitto/hndl_b135aaf.jpg</v>
      </c>
      <c r="AS803" s="9" t="str">
        <f t="shared" si="657"/>
        <v>1</v>
      </c>
      <c r="AT803" s="9" t="str">
        <f t="shared" si="657"/>
        <v>1</v>
      </c>
      <c r="AU803" s="9" t="str">
        <f t="shared" si="629"/>
        <v>0</v>
      </c>
      <c r="AV803" s="9" t="str">
        <f t="shared" si="630"/>
        <v>1</v>
      </c>
      <c r="AW803" s="9" t="str">
        <f t="shared" si="658"/>
        <v>0</v>
      </c>
      <c r="AX803" s="9" t="str">
        <f t="shared" si="658"/>
        <v>0</v>
      </c>
      <c r="AY803" s="11"/>
      <c r="AZ803" s="11"/>
      <c r="BA803" s="11"/>
      <c r="BB803" s="9" t="str">
        <f t="shared" si="631"/>
        <v>-1</v>
      </c>
      <c r="BC803" s="9" t="str">
        <f t="shared" si="632"/>
        <v>0</v>
      </c>
      <c r="BG803" s="5" t="s">
        <v>253</v>
      </c>
      <c r="BH803" s="5" t="s">
        <v>699</v>
      </c>
      <c r="CS803" s="9" t="str">
        <f t="shared" si="633"/>
        <v>0</v>
      </c>
      <c r="CT803" s="9" t="str">
        <f t="shared" si="634"/>
        <v>&lt;iframe src="http://www.rakuten.ne.jp/gold/brotures/spec/nitto/hndl_b135aaf.html" frameborder="0" id="spec-content" scrolling="no"&gt;&lt;/iframe&gt;</v>
      </c>
      <c r="CU803" s="9" t="str">
        <f t="shared" si="635"/>
        <v/>
      </c>
      <c r="CV803" s="9" t="str">
        <f t="shared" si="636"/>
        <v>&lt;div class="row-fluid"&gt;&lt;iframe src="http://www.rakuten.ne.jp/gold/brotures/items/nitto/hndl_b135aaf.html" frameborder="0" id="skin-product" scrolling="no"&gt;&lt;/iframe&gt;&lt;/div&gt;</v>
      </c>
      <c r="CW803" s="11" t="str">
        <f t="shared" si="637"/>
        <v/>
      </c>
      <c r="CX803" t="s">
        <v>4220</v>
      </c>
      <c r="CY803" s="9" t="str">
        <f t="shared" si="638"/>
        <v>0</v>
      </c>
      <c r="CZ803" s="11"/>
      <c r="DA803" s="11"/>
      <c r="DB803" s="11"/>
      <c r="DC803" s="11"/>
      <c r="DD803" s="9" t="str">
        <f t="shared" si="639"/>
        <v/>
      </c>
      <c r="DI803" s="9" t="str">
        <f t="shared" si="640"/>
        <v/>
      </c>
      <c r="DT803" s="9">
        <f>VLOOKUP(BG803,ディレクトリID!A:B,2)</f>
        <v>407699</v>
      </c>
      <c r="DV803" s="4" t="str">
        <f t="shared" si="641"/>
        <v>【ハンドル　NITTO】</v>
      </c>
      <c r="DW803" s="4" t="str">
        <f t="shared" si="642"/>
        <v>【ハンドル　NITTO】</v>
      </c>
      <c r="DX803" s="9">
        <f t="shared" si="643"/>
        <v>4</v>
      </c>
      <c r="DY803" s="11"/>
      <c r="DZ803" s="9" t="str">
        <f t="shared" si="659"/>
        <v>1</v>
      </c>
      <c r="EA803" s="9" t="str">
        <f t="shared" si="659"/>
        <v>1</v>
      </c>
      <c r="EB803" s="11"/>
      <c r="EC803" s="11"/>
      <c r="ED803" s="11"/>
      <c r="EE803" s="9" t="str">
        <f t="shared" si="644"/>
        <v>0</v>
      </c>
      <c r="EO803" s="5" t="s">
        <v>428</v>
      </c>
      <c r="EP803" s="8" t="s">
        <v>429</v>
      </c>
      <c r="EQ803" s="8" t="s">
        <v>429</v>
      </c>
      <c r="ER803" s="8" t="s">
        <v>209</v>
      </c>
      <c r="ES803" s="8" t="s">
        <v>430</v>
      </c>
      <c r="ET803" s="9" t="str">
        <f t="shared" si="645"/>
        <v>2</v>
      </c>
      <c r="EU803" s="11"/>
      <c r="EV803" s="11"/>
      <c r="EW803" s="11"/>
      <c r="EX803" s="9" t="str">
        <f t="shared" si="660"/>
        <v>0</v>
      </c>
      <c r="EY803" s="9" t="str">
        <f t="shared" si="660"/>
        <v>0</v>
      </c>
      <c r="EZ803" s="11"/>
      <c r="FA803" s="11"/>
      <c r="FB803" s="9" t="str">
        <f t="shared" si="661"/>
        <v>0</v>
      </c>
      <c r="FC803" s="9" t="str">
        <f t="shared" si="661"/>
        <v>0</v>
      </c>
      <c r="FD803" s="9" t="str">
        <f t="shared" si="646"/>
        <v>1</v>
      </c>
      <c r="FE803" s="9" t="str">
        <f t="shared" si="662"/>
        <v>1</v>
      </c>
      <c r="FF803" s="9" t="str">
        <f t="shared" si="662"/>
        <v>1</v>
      </c>
      <c r="GJ803" s="4" t="str">
        <f t="shared" si="649"/>
        <v>パーツ\ハンドル:ブランド\NITTO</v>
      </c>
      <c r="GK803" s="4" t="str">
        <f t="shared" si="647"/>
        <v>u:u</v>
      </c>
      <c r="GL803" s="11"/>
      <c r="GM803" s="4" t="str">
        <f t="shared" si="663"/>
        <v>::</v>
      </c>
      <c r="GN803" s="4" t="str">
        <f t="shared" si="663"/>
        <v>::</v>
      </c>
      <c r="GO803" s="4" t="str">
        <f t="shared" si="663"/>
        <v>::</v>
      </c>
      <c r="GP803" s="4" t="str">
        <f t="shared" si="648"/>
        <v>1</v>
      </c>
    </row>
    <row r="804" spans="1:198" ht="28" customHeight="1">
      <c r="A804" s="5" t="s">
        <v>4226</v>
      </c>
      <c r="B804" s="5" t="s">
        <v>4228</v>
      </c>
      <c r="C804" s="5" t="s">
        <v>4226</v>
      </c>
      <c r="D804" s="9" t="str">
        <f t="shared" si="621"/>
        <v>u</v>
      </c>
      <c r="E804" s="9" t="str">
        <f t="shared" si="622"/>
        <v xml:space="preserve"> / （NITTOB201BLACK）</v>
      </c>
      <c r="F804" s="9" t="str">
        <f t="shared" si="623"/>
        <v xml:space="preserve"> / （NITTOB201BLACK）</v>
      </c>
      <c r="G804" s="5">
        <v>3675</v>
      </c>
      <c r="H804" s="9">
        <f t="shared" si="624"/>
        <v>3675</v>
      </c>
      <c r="I804" s="9" t="str">
        <f t="shared" si="625"/>
        <v>0</v>
      </c>
      <c r="J804" s="9" t="str">
        <f t="shared" si="626"/>
        <v>1</v>
      </c>
      <c r="P804" s="9" t="str">
        <f t="shared" si="627"/>
        <v>NITTOB201BLACK</v>
      </c>
      <c r="AI804" s="9" t="str">
        <f t="shared" si="628"/>
        <v>http://image.rakuten.co.jp/brotures/cabinet/items/nitto/hndl_b201_bk.jpg</v>
      </c>
      <c r="AS804" s="9" t="str">
        <f t="shared" si="657"/>
        <v>1</v>
      </c>
      <c r="AT804" s="9" t="str">
        <f t="shared" si="657"/>
        <v>1</v>
      </c>
      <c r="AU804" s="9" t="str">
        <f t="shared" si="629"/>
        <v>0</v>
      </c>
      <c r="AV804" s="9" t="str">
        <f t="shared" si="630"/>
        <v>1</v>
      </c>
      <c r="AW804" s="9" t="str">
        <f t="shared" si="658"/>
        <v>0</v>
      </c>
      <c r="AX804" s="9" t="str">
        <f t="shared" si="658"/>
        <v>0</v>
      </c>
      <c r="AY804" s="11"/>
      <c r="AZ804" s="11"/>
      <c r="BA804" s="11"/>
      <c r="BB804" s="9" t="str">
        <f t="shared" si="631"/>
        <v>-1</v>
      </c>
      <c r="BC804" s="9" t="str">
        <f t="shared" si="632"/>
        <v>0</v>
      </c>
      <c r="BG804" s="5" t="s">
        <v>253</v>
      </c>
      <c r="BH804" s="5" t="s">
        <v>699</v>
      </c>
      <c r="CS804" s="9" t="str">
        <f t="shared" si="633"/>
        <v>0</v>
      </c>
      <c r="CT804" s="9" t="str">
        <f t="shared" si="634"/>
        <v>&lt;iframe src="http://www.rakuten.ne.jp/gold/brotures/spec/nitto/hndl_b201_bk.html" frameborder="0" id="spec-content" scrolling="no"&gt;&lt;/iframe&gt;</v>
      </c>
      <c r="CU804" s="9" t="str">
        <f t="shared" si="635"/>
        <v/>
      </c>
      <c r="CV804" s="9" t="str">
        <f t="shared" si="636"/>
        <v>&lt;div class="row-fluid"&gt;&lt;iframe src="http://www.rakuten.ne.jp/gold/brotures/items/nitto/hndl_b201_bk.html" frameborder="0" id="skin-product" scrolling="no"&gt;&lt;/iframe&gt;&lt;/div&gt;</v>
      </c>
      <c r="CW804" s="11" t="str">
        <f t="shared" si="637"/>
        <v/>
      </c>
      <c r="CX804" t="s">
        <v>4226</v>
      </c>
      <c r="CY804" s="9" t="str">
        <f t="shared" si="638"/>
        <v>0</v>
      </c>
      <c r="CZ804" s="11"/>
      <c r="DA804" s="11"/>
      <c r="DB804" s="11"/>
      <c r="DC804" s="11"/>
      <c r="DD804" s="9" t="str">
        <f t="shared" si="639"/>
        <v/>
      </c>
      <c r="DI804" s="9" t="str">
        <f t="shared" si="640"/>
        <v/>
      </c>
      <c r="DT804" s="9">
        <f>VLOOKUP(BG804,ディレクトリID!A:B,2)</f>
        <v>407699</v>
      </c>
      <c r="DV804" s="4" t="str">
        <f t="shared" si="641"/>
        <v>【ハンドル　NITTO】</v>
      </c>
      <c r="DW804" s="4" t="str">
        <f t="shared" si="642"/>
        <v>【ハンドル　NITTO】</v>
      </c>
      <c r="DX804" s="9">
        <f t="shared" si="643"/>
        <v>4</v>
      </c>
      <c r="DY804" s="11"/>
      <c r="DZ804" s="9" t="str">
        <f t="shared" si="659"/>
        <v>1</v>
      </c>
      <c r="EA804" s="9" t="str">
        <f t="shared" si="659"/>
        <v>1</v>
      </c>
      <c r="EB804" s="11"/>
      <c r="EC804" s="11"/>
      <c r="ED804" s="11"/>
      <c r="EE804" s="9" t="str">
        <f t="shared" si="644"/>
        <v>0</v>
      </c>
      <c r="EO804" s="5" t="s">
        <v>428</v>
      </c>
      <c r="EP804" s="8" t="s">
        <v>429</v>
      </c>
      <c r="EQ804" s="8" t="s">
        <v>429</v>
      </c>
      <c r="ER804" s="8" t="s">
        <v>209</v>
      </c>
      <c r="ES804" s="8" t="s">
        <v>430</v>
      </c>
      <c r="ET804" s="9" t="str">
        <f t="shared" si="645"/>
        <v>2</v>
      </c>
      <c r="EU804" s="11"/>
      <c r="EV804" s="11"/>
      <c r="EW804" s="11"/>
      <c r="EX804" s="9" t="str">
        <f t="shared" si="660"/>
        <v>0</v>
      </c>
      <c r="EY804" s="9" t="str">
        <f t="shared" si="660"/>
        <v>0</v>
      </c>
      <c r="EZ804" s="11"/>
      <c r="FA804" s="11"/>
      <c r="FB804" s="9" t="str">
        <f t="shared" si="661"/>
        <v>0</v>
      </c>
      <c r="FC804" s="9" t="str">
        <f t="shared" si="661"/>
        <v>0</v>
      </c>
      <c r="FD804" s="9" t="str">
        <f t="shared" si="646"/>
        <v>1</v>
      </c>
      <c r="FE804" s="9" t="str">
        <f t="shared" si="662"/>
        <v>1</v>
      </c>
      <c r="FF804" s="9" t="str">
        <f t="shared" si="662"/>
        <v>1</v>
      </c>
      <c r="GJ804" s="4" t="str">
        <f t="shared" si="649"/>
        <v>パーツ\ハンドル:ブランド\NITTO</v>
      </c>
      <c r="GK804" s="4" t="str">
        <f t="shared" si="647"/>
        <v>u:u</v>
      </c>
      <c r="GL804" s="11"/>
      <c r="GM804" s="4" t="str">
        <f t="shared" si="663"/>
        <v>::</v>
      </c>
      <c r="GN804" s="4" t="str">
        <f t="shared" si="663"/>
        <v>::</v>
      </c>
      <c r="GO804" s="4" t="str">
        <f t="shared" si="663"/>
        <v>::</v>
      </c>
      <c r="GP804" s="4" t="str">
        <f t="shared" si="648"/>
        <v>1</v>
      </c>
    </row>
    <row r="805" spans="1:198" ht="28" customHeight="1">
      <c r="A805" s="5" t="s">
        <v>4232</v>
      </c>
      <c r="B805" s="5" t="s">
        <v>4234</v>
      </c>
      <c r="C805" s="5" t="s">
        <v>4232</v>
      </c>
      <c r="D805" s="9" t="str">
        <f t="shared" si="621"/>
        <v>u</v>
      </c>
      <c r="E805" s="9" t="str">
        <f t="shared" si="622"/>
        <v xml:space="preserve"> / （NITTOB201BLUE）</v>
      </c>
      <c r="F805" s="9" t="str">
        <f t="shared" si="623"/>
        <v xml:space="preserve"> / （NITTOB201BLUE）</v>
      </c>
      <c r="G805" s="5">
        <v>4095</v>
      </c>
      <c r="H805" s="9">
        <f t="shared" si="624"/>
        <v>4095</v>
      </c>
      <c r="I805" s="9" t="str">
        <f t="shared" si="625"/>
        <v>0</v>
      </c>
      <c r="J805" s="9" t="str">
        <f t="shared" si="626"/>
        <v>1</v>
      </c>
      <c r="P805" s="9" t="str">
        <f t="shared" si="627"/>
        <v>NITTOB201BLUE</v>
      </c>
      <c r="AI805" s="9" t="str">
        <f t="shared" si="628"/>
        <v>http://image.rakuten.co.jp/brotures/cabinet/items/nitto/hndl_b201_bl.jpg</v>
      </c>
      <c r="AS805" s="9" t="str">
        <f t="shared" si="657"/>
        <v>1</v>
      </c>
      <c r="AT805" s="9" t="str">
        <f t="shared" si="657"/>
        <v>1</v>
      </c>
      <c r="AU805" s="9" t="str">
        <f t="shared" si="629"/>
        <v>0</v>
      </c>
      <c r="AV805" s="9" t="str">
        <f t="shared" si="630"/>
        <v>1</v>
      </c>
      <c r="AW805" s="9" t="str">
        <f t="shared" si="658"/>
        <v>0</v>
      </c>
      <c r="AX805" s="9" t="str">
        <f t="shared" si="658"/>
        <v>0</v>
      </c>
      <c r="AY805" s="11"/>
      <c r="AZ805" s="11"/>
      <c r="BA805" s="11"/>
      <c r="BB805" s="9" t="str">
        <f t="shared" si="631"/>
        <v>-1</v>
      </c>
      <c r="BC805" s="9" t="str">
        <f t="shared" si="632"/>
        <v>0</v>
      </c>
      <c r="BG805" s="5" t="s">
        <v>253</v>
      </c>
      <c r="BH805" s="5" t="s">
        <v>699</v>
      </c>
      <c r="CS805" s="9" t="str">
        <f t="shared" si="633"/>
        <v>0</v>
      </c>
      <c r="CT805" s="9" t="str">
        <f t="shared" si="634"/>
        <v>&lt;iframe src="http://www.rakuten.ne.jp/gold/brotures/spec/nitto/hndl_b201_bl.html" frameborder="0" id="spec-content" scrolling="no"&gt;&lt;/iframe&gt;</v>
      </c>
      <c r="CU805" s="9" t="str">
        <f t="shared" si="635"/>
        <v/>
      </c>
      <c r="CV805" s="9" t="str">
        <f t="shared" si="636"/>
        <v>&lt;div class="row-fluid"&gt;&lt;iframe src="http://www.rakuten.ne.jp/gold/brotures/items/nitto/hndl_b201_bl.html" frameborder="0" id="skin-product" scrolling="no"&gt;&lt;/iframe&gt;&lt;/div&gt;</v>
      </c>
      <c r="CW805" s="11" t="str">
        <f t="shared" si="637"/>
        <v/>
      </c>
      <c r="CX805" t="s">
        <v>4232</v>
      </c>
      <c r="CY805" s="9" t="str">
        <f t="shared" si="638"/>
        <v>0</v>
      </c>
      <c r="CZ805" s="11"/>
      <c r="DA805" s="11"/>
      <c r="DB805" s="11"/>
      <c r="DC805" s="11"/>
      <c r="DD805" s="9" t="str">
        <f t="shared" si="639"/>
        <v/>
      </c>
      <c r="DI805" s="9" t="str">
        <f t="shared" si="640"/>
        <v/>
      </c>
      <c r="DT805" s="9">
        <f>VLOOKUP(BG805,ディレクトリID!A:B,2)</f>
        <v>407699</v>
      </c>
      <c r="DV805" s="4" t="str">
        <f t="shared" si="641"/>
        <v>【ハンドル　NITTO】</v>
      </c>
      <c r="DW805" s="4" t="str">
        <f t="shared" si="642"/>
        <v>【ハンドル　NITTO】</v>
      </c>
      <c r="DX805" s="9">
        <f t="shared" si="643"/>
        <v>4</v>
      </c>
      <c r="DY805" s="11"/>
      <c r="DZ805" s="9" t="str">
        <f t="shared" si="659"/>
        <v>1</v>
      </c>
      <c r="EA805" s="9" t="str">
        <f t="shared" si="659"/>
        <v>1</v>
      </c>
      <c r="EB805" s="11"/>
      <c r="EC805" s="11"/>
      <c r="ED805" s="11"/>
      <c r="EE805" s="9" t="str">
        <f t="shared" si="644"/>
        <v>0</v>
      </c>
      <c r="EO805" s="5" t="s">
        <v>428</v>
      </c>
      <c r="EP805" s="8" t="s">
        <v>429</v>
      </c>
      <c r="EQ805" s="8" t="s">
        <v>429</v>
      </c>
      <c r="ER805" s="8" t="s">
        <v>209</v>
      </c>
      <c r="ES805" s="8" t="s">
        <v>430</v>
      </c>
      <c r="ET805" s="9" t="str">
        <f t="shared" si="645"/>
        <v>2</v>
      </c>
      <c r="EU805" s="11"/>
      <c r="EV805" s="11"/>
      <c r="EW805" s="11"/>
      <c r="EX805" s="9" t="str">
        <f t="shared" si="660"/>
        <v>0</v>
      </c>
      <c r="EY805" s="9" t="str">
        <f t="shared" si="660"/>
        <v>0</v>
      </c>
      <c r="EZ805" s="11"/>
      <c r="FA805" s="11"/>
      <c r="FB805" s="9" t="str">
        <f t="shared" si="661"/>
        <v>0</v>
      </c>
      <c r="FC805" s="9" t="str">
        <f t="shared" si="661"/>
        <v>0</v>
      </c>
      <c r="FD805" s="9" t="str">
        <f t="shared" si="646"/>
        <v>1</v>
      </c>
      <c r="FE805" s="9" t="str">
        <f t="shared" si="662"/>
        <v>1</v>
      </c>
      <c r="FF805" s="9" t="str">
        <f t="shared" si="662"/>
        <v>1</v>
      </c>
      <c r="GJ805" s="4" t="str">
        <f t="shared" si="649"/>
        <v>パーツ\ハンドル:ブランド\NITTO</v>
      </c>
      <c r="GK805" s="4" t="str">
        <f t="shared" si="647"/>
        <v>u:u</v>
      </c>
      <c r="GL805" s="11"/>
      <c r="GM805" s="4" t="str">
        <f t="shared" si="663"/>
        <v>::</v>
      </c>
      <c r="GN805" s="4" t="str">
        <f t="shared" si="663"/>
        <v>::</v>
      </c>
      <c r="GO805" s="4" t="str">
        <f t="shared" si="663"/>
        <v>::</v>
      </c>
      <c r="GP805" s="4" t="str">
        <f t="shared" si="648"/>
        <v>1</v>
      </c>
    </row>
    <row r="806" spans="1:198" ht="28" customHeight="1">
      <c r="A806" s="5" t="s">
        <v>4238</v>
      </c>
      <c r="B806" s="5" t="s">
        <v>4240</v>
      </c>
      <c r="C806" s="5" t="s">
        <v>4238</v>
      </c>
      <c r="D806" s="9" t="str">
        <f t="shared" si="621"/>
        <v>u</v>
      </c>
      <c r="E806" s="9" t="str">
        <f t="shared" si="622"/>
        <v xml:space="preserve"> / （NITTOB201GOLD）</v>
      </c>
      <c r="F806" s="9" t="str">
        <f t="shared" si="623"/>
        <v xml:space="preserve"> / （NITTOB201GOLD）</v>
      </c>
      <c r="G806" s="5">
        <v>4095</v>
      </c>
      <c r="H806" s="9">
        <f t="shared" si="624"/>
        <v>4095</v>
      </c>
      <c r="I806" s="9" t="str">
        <f t="shared" si="625"/>
        <v>0</v>
      </c>
      <c r="J806" s="9" t="str">
        <f t="shared" si="626"/>
        <v>1</v>
      </c>
      <c r="P806" s="9" t="str">
        <f t="shared" si="627"/>
        <v>NITTOB201GOLD</v>
      </c>
      <c r="AI806" s="9" t="str">
        <f t="shared" si="628"/>
        <v>http://image.rakuten.co.jp/brotures/cabinet/items/nitto/hndl_b201_gl.jpg</v>
      </c>
      <c r="AS806" s="9" t="str">
        <f t="shared" si="657"/>
        <v>1</v>
      </c>
      <c r="AT806" s="9" t="str">
        <f t="shared" si="657"/>
        <v>1</v>
      </c>
      <c r="AU806" s="9" t="str">
        <f t="shared" si="629"/>
        <v>0</v>
      </c>
      <c r="AV806" s="9" t="str">
        <f t="shared" si="630"/>
        <v>1</v>
      </c>
      <c r="AW806" s="9" t="str">
        <f t="shared" si="658"/>
        <v>0</v>
      </c>
      <c r="AX806" s="9" t="str">
        <f t="shared" si="658"/>
        <v>0</v>
      </c>
      <c r="AY806" s="11"/>
      <c r="AZ806" s="11"/>
      <c r="BA806" s="11"/>
      <c r="BB806" s="9" t="str">
        <f t="shared" si="631"/>
        <v>-1</v>
      </c>
      <c r="BC806" s="9" t="str">
        <f t="shared" si="632"/>
        <v>0</v>
      </c>
      <c r="BG806" s="5" t="s">
        <v>253</v>
      </c>
      <c r="BH806" s="5" t="s">
        <v>699</v>
      </c>
      <c r="CS806" s="9" t="str">
        <f t="shared" si="633"/>
        <v>0</v>
      </c>
      <c r="CT806" s="9" t="str">
        <f t="shared" si="634"/>
        <v>&lt;iframe src="http://www.rakuten.ne.jp/gold/brotures/spec/nitto/hndl_b201_gl.html" frameborder="0" id="spec-content" scrolling="no"&gt;&lt;/iframe&gt;</v>
      </c>
      <c r="CU806" s="9" t="str">
        <f t="shared" si="635"/>
        <v/>
      </c>
      <c r="CV806" s="9" t="str">
        <f t="shared" si="636"/>
        <v>&lt;div class="row-fluid"&gt;&lt;iframe src="http://www.rakuten.ne.jp/gold/brotures/items/nitto/hndl_b201_gl.html" frameborder="0" id="skin-product" scrolling="no"&gt;&lt;/iframe&gt;&lt;/div&gt;</v>
      </c>
      <c r="CW806" s="11" t="str">
        <f t="shared" si="637"/>
        <v/>
      </c>
      <c r="CX806" t="s">
        <v>4238</v>
      </c>
      <c r="CY806" s="9" t="str">
        <f t="shared" si="638"/>
        <v>0</v>
      </c>
      <c r="CZ806" s="11"/>
      <c r="DA806" s="11"/>
      <c r="DB806" s="11"/>
      <c r="DC806" s="11"/>
      <c r="DD806" s="9" t="str">
        <f t="shared" si="639"/>
        <v/>
      </c>
      <c r="DI806" s="9" t="str">
        <f t="shared" si="640"/>
        <v/>
      </c>
      <c r="DT806" s="9">
        <f>VLOOKUP(BG806,ディレクトリID!A:B,2)</f>
        <v>407699</v>
      </c>
      <c r="DV806" s="4" t="str">
        <f t="shared" si="641"/>
        <v>【ハンドル　NITTO】</v>
      </c>
      <c r="DW806" s="4" t="str">
        <f t="shared" si="642"/>
        <v>【ハンドル　NITTO】</v>
      </c>
      <c r="DX806" s="9">
        <f t="shared" si="643"/>
        <v>4</v>
      </c>
      <c r="DY806" s="11"/>
      <c r="DZ806" s="9" t="str">
        <f t="shared" si="659"/>
        <v>1</v>
      </c>
      <c r="EA806" s="9" t="str">
        <f t="shared" si="659"/>
        <v>1</v>
      </c>
      <c r="EB806" s="11"/>
      <c r="EC806" s="11"/>
      <c r="ED806" s="11"/>
      <c r="EE806" s="9" t="str">
        <f t="shared" si="644"/>
        <v>0</v>
      </c>
      <c r="EO806" s="5" t="s">
        <v>428</v>
      </c>
      <c r="EP806" s="8" t="s">
        <v>429</v>
      </c>
      <c r="EQ806" s="8" t="s">
        <v>429</v>
      </c>
      <c r="ER806" s="8" t="s">
        <v>209</v>
      </c>
      <c r="ES806" s="8" t="s">
        <v>430</v>
      </c>
      <c r="ET806" s="9" t="str">
        <f t="shared" si="645"/>
        <v>2</v>
      </c>
      <c r="EU806" s="11"/>
      <c r="EV806" s="11"/>
      <c r="EW806" s="11"/>
      <c r="EX806" s="9" t="str">
        <f t="shared" si="660"/>
        <v>0</v>
      </c>
      <c r="EY806" s="9" t="str">
        <f t="shared" si="660"/>
        <v>0</v>
      </c>
      <c r="EZ806" s="11"/>
      <c r="FA806" s="11"/>
      <c r="FB806" s="9" t="str">
        <f t="shared" si="661"/>
        <v>0</v>
      </c>
      <c r="FC806" s="9" t="str">
        <f t="shared" si="661"/>
        <v>0</v>
      </c>
      <c r="FD806" s="9" t="str">
        <f t="shared" si="646"/>
        <v>1</v>
      </c>
      <c r="FE806" s="9" t="str">
        <f t="shared" si="662"/>
        <v>1</v>
      </c>
      <c r="FF806" s="9" t="str">
        <f t="shared" si="662"/>
        <v>1</v>
      </c>
      <c r="GJ806" s="4" t="str">
        <f t="shared" si="649"/>
        <v>パーツ\ハンドル:ブランド\NITTO</v>
      </c>
      <c r="GK806" s="4" t="str">
        <f t="shared" si="647"/>
        <v>u:u</v>
      </c>
      <c r="GL806" s="11"/>
      <c r="GM806" s="4" t="str">
        <f t="shared" si="663"/>
        <v>::</v>
      </c>
      <c r="GN806" s="4" t="str">
        <f t="shared" si="663"/>
        <v>::</v>
      </c>
      <c r="GO806" s="4" t="str">
        <f t="shared" si="663"/>
        <v>::</v>
      </c>
      <c r="GP806" s="4" t="str">
        <f t="shared" si="648"/>
        <v>1</v>
      </c>
    </row>
    <row r="807" spans="1:198" ht="28" customHeight="1">
      <c r="A807" s="5" t="s">
        <v>4244</v>
      </c>
      <c r="B807" s="5" t="s">
        <v>4246</v>
      </c>
      <c r="C807" s="5" t="s">
        <v>4244</v>
      </c>
      <c r="D807" s="9" t="str">
        <f t="shared" si="621"/>
        <v>u</v>
      </c>
      <c r="E807" s="9" t="str">
        <f t="shared" si="622"/>
        <v xml:space="preserve"> / （NITTOB201SILVER）</v>
      </c>
      <c r="F807" s="9" t="str">
        <f t="shared" si="623"/>
        <v xml:space="preserve"> / （NITTOB201SILVER）</v>
      </c>
      <c r="G807" s="5">
        <v>3150</v>
      </c>
      <c r="H807" s="9">
        <f t="shared" si="624"/>
        <v>3150</v>
      </c>
      <c r="I807" s="9" t="str">
        <f t="shared" si="625"/>
        <v>0</v>
      </c>
      <c r="J807" s="9" t="str">
        <f t="shared" si="626"/>
        <v>1</v>
      </c>
      <c r="P807" s="9" t="str">
        <f t="shared" si="627"/>
        <v>NITTOB201SILVER</v>
      </c>
      <c r="AI807" s="9" t="str">
        <f t="shared" si="628"/>
        <v>http://image.rakuten.co.jp/brotures/cabinet/items/nitto/hndl_b201_s.jpg</v>
      </c>
      <c r="AS807" s="9" t="str">
        <f t="shared" si="657"/>
        <v>1</v>
      </c>
      <c r="AT807" s="9" t="str">
        <f t="shared" si="657"/>
        <v>1</v>
      </c>
      <c r="AU807" s="9" t="str">
        <f t="shared" si="629"/>
        <v>0</v>
      </c>
      <c r="AV807" s="9" t="str">
        <f t="shared" si="630"/>
        <v>1</v>
      </c>
      <c r="AW807" s="9" t="str">
        <f t="shared" si="658"/>
        <v>0</v>
      </c>
      <c r="AX807" s="9" t="str">
        <f t="shared" si="658"/>
        <v>0</v>
      </c>
      <c r="AY807" s="11"/>
      <c r="AZ807" s="11"/>
      <c r="BA807" s="11"/>
      <c r="BB807" s="9" t="str">
        <f t="shared" si="631"/>
        <v>-1</v>
      </c>
      <c r="BC807" s="9" t="str">
        <f t="shared" si="632"/>
        <v>0</v>
      </c>
      <c r="BG807" s="5" t="s">
        <v>253</v>
      </c>
      <c r="BH807" s="5" t="s">
        <v>699</v>
      </c>
      <c r="CS807" s="9" t="str">
        <f t="shared" si="633"/>
        <v>0</v>
      </c>
      <c r="CT807" s="9" t="str">
        <f t="shared" si="634"/>
        <v>&lt;iframe src="http://www.rakuten.ne.jp/gold/brotures/spec/nitto/hndl_b201_s.html" frameborder="0" id="spec-content" scrolling="no"&gt;&lt;/iframe&gt;</v>
      </c>
      <c r="CU807" s="9" t="str">
        <f t="shared" si="635"/>
        <v/>
      </c>
      <c r="CV807" s="9" t="str">
        <f t="shared" si="636"/>
        <v>&lt;div class="row-fluid"&gt;&lt;iframe src="http://www.rakuten.ne.jp/gold/brotures/items/nitto/hndl_b201_s.html" frameborder="0" id="skin-product" scrolling="no"&gt;&lt;/iframe&gt;&lt;/div&gt;</v>
      </c>
      <c r="CW807" s="11" t="str">
        <f t="shared" si="637"/>
        <v/>
      </c>
      <c r="CX807" t="s">
        <v>4244</v>
      </c>
      <c r="CY807" s="9" t="str">
        <f t="shared" si="638"/>
        <v>0</v>
      </c>
      <c r="CZ807" s="11"/>
      <c r="DA807" s="11"/>
      <c r="DB807" s="11"/>
      <c r="DC807" s="11"/>
      <c r="DD807" s="9" t="str">
        <f t="shared" si="639"/>
        <v/>
      </c>
      <c r="DI807" s="9" t="str">
        <f t="shared" si="640"/>
        <v/>
      </c>
      <c r="DT807" s="9">
        <f>VLOOKUP(BG807,ディレクトリID!A:B,2)</f>
        <v>407699</v>
      </c>
      <c r="DV807" s="4" t="str">
        <f t="shared" si="641"/>
        <v>【ハンドル　NITTO】</v>
      </c>
      <c r="DW807" s="4" t="str">
        <f t="shared" si="642"/>
        <v>【ハンドル　NITTO】</v>
      </c>
      <c r="DX807" s="9">
        <f t="shared" si="643"/>
        <v>4</v>
      </c>
      <c r="DY807" s="11"/>
      <c r="DZ807" s="9" t="str">
        <f t="shared" si="659"/>
        <v>1</v>
      </c>
      <c r="EA807" s="9" t="str">
        <f t="shared" si="659"/>
        <v>1</v>
      </c>
      <c r="EB807" s="11"/>
      <c r="EC807" s="11"/>
      <c r="ED807" s="11"/>
      <c r="EE807" s="9" t="str">
        <f t="shared" si="644"/>
        <v>0</v>
      </c>
      <c r="EO807" s="5" t="s">
        <v>428</v>
      </c>
      <c r="EP807" s="8" t="s">
        <v>429</v>
      </c>
      <c r="EQ807" s="8" t="s">
        <v>429</v>
      </c>
      <c r="ER807" s="8" t="s">
        <v>209</v>
      </c>
      <c r="ES807" s="8" t="s">
        <v>430</v>
      </c>
      <c r="ET807" s="9" t="str">
        <f t="shared" si="645"/>
        <v>2</v>
      </c>
      <c r="EU807" s="11"/>
      <c r="EV807" s="11"/>
      <c r="EW807" s="11"/>
      <c r="EX807" s="9" t="str">
        <f t="shared" si="660"/>
        <v>0</v>
      </c>
      <c r="EY807" s="9" t="str">
        <f t="shared" si="660"/>
        <v>0</v>
      </c>
      <c r="EZ807" s="11"/>
      <c r="FA807" s="11"/>
      <c r="FB807" s="9" t="str">
        <f t="shared" si="661"/>
        <v>0</v>
      </c>
      <c r="FC807" s="9" t="str">
        <f t="shared" si="661"/>
        <v>0</v>
      </c>
      <c r="FD807" s="9" t="str">
        <f t="shared" si="646"/>
        <v>1</v>
      </c>
      <c r="FE807" s="9" t="str">
        <f t="shared" si="662"/>
        <v>1</v>
      </c>
      <c r="FF807" s="9" t="str">
        <f t="shared" si="662"/>
        <v>1</v>
      </c>
      <c r="GJ807" s="4" t="str">
        <f t="shared" si="649"/>
        <v>パーツ\ハンドル:ブランド\NITTO</v>
      </c>
      <c r="GK807" s="4" t="str">
        <f t="shared" si="647"/>
        <v>u:u</v>
      </c>
      <c r="GL807" s="11"/>
      <c r="GM807" s="4" t="str">
        <f t="shared" si="663"/>
        <v>::</v>
      </c>
      <c r="GN807" s="4" t="str">
        <f t="shared" si="663"/>
        <v>::</v>
      </c>
      <c r="GO807" s="4" t="str">
        <f t="shared" si="663"/>
        <v>::</v>
      </c>
      <c r="GP807" s="4" t="str">
        <f t="shared" si="648"/>
        <v>1</v>
      </c>
    </row>
    <row r="808" spans="1:198" ht="28" customHeight="1">
      <c r="A808" s="5" t="s">
        <v>4250</v>
      </c>
      <c r="B808" s="5" t="s">
        <v>4252</v>
      </c>
      <c r="C808" s="5" t="s">
        <v>4250</v>
      </c>
      <c r="D808" s="9" t="str">
        <f t="shared" si="621"/>
        <v>u</v>
      </c>
      <c r="E808" s="9" t="str">
        <f t="shared" si="622"/>
        <v xml:space="preserve"> / （NITTOB2522AA）</v>
      </c>
      <c r="F808" s="9" t="str">
        <f t="shared" si="623"/>
        <v xml:space="preserve"> / （NITTOB2522AA）</v>
      </c>
      <c r="G808" s="5">
        <v>4200</v>
      </c>
      <c r="H808" s="9">
        <f t="shared" si="624"/>
        <v>4200</v>
      </c>
      <c r="I808" s="9" t="str">
        <f t="shared" si="625"/>
        <v>0</v>
      </c>
      <c r="J808" s="9" t="str">
        <f t="shared" si="626"/>
        <v>1</v>
      </c>
      <c r="P808" s="9" t="str">
        <f t="shared" si="627"/>
        <v>NITTOB2522AA</v>
      </c>
      <c r="AI808" s="9" t="str">
        <f t="shared" si="628"/>
        <v>http://image.rakuten.co.jp/brotures/cabinet/items/nitto/hndl_b2522aa.jpg</v>
      </c>
      <c r="AS808" s="9" t="str">
        <f t="shared" si="657"/>
        <v>1</v>
      </c>
      <c r="AT808" s="9" t="str">
        <f t="shared" si="657"/>
        <v>1</v>
      </c>
      <c r="AU808" s="9" t="str">
        <f t="shared" si="629"/>
        <v>0</v>
      </c>
      <c r="AV808" s="9" t="str">
        <f t="shared" si="630"/>
        <v>1</v>
      </c>
      <c r="AW808" s="9" t="str">
        <f t="shared" si="658"/>
        <v>0</v>
      </c>
      <c r="AX808" s="9" t="str">
        <f t="shared" si="658"/>
        <v>0</v>
      </c>
      <c r="AY808" s="11"/>
      <c r="AZ808" s="11"/>
      <c r="BA808" s="11"/>
      <c r="BB808" s="9" t="str">
        <f t="shared" si="631"/>
        <v>-1</v>
      </c>
      <c r="BC808" s="9" t="str">
        <f t="shared" si="632"/>
        <v>0</v>
      </c>
      <c r="BG808" s="5" t="s">
        <v>253</v>
      </c>
      <c r="BH808" s="5" t="s">
        <v>699</v>
      </c>
      <c r="CS808" s="9" t="str">
        <f t="shared" si="633"/>
        <v>0</v>
      </c>
      <c r="CT808" s="9" t="str">
        <f t="shared" si="634"/>
        <v>&lt;iframe src="http://www.rakuten.ne.jp/gold/brotures/spec/nitto/hndl_b2522aa.html" frameborder="0" id="spec-content" scrolling="no"&gt;&lt;/iframe&gt;</v>
      </c>
      <c r="CU808" s="9" t="str">
        <f t="shared" si="635"/>
        <v/>
      </c>
      <c r="CV808" s="9" t="str">
        <f t="shared" si="636"/>
        <v>&lt;div class="row-fluid"&gt;&lt;iframe src="http://www.rakuten.ne.jp/gold/brotures/items/nitto/hndl_b2522aa.html" frameborder="0" id="skin-product" scrolling="no"&gt;&lt;/iframe&gt;&lt;/div&gt;</v>
      </c>
      <c r="CW808" s="11" t="str">
        <f t="shared" si="637"/>
        <v/>
      </c>
      <c r="CX808" t="s">
        <v>4250</v>
      </c>
      <c r="CY808" s="9" t="str">
        <f t="shared" si="638"/>
        <v>0</v>
      </c>
      <c r="CZ808" s="11"/>
      <c r="DA808" s="11"/>
      <c r="DB808" s="11"/>
      <c r="DC808" s="11"/>
      <c r="DD808" s="9" t="str">
        <f t="shared" si="639"/>
        <v/>
      </c>
      <c r="DI808" s="9" t="str">
        <f t="shared" si="640"/>
        <v/>
      </c>
      <c r="DT808" s="9">
        <f>VLOOKUP(BG808,ディレクトリID!A:B,2)</f>
        <v>407699</v>
      </c>
      <c r="DV808" s="4" t="str">
        <f t="shared" si="641"/>
        <v>【ハンドル　NITTO】</v>
      </c>
      <c r="DW808" s="4" t="str">
        <f t="shared" si="642"/>
        <v>【ハンドル　NITTO】</v>
      </c>
      <c r="DX808" s="9">
        <f t="shared" si="643"/>
        <v>4</v>
      </c>
      <c r="DY808" s="11"/>
      <c r="DZ808" s="9" t="str">
        <f t="shared" si="659"/>
        <v>1</v>
      </c>
      <c r="EA808" s="9" t="str">
        <f t="shared" si="659"/>
        <v>1</v>
      </c>
      <c r="EB808" s="11"/>
      <c r="EC808" s="11"/>
      <c r="ED808" s="11"/>
      <c r="EE808" s="9" t="str">
        <f t="shared" si="644"/>
        <v>0</v>
      </c>
      <c r="EO808" s="5" t="s">
        <v>428</v>
      </c>
      <c r="EP808" s="8" t="s">
        <v>429</v>
      </c>
      <c r="EQ808" s="8" t="s">
        <v>429</v>
      </c>
      <c r="ER808" s="8" t="s">
        <v>209</v>
      </c>
      <c r="ES808" s="8" t="s">
        <v>430</v>
      </c>
      <c r="ET808" s="9" t="str">
        <f t="shared" si="645"/>
        <v>2</v>
      </c>
      <c r="EU808" s="11"/>
      <c r="EV808" s="11"/>
      <c r="EW808" s="11"/>
      <c r="EX808" s="9" t="str">
        <f t="shared" si="660"/>
        <v>0</v>
      </c>
      <c r="EY808" s="9" t="str">
        <f t="shared" si="660"/>
        <v>0</v>
      </c>
      <c r="EZ808" s="11"/>
      <c r="FA808" s="11"/>
      <c r="FB808" s="9" t="str">
        <f t="shared" si="661"/>
        <v>0</v>
      </c>
      <c r="FC808" s="9" t="str">
        <f t="shared" si="661"/>
        <v>0</v>
      </c>
      <c r="FD808" s="9" t="str">
        <f t="shared" si="646"/>
        <v>1</v>
      </c>
      <c r="FE808" s="9" t="str">
        <f t="shared" si="662"/>
        <v>1</v>
      </c>
      <c r="FF808" s="9" t="str">
        <f t="shared" si="662"/>
        <v>1</v>
      </c>
      <c r="GJ808" s="4" t="str">
        <f t="shared" si="649"/>
        <v>パーツ\ハンドル:ブランド\NITTO</v>
      </c>
      <c r="GK808" s="4" t="str">
        <f t="shared" si="647"/>
        <v>u:u</v>
      </c>
      <c r="GL808" s="11"/>
      <c r="GM808" s="4" t="str">
        <f t="shared" si="663"/>
        <v>::</v>
      </c>
      <c r="GN808" s="4" t="str">
        <f t="shared" si="663"/>
        <v>::</v>
      </c>
      <c r="GO808" s="4" t="str">
        <f t="shared" si="663"/>
        <v>::</v>
      </c>
      <c r="GP808" s="4" t="str">
        <f t="shared" si="648"/>
        <v>1</v>
      </c>
    </row>
    <row r="809" spans="1:198" ht="28" customHeight="1">
      <c r="A809" s="5" t="s">
        <v>4256</v>
      </c>
      <c r="B809" s="5" t="s">
        <v>4258</v>
      </c>
      <c r="C809" s="5" t="s">
        <v>4256</v>
      </c>
      <c r="D809" s="9" t="str">
        <f t="shared" si="621"/>
        <v>u</v>
      </c>
      <c r="E809" s="9" t="str">
        <f t="shared" si="622"/>
        <v xml:space="preserve"> / （NITTOB260AAFBLACK）</v>
      </c>
      <c r="F809" s="9" t="str">
        <f t="shared" si="623"/>
        <v xml:space="preserve"> / （NITTOB260AAFBLACK）</v>
      </c>
      <c r="G809" s="5">
        <v>4547</v>
      </c>
      <c r="H809" s="9">
        <f t="shared" si="624"/>
        <v>4547</v>
      </c>
      <c r="I809" s="9" t="str">
        <f t="shared" si="625"/>
        <v>0</v>
      </c>
      <c r="J809" s="9" t="str">
        <f t="shared" si="626"/>
        <v>1</v>
      </c>
      <c r="P809" s="9" t="str">
        <f t="shared" si="627"/>
        <v>NITTOB260AAFBLACK</v>
      </c>
      <c r="AI809" s="9" t="str">
        <f t="shared" si="628"/>
        <v>http://image.rakuten.co.jp/brotures/cabinet/items/nitto/hndl_b260aaf_bk.jpg</v>
      </c>
      <c r="AS809" s="9" t="str">
        <f t="shared" si="657"/>
        <v>1</v>
      </c>
      <c r="AT809" s="9" t="str">
        <f t="shared" si="657"/>
        <v>1</v>
      </c>
      <c r="AU809" s="9" t="str">
        <f t="shared" si="629"/>
        <v>0</v>
      </c>
      <c r="AV809" s="9" t="str">
        <f t="shared" si="630"/>
        <v>1</v>
      </c>
      <c r="AW809" s="9" t="str">
        <f t="shared" si="658"/>
        <v>0</v>
      </c>
      <c r="AX809" s="9" t="str">
        <f t="shared" si="658"/>
        <v>0</v>
      </c>
      <c r="AY809" s="11"/>
      <c r="AZ809" s="11"/>
      <c r="BA809" s="11"/>
      <c r="BB809" s="9" t="str">
        <f t="shared" si="631"/>
        <v>-1</v>
      </c>
      <c r="BC809" s="9" t="str">
        <f t="shared" si="632"/>
        <v>0</v>
      </c>
      <c r="BG809" s="5" t="s">
        <v>253</v>
      </c>
      <c r="BH809" s="5" t="s">
        <v>699</v>
      </c>
      <c r="CS809" s="9" t="str">
        <f t="shared" si="633"/>
        <v>0</v>
      </c>
      <c r="CT809" s="9" t="str">
        <f t="shared" si="634"/>
        <v>&lt;iframe src="http://www.rakuten.ne.jp/gold/brotures/spec/nitto/hndl_b260aaf_bk.html" frameborder="0" id="spec-content" scrolling="no"&gt;&lt;/iframe&gt;</v>
      </c>
      <c r="CU809" s="9" t="str">
        <f t="shared" si="635"/>
        <v/>
      </c>
      <c r="CV809" s="9" t="str">
        <f t="shared" si="636"/>
        <v>&lt;div class="row-fluid"&gt;&lt;iframe src="http://www.rakuten.ne.jp/gold/brotures/items/nitto/hndl_b260aaf_bk.html" frameborder="0" id="skin-product" scrolling="no"&gt;&lt;/iframe&gt;&lt;/div&gt;</v>
      </c>
      <c r="CW809" s="11" t="str">
        <f t="shared" si="637"/>
        <v/>
      </c>
      <c r="CX809" t="s">
        <v>4256</v>
      </c>
      <c r="CY809" s="9" t="str">
        <f t="shared" si="638"/>
        <v>0</v>
      </c>
      <c r="CZ809" s="11"/>
      <c r="DA809" s="11"/>
      <c r="DB809" s="11"/>
      <c r="DC809" s="11"/>
      <c r="DD809" s="9" t="str">
        <f t="shared" si="639"/>
        <v/>
      </c>
      <c r="DI809" s="9" t="str">
        <f t="shared" si="640"/>
        <v/>
      </c>
      <c r="DT809" s="9">
        <f>VLOOKUP(BG809,ディレクトリID!A:B,2)</f>
        <v>407699</v>
      </c>
      <c r="DV809" s="4" t="str">
        <f t="shared" si="641"/>
        <v>【ハンドル　NITTO】</v>
      </c>
      <c r="DW809" s="4" t="str">
        <f t="shared" si="642"/>
        <v>【ハンドル　NITTO】</v>
      </c>
      <c r="DX809" s="9">
        <f t="shared" si="643"/>
        <v>4</v>
      </c>
      <c r="DY809" s="11"/>
      <c r="DZ809" s="9" t="str">
        <f t="shared" si="659"/>
        <v>1</v>
      </c>
      <c r="EA809" s="9" t="str">
        <f t="shared" si="659"/>
        <v>1</v>
      </c>
      <c r="EB809" s="11"/>
      <c r="EC809" s="11"/>
      <c r="ED809" s="11"/>
      <c r="EE809" s="9" t="str">
        <f t="shared" si="644"/>
        <v>0</v>
      </c>
      <c r="EO809" s="5" t="s">
        <v>428</v>
      </c>
      <c r="EP809" s="8" t="s">
        <v>429</v>
      </c>
      <c r="EQ809" s="8" t="s">
        <v>429</v>
      </c>
      <c r="ER809" s="8" t="s">
        <v>209</v>
      </c>
      <c r="ES809" s="8" t="s">
        <v>430</v>
      </c>
      <c r="ET809" s="9" t="str">
        <f t="shared" si="645"/>
        <v>2</v>
      </c>
      <c r="EU809" s="11"/>
      <c r="EV809" s="11"/>
      <c r="EW809" s="11"/>
      <c r="EX809" s="9" t="str">
        <f t="shared" si="660"/>
        <v>0</v>
      </c>
      <c r="EY809" s="9" t="str">
        <f t="shared" si="660"/>
        <v>0</v>
      </c>
      <c r="EZ809" s="11"/>
      <c r="FA809" s="11"/>
      <c r="FB809" s="9" t="str">
        <f t="shared" si="661"/>
        <v>0</v>
      </c>
      <c r="FC809" s="9" t="str">
        <f t="shared" si="661"/>
        <v>0</v>
      </c>
      <c r="FD809" s="9" t="str">
        <f t="shared" si="646"/>
        <v>1</v>
      </c>
      <c r="FE809" s="9" t="str">
        <f t="shared" si="662"/>
        <v>1</v>
      </c>
      <c r="FF809" s="9" t="str">
        <f t="shared" si="662"/>
        <v>1</v>
      </c>
      <c r="GJ809" s="4" t="str">
        <f t="shared" si="649"/>
        <v>パーツ\ハンドル:ブランド\NITTO</v>
      </c>
      <c r="GK809" s="4" t="str">
        <f t="shared" si="647"/>
        <v>u:u</v>
      </c>
      <c r="GL809" s="11"/>
      <c r="GM809" s="4" t="str">
        <f t="shared" si="663"/>
        <v>::</v>
      </c>
      <c r="GN809" s="4" t="str">
        <f t="shared" si="663"/>
        <v>::</v>
      </c>
      <c r="GO809" s="4" t="str">
        <f t="shared" si="663"/>
        <v>::</v>
      </c>
      <c r="GP809" s="4" t="str">
        <f t="shared" si="648"/>
        <v>1</v>
      </c>
    </row>
    <row r="810" spans="1:198" ht="28" customHeight="1">
      <c r="A810" s="5" t="s">
        <v>4262</v>
      </c>
      <c r="B810" s="5" t="s">
        <v>4264</v>
      </c>
      <c r="C810" s="5" t="s">
        <v>4262</v>
      </c>
      <c r="D810" s="9" t="str">
        <f t="shared" si="621"/>
        <v>u</v>
      </c>
      <c r="E810" s="9" t="str">
        <f t="shared" si="622"/>
        <v xml:space="preserve"> / （NITTOB260AAFSILVER）</v>
      </c>
      <c r="F810" s="9" t="str">
        <f t="shared" si="623"/>
        <v xml:space="preserve"> / （NITTOB260AAFSILVER）</v>
      </c>
      <c r="G810" s="5">
        <v>3675</v>
      </c>
      <c r="H810" s="9">
        <f t="shared" si="624"/>
        <v>3675</v>
      </c>
      <c r="I810" s="9" t="str">
        <f t="shared" si="625"/>
        <v>0</v>
      </c>
      <c r="J810" s="9" t="str">
        <f t="shared" si="626"/>
        <v>1</v>
      </c>
      <c r="P810" s="9" t="str">
        <f t="shared" si="627"/>
        <v>NITTOB260AAFSILVER</v>
      </c>
      <c r="AI810" s="9" t="str">
        <f t="shared" si="628"/>
        <v>http://image.rakuten.co.jp/brotures/cabinet/items/nitto/hndl_b260aaf_s.jpg</v>
      </c>
      <c r="AS810" s="9" t="str">
        <f t="shared" si="657"/>
        <v>1</v>
      </c>
      <c r="AT810" s="9" t="str">
        <f t="shared" si="657"/>
        <v>1</v>
      </c>
      <c r="AU810" s="9" t="str">
        <f t="shared" si="629"/>
        <v>0</v>
      </c>
      <c r="AV810" s="9" t="str">
        <f t="shared" si="630"/>
        <v>1</v>
      </c>
      <c r="AW810" s="9" t="str">
        <f t="shared" si="658"/>
        <v>0</v>
      </c>
      <c r="AX810" s="9" t="str">
        <f t="shared" si="658"/>
        <v>0</v>
      </c>
      <c r="AY810" s="11"/>
      <c r="AZ810" s="11"/>
      <c r="BA810" s="11"/>
      <c r="BB810" s="9" t="str">
        <f t="shared" si="631"/>
        <v>-1</v>
      </c>
      <c r="BC810" s="9" t="str">
        <f t="shared" si="632"/>
        <v>0</v>
      </c>
      <c r="BG810" s="5" t="s">
        <v>253</v>
      </c>
      <c r="BH810" s="5" t="s">
        <v>699</v>
      </c>
      <c r="CS810" s="9" t="str">
        <f t="shared" si="633"/>
        <v>0</v>
      </c>
      <c r="CT810" s="9" t="str">
        <f t="shared" si="634"/>
        <v>&lt;iframe src="http://www.rakuten.ne.jp/gold/brotures/spec/nitto/hndl_b260aaf_s.html" frameborder="0" id="spec-content" scrolling="no"&gt;&lt;/iframe&gt;</v>
      </c>
      <c r="CU810" s="9" t="str">
        <f t="shared" si="635"/>
        <v/>
      </c>
      <c r="CV810" s="9" t="str">
        <f t="shared" si="636"/>
        <v>&lt;div class="row-fluid"&gt;&lt;iframe src="http://www.rakuten.ne.jp/gold/brotures/items/nitto/hndl_b260aaf_s.html" frameborder="0" id="skin-product" scrolling="no"&gt;&lt;/iframe&gt;&lt;/div&gt;</v>
      </c>
      <c r="CW810" s="11" t="str">
        <f t="shared" si="637"/>
        <v/>
      </c>
      <c r="CX810" t="s">
        <v>4262</v>
      </c>
      <c r="CY810" s="9" t="str">
        <f t="shared" si="638"/>
        <v>0</v>
      </c>
      <c r="CZ810" s="11"/>
      <c r="DA810" s="11"/>
      <c r="DB810" s="11"/>
      <c r="DC810" s="11"/>
      <c r="DD810" s="9" t="str">
        <f t="shared" si="639"/>
        <v/>
      </c>
      <c r="DI810" s="9" t="str">
        <f t="shared" si="640"/>
        <v/>
      </c>
      <c r="DT810" s="9">
        <f>VLOOKUP(BG810,ディレクトリID!A:B,2)</f>
        <v>407699</v>
      </c>
      <c r="DV810" s="4" t="str">
        <f t="shared" si="641"/>
        <v>【ハンドル　NITTO】</v>
      </c>
      <c r="DW810" s="4" t="str">
        <f t="shared" si="642"/>
        <v>【ハンドル　NITTO】</v>
      </c>
      <c r="DX810" s="9">
        <f t="shared" si="643"/>
        <v>4</v>
      </c>
      <c r="DY810" s="11"/>
      <c r="DZ810" s="9" t="str">
        <f t="shared" si="659"/>
        <v>1</v>
      </c>
      <c r="EA810" s="9" t="str">
        <f t="shared" si="659"/>
        <v>1</v>
      </c>
      <c r="EB810" s="11"/>
      <c r="EC810" s="11"/>
      <c r="ED810" s="11"/>
      <c r="EE810" s="9" t="str">
        <f t="shared" si="644"/>
        <v>0</v>
      </c>
      <c r="EO810" s="5" t="s">
        <v>428</v>
      </c>
      <c r="EP810" s="8" t="s">
        <v>429</v>
      </c>
      <c r="EQ810" s="8" t="s">
        <v>429</v>
      </c>
      <c r="ER810" s="8" t="s">
        <v>209</v>
      </c>
      <c r="ES810" s="8" t="s">
        <v>430</v>
      </c>
      <c r="ET810" s="9" t="str">
        <f t="shared" si="645"/>
        <v>2</v>
      </c>
      <c r="EU810" s="11"/>
      <c r="EV810" s="11"/>
      <c r="EW810" s="11"/>
      <c r="EX810" s="9" t="str">
        <f t="shared" si="660"/>
        <v>0</v>
      </c>
      <c r="EY810" s="9" t="str">
        <f t="shared" si="660"/>
        <v>0</v>
      </c>
      <c r="EZ810" s="11"/>
      <c r="FA810" s="11"/>
      <c r="FB810" s="9" t="str">
        <f t="shared" si="661"/>
        <v>0</v>
      </c>
      <c r="FC810" s="9" t="str">
        <f t="shared" si="661"/>
        <v>0</v>
      </c>
      <c r="FD810" s="9" t="str">
        <f t="shared" si="646"/>
        <v>1</v>
      </c>
      <c r="FE810" s="9" t="str">
        <f t="shared" si="662"/>
        <v>1</v>
      </c>
      <c r="FF810" s="9" t="str">
        <f t="shared" si="662"/>
        <v>1</v>
      </c>
      <c r="GJ810" s="4" t="str">
        <f t="shared" si="649"/>
        <v>パーツ\ハンドル:ブランド\NITTO</v>
      </c>
      <c r="GK810" s="4" t="str">
        <f t="shared" si="647"/>
        <v>u:u</v>
      </c>
      <c r="GL810" s="11"/>
      <c r="GM810" s="4" t="str">
        <f t="shared" si="663"/>
        <v>::</v>
      </c>
      <c r="GN810" s="4" t="str">
        <f t="shared" si="663"/>
        <v>::</v>
      </c>
      <c r="GO810" s="4" t="str">
        <f t="shared" si="663"/>
        <v>::</v>
      </c>
      <c r="GP810" s="4" t="str">
        <f t="shared" si="648"/>
        <v>1</v>
      </c>
    </row>
    <row r="811" spans="1:198" ht="28" customHeight="1">
      <c r="A811" s="5" t="s">
        <v>4268</v>
      </c>
      <c r="B811" s="5" t="s">
        <v>4270</v>
      </c>
      <c r="C811" s="5" t="s">
        <v>4268</v>
      </c>
      <c r="D811" s="9" t="str">
        <f t="shared" si="621"/>
        <v>u</v>
      </c>
      <c r="E811" s="9" t="str">
        <f t="shared" si="622"/>
        <v xml:space="preserve"> / （NITTOB263AABLACK）</v>
      </c>
      <c r="F811" s="9" t="str">
        <f t="shared" si="623"/>
        <v xml:space="preserve"> / （NITTOB263AABLACK）</v>
      </c>
      <c r="G811" s="5">
        <v>4463</v>
      </c>
      <c r="H811" s="9">
        <f t="shared" si="624"/>
        <v>4463</v>
      </c>
      <c r="I811" s="9" t="str">
        <f t="shared" si="625"/>
        <v>0</v>
      </c>
      <c r="J811" s="9" t="str">
        <f t="shared" si="626"/>
        <v>1</v>
      </c>
      <c r="P811" s="9" t="str">
        <f t="shared" si="627"/>
        <v>NITTOB263AABLACK</v>
      </c>
      <c r="AI811" s="9" t="str">
        <f t="shared" si="628"/>
        <v>http://image.rakuten.co.jp/brotures/cabinet/items/nitto/hndl_b263aa_bk.jpg</v>
      </c>
      <c r="AS811" s="9" t="str">
        <f t="shared" si="657"/>
        <v>1</v>
      </c>
      <c r="AT811" s="9" t="str">
        <f t="shared" si="657"/>
        <v>1</v>
      </c>
      <c r="AU811" s="9" t="str">
        <f t="shared" si="629"/>
        <v>0</v>
      </c>
      <c r="AV811" s="9" t="str">
        <f t="shared" si="630"/>
        <v>1</v>
      </c>
      <c r="AW811" s="9" t="str">
        <f t="shared" si="658"/>
        <v>0</v>
      </c>
      <c r="AX811" s="9" t="str">
        <f t="shared" si="658"/>
        <v>0</v>
      </c>
      <c r="AY811" s="11"/>
      <c r="AZ811" s="11"/>
      <c r="BA811" s="11"/>
      <c r="BB811" s="9" t="str">
        <f t="shared" si="631"/>
        <v>-1</v>
      </c>
      <c r="BC811" s="9" t="str">
        <f t="shared" si="632"/>
        <v>0</v>
      </c>
      <c r="BG811" s="5" t="s">
        <v>253</v>
      </c>
      <c r="BH811" s="5" t="s">
        <v>699</v>
      </c>
      <c r="CS811" s="9" t="str">
        <f t="shared" si="633"/>
        <v>0</v>
      </c>
      <c r="CT811" s="9" t="str">
        <f t="shared" si="634"/>
        <v>&lt;iframe src="http://www.rakuten.ne.jp/gold/brotures/spec/nitto/hndl_b263aa_bk.html" frameborder="0" id="spec-content" scrolling="no"&gt;&lt;/iframe&gt;</v>
      </c>
      <c r="CU811" s="9" t="str">
        <f t="shared" si="635"/>
        <v/>
      </c>
      <c r="CV811" s="9" t="str">
        <f t="shared" si="636"/>
        <v>&lt;div class="row-fluid"&gt;&lt;iframe src="http://www.rakuten.ne.jp/gold/brotures/items/nitto/hndl_b263aa_bk.html" frameborder="0" id="skin-product" scrolling="no"&gt;&lt;/iframe&gt;&lt;/div&gt;</v>
      </c>
      <c r="CW811" s="11" t="str">
        <f t="shared" si="637"/>
        <v/>
      </c>
      <c r="CX811" t="s">
        <v>4268</v>
      </c>
      <c r="CY811" s="9" t="str">
        <f t="shared" si="638"/>
        <v>0</v>
      </c>
      <c r="CZ811" s="11"/>
      <c r="DA811" s="11"/>
      <c r="DB811" s="11"/>
      <c r="DC811" s="11"/>
      <c r="DD811" s="9" t="str">
        <f t="shared" si="639"/>
        <v/>
      </c>
      <c r="DI811" s="9" t="str">
        <f t="shared" si="640"/>
        <v/>
      </c>
      <c r="DT811" s="9">
        <f>VLOOKUP(BG811,ディレクトリID!A:B,2)</f>
        <v>407699</v>
      </c>
      <c r="DV811" s="4" t="str">
        <f t="shared" si="641"/>
        <v>【ハンドル　NITTO】</v>
      </c>
      <c r="DW811" s="4" t="str">
        <f t="shared" si="642"/>
        <v>【ハンドル　NITTO】</v>
      </c>
      <c r="DX811" s="9">
        <f t="shared" si="643"/>
        <v>4</v>
      </c>
      <c r="DY811" s="11"/>
      <c r="DZ811" s="9" t="str">
        <f t="shared" si="659"/>
        <v>1</v>
      </c>
      <c r="EA811" s="9" t="str">
        <f t="shared" si="659"/>
        <v>1</v>
      </c>
      <c r="EB811" s="11"/>
      <c r="EC811" s="11"/>
      <c r="ED811" s="11"/>
      <c r="EE811" s="9" t="str">
        <f t="shared" si="644"/>
        <v>0</v>
      </c>
      <c r="EO811" s="5" t="s">
        <v>428</v>
      </c>
      <c r="EP811" s="8" t="s">
        <v>429</v>
      </c>
      <c r="EQ811" s="8" t="s">
        <v>429</v>
      </c>
      <c r="ER811" s="8" t="s">
        <v>209</v>
      </c>
      <c r="ES811" s="8" t="s">
        <v>430</v>
      </c>
      <c r="ET811" s="9" t="str">
        <f t="shared" si="645"/>
        <v>2</v>
      </c>
      <c r="EU811" s="11"/>
      <c r="EV811" s="11"/>
      <c r="EW811" s="11"/>
      <c r="EX811" s="9" t="str">
        <f t="shared" si="660"/>
        <v>0</v>
      </c>
      <c r="EY811" s="9" t="str">
        <f t="shared" si="660"/>
        <v>0</v>
      </c>
      <c r="EZ811" s="11"/>
      <c r="FA811" s="11"/>
      <c r="FB811" s="9" t="str">
        <f t="shared" si="661"/>
        <v>0</v>
      </c>
      <c r="FC811" s="9" t="str">
        <f t="shared" si="661"/>
        <v>0</v>
      </c>
      <c r="FD811" s="9" t="str">
        <f t="shared" si="646"/>
        <v>1</v>
      </c>
      <c r="FE811" s="9" t="str">
        <f t="shared" si="662"/>
        <v>1</v>
      </c>
      <c r="FF811" s="9" t="str">
        <f t="shared" si="662"/>
        <v>1</v>
      </c>
      <c r="GJ811" s="4" t="str">
        <f t="shared" si="649"/>
        <v>パーツ\ハンドル:ブランド\NITTO</v>
      </c>
      <c r="GK811" s="4" t="str">
        <f t="shared" si="647"/>
        <v>u:u</v>
      </c>
      <c r="GL811" s="11"/>
      <c r="GM811" s="4" t="str">
        <f t="shared" si="663"/>
        <v>::</v>
      </c>
      <c r="GN811" s="4" t="str">
        <f t="shared" si="663"/>
        <v>::</v>
      </c>
      <c r="GO811" s="4" t="str">
        <f t="shared" si="663"/>
        <v>::</v>
      </c>
      <c r="GP811" s="4" t="str">
        <f t="shared" si="648"/>
        <v>1</v>
      </c>
    </row>
    <row r="812" spans="1:198" ht="28" customHeight="1">
      <c r="A812" s="5" t="s">
        <v>4274</v>
      </c>
      <c r="B812" s="5" t="s">
        <v>4276</v>
      </c>
      <c r="C812" s="5" t="s">
        <v>4274</v>
      </c>
      <c r="D812" s="9" t="str">
        <f t="shared" si="621"/>
        <v>u</v>
      </c>
      <c r="E812" s="9" t="str">
        <f t="shared" si="622"/>
        <v xml:space="preserve"> / （NITTOB263AASILVER）</v>
      </c>
      <c r="F812" s="9" t="str">
        <f t="shared" si="623"/>
        <v xml:space="preserve"> / （NITTOB263AASILVER）</v>
      </c>
      <c r="G812" s="5">
        <v>3675</v>
      </c>
      <c r="H812" s="9">
        <f t="shared" si="624"/>
        <v>3675</v>
      </c>
      <c r="I812" s="9" t="str">
        <f t="shared" si="625"/>
        <v>0</v>
      </c>
      <c r="J812" s="9" t="str">
        <f t="shared" si="626"/>
        <v>1</v>
      </c>
      <c r="P812" s="9" t="str">
        <f t="shared" si="627"/>
        <v>NITTOB263AASILVER</v>
      </c>
      <c r="AI812" s="9" t="str">
        <f t="shared" si="628"/>
        <v>http://image.rakuten.co.jp/brotures/cabinet/items/nitto/hndl_b263aa_s.jpg</v>
      </c>
      <c r="AS812" s="9" t="str">
        <f t="shared" si="657"/>
        <v>1</v>
      </c>
      <c r="AT812" s="9" t="str">
        <f t="shared" si="657"/>
        <v>1</v>
      </c>
      <c r="AU812" s="9" t="str">
        <f t="shared" si="629"/>
        <v>0</v>
      </c>
      <c r="AV812" s="9" t="str">
        <f t="shared" si="630"/>
        <v>1</v>
      </c>
      <c r="AW812" s="9" t="str">
        <f t="shared" si="658"/>
        <v>0</v>
      </c>
      <c r="AX812" s="9" t="str">
        <f t="shared" si="658"/>
        <v>0</v>
      </c>
      <c r="AY812" s="11"/>
      <c r="AZ812" s="11"/>
      <c r="BA812" s="11"/>
      <c r="BB812" s="9" t="str">
        <f t="shared" si="631"/>
        <v>-1</v>
      </c>
      <c r="BC812" s="9" t="str">
        <f t="shared" si="632"/>
        <v>0</v>
      </c>
      <c r="BG812" s="5" t="s">
        <v>253</v>
      </c>
      <c r="BH812" s="5" t="s">
        <v>699</v>
      </c>
      <c r="CS812" s="9" t="str">
        <f t="shared" si="633"/>
        <v>0</v>
      </c>
      <c r="CT812" s="9" t="str">
        <f t="shared" si="634"/>
        <v>&lt;iframe src="http://www.rakuten.ne.jp/gold/brotures/spec/nitto/hndl_b263aa_s.html" frameborder="0" id="spec-content" scrolling="no"&gt;&lt;/iframe&gt;</v>
      </c>
      <c r="CU812" s="9" t="str">
        <f t="shared" si="635"/>
        <v/>
      </c>
      <c r="CV812" s="9" t="str">
        <f t="shared" si="636"/>
        <v>&lt;div class="row-fluid"&gt;&lt;iframe src="http://www.rakuten.ne.jp/gold/brotures/items/nitto/hndl_b263aa_s.html" frameborder="0" id="skin-product" scrolling="no"&gt;&lt;/iframe&gt;&lt;/div&gt;</v>
      </c>
      <c r="CW812" s="11" t="str">
        <f t="shared" si="637"/>
        <v/>
      </c>
      <c r="CX812" t="s">
        <v>4274</v>
      </c>
      <c r="CY812" s="9" t="str">
        <f t="shared" si="638"/>
        <v>0</v>
      </c>
      <c r="CZ812" s="11"/>
      <c r="DA812" s="11"/>
      <c r="DB812" s="11"/>
      <c r="DC812" s="11"/>
      <c r="DD812" s="9" t="str">
        <f t="shared" si="639"/>
        <v/>
      </c>
      <c r="DI812" s="9" t="str">
        <f t="shared" si="640"/>
        <v/>
      </c>
      <c r="DT812" s="9">
        <f>VLOOKUP(BG812,ディレクトリID!A:B,2)</f>
        <v>407699</v>
      </c>
      <c r="DV812" s="4" t="str">
        <f t="shared" si="641"/>
        <v>【ハンドル　NITTO】</v>
      </c>
      <c r="DW812" s="4" t="str">
        <f t="shared" si="642"/>
        <v>【ハンドル　NITTO】</v>
      </c>
      <c r="DX812" s="9">
        <f t="shared" si="643"/>
        <v>4</v>
      </c>
      <c r="DY812" s="11"/>
      <c r="DZ812" s="9" t="str">
        <f t="shared" si="659"/>
        <v>1</v>
      </c>
      <c r="EA812" s="9" t="str">
        <f t="shared" si="659"/>
        <v>1</v>
      </c>
      <c r="EB812" s="11"/>
      <c r="EC812" s="11"/>
      <c r="ED812" s="11"/>
      <c r="EE812" s="9" t="str">
        <f t="shared" si="644"/>
        <v>0</v>
      </c>
      <c r="EO812" s="5" t="s">
        <v>428</v>
      </c>
      <c r="EP812" s="8" t="s">
        <v>429</v>
      </c>
      <c r="EQ812" s="8" t="s">
        <v>429</v>
      </c>
      <c r="ER812" s="8" t="s">
        <v>209</v>
      </c>
      <c r="ES812" s="8" t="s">
        <v>430</v>
      </c>
      <c r="ET812" s="9" t="str">
        <f t="shared" si="645"/>
        <v>2</v>
      </c>
      <c r="EU812" s="11"/>
      <c r="EV812" s="11"/>
      <c r="EW812" s="11"/>
      <c r="EX812" s="9" t="str">
        <f t="shared" si="660"/>
        <v>0</v>
      </c>
      <c r="EY812" s="9" t="str">
        <f t="shared" si="660"/>
        <v>0</v>
      </c>
      <c r="EZ812" s="11"/>
      <c r="FA812" s="11"/>
      <c r="FB812" s="9" t="str">
        <f t="shared" si="661"/>
        <v>0</v>
      </c>
      <c r="FC812" s="9" t="str">
        <f t="shared" si="661"/>
        <v>0</v>
      </c>
      <c r="FD812" s="9" t="str">
        <f t="shared" si="646"/>
        <v>1</v>
      </c>
      <c r="FE812" s="9" t="str">
        <f t="shared" si="662"/>
        <v>1</v>
      </c>
      <c r="FF812" s="9" t="str">
        <f t="shared" si="662"/>
        <v>1</v>
      </c>
      <c r="GJ812" s="4" t="str">
        <f t="shared" si="649"/>
        <v>パーツ\ハンドル:ブランド\NITTO</v>
      </c>
      <c r="GK812" s="4" t="str">
        <f t="shared" si="647"/>
        <v>u:u</v>
      </c>
      <c r="GL812" s="11"/>
      <c r="GM812" s="4" t="str">
        <f t="shared" si="663"/>
        <v>::</v>
      </c>
      <c r="GN812" s="4" t="str">
        <f t="shared" si="663"/>
        <v>::</v>
      </c>
      <c r="GO812" s="4" t="str">
        <f t="shared" si="663"/>
        <v>::</v>
      </c>
      <c r="GP812" s="4" t="str">
        <f t="shared" si="648"/>
        <v>1</v>
      </c>
    </row>
    <row r="813" spans="1:198" ht="28" customHeight="1">
      <c r="A813" s="5" t="s">
        <v>4280</v>
      </c>
      <c r="B813" s="5" t="s">
        <v>4282</v>
      </c>
      <c r="C813" s="5" t="s">
        <v>4280</v>
      </c>
      <c r="D813" s="9" t="str">
        <f t="shared" si="621"/>
        <v>u</v>
      </c>
      <c r="E813" s="9" t="str">
        <f t="shared" si="622"/>
        <v xml:space="preserve"> / （NITTOB266AA）</v>
      </c>
      <c r="F813" s="9" t="str">
        <f t="shared" si="623"/>
        <v xml:space="preserve"> / （NITTOB266AA）</v>
      </c>
      <c r="G813" s="5">
        <v>3938</v>
      </c>
      <c r="H813" s="9">
        <f t="shared" si="624"/>
        <v>3938</v>
      </c>
      <c r="I813" s="9" t="str">
        <f t="shared" si="625"/>
        <v>0</v>
      </c>
      <c r="J813" s="9" t="str">
        <f t="shared" si="626"/>
        <v>1</v>
      </c>
      <c r="P813" s="9" t="str">
        <f t="shared" si="627"/>
        <v>NITTOB266AA</v>
      </c>
      <c r="AI813" s="9" t="str">
        <f t="shared" si="628"/>
        <v>http://image.rakuten.co.jp/brotures/cabinet/items/nitto/hndl_b266aa.jpg</v>
      </c>
      <c r="AS813" s="9" t="str">
        <f t="shared" si="657"/>
        <v>1</v>
      </c>
      <c r="AT813" s="9" t="str">
        <f t="shared" si="657"/>
        <v>1</v>
      </c>
      <c r="AU813" s="9" t="str">
        <f t="shared" si="629"/>
        <v>0</v>
      </c>
      <c r="AV813" s="9" t="str">
        <f t="shared" si="630"/>
        <v>1</v>
      </c>
      <c r="AW813" s="9" t="str">
        <f t="shared" si="658"/>
        <v>0</v>
      </c>
      <c r="AX813" s="9" t="str">
        <f t="shared" si="658"/>
        <v>0</v>
      </c>
      <c r="AY813" s="11"/>
      <c r="AZ813" s="11"/>
      <c r="BA813" s="11"/>
      <c r="BB813" s="9" t="str">
        <f t="shared" si="631"/>
        <v>-1</v>
      </c>
      <c r="BC813" s="9" t="str">
        <f t="shared" si="632"/>
        <v>0</v>
      </c>
      <c r="BG813" s="5" t="s">
        <v>253</v>
      </c>
      <c r="BH813" s="5" t="s">
        <v>699</v>
      </c>
      <c r="CS813" s="9" t="str">
        <f t="shared" si="633"/>
        <v>0</v>
      </c>
      <c r="CT813" s="9" t="str">
        <f t="shared" si="634"/>
        <v>&lt;iframe src="http://www.rakuten.ne.jp/gold/brotures/spec/nitto/hndl_b266aa.html" frameborder="0" id="spec-content" scrolling="no"&gt;&lt;/iframe&gt;</v>
      </c>
      <c r="CU813" s="9" t="str">
        <f t="shared" si="635"/>
        <v/>
      </c>
      <c r="CV813" s="9" t="str">
        <f t="shared" si="636"/>
        <v>&lt;div class="row-fluid"&gt;&lt;iframe src="http://www.rakuten.ne.jp/gold/brotures/items/nitto/hndl_b266aa.html" frameborder="0" id="skin-product" scrolling="no"&gt;&lt;/iframe&gt;&lt;/div&gt;</v>
      </c>
      <c r="CW813" s="11" t="str">
        <f t="shared" si="637"/>
        <v/>
      </c>
      <c r="CX813" t="s">
        <v>4280</v>
      </c>
      <c r="CY813" s="9" t="str">
        <f t="shared" si="638"/>
        <v>0</v>
      </c>
      <c r="CZ813" s="11"/>
      <c r="DA813" s="11"/>
      <c r="DB813" s="11"/>
      <c r="DC813" s="11"/>
      <c r="DD813" s="9" t="str">
        <f t="shared" si="639"/>
        <v/>
      </c>
      <c r="DI813" s="9" t="str">
        <f t="shared" si="640"/>
        <v/>
      </c>
      <c r="DT813" s="9">
        <f>VLOOKUP(BG813,ディレクトリID!A:B,2)</f>
        <v>407699</v>
      </c>
      <c r="DV813" s="4" t="str">
        <f t="shared" si="641"/>
        <v>【ハンドル　NITTO】</v>
      </c>
      <c r="DW813" s="4" t="str">
        <f t="shared" si="642"/>
        <v>【ハンドル　NITTO】</v>
      </c>
      <c r="DX813" s="9">
        <f t="shared" si="643"/>
        <v>4</v>
      </c>
      <c r="DY813" s="11"/>
      <c r="DZ813" s="9" t="str">
        <f t="shared" si="659"/>
        <v>1</v>
      </c>
      <c r="EA813" s="9" t="str">
        <f t="shared" si="659"/>
        <v>1</v>
      </c>
      <c r="EB813" s="11"/>
      <c r="EC813" s="11"/>
      <c r="ED813" s="11"/>
      <c r="EE813" s="9" t="str">
        <f t="shared" si="644"/>
        <v>0</v>
      </c>
      <c r="EO813" s="5" t="s">
        <v>428</v>
      </c>
      <c r="EP813" s="8" t="s">
        <v>429</v>
      </c>
      <c r="EQ813" s="8" t="s">
        <v>429</v>
      </c>
      <c r="ER813" s="8" t="s">
        <v>209</v>
      </c>
      <c r="ES813" s="8" t="s">
        <v>430</v>
      </c>
      <c r="ET813" s="9" t="str">
        <f t="shared" si="645"/>
        <v>2</v>
      </c>
      <c r="EU813" s="11"/>
      <c r="EV813" s="11"/>
      <c r="EW813" s="11"/>
      <c r="EX813" s="9" t="str">
        <f t="shared" si="660"/>
        <v>0</v>
      </c>
      <c r="EY813" s="9" t="str">
        <f t="shared" si="660"/>
        <v>0</v>
      </c>
      <c r="EZ813" s="11"/>
      <c r="FA813" s="11"/>
      <c r="FB813" s="9" t="str">
        <f t="shared" si="661"/>
        <v>0</v>
      </c>
      <c r="FC813" s="9" t="str">
        <f t="shared" si="661"/>
        <v>0</v>
      </c>
      <c r="FD813" s="9" t="str">
        <f t="shared" si="646"/>
        <v>1</v>
      </c>
      <c r="FE813" s="9" t="str">
        <f t="shared" si="662"/>
        <v>1</v>
      </c>
      <c r="FF813" s="9" t="str">
        <f t="shared" si="662"/>
        <v>1</v>
      </c>
      <c r="GJ813" s="4" t="str">
        <f t="shared" si="649"/>
        <v>パーツ\ハンドル:ブランド\NITTO</v>
      </c>
      <c r="GK813" s="4" t="str">
        <f t="shared" si="647"/>
        <v>u:u</v>
      </c>
      <c r="GL813" s="11"/>
      <c r="GM813" s="4" t="str">
        <f t="shared" si="663"/>
        <v>::</v>
      </c>
      <c r="GN813" s="4" t="str">
        <f t="shared" si="663"/>
        <v>::</v>
      </c>
      <c r="GO813" s="4" t="str">
        <f t="shared" si="663"/>
        <v>::</v>
      </c>
      <c r="GP813" s="4" t="str">
        <f t="shared" si="648"/>
        <v>1</v>
      </c>
    </row>
    <row r="814" spans="1:198" ht="28" customHeight="1">
      <c r="A814" s="5" t="s">
        <v>4286</v>
      </c>
      <c r="B814" s="5" t="s">
        <v>4288</v>
      </c>
      <c r="C814" s="5" t="s">
        <v>4286</v>
      </c>
      <c r="D814" s="9" t="str">
        <f t="shared" si="621"/>
        <v>u</v>
      </c>
      <c r="E814" s="9" t="str">
        <f t="shared" si="622"/>
        <v xml:space="preserve"> / （NITTOB302AA）</v>
      </c>
      <c r="F814" s="9" t="str">
        <f t="shared" si="623"/>
        <v xml:space="preserve"> / （NITTOB302AA）</v>
      </c>
      <c r="G814" s="5">
        <v>3675</v>
      </c>
      <c r="H814" s="9">
        <f t="shared" si="624"/>
        <v>3675</v>
      </c>
      <c r="I814" s="9" t="str">
        <f t="shared" si="625"/>
        <v>0</v>
      </c>
      <c r="J814" s="9" t="str">
        <f t="shared" si="626"/>
        <v>1</v>
      </c>
      <c r="P814" s="9" t="str">
        <f t="shared" si="627"/>
        <v>NITTOB302AA</v>
      </c>
      <c r="AI814" s="9" t="str">
        <f t="shared" si="628"/>
        <v>http://image.rakuten.co.jp/brotures/cabinet/items/nitto/hndl_b302aa.jpg</v>
      </c>
      <c r="AS814" s="9" t="str">
        <f t="shared" si="657"/>
        <v>1</v>
      </c>
      <c r="AT814" s="9" t="str">
        <f t="shared" si="657"/>
        <v>1</v>
      </c>
      <c r="AU814" s="9" t="str">
        <f t="shared" si="629"/>
        <v>0</v>
      </c>
      <c r="AV814" s="9" t="str">
        <f t="shared" si="630"/>
        <v>1</v>
      </c>
      <c r="AW814" s="9" t="str">
        <f t="shared" si="658"/>
        <v>0</v>
      </c>
      <c r="AX814" s="9" t="str">
        <f t="shared" si="658"/>
        <v>0</v>
      </c>
      <c r="AY814" s="11"/>
      <c r="AZ814" s="11"/>
      <c r="BA814" s="11"/>
      <c r="BB814" s="9" t="str">
        <f t="shared" si="631"/>
        <v>-1</v>
      </c>
      <c r="BC814" s="9" t="str">
        <f t="shared" si="632"/>
        <v>0</v>
      </c>
      <c r="BG814" s="5" t="s">
        <v>253</v>
      </c>
      <c r="BH814" s="5" t="s">
        <v>699</v>
      </c>
      <c r="CS814" s="9" t="str">
        <f t="shared" si="633"/>
        <v>0</v>
      </c>
      <c r="CT814" s="9" t="str">
        <f t="shared" si="634"/>
        <v>&lt;iframe src="http://www.rakuten.ne.jp/gold/brotures/spec/nitto/hndl_b302aa.html" frameborder="0" id="spec-content" scrolling="no"&gt;&lt;/iframe&gt;</v>
      </c>
      <c r="CU814" s="9" t="str">
        <f t="shared" si="635"/>
        <v/>
      </c>
      <c r="CV814" s="9" t="str">
        <f t="shared" si="636"/>
        <v>&lt;div class="row-fluid"&gt;&lt;iframe src="http://www.rakuten.ne.jp/gold/brotures/items/nitto/hndl_b302aa.html" frameborder="0" id="skin-product" scrolling="no"&gt;&lt;/iframe&gt;&lt;/div&gt;</v>
      </c>
      <c r="CW814" s="11" t="str">
        <f t="shared" si="637"/>
        <v/>
      </c>
      <c r="CX814" t="s">
        <v>4286</v>
      </c>
      <c r="CY814" s="9" t="str">
        <f t="shared" si="638"/>
        <v>0</v>
      </c>
      <c r="CZ814" s="11"/>
      <c r="DA814" s="11"/>
      <c r="DB814" s="11"/>
      <c r="DC814" s="11"/>
      <c r="DD814" s="9" t="str">
        <f t="shared" si="639"/>
        <v/>
      </c>
      <c r="DI814" s="9" t="str">
        <f t="shared" si="640"/>
        <v/>
      </c>
      <c r="DT814" s="9">
        <f>VLOOKUP(BG814,ディレクトリID!A:B,2)</f>
        <v>407699</v>
      </c>
      <c r="DV814" s="4" t="str">
        <f t="shared" si="641"/>
        <v>【ハンドル　NITTO】</v>
      </c>
      <c r="DW814" s="4" t="str">
        <f t="shared" si="642"/>
        <v>【ハンドル　NITTO】</v>
      </c>
      <c r="DX814" s="9">
        <f t="shared" si="643"/>
        <v>4</v>
      </c>
      <c r="DY814" s="11"/>
      <c r="DZ814" s="9" t="str">
        <f t="shared" si="659"/>
        <v>1</v>
      </c>
      <c r="EA814" s="9" t="str">
        <f t="shared" si="659"/>
        <v>1</v>
      </c>
      <c r="EB814" s="11"/>
      <c r="EC814" s="11"/>
      <c r="ED814" s="11"/>
      <c r="EE814" s="9" t="str">
        <f t="shared" si="644"/>
        <v>0</v>
      </c>
      <c r="EO814" s="5" t="s">
        <v>428</v>
      </c>
      <c r="EP814" s="8" t="s">
        <v>429</v>
      </c>
      <c r="EQ814" s="8" t="s">
        <v>429</v>
      </c>
      <c r="ER814" s="8" t="s">
        <v>209</v>
      </c>
      <c r="ES814" s="8" t="s">
        <v>430</v>
      </c>
      <c r="ET814" s="9" t="str">
        <f t="shared" si="645"/>
        <v>2</v>
      </c>
      <c r="EU814" s="11"/>
      <c r="EV814" s="11"/>
      <c r="EW814" s="11"/>
      <c r="EX814" s="9" t="str">
        <f t="shared" si="660"/>
        <v>0</v>
      </c>
      <c r="EY814" s="9" t="str">
        <f t="shared" si="660"/>
        <v>0</v>
      </c>
      <c r="EZ814" s="11"/>
      <c r="FA814" s="11"/>
      <c r="FB814" s="9" t="str">
        <f t="shared" si="661"/>
        <v>0</v>
      </c>
      <c r="FC814" s="9" t="str">
        <f t="shared" si="661"/>
        <v>0</v>
      </c>
      <c r="FD814" s="9" t="str">
        <f t="shared" si="646"/>
        <v>1</v>
      </c>
      <c r="FE814" s="9" t="str">
        <f t="shared" si="662"/>
        <v>1</v>
      </c>
      <c r="FF814" s="9" t="str">
        <f t="shared" si="662"/>
        <v>1</v>
      </c>
      <c r="GJ814" s="4" t="str">
        <f t="shared" si="649"/>
        <v>パーツ\ハンドル:ブランド\NITTO</v>
      </c>
      <c r="GK814" s="4" t="str">
        <f t="shared" si="647"/>
        <v>u:u</v>
      </c>
      <c r="GL814" s="11"/>
      <c r="GM814" s="4" t="str">
        <f t="shared" si="663"/>
        <v>::</v>
      </c>
      <c r="GN814" s="4" t="str">
        <f t="shared" si="663"/>
        <v>::</v>
      </c>
      <c r="GO814" s="4" t="str">
        <f t="shared" si="663"/>
        <v>::</v>
      </c>
      <c r="GP814" s="4" t="str">
        <f t="shared" si="648"/>
        <v>1</v>
      </c>
    </row>
    <row r="815" spans="1:198" ht="28" customHeight="1">
      <c r="A815" s="5" t="s">
        <v>4292</v>
      </c>
      <c r="B815" s="5" t="s">
        <v>4294</v>
      </c>
      <c r="C815" s="5" t="s">
        <v>4292</v>
      </c>
      <c r="D815" s="9" t="str">
        <f t="shared" si="621"/>
        <v>u</v>
      </c>
      <c r="E815" s="9" t="str">
        <f t="shared" si="622"/>
        <v xml:space="preserve"> / （NITTOB307AA）</v>
      </c>
      <c r="F815" s="9" t="str">
        <f t="shared" si="623"/>
        <v xml:space="preserve"> / （NITTOB307AA）</v>
      </c>
      <c r="G815" s="5">
        <v>3675</v>
      </c>
      <c r="H815" s="9">
        <f t="shared" si="624"/>
        <v>3675</v>
      </c>
      <c r="I815" s="9" t="str">
        <f t="shared" si="625"/>
        <v>0</v>
      </c>
      <c r="J815" s="9" t="str">
        <f t="shared" si="626"/>
        <v>1</v>
      </c>
      <c r="P815" s="9" t="str">
        <f t="shared" si="627"/>
        <v>NITTOB307AA</v>
      </c>
      <c r="AI815" s="9" t="str">
        <f t="shared" si="628"/>
        <v>http://image.rakuten.co.jp/brotures/cabinet/items/nitto/hndl_b307aa.jpg</v>
      </c>
      <c r="AS815" s="9" t="str">
        <f t="shared" si="657"/>
        <v>1</v>
      </c>
      <c r="AT815" s="9" t="str">
        <f t="shared" si="657"/>
        <v>1</v>
      </c>
      <c r="AU815" s="9" t="str">
        <f t="shared" si="629"/>
        <v>0</v>
      </c>
      <c r="AV815" s="9" t="str">
        <f t="shared" si="630"/>
        <v>1</v>
      </c>
      <c r="AW815" s="9" t="str">
        <f t="shared" si="658"/>
        <v>0</v>
      </c>
      <c r="AX815" s="9" t="str">
        <f t="shared" si="658"/>
        <v>0</v>
      </c>
      <c r="AY815" s="11"/>
      <c r="AZ815" s="11"/>
      <c r="BA815" s="11"/>
      <c r="BB815" s="9" t="str">
        <f t="shared" si="631"/>
        <v>-1</v>
      </c>
      <c r="BC815" s="9" t="str">
        <f t="shared" si="632"/>
        <v>0</v>
      </c>
      <c r="BG815" s="5" t="s">
        <v>253</v>
      </c>
      <c r="BH815" s="5" t="s">
        <v>699</v>
      </c>
      <c r="CS815" s="9" t="str">
        <f t="shared" si="633"/>
        <v>0</v>
      </c>
      <c r="CT815" s="9" t="str">
        <f t="shared" si="634"/>
        <v>&lt;iframe src="http://www.rakuten.ne.jp/gold/brotures/spec/nitto/hndl_b307aa.html" frameborder="0" id="spec-content" scrolling="no"&gt;&lt;/iframe&gt;</v>
      </c>
      <c r="CU815" s="9" t="str">
        <f t="shared" si="635"/>
        <v/>
      </c>
      <c r="CV815" s="9" t="str">
        <f t="shared" si="636"/>
        <v>&lt;div class="row-fluid"&gt;&lt;iframe src="http://www.rakuten.ne.jp/gold/brotures/items/nitto/hndl_b307aa.html" frameborder="0" id="skin-product" scrolling="no"&gt;&lt;/iframe&gt;&lt;/div&gt;</v>
      </c>
      <c r="CW815" s="11" t="str">
        <f t="shared" si="637"/>
        <v/>
      </c>
      <c r="CX815" t="s">
        <v>4292</v>
      </c>
      <c r="CY815" s="9" t="str">
        <f t="shared" si="638"/>
        <v>0</v>
      </c>
      <c r="CZ815" s="11"/>
      <c r="DA815" s="11"/>
      <c r="DB815" s="11"/>
      <c r="DC815" s="11"/>
      <c r="DD815" s="9" t="str">
        <f t="shared" si="639"/>
        <v/>
      </c>
      <c r="DI815" s="9" t="str">
        <f t="shared" si="640"/>
        <v/>
      </c>
      <c r="DT815" s="9">
        <f>VLOOKUP(BG815,ディレクトリID!A:B,2)</f>
        <v>407699</v>
      </c>
      <c r="DV815" s="4" t="str">
        <f t="shared" si="641"/>
        <v>【ハンドル　NITTO】</v>
      </c>
      <c r="DW815" s="4" t="str">
        <f t="shared" si="642"/>
        <v>【ハンドル　NITTO】</v>
      </c>
      <c r="DX815" s="9">
        <f t="shared" si="643"/>
        <v>4</v>
      </c>
      <c r="DY815" s="11"/>
      <c r="DZ815" s="9" t="str">
        <f t="shared" si="659"/>
        <v>1</v>
      </c>
      <c r="EA815" s="9" t="str">
        <f t="shared" si="659"/>
        <v>1</v>
      </c>
      <c r="EB815" s="11"/>
      <c r="EC815" s="11"/>
      <c r="ED815" s="11"/>
      <c r="EE815" s="9" t="str">
        <f t="shared" si="644"/>
        <v>0</v>
      </c>
      <c r="EO815" s="5" t="s">
        <v>428</v>
      </c>
      <c r="EP815" s="8" t="s">
        <v>429</v>
      </c>
      <c r="EQ815" s="8" t="s">
        <v>429</v>
      </c>
      <c r="ER815" s="8" t="s">
        <v>209</v>
      </c>
      <c r="ES815" s="8" t="s">
        <v>430</v>
      </c>
      <c r="ET815" s="9" t="str">
        <f t="shared" si="645"/>
        <v>2</v>
      </c>
      <c r="EU815" s="11"/>
      <c r="EV815" s="11"/>
      <c r="EW815" s="11"/>
      <c r="EX815" s="9" t="str">
        <f t="shared" si="660"/>
        <v>0</v>
      </c>
      <c r="EY815" s="9" t="str">
        <f t="shared" si="660"/>
        <v>0</v>
      </c>
      <c r="EZ815" s="11"/>
      <c r="FA815" s="11"/>
      <c r="FB815" s="9" t="str">
        <f t="shared" si="661"/>
        <v>0</v>
      </c>
      <c r="FC815" s="9" t="str">
        <f t="shared" si="661"/>
        <v>0</v>
      </c>
      <c r="FD815" s="9" t="str">
        <f t="shared" si="646"/>
        <v>1</v>
      </c>
      <c r="FE815" s="9" t="str">
        <f t="shared" si="662"/>
        <v>1</v>
      </c>
      <c r="FF815" s="9" t="str">
        <f t="shared" si="662"/>
        <v>1</v>
      </c>
      <c r="GJ815" s="4" t="str">
        <f t="shared" si="649"/>
        <v>パーツ\ハンドル:ブランド\NITTO</v>
      </c>
      <c r="GK815" s="4" t="str">
        <f t="shared" si="647"/>
        <v>u:u</v>
      </c>
      <c r="GL815" s="11"/>
      <c r="GM815" s="4" t="str">
        <f t="shared" si="663"/>
        <v>::</v>
      </c>
      <c r="GN815" s="4" t="str">
        <f t="shared" si="663"/>
        <v>::</v>
      </c>
      <c r="GO815" s="4" t="str">
        <f t="shared" si="663"/>
        <v>::</v>
      </c>
      <c r="GP815" s="4" t="str">
        <f t="shared" si="648"/>
        <v>1</v>
      </c>
    </row>
    <row r="816" spans="1:198" ht="28" customHeight="1">
      <c r="A816" s="5" t="s">
        <v>4298</v>
      </c>
      <c r="B816" s="5" t="s">
        <v>4300</v>
      </c>
      <c r="C816" s="5" t="s">
        <v>4298</v>
      </c>
      <c r="D816" s="9" t="str">
        <f t="shared" si="621"/>
        <v>u</v>
      </c>
      <c r="E816" s="9" t="str">
        <f t="shared" si="622"/>
        <v xml:space="preserve"> / （NITTOB352AA）</v>
      </c>
      <c r="F816" s="9" t="str">
        <f t="shared" si="623"/>
        <v xml:space="preserve"> / （NITTOB352AA）</v>
      </c>
      <c r="G816" s="5">
        <v>7875</v>
      </c>
      <c r="H816" s="9">
        <f t="shared" si="624"/>
        <v>7875</v>
      </c>
      <c r="I816" s="9" t="str">
        <f t="shared" si="625"/>
        <v>0</v>
      </c>
      <c r="J816" s="9" t="str">
        <f t="shared" si="626"/>
        <v>1</v>
      </c>
      <c r="P816" s="9" t="str">
        <f t="shared" si="627"/>
        <v>NITTOB352AA</v>
      </c>
      <c r="AI816" s="9" t="str">
        <f t="shared" si="628"/>
        <v>http://image.rakuten.co.jp/brotures/cabinet/items/nitto/hndl_b352aa.jpg</v>
      </c>
      <c r="AS816" s="9" t="str">
        <f t="shared" si="657"/>
        <v>1</v>
      </c>
      <c r="AT816" s="9" t="str">
        <f t="shared" si="657"/>
        <v>1</v>
      </c>
      <c r="AU816" s="9" t="str">
        <f t="shared" si="629"/>
        <v>0</v>
      </c>
      <c r="AV816" s="9" t="str">
        <f t="shared" si="630"/>
        <v>1</v>
      </c>
      <c r="AW816" s="9" t="str">
        <f t="shared" si="658"/>
        <v>0</v>
      </c>
      <c r="AX816" s="9" t="str">
        <f t="shared" si="658"/>
        <v>0</v>
      </c>
      <c r="AY816" s="11"/>
      <c r="AZ816" s="11"/>
      <c r="BA816" s="11"/>
      <c r="BB816" s="9" t="str">
        <f t="shared" si="631"/>
        <v>-1</v>
      </c>
      <c r="BC816" s="9" t="str">
        <f t="shared" si="632"/>
        <v>0</v>
      </c>
      <c r="BG816" s="5" t="s">
        <v>253</v>
      </c>
      <c r="BH816" s="5" t="s">
        <v>699</v>
      </c>
      <c r="CS816" s="9" t="str">
        <f t="shared" si="633"/>
        <v>0</v>
      </c>
      <c r="CT816" s="9" t="str">
        <f t="shared" si="634"/>
        <v>&lt;iframe src="http://www.rakuten.ne.jp/gold/brotures/spec/nitto/hndl_b352aa.html" frameborder="0" id="spec-content" scrolling="no"&gt;&lt;/iframe&gt;</v>
      </c>
      <c r="CU816" s="9" t="str">
        <f t="shared" si="635"/>
        <v/>
      </c>
      <c r="CV816" s="9" t="str">
        <f t="shared" si="636"/>
        <v>&lt;div class="row-fluid"&gt;&lt;iframe src="http://www.rakuten.ne.jp/gold/brotures/items/nitto/hndl_b352aa.html" frameborder="0" id="skin-product" scrolling="no"&gt;&lt;/iframe&gt;&lt;/div&gt;</v>
      </c>
      <c r="CW816" s="11" t="str">
        <f t="shared" si="637"/>
        <v/>
      </c>
      <c r="CX816" t="s">
        <v>4298</v>
      </c>
      <c r="CY816" s="9" t="str">
        <f t="shared" si="638"/>
        <v>0</v>
      </c>
      <c r="CZ816" s="11"/>
      <c r="DA816" s="11"/>
      <c r="DB816" s="11"/>
      <c r="DC816" s="11"/>
      <c r="DD816" s="9" t="str">
        <f t="shared" si="639"/>
        <v/>
      </c>
      <c r="DI816" s="9" t="str">
        <f t="shared" si="640"/>
        <v/>
      </c>
      <c r="DT816" s="9">
        <f>VLOOKUP(BG816,ディレクトリID!A:B,2)</f>
        <v>407699</v>
      </c>
      <c r="DV816" s="4" t="str">
        <f t="shared" si="641"/>
        <v>【ハンドル　NITTO】</v>
      </c>
      <c r="DW816" s="4" t="str">
        <f t="shared" si="642"/>
        <v>【ハンドル　NITTO】</v>
      </c>
      <c r="DX816" s="9">
        <f t="shared" si="643"/>
        <v>4</v>
      </c>
      <c r="DY816" s="11"/>
      <c r="DZ816" s="9" t="str">
        <f t="shared" si="659"/>
        <v>1</v>
      </c>
      <c r="EA816" s="9" t="str">
        <f t="shared" si="659"/>
        <v>1</v>
      </c>
      <c r="EB816" s="11"/>
      <c r="EC816" s="11"/>
      <c r="ED816" s="11"/>
      <c r="EE816" s="9" t="str">
        <f t="shared" si="644"/>
        <v>0</v>
      </c>
      <c r="EO816" s="5" t="s">
        <v>428</v>
      </c>
      <c r="EP816" s="8" t="s">
        <v>429</v>
      </c>
      <c r="EQ816" s="8" t="s">
        <v>429</v>
      </c>
      <c r="ER816" s="8" t="s">
        <v>209</v>
      </c>
      <c r="ES816" s="8" t="s">
        <v>430</v>
      </c>
      <c r="ET816" s="9" t="str">
        <f t="shared" si="645"/>
        <v>2</v>
      </c>
      <c r="EU816" s="11"/>
      <c r="EV816" s="11"/>
      <c r="EW816" s="11"/>
      <c r="EX816" s="9" t="str">
        <f t="shared" si="660"/>
        <v>0</v>
      </c>
      <c r="EY816" s="9" t="str">
        <f t="shared" si="660"/>
        <v>0</v>
      </c>
      <c r="EZ816" s="11"/>
      <c r="FA816" s="11"/>
      <c r="FB816" s="9" t="str">
        <f t="shared" si="661"/>
        <v>0</v>
      </c>
      <c r="FC816" s="9" t="str">
        <f t="shared" si="661"/>
        <v>0</v>
      </c>
      <c r="FD816" s="9" t="str">
        <f t="shared" si="646"/>
        <v>1</v>
      </c>
      <c r="FE816" s="9" t="str">
        <f t="shared" si="662"/>
        <v>1</v>
      </c>
      <c r="FF816" s="9" t="str">
        <f t="shared" si="662"/>
        <v>1</v>
      </c>
      <c r="GJ816" s="4" t="str">
        <f t="shared" si="649"/>
        <v>パーツ\ハンドル:ブランド\NITTO</v>
      </c>
      <c r="GK816" s="4" t="str">
        <f t="shared" si="647"/>
        <v>u:u</v>
      </c>
      <c r="GL816" s="11"/>
      <c r="GM816" s="4" t="str">
        <f t="shared" si="663"/>
        <v>::</v>
      </c>
      <c r="GN816" s="4" t="str">
        <f t="shared" si="663"/>
        <v>::</v>
      </c>
      <c r="GO816" s="4" t="str">
        <f t="shared" si="663"/>
        <v>::</v>
      </c>
      <c r="GP816" s="4" t="str">
        <f t="shared" si="648"/>
        <v>1</v>
      </c>
    </row>
    <row r="817" spans="1:198" ht="28" customHeight="1">
      <c r="A817" s="5" t="s">
        <v>4304</v>
      </c>
      <c r="B817" s="5" t="s">
        <v>4306</v>
      </c>
      <c r="C817" s="5" t="s">
        <v>4304</v>
      </c>
      <c r="D817" s="9" t="str">
        <f t="shared" si="621"/>
        <v>u</v>
      </c>
      <c r="E817" s="9" t="str">
        <f t="shared" si="622"/>
        <v xml:space="preserve"> / （NITTOB602AA）</v>
      </c>
      <c r="F817" s="9" t="str">
        <f t="shared" si="623"/>
        <v xml:space="preserve"> / （NITTOB602AA）</v>
      </c>
      <c r="G817" s="5">
        <v>3812</v>
      </c>
      <c r="H817" s="9">
        <f t="shared" si="624"/>
        <v>3812</v>
      </c>
      <c r="I817" s="9" t="str">
        <f t="shared" si="625"/>
        <v>0</v>
      </c>
      <c r="J817" s="9" t="str">
        <f t="shared" si="626"/>
        <v>1</v>
      </c>
      <c r="P817" s="9" t="str">
        <f t="shared" si="627"/>
        <v>NITTOB602AA</v>
      </c>
      <c r="AI817" s="9" t="str">
        <f t="shared" si="628"/>
        <v>http://image.rakuten.co.jp/brotures/cabinet/items/nitto/hndl_b602aa.jpg</v>
      </c>
      <c r="AS817" s="9" t="str">
        <f t="shared" si="657"/>
        <v>1</v>
      </c>
      <c r="AT817" s="9" t="str">
        <f t="shared" si="657"/>
        <v>1</v>
      </c>
      <c r="AU817" s="9" t="str">
        <f t="shared" si="629"/>
        <v>0</v>
      </c>
      <c r="AV817" s="9" t="str">
        <f t="shared" si="630"/>
        <v>1</v>
      </c>
      <c r="AW817" s="9" t="str">
        <f t="shared" si="658"/>
        <v>0</v>
      </c>
      <c r="AX817" s="9" t="str">
        <f t="shared" si="658"/>
        <v>0</v>
      </c>
      <c r="AY817" s="11"/>
      <c r="AZ817" s="11"/>
      <c r="BA817" s="11"/>
      <c r="BB817" s="9" t="str">
        <f t="shared" si="631"/>
        <v>-1</v>
      </c>
      <c r="BC817" s="9" t="str">
        <f t="shared" si="632"/>
        <v>0</v>
      </c>
      <c r="BG817" s="5" t="s">
        <v>253</v>
      </c>
      <c r="BH817" s="5" t="s">
        <v>699</v>
      </c>
      <c r="CS817" s="9" t="str">
        <f t="shared" si="633"/>
        <v>0</v>
      </c>
      <c r="CT817" s="9" t="str">
        <f t="shared" si="634"/>
        <v>&lt;iframe src="http://www.rakuten.ne.jp/gold/brotures/spec/nitto/hndl_b602aa.html" frameborder="0" id="spec-content" scrolling="no"&gt;&lt;/iframe&gt;</v>
      </c>
      <c r="CU817" s="9" t="str">
        <f t="shared" si="635"/>
        <v/>
      </c>
      <c r="CV817" s="9" t="str">
        <f t="shared" si="636"/>
        <v>&lt;div class="row-fluid"&gt;&lt;iframe src="http://www.rakuten.ne.jp/gold/brotures/items/nitto/hndl_b602aa.html" frameborder="0" id="skin-product" scrolling="no"&gt;&lt;/iframe&gt;&lt;/div&gt;</v>
      </c>
      <c r="CW817" s="11" t="str">
        <f t="shared" si="637"/>
        <v/>
      </c>
      <c r="CX817" t="s">
        <v>4304</v>
      </c>
      <c r="CY817" s="9" t="str">
        <f t="shared" si="638"/>
        <v>0</v>
      </c>
      <c r="CZ817" s="11"/>
      <c r="DA817" s="11"/>
      <c r="DB817" s="11"/>
      <c r="DC817" s="11"/>
      <c r="DD817" s="9" t="str">
        <f t="shared" si="639"/>
        <v/>
      </c>
      <c r="DI817" s="9" t="str">
        <f t="shared" si="640"/>
        <v/>
      </c>
      <c r="DT817" s="9">
        <f>VLOOKUP(BG817,ディレクトリID!A:B,2)</f>
        <v>407699</v>
      </c>
      <c r="DV817" s="4" t="str">
        <f t="shared" si="641"/>
        <v>【ハンドル　NITTO】</v>
      </c>
      <c r="DW817" s="4" t="str">
        <f t="shared" si="642"/>
        <v>【ハンドル　NITTO】</v>
      </c>
      <c r="DX817" s="9">
        <f t="shared" si="643"/>
        <v>4</v>
      </c>
      <c r="DY817" s="11"/>
      <c r="DZ817" s="9" t="str">
        <f t="shared" si="659"/>
        <v>1</v>
      </c>
      <c r="EA817" s="9" t="str">
        <f t="shared" si="659"/>
        <v>1</v>
      </c>
      <c r="EB817" s="11"/>
      <c r="EC817" s="11"/>
      <c r="ED817" s="11"/>
      <c r="EE817" s="9" t="str">
        <f t="shared" si="644"/>
        <v>0</v>
      </c>
      <c r="EO817" s="5" t="s">
        <v>428</v>
      </c>
      <c r="EP817" s="8" t="s">
        <v>429</v>
      </c>
      <c r="EQ817" s="8" t="s">
        <v>429</v>
      </c>
      <c r="ER817" s="8" t="s">
        <v>209</v>
      </c>
      <c r="ES817" s="8" t="s">
        <v>430</v>
      </c>
      <c r="ET817" s="9" t="str">
        <f t="shared" si="645"/>
        <v>2</v>
      </c>
      <c r="EU817" s="11"/>
      <c r="EV817" s="11"/>
      <c r="EW817" s="11"/>
      <c r="EX817" s="9" t="str">
        <f t="shared" si="660"/>
        <v>0</v>
      </c>
      <c r="EY817" s="9" t="str">
        <f t="shared" si="660"/>
        <v>0</v>
      </c>
      <c r="EZ817" s="11"/>
      <c r="FA817" s="11"/>
      <c r="FB817" s="9" t="str">
        <f t="shared" si="661"/>
        <v>0</v>
      </c>
      <c r="FC817" s="9" t="str">
        <f t="shared" si="661"/>
        <v>0</v>
      </c>
      <c r="FD817" s="9" t="str">
        <f t="shared" si="646"/>
        <v>1</v>
      </c>
      <c r="FE817" s="9" t="str">
        <f t="shared" si="662"/>
        <v>1</v>
      </c>
      <c r="FF817" s="9" t="str">
        <f t="shared" si="662"/>
        <v>1</v>
      </c>
      <c r="GJ817" s="4" t="str">
        <f t="shared" si="649"/>
        <v>パーツ\ハンドル:ブランド\NITTO</v>
      </c>
      <c r="GK817" s="4" t="str">
        <f t="shared" si="647"/>
        <v>u:u</v>
      </c>
      <c r="GL817" s="11"/>
      <c r="GM817" s="4" t="str">
        <f t="shared" si="663"/>
        <v>::</v>
      </c>
      <c r="GN817" s="4" t="str">
        <f t="shared" si="663"/>
        <v>::</v>
      </c>
      <c r="GO817" s="4" t="str">
        <f t="shared" si="663"/>
        <v>::</v>
      </c>
      <c r="GP817" s="4" t="str">
        <f t="shared" si="648"/>
        <v>1</v>
      </c>
    </row>
    <row r="818" spans="1:198" ht="28" customHeight="1">
      <c r="A818" s="5" t="s">
        <v>4310</v>
      </c>
      <c r="B818" s="5" t="s">
        <v>4312</v>
      </c>
      <c r="C818" s="5" t="s">
        <v>4310</v>
      </c>
      <c r="D818" s="9" t="str">
        <f t="shared" si="621"/>
        <v>u</v>
      </c>
      <c r="E818" s="9" t="str">
        <f t="shared" si="622"/>
        <v xml:space="preserve"> / （NITTOB617AA）</v>
      </c>
      <c r="F818" s="9" t="str">
        <f t="shared" si="623"/>
        <v xml:space="preserve"> / （NITTOB617AA）</v>
      </c>
      <c r="G818" s="5">
        <v>3938</v>
      </c>
      <c r="H818" s="9">
        <f t="shared" si="624"/>
        <v>3938</v>
      </c>
      <c r="I818" s="9" t="str">
        <f t="shared" si="625"/>
        <v>0</v>
      </c>
      <c r="J818" s="9" t="str">
        <f t="shared" si="626"/>
        <v>1</v>
      </c>
      <c r="P818" s="9" t="str">
        <f t="shared" si="627"/>
        <v>NITTOB617AA</v>
      </c>
      <c r="AI818" s="9" t="str">
        <f t="shared" si="628"/>
        <v>http://image.rakuten.co.jp/brotures/cabinet/items/nitto/hndl_b617aa.jpg</v>
      </c>
      <c r="AS818" s="9" t="str">
        <f t="shared" si="657"/>
        <v>1</v>
      </c>
      <c r="AT818" s="9" t="str">
        <f t="shared" si="657"/>
        <v>1</v>
      </c>
      <c r="AU818" s="9" t="str">
        <f t="shared" si="629"/>
        <v>0</v>
      </c>
      <c r="AV818" s="9" t="str">
        <f t="shared" si="630"/>
        <v>1</v>
      </c>
      <c r="AW818" s="9" t="str">
        <f t="shared" si="658"/>
        <v>0</v>
      </c>
      <c r="AX818" s="9" t="str">
        <f t="shared" si="658"/>
        <v>0</v>
      </c>
      <c r="AY818" s="11"/>
      <c r="AZ818" s="11"/>
      <c r="BA818" s="11"/>
      <c r="BB818" s="9" t="str">
        <f t="shared" si="631"/>
        <v>-1</v>
      </c>
      <c r="BC818" s="9" t="str">
        <f t="shared" si="632"/>
        <v>0</v>
      </c>
      <c r="BG818" s="5" t="s">
        <v>253</v>
      </c>
      <c r="BH818" s="5" t="s">
        <v>699</v>
      </c>
      <c r="CS818" s="9" t="str">
        <f t="shared" si="633"/>
        <v>0</v>
      </c>
      <c r="CT818" s="9" t="str">
        <f t="shared" si="634"/>
        <v>&lt;iframe src="http://www.rakuten.ne.jp/gold/brotures/spec/nitto/hndl_b617aa.html" frameborder="0" id="spec-content" scrolling="no"&gt;&lt;/iframe&gt;</v>
      </c>
      <c r="CU818" s="9" t="str">
        <f t="shared" si="635"/>
        <v/>
      </c>
      <c r="CV818" s="9" t="str">
        <f t="shared" si="636"/>
        <v>&lt;div class="row-fluid"&gt;&lt;iframe src="http://www.rakuten.ne.jp/gold/brotures/items/nitto/hndl_b617aa.html" frameborder="0" id="skin-product" scrolling="no"&gt;&lt;/iframe&gt;&lt;/div&gt;</v>
      </c>
      <c r="CW818" s="11" t="str">
        <f t="shared" si="637"/>
        <v/>
      </c>
      <c r="CX818" t="s">
        <v>4310</v>
      </c>
      <c r="CY818" s="9" t="str">
        <f t="shared" si="638"/>
        <v>0</v>
      </c>
      <c r="CZ818" s="11"/>
      <c r="DA818" s="11"/>
      <c r="DB818" s="11"/>
      <c r="DC818" s="11"/>
      <c r="DD818" s="9" t="str">
        <f t="shared" si="639"/>
        <v/>
      </c>
      <c r="DI818" s="9" t="str">
        <f t="shared" si="640"/>
        <v/>
      </c>
      <c r="DT818" s="9">
        <f>VLOOKUP(BG818,ディレクトリID!A:B,2)</f>
        <v>407699</v>
      </c>
      <c r="DV818" s="4" t="str">
        <f t="shared" si="641"/>
        <v>【ハンドル　NITTO】</v>
      </c>
      <c r="DW818" s="4" t="str">
        <f t="shared" si="642"/>
        <v>【ハンドル　NITTO】</v>
      </c>
      <c r="DX818" s="9">
        <f t="shared" si="643"/>
        <v>4</v>
      </c>
      <c r="DY818" s="11"/>
      <c r="DZ818" s="9" t="str">
        <f t="shared" si="659"/>
        <v>1</v>
      </c>
      <c r="EA818" s="9" t="str">
        <f t="shared" si="659"/>
        <v>1</v>
      </c>
      <c r="EB818" s="11"/>
      <c r="EC818" s="11"/>
      <c r="ED818" s="11"/>
      <c r="EE818" s="9" t="str">
        <f t="shared" si="644"/>
        <v>0</v>
      </c>
      <c r="EO818" s="5" t="s">
        <v>428</v>
      </c>
      <c r="EP818" s="8" t="s">
        <v>429</v>
      </c>
      <c r="EQ818" s="8" t="s">
        <v>429</v>
      </c>
      <c r="ER818" s="8" t="s">
        <v>209</v>
      </c>
      <c r="ES818" s="8" t="s">
        <v>430</v>
      </c>
      <c r="ET818" s="9" t="str">
        <f t="shared" si="645"/>
        <v>2</v>
      </c>
      <c r="EU818" s="11"/>
      <c r="EV818" s="11"/>
      <c r="EW818" s="11"/>
      <c r="EX818" s="9" t="str">
        <f t="shared" si="660"/>
        <v>0</v>
      </c>
      <c r="EY818" s="9" t="str">
        <f t="shared" si="660"/>
        <v>0</v>
      </c>
      <c r="EZ818" s="11"/>
      <c r="FA818" s="11"/>
      <c r="FB818" s="9" t="str">
        <f t="shared" si="661"/>
        <v>0</v>
      </c>
      <c r="FC818" s="9" t="str">
        <f t="shared" si="661"/>
        <v>0</v>
      </c>
      <c r="FD818" s="9" t="str">
        <f t="shared" si="646"/>
        <v>1</v>
      </c>
      <c r="FE818" s="9" t="str">
        <f t="shared" si="662"/>
        <v>1</v>
      </c>
      <c r="FF818" s="9" t="str">
        <f t="shared" si="662"/>
        <v>1</v>
      </c>
      <c r="GJ818" s="4" t="str">
        <f t="shared" si="649"/>
        <v>パーツ\ハンドル:ブランド\NITTO</v>
      </c>
      <c r="GK818" s="4" t="str">
        <f t="shared" si="647"/>
        <v>u:u</v>
      </c>
      <c r="GL818" s="11"/>
      <c r="GM818" s="4" t="str">
        <f t="shared" si="663"/>
        <v>::</v>
      </c>
      <c r="GN818" s="4" t="str">
        <f t="shared" si="663"/>
        <v>::</v>
      </c>
      <c r="GO818" s="4" t="str">
        <f t="shared" si="663"/>
        <v>::</v>
      </c>
      <c r="GP818" s="4" t="str">
        <f t="shared" si="648"/>
        <v>1</v>
      </c>
    </row>
    <row r="819" spans="1:198" ht="28" customHeight="1">
      <c r="A819" s="5" t="s">
        <v>4316</v>
      </c>
      <c r="B819" s="5" t="s">
        <v>4318</v>
      </c>
      <c r="C819" s="5" t="s">
        <v>4316</v>
      </c>
      <c r="D819" s="9" t="str">
        <f t="shared" si="621"/>
        <v>u</v>
      </c>
      <c r="E819" s="9" t="str">
        <f t="shared" si="622"/>
        <v xml:space="preserve"> / （NITTOB622AA）</v>
      </c>
      <c r="F819" s="9" t="str">
        <f t="shared" si="623"/>
        <v xml:space="preserve"> / （NITTOB622AA）</v>
      </c>
      <c r="G819" s="5">
        <v>3885</v>
      </c>
      <c r="H819" s="9">
        <f t="shared" si="624"/>
        <v>3885</v>
      </c>
      <c r="I819" s="9" t="str">
        <f t="shared" si="625"/>
        <v>0</v>
      </c>
      <c r="J819" s="9" t="str">
        <f t="shared" si="626"/>
        <v>1</v>
      </c>
      <c r="P819" s="9" t="str">
        <f t="shared" si="627"/>
        <v>NITTOB622AA</v>
      </c>
      <c r="AI819" s="9" t="str">
        <f t="shared" si="628"/>
        <v>http://image.rakuten.co.jp/brotures/cabinet/items/nitto/hndl_b622aa.jpg</v>
      </c>
      <c r="AS819" s="9" t="str">
        <f t="shared" si="657"/>
        <v>1</v>
      </c>
      <c r="AT819" s="9" t="str">
        <f t="shared" si="657"/>
        <v>1</v>
      </c>
      <c r="AU819" s="9" t="str">
        <f t="shared" si="629"/>
        <v>0</v>
      </c>
      <c r="AV819" s="9" t="str">
        <f t="shared" si="630"/>
        <v>1</v>
      </c>
      <c r="AW819" s="9" t="str">
        <f t="shared" si="658"/>
        <v>0</v>
      </c>
      <c r="AX819" s="9" t="str">
        <f t="shared" si="658"/>
        <v>0</v>
      </c>
      <c r="AY819" s="11"/>
      <c r="AZ819" s="11"/>
      <c r="BA819" s="11"/>
      <c r="BB819" s="9" t="str">
        <f t="shared" si="631"/>
        <v>-1</v>
      </c>
      <c r="BC819" s="9" t="str">
        <f t="shared" si="632"/>
        <v>0</v>
      </c>
      <c r="BG819" s="5" t="s">
        <v>253</v>
      </c>
      <c r="BH819" s="5" t="s">
        <v>699</v>
      </c>
      <c r="CS819" s="9" t="str">
        <f t="shared" si="633"/>
        <v>0</v>
      </c>
      <c r="CT819" s="9" t="str">
        <f t="shared" si="634"/>
        <v>&lt;iframe src="http://www.rakuten.ne.jp/gold/brotures/spec/nitto/hndl_b622aa.html" frameborder="0" id="spec-content" scrolling="no"&gt;&lt;/iframe&gt;</v>
      </c>
      <c r="CU819" s="9" t="str">
        <f t="shared" si="635"/>
        <v/>
      </c>
      <c r="CV819" s="9" t="str">
        <f t="shared" si="636"/>
        <v>&lt;div class="row-fluid"&gt;&lt;iframe src="http://www.rakuten.ne.jp/gold/brotures/items/nitto/hndl_b622aa.html" frameborder="0" id="skin-product" scrolling="no"&gt;&lt;/iframe&gt;&lt;/div&gt;</v>
      </c>
      <c r="CW819" s="11" t="str">
        <f t="shared" si="637"/>
        <v/>
      </c>
      <c r="CX819" t="s">
        <v>4316</v>
      </c>
      <c r="CY819" s="9" t="str">
        <f t="shared" si="638"/>
        <v>0</v>
      </c>
      <c r="CZ819" s="11"/>
      <c r="DA819" s="11"/>
      <c r="DB819" s="11"/>
      <c r="DC819" s="11"/>
      <c r="DD819" s="9" t="str">
        <f t="shared" si="639"/>
        <v/>
      </c>
      <c r="DI819" s="9" t="str">
        <f t="shared" si="640"/>
        <v/>
      </c>
      <c r="DT819" s="9">
        <f>VLOOKUP(BG819,ディレクトリID!A:B,2)</f>
        <v>407699</v>
      </c>
      <c r="DV819" s="4" t="str">
        <f t="shared" si="641"/>
        <v>【ハンドル　NITTO】</v>
      </c>
      <c r="DW819" s="4" t="str">
        <f t="shared" si="642"/>
        <v>【ハンドル　NITTO】</v>
      </c>
      <c r="DX819" s="9">
        <f t="shared" si="643"/>
        <v>4</v>
      </c>
      <c r="DY819" s="11"/>
      <c r="DZ819" s="9" t="str">
        <f t="shared" si="659"/>
        <v>1</v>
      </c>
      <c r="EA819" s="9" t="str">
        <f t="shared" si="659"/>
        <v>1</v>
      </c>
      <c r="EB819" s="11"/>
      <c r="EC819" s="11"/>
      <c r="ED819" s="11"/>
      <c r="EE819" s="9" t="str">
        <f t="shared" si="644"/>
        <v>0</v>
      </c>
      <c r="EO819" s="5" t="s">
        <v>428</v>
      </c>
      <c r="EP819" s="8" t="s">
        <v>429</v>
      </c>
      <c r="EQ819" s="8" t="s">
        <v>429</v>
      </c>
      <c r="ER819" s="8" t="s">
        <v>209</v>
      </c>
      <c r="ES819" s="8" t="s">
        <v>430</v>
      </c>
      <c r="ET819" s="9" t="str">
        <f t="shared" si="645"/>
        <v>2</v>
      </c>
      <c r="EU819" s="11"/>
      <c r="EV819" s="11"/>
      <c r="EW819" s="11"/>
      <c r="EX819" s="9" t="str">
        <f t="shared" si="660"/>
        <v>0</v>
      </c>
      <c r="EY819" s="9" t="str">
        <f t="shared" si="660"/>
        <v>0</v>
      </c>
      <c r="EZ819" s="11"/>
      <c r="FA819" s="11"/>
      <c r="FB819" s="9" t="str">
        <f t="shared" si="661"/>
        <v>0</v>
      </c>
      <c r="FC819" s="9" t="str">
        <f t="shared" si="661"/>
        <v>0</v>
      </c>
      <c r="FD819" s="9" t="str">
        <f t="shared" si="646"/>
        <v>1</v>
      </c>
      <c r="FE819" s="9" t="str">
        <f t="shared" si="662"/>
        <v>1</v>
      </c>
      <c r="FF819" s="9" t="str">
        <f t="shared" si="662"/>
        <v>1</v>
      </c>
      <c r="GJ819" s="4" t="str">
        <f t="shared" si="649"/>
        <v>パーツ\ハンドル:ブランド\NITTO</v>
      </c>
      <c r="GK819" s="4" t="str">
        <f t="shared" si="647"/>
        <v>u:u</v>
      </c>
      <c r="GL819" s="11"/>
      <c r="GM819" s="4" t="str">
        <f t="shared" si="663"/>
        <v>::</v>
      </c>
      <c r="GN819" s="4" t="str">
        <f t="shared" si="663"/>
        <v>::</v>
      </c>
      <c r="GO819" s="4" t="str">
        <f t="shared" si="663"/>
        <v>::</v>
      </c>
      <c r="GP819" s="4" t="str">
        <f t="shared" si="648"/>
        <v>1</v>
      </c>
    </row>
    <row r="820" spans="1:198" ht="28" customHeight="1">
      <c r="A820" s="5" t="s">
        <v>4322</v>
      </c>
      <c r="B820" s="5" t="s">
        <v>4324</v>
      </c>
      <c r="C820" s="5" t="s">
        <v>4322</v>
      </c>
      <c r="D820" s="9" t="str">
        <f t="shared" si="621"/>
        <v>u</v>
      </c>
      <c r="E820" s="9" t="str">
        <f t="shared" si="622"/>
        <v xml:space="preserve"> / （KCNCSCBONEFLAT10）</v>
      </c>
      <c r="F820" s="9" t="str">
        <f t="shared" si="623"/>
        <v xml:space="preserve"> / （KCNCSCBONEFLAT10）</v>
      </c>
      <c r="G820" s="5">
        <v>7350</v>
      </c>
      <c r="H820" s="9">
        <f t="shared" si="624"/>
        <v>7350</v>
      </c>
      <c r="I820" s="9" t="str">
        <f t="shared" si="625"/>
        <v>0</v>
      </c>
      <c r="J820" s="9" t="str">
        <f t="shared" si="626"/>
        <v>1</v>
      </c>
      <c r="P820" s="9" t="str">
        <f t="shared" si="627"/>
        <v>KCNCSCBONEFLAT10</v>
      </c>
      <c r="AI820" s="9" t="str">
        <f t="shared" si="628"/>
        <v>http://image.rakuten.co.jp/brotures/cabinet/items/kcnc/hndl_bone10.jpg</v>
      </c>
      <c r="AS820" s="9" t="str">
        <f t="shared" si="657"/>
        <v>1</v>
      </c>
      <c r="AT820" s="9" t="str">
        <f t="shared" si="657"/>
        <v>1</v>
      </c>
      <c r="AU820" s="9" t="str">
        <f t="shared" si="629"/>
        <v>0</v>
      </c>
      <c r="AV820" s="9" t="str">
        <f t="shared" si="630"/>
        <v>1</v>
      </c>
      <c r="AW820" s="9" t="str">
        <f t="shared" si="658"/>
        <v>0</v>
      </c>
      <c r="AX820" s="9" t="str">
        <f t="shared" si="658"/>
        <v>0</v>
      </c>
      <c r="AY820" s="11"/>
      <c r="AZ820" s="11"/>
      <c r="BA820" s="11"/>
      <c r="BB820" s="9" t="str">
        <f t="shared" si="631"/>
        <v>-1</v>
      </c>
      <c r="BC820" s="9" t="str">
        <f t="shared" si="632"/>
        <v>0</v>
      </c>
      <c r="BG820" s="5" t="s">
        <v>253</v>
      </c>
      <c r="BH820" s="5" t="s">
        <v>8506</v>
      </c>
      <c r="CS820" s="9" t="str">
        <f t="shared" si="633"/>
        <v>0</v>
      </c>
      <c r="CT820" s="9" t="str">
        <f t="shared" si="634"/>
        <v>&lt;iframe src="http://www.rakuten.ne.jp/gold/brotures/spec/kcnc/hndl_bone10.html" frameborder="0" id="spec-content" scrolling="no"&gt;&lt;/iframe&gt;</v>
      </c>
      <c r="CU820" s="9" t="str">
        <f t="shared" si="635"/>
        <v/>
      </c>
      <c r="CV820" s="9" t="str">
        <f t="shared" si="636"/>
        <v>&lt;div class="row-fluid"&gt;&lt;iframe src="http://www.rakuten.ne.jp/gold/brotures/items/kcnc/hndl_bone10.html" frameborder="0" id="skin-product" scrolling="no"&gt;&lt;/iframe&gt;&lt;/div&gt;</v>
      </c>
      <c r="CW820" s="11" t="str">
        <f t="shared" si="637"/>
        <v/>
      </c>
      <c r="CX820" t="s">
        <v>4322</v>
      </c>
      <c r="CY820" s="9" t="str">
        <f t="shared" si="638"/>
        <v>0</v>
      </c>
      <c r="CZ820" s="11"/>
      <c r="DA820" s="11"/>
      <c r="DB820" s="11"/>
      <c r="DC820" s="11"/>
      <c r="DD820" s="9" t="str">
        <f t="shared" si="639"/>
        <v/>
      </c>
      <c r="DI820" s="9" t="str">
        <f t="shared" si="640"/>
        <v/>
      </c>
      <c r="DT820" s="9">
        <f>VLOOKUP(BG820,ディレクトリID!A:B,2)</f>
        <v>407699</v>
      </c>
      <c r="DV820" s="4" t="str">
        <f t="shared" si="641"/>
        <v>【ハンドル　KCNC】</v>
      </c>
      <c r="DW820" s="4" t="str">
        <f t="shared" si="642"/>
        <v>【ハンドル　KCNC】</v>
      </c>
      <c r="DX820" s="9">
        <f t="shared" si="643"/>
        <v>4</v>
      </c>
      <c r="DY820" s="11"/>
      <c r="DZ820" s="9" t="str">
        <f t="shared" si="659"/>
        <v>1</v>
      </c>
      <c r="EA820" s="9" t="str">
        <f t="shared" si="659"/>
        <v>1</v>
      </c>
      <c r="EB820" s="11"/>
      <c r="EC820" s="11"/>
      <c r="ED820" s="11"/>
      <c r="EE820" s="9" t="str">
        <f t="shared" si="644"/>
        <v>0</v>
      </c>
      <c r="EO820" s="5" t="s">
        <v>428</v>
      </c>
      <c r="EP820" s="8" t="s">
        <v>429</v>
      </c>
      <c r="EQ820" s="8" t="s">
        <v>429</v>
      </c>
      <c r="ER820" s="8" t="s">
        <v>209</v>
      </c>
      <c r="ES820" s="8" t="s">
        <v>430</v>
      </c>
      <c r="ET820" s="9" t="str">
        <f t="shared" si="645"/>
        <v>2</v>
      </c>
      <c r="EU820" s="11"/>
      <c r="EV820" s="11"/>
      <c r="EW820" s="11"/>
      <c r="EX820" s="9" t="str">
        <f t="shared" si="660"/>
        <v>0</v>
      </c>
      <c r="EY820" s="9" t="str">
        <f t="shared" si="660"/>
        <v>0</v>
      </c>
      <c r="EZ820" s="11"/>
      <c r="FA820" s="11"/>
      <c r="FB820" s="9" t="str">
        <f t="shared" si="661"/>
        <v>0</v>
      </c>
      <c r="FC820" s="9" t="str">
        <f t="shared" si="661"/>
        <v>0</v>
      </c>
      <c r="FD820" s="9" t="str">
        <f t="shared" si="646"/>
        <v>1</v>
      </c>
      <c r="FE820" s="9" t="str">
        <f t="shared" si="662"/>
        <v>1</v>
      </c>
      <c r="FF820" s="9" t="str">
        <f t="shared" si="662"/>
        <v>1</v>
      </c>
      <c r="GJ820" s="4" t="str">
        <f t="shared" si="649"/>
        <v>パーツ\ハンドル:ブランド\KCNC</v>
      </c>
      <c r="GK820" s="4" t="str">
        <f t="shared" si="647"/>
        <v>u:u</v>
      </c>
      <c r="GL820" s="11"/>
      <c r="GM820" s="4" t="str">
        <f t="shared" si="663"/>
        <v>::</v>
      </c>
      <c r="GN820" s="4" t="str">
        <f t="shared" si="663"/>
        <v>::</v>
      </c>
      <c r="GO820" s="4" t="str">
        <f t="shared" si="663"/>
        <v>::</v>
      </c>
      <c r="GP820" s="4" t="str">
        <f t="shared" si="648"/>
        <v>1</v>
      </c>
    </row>
    <row r="821" spans="1:198" ht="28" customHeight="1">
      <c r="A821" s="5" t="s">
        <v>4328</v>
      </c>
      <c r="B821" s="5" t="s">
        <v>4330</v>
      </c>
      <c r="C821" s="5" t="s">
        <v>4328</v>
      </c>
      <c r="D821" s="9" t="str">
        <f t="shared" si="621"/>
        <v>u</v>
      </c>
      <c r="E821" s="9" t="str">
        <f t="shared" si="622"/>
        <v xml:space="preserve"> / （KCNCSCBONEFLAT29er）</v>
      </c>
      <c r="F821" s="9" t="str">
        <f t="shared" si="623"/>
        <v xml:space="preserve"> / （KCNCSCBONEFLAT29er）</v>
      </c>
      <c r="G821" s="5">
        <v>9450</v>
      </c>
      <c r="H821" s="9">
        <f t="shared" si="624"/>
        <v>9450</v>
      </c>
      <c r="I821" s="9" t="str">
        <f t="shared" si="625"/>
        <v>0</v>
      </c>
      <c r="J821" s="9" t="str">
        <f t="shared" si="626"/>
        <v>1</v>
      </c>
      <c r="P821" s="9" t="str">
        <f t="shared" si="627"/>
        <v>KCNCSCBONEFLAT29er</v>
      </c>
      <c r="AI821" s="9" t="str">
        <f t="shared" si="628"/>
        <v>http://image.rakuten.co.jp/brotures/cabinet/items/kcnc/hndl_bone29er.jpg</v>
      </c>
      <c r="AS821" s="9" t="str">
        <f t="shared" si="657"/>
        <v>1</v>
      </c>
      <c r="AT821" s="9" t="str">
        <f t="shared" si="657"/>
        <v>1</v>
      </c>
      <c r="AU821" s="9" t="str">
        <f t="shared" si="629"/>
        <v>0</v>
      </c>
      <c r="AV821" s="9" t="str">
        <f t="shared" si="630"/>
        <v>1</v>
      </c>
      <c r="AW821" s="9" t="str">
        <f t="shared" si="658"/>
        <v>0</v>
      </c>
      <c r="AX821" s="9" t="str">
        <f t="shared" si="658"/>
        <v>0</v>
      </c>
      <c r="AY821" s="11"/>
      <c r="AZ821" s="11"/>
      <c r="BA821" s="11"/>
      <c r="BB821" s="9" t="str">
        <f t="shared" si="631"/>
        <v>-1</v>
      </c>
      <c r="BC821" s="9" t="str">
        <f t="shared" si="632"/>
        <v>0</v>
      </c>
      <c r="BG821" s="5" t="s">
        <v>253</v>
      </c>
      <c r="BH821" s="5" t="s">
        <v>8506</v>
      </c>
      <c r="CS821" s="9" t="str">
        <f t="shared" si="633"/>
        <v>0</v>
      </c>
      <c r="CT821" s="9" t="str">
        <f t="shared" si="634"/>
        <v>&lt;iframe src="http://www.rakuten.ne.jp/gold/brotures/spec/kcnc/hndl_bone29er.html" frameborder="0" id="spec-content" scrolling="no"&gt;&lt;/iframe&gt;</v>
      </c>
      <c r="CU821" s="9" t="str">
        <f t="shared" si="635"/>
        <v/>
      </c>
      <c r="CV821" s="9" t="str">
        <f t="shared" si="636"/>
        <v>&lt;div class="row-fluid"&gt;&lt;iframe src="http://www.rakuten.ne.jp/gold/brotures/items/kcnc/hndl_bone29er.html" frameborder="0" id="skin-product" scrolling="no"&gt;&lt;/iframe&gt;&lt;/div&gt;</v>
      </c>
      <c r="CW821" s="11" t="str">
        <f t="shared" si="637"/>
        <v/>
      </c>
      <c r="CX821" t="s">
        <v>4328</v>
      </c>
      <c r="CY821" s="9" t="str">
        <f t="shared" si="638"/>
        <v>0</v>
      </c>
      <c r="CZ821" s="11"/>
      <c r="DA821" s="11"/>
      <c r="DB821" s="11"/>
      <c r="DC821" s="11"/>
      <c r="DD821" s="9" t="str">
        <f t="shared" si="639"/>
        <v/>
      </c>
      <c r="DI821" s="9" t="str">
        <f t="shared" si="640"/>
        <v/>
      </c>
      <c r="DT821" s="9">
        <f>VLOOKUP(BG821,ディレクトリID!A:B,2)</f>
        <v>407699</v>
      </c>
      <c r="DV821" s="4" t="str">
        <f t="shared" si="641"/>
        <v>【ハンドル　KCNC】</v>
      </c>
      <c r="DW821" s="4" t="str">
        <f t="shared" si="642"/>
        <v>【ハンドル　KCNC】</v>
      </c>
      <c r="DX821" s="9">
        <f t="shared" si="643"/>
        <v>4</v>
      </c>
      <c r="DY821" s="11"/>
      <c r="DZ821" s="9" t="str">
        <f t="shared" si="659"/>
        <v>1</v>
      </c>
      <c r="EA821" s="9" t="str">
        <f t="shared" si="659"/>
        <v>1</v>
      </c>
      <c r="EB821" s="11"/>
      <c r="EC821" s="11"/>
      <c r="ED821" s="11"/>
      <c r="EE821" s="9" t="str">
        <f t="shared" si="644"/>
        <v>0</v>
      </c>
      <c r="EO821" s="5" t="s">
        <v>428</v>
      </c>
      <c r="EP821" s="8" t="s">
        <v>429</v>
      </c>
      <c r="EQ821" s="8" t="s">
        <v>429</v>
      </c>
      <c r="ER821" s="8" t="s">
        <v>209</v>
      </c>
      <c r="ES821" s="8" t="s">
        <v>430</v>
      </c>
      <c r="ET821" s="9" t="str">
        <f t="shared" si="645"/>
        <v>2</v>
      </c>
      <c r="EU821" s="11"/>
      <c r="EV821" s="11"/>
      <c r="EW821" s="11"/>
      <c r="EX821" s="9" t="str">
        <f t="shared" si="660"/>
        <v>0</v>
      </c>
      <c r="EY821" s="9" t="str">
        <f t="shared" si="660"/>
        <v>0</v>
      </c>
      <c r="EZ821" s="11"/>
      <c r="FA821" s="11"/>
      <c r="FB821" s="9" t="str">
        <f t="shared" si="661"/>
        <v>0</v>
      </c>
      <c r="FC821" s="9" t="str">
        <f t="shared" si="661"/>
        <v>0</v>
      </c>
      <c r="FD821" s="9" t="str">
        <f t="shared" si="646"/>
        <v>1</v>
      </c>
      <c r="FE821" s="9" t="str">
        <f t="shared" si="662"/>
        <v>1</v>
      </c>
      <c r="FF821" s="9" t="str">
        <f t="shared" si="662"/>
        <v>1</v>
      </c>
      <c r="GJ821" s="4" t="str">
        <f t="shared" si="649"/>
        <v>パーツ\ハンドル:ブランド\KCNC</v>
      </c>
      <c r="GK821" s="4" t="str">
        <f t="shared" si="647"/>
        <v>u:u</v>
      </c>
      <c r="GL821" s="11"/>
      <c r="GM821" s="4" t="str">
        <f t="shared" si="663"/>
        <v>::</v>
      </c>
      <c r="GN821" s="4" t="str">
        <f t="shared" si="663"/>
        <v>::</v>
      </c>
      <c r="GO821" s="4" t="str">
        <f t="shared" si="663"/>
        <v>::</v>
      </c>
      <c r="GP821" s="4" t="str">
        <f t="shared" si="648"/>
        <v>1</v>
      </c>
    </row>
    <row r="822" spans="1:198" ht="28" customHeight="1">
      <c r="A822" s="5" t="s">
        <v>4334</v>
      </c>
      <c r="B822" s="5" t="s">
        <v>4336</v>
      </c>
      <c r="C822" s="5" t="s">
        <v>4334</v>
      </c>
      <c r="D822" s="9" t="str">
        <f t="shared" si="621"/>
        <v>u</v>
      </c>
      <c r="E822" s="9" t="str">
        <f t="shared" si="622"/>
        <v xml:space="preserve"> / （KCNCSCBONEFLAT8）</v>
      </c>
      <c r="F822" s="9" t="str">
        <f t="shared" si="623"/>
        <v xml:space="preserve"> / （KCNCSCBONEFLAT8）</v>
      </c>
      <c r="G822" s="5">
        <v>7140</v>
      </c>
      <c r="H822" s="9">
        <f t="shared" si="624"/>
        <v>7140</v>
      </c>
      <c r="I822" s="9" t="str">
        <f t="shared" si="625"/>
        <v>0</v>
      </c>
      <c r="J822" s="9" t="str">
        <f t="shared" si="626"/>
        <v>1</v>
      </c>
      <c r="P822" s="9" t="str">
        <f t="shared" si="627"/>
        <v>KCNCSCBONEFLAT8</v>
      </c>
      <c r="AI822" s="9" t="str">
        <f t="shared" si="628"/>
        <v>http://image.rakuten.co.jp/brotures/cabinet/items/kcnc/hndl_bone8.jpg</v>
      </c>
      <c r="AS822" s="9" t="str">
        <f t="shared" ref="AS822:AT841" si="664">IF($A822&lt;&gt;"","1","")</f>
        <v>1</v>
      </c>
      <c r="AT822" s="9" t="str">
        <f t="shared" si="664"/>
        <v>1</v>
      </c>
      <c r="AU822" s="9" t="str">
        <f t="shared" si="629"/>
        <v>0</v>
      </c>
      <c r="AV822" s="9" t="str">
        <f t="shared" si="630"/>
        <v>1</v>
      </c>
      <c r="AW822" s="9" t="str">
        <f t="shared" ref="AW822:AX841" si="665">IF($A822&lt;&gt;"","0","")</f>
        <v>0</v>
      </c>
      <c r="AX822" s="9" t="str">
        <f t="shared" si="665"/>
        <v>0</v>
      </c>
      <c r="AY822" s="11"/>
      <c r="AZ822" s="11"/>
      <c r="BA822" s="11"/>
      <c r="BB822" s="9" t="str">
        <f t="shared" si="631"/>
        <v>-1</v>
      </c>
      <c r="BC822" s="9" t="str">
        <f t="shared" si="632"/>
        <v>0</v>
      </c>
      <c r="BG822" s="5" t="s">
        <v>253</v>
      </c>
      <c r="BH822" s="5" t="s">
        <v>8506</v>
      </c>
      <c r="CS822" s="9" t="str">
        <f t="shared" si="633"/>
        <v>0</v>
      </c>
      <c r="CT822" s="9" t="str">
        <f t="shared" si="634"/>
        <v>&lt;iframe src="http://www.rakuten.ne.jp/gold/brotures/spec/kcnc/hndl_bone8.html" frameborder="0" id="spec-content" scrolling="no"&gt;&lt;/iframe&gt;</v>
      </c>
      <c r="CU822" s="9" t="str">
        <f t="shared" si="635"/>
        <v/>
      </c>
      <c r="CV822" s="9" t="str">
        <f t="shared" si="636"/>
        <v>&lt;div class="row-fluid"&gt;&lt;iframe src="http://www.rakuten.ne.jp/gold/brotures/items/kcnc/hndl_bone8.html" frameborder="0" id="skin-product" scrolling="no"&gt;&lt;/iframe&gt;&lt;/div&gt;</v>
      </c>
      <c r="CW822" s="11" t="str">
        <f t="shared" si="637"/>
        <v/>
      </c>
      <c r="CX822" t="s">
        <v>4334</v>
      </c>
      <c r="CY822" s="9" t="str">
        <f t="shared" si="638"/>
        <v>0</v>
      </c>
      <c r="CZ822" s="11"/>
      <c r="DA822" s="11"/>
      <c r="DB822" s="11"/>
      <c r="DC822" s="11"/>
      <c r="DD822" s="9" t="str">
        <f t="shared" si="639"/>
        <v/>
      </c>
      <c r="DI822" s="9" t="str">
        <f t="shared" si="640"/>
        <v/>
      </c>
      <c r="DT822" s="9">
        <f>VLOOKUP(BG822,ディレクトリID!A:B,2)</f>
        <v>407699</v>
      </c>
      <c r="DV822" s="4" t="str">
        <f t="shared" si="641"/>
        <v>【ハンドル　KCNC】</v>
      </c>
      <c r="DW822" s="4" t="str">
        <f t="shared" si="642"/>
        <v>【ハンドル　KCNC】</v>
      </c>
      <c r="DX822" s="9">
        <f t="shared" si="643"/>
        <v>4</v>
      </c>
      <c r="DY822" s="11"/>
      <c r="DZ822" s="9" t="str">
        <f t="shared" ref="DZ822:EA841" si="666">IF($A822&lt;&gt;"","1","")</f>
        <v>1</v>
      </c>
      <c r="EA822" s="9" t="str">
        <f t="shared" si="666"/>
        <v>1</v>
      </c>
      <c r="EB822" s="11"/>
      <c r="EC822" s="11"/>
      <c r="ED822" s="11"/>
      <c r="EE822" s="9" t="str">
        <f t="shared" si="644"/>
        <v>0</v>
      </c>
      <c r="EO822" s="5" t="s">
        <v>428</v>
      </c>
      <c r="EP822" s="8" t="s">
        <v>429</v>
      </c>
      <c r="EQ822" s="8" t="s">
        <v>429</v>
      </c>
      <c r="ER822" s="8" t="s">
        <v>209</v>
      </c>
      <c r="ES822" s="8" t="s">
        <v>430</v>
      </c>
      <c r="ET822" s="9" t="str">
        <f t="shared" si="645"/>
        <v>2</v>
      </c>
      <c r="EU822" s="11"/>
      <c r="EV822" s="11"/>
      <c r="EW822" s="11"/>
      <c r="EX822" s="9" t="str">
        <f t="shared" ref="EX822:EY841" si="667">IF($A822&lt;&gt;"","0","")</f>
        <v>0</v>
      </c>
      <c r="EY822" s="9" t="str">
        <f t="shared" si="667"/>
        <v>0</v>
      </c>
      <c r="EZ822" s="11"/>
      <c r="FA822" s="11"/>
      <c r="FB822" s="9" t="str">
        <f t="shared" ref="FB822:FC841" si="668">IF($A822&lt;&gt;"","0","")</f>
        <v>0</v>
      </c>
      <c r="FC822" s="9" t="str">
        <f t="shared" si="668"/>
        <v>0</v>
      </c>
      <c r="FD822" s="9" t="str">
        <f t="shared" si="646"/>
        <v>1</v>
      </c>
      <c r="FE822" s="9" t="str">
        <f t="shared" ref="FE822:FF841" si="669">IF($BG822="完成車","3","1")</f>
        <v>1</v>
      </c>
      <c r="FF822" s="9" t="str">
        <f t="shared" si="669"/>
        <v>1</v>
      </c>
      <c r="GJ822" s="4" t="str">
        <f t="shared" si="649"/>
        <v>パーツ\ハンドル:ブランド\KCNC</v>
      </c>
      <c r="GK822" s="4" t="str">
        <f t="shared" si="647"/>
        <v>u:u</v>
      </c>
      <c r="GL822" s="11"/>
      <c r="GM822" s="4" t="str">
        <f t="shared" ref="GM822:GO841" si="670">IF($A822&lt;&gt;"","::","")</f>
        <v>::</v>
      </c>
      <c r="GN822" s="4" t="str">
        <f t="shared" si="670"/>
        <v>::</v>
      </c>
      <c r="GO822" s="4" t="str">
        <f t="shared" si="670"/>
        <v>::</v>
      </c>
      <c r="GP822" s="4" t="str">
        <f t="shared" si="648"/>
        <v>1</v>
      </c>
    </row>
    <row r="823" spans="1:198" ht="28" customHeight="1">
      <c r="A823" s="5" t="s">
        <v>4340</v>
      </c>
      <c r="B823" s="5" t="s">
        <v>4342</v>
      </c>
      <c r="C823" s="5" t="s">
        <v>4340</v>
      </c>
      <c r="D823" s="9" t="str">
        <f t="shared" si="621"/>
        <v>u</v>
      </c>
      <c r="E823" s="9" t="str">
        <f t="shared" si="622"/>
        <v xml:space="preserve"> / （KCNCSCBONERISER）</v>
      </c>
      <c r="F823" s="9" t="str">
        <f t="shared" si="623"/>
        <v xml:space="preserve"> / （KCNCSCBONERISER）</v>
      </c>
      <c r="G823" s="5">
        <v>9450</v>
      </c>
      <c r="H823" s="9">
        <f t="shared" si="624"/>
        <v>9450</v>
      </c>
      <c r="I823" s="9" t="str">
        <f t="shared" si="625"/>
        <v>0</v>
      </c>
      <c r="J823" s="9" t="str">
        <f t="shared" si="626"/>
        <v>1</v>
      </c>
      <c r="P823" s="9" t="str">
        <f t="shared" si="627"/>
        <v>KCNCSCBONERISER</v>
      </c>
      <c r="AI823" s="9" t="str">
        <f t="shared" si="628"/>
        <v>http://image.rakuten.co.jp/brotures/cabinet/items/kcnc/hndl_boneriser.jpg</v>
      </c>
      <c r="AS823" s="9" t="str">
        <f t="shared" si="664"/>
        <v>1</v>
      </c>
      <c r="AT823" s="9" t="str">
        <f t="shared" si="664"/>
        <v>1</v>
      </c>
      <c r="AU823" s="9" t="str">
        <f t="shared" si="629"/>
        <v>0</v>
      </c>
      <c r="AV823" s="9" t="str">
        <f t="shared" si="630"/>
        <v>1</v>
      </c>
      <c r="AW823" s="9" t="str">
        <f t="shared" si="665"/>
        <v>0</v>
      </c>
      <c r="AX823" s="9" t="str">
        <f t="shared" si="665"/>
        <v>0</v>
      </c>
      <c r="AY823" s="11"/>
      <c r="AZ823" s="11"/>
      <c r="BA823" s="11"/>
      <c r="BB823" s="9" t="str">
        <f t="shared" si="631"/>
        <v>-1</v>
      </c>
      <c r="BC823" s="9" t="str">
        <f t="shared" si="632"/>
        <v>0</v>
      </c>
      <c r="BG823" s="5" t="s">
        <v>253</v>
      </c>
      <c r="BH823" s="5" t="s">
        <v>8506</v>
      </c>
      <c r="CS823" s="9" t="str">
        <f t="shared" si="633"/>
        <v>0</v>
      </c>
      <c r="CT823" s="9" t="str">
        <f t="shared" si="634"/>
        <v>&lt;iframe src="http://www.rakuten.ne.jp/gold/brotures/spec/kcnc/hndl_boneriser.html" frameborder="0" id="spec-content" scrolling="no"&gt;&lt;/iframe&gt;</v>
      </c>
      <c r="CU823" s="9" t="str">
        <f t="shared" si="635"/>
        <v/>
      </c>
      <c r="CV823" s="9" t="str">
        <f t="shared" si="636"/>
        <v>&lt;div class="row-fluid"&gt;&lt;iframe src="http://www.rakuten.ne.jp/gold/brotures/items/kcnc/hndl_boneriser.html" frameborder="0" id="skin-product" scrolling="no"&gt;&lt;/iframe&gt;&lt;/div&gt;</v>
      </c>
      <c r="CW823" s="11" t="str">
        <f t="shared" si="637"/>
        <v/>
      </c>
      <c r="CX823" t="s">
        <v>4340</v>
      </c>
      <c r="CY823" s="9" t="str">
        <f t="shared" si="638"/>
        <v>0</v>
      </c>
      <c r="CZ823" s="11"/>
      <c r="DA823" s="11"/>
      <c r="DB823" s="11"/>
      <c r="DC823" s="11"/>
      <c r="DD823" s="9" t="str">
        <f t="shared" si="639"/>
        <v/>
      </c>
      <c r="DI823" s="9" t="str">
        <f t="shared" si="640"/>
        <v/>
      </c>
      <c r="DT823" s="9">
        <f>VLOOKUP(BG823,ディレクトリID!A:B,2)</f>
        <v>407699</v>
      </c>
      <c r="DV823" s="4" t="str">
        <f t="shared" si="641"/>
        <v>【ハンドル　KCNC】</v>
      </c>
      <c r="DW823" s="4" t="str">
        <f t="shared" si="642"/>
        <v>【ハンドル　KCNC】</v>
      </c>
      <c r="DX823" s="9">
        <f t="shared" si="643"/>
        <v>4</v>
      </c>
      <c r="DY823" s="11"/>
      <c r="DZ823" s="9" t="str">
        <f t="shared" si="666"/>
        <v>1</v>
      </c>
      <c r="EA823" s="9" t="str">
        <f t="shared" si="666"/>
        <v>1</v>
      </c>
      <c r="EB823" s="11"/>
      <c r="EC823" s="11"/>
      <c r="ED823" s="11"/>
      <c r="EE823" s="9" t="str">
        <f t="shared" si="644"/>
        <v>0</v>
      </c>
      <c r="EO823" s="5" t="s">
        <v>428</v>
      </c>
      <c r="EP823" s="8" t="s">
        <v>429</v>
      </c>
      <c r="EQ823" s="8" t="s">
        <v>429</v>
      </c>
      <c r="ER823" s="8" t="s">
        <v>209</v>
      </c>
      <c r="ES823" s="8" t="s">
        <v>430</v>
      </c>
      <c r="ET823" s="9" t="str">
        <f t="shared" si="645"/>
        <v>2</v>
      </c>
      <c r="EU823" s="11"/>
      <c r="EV823" s="11"/>
      <c r="EW823" s="11"/>
      <c r="EX823" s="9" t="str">
        <f t="shared" si="667"/>
        <v>0</v>
      </c>
      <c r="EY823" s="9" t="str">
        <f t="shared" si="667"/>
        <v>0</v>
      </c>
      <c r="EZ823" s="11"/>
      <c r="FA823" s="11"/>
      <c r="FB823" s="9" t="str">
        <f t="shared" si="668"/>
        <v>0</v>
      </c>
      <c r="FC823" s="9" t="str">
        <f t="shared" si="668"/>
        <v>0</v>
      </c>
      <c r="FD823" s="9" t="str">
        <f t="shared" si="646"/>
        <v>1</v>
      </c>
      <c r="FE823" s="9" t="str">
        <f t="shared" si="669"/>
        <v>1</v>
      </c>
      <c r="FF823" s="9" t="str">
        <f t="shared" si="669"/>
        <v>1</v>
      </c>
      <c r="GJ823" s="4" t="str">
        <f t="shared" si="649"/>
        <v>パーツ\ハンドル:ブランド\KCNC</v>
      </c>
      <c r="GK823" s="4" t="str">
        <f t="shared" si="647"/>
        <v>u:u</v>
      </c>
      <c r="GL823" s="11"/>
      <c r="GM823" s="4" t="str">
        <f t="shared" si="670"/>
        <v>::</v>
      </c>
      <c r="GN823" s="4" t="str">
        <f t="shared" si="670"/>
        <v>::</v>
      </c>
      <c r="GO823" s="4" t="str">
        <f t="shared" si="670"/>
        <v>::</v>
      </c>
      <c r="GP823" s="4" t="str">
        <f t="shared" si="648"/>
        <v>1</v>
      </c>
    </row>
    <row r="824" spans="1:198" ht="28" customHeight="1">
      <c r="A824" s="5" t="s">
        <v>4346</v>
      </c>
      <c r="B824" s="5" t="s">
        <v>4348</v>
      </c>
      <c r="C824" s="5" t="s">
        <v>4346</v>
      </c>
      <c r="D824" s="9" t="str">
        <f t="shared" si="621"/>
        <v>u</v>
      </c>
      <c r="E824" s="9" t="str">
        <f t="shared" si="622"/>
        <v xml:space="preserve"> / （crankbrotherscobalt11flat）</v>
      </c>
      <c r="F824" s="9" t="str">
        <f t="shared" si="623"/>
        <v xml:space="preserve"> / （crankbrotherscobalt11flat）</v>
      </c>
      <c r="G824" s="5">
        <v>14490</v>
      </c>
      <c r="H824" s="9">
        <f t="shared" si="624"/>
        <v>14490</v>
      </c>
      <c r="I824" s="9" t="str">
        <f t="shared" si="625"/>
        <v>0</v>
      </c>
      <c r="J824" s="9" t="str">
        <f t="shared" si="626"/>
        <v>1</v>
      </c>
      <c r="P824" s="9" t="str">
        <f t="shared" si="627"/>
        <v>crankbrotherscobalt11flat</v>
      </c>
      <c r="AI824" s="9" t="str">
        <f t="shared" si="628"/>
        <v>http://image.rakuten.co.jp/brotures/cabinet/items/crankbrothers/hndl_cobalt_11f.jpg</v>
      </c>
      <c r="AS824" s="9" t="str">
        <f t="shared" si="664"/>
        <v>1</v>
      </c>
      <c r="AT824" s="9" t="str">
        <f t="shared" si="664"/>
        <v>1</v>
      </c>
      <c r="AU824" s="9" t="str">
        <f t="shared" si="629"/>
        <v>0</v>
      </c>
      <c r="AV824" s="9" t="str">
        <f t="shared" si="630"/>
        <v>1</v>
      </c>
      <c r="AW824" s="9" t="str">
        <f t="shared" si="665"/>
        <v>0</v>
      </c>
      <c r="AX824" s="9" t="str">
        <f t="shared" si="665"/>
        <v>0</v>
      </c>
      <c r="AY824" s="11"/>
      <c r="AZ824" s="11"/>
      <c r="BA824" s="11"/>
      <c r="BB824" s="9" t="str">
        <f t="shared" si="631"/>
        <v>-1</v>
      </c>
      <c r="BC824" s="9" t="str">
        <f t="shared" si="632"/>
        <v>0</v>
      </c>
      <c r="BG824" s="5" t="s">
        <v>253</v>
      </c>
      <c r="BH824" s="5" t="s">
        <v>8499</v>
      </c>
      <c r="CS824" s="9" t="str">
        <f t="shared" si="633"/>
        <v>0</v>
      </c>
      <c r="CT824" s="9" t="str">
        <f t="shared" si="634"/>
        <v>&lt;iframe src="http://www.rakuten.ne.jp/gold/brotures/spec/crankbrothers/hndl_cobalt_11f.html" frameborder="0" id="spec-content" scrolling="no"&gt;&lt;/iframe&gt;</v>
      </c>
      <c r="CU824" s="9" t="str">
        <f t="shared" si="635"/>
        <v/>
      </c>
      <c r="CV824" s="9" t="str">
        <f t="shared" si="636"/>
        <v>&lt;div class="row-fluid"&gt;&lt;iframe src="http://www.rakuten.ne.jp/gold/brotures/items/crankbrothers/hndl_cobalt_11f.html" frameborder="0" id="skin-product" scrolling="no"&gt;&lt;/iframe&gt;&lt;/div&gt;</v>
      </c>
      <c r="CW824" s="11" t="str">
        <f t="shared" si="637"/>
        <v/>
      </c>
      <c r="CX824" t="s">
        <v>4346</v>
      </c>
      <c r="CY824" s="9" t="str">
        <f t="shared" si="638"/>
        <v>0</v>
      </c>
      <c r="CZ824" s="11"/>
      <c r="DA824" s="11"/>
      <c r="DB824" s="11"/>
      <c r="DC824" s="11"/>
      <c r="DD824" s="9" t="str">
        <f t="shared" si="639"/>
        <v/>
      </c>
      <c r="DI824" s="9" t="str">
        <f t="shared" si="640"/>
        <v/>
      </c>
      <c r="DT824" s="9">
        <f>VLOOKUP(BG824,ディレクトリID!A:B,2)</f>
        <v>407699</v>
      </c>
      <c r="DV824" s="4" t="str">
        <f t="shared" si="641"/>
        <v>【ハンドル　CRANKBROTHERS】</v>
      </c>
      <c r="DW824" s="4" t="str">
        <f t="shared" si="642"/>
        <v>【ハンドル　CRANKBROTHERS】</v>
      </c>
      <c r="DX824" s="9">
        <f t="shared" si="643"/>
        <v>4</v>
      </c>
      <c r="DY824" s="11"/>
      <c r="DZ824" s="9" t="str">
        <f t="shared" si="666"/>
        <v>1</v>
      </c>
      <c r="EA824" s="9" t="str">
        <f t="shared" si="666"/>
        <v>1</v>
      </c>
      <c r="EB824" s="11"/>
      <c r="EC824" s="11"/>
      <c r="ED824" s="11"/>
      <c r="EE824" s="9" t="str">
        <f t="shared" si="644"/>
        <v>0</v>
      </c>
      <c r="EO824" s="5" t="s">
        <v>428</v>
      </c>
      <c r="EP824" s="8" t="s">
        <v>429</v>
      </c>
      <c r="EQ824" s="8" t="s">
        <v>429</v>
      </c>
      <c r="ER824" s="8" t="s">
        <v>209</v>
      </c>
      <c r="ES824" s="8" t="s">
        <v>430</v>
      </c>
      <c r="ET824" s="9" t="str">
        <f t="shared" si="645"/>
        <v>2</v>
      </c>
      <c r="EU824" s="11"/>
      <c r="EV824" s="11"/>
      <c r="EW824" s="11"/>
      <c r="EX824" s="9" t="str">
        <f t="shared" si="667"/>
        <v>0</v>
      </c>
      <c r="EY824" s="9" t="str">
        <f t="shared" si="667"/>
        <v>0</v>
      </c>
      <c r="EZ824" s="11"/>
      <c r="FA824" s="11"/>
      <c r="FB824" s="9" t="str">
        <f t="shared" si="668"/>
        <v>0</v>
      </c>
      <c r="FC824" s="9" t="str">
        <f t="shared" si="668"/>
        <v>0</v>
      </c>
      <c r="FD824" s="9" t="str">
        <f t="shared" si="646"/>
        <v>1</v>
      </c>
      <c r="FE824" s="9" t="str">
        <f t="shared" si="669"/>
        <v>1</v>
      </c>
      <c r="FF824" s="9" t="str">
        <f t="shared" si="669"/>
        <v>1</v>
      </c>
      <c r="GJ824" s="4" t="str">
        <f t="shared" si="649"/>
        <v>パーツ\ハンドル:ブランド\CRANKBROTHERS</v>
      </c>
      <c r="GK824" s="4" t="str">
        <f t="shared" si="647"/>
        <v>u:u</v>
      </c>
      <c r="GL824" s="11"/>
      <c r="GM824" s="4" t="str">
        <f t="shared" si="670"/>
        <v>::</v>
      </c>
      <c r="GN824" s="4" t="str">
        <f t="shared" si="670"/>
        <v>::</v>
      </c>
      <c r="GO824" s="4" t="str">
        <f t="shared" si="670"/>
        <v>::</v>
      </c>
      <c r="GP824" s="4" t="str">
        <f t="shared" si="648"/>
        <v>1</v>
      </c>
    </row>
    <row r="825" spans="1:198" ht="28" customHeight="1">
      <c r="A825" s="5" t="s">
        <v>4352</v>
      </c>
      <c r="B825" s="5" t="s">
        <v>4354</v>
      </c>
      <c r="C825" s="5" t="s">
        <v>4352</v>
      </c>
      <c r="D825" s="9" t="str">
        <f t="shared" si="621"/>
        <v>u</v>
      </c>
      <c r="E825" s="9" t="str">
        <f t="shared" si="622"/>
        <v xml:space="preserve"> / （crankbrotherscobalt11riser）</v>
      </c>
      <c r="F825" s="9" t="str">
        <f t="shared" si="623"/>
        <v xml:space="preserve"> / （crankbrotherscobalt11riser）</v>
      </c>
      <c r="G825" s="5">
        <v>14490</v>
      </c>
      <c r="H825" s="9">
        <f t="shared" si="624"/>
        <v>14490</v>
      </c>
      <c r="I825" s="9" t="str">
        <f t="shared" si="625"/>
        <v>0</v>
      </c>
      <c r="J825" s="9" t="str">
        <f t="shared" si="626"/>
        <v>1</v>
      </c>
      <c r="P825" s="9" t="str">
        <f t="shared" si="627"/>
        <v>crankbrotherscobalt11riser</v>
      </c>
      <c r="AI825" s="9" t="str">
        <f t="shared" si="628"/>
        <v>http://image.rakuten.co.jp/brotures/cabinet/items/crankbrothers/hndl_cobalt_11r.jpg</v>
      </c>
      <c r="AS825" s="9" t="str">
        <f t="shared" si="664"/>
        <v>1</v>
      </c>
      <c r="AT825" s="9" t="str">
        <f t="shared" si="664"/>
        <v>1</v>
      </c>
      <c r="AU825" s="9" t="str">
        <f t="shared" si="629"/>
        <v>0</v>
      </c>
      <c r="AV825" s="9" t="str">
        <f t="shared" si="630"/>
        <v>1</v>
      </c>
      <c r="AW825" s="9" t="str">
        <f t="shared" si="665"/>
        <v>0</v>
      </c>
      <c r="AX825" s="9" t="str">
        <f t="shared" si="665"/>
        <v>0</v>
      </c>
      <c r="AY825" s="11"/>
      <c r="AZ825" s="11"/>
      <c r="BA825" s="11"/>
      <c r="BB825" s="9" t="str">
        <f t="shared" si="631"/>
        <v>-1</v>
      </c>
      <c r="BC825" s="9" t="str">
        <f t="shared" si="632"/>
        <v>0</v>
      </c>
      <c r="BG825" s="5" t="s">
        <v>253</v>
      </c>
      <c r="BH825" s="5" t="s">
        <v>8499</v>
      </c>
      <c r="CS825" s="9" t="str">
        <f t="shared" si="633"/>
        <v>0</v>
      </c>
      <c r="CT825" s="9" t="str">
        <f t="shared" si="634"/>
        <v>&lt;iframe src="http://www.rakuten.ne.jp/gold/brotures/spec/crankbrothers/hndl_cobalt_11r.html" frameborder="0" id="spec-content" scrolling="no"&gt;&lt;/iframe&gt;</v>
      </c>
      <c r="CU825" s="9" t="str">
        <f t="shared" si="635"/>
        <v/>
      </c>
      <c r="CV825" s="9" t="str">
        <f t="shared" si="636"/>
        <v>&lt;div class="row-fluid"&gt;&lt;iframe src="http://www.rakuten.ne.jp/gold/brotures/items/crankbrothers/hndl_cobalt_11r.html" frameborder="0" id="skin-product" scrolling="no"&gt;&lt;/iframe&gt;&lt;/div&gt;</v>
      </c>
      <c r="CW825" s="11" t="str">
        <f t="shared" si="637"/>
        <v/>
      </c>
      <c r="CX825" t="s">
        <v>4352</v>
      </c>
      <c r="CY825" s="9" t="str">
        <f t="shared" si="638"/>
        <v>0</v>
      </c>
      <c r="CZ825" s="11"/>
      <c r="DA825" s="11"/>
      <c r="DB825" s="11"/>
      <c r="DC825" s="11"/>
      <c r="DD825" s="9" t="str">
        <f t="shared" si="639"/>
        <v/>
      </c>
      <c r="DI825" s="9" t="str">
        <f t="shared" si="640"/>
        <v/>
      </c>
      <c r="DT825" s="9">
        <f>VLOOKUP(BG825,ディレクトリID!A:B,2)</f>
        <v>407699</v>
      </c>
      <c r="DV825" s="4" t="str">
        <f t="shared" si="641"/>
        <v>【ハンドル　CRANKBROTHERS】</v>
      </c>
      <c r="DW825" s="4" t="str">
        <f t="shared" si="642"/>
        <v>【ハンドル　CRANKBROTHERS】</v>
      </c>
      <c r="DX825" s="9">
        <f t="shared" si="643"/>
        <v>4</v>
      </c>
      <c r="DY825" s="11"/>
      <c r="DZ825" s="9" t="str">
        <f t="shared" si="666"/>
        <v>1</v>
      </c>
      <c r="EA825" s="9" t="str">
        <f t="shared" si="666"/>
        <v>1</v>
      </c>
      <c r="EB825" s="11"/>
      <c r="EC825" s="11"/>
      <c r="ED825" s="11"/>
      <c r="EE825" s="9" t="str">
        <f t="shared" si="644"/>
        <v>0</v>
      </c>
      <c r="EO825" s="5" t="s">
        <v>428</v>
      </c>
      <c r="EP825" s="8" t="s">
        <v>429</v>
      </c>
      <c r="EQ825" s="8" t="s">
        <v>429</v>
      </c>
      <c r="ER825" s="8" t="s">
        <v>209</v>
      </c>
      <c r="ES825" s="8" t="s">
        <v>430</v>
      </c>
      <c r="ET825" s="9" t="str">
        <f t="shared" si="645"/>
        <v>2</v>
      </c>
      <c r="EU825" s="11"/>
      <c r="EV825" s="11"/>
      <c r="EW825" s="11"/>
      <c r="EX825" s="9" t="str">
        <f t="shared" si="667"/>
        <v>0</v>
      </c>
      <c r="EY825" s="9" t="str">
        <f t="shared" si="667"/>
        <v>0</v>
      </c>
      <c r="EZ825" s="11"/>
      <c r="FA825" s="11"/>
      <c r="FB825" s="9" t="str">
        <f t="shared" si="668"/>
        <v>0</v>
      </c>
      <c r="FC825" s="9" t="str">
        <f t="shared" si="668"/>
        <v>0</v>
      </c>
      <c r="FD825" s="9" t="str">
        <f t="shared" si="646"/>
        <v>1</v>
      </c>
      <c r="FE825" s="9" t="str">
        <f t="shared" si="669"/>
        <v>1</v>
      </c>
      <c r="FF825" s="9" t="str">
        <f t="shared" si="669"/>
        <v>1</v>
      </c>
      <c r="GJ825" s="4" t="str">
        <f t="shared" si="649"/>
        <v>パーツ\ハンドル:ブランド\CRANKBROTHERS</v>
      </c>
      <c r="GK825" s="4" t="str">
        <f t="shared" si="647"/>
        <v>u:u</v>
      </c>
      <c r="GL825" s="11"/>
      <c r="GM825" s="4" t="str">
        <f t="shared" si="670"/>
        <v>::</v>
      </c>
      <c r="GN825" s="4" t="str">
        <f t="shared" si="670"/>
        <v>::</v>
      </c>
      <c r="GO825" s="4" t="str">
        <f t="shared" si="670"/>
        <v>::</v>
      </c>
      <c r="GP825" s="4" t="str">
        <f t="shared" si="648"/>
        <v>1</v>
      </c>
    </row>
    <row r="826" spans="1:198" ht="28" customHeight="1">
      <c r="A826" s="5" t="s">
        <v>4358</v>
      </c>
      <c r="B826" s="5" t="s">
        <v>4360</v>
      </c>
      <c r="C826" s="5" t="s">
        <v>4358</v>
      </c>
      <c r="D826" s="9" t="str">
        <f t="shared" si="621"/>
        <v>u</v>
      </c>
      <c r="E826" s="9" t="str">
        <f t="shared" si="622"/>
        <v xml:space="preserve"> / （crankbrotherscobalt3flat）</v>
      </c>
      <c r="F826" s="9" t="str">
        <f t="shared" si="623"/>
        <v xml:space="preserve"> / （crankbrotherscobalt3flat）</v>
      </c>
      <c r="G826" s="5">
        <v>9975</v>
      </c>
      <c r="H826" s="9">
        <f t="shared" si="624"/>
        <v>9975</v>
      </c>
      <c r="I826" s="9" t="str">
        <f t="shared" si="625"/>
        <v>0</v>
      </c>
      <c r="J826" s="9" t="str">
        <f t="shared" si="626"/>
        <v>1</v>
      </c>
      <c r="P826" s="9" t="str">
        <f t="shared" si="627"/>
        <v>crankbrotherscobalt3flat</v>
      </c>
      <c r="AI826" s="9" t="str">
        <f t="shared" si="628"/>
        <v>http://image.rakuten.co.jp/brotures/cabinet/items/crankbrothers/hndl_cobalt_2f.jpg</v>
      </c>
      <c r="AS826" s="9" t="str">
        <f t="shared" si="664"/>
        <v>1</v>
      </c>
      <c r="AT826" s="9" t="str">
        <f t="shared" si="664"/>
        <v>1</v>
      </c>
      <c r="AU826" s="9" t="str">
        <f t="shared" si="629"/>
        <v>0</v>
      </c>
      <c r="AV826" s="9" t="str">
        <f t="shared" si="630"/>
        <v>1</v>
      </c>
      <c r="AW826" s="9" t="str">
        <f t="shared" si="665"/>
        <v>0</v>
      </c>
      <c r="AX826" s="9" t="str">
        <f t="shared" si="665"/>
        <v>0</v>
      </c>
      <c r="AY826" s="11"/>
      <c r="AZ826" s="11"/>
      <c r="BA826" s="11"/>
      <c r="BB826" s="9" t="str">
        <f t="shared" si="631"/>
        <v>-1</v>
      </c>
      <c r="BC826" s="9" t="str">
        <f t="shared" si="632"/>
        <v>0</v>
      </c>
      <c r="BG826" s="5" t="s">
        <v>253</v>
      </c>
      <c r="BH826" s="5" t="s">
        <v>8499</v>
      </c>
      <c r="CS826" s="9" t="str">
        <f t="shared" si="633"/>
        <v>0</v>
      </c>
      <c r="CT826" s="9" t="str">
        <f t="shared" si="634"/>
        <v>&lt;iframe src="http://www.rakuten.ne.jp/gold/brotures/spec/crankbrothers/hndl_cobalt_2f.html" frameborder="0" id="spec-content" scrolling="no"&gt;&lt;/iframe&gt;</v>
      </c>
      <c r="CU826" s="9" t="str">
        <f t="shared" si="635"/>
        <v/>
      </c>
      <c r="CV826" s="9" t="str">
        <f t="shared" si="636"/>
        <v>&lt;div class="row-fluid"&gt;&lt;iframe src="http://www.rakuten.ne.jp/gold/brotures/items/crankbrothers/hndl_cobalt_2f.html" frameborder="0" id="skin-product" scrolling="no"&gt;&lt;/iframe&gt;&lt;/div&gt;</v>
      </c>
      <c r="CW826" s="11" t="str">
        <f t="shared" si="637"/>
        <v/>
      </c>
      <c r="CX826" t="s">
        <v>4358</v>
      </c>
      <c r="CY826" s="9" t="str">
        <f t="shared" si="638"/>
        <v>0</v>
      </c>
      <c r="CZ826" s="11"/>
      <c r="DA826" s="11"/>
      <c r="DB826" s="11"/>
      <c r="DC826" s="11"/>
      <c r="DD826" s="9" t="str">
        <f t="shared" si="639"/>
        <v/>
      </c>
      <c r="DI826" s="9" t="str">
        <f t="shared" si="640"/>
        <v/>
      </c>
      <c r="DT826" s="9">
        <f>VLOOKUP(BG826,ディレクトリID!A:B,2)</f>
        <v>407699</v>
      </c>
      <c r="DV826" s="4" t="str">
        <f t="shared" si="641"/>
        <v>【ハンドル　CRANKBROTHERS】</v>
      </c>
      <c r="DW826" s="4" t="str">
        <f t="shared" si="642"/>
        <v>【ハンドル　CRANKBROTHERS】</v>
      </c>
      <c r="DX826" s="9">
        <f t="shared" si="643"/>
        <v>4</v>
      </c>
      <c r="DY826" s="11"/>
      <c r="DZ826" s="9" t="str">
        <f t="shared" si="666"/>
        <v>1</v>
      </c>
      <c r="EA826" s="9" t="str">
        <f t="shared" si="666"/>
        <v>1</v>
      </c>
      <c r="EB826" s="11"/>
      <c r="EC826" s="11"/>
      <c r="ED826" s="11"/>
      <c r="EE826" s="9" t="str">
        <f t="shared" si="644"/>
        <v>0</v>
      </c>
      <c r="EO826" s="5" t="s">
        <v>428</v>
      </c>
      <c r="EP826" s="8" t="s">
        <v>429</v>
      </c>
      <c r="EQ826" s="8" t="s">
        <v>429</v>
      </c>
      <c r="ER826" s="8" t="s">
        <v>209</v>
      </c>
      <c r="ES826" s="8" t="s">
        <v>430</v>
      </c>
      <c r="ET826" s="9" t="str">
        <f t="shared" si="645"/>
        <v>2</v>
      </c>
      <c r="EU826" s="11"/>
      <c r="EV826" s="11"/>
      <c r="EW826" s="11"/>
      <c r="EX826" s="9" t="str">
        <f t="shared" si="667"/>
        <v>0</v>
      </c>
      <c r="EY826" s="9" t="str">
        <f t="shared" si="667"/>
        <v>0</v>
      </c>
      <c r="EZ826" s="11"/>
      <c r="FA826" s="11"/>
      <c r="FB826" s="9" t="str">
        <f t="shared" si="668"/>
        <v>0</v>
      </c>
      <c r="FC826" s="9" t="str">
        <f t="shared" si="668"/>
        <v>0</v>
      </c>
      <c r="FD826" s="9" t="str">
        <f t="shared" si="646"/>
        <v>1</v>
      </c>
      <c r="FE826" s="9" t="str">
        <f t="shared" si="669"/>
        <v>1</v>
      </c>
      <c r="FF826" s="9" t="str">
        <f t="shared" si="669"/>
        <v>1</v>
      </c>
      <c r="GJ826" s="4" t="str">
        <f t="shared" si="649"/>
        <v>パーツ\ハンドル:ブランド\CRANKBROTHERS</v>
      </c>
      <c r="GK826" s="4" t="str">
        <f t="shared" si="647"/>
        <v>u:u</v>
      </c>
      <c r="GL826" s="11"/>
      <c r="GM826" s="4" t="str">
        <f t="shared" si="670"/>
        <v>::</v>
      </c>
      <c r="GN826" s="4" t="str">
        <f t="shared" si="670"/>
        <v>::</v>
      </c>
      <c r="GO826" s="4" t="str">
        <f t="shared" si="670"/>
        <v>::</v>
      </c>
      <c r="GP826" s="4" t="str">
        <f t="shared" si="648"/>
        <v>1</v>
      </c>
    </row>
    <row r="827" spans="1:198" ht="28" customHeight="1">
      <c r="A827" s="5" t="s">
        <v>4364</v>
      </c>
      <c r="B827" s="5" t="s">
        <v>4366</v>
      </c>
      <c r="C827" s="5" t="s">
        <v>4364</v>
      </c>
      <c r="D827" s="9" t="str">
        <f t="shared" si="621"/>
        <v>u</v>
      </c>
      <c r="E827" s="9" t="str">
        <f t="shared" si="622"/>
        <v xml:space="preserve"> / （crankbrotherscobalt3riser）</v>
      </c>
      <c r="F827" s="9" t="str">
        <f t="shared" si="623"/>
        <v xml:space="preserve"> / （crankbrotherscobalt3riser）</v>
      </c>
      <c r="G827" s="5">
        <v>9975</v>
      </c>
      <c r="H827" s="9">
        <f t="shared" si="624"/>
        <v>9975</v>
      </c>
      <c r="I827" s="9" t="str">
        <f t="shared" si="625"/>
        <v>0</v>
      </c>
      <c r="J827" s="9" t="str">
        <f t="shared" si="626"/>
        <v>1</v>
      </c>
      <c r="P827" s="9" t="str">
        <f t="shared" si="627"/>
        <v>crankbrotherscobalt3riser</v>
      </c>
      <c r="AI827" s="9" t="str">
        <f t="shared" si="628"/>
        <v>http://image.rakuten.co.jp/brotures/cabinet/items/crankbrothers/hndl_cobalt_2r.jpg</v>
      </c>
      <c r="AS827" s="9" t="str">
        <f t="shared" si="664"/>
        <v>1</v>
      </c>
      <c r="AT827" s="9" t="str">
        <f t="shared" si="664"/>
        <v>1</v>
      </c>
      <c r="AU827" s="9" t="str">
        <f t="shared" si="629"/>
        <v>0</v>
      </c>
      <c r="AV827" s="9" t="str">
        <f t="shared" si="630"/>
        <v>1</v>
      </c>
      <c r="AW827" s="9" t="str">
        <f t="shared" si="665"/>
        <v>0</v>
      </c>
      <c r="AX827" s="9" t="str">
        <f t="shared" si="665"/>
        <v>0</v>
      </c>
      <c r="AY827" s="11"/>
      <c r="AZ827" s="11"/>
      <c r="BA827" s="11"/>
      <c r="BB827" s="9" t="str">
        <f t="shared" si="631"/>
        <v>-1</v>
      </c>
      <c r="BC827" s="9" t="str">
        <f t="shared" si="632"/>
        <v>0</v>
      </c>
      <c r="BG827" s="5" t="s">
        <v>253</v>
      </c>
      <c r="BH827" s="5" t="s">
        <v>8499</v>
      </c>
      <c r="CS827" s="9" t="str">
        <f t="shared" si="633"/>
        <v>0</v>
      </c>
      <c r="CT827" s="9" t="str">
        <f t="shared" si="634"/>
        <v>&lt;iframe src="http://www.rakuten.ne.jp/gold/brotures/spec/crankbrothers/hndl_cobalt_2r.html" frameborder="0" id="spec-content" scrolling="no"&gt;&lt;/iframe&gt;</v>
      </c>
      <c r="CU827" s="9" t="str">
        <f t="shared" si="635"/>
        <v/>
      </c>
      <c r="CV827" s="9" t="str">
        <f t="shared" si="636"/>
        <v>&lt;div class="row-fluid"&gt;&lt;iframe src="http://www.rakuten.ne.jp/gold/brotures/items/crankbrothers/hndl_cobalt_2r.html" frameborder="0" id="skin-product" scrolling="no"&gt;&lt;/iframe&gt;&lt;/div&gt;</v>
      </c>
      <c r="CW827" s="11" t="str">
        <f t="shared" si="637"/>
        <v/>
      </c>
      <c r="CX827" t="s">
        <v>4364</v>
      </c>
      <c r="CY827" s="9" t="str">
        <f t="shared" si="638"/>
        <v>0</v>
      </c>
      <c r="CZ827" s="11"/>
      <c r="DA827" s="11"/>
      <c r="DB827" s="11"/>
      <c r="DC827" s="11"/>
      <c r="DD827" s="9" t="str">
        <f t="shared" si="639"/>
        <v/>
      </c>
      <c r="DI827" s="9" t="str">
        <f t="shared" si="640"/>
        <v/>
      </c>
      <c r="DT827" s="9">
        <f>VLOOKUP(BG827,ディレクトリID!A:B,2)</f>
        <v>407699</v>
      </c>
      <c r="DV827" s="4" t="str">
        <f t="shared" si="641"/>
        <v>【ハンドル　CRANKBROTHERS】</v>
      </c>
      <c r="DW827" s="4" t="str">
        <f t="shared" si="642"/>
        <v>【ハンドル　CRANKBROTHERS】</v>
      </c>
      <c r="DX827" s="9">
        <f t="shared" si="643"/>
        <v>4</v>
      </c>
      <c r="DY827" s="11"/>
      <c r="DZ827" s="9" t="str">
        <f t="shared" si="666"/>
        <v>1</v>
      </c>
      <c r="EA827" s="9" t="str">
        <f t="shared" si="666"/>
        <v>1</v>
      </c>
      <c r="EB827" s="11"/>
      <c r="EC827" s="11"/>
      <c r="ED827" s="11"/>
      <c r="EE827" s="9" t="str">
        <f t="shared" si="644"/>
        <v>0</v>
      </c>
      <c r="EO827" s="5" t="s">
        <v>428</v>
      </c>
      <c r="EP827" s="8" t="s">
        <v>429</v>
      </c>
      <c r="EQ827" s="8" t="s">
        <v>429</v>
      </c>
      <c r="ER827" s="8" t="s">
        <v>209</v>
      </c>
      <c r="ES827" s="8" t="s">
        <v>430</v>
      </c>
      <c r="ET827" s="9" t="str">
        <f t="shared" si="645"/>
        <v>2</v>
      </c>
      <c r="EU827" s="11"/>
      <c r="EV827" s="11"/>
      <c r="EW827" s="11"/>
      <c r="EX827" s="9" t="str">
        <f t="shared" si="667"/>
        <v>0</v>
      </c>
      <c r="EY827" s="9" t="str">
        <f t="shared" si="667"/>
        <v>0</v>
      </c>
      <c r="EZ827" s="11"/>
      <c r="FA827" s="11"/>
      <c r="FB827" s="9" t="str">
        <f t="shared" si="668"/>
        <v>0</v>
      </c>
      <c r="FC827" s="9" t="str">
        <f t="shared" si="668"/>
        <v>0</v>
      </c>
      <c r="FD827" s="9" t="str">
        <f t="shared" si="646"/>
        <v>1</v>
      </c>
      <c r="FE827" s="9" t="str">
        <f t="shared" si="669"/>
        <v>1</v>
      </c>
      <c r="FF827" s="9" t="str">
        <f t="shared" si="669"/>
        <v>1</v>
      </c>
      <c r="GJ827" s="4" t="str">
        <f t="shared" si="649"/>
        <v>パーツ\ハンドル:ブランド\CRANKBROTHERS</v>
      </c>
      <c r="GK827" s="4" t="str">
        <f t="shared" si="647"/>
        <v>u:u</v>
      </c>
      <c r="GL827" s="11"/>
      <c r="GM827" s="4" t="str">
        <f t="shared" si="670"/>
        <v>::</v>
      </c>
      <c r="GN827" s="4" t="str">
        <f t="shared" si="670"/>
        <v>::</v>
      </c>
      <c r="GO827" s="4" t="str">
        <f t="shared" si="670"/>
        <v>::</v>
      </c>
      <c r="GP827" s="4" t="str">
        <f t="shared" si="648"/>
        <v>1</v>
      </c>
    </row>
    <row r="828" spans="1:198" ht="28" customHeight="1">
      <c r="A828" s="5" t="s">
        <v>4370</v>
      </c>
      <c r="B828" s="5" t="s">
        <v>4372</v>
      </c>
      <c r="C828" s="5" t="s">
        <v>4370</v>
      </c>
      <c r="D828" s="9" t="str">
        <f t="shared" si="621"/>
        <v>u</v>
      </c>
      <c r="E828" s="9" t="str">
        <f t="shared" si="622"/>
        <v xml:space="preserve"> / （crankbrotherscobalt2flat）</v>
      </c>
      <c r="F828" s="9" t="str">
        <f t="shared" si="623"/>
        <v xml:space="preserve"> / （crankbrotherscobalt2flat）</v>
      </c>
      <c r="G828" s="5">
        <v>6300</v>
      </c>
      <c r="H828" s="9">
        <f t="shared" si="624"/>
        <v>6300</v>
      </c>
      <c r="I828" s="9" t="str">
        <f t="shared" si="625"/>
        <v>0</v>
      </c>
      <c r="J828" s="9" t="str">
        <f t="shared" si="626"/>
        <v>1</v>
      </c>
      <c r="P828" s="9" t="str">
        <f t="shared" si="627"/>
        <v>crankbrotherscobalt2flat</v>
      </c>
      <c r="AI828" s="9" t="str">
        <f t="shared" si="628"/>
        <v>http://image.rakuten.co.jp/brotures/cabinet/items/crankbrothers/hndl_cobalt_3f.jpg</v>
      </c>
      <c r="AS828" s="9" t="str">
        <f t="shared" si="664"/>
        <v>1</v>
      </c>
      <c r="AT828" s="9" t="str">
        <f t="shared" si="664"/>
        <v>1</v>
      </c>
      <c r="AU828" s="9" t="str">
        <f t="shared" si="629"/>
        <v>0</v>
      </c>
      <c r="AV828" s="9" t="str">
        <f t="shared" si="630"/>
        <v>1</v>
      </c>
      <c r="AW828" s="9" t="str">
        <f t="shared" si="665"/>
        <v>0</v>
      </c>
      <c r="AX828" s="9" t="str">
        <f t="shared" si="665"/>
        <v>0</v>
      </c>
      <c r="AY828" s="11"/>
      <c r="AZ828" s="11"/>
      <c r="BA828" s="11"/>
      <c r="BB828" s="9" t="str">
        <f t="shared" si="631"/>
        <v>-1</v>
      </c>
      <c r="BC828" s="9" t="str">
        <f t="shared" si="632"/>
        <v>0</v>
      </c>
      <c r="BG828" s="5" t="s">
        <v>253</v>
      </c>
      <c r="BH828" s="5" t="s">
        <v>8499</v>
      </c>
      <c r="CS828" s="9" t="str">
        <f t="shared" si="633"/>
        <v>0</v>
      </c>
      <c r="CT828" s="9" t="str">
        <f t="shared" si="634"/>
        <v>&lt;iframe src="http://www.rakuten.ne.jp/gold/brotures/spec/crankbrothers/hndl_cobalt_3f.html" frameborder="0" id="spec-content" scrolling="no"&gt;&lt;/iframe&gt;</v>
      </c>
      <c r="CU828" s="9" t="str">
        <f t="shared" si="635"/>
        <v/>
      </c>
      <c r="CV828" s="9" t="str">
        <f t="shared" si="636"/>
        <v>&lt;div class="row-fluid"&gt;&lt;iframe src="http://www.rakuten.ne.jp/gold/brotures/items/crankbrothers/hndl_cobalt_3f.html" frameborder="0" id="skin-product" scrolling="no"&gt;&lt;/iframe&gt;&lt;/div&gt;</v>
      </c>
      <c r="CW828" s="11" t="str">
        <f t="shared" si="637"/>
        <v/>
      </c>
      <c r="CX828" t="s">
        <v>4370</v>
      </c>
      <c r="CY828" s="9" t="str">
        <f t="shared" si="638"/>
        <v>0</v>
      </c>
      <c r="CZ828" s="11"/>
      <c r="DA828" s="11"/>
      <c r="DB828" s="11"/>
      <c r="DC828" s="11"/>
      <c r="DD828" s="9" t="str">
        <f t="shared" si="639"/>
        <v/>
      </c>
      <c r="DI828" s="9" t="str">
        <f t="shared" si="640"/>
        <v/>
      </c>
      <c r="DT828" s="9">
        <f>VLOOKUP(BG828,ディレクトリID!A:B,2)</f>
        <v>407699</v>
      </c>
      <c r="DV828" s="4" t="str">
        <f t="shared" si="641"/>
        <v>【ハンドル　CRANKBROTHERS】</v>
      </c>
      <c r="DW828" s="4" t="str">
        <f t="shared" si="642"/>
        <v>【ハンドル　CRANKBROTHERS】</v>
      </c>
      <c r="DX828" s="9">
        <f t="shared" si="643"/>
        <v>4</v>
      </c>
      <c r="DY828" s="11"/>
      <c r="DZ828" s="9" t="str">
        <f t="shared" si="666"/>
        <v>1</v>
      </c>
      <c r="EA828" s="9" t="str">
        <f t="shared" si="666"/>
        <v>1</v>
      </c>
      <c r="EB828" s="11"/>
      <c r="EC828" s="11"/>
      <c r="ED828" s="11"/>
      <c r="EE828" s="9" t="str">
        <f t="shared" si="644"/>
        <v>0</v>
      </c>
      <c r="EO828" s="5" t="s">
        <v>428</v>
      </c>
      <c r="EP828" s="8" t="s">
        <v>429</v>
      </c>
      <c r="EQ828" s="8" t="s">
        <v>429</v>
      </c>
      <c r="ER828" s="8" t="s">
        <v>209</v>
      </c>
      <c r="ES828" s="8" t="s">
        <v>430</v>
      </c>
      <c r="ET828" s="9" t="str">
        <f t="shared" si="645"/>
        <v>2</v>
      </c>
      <c r="EU828" s="11"/>
      <c r="EV828" s="11"/>
      <c r="EW828" s="11"/>
      <c r="EX828" s="9" t="str">
        <f t="shared" si="667"/>
        <v>0</v>
      </c>
      <c r="EY828" s="9" t="str">
        <f t="shared" si="667"/>
        <v>0</v>
      </c>
      <c r="EZ828" s="11"/>
      <c r="FA828" s="11"/>
      <c r="FB828" s="9" t="str">
        <f t="shared" si="668"/>
        <v>0</v>
      </c>
      <c r="FC828" s="9" t="str">
        <f t="shared" si="668"/>
        <v>0</v>
      </c>
      <c r="FD828" s="9" t="str">
        <f t="shared" si="646"/>
        <v>1</v>
      </c>
      <c r="FE828" s="9" t="str">
        <f t="shared" si="669"/>
        <v>1</v>
      </c>
      <c r="FF828" s="9" t="str">
        <f t="shared" si="669"/>
        <v>1</v>
      </c>
      <c r="GJ828" s="4" t="str">
        <f t="shared" si="649"/>
        <v>パーツ\ハンドル:ブランド\CRANKBROTHERS</v>
      </c>
      <c r="GK828" s="4" t="str">
        <f t="shared" si="647"/>
        <v>u:u</v>
      </c>
      <c r="GL828" s="11"/>
      <c r="GM828" s="4" t="str">
        <f t="shared" si="670"/>
        <v>::</v>
      </c>
      <c r="GN828" s="4" t="str">
        <f t="shared" si="670"/>
        <v>::</v>
      </c>
      <c r="GO828" s="4" t="str">
        <f t="shared" si="670"/>
        <v>::</v>
      </c>
      <c r="GP828" s="4" t="str">
        <f t="shared" si="648"/>
        <v>1</v>
      </c>
    </row>
    <row r="829" spans="1:198" ht="28" customHeight="1">
      <c r="A829" s="5" t="s">
        <v>4376</v>
      </c>
      <c r="B829" s="5" t="s">
        <v>4378</v>
      </c>
      <c r="C829" s="5" t="s">
        <v>4376</v>
      </c>
      <c r="D829" s="9" t="str">
        <f t="shared" si="621"/>
        <v>u</v>
      </c>
      <c r="E829" s="9" t="str">
        <f t="shared" si="622"/>
        <v xml:space="preserve"> / （crankbrotherscobalt2riser）</v>
      </c>
      <c r="F829" s="9" t="str">
        <f t="shared" si="623"/>
        <v xml:space="preserve"> / （crankbrotherscobalt2riser）</v>
      </c>
      <c r="G829" s="5">
        <v>6300</v>
      </c>
      <c r="H829" s="9">
        <f t="shared" si="624"/>
        <v>6300</v>
      </c>
      <c r="I829" s="9" t="str">
        <f t="shared" si="625"/>
        <v>0</v>
      </c>
      <c r="J829" s="9" t="str">
        <f t="shared" si="626"/>
        <v>1</v>
      </c>
      <c r="P829" s="9" t="str">
        <f t="shared" si="627"/>
        <v>crankbrotherscobalt2riser</v>
      </c>
      <c r="AI829" s="9" t="str">
        <f t="shared" si="628"/>
        <v>http://image.rakuten.co.jp/brotures/cabinet/items/crankbrothers/hndl_cobalt_3r.jpg</v>
      </c>
      <c r="AS829" s="9" t="str">
        <f t="shared" si="664"/>
        <v>1</v>
      </c>
      <c r="AT829" s="9" t="str">
        <f t="shared" si="664"/>
        <v>1</v>
      </c>
      <c r="AU829" s="9" t="str">
        <f t="shared" si="629"/>
        <v>0</v>
      </c>
      <c r="AV829" s="9" t="str">
        <f t="shared" si="630"/>
        <v>1</v>
      </c>
      <c r="AW829" s="9" t="str">
        <f t="shared" si="665"/>
        <v>0</v>
      </c>
      <c r="AX829" s="9" t="str">
        <f t="shared" si="665"/>
        <v>0</v>
      </c>
      <c r="AY829" s="11"/>
      <c r="AZ829" s="11"/>
      <c r="BA829" s="11"/>
      <c r="BB829" s="9" t="str">
        <f t="shared" si="631"/>
        <v>-1</v>
      </c>
      <c r="BC829" s="9" t="str">
        <f t="shared" si="632"/>
        <v>0</v>
      </c>
      <c r="BG829" s="5" t="s">
        <v>253</v>
      </c>
      <c r="BH829" s="5" t="s">
        <v>8499</v>
      </c>
      <c r="CS829" s="9" t="str">
        <f t="shared" si="633"/>
        <v>0</v>
      </c>
      <c r="CT829" s="9" t="str">
        <f t="shared" si="634"/>
        <v>&lt;iframe src="http://www.rakuten.ne.jp/gold/brotures/spec/crankbrothers/hndl_cobalt_3r.html" frameborder="0" id="spec-content" scrolling="no"&gt;&lt;/iframe&gt;</v>
      </c>
      <c r="CU829" s="9" t="str">
        <f t="shared" si="635"/>
        <v/>
      </c>
      <c r="CV829" s="9" t="str">
        <f t="shared" si="636"/>
        <v>&lt;div class="row-fluid"&gt;&lt;iframe src="http://www.rakuten.ne.jp/gold/brotures/items/crankbrothers/hndl_cobalt_3r.html" frameborder="0" id="skin-product" scrolling="no"&gt;&lt;/iframe&gt;&lt;/div&gt;</v>
      </c>
      <c r="CW829" s="11" t="str">
        <f t="shared" si="637"/>
        <v/>
      </c>
      <c r="CX829" t="s">
        <v>4376</v>
      </c>
      <c r="CY829" s="9" t="str">
        <f t="shared" si="638"/>
        <v>0</v>
      </c>
      <c r="CZ829" s="11"/>
      <c r="DA829" s="11"/>
      <c r="DB829" s="11"/>
      <c r="DC829" s="11"/>
      <c r="DD829" s="9" t="str">
        <f t="shared" si="639"/>
        <v/>
      </c>
      <c r="DI829" s="9" t="str">
        <f t="shared" si="640"/>
        <v/>
      </c>
      <c r="DT829" s="9">
        <f>VLOOKUP(BG829,ディレクトリID!A:B,2)</f>
        <v>407699</v>
      </c>
      <c r="DV829" s="4" t="str">
        <f t="shared" si="641"/>
        <v>【ハンドル　CRANKBROTHERS】</v>
      </c>
      <c r="DW829" s="4" t="str">
        <f t="shared" si="642"/>
        <v>【ハンドル　CRANKBROTHERS】</v>
      </c>
      <c r="DX829" s="9">
        <f t="shared" si="643"/>
        <v>4</v>
      </c>
      <c r="DY829" s="11"/>
      <c r="DZ829" s="9" t="str">
        <f t="shared" si="666"/>
        <v>1</v>
      </c>
      <c r="EA829" s="9" t="str">
        <f t="shared" si="666"/>
        <v>1</v>
      </c>
      <c r="EB829" s="11"/>
      <c r="EC829" s="11"/>
      <c r="ED829" s="11"/>
      <c r="EE829" s="9" t="str">
        <f t="shared" si="644"/>
        <v>0</v>
      </c>
      <c r="EO829" s="5" t="s">
        <v>428</v>
      </c>
      <c r="EP829" s="8" t="s">
        <v>429</v>
      </c>
      <c r="EQ829" s="8" t="s">
        <v>429</v>
      </c>
      <c r="ER829" s="8" t="s">
        <v>209</v>
      </c>
      <c r="ES829" s="8" t="s">
        <v>430</v>
      </c>
      <c r="ET829" s="9" t="str">
        <f t="shared" si="645"/>
        <v>2</v>
      </c>
      <c r="EU829" s="11"/>
      <c r="EV829" s="11"/>
      <c r="EW829" s="11"/>
      <c r="EX829" s="9" t="str">
        <f t="shared" si="667"/>
        <v>0</v>
      </c>
      <c r="EY829" s="9" t="str">
        <f t="shared" si="667"/>
        <v>0</v>
      </c>
      <c r="EZ829" s="11"/>
      <c r="FA829" s="11"/>
      <c r="FB829" s="9" t="str">
        <f t="shared" si="668"/>
        <v>0</v>
      </c>
      <c r="FC829" s="9" t="str">
        <f t="shared" si="668"/>
        <v>0</v>
      </c>
      <c r="FD829" s="9" t="str">
        <f t="shared" si="646"/>
        <v>1</v>
      </c>
      <c r="FE829" s="9" t="str">
        <f t="shared" si="669"/>
        <v>1</v>
      </c>
      <c r="FF829" s="9" t="str">
        <f t="shared" si="669"/>
        <v>1</v>
      </c>
      <c r="GJ829" s="4" t="str">
        <f t="shared" si="649"/>
        <v>パーツ\ハンドル:ブランド\CRANKBROTHERS</v>
      </c>
      <c r="GK829" s="4" t="str">
        <f t="shared" si="647"/>
        <v>u:u</v>
      </c>
      <c r="GL829" s="11"/>
      <c r="GM829" s="4" t="str">
        <f t="shared" si="670"/>
        <v>::</v>
      </c>
      <c r="GN829" s="4" t="str">
        <f t="shared" si="670"/>
        <v>::</v>
      </c>
      <c r="GO829" s="4" t="str">
        <f t="shared" si="670"/>
        <v>::</v>
      </c>
      <c r="GP829" s="4" t="str">
        <f t="shared" si="648"/>
        <v>1</v>
      </c>
    </row>
    <row r="830" spans="1:198" ht="28" customHeight="1">
      <c r="A830" s="5" t="s">
        <v>4382</v>
      </c>
      <c r="B830" s="5" t="s">
        <v>4384</v>
      </c>
      <c r="C830" s="5" t="s">
        <v>4382</v>
      </c>
      <c r="D830" s="9" t="str">
        <f t="shared" si="621"/>
        <v>u</v>
      </c>
      <c r="E830" s="9" t="str">
        <f t="shared" si="622"/>
        <v xml:space="preserve"> / （KCNCDARKSIDEFLAT10）</v>
      </c>
      <c r="F830" s="9" t="str">
        <f t="shared" si="623"/>
        <v xml:space="preserve"> / （KCNCDARKSIDEFLAT10）</v>
      </c>
      <c r="G830" s="5">
        <v>3990</v>
      </c>
      <c r="H830" s="9">
        <f t="shared" si="624"/>
        <v>3990</v>
      </c>
      <c r="I830" s="9" t="str">
        <f t="shared" si="625"/>
        <v>0</v>
      </c>
      <c r="J830" s="9" t="str">
        <f t="shared" si="626"/>
        <v>1</v>
      </c>
      <c r="P830" s="9" t="str">
        <f t="shared" si="627"/>
        <v>KCNCDARKSIDEFLAT10</v>
      </c>
      <c r="AI830" s="9" t="str">
        <f t="shared" si="628"/>
        <v>http://image.rakuten.co.jp/brotures/cabinet/items/kcnc/hndl_darkside10.jpg</v>
      </c>
      <c r="AS830" s="9" t="str">
        <f t="shared" si="664"/>
        <v>1</v>
      </c>
      <c r="AT830" s="9" t="str">
        <f t="shared" si="664"/>
        <v>1</v>
      </c>
      <c r="AU830" s="9" t="str">
        <f t="shared" si="629"/>
        <v>0</v>
      </c>
      <c r="AV830" s="9" t="str">
        <f t="shared" si="630"/>
        <v>1</v>
      </c>
      <c r="AW830" s="9" t="str">
        <f t="shared" si="665"/>
        <v>0</v>
      </c>
      <c r="AX830" s="9" t="str">
        <f t="shared" si="665"/>
        <v>0</v>
      </c>
      <c r="AY830" s="11"/>
      <c r="AZ830" s="11"/>
      <c r="BA830" s="11"/>
      <c r="BB830" s="9" t="str">
        <f t="shared" si="631"/>
        <v>-1</v>
      </c>
      <c r="BC830" s="9" t="str">
        <f t="shared" si="632"/>
        <v>0</v>
      </c>
      <c r="BG830" s="5" t="s">
        <v>253</v>
      </c>
      <c r="BH830" s="5" t="s">
        <v>8506</v>
      </c>
      <c r="CS830" s="9" t="str">
        <f t="shared" si="633"/>
        <v>0</v>
      </c>
      <c r="CT830" s="9" t="str">
        <f t="shared" si="634"/>
        <v>&lt;iframe src="http://www.rakuten.ne.jp/gold/brotures/spec/kcnc/hndl_darkside10.html" frameborder="0" id="spec-content" scrolling="no"&gt;&lt;/iframe&gt;</v>
      </c>
      <c r="CU830" s="9" t="str">
        <f t="shared" si="635"/>
        <v/>
      </c>
      <c r="CV830" s="9" t="str">
        <f t="shared" si="636"/>
        <v>&lt;div class="row-fluid"&gt;&lt;iframe src="http://www.rakuten.ne.jp/gold/brotures/items/kcnc/hndl_darkside10.html" frameborder="0" id="skin-product" scrolling="no"&gt;&lt;/iframe&gt;&lt;/div&gt;</v>
      </c>
      <c r="CW830" s="11" t="str">
        <f t="shared" si="637"/>
        <v/>
      </c>
      <c r="CX830" t="s">
        <v>4382</v>
      </c>
      <c r="CY830" s="9" t="str">
        <f t="shared" si="638"/>
        <v>0</v>
      </c>
      <c r="CZ830" s="11"/>
      <c r="DA830" s="11"/>
      <c r="DB830" s="11"/>
      <c r="DC830" s="11"/>
      <c r="DD830" s="9" t="str">
        <f t="shared" si="639"/>
        <v/>
      </c>
      <c r="DI830" s="9" t="str">
        <f t="shared" si="640"/>
        <v/>
      </c>
      <c r="DT830" s="9">
        <f>VLOOKUP(BG830,ディレクトリID!A:B,2)</f>
        <v>407699</v>
      </c>
      <c r="DV830" s="4" t="str">
        <f t="shared" si="641"/>
        <v>【ハンドル　KCNC】</v>
      </c>
      <c r="DW830" s="4" t="str">
        <f t="shared" si="642"/>
        <v>【ハンドル　KCNC】</v>
      </c>
      <c r="DX830" s="9">
        <f t="shared" si="643"/>
        <v>4</v>
      </c>
      <c r="DY830" s="11"/>
      <c r="DZ830" s="9" t="str">
        <f t="shared" si="666"/>
        <v>1</v>
      </c>
      <c r="EA830" s="9" t="str">
        <f t="shared" si="666"/>
        <v>1</v>
      </c>
      <c r="EB830" s="11"/>
      <c r="EC830" s="11"/>
      <c r="ED830" s="11"/>
      <c r="EE830" s="9" t="str">
        <f t="shared" si="644"/>
        <v>0</v>
      </c>
      <c r="EO830" s="5" t="s">
        <v>428</v>
      </c>
      <c r="EP830" s="8" t="s">
        <v>429</v>
      </c>
      <c r="EQ830" s="8" t="s">
        <v>429</v>
      </c>
      <c r="ER830" s="8" t="s">
        <v>209</v>
      </c>
      <c r="ES830" s="8" t="s">
        <v>430</v>
      </c>
      <c r="ET830" s="9" t="str">
        <f t="shared" si="645"/>
        <v>2</v>
      </c>
      <c r="EU830" s="11"/>
      <c r="EV830" s="11"/>
      <c r="EW830" s="11"/>
      <c r="EX830" s="9" t="str">
        <f t="shared" si="667"/>
        <v>0</v>
      </c>
      <c r="EY830" s="9" t="str">
        <f t="shared" si="667"/>
        <v>0</v>
      </c>
      <c r="EZ830" s="11"/>
      <c r="FA830" s="11"/>
      <c r="FB830" s="9" t="str">
        <f t="shared" si="668"/>
        <v>0</v>
      </c>
      <c r="FC830" s="9" t="str">
        <f t="shared" si="668"/>
        <v>0</v>
      </c>
      <c r="FD830" s="9" t="str">
        <f t="shared" si="646"/>
        <v>1</v>
      </c>
      <c r="FE830" s="9" t="str">
        <f t="shared" si="669"/>
        <v>1</v>
      </c>
      <c r="FF830" s="9" t="str">
        <f t="shared" si="669"/>
        <v>1</v>
      </c>
      <c r="GJ830" s="4" t="str">
        <f t="shared" si="649"/>
        <v>パーツ\ハンドル:ブランド\KCNC</v>
      </c>
      <c r="GK830" s="4" t="str">
        <f t="shared" si="647"/>
        <v>u:u</v>
      </c>
      <c r="GL830" s="11"/>
      <c r="GM830" s="4" t="str">
        <f t="shared" si="670"/>
        <v>::</v>
      </c>
      <c r="GN830" s="4" t="str">
        <f t="shared" si="670"/>
        <v>::</v>
      </c>
      <c r="GO830" s="4" t="str">
        <f t="shared" si="670"/>
        <v>::</v>
      </c>
      <c r="GP830" s="4" t="str">
        <f t="shared" si="648"/>
        <v>1</v>
      </c>
    </row>
    <row r="831" spans="1:198" ht="28" customHeight="1">
      <c r="A831" s="5" t="s">
        <v>4388</v>
      </c>
      <c r="B831" s="5" t="s">
        <v>4390</v>
      </c>
      <c r="C831" s="5" t="s">
        <v>4388</v>
      </c>
      <c r="D831" s="9" t="str">
        <f t="shared" si="621"/>
        <v>u</v>
      </c>
      <c r="E831" s="9" t="str">
        <f t="shared" si="622"/>
        <v xml:space="preserve"> / （KCNCDARKSIDEFLAT8）</v>
      </c>
      <c r="F831" s="9" t="str">
        <f t="shared" si="623"/>
        <v xml:space="preserve"> / （KCNCDARKSIDEFLAT8）</v>
      </c>
      <c r="G831" s="5">
        <v>3990</v>
      </c>
      <c r="H831" s="9">
        <f t="shared" si="624"/>
        <v>3990</v>
      </c>
      <c r="I831" s="9" t="str">
        <f t="shared" si="625"/>
        <v>0</v>
      </c>
      <c r="J831" s="9" t="str">
        <f t="shared" si="626"/>
        <v>1</v>
      </c>
      <c r="P831" s="9" t="str">
        <f t="shared" si="627"/>
        <v>KCNCDARKSIDEFLAT8</v>
      </c>
      <c r="AI831" s="9" t="str">
        <f t="shared" si="628"/>
        <v>http://image.rakuten.co.jp/brotures/cabinet/items/kcnc/hndl_darkside8.jpg</v>
      </c>
      <c r="AS831" s="9" t="str">
        <f t="shared" si="664"/>
        <v>1</v>
      </c>
      <c r="AT831" s="9" t="str">
        <f t="shared" si="664"/>
        <v>1</v>
      </c>
      <c r="AU831" s="9" t="str">
        <f t="shared" si="629"/>
        <v>0</v>
      </c>
      <c r="AV831" s="9" t="str">
        <f t="shared" si="630"/>
        <v>1</v>
      </c>
      <c r="AW831" s="9" t="str">
        <f t="shared" si="665"/>
        <v>0</v>
      </c>
      <c r="AX831" s="9" t="str">
        <f t="shared" si="665"/>
        <v>0</v>
      </c>
      <c r="AY831" s="11"/>
      <c r="AZ831" s="11"/>
      <c r="BA831" s="11"/>
      <c r="BB831" s="9" t="str">
        <f t="shared" si="631"/>
        <v>-1</v>
      </c>
      <c r="BC831" s="9" t="str">
        <f t="shared" si="632"/>
        <v>0</v>
      </c>
      <c r="BG831" s="5" t="s">
        <v>253</v>
      </c>
      <c r="BH831" s="5" t="s">
        <v>8506</v>
      </c>
      <c r="CS831" s="9" t="str">
        <f t="shared" si="633"/>
        <v>0</v>
      </c>
      <c r="CT831" s="9" t="str">
        <f t="shared" si="634"/>
        <v>&lt;iframe src="http://www.rakuten.ne.jp/gold/brotures/spec/kcnc/hndl_darkside8.html" frameborder="0" id="spec-content" scrolling="no"&gt;&lt;/iframe&gt;</v>
      </c>
      <c r="CU831" s="9" t="str">
        <f t="shared" si="635"/>
        <v/>
      </c>
      <c r="CV831" s="9" t="str">
        <f t="shared" si="636"/>
        <v>&lt;div class="row-fluid"&gt;&lt;iframe src="http://www.rakuten.ne.jp/gold/brotures/items/kcnc/hndl_darkside8.html" frameborder="0" id="skin-product" scrolling="no"&gt;&lt;/iframe&gt;&lt;/div&gt;</v>
      </c>
      <c r="CW831" s="11" t="str">
        <f t="shared" si="637"/>
        <v/>
      </c>
      <c r="CX831" t="s">
        <v>4388</v>
      </c>
      <c r="CY831" s="9" t="str">
        <f t="shared" si="638"/>
        <v>0</v>
      </c>
      <c r="CZ831" s="11"/>
      <c r="DA831" s="11"/>
      <c r="DB831" s="11"/>
      <c r="DC831" s="11"/>
      <c r="DD831" s="9" t="str">
        <f t="shared" si="639"/>
        <v/>
      </c>
      <c r="DI831" s="9" t="str">
        <f t="shared" si="640"/>
        <v/>
      </c>
      <c r="DT831" s="9">
        <f>VLOOKUP(BG831,ディレクトリID!A:B,2)</f>
        <v>407699</v>
      </c>
      <c r="DV831" s="4" t="str">
        <f t="shared" si="641"/>
        <v>【ハンドル　KCNC】</v>
      </c>
      <c r="DW831" s="4" t="str">
        <f t="shared" si="642"/>
        <v>【ハンドル　KCNC】</v>
      </c>
      <c r="DX831" s="9">
        <f t="shared" si="643"/>
        <v>4</v>
      </c>
      <c r="DY831" s="11"/>
      <c r="DZ831" s="9" t="str">
        <f t="shared" si="666"/>
        <v>1</v>
      </c>
      <c r="EA831" s="9" t="str">
        <f t="shared" si="666"/>
        <v>1</v>
      </c>
      <c r="EB831" s="11"/>
      <c r="EC831" s="11"/>
      <c r="ED831" s="11"/>
      <c r="EE831" s="9" t="str">
        <f t="shared" si="644"/>
        <v>0</v>
      </c>
      <c r="EO831" s="5" t="s">
        <v>428</v>
      </c>
      <c r="EP831" s="8" t="s">
        <v>429</v>
      </c>
      <c r="EQ831" s="8" t="s">
        <v>429</v>
      </c>
      <c r="ER831" s="8" t="s">
        <v>209</v>
      </c>
      <c r="ES831" s="8" t="s">
        <v>430</v>
      </c>
      <c r="ET831" s="9" t="str">
        <f t="shared" si="645"/>
        <v>2</v>
      </c>
      <c r="EU831" s="11"/>
      <c r="EV831" s="11"/>
      <c r="EW831" s="11"/>
      <c r="EX831" s="9" t="str">
        <f t="shared" si="667"/>
        <v>0</v>
      </c>
      <c r="EY831" s="9" t="str">
        <f t="shared" si="667"/>
        <v>0</v>
      </c>
      <c r="EZ831" s="11"/>
      <c r="FA831" s="11"/>
      <c r="FB831" s="9" t="str">
        <f t="shared" si="668"/>
        <v>0</v>
      </c>
      <c r="FC831" s="9" t="str">
        <f t="shared" si="668"/>
        <v>0</v>
      </c>
      <c r="FD831" s="9" t="str">
        <f t="shared" si="646"/>
        <v>1</v>
      </c>
      <c r="FE831" s="9" t="str">
        <f t="shared" si="669"/>
        <v>1</v>
      </c>
      <c r="FF831" s="9" t="str">
        <f t="shared" si="669"/>
        <v>1</v>
      </c>
      <c r="GJ831" s="4" t="str">
        <f t="shared" si="649"/>
        <v>パーツ\ハンドル:ブランド\KCNC</v>
      </c>
      <c r="GK831" s="4" t="str">
        <f t="shared" si="647"/>
        <v>u:u</v>
      </c>
      <c r="GL831" s="11"/>
      <c r="GM831" s="4" t="str">
        <f t="shared" si="670"/>
        <v>::</v>
      </c>
      <c r="GN831" s="4" t="str">
        <f t="shared" si="670"/>
        <v>::</v>
      </c>
      <c r="GO831" s="4" t="str">
        <f t="shared" si="670"/>
        <v>::</v>
      </c>
      <c r="GP831" s="4" t="str">
        <f t="shared" si="648"/>
        <v>1</v>
      </c>
    </row>
    <row r="832" spans="1:198" ht="28" customHeight="1">
      <c r="A832" s="5" t="s">
        <v>4394</v>
      </c>
      <c r="B832" s="5" t="s">
        <v>4396</v>
      </c>
      <c r="C832" s="5" t="s">
        <v>4394</v>
      </c>
      <c r="D832" s="9" t="str">
        <f t="shared" si="621"/>
        <v>u</v>
      </c>
      <c r="E832" s="9" t="str">
        <f t="shared" si="622"/>
        <v xml:space="preserve"> / （KCNCDARKSIDERISER）</v>
      </c>
      <c r="F832" s="9" t="str">
        <f t="shared" si="623"/>
        <v xml:space="preserve"> / （KCNCDARKSIDERISER）</v>
      </c>
      <c r="G832" s="5">
        <v>5880</v>
      </c>
      <c r="H832" s="9">
        <f t="shared" si="624"/>
        <v>5880</v>
      </c>
      <c r="I832" s="9" t="str">
        <f t="shared" si="625"/>
        <v>0</v>
      </c>
      <c r="J832" s="9" t="str">
        <f t="shared" si="626"/>
        <v>1</v>
      </c>
      <c r="P832" s="9" t="str">
        <f t="shared" si="627"/>
        <v>KCNCDARKSIDERISER</v>
      </c>
      <c r="AI832" s="9" t="str">
        <f t="shared" si="628"/>
        <v>http://image.rakuten.co.jp/brotures/cabinet/items/kcnc/hndl_darksideriser.jpg</v>
      </c>
      <c r="AS832" s="9" t="str">
        <f t="shared" si="664"/>
        <v>1</v>
      </c>
      <c r="AT832" s="9" t="str">
        <f t="shared" si="664"/>
        <v>1</v>
      </c>
      <c r="AU832" s="9" t="str">
        <f t="shared" si="629"/>
        <v>0</v>
      </c>
      <c r="AV832" s="9" t="str">
        <f t="shared" si="630"/>
        <v>1</v>
      </c>
      <c r="AW832" s="9" t="str">
        <f t="shared" si="665"/>
        <v>0</v>
      </c>
      <c r="AX832" s="9" t="str">
        <f t="shared" si="665"/>
        <v>0</v>
      </c>
      <c r="AY832" s="11"/>
      <c r="AZ832" s="11"/>
      <c r="BA832" s="11"/>
      <c r="BB832" s="9" t="str">
        <f t="shared" si="631"/>
        <v>-1</v>
      </c>
      <c r="BC832" s="9" t="str">
        <f t="shared" si="632"/>
        <v>0</v>
      </c>
      <c r="BG832" s="5" t="s">
        <v>253</v>
      </c>
      <c r="BH832" s="5" t="s">
        <v>8506</v>
      </c>
      <c r="CS832" s="9" t="str">
        <f t="shared" si="633"/>
        <v>0</v>
      </c>
      <c r="CT832" s="9" t="str">
        <f t="shared" si="634"/>
        <v>&lt;iframe src="http://www.rakuten.ne.jp/gold/brotures/spec/kcnc/hndl_darksideriser.html" frameborder="0" id="spec-content" scrolling="no"&gt;&lt;/iframe&gt;</v>
      </c>
      <c r="CU832" s="9" t="str">
        <f t="shared" si="635"/>
        <v/>
      </c>
      <c r="CV832" s="9" t="str">
        <f t="shared" si="636"/>
        <v>&lt;div class="row-fluid"&gt;&lt;iframe src="http://www.rakuten.ne.jp/gold/brotures/items/kcnc/hndl_darksideriser.html" frameborder="0" id="skin-product" scrolling="no"&gt;&lt;/iframe&gt;&lt;/div&gt;</v>
      </c>
      <c r="CW832" s="11" t="str">
        <f t="shared" si="637"/>
        <v/>
      </c>
      <c r="CX832" t="s">
        <v>4394</v>
      </c>
      <c r="CY832" s="9" t="str">
        <f t="shared" si="638"/>
        <v>0</v>
      </c>
      <c r="CZ832" s="11"/>
      <c r="DA832" s="11"/>
      <c r="DB832" s="11"/>
      <c r="DC832" s="11"/>
      <c r="DD832" s="9" t="str">
        <f t="shared" si="639"/>
        <v/>
      </c>
      <c r="DI832" s="9" t="str">
        <f t="shared" si="640"/>
        <v/>
      </c>
      <c r="DT832" s="9">
        <f>VLOOKUP(BG832,ディレクトリID!A:B,2)</f>
        <v>407699</v>
      </c>
      <c r="DV832" s="4" t="str">
        <f t="shared" si="641"/>
        <v>【ハンドル　KCNC】</v>
      </c>
      <c r="DW832" s="4" t="str">
        <f t="shared" si="642"/>
        <v>【ハンドル　KCNC】</v>
      </c>
      <c r="DX832" s="9">
        <f t="shared" si="643"/>
        <v>4</v>
      </c>
      <c r="DY832" s="11"/>
      <c r="DZ832" s="9" t="str">
        <f t="shared" si="666"/>
        <v>1</v>
      </c>
      <c r="EA832" s="9" t="str">
        <f t="shared" si="666"/>
        <v>1</v>
      </c>
      <c r="EB832" s="11"/>
      <c r="EC832" s="11"/>
      <c r="ED832" s="11"/>
      <c r="EE832" s="9" t="str">
        <f t="shared" si="644"/>
        <v>0</v>
      </c>
      <c r="EO832" s="5" t="s">
        <v>428</v>
      </c>
      <c r="EP832" s="8" t="s">
        <v>429</v>
      </c>
      <c r="EQ832" s="8" t="s">
        <v>429</v>
      </c>
      <c r="ER832" s="8" t="s">
        <v>209</v>
      </c>
      <c r="ES832" s="8" t="s">
        <v>430</v>
      </c>
      <c r="ET832" s="9" t="str">
        <f t="shared" si="645"/>
        <v>2</v>
      </c>
      <c r="EU832" s="11"/>
      <c r="EV832" s="11"/>
      <c r="EW832" s="11"/>
      <c r="EX832" s="9" t="str">
        <f t="shared" si="667"/>
        <v>0</v>
      </c>
      <c r="EY832" s="9" t="str">
        <f t="shared" si="667"/>
        <v>0</v>
      </c>
      <c r="EZ832" s="11"/>
      <c r="FA832" s="11"/>
      <c r="FB832" s="9" t="str">
        <f t="shared" si="668"/>
        <v>0</v>
      </c>
      <c r="FC832" s="9" t="str">
        <f t="shared" si="668"/>
        <v>0</v>
      </c>
      <c r="FD832" s="9" t="str">
        <f t="shared" si="646"/>
        <v>1</v>
      </c>
      <c r="FE832" s="9" t="str">
        <f t="shared" si="669"/>
        <v>1</v>
      </c>
      <c r="FF832" s="9" t="str">
        <f t="shared" si="669"/>
        <v>1</v>
      </c>
      <c r="GJ832" s="4" t="str">
        <f t="shared" si="649"/>
        <v>パーツ\ハンドル:ブランド\KCNC</v>
      </c>
      <c r="GK832" s="4" t="str">
        <f t="shared" si="647"/>
        <v>u:u</v>
      </c>
      <c r="GL832" s="11"/>
      <c r="GM832" s="4" t="str">
        <f t="shared" si="670"/>
        <v>::</v>
      </c>
      <c r="GN832" s="4" t="str">
        <f t="shared" si="670"/>
        <v>::</v>
      </c>
      <c r="GO832" s="4" t="str">
        <f t="shared" si="670"/>
        <v>::</v>
      </c>
      <c r="GP832" s="4" t="str">
        <f t="shared" si="648"/>
        <v>1</v>
      </c>
    </row>
    <row r="833" spans="1:198" ht="28" customHeight="1">
      <c r="A833" s="5" t="s">
        <v>4400</v>
      </c>
      <c r="B833" s="5" t="s">
        <v>4402</v>
      </c>
      <c r="C833" s="5" t="s">
        <v>4400</v>
      </c>
      <c r="D833" s="9" t="str">
        <f t="shared" si="621"/>
        <v>u</v>
      </c>
      <c r="E833" s="9" t="str">
        <f t="shared" si="622"/>
        <v xml:space="preserve"> / （crankbrothersiodine11）</v>
      </c>
      <c r="F833" s="9" t="str">
        <f t="shared" si="623"/>
        <v xml:space="preserve"> / （crankbrothersiodine11）</v>
      </c>
      <c r="G833" s="5">
        <v>14700</v>
      </c>
      <c r="H833" s="9">
        <f t="shared" si="624"/>
        <v>14700</v>
      </c>
      <c r="I833" s="9" t="str">
        <f t="shared" si="625"/>
        <v>0</v>
      </c>
      <c r="J833" s="9" t="str">
        <f t="shared" si="626"/>
        <v>1</v>
      </c>
      <c r="P833" s="9" t="str">
        <f t="shared" si="627"/>
        <v>crankbrothersiodine11</v>
      </c>
      <c r="AI833" s="9" t="str">
        <f t="shared" si="628"/>
        <v>http://image.rakuten.co.jp/brotures/cabinet/items/crankbrothers/hndl_iodine_11.jpg</v>
      </c>
      <c r="AS833" s="9" t="str">
        <f t="shared" si="664"/>
        <v>1</v>
      </c>
      <c r="AT833" s="9" t="str">
        <f t="shared" si="664"/>
        <v>1</v>
      </c>
      <c r="AU833" s="9" t="str">
        <f t="shared" si="629"/>
        <v>0</v>
      </c>
      <c r="AV833" s="9" t="str">
        <f t="shared" si="630"/>
        <v>1</v>
      </c>
      <c r="AW833" s="9" t="str">
        <f t="shared" si="665"/>
        <v>0</v>
      </c>
      <c r="AX833" s="9" t="str">
        <f t="shared" si="665"/>
        <v>0</v>
      </c>
      <c r="AY833" s="11"/>
      <c r="AZ833" s="11"/>
      <c r="BA833" s="11"/>
      <c r="BB833" s="9" t="str">
        <f t="shared" si="631"/>
        <v>-1</v>
      </c>
      <c r="BC833" s="9" t="str">
        <f t="shared" si="632"/>
        <v>0</v>
      </c>
      <c r="BG833" s="5" t="s">
        <v>253</v>
      </c>
      <c r="BH833" s="5" t="s">
        <v>8499</v>
      </c>
      <c r="CS833" s="9" t="str">
        <f t="shared" si="633"/>
        <v>0</v>
      </c>
      <c r="CT833" s="9" t="str">
        <f t="shared" si="634"/>
        <v>&lt;iframe src="http://www.rakuten.ne.jp/gold/brotures/spec/crankbrothers/hndl_iodine_11.html" frameborder="0" id="spec-content" scrolling="no"&gt;&lt;/iframe&gt;</v>
      </c>
      <c r="CU833" s="9" t="str">
        <f t="shared" si="635"/>
        <v/>
      </c>
      <c r="CV833" s="9" t="str">
        <f t="shared" si="636"/>
        <v>&lt;div class="row-fluid"&gt;&lt;iframe src="http://www.rakuten.ne.jp/gold/brotures/items/crankbrothers/hndl_iodine_11.html" frameborder="0" id="skin-product" scrolling="no"&gt;&lt;/iframe&gt;&lt;/div&gt;</v>
      </c>
      <c r="CW833" s="11" t="str">
        <f t="shared" si="637"/>
        <v/>
      </c>
      <c r="CX833" t="s">
        <v>4400</v>
      </c>
      <c r="CY833" s="9" t="str">
        <f t="shared" si="638"/>
        <v>0</v>
      </c>
      <c r="CZ833" s="11"/>
      <c r="DA833" s="11"/>
      <c r="DB833" s="11"/>
      <c r="DC833" s="11"/>
      <c r="DD833" s="9" t="str">
        <f t="shared" si="639"/>
        <v/>
      </c>
      <c r="DI833" s="9" t="str">
        <f t="shared" si="640"/>
        <v/>
      </c>
      <c r="DT833" s="9">
        <f>VLOOKUP(BG833,ディレクトリID!A:B,2)</f>
        <v>407699</v>
      </c>
      <c r="DV833" s="4" t="str">
        <f t="shared" si="641"/>
        <v>【ハンドル　CRANKBROTHERS】</v>
      </c>
      <c r="DW833" s="4" t="str">
        <f t="shared" si="642"/>
        <v>【ハンドル　CRANKBROTHERS】</v>
      </c>
      <c r="DX833" s="9">
        <f t="shared" si="643"/>
        <v>4</v>
      </c>
      <c r="DY833" s="11"/>
      <c r="DZ833" s="9" t="str">
        <f t="shared" si="666"/>
        <v>1</v>
      </c>
      <c r="EA833" s="9" t="str">
        <f t="shared" si="666"/>
        <v>1</v>
      </c>
      <c r="EB833" s="11"/>
      <c r="EC833" s="11"/>
      <c r="ED833" s="11"/>
      <c r="EE833" s="9" t="str">
        <f t="shared" si="644"/>
        <v>0</v>
      </c>
      <c r="EO833" s="5" t="s">
        <v>428</v>
      </c>
      <c r="EP833" s="8" t="s">
        <v>429</v>
      </c>
      <c r="EQ833" s="8" t="s">
        <v>429</v>
      </c>
      <c r="ER833" s="8" t="s">
        <v>209</v>
      </c>
      <c r="ES833" s="8" t="s">
        <v>430</v>
      </c>
      <c r="ET833" s="9" t="str">
        <f t="shared" si="645"/>
        <v>2</v>
      </c>
      <c r="EU833" s="11"/>
      <c r="EV833" s="11"/>
      <c r="EW833" s="11"/>
      <c r="EX833" s="9" t="str">
        <f t="shared" si="667"/>
        <v>0</v>
      </c>
      <c r="EY833" s="9" t="str">
        <f t="shared" si="667"/>
        <v>0</v>
      </c>
      <c r="EZ833" s="11"/>
      <c r="FA833" s="11"/>
      <c r="FB833" s="9" t="str">
        <f t="shared" si="668"/>
        <v>0</v>
      </c>
      <c r="FC833" s="9" t="str">
        <f t="shared" si="668"/>
        <v>0</v>
      </c>
      <c r="FD833" s="9" t="str">
        <f t="shared" si="646"/>
        <v>1</v>
      </c>
      <c r="FE833" s="9" t="str">
        <f t="shared" si="669"/>
        <v>1</v>
      </c>
      <c r="FF833" s="9" t="str">
        <f t="shared" si="669"/>
        <v>1</v>
      </c>
      <c r="GJ833" s="4" t="str">
        <f t="shared" si="649"/>
        <v>パーツ\ハンドル:ブランド\CRANKBROTHERS</v>
      </c>
      <c r="GK833" s="4" t="str">
        <f t="shared" si="647"/>
        <v>u:u</v>
      </c>
      <c r="GL833" s="11"/>
      <c r="GM833" s="4" t="str">
        <f t="shared" si="670"/>
        <v>::</v>
      </c>
      <c r="GN833" s="4" t="str">
        <f t="shared" si="670"/>
        <v>::</v>
      </c>
      <c r="GO833" s="4" t="str">
        <f t="shared" si="670"/>
        <v>::</v>
      </c>
      <c r="GP833" s="4" t="str">
        <f t="shared" si="648"/>
        <v>1</v>
      </c>
    </row>
    <row r="834" spans="1:198" ht="28" customHeight="1">
      <c r="A834" s="5" t="s">
        <v>4406</v>
      </c>
      <c r="B834" s="5" t="s">
        <v>4408</v>
      </c>
      <c r="C834" s="5" t="s">
        <v>4406</v>
      </c>
      <c r="D834" s="9" t="str">
        <f t="shared" ref="D834:D897" si="671">IF($A834&lt;&gt;"","u","")</f>
        <v>u</v>
      </c>
      <c r="E834" s="9" t="str">
        <f t="shared" ref="E834:E897" si="672">CONCATENATE(" / （",B834,"）")</f>
        <v xml:space="preserve"> / （crankbrothersiodine2riser）</v>
      </c>
      <c r="F834" s="9" t="str">
        <f t="shared" ref="F834:F897" si="673">IF($E834&lt;&gt;"",E834,"")</f>
        <v xml:space="preserve"> / （crankbrothersiodine2riser）</v>
      </c>
      <c r="G834" s="5">
        <v>6300</v>
      </c>
      <c r="H834" s="9">
        <f t="shared" ref="H834:H897" si="674">IF($G834&lt;&gt;"",G834,"")</f>
        <v>6300</v>
      </c>
      <c r="I834" s="9" t="str">
        <f t="shared" ref="I834:I897" si="675">IF($A834&lt;&gt;"","0","")</f>
        <v>0</v>
      </c>
      <c r="J834" s="9" t="str">
        <f t="shared" ref="J834:J897" si="676">IF($A834&lt;&gt;"","1","")</f>
        <v>1</v>
      </c>
      <c r="P834" s="9" t="str">
        <f t="shared" ref="P834:P897" si="677">IF($A834&lt;&gt;"",$B834,"")</f>
        <v>crankbrothersiodine2riser</v>
      </c>
      <c r="AI834" s="9" t="str">
        <f t="shared" ref="AI834:AI897" si="678">IF($B834="","",CONCATENATE("http://image.rakuten.co.jp/brotures/cabinet/items/",LOWER(BH834),"/",C834,".jpg"))</f>
        <v>http://image.rakuten.co.jp/brotures/cabinet/items/crankbrothers/hndl_iodine_2.jpg</v>
      </c>
      <c r="AS834" s="9" t="str">
        <f t="shared" si="664"/>
        <v>1</v>
      </c>
      <c r="AT834" s="9" t="str">
        <f t="shared" si="664"/>
        <v>1</v>
      </c>
      <c r="AU834" s="9" t="str">
        <f t="shared" ref="AU834:AU897" si="679">IF($A834&lt;&gt;"","0","")</f>
        <v>0</v>
      </c>
      <c r="AV834" s="9" t="str">
        <f t="shared" ref="AV834:AV897" si="680">IF($A834&lt;&gt;"","1","")</f>
        <v>1</v>
      </c>
      <c r="AW834" s="9" t="str">
        <f t="shared" si="665"/>
        <v>0</v>
      </c>
      <c r="AX834" s="9" t="str">
        <f t="shared" si="665"/>
        <v>0</v>
      </c>
      <c r="AY834" s="11"/>
      <c r="AZ834" s="11"/>
      <c r="BA834" s="11"/>
      <c r="BB834" s="9" t="str">
        <f t="shared" ref="BB834:BB897" si="681">IF($A834&lt;&gt;"","-1","")</f>
        <v>-1</v>
      </c>
      <c r="BC834" s="9" t="str">
        <f t="shared" ref="BC834:BC897" si="682">IF($M834&lt;&gt;"","2","0")</f>
        <v>0</v>
      </c>
      <c r="BG834" s="5" t="s">
        <v>253</v>
      </c>
      <c r="BH834" s="5" t="s">
        <v>8499</v>
      </c>
      <c r="CS834" s="9" t="str">
        <f t="shared" ref="CS834:CS897" si="683">IF($A834&lt;&gt;"","0","")</f>
        <v>0</v>
      </c>
      <c r="CT834" s="9" t="str">
        <f t="shared" ref="CT834:CT897" si="684">IF($A834&lt;&gt;"",CONCATENATE(BK834,"&lt;iframe src=""http://www.rakuten.ne.jp/gold/brotures/spec/",LOWER(BH834),"/",C834,".html"" frameborder=""0"" id=""spec-content"" scrolling=""no""&gt;&lt;/iframe&gt;"),"")</f>
        <v>&lt;iframe src="http://www.rakuten.ne.jp/gold/brotures/spec/crankbrothers/hndl_iodine_2.html" frameborder="0" id="spec-content" scrolling="no"&gt;&lt;/iframe&gt;</v>
      </c>
      <c r="CU834" s="9" t="str">
        <f t="shared" ref="CU834:CU897" si="685">IF($BK834&lt;&gt;"",BK834,"")</f>
        <v/>
      </c>
      <c r="CV834" s="9" t="str">
        <f t="shared" ref="CV834:CV897" si="686">IF($A834&lt;&gt;"",CONCATENATE("&lt;div class=""row-fluid""&gt;&lt;iframe src=""http://www.rakuten.ne.jp/gold/brotures/items/",LOWER(BH834),"/",C834,".html"" frameborder=""0"" id=""skin-product"" scrolling=""no""&gt;&lt;/iframe&gt;&lt;/div&gt;"),"")</f>
        <v>&lt;div class="row-fluid"&gt;&lt;iframe src="http://www.rakuten.ne.jp/gold/brotures/items/crankbrothers/hndl_iodine_2.html" frameborder="0" id="skin-product" scrolling="no"&gt;&lt;/iframe&gt;&lt;/div&gt;</v>
      </c>
      <c r="CW834" s="11" t="str">
        <f t="shared" ref="CW834:CW897" si="687">IF($BK834&lt;&gt;"",BK834,"")</f>
        <v/>
      </c>
      <c r="CX834" t="s">
        <v>4406</v>
      </c>
      <c r="CY834" s="9" t="str">
        <f t="shared" ref="CY834:CY897" si="688">IF($A834&lt;&gt;"","0","")</f>
        <v>0</v>
      </c>
      <c r="CZ834" s="11"/>
      <c r="DA834" s="11"/>
      <c r="DB834" s="11"/>
      <c r="DC834" s="11"/>
      <c r="DD834" s="9" t="str">
        <f t="shared" ref="DD834:DD897" si="689">IF($BG834="完成車","u","")</f>
        <v/>
      </c>
      <c r="DI834" s="9" t="str">
        <f t="shared" ref="DI834:DI897" si="690">IF($DD834&lt;&gt;"","100","")</f>
        <v/>
      </c>
      <c r="DT834" s="9">
        <f>VLOOKUP(BG834,ディレクトリID!A:B,2)</f>
        <v>407699</v>
      </c>
      <c r="DV834" s="4" t="str">
        <f t="shared" ref="DV834:DV897" si="691">CONCATENATE("【",$BG834,"　",$BH834,"】")</f>
        <v>【ハンドル　CRANKBROTHERS】</v>
      </c>
      <c r="DW834" s="4" t="str">
        <f t="shared" ref="DW834:DW897" si="692">IF($DV834&lt;&gt;"",DV834,"")</f>
        <v>【ハンドル　CRANKBROTHERS】</v>
      </c>
      <c r="DX834" s="9">
        <f t="shared" ref="DX834:DX897" si="693">IF($B834&lt;&gt;"",IF(BG834="完成車",1,IF(OR(BG834="ホイール",BG834="フレーム"),2,4)),"")</f>
        <v>4</v>
      </c>
      <c r="DY834" s="11"/>
      <c r="DZ834" s="9" t="str">
        <f t="shared" si="666"/>
        <v>1</v>
      </c>
      <c r="EA834" s="9" t="str">
        <f t="shared" si="666"/>
        <v>1</v>
      </c>
      <c r="EB834" s="11"/>
      <c r="EC834" s="11"/>
      <c r="ED834" s="11"/>
      <c r="EE834" s="9" t="str">
        <f t="shared" ref="EE834:EE897" si="694">IF($A834&lt;&gt;"","0","")</f>
        <v>0</v>
      </c>
      <c r="EO834" s="5" t="s">
        <v>428</v>
      </c>
      <c r="EP834" s="8" t="s">
        <v>429</v>
      </c>
      <c r="EQ834" s="8" t="s">
        <v>429</v>
      </c>
      <c r="ER834" s="8" t="s">
        <v>209</v>
      </c>
      <c r="ES834" s="8" t="s">
        <v>430</v>
      </c>
      <c r="ET834" s="9" t="str">
        <f t="shared" ref="ET834:ET897" si="695">IF($A834&lt;&gt;"","2","")</f>
        <v>2</v>
      </c>
      <c r="EU834" s="11"/>
      <c r="EV834" s="11"/>
      <c r="EW834" s="11"/>
      <c r="EX834" s="9" t="str">
        <f t="shared" si="667"/>
        <v>0</v>
      </c>
      <c r="EY834" s="9" t="str">
        <f t="shared" si="667"/>
        <v>0</v>
      </c>
      <c r="EZ834" s="11"/>
      <c r="FA834" s="11"/>
      <c r="FB834" s="9" t="str">
        <f t="shared" si="668"/>
        <v>0</v>
      </c>
      <c r="FC834" s="9" t="str">
        <f t="shared" si="668"/>
        <v>0</v>
      </c>
      <c r="FD834" s="9" t="str">
        <f t="shared" ref="FD834:FD897" si="696">IF($A834&lt;&gt;"","1","")</f>
        <v>1</v>
      </c>
      <c r="FE834" s="9" t="str">
        <f t="shared" si="669"/>
        <v>1</v>
      </c>
      <c r="FF834" s="9" t="str">
        <f t="shared" si="669"/>
        <v>1</v>
      </c>
      <c r="GJ834" s="4" t="str">
        <f t="shared" si="649"/>
        <v>パーツ\ハンドル:ブランド\CRANKBROTHERS</v>
      </c>
      <c r="GK834" s="4" t="str">
        <f t="shared" ref="GK834:GK897" si="697">IF($BG834="完成車","u:u:u","u:u")</f>
        <v>u:u</v>
      </c>
      <c r="GL834" s="11"/>
      <c r="GM834" s="4" t="str">
        <f t="shared" si="670"/>
        <v>::</v>
      </c>
      <c r="GN834" s="4" t="str">
        <f t="shared" si="670"/>
        <v>::</v>
      </c>
      <c r="GO834" s="4" t="str">
        <f t="shared" si="670"/>
        <v>::</v>
      </c>
      <c r="GP834" s="4" t="str">
        <f t="shared" ref="GP834:GP897" si="698">IF($A834&lt;&gt;"","1","")</f>
        <v>1</v>
      </c>
    </row>
    <row r="835" spans="1:198" ht="28" customHeight="1">
      <c r="A835" s="5" t="s">
        <v>4412</v>
      </c>
      <c r="B835" s="5" t="s">
        <v>4414</v>
      </c>
      <c r="C835" s="5" t="s">
        <v>4412</v>
      </c>
      <c r="D835" s="9" t="str">
        <f t="shared" si="671"/>
        <v>u</v>
      </c>
      <c r="E835" s="9" t="str">
        <f t="shared" si="672"/>
        <v xml:space="preserve"> / （crankbrothersiodine2FRriser）</v>
      </c>
      <c r="F835" s="9" t="str">
        <f t="shared" si="673"/>
        <v xml:space="preserve"> / （crankbrothersiodine2FRriser）</v>
      </c>
      <c r="G835" s="5">
        <v>6300</v>
      </c>
      <c r="H835" s="9">
        <f t="shared" si="674"/>
        <v>6300</v>
      </c>
      <c r="I835" s="9" t="str">
        <f t="shared" si="675"/>
        <v>0</v>
      </c>
      <c r="J835" s="9" t="str">
        <f t="shared" si="676"/>
        <v>1</v>
      </c>
      <c r="P835" s="9" t="str">
        <f t="shared" si="677"/>
        <v>crankbrothersiodine2FRriser</v>
      </c>
      <c r="AI835" s="9" t="str">
        <f t="shared" si="678"/>
        <v>http://image.rakuten.co.jp/brotures/cabinet/items/crankbrothers/hndl_iodine_2fr.jpg</v>
      </c>
      <c r="AS835" s="9" t="str">
        <f t="shared" si="664"/>
        <v>1</v>
      </c>
      <c r="AT835" s="9" t="str">
        <f t="shared" si="664"/>
        <v>1</v>
      </c>
      <c r="AU835" s="9" t="str">
        <f t="shared" si="679"/>
        <v>0</v>
      </c>
      <c r="AV835" s="9" t="str">
        <f t="shared" si="680"/>
        <v>1</v>
      </c>
      <c r="AW835" s="9" t="str">
        <f t="shared" si="665"/>
        <v>0</v>
      </c>
      <c r="AX835" s="9" t="str">
        <f t="shared" si="665"/>
        <v>0</v>
      </c>
      <c r="AY835" s="11"/>
      <c r="AZ835" s="11"/>
      <c r="BA835" s="11"/>
      <c r="BB835" s="9" t="str">
        <f t="shared" si="681"/>
        <v>-1</v>
      </c>
      <c r="BC835" s="9" t="str">
        <f t="shared" si="682"/>
        <v>0</v>
      </c>
      <c r="BG835" s="5" t="s">
        <v>253</v>
      </c>
      <c r="BH835" s="5" t="s">
        <v>8499</v>
      </c>
      <c r="CS835" s="9" t="str">
        <f t="shared" si="683"/>
        <v>0</v>
      </c>
      <c r="CT835" s="9" t="str">
        <f t="shared" si="684"/>
        <v>&lt;iframe src="http://www.rakuten.ne.jp/gold/brotures/spec/crankbrothers/hndl_iodine_2fr.html" frameborder="0" id="spec-content" scrolling="no"&gt;&lt;/iframe&gt;</v>
      </c>
      <c r="CU835" s="9" t="str">
        <f t="shared" si="685"/>
        <v/>
      </c>
      <c r="CV835" s="9" t="str">
        <f t="shared" si="686"/>
        <v>&lt;div class="row-fluid"&gt;&lt;iframe src="http://www.rakuten.ne.jp/gold/brotures/items/crankbrothers/hndl_iodine_2fr.html" frameborder="0" id="skin-product" scrolling="no"&gt;&lt;/iframe&gt;&lt;/div&gt;</v>
      </c>
      <c r="CW835" s="11" t="str">
        <f t="shared" si="687"/>
        <v/>
      </c>
      <c r="CX835" t="s">
        <v>4412</v>
      </c>
      <c r="CY835" s="9" t="str">
        <f t="shared" si="688"/>
        <v>0</v>
      </c>
      <c r="CZ835" s="11"/>
      <c r="DA835" s="11"/>
      <c r="DB835" s="11"/>
      <c r="DC835" s="11"/>
      <c r="DD835" s="9" t="str">
        <f t="shared" si="689"/>
        <v/>
      </c>
      <c r="DI835" s="9" t="str">
        <f t="shared" si="690"/>
        <v/>
      </c>
      <c r="DT835" s="9">
        <f>VLOOKUP(BG835,ディレクトリID!A:B,2)</f>
        <v>407699</v>
      </c>
      <c r="DV835" s="4" t="str">
        <f t="shared" si="691"/>
        <v>【ハンドル　CRANKBROTHERS】</v>
      </c>
      <c r="DW835" s="4" t="str">
        <f t="shared" si="692"/>
        <v>【ハンドル　CRANKBROTHERS】</v>
      </c>
      <c r="DX835" s="9">
        <f t="shared" si="693"/>
        <v>4</v>
      </c>
      <c r="DY835" s="11"/>
      <c r="DZ835" s="9" t="str">
        <f t="shared" si="666"/>
        <v>1</v>
      </c>
      <c r="EA835" s="9" t="str">
        <f t="shared" si="666"/>
        <v>1</v>
      </c>
      <c r="EB835" s="11"/>
      <c r="EC835" s="11"/>
      <c r="ED835" s="11"/>
      <c r="EE835" s="9" t="str">
        <f t="shared" si="694"/>
        <v>0</v>
      </c>
      <c r="EO835" s="5" t="s">
        <v>428</v>
      </c>
      <c r="EP835" s="8" t="s">
        <v>429</v>
      </c>
      <c r="EQ835" s="8" t="s">
        <v>429</v>
      </c>
      <c r="ER835" s="8" t="s">
        <v>209</v>
      </c>
      <c r="ES835" s="8" t="s">
        <v>430</v>
      </c>
      <c r="ET835" s="9" t="str">
        <f t="shared" si="695"/>
        <v>2</v>
      </c>
      <c r="EU835" s="11"/>
      <c r="EV835" s="11"/>
      <c r="EW835" s="11"/>
      <c r="EX835" s="9" t="str">
        <f t="shared" si="667"/>
        <v>0</v>
      </c>
      <c r="EY835" s="9" t="str">
        <f t="shared" si="667"/>
        <v>0</v>
      </c>
      <c r="EZ835" s="11"/>
      <c r="FA835" s="11"/>
      <c r="FB835" s="9" t="str">
        <f t="shared" si="668"/>
        <v>0</v>
      </c>
      <c r="FC835" s="9" t="str">
        <f t="shared" si="668"/>
        <v>0</v>
      </c>
      <c r="FD835" s="9" t="str">
        <f t="shared" si="696"/>
        <v>1</v>
      </c>
      <c r="FE835" s="9" t="str">
        <f t="shared" si="669"/>
        <v>1</v>
      </c>
      <c r="FF835" s="9" t="str">
        <f t="shared" si="669"/>
        <v>1</v>
      </c>
      <c r="GJ835" s="4" t="str">
        <f t="shared" ref="GJ835:GJ898" si="699">IF($BG835="完成車",CONCATENATE("パーツ\",BG835,":ブランド\",BH835,":完成車\",BH835),CONCATENATE("パーツ\",BG835,":ブランド\",BH835))</f>
        <v>パーツ\ハンドル:ブランド\CRANKBROTHERS</v>
      </c>
      <c r="GK835" s="4" t="str">
        <f t="shared" si="697"/>
        <v>u:u</v>
      </c>
      <c r="GL835" s="11"/>
      <c r="GM835" s="4" t="str">
        <f t="shared" si="670"/>
        <v>::</v>
      </c>
      <c r="GN835" s="4" t="str">
        <f t="shared" si="670"/>
        <v>::</v>
      </c>
      <c r="GO835" s="4" t="str">
        <f t="shared" si="670"/>
        <v>::</v>
      </c>
      <c r="GP835" s="4" t="str">
        <f t="shared" si="698"/>
        <v>1</v>
      </c>
    </row>
    <row r="836" spans="1:198" ht="28" customHeight="1">
      <c r="A836" s="5" t="s">
        <v>4418</v>
      </c>
      <c r="B836" s="5" t="s">
        <v>4420</v>
      </c>
      <c r="C836" s="5" t="s">
        <v>4418</v>
      </c>
      <c r="D836" s="9" t="str">
        <f t="shared" si="671"/>
        <v>u</v>
      </c>
      <c r="E836" s="9" t="str">
        <f t="shared" si="672"/>
        <v xml:space="preserve"> / （crankbrothersiodine3riser）</v>
      </c>
      <c r="F836" s="9" t="str">
        <f t="shared" si="673"/>
        <v xml:space="preserve"> / （crankbrothersiodine3riser）</v>
      </c>
      <c r="G836" s="5">
        <v>9975</v>
      </c>
      <c r="H836" s="9">
        <f t="shared" si="674"/>
        <v>9975</v>
      </c>
      <c r="I836" s="9" t="str">
        <f t="shared" si="675"/>
        <v>0</v>
      </c>
      <c r="J836" s="9" t="str">
        <f t="shared" si="676"/>
        <v>1</v>
      </c>
      <c r="P836" s="9" t="str">
        <f t="shared" si="677"/>
        <v>crankbrothersiodine3riser</v>
      </c>
      <c r="AI836" s="9" t="str">
        <f t="shared" si="678"/>
        <v>http://image.rakuten.co.jp/brotures/cabinet/items/crankbrothers/hndl_iodine_3.jpg</v>
      </c>
      <c r="AS836" s="9" t="str">
        <f t="shared" si="664"/>
        <v>1</v>
      </c>
      <c r="AT836" s="9" t="str">
        <f t="shared" si="664"/>
        <v>1</v>
      </c>
      <c r="AU836" s="9" t="str">
        <f t="shared" si="679"/>
        <v>0</v>
      </c>
      <c r="AV836" s="9" t="str">
        <f t="shared" si="680"/>
        <v>1</v>
      </c>
      <c r="AW836" s="9" t="str">
        <f t="shared" si="665"/>
        <v>0</v>
      </c>
      <c r="AX836" s="9" t="str">
        <f t="shared" si="665"/>
        <v>0</v>
      </c>
      <c r="AY836" s="11"/>
      <c r="AZ836" s="11"/>
      <c r="BA836" s="11"/>
      <c r="BB836" s="9" t="str">
        <f t="shared" si="681"/>
        <v>-1</v>
      </c>
      <c r="BC836" s="9" t="str">
        <f t="shared" si="682"/>
        <v>0</v>
      </c>
      <c r="BG836" s="5" t="s">
        <v>253</v>
      </c>
      <c r="BH836" s="5" t="s">
        <v>8499</v>
      </c>
      <c r="CS836" s="9" t="str">
        <f t="shared" si="683"/>
        <v>0</v>
      </c>
      <c r="CT836" s="9" t="str">
        <f t="shared" si="684"/>
        <v>&lt;iframe src="http://www.rakuten.ne.jp/gold/brotures/spec/crankbrothers/hndl_iodine_3.html" frameborder="0" id="spec-content" scrolling="no"&gt;&lt;/iframe&gt;</v>
      </c>
      <c r="CU836" s="9" t="str">
        <f t="shared" si="685"/>
        <v/>
      </c>
      <c r="CV836" s="9" t="str">
        <f t="shared" si="686"/>
        <v>&lt;div class="row-fluid"&gt;&lt;iframe src="http://www.rakuten.ne.jp/gold/brotures/items/crankbrothers/hndl_iodine_3.html" frameborder="0" id="skin-product" scrolling="no"&gt;&lt;/iframe&gt;&lt;/div&gt;</v>
      </c>
      <c r="CW836" s="11" t="str">
        <f t="shared" si="687"/>
        <v/>
      </c>
      <c r="CX836" t="s">
        <v>4418</v>
      </c>
      <c r="CY836" s="9" t="str">
        <f t="shared" si="688"/>
        <v>0</v>
      </c>
      <c r="CZ836" s="11"/>
      <c r="DA836" s="11"/>
      <c r="DB836" s="11"/>
      <c r="DC836" s="11"/>
      <c r="DD836" s="9" t="str">
        <f t="shared" si="689"/>
        <v/>
      </c>
      <c r="DI836" s="9" t="str">
        <f t="shared" si="690"/>
        <v/>
      </c>
      <c r="DT836" s="9">
        <f>VLOOKUP(BG836,ディレクトリID!A:B,2)</f>
        <v>407699</v>
      </c>
      <c r="DV836" s="4" t="str">
        <f t="shared" si="691"/>
        <v>【ハンドル　CRANKBROTHERS】</v>
      </c>
      <c r="DW836" s="4" t="str">
        <f t="shared" si="692"/>
        <v>【ハンドル　CRANKBROTHERS】</v>
      </c>
      <c r="DX836" s="9">
        <f t="shared" si="693"/>
        <v>4</v>
      </c>
      <c r="DY836" s="11"/>
      <c r="DZ836" s="9" t="str">
        <f t="shared" si="666"/>
        <v>1</v>
      </c>
      <c r="EA836" s="9" t="str">
        <f t="shared" si="666"/>
        <v>1</v>
      </c>
      <c r="EB836" s="11"/>
      <c r="EC836" s="11"/>
      <c r="ED836" s="11"/>
      <c r="EE836" s="9" t="str">
        <f t="shared" si="694"/>
        <v>0</v>
      </c>
      <c r="EO836" s="5" t="s">
        <v>428</v>
      </c>
      <c r="EP836" s="8" t="s">
        <v>429</v>
      </c>
      <c r="EQ836" s="8" t="s">
        <v>429</v>
      </c>
      <c r="ER836" s="8" t="s">
        <v>209</v>
      </c>
      <c r="ES836" s="8" t="s">
        <v>430</v>
      </c>
      <c r="ET836" s="9" t="str">
        <f t="shared" si="695"/>
        <v>2</v>
      </c>
      <c r="EU836" s="11"/>
      <c r="EV836" s="11"/>
      <c r="EW836" s="11"/>
      <c r="EX836" s="9" t="str">
        <f t="shared" si="667"/>
        <v>0</v>
      </c>
      <c r="EY836" s="9" t="str">
        <f t="shared" si="667"/>
        <v>0</v>
      </c>
      <c r="EZ836" s="11"/>
      <c r="FA836" s="11"/>
      <c r="FB836" s="9" t="str">
        <f t="shared" si="668"/>
        <v>0</v>
      </c>
      <c r="FC836" s="9" t="str">
        <f t="shared" si="668"/>
        <v>0</v>
      </c>
      <c r="FD836" s="9" t="str">
        <f t="shared" si="696"/>
        <v>1</v>
      </c>
      <c r="FE836" s="9" t="str">
        <f t="shared" si="669"/>
        <v>1</v>
      </c>
      <c r="FF836" s="9" t="str">
        <f t="shared" si="669"/>
        <v>1</v>
      </c>
      <c r="GJ836" s="4" t="str">
        <f t="shared" si="699"/>
        <v>パーツ\ハンドル:ブランド\CRANKBROTHERS</v>
      </c>
      <c r="GK836" s="4" t="str">
        <f t="shared" si="697"/>
        <v>u:u</v>
      </c>
      <c r="GL836" s="11"/>
      <c r="GM836" s="4" t="str">
        <f t="shared" si="670"/>
        <v>::</v>
      </c>
      <c r="GN836" s="4" t="str">
        <f t="shared" si="670"/>
        <v>::</v>
      </c>
      <c r="GO836" s="4" t="str">
        <f t="shared" si="670"/>
        <v>::</v>
      </c>
      <c r="GP836" s="4" t="str">
        <f t="shared" si="698"/>
        <v>1</v>
      </c>
    </row>
    <row r="837" spans="1:198" ht="28" customHeight="1">
      <c r="A837" s="5" t="s">
        <v>4424</v>
      </c>
      <c r="B837" s="5" t="s">
        <v>4426</v>
      </c>
      <c r="C837" s="5" t="s">
        <v>4424</v>
      </c>
      <c r="D837" s="9" t="str">
        <f t="shared" si="671"/>
        <v>u</v>
      </c>
      <c r="E837" s="9" t="str">
        <f t="shared" si="672"/>
        <v xml:space="preserve"> / （crankbrothersiodine3DHriser）</v>
      </c>
      <c r="F837" s="9" t="str">
        <f t="shared" si="673"/>
        <v xml:space="preserve"> / （crankbrothersiodine3DHriser）</v>
      </c>
      <c r="G837" s="5">
        <v>9975</v>
      </c>
      <c r="H837" s="9">
        <f t="shared" si="674"/>
        <v>9975</v>
      </c>
      <c r="I837" s="9" t="str">
        <f t="shared" si="675"/>
        <v>0</v>
      </c>
      <c r="J837" s="9" t="str">
        <f t="shared" si="676"/>
        <v>1</v>
      </c>
      <c r="P837" s="9" t="str">
        <f t="shared" si="677"/>
        <v>crankbrothersiodine3DHriser</v>
      </c>
      <c r="AI837" s="9" t="str">
        <f t="shared" si="678"/>
        <v>http://image.rakuten.co.jp/brotures/cabinet/items/crankbrothers/hndl_iodine_3dh.jpg</v>
      </c>
      <c r="AS837" s="9" t="str">
        <f t="shared" si="664"/>
        <v>1</v>
      </c>
      <c r="AT837" s="9" t="str">
        <f t="shared" si="664"/>
        <v>1</v>
      </c>
      <c r="AU837" s="9" t="str">
        <f t="shared" si="679"/>
        <v>0</v>
      </c>
      <c r="AV837" s="9" t="str">
        <f t="shared" si="680"/>
        <v>1</v>
      </c>
      <c r="AW837" s="9" t="str">
        <f t="shared" si="665"/>
        <v>0</v>
      </c>
      <c r="AX837" s="9" t="str">
        <f t="shared" si="665"/>
        <v>0</v>
      </c>
      <c r="AY837" s="11"/>
      <c r="AZ837" s="11"/>
      <c r="BA837" s="11"/>
      <c r="BB837" s="9" t="str">
        <f t="shared" si="681"/>
        <v>-1</v>
      </c>
      <c r="BC837" s="9" t="str">
        <f t="shared" si="682"/>
        <v>0</v>
      </c>
      <c r="BG837" s="5" t="s">
        <v>253</v>
      </c>
      <c r="BH837" s="5" t="s">
        <v>8499</v>
      </c>
      <c r="CS837" s="9" t="str">
        <f t="shared" si="683"/>
        <v>0</v>
      </c>
      <c r="CT837" s="9" t="str">
        <f t="shared" si="684"/>
        <v>&lt;iframe src="http://www.rakuten.ne.jp/gold/brotures/spec/crankbrothers/hndl_iodine_3dh.html" frameborder="0" id="spec-content" scrolling="no"&gt;&lt;/iframe&gt;</v>
      </c>
      <c r="CU837" s="9" t="str">
        <f t="shared" si="685"/>
        <v/>
      </c>
      <c r="CV837" s="9" t="str">
        <f t="shared" si="686"/>
        <v>&lt;div class="row-fluid"&gt;&lt;iframe src="http://www.rakuten.ne.jp/gold/brotures/items/crankbrothers/hndl_iodine_3dh.html" frameborder="0" id="skin-product" scrolling="no"&gt;&lt;/iframe&gt;&lt;/div&gt;</v>
      </c>
      <c r="CW837" s="11" t="str">
        <f t="shared" si="687"/>
        <v/>
      </c>
      <c r="CX837" t="s">
        <v>4424</v>
      </c>
      <c r="CY837" s="9" t="str">
        <f t="shared" si="688"/>
        <v>0</v>
      </c>
      <c r="CZ837" s="11"/>
      <c r="DA837" s="11"/>
      <c r="DB837" s="11"/>
      <c r="DC837" s="11"/>
      <c r="DD837" s="9" t="str">
        <f t="shared" si="689"/>
        <v/>
      </c>
      <c r="DI837" s="9" t="str">
        <f t="shared" si="690"/>
        <v/>
      </c>
      <c r="DT837" s="9">
        <f>VLOOKUP(BG837,ディレクトリID!A:B,2)</f>
        <v>407699</v>
      </c>
      <c r="DV837" s="4" t="str">
        <f t="shared" si="691"/>
        <v>【ハンドル　CRANKBROTHERS】</v>
      </c>
      <c r="DW837" s="4" t="str">
        <f t="shared" si="692"/>
        <v>【ハンドル　CRANKBROTHERS】</v>
      </c>
      <c r="DX837" s="9">
        <f t="shared" si="693"/>
        <v>4</v>
      </c>
      <c r="DY837" s="11"/>
      <c r="DZ837" s="9" t="str">
        <f t="shared" si="666"/>
        <v>1</v>
      </c>
      <c r="EA837" s="9" t="str">
        <f t="shared" si="666"/>
        <v>1</v>
      </c>
      <c r="EB837" s="11"/>
      <c r="EC837" s="11"/>
      <c r="ED837" s="11"/>
      <c r="EE837" s="9" t="str">
        <f t="shared" si="694"/>
        <v>0</v>
      </c>
      <c r="EO837" s="5" t="s">
        <v>428</v>
      </c>
      <c r="EP837" s="8" t="s">
        <v>429</v>
      </c>
      <c r="EQ837" s="8" t="s">
        <v>429</v>
      </c>
      <c r="ER837" s="8" t="s">
        <v>209</v>
      </c>
      <c r="ES837" s="8" t="s">
        <v>430</v>
      </c>
      <c r="ET837" s="9" t="str">
        <f t="shared" si="695"/>
        <v>2</v>
      </c>
      <c r="EU837" s="11"/>
      <c r="EV837" s="11"/>
      <c r="EW837" s="11"/>
      <c r="EX837" s="9" t="str">
        <f t="shared" si="667"/>
        <v>0</v>
      </c>
      <c r="EY837" s="9" t="str">
        <f t="shared" si="667"/>
        <v>0</v>
      </c>
      <c r="EZ837" s="11"/>
      <c r="FA837" s="11"/>
      <c r="FB837" s="9" t="str">
        <f t="shared" si="668"/>
        <v>0</v>
      </c>
      <c r="FC837" s="9" t="str">
        <f t="shared" si="668"/>
        <v>0</v>
      </c>
      <c r="FD837" s="9" t="str">
        <f t="shared" si="696"/>
        <v>1</v>
      </c>
      <c r="FE837" s="9" t="str">
        <f t="shared" si="669"/>
        <v>1</v>
      </c>
      <c r="FF837" s="9" t="str">
        <f t="shared" si="669"/>
        <v>1</v>
      </c>
      <c r="GJ837" s="4" t="str">
        <f t="shared" si="699"/>
        <v>パーツ\ハンドル:ブランド\CRANKBROTHERS</v>
      </c>
      <c r="GK837" s="4" t="str">
        <f t="shared" si="697"/>
        <v>u:u</v>
      </c>
      <c r="GL837" s="11"/>
      <c r="GM837" s="4" t="str">
        <f t="shared" si="670"/>
        <v>::</v>
      </c>
      <c r="GN837" s="4" t="str">
        <f t="shared" si="670"/>
        <v>::</v>
      </c>
      <c r="GO837" s="4" t="str">
        <f t="shared" si="670"/>
        <v>::</v>
      </c>
      <c r="GP837" s="4" t="str">
        <f t="shared" si="698"/>
        <v>1</v>
      </c>
    </row>
    <row r="838" spans="1:198" ht="28" customHeight="1">
      <c r="A838" s="5" t="s">
        <v>4430</v>
      </c>
      <c r="B838" s="5" t="s">
        <v>4432</v>
      </c>
      <c r="C838" s="5" t="s">
        <v>4430</v>
      </c>
      <c r="D838" s="9" t="str">
        <f t="shared" si="671"/>
        <v>u</v>
      </c>
      <c r="E838" s="9" t="str">
        <f t="shared" si="672"/>
        <v xml:space="preserve"> / （NITTOM106NAS）</v>
      </c>
      <c r="F838" s="9" t="str">
        <f t="shared" si="673"/>
        <v xml:space="preserve"> / （NITTOM106NAS）</v>
      </c>
      <c r="G838" s="5">
        <v>11288</v>
      </c>
      <c r="H838" s="9">
        <f t="shared" si="674"/>
        <v>11288</v>
      </c>
      <c r="I838" s="9" t="str">
        <f t="shared" si="675"/>
        <v>0</v>
      </c>
      <c r="J838" s="9" t="str">
        <f t="shared" si="676"/>
        <v>1</v>
      </c>
      <c r="P838" s="9" t="str">
        <f t="shared" si="677"/>
        <v>NITTOM106NAS</v>
      </c>
      <c r="AI838" s="9" t="str">
        <f t="shared" si="678"/>
        <v>http://image.rakuten.co.jp/brotures/cabinet/items/nitto/hndl_m106nas.jpg</v>
      </c>
      <c r="AS838" s="9" t="str">
        <f t="shared" si="664"/>
        <v>1</v>
      </c>
      <c r="AT838" s="9" t="str">
        <f t="shared" si="664"/>
        <v>1</v>
      </c>
      <c r="AU838" s="9" t="str">
        <f t="shared" si="679"/>
        <v>0</v>
      </c>
      <c r="AV838" s="9" t="str">
        <f t="shared" si="680"/>
        <v>1</v>
      </c>
      <c r="AW838" s="9" t="str">
        <f t="shared" si="665"/>
        <v>0</v>
      </c>
      <c r="AX838" s="9" t="str">
        <f t="shared" si="665"/>
        <v>0</v>
      </c>
      <c r="AY838" s="11"/>
      <c r="AZ838" s="11"/>
      <c r="BA838" s="11"/>
      <c r="BB838" s="9" t="str">
        <f t="shared" si="681"/>
        <v>-1</v>
      </c>
      <c r="BC838" s="9" t="str">
        <f t="shared" si="682"/>
        <v>0</v>
      </c>
      <c r="BG838" s="5" t="s">
        <v>253</v>
      </c>
      <c r="BH838" s="5" t="s">
        <v>699</v>
      </c>
      <c r="CS838" s="9" t="str">
        <f t="shared" si="683"/>
        <v>0</v>
      </c>
      <c r="CT838" s="9" t="str">
        <f t="shared" si="684"/>
        <v>&lt;iframe src="http://www.rakuten.ne.jp/gold/brotures/spec/nitto/hndl_m106nas.html" frameborder="0" id="spec-content" scrolling="no"&gt;&lt;/iframe&gt;</v>
      </c>
      <c r="CU838" s="9" t="str">
        <f t="shared" si="685"/>
        <v/>
      </c>
      <c r="CV838" s="9" t="str">
        <f t="shared" si="686"/>
        <v>&lt;div class="row-fluid"&gt;&lt;iframe src="http://www.rakuten.ne.jp/gold/brotures/items/nitto/hndl_m106nas.html" frameborder="0" id="skin-product" scrolling="no"&gt;&lt;/iframe&gt;&lt;/div&gt;</v>
      </c>
      <c r="CW838" s="11" t="str">
        <f t="shared" si="687"/>
        <v/>
      </c>
      <c r="CX838" t="s">
        <v>4430</v>
      </c>
      <c r="CY838" s="9" t="str">
        <f t="shared" si="688"/>
        <v>0</v>
      </c>
      <c r="CZ838" s="11"/>
      <c r="DA838" s="11"/>
      <c r="DB838" s="11"/>
      <c r="DC838" s="11"/>
      <c r="DD838" s="9" t="str">
        <f t="shared" si="689"/>
        <v/>
      </c>
      <c r="DI838" s="9" t="str">
        <f t="shared" si="690"/>
        <v/>
      </c>
      <c r="DT838" s="9">
        <f>VLOOKUP(BG838,ディレクトリID!A:B,2)</f>
        <v>407699</v>
      </c>
      <c r="DV838" s="4" t="str">
        <f t="shared" si="691"/>
        <v>【ハンドル　NITTO】</v>
      </c>
      <c r="DW838" s="4" t="str">
        <f t="shared" si="692"/>
        <v>【ハンドル　NITTO】</v>
      </c>
      <c r="DX838" s="9">
        <f t="shared" si="693"/>
        <v>4</v>
      </c>
      <c r="DY838" s="11"/>
      <c r="DZ838" s="9" t="str">
        <f t="shared" si="666"/>
        <v>1</v>
      </c>
      <c r="EA838" s="9" t="str">
        <f t="shared" si="666"/>
        <v>1</v>
      </c>
      <c r="EB838" s="11"/>
      <c r="EC838" s="11"/>
      <c r="ED838" s="11"/>
      <c r="EE838" s="9" t="str">
        <f t="shared" si="694"/>
        <v>0</v>
      </c>
      <c r="EO838" s="5" t="s">
        <v>428</v>
      </c>
      <c r="EP838" s="8" t="s">
        <v>429</v>
      </c>
      <c r="EQ838" s="8" t="s">
        <v>429</v>
      </c>
      <c r="ER838" s="8" t="s">
        <v>209</v>
      </c>
      <c r="ES838" s="8" t="s">
        <v>430</v>
      </c>
      <c r="ET838" s="9" t="str">
        <f t="shared" si="695"/>
        <v>2</v>
      </c>
      <c r="EU838" s="11"/>
      <c r="EV838" s="11"/>
      <c r="EW838" s="11"/>
      <c r="EX838" s="9" t="str">
        <f t="shared" si="667"/>
        <v>0</v>
      </c>
      <c r="EY838" s="9" t="str">
        <f t="shared" si="667"/>
        <v>0</v>
      </c>
      <c r="EZ838" s="11"/>
      <c r="FA838" s="11"/>
      <c r="FB838" s="9" t="str">
        <f t="shared" si="668"/>
        <v>0</v>
      </c>
      <c r="FC838" s="9" t="str">
        <f t="shared" si="668"/>
        <v>0</v>
      </c>
      <c r="FD838" s="9" t="str">
        <f t="shared" si="696"/>
        <v>1</v>
      </c>
      <c r="FE838" s="9" t="str">
        <f t="shared" si="669"/>
        <v>1</v>
      </c>
      <c r="FF838" s="9" t="str">
        <f t="shared" si="669"/>
        <v>1</v>
      </c>
      <c r="GJ838" s="4" t="str">
        <f t="shared" si="699"/>
        <v>パーツ\ハンドル:ブランド\NITTO</v>
      </c>
      <c r="GK838" s="4" t="str">
        <f t="shared" si="697"/>
        <v>u:u</v>
      </c>
      <c r="GL838" s="11"/>
      <c r="GM838" s="4" t="str">
        <f t="shared" si="670"/>
        <v>::</v>
      </c>
      <c r="GN838" s="4" t="str">
        <f t="shared" si="670"/>
        <v>::</v>
      </c>
      <c r="GO838" s="4" t="str">
        <f t="shared" si="670"/>
        <v>::</v>
      </c>
      <c r="GP838" s="4" t="str">
        <f t="shared" si="698"/>
        <v>1</v>
      </c>
    </row>
    <row r="839" spans="1:198" ht="28" customHeight="1">
      <c r="A839" s="5" t="s">
        <v>4436</v>
      </c>
      <c r="B839" s="5" t="s">
        <v>4438</v>
      </c>
      <c r="C839" s="5" t="s">
        <v>4436</v>
      </c>
      <c r="D839" s="9" t="str">
        <f t="shared" si="671"/>
        <v>u</v>
      </c>
      <c r="E839" s="9" t="str">
        <f t="shared" si="672"/>
        <v xml:space="preserve"> / （NITTOMOD177）</v>
      </c>
      <c r="F839" s="9" t="str">
        <f t="shared" si="673"/>
        <v xml:space="preserve"> / （NITTOMOD177）</v>
      </c>
      <c r="G839" s="5">
        <v>4725</v>
      </c>
      <c r="H839" s="9">
        <f t="shared" si="674"/>
        <v>4725</v>
      </c>
      <c r="I839" s="9" t="str">
        <f t="shared" si="675"/>
        <v>0</v>
      </c>
      <c r="J839" s="9" t="str">
        <f t="shared" si="676"/>
        <v>1</v>
      </c>
      <c r="P839" s="9" t="str">
        <f t="shared" si="677"/>
        <v>NITTOMOD177</v>
      </c>
      <c r="AI839" s="9" t="str">
        <f t="shared" si="678"/>
        <v>http://image.rakuten.co.jp/brotures/cabinet/items/nitto/hndl_mod177.jpg</v>
      </c>
      <c r="AS839" s="9" t="str">
        <f t="shared" si="664"/>
        <v>1</v>
      </c>
      <c r="AT839" s="9" t="str">
        <f t="shared" si="664"/>
        <v>1</v>
      </c>
      <c r="AU839" s="9" t="str">
        <f t="shared" si="679"/>
        <v>0</v>
      </c>
      <c r="AV839" s="9" t="str">
        <f t="shared" si="680"/>
        <v>1</v>
      </c>
      <c r="AW839" s="9" t="str">
        <f t="shared" si="665"/>
        <v>0</v>
      </c>
      <c r="AX839" s="9" t="str">
        <f t="shared" si="665"/>
        <v>0</v>
      </c>
      <c r="AY839" s="11"/>
      <c r="AZ839" s="11"/>
      <c r="BA839" s="11"/>
      <c r="BB839" s="9" t="str">
        <f t="shared" si="681"/>
        <v>-1</v>
      </c>
      <c r="BC839" s="9" t="str">
        <f t="shared" si="682"/>
        <v>0</v>
      </c>
      <c r="BG839" s="5" t="s">
        <v>253</v>
      </c>
      <c r="BH839" s="5" t="s">
        <v>699</v>
      </c>
      <c r="CS839" s="9" t="str">
        <f t="shared" si="683"/>
        <v>0</v>
      </c>
      <c r="CT839" s="9" t="str">
        <f t="shared" si="684"/>
        <v>&lt;iframe src="http://www.rakuten.ne.jp/gold/brotures/spec/nitto/hndl_mod177.html" frameborder="0" id="spec-content" scrolling="no"&gt;&lt;/iframe&gt;</v>
      </c>
      <c r="CU839" s="9" t="str">
        <f t="shared" si="685"/>
        <v/>
      </c>
      <c r="CV839" s="9" t="str">
        <f t="shared" si="686"/>
        <v>&lt;div class="row-fluid"&gt;&lt;iframe src="http://www.rakuten.ne.jp/gold/brotures/items/nitto/hndl_mod177.html" frameborder="0" id="skin-product" scrolling="no"&gt;&lt;/iframe&gt;&lt;/div&gt;</v>
      </c>
      <c r="CW839" s="11" t="str">
        <f t="shared" si="687"/>
        <v/>
      </c>
      <c r="CX839" t="s">
        <v>4436</v>
      </c>
      <c r="CY839" s="9" t="str">
        <f t="shared" si="688"/>
        <v>0</v>
      </c>
      <c r="CZ839" s="11"/>
      <c r="DA839" s="11"/>
      <c r="DB839" s="11"/>
      <c r="DC839" s="11"/>
      <c r="DD839" s="9" t="str">
        <f t="shared" si="689"/>
        <v/>
      </c>
      <c r="DI839" s="9" t="str">
        <f t="shared" si="690"/>
        <v/>
      </c>
      <c r="DT839" s="9">
        <f>VLOOKUP(BG839,ディレクトリID!A:B,2)</f>
        <v>407699</v>
      </c>
      <c r="DV839" s="4" t="str">
        <f t="shared" si="691"/>
        <v>【ハンドル　NITTO】</v>
      </c>
      <c r="DW839" s="4" t="str">
        <f t="shared" si="692"/>
        <v>【ハンドル　NITTO】</v>
      </c>
      <c r="DX839" s="9">
        <f t="shared" si="693"/>
        <v>4</v>
      </c>
      <c r="DY839" s="11"/>
      <c r="DZ839" s="9" t="str">
        <f t="shared" si="666"/>
        <v>1</v>
      </c>
      <c r="EA839" s="9" t="str">
        <f t="shared" si="666"/>
        <v>1</v>
      </c>
      <c r="EB839" s="11"/>
      <c r="EC839" s="11"/>
      <c r="ED839" s="11"/>
      <c r="EE839" s="9" t="str">
        <f t="shared" si="694"/>
        <v>0</v>
      </c>
      <c r="EO839" s="5" t="s">
        <v>428</v>
      </c>
      <c r="EP839" s="8" t="s">
        <v>429</v>
      </c>
      <c r="EQ839" s="8" t="s">
        <v>429</v>
      </c>
      <c r="ER839" s="8" t="s">
        <v>209</v>
      </c>
      <c r="ES839" s="8" t="s">
        <v>430</v>
      </c>
      <c r="ET839" s="9" t="str">
        <f t="shared" si="695"/>
        <v>2</v>
      </c>
      <c r="EU839" s="11"/>
      <c r="EV839" s="11"/>
      <c r="EW839" s="11"/>
      <c r="EX839" s="9" t="str">
        <f t="shared" si="667"/>
        <v>0</v>
      </c>
      <c r="EY839" s="9" t="str">
        <f t="shared" si="667"/>
        <v>0</v>
      </c>
      <c r="EZ839" s="11"/>
      <c r="FA839" s="11"/>
      <c r="FB839" s="9" t="str">
        <f t="shared" si="668"/>
        <v>0</v>
      </c>
      <c r="FC839" s="9" t="str">
        <f t="shared" si="668"/>
        <v>0</v>
      </c>
      <c r="FD839" s="9" t="str">
        <f t="shared" si="696"/>
        <v>1</v>
      </c>
      <c r="FE839" s="9" t="str">
        <f t="shared" si="669"/>
        <v>1</v>
      </c>
      <c r="FF839" s="9" t="str">
        <f t="shared" si="669"/>
        <v>1</v>
      </c>
      <c r="GJ839" s="4" t="str">
        <f t="shared" si="699"/>
        <v>パーツ\ハンドル:ブランド\NITTO</v>
      </c>
      <c r="GK839" s="4" t="str">
        <f t="shared" si="697"/>
        <v>u:u</v>
      </c>
      <c r="GL839" s="11"/>
      <c r="GM839" s="4" t="str">
        <f t="shared" si="670"/>
        <v>::</v>
      </c>
      <c r="GN839" s="4" t="str">
        <f t="shared" si="670"/>
        <v>::</v>
      </c>
      <c r="GO839" s="4" t="str">
        <f t="shared" si="670"/>
        <v>::</v>
      </c>
      <c r="GP839" s="4" t="str">
        <f t="shared" si="698"/>
        <v>1</v>
      </c>
    </row>
    <row r="840" spans="1:198" ht="28" customHeight="1">
      <c r="A840" s="5" t="s">
        <v>4442</v>
      </c>
      <c r="B840" s="5" t="s">
        <v>4444</v>
      </c>
      <c r="C840" s="5" t="s">
        <v>4442</v>
      </c>
      <c r="D840" s="9" t="str">
        <f t="shared" si="671"/>
        <v>u</v>
      </c>
      <c r="E840" s="9" t="str">
        <f t="shared" si="672"/>
        <v xml:space="preserve"> / （NITTOMOD55）</v>
      </c>
      <c r="F840" s="9" t="str">
        <f t="shared" si="673"/>
        <v xml:space="preserve"> / （NITTOMOD55）</v>
      </c>
      <c r="G840" s="5">
        <v>4463</v>
      </c>
      <c r="H840" s="9">
        <f t="shared" si="674"/>
        <v>4463</v>
      </c>
      <c r="I840" s="9" t="str">
        <f t="shared" si="675"/>
        <v>0</v>
      </c>
      <c r="J840" s="9" t="str">
        <f t="shared" si="676"/>
        <v>1</v>
      </c>
      <c r="P840" s="9" t="str">
        <f t="shared" si="677"/>
        <v>NITTOMOD55</v>
      </c>
      <c r="AI840" s="9" t="str">
        <f t="shared" si="678"/>
        <v>http://image.rakuten.co.jp/brotures/cabinet/items/nitto/hndl_mod55.jpg</v>
      </c>
      <c r="AS840" s="9" t="str">
        <f t="shared" si="664"/>
        <v>1</v>
      </c>
      <c r="AT840" s="9" t="str">
        <f t="shared" si="664"/>
        <v>1</v>
      </c>
      <c r="AU840" s="9" t="str">
        <f t="shared" si="679"/>
        <v>0</v>
      </c>
      <c r="AV840" s="9" t="str">
        <f t="shared" si="680"/>
        <v>1</v>
      </c>
      <c r="AW840" s="9" t="str">
        <f t="shared" si="665"/>
        <v>0</v>
      </c>
      <c r="AX840" s="9" t="str">
        <f t="shared" si="665"/>
        <v>0</v>
      </c>
      <c r="AY840" s="11"/>
      <c r="AZ840" s="11"/>
      <c r="BA840" s="11"/>
      <c r="BB840" s="9" t="str">
        <f t="shared" si="681"/>
        <v>-1</v>
      </c>
      <c r="BC840" s="9" t="str">
        <f t="shared" si="682"/>
        <v>0</v>
      </c>
      <c r="BG840" s="5" t="s">
        <v>253</v>
      </c>
      <c r="BH840" s="5" t="s">
        <v>699</v>
      </c>
      <c r="CS840" s="9" t="str">
        <f t="shared" si="683"/>
        <v>0</v>
      </c>
      <c r="CT840" s="9" t="str">
        <f t="shared" si="684"/>
        <v>&lt;iframe src="http://www.rakuten.ne.jp/gold/brotures/spec/nitto/hndl_mod55.html" frameborder="0" id="spec-content" scrolling="no"&gt;&lt;/iframe&gt;</v>
      </c>
      <c r="CU840" s="9" t="str">
        <f t="shared" si="685"/>
        <v/>
      </c>
      <c r="CV840" s="9" t="str">
        <f t="shared" si="686"/>
        <v>&lt;div class="row-fluid"&gt;&lt;iframe src="http://www.rakuten.ne.jp/gold/brotures/items/nitto/hndl_mod55.html" frameborder="0" id="skin-product" scrolling="no"&gt;&lt;/iframe&gt;&lt;/div&gt;</v>
      </c>
      <c r="CW840" s="11" t="str">
        <f t="shared" si="687"/>
        <v/>
      </c>
      <c r="CX840" t="s">
        <v>4442</v>
      </c>
      <c r="CY840" s="9" t="str">
        <f t="shared" si="688"/>
        <v>0</v>
      </c>
      <c r="CZ840" s="11"/>
      <c r="DA840" s="11"/>
      <c r="DB840" s="11"/>
      <c r="DC840" s="11"/>
      <c r="DD840" s="9" t="str">
        <f t="shared" si="689"/>
        <v/>
      </c>
      <c r="DI840" s="9" t="str">
        <f t="shared" si="690"/>
        <v/>
      </c>
      <c r="DT840" s="9">
        <f>VLOOKUP(BG840,ディレクトリID!A:B,2)</f>
        <v>407699</v>
      </c>
      <c r="DV840" s="4" t="str">
        <f t="shared" si="691"/>
        <v>【ハンドル　NITTO】</v>
      </c>
      <c r="DW840" s="4" t="str">
        <f t="shared" si="692"/>
        <v>【ハンドル　NITTO】</v>
      </c>
      <c r="DX840" s="9">
        <f t="shared" si="693"/>
        <v>4</v>
      </c>
      <c r="DY840" s="11"/>
      <c r="DZ840" s="9" t="str">
        <f t="shared" si="666"/>
        <v>1</v>
      </c>
      <c r="EA840" s="9" t="str">
        <f t="shared" si="666"/>
        <v>1</v>
      </c>
      <c r="EB840" s="11"/>
      <c r="EC840" s="11"/>
      <c r="ED840" s="11"/>
      <c r="EE840" s="9" t="str">
        <f t="shared" si="694"/>
        <v>0</v>
      </c>
      <c r="EO840" s="5" t="s">
        <v>428</v>
      </c>
      <c r="EP840" s="8" t="s">
        <v>429</v>
      </c>
      <c r="EQ840" s="8" t="s">
        <v>429</v>
      </c>
      <c r="ER840" s="8" t="s">
        <v>209</v>
      </c>
      <c r="ES840" s="8" t="s">
        <v>430</v>
      </c>
      <c r="ET840" s="9" t="str">
        <f t="shared" si="695"/>
        <v>2</v>
      </c>
      <c r="EU840" s="11"/>
      <c r="EV840" s="11"/>
      <c r="EW840" s="11"/>
      <c r="EX840" s="9" t="str">
        <f t="shared" si="667"/>
        <v>0</v>
      </c>
      <c r="EY840" s="9" t="str">
        <f t="shared" si="667"/>
        <v>0</v>
      </c>
      <c r="EZ840" s="11"/>
      <c r="FA840" s="11"/>
      <c r="FB840" s="9" t="str">
        <f t="shared" si="668"/>
        <v>0</v>
      </c>
      <c r="FC840" s="9" t="str">
        <f t="shared" si="668"/>
        <v>0</v>
      </c>
      <c r="FD840" s="9" t="str">
        <f t="shared" si="696"/>
        <v>1</v>
      </c>
      <c r="FE840" s="9" t="str">
        <f t="shared" si="669"/>
        <v>1</v>
      </c>
      <c r="FF840" s="9" t="str">
        <f t="shared" si="669"/>
        <v>1</v>
      </c>
      <c r="GJ840" s="4" t="str">
        <f t="shared" si="699"/>
        <v>パーツ\ハンドル:ブランド\NITTO</v>
      </c>
      <c r="GK840" s="4" t="str">
        <f t="shared" si="697"/>
        <v>u:u</v>
      </c>
      <c r="GL840" s="11"/>
      <c r="GM840" s="4" t="str">
        <f t="shared" si="670"/>
        <v>::</v>
      </c>
      <c r="GN840" s="4" t="str">
        <f t="shared" si="670"/>
        <v>::</v>
      </c>
      <c r="GO840" s="4" t="str">
        <f t="shared" si="670"/>
        <v>::</v>
      </c>
      <c r="GP840" s="4" t="str">
        <f t="shared" si="698"/>
        <v>1</v>
      </c>
    </row>
    <row r="841" spans="1:198" ht="28" customHeight="1">
      <c r="A841" s="5" t="s">
        <v>4448</v>
      </c>
      <c r="B841" s="5" t="s">
        <v>4450</v>
      </c>
      <c r="C841" s="5" t="s">
        <v>4448</v>
      </c>
      <c r="D841" s="9" t="str">
        <f t="shared" si="671"/>
        <v>u</v>
      </c>
      <c r="E841" s="9" t="str">
        <f t="shared" si="672"/>
        <v xml:space="preserve"> / （KCNCPURECURVE26.0mm）</v>
      </c>
      <c r="F841" s="9" t="str">
        <f t="shared" si="673"/>
        <v xml:space="preserve"> / （KCNCPURECURVE26.0mm）</v>
      </c>
      <c r="G841" s="5">
        <v>3990</v>
      </c>
      <c r="H841" s="9">
        <f t="shared" si="674"/>
        <v>3990</v>
      </c>
      <c r="I841" s="9" t="str">
        <f t="shared" si="675"/>
        <v>0</v>
      </c>
      <c r="J841" s="9" t="str">
        <f t="shared" si="676"/>
        <v>1</v>
      </c>
      <c r="P841" s="9" t="str">
        <f t="shared" si="677"/>
        <v>KCNCPURECURVE26.0mm</v>
      </c>
      <c r="AI841" s="9" t="str">
        <f t="shared" si="678"/>
        <v>http://image.rakuten.co.jp/brotures/cabinet/items/kcnc/hndl_purecurve260.jpg</v>
      </c>
      <c r="AS841" s="9" t="str">
        <f t="shared" si="664"/>
        <v>1</v>
      </c>
      <c r="AT841" s="9" t="str">
        <f t="shared" si="664"/>
        <v>1</v>
      </c>
      <c r="AU841" s="9" t="str">
        <f t="shared" si="679"/>
        <v>0</v>
      </c>
      <c r="AV841" s="9" t="str">
        <f t="shared" si="680"/>
        <v>1</v>
      </c>
      <c r="AW841" s="9" t="str">
        <f t="shared" si="665"/>
        <v>0</v>
      </c>
      <c r="AX841" s="9" t="str">
        <f t="shared" si="665"/>
        <v>0</v>
      </c>
      <c r="AY841" s="11"/>
      <c r="AZ841" s="11"/>
      <c r="BA841" s="11"/>
      <c r="BB841" s="9" t="str">
        <f t="shared" si="681"/>
        <v>-1</v>
      </c>
      <c r="BC841" s="9" t="str">
        <f t="shared" si="682"/>
        <v>0</v>
      </c>
      <c r="BG841" s="5" t="s">
        <v>253</v>
      </c>
      <c r="BH841" s="5" t="s">
        <v>8506</v>
      </c>
      <c r="CS841" s="9" t="str">
        <f t="shared" si="683"/>
        <v>0</v>
      </c>
      <c r="CT841" s="9" t="str">
        <f t="shared" si="684"/>
        <v>&lt;iframe src="http://www.rakuten.ne.jp/gold/brotures/spec/kcnc/hndl_purecurve260.html" frameborder="0" id="spec-content" scrolling="no"&gt;&lt;/iframe&gt;</v>
      </c>
      <c r="CU841" s="9" t="str">
        <f t="shared" si="685"/>
        <v/>
      </c>
      <c r="CV841" s="9" t="str">
        <f t="shared" si="686"/>
        <v>&lt;div class="row-fluid"&gt;&lt;iframe src="http://www.rakuten.ne.jp/gold/brotures/items/kcnc/hndl_purecurve260.html" frameborder="0" id="skin-product" scrolling="no"&gt;&lt;/iframe&gt;&lt;/div&gt;</v>
      </c>
      <c r="CW841" s="11" t="str">
        <f t="shared" si="687"/>
        <v/>
      </c>
      <c r="CX841" t="s">
        <v>4448</v>
      </c>
      <c r="CY841" s="9" t="str">
        <f t="shared" si="688"/>
        <v>0</v>
      </c>
      <c r="CZ841" s="11"/>
      <c r="DA841" s="11"/>
      <c r="DB841" s="11"/>
      <c r="DC841" s="11"/>
      <c r="DD841" s="9" t="str">
        <f t="shared" si="689"/>
        <v/>
      </c>
      <c r="DI841" s="9" t="str">
        <f t="shared" si="690"/>
        <v/>
      </c>
      <c r="DT841" s="9">
        <f>VLOOKUP(BG841,ディレクトリID!A:B,2)</f>
        <v>407699</v>
      </c>
      <c r="DV841" s="4" t="str">
        <f t="shared" si="691"/>
        <v>【ハンドル　KCNC】</v>
      </c>
      <c r="DW841" s="4" t="str">
        <f t="shared" si="692"/>
        <v>【ハンドル　KCNC】</v>
      </c>
      <c r="DX841" s="9">
        <f t="shared" si="693"/>
        <v>4</v>
      </c>
      <c r="DY841" s="11"/>
      <c r="DZ841" s="9" t="str">
        <f t="shared" si="666"/>
        <v>1</v>
      </c>
      <c r="EA841" s="9" t="str">
        <f t="shared" si="666"/>
        <v>1</v>
      </c>
      <c r="EB841" s="11"/>
      <c r="EC841" s="11"/>
      <c r="ED841" s="11"/>
      <c r="EE841" s="9" t="str">
        <f t="shared" si="694"/>
        <v>0</v>
      </c>
      <c r="EO841" s="5" t="s">
        <v>428</v>
      </c>
      <c r="EP841" s="8" t="s">
        <v>429</v>
      </c>
      <c r="EQ841" s="8" t="s">
        <v>429</v>
      </c>
      <c r="ER841" s="8" t="s">
        <v>209</v>
      </c>
      <c r="ES841" s="8" t="s">
        <v>430</v>
      </c>
      <c r="ET841" s="9" t="str">
        <f t="shared" si="695"/>
        <v>2</v>
      </c>
      <c r="EU841" s="11"/>
      <c r="EV841" s="11"/>
      <c r="EW841" s="11"/>
      <c r="EX841" s="9" t="str">
        <f t="shared" si="667"/>
        <v>0</v>
      </c>
      <c r="EY841" s="9" t="str">
        <f t="shared" si="667"/>
        <v>0</v>
      </c>
      <c r="EZ841" s="11"/>
      <c r="FA841" s="11"/>
      <c r="FB841" s="9" t="str">
        <f t="shared" si="668"/>
        <v>0</v>
      </c>
      <c r="FC841" s="9" t="str">
        <f t="shared" si="668"/>
        <v>0</v>
      </c>
      <c r="FD841" s="9" t="str">
        <f t="shared" si="696"/>
        <v>1</v>
      </c>
      <c r="FE841" s="9" t="str">
        <f t="shared" si="669"/>
        <v>1</v>
      </c>
      <c r="FF841" s="9" t="str">
        <f t="shared" si="669"/>
        <v>1</v>
      </c>
      <c r="GJ841" s="4" t="str">
        <f t="shared" si="699"/>
        <v>パーツ\ハンドル:ブランド\KCNC</v>
      </c>
      <c r="GK841" s="4" t="str">
        <f t="shared" si="697"/>
        <v>u:u</v>
      </c>
      <c r="GL841" s="11"/>
      <c r="GM841" s="4" t="str">
        <f t="shared" si="670"/>
        <v>::</v>
      </c>
      <c r="GN841" s="4" t="str">
        <f t="shared" si="670"/>
        <v>::</v>
      </c>
      <c r="GO841" s="4" t="str">
        <f t="shared" si="670"/>
        <v>::</v>
      </c>
      <c r="GP841" s="4" t="str">
        <f t="shared" si="698"/>
        <v>1</v>
      </c>
    </row>
    <row r="842" spans="1:198" ht="28" customHeight="1">
      <c r="A842" s="5" t="s">
        <v>4454</v>
      </c>
      <c r="B842" s="5" t="s">
        <v>4456</v>
      </c>
      <c r="C842" s="5" t="s">
        <v>4454</v>
      </c>
      <c r="D842" s="9" t="str">
        <f t="shared" si="671"/>
        <v>u</v>
      </c>
      <c r="E842" s="9" t="str">
        <f t="shared" si="672"/>
        <v xml:space="preserve"> / （KCNCPURECURVE31.8mm）</v>
      </c>
      <c r="F842" s="9" t="str">
        <f t="shared" si="673"/>
        <v xml:space="preserve"> / （KCNCPURECURVE31.8mm）</v>
      </c>
      <c r="G842" s="5">
        <v>5040</v>
      </c>
      <c r="H842" s="9">
        <f t="shared" si="674"/>
        <v>5040</v>
      </c>
      <c r="I842" s="9" t="str">
        <f t="shared" si="675"/>
        <v>0</v>
      </c>
      <c r="J842" s="9" t="str">
        <f t="shared" si="676"/>
        <v>1</v>
      </c>
      <c r="P842" s="9" t="str">
        <f t="shared" si="677"/>
        <v>KCNCPURECURVE31.8mm</v>
      </c>
      <c r="AI842" s="9" t="str">
        <f t="shared" si="678"/>
        <v>http://image.rakuten.co.jp/brotures/cabinet/items/kcnc/hndl_purecurve318.jpg</v>
      </c>
      <c r="AS842" s="9" t="str">
        <f t="shared" ref="AS842:AT861" si="700">IF($A842&lt;&gt;"","1","")</f>
        <v>1</v>
      </c>
      <c r="AT842" s="9" t="str">
        <f t="shared" si="700"/>
        <v>1</v>
      </c>
      <c r="AU842" s="9" t="str">
        <f t="shared" si="679"/>
        <v>0</v>
      </c>
      <c r="AV842" s="9" t="str">
        <f t="shared" si="680"/>
        <v>1</v>
      </c>
      <c r="AW842" s="9" t="str">
        <f t="shared" ref="AW842:AX861" si="701">IF($A842&lt;&gt;"","0","")</f>
        <v>0</v>
      </c>
      <c r="AX842" s="9" t="str">
        <f t="shared" si="701"/>
        <v>0</v>
      </c>
      <c r="AY842" s="11"/>
      <c r="AZ842" s="11"/>
      <c r="BA842" s="11"/>
      <c r="BB842" s="9" t="str">
        <f t="shared" si="681"/>
        <v>-1</v>
      </c>
      <c r="BC842" s="9" t="str">
        <f t="shared" si="682"/>
        <v>0</v>
      </c>
      <c r="BG842" s="5" t="s">
        <v>253</v>
      </c>
      <c r="BH842" s="5" t="s">
        <v>8506</v>
      </c>
      <c r="CS842" s="9" t="str">
        <f t="shared" si="683"/>
        <v>0</v>
      </c>
      <c r="CT842" s="9" t="str">
        <f t="shared" si="684"/>
        <v>&lt;iframe src="http://www.rakuten.ne.jp/gold/brotures/spec/kcnc/hndl_purecurve318.html" frameborder="0" id="spec-content" scrolling="no"&gt;&lt;/iframe&gt;</v>
      </c>
      <c r="CU842" s="9" t="str">
        <f t="shared" si="685"/>
        <v/>
      </c>
      <c r="CV842" s="9" t="str">
        <f t="shared" si="686"/>
        <v>&lt;div class="row-fluid"&gt;&lt;iframe src="http://www.rakuten.ne.jp/gold/brotures/items/kcnc/hndl_purecurve318.html" frameborder="0" id="skin-product" scrolling="no"&gt;&lt;/iframe&gt;&lt;/div&gt;</v>
      </c>
      <c r="CW842" s="11" t="str">
        <f t="shared" si="687"/>
        <v/>
      </c>
      <c r="CX842" t="s">
        <v>4454</v>
      </c>
      <c r="CY842" s="9" t="str">
        <f t="shared" si="688"/>
        <v>0</v>
      </c>
      <c r="CZ842" s="11"/>
      <c r="DA842" s="11"/>
      <c r="DB842" s="11"/>
      <c r="DC842" s="11"/>
      <c r="DD842" s="9" t="str">
        <f t="shared" si="689"/>
        <v/>
      </c>
      <c r="DI842" s="9" t="str">
        <f t="shared" si="690"/>
        <v/>
      </c>
      <c r="DT842" s="9">
        <f>VLOOKUP(BG842,ディレクトリID!A:B,2)</f>
        <v>407699</v>
      </c>
      <c r="DV842" s="4" t="str">
        <f t="shared" si="691"/>
        <v>【ハンドル　KCNC】</v>
      </c>
      <c r="DW842" s="4" t="str">
        <f t="shared" si="692"/>
        <v>【ハンドル　KCNC】</v>
      </c>
      <c r="DX842" s="9">
        <f t="shared" si="693"/>
        <v>4</v>
      </c>
      <c r="DY842" s="11"/>
      <c r="DZ842" s="9" t="str">
        <f t="shared" ref="DZ842:EA861" si="702">IF($A842&lt;&gt;"","1","")</f>
        <v>1</v>
      </c>
      <c r="EA842" s="9" t="str">
        <f t="shared" si="702"/>
        <v>1</v>
      </c>
      <c r="EB842" s="11"/>
      <c r="EC842" s="11"/>
      <c r="ED842" s="11"/>
      <c r="EE842" s="9" t="str">
        <f t="shared" si="694"/>
        <v>0</v>
      </c>
      <c r="EO842" s="5" t="s">
        <v>428</v>
      </c>
      <c r="EP842" s="8" t="s">
        <v>429</v>
      </c>
      <c r="EQ842" s="8" t="s">
        <v>429</v>
      </c>
      <c r="ER842" s="8" t="s">
        <v>209</v>
      </c>
      <c r="ES842" s="8" t="s">
        <v>430</v>
      </c>
      <c r="ET842" s="9" t="str">
        <f t="shared" si="695"/>
        <v>2</v>
      </c>
      <c r="EU842" s="11"/>
      <c r="EV842" s="11"/>
      <c r="EW842" s="11"/>
      <c r="EX842" s="9" t="str">
        <f t="shared" ref="EX842:EY861" si="703">IF($A842&lt;&gt;"","0","")</f>
        <v>0</v>
      </c>
      <c r="EY842" s="9" t="str">
        <f t="shared" si="703"/>
        <v>0</v>
      </c>
      <c r="EZ842" s="11"/>
      <c r="FA842" s="11"/>
      <c r="FB842" s="9" t="str">
        <f t="shared" ref="FB842:FC861" si="704">IF($A842&lt;&gt;"","0","")</f>
        <v>0</v>
      </c>
      <c r="FC842" s="9" t="str">
        <f t="shared" si="704"/>
        <v>0</v>
      </c>
      <c r="FD842" s="9" t="str">
        <f t="shared" si="696"/>
        <v>1</v>
      </c>
      <c r="FE842" s="9" t="str">
        <f t="shared" ref="FE842:FF861" si="705">IF($BG842="完成車","3","1")</f>
        <v>1</v>
      </c>
      <c r="FF842" s="9" t="str">
        <f t="shared" si="705"/>
        <v>1</v>
      </c>
      <c r="GJ842" s="4" t="str">
        <f t="shared" si="699"/>
        <v>パーツ\ハンドル:ブランド\KCNC</v>
      </c>
      <c r="GK842" s="4" t="str">
        <f t="shared" si="697"/>
        <v>u:u</v>
      </c>
      <c r="GL842" s="11"/>
      <c r="GM842" s="4" t="str">
        <f t="shared" ref="GM842:GO861" si="706">IF($A842&lt;&gt;"","::","")</f>
        <v>::</v>
      </c>
      <c r="GN842" s="4" t="str">
        <f t="shared" si="706"/>
        <v>::</v>
      </c>
      <c r="GO842" s="4" t="str">
        <f t="shared" si="706"/>
        <v>::</v>
      </c>
      <c r="GP842" s="4" t="str">
        <f t="shared" si="698"/>
        <v>1</v>
      </c>
    </row>
    <row r="843" spans="1:198" ht="28" customHeight="1">
      <c r="A843" s="5" t="s">
        <v>4460</v>
      </c>
      <c r="B843" s="5" t="s">
        <v>4462</v>
      </c>
      <c r="C843" s="5" t="s">
        <v>4460</v>
      </c>
      <c r="D843" s="9" t="str">
        <f t="shared" si="671"/>
        <v>u</v>
      </c>
      <c r="E843" s="9" t="str">
        <f t="shared" si="672"/>
        <v xml:space="preserve"> / （KCNCRAMPANTFLAT10）</v>
      </c>
      <c r="F843" s="9" t="str">
        <f t="shared" si="673"/>
        <v xml:space="preserve"> / （KCNCRAMPANTFLAT10）</v>
      </c>
      <c r="G843" s="5">
        <v>2940</v>
      </c>
      <c r="H843" s="9">
        <f t="shared" si="674"/>
        <v>2940</v>
      </c>
      <c r="I843" s="9" t="str">
        <f t="shared" si="675"/>
        <v>0</v>
      </c>
      <c r="J843" s="9" t="str">
        <f t="shared" si="676"/>
        <v>1</v>
      </c>
      <c r="P843" s="9" t="str">
        <f t="shared" si="677"/>
        <v>KCNCRAMPANTFLAT10</v>
      </c>
      <c r="AI843" s="9" t="str">
        <f t="shared" si="678"/>
        <v>http://image.rakuten.co.jp/brotures/cabinet/items/kcnc/hndl_rampant10.jpg</v>
      </c>
      <c r="AS843" s="9" t="str">
        <f t="shared" si="700"/>
        <v>1</v>
      </c>
      <c r="AT843" s="9" t="str">
        <f t="shared" si="700"/>
        <v>1</v>
      </c>
      <c r="AU843" s="9" t="str">
        <f t="shared" si="679"/>
        <v>0</v>
      </c>
      <c r="AV843" s="9" t="str">
        <f t="shared" si="680"/>
        <v>1</v>
      </c>
      <c r="AW843" s="9" t="str">
        <f t="shared" si="701"/>
        <v>0</v>
      </c>
      <c r="AX843" s="9" t="str">
        <f t="shared" si="701"/>
        <v>0</v>
      </c>
      <c r="AY843" s="11"/>
      <c r="AZ843" s="11"/>
      <c r="BA843" s="11"/>
      <c r="BB843" s="9" t="str">
        <f t="shared" si="681"/>
        <v>-1</v>
      </c>
      <c r="BC843" s="9" t="str">
        <f t="shared" si="682"/>
        <v>0</v>
      </c>
      <c r="BG843" s="5" t="s">
        <v>253</v>
      </c>
      <c r="BH843" s="5" t="s">
        <v>8506</v>
      </c>
      <c r="CS843" s="9" t="str">
        <f t="shared" si="683"/>
        <v>0</v>
      </c>
      <c r="CT843" s="9" t="str">
        <f t="shared" si="684"/>
        <v>&lt;iframe src="http://www.rakuten.ne.jp/gold/brotures/spec/kcnc/hndl_rampant10.html" frameborder="0" id="spec-content" scrolling="no"&gt;&lt;/iframe&gt;</v>
      </c>
      <c r="CU843" s="9" t="str">
        <f t="shared" si="685"/>
        <v/>
      </c>
      <c r="CV843" s="9" t="str">
        <f t="shared" si="686"/>
        <v>&lt;div class="row-fluid"&gt;&lt;iframe src="http://www.rakuten.ne.jp/gold/brotures/items/kcnc/hndl_rampant10.html" frameborder="0" id="skin-product" scrolling="no"&gt;&lt;/iframe&gt;&lt;/div&gt;</v>
      </c>
      <c r="CW843" s="11" t="str">
        <f t="shared" si="687"/>
        <v/>
      </c>
      <c r="CX843" t="s">
        <v>4460</v>
      </c>
      <c r="CY843" s="9" t="str">
        <f t="shared" si="688"/>
        <v>0</v>
      </c>
      <c r="CZ843" s="11"/>
      <c r="DA843" s="11"/>
      <c r="DB843" s="11"/>
      <c r="DC843" s="11"/>
      <c r="DD843" s="9" t="str">
        <f t="shared" si="689"/>
        <v/>
      </c>
      <c r="DI843" s="9" t="str">
        <f t="shared" si="690"/>
        <v/>
      </c>
      <c r="DT843" s="9">
        <f>VLOOKUP(BG843,ディレクトリID!A:B,2)</f>
        <v>407699</v>
      </c>
      <c r="DV843" s="4" t="str">
        <f t="shared" si="691"/>
        <v>【ハンドル　KCNC】</v>
      </c>
      <c r="DW843" s="4" t="str">
        <f t="shared" si="692"/>
        <v>【ハンドル　KCNC】</v>
      </c>
      <c r="DX843" s="9">
        <f t="shared" si="693"/>
        <v>4</v>
      </c>
      <c r="DY843" s="11"/>
      <c r="DZ843" s="9" t="str">
        <f t="shared" si="702"/>
        <v>1</v>
      </c>
      <c r="EA843" s="9" t="str">
        <f t="shared" si="702"/>
        <v>1</v>
      </c>
      <c r="EB843" s="11"/>
      <c r="EC843" s="11"/>
      <c r="ED843" s="11"/>
      <c r="EE843" s="9" t="str">
        <f t="shared" si="694"/>
        <v>0</v>
      </c>
      <c r="EO843" s="5" t="s">
        <v>428</v>
      </c>
      <c r="EP843" s="8" t="s">
        <v>429</v>
      </c>
      <c r="EQ843" s="8" t="s">
        <v>429</v>
      </c>
      <c r="ER843" s="8" t="s">
        <v>209</v>
      </c>
      <c r="ES843" s="8" t="s">
        <v>430</v>
      </c>
      <c r="ET843" s="9" t="str">
        <f t="shared" si="695"/>
        <v>2</v>
      </c>
      <c r="EU843" s="11"/>
      <c r="EV843" s="11"/>
      <c r="EW843" s="11"/>
      <c r="EX843" s="9" t="str">
        <f t="shared" si="703"/>
        <v>0</v>
      </c>
      <c r="EY843" s="9" t="str">
        <f t="shared" si="703"/>
        <v>0</v>
      </c>
      <c r="EZ843" s="11"/>
      <c r="FA843" s="11"/>
      <c r="FB843" s="9" t="str">
        <f t="shared" si="704"/>
        <v>0</v>
      </c>
      <c r="FC843" s="9" t="str">
        <f t="shared" si="704"/>
        <v>0</v>
      </c>
      <c r="FD843" s="9" t="str">
        <f t="shared" si="696"/>
        <v>1</v>
      </c>
      <c r="FE843" s="9" t="str">
        <f t="shared" si="705"/>
        <v>1</v>
      </c>
      <c r="FF843" s="9" t="str">
        <f t="shared" si="705"/>
        <v>1</v>
      </c>
      <c r="GJ843" s="4" t="str">
        <f t="shared" si="699"/>
        <v>パーツ\ハンドル:ブランド\KCNC</v>
      </c>
      <c r="GK843" s="4" t="str">
        <f t="shared" si="697"/>
        <v>u:u</v>
      </c>
      <c r="GL843" s="11"/>
      <c r="GM843" s="4" t="str">
        <f t="shared" si="706"/>
        <v>::</v>
      </c>
      <c r="GN843" s="4" t="str">
        <f t="shared" si="706"/>
        <v>::</v>
      </c>
      <c r="GO843" s="4" t="str">
        <f t="shared" si="706"/>
        <v>::</v>
      </c>
      <c r="GP843" s="4" t="str">
        <f t="shared" si="698"/>
        <v>1</v>
      </c>
    </row>
    <row r="844" spans="1:198" ht="28" customHeight="1">
      <c r="A844" s="5" t="s">
        <v>4466</v>
      </c>
      <c r="B844" s="5" t="s">
        <v>4468</v>
      </c>
      <c r="C844" s="5" t="s">
        <v>4466</v>
      </c>
      <c r="D844" s="9" t="str">
        <f t="shared" si="671"/>
        <v>u</v>
      </c>
      <c r="E844" s="9" t="str">
        <f t="shared" si="672"/>
        <v xml:space="preserve"> / （KCNCRAMPANTFLAT8）</v>
      </c>
      <c r="F844" s="9" t="str">
        <f t="shared" si="673"/>
        <v xml:space="preserve"> / （KCNCRAMPANTFLAT8）</v>
      </c>
      <c r="G844" s="5">
        <v>2940</v>
      </c>
      <c r="H844" s="9">
        <f t="shared" si="674"/>
        <v>2940</v>
      </c>
      <c r="I844" s="9" t="str">
        <f t="shared" si="675"/>
        <v>0</v>
      </c>
      <c r="J844" s="9" t="str">
        <f t="shared" si="676"/>
        <v>1</v>
      </c>
      <c r="P844" s="9" t="str">
        <f t="shared" si="677"/>
        <v>KCNCRAMPANTFLAT8</v>
      </c>
      <c r="AI844" s="9" t="str">
        <f t="shared" si="678"/>
        <v>http://image.rakuten.co.jp/brotures/cabinet/items/kcnc/hndl_rampant8.jpg</v>
      </c>
      <c r="AS844" s="9" t="str">
        <f t="shared" si="700"/>
        <v>1</v>
      </c>
      <c r="AT844" s="9" t="str">
        <f t="shared" si="700"/>
        <v>1</v>
      </c>
      <c r="AU844" s="9" t="str">
        <f t="shared" si="679"/>
        <v>0</v>
      </c>
      <c r="AV844" s="9" t="str">
        <f t="shared" si="680"/>
        <v>1</v>
      </c>
      <c r="AW844" s="9" t="str">
        <f t="shared" si="701"/>
        <v>0</v>
      </c>
      <c r="AX844" s="9" t="str">
        <f t="shared" si="701"/>
        <v>0</v>
      </c>
      <c r="AY844" s="11"/>
      <c r="AZ844" s="11"/>
      <c r="BA844" s="11"/>
      <c r="BB844" s="9" t="str">
        <f t="shared" si="681"/>
        <v>-1</v>
      </c>
      <c r="BC844" s="9" t="str">
        <f t="shared" si="682"/>
        <v>0</v>
      </c>
      <c r="BG844" s="5" t="s">
        <v>253</v>
      </c>
      <c r="BH844" s="5" t="s">
        <v>8506</v>
      </c>
      <c r="CS844" s="9" t="str">
        <f t="shared" si="683"/>
        <v>0</v>
      </c>
      <c r="CT844" s="9" t="str">
        <f t="shared" si="684"/>
        <v>&lt;iframe src="http://www.rakuten.ne.jp/gold/brotures/spec/kcnc/hndl_rampant8.html" frameborder="0" id="spec-content" scrolling="no"&gt;&lt;/iframe&gt;</v>
      </c>
      <c r="CU844" s="9" t="str">
        <f t="shared" si="685"/>
        <v/>
      </c>
      <c r="CV844" s="9" t="str">
        <f t="shared" si="686"/>
        <v>&lt;div class="row-fluid"&gt;&lt;iframe src="http://www.rakuten.ne.jp/gold/brotures/items/kcnc/hndl_rampant8.html" frameborder="0" id="skin-product" scrolling="no"&gt;&lt;/iframe&gt;&lt;/div&gt;</v>
      </c>
      <c r="CW844" s="11" t="str">
        <f t="shared" si="687"/>
        <v/>
      </c>
      <c r="CX844" t="s">
        <v>4466</v>
      </c>
      <c r="CY844" s="9" t="str">
        <f t="shared" si="688"/>
        <v>0</v>
      </c>
      <c r="CZ844" s="11"/>
      <c r="DA844" s="11"/>
      <c r="DB844" s="11"/>
      <c r="DC844" s="11"/>
      <c r="DD844" s="9" t="str">
        <f t="shared" si="689"/>
        <v/>
      </c>
      <c r="DI844" s="9" t="str">
        <f t="shared" si="690"/>
        <v/>
      </c>
      <c r="DT844" s="9">
        <f>VLOOKUP(BG844,ディレクトリID!A:B,2)</f>
        <v>407699</v>
      </c>
      <c r="DV844" s="4" t="str">
        <f t="shared" si="691"/>
        <v>【ハンドル　KCNC】</v>
      </c>
      <c r="DW844" s="4" t="str">
        <f t="shared" si="692"/>
        <v>【ハンドル　KCNC】</v>
      </c>
      <c r="DX844" s="9">
        <f t="shared" si="693"/>
        <v>4</v>
      </c>
      <c r="DY844" s="11"/>
      <c r="DZ844" s="9" t="str">
        <f t="shared" si="702"/>
        <v>1</v>
      </c>
      <c r="EA844" s="9" t="str">
        <f t="shared" si="702"/>
        <v>1</v>
      </c>
      <c r="EB844" s="11"/>
      <c r="EC844" s="11"/>
      <c r="ED844" s="11"/>
      <c r="EE844" s="9" t="str">
        <f t="shared" si="694"/>
        <v>0</v>
      </c>
      <c r="EO844" s="5" t="s">
        <v>428</v>
      </c>
      <c r="EP844" s="8" t="s">
        <v>429</v>
      </c>
      <c r="EQ844" s="8" t="s">
        <v>429</v>
      </c>
      <c r="ER844" s="8" t="s">
        <v>209</v>
      </c>
      <c r="ES844" s="8" t="s">
        <v>430</v>
      </c>
      <c r="ET844" s="9" t="str">
        <f t="shared" si="695"/>
        <v>2</v>
      </c>
      <c r="EU844" s="11"/>
      <c r="EV844" s="11"/>
      <c r="EW844" s="11"/>
      <c r="EX844" s="9" t="str">
        <f t="shared" si="703"/>
        <v>0</v>
      </c>
      <c r="EY844" s="9" t="str">
        <f t="shared" si="703"/>
        <v>0</v>
      </c>
      <c r="EZ844" s="11"/>
      <c r="FA844" s="11"/>
      <c r="FB844" s="9" t="str">
        <f t="shared" si="704"/>
        <v>0</v>
      </c>
      <c r="FC844" s="9" t="str">
        <f t="shared" si="704"/>
        <v>0</v>
      </c>
      <c r="FD844" s="9" t="str">
        <f t="shared" si="696"/>
        <v>1</v>
      </c>
      <c r="FE844" s="9" t="str">
        <f t="shared" si="705"/>
        <v>1</v>
      </c>
      <c r="FF844" s="9" t="str">
        <f t="shared" si="705"/>
        <v>1</v>
      </c>
      <c r="GJ844" s="4" t="str">
        <f t="shared" si="699"/>
        <v>パーツ\ハンドル:ブランド\KCNC</v>
      </c>
      <c r="GK844" s="4" t="str">
        <f t="shared" si="697"/>
        <v>u:u</v>
      </c>
      <c r="GL844" s="11"/>
      <c r="GM844" s="4" t="str">
        <f t="shared" si="706"/>
        <v>::</v>
      </c>
      <c r="GN844" s="4" t="str">
        <f t="shared" si="706"/>
        <v>::</v>
      </c>
      <c r="GO844" s="4" t="str">
        <f t="shared" si="706"/>
        <v>::</v>
      </c>
      <c r="GP844" s="4" t="str">
        <f t="shared" si="698"/>
        <v>1</v>
      </c>
    </row>
    <row r="845" spans="1:198" ht="28" customHeight="1">
      <c r="A845" s="5" t="s">
        <v>4472</v>
      </c>
      <c r="B845" s="5" t="s">
        <v>4474</v>
      </c>
      <c r="C845" s="5" t="s">
        <v>4472</v>
      </c>
      <c r="D845" s="9" t="str">
        <f t="shared" si="671"/>
        <v>u</v>
      </c>
      <c r="E845" s="9" t="str">
        <f t="shared" si="672"/>
        <v xml:space="preserve"> / （KCNCRAMPANTRISER）</v>
      </c>
      <c r="F845" s="9" t="str">
        <f t="shared" si="673"/>
        <v xml:space="preserve"> / （KCNCRAMPANTRISER）</v>
      </c>
      <c r="G845" s="5">
        <v>3990</v>
      </c>
      <c r="H845" s="9">
        <f t="shared" si="674"/>
        <v>3990</v>
      </c>
      <c r="I845" s="9" t="str">
        <f t="shared" si="675"/>
        <v>0</v>
      </c>
      <c r="J845" s="9" t="str">
        <f t="shared" si="676"/>
        <v>1</v>
      </c>
      <c r="P845" s="9" t="str">
        <f t="shared" si="677"/>
        <v>KCNCRAMPANTRISER</v>
      </c>
      <c r="AI845" s="9" t="str">
        <f t="shared" si="678"/>
        <v>http://image.rakuten.co.jp/brotures/cabinet/items/kcnc/hndl_rampantriser.jpg</v>
      </c>
      <c r="AS845" s="9" t="str">
        <f t="shared" si="700"/>
        <v>1</v>
      </c>
      <c r="AT845" s="9" t="str">
        <f t="shared" si="700"/>
        <v>1</v>
      </c>
      <c r="AU845" s="9" t="str">
        <f t="shared" si="679"/>
        <v>0</v>
      </c>
      <c r="AV845" s="9" t="str">
        <f t="shared" si="680"/>
        <v>1</v>
      </c>
      <c r="AW845" s="9" t="str">
        <f t="shared" si="701"/>
        <v>0</v>
      </c>
      <c r="AX845" s="9" t="str">
        <f t="shared" si="701"/>
        <v>0</v>
      </c>
      <c r="AY845" s="11"/>
      <c r="AZ845" s="11"/>
      <c r="BA845" s="11"/>
      <c r="BB845" s="9" t="str">
        <f t="shared" si="681"/>
        <v>-1</v>
      </c>
      <c r="BC845" s="9" t="str">
        <f t="shared" si="682"/>
        <v>0</v>
      </c>
      <c r="BG845" s="5" t="s">
        <v>253</v>
      </c>
      <c r="BH845" s="5" t="s">
        <v>8506</v>
      </c>
      <c r="CS845" s="9" t="str">
        <f t="shared" si="683"/>
        <v>0</v>
      </c>
      <c r="CT845" s="9" t="str">
        <f t="shared" si="684"/>
        <v>&lt;iframe src="http://www.rakuten.ne.jp/gold/brotures/spec/kcnc/hndl_rampantriser.html" frameborder="0" id="spec-content" scrolling="no"&gt;&lt;/iframe&gt;</v>
      </c>
      <c r="CU845" s="9" t="str">
        <f t="shared" si="685"/>
        <v/>
      </c>
      <c r="CV845" s="9" t="str">
        <f t="shared" si="686"/>
        <v>&lt;div class="row-fluid"&gt;&lt;iframe src="http://www.rakuten.ne.jp/gold/brotures/items/kcnc/hndl_rampantriser.html" frameborder="0" id="skin-product" scrolling="no"&gt;&lt;/iframe&gt;&lt;/div&gt;</v>
      </c>
      <c r="CW845" s="11" t="str">
        <f t="shared" si="687"/>
        <v/>
      </c>
      <c r="CX845" t="s">
        <v>4472</v>
      </c>
      <c r="CY845" s="9" t="str">
        <f t="shared" si="688"/>
        <v>0</v>
      </c>
      <c r="CZ845" s="11"/>
      <c r="DA845" s="11"/>
      <c r="DB845" s="11"/>
      <c r="DC845" s="11"/>
      <c r="DD845" s="9" t="str">
        <f t="shared" si="689"/>
        <v/>
      </c>
      <c r="DI845" s="9" t="str">
        <f t="shared" si="690"/>
        <v/>
      </c>
      <c r="DT845" s="9">
        <f>VLOOKUP(BG845,ディレクトリID!A:B,2)</f>
        <v>407699</v>
      </c>
      <c r="DV845" s="4" t="str">
        <f t="shared" si="691"/>
        <v>【ハンドル　KCNC】</v>
      </c>
      <c r="DW845" s="4" t="str">
        <f t="shared" si="692"/>
        <v>【ハンドル　KCNC】</v>
      </c>
      <c r="DX845" s="9">
        <f t="shared" si="693"/>
        <v>4</v>
      </c>
      <c r="DY845" s="11"/>
      <c r="DZ845" s="9" t="str">
        <f t="shared" si="702"/>
        <v>1</v>
      </c>
      <c r="EA845" s="9" t="str">
        <f t="shared" si="702"/>
        <v>1</v>
      </c>
      <c r="EB845" s="11"/>
      <c r="EC845" s="11"/>
      <c r="ED845" s="11"/>
      <c r="EE845" s="9" t="str">
        <f t="shared" si="694"/>
        <v>0</v>
      </c>
      <c r="EO845" s="5" t="s">
        <v>428</v>
      </c>
      <c r="EP845" s="8" t="s">
        <v>429</v>
      </c>
      <c r="EQ845" s="8" t="s">
        <v>429</v>
      </c>
      <c r="ER845" s="8" t="s">
        <v>209</v>
      </c>
      <c r="ES845" s="8" t="s">
        <v>430</v>
      </c>
      <c r="ET845" s="9" t="str">
        <f t="shared" si="695"/>
        <v>2</v>
      </c>
      <c r="EU845" s="11"/>
      <c r="EV845" s="11"/>
      <c r="EW845" s="11"/>
      <c r="EX845" s="9" t="str">
        <f t="shared" si="703"/>
        <v>0</v>
      </c>
      <c r="EY845" s="9" t="str">
        <f t="shared" si="703"/>
        <v>0</v>
      </c>
      <c r="EZ845" s="11"/>
      <c r="FA845" s="11"/>
      <c r="FB845" s="9" t="str">
        <f t="shared" si="704"/>
        <v>0</v>
      </c>
      <c r="FC845" s="9" t="str">
        <f t="shared" si="704"/>
        <v>0</v>
      </c>
      <c r="FD845" s="9" t="str">
        <f t="shared" si="696"/>
        <v>1</v>
      </c>
      <c r="FE845" s="9" t="str">
        <f t="shared" si="705"/>
        <v>1</v>
      </c>
      <c r="FF845" s="9" t="str">
        <f t="shared" si="705"/>
        <v>1</v>
      </c>
      <c r="GJ845" s="4" t="str">
        <f t="shared" si="699"/>
        <v>パーツ\ハンドル:ブランド\KCNC</v>
      </c>
      <c r="GK845" s="4" t="str">
        <f t="shared" si="697"/>
        <v>u:u</v>
      </c>
      <c r="GL845" s="11"/>
      <c r="GM845" s="4" t="str">
        <f t="shared" si="706"/>
        <v>::</v>
      </c>
      <c r="GN845" s="4" t="str">
        <f t="shared" si="706"/>
        <v>::</v>
      </c>
      <c r="GO845" s="4" t="str">
        <f t="shared" si="706"/>
        <v>::</v>
      </c>
      <c r="GP845" s="4" t="str">
        <f t="shared" si="698"/>
        <v>1</v>
      </c>
    </row>
    <row r="846" spans="1:198" ht="28" customHeight="1">
      <c r="A846" s="5" t="s">
        <v>4496</v>
      </c>
      <c r="B846" s="5" t="s">
        <v>4498</v>
      </c>
      <c r="C846" s="5" t="s">
        <v>4496</v>
      </c>
      <c r="D846" s="9" t="str">
        <f t="shared" si="671"/>
        <v>u</v>
      </c>
      <c r="E846" s="9" t="str">
        <f t="shared" si="672"/>
        <v xml:space="preserve"> / （NITTORB-018）</v>
      </c>
      <c r="F846" s="9" t="str">
        <f t="shared" si="673"/>
        <v xml:space="preserve"> / （NITTORB-018）</v>
      </c>
      <c r="G846" s="5">
        <v>6563</v>
      </c>
      <c r="H846" s="9">
        <f t="shared" si="674"/>
        <v>6563</v>
      </c>
      <c r="I846" s="9" t="str">
        <f t="shared" si="675"/>
        <v>0</v>
      </c>
      <c r="J846" s="9" t="str">
        <f t="shared" si="676"/>
        <v>1</v>
      </c>
      <c r="P846" s="9" t="str">
        <f t="shared" si="677"/>
        <v>NITTORB-018</v>
      </c>
      <c r="AI846" s="9" t="str">
        <f t="shared" si="678"/>
        <v>http://image.rakuten.co.jp/brotures/cabinet/items/nitto/hndl_rb_018.jpg</v>
      </c>
      <c r="AS846" s="9" t="str">
        <f t="shared" si="700"/>
        <v>1</v>
      </c>
      <c r="AT846" s="9" t="str">
        <f t="shared" si="700"/>
        <v>1</v>
      </c>
      <c r="AU846" s="9" t="str">
        <f t="shared" si="679"/>
        <v>0</v>
      </c>
      <c r="AV846" s="9" t="str">
        <f t="shared" si="680"/>
        <v>1</v>
      </c>
      <c r="AW846" s="9" t="str">
        <f t="shared" si="701"/>
        <v>0</v>
      </c>
      <c r="AX846" s="9" t="str">
        <f t="shared" si="701"/>
        <v>0</v>
      </c>
      <c r="AY846" s="11"/>
      <c r="AZ846" s="11"/>
      <c r="BA846" s="11"/>
      <c r="BB846" s="9" t="str">
        <f t="shared" si="681"/>
        <v>-1</v>
      </c>
      <c r="BC846" s="9" t="str">
        <f t="shared" si="682"/>
        <v>0</v>
      </c>
      <c r="BG846" s="5" t="s">
        <v>253</v>
      </c>
      <c r="BH846" s="5" t="s">
        <v>699</v>
      </c>
      <c r="CS846" s="9" t="str">
        <f t="shared" si="683"/>
        <v>0</v>
      </c>
      <c r="CT846" s="9" t="str">
        <f t="shared" si="684"/>
        <v>&lt;iframe src="http://www.rakuten.ne.jp/gold/brotures/spec/nitto/hndl_rb_018.html" frameborder="0" id="spec-content" scrolling="no"&gt;&lt;/iframe&gt;</v>
      </c>
      <c r="CU846" s="9" t="str">
        <f t="shared" si="685"/>
        <v/>
      </c>
      <c r="CV846" s="9" t="str">
        <f t="shared" si="686"/>
        <v>&lt;div class="row-fluid"&gt;&lt;iframe src="http://www.rakuten.ne.jp/gold/brotures/items/nitto/hndl_rb_018.html" frameborder="0" id="skin-product" scrolling="no"&gt;&lt;/iframe&gt;&lt;/div&gt;</v>
      </c>
      <c r="CW846" s="11" t="str">
        <f t="shared" si="687"/>
        <v/>
      </c>
      <c r="CX846" t="s">
        <v>4496</v>
      </c>
      <c r="CY846" s="9" t="str">
        <f t="shared" si="688"/>
        <v>0</v>
      </c>
      <c r="CZ846" s="11"/>
      <c r="DA846" s="11"/>
      <c r="DB846" s="11"/>
      <c r="DC846" s="11"/>
      <c r="DD846" s="9" t="str">
        <f t="shared" si="689"/>
        <v/>
      </c>
      <c r="DI846" s="9" t="str">
        <f t="shared" si="690"/>
        <v/>
      </c>
      <c r="DT846" s="9">
        <f>VLOOKUP(BG846,ディレクトリID!A:B,2)</f>
        <v>407699</v>
      </c>
      <c r="DV846" s="4" t="str">
        <f t="shared" si="691"/>
        <v>【ハンドル　NITTO】</v>
      </c>
      <c r="DW846" s="4" t="str">
        <f t="shared" si="692"/>
        <v>【ハンドル　NITTO】</v>
      </c>
      <c r="DX846" s="9">
        <f t="shared" si="693"/>
        <v>4</v>
      </c>
      <c r="DY846" s="11"/>
      <c r="DZ846" s="9" t="str">
        <f t="shared" si="702"/>
        <v>1</v>
      </c>
      <c r="EA846" s="9" t="str">
        <f t="shared" si="702"/>
        <v>1</v>
      </c>
      <c r="EB846" s="11"/>
      <c r="EC846" s="11"/>
      <c r="ED846" s="11"/>
      <c r="EE846" s="9" t="str">
        <f t="shared" si="694"/>
        <v>0</v>
      </c>
      <c r="EO846" s="5" t="s">
        <v>428</v>
      </c>
      <c r="EP846" s="8" t="s">
        <v>429</v>
      </c>
      <c r="EQ846" s="8" t="s">
        <v>429</v>
      </c>
      <c r="ER846" s="8" t="s">
        <v>209</v>
      </c>
      <c r="ES846" s="8" t="s">
        <v>430</v>
      </c>
      <c r="ET846" s="9" t="str">
        <f t="shared" si="695"/>
        <v>2</v>
      </c>
      <c r="EU846" s="11"/>
      <c r="EV846" s="11"/>
      <c r="EW846" s="11"/>
      <c r="EX846" s="9" t="str">
        <f t="shared" si="703"/>
        <v>0</v>
      </c>
      <c r="EY846" s="9" t="str">
        <f t="shared" si="703"/>
        <v>0</v>
      </c>
      <c r="EZ846" s="11"/>
      <c r="FA846" s="11"/>
      <c r="FB846" s="9" t="str">
        <f t="shared" si="704"/>
        <v>0</v>
      </c>
      <c r="FC846" s="9" t="str">
        <f t="shared" si="704"/>
        <v>0</v>
      </c>
      <c r="FD846" s="9" t="str">
        <f t="shared" si="696"/>
        <v>1</v>
      </c>
      <c r="FE846" s="9" t="str">
        <f t="shared" si="705"/>
        <v>1</v>
      </c>
      <c r="FF846" s="9" t="str">
        <f t="shared" si="705"/>
        <v>1</v>
      </c>
      <c r="GJ846" s="4" t="str">
        <f t="shared" si="699"/>
        <v>パーツ\ハンドル:ブランド\NITTO</v>
      </c>
      <c r="GK846" s="4" t="str">
        <f t="shared" si="697"/>
        <v>u:u</v>
      </c>
      <c r="GL846" s="11"/>
      <c r="GM846" s="4" t="str">
        <f t="shared" si="706"/>
        <v>::</v>
      </c>
      <c r="GN846" s="4" t="str">
        <f t="shared" si="706"/>
        <v>::</v>
      </c>
      <c r="GO846" s="4" t="str">
        <f t="shared" si="706"/>
        <v>::</v>
      </c>
      <c r="GP846" s="4" t="str">
        <f t="shared" si="698"/>
        <v>1</v>
      </c>
    </row>
    <row r="847" spans="1:198" ht="28" customHeight="1">
      <c r="A847" s="5" t="s">
        <v>4478</v>
      </c>
      <c r="B847" s="5" t="s">
        <v>4480</v>
      </c>
      <c r="C847" s="5" t="s">
        <v>4478</v>
      </c>
      <c r="D847" s="9" t="str">
        <f t="shared" si="671"/>
        <v>u</v>
      </c>
      <c r="E847" s="9" t="str">
        <f t="shared" si="672"/>
        <v xml:space="preserve"> / （NITTORB-018SSB）</v>
      </c>
      <c r="F847" s="9" t="str">
        <f t="shared" si="673"/>
        <v xml:space="preserve"> / （NITTORB-018SSB）</v>
      </c>
      <c r="G847" s="5">
        <v>7350</v>
      </c>
      <c r="H847" s="9">
        <f t="shared" si="674"/>
        <v>7350</v>
      </c>
      <c r="I847" s="9" t="str">
        <f t="shared" si="675"/>
        <v>0</v>
      </c>
      <c r="J847" s="9" t="str">
        <f t="shared" si="676"/>
        <v>1</v>
      </c>
      <c r="P847" s="9" t="str">
        <f t="shared" si="677"/>
        <v>NITTORB-018SSB</v>
      </c>
      <c r="AI847" s="9" t="str">
        <f t="shared" si="678"/>
        <v>http://image.rakuten.co.jp/brotures/cabinet/items/nitto/hndl_rb-018ssb.jpg</v>
      </c>
      <c r="AS847" s="9" t="str">
        <f t="shared" si="700"/>
        <v>1</v>
      </c>
      <c r="AT847" s="9" t="str">
        <f t="shared" si="700"/>
        <v>1</v>
      </c>
      <c r="AU847" s="9" t="str">
        <f t="shared" si="679"/>
        <v>0</v>
      </c>
      <c r="AV847" s="9" t="str">
        <f t="shared" si="680"/>
        <v>1</v>
      </c>
      <c r="AW847" s="9" t="str">
        <f t="shared" si="701"/>
        <v>0</v>
      </c>
      <c r="AX847" s="9" t="str">
        <f t="shared" si="701"/>
        <v>0</v>
      </c>
      <c r="AY847" s="11"/>
      <c r="AZ847" s="11"/>
      <c r="BA847" s="11"/>
      <c r="BB847" s="9" t="str">
        <f t="shared" si="681"/>
        <v>-1</v>
      </c>
      <c r="BC847" s="9" t="str">
        <f t="shared" si="682"/>
        <v>0</v>
      </c>
      <c r="BG847" s="5" t="s">
        <v>253</v>
      </c>
      <c r="BH847" s="5" t="s">
        <v>699</v>
      </c>
      <c r="CS847" s="9" t="str">
        <f t="shared" si="683"/>
        <v>0</v>
      </c>
      <c r="CT847" s="9" t="str">
        <f t="shared" si="684"/>
        <v>&lt;iframe src="http://www.rakuten.ne.jp/gold/brotures/spec/nitto/hndl_rb-018ssb.html" frameborder="0" id="spec-content" scrolling="no"&gt;&lt;/iframe&gt;</v>
      </c>
      <c r="CU847" s="9" t="str">
        <f t="shared" si="685"/>
        <v/>
      </c>
      <c r="CV847" s="9" t="str">
        <f t="shared" si="686"/>
        <v>&lt;div class="row-fluid"&gt;&lt;iframe src="http://www.rakuten.ne.jp/gold/brotures/items/nitto/hndl_rb-018ssb.html" frameborder="0" id="skin-product" scrolling="no"&gt;&lt;/iframe&gt;&lt;/div&gt;</v>
      </c>
      <c r="CW847" s="11" t="str">
        <f t="shared" si="687"/>
        <v/>
      </c>
      <c r="CX847" t="s">
        <v>4478</v>
      </c>
      <c r="CY847" s="9" t="str">
        <f t="shared" si="688"/>
        <v>0</v>
      </c>
      <c r="CZ847" s="11"/>
      <c r="DA847" s="11"/>
      <c r="DB847" s="11"/>
      <c r="DC847" s="11"/>
      <c r="DD847" s="9" t="str">
        <f t="shared" si="689"/>
        <v/>
      </c>
      <c r="DI847" s="9" t="str">
        <f t="shared" si="690"/>
        <v/>
      </c>
      <c r="DT847" s="9">
        <f>VLOOKUP(BG847,ディレクトリID!A:B,2)</f>
        <v>407699</v>
      </c>
      <c r="DV847" s="4" t="str">
        <f t="shared" si="691"/>
        <v>【ハンドル　NITTO】</v>
      </c>
      <c r="DW847" s="4" t="str">
        <f t="shared" si="692"/>
        <v>【ハンドル　NITTO】</v>
      </c>
      <c r="DX847" s="9">
        <f t="shared" si="693"/>
        <v>4</v>
      </c>
      <c r="DY847" s="11"/>
      <c r="DZ847" s="9" t="str">
        <f t="shared" si="702"/>
        <v>1</v>
      </c>
      <c r="EA847" s="9" t="str">
        <f t="shared" si="702"/>
        <v>1</v>
      </c>
      <c r="EB847" s="11"/>
      <c r="EC847" s="11"/>
      <c r="ED847" s="11"/>
      <c r="EE847" s="9" t="str">
        <f t="shared" si="694"/>
        <v>0</v>
      </c>
      <c r="EO847" s="5" t="s">
        <v>428</v>
      </c>
      <c r="EP847" s="8" t="s">
        <v>429</v>
      </c>
      <c r="EQ847" s="8" t="s">
        <v>429</v>
      </c>
      <c r="ER847" s="8" t="s">
        <v>209</v>
      </c>
      <c r="ES847" s="8" t="s">
        <v>430</v>
      </c>
      <c r="ET847" s="9" t="str">
        <f t="shared" si="695"/>
        <v>2</v>
      </c>
      <c r="EU847" s="11"/>
      <c r="EV847" s="11"/>
      <c r="EW847" s="11"/>
      <c r="EX847" s="9" t="str">
        <f t="shared" si="703"/>
        <v>0</v>
      </c>
      <c r="EY847" s="9" t="str">
        <f t="shared" si="703"/>
        <v>0</v>
      </c>
      <c r="EZ847" s="11"/>
      <c r="FA847" s="11"/>
      <c r="FB847" s="9" t="str">
        <f t="shared" si="704"/>
        <v>0</v>
      </c>
      <c r="FC847" s="9" t="str">
        <f t="shared" si="704"/>
        <v>0</v>
      </c>
      <c r="FD847" s="9" t="str">
        <f t="shared" si="696"/>
        <v>1</v>
      </c>
      <c r="FE847" s="9" t="str">
        <f t="shared" si="705"/>
        <v>1</v>
      </c>
      <c r="FF847" s="9" t="str">
        <f t="shared" si="705"/>
        <v>1</v>
      </c>
      <c r="GJ847" s="4" t="str">
        <f t="shared" si="699"/>
        <v>パーツ\ハンドル:ブランド\NITTO</v>
      </c>
      <c r="GK847" s="4" t="str">
        <f t="shared" si="697"/>
        <v>u:u</v>
      </c>
      <c r="GL847" s="11"/>
      <c r="GM847" s="4" t="str">
        <f t="shared" si="706"/>
        <v>::</v>
      </c>
      <c r="GN847" s="4" t="str">
        <f t="shared" si="706"/>
        <v>::</v>
      </c>
      <c r="GO847" s="4" t="str">
        <f t="shared" si="706"/>
        <v>::</v>
      </c>
      <c r="GP847" s="4" t="str">
        <f t="shared" si="698"/>
        <v>1</v>
      </c>
    </row>
    <row r="848" spans="1:198" ht="28" customHeight="1">
      <c r="A848" s="5" t="s">
        <v>4484</v>
      </c>
      <c r="B848" s="5" t="s">
        <v>4486</v>
      </c>
      <c r="C848" s="5" t="s">
        <v>4484</v>
      </c>
      <c r="D848" s="9" t="str">
        <f t="shared" si="671"/>
        <v>u</v>
      </c>
      <c r="E848" s="9" t="str">
        <f t="shared" si="672"/>
        <v xml:space="preserve"> / （NITTORB021）</v>
      </c>
      <c r="F848" s="9" t="str">
        <f t="shared" si="673"/>
        <v xml:space="preserve"> / （NITTORB021）</v>
      </c>
      <c r="G848" s="5">
        <v>4998</v>
      </c>
      <c r="H848" s="9">
        <f t="shared" si="674"/>
        <v>4998</v>
      </c>
      <c r="I848" s="9" t="str">
        <f t="shared" si="675"/>
        <v>0</v>
      </c>
      <c r="J848" s="9" t="str">
        <f t="shared" si="676"/>
        <v>1</v>
      </c>
      <c r="P848" s="9" t="str">
        <f t="shared" si="677"/>
        <v>NITTORB021</v>
      </c>
      <c r="AI848" s="9" t="str">
        <f t="shared" si="678"/>
        <v>http://image.rakuten.co.jp/brotures/cabinet/items/nitto/hndl_rb021.jpg</v>
      </c>
      <c r="AS848" s="9" t="str">
        <f t="shared" si="700"/>
        <v>1</v>
      </c>
      <c r="AT848" s="9" t="str">
        <f t="shared" si="700"/>
        <v>1</v>
      </c>
      <c r="AU848" s="9" t="str">
        <f t="shared" si="679"/>
        <v>0</v>
      </c>
      <c r="AV848" s="9" t="str">
        <f t="shared" si="680"/>
        <v>1</v>
      </c>
      <c r="AW848" s="9" t="str">
        <f t="shared" si="701"/>
        <v>0</v>
      </c>
      <c r="AX848" s="9" t="str">
        <f t="shared" si="701"/>
        <v>0</v>
      </c>
      <c r="AY848" s="11"/>
      <c r="AZ848" s="11"/>
      <c r="BA848" s="11"/>
      <c r="BB848" s="9" t="str">
        <f t="shared" si="681"/>
        <v>-1</v>
      </c>
      <c r="BC848" s="9" t="str">
        <f t="shared" si="682"/>
        <v>0</v>
      </c>
      <c r="BG848" s="5" t="s">
        <v>253</v>
      </c>
      <c r="BH848" s="5" t="s">
        <v>699</v>
      </c>
      <c r="CS848" s="9" t="str">
        <f t="shared" si="683"/>
        <v>0</v>
      </c>
      <c r="CT848" s="9" t="str">
        <f t="shared" si="684"/>
        <v>&lt;iframe src="http://www.rakuten.ne.jp/gold/brotures/spec/nitto/hndl_rb021.html" frameborder="0" id="spec-content" scrolling="no"&gt;&lt;/iframe&gt;</v>
      </c>
      <c r="CU848" s="9" t="str">
        <f t="shared" si="685"/>
        <v/>
      </c>
      <c r="CV848" s="9" t="str">
        <f t="shared" si="686"/>
        <v>&lt;div class="row-fluid"&gt;&lt;iframe src="http://www.rakuten.ne.jp/gold/brotures/items/nitto/hndl_rb021.html" frameborder="0" id="skin-product" scrolling="no"&gt;&lt;/iframe&gt;&lt;/div&gt;</v>
      </c>
      <c r="CW848" s="11" t="str">
        <f t="shared" si="687"/>
        <v/>
      </c>
      <c r="CX848" t="s">
        <v>4484</v>
      </c>
      <c r="CY848" s="9" t="str">
        <f t="shared" si="688"/>
        <v>0</v>
      </c>
      <c r="CZ848" s="11"/>
      <c r="DA848" s="11"/>
      <c r="DB848" s="11"/>
      <c r="DC848" s="11"/>
      <c r="DD848" s="9" t="str">
        <f t="shared" si="689"/>
        <v/>
      </c>
      <c r="DI848" s="9" t="str">
        <f t="shared" si="690"/>
        <v/>
      </c>
      <c r="DT848" s="9">
        <f>VLOOKUP(BG848,ディレクトリID!A:B,2)</f>
        <v>407699</v>
      </c>
      <c r="DV848" s="4" t="str">
        <f t="shared" si="691"/>
        <v>【ハンドル　NITTO】</v>
      </c>
      <c r="DW848" s="4" t="str">
        <f t="shared" si="692"/>
        <v>【ハンドル　NITTO】</v>
      </c>
      <c r="DX848" s="9">
        <f t="shared" si="693"/>
        <v>4</v>
      </c>
      <c r="DY848" s="11"/>
      <c r="DZ848" s="9" t="str">
        <f t="shared" si="702"/>
        <v>1</v>
      </c>
      <c r="EA848" s="9" t="str">
        <f t="shared" si="702"/>
        <v>1</v>
      </c>
      <c r="EB848" s="11"/>
      <c r="EC848" s="11"/>
      <c r="ED848" s="11"/>
      <c r="EE848" s="9" t="str">
        <f t="shared" si="694"/>
        <v>0</v>
      </c>
      <c r="EO848" s="5" t="s">
        <v>428</v>
      </c>
      <c r="EP848" s="8" t="s">
        <v>429</v>
      </c>
      <c r="EQ848" s="8" t="s">
        <v>429</v>
      </c>
      <c r="ER848" s="8" t="s">
        <v>209</v>
      </c>
      <c r="ES848" s="8" t="s">
        <v>430</v>
      </c>
      <c r="ET848" s="9" t="str">
        <f t="shared" si="695"/>
        <v>2</v>
      </c>
      <c r="EU848" s="11"/>
      <c r="EV848" s="11"/>
      <c r="EW848" s="11"/>
      <c r="EX848" s="9" t="str">
        <f t="shared" si="703"/>
        <v>0</v>
      </c>
      <c r="EY848" s="9" t="str">
        <f t="shared" si="703"/>
        <v>0</v>
      </c>
      <c r="EZ848" s="11"/>
      <c r="FA848" s="11"/>
      <c r="FB848" s="9" t="str">
        <f t="shared" si="704"/>
        <v>0</v>
      </c>
      <c r="FC848" s="9" t="str">
        <f t="shared" si="704"/>
        <v>0</v>
      </c>
      <c r="FD848" s="9" t="str">
        <f t="shared" si="696"/>
        <v>1</v>
      </c>
      <c r="FE848" s="9" t="str">
        <f t="shared" si="705"/>
        <v>1</v>
      </c>
      <c r="FF848" s="9" t="str">
        <f t="shared" si="705"/>
        <v>1</v>
      </c>
      <c r="GJ848" s="4" t="str">
        <f t="shared" si="699"/>
        <v>パーツ\ハンドル:ブランド\NITTO</v>
      </c>
      <c r="GK848" s="4" t="str">
        <f t="shared" si="697"/>
        <v>u:u</v>
      </c>
      <c r="GL848" s="11"/>
      <c r="GM848" s="4" t="str">
        <f t="shared" si="706"/>
        <v>::</v>
      </c>
      <c r="GN848" s="4" t="str">
        <f t="shared" si="706"/>
        <v>::</v>
      </c>
      <c r="GO848" s="4" t="str">
        <f t="shared" si="706"/>
        <v>::</v>
      </c>
      <c r="GP848" s="4" t="str">
        <f t="shared" si="698"/>
        <v>1</v>
      </c>
    </row>
    <row r="849" spans="1:198" ht="28" customHeight="1">
      <c r="A849" s="5" t="s">
        <v>4490</v>
      </c>
      <c r="B849" s="5" t="s">
        <v>4492</v>
      </c>
      <c r="C849" s="5" t="s">
        <v>4490</v>
      </c>
      <c r="D849" s="9" t="str">
        <f t="shared" si="671"/>
        <v>u</v>
      </c>
      <c r="E849" s="9" t="str">
        <f t="shared" si="672"/>
        <v xml:space="preserve"> / （NITTORB021-254）</v>
      </c>
      <c r="F849" s="9" t="str">
        <f t="shared" si="673"/>
        <v xml:space="preserve"> / （NITTORB021-254）</v>
      </c>
      <c r="G849" s="5">
        <v>6090</v>
      </c>
      <c r="H849" s="9">
        <f t="shared" si="674"/>
        <v>6090</v>
      </c>
      <c r="I849" s="9" t="str">
        <f t="shared" si="675"/>
        <v>0</v>
      </c>
      <c r="J849" s="9" t="str">
        <f t="shared" si="676"/>
        <v>1</v>
      </c>
      <c r="P849" s="9" t="str">
        <f t="shared" si="677"/>
        <v>NITTORB021-254</v>
      </c>
      <c r="AI849" s="9" t="str">
        <f t="shared" si="678"/>
        <v>http://image.rakuten.co.jp/brotures/cabinet/items/nitto/hndl_rb021_254.jpg</v>
      </c>
      <c r="AS849" s="9" t="str">
        <f t="shared" si="700"/>
        <v>1</v>
      </c>
      <c r="AT849" s="9" t="str">
        <f t="shared" si="700"/>
        <v>1</v>
      </c>
      <c r="AU849" s="9" t="str">
        <f t="shared" si="679"/>
        <v>0</v>
      </c>
      <c r="AV849" s="9" t="str">
        <f t="shared" si="680"/>
        <v>1</v>
      </c>
      <c r="AW849" s="9" t="str">
        <f t="shared" si="701"/>
        <v>0</v>
      </c>
      <c r="AX849" s="9" t="str">
        <f t="shared" si="701"/>
        <v>0</v>
      </c>
      <c r="AY849" s="11"/>
      <c r="AZ849" s="11"/>
      <c r="BA849" s="11"/>
      <c r="BB849" s="9" t="str">
        <f t="shared" si="681"/>
        <v>-1</v>
      </c>
      <c r="BC849" s="9" t="str">
        <f t="shared" si="682"/>
        <v>0</v>
      </c>
      <c r="BG849" s="5" t="s">
        <v>253</v>
      </c>
      <c r="BH849" s="5" t="s">
        <v>699</v>
      </c>
      <c r="CS849" s="9" t="str">
        <f t="shared" si="683"/>
        <v>0</v>
      </c>
      <c r="CT849" s="9" t="str">
        <f t="shared" si="684"/>
        <v>&lt;iframe src="http://www.rakuten.ne.jp/gold/brotures/spec/nitto/hndl_rb021_254.html" frameborder="0" id="spec-content" scrolling="no"&gt;&lt;/iframe&gt;</v>
      </c>
      <c r="CU849" s="9" t="str">
        <f t="shared" si="685"/>
        <v/>
      </c>
      <c r="CV849" s="9" t="str">
        <f t="shared" si="686"/>
        <v>&lt;div class="row-fluid"&gt;&lt;iframe src="http://www.rakuten.ne.jp/gold/brotures/items/nitto/hndl_rb021_254.html" frameborder="0" id="skin-product" scrolling="no"&gt;&lt;/iframe&gt;&lt;/div&gt;</v>
      </c>
      <c r="CW849" s="11" t="str">
        <f t="shared" si="687"/>
        <v/>
      </c>
      <c r="CX849" t="s">
        <v>4490</v>
      </c>
      <c r="CY849" s="9" t="str">
        <f t="shared" si="688"/>
        <v>0</v>
      </c>
      <c r="CZ849" s="11"/>
      <c r="DA849" s="11"/>
      <c r="DB849" s="11"/>
      <c r="DC849" s="11"/>
      <c r="DD849" s="9" t="str">
        <f t="shared" si="689"/>
        <v/>
      </c>
      <c r="DI849" s="9" t="str">
        <f t="shared" si="690"/>
        <v/>
      </c>
      <c r="DT849" s="9">
        <f>VLOOKUP(BG849,ディレクトリID!A:B,2)</f>
        <v>407699</v>
      </c>
      <c r="DV849" s="4" t="str">
        <f t="shared" si="691"/>
        <v>【ハンドル　NITTO】</v>
      </c>
      <c r="DW849" s="4" t="str">
        <f t="shared" si="692"/>
        <v>【ハンドル　NITTO】</v>
      </c>
      <c r="DX849" s="9">
        <f t="shared" si="693"/>
        <v>4</v>
      </c>
      <c r="DY849" s="11"/>
      <c r="DZ849" s="9" t="str">
        <f t="shared" si="702"/>
        <v>1</v>
      </c>
      <c r="EA849" s="9" t="str">
        <f t="shared" si="702"/>
        <v>1</v>
      </c>
      <c r="EB849" s="11"/>
      <c r="EC849" s="11"/>
      <c r="ED849" s="11"/>
      <c r="EE849" s="9" t="str">
        <f t="shared" si="694"/>
        <v>0</v>
      </c>
      <c r="EO849" s="5" t="s">
        <v>428</v>
      </c>
      <c r="EP849" s="8" t="s">
        <v>429</v>
      </c>
      <c r="EQ849" s="8" t="s">
        <v>429</v>
      </c>
      <c r="ER849" s="8" t="s">
        <v>209</v>
      </c>
      <c r="ES849" s="8" t="s">
        <v>430</v>
      </c>
      <c r="ET849" s="9" t="str">
        <f t="shared" si="695"/>
        <v>2</v>
      </c>
      <c r="EU849" s="11"/>
      <c r="EV849" s="11"/>
      <c r="EW849" s="11"/>
      <c r="EX849" s="9" t="str">
        <f t="shared" si="703"/>
        <v>0</v>
      </c>
      <c r="EY849" s="9" t="str">
        <f t="shared" si="703"/>
        <v>0</v>
      </c>
      <c r="EZ849" s="11"/>
      <c r="FA849" s="11"/>
      <c r="FB849" s="9" t="str">
        <f t="shared" si="704"/>
        <v>0</v>
      </c>
      <c r="FC849" s="9" t="str">
        <f t="shared" si="704"/>
        <v>0</v>
      </c>
      <c r="FD849" s="9" t="str">
        <f t="shared" si="696"/>
        <v>1</v>
      </c>
      <c r="FE849" s="9" t="str">
        <f t="shared" si="705"/>
        <v>1</v>
      </c>
      <c r="FF849" s="9" t="str">
        <f t="shared" si="705"/>
        <v>1</v>
      </c>
      <c r="GJ849" s="4" t="str">
        <f t="shared" si="699"/>
        <v>パーツ\ハンドル:ブランド\NITTO</v>
      </c>
      <c r="GK849" s="4" t="str">
        <f t="shared" si="697"/>
        <v>u:u</v>
      </c>
      <c r="GL849" s="11"/>
      <c r="GM849" s="4" t="str">
        <f t="shared" si="706"/>
        <v>::</v>
      </c>
      <c r="GN849" s="4" t="str">
        <f t="shared" si="706"/>
        <v>::</v>
      </c>
      <c r="GO849" s="4" t="str">
        <f t="shared" si="706"/>
        <v>::</v>
      </c>
      <c r="GP849" s="4" t="str">
        <f t="shared" si="698"/>
        <v>1</v>
      </c>
    </row>
    <row r="850" spans="1:198" ht="28" customHeight="1">
      <c r="A850" s="5" t="s">
        <v>4502</v>
      </c>
      <c r="B850" s="5" t="s">
        <v>4504</v>
      </c>
      <c r="C850" s="5" t="s">
        <v>4502</v>
      </c>
      <c r="D850" s="9" t="str">
        <f t="shared" si="671"/>
        <v>u</v>
      </c>
      <c r="E850" s="9" t="str">
        <f t="shared" si="672"/>
        <v xml:space="preserve"> / （NITTORM-013）</v>
      </c>
      <c r="F850" s="9" t="str">
        <f t="shared" si="673"/>
        <v xml:space="preserve"> / （NITTORM-013）</v>
      </c>
      <c r="G850" s="5">
        <v>6300</v>
      </c>
      <c r="H850" s="9">
        <f t="shared" si="674"/>
        <v>6300</v>
      </c>
      <c r="I850" s="9" t="str">
        <f t="shared" si="675"/>
        <v>0</v>
      </c>
      <c r="J850" s="9" t="str">
        <f t="shared" si="676"/>
        <v>1</v>
      </c>
      <c r="P850" s="9" t="str">
        <f t="shared" si="677"/>
        <v>NITTORM-013</v>
      </c>
      <c r="AI850" s="9" t="str">
        <f t="shared" si="678"/>
        <v>http://image.rakuten.co.jp/brotures/cabinet/items/nitto/hndl_rm-013.jpg</v>
      </c>
      <c r="AS850" s="9" t="str">
        <f t="shared" si="700"/>
        <v>1</v>
      </c>
      <c r="AT850" s="9" t="str">
        <f t="shared" si="700"/>
        <v>1</v>
      </c>
      <c r="AU850" s="9" t="str">
        <f t="shared" si="679"/>
        <v>0</v>
      </c>
      <c r="AV850" s="9" t="str">
        <f t="shared" si="680"/>
        <v>1</v>
      </c>
      <c r="AW850" s="9" t="str">
        <f t="shared" si="701"/>
        <v>0</v>
      </c>
      <c r="AX850" s="9" t="str">
        <f t="shared" si="701"/>
        <v>0</v>
      </c>
      <c r="AY850" s="11"/>
      <c r="AZ850" s="11"/>
      <c r="BA850" s="11"/>
      <c r="BB850" s="9" t="str">
        <f t="shared" si="681"/>
        <v>-1</v>
      </c>
      <c r="BC850" s="9" t="str">
        <f t="shared" si="682"/>
        <v>0</v>
      </c>
      <c r="BG850" s="5" t="s">
        <v>253</v>
      </c>
      <c r="BH850" s="5" t="s">
        <v>699</v>
      </c>
      <c r="CS850" s="9" t="str">
        <f t="shared" si="683"/>
        <v>0</v>
      </c>
      <c r="CT850" s="9" t="str">
        <f t="shared" si="684"/>
        <v>&lt;iframe src="http://www.rakuten.ne.jp/gold/brotures/spec/nitto/hndl_rm-013.html" frameborder="0" id="spec-content" scrolling="no"&gt;&lt;/iframe&gt;</v>
      </c>
      <c r="CU850" s="9" t="str">
        <f t="shared" si="685"/>
        <v/>
      </c>
      <c r="CV850" s="9" t="str">
        <f t="shared" si="686"/>
        <v>&lt;div class="row-fluid"&gt;&lt;iframe src="http://www.rakuten.ne.jp/gold/brotures/items/nitto/hndl_rm-013.html" frameborder="0" id="skin-product" scrolling="no"&gt;&lt;/iframe&gt;&lt;/div&gt;</v>
      </c>
      <c r="CW850" s="11" t="str">
        <f t="shared" si="687"/>
        <v/>
      </c>
      <c r="CX850" t="s">
        <v>4502</v>
      </c>
      <c r="CY850" s="9" t="str">
        <f t="shared" si="688"/>
        <v>0</v>
      </c>
      <c r="CZ850" s="11"/>
      <c r="DA850" s="11"/>
      <c r="DB850" s="11"/>
      <c r="DC850" s="11"/>
      <c r="DD850" s="9" t="str">
        <f t="shared" si="689"/>
        <v/>
      </c>
      <c r="DI850" s="9" t="str">
        <f t="shared" si="690"/>
        <v/>
      </c>
      <c r="DT850" s="9">
        <f>VLOOKUP(BG850,ディレクトリID!A:B,2)</f>
        <v>407699</v>
      </c>
      <c r="DV850" s="4" t="str">
        <f t="shared" si="691"/>
        <v>【ハンドル　NITTO】</v>
      </c>
      <c r="DW850" s="4" t="str">
        <f t="shared" si="692"/>
        <v>【ハンドル　NITTO】</v>
      </c>
      <c r="DX850" s="9">
        <f t="shared" si="693"/>
        <v>4</v>
      </c>
      <c r="DY850" s="11"/>
      <c r="DZ850" s="9" t="str">
        <f t="shared" si="702"/>
        <v>1</v>
      </c>
      <c r="EA850" s="9" t="str">
        <f t="shared" si="702"/>
        <v>1</v>
      </c>
      <c r="EB850" s="11"/>
      <c r="EC850" s="11"/>
      <c r="ED850" s="11"/>
      <c r="EE850" s="9" t="str">
        <f t="shared" si="694"/>
        <v>0</v>
      </c>
      <c r="EO850" s="5" t="s">
        <v>428</v>
      </c>
      <c r="EP850" s="8" t="s">
        <v>429</v>
      </c>
      <c r="EQ850" s="8" t="s">
        <v>429</v>
      </c>
      <c r="ER850" s="8" t="s">
        <v>209</v>
      </c>
      <c r="ES850" s="8" t="s">
        <v>430</v>
      </c>
      <c r="ET850" s="9" t="str">
        <f t="shared" si="695"/>
        <v>2</v>
      </c>
      <c r="EU850" s="11"/>
      <c r="EV850" s="11"/>
      <c r="EW850" s="11"/>
      <c r="EX850" s="9" t="str">
        <f t="shared" si="703"/>
        <v>0</v>
      </c>
      <c r="EY850" s="9" t="str">
        <f t="shared" si="703"/>
        <v>0</v>
      </c>
      <c r="EZ850" s="11"/>
      <c r="FA850" s="11"/>
      <c r="FB850" s="9" t="str">
        <f t="shared" si="704"/>
        <v>0</v>
      </c>
      <c r="FC850" s="9" t="str">
        <f t="shared" si="704"/>
        <v>0</v>
      </c>
      <c r="FD850" s="9" t="str">
        <f t="shared" si="696"/>
        <v>1</v>
      </c>
      <c r="FE850" s="9" t="str">
        <f t="shared" si="705"/>
        <v>1</v>
      </c>
      <c r="FF850" s="9" t="str">
        <f t="shared" si="705"/>
        <v>1</v>
      </c>
      <c r="GJ850" s="4" t="str">
        <f t="shared" si="699"/>
        <v>パーツ\ハンドル:ブランド\NITTO</v>
      </c>
      <c r="GK850" s="4" t="str">
        <f t="shared" si="697"/>
        <v>u:u</v>
      </c>
      <c r="GL850" s="11"/>
      <c r="GM850" s="4" t="str">
        <f t="shared" si="706"/>
        <v>::</v>
      </c>
      <c r="GN850" s="4" t="str">
        <f t="shared" si="706"/>
        <v>::</v>
      </c>
      <c r="GO850" s="4" t="str">
        <f t="shared" si="706"/>
        <v>::</v>
      </c>
      <c r="GP850" s="4" t="str">
        <f t="shared" si="698"/>
        <v>1</v>
      </c>
    </row>
    <row r="851" spans="1:198" ht="28" customHeight="1">
      <c r="A851" s="5" t="s">
        <v>4508</v>
      </c>
      <c r="B851" s="5" t="s">
        <v>4510</v>
      </c>
      <c r="C851" s="5" t="s">
        <v>4508</v>
      </c>
      <c r="D851" s="9" t="str">
        <f t="shared" si="671"/>
        <v>u</v>
      </c>
      <c r="E851" s="9" t="str">
        <f t="shared" si="672"/>
        <v xml:space="preserve"> / （NITTORM-016）</v>
      </c>
      <c r="F851" s="9" t="str">
        <f t="shared" si="673"/>
        <v xml:space="preserve"> / （NITTORM-016）</v>
      </c>
      <c r="G851" s="5">
        <v>6825</v>
      </c>
      <c r="H851" s="9">
        <f t="shared" si="674"/>
        <v>6825</v>
      </c>
      <c r="I851" s="9" t="str">
        <f t="shared" si="675"/>
        <v>0</v>
      </c>
      <c r="J851" s="9" t="str">
        <f t="shared" si="676"/>
        <v>1</v>
      </c>
      <c r="P851" s="9" t="str">
        <f t="shared" si="677"/>
        <v>NITTORM-016</v>
      </c>
      <c r="AI851" s="9" t="str">
        <f t="shared" si="678"/>
        <v>http://image.rakuten.co.jp/brotures/cabinet/items/nitto/hndl_rm-016.jpg</v>
      </c>
      <c r="AS851" s="9" t="str">
        <f t="shared" si="700"/>
        <v>1</v>
      </c>
      <c r="AT851" s="9" t="str">
        <f t="shared" si="700"/>
        <v>1</v>
      </c>
      <c r="AU851" s="9" t="str">
        <f t="shared" si="679"/>
        <v>0</v>
      </c>
      <c r="AV851" s="9" t="str">
        <f t="shared" si="680"/>
        <v>1</v>
      </c>
      <c r="AW851" s="9" t="str">
        <f t="shared" si="701"/>
        <v>0</v>
      </c>
      <c r="AX851" s="9" t="str">
        <f t="shared" si="701"/>
        <v>0</v>
      </c>
      <c r="AY851" s="11"/>
      <c r="AZ851" s="11"/>
      <c r="BA851" s="11"/>
      <c r="BB851" s="9" t="str">
        <f t="shared" si="681"/>
        <v>-1</v>
      </c>
      <c r="BC851" s="9" t="str">
        <f t="shared" si="682"/>
        <v>0</v>
      </c>
      <c r="BG851" s="5" t="s">
        <v>253</v>
      </c>
      <c r="BH851" s="5" t="s">
        <v>699</v>
      </c>
      <c r="CS851" s="9" t="str">
        <f t="shared" si="683"/>
        <v>0</v>
      </c>
      <c r="CT851" s="9" t="str">
        <f t="shared" si="684"/>
        <v>&lt;iframe src="http://www.rakuten.ne.jp/gold/brotures/spec/nitto/hndl_rm-016.html" frameborder="0" id="spec-content" scrolling="no"&gt;&lt;/iframe&gt;</v>
      </c>
      <c r="CU851" s="9" t="str">
        <f t="shared" si="685"/>
        <v/>
      </c>
      <c r="CV851" s="9" t="str">
        <f t="shared" si="686"/>
        <v>&lt;div class="row-fluid"&gt;&lt;iframe src="http://www.rakuten.ne.jp/gold/brotures/items/nitto/hndl_rm-016.html" frameborder="0" id="skin-product" scrolling="no"&gt;&lt;/iframe&gt;&lt;/div&gt;</v>
      </c>
      <c r="CW851" s="11" t="str">
        <f t="shared" si="687"/>
        <v/>
      </c>
      <c r="CX851" t="s">
        <v>4508</v>
      </c>
      <c r="CY851" s="9" t="str">
        <f t="shared" si="688"/>
        <v>0</v>
      </c>
      <c r="CZ851" s="11"/>
      <c r="DA851" s="11"/>
      <c r="DB851" s="11"/>
      <c r="DC851" s="11"/>
      <c r="DD851" s="9" t="str">
        <f t="shared" si="689"/>
        <v/>
      </c>
      <c r="DI851" s="9" t="str">
        <f t="shared" si="690"/>
        <v/>
      </c>
      <c r="DT851" s="9">
        <f>VLOOKUP(BG851,ディレクトリID!A:B,2)</f>
        <v>407699</v>
      </c>
      <c r="DV851" s="4" t="str">
        <f t="shared" si="691"/>
        <v>【ハンドル　NITTO】</v>
      </c>
      <c r="DW851" s="4" t="str">
        <f t="shared" si="692"/>
        <v>【ハンドル　NITTO】</v>
      </c>
      <c r="DX851" s="9">
        <f t="shared" si="693"/>
        <v>4</v>
      </c>
      <c r="DY851" s="11"/>
      <c r="DZ851" s="9" t="str">
        <f t="shared" si="702"/>
        <v>1</v>
      </c>
      <c r="EA851" s="9" t="str">
        <f t="shared" si="702"/>
        <v>1</v>
      </c>
      <c r="EB851" s="11"/>
      <c r="EC851" s="11"/>
      <c r="ED851" s="11"/>
      <c r="EE851" s="9" t="str">
        <f t="shared" si="694"/>
        <v>0</v>
      </c>
      <c r="EO851" s="5" t="s">
        <v>428</v>
      </c>
      <c r="EP851" s="8" t="s">
        <v>429</v>
      </c>
      <c r="EQ851" s="8" t="s">
        <v>429</v>
      </c>
      <c r="ER851" s="8" t="s">
        <v>209</v>
      </c>
      <c r="ES851" s="8" t="s">
        <v>430</v>
      </c>
      <c r="ET851" s="9" t="str">
        <f t="shared" si="695"/>
        <v>2</v>
      </c>
      <c r="EU851" s="11"/>
      <c r="EV851" s="11"/>
      <c r="EW851" s="11"/>
      <c r="EX851" s="9" t="str">
        <f t="shared" si="703"/>
        <v>0</v>
      </c>
      <c r="EY851" s="9" t="str">
        <f t="shared" si="703"/>
        <v>0</v>
      </c>
      <c r="EZ851" s="11"/>
      <c r="FA851" s="11"/>
      <c r="FB851" s="9" t="str">
        <f t="shared" si="704"/>
        <v>0</v>
      </c>
      <c r="FC851" s="9" t="str">
        <f t="shared" si="704"/>
        <v>0</v>
      </c>
      <c r="FD851" s="9" t="str">
        <f t="shared" si="696"/>
        <v>1</v>
      </c>
      <c r="FE851" s="9" t="str">
        <f t="shared" si="705"/>
        <v>1</v>
      </c>
      <c r="FF851" s="9" t="str">
        <f t="shared" si="705"/>
        <v>1</v>
      </c>
      <c r="GJ851" s="4" t="str">
        <f t="shared" si="699"/>
        <v>パーツ\ハンドル:ブランド\NITTO</v>
      </c>
      <c r="GK851" s="4" t="str">
        <f t="shared" si="697"/>
        <v>u:u</v>
      </c>
      <c r="GL851" s="11"/>
      <c r="GM851" s="4" t="str">
        <f t="shared" si="706"/>
        <v>::</v>
      </c>
      <c r="GN851" s="4" t="str">
        <f t="shared" si="706"/>
        <v>::</v>
      </c>
      <c r="GO851" s="4" t="str">
        <f t="shared" si="706"/>
        <v>::</v>
      </c>
      <c r="GP851" s="4" t="str">
        <f t="shared" si="698"/>
        <v>1</v>
      </c>
    </row>
    <row r="852" spans="1:198" ht="28" customHeight="1">
      <c r="A852" s="5" t="s">
        <v>4514</v>
      </c>
      <c r="B852" s="5" t="s">
        <v>4516</v>
      </c>
      <c r="C852" s="5" t="s">
        <v>4514</v>
      </c>
      <c r="D852" s="9" t="str">
        <f t="shared" si="671"/>
        <v>u</v>
      </c>
      <c r="E852" s="9" t="str">
        <f t="shared" si="672"/>
        <v xml:space="preserve"> / （KCNCSCFORCE）</v>
      </c>
      <c r="F852" s="9" t="str">
        <f t="shared" si="673"/>
        <v xml:space="preserve"> / （KCNCSCFORCE）</v>
      </c>
      <c r="G852" s="5">
        <v>13440</v>
      </c>
      <c r="H852" s="9">
        <f t="shared" si="674"/>
        <v>13440</v>
      </c>
      <c r="I852" s="9" t="str">
        <f t="shared" si="675"/>
        <v>0</v>
      </c>
      <c r="J852" s="9" t="str">
        <f t="shared" si="676"/>
        <v>1</v>
      </c>
      <c r="P852" s="9" t="str">
        <f t="shared" si="677"/>
        <v>KCNCSCFORCE</v>
      </c>
      <c r="AI852" s="9" t="str">
        <f t="shared" si="678"/>
        <v>http://image.rakuten.co.jp/brotures/cabinet/items/kcnc/hndl_scforce.jpg</v>
      </c>
      <c r="AS852" s="9" t="str">
        <f t="shared" si="700"/>
        <v>1</v>
      </c>
      <c r="AT852" s="9" t="str">
        <f t="shared" si="700"/>
        <v>1</v>
      </c>
      <c r="AU852" s="9" t="str">
        <f t="shared" si="679"/>
        <v>0</v>
      </c>
      <c r="AV852" s="9" t="str">
        <f t="shared" si="680"/>
        <v>1</v>
      </c>
      <c r="AW852" s="9" t="str">
        <f t="shared" si="701"/>
        <v>0</v>
      </c>
      <c r="AX852" s="9" t="str">
        <f t="shared" si="701"/>
        <v>0</v>
      </c>
      <c r="AY852" s="11"/>
      <c r="AZ852" s="11"/>
      <c r="BA852" s="11"/>
      <c r="BB852" s="9" t="str">
        <f t="shared" si="681"/>
        <v>-1</v>
      </c>
      <c r="BC852" s="9" t="str">
        <f t="shared" si="682"/>
        <v>0</v>
      </c>
      <c r="BG852" s="5" t="s">
        <v>253</v>
      </c>
      <c r="BH852" s="5" t="s">
        <v>8506</v>
      </c>
      <c r="CS852" s="9" t="str">
        <f t="shared" si="683"/>
        <v>0</v>
      </c>
      <c r="CT852" s="9" t="str">
        <f t="shared" si="684"/>
        <v>&lt;iframe src="http://www.rakuten.ne.jp/gold/brotures/spec/kcnc/hndl_scforce.html" frameborder="0" id="spec-content" scrolling="no"&gt;&lt;/iframe&gt;</v>
      </c>
      <c r="CU852" s="9" t="str">
        <f t="shared" si="685"/>
        <v/>
      </c>
      <c r="CV852" s="9" t="str">
        <f t="shared" si="686"/>
        <v>&lt;div class="row-fluid"&gt;&lt;iframe src="http://www.rakuten.ne.jp/gold/brotures/items/kcnc/hndl_scforce.html" frameborder="0" id="skin-product" scrolling="no"&gt;&lt;/iframe&gt;&lt;/div&gt;</v>
      </c>
      <c r="CW852" s="11" t="str">
        <f t="shared" si="687"/>
        <v/>
      </c>
      <c r="CX852" t="s">
        <v>4514</v>
      </c>
      <c r="CY852" s="9" t="str">
        <f t="shared" si="688"/>
        <v>0</v>
      </c>
      <c r="CZ852" s="11"/>
      <c r="DA852" s="11"/>
      <c r="DB852" s="11"/>
      <c r="DC852" s="11"/>
      <c r="DD852" s="9" t="str">
        <f t="shared" si="689"/>
        <v/>
      </c>
      <c r="DI852" s="9" t="str">
        <f t="shared" si="690"/>
        <v/>
      </c>
      <c r="DT852" s="9">
        <f>VLOOKUP(BG852,ディレクトリID!A:B,2)</f>
        <v>407699</v>
      </c>
      <c r="DV852" s="4" t="str">
        <f t="shared" si="691"/>
        <v>【ハンドル　KCNC】</v>
      </c>
      <c r="DW852" s="4" t="str">
        <f t="shared" si="692"/>
        <v>【ハンドル　KCNC】</v>
      </c>
      <c r="DX852" s="9">
        <f t="shared" si="693"/>
        <v>4</v>
      </c>
      <c r="DY852" s="11"/>
      <c r="DZ852" s="9" t="str">
        <f t="shared" si="702"/>
        <v>1</v>
      </c>
      <c r="EA852" s="9" t="str">
        <f t="shared" si="702"/>
        <v>1</v>
      </c>
      <c r="EB852" s="11"/>
      <c r="EC852" s="11"/>
      <c r="ED852" s="11"/>
      <c r="EE852" s="9" t="str">
        <f t="shared" si="694"/>
        <v>0</v>
      </c>
      <c r="EO852" s="5" t="s">
        <v>428</v>
      </c>
      <c r="EP852" s="8" t="s">
        <v>429</v>
      </c>
      <c r="EQ852" s="8" t="s">
        <v>429</v>
      </c>
      <c r="ER852" s="8" t="s">
        <v>209</v>
      </c>
      <c r="ES852" s="8" t="s">
        <v>430</v>
      </c>
      <c r="ET852" s="9" t="str">
        <f t="shared" si="695"/>
        <v>2</v>
      </c>
      <c r="EU852" s="11"/>
      <c r="EV852" s="11"/>
      <c r="EW852" s="11"/>
      <c r="EX852" s="9" t="str">
        <f t="shared" si="703"/>
        <v>0</v>
      </c>
      <c r="EY852" s="9" t="str">
        <f t="shared" si="703"/>
        <v>0</v>
      </c>
      <c r="EZ852" s="11"/>
      <c r="FA852" s="11"/>
      <c r="FB852" s="9" t="str">
        <f t="shared" si="704"/>
        <v>0</v>
      </c>
      <c r="FC852" s="9" t="str">
        <f t="shared" si="704"/>
        <v>0</v>
      </c>
      <c r="FD852" s="9" t="str">
        <f t="shared" si="696"/>
        <v>1</v>
      </c>
      <c r="FE852" s="9" t="str">
        <f t="shared" si="705"/>
        <v>1</v>
      </c>
      <c r="FF852" s="9" t="str">
        <f t="shared" si="705"/>
        <v>1</v>
      </c>
      <c r="GJ852" s="4" t="str">
        <f t="shared" si="699"/>
        <v>パーツ\ハンドル:ブランド\KCNC</v>
      </c>
      <c r="GK852" s="4" t="str">
        <f t="shared" si="697"/>
        <v>u:u</v>
      </c>
      <c r="GL852" s="11"/>
      <c r="GM852" s="4" t="str">
        <f t="shared" si="706"/>
        <v>::</v>
      </c>
      <c r="GN852" s="4" t="str">
        <f t="shared" si="706"/>
        <v>::</v>
      </c>
      <c r="GO852" s="4" t="str">
        <f t="shared" si="706"/>
        <v>::</v>
      </c>
      <c r="GP852" s="4" t="str">
        <f t="shared" si="698"/>
        <v>1</v>
      </c>
    </row>
    <row r="853" spans="1:198" ht="28" customHeight="1">
      <c r="A853" s="5" t="s">
        <v>4520</v>
      </c>
      <c r="B853" s="5" t="s">
        <v>4522</v>
      </c>
      <c r="C853" s="5" t="s">
        <v>4520</v>
      </c>
      <c r="D853" s="9" t="str">
        <f t="shared" si="671"/>
        <v>u</v>
      </c>
      <c r="E853" s="9" t="str">
        <f t="shared" si="672"/>
        <v xml:space="preserve"> / （DOSNOVENTAHoustonFrameset）</v>
      </c>
      <c r="F853" s="9" t="str">
        <f t="shared" si="673"/>
        <v xml:space="preserve"> / （DOSNOVENTAHoustonFrameset）</v>
      </c>
      <c r="G853" s="5">
        <v>210000</v>
      </c>
      <c r="H853" s="9">
        <f t="shared" si="674"/>
        <v>210000</v>
      </c>
      <c r="I853" s="9" t="str">
        <f t="shared" si="675"/>
        <v>0</v>
      </c>
      <c r="J853" s="9" t="str">
        <f t="shared" si="676"/>
        <v>1</v>
      </c>
      <c r="M853" s="5" t="s">
        <v>340</v>
      </c>
      <c r="P853" s="9" t="str">
        <f t="shared" si="677"/>
        <v>DOSNOVENTAHoustonFrameset</v>
      </c>
      <c r="AI853" s="9" t="str">
        <f t="shared" si="678"/>
        <v>http://image.rakuten.co.jp/brotures/cabinet/items/dosnoventa/houston.jpg</v>
      </c>
      <c r="AS853" s="9" t="str">
        <f t="shared" si="700"/>
        <v>1</v>
      </c>
      <c r="AT853" s="9" t="str">
        <f t="shared" si="700"/>
        <v>1</v>
      </c>
      <c r="AU853" s="9" t="str">
        <f t="shared" si="679"/>
        <v>0</v>
      </c>
      <c r="AV853" s="9" t="str">
        <f t="shared" si="680"/>
        <v>1</v>
      </c>
      <c r="AW853" s="9" t="str">
        <f t="shared" si="701"/>
        <v>0</v>
      </c>
      <c r="AX853" s="9" t="str">
        <f t="shared" si="701"/>
        <v>0</v>
      </c>
      <c r="AY853" s="11"/>
      <c r="AZ853" s="11"/>
      <c r="BA853" s="11"/>
      <c r="BB853" s="9" t="str">
        <f t="shared" si="681"/>
        <v>-1</v>
      </c>
      <c r="BC853" s="9" t="str">
        <f t="shared" si="682"/>
        <v>2</v>
      </c>
      <c r="BG853" s="5" t="s">
        <v>2459</v>
      </c>
      <c r="BH853" s="5" t="s">
        <v>2460</v>
      </c>
      <c r="CS853" s="9" t="str">
        <f t="shared" si="683"/>
        <v>0</v>
      </c>
      <c r="CT853" s="9" t="str">
        <f t="shared" si="684"/>
        <v>&lt;iframe src="http://www.rakuten.ne.jp/gold/brotures/spec/dosnoventa/houston.html" frameborder="0" id="spec-content" scrolling="no"&gt;&lt;/iframe&gt;</v>
      </c>
      <c r="CU853" s="9" t="str">
        <f t="shared" si="685"/>
        <v/>
      </c>
      <c r="CV853" s="9" t="str">
        <f t="shared" si="686"/>
        <v>&lt;div class="row-fluid"&gt;&lt;iframe src="http://www.rakuten.ne.jp/gold/brotures/items/dosnoventa/houston.html" frameborder="0" id="skin-product" scrolling="no"&gt;&lt;/iframe&gt;&lt;/div&gt;</v>
      </c>
      <c r="CW853" s="11" t="str">
        <f t="shared" si="687"/>
        <v/>
      </c>
      <c r="CX853" t="s">
        <v>4526</v>
      </c>
      <c r="CY853" s="9" t="str">
        <f t="shared" si="688"/>
        <v>0</v>
      </c>
      <c r="CZ853" s="11"/>
      <c r="DA853" s="11"/>
      <c r="DB853" s="11"/>
      <c r="DC853" s="11"/>
      <c r="DD853" s="9" t="str">
        <f t="shared" si="689"/>
        <v/>
      </c>
      <c r="DE853" s="5" t="s">
        <v>346</v>
      </c>
      <c r="DF853" s="5" t="s">
        <v>346</v>
      </c>
      <c r="DI853" s="9" t="str">
        <f t="shared" si="690"/>
        <v/>
      </c>
      <c r="DT853" s="9">
        <f>VLOOKUP(BG853,ディレクトリID!A:B,2)</f>
        <v>563158</v>
      </c>
      <c r="DV853" s="4" t="str">
        <f t="shared" si="691"/>
        <v>【フレーム　DOSNOVENTA】</v>
      </c>
      <c r="DW853" s="4" t="str">
        <f t="shared" si="692"/>
        <v>【フレーム　DOSNOVENTA】</v>
      </c>
      <c r="DX853" s="9">
        <f t="shared" si="693"/>
        <v>2</v>
      </c>
      <c r="DY853" s="11"/>
      <c r="DZ853" s="9" t="str">
        <f t="shared" si="702"/>
        <v>1</v>
      </c>
      <c r="EA853" s="9" t="str">
        <f t="shared" si="702"/>
        <v>1</v>
      </c>
      <c r="EB853" s="11"/>
      <c r="EC853" s="11"/>
      <c r="ED853" s="11"/>
      <c r="EE853" s="9" t="str">
        <f t="shared" si="694"/>
        <v>0</v>
      </c>
      <c r="EO853" s="5" t="s">
        <v>428</v>
      </c>
      <c r="EP853" s="8" t="s">
        <v>429</v>
      </c>
      <c r="EQ853" s="8" t="s">
        <v>429</v>
      </c>
      <c r="ER853" s="8" t="s">
        <v>209</v>
      </c>
      <c r="ES853" s="8" t="s">
        <v>430</v>
      </c>
      <c r="ET853" s="9" t="str">
        <f t="shared" si="695"/>
        <v>2</v>
      </c>
      <c r="EU853" s="11"/>
      <c r="EV853" s="11"/>
      <c r="EW853" s="11"/>
      <c r="EX853" s="9" t="str">
        <f t="shared" si="703"/>
        <v>0</v>
      </c>
      <c r="EY853" s="9" t="str">
        <f t="shared" si="703"/>
        <v>0</v>
      </c>
      <c r="EZ853" s="11"/>
      <c r="FA853" s="11"/>
      <c r="FB853" s="9" t="str">
        <f t="shared" si="704"/>
        <v>0</v>
      </c>
      <c r="FC853" s="9" t="str">
        <f t="shared" si="704"/>
        <v>0</v>
      </c>
      <c r="FD853" s="9" t="str">
        <f t="shared" si="696"/>
        <v>1</v>
      </c>
      <c r="FE853" s="9" t="str">
        <f t="shared" si="705"/>
        <v>1</v>
      </c>
      <c r="FF853" s="9" t="str">
        <f t="shared" si="705"/>
        <v>1</v>
      </c>
      <c r="GJ853" s="4" t="str">
        <f t="shared" si="699"/>
        <v>パーツ\フレーム:ブランド\DOSNOVENTA</v>
      </c>
      <c r="GK853" s="4" t="str">
        <f t="shared" si="697"/>
        <v>u:u</v>
      </c>
      <c r="GL853" s="11"/>
      <c r="GM853" s="4" t="str">
        <f t="shared" si="706"/>
        <v>::</v>
      </c>
      <c r="GN853" s="4" t="str">
        <f t="shared" si="706"/>
        <v>::</v>
      </c>
      <c r="GO853" s="4" t="str">
        <f t="shared" si="706"/>
        <v>::</v>
      </c>
      <c r="GP853" s="4" t="str">
        <f t="shared" si="698"/>
        <v>1</v>
      </c>
    </row>
    <row r="854" spans="1:198" ht="28" customHeight="1">
      <c r="A854" s="5" t="s">
        <v>4520</v>
      </c>
      <c r="B854" s="5" t="s">
        <v>4522</v>
      </c>
      <c r="C854" s="5" t="s">
        <v>4520</v>
      </c>
      <c r="D854" s="9" t="str">
        <f t="shared" si="671"/>
        <v>u</v>
      </c>
      <c r="E854" s="9" t="str">
        <f t="shared" si="672"/>
        <v xml:space="preserve"> / （DOSNOVENTAHoustonFrameset）</v>
      </c>
      <c r="F854" s="9" t="str">
        <f t="shared" si="673"/>
        <v xml:space="preserve"> / （DOSNOVENTAHoustonFrameset）</v>
      </c>
      <c r="G854" s="5">
        <v>210000</v>
      </c>
      <c r="H854" s="9">
        <f t="shared" si="674"/>
        <v>210000</v>
      </c>
      <c r="I854" s="9" t="str">
        <f t="shared" si="675"/>
        <v>0</v>
      </c>
      <c r="J854" s="9" t="str">
        <f t="shared" si="676"/>
        <v>1</v>
      </c>
      <c r="M854" s="5" t="s">
        <v>340</v>
      </c>
      <c r="P854" s="9" t="str">
        <f t="shared" si="677"/>
        <v>DOSNOVENTAHoustonFrameset</v>
      </c>
      <c r="AI854" s="9" t="str">
        <f t="shared" si="678"/>
        <v>http://image.rakuten.co.jp/brotures/cabinet/items/dosnoventa/houston.jpg</v>
      </c>
      <c r="AS854" s="9" t="str">
        <f t="shared" si="700"/>
        <v>1</v>
      </c>
      <c r="AT854" s="9" t="str">
        <f t="shared" si="700"/>
        <v>1</v>
      </c>
      <c r="AU854" s="9" t="str">
        <f t="shared" si="679"/>
        <v>0</v>
      </c>
      <c r="AV854" s="9" t="str">
        <f t="shared" si="680"/>
        <v>1</v>
      </c>
      <c r="AW854" s="9" t="str">
        <f t="shared" si="701"/>
        <v>0</v>
      </c>
      <c r="AX854" s="9" t="str">
        <f t="shared" si="701"/>
        <v>0</v>
      </c>
      <c r="AY854" s="11"/>
      <c r="AZ854" s="11"/>
      <c r="BA854" s="11"/>
      <c r="BB854" s="9" t="str">
        <f t="shared" si="681"/>
        <v>-1</v>
      </c>
      <c r="BC854" s="9" t="str">
        <f t="shared" si="682"/>
        <v>2</v>
      </c>
      <c r="BG854" s="5" t="s">
        <v>2459</v>
      </c>
      <c r="BH854" s="5" t="s">
        <v>2460</v>
      </c>
      <c r="CS854" s="9" t="str">
        <f t="shared" si="683"/>
        <v>0</v>
      </c>
      <c r="CT854" s="9" t="str">
        <f t="shared" si="684"/>
        <v>&lt;iframe src="http://www.rakuten.ne.jp/gold/brotures/spec/dosnoventa/houston.html" frameborder="0" id="spec-content" scrolling="no"&gt;&lt;/iframe&gt;</v>
      </c>
      <c r="CU854" s="9" t="str">
        <f t="shared" si="685"/>
        <v/>
      </c>
      <c r="CV854" s="9" t="str">
        <f t="shared" si="686"/>
        <v>&lt;div class="row-fluid"&gt;&lt;iframe src="http://www.rakuten.ne.jp/gold/brotures/items/dosnoventa/houston.html" frameborder="0" id="skin-product" scrolling="no"&gt;&lt;/iframe&gt;&lt;/div&gt;</v>
      </c>
      <c r="CW854" s="11" t="str">
        <f t="shared" si="687"/>
        <v/>
      </c>
      <c r="CX854" t="s">
        <v>4527</v>
      </c>
      <c r="CY854" s="9" t="str">
        <f t="shared" si="688"/>
        <v>0</v>
      </c>
      <c r="CZ854" s="11"/>
      <c r="DA854" s="11"/>
      <c r="DB854" s="11"/>
      <c r="DC854" s="11"/>
      <c r="DD854" s="9" t="str">
        <f t="shared" si="689"/>
        <v/>
      </c>
      <c r="DE854" s="5" t="s">
        <v>1629</v>
      </c>
      <c r="DF854" s="5" t="s">
        <v>1629</v>
      </c>
      <c r="DI854" s="9" t="str">
        <f t="shared" si="690"/>
        <v/>
      </c>
      <c r="DT854" s="9">
        <f>VLOOKUP(BG854,ディレクトリID!A:B,2)</f>
        <v>563158</v>
      </c>
      <c r="DV854" s="4" t="str">
        <f t="shared" si="691"/>
        <v>【フレーム　DOSNOVENTA】</v>
      </c>
      <c r="DW854" s="4" t="str">
        <f t="shared" si="692"/>
        <v>【フレーム　DOSNOVENTA】</v>
      </c>
      <c r="DX854" s="9">
        <f t="shared" si="693"/>
        <v>2</v>
      </c>
      <c r="DY854" s="11"/>
      <c r="DZ854" s="9" t="str">
        <f t="shared" si="702"/>
        <v>1</v>
      </c>
      <c r="EA854" s="9" t="str">
        <f t="shared" si="702"/>
        <v>1</v>
      </c>
      <c r="EB854" s="11"/>
      <c r="EC854" s="11"/>
      <c r="ED854" s="11"/>
      <c r="EE854" s="9" t="str">
        <f t="shared" si="694"/>
        <v>0</v>
      </c>
      <c r="EO854" s="5" t="s">
        <v>428</v>
      </c>
      <c r="EP854" s="8" t="s">
        <v>429</v>
      </c>
      <c r="EQ854" s="8" t="s">
        <v>429</v>
      </c>
      <c r="ER854" s="8" t="s">
        <v>209</v>
      </c>
      <c r="ES854" s="8" t="s">
        <v>430</v>
      </c>
      <c r="ET854" s="9" t="str">
        <f t="shared" si="695"/>
        <v>2</v>
      </c>
      <c r="EU854" s="11"/>
      <c r="EV854" s="11"/>
      <c r="EW854" s="11"/>
      <c r="EX854" s="9" t="str">
        <f t="shared" si="703"/>
        <v>0</v>
      </c>
      <c r="EY854" s="9" t="str">
        <f t="shared" si="703"/>
        <v>0</v>
      </c>
      <c r="EZ854" s="11"/>
      <c r="FA854" s="11"/>
      <c r="FB854" s="9" t="str">
        <f t="shared" si="704"/>
        <v>0</v>
      </c>
      <c r="FC854" s="9" t="str">
        <f t="shared" si="704"/>
        <v>0</v>
      </c>
      <c r="FD854" s="9" t="str">
        <f t="shared" si="696"/>
        <v>1</v>
      </c>
      <c r="FE854" s="9" t="str">
        <f t="shared" si="705"/>
        <v>1</v>
      </c>
      <c r="FF854" s="9" t="str">
        <f t="shared" si="705"/>
        <v>1</v>
      </c>
      <c r="GJ854" s="4" t="str">
        <f t="shared" si="699"/>
        <v>パーツ\フレーム:ブランド\DOSNOVENTA</v>
      </c>
      <c r="GK854" s="4" t="str">
        <f t="shared" si="697"/>
        <v>u:u</v>
      </c>
      <c r="GL854" s="11"/>
      <c r="GM854" s="4" t="str">
        <f t="shared" si="706"/>
        <v>::</v>
      </c>
      <c r="GN854" s="4" t="str">
        <f t="shared" si="706"/>
        <v>::</v>
      </c>
      <c r="GO854" s="4" t="str">
        <f t="shared" si="706"/>
        <v>::</v>
      </c>
      <c r="GP854" s="4" t="str">
        <f t="shared" si="698"/>
        <v>1</v>
      </c>
    </row>
    <row r="855" spans="1:198" ht="28" customHeight="1">
      <c r="A855" s="5" t="s">
        <v>4520</v>
      </c>
      <c r="B855" s="5" t="s">
        <v>4522</v>
      </c>
      <c r="C855" s="5" t="s">
        <v>4520</v>
      </c>
      <c r="D855" s="9" t="str">
        <f t="shared" si="671"/>
        <v>u</v>
      </c>
      <c r="E855" s="9" t="str">
        <f t="shared" si="672"/>
        <v xml:space="preserve"> / （DOSNOVENTAHoustonFrameset）</v>
      </c>
      <c r="F855" s="9" t="str">
        <f t="shared" si="673"/>
        <v xml:space="preserve"> / （DOSNOVENTAHoustonFrameset）</v>
      </c>
      <c r="G855" s="5">
        <v>210000</v>
      </c>
      <c r="H855" s="9">
        <f t="shared" si="674"/>
        <v>210000</v>
      </c>
      <c r="I855" s="9" t="str">
        <f t="shared" si="675"/>
        <v>0</v>
      </c>
      <c r="J855" s="9" t="str">
        <f t="shared" si="676"/>
        <v>1</v>
      </c>
      <c r="M855" s="5" t="s">
        <v>340</v>
      </c>
      <c r="P855" s="9" t="str">
        <f t="shared" si="677"/>
        <v>DOSNOVENTAHoustonFrameset</v>
      </c>
      <c r="AI855" s="9" t="str">
        <f t="shared" si="678"/>
        <v>http://image.rakuten.co.jp/brotures/cabinet/items/dosnoventa/houston.jpg</v>
      </c>
      <c r="AS855" s="9" t="str">
        <f t="shared" si="700"/>
        <v>1</v>
      </c>
      <c r="AT855" s="9" t="str">
        <f t="shared" si="700"/>
        <v>1</v>
      </c>
      <c r="AU855" s="9" t="str">
        <f t="shared" si="679"/>
        <v>0</v>
      </c>
      <c r="AV855" s="9" t="str">
        <f t="shared" si="680"/>
        <v>1</v>
      </c>
      <c r="AW855" s="9" t="str">
        <f t="shared" si="701"/>
        <v>0</v>
      </c>
      <c r="AX855" s="9" t="str">
        <f t="shared" si="701"/>
        <v>0</v>
      </c>
      <c r="AY855" s="11"/>
      <c r="AZ855" s="11"/>
      <c r="BA855" s="11"/>
      <c r="BB855" s="9" t="str">
        <f t="shared" si="681"/>
        <v>-1</v>
      </c>
      <c r="BC855" s="9" t="str">
        <f t="shared" si="682"/>
        <v>2</v>
      </c>
      <c r="BG855" s="5" t="s">
        <v>2459</v>
      </c>
      <c r="BH855" s="5" t="s">
        <v>2460</v>
      </c>
      <c r="CS855" s="9" t="str">
        <f t="shared" si="683"/>
        <v>0</v>
      </c>
      <c r="CT855" s="9" t="str">
        <f t="shared" si="684"/>
        <v>&lt;iframe src="http://www.rakuten.ne.jp/gold/brotures/spec/dosnoventa/houston.html" frameborder="0" id="spec-content" scrolling="no"&gt;&lt;/iframe&gt;</v>
      </c>
      <c r="CU855" s="9" t="str">
        <f t="shared" si="685"/>
        <v/>
      </c>
      <c r="CV855" s="9" t="str">
        <f t="shared" si="686"/>
        <v>&lt;div class="row-fluid"&gt;&lt;iframe src="http://www.rakuten.ne.jp/gold/brotures/items/dosnoventa/houston.html" frameborder="0" id="skin-product" scrolling="no"&gt;&lt;/iframe&gt;&lt;/div&gt;</v>
      </c>
      <c r="CW855" s="11" t="str">
        <f t="shared" si="687"/>
        <v/>
      </c>
      <c r="CX855" t="s">
        <v>4528</v>
      </c>
      <c r="CY855" s="9" t="str">
        <f t="shared" si="688"/>
        <v>0</v>
      </c>
      <c r="CZ855" s="11"/>
      <c r="DA855" s="11"/>
      <c r="DB855" s="11"/>
      <c r="DC855" s="11"/>
      <c r="DD855" s="9" t="str">
        <f t="shared" si="689"/>
        <v/>
      </c>
      <c r="DE855" s="5" t="s">
        <v>1631</v>
      </c>
      <c r="DF855" s="5" t="s">
        <v>1631</v>
      </c>
      <c r="DI855" s="9" t="str">
        <f t="shared" si="690"/>
        <v/>
      </c>
      <c r="DT855" s="9">
        <f>VLOOKUP(BG855,ディレクトリID!A:B,2)</f>
        <v>563158</v>
      </c>
      <c r="DV855" s="4" t="str">
        <f t="shared" si="691"/>
        <v>【フレーム　DOSNOVENTA】</v>
      </c>
      <c r="DW855" s="4" t="str">
        <f t="shared" si="692"/>
        <v>【フレーム　DOSNOVENTA】</v>
      </c>
      <c r="DX855" s="9">
        <f t="shared" si="693"/>
        <v>2</v>
      </c>
      <c r="DY855" s="11"/>
      <c r="DZ855" s="9" t="str">
        <f t="shared" si="702"/>
        <v>1</v>
      </c>
      <c r="EA855" s="9" t="str">
        <f t="shared" si="702"/>
        <v>1</v>
      </c>
      <c r="EB855" s="11"/>
      <c r="EC855" s="11"/>
      <c r="ED855" s="11"/>
      <c r="EE855" s="9" t="str">
        <f t="shared" si="694"/>
        <v>0</v>
      </c>
      <c r="EO855" s="5" t="s">
        <v>428</v>
      </c>
      <c r="EP855" s="8" t="s">
        <v>429</v>
      </c>
      <c r="EQ855" s="8" t="s">
        <v>429</v>
      </c>
      <c r="ER855" s="8" t="s">
        <v>209</v>
      </c>
      <c r="ES855" s="8" t="s">
        <v>430</v>
      </c>
      <c r="ET855" s="9" t="str">
        <f t="shared" si="695"/>
        <v>2</v>
      </c>
      <c r="EU855" s="11"/>
      <c r="EV855" s="11"/>
      <c r="EW855" s="11"/>
      <c r="EX855" s="9" t="str">
        <f t="shared" si="703"/>
        <v>0</v>
      </c>
      <c r="EY855" s="9" t="str">
        <f t="shared" si="703"/>
        <v>0</v>
      </c>
      <c r="EZ855" s="11"/>
      <c r="FA855" s="11"/>
      <c r="FB855" s="9" t="str">
        <f t="shared" si="704"/>
        <v>0</v>
      </c>
      <c r="FC855" s="9" t="str">
        <f t="shared" si="704"/>
        <v>0</v>
      </c>
      <c r="FD855" s="9" t="str">
        <f t="shared" si="696"/>
        <v>1</v>
      </c>
      <c r="FE855" s="9" t="str">
        <f t="shared" si="705"/>
        <v>1</v>
      </c>
      <c r="FF855" s="9" t="str">
        <f t="shared" si="705"/>
        <v>1</v>
      </c>
      <c r="GJ855" s="4" t="str">
        <f t="shared" si="699"/>
        <v>パーツ\フレーム:ブランド\DOSNOVENTA</v>
      </c>
      <c r="GK855" s="4" t="str">
        <f t="shared" si="697"/>
        <v>u:u</v>
      </c>
      <c r="GL855" s="11"/>
      <c r="GM855" s="4" t="str">
        <f t="shared" si="706"/>
        <v>::</v>
      </c>
      <c r="GN855" s="4" t="str">
        <f t="shared" si="706"/>
        <v>::</v>
      </c>
      <c r="GO855" s="4" t="str">
        <f t="shared" si="706"/>
        <v>::</v>
      </c>
      <c r="GP855" s="4" t="str">
        <f t="shared" si="698"/>
        <v>1</v>
      </c>
    </row>
    <row r="856" spans="1:198" ht="28" customHeight="1">
      <c r="A856" s="5" t="s">
        <v>4520</v>
      </c>
      <c r="B856" s="5" t="s">
        <v>4522</v>
      </c>
      <c r="C856" s="5" t="s">
        <v>4520</v>
      </c>
      <c r="D856" s="9" t="str">
        <f t="shared" si="671"/>
        <v>u</v>
      </c>
      <c r="E856" s="9" t="str">
        <f t="shared" si="672"/>
        <v xml:space="preserve"> / （DOSNOVENTAHoustonFrameset）</v>
      </c>
      <c r="F856" s="9" t="str">
        <f t="shared" si="673"/>
        <v xml:space="preserve"> / （DOSNOVENTAHoustonFrameset）</v>
      </c>
      <c r="G856" s="5">
        <v>210000</v>
      </c>
      <c r="H856" s="9">
        <f t="shared" si="674"/>
        <v>210000</v>
      </c>
      <c r="I856" s="9" t="str">
        <f t="shared" si="675"/>
        <v>0</v>
      </c>
      <c r="J856" s="9" t="str">
        <f t="shared" si="676"/>
        <v>1</v>
      </c>
      <c r="M856" s="5" t="s">
        <v>340</v>
      </c>
      <c r="P856" s="9" t="str">
        <f t="shared" si="677"/>
        <v>DOSNOVENTAHoustonFrameset</v>
      </c>
      <c r="AI856" s="9" t="str">
        <f t="shared" si="678"/>
        <v>http://image.rakuten.co.jp/brotures/cabinet/items/dosnoventa/houston.jpg</v>
      </c>
      <c r="AS856" s="9" t="str">
        <f t="shared" si="700"/>
        <v>1</v>
      </c>
      <c r="AT856" s="9" t="str">
        <f t="shared" si="700"/>
        <v>1</v>
      </c>
      <c r="AU856" s="9" t="str">
        <f t="shared" si="679"/>
        <v>0</v>
      </c>
      <c r="AV856" s="9" t="str">
        <f t="shared" si="680"/>
        <v>1</v>
      </c>
      <c r="AW856" s="9" t="str">
        <f t="shared" si="701"/>
        <v>0</v>
      </c>
      <c r="AX856" s="9" t="str">
        <f t="shared" si="701"/>
        <v>0</v>
      </c>
      <c r="AY856" s="11"/>
      <c r="AZ856" s="11"/>
      <c r="BA856" s="11"/>
      <c r="BB856" s="9" t="str">
        <f t="shared" si="681"/>
        <v>-1</v>
      </c>
      <c r="BC856" s="9" t="str">
        <f t="shared" si="682"/>
        <v>2</v>
      </c>
      <c r="BG856" s="5" t="s">
        <v>2459</v>
      </c>
      <c r="BH856" s="5" t="s">
        <v>2460</v>
      </c>
      <c r="CS856" s="9" t="str">
        <f t="shared" si="683"/>
        <v>0</v>
      </c>
      <c r="CT856" s="9" t="str">
        <f t="shared" si="684"/>
        <v>&lt;iframe src="http://www.rakuten.ne.jp/gold/brotures/spec/dosnoventa/houston.html" frameborder="0" id="spec-content" scrolling="no"&gt;&lt;/iframe&gt;</v>
      </c>
      <c r="CU856" s="9" t="str">
        <f t="shared" si="685"/>
        <v/>
      </c>
      <c r="CV856" s="9" t="str">
        <f t="shared" si="686"/>
        <v>&lt;div class="row-fluid"&gt;&lt;iframe src="http://www.rakuten.ne.jp/gold/brotures/items/dosnoventa/houston.html" frameborder="0" id="skin-product" scrolling="no"&gt;&lt;/iframe&gt;&lt;/div&gt;</v>
      </c>
      <c r="CW856" s="11" t="str">
        <f t="shared" si="687"/>
        <v/>
      </c>
      <c r="CX856" t="s">
        <v>4529</v>
      </c>
      <c r="CY856" s="9" t="str">
        <f t="shared" si="688"/>
        <v>0</v>
      </c>
      <c r="CZ856" s="11"/>
      <c r="DA856" s="11"/>
      <c r="DB856" s="11"/>
      <c r="DC856" s="11"/>
      <c r="DD856" s="9" t="str">
        <f t="shared" si="689"/>
        <v/>
      </c>
      <c r="DE856" s="5" t="s">
        <v>354</v>
      </c>
      <c r="DF856" s="5" t="s">
        <v>354</v>
      </c>
      <c r="DI856" s="9" t="str">
        <f t="shared" si="690"/>
        <v/>
      </c>
      <c r="DT856" s="9">
        <f>VLOOKUP(BG856,ディレクトリID!A:B,2)</f>
        <v>563158</v>
      </c>
      <c r="DV856" s="4" t="str">
        <f t="shared" si="691"/>
        <v>【フレーム　DOSNOVENTA】</v>
      </c>
      <c r="DW856" s="4" t="str">
        <f t="shared" si="692"/>
        <v>【フレーム　DOSNOVENTA】</v>
      </c>
      <c r="DX856" s="9">
        <f t="shared" si="693"/>
        <v>2</v>
      </c>
      <c r="DY856" s="11"/>
      <c r="DZ856" s="9" t="str">
        <f t="shared" si="702"/>
        <v>1</v>
      </c>
      <c r="EA856" s="9" t="str">
        <f t="shared" si="702"/>
        <v>1</v>
      </c>
      <c r="EB856" s="11"/>
      <c r="EC856" s="11"/>
      <c r="ED856" s="11"/>
      <c r="EE856" s="9" t="str">
        <f t="shared" si="694"/>
        <v>0</v>
      </c>
      <c r="EO856" s="5" t="s">
        <v>428</v>
      </c>
      <c r="EP856" s="8" t="s">
        <v>429</v>
      </c>
      <c r="EQ856" s="8" t="s">
        <v>429</v>
      </c>
      <c r="ER856" s="8" t="s">
        <v>209</v>
      </c>
      <c r="ES856" s="8" t="s">
        <v>430</v>
      </c>
      <c r="ET856" s="9" t="str">
        <f t="shared" si="695"/>
        <v>2</v>
      </c>
      <c r="EU856" s="11"/>
      <c r="EV856" s="11"/>
      <c r="EW856" s="11"/>
      <c r="EX856" s="9" t="str">
        <f t="shared" si="703"/>
        <v>0</v>
      </c>
      <c r="EY856" s="9" t="str">
        <f t="shared" si="703"/>
        <v>0</v>
      </c>
      <c r="EZ856" s="11"/>
      <c r="FA856" s="11"/>
      <c r="FB856" s="9" t="str">
        <f t="shared" si="704"/>
        <v>0</v>
      </c>
      <c r="FC856" s="9" t="str">
        <f t="shared" si="704"/>
        <v>0</v>
      </c>
      <c r="FD856" s="9" t="str">
        <f t="shared" si="696"/>
        <v>1</v>
      </c>
      <c r="FE856" s="9" t="str">
        <f t="shared" si="705"/>
        <v>1</v>
      </c>
      <c r="FF856" s="9" t="str">
        <f t="shared" si="705"/>
        <v>1</v>
      </c>
      <c r="GJ856" s="4" t="str">
        <f t="shared" si="699"/>
        <v>パーツ\フレーム:ブランド\DOSNOVENTA</v>
      </c>
      <c r="GK856" s="4" t="str">
        <f t="shared" si="697"/>
        <v>u:u</v>
      </c>
      <c r="GL856" s="11"/>
      <c r="GM856" s="4" t="str">
        <f t="shared" si="706"/>
        <v>::</v>
      </c>
      <c r="GN856" s="4" t="str">
        <f t="shared" si="706"/>
        <v>::</v>
      </c>
      <c r="GO856" s="4" t="str">
        <f t="shared" si="706"/>
        <v>::</v>
      </c>
      <c r="GP856" s="4" t="str">
        <f t="shared" si="698"/>
        <v>1</v>
      </c>
    </row>
    <row r="857" spans="1:198" ht="28" customHeight="1">
      <c r="A857" s="5" t="s">
        <v>4520</v>
      </c>
      <c r="B857" s="5" t="s">
        <v>4522</v>
      </c>
      <c r="C857" s="5" t="s">
        <v>4520</v>
      </c>
      <c r="D857" s="9" t="str">
        <f t="shared" si="671"/>
        <v>u</v>
      </c>
      <c r="E857" s="9" t="str">
        <f t="shared" si="672"/>
        <v xml:space="preserve"> / （DOSNOVENTAHoustonFrameset）</v>
      </c>
      <c r="F857" s="9" t="str">
        <f t="shared" si="673"/>
        <v xml:space="preserve"> / （DOSNOVENTAHoustonFrameset）</v>
      </c>
      <c r="G857" s="5">
        <v>210000</v>
      </c>
      <c r="H857" s="9">
        <f t="shared" si="674"/>
        <v>210000</v>
      </c>
      <c r="I857" s="9" t="str">
        <f t="shared" si="675"/>
        <v>0</v>
      </c>
      <c r="J857" s="9" t="str">
        <f t="shared" si="676"/>
        <v>1</v>
      </c>
      <c r="M857" s="5" t="s">
        <v>340</v>
      </c>
      <c r="P857" s="9" t="str">
        <f t="shared" si="677"/>
        <v>DOSNOVENTAHoustonFrameset</v>
      </c>
      <c r="AI857" s="9" t="str">
        <f t="shared" si="678"/>
        <v>http://image.rakuten.co.jp/brotures/cabinet/items/dosnoventa/houston.jpg</v>
      </c>
      <c r="AS857" s="9" t="str">
        <f t="shared" si="700"/>
        <v>1</v>
      </c>
      <c r="AT857" s="9" t="str">
        <f t="shared" si="700"/>
        <v>1</v>
      </c>
      <c r="AU857" s="9" t="str">
        <f t="shared" si="679"/>
        <v>0</v>
      </c>
      <c r="AV857" s="9" t="str">
        <f t="shared" si="680"/>
        <v>1</v>
      </c>
      <c r="AW857" s="9" t="str">
        <f t="shared" si="701"/>
        <v>0</v>
      </c>
      <c r="AX857" s="9" t="str">
        <f t="shared" si="701"/>
        <v>0</v>
      </c>
      <c r="AY857" s="11"/>
      <c r="AZ857" s="11"/>
      <c r="BA857" s="11"/>
      <c r="BB857" s="9" t="str">
        <f t="shared" si="681"/>
        <v>-1</v>
      </c>
      <c r="BC857" s="9" t="str">
        <f t="shared" si="682"/>
        <v>2</v>
      </c>
      <c r="BG857" s="5" t="s">
        <v>2459</v>
      </c>
      <c r="BH857" s="5" t="s">
        <v>2460</v>
      </c>
      <c r="CS857" s="9" t="str">
        <f t="shared" si="683"/>
        <v>0</v>
      </c>
      <c r="CT857" s="9" t="str">
        <f t="shared" si="684"/>
        <v>&lt;iframe src="http://www.rakuten.ne.jp/gold/brotures/spec/dosnoventa/houston.html" frameborder="0" id="spec-content" scrolling="no"&gt;&lt;/iframe&gt;</v>
      </c>
      <c r="CU857" s="9" t="str">
        <f t="shared" si="685"/>
        <v/>
      </c>
      <c r="CV857" s="9" t="str">
        <f t="shared" si="686"/>
        <v>&lt;div class="row-fluid"&gt;&lt;iframe src="http://www.rakuten.ne.jp/gold/brotures/items/dosnoventa/houston.html" frameborder="0" id="skin-product" scrolling="no"&gt;&lt;/iframe&gt;&lt;/div&gt;</v>
      </c>
      <c r="CW857" s="11" t="str">
        <f t="shared" si="687"/>
        <v/>
      </c>
      <c r="CX857" t="s">
        <v>4530</v>
      </c>
      <c r="CY857" s="9" t="str">
        <f t="shared" si="688"/>
        <v>0</v>
      </c>
      <c r="CZ857" s="11"/>
      <c r="DA857" s="11"/>
      <c r="DB857" s="11"/>
      <c r="DC857" s="11"/>
      <c r="DD857" s="9" t="str">
        <f t="shared" si="689"/>
        <v/>
      </c>
      <c r="DE857" s="5" t="s">
        <v>1634</v>
      </c>
      <c r="DF857" s="5" t="s">
        <v>1634</v>
      </c>
      <c r="DI857" s="9" t="str">
        <f t="shared" si="690"/>
        <v/>
      </c>
      <c r="DT857" s="9">
        <f>VLOOKUP(BG857,ディレクトリID!A:B,2)</f>
        <v>563158</v>
      </c>
      <c r="DV857" s="4" t="str">
        <f t="shared" si="691"/>
        <v>【フレーム　DOSNOVENTA】</v>
      </c>
      <c r="DW857" s="4" t="str">
        <f t="shared" si="692"/>
        <v>【フレーム　DOSNOVENTA】</v>
      </c>
      <c r="DX857" s="9">
        <f t="shared" si="693"/>
        <v>2</v>
      </c>
      <c r="DY857" s="11"/>
      <c r="DZ857" s="9" t="str">
        <f t="shared" si="702"/>
        <v>1</v>
      </c>
      <c r="EA857" s="9" t="str">
        <f t="shared" si="702"/>
        <v>1</v>
      </c>
      <c r="EB857" s="11"/>
      <c r="EC857" s="11"/>
      <c r="ED857" s="11"/>
      <c r="EE857" s="9" t="str">
        <f t="shared" si="694"/>
        <v>0</v>
      </c>
      <c r="EO857" s="5" t="s">
        <v>428</v>
      </c>
      <c r="EP857" s="8" t="s">
        <v>429</v>
      </c>
      <c r="EQ857" s="8" t="s">
        <v>429</v>
      </c>
      <c r="ER857" s="8" t="s">
        <v>209</v>
      </c>
      <c r="ES857" s="8" t="s">
        <v>430</v>
      </c>
      <c r="ET857" s="9" t="str">
        <f t="shared" si="695"/>
        <v>2</v>
      </c>
      <c r="EU857" s="11"/>
      <c r="EV857" s="11"/>
      <c r="EW857" s="11"/>
      <c r="EX857" s="9" t="str">
        <f t="shared" si="703"/>
        <v>0</v>
      </c>
      <c r="EY857" s="9" t="str">
        <f t="shared" si="703"/>
        <v>0</v>
      </c>
      <c r="EZ857" s="11"/>
      <c r="FA857" s="11"/>
      <c r="FB857" s="9" t="str">
        <f t="shared" si="704"/>
        <v>0</v>
      </c>
      <c r="FC857" s="9" t="str">
        <f t="shared" si="704"/>
        <v>0</v>
      </c>
      <c r="FD857" s="9" t="str">
        <f t="shared" si="696"/>
        <v>1</v>
      </c>
      <c r="FE857" s="9" t="str">
        <f t="shared" si="705"/>
        <v>1</v>
      </c>
      <c r="FF857" s="9" t="str">
        <f t="shared" si="705"/>
        <v>1</v>
      </c>
      <c r="GJ857" s="4" t="str">
        <f t="shared" si="699"/>
        <v>パーツ\フレーム:ブランド\DOSNOVENTA</v>
      </c>
      <c r="GK857" s="4" t="str">
        <f t="shared" si="697"/>
        <v>u:u</v>
      </c>
      <c r="GL857" s="11"/>
      <c r="GM857" s="4" t="str">
        <f t="shared" si="706"/>
        <v>::</v>
      </c>
      <c r="GN857" s="4" t="str">
        <f t="shared" si="706"/>
        <v>::</v>
      </c>
      <c r="GO857" s="4" t="str">
        <f t="shared" si="706"/>
        <v>::</v>
      </c>
      <c r="GP857" s="4" t="str">
        <f t="shared" si="698"/>
        <v>1</v>
      </c>
    </row>
    <row r="858" spans="1:198" ht="28" customHeight="1">
      <c r="A858" s="5" t="s">
        <v>4520</v>
      </c>
      <c r="B858" s="5" t="s">
        <v>4522</v>
      </c>
      <c r="C858" s="5" t="s">
        <v>4520</v>
      </c>
      <c r="D858" s="9" t="str">
        <f t="shared" si="671"/>
        <v>u</v>
      </c>
      <c r="E858" s="9" t="str">
        <f t="shared" si="672"/>
        <v xml:space="preserve"> / （DOSNOVENTAHoustonFrameset）</v>
      </c>
      <c r="F858" s="9" t="str">
        <f t="shared" si="673"/>
        <v xml:space="preserve"> / （DOSNOVENTAHoustonFrameset）</v>
      </c>
      <c r="G858" s="5">
        <v>210000</v>
      </c>
      <c r="H858" s="9">
        <f t="shared" si="674"/>
        <v>210000</v>
      </c>
      <c r="I858" s="9" t="str">
        <f t="shared" si="675"/>
        <v>0</v>
      </c>
      <c r="J858" s="9" t="str">
        <f t="shared" si="676"/>
        <v>1</v>
      </c>
      <c r="M858" s="5" t="s">
        <v>340</v>
      </c>
      <c r="P858" s="9" t="str">
        <f t="shared" si="677"/>
        <v>DOSNOVENTAHoustonFrameset</v>
      </c>
      <c r="AI858" s="9" t="str">
        <f t="shared" si="678"/>
        <v>http://image.rakuten.co.jp/brotures/cabinet/items/dosnoventa/houston.jpg</v>
      </c>
      <c r="AS858" s="9" t="str">
        <f t="shared" si="700"/>
        <v>1</v>
      </c>
      <c r="AT858" s="9" t="str">
        <f t="shared" si="700"/>
        <v>1</v>
      </c>
      <c r="AU858" s="9" t="str">
        <f t="shared" si="679"/>
        <v>0</v>
      </c>
      <c r="AV858" s="9" t="str">
        <f t="shared" si="680"/>
        <v>1</v>
      </c>
      <c r="AW858" s="9" t="str">
        <f t="shared" si="701"/>
        <v>0</v>
      </c>
      <c r="AX858" s="9" t="str">
        <f t="shared" si="701"/>
        <v>0</v>
      </c>
      <c r="AY858" s="11"/>
      <c r="AZ858" s="11"/>
      <c r="BA858" s="11"/>
      <c r="BB858" s="9" t="str">
        <f t="shared" si="681"/>
        <v>-1</v>
      </c>
      <c r="BC858" s="9" t="str">
        <f t="shared" si="682"/>
        <v>2</v>
      </c>
      <c r="BG858" s="5" t="s">
        <v>2459</v>
      </c>
      <c r="BH858" s="5" t="s">
        <v>2460</v>
      </c>
      <c r="CS858" s="9" t="str">
        <f t="shared" si="683"/>
        <v>0</v>
      </c>
      <c r="CT858" s="9" t="str">
        <f t="shared" si="684"/>
        <v>&lt;iframe src="http://www.rakuten.ne.jp/gold/brotures/spec/dosnoventa/houston.html" frameborder="0" id="spec-content" scrolling="no"&gt;&lt;/iframe&gt;</v>
      </c>
      <c r="CU858" s="9" t="str">
        <f t="shared" si="685"/>
        <v/>
      </c>
      <c r="CV858" s="9" t="str">
        <f t="shared" si="686"/>
        <v>&lt;div class="row-fluid"&gt;&lt;iframe src="http://www.rakuten.ne.jp/gold/brotures/items/dosnoventa/houston.html" frameborder="0" id="skin-product" scrolling="no"&gt;&lt;/iframe&gt;&lt;/div&gt;</v>
      </c>
      <c r="CW858" s="11" t="str">
        <f t="shared" si="687"/>
        <v/>
      </c>
      <c r="CX858" t="s">
        <v>4531</v>
      </c>
      <c r="CY858" s="9" t="str">
        <f t="shared" si="688"/>
        <v>0</v>
      </c>
      <c r="CZ858" s="11"/>
      <c r="DA858" s="11"/>
      <c r="DB858" s="11"/>
      <c r="DC858" s="11"/>
      <c r="DD858" s="9" t="str">
        <f t="shared" si="689"/>
        <v/>
      </c>
      <c r="DE858" s="5" t="s">
        <v>1483</v>
      </c>
      <c r="DF858" s="5" t="s">
        <v>1483</v>
      </c>
      <c r="DI858" s="9" t="str">
        <f t="shared" si="690"/>
        <v/>
      </c>
      <c r="DT858" s="9">
        <f>VLOOKUP(BG858,ディレクトリID!A:B,2)</f>
        <v>563158</v>
      </c>
      <c r="DV858" s="4" t="str">
        <f t="shared" si="691"/>
        <v>【フレーム　DOSNOVENTA】</v>
      </c>
      <c r="DW858" s="4" t="str">
        <f t="shared" si="692"/>
        <v>【フレーム　DOSNOVENTA】</v>
      </c>
      <c r="DX858" s="9">
        <f t="shared" si="693"/>
        <v>2</v>
      </c>
      <c r="DY858" s="11"/>
      <c r="DZ858" s="9" t="str">
        <f t="shared" si="702"/>
        <v>1</v>
      </c>
      <c r="EA858" s="9" t="str">
        <f t="shared" si="702"/>
        <v>1</v>
      </c>
      <c r="EB858" s="11"/>
      <c r="EC858" s="11"/>
      <c r="ED858" s="11"/>
      <c r="EE858" s="9" t="str">
        <f t="shared" si="694"/>
        <v>0</v>
      </c>
      <c r="EO858" s="5" t="s">
        <v>428</v>
      </c>
      <c r="EP858" s="8" t="s">
        <v>429</v>
      </c>
      <c r="EQ858" s="8" t="s">
        <v>429</v>
      </c>
      <c r="ER858" s="8" t="s">
        <v>209</v>
      </c>
      <c r="ES858" s="8" t="s">
        <v>430</v>
      </c>
      <c r="ET858" s="9" t="str">
        <f t="shared" si="695"/>
        <v>2</v>
      </c>
      <c r="EU858" s="11"/>
      <c r="EV858" s="11"/>
      <c r="EW858" s="11"/>
      <c r="EX858" s="9" t="str">
        <f t="shared" si="703"/>
        <v>0</v>
      </c>
      <c r="EY858" s="9" t="str">
        <f t="shared" si="703"/>
        <v>0</v>
      </c>
      <c r="EZ858" s="11"/>
      <c r="FA858" s="11"/>
      <c r="FB858" s="9" t="str">
        <f t="shared" si="704"/>
        <v>0</v>
      </c>
      <c r="FC858" s="9" t="str">
        <f t="shared" si="704"/>
        <v>0</v>
      </c>
      <c r="FD858" s="9" t="str">
        <f t="shared" si="696"/>
        <v>1</v>
      </c>
      <c r="FE858" s="9" t="str">
        <f t="shared" si="705"/>
        <v>1</v>
      </c>
      <c r="FF858" s="9" t="str">
        <f t="shared" si="705"/>
        <v>1</v>
      </c>
      <c r="GJ858" s="4" t="str">
        <f t="shared" si="699"/>
        <v>パーツ\フレーム:ブランド\DOSNOVENTA</v>
      </c>
      <c r="GK858" s="4" t="str">
        <f t="shared" si="697"/>
        <v>u:u</v>
      </c>
      <c r="GL858" s="11"/>
      <c r="GM858" s="4" t="str">
        <f t="shared" si="706"/>
        <v>::</v>
      </c>
      <c r="GN858" s="4" t="str">
        <f t="shared" si="706"/>
        <v>::</v>
      </c>
      <c r="GO858" s="4" t="str">
        <f t="shared" si="706"/>
        <v>::</v>
      </c>
      <c r="GP858" s="4" t="str">
        <f t="shared" si="698"/>
        <v>1</v>
      </c>
    </row>
    <row r="859" spans="1:198" ht="28" customHeight="1">
      <c r="A859" s="5" t="s">
        <v>4532</v>
      </c>
      <c r="B859" s="5" t="s">
        <v>4534</v>
      </c>
      <c r="C859" s="5" t="s">
        <v>4532</v>
      </c>
      <c r="D859" s="9" t="str">
        <f t="shared" si="671"/>
        <v>u</v>
      </c>
      <c r="E859" s="9" t="str">
        <f t="shared" si="672"/>
        <v xml:space="preserve"> / （TRIGONカーボンアルミステム）</v>
      </c>
      <c r="F859" s="9" t="str">
        <f t="shared" si="673"/>
        <v xml:space="preserve"> / （TRIGONカーボンアルミステム）</v>
      </c>
      <c r="G859" s="5">
        <v>11810</v>
      </c>
      <c r="H859" s="9">
        <f t="shared" si="674"/>
        <v>11810</v>
      </c>
      <c r="I859" s="9" t="str">
        <f t="shared" si="675"/>
        <v>0</v>
      </c>
      <c r="J859" s="9" t="str">
        <f t="shared" si="676"/>
        <v>1</v>
      </c>
      <c r="P859" s="9" t="str">
        <f t="shared" si="677"/>
        <v>TRIGONカーボンアルミステム</v>
      </c>
      <c r="AI859" s="9" t="str">
        <f t="shared" si="678"/>
        <v>http://image.rakuten.co.jp/brotures/cabinet/items/trigon/hs_103_110.jpg</v>
      </c>
      <c r="AS859" s="9" t="str">
        <f t="shared" si="700"/>
        <v>1</v>
      </c>
      <c r="AT859" s="9" t="str">
        <f t="shared" si="700"/>
        <v>1</v>
      </c>
      <c r="AU859" s="9" t="str">
        <f t="shared" si="679"/>
        <v>0</v>
      </c>
      <c r="AV859" s="9" t="str">
        <f t="shared" si="680"/>
        <v>1</v>
      </c>
      <c r="AW859" s="9" t="str">
        <f t="shared" si="701"/>
        <v>0</v>
      </c>
      <c r="AX859" s="9" t="str">
        <f t="shared" si="701"/>
        <v>0</v>
      </c>
      <c r="AY859" s="11"/>
      <c r="AZ859" s="11"/>
      <c r="BA859" s="11"/>
      <c r="BB859" s="9" t="str">
        <f t="shared" si="681"/>
        <v>-1</v>
      </c>
      <c r="BC859" s="9" t="str">
        <f t="shared" si="682"/>
        <v>0</v>
      </c>
      <c r="BG859" s="5" t="s">
        <v>322</v>
      </c>
      <c r="BH859" s="5" t="s">
        <v>1053</v>
      </c>
      <c r="CS859" s="9" t="str">
        <f t="shared" si="683"/>
        <v>0</v>
      </c>
      <c r="CT859" s="9" t="str">
        <f t="shared" si="684"/>
        <v>&lt;iframe src="http://www.rakuten.ne.jp/gold/brotures/spec/trigon/hs_103_110.html" frameborder="0" id="spec-content" scrolling="no"&gt;&lt;/iframe&gt;</v>
      </c>
      <c r="CU859" s="9" t="str">
        <f t="shared" si="685"/>
        <v/>
      </c>
      <c r="CV859" s="9" t="str">
        <f t="shared" si="686"/>
        <v>&lt;div class="row-fluid"&gt;&lt;iframe src="http://www.rakuten.ne.jp/gold/brotures/items/trigon/hs_103_110.html" frameborder="0" id="skin-product" scrolling="no"&gt;&lt;/iframe&gt;&lt;/div&gt;</v>
      </c>
      <c r="CW859" s="11" t="str">
        <f t="shared" si="687"/>
        <v/>
      </c>
      <c r="CX859" t="s">
        <v>4532</v>
      </c>
      <c r="CY859" s="9" t="str">
        <f t="shared" si="688"/>
        <v>0</v>
      </c>
      <c r="CZ859" s="11"/>
      <c r="DA859" s="11"/>
      <c r="DB859" s="11"/>
      <c r="DC859" s="11"/>
      <c r="DD859" s="9" t="str">
        <f t="shared" si="689"/>
        <v/>
      </c>
      <c r="DI859" s="9" t="str">
        <f t="shared" si="690"/>
        <v/>
      </c>
      <c r="DT859" s="9">
        <f>VLOOKUP(BG859,ディレクトリID!A:B,2)</f>
        <v>563161</v>
      </c>
      <c r="DV859" s="4" t="str">
        <f t="shared" si="691"/>
        <v>【ステム　TRIGON】</v>
      </c>
      <c r="DW859" s="4" t="str">
        <f t="shared" si="692"/>
        <v>【ステム　TRIGON】</v>
      </c>
      <c r="DX859" s="9">
        <f t="shared" si="693"/>
        <v>4</v>
      </c>
      <c r="DY859" s="11"/>
      <c r="DZ859" s="9" t="str">
        <f t="shared" si="702"/>
        <v>1</v>
      </c>
      <c r="EA859" s="9" t="str">
        <f t="shared" si="702"/>
        <v>1</v>
      </c>
      <c r="EB859" s="11"/>
      <c r="EC859" s="11"/>
      <c r="ED859" s="11"/>
      <c r="EE859" s="9" t="str">
        <f t="shared" si="694"/>
        <v>0</v>
      </c>
      <c r="EO859" s="5" t="s">
        <v>428</v>
      </c>
      <c r="EP859" s="8" t="s">
        <v>429</v>
      </c>
      <c r="EQ859" s="8" t="s">
        <v>429</v>
      </c>
      <c r="ER859" s="8" t="s">
        <v>209</v>
      </c>
      <c r="ES859" s="8" t="s">
        <v>430</v>
      </c>
      <c r="ET859" s="9" t="str">
        <f t="shared" si="695"/>
        <v>2</v>
      </c>
      <c r="EU859" s="11"/>
      <c r="EV859" s="11"/>
      <c r="EW859" s="11"/>
      <c r="EX859" s="9" t="str">
        <f t="shared" si="703"/>
        <v>0</v>
      </c>
      <c r="EY859" s="9" t="str">
        <f t="shared" si="703"/>
        <v>0</v>
      </c>
      <c r="EZ859" s="11"/>
      <c r="FA859" s="11"/>
      <c r="FB859" s="9" t="str">
        <f t="shared" si="704"/>
        <v>0</v>
      </c>
      <c r="FC859" s="9" t="str">
        <f t="shared" si="704"/>
        <v>0</v>
      </c>
      <c r="FD859" s="9" t="str">
        <f t="shared" si="696"/>
        <v>1</v>
      </c>
      <c r="FE859" s="9" t="str">
        <f t="shared" si="705"/>
        <v>1</v>
      </c>
      <c r="FF859" s="9" t="str">
        <f t="shared" si="705"/>
        <v>1</v>
      </c>
      <c r="GJ859" s="4" t="str">
        <f t="shared" si="699"/>
        <v>パーツ\ステム:ブランド\TRIGON</v>
      </c>
      <c r="GK859" s="4" t="str">
        <f t="shared" si="697"/>
        <v>u:u</v>
      </c>
      <c r="GL859" s="11"/>
      <c r="GM859" s="4" t="str">
        <f t="shared" si="706"/>
        <v>::</v>
      </c>
      <c r="GN859" s="4" t="str">
        <f t="shared" si="706"/>
        <v>::</v>
      </c>
      <c r="GO859" s="4" t="str">
        <f t="shared" si="706"/>
        <v>::</v>
      </c>
      <c r="GP859" s="4" t="str">
        <f t="shared" si="698"/>
        <v>1</v>
      </c>
    </row>
    <row r="860" spans="1:198" ht="28" customHeight="1">
      <c r="A860" s="5" t="s">
        <v>4538</v>
      </c>
      <c r="B860" s="5" t="s">
        <v>4540</v>
      </c>
      <c r="C860" s="5" t="s">
        <v>4538</v>
      </c>
      <c r="D860" s="9" t="str">
        <f t="shared" si="671"/>
        <v>u</v>
      </c>
      <c r="E860" s="9" t="str">
        <f t="shared" si="672"/>
        <v xml:space="preserve"> / （グランコンペトラックハブフロントBLACK）</v>
      </c>
      <c r="F860" s="9" t="str">
        <f t="shared" si="673"/>
        <v xml:space="preserve"> / （グランコンペトラックハブフロントBLACK）</v>
      </c>
      <c r="G860" s="5">
        <v>7140</v>
      </c>
      <c r="H860" s="9">
        <f t="shared" si="674"/>
        <v>7140</v>
      </c>
      <c r="I860" s="9" t="str">
        <f t="shared" si="675"/>
        <v>0</v>
      </c>
      <c r="J860" s="9" t="str">
        <f t="shared" si="676"/>
        <v>1</v>
      </c>
      <c r="P860" s="9" t="str">
        <f t="shared" si="677"/>
        <v>グランコンペトラックハブフロントBLACK</v>
      </c>
      <c r="AI860" s="9" t="str">
        <f t="shared" si="678"/>
        <v>http://image.rakuten.co.jp/brotures/cabinet/items/grancompe/hub_gc_bk.jpg</v>
      </c>
      <c r="AS860" s="9" t="str">
        <f t="shared" si="700"/>
        <v>1</v>
      </c>
      <c r="AT860" s="9" t="str">
        <f t="shared" si="700"/>
        <v>1</v>
      </c>
      <c r="AU860" s="9" t="str">
        <f t="shared" si="679"/>
        <v>0</v>
      </c>
      <c r="AV860" s="9" t="str">
        <f t="shared" si="680"/>
        <v>1</v>
      </c>
      <c r="AW860" s="9" t="str">
        <f t="shared" si="701"/>
        <v>0</v>
      </c>
      <c r="AX860" s="9" t="str">
        <f t="shared" si="701"/>
        <v>0</v>
      </c>
      <c r="AY860" s="11"/>
      <c r="AZ860" s="11"/>
      <c r="BA860" s="11"/>
      <c r="BB860" s="9" t="str">
        <f t="shared" si="681"/>
        <v>-1</v>
      </c>
      <c r="BC860" s="9" t="str">
        <f t="shared" si="682"/>
        <v>0</v>
      </c>
      <c r="BG860" s="5" t="s">
        <v>4111</v>
      </c>
      <c r="BH860" s="5" t="s">
        <v>8503</v>
      </c>
      <c r="CS860" s="9" t="str">
        <f t="shared" si="683"/>
        <v>0</v>
      </c>
      <c r="CT860" s="9" t="str">
        <f t="shared" si="684"/>
        <v>&lt;iframe src="http://www.rakuten.ne.jp/gold/brotures/spec/grancompe/hub_gc_bk.html" frameborder="0" id="spec-content" scrolling="no"&gt;&lt;/iframe&gt;</v>
      </c>
      <c r="CU860" s="9" t="str">
        <f t="shared" si="685"/>
        <v/>
      </c>
      <c r="CV860" s="9" t="str">
        <f t="shared" si="686"/>
        <v>&lt;div class="row-fluid"&gt;&lt;iframe src="http://www.rakuten.ne.jp/gold/brotures/items/grancompe/hub_gc_bk.html" frameborder="0" id="skin-product" scrolling="no"&gt;&lt;/iframe&gt;&lt;/div&gt;</v>
      </c>
      <c r="CW860" s="11" t="str">
        <f t="shared" si="687"/>
        <v/>
      </c>
      <c r="CX860" t="s">
        <v>4538</v>
      </c>
      <c r="CY860" s="9" t="str">
        <f t="shared" si="688"/>
        <v>0</v>
      </c>
      <c r="CZ860" s="11"/>
      <c r="DA860" s="11"/>
      <c r="DB860" s="11"/>
      <c r="DC860" s="11"/>
      <c r="DD860" s="9" t="str">
        <f t="shared" si="689"/>
        <v/>
      </c>
      <c r="DI860" s="9" t="str">
        <f t="shared" si="690"/>
        <v/>
      </c>
      <c r="DT860" s="9">
        <f>VLOOKUP(BG860,ディレクトリID!A:B,2)</f>
        <v>407713</v>
      </c>
      <c r="DV860" s="4" t="str">
        <f t="shared" si="691"/>
        <v>【ハブ　GRANCOMPE】</v>
      </c>
      <c r="DW860" s="4" t="str">
        <f t="shared" si="692"/>
        <v>【ハブ　GRANCOMPE】</v>
      </c>
      <c r="DX860" s="9">
        <f t="shared" si="693"/>
        <v>4</v>
      </c>
      <c r="DY860" s="11"/>
      <c r="DZ860" s="9" t="str">
        <f t="shared" si="702"/>
        <v>1</v>
      </c>
      <c r="EA860" s="9" t="str">
        <f t="shared" si="702"/>
        <v>1</v>
      </c>
      <c r="EB860" s="11"/>
      <c r="EC860" s="11"/>
      <c r="ED860" s="11"/>
      <c r="EE860" s="9" t="str">
        <f t="shared" si="694"/>
        <v>0</v>
      </c>
      <c r="EO860" s="5" t="s">
        <v>428</v>
      </c>
      <c r="EP860" s="8" t="s">
        <v>429</v>
      </c>
      <c r="EQ860" s="8" t="s">
        <v>429</v>
      </c>
      <c r="ER860" s="8" t="s">
        <v>209</v>
      </c>
      <c r="ES860" s="8" t="s">
        <v>430</v>
      </c>
      <c r="ET860" s="9" t="str">
        <f t="shared" si="695"/>
        <v>2</v>
      </c>
      <c r="EU860" s="11"/>
      <c r="EV860" s="11"/>
      <c r="EW860" s="11"/>
      <c r="EX860" s="9" t="str">
        <f t="shared" si="703"/>
        <v>0</v>
      </c>
      <c r="EY860" s="9" t="str">
        <f t="shared" si="703"/>
        <v>0</v>
      </c>
      <c r="EZ860" s="11"/>
      <c r="FA860" s="11"/>
      <c r="FB860" s="9" t="str">
        <f t="shared" si="704"/>
        <v>0</v>
      </c>
      <c r="FC860" s="9" t="str">
        <f t="shared" si="704"/>
        <v>0</v>
      </c>
      <c r="FD860" s="9" t="str">
        <f t="shared" si="696"/>
        <v>1</v>
      </c>
      <c r="FE860" s="9" t="str">
        <f t="shared" si="705"/>
        <v>1</v>
      </c>
      <c r="FF860" s="9" t="str">
        <f t="shared" si="705"/>
        <v>1</v>
      </c>
      <c r="GJ860" s="4" t="str">
        <f t="shared" si="699"/>
        <v>パーツ\ハブ:ブランド\GRANCOMPE</v>
      </c>
      <c r="GK860" s="4" t="str">
        <f t="shared" si="697"/>
        <v>u:u</v>
      </c>
      <c r="GL860" s="11"/>
      <c r="GM860" s="4" t="str">
        <f t="shared" si="706"/>
        <v>::</v>
      </c>
      <c r="GN860" s="4" t="str">
        <f t="shared" si="706"/>
        <v>::</v>
      </c>
      <c r="GO860" s="4" t="str">
        <f t="shared" si="706"/>
        <v>::</v>
      </c>
      <c r="GP860" s="4" t="str">
        <f t="shared" si="698"/>
        <v>1</v>
      </c>
    </row>
    <row r="861" spans="1:198" ht="28" customHeight="1">
      <c r="A861" s="5" t="s">
        <v>4544</v>
      </c>
      <c r="B861" s="5" t="s">
        <v>4546</v>
      </c>
      <c r="C861" s="5" t="s">
        <v>4544</v>
      </c>
      <c r="D861" s="9" t="str">
        <f t="shared" si="671"/>
        <v>u</v>
      </c>
      <c r="E861" s="9" t="str">
        <f t="shared" si="672"/>
        <v xml:space="preserve"> / （グランコンペトラックハブリアBLACK）</v>
      </c>
      <c r="F861" s="9" t="str">
        <f t="shared" si="673"/>
        <v xml:space="preserve"> / （グランコンペトラックハブリアBLACK）</v>
      </c>
      <c r="G861" s="5">
        <v>8177</v>
      </c>
      <c r="H861" s="9">
        <f t="shared" si="674"/>
        <v>8177</v>
      </c>
      <c r="I861" s="9" t="str">
        <f t="shared" si="675"/>
        <v>0</v>
      </c>
      <c r="J861" s="9" t="str">
        <f t="shared" si="676"/>
        <v>1</v>
      </c>
      <c r="P861" s="9" t="str">
        <f t="shared" si="677"/>
        <v>グランコンペトラックハブリアBLACK</v>
      </c>
      <c r="AI861" s="9" t="str">
        <f t="shared" si="678"/>
        <v>http://image.rakuten.co.jp/brotures/cabinet/items/grancompe/hub_gc_bk2.jpg</v>
      </c>
      <c r="AS861" s="9" t="str">
        <f t="shared" si="700"/>
        <v>1</v>
      </c>
      <c r="AT861" s="9" t="str">
        <f t="shared" si="700"/>
        <v>1</v>
      </c>
      <c r="AU861" s="9" t="str">
        <f t="shared" si="679"/>
        <v>0</v>
      </c>
      <c r="AV861" s="9" t="str">
        <f t="shared" si="680"/>
        <v>1</v>
      </c>
      <c r="AW861" s="9" t="str">
        <f t="shared" si="701"/>
        <v>0</v>
      </c>
      <c r="AX861" s="9" t="str">
        <f t="shared" si="701"/>
        <v>0</v>
      </c>
      <c r="AY861" s="11"/>
      <c r="AZ861" s="11"/>
      <c r="BA861" s="11"/>
      <c r="BB861" s="9" t="str">
        <f t="shared" si="681"/>
        <v>-1</v>
      </c>
      <c r="BC861" s="9" t="str">
        <f t="shared" si="682"/>
        <v>0</v>
      </c>
      <c r="BG861" s="5" t="s">
        <v>4111</v>
      </c>
      <c r="BH861" s="5" t="s">
        <v>8503</v>
      </c>
      <c r="CS861" s="9" t="str">
        <f t="shared" si="683"/>
        <v>0</v>
      </c>
      <c r="CT861" s="9" t="str">
        <f t="shared" si="684"/>
        <v>&lt;iframe src="http://www.rakuten.ne.jp/gold/brotures/spec/grancompe/hub_gc_bk2.html" frameborder="0" id="spec-content" scrolling="no"&gt;&lt;/iframe&gt;</v>
      </c>
      <c r="CU861" s="9" t="str">
        <f t="shared" si="685"/>
        <v/>
      </c>
      <c r="CV861" s="9" t="str">
        <f t="shared" si="686"/>
        <v>&lt;div class="row-fluid"&gt;&lt;iframe src="http://www.rakuten.ne.jp/gold/brotures/items/grancompe/hub_gc_bk2.html" frameborder="0" id="skin-product" scrolling="no"&gt;&lt;/iframe&gt;&lt;/div&gt;</v>
      </c>
      <c r="CW861" s="11" t="str">
        <f t="shared" si="687"/>
        <v/>
      </c>
      <c r="CX861" t="s">
        <v>4544</v>
      </c>
      <c r="CY861" s="9" t="str">
        <f t="shared" si="688"/>
        <v>0</v>
      </c>
      <c r="CZ861" s="11"/>
      <c r="DA861" s="11"/>
      <c r="DB861" s="11"/>
      <c r="DC861" s="11"/>
      <c r="DD861" s="9" t="str">
        <f t="shared" si="689"/>
        <v/>
      </c>
      <c r="DI861" s="9" t="str">
        <f t="shared" si="690"/>
        <v/>
      </c>
      <c r="DT861" s="9">
        <f>VLOOKUP(BG861,ディレクトリID!A:B,2)</f>
        <v>407713</v>
      </c>
      <c r="DV861" s="4" t="str">
        <f t="shared" si="691"/>
        <v>【ハブ　GRANCOMPE】</v>
      </c>
      <c r="DW861" s="4" t="str">
        <f t="shared" si="692"/>
        <v>【ハブ　GRANCOMPE】</v>
      </c>
      <c r="DX861" s="9">
        <f t="shared" si="693"/>
        <v>4</v>
      </c>
      <c r="DY861" s="11"/>
      <c r="DZ861" s="9" t="str">
        <f t="shared" si="702"/>
        <v>1</v>
      </c>
      <c r="EA861" s="9" t="str">
        <f t="shared" si="702"/>
        <v>1</v>
      </c>
      <c r="EB861" s="11"/>
      <c r="EC861" s="11"/>
      <c r="ED861" s="11"/>
      <c r="EE861" s="9" t="str">
        <f t="shared" si="694"/>
        <v>0</v>
      </c>
      <c r="EO861" s="5" t="s">
        <v>428</v>
      </c>
      <c r="EP861" s="8" t="s">
        <v>429</v>
      </c>
      <c r="EQ861" s="8" t="s">
        <v>429</v>
      </c>
      <c r="ER861" s="8" t="s">
        <v>209</v>
      </c>
      <c r="ES861" s="8" t="s">
        <v>430</v>
      </c>
      <c r="ET861" s="9" t="str">
        <f t="shared" si="695"/>
        <v>2</v>
      </c>
      <c r="EU861" s="11"/>
      <c r="EV861" s="11"/>
      <c r="EW861" s="11"/>
      <c r="EX861" s="9" t="str">
        <f t="shared" si="703"/>
        <v>0</v>
      </c>
      <c r="EY861" s="9" t="str">
        <f t="shared" si="703"/>
        <v>0</v>
      </c>
      <c r="EZ861" s="11"/>
      <c r="FA861" s="11"/>
      <c r="FB861" s="9" t="str">
        <f t="shared" si="704"/>
        <v>0</v>
      </c>
      <c r="FC861" s="9" t="str">
        <f t="shared" si="704"/>
        <v>0</v>
      </c>
      <c r="FD861" s="9" t="str">
        <f t="shared" si="696"/>
        <v>1</v>
      </c>
      <c r="FE861" s="9" t="str">
        <f t="shared" si="705"/>
        <v>1</v>
      </c>
      <c r="FF861" s="9" t="str">
        <f t="shared" si="705"/>
        <v>1</v>
      </c>
      <c r="GJ861" s="4" t="str">
        <f t="shared" si="699"/>
        <v>パーツ\ハブ:ブランド\GRANCOMPE</v>
      </c>
      <c r="GK861" s="4" t="str">
        <f t="shared" si="697"/>
        <v>u:u</v>
      </c>
      <c r="GL861" s="11"/>
      <c r="GM861" s="4" t="str">
        <f t="shared" si="706"/>
        <v>::</v>
      </c>
      <c r="GN861" s="4" t="str">
        <f t="shared" si="706"/>
        <v>::</v>
      </c>
      <c r="GO861" s="4" t="str">
        <f t="shared" si="706"/>
        <v>::</v>
      </c>
      <c r="GP861" s="4" t="str">
        <f t="shared" si="698"/>
        <v>1</v>
      </c>
    </row>
    <row r="862" spans="1:198" ht="28" customHeight="1">
      <c r="A862" s="5" t="s">
        <v>4550</v>
      </c>
      <c r="B862" s="5" t="s">
        <v>4552</v>
      </c>
      <c r="C862" s="5" t="s">
        <v>4550</v>
      </c>
      <c r="D862" s="9" t="str">
        <f t="shared" si="671"/>
        <v>u</v>
      </c>
      <c r="E862" s="9" t="str">
        <f t="shared" si="672"/>
        <v xml:space="preserve"> / （グランコンペトラックハブセットBLUE）</v>
      </c>
      <c r="F862" s="9" t="str">
        <f t="shared" si="673"/>
        <v xml:space="preserve"> / （グランコンペトラックハブセットBLUE）</v>
      </c>
      <c r="G862" s="5">
        <v>16800</v>
      </c>
      <c r="H862" s="9">
        <f t="shared" si="674"/>
        <v>16800</v>
      </c>
      <c r="I862" s="9" t="str">
        <f t="shared" si="675"/>
        <v>0</v>
      </c>
      <c r="J862" s="9" t="str">
        <f t="shared" si="676"/>
        <v>1</v>
      </c>
      <c r="P862" s="9" t="str">
        <f t="shared" si="677"/>
        <v>グランコンペトラックハブセットBLUE</v>
      </c>
      <c r="AI862" s="9" t="str">
        <f t="shared" si="678"/>
        <v>http://image.rakuten.co.jp/brotures/cabinet/items/grancompe/hub_gc_bl.jpg</v>
      </c>
      <c r="AS862" s="9" t="str">
        <f t="shared" ref="AS862:AT881" si="707">IF($A862&lt;&gt;"","1","")</f>
        <v>1</v>
      </c>
      <c r="AT862" s="9" t="str">
        <f t="shared" si="707"/>
        <v>1</v>
      </c>
      <c r="AU862" s="9" t="str">
        <f t="shared" si="679"/>
        <v>0</v>
      </c>
      <c r="AV862" s="9" t="str">
        <f t="shared" si="680"/>
        <v>1</v>
      </c>
      <c r="AW862" s="9" t="str">
        <f t="shared" ref="AW862:AX881" si="708">IF($A862&lt;&gt;"","0","")</f>
        <v>0</v>
      </c>
      <c r="AX862" s="9" t="str">
        <f t="shared" si="708"/>
        <v>0</v>
      </c>
      <c r="AY862" s="11"/>
      <c r="AZ862" s="11"/>
      <c r="BA862" s="11"/>
      <c r="BB862" s="9" t="str">
        <f t="shared" si="681"/>
        <v>-1</v>
      </c>
      <c r="BC862" s="9" t="str">
        <f t="shared" si="682"/>
        <v>0</v>
      </c>
      <c r="BG862" s="5" t="s">
        <v>4111</v>
      </c>
      <c r="BH862" s="5" t="s">
        <v>8503</v>
      </c>
      <c r="CS862" s="9" t="str">
        <f t="shared" si="683"/>
        <v>0</v>
      </c>
      <c r="CT862" s="9" t="str">
        <f t="shared" si="684"/>
        <v>&lt;iframe src="http://www.rakuten.ne.jp/gold/brotures/spec/grancompe/hub_gc_bl.html" frameborder="0" id="spec-content" scrolling="no"&gt;&lt;/iframe&gt;</v>
      </c>
      <c r="CU862" s="9" t="str">
        <f t="shared" si="685"/>
        <v/>
      </c>
      <c r="CV862" s="9" t="str">
        <f t="shared" si="686"/>
        <v>&lt;div class="row-fluid"&gt;&lt;iframe src="http://www.rakuten.ne.jp/gold/brotures/items/grancompe/hub_gc_bl.html" frameborder="0" id="skin-product" scrolling="no"&gt;&lt;/iframe&gt;&lt;/div&gt;</v>
      </c>
      <c r="CW862" s="11" t="str">
        <f t="shared" si="687"/>
        <v/>
      </c>
      <c r="CX862" t="s">
        <v>4550</v>
      </c>
      <c r="CY862" s="9" t="str">
        <f t="shared" si="688"/>
        <v>0</v>
      </c>
      <c r="CZ862" s="11"/>
      <c r="DA862" s="11"/>
      <c r="DB862" s="11"/>
      <c r="DC862" s="11"/>
      <c r="DD862" s="9" t="str">
        <f t="shared" si="689"/>
        <v/>
      </c>
      <c r="DI862" s="9" t="str">
        <f t="shared" si="690"/>
        <v/>
      </c>
      <c r="DT862" s="9">
        <f>VLOOKUP(BG862,ディレクトリID!A:B,2)</f>
        <v>407713</v>
      </c>
      <c r="DV862" s="4" t="str">
        <f t="shared" si="691"/>
        <v>【ハブ　GRANCOMPE】</v>
      </c>
      <c r="DW862" s="4" t="str">
        <f t="shared" si="692"/>
        <v>【ハブ　GRANCOMPE】</v>
      </c>
      <c r="DX862" s="9">
        <f t="shared" si="693"/>
        <v>4</v>
      </c>
      <c r="DY862" s="11"/>
      <c r="DZ862" s="9" t="str">
        <f t="shared" ref="DZ862:EA881" si="709">IF($A862&lt;&gt;"","1","")</f>
        <v>1</v>
      </c>
      <c r="EA862" s="9" t="str">
        <f t="shared" si="709"/>
        <v>1</v>
      </c>
      <c r="EB862" s="11"/>
      <c r="EC862" s="11"/>
      <c r="ED862" s="11"/>
      <c r="EE862" s="9" t="str">
        <f t="shared" si="694"/>
        <v>0</v>
      </c>
      <c r="EO862" s="5" t="s">
        <v>428</v>
      </c>
      <c r="EP862" s="8" t="s">
        <v>429</v>
      </c>
      <c r="EQ862" s="8" t="s">
        <v>429</v>
      </c>
      <c r="ER862" s="8" t="s">
        <v>209</v>
      </c>
      <c r="ES862" s="8" t="s">
        <v>430</v>
      </c>
      <c r="ET862" s="9" t="str">
        <f t="shared" si="695"/>
        <v>2</v>
      </c>
      <c r="EU862" s="11"/>
      <c r="EV862" s="11"/>
      <c r="EW862" s="11"/>
      <c r="EX862" s="9" t="str">
        <f t="shared" ref="EX862:EY881" si="710">IF($A862&lt;&gt;"","0","")</f>
        <v>0</v>
      </c>
      <c r="EY862" s="9" t="str">
        <f t="shared" si="710"/>
        <v>0</v>
      </c>
      <c r="EZ862" s="11"/>
      <c r="FA862" s="11"/>
      <c r="FB862" s="9" t="str">
        <f t="shared" ref="FB862:FC881" si="711">IF($A862&lt;&gt;"","0","")</f>
        <v>0</v>
      </c>
      <c r="FC862" s="9" t="str">
        <f t="shared" si="711"/>
        <v>0</v>
      </c>
      <c r="FD862" s="9" t="str">
        <f t="shared" si="696"/>
        <v>1</v>
      </c>
      <c r="FE862" s="9" t="str">
        <f t="shared" ref="FE862:FF881" si="712">IF($BG862="完成車","3","1")</f>
        <v>1</v>
      </c>
      <c r="FF862" s="9" t="str">
        <f t="shared" si="712"/>
        <v>1</v>
      </c>
      <c r="GJ862" s="4" t="str">
        <f t="shared" si="699"/>
        <v>パーツ\ハブ:ブランド\GRANCOMPE</v>
      </c>
      <c r="GK862" s="4" t="str">
        <f t="shared" si="697"/>
        <v>u:u</v>
      </c>
      <c r="GL862" s="11"/>
      <c r="GM862" s="4" t="str">
        <f t="shared" ref="GM862:GO881" si="713">IF($A862&lt;&gt;"","::","")</f>
        <v>::</v>
      </c>
      <c r="GN862" s="4" t="str">
        <f t="shared" si="713"/>
        <v>::</v>
      </c>
      <c r="GO862" s="4" t="str">
        <f t="shared" si="713"/>
        <v>::</v>
      </c>
      <c r="GP862" s="4" t="str">
        <f t="shared" si="698"/>
        <v>1</v>
      </c>
    </row>
    <row r="863" spans="1:198" ht="28" customHeight="1">
      <c r="A863" s="5" t="s">
        <v>4556</v>
      </c>
      <c r="B863" s="5" t="s">
        <v>4558</v>
      </c>
      <c r="C863" s="5" t="s">
        <v>4556</v>
      </c>
      <c r="D863" s="9" t="str">
        <f t="shared" si="671"/>
        <v>u</v>
      </c>
      <c r="E863" s="9" t="str">
        <f t="shared" si="672"/>
        <v xml:space="preserve"> / （グランコンペトラックハブセットGOLD）</v>
      </c>
      <c r="F863" s="9" t="str">
        <f t="shared" si="673"/>
        <v xml:space="preserve"> / （グランコンペトラックハブセットGOLD）</v>
      </c>
      <c r="G863" s="5">
        <v>16800</v>
      </c>
      <c r="H863" s="9">
        <f t="shared" si="674"/>
        <v>16800</v>
      </c>
      <c r="I863" s="9" t="str">
        <f t="shared" si="675"/>
        <v>0</v>
      </c>
      <c r="J863" s="9" t="str">
        <f t="shared" si="676"/>
        <v>1</v>
      </c>
      <c r="P863" s="9" t="str">
        <f t="shared" si="677"/>
        <v>グランコンペトラックハブセットGOLD</v>
      </c>
      <c r="AI863" s="9" t="str">
        <f t="shared" si="678"/>
        <v>http://image.rakuten.co.jp/brotures/cabinet/items/grancompe/hub_gc_gl.jpg</v>
      </c>
      <c r="AS863" s="9" t="str">
        <f t="shared" si="707"/>
        <v>1</v>
      </c>
      <c r="AT863" s="9" t="str">
        <f t="shared" si="707"/>
        <v>1</v>
      </c>
      <c r="AU863" s="9" t="str">
        <f t="shared" si="679"/>
        <v>0</v>
      </c>
      <c r="AV863" s="9" t="str">
        <f t="shared" si="680"/>
        <v>1</v>
      </c>
      <c r="AW863" s="9" t="str">
        <f t="shared" si="708"/>
        <v>0</v>
      </c>
      <c r="AX863" s="9" t="str">
        <f t="shared" si="708"/>
        <v>0</v>
      </c>
      <c r="AY863" s="11"/>
      <c r="AZ863" s="11"/>
      <c r="BA863" s="11"/>
      <c r="BB863" s="9" t="str">
        <f t="shared" si="681"/>
        <v>-1</v>
      </c>
      <c r="BC863" s="9" t="str">
        <f t="shared" si="682"/>
        <v>0</v>
      </c>
      <c r="BG863" s="5" t="s">
        <v>4111</v>
      </c>
      <c r="BH863" s="5" t="s">
        <v>8503</v>
      </c>
      <c r="CS863" s="9" t="str">
        <f t="shared" si="683"/>
        <v>0</v>
      </c>
      <c r="CT863" s="9" t="str">
        <f t="shared" si="684"/>
        <v>&lt;iframe src="http://www.rakuten.ne.jp/gold/brotures/spec/grancompe/hub_gc_gl.html" frameborder="0" id="spec-content" scrolling="no"&gt;&lt;/iframe&gt;</v>
      </c>
      <c r="CU863" s="9" t="str">
        <f t="shared" si="685"/>
        <v/>
      </c>
      <c r="CV863" s="9" t="str">
        <f t="shared" si="686"/>
        <v>&lt;div class="row-fluid"&gt;&lt;iframe src="http://www.rakuten.ne.jp/gold/brotures/items/grancompe/hub_gc_gl.html" frameborder="0" id="skin-product" scrolling="no"&gt;&lt;/iframe&gt;&lt;/div&gt;</v>
      </c>
      <c r="CW863" s="11" t="str">
        <f t="shared" si="687"/>
        <v/>
      </c>
      <c r="CX863" t="s">
        <v>4556</v>
      </c>
      <c r="CY863" s="9" t="str">
        <f t="shared" si="688"/>
        <v>0</v>
      </c>
      <c r="CZ863" s="11"/>
      <c r="DA863" s="11"/>
      <c r="DB863" s="11"/>
      <c r="DC863" s="11"/>
      <c r="DD863" s="9" t="str">
        <f t="shared" si="689"/>
        <v/>
      </c>
      <c r="DI863" s="9" t="str">
        <f t="shared" si="690"/>
        <v/>
      </c>
      <c r="DT863" s="9">
        <f>VLOOKUP(BG863,ディレクトリID!A:B,2)</f>
        <v>407713</v>
      </c>
      <c r="DV863" s="4" t="str">
        <f t="shared" si="691"/>
        <v>【ハブ　GRANCOMPE】</v>
      </c>
      <c r="DW863" s="4" t="str">
        <f t="shared" si="692"/>
        <v>【ハブ　GRANCOMPE】</v>
      </c>
      <c r="DX863" s="9">
        <f t="shared" si="693"/>
        <v>4</v>
      </c>
      <c r="DY863" s="11"/>
      <c r="DZ863" s="9" t="str">
        <f t="shared" si="709"/>
        <v>1</v>
      </c>
      <c r="EA863" s="9" t="str">
        <f t="shared" si="709"/>
        <v>1</v>
      </c>
      <c r="EB863" s="11"/>
      <c r="EC863" s="11"/>
      <c r="ED863" s="11"/>
      <c r="EE863" s="9" t="str">
        <f t="shared" si="694"/>
        <v>0</v>
      </c>
      <c r="EO863" s="5" t="s">
        <v>428</v>
      </c>
      <c r="EP863" s="8" t="s">
        <v>429</v>
      </c>
      <c r="EQ863" s="8" t="s">
        <v>429</v>
      </c>
      <c r="ER863" s="8" t="s">
        <v>209</v>
      </c>
      <c r="ES863" s="8" t="s">
        <v>430</v>
      </c>
      <c r="ET863" s="9" t="str">
        <f t="shared" si="695"/>
        <v>2</v>
      </c>
      <c r="EU863" s="11"/>
      <c r="EV863" s="11"/>
      <c r="EW863" s="11"/>
      <c r="EX863" s="9" t="str">
        <f t="shared" si="710"/>
        <v>0</v>
      </c>
      <c r="EY863" s="9" t="str">
        <f t="shared" si="710"/>
        <v>0</v>
      </c>
      <c r="EZ863" s="11"/>
      <c r="FA863" s="11"/>
      <c r="FB863" s="9" t="str">
        <f t="shared" si="711"/>
        <v>0</v>
      </c>
      <c r="FC863" s="9" t="str">
        <f t="shared" si="711"/>
        <v>0</v>
      </c>
      <c r="FD863" s="9" t="str">
        <f t="shared" si="696"/>
        <v>1</v>
      </c>
      <c r="FE863" s="9" t="str">
        <f t="shared" si="712"/>
        <v>1</v>
      </c>
      <c r="FF863" s="9" t="str">
        <f t="shared" si="712"/>
        <v>1</v>
      </c>
      <c r="GJ863" s="4" t="str">
        <f t="shared" si="699"/>
        <v>パーツ\ハブ:ブランド\GRANCOMPE</v>
      </c>
      <c r="GK863" s="4" t="str">
        <f t="shared" si="697"/>
        <v>u:u</v>
      </c>
      <c r="GL863" s="11"/>
      <c r="GM863" s="4" t="str">
        <f t="shared" si="713"/>
        <v>::</v>
      </c>
      <c r="GN863" s="4" t="str">
        <f t="shared" si="713"/>
        <v>::</v>
      </c>
      <c r="GO863" s="4" t="str">
        <f t="shared" si="713"/>
        <v>::</v>
      </c>
      <c r="GP863" s="4" t="str">
        <f t="shared" si="698"/>
        <v>1</v>
      </c>
    </row>
    <row r="864" spans="1:198" ht="28" customHeight="1">
      <c r="A864" s="5" t="s">
        <v>4562</v>
      </c>
      <c r="B864" s="5" t="s">
        <v>4564</v>
      </c>
      <c r="C864" s="5" t="s">
        <v>4562</v>
      </c>
      <c r="D864" s="9" t="str">
        <f t="shared" si="671"/>
        <v>u</v>
      </c>
      <c r="E864" s="9" t="str">
        <f t="shared" si="672"/>
        <v xml:space="preserve"> / （グランコンペトラックハブセットGREEN）</v>
      </c>
      <c r="F864" s="9" t="str">
        <f t="shared" si="673"/>
        <v xml:space="preserve"> / （グランコンペトラックハブセットGREEN）</v>
      </c>
      <c r="G864" s="5">
        <v>16800</v>
      </c>
      <c r="H864" s="9">
        <f t="shared" si="674"/>
        <v>16800</v>
      </c>
      <c r="I864" s="9" t="str">
        <f t="shared" si="675"/>
        <v>0</v>
      </c>
      <c r="J864" s="9" t="str">
        <f t="shared" si="676"/>
        <v>1</v>
      </c>
      <c r="P864" s="9" t="str">
        <f t="shared" si="677"/>
        <v>グランコンペトラックハブセットGREEN</v>
      </c>
      <c r="AI864" s="9" t="str">
        <f t="shared" si="678"/>
        <v>http://image.rakuten.co.jp/brotures/cabinet/items/grancompe/hub_gc_gr.jpg</v>
      </c>
      <c r="AS864" s="9" t="str">
        <f t="shared" si="707"/>
        <v>1</v>
      </c>
      <c r="AT864" s="9" t="str">
        <f t="shared" si="707"/>
        <v>1</v>
      </c>
      <c r="AU864" s="9" t="str">
        <f t="shared" si="679"/>
        <v>0</v>
      </c>
      <c r="AV864" s="9" t="str">
        <f t="shared" si="680"/>
        <v>1</v>
      </c>
      <c r="AW864" s="9" t="str">
        <f t="shared" si="708"/>
        <v>0</v>
      </c>
      <c r="AX864" s="9" t="str">
        <f t="shared" si="708"/>
        <v>0</v>
      </c>
      <c r="AY864" s="11"/>
      <c r="AZ864" s="11"/>
      <c r="BA864" s="11"/>
      <c r="BB864" s="9" t="str">
        <f t="shared" si="681"/>
        <v>-1</v>
      </c>
      <c r="BC864" s="9" t="str">
        <f t="shared" si="682"/>
        <v>0</v>
      </c>
      <c r="BG864" s="5" t="s">
        <v>4111</v>
      </c>
      <c r="BH864" s="5" t="s">
        <v>8503</v>
      </c>
      <c r="CS864" s="9" t="str">
        <f t="shared" si="683"/>
        <v>0</v>
      </c>
      <c r="CT864" s="9" t="str">
        <f t="shared" si="684"/>
        <v>&lt;iframe src="http://www.rakuten.ne.jp/gold/brotures/spec/grancompe/hub_gc_gr.html" frameborder="0" id="spec-content" scrolling="no"&gt;&lt;/iframe&gt;</v>
      </c>
      <c r="CU864" s="9" t="str">
        <f t="shared" si="685"/>
        <v/>
      </c>
      <c r="CV864" s="9" t="str">
        <f t="shared" si="686"/>
        <v>&lt;div class="row-fluid"&gt;&lt;iframe src="http://www.rakuten.ne.jp/gold/brotures/items/grancompe/hub_gc_gr.html" frameborder="0" id="skin-product" scrolling="no"&gt;&lt;/iframe&gt;&lt;/div&gt;</v>
      </c>
      <c r="CW864" s="11" t="str">
        <f t="shared" si="687"/>
        <v/>
      </c>
      <c r="CX864" t="s">
        <v>4562</v>
      </c>
      <c r="CY864" s="9" t="str">
        <f t="shared" si="688"/>
        <v>0</v>
      </c>
      <c r="CZ864" s="11"/>
      <c r="DA864" s="11"/>
      <c r="DB864" s="11"/>
      <c r="DC864" s="11"/>
      <c r="DD864" s="9" t="str">
        <f t="shared" si="689"/>
        <v/>
      </c>
      <c r="DI864" s="9" t="str">
        <f t="shared" si="690"/>
        <v/>
      </c>
      <c r="DT864" s="9">
        <f>VLOOKUP(BG864,ディレクトリID!A:B,2)</f>
        <v>407713</v>
      </c>
      <c r="DV864" s="4" t="str">
        <f t="shared" si="691"/>
        <v>【ハブ　GRANCOMPE】</v>
      </c>
      <c r="DW864" s="4" t="str">
        <f t="shared" si="692"/>
        <v>【ハブ　GRANCOMPE】</v>
      </c>
      <c r="DX864" s="9">
        <f t="shared" si="693"/>
        <v>4</v>
      </c>
      <c r="DY864" s="11"/>
      <c r="DZ864" s="9" t="str">
        <f t="shared" si="709"/>
        <v>1</v>
      </c>
      <c r="EA864" s="9" t="str">
        <f t="shared" si="709"/>
        <v>1</v>
      </c>
      <c r="EB864" s="11"/>
      <c r="EC864" s="11"/>
      <c r="ED864" s="11"/>
      <c r="EE864" s="9" t="str">
        <f t="shared" si="694"/>
        <v>0</v>
      </c>
      <c r="EO864" s="5" t="s">
        <v>428</v>
      </c>
      <c r="EP864" s="8" t="s">
        <v>429</v>
      </c>
      <c r="EQ864" s="8" t="s">
        <v>429</v>
      </c>
      <c r="ER864" s="8" t="s">
        <v>209</v>
      </c>
      <c r="ES864" s="8" t="s">
        <v>430</v>
      </c>
      <c r="ET864" s="9" t="str">
        <f t="shared" si="695"/>
        <v>2</v>
      </c>
      <c r="EU864" s="11"/>
      <c r="EV864" s="11"/>
      <c r="EW864" s="11"/>
      <c r="EX864" s="9" t="str">
        <f t="shared" si="710"/>
        <v>0</v>
      </c>
      <c r="EY864" s="9" t="str">
        <f t="shared" si="710"/>
        <v>0</v>
      </c>
      <c r="EZ864" s="11"/>
      <c r="FA864" s="11"/>
      <c r="FB864" s="9" t="str">
        <f t="shared" si="711"/>
        <v>0</v>
      </c>
      <c r="FC864" s="9" t="str">
        <f t="shared" si="711"/>
        <v>0</v>
      </c>
      <c r="FD864" s="9" t="str">
        <f t="shared" si="696"/>
        <v>1</v>
      </c>
      <c r="FE864" s="9" t="str">
        <f t="shared" si="712"/>
        <v>1</v>
      </c>
      <c r="FF864" s="9" t="str">
        <f t="shared" si="712"/>
        <v>1</v>
      </c>
      <c r="GJ864" s="4" t="str">
        <f t="shared" si="699"/>
        <v>パーツ\ハブ:ブランド\GRANCOMPE</v>
      </c>
      <c r="GK864" s="4" t="str">
        <f t="shared" si="697"/>
        <v>u:u</v>
      </c>
      <c r="GL864" s="11"/>
      <c r="GM864" s="4" t="str">
        <f t="shared" si="713"/>
        <v>::</v>
      </c>
      <c r="GN864" s="4" t="str">
        <f t="shared" si="713"/>
        <v>::</v>
      </c>
      <c r="GO864" s="4" t="str">
        <f t="shared" si="713"/>
        <v>::</v>
      </c>
      <c r="GP864" s="4" t="str">
        <f t="shared" si="698"/>
        <v>1</v>
      </c>
    </row>
    <row r="865" spans="1:198" ht="28" customHeight="1">
      <c r="A865" s="5" t="s">
        <v>4568</v>
      </c>
      <c r="B865" s="5" t="s">
        <v>4570</v>
      </c>
      <c r="C865" s="5" t="s">
        <v>4568</v>
      </c>
      <c r="D865" s="9" t="str">
        <f t="shared" si="671"/>
        <v>u</v>
      </c>
      <c r="E865" s="9" t="str">
        <f t="shared" si="672"/>
        <v xml:space="preserve"> / （グランコンペIリアハブ）</v>
      </c>
      <c r="F865" s="9" t="str">
        <f t="shared" si="673"/>
        <v xml:space="preserve"> / （グランコンペIリアハブ）</v>
      </c>
      <c r="G865" s="5">
        <v>8177</v>
      </c>
      <c r="H865" s="9">
        <f t="shared" si="674"/>
        <v>8177</v>
      </c>
      <c r="I865" s="9" t="str">
        <f t="shared" si="675"/>
        <v>0</v>
      </c>
      <c r="J865" s="9" t="str">
        <f t="shared" si="676"/>
        <v>1</v>
      </c>
      <c r="P865" s="9" t="str">
        <f t="shared" si="677"/>
        <v>グランコンペIリアハブ</v>
      </c>
      <c r="AI865" s="9" t="str">
        <f t="shared" si="678"/>
        <v>http://image.rakuten.co.jp/brotures/cabinet/items/grancompe/hub_gc_i_rear.jpg</v>
      </c>
      <c r="AS865" s="9" t="str">
        <f t="shared" si="707"/>
        <v>1</v>
      </c>
      <c r="AT865" s="9" t="str">
        <f t="shared" si="707"/>
        <v>1</v>
      </c>
      <c r="AU865" s="9" t="str">
        <f t="shared" si="679"/>
        <v>0</v>
      </c>
      <c r="AV865" s="9" t="str">
        <f t="shared" si="680"/>
        <v>1</v>
      </c>
      <c r="AW865" s="9" t="str">
        <f t="shared" si="708"/>
        <v>0</v>
      </c>
      <c r="AX865" s="9" t="str">
        <f t="shared" si="708"/>
        <v>0</v>
      </c>
      <c r="AY865" s="11"/>
      <c r="AZ865" s="11"/>
      <c r="BA865" s="11"/>
      <c r="BB865" s="9" t="str">
        <f t="shared" si="681"/>
        <v>-1</v>
      </c>
      <c r="BC865" s="9" t="str">
        <f t="shared" si="682"/>
        <v>0</v>
      </c>
      <c r="BG865" s="5" t="s">
        <v>4111</v>
      </c>
      <c r="BH865" s="5" t="s">
        <v>8503</v>
      </c>
      <c r="CS865" s="9" t="str">
        <f t="shared" si="683"/>
        <v>0</v>
      </c>
      <c r="CT865" s="9" t="str">
        <f t="shared" si="684"/>
        <v>&lt;iframe src="http://www.rakuten.ne.jp/gold/brotures/spec/grancompe/hub_gc_i_rear.html" frameborder="0" id="spec-content" scrolling="no"&gt;&lt;/iframe&gt;</v>
      </c>
      <c r="CU865" s="9" t="str">
        <f t="shared" si="685"/>
        <v/>
      </c>
      <c r="CV865" s="9" t="str">
        <f t="shared" si="686"/>
        <v>&lt;div class="row-fluid"&gt;&lt;iframe src="http://www.rakuten.ne.jp/gold/brotures/items/grancompe/hub_gc_i_rear.html" frameborder="0" id="skin-product" scrolling="no"&gt;&lt;/iframe&gt;&lt;/div&gt;</v>
      </c>
      <c r="CW865" s="11" t="str">
        <f t="shared" si="687"/>
        <v/>
      </c>
      <c r="CX865" t="s">
        <v>4568</v>
      </c>
      <c r="CY865" s="9" t="str">
        <f t="shared" si="688"/>
        <v>0</v>
      </c>
      <c r="CZ865" s="11"/>
      <c r="DA865" s="11"/>
      <c r="DB865" s="11"/>
      <c r="DC865" s="11"/>
      <c r="DD865" s="9" t="str">
        <f t="shared" si="689"/>
        <v/>
      </c>
      <c r="DI865" s="9" t="str">
        <f t="shared" si="690"/>
        <v/>
      </c>
      <c r="DT865" s="9">
        <f>VLOOKUP(BG865,ディレクトリID!A:B,2)</f>
        <v>407713</v>
      </c>
      <c r="DV865" s="4" t="str">
        <f t="shared" si="691"/>
        <v>【ハブ　GRANCOMPE】</v>
      </c>
      <c r="DW865" s="4" t="str">
        <f t="shared" si="692"/>
        <v>【ハブ　GRANCOMPE】</v>
      </c>
      <c r="DX865" s="9">
        <f t="shared" si="693"/>
        <v>4</v>
      </c>
      <c r="DY865" s="11"/>
      <c r="DZ865" s="9" t="str">
        <f t="shared" si="709"/>
        <v>1</v>
      </c>
      <c r="EA865" s="9" t="str">
        <f t="shared" si="709"/>
        <v>1</v>
      </c>
      <c r="EB865" s="11"/>
      <c r="EC865" s="11"/>
      <c r="ED865" s="11"/>
      <c r="EE865" s="9" t="str">
        <f t="shared" si="694"/>
        <v>0</v>
      </c>
      <c r="EO865" s="5" t="s">
        <v>428</v>
      </c>
      <c r="EP865" s="8" t="s">
        <v>429</v>
      </c>
      <c r="EQ865" s="8" t="s">
        <v>429</v>
      </c>
      <c r="ER865" s="8" t="s">
        <v>209</v>
      </c>
      <c r="ES865" s="8" t="s">
        <v>430</v>
      </c>
      <c r="ET865" s="9" t="str">
        <f t="shared" si="695"/>
        <v>2</v>
      </c>
      <c r="EU865" s="11"/>
      <c r="EV865" s="11"/>
      <c r="EW865" s="11"/>
      <c r="EX865" s="9" t="str">
        <f t="shared" si="710"/>
        <v>0</v>
      </c>
      <c r="EY865" s="9" t="str">
        <f t="shared" si="710"/>
        <v>0</v>
      </c>
      <c r="EZ865" s="11"/>
      <c r="FA865" s="11"/>
      <c r="FB865" s="9" t="str">
        <f t="shared" si="711"/>
        <v>0</v>
      </c>
      <c r="FC865" s="9" t="str">
        <f t="shared" si="711"/>
        <v>0</v>
      </c>
      <c r="FD865" s="9" t="str">
        <f t="shared" si="696"/>
        <v>1</v>
      </c>
      <c r="FE865" s="9" t="str">
        <f t="shared" si="712"/>
        <v>1</v>
      </c>
      <c r="FF865" s="9" t="str">
        <f t="shared" si="712"/>
        <v>1</v>
      </c>
      <c r="GJ865" s="4" t="str">
        <f t="shared" si="699"/>
        <v>パーツ\ハブ:ブランド\GRANCOMPE</v>
      </c>
      <c r="GK865" s="4" t="str">
        <f t="shared" si="697"/>
        <v>u:u</v>
      </c>
      <c r="GL865" s="11"/>
      <c r="GM865" s="4" t="str">
        <f t="shared" si="713"/>
        <v>::</v>
      </c>
      <c r="GN865" s="4" t="str">
        <f t="shared" si="713"/>
        <v>::</v>
      </c>
      <c r="GO865" s="4" t="str">
        <f t="shared" si="713"/>
        <v>::</v>
      </c>
      <c r="GP865" s="4" t="str">
        <f t="shared" si="698"/>
        <v>1</v>
      </c>
    </row>
    <row r="866" spans="1:198" ht="28" customHeight="1">
      <c r="A866" s="5" t="s">
        <v>4574</v>
      </c>
      <c r="B866" s="5" t="s">
        <v>4576</v>
      </c>
      <c r="C866" s="5" t="s">
        <v>4574</v>
      </c>
      <c r="D866" s="9" t="str">
        <f t="shared" si="671"/>
        <v>u</v>
      </c>
      <c r="E866" s="9" t="str">
        <f t="shared" si="672"/>
        <v xml:space="preserve"> / （グランコンペトラックハブセットPINK）</v>
      </c>
      <c r="F866" s="9" t="str">
        <f t="shared" si="673"/>
        <v xml:space="preserve"> / （グランコンペトラックハブセットPINK）</v>
      </c>
      <c r="G866" s="5">
        <v>16800</v>
      </c>
      <c r="H866" s="9">
        <f t="shared" si="674"/>
        <v>16800</v>
      </c>
      <c r="I866" s="9" t="str">
        <f t="shared" si="675"/>
        <v>0</v>
      </c>
      <c r="J866" s="9" t="str">
        <f t="shared" si="676"/>
        <v>1</v>
      </c>
      <c r="P866" s="9" t="str">
        <f t="shared" si="677"/>
        <v>グランコンペトラックハブセットPINK</v>
      </c>
      <c r="AI866" s="9" t="str">
        <f t="shared" si="678"/>
        <v>http://image.rakuten.co.jp/brotures/cabinet/items/grancompe/hub_gc_pink.jpg</v>
      </c>
      <c r="AS866" s="9" t="str">
        <f t="shared" si="707"/>
        <v>1</v>
      </c>
      <c r="AT866" s="9" t="str">
        <f t="shared" si="707"/>
        <v>1</v>
      </c>
      <c r="AU866" s="9" t="str">
        <f t="shared" si="679"/>
        <v>0</v>
      </c>
      <c r="AV866" s="9" t="str">
        <f t="shared" si="680"/>
        <v>1</v>
      </c>
      <c r="AW866" s="9" t="str">
        <f t="shared" si="708"/>
        <v>0</v>
      </c>
      <c r="AX866" s="9" t="str">
        <f t="shared" si="708"/>
        <v>0</v>
      </c>
      <c r="AY866" s="11"/>
      <c r="AZ866" s="11"/>
      <c r="BA866" s="11"/>
      <c r="BB866" s="9" t="str">
        <f t="shared" si="681"/>
        <v>-1</v>
      </c>
      <c r="BC866" s="9" t="str">
        <f t="shared" si="682"/>
        <v>0</v>
      </c>
      <c r="BG866" s="5" t="s">
        <v>4111</v>
      </c>
      <c r="BH866" s="5" t="s">
        <v>8503</v>
      </c>
      <c r="CS866" s="9" t="str">
        <f t="shared" si="683"/>
        <v>0</v>
      </c>
      <c r="CT866" s="9" t="str">
        <f t="shared" si="684"/>
        <v>&lt;iframe src="http://www.rakuten.ne.jp/gold/brotures/spec/grancompe/hub_gc_pink.html" frameborder="0" id="spec-content" scrolling="no"&gt;&lt;/iframe&gt;</v>
      </c>
      <c r="CU866" s="9" t="str">
        <f t="shared" si="685"/>
        <v/>
      </c>
      <c r="CV866" s="9" t="str">
        <f t="shared" si="686"/>
        <v>&lt;div class="row-fluid"&gt;&lt;iframe src="http://www.rakuten.ne.jp/gold/brotures/items/grancompe/hub_gc_pink.html" frameborder="0" id="skin-product" scrolling="no"&gt;&lt;/iframe&gt;&lt;/div&gt;</v>
      </c>
      <c r="CW866" s="11" t="str">
        <f t="shared" si="687"/>
        <v/>
      </c>
      <c r="CX866" t="s">
        <v>4574</v>
      </c>
      <c r="CY866" s="9" t="str">
        <f t="shared" si="688"/>
        <v>0</v>
      </c>
      <c r="CZ866" s="11"/>
      <c r="DA866" s="11"/>
      <c r="DB866" s="11"/>
      <c r="DC866" s="11"/>
      <c r="DD866" s="9" t="str">
        <f t="shared" si="689"/>
        <v/>
      </c>
      <c r="DI866" s="9" t="str">
        <f t="shared" si="690"/>
        <v/>
      </c>
      <c r="DT866" s="9">
        <f>VLOOKUP(BG866,ディレクトリID!A:B,2)</f>
        <v>407713</v>
      </c>
      <c r="DV866" s="4" t="str">
        <f t="shared" si="691"/>
        <v>【ハブ　GRANCOMPE】</v>
      </c>
      <c r="DW866" s="4" t="str">
        <f t="shared" si="692"/>
        <v>【ハブ　GRANCOMPE】</v>
      </c>
      <c r="DX866" s="9">
        <f t="shared" si="693"/>
        <v>4</v>
      </c>
      <c r="DY866" s="11"/>
      <c r="DZ866" s="9" t="str">
        <f t="shared" si="709"/>
        <v>1</v>
      </c>
      <c r="EA866" s="9" t="str">
        <f t="shared" si="709"/>
        <v>1</v>
      </c>
      <c r="EB866" s="11"/>
      <c r="EC866" s="11"/>
      <c r="ED866" s="11"/>
      <c r="EE866" s="9" t="str">
        <f t="shared" si="694"/>
        <v>0</v>
      </c>
      <c r="EO866" s="5" t="s">
        <v>428</v>
      </c>
      <c r="EP866" s="8" t="s">
        <v>429</v>
      </c>
      <c r="EQ866" s="8" t="s">
        <v>429</v>
      </c>
      <c r="ER866" s="8" t="s">
        <v>209</v>
      </c>
      <c r="ES866" s="8" t="s">
        <v>430</v>
      </c>
      <c r="ET866" s="9" t="str">
        <f t="shared" si="695"/>
        <v>2</v>
      </c>
      <c r="EU866" s="11"/>
      <c r="EV866" s="11"/>
      <c r="EW866" s="11"/>
      <c r="EX866" s="9" t="str">
        <f t="shared" si="710"/>
        <v>0</v>
      </c>
      <c r="EY866" s="9" t="str">
        <f t="shared" si="710"/>
        <v>0</v>
      </c>
      <c r="EZ866" s="11"/>
      <c r="FA866" s="11"/>
      <c r="FB866" s="9" t="str">
        <f t="shared" si="711"/>
        <v>0</v>
      </c>
      <c r="FC866" s="9" t="str">
        <f t="shared" si="711"/>
        <v>0</v>
      </c>
      <c r="FD866" s="9" t="str">
        <f t="shared" si="696"/>
        <v>1</v>
      </c>
      <c r="FE866" s="9" t="str">
        <f t="shared" si="712"/>
        <v>1</v>
      </c>
      <c r="FF866" s="9" t="str">
        <f t="shared" si="712"/>
        <v>1</v>
      </c>
      <c r="GJ866" s="4" t="str">
        <f t="shared" si="699"/>
        <v>パーツ\ハブ:ブランド\GRANCOMPE</v>
      </c>
      <c r="GK866" s="4" t="str">
        <f t="shared" si="697"/>
        <v>u:u</v>
      </c>
      <c r="GL866" s="11"/>
      <c r="GM866" s="4" t="str">
        <f t="shared" si="713"/>
        <v>::</v>
      </c>
      <c r="GN866" s="4" t="str">
        <f t="shared" si="713"/>
        <v>::</v>
      </c>
      <c r="GO866" s="4" t="str">
        <f t="shared" si="713"/>
        <v>::</v>
      </c>
      <c r="GP866" s="4" t="str">
        <f t="shared" si="698"/>
        <v>1</v>
      </c>
    </row>
    <row r="867" spans="1:198" ht="28" customHeight="1">
      <c r="A867" s="5" t="s">
        <v>4580</v>
      </c>
      <c r="B867" s="5" t="s">
        <v>4582</v>
      </c>
      <c r="C867" s="5" t="s">
        <v>4580</v>
      </c>
      <c r="D867" s="9" t="str">
        <f t="shared" si="671"/>
        <v>u</v>
      </c>
      <c r="E867" s="9" t="str">
        <f t="shared" si="672"/>
        <v xml:space="preserve"> / （グランコンペトラックハブセットPURPLE）</v>
      </c>
      <c r="F867" s="9" t="str">
        <f t="shared" si="673"/>
        <v xml:space="preserve"> / （グランコンペトラックハブセットPURPLE）</v>
      </c>
      <c r="G867" s="5">
        <v>16800</v>
      </c>
      <c r="H867" s="9">
        <f t="shared" si="674"/>
        <v>16800</v>
      </c>
      <c r="I867" s="9" t="str">
        <f t="shared" si="675"/>
        <v>0</v>
      </c>
      <c r="J867" s="9" t="str">
        <f t="shared" si="676"/>
        <v>1</v>
      </c>
      <c r="P867" s="9" t="str">
        <f t="shared" si="677"/>
        <v>グランコンペトラックハブセットPURPLE</v>
      </c>
      <c r="AI867" s="9" t="str">
        <f t="shared" si="678"/>
        <v>http://image.rakuten.co.jp/brotures/cabinet/items/grancompe/hub_gc_pr.jpg</v>
      </c>
      <c r="AS867" s="9" t="str">
        <f t="shared" si="707"/>
        <v>1</v>
      </c>
      <c r="AT867" s="9" t="str">
        <f t="shared" si="707"/>
        <v>1</v>
      </c>
      <c r="AU867" s="9" t="str">
        <f t="shared" si="679"/>
        <v>0</v>
      </c>
      <c r="AV867" s="9" t="str">
        <f t="shared" si="680"/>
        <v>1</v>
      </c>
      <c r="AW867" s="9" t="str">
        <f t="shared" si="708"/>
        <v>0</v>
      </c>
      <c r="AX867" s="9" t="str">
        <f t="shared" si="708"/>
        <v>0</v>
      </c>
      <c r="AY867" s="11"/>
      <c r="AZ867" s="11"/>
      <c r="BA867" s="11"/>
      <c r="BB867" s="9" t="str">
        <f t="shared" si="681"/>
        <v>-1</v>
      </c>
      <c r="BC867" s="9" t="str">
        <f t="shared" si="682"/>
        <v>0</v>
      </c>
      <c r="BG867" s="5" t="s">
        <v>4111</v>
      </c>
      <c r="BH867" s="5" t="s">
        <v>8503</v>
      </c>
      <c r="CS867" s="9" t="str">
        <f t="shared" si="683"/>
        <v>0</v>
      </c>
      <c r="CT867" s="9" t="str">
        <f t="shared" si="684"/>
        <v>&lt;iframe src="http://www.rakuten.ne.jp/gold/brotures/spec/grancompe/hub_gc_pr.html" frameborder="0" id="spec-content" scrolling="no"&gt;&lt;/iframe&gt;</v>
      </c>
      <c r="CU867" s="9" t="str">
        <f t="shared" si="685"/>
        <v/>
      </c>
      <c r="CV867" s="9" t="str">
        <f t="shared" si="686"/>
        <v>&lt;div class="row-fluid"&gt;&lt;iframe src="http://www.rakuten.ne.jp/gold/brotures/items/grancompe/hub_gc_pr.html" frameborder="0" id="skin-product" scrolling="no"&gt;&lt;/iframe&gt;&lt;/div&gt;</v>
      </c>
      <c r="CW867" s="11" t="str">
        <f t="shared" si="687"/>
        <v/>
      </c>
      <c r="CX867" t="s">
        <v>4580</v>
      </c>
      <c r="CY867" s="9" t="str">
        <f t="shared" si="688"/>
        <v>0</v>
      </c>
      <c r="CZ867" s="11"/>
      <c r="DA867" s="11"/>
      <c r="DB867" s="11"/>
      <c r="DC867" s="11"/>
      <c r="DD867" s="9" t="str">
        <f t="shared" si="689"/>
        <v/>
      </c>
      <c r="DI867" s="9" t="str">
        <f t="shared" si="690"/>
        <v/>
      </c>
      <c r="DT867" s="9">
        <f>VLOOKUP(BG867,ディレクトリID!A:B,2)</f>
        <v>407713</v>
      </c>
      <c r="DV867" s="4" t="str">
        <f t="shared" si="691"/>
        <v>【ハブ　GRANCOMPE】</v>
      </c>
      <c r="DW867" s="4" t="str">
        <f t="shared" si="692"/>
        <v>【ハブ　GRANCOMPE】</v>
      </c>
      <c r="DX867" s="9">
        <f t="shared" si="693"/>
        <v>4</v>
      </c>
      <c r="DY867" s="11"/>
      <c r="DZ867" s="9" t="str">
        <f t="shared" si="709"/>
        <v>1</v>
      </c>
      <c r="EA867" s="9" t="str">
        <f t="shared" si="709"/>
        <v>1</v>
      </c>
      <c r="EB867" s="11"/>
      <c r="EC867" s="11"/>
      <c r="ED867" s="11"/>
      <c r="EE867" s="9" t="str">
        <f t="shared" si="694"/>
        <v>0</v>
      </c>
      <c r="EO867" s="5" t="s">
        <v>428</v>
      </c>
      <c r="EP867" s="8" t="s">
        <v>429</v>
      </c>
      <c r="EQ867" s="8" t="s">
        <v>429</v>
      </c>
      <c r="ER867" s="8" t="s">
        <v>209</v>
      </c>
      <c r="ES867" s="8" t="s">
        <v>430</v>
      </c>
      <c r="ET867" s="9" t="str">
        <f t="shared" si="695"/>
        <v>2</v>
      </c>
      <c r="EU867" s="11"/>
      <c r="EV867" s="11"/>
      <c r="EW867" s="11"/>
      <c r="EX867" s="9" t="str">
        <f t="shared" si="710"/>
        <v>0</v>
      </c>
      <c r="EY867" s="9" t="str">
        <f t="shared" si="710"/>
        <v>0</v>
      </c>
      <c r="EZ867" s="11"/>
      <c r="FA867" s="11"/>
      <c r="FB867" s="9" t="str">
        <f t="shared" si="711"/>
        <v>0</v>
      </c>
      <c r="FC867" s="9" t="str">
        <f t="shared" si="711"/>
        <v>0</v>
      </c>
      <c r="FD867" s="9" t="str">
        <f t="shared" si="696"/>
        <v>1</v>
      </c>
      <c r="FE867" s="9" t="str">
        <f t="shared" si="712"/>
        <v>1</v>
      </c>
      <c r="FF867" s="9" t="str">
        <f t="shared" si="712"/>
        <v>1</v>
      </c>
      <c r="GJ867" s="4" t="str">
        <f t="shared" si="699"/>
        <v>パーツ\ハブ:ブランド\GRANCOMPE</v>
      </c>
      <c r="GK867" s="4" t="str">
        <f t="shared" si="697"/>
        <v>u:u</v>
      </c>
      <c r="GL867" s="11"/>
      <c r="GM867" s="4" t="str">
        <f t="shared" si="713"/>
        <v>::</v>
      </c>
      <c r="GN867" s="4" t="str">
        <f t="shared" si="713"/>
        <v>::</v>
      </c>
      <c r="GO867" s="4" t="str">
        <f t="shared" si="713"/>
        <v>::</v>
      </c>
      <c r="GP867" s="4" t="str">
        <f t="shared" si="698"/>
        <v>1</v>
      </c>
    </row>
    <row r="868" spans="1:198" ht="28" customHeight="1">
      <c r="A868" s="5" t="s">
        <v>4586</v>
      </c>
      <c r="B868" s="5" t="s">
        <v>4588</v>
      </c>
      <c r="C868" s="5" t="s">
        <v>4586</v>
      </c>
      <c r="D868" s="9" t="str">
        <f t="shared" si="671"/>
        <v>u</v>
      </c>
      <c r="E868" s="9" t="str">
        <f t="shared" si="672"/>
        <v xml:space="preserve"> / （グランコンペPROハブフロント）</v>
      </c>
      <c r="F868" s="9" t="str">
        <f t="shared" si="673"/>
        <v xml:space="preserve"> / （グランコンペPROハブフロント）</v>
      </c>
      <c r="G868" s="5">
        <v>17325</v>
      </c>
      <c r="H868" s="9">
        <f t="shared" si="674"/>
        <v>17325</v>
      </c>
      <c r="I868" s="9" t="str">
        <f t="shared" si="675"/>
        <v>0</v>
      </c>
      <c r="J868" s="9" t="str">
        <f t="shared" si="676"/>
        <v>1</v>
      </c>
      <c r="P868" s="9" t="str">
        <f t="shared" si="677"/>
        <v>グランコンペPROハブフロント</v>
      </c>
      <c r="AI868" s="9" t="str">
        <f t="shared" si="678"/>
        <v>http://image.rakuten.co.jp/brotures/cabinet/items/grancompe/hub_gc_pro_f.jpg</v>
      </c>
      <c r="AS868" s="9" t="str">
        <f t="shared" si="707"/>
        <v>1</v>
      </c>
      <c r="AT868" s="9" t="str">
        <f t="shared" si="707"/>
        <v>1</v>
      </c>
      <c r="AU868" s="9" t="str">
        <f t="shared" si="679"/>
        <v>0</v>
      </c>
      <c r="AV868" s="9" t="str">
        <f t="shared" si="680"/>
        <v>1</v>
      </c>
      <c r="AW868" s="9" t="str">
        <f t="shared" si="708"/>
        <v>0</v>
      </c>
      <c r="AX868" s="9" t="str">
        <f t="shared" si="708"/>
        <v>0</v>
      </c>
      <c r="AY868" s="11"/>
      <c r="AZ868" s="11"/>
      <c r="BA868" s="11"/>
      <c r="BB868" s="9" t="str">
        <f t="shared" si="681"/>
        <v>-1</v>
      </c>
      <c r="BC868" s="9" t="str">
        <f t="shared" si="682"/>
        <v>0</v>
      </c>
      <c r="BG868" s="5" t="s">
        <v>4111</v>
      </c>
      <c r="BH868" s="5" t="s">
        <v>8503</v>
      </c>
      <c r="CS868" s="9" t="str">
        <f t="shared" si="683"/>
        <v>0</v>
      </c>
      <c r="CT868" s="9" t="str">
        <f t="shared" si="684"/>
        <v>&lt;iframe src="http://www.rakuten.ne.jp/gold/brotures/spec/grancompe/hub_gc_pro_f.html" frameborder="0" id="spec-content" scrolling="no"&gt;&lt;/iframe&gt;</v>
      </c>
      <c r="CU868" s="9" t="str">
        <f t="shared" si="685"/>
        <v/>
      </c>
      <c r="CV868" s="9" t="str">
        <f t="shared" si="686"/>
        <v>&lt;div class="row-fluid"&gt;&lt;iframe src="http://www.rakuten.ne.jp/gold/brotures/items/grancompe/hub_gc_pro_f.html" frameborder="0" id="skin-product" scrolling="no"&gt;&lt;/iframe&gt;&lt;/div&gt;</v>
      </c>
      <c r="CW868" s="11" t="str">
        <f t="shared" si="687"/>
        <v/>
      </c>
      <c r="CX868" t="s">
        <v>4586</v>
      </c>
      <c r="CY868" s="9" t="str">
        <f t="shared" si="688"/>
        <v>0</v>
      </c>
      <c r="CZ868" s="11"/>
      <c r="DA868" s="11"/>
      <c r="DB868" s="11"/>
      <c r="DC868" s="11"/>
      <c r="DD868" s="9" t="str">
        <f t="shared" si="689"/>
        <v/>
      </c>
      <c r="DI868" s="9" t="str">
        <f t="shared" si="690"/>
        <v/>
      </c>
      <c r="DT868" s="9">
        <f>VLOOKUP(BG868,ディレクトリID!A:B,2)</f>
        <v>407713</v>
      </c>
      <c r="DV868" s="4" t="str">
        <f t="shared" si="691"/>
        <v>【ハブ　GRANCOMPE】</v>
      </c>
      <c r="DW868" s="4" t="str">
        <f t="shared" si="692"/>
        <v>【ハブ　GRANCOMPE】</v>
      </c>
      <c r="DX868" s="9">
        <f t="shared" si="693"/>
        <v>4</v>
      </c>
      <c r="DY868" s="11"/>
      <c r="DZ868" s="9" t="str">
        <f t="shared" si="709"/>
        <v>1</v>
      </c>
      <c r="EA868" s="9" t="str">
        <f t="shared" si="709"/>
        <v>1</v>
      </c>
      <c r="EB868" s="11"/>
      <c r="EC868" s="11"/>
      <c r="ED868" s="11"/>
      <c r="EE868" s="9" t="str">
        <f t="shared" si="694"/>
        <v>0</v>
      </c>
      <c r="EO868" s="5" t="s">
        <v>428</v>
      </c>
      <c r="EP868" s="8" t="s">
        <v>429</v>
      </c>
      <c r="EQ868" s="8" t="s">
        <v>429</v>
      </c>
      <c r="ER868" s="8" t="s">
        <v>209</v>
      </c>
      <c r="ES868" s="8" t="s">
        <v>430</v>
      </c>
      <c r="ET868" s="9" t="str">
        <f t="shared" si="695"/>
        <v>2</v>
      </c>
      <c r="EU868" s="11"/>
      <c r="EV868" s="11"/>
      <c r="EW868" s="11"/>
      <c r="EX868" s="9" t="str">
        <f t="shared" si="710"/>
        <v>0</v>
      </c>
      <c r="EY868" s="9" t="str">
        <f t="shared" si="710"/>
        <v>0</v>
      </c>
      <c r="EZ868" s="11"/>
      <c r="FA868" s="11"/>
      <c r="FB868" s="9" t="str">
        <f t="shared" si="711"/>
        <v>0</v>
      </c>
      <c r="FC868" s="9" t="str">
        <f t="shared" si="711"/>
        <v>0</v>
      </c>
      <c r="FD868" s="9" t="str">
        <f t="shared" si="696"/>
        <v>1</v>
      </c>
      <c r="FE868" s="9" t="str">
        <f t="shared" si="712"/>
        <v>1</v>
      </c>
      <c r="FF868" s="9" t="str">
        <f t="shared" si="712"/>
        <v>1</v>
      </c>
      <c r="GJ868" s="4" t="str">
        <f t="shared" si="699"/>
        <v>パーツ\ハブ:ブランド\GRANCOMPE</v>
      </c>
      <c r="GK868" s="4" t="str">
        <f t="shared" si="697"/>
        <v>u:u</v>
      </c>
      <c r="GL868" s="11"/>
      <c r="GM868" s="4" t="str">
        <f t="shared" si="713"/>
        <v>::</v>
      </c>
      <c r="GN868" s="4" t="str">
        <f t="shared" si="713"/>
        <v>::</v>
      </c>
      <c r="GO868" s="4" t="str">
        <f t="shared" si="713"/>
        <v>::</v>
      </c>
      <c r="GP868" s="4" t="str">
        <f t="shared" si="698"/>
        <v>1</v>
      </c>
    </row>
    <row r="869" spans="1:198" ht="28" customHeight="1">
      <c r="A869" s="5" t="s">
        <v>4592</v>
      </c>
      <c r="B869" s="5" t="s">
        <v>4594</v>
      </c>
      <c r="C869" s="5" t="s">
        <v>4592</v>
      </c>
      <c r="D869" s="9" t="str">
        <f t="shared" si="671"/>
        <v>u</v>
      </c>
      <c r="E869" s="9" t="str">
        <f t="shared" si="672"/>
        <v xml:space="preserve"> / （グランコンペPROハブリア）</v>
      </c>
      <c r="F869" s="9" t="str">
        <f t="shared" si="673"/>
        <v xml:space="preserve"> / （グランコンペPROハブリア）</v>
      </c>
      <c r="G869" s="5">
        <v>19425</v>
      </c>
      <c r="H869" s="9">
        <f t="shared" si="674"/>
        <v>19425</v>
      </c>
      <c r="I869" s="9" t="str">
        <f t="shared" si="675"/>
        <v>0</v>
      </c>
      <c r="J869" s="9" t="str">
        <f t="shared" si="676"/>
        <v>1</v>
      </c>
      <c r="P869" s="9" t="str">
        <f t="shared" si="677"/>
        <v>グランコンペPROハブリア</v>
      </c>
      <c r="AI869" s="9" t="str">
        <f t="shared" si="678"/>
        <v>http://image.rakuten.co.jp/brotures/cabinet/items/grancompe/hub_gc_pro_r.jpg</v>
      </c>
      <c r="AS869" s="9" t="str">
        <f t="shared" si="707"/>
        <v>1</v>
      </c>
      <c r="AT869" s="9" t="str">
        <f t="shared" si="707"/>
        <v>1</v>
      </c>
      <c r="AU869" s="9" t="str">
        <f t="shared" si="679"/>
        <v>0</v>
      </c>
      <c r="AV869" s="9" t="str">
        <f t="shared" si="680"/>
        <v>1</v>
      </c>
      <c r="AW869" s="9" t="str">
        <f t="shared" si="708"/>
        <v>0</v>
      </c>
      <c r="AX869" s="9" t="str">
        <f t="shared" si="708"/>
        <v>0</v>
      </c>
      <c r="AY869" s="11"/>
      <c r="AZ869" s="11"/>
      <c r="BA869" s="11"/>
      <c r="BB869" s="9" t="str">
        <f t="shared" si="681"/>
        <v>-1</v>
      </c>
      <c r="BC869" s="9" t="str">
        <f t="shared" si="682"/>
        <v>0</v>
      </c>
      <c r="BG869" s="5" t="s">
        <v>4111</v>
      </c>
      <c r="BH869" s="5" t="s">
        <v>8503</v>
      </c>
      <c r="CS869" s="9" t="str">
        <f t="shared" si="683"/>
        <v>0</v>
      </c>
      <c r="CT869" s="9" t="str">
        <f t="shared" si="684"/>
        <v>&lt;iframe src="http://www.rakuten.ne.jp/gold/brotures/spec/grancompe/hub_gc_pro_r.html" frameborder="0" id="spec-content" scrolling="no"&gt;&lt;/iframe&gt;</v>
      </c>
      <c r="CU869" s="9" t="str">
        <f t="shared" si="685"/>
        <v/>
      </c>
      <c r="CV869" s="9" t="str">
        <f t="shared" si="686"/>
        <v>&lt;div class="row-fluid"&gt;&lt;iframe src="http://www.rakuten.ne.jp/gold/brotures/items/grancompe/hub_gc_pro_r.html" frameborder="0" id="skin-product" scrolling="no"&gt;&lt;/iframe&gt;&lt;/div&gt;</v>
      </c>
      <c r="CW869" s="11" t="str">
        <f t="shared" si="687"/>
        <v/>
      </c>
      <c r="CX869" t="s">
        <v>4592</v>
      </c>
      <c r="CY869" s="9" t="str">
        <f t="shared" si="688"/>
        <v>0</v>
      </c>
      <c r="CZ869" s="11"/>
      <c r="DA869" s="11"/>
      <c r="DB869" s="11"/>
      <c r="DC869" s="11"/>
      <c r="DD869" s="9" t="str">
        <f t="shared" si="689"/>
        <v/>
      </c>
      <c r="DI869" s="9" t="str">
        <f t="shared" si="690"/>
        <v/>
      </c>
      <c r="DT869" s="9">
        <f>VLOOKUP(BG869,ディレクトリID!A:B,2)</f>
        <v>407713</v>
      </c>
      <c r="DV869" s="4" t="str">
        <f t="shared" si="691"/>
        <v>【ハブ　GRANCOMPE】</v>
      </c>
      <c r="DW869" s="4" t="str">
        <f t="shared" si="692"/>
        <v>【ハブ　GRANCOMPE】</v>
      </c>
      <c r="DX869" s="9">
        <f t="shared" si="693"/>
        <v>4</v>
      </c>
      <c r="DY869" s="11"/>
      <c r="DZ869" s="9" t="str">
        <f t="shared" si="709"/>
        <v>1</v>
      </c>
      <c r="EA869" s="9" t="str">
        <f t="shared" si="709"/>
        <v>1</v>
      </c>
      <c r="EB869" s="11"/>
      <c r="EC869" s="11"/>
      <c r="ED869" s="11"/>
      <c r="EE869" s="9" t="str">
        <f t="shared" si="694"/>
        <v>0</v>
      </c>
      <c r="EO869" s="5" t="s">
        <v>428</v>
      </c>
      <c r="EP869" s="8" t="s">
        <v>429</v>
      </c>
      <c r="EQ869" s="8" t="s">
        <v>429</v>
      </c>
      <c r="ER869" s="8" t="s">
        <v>209</v>
      </c>
      <c r="ES869" s="8" t="s">
        <v>430</v>
      </c>
      <c r="ET869" s="9" t="str">
        <f t="shared" si="695"/>
        <v>2</v>
      </c>
      <c r="EU869" s="11"/>
      <c r="EV869" s="11"/>
      <c r="EW869" s="11"/>
      <c r="EX869" s="9" t="str">
        <f t="shared" si="710"/>
        <v>0</v>
      </c>
      <c r="EY869" s="9" t="str">
        <f t="shared" si="710"/>
        <v>0</v>
      </c>
      <c r="EZ869" s="11"/>
      <c r="FA869" s="11"/>
      <c r="FB869" s="9" t="str">
        <f t="shared" si="711"/>
        <v>0</v>
      </c>
      <c r="FC869" s="9" t="str">
        <f t="shared" si="711"/>
        <v>0</v>
      </c>
      <c r="FD869" s="9" t="str">
        <f t="shared" si="696"/>
        <v>1</v>
      </c>
      <c r="FE869" s="9" t="str">
        <f t="shared" si="712"/>
        <v>1</v>
      </c>
      <c r="FF869" s="9" t="str">
        <f t="shared" si="712"/>
        <v>1</v>
      </c>
      <c r="GJ869" s="4" t="str">
        <f t="shared" si="699"/>
        <v>パーツ\ハブ:ブランド\GRANCOMPE</v>
      </c>
      <c r="GK869" s="4" t="str">
        <f t="shared" si="697"/>
        <v>u:u</v>
      </c>
      <c r="GL869" s="11"/>
      <c r="GM869" s="4" t="str">
        <f t="shared" si="713"/>
        <v>::</v>
      </c>
      <c r="GN869" s="4" t="str">
        <f t="shared" si="713"/>
        <v>::</v>
      </c>
      <c r="GO869" s="4" t="str">
        <f t="shared" si="713"/>
        <v>::</v>
      </c>
      <c r="GP869" s="4" t="str">
        <f t="shared" si="698"/>
        <v>1</v>
      </c>
    </row>
    <row r="870" spans="1:198" ht="28" customHeight="1">
      <c r="A870" s="5" t="s">
        <v>4598</v>
      </c>
      <c r="B870" s="5" t="s">
        <v>4600</v>
      </c>
      <c r="C870" s="5" t="s">
        <v>4598</v>
      </c>
      <c r="D870" s="9" t="str">
        <f t="shared" si="671"/>
        <v>u</v>
      </c>
      <c r="E870" s="9" t="str">
        <f t="shared" si="672"/>
        <v xml:space="preserve"> / （グランコンペトラックハブセットRED）</v>
      </c>
      <c r="F870" s="9" t="str">
        <f t="shared" si="673"/>
        <v xml:space="preserve"> / （グランコンペトラックハブセットRED）</v>
      </c>
      <c r="G870" s="5">
        <v>16800</v>
      </c>
      <c r="H870" s="9">
        <f t="shared" si="674"/>
        <v>16800</v>
      </c>
      <c r="I870" s="9" t="str">
        <f t="shared" si="675"/>
        <v>0</v>
      </c>
      <c r="J870" s="9" t="str">
        <f t="shared" si="676"/>
        <v>1</v>
      </c>
      <c r="P870" s="9" t="str">
        <f t="shared" si="677"/>
        <v>グランコンペトラックハブセットRED</v>
      </c>
      <c r="AI870" s="9" t="str">
        <f t="shared" si="678"/>
        <v>http://image.rakuten.co.jp/brotures/cabinet/items/grancompe/hub_gc_red.jpg</v>
      </c>
      <c r="AS870" s="9" t="str">
        <f t="shared" si="707"/>
        <v>1</v>
      </c>
      <c r="AT870" s="9" t="str">
        <f t="shared" si="707"/>
        <v>1</v>
      </c>
      <c r="AU870" s="9" t="str">
        <f t="shared" si="679"/>
        <v>0</v>
      </c>
      <c r="AV870" s="9" t="str">
        <f t="shared" si="680"/>
        <v>1</v>
      </c>
      <c r="AW870" s="9" t="str">
        <f t="shared" si="708"/>
        <v>0</v>
      </c>
      <c r="AX870" s="9" t="str">
        <f t="shared" si="708"/>
        <v>0</v>
      </c>
      <c r="AY870" s="11"/>
      <c r="AZ870" s="11"/>
      <c r="BA870" s="11"/>
      <c r="BB870" s="9" t="str">
        <f t="shared" si="681"/>
        <v>-1</v>
      </c>
      <c r="BC870" s="9" t="str">
        <f t="shared" si="682"/>
        <v>0</v>
      </c>
      <c r="BG870" s="5" t="s">
        <v>4111</v>
      </c>
      <c r="BH870" s="5" t="s">
        <v>8503</v>
      </c>
      <c r="CS870" s="9" t="str">
        <f t="shared" si="683"/>
        <v>0</v>
      </c>
      <c r="CT870" s="9" t="str">
        <f t="shared" si="684"/>
        <v>&lt;iframe src="http://www.rakuten.ne.jp/gold/brotures/spec/grancompe/hub_gc_red.html" frameborder="0" id="spec-content" scrolling="no"&gt;&lt;/iframe&gt;</v>
      </c>
      <c r="CU870" s="9" t="str">
        <f t="shared" si="685"/>
        <v/>
      </c>
      <c r="CV870" s="9" t="str">
        <f t="shared" si="686"/>
        <v>&lt;div class="row-fluid"&gt;&lt;iframe src="http://www.rakuten.ne.jp/gold/brotures/items/grancompe/hub_gc_red.html" frameborder="0" id="skin-product" scrolling="no"&gt;&lt;/iframe&gt;&lt;/div&gt;</v>
      </c>
      <c r="CW870" s="11" t="str">
        <f t="shared" si="687"/>
        <v/>
      </c>
      <c r="CX870" t="s">
        <v>4598</v>
      </c>
      <c r="CY870" s="9" t="str">
        <f t="shared" si="688"/>
        <v>0</v>
      </c>
      <c r="CZ870" s="11"/>
      <c r="DA870" s="11"/>
      <c r="DB870" s="11"/>
      <c r="DC870" s="11"/>
      <c r="DD870" s="9" t="str">
        <f t="shared" si="689"/>
        <v/>
      </c>
      <c r="DI870" s="9" t="str">
        <f t="shared" si="690"/>
        <v/>
      </c>
      <c r="DT870" s="9">
        <f>VLOOKUP(BG870,ディレクトリID!A:B,2)</f>
        <v>407713</v>
      </c>
      <c r="DV870" s="4" t="str">
        <f t="shared" si="691"/>
        <v>【ハブ　GRANCOMPE】</v>
      </c>
      <c r="DW870" s="4" t="str">
        <f t="shared" si="692"/>
        <v>【ハブ　GRANCOMPE】</v>
      </c>
      <c r="DX870" s="9">
        <f t="shared" si="693"/>
        <v>4</v>
      </c>
      <c r="DY870" s="11"/>
      <c r="DZ870" s="9" t="str">
        <f t="shared" si="709"/>
        <v>1</v>
      </c>
      <c r="EA870" s="9" t="str">
        <f t="shared" si="709"/>
        <v>1</v>
      </c>
      <c r="EB870" s="11"/>
      <c r="EC870" s="11"/>
      <c r="ED870" s="11"/>
      <c r="EE870" s="9" t="str">
        <f t="shared" si="694"/>
        <v>0</v>
      </c>
      <c r="EO870" s="5" t="s">
        <v>428</v>
      </c>
      <c r="EP870" s="8" t="s">
        <v>429</v>
      </c>
      <c r="EQ870" s="8" t="s">
        <v>429</v>
      </c>
      <c r="ER870" s="8" t="s">
        <v>209</v>
      </c>
      <c r="ES870" s="8" t="s">
        <v>430</v>
      </c>
      <c r="ET870" s="9" t="str">
        <f t="shared" si="695"/>
        <v>2</v>
      </c>
      <c r="EU870" s="11"/>
      <c r="EV870" s="11"/>
      <c r="EW870" s="11"/>
      <c r="EX870" s="9" t="str">
        <f t="shared" si="710"/>
        <v>0</v>
      </c>
      <c r="EY870" s="9" t="str">
        <f t="shared" si="710"/>
        <v>0</v>
      </c>
      <c r="EZ870" s="11"/>
      <c r="FA870" s="11"/>
      <c r="FB870" s="9" t="str">
        <f t="shared" si="711"/>
        <v>0</v>
      </c>
      <c r="FC870" s="9" t="str">
        <f t="shared" si="711"/>
        <v>0</v>
      </c>
      <c r="FD870" s="9" t="str">
        <f t="shared" si="696"/>
        <v>1</v>
      </c>
      <c r="FE870" s="9" t="str">
        <f t="shared" si="712"/>
        <v>1</v>
      </c>
      <c r="FF870" s="9" t="str">
        <f t="shared" si="712"/>
        <v>1</v>
      </c>
      <c r="GJ870" s="4" t="str">
        <f t="shared" si="699"/>
        <v>パーツ\ハブ:ブランド\GRANCOMPE</v>
      </c>
      <c r="GK870" s="4" t="str">
        <f t="shared" si="697"/>
        <v>u:u</v>
      </c>
      <c r="GL870" s="11"/>
      <c r="GM870" s="4" t="str">
        <f t="shared" si="713"/>
        <v>::</v>
      </c>
      <c r="GN870" s="4" t="str">
        <f t="shared" si="713"/>
        <v>::</v>
      </c>
      <c r="GO870" s="4" t="str">
        <f t="shared" si="713"/>
        <v>::</v>
      </c>
      <c r="GP870" s="4" t="str">
        <f t="shared" si="698"/>
        <v>1</v>
      </c>
    </row>
    <row r="871" spans="1:198" ht="28" customHeight="1">
      <c r="A871" s="5" t="s">
        <v>4604</v>
      </c>
      <c r="B871" s="5" t="s">
        <v>4606</v>
      </c>
      <c r="C871" s="5" t="s">
        <v>4604</v>
      </c>
      <c r="D871" s="9" t="str">
        <f t="shared" si="671"/>
        <v>u</v>
      </c>
      <c r="E871" s="9" t="str">
        <f t="shared" si="672"/>
        <v xml:space="preserve"> / （グランコンペトラックハブフロントSILVER）</v>
      </c>
      <c r="F871" s="9" t="str">
        <f t="shared" si="673"/>
        <v xml:space="preserve"> / （グランコンペトラックハブフロントSILVER）</v>
      </c>
      <c r="G871" s="5">
        <v>7140</v>
      </c>
      <c r="H871" s="9">
        <f t="shared" si="674"/>
        <v>7140</v>
      </c>
      <c r="I871" s="9" t="str">
        <f t="shared" si="675"/>
        <v>0</v>
      </c>
      <c r="J871" s="9" t="str">
        <f t="shared" si="676"/>
        <v>1</v>
      </c>
      <c r="P871" s="9" t="str">
        <f t="shared" si="677"/>
        <v>グランコンペトラックハブフロントSILVER</v>
      </c>
      <c r="AI871" s="9" t="str">
        <f t="shared" si="678"/>
        <v>http://image.rakuten.co.jp/brotures/cabinet/items/grancompe/hub_gc_s.jpg</v>
      </c>
      <c r="AS871" s="9" t="str">
        <f t="shared" si="707"/>
        <v>1</v>
      </c>
      <c r="AT871" s="9" t="str">
        <f t="shared" si="707"/>
        <v>1</v>
      </c>
      <c r="AU871" s="9" t="str">
        <f t="shared" si="679"/>
        <v>0</v>
      </c>
      <c r="AV871" s="9" t="str">
        <f t="shared" si="680"/>
        <v>1</v>
      </c>
      <c r="AW871" s="9" t="str">
        <f t="shared" si="708"/>
        <v>0</v>
      </c>
      <c r="AX871" s="9" t="str">
        <f t="shared" si="708"/>
        <v>0</v>
      </c>
      <c r="AY871" s="11"/>
      <c r="AZ871" s="11"/>
      <c r="BA871" s="11"/>
      <c r="BB871" s="9" t="str">
        <f t="shared" si="681"/>
        <v>-1</v>
      </c>
      <c r="BC871" s="9" t="str">
        <f t="shared" si="682"/>
        <v>0</v>
      </c>
      <c r="BG871" s="5" t="s">
        <v>4111</v>
      </c>
      <c r="BH871" s="5" t="s">
        <v>8503</v>
      </c>
      <c r="CS871" s="9" t="str">
        <f t="shared" si="683"/>
        <v>0</v>
      </c>
      <c r="CT871" s="9" t="str">
        <f t="shared" si="684"/>
        <v>&lt;iframe src="http://www.rakuten.ne.jp/gold/brotures/spec/grancompe/hub_gc_s.html" frameborder="0" id="spec-content" scrolling="no"&gt;&lt;/iframe&gt;</v>
      </c>
      <c r="CU871" s="9" t="str">
        <f t="shared" si="685"/>
        <v/>
      </c>
      <c r="CV871" s="9" t="str">
        <f t="shared" si="686"/>
        <v>&lt;div class="row-fluid"&gt;&lt;iframe src="http://www.rakuten.ne.jp/gold/brotures/items/grancompe/hub_gc_s.html" frameborder="0" id="skin-product" scrolling="no"&gt;&lt;/iframe&gt;&lt;/div&gt;</v>
      </c>
      <c r="CW871" s="11" t="str">
        <f t="shared" si="687"/>
        <v/>
      </c>
      <c r="CX871" t="s">
        <v>4604</v>
      </c>
      <c r="CY871" s="9" t="str">
        <f t="shared" si="688"/>
        <v>0</v>
      </c>
      <c r="CZ871" s="11"/>
      <c r="DA871" s="11"/>
      <c r="DB871" s="11"/>
      <c r="DC871" s="11"/>
      <c r="DD871" s="9" t="str">
        <f t="shared" si="689"/>
        <v/>
      </c>
      <c r="DI871" s="9" t="str">
        <f t="shared" si="690"/>
        <v/>
      </c>
      <c r="DT871" s="9">
        <f>VLOOKUP(BG871,ディレクトリID!A:B,2)</f>
        <v>407713</v>
      </c>
      <c r="DV871" s="4" t="str">
        <f t="shared" si="691"/>
        <v>【ハブ　GRANCOMPE】</v>
      </c>
      <c r="DW871" s="4" t="str">
        <f t="shared" si="692"/>
        <v>【ハブ　GRANCOMPE】</v>
      </c>
      <c r="DX871" s="9">
        <f t="shared" si="693"/>
        <v>4</v>
      </c>
      <c r="DY871" s="11"/>
      <c r="DZ871" s="9" t="str">
        <f t="shared" si="709"/>
        <v>1</v>
      </c>
      <c r="EA871" s="9" t="str">
        <f t="shared" si="709"/>
        <v>1</v>
      </c>
      <c r="EB871" s="11"/>
      <c r="EC871" s="11"/>
      <c r="ED871" s="11"/>
      <c r="EE871" s="9" t="str">
        <f t="shared" si="694"/>
        <v>0</v>
      </c>
      <c r="EO871" s="5" t="s">
        <v>428</v>
      </c>
      <c r="EP871" s="8" t="s">
        <v>429</v>
      </c>
      <c r="EQ871" s="8" t="s">
        <v>429</v>
      </c>
      <c r="ER871" s="8" t="s">
        <v>209</v>
      </c>
      <c r="ES871" s="8" t="s">
        <v>430</v>
      </c>
      <c r="ET871" s="9" t="str">
        <f t="shared" si="695"/>
        <v>2</v>
      </c>
      <c r="EU871" s="11"/>
      <c r="EV871" s="11"/>
      <c r="EW871" s="11"/>
      <c r="EX871" s="9" t="str">
        <f t="shared" si="710"/>
        <v>0</v>
      </c>
      <c r="EY871" s="9" t="str">
        <f t="shared" si="710"/>
        <v>0</v>
      </c>
      <c r="EZ871" s="11"/>
      <c r="FA871" s="11"/>
      <c r="FB871" s="9" t="str">
        <f t="shared" si="711"/>
        <v>0</v>
      </c>
      <c r="FC871" s="9" t="str">
        <f t="shared" si="711"/>
        <v>0</v>
      </c>
      <c r="FD871" s="9" t="str">
        <f t="shared" si="696"/>
        <v>1</v>
      </c>
      <c r="FE871" s="9" t="str">
        <f t="shared" si="712"/>
        <v>1</v>
      </c>
      <c r="FF871" s="9" t="str">
        <f t="shared" si="712"/>
        <v>1</v>
      </c>
      <c r="GJ871" s="4" t="str">
        <f t="shared" si="699"/>
        <v>パーツ\ハブ:ブランド\GRANCOMPE</v>
      </c>
      <c r="GK871" s="4" t="str">
        <f t="shared" si="697"/>
        <v>u:u</v>
      </c>
      <c r="GL871" s="11"/>
      <c r="GM871" s="4" t="str">
        <f t="shared" si="713"/>
        <v>::</v>
      </c>
      <c r="GN871" s="4" t="str">
        <f t="shared" si="713"/>
        <v>::</v>
      </c>
      <c r="GO871" s="4" t="str">
        <f t="shared" si="713"/>
        <v>::</v>
      </c>
      <c r="GP871" s="4" t="str">
        <f t="shared" si="698"/>
        <v>1</v>
      </c>
    </row>
    <row r="872" spans="1:198" ht="28" customHeight="1">
      <c r="A872" s="5" t="s">
        <v>4610</v>
      </c>
      <c r="B872" s="5" t="s">
        <v>4612</v>
      </c>
      <c r="C872" s="5" t="s">
        <v>4610</v>
      </c>
      <c r="D872" s="9" t="str">
        <f t="shared" si="671"/>
        <v>u</v>
      </c>
      <c r="E872" s="9" t="str">
        <f t="shared" si="672"/>
        <v xml:space="preserve"> / （グランコンペトラックハブリアSILVER）</v>
      </c>
      <c r="F872" s="9" t="str">
        <f t="shared" si="673"/>
        <v xml:space="preserve"> / （グランコンペトラックハブリアSILVER）</v>
      </c>
      <c r="G872" s="5">
        <v>8177</v>
      </c>
      <c r="H872" s="9">
        <f t="shared" si="674"/>
        <v>8177</v>
      </c>
      <c r="I872" s="9" t="str">
        <f t="shared" si="675"/>
        <v>0</v>
      </c>
      <c r="J872" s="9" t="str">
        <f t="shared" si="676"/>
        <v>1</v>
      </c>
      <c r="P872" s="9" t="str">
        <f t="shared" si="677"/>
        <v>グランコンペトラックハブリアSILVER</v>
      </c>
      <c r="AI872" s="9" t="str">
        <f t="shared" si="678"/>
        <v>http://image.rakuten.co.jp/brotures/cabinet/items/grancompe/hub_gc_s2.jpg</v>
      </c>
      <c r="AS872" s="9" t="str">
        <f t="shared" si="707"/>
        <v>1</v>
      </c>
      <c r="AT872" s="9" t="str">
        <f t="shared" si="707"/>
        <v>1</v>
      </c>
      <c r="AU872" s="9" t="str">
        <f t="shared" si="679"/>
        <v>0</v>
      </c>
      <c r="AV872" s="9" t="str">
        <f t="shared" si="680"/>
        <v>1</v>
      </c>
      <c r="AW872" s="9" t="str">
        <f t="shared" si="708"/>
        <v>0</v>
      </c>
      <c r="AX872" s="9" t="str">
        <f t="shared" si="708"/>
        <v>0</v>
      </c>
      <c r="AY872" s="11"/>
      <c r="AZ872" s="11"/>
      <c r="BA872" s="11"/>
      <c r="BB872" s="9" t="str">
        <f t="shared" si="681"/>
        <v>-1</v>
      </c>
      <c r="BC872" s="9" t="str">
        <f t="shared" si="682"/>
        <v>0</v>
      </c>
      <c r="BG872" s="5" t="s">
        <v>4111</v>
      </c>
      <c r="BH872" s="5" t="s">
        <v>8503</v>
      </c>
      <c r="CS872" s="9" t="str">
        <f t="shared" si="683"/>
        <v>0</v>
      </c>
      <c r="CT872" s="9" t="str">
        <f t="shared" si="684"/>
        <v>&lt;iframe src="http://www.rakuten.ne.jp/gold/brotures/spec/grancompe/hub_gc_s2.html" frameborder="0" id="spec-content" scrolling="no"&gt;&lt;/iframe&gt;</v>
      </c>
      <c r="CU872" s="9" t="str">
        <f t="shared" si="685"/>
        <v/>
      </c>
      <c r="CV872" s="9" t="str">
        <f t="shared" si="686"/>
        <v>&lt;div class="row-fluid"&gt;&lt;iframe src="http://www.rakuten.ne.jp/gold/brotures/items/grancompe/hub_gc_s2.html" frameborder="0" id="skin-product" scrolling="no"&gt;&lt;/iframe&gt;&lt;/div&gt;</v>
      </c>
      <c r="CW872" s="11" t="str">
        <f t="shared" si="687"/>
        <v/>
      </c>
      <c r="CX872" t="s">
        <v>4610</v>
      </c>
      <c r="CY872" s="9" t="str">
        <f t="shared" si="688"/>
        <v>0</v>
      </c>
      <c r="CZ872" s="11"/>
      <c r="DA872" s="11"/>
      <c r="DB872" s="11"/>
      <c r="DC872" s="11"/>
      <c r="DD872" s="9" t="str">
        <f t="shared" si="689"/>
        <v/>
      </c>
      <c r="DI872" s="9" t="str">
        <f t="shared" si="690"/>
        <v/>
      </c>
      <c r="DT872" s="9">
        <f>VLOOKUP(BG872,ディレクトリID!A:B,2)</f>
        <v>407713</v>
      </c>
      <c r="DV872" s="4" t="str">
        <f t="shared" si="691"/>
        <v>【ハブ　GRANCOMPE】</v>
      </c>
      <c r="DW872" s="4" t="str">
        <f t="shared" si="692"/>
        <v>【ハブ　GRANCOMPE】</v>
      </c>
      <c r="DX872" s="9">
        <f t="shared" si="693"/>
        <v>4</v>
      </c>
      <c r="DY872" s="11"/>
      <c r="DZ872" s="9" t="str">
        <f t="shared" si="709"/>
        <v>1</v>
      </c>
      <c r="EA872" s="9" t="str">
        <f t="shared" si="709"/>
        <v>1</v>
      </c>
      <c r="EB872" s="11"/>
      <c r="EC872" s="11"/>
      <c r="ED872" s="11"/>
      <c r="EE872" s="9" t="str">
        <f t="shared" si="694"/>
        <v>0</v>
      </c>
      <c r="EO872" s="5" t="s">
        <v>428</v>
      </c>
      <c r="EP872" s="8" t="s">
        <v>429</v>
      </c>
      <c r="EQ872" s="8" t="s">
        <v>429</v>
      </c>
      <c r="ER872" s="8" t="s">
        <v>209</v>
      </c>
      <c r="ES872" s="8" t="s">
        <v>430</v>
      </c>
      <c r="ET872" s="9" t="str">
        <f t="shared" si="695"/>
        <v>2</v>
      </c>
      <c r="EU872" s="11"/>
      <c r="EV872" s="11"/>
      <c r="EW872" s="11"/>
      <c r="EX872" s="9" t="str">
        <f t="shared" si="710"/>
        <v>0</v>
      </c>
      <c r="EY872" s="9" t="str">
        <f t="shared" si="710"/>
        <v>0</v>
      </c>
      <c r="EZ872" s="11"/>
      <c r="FA872" s="11"/>
      <c r="FB872" s="9" t="str">
        <f t="shared" si="711"/>
        <v>0</v>
      </c>
      <c r="FC872" s="9" t="str">
        <f t="shared" si="711"/>
        <v>0</v>
      </c>
      <c r="FD872" s="9" t="str">
        <f t="shared" si="696"/>
        <v>1</v>
      </c>
      <c r="FE872" s="9" t="str">
        <f t="shared" si="712"/>
        <v>1</v>
      </c>
      <c r="FF872" s="9" t="str">
        <f t="shared" si="712"/>
        <v>1</v>
      </c>
      <c r="GJ872" s="4" t="str">
        <f t="shared" si="699"/>
        <v>パーツ\ハブ:ブランド\GRANCOMPE</v>
      </c>
      <c r="GK872" s="4" t="str">
        <f t="shared" si="697"/>
        <v>u:u</v>
      </c>
      <c r="GL872" s="11"/>
      <c r="GM872" s="4" t="str">
        <f t="shared" si="713"/>
        <v>::</v>
      </c>
      <c r="GN872" s="4" t="str">
        <f t="shared" si="713"/>
        <v>::</v>
      </c>
      <c r="GO872" s="4" t="str">
        <f t="shared" si="713"/>
        <v>::</v>
      </c>
      <c r="GP872" s="4" t="str">
        <f t="shared" si="698"/>
        <v>1</v>
      </c>
    </row>
    <row r="873" spans="1:198" ht="28" customHeight="1">
      <c r="A873" s="5" t="s">
        <v>4616</v>
      </c>
      <c r="B873" s="5" t="s">
        <v>4618</v>
      </c>
      <c r="C873" s="5" t="s">
        <v>4616</v>
      </c>
      <c r="D873" s="9" t="str">
        <f t="shared" si="671"/>
        <v>u</v>
      </c>
      <c r="E873" s="9" t="str">
        <f t="shared" si="672"/>
        <v xml:space="preserve"> / （グランコンペトラックハブフロントWHITE）</v>
      </c>
      <c r="F873" s="9" t="str">
        <f t="shared" si="673"/>
        <v xml:space="preserve"> / （グランコンペトラックハブフロントWHITE）</v>
      </c>
      <c r="G873" s="5">
        <v>8190</v>
      </c>
      <c r="H873" s="9">
        <f t="shared" si="674"/>
        <v>8190</v>
      </c>
      <c r="I873" s="9" t="str">
        <f t="shared" si="675"/>
        <v>0</v>
      </c>
      <c r="J873" s="9" t="str">
        <f t="shared" si="676"/>
        <v>1</v>
      </c>
      <c r="P873" s="9" t="str">
        <f t="shared" si="677"/>
        <v>グランコンペトラックハブフロントWHITE</v>
      </c>
      <c r="AI873" s="9" t="str">
        <f t="shared" si="678"/>
        <v>http://image.rakuten.co.jp/brotures/cabinet/items/grancompe/hub_gc_wh.jpg</v>
      </c>
      <c r="AS873" s="9" t="str">
        <f t="shared" si="707"/>
        <v>1</v>
      </c>
      <c r="AT873" s="9" t="str">
        <f t="shared" si="707"/>
        <v>1</v>
      </c>
      <c r="AU873" s="9" t="str">
        <f t="shared" si="679"/>
        <v>0</v>
      </c>
      <c r="AV873" s="9" t="str">
        <f t="shared" si="680"/>
        <v>1</v>
      </c>
      <c r="AW873" s="9" t="str">
        <f t="shared" si="708"/>
        <v>0</v>
      </c>
      <c r="AX873" s="9" t="str">
        <f t="shared" si="708"/>
        <v>0</v>
      </c>
      <c r="AY873" s="11"/>
      <c r="AZ873" s="11"/>
      <c r="BA873" s="11"/>
      <c r="BB873" s="9" t="str">
        <f t="shared" si="681"/>
        <v>-1</v>
      </c>
      <c r="BC873" s="9" t="str">
        <f t="shared" si="682"/>
        <v>0</v>
      </c>
      <c r="BG873" s="5" t="s">
        <v>4111</v>
      </c>
      <c r="BH873" s="5" t="s">
        <v>8503</v>
      </c>
      <c r="CS873" s="9" t="str">
        <f t="shared" si="683"/>
        <v>0</v>
      </c>
      <c r="CT873" s="9" t="str">
        <f t="shared" si="684"/>
        <v>&lt;iframe src="http://www.rakuten.ne.jp/gold/brotures/spec/grancompe/hub_gc_wh.html" frameborder="0" id="spec-content" scrolling="no"&gt;&lt;/iframe&gt;</v>
      </c>
      <c r="CU873" s="9" t="str">
        <f t="shared" si="685"/>
        <v/>
      </c>
      <c r="CV873" s="9" t="str">
        <f t="shared" si="686"/>
        <v>&lt;div class="row-fluid"&gt;&lt;iframe src="http://www.rakuten.ne.jp/gold/brotures/items/grancompe/hub_gc_wh.html" frameborder="0" id="skin-product" scrolling="no"&gt;&lt;/iframe&gt;&lt;/div&gt;</v>
      </c>
      <c r="CW873" s="11" t="str">
        <f t="shared" si="687"/>
        <v/>
      </c>
      <c r="CX873" t="s">
        <v>4616</v>
      </c>
      <c r="CY873" s="9" t="str">
        <f t="shared" si="688"/>
        <v>0</v>
      </c>
      <c r="CZ873" s="11"/>
      <c r="DA873" s="11"/>
      <c r="DB873" s="11"/>
      <c r="DC873" s="11"/>
      <c r="DD873" s="9" t="str">
        <f t="shared" si="689"/>
        <v/>
      </c>
      <c r="DI873" s="9" t="str">
        <f t="shared" si="690"/>
        <v/>
      </c>
      <c r="DT873" s="9">
        <f>VLOOKUP(BG873,ディレクトリID!A:B,2)</f>
        <v>407713</v>
      </c>
      <c r="DV873" s="4" t="str">
        <f t="shared" si="691"/>
        <v>【ハブ　GRANCOMPE】</v>
      </c>
      <c r="DW873" s="4" t="str">
        <f t="shared" si="692"/>
        <v>【ハブ　GRANCOMPE】</v>
      </c>
      <c r="DX873" s="9">
        <f t="shared" si="693"/>
        <v>4</v>
      </c>
      <c r="DY873" s="11"/>
      <c r="DZ873" s="9" t="str">
        <f t="shared" si="709"/>
        <v>1</v>
      </c>
      <c r="EA873" s="9" t="str">
        <f t="shared" si="709"/>
        <v>1</v>
      </c>
      <c r="EB873" s="11"/>
      <c r="EC873" s="11"/>
      <c r="ED873" s="11"/>
      <c r="EE873" s="9" t="str">
        <f t="shared" si="694"/>
        <v>0</v>
      </c>
      <c r="EO873" s="5" t="s">
        <v>428</v>
      </c>
      <c r="EP873" s="8" t="s">
        <v>429</v>
      </c>
      <c r="EQ873" s="8" t="s">
        <v>429</v>
      </c>
      <c r="ER873" s="8" t="s">
        <v>209</v>
      </c>
      <c r="ES873" s="8" t="s">
        <v>430</v>
      </c>
      <c r="ET873" s="9" t="str">
        <f t="shared" si="695"/>
        <v>2</v>
      </c>
      <c r="EU873" s="11"/>
      <c r="EV873" s="11"/>
      <c r="EW873" s="11"/>
      <c r="EX873" s="9" t="str">
        <f t="shared" si="710"/>
        <v>0</v>
      </c>
      <c r="EY873" s="9" t="str">
        <f t="shared" si="710"/>
        <v>0</v>
      </c>
      <c r="EZ873" s="11"/>
      <c r="FA873" s="11"/>
      <c r="FB873" s="9" t="str">
        <f t="shared" si="711"/>
        <v>0</v>
      </c>
      <c r="FC873" s="9" t="str">
        <f t="shared" si="711"/>
        <v>0</v>
      </c>
      <c r="FD873" s="9" t="str">
        <f t="shared" si="696"/>
        <v>1</v>
      </c>
      <c r="FE873" s="9" t="str">
        <f t="shared" si="712"/>
        <v>1</v>
      </c>
      <c r="FF873" s="9" t="str">
        <f t="shared" si="712"/>
        <v>1</v>
      </c>
      <c r="GJ873" s="4" t="str">
        <f t="shared" si="699"/>
        <v>パーツ\ハブ:ブランド\GRANCOMPE</v>
      </c>
      <c r="GK873" s="4" t="str">
        <f t="shared" si="697"/>
        <v>u:u</v>
      </c>
      <c r="GL873" s="11"/>
      <c r="GM873" s="4" t="str">
        <f t="shared" si="713"/>
        <v>::</v>
      </c>
      <c r="GN873" s="4" t="str">
        <f t="shared" si="713"/>
        <v>::</v>
      </c>
      <c r="GO873" s="4" t="str">
        <f t="shared" si="713"/>
        <v>::</v>
      </c>
      <c r="GP873" s="4" t="str">
        <f t="shared" si="698"/>
        <v>1</v>
      </c>
    </row>
    <row r="874" spans="1:198" ht="28" customHeight="1">
      <c r="A874" s="5" t="s">
        <v>4622</v>
      </c>
      <c r="B874" s="5" t="s">
        <v>4624</v>
      </c>
      <c r="C874" s="5" t="s">
        <v>4622</v>
      </c>
      <c r="D874" s="9" t="str">
        <f t="shared" si="671"/>
        <v>u</v>
      </c>
      <c r="E874" s="9" t="str">
        <f t="shared" si="672"/>
        <v xml:space="preserve"> / （グランコンペトラックハブリアWHITE）</v>
      </c>
      <c r="F874" s="9" t="str">
        <f t="shared" si="673"/>
        <v xml:space="preserve"> / （グランコンペトラックハブリアWHITE）</v>
      </c>
      <c r="G874" s="5">
        <v>9167</v>
      </c>
      <c r="H874" s="9">
        <f t="shared" si="674"/>
        <v>9167</v>
      </c>
      <c r="I874" s="9" t="str">
        <f t="shared" si="675"/>
        <v>0</v>
      </c>
      <c r="J874" s="9" t="str">
        <f t="shared" si="676"/>
        <v>1</v>
      </c>
      <c r="P874" s="9" t="str">
        <f t="shared" si="677"/>
        <v>グランコンペトラックハブリアWHITE</v>
      </c>
      <c r="AI874" s="9" t="str">
        <f t="shared" si="678"/>
        <v>http://image.rakuten.co.jp/brotures/cabinet/items/grancompe/hub_gc_wh2.jpg</v>
      </c>
      <c r="AS874" s="9" t="str">
        <f t="shared" si="707"/>
        <v>1</v>
      </c>
      <c r="AT874" s="9" t="str">
        <f t="shared" si="707"/>
        <v>1</v>
      </c>
      <c r="AU874" s="9" t="str">
        <f t="shared" si="679"/>
        <v>0</v>
      </c>
      <c r="AV874" s="9" t="str">
        <f t="shared" si="680"/>
        <v>1</v>
      </c>
      <c r="AW874" s="9" t="str">
        <f t="shared" si="708"/>
        <v>0</v>
      </c>
      <c r="AX874" s="9" t="str">
        <f t="shared" si="708"/>
        <v>0</v>
      </c>
      <c r="AY874" s="11"/>
      <c r="AZ874" s="11"/>
      <c r="BA874" s="11"/>
      <c r="BB874" s="9" t="str">
        <f t="shared" si="681"/>
        <v>-1</v>
      </c>
      <c r="BC874" s="9" t="str">
        <f t="shared" si="682"/>
        <v>0</v>
      </c>
      <c r="BG874" s="5" t="s">
        <v>4111</v>
      </c>
      <c r="BH874" s="5" t="s">
        <v>8503</v>
      </c>
      <c r="CS874" s="9" t="str">
        <f t="shared" si="683"/>
        <v>0</v>
      </c>
      <c r="CT874" s="9" t="str">
        <f t="shared" si="684"/>
        <v>&lt;iframe src="http://www.rakuten.ne.jp/gold/brotures/spec/grancompe/hub_gc_wh2.html" frameborder="0" id="spec-content" scrolling="no"&gt;&lt;/iframe&gt;</v>
      </c>
      <c r="CU874" s="9" t="str">
        <f t="shared" si="685"/>
        <v/>
      </c>
      <c r="CV874" s="9" t="str">
        <f t="shared" si="686"/>
        <v>&lt;div class="row-fluid"&gt;&lt;iframe src="http://www.rakuten.ne.jp/gold/brotures/items/grancompe/hub_gc_wh2.html" frameborder="0" id="skin-product" scrolling="no"&gt;&lt;/iframe&gt;&lt;/div&gt;</v>
      </c>
      <c r="CW874" s="11" t="str">
        <f t="shared" si="687"/>
        <v/>
      </c>
      <c r="CX874" t="s">
        <v>4622</v>
      </c>
      <c r="CY874" s="9" t="str">
        <f t="shared" si="688"/>
        <v>0</v>
      </c>
      <c r="CZ874" s="11"/>
      <c r="DA874" s="11"/>
      <c r="DB874" s="11"/>
      <c r="DC874" s="11"/>
      <c r="DD874" s="9" t="str">
        <f t="shared" si="689"/>
        <v/>
      </c>
      <c r="DI874" s="9" t="str">
        <f t="shared" si="690"/>
        <v/>
      </c>
      <c r="DT874" s="9">
        <f>VLOOKUP(BG874,ディレクトリID!A:B,2)</f>
        <v>407713</v>
      </c>
      <c r="DV874" s="4" t="str">
        <f t="shared" si="691"/>
        <v>【ハブ　GRANCOMPE】</v>
      </c>
      <c r="DW874" s="4" t="str">
        <f t="shared" si="692"/>
        <v>【ハブ　GRANCOMPE】</v>
      </c>
      <c r="DX874" s="9">
        <f t="shared" si="693"/>
        <v>4</v>
      </c>
      <c r="DY874" s="11"/>
      <c r="DZ874" s="9" t="str">
        <f t="shared" si="709"/>
        <v>1</v>
      </c>
      <c r="EA874" s="9" t="str">
        <f t="shared" si="709"/>
        <v>1</v>
      </c>
      <c r="EB874" s="11"/>
      <c r="EC874" s="11"/>
      <c r="ED874" s="11"/>
      <c r="EE874" s="9" t="str">
        <f t="shared" si="694"/>
        <v>0</v>
      </c>
      <c r="EO874" s="5" t="s">
        <v>428</v>
      </c>
      <c r="EP874" s="8" t="s">
        <v>429</v>
      </c>
      <c r="EQ874" s="8" t="s">
        <v>429</v>
      </c>
      <c r="ER874" s="8" t="s">
        <v>209</v>
      </c>
      <c r="ES874" s="8" t="s">
        <v>430</v>
      </c>
      <c r="ET874" s="9" t="str">
        <f t="shared" si="695"/>
        <v>2</v>
      </c>
      <c r="EU874" s="11"/>
      <c r="EV874" s="11"/>
      <c r="EW874" s="11"/>
      <c r="EX874" s="9" t="str">
        <f t="shared" si="710"/>
        <v>0</v>
      </c>
      <c r="EY874" s="9" t="str">
        <f t="shared" si="710"/>
        <v>0</v>
      </c>
      <c r="EZ874" s="11"/>
      <c r="FA874" s="11"/>
      <c r="FB874" s="9" t="str">
        <f t="shared" si="711"/>
        <v>0</v>
      </c>
      <c r="FC874" s="9" t="str">
        <f t="shared" si="711"/>
        <v>0</v>
      </c>
      <c r="FD874" s="9" t="str">
        <f t="shared" si="696"/>
        <v>1</v>
      </c>
      <c r="FE874" s="9" t="str">
        <f t="shared" si="712"/>
        <v>1</v>
      </c>
      <c r="FF874" s="9" t="str">
        <f t="shared" si="712"/>
        <v>1</v>
      </c>
      <c r="GJ874" s="4" t="str">
        <f t="shared" si="699"/>
        <v>パーツ\ハブ:ブランド\GRANCOMPE</v>
      </c>
      <c r="GK874" s="4" t="str">
        <f t="shared" si="697"/>
        <v>u:u</v>
      </c>
      <c r="GL874" s="11"/>
      <c r="GM874" s="4" t="str">
        <f t="shared" si="713"/>
        <v>::</v>
      </c>
      <c r="GN874" s="4" t="str">
        <f t="shared" si="713"/>
        <v>::</v>
      </c>
      <c r="GO874" s="4" t="str">
        <f t="shared" si="713"/>
        <v>::</v>
      </c>
      <c r="GP874" s="4" t="str">
        <f t="shared" si="698"/>
        <v>1</v>
      </c>
    </row>
    <row r="875" spans="1:198" ht="28" customHeight="1">
      <c r="A875" s="5" t="s">
        <v>4628</v>
      </c>
      <c r="B875" s="5" t="s">
        <v>4630</v>
      </c>
      <c r="C875" s="5" t="s">
        <v>4628</v>
      </c>
      <c r="D875" s="9" t="str">
        <f t="shared" si="671"/>
        <v>u</v>
      </c>
      <c r="E875" s="9" t="str">
        <f t="shared" si="672"/>
        <v xml:space="preserve"> / （SIDIハイドロゴア）</v>
      </c>
      <c r="F875" s="9" t="str">
        <f t="shared" si="673"/>
        <v xml:space="preserve"> / （SIDIハイドロゴア）</v>
      </c>
      <c r="G875" s="5">
        <v>26145</v>
      </c>
      <c r="H875" s="9">
        <f t="shared" si="674"/>
        <v>26145</v>
      </c>
      <c r="I875" s="9" t="str">
        <f t="shared" si="675"/>
        <v>0</v>
      </c>
      <c r="J875" s="9" t="str">
        <f t="shared" si="676"/>
        <v>1</v>
      </c>
      <c r="P875" s="9" t="str">
        <f t="shared" si="677"/>
        <v>SIDIハイドロゴア</v>
      </c>
      <c r="AI875" s="9" t="str">
        <f t="shared" si="678"/>
        <v>http://image.rakuten.co.jp/brotures/cabinet/items/sidi/hydro.jpg</v>
      </c>
      <c r="AS875" s="9" t="str">
        <f t="shared" si="707"/>
        <v>1</v>
      </c>
      <c r="AT875" s="9" t="str">
        <f t="shared" si="707"/>
        <v>1</v>
      </c>
      <c r="AU875" s="9" t="str">
        <f t="shared" si="679"/>
        <v>0</v>
      </c>
      <c r="AV875" s="9" t="str">
        <f t="shared" si="680"/>
        <v>1</v>
      </c>
      <c r="AW875" s="9" t="str">
        <f t="shared" si="708"/>
        <v>0</v>
      </c>
      <c r="AX875" s="9" t="str">
        <f t="shared" si="708"/>
        <v>0</v>
      </c>
      <c r="AY875" s="11"/>
      <c r="AZ875" s="11"/>
      <c r="BA875" s="11"/>
      <c r="BB875" s="9" t="str">
        <f t="shared" si="681"/>
        <v>-1</v>
      </c>
      <c r="BC875" s="9" t="str">
        <f t="shared" si="682"/>
        <v>0</v>
      </c>
      <c r="BG875" s="5" t="s">
        <v>1319</v>
      </c>
      <c r="BH875" s="5" t="s">
        <v>8514</v>
      </c>
      <c r="CS875" s="9" t="str">
        <f t="shared" si="683"/>
        <v>0</v>
      </c>
      <c r="CT875" s="9" t="str">
        <f t="shared" si="684"/>
        <v>&lt;iframe src="http://www.rakuten.ne.jp/gold/brotures/spec/sidi/hydro.html" frameborder="0" id="spec-content" scrolling="no"&gt;&lt;/iframe&gt;</v>
      </c>
      <c r="CU875" s="9" t="str">
        <f t="shared" si="685"/>
        <v/>
      </c>
      <c r="CV875" s="9" t="str">
        <f t="shared" si="686"/>
        <v>&lt;div class="row-fluid"&gt;&lt;iframe src="http://www.rakuten.ne.jp/gold/brotures/items/sidi/hydro.html" frameborder="0" id="skin-product" scrolling="no"&gt;&lt;/iframe&gt;&lt;/div&gt;</v>
      </c>
      <c r="CW875" s="11" t="str">
        <f t="shared" si="687"/>
        <v/>
      </c>
      <c r="CX875" t="s">
        <v>4628</v>
      </c>
      <c r="CY875" s="9" t="str">
        <f t="shared" si="688"/>
        <v>0</v>
      </c>
      <c r="CZ875" s="11"/>
      <c r="DA875" s="11"/>
      <c r="DB875" s="11"/>
      <c r="DC875" s="11"/>
      <c r="DD875" s="9" t="str">
        <f t="shared" si="689"/>
        <v/>
      </c>
      <c r="DI875" s="9" t="str">
        <f t="shared" si="690"/>
        <v/>
      </c>
      <c r="DT875" s="9">
        <f>VLOOKUP(BG875,ディレクトリID!A:B,2)</f>
        <v>563161</v>
      </c>
      <c r="DV875" s="4" t="str">
        <f t="shared" si="691"/>
        <v>【シューズ　SIDI】</v>
      </c>
      <c r="DW875" s="4" t="str">
        <f t="shared" si="692"/>
        <v>【シューズ　SIDI】</v>
      </c>
      <c r="DX875" s="9">
        <f t="shared" si="693"/>
        <v>4</v>
      </c>
      <c r="DY875" s="11"/>
      <c r="DZ875" s="9" t="str">
        <f t="shared" si="709"/>
        <v>1</v>
      </c>
      <c r="EA875" s="9" t="str">
        <f t="shared" si="709"/>
        <v>1</v>
      </c>
      <c r="EB875" s="11"/>
      <c r="EC875" s="11"/>
      <c r="ED875" s="11"/>
      <c r="EE875" s="9" t="str">
        <f t="shared" si="694"/>
        <v>0</v>
      </c>
      <c r="EO875" s="5" t="s">
        <v>428</v>
      </c>
      <c r="EP875" s="8" t="s">
        <v>429</v>
      </c>
      <c r="EQ875" s="8" t="s">
        <v>429</v>
      </c>
      <c r="ER875" s="8" t="s">
        <v>209</v>
      </c>
      <c r="ES875" s="8" t="s">
        <v>430</v>
      </c>
      <c r="ET875" s="9" t="str">
        <f t="shared" si="695"/>
        <v>2</v>
      </c>
      <c r="EU875" s="11"/>
      <c r="EV875" s="11"/>
      <c r="EW875" s="11"/>
      <c r="EX875" s="9" t="str">
        <f t="shared" si="710"/>
        <v>0</v>
      </c>
      <c r="EY875" s="9" t="str">
        <f t="shared" si="710"/>
        <v>0</v>
      </c>
      <c r="EZ875" s="11"/>
      <c r="FA875" s="11"/>
      <c r="FB875" s="9" t="str">
        <f t="shared" si="711"/>
        <v>0</v>
      </c>
      <c r="FC875" s="9" t="str">
        <f t="shared" si="711"/>
        <v>0</v>
      </c>
      <c r="FD875" s="9" t="str">
        <f t="shared" si="696"/>
        <v>1</v>
      </c>
      <c r="FE875" s="9" t="str">
        <f t="shared" si="712"/>
        <v>1</v>
      </c>
      <c r="FF875" s="9" t="str">
        <f t="shared" si="712"/>
        <v>1</v>
      </c>
      <c r="GJ875" s="4" t="str">
        <f t="shared" si="699"/>
        <v>パーツ\シューズ:ブランド\SIDI</v>
      </c>
      <c r="GK875" s="4" t="str">
        <f t="shared" si="697"/>
        <v>u:u</v>
      </c>
      <c r="GL875" s="11"/>
      <c r="GM875" s="4" t="str">
        <f t="shared" si="713"/>
        <v>::</v>
      </c>
      <c r="GN875" s="4" t="str">
        <f t="shared" si="713"/>
        <v>::</v>
      </c>
      <c r="GO875" s="4" t="str">
        <f t="shared" si="713"/>
        <v>::</v>
      </c>
      <c r="GP875" s="4" t="str">
        <f t="shared" si="698"/>
        <v>1</v>
      </c>
    </row>
    <row r="876" spans="1:198" ht="28" customHeight="1">
      <c r="A876" s="5" t="s">
        <v>4634</v>
      </c>
      <c r="B876" s="5" t="s">
        <v>4636</v>
      </c>
      <c r="C876" s="5" t="s">
        <v>4634</v>
      </c>
      <c r="D876" s="9" t="str">
        <f t="shared" si="671"/>
        <v>u</v>
      </c>
      <c r="E876" s="9" t="str">
        <f t="shared" si="672"/>
        <v xml:space="preserve"> / （IZUMI1/8CPチェーン）</v>
      </c>
      <c r="F876" s="9" t="str">
        <f t="shared" si="673"/>
        <v xml:space="preserve"> / （IZUMI1/8CPチェーン）</v>
      </c>
      <c r="G876" s="5">
        <v>1365</v>
      </c>
      <c r="H876" s="9">
        <f t="shared" si="674"/>
        <v>1365</v>
      </c>
      <c r="I876" s="9" t="str">
        <f t="shared" si="675"/>
        <v>0</v>
      </c>
      <c r="J876" s="9" t="str">
        <f t="shared" si="676"/>
        <v>1</v>
      </c>
      <c r="P876" s="9" t="str">
        <f t="shared" si="677"/>
        <v>IZUMI1/8CPチェーン</v>
      </c>
      <c r="AI876" s="9" t="str">
        <f t="shared" si="678"/>
        <v>http://image.rakuten.co.jp/brotures/cabinet/items/izumi/izumi_cp.jpg</v>
      </c>
      <c r="AS876" s="9" t="str">
        <f t="shared" si="707"/>
        <v>1</v>
      </c>
      <c r="AT876" s="9" t="str">
        <f t="shared" si="707"/>
        <v>1</v>
      </c>
      <c r="AU876" s="9" t="str">
        <f t="shared" si="679"/>
        <v>0</v>
      </c>
      <c r="AV876" s="9" t="str">
        <f t="shared" si="680"/>
        <v>1</v>
      </c>
      <c r="AW876" s="9" t="str">
        <f t="shared" si="708"/>
        <v>0</v>
      </c>
      <c r="AX876" s="9" t="str">
        <f t="shared" si="708"/>
        <v>0</v>
      </c>
      <c r="AY876" s="11"/>
      <c r="AZ876" s="11"/>
      <c r="BA876" s="11"/>
      <c r="BB876" s="9" t="str">
        <f t="shared" si="681"/>
        <v>-1</v>
      </c>
      <c r="BC876" s="9" t="str">
        <f t="shared" si="682"/>
        <v>0</v>
      </c>
      <c r="BG876" s="5" t="s">
        <v>4640</v>
      </c>
      <c r="BH876" s="5" t="s">
        <v>8504</v>
      </c>
      <c r="CS876" s="9" t="str">
        <f t="shared" si="683"/>
        <v>0</v>
      </c>
      <c r="CT876" s="9" t="str">
        <f t="shared" si="684"/>
        <v>&lt;iframe src="http://www.rakuten.ne.jp/gold/brotures/spec/izumi/izumi_cp.html" frameborder="0" id="spec-content" scrolling="no"&gt;&lt;/iframe&gt;</v>
      </c>
      <c r="CU876" s="9" t="str">
        <f t="shared" si="685"/>
        <v/>
      </c>
      <c r="CV876" s="9" t="str">
        <f t="shared" si="686"/>
        <v>&lt;div class="row-fluid"&gt;&lt;iframe src="http://www.rakuten.ne.jp/gold/brotures/items/izumi/izumi_cp.html" frameborder="0" id="skin-product" scrolling="no"&gt;&lt;/iframe&gt;&lt;/div&gt;</v>
      </c>
      <c r="CW876" s="11" t="str">
        <f t="shared" si="687"/>
        <v/>
      </c>
      <c r="CX876" t="s">
        <v>4634</v>
      </c>
      <c r="CY876" s="9" t="str">
        <f t="shared" si="688"/>
        <v>0</v>
      </c>
      <c r="CZ876" s="11"/>
      <c r="DA876" s="11"/>
      <c r="DB876" s="11"/>
      <c r="DC876" s="11"/>
      <c r="DD876" s="9" t="str">
        <f t="shared" si="689"/>
        <v/>
      </c>
      <c r="DI876" s="9" t="str">
        <f t="shared" si="690"/>
        <v/>
      </c>
      <c r="DT876" s="9">
        <f>VLOOKUP(BG876,ディレクトリID!A:B,2)</f>
        <v>563161</v>
      </c>
      <c r="DV876" s="4" t="str">
        <f t="shared" si="691"/>
        <v>【チェーン　IZUMI】</v>
      </c>
      <c r="DW876" s="4" t="str">
        <f t="shared" si="692"/>
        <v>【チェーン　IZUMI】</v>
      </c>
      <c r="DX876" s="9">
        <f t="shared" si="693"/>
        <v>4</v>
      </c>
      <c r="DY876" s="11"/>
      <c r="DZ876" s="9" t="str">
        <f t="shared" si="709"/>
        <v>1</v>
      </c>
      <c r="EA876" s="9" t="str">
        <f t="shared" si="709"/>
        <v>1</v>
      </c>
      <c r="EB876" s="11"/>
      <c r="EC876" s="11"/>
      <c r="ED876" s="11"/>
      <c r="EE876" s="9" t="str">
        <f t="shared" si="694"/>
        <v>0</v>
      </c>
      <c r="EO876" s="5" t="s">
        <v>428</v>
      </c>
      <c r="EP876" s="8" t="s">
        <v>429</v>
      </c>
      <c r="EQ876" s="8" t="s">
        <v>429</v>
      </c>
      <c r="ER876" s="8" t="s">
        <v>209</v>
      </c>
      <c r="ES876" s="8" t="s">
        <v>430</v>
      </c>
      <c r="ET876" s="9" t="str">
        <f t="shared" si="695"/>
        <v>2</v>
      </c>
      <c r="EU876" s="11"/>
      <c r="EV876" s="11"/>
      <c r="EW876" s="11"/>
      <c r="EX876" s="9" t="str">
        <f t="shared" si="710"/>
        <v>0</v>
      </c>
      <c r="EY876" s="9" t="str">
        <f t="shared" si="710"/>
        <v>0</v>
      </c>
      <c r="EZ876" s="11"/>
      <c r="FA876" s="11"/>
      <c r="FB876" s="9" t="str">
        <f t="shared" si="711"/>
        <v>0</v>
      </c>
      <c r="FC876" s="9" t="str">
        <f t="shared" si="711"/>
        <v>0</v>
      </c>
      <c r="FD876" s="9" t="str">
        <f t="shared" si="696"/>
        <v>1</v>
      </c>
      <c r="FE876" s="9" t="str">
        <f t="shared" si="712"/>
        <v>1</v>
      </c>
      <c r="FF876" s="9" t="str">
        <f t="shared" si="712"/>
        <v>1</v>
      </c>
      <c r="GJ876" s="4" t="str">
        <f t="shared" si="699"/>
        <v>パーツ\チェーン:ブランド\IZUMI</v>
      </c>
      <c r="GK876" s="4" t="str">
        <f t="shared" si="697"/>
        <v>u:u</v>
      </c>
      <c r="GL876" s="11"/>
      <c r="GM876" s="4" t="str">
        <f t="shared" si="713"/>
        <v>::</v>
      </c>
      <c r="GN876" s="4" t="str">
        <f t="shared" si="713"/>
        <v>::</v>
      </c>
      <c r="GO876" s="4" t="str">
        <f t="shared" si="713"/>
        <v>::</v>
      </c>
      <c r="GP876" s="4" t="str">
        <f t="shared" si="698"/>
        <v>1</v>
      </c>
    </row>
    <row r="877" spans="1:198" ht="28" customHeight="1">
      <c r="A877" s="5" t="s">
        <v>4660</v>
      </c>
      <c r="B877" s="5" t="s">
        <v>4662</v>
      </c>
      <c r="C877" s="5" t="s">
        <v>4660</v>
      </c>
      <c r="D877" s="9" t="str">
        <f t="shared" si="671"/>
        <v>u</v>
      </c>
      <c r="E877" s="9" t="str">
        <f t="shared" si="672"/>
        <v xml:space="preserve"> / （HED.JET5EXPRESS）</v>
      </c>
      <c r="F877" s="9" t="str">
        <f t="shared" si="673"/>
        <v xml:space="preserve"> / （HED.JET5EXPRESS）</v>
      </c>
      <c r="G877" s="5">
        <v>107813</v>
      </c>
      <c r="H877" s="9">
        <f t="shared" si="674"/>
        <v>107813</v>
      </c>
      <c r="I877" s="9" t="str">
        <f t="shared" si="675"/>
        <v>0</v>
      </c>
      <c r="J877" s="9" t="str">
        <f t="shared" si="676"/>
        <v>1</v>
      </c>
      <c r="P877" s="9" t="str">
        <f t="shared" si="677"/>
        <v>HED.JET5EXPRESS</v>
      </c>
      <c r="AI877" s="9" t="str">
        <f t="shared" si="678"/>
        <v>http://image.rakuten.co.jp/brotures/cabinet/items/hed/jet_5_ex_front.jpg</v>
      </c>
      <c r="AS877" s="9" t="str">
        <f t="shared" si="707"/>
        <v>1</v>
      </c>
      <c r="AT877" s="9" t="str">
        <f t="shared" si="707"/>
        <v>1</v>
      </c>
      <c r="AU877" s="9" t="str">
        <f t="shared" si="679"/>
        <v>0</v>
      </c>
      <c r="AV877" s="9" t="str">
        <f t="shared" si="680"/>
        <v>1</v>
      </c>
      <c r="AW877" s="9" t="str">
        <f t="shared" si="708"/>
        <v>0</v>
      </c>
      <c r="AX877" s="9" t="str">
        <f t="shared" si="708"/>
        <v>0</v>
      </c>
      <c r="AY877" s="11"/>
      <c r="AZ877" s="11"/>
      <c r="BA877" s="11"/>
      <c r="BB877" s="9" t="str">
        <f t="shared" si="681"/>
        <v>-1</v>
      </c>
      <c r="BC877" s="9" t="str">
        <f t="shared" si="682"/>
        <v>0</v>
      </c>
      <c r="BG877" s="5" t="s">
        <v>561</v>
      </c>
      <c r="BH877" s="5" t="s">
        <v>3640</v>
      </c>
      <c r="CS877" s="9" t="str">
        <f t="shared" si="683"/>
        <v>0</v>
      </c>
      <c r="CT877" s="9" t="str">
        <f t="shared" si="684"/>
        <v>&lt;iframe src="http://www.rakuten.ne.jp/gold/brotures/spec/hed/jet_5_ex_front.html" frameborder="0" id="spec-content" scrolling="no"&gt;&lt;/iframe&gt;</v>
      </c>
      <c r="CU877" s="9" t="str">
        <f t="shared" si="685"/>
        <v/>
      </c>
      <c r="CV877" s="9" t="str">
        <f t="shared" si="686"/>
        <v>&lt;div class="row-fluid"&gt;&lt;iframe src="http://www.rakuten.ne.jp/gold/brotures/items/hed/jet_5_ex_front.html" frameborder="0" id="skin-product" scrolling="no"&gt;&lt;/iframe&gt;&lt;/div&gt;</v>
      </c>
      <c r="CW877" s="11" t="str">
        <f t="shared" si="687"/>
        <v/>
      </c>
      <c r="CX877" t="s">
        <v>4660</v>
      </c>
      <c r="CY877" s="9" t="str">
        <f t="shared" si="688"/>
        <v>0</v>
      </c>
      <c r="CZ877" s="11"/>
      <c r="DA877" s="11"/>
      <c r="DB877" s="11"/>
      <c r="DC877" s="11"/>
      <c r="DD877" s="9" t="str">
        <f t="shared" si="689"/>
        <v/>
      </c>
      <c r="DI877" s="9" t="str">
        <f t="shared" si="690"/>
        <v/>
      </c>
      <c r="DT877" s="9">
        <f>VLOOKUP(BG877,ディレクトリID!A:B,2)</f>
        <v>407713</v>
      </c>
      <c r="DV877" s="4" t="str">
        <f t="shared" si="691"/>
        <v>【ホイール　HED】</v>
      </c>
      <c r="DW877" s="4" t="str">
        <f t="shared" si="692"/>
        <v>【ホイール　HED】</v>
      </c>
      <c r="DX877" s="9">
        <f t="shared" si="693"/>
        <v>2</v>
      </c>
      <c r="DY877" s="11"/>
      <c r="DZ877" s="9" t="str">
        <f t="shared" si="709"/>
        <v>1</v>
      </c>
      <c r="EA877" s="9" t="str">
        <f t="shared" si="709"/>
        <v>1</v>
      </c>
      <c r="EB877" s="11"/>
      <c r="EC877" s="11"/>
      <c r="ED877" s="11"/>
      <c r="EE877" s="9" t="str">
        <f t="shared" si="694"/>
        <v>0</v>
      </c>
      <c r="EO877" s="5" t="s">
        <v>428</v>
      </c>
      <c r="EP877" s="8" t="s">
        <v>429</v>
      </c>
      <c r="EQ877" s="8" t="s">
        <v>429</v>
      </c>
      <c r="ER877" s="8" t="s">
        <v>209</v>
      </c>
      <c r="ES877" s="8" t="s">
        <v>430</v>
      </c>
      <c r="ET877" s="9" t="str">
        <f t="shared" si="695"/>
        <v>2</v>
      </c>
      <c r="EU877" s="11"/>
      <c r="EV877" s="11"/>
      <c r="EW877" s="11"/>
      <c r="EX877" s="9" t="str">
        <f t="shared" si="710"/>
        <v>0</v>
      </c>
      <c r="EY877" s="9" t="str">
        <f t="shared" si="710"/>
        <v>0</v>
      </c>
      <c r="EZ877" s="11"/>
      <c r="FA877" s="11"/>
      <c r="FB877" s="9" t="str">
        <f t="shared" si="711"/>
        <v>0</v>
      </c>
      <c r="FC877" s="9" t="str">
        <f t="shared" si="711"/>
        <v>0</v>
      </c>
      <c r="FD877" s="9" t="str">
        <f t="shared" si="696"/>
        <v>1</v>
      </c>
      <c r="FE877" s="9" t="str">
        <f t="shared" si="712"/>
        <v>1</v>
      </c>
      <c r="FF877" s="9" t="str">
        <f t="shared" si="712"/>
        <v>1</v>
      </c>
      <c r="GJ877" s="4" t="str">
        <f t="shared" si="699"/>
        <v>パーツ\ホイール:ブランド\HED</v>
      </c>
      <c r="GK877" s="4" t="str">
        <f t="shared" si="697"/>
        <v>u:u</v>
      </c>
      <c r="GL877" s="11"/>
      <c r="GM877" s="4" t="str">
        <f t="shared" si="713"/>
        <v>::</v>
      </c>
      <c r="GN877" s="4" t="str">
        <f t="shared" si="713"/>
        <v>::</v>
      </c>
      <c r="GO877" s="4" t="str">
        <f t="shared" si="713"/>
        <v>::</v>
      </c>
      <c r="GP877" s="4" t="str">
        <f t="shared" si="698"/>
        <v>1</v>
      </c>
    </row>
    <row r="878" spans="1:198" ht="28" customHeight="1">
      <c r="A878" s="5" t="s">
        <v>4666</v>
      </c>
      <c r="B878" s="5" t="s">
        <v>4668</v>
      </c>
      <c r="C878" s="5" t="s">
        <v>4666</v>
      </c>
      <c r="D878" s="9" t="str">
        <f t="shared" si="671"/>
        <v>u</v>
      </c>
      <c r="E878" s="9" t="str">
        <f t="shared" si="672"/>
        <v xml:space="preserve"> / （HED.JET7EXPRESS）</v>
      </c>
      <c r="F878" s="9" t="str">
        <f t="shared" si="673"/>
        <v xml:space="preserve"> / （HED.JET7EXPRESS）</v>
      </c>
      <c r="G878" s="5">
        <v>115000</v>
      </c>
      <c r="H878" s="9">
        <f t="shared" si="674"/>
        <v>115000</v>
      </c>
      <c r="I878" s="9" t="str">
        <f t="shared" si="675"/>
        <v>0</v>
      </c>
      <c r="J878" s="9" t="str">
        <f t="shared" si="676"/>
        <v>1</v>
      </c>
      <c r="P878" s="9" t="str">
        <f t="shared" si="677"/>
        <v>HED.JET7EXPRESS</v>
      </c>
      <c r="AI878" s="9" t="str">
        <f t="shared" si="678"/>
        <v>http://image.rakuten.co.jp/brotures/cabinet/items/hed/jet_7_ex_front.jpg</v>
      </c>
      <c r="AS878" s="9" t="str">
        <f t="shared" si="707"/>
        <v>1</v>
      </c>
      <c r="AT878" s="9" t="str">
        <f t="shared" si="707"/>
        <v>1</v>
      </c>
      <c r="AU878" s="9" t="str">
        <f t="shared" si="679"/>
        <v>0</v>
      </c>
      <c r="AV878" s="9" t="str">
        <f t="shared" si="680"/>
        <v>1</v>
      </c>
      <c r="AW878" s="9" t="str">
        <f t="shared" si="708"/>
        <v>0</v>
      </c>
      <c r="AX878" s="9" t="str">
        <f t="shared" si="708"/>
        <v>0</v>
      </c>
      <c r="AY878" s="11"/>
      <c r="AZ878" s="11"/>
      <c r="BA878" s="11"/>
      <c r="BB878" s="9" t="str">
        <f t="shared" si="681"/>
        <v>-1</v>
      </c>
      <c r="BC878" s="9" t="str">
        <f t="shared" si="682"/>
        <v>0</v>
      </c>
      <c r="BG878" s="5" t="s">
        <v>561</v>
      </c>
      <c r="BH878" s="5" t="s">
        <v>3640</v>
      </c>
      <c r="CS878" s="9" t="str">
        <f t="shared" si="683"/>
        <v>0</v>
      </c>
      <c r="CT878" s="9" t="str">
        <f t="shared" si="684"/>
        <v>&lt;iframe src="http://www.rakuten.ne.jp/gold/brotures/spec/hed/jet_7_ex_front.html" frameborder="0" id="spec-content" scrolling="no"&gt;&lt;/iframe&gt;</v>
      </c>
      <c r="CU878" s="9" t="str">
        <f t="shared" si="685"/>
        <v/>
      </c>
      <c r="CV878" s="9" t="str">
        <f t="shared" si="686"/>
        <v>&lt;div class="row-fluid"&gt;&lt;iframe src="http://www.rakuten.ne.jp/gold/brotures/items/hed/jet_7_ex_front.html" frameborder="0" id="skin-product" scrolling="no"&gt;&lt;/iframe&gt;&lt;/div&gt;</v>
      </c>
      <c r="CW878" s="11" t="str">
        <f t="shared" si="687"/>
        <v/>
      </c>
      <c r="CX878" t="s">
        <v>4666</v>
      </c>
      <c r="CY878" s="9" t="str">
        <f t="shared" si="688"/>
        <v>0</v>
      </c>
      <c r="CZ878" s="11"/>
      <c r="DA878" s="11"/>
      <c r="DB878" s="11"/>
      <c r="DC878" s="11"/>
      <c r="DD878" s="9" t="str">
        <f t="shared" si="689"/>
        <v/>
      </c>
      <c r="DI878" s="9" t="str">
        <f t="shared" si="690"/>
        <v/>
      </c>
      <c r="DT878" s="9">
        <f>VLOOKUP(BG878,ディレクトリID!A:B,2)</f>
        <v>407713</v>
      </c>
      <c r="DV878" s="4" t="str">
        <f t="shared" si="691"/>
        <v>【ホイール　HED】</v>
      </c>
      <c r="DW878" s="4" t="str">
        <f t="shared" si="692"/>
        <v>【ホイール　HED】</v>
      </c>
      <c r="DX878" s="9">
        <f t="shared" si="693"/>
        <v>2</v>
      </c>
      <c r="DY878" s="11"/>
      <c r="DZ878" s="9" t="str">
        <f t="shared" si="709"/>
        <v>1</v>
      </c>
      <c r="EA878" s="9" t="str">
        <f t="shared" si="709"/>
        <v>1</v>
      </c>
      <c r="EB878" s="11"/>
      <c r="EC878" s="11"/>
      <c r="ED878" s="11"/>
      <c r="EE878" s="9" t="str">
        <f t="shared" si="694"/>
        <v>0</v>
      </c>
      <c r="EO878" s="5" t="s">
        <v>428</v>
      </c>
      <c r="EP878" s="8" t="s">
        <v>429</v>
      </c>
      <c r="EQ878" s="8" t="s">
        <v>429</v>
      </c>
      <c r="ER878" s="8" t="s">
        <v>209</v>
      </c>
      <c r="ES878" s="8" t="s">
        <v>430</v>
      </c>
      <c r="ET878" s="9" t="str">
        <f t="shared" si="695"/>
        <v>2</v>
      </c>
      <c r="EU878" s="11"/>
      <c r="EV878" s="11"/>
      <c r="EW878" s="11"/>
      <c r="EX878" s="9" t="str">
        <f t="shared" si="710"/>
        <v>0</v>
      </c>
      <c r="EY878" s="9" t="str">
        <f t="shared" si="710"/>
        <v>0</v>
      </c>
      <c r="EZ878" s="11"/>
      <c r="FA878" s="11"/>
      <c r="FB878" s="9" t="str">
        <f t="shared" si="711"/>
        <v>0</v>
      </c>
      <c r="FC878" s="9" t="str">
        <f t="shared" si="711"/>
        <v>0</v>
      </c>
      <c r="FD878" s="9" t="str">
        <f t="shared" si="696"/>
        <v>1</v>
      </c>
      <c r="FE878" s="9" t="str">
        <f t="shared" si="712"/>
        <v>1</v>
      </c>
      <c r="FF878" s="9" t="str">
        <f t="shared" si="712"/>
        <v>1</v>
      </c>
      <c r="GJ878" s="4" t="str">
        <f t="shared" si="699"/>
        <v>パーツ\ホイール:ブランド\HED</v>
      </c>
      <c r="GK878" s="4" t="str">
        <f t="shared" si="697"/>
        <v>u:u</v>
      </c>
      <c r="GL878" s="11"/>
      <c r="GM878" s="4" t="str">
        <f t="shared" si="713"/>
        <v>::</v>
      </c>
      <c r="GN878" s="4" t="str">
        <f t="shared" si="713"/>
        <v>::</v>
      </c>
      <c r="GO878" s="4" t="str">
        <f t="shared" si="713"/>
        <v>::</v>
      </c>
      <c r="GP878" s="4" t="str">
        <f t="shared" si="698"/>
        <v>1</v>
      </c>
    </row>
    <row r="879" spans="1:198" ht="28" customHeight="1">
      <c r="A879" s="5" t="s">
        <v>4642</v>
      </c>
      <c r="B879" s="5" t="s">
        <v>4644</v>
      </c>
      <c r="C879" s="5" t="s">
        <v>4642</v>
      </c>
      <c r="D879" s="9" t="str">
        <f t="shared" si="671"/>
        <v>u</v>
      </c>
      <c r="E879" s="9" t="str">
        <f t="shared" si="672"/>
        <v xml:space="preserve"> / （HED.JET4FRONT）</v>
      </c>
      <c r="F879" s="9" t="str">
        <f t="shared" si="673"/>
        <v xml:space="preserve"> / （HED.JET4FRONT）</v>
      </c>
      <c r="G879" s="5">
        <v>129374</v>
      </c>
      <c r="H879" s="9">
        <f t="shared" si="674"/>
        <v>129374</v>
      </c>
      <c r="I879" s="9" t="str">
        <f t="shared" si="675"/>
        <v>0</v>
      </c>
      <c r="J879" s="9" t="str">
        <f t="shared" si="676"/>
        <v>1</v>
      </c>
      <c r="P879" s="9" t="str">
        <f t="shared" si="677"/>
        <v>HED.JET4FRONT</v>
      </c>
      <c r="AI879" s="9" t="str">
        <f t="shared" si="678"/>
        <v>http://image.rakuten.co.jp/brotures/cabinet/items/hed/jet4.jpg</v>
      </c>
      <c r="AS879" s="9" t="str">
        <f t="shared" si="707"/>
        <v>1</v>
      </c>
      <c r="AT879" s="9" t="str">
        <f t="shared" si="707"/>
        <v>1</v>
      </c>
      <c r="AU879" s="9" t="str">
        <f t="shared" si="679"/>
        <v>0</v>
      </c>
      <c r="AV879" s="9" t="str">
        <f t="shared" si="680"/>
        <v>1</v>
      </c>
      <c r="AW879" s="9" t="str">
        <f t="shared" si="708"/>
        <v>0</v>
      </c>
      <c r="AX879" s="9" t="str">
        <f t="shared" si="708"/>
        <v>0</v>
      </c>
      <c r="AY879" s="11"/>
      <c r="AZ879" s="11"/>
      <c r="BA879" s="11"/>
      <c r="BB879" s="9" t="str">
        <f t="shared" si="681"/>
        <v>-1</v>
      </c>
      <c r="BC879" s="9" t="str">
        <f t="shared" si="682"/>
        <v>0</v>
      </c>
      <c r="BG879" s="5" t="s">
        <v>561</v>
      </c>
      <c r="BH879" s="5" t="s">
        <v>3640</v>
      </c>
      <c r="CS879" s="9" t="str">
        <f t="shared" si="683"/>
        <v>0</v>
      </c>
      <c r="CT879" s="9" t="str">
        <f t="shared" si="684"/>
        <v>&lt;iframe src="http://www.rakuten.ne.jp/gold/brotures/spec/hed/jet4.html" frameborder="0" id="spec-content" scrolling="no"&gt;&lt;/iframe&gt;</v>
      </c>
      <c r="CU879" s="9" t="str">
        <f t="shared" si="685"/>
        <v/>
      </c>
      <c r="CV879" s="9" t="str">
        <f t="shared" si="686"/>
        <v>&lt;div class="row-fluid"&gt;&lt;iframe src="http://www.rakuten.ne.jp/gold/brotures/items/hed/jet4.html" frameborder="0" id="skin-product" scrolling="no"&gt;&lt;/iframe&gt;&lt;/div&gt;</v>
      </c>
      <c r="CW879" s="11" t="str">
        <f t="shared" si="687"/>
        <v/>
      </c>
      <c r="CX879" t="s">
        <v>4642</v>
      </c>
      <c r="CY879" s="9" t="str">
        <f t="shared" si="688"/>
        <v>0</v>
      </c>
      <c r="CZ879" s="11"/>
      <c r="DA879" s="11"/>
      <c r="DB879" s="11"/>
      <c r="DC879" s="11"/>
      <c r="DD879" s="9" t="str">
        <f t="shared" si="689"/>
        <v/>
      </c>
      <c r="DI879" s="9" t="str">
        <f t="shared" si="690"/>
        <v/>
      </c>
      <c r="DT879" s="9">
        <f>VLOOKUP(BG879,ディレクトリID!A:B,2)</f>
        <v>407713</v>
      </c>
      <c r="DV879" s="4" t="str">
        <f t="shared" si="691"/>
        <v>【ホイール　HED】</v>
      </c>
      <c r="DW879" s="4" t="str">
        <f t="shared" si="692"/>
        <v>【ホイール　HED】</v>
      </c>
      <c r="DX879" s="9">
        <f t="shared" si="693"/>
        <v>2</v>
      </c>
      <c r="DY879" s="11"/>
      <c r="DZ879" s="9" t="str">
        <f t="shared" si="709"/>
        <v>1</v>
      </c>
      <c r="EA879" s="9" t="str">
        <f t="shared" si="709"/>
        <v>1</v>
      </c>
      <c r="EB879" s="11"/>
      <c r="EC879" s="11"/>
      <c r="ED879" s="11"/>
      <c r="EE879" s="9" t="str">
        <f t="shared" si="694"/>
        <v>0</v>
      </c>
      <c r="EO879" s="5" t="s">
        <v>428</v>
      </c>
      <c r="EP879" s="8" t="s">
        <v>429</v>
      </c>
      <c r="EQ879" s="8" t="s">
        <v>429</v>
      </c>
      <c r="ER879" s="8" t="s">
        <v>209</v>
      </c>
      <c r="ES879" s="8" t="s">
        <v>430</v>
      </c>
      <c r="ET879" s="9" t="str">
        <f t="shared" si="695"/>
        <v>2</v>
      </c>
      <c r="EU879" s="11"/>
      <c r="EV879" s="11"/>
      <c r="EW879" s="11"/>
      <c r="EX879" s="9" t="str">
        <f t="shared" si="710"/>
        <v>0</v>
      </c>
      <c r="EY879" s="9" t="str">
        <f t="shared" si="710"/>
        <v>0</v>
      </c>
      <c r="EZ879" s="11"/>
      <c r="FA879" s="11"/>
      <c r="FB879" s="9" t="str">
        <f t="shared" si="711"/>
        <v>0</v>
      </c>
      <c r="FC879" s="9" t="str">
        <f t="shared" si="711"/>
        <v>0</v>
      </c>
      <c r="FD879" s="9" t="str">
        <f t="shared" si="696"/>
        <v>1</v>
      </c>
      <c r="FE879" s="9" t="str">
        <f t="shared" si="712"/>
        <v>1</v>
      </c>
      <c r="FF879" s="9" t="str">
        <f t="shared" si="712"/>
        <v>1</v>
      </c>
      <c r="GJ879" s="4" t="str">
        <f t="shared" si="699"/>
        <v>パーツ\ホイール:ブランド\HED</v>
      </c>
      <c r="GK879" s="4" t="str">
        <f t="shared" si="697"/>
        <v>u:u</v>
      </c>
      <c r="GL879" s="11"/>
      <c r="GM879" s="4" t="str">
        <f t="shared" si="713"/>
        <v>::</v>
      </c>
      <c r="GN879" s="4" t="str">
        <f t="shared" si="713"/>
        <v>::</v>
      </c>
      <c r="GO879" s="4" t="str">
        <f t="shared" si="713"/>
        <v>::</v>
      </c>
      <c r="GP879" s="4" t="str">
        <f t="shared" si="698"/>
        <v>1</v>
      </c>
    </row>
    <row r="880" spans="1:198" ht="28" customHeight="1">
      <c r="A880" s="5" t="s">
        <v>4648</v>
      </c>
      <c r="B880" s="5" t="s">
        <v>4650</v>
      </c>
      <c r="C880" s="5" t="s">
        <v>4648</v>
      </c>
      <c r="D880" s="9" t="str">
        <f t="shared" si="671"/>
        <v>u</v>
      </c>
      <c r="E880" s="9" t="str">
        <f t="shared" si="672"/>
        <v xml:space="preserve"> / （HED.JET6FRONT）</v>
      </c>
      <c r="F880" s="9" t="str">
        <f t="shared" si="673"/>
        <v xml:space="preserve"> / （HED.JET6FRONT）</v>
      </c>
      <c r="G880" s="5">
        <v>129375</v>
      </c>
      <c r="H880" s="9">
        <f t="shared" si="674"/>
        <v>129375</v>
      </c>
      <c r="I880" s="9" t="str">
        <f t="shared" si="675"/>
        <v>0</v>
      </c>
      <c r="J880" s="9" t="str">
        <f t="shared" si="676"/>
        <v>1</v>
      </c>
      <c r="P880" s="9" t="str">
        <f t="shared" si="677"/>
        <v>HED.JET6FRONT</v>
      </c>
      <c r="AI880" s="9" t="str">
        <f t="shared" si="678"/>
        <v>http://image.rakuten.co.jp/brotures/cabinet/items/hed/jet6.jpg</v>
      </c>
      <c r="AS880" s="9" t="str">
        <f t="shared" si="707"/>
        <v>1</v>
      </c>
      <c r="AT880" s="9" t="str">
        <f t="shared" si="707"/>
        <v>1</v>
      </c>
      <c r="AU880" s="9" t="str">
        <f t="shared" si="679"/>
        <v>0</v>
      </c>
      <c r="AV880" s="9" t="str">
        <f t="shared" si="680"/>
        <v>1</v>
      </c>
      <c r="AW880" s="9" t="str">
        <f t="shared" si="708"/>
        <v>0</v>
      </c>
      <c r="AX880" s="9" t="str">
        <f t="shared" si="708"/>
        <v>0</v>
      </c>
      <c r="AY880" s="11"/>
      <c r="AZ880" s="11"/>
      <c r="BA880" s="11"/>
      <c r="BB880" s="9" t="str">
        <f t="shared" si="681"/>
        <v>-1</v>
      </c>
      <c r="BC880" s="9" t="str">
        <f t="shared" si="682"/>
        <v>0</v>
      </c>
      <c r="BG880" s="5" t="s">
        <v>561</v>
      </c>
      <c r="BH880" s="5" t="s">
        <v>3640</v>
      </c>
      <c r="CS880" s="9" t="str">
        <f t="shared" si="683"/>
        <v>0</v>
      </c>
      <c r="CT880" s="9" t="str">
        <f t="shared" si="684"/>
        <v>&lt;iframe src="http://www.rakuten.ne.jp/gold/brotures/spec/hed/jet6.html" frameborder="0" id="spec-content" scrolling="no"&gt;&lt;/iframe&gt;</v>
      </c>
      <c r="CU880" s="9" t="str">
        <f t="shared" si="685"/>
        <v/>
      </c>
      <c r="CV880" s="9" t="str">
        <f t="shared" si="686"/>
        <v>&lt;div class="row-fluid"&gt;&lt;iframe src="http://www.rakuten.ne.jp/gold/brotures/items/hed/jet6.html" frameborder="0" id="skin-product" scrolling="no"&gt;&lt;/iframe&gt;&lt;/div&gt;</v>
      </c>
      <c r="CW880" s="11" t="str">
        <f t="shared" si="687"/>
        <v/>
      </c>
      <c r="CX880" t="s">
        <v>4648</v>
      </c>
      <c r="CY880" s="9" t="str">
        <f t="shared" si="688"/>
        <v>0</v>
      </c>
      <c r="CZ880" s="11"/>
      <c r="DA880" s="11"/>
      <c r="DB880" s="11"/>
      <c r="DC880" s="11"/>
      <c r="DD880" s="9" t="str">
        <f t="shared" si="689"/>
        <v/>
      </c>
      <c r="DI880" s="9" t="str">
        <f t="shared" si="690"/>
        <v/>
      </c>
      <c r="DT880" s="9">
        <f>VLOOKUP(BG880,ディレクトリID!A:B,2)</f>
        <v>407713</v>
      </c>
      <c r="DV880" s="4" t="str">
        <f t="shared" si="691"/>
        <v>【ホイール　HED】</v>
      </c>
      <c r="DW880" s="4" t="str">
        <f t="shared" si="692"/>
        <v>【ホイール　HED】</v>
      </c>
      <c r="DX880" s="9">
        <f t="shared" si="693"/>
        <v>2</v>
      </c>
      <c r="DY880" s="11"/>
      <c r="DZ880" s="9" t="str">
        <f t="shared" si="709"/>
        <v>1</v>
      </c>
      <c r="EA880" s="9" t="str">
        <f t="shared" si="709"/>
        <v>1</v>
      </c>
      <c r="EB880" s="11"/>
      <c r="EC880" s="11"/>
      <c r="ED880" s="11"/>
      <c r="EE880" s="9" t="str">
        <f t="shared" si="694"/>
        <v>0</v>
      </c>
      <c r="EO880" s="5" t="s">
        <v>428</v>
      </c>
      <c r="EP880" s="8" t="s">
        <v>429</v>
      </c>
      <c r="EQ880" s="8" t="s">
        <v>429</v>
      </c>
      <c r="ER880" s="8" t="s">
        <v>209</v>
      </c>
      <c r="ES880" s="8" t="s">
        <v>430</v>
      </c>
      <c r="ET880" s="9" t="str">
        <f t="shared" si="695"/>
        <v>2</v>
      </c>
      <c r="EU880" s="11"/>
      <c r="EV880" s="11"/>
      <c r="EW880" s="11"/>
      <c r="EX880" s="9" t="str">
        <f t="shared" si="710"/>
        <v>0</v>
      </c>
      <c r="EY880" s="9" t="str">
        <f t="shared" si="710"/>
        <v>0</v>
      </c>
      <c r="EZ880" s="11"/>
      <c r="FA880" s="11"/>
      <c r="FB880" s="9" t="str">
        <f t="shared" si="711"/>
        <v>0</v>
      </c>
      <c r="FC880" s="9" t="str">
        <f t="shared" si="711"/>
        <v>0</v>
      </c>
      <c r="FD880" s="9" t="str">
        <f t="shared" si="696"/>
        <v>1</v>
      </c>
      <c r="FE880" s="9" t="str">
        <f t="shared" si="712"/>
        <v>1</v>
      </c>
      <c r="FF880" s="9" t="str">
        <f t="shared" si="712"/>
        <v>1</v>
      </c>
      <c r="GJ880" s="4" t="str">
        <f t="shared" si="699"/>
        <v>パーツ\ホイール:ブランド\HED</v>
      </c>
      <c r="GK880" s="4" t="str">
        <f t="shared" si="697"/>
        <v>u:u</v>
      </c>
      <c r="GL880" s="11"/>
      <c r="GM880" s="4" t="str">
        <f t="shared" si="713"/>
        <v>::</v>
      </c>
      <c r="GN880" s="4" t="str">
        <f t="shared" si="713"/>
        <v>::</v>
      </c>
      <c r="GO880" s="4" t="str">
        <f t="shared" si="713"/>
        <v>::</v>
      </c>
      <c r="GP880" s="4" t="str">
        <f t="shared" si="698"/>
        <v>1</v>
      </c>
    </row>
    <row r="881" spans="1:198" ht="28" customHeight="1">
      <c r="A881" s="5" t="s">
        <v>4654</v>
      </c>
      <c r="B881" s="5" t="s">
        <v>4656</v>
      </c>
      <c r="C881" s="5" t="s">
        <v>4654</v>
      </c>
      <c r="D881" s="9" t="str">
        <f t="shared" si="671"/>
        <v>u</v>
      </c>
      <c r="E881" s="9" t="str">
        <f t="shared" si="672"/>
        <v xml:space="preserve"> / （HED.JET9FRONT）</v>
      </c>
      <c r="F881" s="9" t="str">
        <f t="shared" si="673"/>
        <v xml:space="preserve"> / （HED.JET9FRONT）</v>
      </c>
      <c r="G881" s="5">
        <v>118750</v>
      </c>
      <c r="H881" s="9">
        <f t="shared" si="674"/>
        <v>118750</v>
      </c>
      <c r="I881" s="9" t="str">
        <f t="shared" si="675"/>
        <v>0</v>
      </c>
      <c r="J881" s="9" t="str">
        <f t="shared" si="676"/>
        <v>1</v>
      </c>
      <c r="P881" s="9" t="str">
        <f t="shared" si="677"/>
        <v>HED.JET9FRONT</v>
      </c>
      <c r="AI881" s="9" t="str">
        <f t="shared" si="678"/>
        <v>http://image.rakuten.co.jp/brotures/cabinet/items/hed/jet9.jpg</v>
      </c>
      <c r="AS881" s="9" t="str">
        <f t="shared" si="707"/>
        <v>1</v>
      </c>
      <c r="AT881" s="9" t="str">
        <f t="shared" si="707"/>
        <v>1</v>
      </c>
      <c r="AU881" s="9" t="str">
        <f t="shared" si="679"/>
        <v>0</v>
      </c>
      <c r="AV881" s="9" t="str">
        <f t="shared" si="680"/>
        <v>1</v>
      </c>
      <c r="AW881" s="9" t="str">
        <f t="shared" si="708"/>
        <v>0</v>
      </c>
      <c r="AX881" s="9" t="str">
        <f t="shared" si="708"/>
        <v>0</v>
      </c>
      <c r="AY881" s="11"/>
      <c r="AZ881" s="11"/>
      <c r="BA881" s="11"/>
      <c r="BB881" s="9" t="str">
        <f t="shared" si="681"/>
        <v>-1</v>
      </c>
      <c r="BC881" s="9" t="str">
        <f t="shared" si="682"/>
        <v>0</v>
      </c>
      <c r="BG881" s="5" t="s">
        <v>561</v>
      </c>
      <c r="BH881" s="5" t="s">
        <v>3640</v>
      </c>
      <c r="CS881" s="9" t="str">
        <f t="shared" si="683"/>
        <v>0</v>
      </c>
      <c r="CT881" s="9" t="str">
        <f t="shared" si="684"/>
        <v>&lt;iframe src="http://www.rakuten.ne.jp/gold/brotures/spec/hed/jet9.html" frameborder="0" id="spec-content" scrolling="no"&gt;&lt;/iframe&gt;</v>
      </c>
      <c r="CU881" s="9" t="str">
        <f t="shared" si="685"/>
        <v/>
      </c>
      <c r="CV881" s="9" t="str">
        <f t="shared" si="686"/>
        <v>&lt;div class="row-fluid"&gt;&lt;iframe src="http://www.rakuten.ne.jp/gold/brotures/items/hed/jet9.html" frameborder="0" id="skin-product" scrolling="no"&gt;&lt;/iframe&gt;&lt;/div&gt;</v>
      </c>
      <c r="CW881" s="11" t="str">
        <f t="shared" si="687"/>
        <v/>
      </c>
      <c r="CX881" t="s">
        <v>4654</v>
      </c>
      <c r="CY881" s="9" t="str">
        <f t="shared" si="688"/>
        <v>0</v>
      </c>
      <c r="CZ881" s="11"/>
      <c r="DA881" s="11"/>
      <c r="DB881" s="11"/>
      <c r="DC881" s="11"/>
      <c r="DD881" s="9" t="str">
        <f t="shared" si="689"/>
        <v/>
      </c>
      <c r="DI881" s="9" t="str">
        <f t="shared" si="690"/>
        <v/>
      </c>
      <c r="DT881" s="9">
        <f>VLOOKUP(BG881,ディレクトリID!A:B,2)</f>
        <v>407713</v>
      </c>
      <c r="DV881" s="4" t="str">
        <f t="shared" si="691"/>
        <v>【ホイール　HED】</v>
      </c>
      <c r="DW881" s="4" t="str">
        <f t="shared" si="692"/>
        <v>【ホイール　HED】</v>
      </c>
      <c r="DX881" s="9">
        <f t="shared" si="693"/>
        <v>2</v>
      </c>
      <c r="DY881" s="11"/>
      <c r="DZ881" s="9" t="str">
        <f t="shared" si="709"/>
        <v>1</v>
      </c>
      <c r="EA881" s="9" t="str">
        <f t="shared" si="709"/>
        <v>1</v>
      </c>
      <c r="EB881" s="11"/>
      <c r="EC881" s="11"/>
      <c r="ED881" s="11"/>
      <c r="EE881" s="9" t="str">
        <f t="shared" si="694"/>
        <v>0</v>
      </c>
      <c r="EO881" s="5" t="s">
        <v>428</v>
      </c>
      <c r="EP881" s="8" t="s">
        <v>429</v>
      </c>
      <c r="EQ881" s="8" t="s">
        <v>429</v>
      </c>
      <c r="ER881" s="8" t="s">
        <v>209</v>
      </c>
      <c r="ES881" s="8" t="s">
        <v>430</v>
      </c>
      <c r="ET881" s="9" t="str">
        <f t="shared" si="695"/>
        <v>2</v>
      </c>
      <c r="EU881" s="11"/>
      <c r="EV881" s="11"/>
      <c r="EW881" s="11"/>
      <c r="EX881" s="9" t="str">
        <f t="shared" si="710"/>
        <v>0</v>
      </c>
      <c r="EY881" s="9" t="str">
        <f t="shared" si="710"/>
        <v>0</v>
      </c>
      <c r="EZ881" s="11"/>
      <c r="FA881" s="11"/>
      <c r="FB881" s="9" t="str">
        <f t="shared" si="711"/>
        <v>0</v>
      </c>
      <c r="FC881" s="9" t="str">
        <f t="shared" si="711"/>
        <v>0</v>
      </c>
      <c r="FD881" s="9" t="str">
        <f t="shared" si="696"/>
        <v>1</v>
      </c>
      <c r="FE881" s="9" t="str">
        <f t="shared" si="712"/>
        <v>1</v>
      </c>
      <c r="FF881" s="9" t="str">
        <f t="shared" si="712"/>
        <v>1</v>
      </c>
      <c r="GJ881" s="4" t="str">
        <f t="shared" si="699"/>
        <v>パーツ\ホイール:ブランド\HED</v>
      </c>
      <c r="GK881" s="4" t="str">
        <f t="shared" si="697"/>
        <v>u:u</v>
      </c>
      <c r="GL881" s="11"/>
      <c r="GM881" s="4" t="str">
        <f t="shared" si="713"/>
        <v>::</v>
      </c>
      <c r="GN881" s="4" t="str">
        <f t="shared" si="713"/>
        <v>::</v>
      </c>
      <c r="GO881" s="4" t="str">
        <f t="shared" si="713"/>
        <v>::</v>
      </c>
      <c r="GP881" s="4" t="str">
        <f t="shared" si="698"/>
        <v>1</v>
      </c>
    </row>
    <row r="882" spans="1:198" ht="28" customHeight="1">
      <c r="A882" s="5" t="s">
        <v>4672</v>
      </c>
      <c r="B882" s="5" t="s">
        <v>4674</v>
      </c>
      <c r="C882" s="5" t="s">
        <v>4672</v>
      </c>
      <c r="D882" s="9" t="str">
        <f t="shared" si="671"/>
        <v>u</v>
      </c>
      <c r="E882" s="9" t="str">
        <f t="shared" si="672"/>
        <v xml:space="preserve"> / （EITHGHINCHJULIANBLACK）</v>
      </c>
      <c r="F882" s="9" t="str">
        <f t="shared" si="673"/>
        <v xml:space="preserve"> / （EITHGHINCHJULIANBLACK）</v>
      </c>
      <c r="G882" s="5">
        <v>29400</v>
      </c>
      <c r="H882" s="9">
        <f t="shared" si="674"/>
        <v>29400</v>
      </c>
      <c r="I882" s="9" t="str">
        <f t="shared" si="675"/>
        <v>0</v>
      </c>
      <c r="J882" s="9" t="str">
        <f t="shared" si="676"/>
        <v>1</v>
      </c>
      <c r="P882" s="9" t="str">
        <f t="shared" si="677"/>
        <v>EITHGHINCHJULIANBLACK</v>
      </c>
      <c r="AI882" s="9" t="str">
        <f t="shared" si="678"/>
        <v>http://image.rakuten.co.jp/brotures/cabinet/items/eighthinch/julian-b.jpg</v>
      </c>
      <c r="AS882" s="9" t="str">
        <f t="shared" ref="AS882:AT901" si="714">IF($A882&lt;&gt;"","1","")</f>
        <v>1</v>
      </c>
      <c r="AT882" s="9" t="str">
        <f t="shared" si="714"/>
        <v>1</v>
      </c>
      <c r="AU882" s="9" t="str">
        <f t="shared" si="679"/>
        <v>0</v>
      </c>
      <c r="AV882" s="9" t="str">
        <f t="shared" si="680"/>
        <v>1</v>
      </c>
      <c r="AW882" s="9" t="str">
        <f t="shared" ref="AW882:AX901" si="715">IF($A882&lt;&gt;"","0","")</f>
        <v>0</v>
      </c>
      <c r="AX882" s="9" t="str">
        <f t="shared" si="715"/>
        <v>0</v>
      </c>
      <c r="AY882" s="11"/>
      <c r="AZ882" s="11"/>
      <c r="BA882" s="11"/>
      <c r="BB882" s="9" t="str">
        <f t="shared" si="681"/>
        <v>-1</v>
      </c>
      <c r="BC882" s="9" t="str">
        <f t="shared" si="682"/>
        <v>0</v>
      </c>
      <c r="BG882" s="5" t="s">
        <v>561</v>
      </c>
      <c r="BH882" s="5" t="s">
        <v>2069</v>
      </c>
      <c r="CS882" s="9" t="str">
        <f t="shared" si="683"/>
        <v>0</v>
      </c>
      <c r="CT882" s="9" t="str">
        <f t="shared" si="684"/>
        <v>&lt;iframe src="http://www.rakuten.ne.jp/gold/brotures/spec/eighthinch/julian-b.html" frameborder="0" id="spec-content" scrolling="no"&gt;&lt;/iframe&gt;</v>
      </c>
      <c r="CU882" s="9" t="str">
        <f t="shared" si="685"/>
        <v/>
      </c>
      <c r="CV882" s="9" t="str">
        <f t="shared" si="686"/>
        <v>&lt;div class="row-fluid"&gt;&lt;iframe src="http://www.rakuten.ne.jp/gold/brotures/items/eighthinch/julian-b.html" frameborder="0" id="skin-product" scrolling="no"&gt;&lt;/iframe&gt;&lt;/div&gt;</v>
      </c>
      <c r="CW882" s="11" t="str">
        <f t="shared" si="687"/>
        <v/>
      </c>
      <c r="CX882" t="s">
        <v>4672</v>
      </c>
      <c r="CY882" s="9" t="str">
        <f t="shared" si="688"/>
        <v>0</v>
      </c>
      <c r="CZ882" s="11"/>
      <c r="DA882" s="11"/>
      <c r="DB882" s="11"/>
      <c r="DC882" s="11"/>
      <c r="DD882" s="9" t="str">
        <f t="shared" si="689"/>
        <v/>
      </c>
      <c r="DI882" s="9" t="str">
        <f t="shared" si="690"/>
        <v/>
      </c>
      <c r="DT882" s="9">
        <f>VLOOKUP(BG882,ディレクトリID!A:B,2)</f>
        <v>407713</v>
      </c>
      <c r="DV882" s="4" t="str">
        <f t="shared" si="691"/>
        <v>【ホイール　EIGHTHINCH】</v>
      </c>
      <c r="DW882" s="4" t="str">
        <f t="shared" si="692"/>
        <v>【ホイール　EIGHTHINCH】</v>
      </c>
      <c r="DX882" s="9">
        <f t="shared" si="693"/>
        <v>2</v>
      </c>
      <c r="DY882" s="11"/>
      <c r="DZ882" s="9" t="str">
        <f t="shared" ref="DZ882:EA901" si="716">IF($A882&lt;&gt;"","1","")</f>
        <v>1</v>
      </c>
      <c r="EA882" s="9" t="str">
        <f t="shared" si="716"/>
        <v>1</v>
      </c>
      <c r="EB882" s="11"/>
      <c r="EC882" s="11"/>
      <c r="ED882" s="11"/>
      <c r="EE882" s="9" t="str">
        <f t="shared" si="694"/>
        <v>0</v>
      </c>
      <c r="EO882" s="5" t="s">
        <v>428</v>
      </c>
      <c r="EP882" s="8" t="s">
        <v>429</v>
      </c>
      <c r="EQ882" s="8" t="s">
        <v>429</v>
      </c>
      <c r="ER882" s="8" t="s">
        <v>209</v>
      </c>
      <c r="ES882" s="8" t="s">
        <v>430</v>
      </c>
      <c r="ET882" s="9" t="str">
        <f t="shared" si="695"/>
        <v>2</v>
      </c>
      <c r="EU882" s="11"/>
      <c r="EV882" s="11"/>
      <c r="EW882" s="11"/>
      <c r="EX882" s="9" t="str">
        <f t="shared" ref="EX882:EY901" si="717">IF($A882&lt;&gt;"","0","")</f>
        <v>0</v>
      </c>
      <c r="EY882" s="9" t="str">
        <f t="shared" si="717"/>
        <v>0</v>
      </c>
      <c r="EZ882" s="11"/>
      <c r="FA882" s="11"/>
      <c r="FB882" s="9" t="str">
        <f t="shared" ref="FB882:FC901" si="718">IF($A882&lt;&gt;"","0","")</f>
        <v>0</v>
      </c>
      <c r="FC882" s="9" t="str">
        <f t="shared" si="718"/>
        <v>0</v>
      </c>
      <c r="FD882" s="9" t="str">
        <f t="shared" si="696"/>
        <v>1</v>
      </c>
      <c r="FE882" s="9" t="str">
        <f t="shared" ref="FE882:FF901" si="719">IF($BG882="完成車","3","1")</f>
        <v>1</v>
      </c>
      <c r="FF882" s="9" t="str">
        <f t="shared" si="719"/>
        <v>1</v>
      </c>
      <c r="GJ882" s="4" t="str">
        <f t="shared" si="699"/>
        <v>パーツ\ホイール:ブランド\EIGHTHINCH</v>
      </c>
      <c r="GK882" s="4" t="str">
        <f t="shared" si="697"/>
        <v>u:u</v>
      </c>
      <c r="GL882" s="11"/>
      <c r="GM882" s="4" t="str">
        <f t="shared" ref="GM882:GO901" si="720">IF($A882&lt;&gt;"","::","")</f>
        <v>::</v>
      </c>
      <c r="GN882" s="4" t="str">
        <f t="shared" si="720"/>
        <v>::</v>
      </c>
      <c r="GO882" s="4" t="str">
        <f t="shared" si="720"/>
        <v>::</v>
      </c>
      <c r="GP882" s="4" t="str">
        <f t="shared" si="698"/>
        <v>1</v>
      </c>
    </row>
    <row r="883" spans="1:198" ht="28" customHeight="1">
      <c r="A883" s="5" t="s">
        <v>4679</v>
      </c>
      <c r="B883" s="5" t="s">
        <v>4681</v>
      </c>
      <c r="C883" s="5" t="s">
        <v>4679</v>
      </c>
      <c r="D883" s="9" t="str">
        <f t="shared" si="671"/>
        <v>u</v>
      </c>
      <c r="E883" s="9" t="str">
        <f t="shared" si="672"/>
        <v xml:space="preserve"> / （EITHGHINCHJULIANPOLISH）</v>
      </c>
      <c r="F883" s="9" t="str">
        <f t="shared" si="673"/>
        <v xml:space="preserve"> / （EITHGHINCHJULIANPOLISH）</v>
      </c>
      <c r="G883" s="5">
        <v>29400</v>
      </c>
      <c r="H883" s="9">
        <f t="shared" si="674"/>
        <v>29400</v>
      </c>
      <c r="I883" s="9" t="str">
        <f t="shared" si="675"/>
        <v>0</v>
      </c>
      <c r="J883" s="9" t="str">
        <f t="shared" si="676"/>
        <v>1</v>
      </c>
      <c r="P883" s="9" t="str">
        <f t="shared" si="677"/>
        <v>EITHGHINCHJULIANPOLISH</v>
      </c>
      <c r="AI883" s="9" t="str">
        <f t="shared" si="678"/>
        <v>http://image.rakuten.co.jp/brotures/cabinet/items/eighthinch/julian-p.jpg</v>
      </c>
      <c r="AS883" s="9" t="str">
        <f t="shared" si="714"/>
        <v>1</v>
      </c>
      <c r="AT883" s="9" t="str">
        <f t="shared" si="714"/>
        <v>1</v>
      </c>
      <c r="AU883" s="9" t="str">
        <f t="shared" si="679"/>
        <v>0</v>
      </c>
      <c r="AV883" s="9" t="str">
        <f t="shared" si="680"/>
        <v>1</v>
      </c>
      <c r="AW883" s="9" t="str">
        <f t="shared" si="715"/>
        <v>0</v>
      </c>
      <c r="AX883" s="9" t="str">
        <f t="shared" si="715"/>
        <v>0</v>
      </c>
      <c r="AY883" s="11"/>
      <c r="AZ883" s="11"/>
      <c r="BA883" s="11"/>
      <c r="BB883" s="9" t="str">
        <f t="shared" si="681"/>
        <v>-1</v>
      </c>
      <c r="BC883" s="9" t="str">
        <f t="shared" si="682"/>
        <v>0</v>
      </c>
      <c r="BG883" s="5" t="s">
        <v>561</v>
      </c>
      <c r="BH883" s="5" t="s">
        <v>2069</v>
      </c>
      <c r="CS883" s="9" t="str">
        <f t="shared" si="683"/>
        <v>0</v>
      </c>
      <c r="CT883" s="9" t="str">
        <f t="shared" si="684"/>
        <v>&lt;iframe src="http://www.rakuten.ne.jp/gold/brotures/spec/eighthinch/julian-p.html" frameborder="0" id="spec-content" scrolling="no"&gt;&lt;/iframe&gt;</v>
      </c>
      <c r="CU883" s="9" t="str">
        <f t="shared" si="685"/>
        <v/>
      </c>
      <c r="CV883" s="9" t="str">
        <f t="shared" si="686"/>
        <v>&lt;div class="row-fluid"&gt;&lt;iframe src="http://www.rakuten.ne.jp/gold/brotures/items/eighthinch/julian-p.html" frameborder="0" id="skin-product" scrolling="no"&gt;&lt;/iframe&gt;&lt;/div&gt;</v>
      </c>
      <c r="CW883" s="11" t="str">
        <f t="shared" si="687"/>
        <v/>
      </c>
      <c r="CX883" t="s">
        <v>4679</v>
      </c>
      <c r="CY883" s="9" t="str">
        <f t="shared" si="688"/>
        <v>0</v>
      </c>
      <c r="CZ883" s="11"/>
      <c r="DA883" s="11"/>
      <c r="DB883" s="11"/>
      <c r="DC883" s="11"/>
      <c r="DD883" s="9" t="str">
        <f t="shared" si="689"/>
        <v/>
      </c>
      <c r="DI883" s="9" t="str">
        <f t="shared" si="690"/>
        <v/>
      </c>
      <c r="DT883" s="9">
        <f>VLOOKUP(BG883,ディレクトリID!A:B,2)</f>
        <v>407713</v>
      </c>
      <c r="DV883" s="4" t="str">
        <f t="shared" si="691"/>
        <v>【ホイール　EIGHTHINCH】</v>
      </c>
      <c r="DW883" s="4" t="str">
        <f t="shared" si="692"/>
        <v>【ホイール　EIGHTHINCH】</v>
      </c>
      <c r="DX883" s="9">
        <f t="shared" si="693"/>
        <v>2</v>
      </c>
      <c r="DY883" s="11"/>
      <c r="DZ883" s="9" t="str">
        <f t="shared" si="716"/>
        <v>1</v>
      </c>
      <c r="EA883" s="9" t="str">
        <f t="shared" si="716"/>
        <v>1</v>
      </c>
      <c r="EB883" s="11"/>
      <c r="EC883" s="11"/>
      <c r="ED883" s="11"/>
      <c r="EE883" s="9" t="str">
        <f t="shared" si="694"/>
        <v>0</v>
      </c>
      <c r="EO883" s="5" t="s">
        <v>428</v>
      </c>
      <c r="EP883" s="8" t="s">
        <v>429</v>
      </c>
      <c r="EQ883" s="8" t="s">
        <v>429</v>
      </c>
      <c r="ER883" s="8" t="s">
        <v>209</v>
      </c>
      <c r="ES883" s="8" t="s">
        <v>430</v>
      </c>
      <c r="ET883" s="9" t="str">
        <f t="shared" si="695"/>
        <v>2</v>
      </c>
      <c r="EU883" s="11"/>
      <c r="EV883" s="11"/>
      <c r="EW883" s="11"/>
      <c r="EX883" s="9" t="str">
        <f t="shared" si="717"/>
        <v>0</v>
      </c>
      <c r="EY883" s="9" t="str">
        <f t="shared" si="717"/>
        <v>0</v>
      </c>
      <c r="EZ883" s="11"/>
      <c r="FA883" s="11"/>
      <c r="FB883" s="9" t="str">
        <f t="shared" si="718"/>
        <v>0</v>
      </c>
      <c r="FC883" s="9" t="str">
        <f t="shared" si="718"/>
        <v>0</v>
      </c>
      <c r="FD883" s="9" t="str">
        <f t="shared" si="696"/>
        <v>1</v>
      </c>
      <c r="FE883" s="9" t="str">
        <f t="shared" si="719"/>
        <v>1</v>
      </c>
      <c r="FF883" s="9" t="str">
        <f t="shared" si="719"/>
        <v>1</v>
      </c>
      <c r="GJ883" s="4" t="str">
        <f t="shared" si="699"/>
        <v>パーツ\ホイール:ブランド\EIGHTHINCH</v>
      </c>
      <c r="GK883" s="4" t="str">
        <f t="shared" si="697"/>
        <v>u:u</v>
      </c>
      <c r="GL883" s="11"/>
      <c r="GM883" s="4" t="str">
        <f t="shared" si="720"/>
        <v>::</v>
      </c>
      <c r="GN883" s="4" t="str">
        <f t="shared" si="720"/>
        <v>::</v>
      </c>
      <c r="GO883" s="4" t="str">
        <f t="shared" si="720"/>
        <v>::</v>
      </c>
      <c r="GP883" s="4" t="str">
        <f t="shared" si="698"/>
        <v>1</v>
      </c>
    </row>
    <row r="884" spans="1:198" ht="28" customHeight="1">
      <c r="A884" s="5" t="s">
        <v>4685</v>
      </c>
      <c r="B884" s="5" t="s">
        <v>4687</v>
      </c>
      <c r="C884" s="5" t="s">
        <v>4685</v>
      </c>
      <c r="D884" s="9" t="str">
        <f t="shared" si="671"/>
        <v>u</v>
      </c>
      <c r="E884" s="9" t="str">
        <f t="shared" si="672"/>
        <v xml:space="preserve"> / （EITHGHINCHJULIANWHITE）</v>
      </c>
      <c r="F884" s="9" t="str">
        <f t="shared" si="673"/>
        <v xml:space="preserve"> / （EITHGHINCHJULIANWHITE）</v>
      </c>
      <c r="G884" s="5">
        <v>29400</v>
      </c>
      <c r="H884" s="9">
        <f t="shared" si="674"/>
        <v>29400</v>
      </c>
      <c r="I884" s="9" t="str">
        <f t="shared" si="675"/>
        <v>0</v>
      </c>
      <c r="J884" s="9" t="str">
        <f t="shared" si="676"/>
        <v>1</v>
      </c>
      <c r="P884" s="9" t="str">
        <f t="shared" si="677"/>
        <v>EITHGHINCHJULIANWHITE</v>
      </c>
      <c r="AI884" s="9" t="str">
        <f t="shared" si="678"/>
        <v>http://image.rakuten.co.jp/brotures/cabinet/items/eighthinch/julian-w.jpg</v>
      </c>
      <c r="AS884" s="9" t="str">
        <f t="shared" si="714"/>
        <v>1</v>
      </c>
      <c r="AT884" s="9" t="str">
        <f t="shared" si="714"/>
        <v>1</v>
      </c>
      <c r="AU884" s="9" t="str">
        <f t="shared" si="679"/>
        <v>0</v>
      </c>
      <c r="AV884" s="9" t="str">
        <f t="shared" si="680"/>
        <v>1</v>
      </c>
      <c r="AW884" s="9" t="str">
        <f t="shared" si="715"/>
        <v>0</v>
      </c>
      <c r="AX884" s="9" t="str">
        <f t="shared" si="715"/>
        <v>0</v>
      </c>
      <c r="AY884" s="11"/>
      <c r="AZ884" s="11"/>
      <c r="BA884" s="11"/>
      <c r="BB884" s="9" t="str">
        <f t="shared" si="681"/>
        <v>-1</v>
      </c>
      <c r="BC884" s="9" t="str">
        <f t="shared" si="682"/>
        <v>0</v>
      </c>
      <c r="BG884" s="5" t="s">
        <v>561</v>
      </c>
      <c r="BH884" s="5" t="s">
        <v>2069</v>
      </c>
      <c r="CS884" s="9" t="str">
        <f t="shared" si="683"/>
        <v>0</v>
      </c>
      <c r="CT884" s="9" t="str">
        <f t="shared" si="684"/>
        <v>&lt;iframe src="http://www.rakuten.ne.jp/gold/brotures/spec/eighthinch/julian-w.html" frameborder="0" id="spec-content" scrolling="no"&gt;&lt;/iframe&gt;</v>
      </c>
      <c r="CU884" s="9" t="str">
        <f t="shared" si="685"/>
        <v/>
      </c>
      <c r="CV884" s="9" t="str">
        <f t="shared" si="686"/>
        <v>&lt;div class="row-fluid"&gt;&lt;iframe src="http://www.rakuten.ne.jp/gold/brotures/items/eighthinch/julian-w.html" frameborder="0" id="skin-product" scrolling="no"&gt;&lt;/iframe&gt;&lt;/div&gt;</v>
      </c>
      <c r="CW884" s="11" t="str">
        <f t="shared" si="687"/>
        <v/>
      </c>
      <c r="CX884" t="s">
        <v>4685</v>
      </c>
      <c r="CY884" s="9" t="str">
        <f t="shared" si="688"/>
        <v>0</v>
      </c>
      <c r="CZ884" s="11"/>
      <c r="DA884" s="11"/>
      <c r="DB884" s="11"/>
      <c r="DC884" s="11"/>
      <c r="DD884" s="9" t="str">
        <f t="shared" si="689"/>
        <v/>
      </c>
      <c r="DI884" s="9" t="str">
        <f t="shared" si="690"/>
        <v/>
      </c>
      <c r="DT884" s="9">
        <f>VLOOKUP(BG884,ディレクトリID!A:B,2)</f>
        <v>407713</v>
      </c>
      <c r="DV884" s="4" t="str">
        <f t="shared" si="691"/>
        <v>【ホイール　EIGHTHINCH】</v>
      </c>
      <c r="DW884" s="4" t="str">
        <f t="shared" si="692"/>
        <v>【ホイール　EIGHTHINCH】</v>
      </c>
      <c r="DX884" s="9">
        <f t="shared" si="693"/>
        <v>2</v>
      </c>
      <c r="DY884" s="11"/>
      <c r="DZ884" s="9" t="str">
        <f t="shared" si="716"/>
        <v>1</v>
      </c>
      <c r="EA884" s="9" t="str">
        <f t="shared" si="716"/>
        <v>1</v>
      </c>
      <c r="EB884" s="11"/>
      <c r="EC884" s="11"/>
      <c r="ED884" s="11"/>
      <c r="EE884" s="9" t="str">
        <f t="shared" si="694"/>
        <v>0</v>
      </c>
      <c r="EO884" s="5" t="s">
        <v>428</v>
      </c>
      <c r="EP884" s="8" t="s">
        <v>429</v>
      </c>
      <c r="EQ884" s="8" t="s">
        <v>429</v>
      </c>
      <c r="ER884" s="8" t="s">
        <v>209</v>
      </c>
      <c r="ES884" s="8" t="s">
        <v>430</v>
      </c>
      <c r="ET884" s="9" t="str">
        <f t="shared" si="695"/>
        <v>2</v>
      </c>
      <c r="EU884" s="11"/>
      <c r="EV884" s="11"/>
      <c r="EW884" s="11"/>
      <c r="EX884" s="9" t="str">
        <f t="shared" si="717"/>
        <v>0</v>
      </c>
      <c r="EY884" s="9" t="str">
        <f t="shared" si="717"/>
        <v>0</v>
      </c>
      <c r="EZ884" s="11"/>
      <c r="FA884" s="11"/>
      <c r="FB884" s="9" t="str">
        <f t="shared" si="718"/>
        <v>0</v>
      </c>
      <c r="FC884" s="9" t="str">
        <f t="shared" si="718"/>
        <v>0</v>
      </c>
      <c r="FD884" s="9" t="str">
        <f t="shared" si="696"/>
        <v>1</v>
      </c>
      <c r="FE884" s="9" t="str">
        <f t="shared" si="719"/>
        <v>1</v>
      </c>
      <c r="FF884" s="9" t="str">
        <f t="shared" si="719"/>
        <v>1</v>
      </c>
      <c r="GJ884" s="4" t="str">
        <f t="shared" si="699"/>
        <v>パーツ\ホイール:ブランド\EIGHTHINCH</v>
      </c>
      <c r="GK884" s="4" t="str">
        <f t="shared" si="697"/>
        <v>u:u</v>
      </c>
      <c r="GL884" s="11"/>
      <c r="GM884" s="4" t="str">
        <f t="shared" si="720"/>
        <v>::</v>
      </c>
      <c r="GN884" s="4" t="str">
        <f t="shared" si="720"/>
        <v>::</v>
      </c>
      <c r="GO884" s="4" t="str">
        <f t="shared" si="720"/>
        <v>::</v>
      </c>
      <c r="GP884" s="4" t="str">
        <f t="shared" si="698"/>
        <v>1</v>
      </c>
    </row>
    <row r="885" spans="1:198" ht="28" customHeight="1">
      <c r="A885" s="5" t="s">
        <v>4691</v>
      </c>
      <c r="B885" s="5" t="s">
        <v>4693</v>
      </c>
      <c r="C885" s="5" t="s">
        <v>4691</v>
      </c>
      <c r="D885" s="9" t="str">
        <f t="shared" si="671"/>
        <v>u</v>
      </c>
      <c r="E885" s="9" t="str">
        <f t="shared" si="672"/>
        <v xml:space="preserve"> / （SEBIKESLagarBLACK）</v>
      </c>
      <c r="F885" s="9" t="str">
        <f t="shared" si="673"/>
        <v xml:space="preserve"> / （SEBIKESLagarBLACK）</v>
      </c>
      <c r="G885" s="5">
        <v>47250</v>
      </c>
      <c r="H885" s="9">
        <f t="shared" si="674"/>
        <v>47250</v>
      </c>
      <c r="I885" s="9" t="str">
        <f t="shared" si="675"/>
        <v>0</v>
      </c>
      <c r="J885" s="9" t="str">
        <f t="shared" si="676"/>
        <v>1</v>
      </c>
      <c r="M885" s="5" t="s">
        <v>340</v>
      </c>
      <c r="P885" s="9" t="str">
        <f t="shared" si="677"/>
        <v>SEBIKESLagarBLACK</v>
      </c>
      <c r="AI885" s="9" t="str">
        <f t="shared" si="678"/>
        <v>http://image.rakuten.co.jp/brotures/cabinet/items/se/lagar-b.jpg</v>
      </c>
      <c r="AS885" s="9" t="str">
        <f t="shared" si="714"/>
        <v>1</v>
      </c>
      <c r="AT885" s="9" t="str">
        <f t="shared" si="714"/>
        <v>1</v>
      </c>
      <c r="AU885" s="9" t="str">
        <f t="shared" si="679"/>
        <v>0</v>
      </c>
      <c r="AV885" s="9" t="str">
        <f t="shared" si="680"/>
        <v>1</v>
      </c>
      <c r="AW885" s="9" t="str">
        <f t="shared" si="715"/>
        <v>0</v>
      </c>
      <c r="AX885" s="9" t="str">
        <f t="shared" si="715"/>
        <v>0</v>
      </c>
      <c r="AY885" s="11"/>
      <c r="AZ885" s="11"/>
      <c r="BA885" s="11"/>
      <c r="BB885" s="9" t="str">
        <f t="shared" si="681"/>
        <v>-1</v>
      </c>
      <c r="BC885" s="9" t="str">
        <f t="shared" si="682"/>
        <v>2</v>
      </c>
      <c r="BG885" s="5" t="s">
        <v>347</v>
      </c>
      <c r="BH885" s="5" t="s">
        <v>2511</v>
      </c>
      <c r="CS885" s="9" t="str">
        <f t="shared" si="683"/>
        <v>0</v>
      </c>
      <c r="CT885" s="9" t="str">
        <f t="shared" si="684"/>
        <v>&lt;iframe src="http://www.rakuten.ne.jp/gold/brotures/spec/se/lagar-b.html" frameborder="0" id="spec-content" scrolling="no"&gt;&lt;/iframe&gt;</v>
      </c>
      <c r="CU885" s="9" t="str">
        <f t="shared" si="685"/>
        <v/>
      </c>
      <c r="CV885" s="9" t="str">
        <f t="shared" si="686"/>
        <v>&lt;div class="row-fluid"&gt;&lt;iframe src="http://www.rakuten.ne.jp/gold/brotures/items/se/lagar-b.html" frameborder="0" id="skin-product" scrolling="no"&gt;&lt;/iframe&gt;&lt;/div&gt;</v>
      </c>
      <c r="CW885" s="11" t="str">
        <f t="shared" si="687"/>
        <v/>
      </c>
      <c r="CX885" t="s">
        <v>4697</v>
      </c>
      <c r="CY885" s="9" t="str">
        <f t="shared" si="688"/>
        <v>0</v>
      </c>
      <c r="CZ885" s="11"/>
      <c r="DA885" s="11"/>
      <c r="DB885" s="11"/>
      <c r="DC885" s="11"/>
      <c r="DD885" s="9" t="str">
        <f t="shared" si="689"/>
        <v>u</v>
      </c>
      <c r="DE885" s="5" t="s">
        <v>4698</v>
      </c>
      <c r="DF885" s="5" t="s">
        <v>4698</v>
      </c>
      <c r="DI885" s="9" t="str">
        <f t="shared" si="690"/>
        <v>100</v>
      </c>
      <c r="DT885" s="9">
        <f>VLOOKUP(BG885,ディレクトリID!A:B,2)</f>
        <v>563162</v>
      </c>
      <c r="DV885" s="4" t="str">
        <f t="shared" si="691"/>
        <v>【完成車　SE】</v>
      </c>
      <c r="DW885" s="4" t="str">
        <f t="shared" si="692"/>
        <v>【完成車　SE】</v>
      </c>
      <c r="DX885" s="9">
        <f t="shared" si="693"/>
        <v>1</v>
      </c>
      <c r="DY885" s="11"/>
      <c r="DZ885" s="9" t="str">
        <f t="shared" si="716"/>
        <v>1</v>
      </c>
      <c r="EA885" s="9" t="str">
        <f t="shared" si="716"/>
        <v>1</v>
      </c>
      <c r="EB885" s="11"/>
      <c r="EC885" s="11"/>
      <c r="ED885" s="11"/>
      <c r="EE885" s="9" t="str">
        <f t="shared" si="694"/>
        <v>0</v>
      </c>
      <c r="EO885" s="5" t="s">
        <v>428</v>
      </c>
      <c r="EP885" s="8" t="s">
        <v>429</v>
      </c>
      <c r="EQ885" s="8" t="s">
        <v>429</v>
      </c>
      <c r="ER885" s="8" t="s">
        <v>209</v>
      </c>
      <c r="ES885" s="8" t="s">
        <v>430</v>
      </c>
      <c r="ET885" s="9" t="str">
        <f t="shared" si="695"/>
        <v>2</v>
      </c>
      <c r="EU885" s="11"/>
      <c r="EV885" s="11"/>
      <c r="EW885" s="11"/>
      <c r="EX885" s="9" t="str">
        <f t="shared" si="717"/>
        <v>0</v>
      </c>
      <c r="EY885" s="9" t="str">
        <f t="shared" si="717"/>
        <v>0</v>
      </c>
      <c r="EZ885" s="11"/>
      <c r="FA885" s="11"/>
      <c r="FB885" s="9" t="str">
        <f t="shared" si="718"/>
        <v>0</v>
      </c>
      <c r="FC885" s="9" t="str">
        <f t="shared" si="718"/>
        <v>0</v>
      </c>
      <c r="FD885" s="9" t="str">
        <f t="shared" si="696"/>
        <v>1</v>
      </c>
      <c r="FE885" s="9" t="str">
        <f t="shared" si="719"/>
        <v>3</v>
      </c>
      <c r="FF885" s="9" t="str">
        <f t="shared" si="719"/>
        <v>3</v>
      </c>
      <c r="GJ885" s="4" t="str">
        <f t="shared" si="699"/>
        <v>パーツ\完成車:ブランド\SE:完成車\SE</v>
      </c>
      <c r="GK885" s="4" t="str">
        <f t="shared" si="697"/>
        <v>u:u:u</v>
      </c>
      <c r="GL885" s="11"/>
      <c r="GM885" s="4" t="str">
        <f t="shared" si="720"/>
        <v>::</v>
      </c>
      <c r="GN885" s="4" t="str">
        <f t="shared" si="720"/>
        <v>::</v>
      </c>
      <c r="GO885" s="4" t="str">
        <f t="shared" si="720"/>
        <v>::</v>
      </c>
      <c r="GP885" s="4" t="str">
        <f t="shared" si="698"/>
        <v>1</v>
      </c>
    </row>
    <row r="886" spans="1:198" ht="28" customHeight="1">
      <c r="A886" s="5" t="s">
        <v>4691</v>
      </c>
      <c r="B886" s="5" t="s">
        <v>4693</v>
      </c>
      <c r="C886" s="5" t="s">
        <v>4691</v>
      </c>
      <c r="D886" s="9" t="str">
        <f t="shared" si="671"/>
        <v>u</v>
      </c>
      <c r="E886" s="9" t="str">
        <f t="shared" si="672"/>
        <v xml:space="preserve"> / （SEBIKESLagarBLACK）</v>
      </c>
      <c r="F886" s="9" t="str">
        <f t="shared" si="673"/>
        <v xml:space="preserve"> / （SEBIKESLagarBLACK）</v>
      </c>
      <c r="G886" s="5">
        <v>47250</v>
      </c>
      <c r="H886" s="9">
        <f t="shared" si="674"/>
        <v>47250</v>
      </c>
      <c r="I886" s="9" t="str">
        <f t="shared" si="675"/>
        <v>0</v>
      </c>
      <c r="J886" s="9" t="str">
        <f t="shared" si="676"/>
        <v>1</v>
      </c>
      <c r="M886" s="5" t="s">
        <v>340</v>
      </c>
      <c r="P886" s="9" t="str">
        <f t="shared" si="677"/>
        <v>SEBIKESLagarBLACK</v>
      </c>
      <c r="AI886" s="9" t="str">
        <f t="shared" si="678"/>
        <v>http://image.rakuten.co.jp/brotures/cabinet/items/se/lagar-b.jpg</v>
      </c>
      <c r="AS886" s="9" t="str">
        <f t="shared" si="714"/>
        <v>1</v>
      </c>
      <c r="AT886" s="9" t="str">
        <f t="shared" si="714"/>
        <v>1</v>
      </c>
      <c r="AU886" s="9" t="str">
        <f t="shared" si="679"/>
        <v>0</v>
      </c>
      <c r="AV886" s="9" t="str">
        <f t="shared" si="680"/>
        <v>1</v>
      </c>
      <c r="AW886" s="9" t="str">
        <f t="shared" si="715"/>
        <v>0</v>
      </c>
      <c r="AX886" s="9" t="str">
        <f t="shared" si="715"/>
        <v>0</v>
      </c>
      <c r="AY886" s="11"/>
      <c r="AZ886" s="11"/>
      <c r="BA886" s="11"/>
      <c r="BB886" s="9" t="str">
        <f t="shared" si="681"/>
        <v>-1</v>
      </c>
      <c r="BC886" s="9" t="str">
        <f t="shared" si="682"/>
        <v>2</v>
      </c>
      <c r="BG886" s="5" t="s">
        <v>347</v>
      </c>
      <c r="BH886" s="5" t="s">
        <v>2511</v>
      </c>
      <c r="CS886" s="9" t="str">
        <f t="shared" si="683"/>
        <v>0</v>
      </c>
      <c r="CT886" s="9" t="str">
        <f t="shared" si="684"/>
        <v>&lt;iframe src="http://www.rakuten.ne.jp/gold/brotures/spec/se/lagar-b.html" frameborder="0" id="spec-content" scrolling="no"&gt;&lt;/iframe&gt;</v>
      </c>
      <c r="CU886" s="9" t="str">
        <f t="shared" si="685"/>
        <v/>
      </c>
      <c r="CV886" s="9" t="str">
        <f t="shared" si="686"/>
        <v>&lt;div class="row-fluid"&gt;&lt;iframe src="http://www.rakuten.ne.jp/gold/brotures/items/se/lagar-b.html" frameborder="0" id="skin-product" scrolling="no"&gt;&lt;/iframe&gt;&lt;/div&gt;</v>
      </c>
      <c r="CW886" s="11" t="str">
        <f t="shared" si="687"/>
        <v/>
      </c>
      <c r="CX886" t="s">
        <v>4699</v>
      </c>
      <c r="CY886" s="9" t="str">
        <f t="shared" si="688"/>
        <v>0</v>
      </c>
      <c r="CZ886" s="11"/>
      <c r="DA886" s="11"/>
      <c r="DB886" s="11"/>
      <c r="DC886" s="11"/>
      <c r="DD886" s="9" t="str">
        <f t="shared" si="689"/>
        <v>u</v>
      </c>
      <c r="DE886" s="5" t="s">
        <v>4700</v>
      </c>
      <c r="DF886" s="5" t="s">
        <v>4700</v>
      </c>
      <c r="DI886" s="9" t="str">
        <f t="shared" si="690"/>
        <v>100</v>
      </c>
      <c r="DT886" s="9">
        <f>VLOOKUP(BG886,ディレクトリID!A:B,2)</f>
        <v>563162</v>
      </c>
      <c r="DV886" s="4" t="str">
        <f t="shared" si="691"/>
        <v>【完成車　SE】</v>
      </c>
      <c r="DW886" s="4" t="str">
        <f t="shared" si="692"/>
        <v>【完成車　SE】</v>
      </c>
      <c r="DX886" s="9">
        <f t="shared" si="693"/>
        <v>1</v>
      </c>
      <c r="DY886" s="11"/>
      <c r="DZ886" s="9" t="str">
        <f t="shared" si="716"/>
        <v>1</v>
      </c>
      <c r="EA886" s="9" t="str">
        <f t="shared" si="716"/>
        <v>1</v>
      </c>
      <c r="EB886" s="11"/>
      <c r="EC886" s="11"/>
      <c r="ED886" s="11"/>
      <c r="EE886" s="9" t="str">
        <f t="shared" si="694"/>
        <v>0</v>
      </c>
      <c r="EO886" s="5" t="s">
        <v>428</v>
      </c>
      <c r="EP886" s="8" t="s">
        <v>429</v>
      </c>
      <c r="EQ886" s="8" t="s">
        <v>429</v>
      </c>
      <c r="ER886" s="8" t="s">
        <v>209</v>
      </c>
      <c r="ES886" s="8" t="s">
        <v>430</v>
      </c>
      <c r="ET886" s="9" t="str">
        <f t="shared" si="695"/>
        <v>2</v>
      </c>
      <c r="EU886" s="11"/>
      <c r="EV886" s="11"/>
      <c r="EW886" s="11"/>
      <c r="EX886" s="9" t="str">
        <f t="shared" si="717"/>
        <v>0</v>
      </c>
      <c r="EY886" s="9" t="str">
        <f t="shared" si="717"/>
        <v>0</v>
      </c>
      <c r="EZ886" s="11"/>
      <c r="FA886" s="11"/>
      <c r="FB886" s="9" t="str">
        <f t="shared" si="718"/>
        <v>0</v>
      </c>
      <c r="FC886" s="9" t="str">
        <f t="shared" si="718"/>
        <v>0</v>
      </c>
      <c r="FD886" s="9" t="str">
        <f t="shared" si="696"/>
        <v>1</v>
      </c>
      <c r="FE886" s="9" t="str">
        <f t="shared" si="719"/>
        <v>3</v>
      </c>
      <c r="FF886" s="9" t="str">
        <f t="shared" si="719"/>
        <v>3</v>
      </c>
      <c r="GJ886" s="4" t="str">
        <f t="shared" si="699"/>
        <v>パーツ\完成車:ブランド\SE:完成車\SE</v>
      </c>
      <c r="GK886" s="4" t="str">
        <f t="shared" si="697"/>
        <v>u:u:u</v>
      </c>
      <c r="GL886" s="11"/>
      <c r="GM886" s="4" t="str">
        <f t="shared" si="720"/>
        <v>::</v>
      </c>
      <c r="GN886" s="4" t="str">
        <f t="shared" si="720"/>
        <v>::</v>
      </c>
      <c r="GO886" s="4" t="str">
        <f t="shared" si="720"/>
        <v>::</v>
      </c>
      <c r="GP886" s="4" t="str">
        <f t="shared" si="698"/>
        <v>1</v>
      </c>
    </row>
    <row r="887" spans="1:198" ht="28" customHeight="1">
      <c r="A887" s="5" t="s">
        <v>4691</v>
      </c>
      <c r="B887" s="5" t="s">
        <v>4693</v>
      </c>
      <c r="C887" s="5" t="s">
        <v>4691</v>
      </c>
      <c r="D887" s="9" t="str">
        <f t="shared" si="671"/>
        <v>u</v>
      </c>
      <c r="E887" s="9" t="str">
        <f t="shared" si="672"/>
        <v xml:space="preserve"> / （SEBIKESLagarBLACK）</v>
      </c>
      <c r="F887" s="9" t="str">
        <f t="shared" si="673"/>
        <v xml:space="preserve"> / （SEBIKESLagarBLACK）</v>
      </c>
      <c r="G887" s="5">
        <v>47250</v>
      </c>
      <c r="H887" s="9">
        <f t="shared" si="674"/>
        <v>47250</v>
      </c>
      <c r="I887" s="9" t="str">
        <f t="shared" si="675"/>
        <v>0</v>
      </c>
      <c r="J887" s="9" t="str">
        <f t="shared" si="676"/>
        <v>1</v>
      </c>
      <c r="M887" s="5" t="s">
        <v>340</v>
      </c>
      <c r="P887" s="9" t="str">
        <f t="shared" si="677"/>
        <v>SEBIKESLagarBLACK</v>
      </c>
      <c r="AI887" s="9" t="str">
        <f t="shared" si="678"/>
        <v>http://image.rakuten.co.jp/brotures/cabinet/items/se/lagar-b.jpg</v>
      </c>
      <c r="AS887" s="9" t="str">
        <f t="shared" si="714"/>
        <v>1</v>
      </c>
      <c r="AT887" s="9" t="str">
        <f t="shared" si="714"/>
        <v>1</v>
      </c>
      <c r="AU887" s="9" t="str">
        <f t="shared" si="679"/>
        <v>0</v>
      </c>
      <c r="AV887" s="9" t="str">
        <f t="shared" si="680"/>
        <v>1</v>
      </c>
      <c r="AW887" s="9" t="str">
        <f t="shared" si="715"/>
        <v>0</v>
      </c>
      <c r="AX887" s="9" t="str">
        <f t="shared" si="715"/>
        <v>0</v>
      </c>
      <c r="AY887" s="11"/>
      <c r="AZ887" s="11"/>
      <c r="BA887" s="11"/>
      <c r="BB887" s="9" t="str">
        <f t="shared" si="681"/>
        <v>-1</v>
      </c>
      <c r="BC887" s="9" t="str">
        <f t="shared" si="682"/>
        <v>2</v>
      </c>
      <c r="BG887" s="5" t="s">
        <v>347</v>
      </c>
      <c r="BH887" s="5" t="s">
        <v>2511</v>
      </c>
      <c r="CS887" s="9" t="str">
        <f t="shared" si="683"/>
        <v>0</v>
      </c>
      <c r="CT887" s="9" t="str">
        <f t="shared" si="684"/>
        <v>&lt;iframe src="http://www.rakuten.ne.jp/gold/brotures/spec/se/lagar-b.html" frameborder="0" id="spec-content" scrolling="no"&gt;&lt;/iframe&gt;</v>
      </c>
      <c r="CU887" s="9" t="str">
        <f t="shared" si="685"/>
        <v/>
      </c>
      <c r="CV887" s="9" t="str">
        <f t="shared" si="686"/>
        <v>&lt;div class="row-fluid"&gt;&lt;iframe src="http://www.rakuten.ne.jp/gold/brotures/items/se/lagar-b.html" frameborder="0" id="skin-product" scrolling="no"&gt;&lt;/iframe&gt;&lt;/div&gt;</v>
      </c>
      <c r="CW887" s="11" t="str">
        <f t="shared" si="687"/>
        <v/>
      </c>
      <c r="CX887" t="s">
        <v>4701</v>
      </c>
      <c r="CY887" s="9" t="str">
        <f t="shared" si="688"/>
        <v>0</v>
      </c>
      <c r="CZ887" s="11"/>
      <c r="DA887" s="11"/>
      <c r="DB887" s="11"/>
      <c r="DC887" s="11"/>
      <c r="DD887" s="9" t="str">
        <f t="shared" si="689"/>
        <v>u</v>
      </c>
      <c r="DE887" s="5" t="s">
        <v>1631</v>
      </c>
      <c r="DF887" s="5" t="s">
        <v>1631</v>
      </c>
      <c r="DI887" s="9" t="str">
        <f t="shared" si="690"/>
        <v>100</v>
      </c>
      <c r="DT887" s="9">
        <f>VLOOKUP(BG887,ディレクトリID!A:B,2)</f>
        <v>563162</v>
      </c>
      <c r="DV887" s="4" t="str">
        <f t="shared" si="691"/>
        <v>【完成車　SE】</v>
      </c>
      <c r="DW887" s="4" t="str">
        <f t="shared" si="692"/>
        <v>【完成車　SE】</v>
      </c>
      <c r="DX887" s="9">
        <f t="shared" si="693"/>
        <v>1</v>
      </c>
      <c r="DY887" s="11"/>
      <c r="DZ887" s="9" t="str">
        <f t="shared" si="716"/>
        <v>1</v>
      </c>
      <c r="EA887" s="9" t="str">
        <f t="shared" si="716"/>
        <v>1</v>
      </c>
      <c r="EB887" s="11"/>
      <c r="EC887" s="11"/>
      <c r="ED887" s="11"/>
      <c r="EE887" s="9" t="str">
        <f t="shared" si="694"/>
        <v>0</v>
      </c>
      <c r="EO887" s="5" t="s">
        <v>428</v>
      </c>
      <c r="EP887" s="8" t="s">
        <v>429</v>
      </c>
      <c r="EQ887" s="8" t="s">
        <v>429</v>
      </c>
      <c r="ER887" s="8" t="s">
        <v>209</v>
      </c>
      <c r="ES887" s="8" t="s">
        <v>430</v>
      </c>
      <c r="ET887" s="9" t="str">
        <f t="shared" si="695"/>
        <v>2</v>
      </c>
      <c r="EU887" s="11"/>
      <c r="EV887" s="11"/>
      <c r="EW887" s="11"/>
      <c r="EX887" s="9" t="str">
        <f t="shared" si="717"/>
        <v>0</v>
      </c>
      <c r="EY887" s="9" t="str">
        <f t="shared" si="717"/>
        <v>0</v>
      </c>
      <c r="EZ887" s="11"/>
      <c r="FA887" s="11"/>
      <c r="FB887" s="9" t="str">
        <f t="shared" si="718"/>
        <v>0</v>
      </c>
      <c r="FC887" s="9" t="str">
        <f t="shared" si="718"/>
        <v>0</v>
      </c>
      <c r="FD887" s="9" t="str">
        <f t="shared" si="696"/>
        <v>1</v>
      </c>
      <c r="FE887" s="9" t="str">
        <f t="shared" si="719"/>
        <v>3</v>
      </c>
      <c r="FF887" s="9" t="str">
        <f t="shared" si="719"/>
        <v>3</v>
      </c>
      <c r="GJ887" s="4" t="str">
        <f t="shared" si="699"/>
        <v>パーツ\完成車:ブランド\SE:完成車\SE</v>
      </c>
      <c r="GK887" s="4" t="str">
        <f t="shared" si="697"/>
        <v>u:u:u</v>
      </c>
      <c r="GL887" s="11"/>
      <c r="GM887" s="4" t="str">
        <f t="shared" si="720"/>
        <v>::</v>
      </c>
      <c r="GN887" s="4" t="str">
        <f t="shared" si="720"/>
        <v>::</v>
      </c>
      <c r="GO887" s="4" t="str">
        <f t="shared" si="720"/>
        <v>::</v>
      </c>
      <c r="GP887" s="4" t="str">
        <f t="shared" si="698"/>
        <v>1</v>
      </c>
    </row>
    <row r="888" spans="1:198" ht="28" customHeight="1">
      <c r="A888" s="5" t="s">
        <v>4691</v>
      </c>
      <c r="B888" s="5" t="s">
        <v>4693</v>
      </c>
      <c r="C888" s="5" t="s">
        <v>4691</v>
      </c>
      <c r="D888" s="9" t="str">
        <f t="shared" si="671"/>
        <v>u</v>
      </c>
      <c r="E888" s="9" t="str">
        <f t="shared" si="672"/>
        <v xml:space="preserve"> / （SEBIKESLagarBLACK）</v>
      </c>
      <c r="F888" s="9" t="str">
        <f t="shared" si="673"/>
        <v xml:space="preserve"> / （SEBIKESLagarBLACK）</v>
      </c>
      <c r="G888" s="5">
        <v>47250</v>
      </c>
      <c r="H888" s="9">
        <f t="shared" si="674"/>
        <v>47250</v>
      </c>
      <c r="I888" s="9" t="str">
        <f t="shared" si="675"/>
        <v>0</v>
      </c>
      <c r="J888" s="9" t="str">
        <f t="shared" si="676"/>
        <v>1</v>
      </c>
      <c r="M888" s="5" t="s">
        <v>340</v>
      </c>
      <c r="P888" s="9" t="str">
        <f t="shared" si="677"/>
        <v>SEBIKESLagarBLACK</v>
      </c>
      <c r="AI888" s="9" t="str">
        <f t="shared" si="678"/>
        <v>http://image.rakuten.co.jp/brotures/cabinet/items/se/lagar-b.jpg</v>
      </c>
      <c r="AS888" s="9" t="str">
        <f t="shared" si="714"/>
        <v>1</v>
      </c>
      <c r="AT888" s="9" t="str">
        <f t="shared" si="714"/>
        <v>1</v>
      </c>
      <c r="AU888" s="9" t="str">
        <f t="shared" si="679"/>
        <v>0</v>
      </c>
      <c r="AV888" s="9" t="str">
        <f t="shared" si="680"/>
        <v>1</v>
      </c>
      <c r="AW888" s="9" t="str">
        <f t="shared" si="715"/>
        <v>0</v>
      </c>
      <c r="AX888" s="9" t="str">
        <f t="shared" si="715"/>
        <v>0</v>
      </c>
      <c r="AY888" s="11"/>
      <c r="AZ888" s="11"/>
      <c r="BA888" s="11"/>
      <c r="BB888" s="9" t="str">
        <f t="shared" si="681"/>
        <v>-1</v>
      </c>
      <c r="BC888" s="9" t="str">
        <f t="shared" si="682"/>
        <v>2</v>
      </c>
      <c r="BG888" s="5" t="s">
        <v>347</v>
      </c>
      <c r="BH888" s="5" t="s">
        <v>2511</v>
      </c>
      <c r="CS888" s="9" t="str">
        <f t="shared" si="683"/>
        <v>0</v>
      </c>
      <c r="CT888" s="9" t="str">
        <f t="shared" si="684"/>
        <v>&lt;iframe src="http://www.rakuten.ne.jp/gold/brotures/spec/se/lagar-b.html" frameborder="0" id="spec-content" scrolling="no"&gt;&lt;/iframe&gt;</v>
      </c>
      <c r="CU888" s="9" t="str">
        <f t="shared" si="685"/>
        <v/>
      </c>
      <c r="CV888" s="9" t="str">
        <f t="shared" si="686"/>
        <v>&lt;div class="row-fluid"&gt;&lt;iframe src="http://www.rakuten.ne.jp/gold/brotures/items/se/lagar-b.html" frameborder="0" id="skin-product" scrolling="no"&gt;&lt;/iframe&gt;&lt;/div&gt;</v>
      </c>
      <c r="CW888" s="11" t="str">
        <f t="shared" si="687"/>
        <v/>
      </c>
      <c r="CX888" t="s">
        <v>4702</v>
      </c>
      <c r="CY888" s="9" t="str">
        <f t="shared" si="688"/>
        <v>0</v>
      </c>
      <c r="CZ888" s="11"/>
      <c r="DA888" s="11"/>
      <c r="DB888" s="11"/>
      <c r="DC888" s="11"/>
      <c r="DD888" s="9" t="str">
        <f t="shared" si="689"/>
        <v>u</v>
      </c>
      <c r="DE888" s="5" t="s">
        <v>354</v>
      </c>
      <c r="DF888" s="5" t="s">
        <v>354</v>
      </c>
      <c r="DI888" s="9" t="str">
        <f t="shared" si="690"/>
        <v>100</v>
      </c>
      <c r="DT888" s="9">
        <f>VLOOKUP(BG888,ディレクトリID!A:B,2)</f>
        <v>563162</v>
      </c>
      <c r="DV888" s="4" t="str">
        <f t="shared" si="691"/>
        <v>【完成車　SE】</v>
      </c>
      <c r="DW888" s="4" t="str">
        <f t="shared" si="692"/>
        <v>【完成車　SE】</v>
      </c>
      <c r="DX888" s="9">
        <f t="shared" si="693"/>
        <v>1</v>
      </c>
      <c r="DY888" s="11"/>
      <c r="DZ888" s="9" t="str">
        <f t="shared" si="716"/>
        <v>1</v>
      </c>
      <c r="EA888" s="9" t="str">
        <f t="shared" si="716"/>
        <v>1</v>
      </c>
      <c r="EB888" s="11"/>
      <c r="EC888" s="11"/>
      <c r="ED888" s="11"/>
      <c r="EE888" s="9" t="str">
        <f t="shared" si="694"/>
        <v>0</v>
      </c>
      <c r="EO888" s="5" t="s">
        <v>428</v>
      </c>
      <c r="EP888" s="8" t="s">
        <v>429</v>
      </c>
      <c r="EQ888" s="8" t="s">
        <v>429</v>
      </c>
      <c r="ER888" s="8" t="s">
        <v>209</v>
      </c>
      <c r="ES888" s="8" t="s">
        <v>430</v>
      </c>
      <c r="ET888" s="9" t="str">
        <f t="shared" si="695"/>
        <v>2</v>
      </c>
      <c r="EU888" s="11"/>
      <c r="EV888" s="11"/>
      <c r="EW888" s="11"/>
      <c r="EX888" s="9" t="str">
        <f t="shared" si="717"/>
        <v>0</v>
      </c>
      <c r="EY888" s="9" t="str">
        <f t="shared" si="717"/>
        <v>0</v>
      </c>
      <c r="EZ888" s="11"/>
      <c r="FA888" s="11"/>
      <c r="FB888" s="9" t="str">
        <f t="shared" si="718"/>
        <v>0</v>
      </c>
      <c r="FC888" s="9" t="str">
        <f t="shared" si="718"/>
        <v>0</v>
      </c>
      <c r="FD888" s="9" t="str">
        <f t="shared" si="696"/>
        <v>1</v>
      </c>
      <c r="FE888" s="9" t="str">
        <f t="shared" si="719"/>
        <v>3</v>
      </c>
      <c r="FF888" s="9" t="str">
        <f t="shared" si="719"/>
        <v>3</v>
      </c>
      <c r="GJ888" s="4" t="str">
        <f t="shared" si="699"/>
        <v>パーツ\完成車:ブランド\SE:完成車\SE</v>
      </c>
      <c r="GK888" s="4" t="str">
        <f t="shared" si="697"/>
        <v>u:u:u</v>
      </c>
      <c r="GL888" s="11"/>
      <c r="GM888" s="4" t="str">
        <f t="shared" si="720"/>
        <v>::</v>
      </c>
      <c r="GN888" s="4" t="str">
        <f t="shared" si="720"/>
        <v>::</v>
      </c>
      <c r="GO888" s="4" t="str">
        <f t="shared" si="720"/>
        <v>::</v>
      </c>
      <c r="GP888" s="4" t="str">
        <f t="shared" si="698"/>
        <v>1</v>
      </c>
    </row>
    <row r="889" spans="1:198" ht="28" customHeight="1">
      <c r="A889" s="5" t="s">
        <v>4691</v>
      </c>
      <c r="B889" s="5" t="s">
        <v>4693</v>
      </c>
      <c r="C889" s="5" t="s">
        <v>4691</v>
      </c>
      <c r="D889" s="9" t="str">
        <f t="shared" si="671"/>
        <v>u</v>
      </c>
      <c r="E889" s="9" t="str">
        <f t="shared" si="672"/>
        <v xml:space="preserve"> / （SEBIKESLagarBLACK）</v>
      </c>
      <c r="F889" s="9" t="str">
        <f t="shared" si="673"/>
        <v xml:space="preserve"> / （SEBIKESLagarBLACK）</v>
      </c>
      <c r="G889" s="5">
        <v>47250</v>
      </c>
      <c r="H889" s="9">
        <f t="shared" si="674"/>
        <v>47250</v>
      </c>
      <c r="I889" s="9" t="str">
        <f t="shared" si="675"/>
        <v>0</v>
      </c>
      <c r="J889" s="9" t="str">
        <f t="shared" si="676"/>
        <v>1</v>
      </c>
      <c r="M889" s="5" t="s">
        <v>340</v>
      </c>
      <c r="P889" s="9" t="str">
        <f t="shared" si="677"/>
        <v>SEBIKESLagarBLACK</v>
      </c>
      <c r="AI889" s="9" t="str">
        <f t="shared" si="678"/>
        <v>http://image.rakuten.co.jp/brotures/cabinet/items/se/lagar-b.jpg</v>
      </c>
      <c r="AS889" s="9" t="str">
        <f t="shared" si="714"/>
        <v>1</v>
      </c>
      <c r="AT889" s="9" t="str">
        <f t="shared" si="714"/>
        <v>1</v>
      </c>
      <c r="AU889" s="9" t="str">
        <f t="shared" si="679"/>
        <v>0</v>
      </c>
      <c r="AV889" s="9" t="str">
        <f t="shared" si="680"/>
        <v>1</v>
      </c>
      <c r="AW889" s="9" t="str">
        <f t="shared" si="715"/>
        <v>0</v>
      </c>
      <c r="AX889" s="9" t="str">
        <f t="shared" si="715"/>
        <v>0</v>
      </c>
      <c r="AY889" s="11"/>
      <c r="AZ889" s="11"/>
      <c r="BA889" s="11"/>
      <c r="BB889" s="9" t="str">
        <f t="shared" si="681"/>
        <v>-1</v>
      </c>
      <c r="BC889" s="9" t="str">
        <f t="shared" si="682"/>
        <v>2</v>
      </c>
      <c r="BG889" s="5" t="s">
        <v>347</v>
      </c>
      <c r="BH889" s="5" t="s">
        <v>2511</v>
      </c>
      <c r="CS889" s="9" t="str">
        <f t="shared" si="683"/>
        <v>0</v>
      </c>
      <c r="CT889" s="9" t="str">
        <f t="shared" si="684"/>
        <v>&lt;iframe src="http://www.rakuten.ne.jp/gold/brotures/spec/se/lagar-b.html" frameborder="0" id="spec-content" scrolling="no"&gt;&lt;/iframe&gt;</v>
      </c>
      <c r="CU889" s="9" t="str">
        <f t="shared" si="685"/>
        <v/>
      </c>
      <c r="CV889" s="9" t="str">
        <f t="shared" si="686"/>
        <v>&lt;div class="row-fluid"&gt;&lt;iframe src="http://www.rakuten.ne.jp/gold/brotures/items/se/lagar-b.html" frameborder="0" id="skin-product" scrolling="no"&gt;&lt;/iframe&gt;&lt;/div&gt;</v>
      </c>
      <c r="CW889" s="11" t="str">
        <f t="shared" si="687"/>
        <v/>
      </c>
      <c r="CX889" t="s">
        <v>4703</v>
      </c>
      <c r="CY889" s="9" t="str">
        <f t="shared" si="688"/>
        <v>0</v>
      </c>
      <c r="CZ889" s="11"/>
      <c r="DA889" s="11"/>
      <c r="DB889" s="11"/>
      <c r="DC889" s="11"/>
      <c r="DD889" s="9" t="str">
        <f t="shared" si="689"/>
        <v>u</v>
      </c>
      <c r="DE889" s="5" t="s">
        <v>1634</v>
      </c>
      <c r="DF889" s="5" t="s">
        <v>1634</v>
      </c>
      <c r="DI889" s="9" t="str">
        <f t="shared" si="690"/>
        <v>100</v>
      </c>
      <c r="DT889" s="9">
        <f>VLOOKUP(BG889,ディレクトリID!A:B,2)</f>
        <v>563162</v>
      </c>
      <c r="DV889" s="4" t="str">
        <f t="shared" si="691"/>
        <v>【完成車　SE】</v>
      </c>
      <c r="DW889" s="4" t="str">
        <f t="shared" si="692"/>
        <v>【完成車　SE】</v>
      </c>
      <c r="DX889" s="9">
        <f t="shared" si="693"/>
        <v>1</v>
      </c>
      <c r="DY889" s="11"/>
      <c r="DZ889" s="9" t="str">
        <f t="shared" si="716"/>
        <v>1</v>
      </c>
      <c r="EA889" s="9" t="str">
        <f t="shared" si="716"/>
        <v>1</v>
      </c>
      <c r="EB889" s="11"/>
      <c r="EC889" s="11"/>
      <c r="ED889" s="11"/>
      <c r="EE889" s="9" t="str">
        <f t="shared" si="694"/>
        <v>0</v>
      </c>
      <c r="EO889" s="5" t="s">
        <v>428</v>
      </c>
      <c r="EP889" s="8" t="s">
        <v>429</v>
      </c>
      <c r="EQ889" s="8" t="s">
        <v>429</v>
      </c>
      <c r="ER889" s="8" t="s">
        <v>209</v>
      </c>
      <c r="ES889" s="8" t="s">
        <v>430</v>
      </c>
      <c r="ET889" s="9" t="str">
        <f t="shared" si="695"/>
        <v>2</v>
      </c>
      <c r="EU889" s="11"/>
      <c r="EV889" s="11"/>
      <c r="EW889" s="11"/>
      <c r="EX889" s="9" t="str">
        <f t="shared" si="717"/>
        <v>0</v>
      </c>
      <c r="EY889" s="9" t="str">
        <f t="shared" si="717"/>
        <v>0</v>
      </c>
      <c r="EZ889" s="11"/>
      <c r="FA889" s="11"/>
      <c r="FB889" s="9" t="str">
        <f t="shared" si="718"/>
        <v>0</v>
      </c>
      <c r="FC889" s="9" t="str">
        <f t="shared" si="718"/>
        <v>0</v>
      </c>
      <c r="FD889" s="9" t="str">
        <f t="shared" si="696"/>
        <v>1</v>
      </c>
      <c r="FE889" s="9" t="str">
        <f t="shared" si="719"/>
        <v>3</v>
      </c>
      <c r="FF889" s="9" t="str">
        <f t="shared" si="719"/>
        <v>3</v>
      </c>
      <c r="GJ889" s="4" t="str">
        <f t="shared" si="699"/>
        <v>パーツ\完成車:ブランド\SE:完成車\SE</v>
      </c>
      <c r="GK889" s="4" t="str">
        <f t="shared" si="697"/>
        <v>u:u:u</v>
      </c>
      <c r="GL889" s="11"/>
      <c r="GM889" s="4" t="str">
        <f t="shared" si="720"/>
        <v>::</v>
      </c>
      <c r="GN889" s="4" t="str">
        <f t="shared" si="720"/>
        <v>::</v>
      </c>
      <c r="GO889" s="4" t="str">
        <f t="shared" si="720"/>
        <v>::</v>
      </c>
      <c r="GP889" s="4" t="str">
        <f t="shared" si="698"/>
        <v>1</v>
      </c>
    </row>
    <row r="890" spans="1:198" ht="28" customHeight="1">
      <c r="A890" s="5" t="s">
        <v>4704</v>
      </c>
      <c r="B890" s="5" t="s">
        <v>4706</v>
      </c>
      <c r="C890" s="5" t="s">
        <v>4704</v>
      </c>
      <c r="D890" s="9" t="str">
        <f t="shared" si="671"/>
        <v>u</v>
      </c>
      <c r="E890" s="9" t="str">
        <f t="shared" si="672"/>
        <v xml:space="preserve"> / （SEBIKESLagarBLUE）</v>
      </c>
      <c r="F890" s="9" t="str">
        <f t="shared" si="673"/>
        <v xml:space="preserve"> / （SEBIKESLagarBLUE）</v>
      </c>
      <c r="G890" s="5">
        <v>47250</v>
      </c>
      <c r="H890" s="9">
        <f t="shared" si="674"/>
        <v>47250</v>
      </c>
      <c r="I890" s="9" t="str">
        <f t="shared" si="675"/>
        <v>0</v>
      </c>
      <c r="J890" s="9" t="str">
        <f t="shared" si="676"/>
        <v>1</v>
      </c>
      <c r="M890" s="5" t="s">
        <v>340</v>
      </c>
      <c r="P890" s="9" t="str">
        <f t="shared" si="677"/>
        <v>SEBIKESLagarBLUE</v>
      </c>
      <c r="AI890" s="9" t="str">
        <f t="shared" si="678"/>
        <v>http://image.rakuten.co.jp/brotures/cabinet/items/se/lagar-bl.jpg</v>
      </c>
      <c r="AS890" s="9" t="str">
        <f t="shared" si="714"/>
        <v>1</v>
      </c>
      <c r="AT890" s="9" t="str">
        <f t="shared" si="714"/>
        <v>1</v>
      </c>
      <c r="AU890" s="9" t="str">
        <f t="shared" si="679"/>
        <v>0</v>
      </c>
      <c r="AV890" s="9" t="str">
        <f t="shared" si="680"/>
        <v>1</v>
      </c>
      <c r="AW890" s="9" t="str">
        <f t="shared" si="715"/>
        <v>0</v>
      </c>
      <c r="AX890" s="9" t="str">
        <f t="shared" si="715"/>
        <v>0</v>
      </c>
      <c r="AY890" s="11"/>
      <c r="AZ890" s="11"/>
      <c r="BA890" s="11"/>
      <c r="BB890" s="9" t="str">
        <f t="shared" si="681"/>
        <v>-1</v>
      </c>
      <c r="BC890" s="9" t="str">
        <f t="shared" si="682"/>
        <v>2</v>
      </c>
      <c r="BG890" s="5" t="s">
        <v>347</v>
      </c>
      <c r="BH890" s="5" t="s">
        <v>2511</v>
      </c>
      <c r="CS890" s="9" t="str">
        <f t="shared" si="683"/>
        <v>0</v>
      </c>
      <c r="CT890" s="9" t="str">
        <f t="shared" si="684"/>
        <v>&lt;iframe src="http://www.rakuten.ne.jp/gold/brotures/spec/se/lagar-bl.html" frameborder="0" id="spec-content" scrolling="no"&gt;&lt;/iframe&gt;</v>
      </c>
      <c r="CU890" s="9" t="str">
        <f t="shared" si="685"/>
        <v/>
      </c>
      <c r="CV890" s="9" t="str">
        <f t="shared" si="686"/>
        <v>&lt;div class="row-fluid"&gt;&lt;iframe src="http://www.rakuten.ne.jp/gold/brotures/items/se/lagar-bl.html" frameborder="0" id="skin-product" scrolling="no"&gt;&lt;/iframe&gt;&lt;/div&gt;</v>
      </c>
      <c r="CW890" s="11" t="str">
        <f t="shared" si="687"/>
        <v/>
      </c>
      <c r="CX890" t="s">
        <v>4710</v>
      </c>
      <c r="CY890" s="9" t="str">
        <f t="shared" si="688"/>
        <v>0</v>
      </c>
      <c r="CZ890" s="11"/>
      <c r="DA890" s="11"/>
      <c r="DB890" s="11"/>
      <c r="DC890" s="11"/>
      <c r="DD890" s="9" t="str">
        <f t="shared" si="689"/>
        <v>u</v>
      </c>
      <c r="DE890" s="5" t="s">
        <v>4698</v>
      </c>
      <c r="DF890" s="5" t="s">
        <v>4698</v>
      </c>
      <c r="DI890" s="9" t="str">
        <f t="shared" si="690"/>
        <v>100</v>
      </c>
      <c r="DT890" s="9">
        <f>VLOOKUP(BG890,ディレクトリID!A:B,2)</f>
        <v>563162</v>
      </c>
      <c r="DV890" s="4" t="str">
        <f t="shared" si="691"/>
        <v>【完成車　SE】</v>
      </c>
      <c r="DW890" s="4" t="str">
        <f t="shared" si="692"/>
        <v>【完成車　SE】</v>
      </c>
      <c r="DX890" s="9">
        <f t="shared" si="693"/>
        <v>1</v>
      </c>
      <c r="DY890" s="11"/>
      <c r="DZ890" s="9" t="str">
        <f t="shared" si="716"/>
        <v>1</v>
      </c>
      <c r="EA890" s="9" t="str">
        <f t="shared" si="716"/>
        <v>1</v>
      </c>
      <c r="EB890" s="11"/>
      <c r="EC890" s="11"/>
      <c r="ED890" s="11"/>
      <c r="EE890" s="9" t="str">
        <f t="shared" si="694"/>
        <v>0</v>
      </c>
      <c r="EO890" s="5" t="s">
        <v>428</v>
      </c>
      <c r="EP890" s="8" t="s">
        <v>429</v>
      </c>
      <c r="EQ890" s="8" t="s">
        <v>429</v>
      </c>
      <c r="ER890" s="8" t="s">
        <v>209</v>
      </c>
      <c r="ES890" s="8" t="s">
        <v>430</v>
      </c>
      <c r="ET890" s="9" t="str">
        <f t="shared" si="695"/>
        <v>2</v>
      </c>
      <c r="EU890" s="11"/>
      <c r="EV890" s="11"/>
      <c r="EW890" s="11"/>
      <c r="EX890" s="9" t="str">
        <f t="shared" si="717"/>
        <v>0</v>
      </c>
      <c r="EY890" s="9" t="str">
        <f t="shared" si="717"/>
        <v>0</v>
      </c>
      <c r="EZ890" s="11"/>
      <c r="FA890" s="11"/>
      <c r="FB890" s="9" t="str">
        <f t="shared" si="718"/>
        <v>0</v>
      </c>
      <c r="FC890" s="9" t="str">
        <f t="shared" si="718"/>
        <v>0</v>
      </c>
      <c r="FD890" s="9" t="str">
        <f t="shared" si="696"/>
        <v>1</v>
      </c>
      <c r="FE890" s="9" t="str">
        <f t="shared" si="719"/>
        <v>3</v>
      </c>
      <c r="FF890" s="9" t="str">
        <f t="shared" si="719"/>
        <v>3</v>
      </c>
      <c r="GJ890" s="4" t="str">
        <f t="shared" si="699"/>
        <v>パーツ\完成車:ブランド\SE:完成車\SE</v>
      </c>
      <c r="GK890" s="4" t="str">
        <f t="shared" si="697"/>
        <v>u:u:u</v>
      </c>
      <c r="GL890" s="11"/>
      <c r="GM890" s="4" t="str">
        <f t="shared" si="720"/>
        <v>::</v>
      </c>
      <c r="GN890" s="4" t="str">
        <f t="shared" si="720"/>
        <v>::</v>
      </c>
      <c r="GO890" s="4" t="str">
        <f t="shared" si="720"/>
        <v>::</v>
      </c>
      <c r="GP890" s="4" t="str">
        <f t="shared" si="698"/>
        <v>1</v>
      </c>
    </row>
    <row r="891" spans="1:198" ht="28" customHeight="1">
      <c r="A891" s="5" t="s">
        <v>4704</v>
      </c>
      <c r="B891" s="5" t="s">
        <v>4706</v>
      </c>
      <c r="C891" s="5" t="s">
        <v>4704</v>
      </c>
      <c r="D891" s="9" t="str">
        <f t="shared" si="671"/>
        <v>u</v>
      </c>
      <c r="E891" s="9" t="str">
        <f t="shared" si="672"/>
        <v xml:space="preserve"> / （SEBIKESLagarBLUE）</v>
      </c>
      <c r="F891" s="9" t="str">
        <f t="shared" si="673"/>
        <v xml:space="preserve"> / （SEBIKESLagarBLUE）</v>
      </c>
      <c r="G891" s="5">
        <v>47250</v>
      </c>
      <c r="H891" s="9">
        <f t="shared" si="674"/>
        <v>47250</v>
      </c>
      <c r="I891" s="9" t="str">
        <f t="shared" si="675"/>
        <v>0</v>
      </c>
      <c r="J891" s="9" t="str">
        <f t="shared" si="676"/>
        <v>1</v>
      </c>
      <c r="M891" s="5" t="s">
        <v>340</v>
      </c>
      <c r="P891" s="9" t="str">
        <f t="shared" si="677"/>
        <v>SEBIKESLagarBLUE</v>
      </c>
      <c r="AI891" s="9" t="str">
        <f t="shared" si="678"/>
        <v>http://image.rakuten.co.jp/brotures/cabinet/items/se/lagar-bl.jpg</v>
      </c>
      <c r="AS891" s="9" t="str">
        <f t="shared" si="714"/>
        <v>1</v>
      </c>
      <c r="AT891" s="9" t="str">
        <f t="shared" si="714"/>
        <v>1</v>
      </c>
      <c r="AU891" s="9" t="str">
        <f t="shared" si="679"/>
        <v>0</v>
      </c>
      <c r="AV891" s="9" t="str">
        <f t="shared" si="680"/>
        <v>1</v>
      </c>
      <c r="AW891" s="9" t="str">
        <f t="shared" si="715"/>
        <v>0</v>
      </c>
      <c r="AX891" s="9" t="str">
        <f t="shared" si="715"/>
        <v>0</v>
      </c>
      <c r="AY891" s="11"/>
      <c r="AZ891" s="11"/>
      <c r="BA891" s="11"/>
      <c r="BB891" s="9" t="str">
        <f t="shared" si="681"/>
        <v>-1</v>
      </c>
      <c r="BC891" s="9" t="str">
        <f t="shared" si="682"/>
        <v>2</v>
      </c>
      <c r="BG891" s="5" t="s">
        <v>347</v>
      </c>
      <c r="BH891" s="5" t="s">
        <v>2511</v>
      </c>
      <c r="CS891" s="9" t="str">
        <f t="shared" si="683"/>
        <v>0</v>
      </c>
      <c r="CT891" s="9" t="str">
        <f t="shared" si="684"/>
        <v>&lt;iframe src="http://www.rakuten.ne.jp/gold/brotures/spec/se/lagar-bl.html" frameborder="0" id="spec-content" scrolling="no"&gt;&lt;/iframe&gt;</v>
      </c>
      <c r="CU891" s="9" t="str">
        <f t="shared" si="685"/>
        <v/>
      </c>
      <c r="CV891" s="9" t="str">
        <f t="shared" si="686"/>
        <v>&lt;div class="row-fluid"&gt;&lt;iframe src="http://www.rakuten.ne.jp/gold/brotures/items/se/lagar-bl.html" frameborder="0" id="skin-product" scrolling="no"&gt;&lt;/iframe&gt;&lt;/div&gt;</v>
      </c>
      <c r="CW891" s="11" t="str">
        <f t="shared" si="687"/>
        <v/>
      </c>
      <c r="CX891" t="s">
        <v>4711</v>
      </c>
      <c r="CY891" s="9" t="str">
        <f t="shared" si="688"/>
        <v>0</v>
      </c>
      <c r="CZ891" s="11"/>
      <c r="DA891" s="11"/>
      <c r="DB891" s="11"/>
      <c r="DC891" s="11"/>
      <c r="DD891" s="9" t="str">
        <f t="shared" si="689"/>
        <v>u</v>
      </c>
      <c r="DE891" s="5" t="s">
        <v>4700</v>
      </c>
      <c r="DF891" s="5" t="s">
        <v>4700</v>
      </c>
      <c r="DI891" s="9" t="str">
        <f t="shared" si="690"/>
        <v>100</v>
      </c>
      <c r="DT891" s="9">
        <f>VLOOKUP(BG891,ディレクトリID!A:B,2)</f>
        <v>563162</v>
      </c>
      <c r="DV891" s="4" t="str">
        <f t="shared" si="691"/>
        <v>【完成車　SE】</v>
      </c>
      <c r="DW891" s="4" t="str">
        <f t="shared" si="692"/>
        <v>【完成車　SE】</v>
      </c>
      <c r="DX891" s="9">
        <f t="shared" si="693"/>
        <v>1</v>
      </c>
      <c r="DY891" s="11"/>
      <c r="DZ891" s="9" t="str">
        <f t="shared" si="716"/>
        <v>1</v>
      </c>
      <c r="EA891" s="9" t="str">
        <f t="shared" si="716"/>
        <v>1</v>
      </c>
      <c r="EB891" s="11"/>
      <c r="EC891" s="11"/>
      <c r="ED891" s="11"/>
      <c r="EE891" s="9" t="str">
        <f t="shared" si="694"/>
        <v>0</v>
      </c>
      <c r="EO891" s="5" t="s">
        <v>428</v>
      </c>
      <c r="EP891" s="8" t="s">
        <v>429</v>
      </c>
      <c r="EQ891" s="8" t="s">
        <v>429</v>
      </c>
      <c r="ER891" s="8" t="s">
        <v>209</v>
      </c>
      <c r="ES891" s="8" t="s">
        <v>430</v>
      </c>
      <c r="ET891" s="9" t="str">
        <f t="shared" si="695"/>
        <v>2</v>
      </c>
      <c r="EU891" s="11"/>
      <c r="EV891" s="11"/>
      <c r="EW891" s="11"/>
      <c r="EX891" s="9" t="str">
        <f t="shared" si="717"/>
        <v>0</v>
      </c>
      <c r="EY891" s="9" t="str">
        <f t="shared" si="717"/>
        <v>0</v>
      </c>
      <c r="EZ891" s="11"/>
      <c r="FA891" s="11"/>
      <c r="FB891" s="9" t="str">
        <f t="shared" si="718"/>
        <v>0</v>
      </c>
      <c r="FC891" s="9" t="str">
        <f t="shared" si="718"/>
        <v>0</v>
      </c>
      <c r="FD891" s="9" t="str">
        <f t="shared" si="696"/>
        <v>1</v>
      </c>
      <c r="FE891" s="9" t="str">
        <f t="shared" si="719"/>
        <v>3</v>
      </c>
      <c r="FF891" s="9" t="str">
        <f t="shared" si="719"/>
        <v>3</v>
      </c>
      <c r="GJ891" s="4" t="str">
        <f t="shared" si="699"/>
        <v>パーツ\完成車:ブランド\SE:完成車\SE</v>
      </c>
      <c r="GK891" s="4" t="str">
        <f t="shared" si="697"/>
        <v>u:u:u</v>
      </c>
      <c r="GL891" s="11"/>
      <c r="GM891" s="4" t="str">
        <f t="shared" si="720"/>
        <v>::</v>
      </c>
      <c r="GN891" s="4" t="str">
        <f t="shared" si="720"/>
        <v>::</v>
      </c>
      <c r="GO891" s="4" t="str">
        <f t="shared" si="720"/>
        <v>::</v>
      </c>
      <c r="GP891" s="4" t="str">
        <f t="shared" si="698"/>
        <v>1</v>
      </c>
    </row>
    <row r="892" spans="1:198" ht="28" customHeight="1">
      <c r="A892" s="5" t="s">
        <v>4704</v>
      </c>
      <c r="B892" s="5" t="s">
        <v>4706</v>
      </c>
      <c r="C892" s="5" t="s">
        <v>4704</v>
      </c>
      <c r="D892" s="9" t="str">
        <f t="shared" si="671"/>
        <v>u</v>
      </c>
      <c r="E892" s="9" t="str">
        <f t="shared" si="672"/>
        <v xml:space="preserve"> / （SEBIKESLagarBLUE）</v>
      </c>
      <c r="F892" s="9" t="str">
        <f t="shared" si="673"/>
        <v xml:space="preserve"> / （SEBIKESLagarBLUE）</v>
      </c>
      <c r="G892" s="5">
        <v>47250</v>
      </c>
      <c r="H892" s="9">
        <f t="shared" si="674"/>
        <v>47250</v>
      </c>
      <c r="I892" s="9" t="str">
        <f t="shared" si="675"/>
        <v>0</v>
      </c>
      <c r="J892" s="9" t="str">
        <f t="shared" si="676"/>
        <v>1</v>
      </c>
      <c r="M892" s="5" t="s">
        <v>340</v>
      </c>
      <c r="P892" s="9" t="str">
        <f t="shared" si="677"/>
        <v>SEBIKESLagarBLUE</v>
      </c>
      <c r="AI892" s="9" t="str">
        <f t="shared" si="678"/>
        <v>http://image.rakuten.co.jp/brotures/cabinet/items/se/lagar-bl.jpg</v>
      </c>
      <c r="AS892" s="9" t="str">
        <f t="shared" si="714"/>
        <v>1</v>
      </c>
      <c r="AT892" s="9" t="str">
        <f t="shared" si="714"/>
        <v>1</v>
      </c>
      <c r="AU892" s="9" t="str">
        <f t="shared" si="679"/>
        <v>0</v>
      </c>
      <c r="AV892" s="9" t="str">
        <f t="shared" si="680"/>
        <v>1</v>
      </c>
      <c r="AW892" s="9" t="str">
        <f t="shared" si="715"/>
        <v>0</v>
      </c>
      <c r="AX892" s="9" t="str">
        <f t="shared" si="715"/>
        <v>0</v>
      </c>
      <c r="AY892" s="11"/>
      <c r="AZ892" s="11"/>
      <c r="BA892" s="11"/>
      <c r="BB892" s="9" t="str">
        <f t="shared" si="681"/>
        <v>-1</v>
      </c>
      <c r="BC892" s="9" t="str">
        <f t="shared" si="682"/>
        <v>2</v>
      </c>
      <c r="BG892" s="5" t="s">
        <v>347</v>
      </c>
      <c r="BH892" s="5" t="s">
        <v>2511</v>
      </c>
      <c r="CS892" s="9" t="str">
        <f t="shared" si="683"/>
        <v>0</v>
      </c>
      <c r="CT892" s="9" t="str">
        <f t="shared" si="684"/>
        <v>&lt;iframe src="http://www.rakuten.ne.jp/gold/brotures/spec/se/lagar-bl.html" frameborder="0" id="spec-content" scrolling="no"&gt;&lt;/iframe&gt;</v>
      </c>
      <c r="CU892" s="9" t="str">
        <f t="shared" si="685"/>
        <v/>
      </c>
      <c r="CV892" s="9" t="str">
        <f t="shared" si="686"/>
        <v>&lt;div class="row-fluid"&gt;&lt;iframe src="http://www.rakuten.ne.jp/gold/brotures/items/se/lagar-bl.html" frameborder="0" id="skin-product" scrolling="no"&gt;&lt;/iframe&gt;&lt;/div&gt;</v>
      </c>
      <c r="CW892" s="11" t="str">
        <f t="shared" si="687"/>
        <v/>
      </c>
      <c r="CX892" t="s">
        <v>4712</v>
      </c>
      <c r="CY892" s="9" t="str">
        <f t="shared" si="688"/>
        <v>0</v>
      </c>
      <c r="CZ892" s="11"/>
      <c r="DA892" s="11"/>
      <c r="DB892" s="11"/>
      <c r="DC892" s="11"/>
      <c r="DD892" s="9" t="str">
        <f t="shared" si="689"/>
        <v>u</v>
      </c>
      <c r="DE892" s="5" t="s">
        <v>1631</v>
      </c>
      <c r="DF892" s="5" t="s">
        <v>1631</v>
      </c>
      <c r="DI892" s="9" t="str">
        <f t="shared" si="690"/>
        <v>100</v>
      </c>
      <c r="DT892" s="9">
        <f>VLOOKUP(BG892,ディレクトリID!A:B,2)</f>
        <v>563162</v>
      </c>
      <c r="DV892" s="4" t="str">
        <f t="shared" si="691"/>
        <v>【完成車　SE】</v>
      </c>
      <c r="DW892" s="4" t="str">
        <f t="shared" si="692"/>
        <v>【完成車　SE】</v>
      </c>
      <c r="DX892" s="9">
        <f t="shared" si="693"/>
        <v>1</v>
      </c>
      <c r="DY892" s="11"/>
      <c r="DZ892" s="9" t="str">
        <f t="shared" si="716"/>
        <v>1</v>
      </c>
      <c r="EA892" s="9" t="str">
        <f t="shared" si="716"/>
        <v>1</v>
      </c>
      <c r="EB892" s="11"/>
      <c r="EC892" s="11"/>
      <c r="ED892" s="11"/>
      <c r="EE892" s="9" t="str">
        <f t="shared" si="694"/>
        <v>0</v>
      </c>
      <c r="EO892" s="5" t="s">
        <v>428</v>
      </c>
      <c r="EP892" s="8" t="s">
        <v>429</v>
      </c>
      <c r="EQ892" s="8" t="s">
        <v>429</v>
      </c>
      <c r="ER892" s="8" t="s">
        <v>209</v>
      </c>
      <c r="ES892" s="8" t="s">
        <v>430</v>
      </c>
      <c r="ET892" s="9" t="str">
        <f t="shared" si="695"/>
        <v>2</v>
      </c>
      <c r="EU892" s="11"/>
      <c r="EV892" s="11"/>
      <c r="EW892" s="11"/>
      <c r="EX892" s="9" t="str">
        <f t="shared" si="717"/>
        <v>0</v>
      </c>
      <c r="EY892" s="9" t="str">
        <f t="shared" si="717"/>
        <v>0</v>
      </c>
      <c r="EZ892" s="11"/>
      <c r="FA892" s="11"/>
      <c r="FB892" s="9" t="str">
        <f t="shared" si="718"/>
        <v>0</v>
      </c>
      <c r="FC892" s="9" t="str">
        <f t="shared" si="718"/>
        <v>0</v>
      </c>
      <c r="FD892" s="9" t="str">
        <f t="shared" si="696"/>
        <v>1</v>
      </c>
      <c r="FE892" s="9" t="str">
        <f t="shared" si="719"/>
        <v>3</v>
      </c>
      <c r="FF892" s="9" t="str">
        <f t="shared" si="719"/>
        <v>3</v>
      </c>
      <c r="GJ892" s="4" t="str">
        <f t="shared" si="699"/>
        <v>パーツ\完成車:ブランド\SE:完成車\SE</v>
      </c>
      <c r="GK892" s="4" t="str">
        <f t="shared" si="697"/>
        <v>u:u:u</v>
      </c>
      <c r="GL892" s="11"/>
      <c r="GM892" s="4" t="str">
        <f t="shared" si="720"/>
        <v>::</v>
      </c>
      <c r="GN892" s="4" t="str">
        <f t="shared" si="720"/>
        <v>::</v>
      </c>
      <c r="GO892" s="4" t="str">
        <f t="shared" si="720"/>
        <v>::</v>
      </c>
      <c r="GP892" s="4" t="str">
        <f t="shared" si="698"/>
        <v>1</v>
      </c>
    </row>
    <row r="893" spans="1:198" ht="28" customHeight="1">
      <c r="A893" s="5" t="s">
        <v>4704</v>
      </c>
      <c r="B893" s="5" t="s">
        <v>4706</v>
      </c>
      <c r="C893" s="5" t="s">
        <v>4704</v>
      </c>
      <c r="D893" s="9" t="str">
        <f t="shared" si="671"/>
        <v>u</v>
      </c>
      <c r="E893" s="9" t="str">
        <f t="shared" si="672"/>
        <v xml:space="preserve"> / （SEBIKESLagarBLUE）</v>
      </c>
      <c r="F893" s="9" t="str">
        <f t="shared" si="673"/>
        <v xml:space="preserve"> / （SEBIKESLagarBLUE）</v>
      </c>
      <c r="G893" s="5">
        <v>47250</v>
      </c>
      <c r="H893" s="9">
        <f t="shared" si="674"/>
        <v>47250</v>
      </c>
      <c r="I893" s="9" t="str">
        <f t="shared" si="675"/>
        <v>0</v>
      </c>
      <c r="J893" s="9" t="str">
        <f t="shared" si="676"/>
        <v>1</v>
      </c>
      <c r="M893" s="5" t="s">
        <v>340</v>
      </c>
      <c r="P893" s="9" t="str">
        <f t="shared" si="677"/>
        <v>SEBIKESLagarBLUE</v>
      </c>
      <c r="AI893" s="9" t="str">
        <f t="shared" si="678"/>
        <v>http://image.rakuten.co.jp/brotures/cabinet/items/se/lagar-bl.jpg</v>
      </c>
      <c r="AS893" s="9" t="str">
        <f t="shared" si="714"/>
        <v>1</v>
      </c>
      <c r="AT893" s="9" t="str">
        <f t="shared" si="714"/>
        <v>1</v>
      </c>
      <c r="AU893" s="9" t="str">
        <f t="shared" si="679"/>
        <v>0</v>
      </c>
      <c r="AV893" s="9" t="str">
        <f t="shared" si="680"/>
        <v>1</v>
      </c>
      <c r="AW893" s="9" t="str">
        <f t="shared" si="715"/>
        <v>0</v>
      </c>
      <c r="AX893" s="9" t="str">
        <f t="shared" si="715"/>
        <v>0</v>
      </c>
      <c r="AY893" s="11"/>
      <c r="AZ893" s="11"/>
      <c r="BA893" s="11"/>
      <c r="BB893" s="9" t="str">
        <f t="shared" si="681"/>
        <v>-1</v>
      </c>
      <c r="BC893" s="9" t="str">
        <f t="shared" si="682"/>
        <v>2</v>
      </c>
      <c r="BG893" s="5" t="s">
        <v>347</v>
      </c>
      <c r="BH893" s="5" t="s">
        <v>2511</v>
      </c>
      <c r="CS893" s="9" t="str">
        <f t="shared" si="683"/>
        <v>0</v>
      </c>
      <c r="CT893" s="9" t="str">
        <f t="shared" si="684"/>
        <v>&lt;iframe src="http://www.rakuten.ne.jp/gold/brotures/spec/se/lagar-bl.html" frameborder="0" id="spec-content" scrolling="no"&gt;&lt;/iframe&gt;</v>
      </c>
      <c r="CU893" s="9" t="str">
        <f t="shared" si="685"/>
        <v/>
      </c>
      <c r="CV893" s="9" t="str">
        <f t="shared" si="686"/>
        <v>&lt;div class="row-fluid"&gt;&lt;iframe src="http://www.rakuten.ne.jp/gold/brotures/items/se/lagar-bl.html" frameborder="0" id="skin-product" scrolling="no"&gt;&lt;/iframe&gt;&lt;/div&gt;</v>
      </c>
      <c r="CW893" s="11" t="str">
        <f t="shared" si="687"/>
        <v/>
      </c>
      <c r="CX893" t="s">
        <v>4713</v>
      </c>
      <c r="CY893" s="9" t="str">
        <f t="shared" si="688"/>
        <v>0</v>
      </c>
      <c r="CZ893" s="11"/>
      <c r="DA893" s="11"/>
      <c r="DB893" s="11"/>
      <c r="DC893" s="11"/>
      <c r="DD893" s="9" t="str">
        <f t="shared" si="689"/>
        <v>u</v>
      </c>
      <c r="DE893" s="5" t="s">
        <v>354</v>
      </c>
      <c r="DF893" s="5" t="s">
        <v>354</v>
      </c>
      <c r="DI893" s="9" t="str">
        <f t="shared" si="690"/>
        <v>100</v>
      </c>
      <c r="DT893" s="9">
        <f>VLOOKUP(BG893,ディレクトリID!A:B,2)</f>
        <v>563162</v>
      </c>
      <c r="DV893" s="4" t="str">
        <f t="shared" si="691"/>
        <v>【完成車　SE】</v>
      </c>
      <c r="DW893" s="4" t="str">
        <f t="shared" si="692"/>
        <v>【完成車　SE】</v>
      </c>
      <c r="DX893" s="9">
        <f t="shared" si="693"/>
        <v>1</v>
      </c>
      <c r="DY893" s="11"/>
      <c r="DZ893" s="9" t="str">
        <f t="shared" si="716"/>
        <v>1</v>
      </c>
      <c r="EA893" s="9" t="str">
        <f t="shared" si="716"/>
        <v>1</v>
      </c>
      <c r="EB893" s="11"/>
      <c r="EC893" s="11"/>
      <c r="ED893" s="11"/>
      <c r="EE893" s="9" t="str">
        <f t="shared" si="694"/>
        <v>0</v>
      </c>
      <c r="EO893" s="5" t="s">
        <v>428</v>
      </c>
      <c r="EP893" s="8" t="s">
        <v>429</v>
      </c>
      <c r="EQ893" s="8" t="s">
        <v>429</v>
      </c>
      <c r="ER893" s="8" t="s">
        <v>209</v>
      </c>
      <c r="ES893" s="8" t="s">
        <v>430</v>
      </c>
      <c r="ET893" s="9" t="str">
        <f t="shared" si="695"/>
        <v>2</v>
      </c>
      <c r="EU893" s="11"/>
      <c r="EV893" s="11"/>
      <c r="EW893" s="11"/>
      <c r="EX893" s="9" t="str">
        <f t="shared" si="717"/>
        <v>0</v>
      </c>
      <c r="EY893" s="9" t="str">
        <f t="shared" si="717"/>
        <v>0</v>
      </c>
      <c r="EZ893" s="11"/>
      <c r="FA893" s="11"/>
      <c r="FB893" s="9" t="str">
        <f t="shared" si="718"/>
        <v>0</v>
      </c>
      <c r="FC893" s="9" t="str">
        <f t="shared" si="718"/>
        <v>0</v>
      </c>
      <c r="FD893" s="9" t="str">
        <f t="shared" si="696"/>
        <v>1</v>
      </c>
      <c r="FE893" s="9" t="str">
        <f t="shared" si="719"/>
        <v>3</v>
      </c>
      <c r="FF893" s="9" t="str">
        <f t="shared" si="719"/>
        <v>3</v>
      </c>
      <c r="GJ893" s="4" t="str">
        <f t="shared" si="699"/>
        <v>パーツ\完成車:ブランド\SE:完成車\SE</v>
      </c>
      <c r="GK893" s="4" t="str">
        <f t="shared" si="697"/>
        <v>u:u:u</v>
      </c>
      <c r="GL893" s="11"/>
      <c r="GM893" s="4" t="str">
        <f t="shared" si="720"/>
        <v>::</v>
      </c>
      <c r="GN893" s="4" t="str">
        <f t="shared" si="720"/>
        <v>::</v>
      </c>
      <c r="GO893" s="4" t="str">
        <f t="shared" si="720"/>
        <v>::</v>
      </c>
      <c r="GP893" s="4" t="str">
        <f t="shared" si="698"/>
        <v>1</v>
      </c>
    </row>
    <row r="894" spans="1:198" ht="28" customHeight="1">
      <c r="A894" s="5" t="s">
        <v>4704</v>
      </c>
      <c r="B894" s="5" t="s">
        <v>4706</v>
      </c>
      <c r="C894" s="5" t="s">
        <v>4704</v>
      </c>
      <c r="D894" s="9" t="str">
        <f t="shared" si="671"/>
        <v>u</v>
      </c>
      <c r="E894" s="9" t="str">
        <f t="shared" si="672"/>
        <v xml:space="preserve"> / （SEBIKESLagarBLUE）</v>
      </c>
      <c r="F894" s="9" t="str">
        <f t="shared" si="673"/>
        <v xml:space="preserve"> / （SEBIKESLagarBLUE）</v>
      </c>
      <c r="G894" s="5">
        <v>47250</v>
      </c>
      <c r="H894" s="9">
        <f t="shared" si="674"/>
        <v>47250</v>
      </c>
      <c r="I894" s="9" t="str">
        <f t="shared" si="675"/>
        <v>0</v>
      </c>
      <c r="J894" s="9" t="str">
        <f t="shared" si="676"/>
        <v>1</v>
      </c>
      <c r="M894" s="5" t="s">
        <v>340</v>
      </c>
      <c r="P894" s="9" t="str">
        <f t="shared" si="677"/>
        <v>SEBIKESLagarBLUE</v>
      </c>
      <c r="AI894" s="9" t="str">
        <f t="shared" si="678"/>
        <v>http://image.rakuten.co.jp/brotures/cabinet/items/se/lagar-bl.jpg</v>
      </c>
      <c r="AS894" s="9" t="str">
        <f t="shared" si="714"/>
        <v>1</v>
      </c>
      <c r="AT894" s="9" t="str">
        <f t="shared" si="714"/>
        <v>1</v>
      </c>
      <c r="AU894" s="9" t="str">
        <f t="shared" si="679"/>
        <v>0</v>
      </c>
      <c r="AV894" s="9" t="str">
        <f t="shared" si="680"/>
        <v>1</v>
      </c>
      <c r="AW894" s="9" t="str">
        <f t="shared" si="715"/>
        <v>0</v>
      </c>
      <c r="AX894" s="9" t="str">
        <f t="shared" si="715"/>
        <v>0</v>
      </c>
      <c r="AY894" s="11"/>
      <c r="AZ894" s="11"/>
      <c r="BA894" s="11"/>
      <c r="BB894" s="9" t="str">
        <f t="shared" si="681"/>
        <v>-1</v>
      </c>
      <c r="BC894" s="9" t="str">
        <f t="shared" si="682"/>
        <v>2</v>
      </c>
      <c r="BG894" s="5" t="s">
        <v>347</v>
      </c>
      <c r="BH894" s="5" t="s">
        <v>2511</v>
      </c>
      <c r="CS894" s="9" t="str">
        <f t="shared" si="683"/>
        <v>0</v>
      </c>
      <c r="CT894" s="9" t="str">
        <f t="shared" si="684"/>
        <v>&lt;iframe src="http://www.rakuten.ne.jp/gold/brotures/spec/se/lagar-bl.html" frameborder="0" id="spec-content" scrolling="no"&gt;&lt;/iframe&gt;</v>
      </c>
      <c r="CU894" s="9" t="str">
        <f t="shared" si="685"/>
        <v/>
      </c>
      <c r="CV894" s="9" t="str">
        <f t="shared" si="686"/>
        <v>&lt;div class="row-fluid"&gt;&lt;iframe src="http://www.rakuten.ne.jp/gold/brotures/items/se/lagar-bl.html" frameborder="0" id="skin-product" scrolling="no"&gt;&lt;/iframe&gt;&lt;/div&gt;</v>
      </c>
      <c r="CW894" s="11" t="str">
        <f t="shared" si="687"/>
        <v/>
      </c>
      <c r="CX894" t="s">
        <v>4714</v>
      </c>
      <c r="CY894" s="9" t="str">
        <f t="shared" si="688"/>
        <v>0</v>
      </c>
      <c r="CZ894" s="11"/>
      <c r="DA894" s="11"/>
      <c r="DB894" s="11"/>
      <c r="DC894" s="11"/>
      <c r="DD894" s="9" t="str">
        <f t="shared" si="689"/>
        <v>u</v>
      </c>
      <c r="DE894" s="5" t="s">
        <v>1634</v>
      </c>
      <c r="DF894" s="5" t="s">
        <v>1634</v>
      </c>
      <c r="DI894" s="9" t="str">
        <f t="shared" si="690"/>
        <v>100</v>
      </c>
      <c r="DT894" s="9">
        <f>VLOOKUP(BG894,ディレクトリID!A:B,2)</f>
        <v>563162</v>
      </c>
      <c r="DV894" s="4" t="str">
        <f t="shared" si="691"/>
        <v>【完成車　SE】</v>
      </c>
      <c r="DW894" s="4" t="str">
        <f t="shared" si="692"/>
        <v>【完成車　SE】</v>
      </c>
      <c r="DX894" s="9">
        <f t="shared" si="693"/>
        <v>1</v>
      </c>
      <c r="DY894" s="11"/>
      <c r="DZ894" s="9" t="str">
        <f t="shared" si="716"/>
        <v>1</v>
      </c>
      <c r="EA894" s="9" t="str">
        <f t="shared" si="716"/>
        <v>1</v>
      </c>
      <c r="EB894" s="11"/>
      <c r="EC894" s="11"/>
      <c r="ED894" s="11"/>
      <c r="EE894" s="9" t="str">
        <f t="shared" si="694"/>
        <v>0</v>
      </c>
      <c r="EO894" s="5" t="s">
        <v>428</v>
      </c>
      <c r="EP894" s="8" t="s">
        <v>429</v>
      </c>
      <c r="EQ894" s="8" t="s">
        <v>429</v>
      </c>
      <c r="ER894" s="8" t="s">
        <v>209</v>
      </c>
      <c r="ES894" s="8" t="s">
        <v>430</v>
      </c>
      <c r="ET894" s="9" t="str">
        <f t="shared" si="695"/>
        <v>2</v>
      </c>
      <c r="EU894" s="11"/>
      <c r="EV894" s="11"/>
      <c r="EW894" s="11"/>
      <c r="EX894" s="9" t="str">
        <f t="shared" si="717"/>
        <v>0</v>
      </c>
      <c r="EY894" s="9" t="str">
        <f t="shared" si="717"/>
        <v>0</v>
      </c>
      <c r="EZ894" s="11"/>
      <c r="FA894" s="11"/>
      <c r="FB894" s="9" t="str">
        <f t="shared" si="718"/>
        <v>0</v>
      </c>
      <c r="FC894" s="9" t="str">
        <f t="shared" si="718"/>
        <v>0</v>
      </c>
      <c r="FD894" s="9" t="str">
        <f t="shared" si="696"/>
        <v>1</v>
      </c>
      <c r="FE894" s="9" t="str">
        <f t="shared" si="719"/>
        <v>3</v>
      </c>
      <c r="FF894" s="9" t="str">
        <f t="shared" si="719"/>
        <v>3</v>
      </c>
      <c r="GJ894" s="4" t="str">
        <f t="shared" si="699"/>
        <v>パーツ\完成車:ブランド\SE:完成車\SE</v>
      </c>
      <c r="GK894" s="4" t="str">
        <f t="shared" si="697"/>
        <v>u:u:u</v>
      </c>
      <c r="GL894" s="11"/>
      <c r="GM894" s="4" t="str">
        <f t="shared" si="720"/>
        <v>::</v>
      </c>
      <c r="GN894" s="4" t="str">
        <f t="shared" si="720"/>
        <v>::</v>
      </c>
      <c r="GO894" s="4" t="str">
        <f t="shared" si="720"/>
        <v>::</v>
      </c>
      <c r="GP894" s="4" t="str">
        <f t="shared" si="698"/>
        <v>1</v>
      </c>
    </row>
    <row r="895" spans="1:198" ht="28" customHeight="1">
      <c r="A895" s="5" t="s">
        <v>4715</v>
      </c>
      <c r="B895" s="5" t="s">
        <v>4717</v>
      </c>
      <c r="C895" s="5" t="s">
        <v>4715</v>
      </c>
      <c r="D895" s="9" t="str">
        <f t="shared" si="671"/>
        <v>u</v>
      </c>
      <c r="E895" s="9" t="str">
        <f t="shared" si="672"/>
        <v xml:space="preserve"> / （PAULLargeFlangeHubBLACKFront）</v>
      </c>
      <c r="F895" s="9" t="str">
        <f t="shared" si="673"/>
        <v xml:space="preserve"> / （PAULLargeFlangeHubBLACKFront）</v>
      </c>
      <c r="G895" s="5">
        <v>16275</v>
      </c>
      <c r="H895" s="9">
        <f t="shared" si="674"/>
        <v>16275</v>
      </c>
      <c r="I895" s="9" t="str">
        <f t="shared" si="675"/>
        <v>0</v>
      </c>
      <c r="J895" s="9" t="str">
        <f t="shared" si="676"/>
        <v>1</v>
      </c>
      <c r="P895" s="9" t="str">
        <f t="shared" si="677"/>
        <v>PAULLargeFlangeHubBLACKFront</v>
      </c>
      <c r="AI895" s="9" t="str">
        <f t="shared" si="678"/>
        <v>http://image.rakuten.co.jp/brotures/cabinet/items/paul/large-hub-b-f.jpg</v>
      </c>
      <c r="AS895" s="9" t="str">
        <f t="shared" si="714"/>
        <v>1</v>
      </c>
      <c r="AT895" s="9" t="str">
        <f t="shared" si="714"/>
        <v>1</v>
      </c>
      <c r="AU895" s="9" t="str">
        <f t="shared" si="679"/>
        <v>0</v>
      </c>
      <c r="AV895" s="9" t="str">
        <f t="shared" si="680"/>
        <v>1</v>
      </c>
      <c r="AW895" s="9" t="str">
        <f t="shared" si="715"/>
        <v>0</v>
      </c>
      <c r="AX895" s="9" t="str">
        <f t="shared" si="715"/>
        <v>0</v>
      </c>
      <c r="AY895" s="11"/>
      <c r="AZ895" s="11"/>
      <c r="BA895" s="11"/>
      <c r="BB895" s="9" t="str">
        <f t="shared" si="681"/>
        <v>-1</v>
      </c>
      <c r="BC895" s="9" t="str">
        <f t="shared" si="682"/>
        <v>0</v>
      </c>
      <c r="BG895" s="5" t="s">
        <v>4111</v>
      </c>
      <c r="BH895" s="5" t="s">
        <v>2997</v>
      </c>
      <c r="CS895" s="9" t="str">
        <f t="shared" si="683"/>
        <v>0</v>
      </c>
      <c r="CT895" s="9" t="str">
        <f t="shared" si="684"/>
        <v>&lt;iframe src="http://www.rakuten.ne.jp/gold/brotures/spec/paul/large-hub-b-f.html" frameborder="0" id="spec-content" scrolling="no"&gt;&lt;/iframe&gt;</v>
      </c>
      <c r="CU895" s="9" t="str">
        <f t="shared" si="685"/>
        <v/>
      </c>
      <c r="CV895" s="9" t="str">
        <f t="shared" si="686"/>
        <v>&lt;div class="row-fluid"&gt;&lt;iframe src="http://www.rakuten.ne.jp/gold/brotures/items/paul/large-hub-b-f.html" frameborder="0" id="skin-product" scrolling="no"&gt;&lt;/iframe&gt;&lt;/div&gt;</v>
      </c>
      <c r="CW895" s="11" t="str">
        <f t="shared" si="687"/>
        <v/>
      </c>
      <c r="CX895" t="s">
        <v>4715</v>
      </c>
      <c r="CY895" s="9" t="str">
        <f t="shared" si="688"/>
        <v>0</v>
      </c>
      <c r="CZ895" s="11"/>
      <c r="DA895" s="11"/>
      <c r="DB895" s="11"/>
      <c r="DC895" s="11"/>
      <c r="DD895" s="9" t="str">
        <f t="shared" si="689"/>
        <v/>
      </c>
      <c r="DI895" s="9" t="str">
        <f t="shared" si="690"/>
        <v/>
      </c>
      <c r="DT895" s="9">
        <f>VLOOKUP(BG895,ディレクトリID!A:B,2)</f>
        <v>407713</v>
      </c>
      <c r="DV895" s="4" t="str">
        <f t="shared" si="691"/>
        <v>【ハブ　PAUL】</v>
      </c>
      <c r="DW895" s="4" t="str">
        <f t="shared" si="692"/>
        <v>【ハブ　PAUL】</v>
      </c>
      <c r="DX895" s="9">
        <f t="shared" si="693"/>
        <v>4</v>
      </c>
      <c r="DY895" s="11"/>
      <c r="DZ895" s="9" t="str">
        <f t="shared" si="716"/>
        <v>1</v>
      </c>
      <c r="EA895" s="9" t="str">
        <f t="shared" si="716"/>
        <v>1</v>
      </c>
      <c r="EB895" s="11"/>
      <c r="EC895" s="11"/>
      <c r="ED895" s="11"/>
      <c r="EE895" s="9" t="str">
        <f t="shared" si="694"/>
        <v>0</v>
      </c>
      <c r="EO895" s="5" t="s">
        <v>428</v>
      </c>
      <c r="EP895" s="8" t="s">
        <v>429</v>
      </c>
      <c r="EQ895" s="8" t="s">
        <v>429</v>
      </c>
      <c r="ER895" s="8" t="s">
        <v>209</v>
      </c>
      <c r="ES895" s="8" t="s">
        <v>430</v>
      </c>
      <c r="ET895" s="9" t="str">
        <f t="shared" si="695"/>
        <v>2</v>
      </c>
      <c r="EU895" s="11"/>
      <c r="EV895" s="11"/>
      <c r="EW895" s="11"/>
      <c r="EX895" s="9" t="str">
        <f t="shared" si="717"/>
        <v>0</v>
      </c>
      <c r="EY895" s="9" t="str">
        <f t="shared" si="717"/>
        <v>0</v>
      </c>
      <c r="EZ895" s="11"/>
      <c r="FA895" s="11"/>
      <c r="FB895" s="9" t="str">
        <f t="shared" si="718"/>
        <v>0</v>
      </c>
      <c r="FC895" s="9" t="str">
        <f t="shared" si="718"/>
        <v>0</v>
      </c>
      <c r="FD895" s="9" t="str">
        <f t="shared" si="696"/>
        <v>1</v>
      </c>
      <c r="FE895" s="9" t="str">
        <f t="shared" si="719"/>
        <v>1</v>
      </c>
      <c r="FF895" s="9" t="str">
        <f t="shared" si="719"/>
        <v>1</v>
      </c>
      <c r="GJ895" s="4" t="str">
        <f t="shared" si="699"/>
        <v>パーツ\ハブ:ブランド\PAUL</v>
      </c>
      <c r="GK895" s="4" t="str">
        <f t="shared" si="697"/>
        <v>u:u</v>
      </c>
      <c r="GL895" s="11"/>
      <c r="GM895" s="4" t="str">
        <f t="shared" si="720"/>
        <v>::</v>
      </c>
      <c r="GN895" s="4" t="str">
        <f t="shared" si="720"/>
        <v>::</v>
      </c>
      <c r="GO895" s="4" t="str">
        <f t="shared" si="720"/>
        <v>::</v>
      </c>
      <c r="GP895" s="4" t="str">
        <f t="shared" si="698"/>
        <v>1</v>
      </c>
    </row>
    <row r="896" spans="1:198" ht="28" customHeight="1">
      <c r="A896" s="5" t="s">
        <v>4722</v>
      </c>
      <c r="B896" s="5" t="s">
        <v>4724</v>
      </c>
      <c r="C896" s="5" t="s">
        <v>4722</v>
      </c>
      <c r="D896" s="9" t="str">
        <f t="shared" si="671"/>
        <v>u</v>
      </c>
      <c r="E896" s="9" t="str">
        <f t="shared" si="672"/>
        <v xml:space="preserve"> / （PAULLargeFlangeHubBLACKRear）</v>
      </c>
      <c r="F896" s="9" t="str">
        <f t="shared" si="673"/>
        <v xml:space="preserve"> / （PAULLargeFlangeHubBLACKRear）</v>
      </c>
      <c r="G896" s="5">
        <v>18375</v>
      </c>
      <c r="H896" s="9">
        <f t="shared" si="674"/>
        <v>18375</v>
      </c>
      <c r="I896" s="9" t="str">
        <f t="shared" si="675"/>
        <v>0</v>
      </c>
      <c r="J896" s="9" t="str">
        <f t="shared" si="676"/>
        <v>1</v>
      </c>
      <c r="P896" s="9" t="str">
        <f t="shared" si="677"/>
        <v>PAULLargeFlangeHubBLACKRear</v>
      </c>
      <c r="AI896" s="9" t="str">
        <f t="shared" si="678"/>
        <v>http://image.rakuten.co.jp/brotures/cabinet/items/paul/large-hub-b-r.jpg</v>
      </c>
      <c r="AS896" s="9" t="str">
        <f t="shared" si="714"/>
        <v>1</v>
      </c>
      <c r="AT896" s="9" t="str">
        <f t="shared" si="714"/>
        <v>1</v>
      </c>
      <c r="AU896" s="9" t="str">
        <f t="shared" si="679"/>
        <v>0</v>
      </c>
      <c r="AV896" s="9" t="str">
        <f t="shared" si="680"/>
        <v>1</v>
      </c>
      <c r="AW896" s="9" t="str">
        <f t="shared" si="715"/>
        <v>0</v>
      </c>
      <c r="AX896" s="9" t="str">
        <f t="shared" si="715"/>
        <v>0</v>
      </c>
      <c r="AY896" s="11"/>
      <c r="AZ896" s="11"/>
      <c r="BA896" s="11"/>
      <c r="BB896" s="9" t="str">
        <f t="shared" si="681"/>
        <v>-1</v>
      </c>
      <c r="BC896" s="9" t="str">
        <f t="shared" si="682"/>
        <v>0</v>
      </c>
      <c r="BG896" s="5" t="s">
        <v>4111</v>
      </c>
      <c r="BH896" s="5" t="s">
        <v>2997</v>
      </c>
      <c r="CS896" s="9" t="str">
        <f t="shared" si="683"/>
        <v>0</v>
      </c>
      <c r="CT896" s="9" t="str">
        <f t="shared" si="684"/>
        <v>&lt;iframe src="http://www.rakuten.ne.jp/gold/brotures/spec/paul/large-hub-b-r.html" frameborder="0" id="spec-content" scrolling="no"&gt;&lt;/iframe&gt;</v>
      </c>
      <c r="CU896" s="9" t="str">
        <f t="shared" si="685"/>
        <v/>
      </c>
      <c r="CV896" s="9" t="str">
        <f t="shared" si="686"/>
        <v>&lt;div class="row-fluid"&gt;&lt;iframe src="http://www.rakuten.ne.jp/gold/brotures/items/paul/large-hub-b-r.html" frameborder="0" id="skin-product" scrolling="no"&gt;&lt;/iframe&gt;&lt;/div&gt;</v>
      </c>
      <c r="CW896" s="11" t="str">
        <f t="shared" si="687"/>
        <v/>
      </c>
      <c r="CX896" t="s">
        <v>4722</v>
      </c>
      <c r="CY896" s="9" t="str">
        <f t="shared" si="688"/>
        <v>0</v>
      </c>
      <c r="CZ896" s="11"/>
      <c r="DA896" s="11"/>
      <c r="DB896" s="11"/>
      <c r="DC896" s="11"/>
      <c r="DD896" s="9" t="str">
        <f t="shared" si="689"/>
        <v/>
      </c>
      <c r="DI896" s="9" t="str">
        <f t="shared" si="690"/>
        <v/>
      </c>
      <c r="DT896" s="9">
        <f>VLOOKUP(BG896,ディレクトリID!A:B,2)</f>
        <v>407713</v>
      </c>
      <c r="DV896" s="4" t="str">
        <f t="shared" si="691"/>
        <v>【ハブ　PAUL】</v>
      </c>
      <c r="DW896" s="4" t="str">
        <f t="shared" si="692"/>
        <v>【ハブ　PAUL】</v>
      </c>
      <c r="DX896" s="9">
        <f t="shared" si="693"/>
        <v>4</v>
      </c>
      <c r="DY896" s="11"/>
      <c r="DZ896" s="9" t="str">
        <f t="shared" si="716"/>
        <v>1</v>
      </c>
      <c r="EA896" s="9" t="str">
        <f t="shared" si="716"/>
        <v>1</v>
      </c>
      <c r="EB896" s="11"/>
      <c r="EC896" s="11"/>
      <c r="ED896" s="11"/>
      <c r="EE896" s="9" t="str">
        <f t="shared" si="694"/>
        <v>0</v>
      </c>
      <c r="EO896" s="5" t="s">
        <v>428</v>
      </c>
      <c r="EP896" s="8" t="s">
        <v>429</v>
      </c>
      <c r="EQ896" s="8" t="s">
        <v>429</v>
      </c>
      <c r="ER896" s="8" t="s">
        <v>209</v>
      </c>
      <c r="ES896" s="8" t="s">
        <v>430</v>
      </c>
      <c r="ET896" s="9" t="str">
        <f t="shared" si="695"/>
        <v>2</v>
      </c>
      <c r="EU896" s="11"/>
      <c r="EV896" s="11"/>
      <c r="EW896" s="11"/>
      <c r="EX896" s="9" t="str">
        <f t="shared" si="717"/>
        <v>0</v>
      </c>
      <c r="EY896" s="9" t="str">
        <f t="shared" si="717"/>
        <v>0</v>
      </c>
      <c r="EZ896" s="11"/>
      <c r="FA896" s="11"/>
      <c r="FB896" s="9" t="str">
        <f t="shared" si="718"/>
        <v>0</v>
      </c>
      <c r="FC896" s="9" t="str">
        <f t="shared" si="718"/>
        <v>0</v>
      </c>
      <c r="FD896" s="9" t="str">
        <f t="shared" si="696"/>
        <v>1</v>
      </c>
      <c r="FE896" s="9" t="str">
        <f t="shared" si="719"/>
        <v>1</v>
      </c>
      <c r="FF896" s="9" t="str">
        <f t="shared" si="719"/>
        <v>1</v>
      </c>
      <c r="GJ896" s="4" t="str">
        <f t="shared" si="699"/>
        <v>パーツ\ハブ:ブランド\PAUL</v>
      </c>
      <c r="GK896" s="4" t="str">
        <f t="shared" si="697"/>
        <v>u:u</v>
      </c>
      <c r="GL896" s="11"/>
      <c r="GM896" s="4" t="str">
        <f t="shared" si="720"/>
        <v>::</v>
      </c>
      <c r="GN896" s="4" t="str">
        <f t="shared" si="720"/>
        <v>::</v>
      </c>
      <c r="GO896" s="4" t="str">
        <f t="shared" si="720"/>
        <v>::</v>
      </c>
      <c r="GP896" s="4" t="str">
        <f t="shared" si="698"/>
        <v>1</v>
      </c>
    </row>
    <row r="897" spans="1:198" ht="28" customHeight="1">
      <c r="A897" s="5" t="s">
        <v>4728</v>
      </c>
      <c r="B897" s="5" t="s">
        <v>4730</v>
      </c>
      <c r="C897" s="5" t="s">
        <v>4728</v>
      </c>
      <c r="D897" s="9" t="str">
        <f t="shared" si="671"/>
        <v>u</v>
      </c>
      <c r="E897" s="9" t="str">
        <f t="shared" si="672"/>
        <v xml:space="preserve"> / （PAULLargeFlangeHubPOLISHFront）</v>
      </c>
      <c r="F897" s="9" t="str">
        <f t="shared" si="673"/>
        <v xml:space="preserve"> / （PAULLargeFlangeHubPOLISHFront）</v>
      </c>
      <c r="G897" s="5">
        <v>19425</v>
      </c>
      <c r="H897" s="9">
        <f t="shared" si="674"/>
        <v>19425</v>
      </c>
      <c r="I897" s="9" t="str">
        <f t="shared" si="675"/>
        <v>0</v>
      </c>
      <c r="J897" s="9" t="str">
        <f t="shared" si="676"/>
        <v>1</v>
      </c>
      <c r="P897" s="9" t="str">
        <f t="shared" si="677"/>
        <v>PAULLargeFlangeHubPOLISHFront</v>
      </c>
      <c r="AI897" s="9" t="str">
        <f t="shared" si="678"/>
        <v>http://image.rakuten.co.jp/brotures/cabinet/items/paul/large-hub-p-f.jpg</v>
      </c>
      <c r="AS897" s="9" t="str">
        <f t="shared" si="714"/>
        <v>1</v>
      </c>
      <c r="AT897" s="9" t="str">
        <f t="shared" si="714"/>
        <v>1</v>
      </c>
      <c r="AU897" s="9" t="str">
        <f t="shared" si="679"/>
        <v>0</v>
      </c>
      <c r="AV897" s="9" t="str">
        <f t="shared" si="680"/>
        <v>1</v>
      </c>
      <c r="AW897" s="9" t="str">
        <f t="shared" si="715"/>
        <v>0</v>
      </c>
      <c r="AX897" s="9" t="str">
        <f t="shared" si="715"/>
        <v>0</v>
      </c>
      <c r="AY897" s="11"/>
      <c r="AZ897" s="11"/>
      <c r="BA897" s="11"/>
      <c r="BB897" s="9" t="str">
        <f t="shared" si="681"/>
        <v>-1</v>
      </c>
      <c r="BC897" s="9" t="str">
        <f t="shared" si="682"/>
        <v>0</v>
      </c>
      <c r="BG897" s="5" t="s">
        <v>4111</v>
      </c>
      <c r="BH897" s="5" t="s">
        <v>2997</v>
      </c>
      <c r="CS897" s="9" t="str">
        <f t="shared" si="683"/>
        <v>0</v>
      </c>
      <c r="CT897" s="9" t="str">
        <f t="shared" si="684"/>
        <v>&lt;iframe src="http://www.rakuten.ne.jp/gold/brotures/spec/paul/large-hub-p-f.html" frameborder="0" id="spec-content" scrolling="no"&gt;&lt;/iframe&gt;</v>
      </c>
      <c r="CU897" s="9" t="str">
        <f t="shared" si="685"/>
        <v/>
      </c>
      <c r="CV897" s="9" t="str">
        <f t="shared" si="686"/>
        <v>&lt;div class="row-fluid"&gt;&lt;iframe src="http://www.rakuten.ne.jp/gold/brotures/items/paul/large-hub-p-f.html" frameborder="0" id="skin-product" scrolling="no"&gt;&lt;/iframe&gt;&lt;/div&gt;</v>
      </c>
      <c r="CW897" s="11" t="str">
        <f t="shared" si="687"/>
        <v/>
      </c>
      <c r="CX897" t="s">
        <v>4728</v>
      </c>
      <c r="CY897" s="9" t="str">
        <f t="shared" si="688"/>
        <v>0</v>
      </c>
      <c r="CZ897" s="11"/>
      <c r="DA897" s="11"/>
      <c r="DB897" s="11"/>
      <c r="DC897" s="11"/>
      <c r="DD897" s="9" t="str">
        <f t="shared" si="689"/>
        <v/>
      </c>
      <c r="DI897" s="9" t="str">
        <f t="shared" si="690"/>
        <v/>
      </c>
      <c r="DT897" s="9">
        <f>VLOOKUP(BG897,ディレクトリID!A:B,2)</f>
        <v>407713</v>
      </c>
      <c r="DV897" s="4" t="str">
        <f t="shared" si="691"/>
        <v>【ハブ　PAUL】</v>
      </c>
      <c r="DW897" s="4" t="str">
        <f t="shared" si="692"/>
        <v>【ハブ　PAUL】</v>
      </c>
      <c r="DX897" s="9">
        <f t="shared" si="693"/>
        <v>4</v>
      </c>
      <c r="DY897" s="11"/>
      <c r="DZ897" s="9" t="str">
        <f t="shared" si="716"/>
        <v>1</v>
      </c>
      <c r="EA897" s="9" t="str">
        <f t="shared" si="716"/>
        <v>1</v>
      </c>
      <c r="EB897" s="11"/>
      <c r="EC897" s="11"/>
      <c r="ED897" s="11"/>
      <c r="EE897" s="9" t="str">
        <f t="shared" si="694"/>
        <v>0</v>
      </c>
      <c r="EO897" s="5" t="s">
        <v>428</v>
      </c>
      <c r="EP897" s="8" t="s">
        <v>429</v>
      </c>
      <c r="EQ897" s="8" t="s">
        <v>429</v>
      </c>
      <c r="ER897" s="8" t="s">
        <v>209</v>
      </c>
      <c r="ES897" s="8" t="s">
        <v>430</v>
      </c>
      <c r="ET897" s="9" t="str">
        <f t="shared" si="695"/>
        <v>2</v>
      </c>
      <c r="EU897" s="11"/>
      <c r="EV897" s="11"/>
      <c r="EW897" s="11"/>
      <c r="EX897" s="9" t="str">
        <f t="shared" si="717"/>
        <v>0</v>
      </c>
      <c r="EY897" s="9" t="str">
        <f t="shared" si="717"/>
        <v>0</v>
      </c>
      <c r="EZ897" s="11"/>
      <c r="FA897" s="11"/>
      <c r="FB897" s="9" t="str">
        <f t="shared" si="718"/>
        <v>0</v>
      </c>
      <c r="FC897" s="9" t="str">
        <f t="shared" si="718"/>
        <v>0</v>
      </c>
      <c r="FD897" s="9" t="str">
        <f t="shared" si="696"/>
        <v>1</v>
      </c>
      <c r="FE897" s="9" t="str">
        <f t="shared" si="719"/>
        <v>1</v>
      </c>
      <c r="FF897" s="9" t="str">
        <f t="shared" si="719"/>
        <v>1</v>
      </c>
      <c r="GJ897" s="4" t="str">
        <f t="shared" si="699"/>
        <v>パーツ\ハブ:ブランド\PAUL</v>
      </c>
      <c r="GK897" s="4" t="str">
        <f t="shared" si="697"/>
        <v>u:u</v>
      </c>
      <c r="GL897" s="11"/>
      <c r="GM897" s="4" t="str">
        <f t="shared" si="720"/>
        <v>::</v>
      </c>
      <c r="GN897" s="4" t="str">
        <f t="shared" si="720"/>
        <v>::</v>
      </c>
      <c r="GO897" s="4" t="str">
        <f t="shared" si="720"/>
        <v>::</v>
      </c>
      <c r="GP897" s="4" t="str">
        <f t="shared" si="698"/>
        <v>1</v>
      </c>
    </row>
    <row r="898" spans="1:198" ht="28" customHeight="1">
      <c r="A898" s="5" t="s">
        <v>4734</v>
      </c>
      <c r="B898" s="5" t="s">
        <v>4736</v>
      </c>
      <c r="C898" s="5" t="s">
        <v>4734</v>
      </c>
      <c r="D898" s="9" t="str">
        <f t="shared" ref="D898:D961" si="721">IF($A898&lt;&gt;"","u","")</f>
        <v>u</v>
      </c>
      <c r="E898" s="9" t="str">
        <f t="shared" ref="E898:E961" si="722">CONCATENATE(" / （",B898,"）")</f>
        <v xml:space="preserve"> / （PAULLargeFlangeHubPOLISHRear）</v>
      </c>
      <c r="F898" s="9" t="str">
        <f t="shared" ref="F898:F961" si="723">IF($E898&lt;&gt;"",E898,"")</f>
        <v xml:space="preserve"> / （PAULLargeFlangeHubPOLISHRear）</v>
      </c>
      <c r="G898" s="5">
        <v>21525</v>
      </c>
      <c r="H898" s="9">
        <f t="shared" ref="H898:H961" si="724">IF($G898&lt;&gt;"",G898,"")</f>
        <v>21525</v>
      </c>
      <c r="I898" s="9" t="str">
        <f t="shared" ref="I898:I961" si="725">IF($A898&lt;&gt;"","0","")</f>
        <v>0</v>
      </c>
      <c r="J898" s="9" t="str">
        <f t="shared" ref="J898:J961" si="726">IF($A898&lt;&gt;"","1","")</f>
        <v>1</v>
      </c>
      <c r="P898" s="9" t="str">
        <f t="shared" ref="P898:P961" si="727">IF($A898&lt;&gt;"",$B898,"")</f>
        <v>PAULLargeFlangeHubPOLISHRear</v>
      </c>
      <c r="AI898" s="9" t="str">
        <f t="shared" ref="AI898:AI961" si="728">IF($B898="","",CONCATENATE("http://image.rakuten.co.jp/brotures/cabinet/items/",LOWER(BH898),"/",C898,".jpg"))</f>
        <v>http://image.rakuten.co.jp/brotures/cabinet/items/paul/large-hub-p-r.jpg</v>
      </c>
      <c r="AS898" s="9" t="str">
        <f t="shared" si="714"/>
        <v>1</v>
      </c>
      <c r="AT898" s="9" t="str">
        <f t="shared" si="714"/>
        <v>1</v>
      </c>
      <c r="AU898" s="9" t="str">
        <f t="shared" ref="AU898:AU961" si="729">IF($A898&lt;&gt;"","0","")</f>
        <v>0</v>
      </c>
      <c r="AV898" s="9" t="str">
        <f t="shared" ref="AV898:AV961" si="730">IF($A898&lt;&gt;"","1","")</f>
        <v>1</v>
      </c>
      <c r="AW898" s="9" t="str">
        <f t="shared" si="715"/>
        <v>0</v>
      </c>
      <c r="AX898" s="9" t="str">
        <f t="shared" si="715"/>
        <v>0</v>
      </c>
      <c r="AY898" s="11"/>
      <c r="AZ898" s="11"/>
      <c r="BA898" s="11"/>
      <c r="BB898" s="9" t="str">
        <f t="shared" ref="BB898:BB961" si="731">IF($A898&lt;&gt;"","-1","")</f>
        <v>-1</v>
      </c>
      <c r="BC898" s="9" t="str">
        <f t="shared" ref="BC898:BC961" si="732">IF($M898&lt;&gt;"","2","0")</f>
        <v>0</v>
      </c>
      <c r="BG898" s="5" t="s">
        <v>4111</v>
      </c>
      <c r="BH898" s="5" t="s">
        <v>2997</v>
      </c>
      <c r="CS898" s="9" t="str">
        <f t="shared" ref="CS898:CS961" si="733">IF($A898&lt;&gt;"","0","")</f>
        <v>0</v>
      </c>
      <c r="CT898" s="9" t="str">
        <f t="shared" ref="CT898:CT961" si="734">IF($A898&lt;&gt;"",CONCATENATE(BK898,"&lt;iframe src=""http://www.rakuten.ne.jp/gold/brotures/spec/",LOWER(BH898),"/",C898,".html"" frameborder=""0"" id=""spec-content"" scrolling=""no""&gt;&lt;/iframe&gt;"),"")</f>
        <v>&lt;iframe src="http://www.rakuten.ne.jp/gold/brotures/spec/paul/large-hub-p-r.html" frameborder="0" id="spec-content" scrolling="no"&gt;&lt;/iframe&gt;</v>
      </c>
      <c r="CU898" s="9" t="str">
        <f t="shared" ref="CU898:CU961" si="735">IF($BK898&lt;&gt;"",BK898,"")</f>
        <v/>
      </c>
      <c r="CV898" s="9" t="str">
        <f t="shared" ref="CV898:CV961" si="736">IF($A898&lt;&gt;"",CONCATENATE("&lt;div class=""row-fluid""&gt;&lt;iframe src=""http://www.rakuten.ne.jp/gold/brotures/items/",LOWER(BH898),"/",C898,".html"" frameborder=""0"" id=""skin-product"" scrolling=""no""&gt;&lt;/iframe&gt;&lt;/div&gt;"),"")</f>
        <v>&lt;div class="row-fluid"&gt;&lt;iframe src="http://www.rakuten.ne.jp/gold/brotures/items/paul/large-hub-p-r.html" frameborder="0" id="skin-product" scrolling="no"&gt;&lt;/iframe&gt;&lt;/div&gt;</v>
      </c>
      <c r="CW898" s="11" t="str">
        <f t="shared" ref="CW898:CW961" si="737">IF($BK898&lt;&gt;"",BK898,"")</f>
        <v/>
      </c>
      <c r="CX898" t="s">
        <v>4734</v>
      </c>
      <c r="CY898" s="9" t="str">
        <f t="shared" ref="CY898:CY961" si="738">IF($A898&lt;&gt;"","0","")</f>
        <v>0</v>
      </c>
      <c r="CZ898" s="11"/>
      <c r="DA898" s="11"/>
      <c r="DB898" s="11"/>
      <c r="DC898" s="11"/>
      <c r="DD898" s="9" t="str">
        <f t="shared" ref="DD898:DD961" si="739">IF($BG898="完成車","u","")</f>
        <v/>
      </c>
      <c r="DI898" s="9" t="str">
        <f t="shared" ref="DI898:DI961" si="740">IF($DD898&lt;&gt;"","100","")</f>
        <v/>
      </c>
      <c r="DT898" s="9">
        <f>VLOOKUP(BG898,ディレクトリID!A:B,2)</f>
        <v>407713</v>
      </c>
      <c r="DV898" s="4" t="str">
        <f t="shared" ref="DV898:DV961" si="741">CONCATENATE("【",$BG898,"　",$BH898,"】")</f>
        <v>【ハブ　PAUL】</v>
      </c>
      <c r="DW898" s="4" t="str">
        <f t="shared" ref="DW898:DW961" si="742">IF($DV898&lt;&gt;"",DV898,"")</f>
        <v>【ハブ　PAUL】</v>
      </c>
      <c r="DX898" s="9">
        <f t="shared" ref="DX898:DX961" si="743">IF($B898&lt;&gt;"",IF(BG898="完成車",1,IF(OR(BG898="ホイール",BG898="フレーム"),2,4)),"")</f>
        <v>4</v>
      </c>
      <c r="DY898" s="11"/>
      <c r="DZ898" s="9" t="str">
        <f t="shared" si="716"/>
        <v>1</v>
      </c>
      <c r="EA898" s="9" t="str">
        <f t="shared" si="716"/>
        <v>1</v>
      </c>
      <c r="EB898" s="11"/>
      <c r="EC898" s="11"/>
      <c r="ED898" s="11"/>
      <c r="EE898" s="9" t="str">
        <f t="shared" ref="EE898:EE961" si="744">IF($A898&lt;&gt;"","0","")</f>
        <v>0</v>
      </c>
      <c r="EO898" s="5" t="s">
        <v>428</v>
      </c>
      <c r="EP898" s="8" t="s">
        <v>429</v>
      </c>
      <c r="EQ898" s="8" t="s">
        <v>429</v>
      </c>
      <c r="ER898" s="8" t="s">
        <v>209</v>
      </c>
      <c r="ES898" s="8" t="s">
        <v>430</v>
      </c>
      <c r="ET898" s="9" t="str">
        <f t="shared" ref="ET898:ET961" si="745">IF($A898&lt;&gt;"","2","")</f>
        <v>2</v>
      </c>
      <c r="EU898" s="11"/>
      <c r="EV898" s="11"/>
      <c r="EW898" s="11"/>
      <c r="EX898" s="9" t="str">
        <f t="shared" si="717"/>
        <v>0</v>
      </c>
      <c r="EY898" s="9" t="str">
        <f t="shared" si="717"/>
        <v>0</v>
      </c>
      <c r="EZ898" s="11"/>
      <c r="FA898" s="11"/>
      <c r="FB898" s="9" t="str">
        <f t="shared" si="718"/>
        <v>0</v>
      </c>
      <c r="FC898" s="9" t="str">
        <f t="shared" si="718"/>
        <v>0</v>
      </c>
      <c r="FD898" s="9" t="str">
        <f t="shared" ref="FD898:FD961" si="746">IF($A898&lt;&gt;"","1","")</f>
        <v>1</v>
      </c>
      <c r="FE898" s="9" t="str">
        <f t="shared" si="719"/>
        <v>1</v>
      </c>
      <c r="FF898" s="9" t="str">
        <f t="shared" si="719"/>
        <v>1</v>
      </c>
      <c r="GJ898" s="4" t="str">
        <f t="shared" si="699"/>
        <v>パーツ\ハブ:ブランド\PAUL</v>
      </c>
      <c r="GK898" s="4" t="str">
        <f t="shared" ref="GK898:GK961" si="747">IF($BG898="完成車","u:u:u","u:u")</f>
        <v>u:u</v>
      </c>
      <c r="GL898" s="11"/>
      <c r="GM898" s="4" t="str">
        <f t="shared" si="720"/>
        <v>::</v>
      </c>
      <c r="GN898" s="4" t="str">
        <f t="shared" si="720"/>
        <v>::</v>
      </c>
      <c r="GO898" s="4" t="str">
        <f t="shared" si="720"/>
        <v>::</v>
      </c>
      <c r="GP898" s="4" t="str">
        <f t="shared" ref="GP898:GP961" si="748">IF($A898&lt;&gt;"","1","")</f>
        <v>1</v>
      </c>
    </row>
    <row r="899" spans="1:198" ht="28" customHeight="1">
      <c r="A899" s="5" t="s">
        <v>4740</v>
      </c>
      <c r="B899" s="5" t="s">
        <v>4742</v>
      </c>
      <c r="C899" s="5" t="s">
        <v>4740</v>
      </c>
      <c r="D899" s="9" t="str">
        <f t="shared" si="721"/>
        <v>u</v>
      </c>
      <c r="E899" s="9" t="str">
        <f t="shared" si="722"/>
        <v xml:space="preserve"> / （SIDIレーザーホワイト）</v>
      </c>
      <c r="F899" s="9" t="str">
        <f t="shared" si="723"/>
        <v xml:space="preserve"> / （SIDIレーザーホワイト）</v>
      </c>
      <c r="G899" s="5">
        <v>25830</v>
      </c>
      <c r="H899" s="9">
        <f t="shared" si="724"/>
        <v>25830</v>
      </c>
      <c r="I899" s="9" t="str">
        <f t="shared" si="725"/>
        <v>0</v>
      </c>
      <c r="J899" s="9" t="str">
        <f t="shared" si="726"/>
        <v>1</v>
      </c>
      <c r="P899" s="9" t="str">
        <f t="shared" si="727"/>
        <v>SIDIレーザーホワイト</v>
      </c>
      <c r="AI899" s="9" t="str">
        <f t="shared" si="728"/>
        <v>http://image.rakuten.co.jp/brotures/cabinet/items/sidi/laser.jpg</v>
      </c>
      <c r="AS899" s="9" t="str">
        <f t="shared" si="714"/>
        <v>1</v>
      </c>
      <c r="AT899" s="9" t="str">
        <f t="shared" si="714"/>
        <v>1</v>
      </c>
      <c r="AU899" s="9" t="str">
        <f t="shared" si="729"/>
        <v>0</v>
      </c>
      <c r="AV899" s="9" t="str">
        <f t="shared" si="730"/>
        <v>1</v>
      </c>
      <c r="AW899" s="9" t="str">
        <f t="shared" si="715"/>
        <v>0</v>
      </c>
      <c r="AX899" s="9" t="str">
        <f t="shared" si="715"/>
        <v>0</v>
      </c>
      <c r="AY899" s="11"/>
      <c r="AZ899" s="11"/>
      <c r="BA899" s="11"/>
      <c r="BB899" s="9" t="str">
        <f t="shared" si="731"/>
        <v>-1</v>
      </c>
      <c r="BC899" s="9" t="str">
        <f t="shared" si="732"/>
        <v>0</v>
      </c>
      <c r="BG899" s="5" t="s">
        <v>1319</v>
      </c>
      <c r="BH899" s="5" t="s">
        <v>8514</v>
      </c>
      <c r="CS899" s="9" t="str">
        <f t="shared" si="733"/>
        <v>0</v>
      </c>
      <c r="CT899" s="9" t="str">
        <f t="shared" si="734"/>
        <v>&lt;iframe src="http://www.rakuten.ne.jp/gold/brotures/spec/sidi/laser.html" frameborder="0" id="spec-content" scrolling="no"&gt;&lt;/iframe&gt;</v>
      </c>
      <c r="CU899" s="9" t="str">
        <f t="shared" si="735"/>
        <v/>
      </c>
      <c r="CV899" s="9" t="str">
        <f t="shared" si="736"/>
        <v>&lt;div class="row-fluid"&gt;&lt;iframe src="http://www.rakuten.ne.jp/gold/brotures/items/sidi/laser.html" frameborder="0" id="skin-product" scrolling="no"&gt;&lt;/iframe&gt;&lt;/div&gt;</v>
      </c>
      <c r="CW899" s="11" t="str">
        <f t="shared" si="737"/>
        <v/>
      </c>
      <c r="CX899" t="s">
        <v>4740</v>
      </c>
      <c r="CY899" s="9" t="str">
        <f t="shared" si="738"/>
        <v>0</v>
      </c>
      <c r="CZ899" s="11"/>
      <c r="DA899" s="11"/>
      <c r="DB899" s="11"/>
      <c r="DC899" s="11"/>
      <c r="DD899" s="9" t="str">
        <f t="shared" si="739"/>
        <v/>
      </c>
      <c r="DI899" s="9" t="str">
        <f t="shared" si="740"/>
        <v/>
      </c>
      <c r="DT899" s="9">
        <f>VLOOKUP(BG899,ディレクトリID!A:B,2)</f>
        <v>563161</v>
      </c>
      <c r="DV899" s="4" t="str">
        <f t="shared" si="741"/>
        <v>【シューズ　SIDI】</v>
      </c>
      <c r="DW899" s="4" t="str">
        <f t="shared" si="742"/>
        <v>【シューズ　SIDI】</v>
      </c>
      <c r="DX899" s="9">
        <f t="shared" si="743"/>
        <v>4</v>
      </c>
      <c r="DY899" s="11"/>
      <c r="DZ899" s="9" t="str">
        <f t="shared" si="716"/>
        <v>1</v>
      </c>
      <c r="EA899" s="9" t="str">
        <f t="shared" si="716"/>
        <v>1</v>
      </c>
      <c r="EB899" s="11"/>
      <c r="EC899" s="11"/>
      <c r="ED899" s="11"/>
      <c r="EE899" s="9" t="str">
        <f t="shared" si="744"/>
        <v>0</v>
      </c>
      <c r="EO899" s="5" t="s">
        <v>428</v>
      </c>
      <c r="EP899" s="8" t="s">
        <v>429</v>
      </c>
      <c r="EQ899" s="8" t="s">
        <v>429</v>
      </c>
      <c r="ER899" s="8" t="s">
        <v>209</v>
      </c>
      <c r="ES899" s="8" t="s">
        <v>430</v>
      </c>
      <c r="ET899" s="9" t="str">
        <f t="shared" si="745"/>
        <v>2</v>
      </c>
      <c r="EU899" s="11"/>
      <c r="EV899" s="11"/>
      <c r="EW899" s="11"/>
      <c r="EX899" s="9" t="str">
        <f t="shared" si="717"/>
        <v>0</v>
      </c>
      <c r="EY899" s="9" t="str">
        <f t="shared" si="717"/>
        <v>0</v>
      </c>
      <c r="EZ899" s="11"/>
      <c r="FA899" s="11"/>
      <c r="FB899" s="9" t="str">
        <f t="shared" si="718"/>
        <v>0</v>
      </c>
      <c r="FC899" s="9" t="str">
        <f t="shared" si="718"/>
        <v>0</v>
      </c>
      <c r="FD899" s="9" t="str">
        <f t="shared" si="746"/>
        <v>1</v>
      </c>
      <c r="FE899" s="9" t="str">
        <f t="shared" si="719"/>
        <v>1</v>
      </c>
      <c r="FF899" s="9" t="str">
        <f t="shared" si="719"/>
        <v>1</v>
      </c>
      <c r="GJ899" s="4" t="str">
        <f t="shared" ref="GJ899:GJ962" si="749">IF($BG899="完成車",CONCATENATE("パーツ\",BG899,":ブランド\",BH899,":完成車\",BH899),CONCATENATE("パーツ\",BG899,":ブランド\",BH899))</f>
        <v>パーツ\シューズ:ブランド\SIDI</v>
      </c>
      <c r="GK899" s="4" t="str">
        <f t="shared" si="747"/>
        <v>u:u</v>
      </c>
      <c r="GL899" s="11"/>
      <c r="GM899" s="4" t="str">
        <f t="shared" si="720"/>
        <v>::</v>
      </c>
      <c r="GN899" s="4" t="str">
        <f t="shared" si="720"/>
        <v>::</v>
      </c>
      <c r="GO899" s="4" t="str">
        <f t="shared" si="720"/>
        <v>::</v>
      </c>
      <c r="GP899" s="4" t="str">
        <f t="shared" si="748"/>
        <v>1</v>
      </c>
    </row>
    <row r="900" spans="1:198" ht="28" customHeight="1">
      <c r="A900" s="5" t="s">
        <v>4746</v>
      </c>
      <c r="B900" s="5" t="s">
        <v>4748</v>
      </c>
      <c r="C900" s="5" t="s">
        <v>4746</v>
      </c>
      <c r="D900" s="9" t="str">
        <f t="shared" si="721"/>
        <v>u</v>
      </c>
      <c r="E900" s="9" t="str">
        <f t="shared" si="722"/>
        <v xml:space="preserve"> / （SIDIレーザーブラック）</v>
      </c>
      <c r="F900" s="9" t="str">
        <f t="shared" si="723"/>
        <v xml:space="preserve"> / （SIDIレーザーブラック）</v>
      </c>
      <c r="G900" s="5">
        <v>25830</v>
      </c>
      <c r="H900" s="9">
        <f t="shared" si="724"/>
        <v>25830</v>
      </c>
      <c r="I900" s="9" t="str">
        <f t="shared" si="725"/>
        <v>0</v>
      </c>
      <c r="J900" s="9" t="str">
        <f t="shared" si="726"/>
        <v>1</v>
      </c>
      <c r="P900" s="9" t="str">
        <f t="shared" si="727"/>
        <v>SIDIレーザーブラック</v>
      </c>
      <c r="AI900" s="9" t="str">
        <f t="shared" si="728"/>
        <v>http://image.rakuten.co.jp/brotures/cabinet/items/sidi/laser_1.jpg</v>
      </c>
      <c r="AS900" s="9" t="str">
        <f t="shared" si="714"/>
        <v>1</v>
      </c>
      <c r="AT900" s="9" t="str">
        <f t="shared" si="714"/>
        <v>1</v>
      </c>
      <c r="AU900" s="9" t="str">
        <f t="shared" si="729"/>
        <v>0</v>
      </c>
      <c r="AV900" s="9" t="str">
        <f t="shared" si="730"/>
        <v>1</v>
      </c>
      <c r="AW900" s="9" t="str">
        <f t="shared" si="715"/>
        <v>0</v>
      </c>
      <c r="AX900" s="9" t="str">
        <f t="shared" si="715"/>
        <v>0</v>
      </c>
      <c r="AY900" s="11"/>
      <c r="AZ900" s="11"/>
      <c r="BA900" s="11"/>
      <c r="BB900" s="9" t="str">
        <f t="shared" si="731"/>
        <v>-1</v>
      </c>
      <c r="BC900" s="9" t="str">
        <f t="shared" si="732"/>
        <v>0</v>
      </c>
      <c r="BG900" s="5" t="s">
        <v>1319</v>
      </c>
      <c r="BH900" s="5" t="s">
        <v>8514</v>
      </c>
      <c r="CS900" s="9" t="str">
        <f t="shared" si="733"/>
        <v>0</v>
      </c>
      <c r="CT900" s="9" t="str">
        <f t="shared" si="734"/>
        <v>&lt;iframe src="http://www.rakuten.ne.jp/gold/brotures/spec/sidi/laser_1.html" frameborder="0" id="spec-content" scrolling="no"&gt;&lt;/iframe&gt;</v>
      </c>
      <c r="CU900" s="9" t="str">
        <f t="shared" si="735"/>
        <v/>
      </c>
      <c r="CV900" s="9" t="str">
        <f t="shared" si="736"/>
        <v>&lt;div class="row-fluid"&gt;&lt;iframe src="http://www.rakuten.ne.jp/gold/brotures/items/sidi/laser_1.html" frameborder="0" id="skin-product" scrolling="no"&gt;&lt;/iframe&gt;&lt;/div&gt;</v>
      </c>
      <c r="CW900" s="11" t="str">
        <f t="shared" si="737"/>
        <v/>
      </c>
      <c r="CX900" t="s">
        <v>4746</v>
      </c>
      <c r="CY900" s="9" t="str">
        <f t="shared" si="738"/>
        <v>0</v>
      </c>
      <c r="CZ900" s="11"/>
      <c r="DA900" s="11"/>
      <c r="DB900" s="11"/>
      <c r="DC900" s="11"/>
      <c r="DD900" s="9" t="str">
        <f t="shared" si="739"/>
        <v/>
      </c>
      <c r="DI900" s="9" t="str">
        <f t="shared" si="740"/>
        <v/>
      </c>
      <c r="DT900" s="9">
        <f>VLOOKUP(BG900,ディレクトリID!A:B,2)</f>
        <v>563161</v>
      </c>
      <c r="DV900" s="4" t="str">
        <f t="shared" si="741"/>
        <v>【シューズ　SIDI】</v>
      </c>
      <c r="DW900" s="4" t="str">
        <f t="shared" si="742"/>
        <v>【シューズ　SIDI】</v>
      </c>
      <c r="DX900" s="9">
        <f t="shared" si="743"/>
        <v>4</v>
      </c>
      <c r="DY900" s="11"/>
      <c r="DZ900" s="9" t="str">
        <f t="shared" si="716"/>
        <v>1</v>
      </c>
      <c r="EA900" s="9" t="str">
        <f t="shared" si="716"/>
        <v>1</v>
      </c>
      <c r="EB900" s="11"/>
      <c r="EC900" s="11"/>
      <c r="ED900" s="11"/>
      <c r="EE900" s="9" t="str">
        <f t="shared" si="744"/>
        <v>0</v>
      </c>
      <c r="EO900" s="5" t="s">
        <v>428</v>
      </c>
      <c r="EP900" s="8" t="s">
        <v>429</v>
      </c>
      <c r="EQ900" s="8" t="s">
        <v>429</v>
      </c>
      <c r="ER900" s="8" t="s">
        <v>209</v>
      </c>
      <c r="ES900" s="8" t="s">
        <v>430</v>
      </c>
      <c r="ET900" s="9" t="str">
        <f t="shared" si="745"/>
        <v>2</v>
      </c>
      <c r="EU900" s="11"/>
      <c r="EV900" s="11"/>
      <c r="EW900" s="11"/>
      <c r="EX900" s="9" t="str">
        <f t="shared" si="717"/>
        <v>0</v>
      </c>
      <c r="EY900" s="9" t="str">
        <f t="shared" si="717"/>
        <v>0</v>
      </c>
      <c r="EZ900" s="11"/>
      <c r="FA900" s="11"/>
      <c r="FB900" s="9" t="str">
        <f t="shared" si="718"/>
        <v>0</v>
      </c>
      <c r="FC900" s="9" t="str">
        <f t="shared" si="718"/>
        <v>0</v>
      </c>
      <c r="FD900" s="9" t="str">
        <f t="shared" si="746"/>
        <v>1</v>
      </c>
      <c r="FE900" s="9" t="str">
        <f t="shared" si="719"/>
        <v>1</v>
      </c>
      <c r="FF900" s="9" t="str">
        <f t="shared" si="719"/>
        <v>1</v>
      </c>
      <c r="GJ900" s="4" t="str">
        <f t="shared" si="749"/>
        <v>パーツ\シューズ:ブランド\SIDI</v>
      </c>
      <c r="GK900" s="4" t="str">
        <f t="shared" si="747"/>
        <v>u:u</v>
      </c>
      <c r="GL900" s="11"/>
      <c r="GM900" s="4" t="str">
        <f t="shared" si="720"/>
        <v>::</v>
      </c>
      <c r="GN900" s="4" t="str">
        <f t="shared" si="720"/>
        <v>::</v>
      </c>
      <c r="GO900" s="4" t="str">
        <f t="shared" si="720"/>
        <v>::</v>
      </c>
      <c r="GP900" s="4" t="str">
        <f t="shared" si="748"/>
        <v>1</v>
      </c>
    </row>
    <row r="901" spans="1:198" ht="28" customHeight="1">
      <c r="A901" s="5" t="s">
        <v>4752</v>
      </c>
      <c r="B901" s="5" t="s">
        <v>4754</v>
      </c>
      <c r="C901" s="5" t="s">
        <v>4752</v>
      </c>
      <c r="D901" s="9" t="str">
        <f t="shared" si="721"/>
        <v>u</v>
      </c>
      <c r="E901" s="9" t="str">
        <f t="shared" si="722"/>
        <v xml:space="preserve"> / （VittoriaLATEXチューブ19/23C）</v>
      </c>
      <c r="F901" s="9" t="str">
        <f t="shared" si="723"/>
        <v xml:space="preserve"> / （VittoriaLATEXチューブ19/23C）</v>
      </c>
      <c r="G901" s="5">
        <v>1890</v>
      </c>
      <c r="H901" s="9">
        <f t="shared" si="724"/>
        <v>1890</v>
      </c>
      <c r="I901" s="9" t="str">
        <f t="shared" si="725"/>
        <v>0</v>
      </c>
      <c r="J901" s="9" t="str">
        <f t="shared" si="726"/>
        <v>1</v>
      </c>
      <c r="P901" s="9" t="str">
        <f t="shared" si="727"/>
        <v>VittoriaLATEXチューブ19/23C</v>
      </c>
      <c r="AI901" s="9" t="str">
        <f t="shared" si="728"/>
        <v>http://image.rakuten.co.jp/brotures/cabinet/items/vittoria/latex_tube.jpg</v>
      </c>
      <c r="AS901" s="9" t="str">
        <f t="shared" si="714"/>
        <v>1</v>
      </c>
      <c r="AT901" s="9" t="str">
        <f t="shared" si="714"/>
        <v>1</v>
      </c>
      <c r="AU901" s="9" t="str">
        <f t="shared" si="729"/>
        <v>0</v>
      </c>
      <c r="AV901" s="9" t="str">
        <f t="shared" si="730"/>
        <v>1</v>
      </c>
      <c r="AW901" s="9" t="str">
        <f t="shared" si="715"/>
        <v>0</v>
      </c>
      <c r="AX901" s="9" t="str">
        <f t="shared" si="715"/>
        <v>0</v>
      </c>
      <c r="AY901" s="11"/>
      <c r="AZ901" s="11"/>
      <c r="BA901" s="11"/>
      <c r="BB901" s="9" t="str">
        <f t="shared" si="731"/>
        <v>-1</v>
      </c>
      <c r="BC901" s="9" t="str">
        <f t="shared" si="732"/>
        <v>0</v>
      </c>
      <c r="BG901" s="5" t="s">
        <v>529</v>
      </c>
      <c r="BH901" s="5" t="s">
        <v>664</v>
      </c>
      <c r="CS901" s="9" t="str">
        <f t="shared" si="733"/>
        <v>0</v>
      </c>
      <c r="CT901" s="9" t="str">
        <f t="shared" si="734"/>
        <v>&lt;iframe src="http://www.rakuten.ne.jp/gold/brotures/spec/vittoria/latex_tube.html" frameborder="0" id="spec-content" scrolling="no"&gt;&lt;/iframe&gt;</v>
      </c>
      <c r="CU901" s="9" t="str">
        <f t="shared" si="735"/>
        <v/>
      </c>
      <c r="CV901" s="9" t="str">
        <f t="shared" si="736"/>
        <v>&lt;div class="row-fluid"&gt;&lt;iframe src="http://www.rakuten.ne.jp/gold/brotures/items/vittoria/latex_tube.html" frameborder="0" id="skin-product" scrolling="no"&gt;&lt;/iframe&gt;&lt;/div&gt;</v>
      </c>
      <c r="CW901" s="11" t="str">
        <f t="shared" si="737"/>
        <v/>
      </c>
      <c r="CX901" t="s">
        <v>4752</v>
      </c>
      <c r="CY901" s="9" t="str">
        <f t="shared" si="738"/>
        <v>0</v>
      </c>
      <c r="CZ901" s="11"/>
      <c r="DA901" s="11"/>
      <c r="DB901" s="11"/>
      <c r="DC901" s="11"/>
      <c r="DD901" s="9" t="str">
        <f t="shared" si="739"/>
        <v/>
      </c>
      <c r="DI901" s="9" t="str">
        <f t="shared" si="740"/>
        <v/>
      </c>
      <c r="DT901" s="9">
        <f>VLOOKUP(BG901,ディレクトリID!A:B,2)</f>
        <v>563161</v>
      </c>
      <c r="DV901" s="4" t="str">
        <f t="shared" si="741"/>
        <v>【チューブ　Vittoria】</v>
      </c>
      <c r="DW901" s="4" t="str">
        <f t="shared" si="742"/>
        <v>【チューブ　Vittoria】</v>
      </c>
      <c r="DX901" s="9">
        <f t="shared" si="743"/>
        <v>4</v>
      </c>
      <c r="DY901" s="11"/>
      <c r="DZ901" s="9" t="str">
        <f t="shared" si="716"/>
        <v>1</v>
      </c>
      <c r="EA901" s="9" t="str">
        <f t="shared" si="716"/>
        <v>1</v>
      </c>
      <c r="EB901" s="11"/>
      <c r="EC901" s="11"/>
      <c r="ED901" s="11"/>
      <c r="EE901" s="9" t="str">
        <f t="shared" si="744"/>
        <v>0</v>
      </c>
      <c r="EO901" s="5" t="s">
        <v>428</v>
      </c>
      <c r="EP901" s="8" t="s">
        <v>429</v>
      </c>
      <c r="EQ901" s="8" t="s">
        <v>429</v>
      </c>
      <c r="ER901" s="8" t="s">
        <v>209</v>
      </c>
      <c r="ES901" s="8" t="s">
        <v>430</v>
      </c>
      <c r="ET901" s="9" t="str">
        <f t="shared" si="745"/>
        <v>2</v>
      </c>
      <c r="EU901" s="11"/>
      <c r="EV901" s="11"/>
      <c r="EW901" s="11"/>
      <c r="EX901" s="9" t="str">
        <f t="shared" si="717"/>
        <v>0</v>
      </c>
      <c r="EY901" s="9" t="str">
        <f t="shared" si="717"/>
        <v>0</v>
      </c>
      <c r="EZ901" s="11"/>
      <c r="FA901" s="11"/>
      <c r="FB901" s="9" t="str">
        <f t="shared" si="718"/>
        <v>0</v>
      </c>
      <c r="FC901" s="9" t="str">
        <f t="shared" si="718"/>
        <v>0</v>
      </c>
      <c r="FD901" s="9" t="str">
        <f t="shared" si="746"/>
        <v>1</v>
      </c>
      <c r="FE901" s="9" t="str">
        <f t="shared" si="719"/>
        <v>1</v>
      </c>
      <c r="FF901" s="9" t="str">
        <f t="shared" si="719"/>
        <v>1</v>
      </c>
      <c r="GJ901" s="4" t="str">
        <f t="shared" si="749"/>
        <v>パーツ\チューブ:ブランド\Vittoria</v>
      </c>
      <c r="GK901" s="4" t="str">
        <f t="shared" si="747"/>
        <v>u:u</v>
      </c>
      <c r="GL901" s="11"/>
      <c r="GM901" s="4" t="str">
        <f t="shared" si="720"/>
        <v>::</v>
      </c>
      <c r="GN901" s="4" t="str">
        <f t="shared" si="720"/>
        <v>::</v>
      </c>
      <c r="GO901" s="4" t="str">
        <f t="shared" si="720"/>
        <v>::</v>
      </c>
      <c r="GP901" s="4" t="str">
        <f t="shared" si="748"/>
        <v>1</v>
      </c>
    </row>
    <row r="902" spans="1:198" ht="28" customHeight="1">
      <c r="A902" s="5" t="s">
        <v>4759</v>
      </c>
      <c r="B902" s="5" t="s">
        <v>4761</v>
      </c>
      <c r="C902" s="5" t="s">
        <v>4759</v>
      </c>
      <c r="D902" s="9" t="str">
        <f t="shared" si="721"/>
        <v>u</v>
      </c>
      <c r="E902" s="9" t="str">
        <f t="shared" si="722"/>
        <v xml:space="preserve"> / （BROTURESxPhilwoodStreetLimitedHubBLACKFront）</v>
      </c>
      <c r="F902" s="9" t="str">
        <f t="shared" si="723"/>
        <v xml:space="preserve"> / （BROTURESxPhilwoodStreetLimitedHubBLACKFront）</v>
      </c>
      <c r="G902" s="5">
        <v>27300</v>
      </c>
      <c r="H902" s="9">
        <f t="shared" si="724"/>
        <v>27300</v>
      </c>
      <c r="I902" s="9" t="str">
        <f t="shared" si="725"/>
        <v>0</v>
      </c>
      <c r="J902" s="9" t="str">
        <f t="shared" si="726"/>
        <v>1</v>
      </c>
      <c r="O902" s="1" t="s">
        <v>4870</v>
      </c>
      <c r="P902" s="9" t="str">
        <f t="shared" si="727"/>
        <v>BROTURESxPhilwoodStreetLimitedHubBLACKFront</v>
      </c>
      <c r="Q902" s="1" t="s">
        <v>4872</v>
      </c>
      <c r="AI902" s="9" t="str">
        <f t="shared" si="728"/>
        <v>http://image.rakuten.co.jp/brotures/cabinet/items/brotures/limited-hub-b-f.jpg</v>
      </c>
      <c r="AJ902" s="1" t="s">
        <v>4874</v>
      </c>
      <c r="AS902" s="9" t="str">
        <f t="shared" ref="AS902:AT921" si="750">IF($A902&lt;&gt;"","1","")</f>
        <v>1</v>
      </c>
      <c r="AT902" s="9" t="str">
        <f t="shared" si="750"/>
        <v>1</v>
      </c>
      <c r="AU902" s="9" t="str">
        <f t="shared" si="729"/>
        <v>0</v>
      </c>
      <c r="AV902" s="9" t="str">
        <f t="shared" si="730"/>
        <v>1</v>
      </c>
      <c r="AW902" s="9" t="str">
        <f t="shared" ref="AW902:AX921" si="751">IF($A902&lt;&gt;"","0","")</f>
        <v>0</v>
      </c>
      <c r="AX902" s="9" t="str">
        <f t="shared" si="751"/>
        <v>0</v>
      </c>
      <c r="AY902" s="11"/>
      <c r="AZ902" s="11"/>
      <c r="BA902" s="11"/>
      <c r="BB902" s="9" t="str">
        <f t="shared" si="731"/>
        <v>-1</v>
      </c>
      <c r="BC902" s="9" t="str">
        <f t="shared" si="732"/>
        <v>0</v>
      </c>
      <c r="BG902" s="5" t="s">
        <v>4111</v>
      </c>
      <c r="BH902" s="5" t="s">
        <v>1096</v>
      </c>
      <c r="CS902" s="9" t="str">
        <f t="shared" si="733"/>
        <v>0</v>
      </c>
      <c r="CT902" s="9" t="str">
        <f t="shared" si="734"/>
        <v>&lt;iframe src="http://www.rakuten.ne.jp/gold/brotures/spec/brotures/limited-hub-b-f.html" frameborder="0" id="spec-content" scrolling="no"&gt;&lt;/iframe&gt;</v>
      </c>
      <c r="CU902" s="9" t="str">
        <f t="shared" si="735"/>
        <v/>
      </c>
      <c r="CV902" s="9" t="str">
        <f t="shared" si="736"/>
        <v>&lt;div class="row-fluid"&gt;&lt;iframe src="http://www.rakuten.ne.jp/gold/brotures/items/brotures/limited-hub-b-f.html" frameborder="0" id="skin-product" scrolling="no"&gt;&lt;/iframe&gt;&lt;/div&gt;</v>
      </c>
      <c r="CW902" s="11" t="str">
        <f t="shared" si="737"/>
        <v/>
      </c>
      <c r="CX902" t="s">
        <v>4759</v>
      </c>
      <c r="CY902" s="9" t="str">
        <f t="shared" si="738"/>
        <v>0</v>
      </c>
      <c r="CZ902" s="11"/>
      <c r="DA902" s="11"/>
      <c r="DB902" s="11"/>
      <c r="DC902" s="11"/>
      <c r="DD902" s="9" t="str">
        <f t="shared" si="739"/>
        <v/>
      </c>
      <c r="DI902" s="9" t="str">
        <f t="shared" si="740"/>
        <v/>
      </c>
      <c r="DT902" s="9">
        <f>VLOOKUP(BG902,ディレクトリID!A:B,2)</f>
        <v>407713</v>
      </c>
      <c r="DV902" s="4" t="str">
        <f t="shared" si="741"/>
        <v>【ハブ　BROTURES】</v>
      </c>
      <c r="DW902" s="4" t="str">
        <f t="shared" si="742"/>
        <v>【ハブ　BROTURES】</v>
      </c>
      <c r="DX902" s="9">
        <f t="shared" si="743"/>
        <v>4</v>
      </c>
      <c r="DY902" s="11"/>
      <c r="DZ902" s="9" t="str">
        <f t="shared" ref="DZ902:EA921" si="752">IF($A902&lt;&gt;"","1","")</f>
        <v>1</v>
      </c>
      <c r="EA902" s="9" t="str">
        <f t="shared" si="752"/>
        <v>1</v>
      </c>
      <c r="EB902" s="11"/>
      <c r="EC902" s="11"/>
      <c r="ED902" s="11"/>
      <c r="EE902" s="9" t="str">
        <f t="shared" si="744"/>
        <v>0</v>
      </c>
      <c r="EO902" s="5" t="s">
        <v>428</v>
      </c>
      <c r="EP902" s="8" t="s">
        <v>429</v>
      </c>
      <c r="EQ902" s="8" t="s">
        <v>429</v>
      </c>
      <c r="ER902" s="8" t="s">
        <v>209</v>
      </c>
      <c r="ES902" s="8" t="s">
        <v>430</v>
      </c>
      <c r="ET902" s="9" t="str">
        <f t="shared" si="745"/>
        <v>2</v>
      </c>
      <c r="EU902" s="11"/>
      <c r="EV902" s="11"/>
      <c r="EW902" s="11"/>
      <c r="EX902" s="9" t="str">
        <f t="shared" ref="EX902:EY921" si="753">IF($A902&lt;&gt;"","0","")</f>
        <v>0</v>
      </c>
      <c r="EY902" s="9" t="str">
        <f t="shared" si="753"/>
        <v>0</v>
      </c>
      <c r="EZ902" s="11"/>
      <c r="FA902" s="11"/>
      <c r="FB902" s="9" t="str">
        <f t="shared" ref="FB902:FC921" si="754">IF($A902&lt;&gt;"","0","")</f>
        <v>0</v>
      </c>
      <c r="FC902" s="9" t="str">
        <f t="shared" si="754"/>
        <v>0</v>
      </c>
      <c r="FD902" s="9" t="str">
        <f t="shared" si="746"/>
        <v>1</v>
      </c>
      <c r="FE902" s="9" t="str">
        <f t="shared" ref="FE902:FF921" si="755">IF($BG902="完成車","3","1")</f>
        <v>1</v>
      </c>
      <c r="FF902" s="9" t="str">
        <f t="shared" si="755"/>
        <v>1</v>
      </c>
      <c r="GJ902" s="4" t="str">
        <f t="shared" si="749"/>
        <v>パーツ\ハブ:ブランド\BROTURES</v>
      </c>
      <c r="GK902" s="4" t="str">
        <f t="shared" si="747"/>
        <v>u:u</v>
      </c>
      <c r="GL902" s="11"/>
      <c r="GM902" s="4" t="str">
        <f t="shared" ref="GM902:GO921" si="756">IF($A902&lt;&gt;"","::","")</f>
        <v>::</v>
      </c>
      <c r="GN902" s="4" t="str">
        <f t="shared" si="756"/>
        <v>::</v>
      </c>
      <c r="GO902" s="4" t="str">
        <f t="shared" si="756"/>
        <v>::</v>
      </c>
      <c r="GP902" s="4" t="str">
        <f t="shared" si="748"/>
        <v>1</v>
      </c>
    </row>
    <row r="903" spans="1:198" ht="28" customHeight="1">
      <c r="A903" s="5" t="s">
        <v>4766</v>
      </c>
      <c r="B903" s="5" t="s">
        <v>4768</v>
      </c>
      <c r="C903" s="5" t="s">
        <v>4766</v>
      </c>
      <c r="D903" s="9" t="str">
        <f t="shared" si="721"/>
        <v>u</v>
      </c>
      <c r="E903" s="9" t="str">
        <f t="shared" si="722"/>
        <v xml:space="preserve"> / （BROTURESxPhilwoodStreetLimitedHubBLACKRear）</v>
      </c>
      <c r="F903" s="9" t="str">
        <f t="shared" si="723"/>
        <v xml:space="preserve"> / （BROTURESxPhilwoodStreetLimitedHubBLACKRear）</v>
      </c>
      <c r="G903" s="5">
        <v>29400</v>
      </c>
      <c r="H903" s="9">
        <f t="shared" si="724"/>
        <v>29400</v>
      </c>
      <c r="I903" s="9" t="str">
        <f t="shared" si="725"/>
        <v>0</v>
      </c>
      <c r="J903" s="9" t="str">
        <f t="shared" si="726"/>
        <v>1</v>
      </c>
      <c r="P903" s="9" t="str">
        <f t="shared" si="727"/>
        <v>BROTURESxPhilwoodStreetLimitedHubBLACKRear</v>
      </c>
      <c r="AI903" s="9" t="str">
        <f t="shared" si="728"/>
        <v>http://image.rakuten.co.jp/brotures/cabinet/items/brotures/limited-hub-b-r.jpg</v>
      </c>
      <c r="AS903" s="9" t="str">
        <f t="shared" si="750"/>
        <v>1</v>
      </c>
      <c r="AT903" s="9" t="str">
        <f t="shared" si="750"/>
        <v>1</v>
      </c>
      <c r="AU903" s="9" t="str">
        <f t="shared" si="729"/>
        <v>0</v>
      </c>
      <c r="AV903" s="9" t="str">
        <f t="shared" si="730"/>
        <v>1</v>
      </c>
      <c r="AW903" s="9" t="str">
        <f t="shared" si="751"/>
        <v>0</v>
      </c>
      <c r="AX903" s="9" t="str">
        <f t="shared" si="751"/>
        <v>0</v>
      </c>
      <c r="AY903" s="11"/>
      <c r="AZ903" s="11"/>
      <c r="BA903" s="11"/>
      <c r="BB903" s="9" t="str">
        <f t="shared" si="731"/>
        <v>-1</v>
      </c>
      <c r="BC903" s="9" t="str">
        <f t="shared" si="732"/>
        <v>0</v>
      </c>
      <c r="BG903" s="5" t="s">
        <v>4111</v>
      </c>
      <c r="BH903" s="5" t="s">
        <v>1096</v>
      </c>
      <c r="CS903" s="9" t="str">
        <f t="shared" si="733"/>
        <v>0</v>
      </c>
      <c r="CT903" s="9" t="str">
        <f t="shared" si="734"/>
        <v>&lt;iframe src="http://www.rakuten.ne.jp/gold/brotures/spec/brotures/limited-hub-b-r.html" frameborder="0" id="spec-content" scrolling="no"&gt;&lt;/iframe&gt;</v>
      </c>
      <c r="CU903" s="9" t="str">
        <f t="shared" si="735"/>
        <v/>
      </c>
      <c r="CV903" s="9" t="str">
        <f t="shared" si="736"/>
        <v>&lt;div class="row-fluid"&gt;&lt;iframe src="http://www.rakuten.ne.jp/gold/brotures/items/brotures/limited-hub-b-r.html" frameborder="0" id="skin-product" scrolling="no"&gt;&lt;/iframe&gt;&lt;/div&gt;</v>
      </c>
      <c r="CW903" s="11" t="str">
        <f t="shared" si="737"/>
        <v/>
      </c>
      <c r="CX903" t="s">
        <v>4766</v>
      </c>
      <c r="CY903" s="9" t="str">
        <f t="shared" si="738"/>
        <v>0</v>
      </c>
      <c r="CZ903" s="11"/>
      <c r="DA903" s="11"/>
      <c r="DB903" s="11"/>
      <c r="DC903" s="11"/>
      <c r="DD903" s="9" t="str">
        <f t="shared" si="739"/>
        <v/>
      </c>
      <c r="DI903" s="9" t="str">
        <f t="shared" si="740"/>
        <v/>
      </c>
      <c r="DT903" s="9">
        <f>VLOOKUP(BG903,ディレクトリID!A:B,2)</f>
        <v>407713</v>
      </c>
      <c r="DV903" s="4" t="str">
        <f t="shared" si="741"/>
        <v>【ハブ　BROTURES】</v>
      </c>
      <c r="DW903" s="4" t="str">
        <f t="shared" si="742"/>
        <v>【ハブ　BROTURES】</v>
      </c>
      <c r="DX903" s="9">
        <f t="shared" si="743"/>
        <v>4</v>
      </c>
      <c r="DY903" s="11"/>
      <c r="DZ903" s="9" t="str">
        <f t="shared" si="752"/>
        <v>1</v>
      </c>
      <c r="EA903" s="9" t="str">
        <f t="shared" si="752"/>
        <v>1</v>
      </c>
      <c r="EB903" s="11"/>
      <c r="EC903" s="11"/>
      <c r="ED903" s="11"/>
      <c r="EE903" s="9" t="str">
        <f t="shared" si="744"/>
        <v>0</v>
      </c>
      <c r="EO903" s="5" t="s">
        <v>428</v>
      </c>
      <c r="EP903" s="8" t="s">
        <v>429</v>
      </c>
      <c r="EQ903" s="8" t="s">
        <v>429</v>
      </c>
      <c r="ER903" s="8" t="s">
        <v>209</v>
      </c>
      <c r="ES903" s="8" t="s">
        <v>430</v>
      </c>
      <c r="ET903" s="9" t="str">
        <f t="shared" si="745"/>
        <v>2</v>
      </c>
      <c r="EU903" s="11"/>
      <c r="EV903" s="11"/>
      <c r="EW903" s="11"/>
      <c r="EX903" s="9" t="str">
        <f t="shared" si="753"/>
        <v>0</v>
      </c>
      <c r="EY903" s="9" t="str">
        <f t="shared" si="753"/>
        <v>0</v>
      </c>
      <c r="EZ903" s="11"/>
      <c r="FA903" s="11"/>
      <c r="FB903" s="9" t="str">
        <f t="shared" si="754"/>
        <v>0</v>
      </c>
      <c r="FC903" s="9" t="str">
        <f t="shared" si="754"/>
        <v>0</v>
      </c>
      <c r="FD903" s="9" t="str">
        <f t="shared" si="746"/>
        <v>1</v>
      </c>
      <c r="FE903" s="9" t="str">
        <f t="shared" si="755"/>
        <v>1</v>
      </c>
      <c r="FF903" s="9" t="str">
        <f t="shared" si="755"/>
        <v>1</v>
      </c>
      <c r="GJ903" s="4" t="str">
        <f t="shared" si="749"/>
        <v>パーツ\ハブ:ブランド\BROTURES</v>
      </c>
      <c r="GK903" s="4" t="str">
        <f t="shared" si="747"/>
        <v>u:u</v>
      </c>
      <c r="GL903" s="11"/>
      <c r="GM903" s="4" t="str">
        <f t="shared" si="756"/>
        <v>::</v>
      </c>
      <c r="GN903" s="4" t="str">
        <f t="shared" si="756"/>
        <v>::</v>
      </c>
      <c r="GO903" s="4" t="str">
        <f t="shared" si="756"/>
        <v>::</v>
      </c>
      <c r="GP903" s="4" t="str">
        <f t="shared" si="748"/>
        <v>1</v>
      </c>
    </row>
    <row r="904" spans="1:198" ht="28" customHeight="1">
      <c r="A904" s="5" t="s">
        <v>4772</v>
      </c>
      <c r="B904" s="5" t="s">
        <v>4774</v>
      </c>
      <c r="C904" s="5" t="s">
        <v>4772</v>
      </c>
      <c r="D904" s="9" t="str">
        <f t="shared" si="721"/>
        <v>u</v>
      </c>
      <c r="E904" s="9" t="str">
        <f t="shared" si="722"/>
        <v xml:space="preserve"> / （BROTURESxPhilwoodStreetLimitedHubPOLISHFront）</v>
      </c>
      <c r="F904" s="9" t="str">
        <f t="shared" si="723"/>
        <v xml:space="preserve"> / （BROTURESxPhilwoodStreetLimitedHubPOLISHFront）</v>
      </c>
      <c r="G904" s="5">
        <v>27300</v>
      </c>
      <c r="H904" s="9">
        <f t="shared" si="724"/>
        <v>27300</v>
      </c>
      <c r="I904" s="9" t="str">
        <f t="shared" si="725"/>
        <v>0</v>
      </c>
      <c r="J904" s="9" t="str">
        <f t="shared" si="726"/>
        <v>1</v>
      </c>
      <c r="P904" s="9" t="str">
        <f t="shared" si="727"/>
        <v>BROTURESxPhilwoodStreetLimitedHubPOLISHFront</v>
      </c>
      <c r="AI904" s="9" t="str">
        <f t="shared" si="728"/>
        <v>http://image.rakuten.co.jp/brotures/cabinet/items/brotures/limited-hub-p-f.jpg</v>
      </c>
      <c r="AS904" s="9" t="str">
        <f t="shared" si="750"/>
        <v>1</v>
      </c>
      <c r="AT904" s="9" t="str">
        <f t="shared" si="750"/>
        <v>1</v>
      </c>
      <c r="AU904" s="9" t="str">
        <f t="shared" si="729"/>
        <v>0</v>
      </c>
      <c r="AV904" s="9" t="str">
        <f t="shared" si="730"/>
        <v>1</v>
      </c>
      <c r="AW904" s="9" t="str">
        <f t="shared" si="751"/>
        <v>0</v>
      </c>
      <c r="AX904" s="9" t="str">
        <f t="shared" si="751"/>
        <v>0</v>
      </c>
      <c r="AY904" s="11"/>
      <c r="AZ904" s="11"/>
      <c r="BA904" s="11"/>
      <c r="BB904" s="9" t="str">
        <f t="shared" si="731"/>
        <v>-1</v>
      </c>
      <c r="BC904" s="9" t="str">
        <f t="shared" si="732"/>
        <v>0</v>
      </c>
      <c r="BG904" s="5" t="s">
        <v>4111</v>
      </c>
      <c r="BH904" s="5" t="s">
        <v>1096</v>
      </c>
      <c r="CS904" s="9" t="str">
        <f t="shared" si="733"/>
        <v>0</v>
      </c>
      <c r="CT904" s="9" t="str">
        <f t="shared" si="734"/>
        <v>&lt;iframe src="http://www.rakuten.ne.jp/gold/brotures/spec/brotures/limited-hub-p-f.html" frameborder="0" id="spec-content" scrolling="no"&gt;&lt;/iframe&gt;</v>
      </c>
      <c r="CU904" s="9" t="str">
        <f t="shared" si="735"/>
        <v/>
      </c>
      <c r="CV904" s="9" t="str">
        <f t="shared" si="736"/>
        <v>&lt;div class="row-fluid"&gt;&lt;iframe src="http://www.rakuten.ne.jp/gold/brotures/items/brotures/limited-hub-p-f.html" frameborder="0" id="skin-product" scrolling="no"&gt;&lt;/iframe&gt;&lt;/div&gt;</v>
      </c>
      <c r="CW904" s="11" t="str">
        <f t="shared" si="737"/>
        <v/>
      </c>
      <c r="CX904" t="s">
        <v>4772</v>
      </c>
      <c r="CY904" s="9" t="str">
        <f t="shared" si="738"/>
        <v>0</v>
      </c>
      <c r="CZ904" s="11"/>
      <c r="DA904" s="11"/>
      <c r="DB904" s="11"/>
      <c r="DC904" s="11"/>
      <c r="DD904" s="9" t="str">
        <f t="shared" si="739"/>
        <v/>
      </c>
      <c r="DI904" s="9" t="str">
        <f t="shared" si="740"/>
        <v/>
      </c>
      <c r="DT904" s="9">
        <f>VLOOKUP(BG904,ディレクトリID!A:B,2)</f>
        <v>407713</v>
      </c>
      <c r="DV904" s="4" t="str">
        <f t="shared" si="741"/>
        <v>【ハブ　BROTURES】</v>
      </c>
      <c r="DW904" s="4" t="str">
        <f t="shared" si="742"/>
        <v>【ハブ　BROTURES】</v>
      </c>
      <c r="DX904" s="9">
        <f t="shared" si="743"/>
        <v>4</v>
      </c>
      <c r="DY904" s="11"/>
      <c r="DZ904" s="9" t="str">
        <f t="shared" si="752"/>
        <v>1</v>
      </c>
      <c r="EA904" s="9" t="str">
        <f t="shared" si="752"/>
        <v>1</v>
      </c>
      <c r="EB904" s="11"/>
      <c r="EC904" s="11"/>
      <c r="ED904" s="11"/>
      <c r="EE904" s="9" t="str">
        <f t="shared" si="744"/>
        <v>0</v>
      </c>
      <c r="EO904" s="5" t="s">
        <v>428</v>
      </c>
      <c r="EP904" s="8" t="s">
        <v>429</v>
      </c>
      <c r="EQ904" s="8" t="s">
        <v>429</v>
      </c>
      <c r="ER904" s="8" t="s">
        <v>209</v>
      </c>
      <c r="ES904" s="8" t="s">
        <v>430</v>
      </c>
      <c r="ET904" s="9" t="str">
        <f t="shared" si="745"/>
        <v>2</v>
      </c>
      <c r="EU904" s="11"/>
      <c r="EV904" s="11"/>
      <c r="EW904" s="11"/>
      <c r="EX904" s="9" t="str">
        <f t="shared" si="753"/>
        <v>0</v>
      </c>
      <c r="EY904" s="9" t="str">
        <f t="shared" si="753"/>
        <v>0</v>
      </c>
      <c r="EZ904" s="11"/>
      <c r="FA904" s="11"/>
      <c r="FB904" s="9" t="str">
        <f t="shared" si="754"/>
        <v>0</v>
      </c>
      <c r="FC904" s="9" t="str">
        <f t="shared" si="754"/>
        <v>0</v>
      </c>
      <c r="FD904" s="9" t="str">
        <f t="shared" si="746"/>
        <v>1</v>
      </c>
      <c r="FE904" s="9" t="str">
        <f t="shared" si="755"/>
        <v>1</v>
      </c>
      <c r="FF904" s="9" t="str">
        <f t="shared" si="755"/>
        <v>1</v>
      </c>
      <c r="GJ904" s="4" t="str">
        <f t="shared" si="749"/>
        <v>パーツ\ハブ:ブランド\BROTURES</v>
      </c>
      <c r="GK904" s="4" t="str">
        <f t="shared" si="747"/>
        <v>u:u</v>
      </c>
      <c r="GL904" s="11"/>
      <c r="GM904" s="4" t="str">
        <f t="shared" si="756"/>
        <v>::</v>
      </c>
      <c r="GN904" s="4" t="str">
        <f t="shared" si="756"/>
        <v>::</v>
      </c>
      <c r="GO904" s="4" t="str">
        <f t="shared" si="756"/>
        <v>::</v>
      </c>
      <c r="GP904" s="4" t="str">
        <f t="shared" si="748"/>
        <v>1</v>
      </c>
    </row>
    <row r="905" spans="1:198" ht="28" customHeight="1">
      <c r="A905" s="5" t="s">
        <v>4778</v>
      </c>
      <c r="B905" s="5" t="s">
        <v>4780</v>
      </c>
      <c r="C905" s="5" t="s">
        <v>4778</v>
      </c>
      <c r="D905" s="9" t="str">
        <f t="shared" si="721"/>
        <v>u</v>
      </c>
      <c r="E905" s="9" t="str">
        <f t="shared" si="722"/>
        <v xml:space="preserve"> / （BROTURESxPhilwoodStreetLimitedHubPOLISHRear）</v>
      </c>
      <c r="F905" s="9" t="str">
        <f t="shared" si="723"/>
        <v xml:space="preserve"> / （BROTURESxPhilwoodStreetLimitedHubPOLISHRear）</v>
      </c>
      <c r="G905" s="5">
        <v>29400</v>
      </c>
      <c r="H905" s="9">
        <f t="shared" si="724"/>
        <v>29400</v>
      </c>
      <c r="I905" s="9" t="str">
        <f t="shared" si="725"/>
        <v>0</v>
      </c>
      <c r="J905" s="9" t="str">
        <f t="shared" si="726"/>
        <v>1</v>
      </c>
      <c r="P905" s="9" t="str">
        <f t="shared" si="727"/>
        <v>BROTURESxPhilwoodStreetLimitedHubPOLISHRear</v>
      </c>
      <c r="AI905" s="9" t="str">
        <f t="shared" si="728"/>
        <v>http://image.rakuten.co.jp/brotures/cabinet/items/brotures/limited-hub-p-r.jpg</v>
      </c>
      <c r="AS905" s="9" t="str">
        <f t="shared" si="750"/>
        <v>1</v>
      </c>
      <c r="AT905" s="9" t="str">
        <f t="shared" si="750"/>
        <v>1</v>
      </c>
      <c r="AU905" s="9" t="str">
        <f t="shared" si="729"/>
        <v>0</v>
      </c>
      <c r="AV905" s="9" t="str">
        <f t="shared" si="730"/>
        <v>1</v>
      </c>
      <c r="AW905" s="9" t="str">
        <f t="shared" si="751"/>
        <v>0</v>
      </c>
      <c r="AX905" s="9" t="str">
        <f t="shared" si="751"/>
        <v>0</v>
      </c>
      <c r="AY905" s="11"/>
      <c r="AZ905" s="11"/>
      <c r="BA905" s="11"/>
      <c r="BB905" s="9" t="str">
        <f t="shared" si="731"/>
        <v>-1</v>
      </c>
      <c r="BC905" s="9" t="str">
        <f t="shared" si="732"/>
        <v>0</v>
      </c>
      <c r="BG905" s="5" t="s">
        <v>4111</v>
      </c>
      <c r="BH905" s="5" t="s">
        <v>1096</v>
      </c>
      <c r="CS905" s="9" t="str">
        <f t="shared" si="733"/>
        <v>0</v>
      </c>
      <c r="CT905" s="9" t="str">
        <f t="shared" si="734"/>
        <v>&lt;iframe src="http://www.rakuten.ne.jp/gold/brotures/spec/brotures/limited-hub-p-r.html" frameborder="0" id="spec-content" scrolling="no"&gt;&lt;/iframe&gt;</v>
      </c>
      <c r="CU905" s="9" t="str">
        <f t="shared" si="735"/>
        <v/>
      </c>
      <c r="CV905" s="9" t="str">
        <f t="shared" si="736"/>
        <v>&lt;div class="row-fluid"&gt;&lt;iframe src="http://www.rakuten.ne.jp/gold/brotures/items/brotures/limited-hub-p-r.html" frameborder="0" id="skin-product" scrolling="no"&gt;&lt;/iframe&gt;&lt;/div&gt;</v>
      </c>
      <c r="CW905" s="11" t="str">
        <f t="shared" si="737"/>
        <v/>
      </c>
      <c r="CX905" t="s">
        <v>4778</v>
      </c>
      <c r="CY905" s="9" t="str">
        <f t="shared" si="738"/>
        <v>0</v>
      </c>
      <c r="CZ905" s="11"/>
      <c r="DA905" s="11"/>
      <c r="DB905" s="11"/>
      <c r="DC905" s="11"/>
      <c r="DD905" s="9" t="str">
        <f t="shared" si="739"/>
        <v/>
      </c>
      <c r="DI905" s="9" t="str">
        <f t="shared" si="740"/>
        <v/>
      </c>
      <c r="DT905" s="9">
        <f>VLOOKUP(BG905,ディレクトリID!A:B,2)</f>
        <v>407713</v>
      </c>
      <c r="DV905" s="4" t="str">
        <f t="shared" si="741"/>
        <v>【ハブ　BROTURES】</v>
      </c>
      <c r="DW905" s="4" t="str">
        <f t="shared" si="742"/>
        <v>【ハブ　BROTURES】</v>
      </c>
      <c r="DX905" s="9">
        <f t="shared" si="743"/>
        <v>4</v>
      </c>
      <c r="DY905" s="11"/>
      <c r="DZ905" s="9" t="str">
        <f t="shared" si="752"/>
        <v>1</v>
      </c>
      <c r="EA905" s="9" t="str">
        <f t="shared" si="752"/>
        <v>1</v>
      </c>
      <c r="EB905" s="11"/>
      <c r="EC905" s="11"/>
      <c r="ED905" s="11"/>
      <c r="EE905" s="9" t="str">
        <f t="shared" si="744"/>
        <v>0</v>
      </c>
      <c r="EO905" s="5" t="s">
        <v>428</v>
      </c>
      <c r="EP905" s="8" t="s">
        <v>429</v>
      </c>
      <c r="EQ905" s="8" t="s">
        <v>429</v>
      </c>
      <c r="ER905" s="8" t="s">
        <v>209</v>
      </c>
      <c r="ES905" s="8" t="s">
        <v>430</v>
      </c>
      <c r="ET905" s="9" t="str">
        <f t="shared" si="745"/>
        <v>2</v>
      </c>
      <c r="EU905" s="11"/>
      <c r="EV905" s="11"/>
      <c r="EW905" s="11"/>
      <c r="EX905" s="9" t="str">
        <f t="shared" si="753"/>
        <v>0</v>
      </c>
      <c r="EY905" s="9" t="str">
        <f t="shared" si="753"/>
        <v>0</v>
      </c>
      <c r="EZ905" s="11"/>
      <c r="FA905" s="11"/>
      <c r="FB905" s="9" t="str">
        <f t="shared" si="754"/>
        <v>0</v>
      </c>
      <c r="FC905" s="9" t="str">
        <f t="shared" si="754"/>
        <v>0</v>
      </c>
      <c r="FD905" s="9" t="str">
        <f t="shared" si="746"/>
        <v>1</v>
      </c>
      <c r="FE905" s="9" t="str">
        <f t="shared" si="755"/>
        <v>1</v>
      </c>
      <c r="FF905" s="9" t="str">
        <f t="shared" si="755"/>
        <v>1</v>
      </c>
      <c r="GJ905" s="4" t="str">
        <f t="shared" si="749"/>
        <v>パーツ\ハブ:ブランド\BROTURES</v>
      </c>
      <c r="GK905" s="4" t="str">
        <f t="shared" si="747"/>
        <v>u:u</v>
      </c>
      <c r="GL905" s="11"/>
      <c r="GM905" s="4" t="str">
        <f t="shared" si="756"/>
        <v>::</v>
      </c>
      <c r="GN905" s="4" t="str">
        <f t="shared" si="756"/>
        <v>::</v>
      </c>
      <c r="GO905" s="4" t="str">
        <f t="shared" si="756"/>
        <v>::</v>
      </c>
      <c r="GP905" s="4" t="str">
        <f t="shared" si="748"/>
        <v>1</v>
      </c>
    </row>
    <row r="906" spans="1:198" ht="28" customHeight="1">
      <c r="A906" s="5" t="s">
        <v>4784</v>
      </c>
      <c r="B906" s="5" t="s">
        <v>4786</v>
      </c>
      <c r="C906" s="5" t="s">
        <v>4784</v>
      </c>
      <c r="D906" s="9" t="str">
        <f t="shared" si="721"/>
        <v>u</v>
      </c>
      <c r="E906" s="9" t="str">
        <f t="shared" si="722"/>
        <v xml:space="preserve"> / （MICHELINリチオン２）</v>
      </c>
      <c r="F906" s="9" t="str">
        <f t="shared" si="723"/>
        <v xml:space="preserve"> / （MICHELINリチオン２）</v>
      </c>
      <c r="G906" s="5">
        <v>2940</v>
      </c>
      <c r="H906" s="9">
        <f t="shared" si="724"/>
        <v>2940</v>
      </c>
      <c r="I906" s="9" t="str">
        <f t="shared" si="725"/>
        <v>0</v>
      </c>
      <c r="J906" s="9" t="str">
        <f t="shared" si="726"/>
        <v>1</v>
      </c>
      <c r="P906" s="9" t="str">
        <f t="shared" si="727"/>
        <v>MICHELINリチオン２</v>
      </c>
      <c r="AI906" s="9" t="str">
        <f t="shared" si="728"/>
        <v>http://image.rakuten.co.jp/brotures/cabinet/items/michelin/lition2.jpg</v>
      </c>
      <c r="AS906" s="9" t="str">
        <f t="shared" si="750"/>
        <v>1</v>
      </c>
      <c r="AT906" s="9" t="str">
        <f t="shared" si="750"/>
        <v>1</v>
      </c>
      <c r="AU906" s="9" t="str">
        <f t="shared" si="729"/>
        <v>0</v>
      </c>
      <c r="AV906" s="9" t="str">
        <f t="shared" si="730"/>
        <v>1</v>
      </c>
      <c r="AW906" s="9" t="str">
        <f t="shared" si="751"/>
        <v>0</v>
      </c>
      <c r="AX906" s="9" t="str">
        <f t="shared" si="751"/>
        <v>0</v>
      </c>
      <c r="AY906" s="11"/>
      <c r="AZ906" s="11"/>
      <c r="BA906" s="11"/>
      <c r="BB906" s="9" t="str">
        <f t="shared" si="731"/>
        <v>-1</v>
      </c>
      <c r="BC906" s="9" t="str">
        <f t="shared" si="732"/>
        <v>0</v>
      </c>
      <c r="BG906" s="5" t="s">
        <v>663</v>
      </c>
      <c r="BH906" s="5" t="s">
        <v>8508</v>
      </c>
      <c r="CS906" s="9" t="str">
        <f t="shared" si="733"/>
        <v>0</v>
      </c>
      <c r="CT906" s="9" t="str">
        <f t="shared" si="734"/>
        <v>&lt;iframe src="http://www.rakuten.ne.jp/gold/brotures/spec/michelin/lition2.html" frameborder="0" id="spec-content" scrolling="no"&gt;&lt;/iframe&gt;</v>
      </c>
      <c r="CU906" s="9" t="str">
        <f t="shared" si="735"/>
        <v/>
      </c>
      <c r="CV906" s="9" t="str">
        <f t="shared" si="736"/>
        <v>&lt;div class="row-fluid"&gt;&lt;iframe src="http://www.rakuten.ne.jp/gold/brotures/items/michelin/lition2.html" frameborder="0" id="skin-product" scrolling="no"&gt;&lt;/iframe&gt;&lt;/div&gt;</v>
      </c>
      <c r="CW906" s="11" t="str">
        <f t="shared" si="737"/>
        <v/>
      </c>
      <c r="CX906" t="s">
        <v>4784</v>
      </c>
      <c r="CY906" s="9" t="str">
        <f t="shared" si="738"/>
        <v>0</v>
      </c>
      <c r="CZ906" s="11"/>
      <c r="DA906" s="11"/>
      <c r="DB906" s="11"/>
      <c r="DC906" s="11"/>
      <c r="DD906" s="9" t="str">
        <f t="shared" si="739"/>
        <v/>
      </c>
      <c r="DI906" s="9" t="str">
        <f t="shared" si="740"/>
        <v/>
      </c>
      <c r="DT906" s="9">
        <f>VLOOKUP(BG906,ディレクトリID!A:B,2)</f>
        <v>563161</v>
      </c>
      <c r="DV906" s="4" t="str">
        <f t="shared" si="741"/>
        <v>【タイヤ　MICHELIN】</v>
      </c>
      <c r="DW906" s="4" t="str">
        <f t="shared" si="742"/>
        <v>【タイヤ　MICHELIN】</v>
      </c>
      <c r="DX906" s="9">
        <f t="shared" si="743"/>
        <v>4</v>
      </c>
      <c r="DY906" s="11"/>
      <c r="DZ906" s="9" t="str">
        <f t="shared" si="752"/>
        <v>1</v>
      </c>
      <c r="EA906" s="9" t="str">
        <f t="shared" si="752"/>
        <v>1</v>
      </c>
      <c r="EB906" s="11"/>
      <c r="EC906" s="11"/>
      <c r="ED906" s="11"/>
      <c r="EE906" s="9" t="str">
        <f t="shared" si="744"/>
        <v>0</v>
      </c>
      <c r="EO906" s="5" t="s">
        <v>428</v>
      </c>
      <c r="EP906" s="8" t="s">
        <v>429</v>
      </c>
      <c r="EQ906" s="8" t="s">
        <v>429</v>
      </c>
      <c r="ER906" s="8" t="s">
        <v>209</v>
      </c>
      <c r="ES906" s="8" t="s">
        <v>430</v>
      </c>
      <c r="ET906" s="9" t="str">
        <f t="shared" si="745"/>
        <v>2</v>
      </c>
      <c r="EU906" s="11"/>
      <c r="EV906" s="11"/>
      <c r="EW906" s="11"/>
      <c r="EX906" s="9" t="str">
        <f t="shared" si="753"/>
        <v>0</v>
      </c>
      <c r="EY906" s="9" t="str">
        <f t="shared" si="753"/>
        <v>0</v>
      </c>
      <c r="EZ906" s="11"/>
      <c r="FA906" s="11"/>
      <c r="FB906" s="9" t="str">
        <f t="shared" si="754"/>
        <v>0</v>
      </c>
      <c r="FC906" s="9" t="str">
        <f t="shared" si="754"/>
        <v>0</v>
      </c>
      <c r="FD906" s="9" t="str">
        <f t="shared" si="746"/>
        <v>1</v>
      </c>
      <c r="FE906" s="9" t="str">
        <f t="shared" si="755"/>
        <v>1</v>
      </c>
      <c r="FF906" s="9" t="str">
        <f t="shared" si="755"/>
        <v>1</v>
      </c>
      <c r="GJ906" s="4" t="str">
        <f t="shared" si="749"/>
        <v>パーツ\タイヤ:ブランド\MICHELIN</v>
      </c>
      <c r="GK906" s="4" t="str">
        <f t="shared" si="747"/>
        <v>u:u</v>
      </c>
      <c r="GL906" s="11"/>
      <c r="GM906" s="4" t="str">
        <f t="shared" si="756"/>
        <v>::</v>
      </c>
      <c r="GN906" s="4" t="str">
        <f t="shared" si="756"/>
        <v>::</v>
      </c>
      <c r="GO906" s="4" t="str">
        <f t="shared" si="756"/>
        <v>::</v>
      </c>
      <c r="GP906" s="4" t="str">
        <f t="shared" si="748"/>
        <v>1</v>
      </c>
    </row>
    <row r="907" spans="1:198" ht="28" customHeight="1">
      <c r="A907" s="5" t="s">
        <v>4790</v>
      </c>
      <c r="B907" s="5" t="s">
        <v>4792</v>
      </c>
      <c r="C907" s="5" t="s">
        <v>4790</v>
      </c>
      <c r="D907" s="9" t="str">
        <f t="shared" si="721"/>
        <v>u</v>
      </c>
      <c r="E907" s="9" t="str">
        <f t="shared" si="722"/>
        <v xml:space="preserve"> / （ODIロックジョーズBLACKWHITE）</v>
      </c>
      <c r="F907" s="9" t="str">
        <f t="shared" si="723"/>
        <v xml:space="preserve"> / （ODIロックジョーズBLACKWHITE）</v>
      </c>
      <c r="G907" s="5">
        <v>2100</v>
      </c>
      <c r="H907" s="9">
        <f t="shared" si="724"/>
        <v>2100</v>
      </c>
      <c r="I907" s="9" t="str">
        <f t="shared" si="725"/>
        <v>0</v>
      </c>
      <c r="J907" s="9" t="str">
        <f t="shared" si="726"/>
        <v>1</v>
      </c>
      <c r="P907" s="9" t="str">
        <f t="shared" si="727"/>
        <v>ODIロックジョーズBLACKWHITE</v>
      </c>
      <c r="AI907" s="9" t="str">
        <f t="shared" si="728"/>
        <v>http://image.rakuten.co.jp/brotures/cabinet/items/odi/lockjaws_bks.jpg</v>
      </c>
      <c r="AS907" s="9" t="str">
        <f t="shared" si="750"/>
        <v>1</v>
      </c>
      <c r="AT907" s="9" t="str">
        <f t="shared" si="750"/>
        <v>1</v>
      </c>
      <c r="AU907" s="9" t="str">
        <f t="shared" si="729"/>
        <v>0</v>
      </c>
      <c r="AV907" s="9" t="str">
        <f t="shared" si="730"/>
        <v>1</v>
      </c>
      <c r="AW907" s="9" t="str">
        <f t="shared" si="751"/>
        <v>0</v>
      </c>
      <c r="AX907" s="9" t="str">
        <f t="shared" si="751"/>
        <v>0</v>
      </c>
      <c r="AY907" s="11"/>
      <c r="AZ907" s="11"/>
      <c r="BA907" s="11"/>
      <c r="BB907" s="9" t="str">
        <f t="shared" si="731"/>
        <v>-1</v>
      </c>
      <c r="BC907" s="9" t="str">
        <f t="shared" si="732"/>
        <v>0</v>
      </c>
      <c r="BG907" s="5" t="s">
        <v>241</v>
      </c>
      <c r="BH907" s="5" t="s">
        <v>8510</v>
      </c>
      <c r="CS907" s="9" t="str">
        <f t="shared" si="733"/>
        <v>0</v>
      </c>
      <c r="CT907" s="9" t="str">
        <f t="shared" si="734"/>
        <v>&lt;iframe src="http://www.rakuten.ne.jp/gold/brotures/spec/odi/lockjaws_bks.html" frameborder="0" id="spec-content" scrolling="no"&gt;&lt;/iframe&gt;</v>
      </c>
      <c r="CU907" s="9" t="str">
        <f t="shared" si="735"/>
        <v/>
      </c>
      <c r="CV907" s="9" t="str">
        <f t="shared" si="736"/>
        <v>&lt;div class="row-fluid"&gt;&lt;iframe src="http://www.rakuten.ne.jp/gold/brotures/items/odi/lockjaws_bks.html" frameborder="0" id="skin-product" scrolling="no"&gt;&lt;/iframe&gt;&lt;/div&gt;</v>
      </c>
      <c r="CW907" s="11" t="str">
        <f t="shared" si="737"/>
        <v/>
      </c>
      <c r="CX907" t="s">
        <v>4790</v>
      </c>
      <c r="CY907" s="9" t="str">
        <f t="shared" si="738"/>
        <v>0</v>
      </c>
      <c r="CZ907" s="11"/>
      <c r="DA907" s="11"/>
      <c r="DB907" s="11"/>
      <c r="DC907" s="11"/>
      <c r="DD907" s="9" t="str">
        <f t="shared" si="739"/>
        <v/>
      </c>
      <c r="DI907" s="9" t="str">
        <f t="shared" si="740"/>
        <v/>
      </c>
      <c r="DT907" s="9">
        <f>VLOOKUP(BG907,ディレクトリID!A:B,2)</f>
        <v>563161</v>
      </c>
      <c r="DV907" s="4" t="str">
        <f t="shared" si="741"/>
        <v>【バーテープ＆グリップ　ODI】</v>
      </c>
      <c r="DW907" s="4" t="str">
        <f t="shared" si="742"/>
        <v>【バーテープ＆グリップ　ODI】</v>
      </c>
      <c r="DX907" s="9">
        <f t="shared" si="743"/>
        <v>4</v>
      </c>
      <c r="DY907" s="11"/>
      <c r="DZ907" s="9" t="str">
        <f t="shared" si="752"/>
        <v>1</v>
      </c>
      <c r="EA907" s="9" t="str">
        <f t="shared" si="752"/>
        <v>1</v>
      </c>
      <c r="EB907" s="11"/>
      <c r="EC907" s="11"/>
      <c r="ED907" s="11"/>
      <c r="EE907" s="9" t="str">
        <f t="shared" si="744"/>
        <v>0</v>
      </c>
      <c r="EO907" s="5" t="s">
        <v>428</v>
      </c>
      <c r="EP907" s="8" t="s">
        <v>429</v>
      </c>
      <c r="EQ907" s="8" t="s">
        <v>429</v>
      </c>
      <c r="ER907" s="8" t="s">
        <v>209</v>
      </c>
      <c r="ES907" s="8" t="s">
        <v>430</v>
      </c>
      <c r="ET907" s="9" t="str">
        <f t="shared" si="745"/>
        <v>2</v>
      </c>
      <c r="EU907" s="11"/>
      <c r="EV907" s="11"/>
      <c r="EW907" s="11"/>
      <c r="EX907" s="9" t="str">
        <f t="shared" si="753"/>
        <v>0</v>
      </c>
      <c r="EY907" s="9" t="str">
        <f t="shared" si="753"/>
        <v>0</v>
      </c>
      <c r="EZ907" s="11"/>
      <c r="FA907" s="11"/>
      <c r="FB907" s="9" t="str">
        <f t="shared" si="754"/>
        <v>0</v>
      </c>
      <c r="FC907" s="9" t="str">
        <f t="shared" si="754"/>
        <v>0</v>
      </c>
      <c r="FD907" s="9" t="str">
        <f t="shared" si="746"/>
        <v>1</v>
      </c>
      <c r="FE907" s="9" t="str">
        <f t="shared" si="755"/>
        <v>1</v>
      </c>
      <c r="FF907" s="9" t="str">
        <f t="shared" si="755"/>
        <v>1</v>
      </c>
      <c r="GJ907" s="4" t="str">
        <f t="shared" si="749"/>
        <v>パーツ\バーテープ＆グリップ:ブランド\ODI</v>
      </c>
      <c r="GK907" s="4" t="str">
        <f t="shared" si="747"/>
        <v>u:u</v>
      </c>
      <c r="GL907" s="11"/>
      <c r="GM907" s="4" t="str">
        <f t="shared" si="756"/>
        <v>::</v>
      </c>
      <c r="GN907" s="4" t="str">
        <f t="shared" si="756"/>
        <v>::</v>
      </c>
      <c r="GO907" s="4" t="str">
        <f t="shared" si="756"/>
        <v>::</v>
      </c>
      <c r="GP907" s="4" t="str">
        <f t="shared" si="748"/>
        <v>1</v>
      </c>
    </row>
    <row r="908" spans="1:198" ht="28" customHeight="1">
      <c r="A908" s="5" t="s">
        <v>4796</v>
      </c>
      <c r="B908" s="5" t="s">
        <v>4798</v>
      </c>
      <c r="C908" s="5" t="s">
        <v>4796</v>
      </c>
      <c r="D908" s="9" t="str">
        <f t="shared" si="721"/>
        <v>u</v>
      </c>
      <c r="E908" s="9" t="str">
        <f t="shared" si="722"/>
        <v xml:space="preserve"> / （ODIロックジョーズカラー）</v>
      </c>
      <c r="F908" s="9" t="str">
        <f t="shared" si="723"/>
        <v xml:space="preserve"> / （ODIロックジョーズカラー）</v>
      </c>
      <c r="G908" s="5">
        <v>2100</v>
      </c>
      <c r="H908" s="9">
        <f t="shared" si="724"/>
        <v>2100</v>
      </c>
      <c r="I908" s="9" t="str">
        <f t="shared" si="725"/>
        <v>0</v>
      </c>
      <c r="J908" s="9" t="str">
        <f t="shared" si="726"/>
        <v>1</v>
      </c>
      <c r="P908" s="9" t="str">
        <f t="shared" si="727"/>
        <v>ODIロックジョーズカラー</v>
      </c>
      <c r="AI908" s="9" t="str">
        <f t="shared" si="728"/>
        <v>http://image.rakuten.co.jp/brotures/cabinet/items/odi/lockjaws_color.jpg</v>
      </c>
      <c r="AS908" s="9" t="str">
        <f t="shared" si="750"/>
        <v>1</v>
      </c>
      <c r="AT908" s="9" t="str">
        <f t="shared" si="750"/>
        <v>1</v>
      </c>
      <c r="AU908" s="9" t="str">
        <f t="shared" si="729"/>
        <v>0</v>
      </c>
      <c r="AV908" s="9" t="str">
        <f t="shared" si="730"/>
        <v>1</v>
      </c>
      <c r="AW908" s="9" t="str">
        <f t="shared" si="751"/>
        <v>0</v>
      </c>
      <c r="AX908" s="9" t="str">
        <f t="shared" si="751"/>
        <v>0</v>
      </c>
      <c r="AY908" s="11"/>
      <c r="AZ908" s="11"/>
      <c r="BA908" s="11"/>
      <c r="BB908" s="9" t="str">
        <f t="shared" si="731"/>
        <v>-1</v>
      </c>
      <c r="BC908" s="9" t="str">
        <f t="shared" si="732"/>
        <v>0</v>
      </c>
      <c r="BG908" s="5" t="s">
        <v>241</v>
      </c>
      <c r="BH908" s="5" t="s">
        <v>8510</v>
      </c>
      <c r="CS908" s="9" t="str">
        <f t="shared" si="733"/>
        <v>0</v>
      </c>
      <c r="CT908" s="9" t="str">
        <f t="shared" si="734"/>
        <v>&lt;iframe src="http://www.rakuten.ne.jp/gold/brotures/spec/odi/lockjaws_color.html" frameborder="0" id="spec-content" scrolling="no"&gt;&lt;/iframe&gt;</v>
      </c>
      <c r="CU908" s="9" t="str">
        <f t="shared" si="735"/>
        <v/>
      </c>
      <c r="CV908" s="9" t="str">
        <f t="shared" si="736"/>
        <v>&lt;div class="row-fluid"&gt;&lt;iframe src="http://www.rakuten.ne.jp/gold/brotures/items/odi/lockjaws_color.html" frameborder="0" id="skin-product" scrolling="no"&gt;&lt;/iframe&gt;&lt;/div&gt;</v>
      </c>
      <c r="CW908" s="11" t="str">
        <f t="shared" si="737"/>
        <v/>
      </c>
      <c r="CX908" t="s">
        <v>4796</v>
      </c>
      <c r="CY908" s="9" t="str">
        <f t="shared" si="738"/>
        <v>0</v>
      </c>
      <c r="CZ908" s="11"/>
      <c r="DA908" s="11"/>
      <c r="DB908" s="11"/>
      <c r="DC908" s="11"/>
      <c r="DD908" s="9" t="str">
        <f t="shared" si="739"/>
        <v/>
      </c>
      <c r="DI908" s="9" t="str">
        <f t="shared" si="740"/>
        <v/>
      </c>
      <c r="DT908" s="9">
        <f>VLOOKUP(BG908,ディレクトリID!A:B,2)</f>
        <v>563161</v>
      </c>
      <c r="DV908" s="4" t="str">
        <f t="shared" si="741"/>
        <v>【バーテープ＆グリップ　ODI】</v>
      </c>
      <c r="DW908" s="4" t="str">
        <f t="shared" si="742"/>
        <v>【バーテープ＆グリップ　ODI】</v>
      </c>
      <c r="DX908" s="9">
        <f t="shared" si="743"/>
        <v>4</v>
      </c>
      <c r="DY908" s="11"/>
      <c r="DZ908" s="9" t="str">
        <f t="shared" si="752"/>
        <v>1</v>
      </c>
      <c r="EA908" s="9" t="str">
        <f t="shared" si="752"/>
        <v>1</v>
      </c>
      <c r="EB908" s="11"/>
      <c r="EC908" s="11"/>
      <c r="ED908" s="11"/>
      <c r="EE908" s="9" t="str">
        <f t="shared" si="744"/>
        <v>0</v>
      </c>
      <c r="EO908" s="5" t="s">
        <v>428</v>
      </c>
      <c r="EP908" s="8" t="s">
        <v>429</v>
      </c>
      <c r="EQ908" s="8" t="s">
        <v>429</v>
      </c>
      <c r="ER908" s="8" t="s">
        <v>209</v>
      </c>
      <c r="ES908" s="8" t="s">
        <v>430</v>
      </c>
      <c r="ET908" s="9" t="str">
        <f t="shared" si="745"/>
        <v>2</v>
      </c>
      <c r="EU908" s="11"/>
      <c r="EV908" s="11"/>
      <c r="EW908" s="11"/>
      <c r="EX908" s="9" t="str">
        <f t="shared" si="753"/>
        <v>0</v>
      </c>
      <c r="EY908" s="9" t="str">
        <f t="shared" si="753"/>
        <v>0</v>
      </c>
      <c r="EZ908" s="11"/>
      <c r="FA908" s="11"/>
      <c r="FB908" s="9" t="str">
        <f t="shared" si="754"/>
        <v>0</v>
      </c>
      <c r="FC908" s="9" t="str">
        <f t="shared" si="754"/>
        <v>0</v>
      </c>
      <c r="FD908" s="9" t="str">
        <f t="shared" si="746"/>
        <v>1</v>
      </c>
      <c r="FE908" s="9" t="str">
        <f t="shared" si="755"/>
        <v>1</v>
      </c>
      <c r="FF908" s="9" t="str">
        <f t="shared" si="755"/>
        <v>1</v>
      </c>
      <c r="GJ908" s="4" t="str">
        <f t="shared" si="749"/>
        <v>パーツ\バーテープ＆グリップ:ブランド\ODI</v>
      </c>
      <c r="GK908" s="4" t="str">
        <f t="shared" si="747"/>
        <v>u:u</v>
      </c>
      <c r="GL908" s="11"/>
      <c r="GM908" s="4" t="str">
        <f t="shared" si="756"/>
        <v>::</v>
      </c>
      <c r="GN908" s="4" t="str">
        <f t="shared" si="756"/>
        <v>::</v>
      </c>
      <c r="GO908" s="4" t="str">
        <f t="shared" si="756"/>
        <v>::</v>
      </c>
      <c r="GP908" s="4" t="str">
        <f t="shared" si="748"/>
        <v>1</v>
      </c>
    </row>
    <row r="909" spans="1:198" ht="28" customHeight="1">
      <c r="A909" s="5" t="s">
        <v>4802</v>
      </c>
      <c r="B909" s="5" t="s">
        <v>4804</v>
      </c>
      <c r="C909" s="5" t="s">
        <v>4802</v>
      </c>
      <c r="D909" s="9" t="str">
        <f t="shared" si="721"/>
        <v>u</v>
      </c>
      <c r="E909" s="9" t="str">
        <f t="shared" si="722"/>
        <v xml:space="preserve"> / （ODIロングネックグリップBLACKSILVER）</v>
      </c>
      <c r="F909" s="9" t="str">
        <f t="shared" si="723"/>
        <v xml:space="preserve"> / （ODIロングネックグリップBLACKSILVER）</v>
      </c>
      <c r="G909" s="5">
        <v>1365</v>
      </c>
      <c r="H909" s="9">
        <f t="shared" si="724"/>
        <v>1365</v>
      </c>
      <c r="I909" s="9" t="str">
        <f t="shared" si="725"/>
        <v>0</v>
      </c>
      <c r="J909" s="9" t="str">
        <f t="shared" si="726"/>
        <v>1</v>
      </c>
      <c r="P909" s="9" t="str">
        <f t="shared" si="727"/>
        <v>ODIロングネックグリップBLACKSILVER</v>
      </c>
      <c r="AI909" s="9" t="str">
        <f t="shared" si="728"/>
        <v>http://image.rakuten.co.jp/brotures/cabinet/items/odi/longneck_1.jpg</v>
      </c>
      <c r="AS909" s="9" t="str">
        <f t="shared" si="750"/>
        <v>1</v>
      </c>
      <c r="AT909" s="9" t="str">
        <f t="shared" si="750"/>
        <v>1</v>
      </c>
      <c r="AU909" s="9" t="str">
        <f t="shared" si="729"/>
        <v>0</v>
      </c>
      <c r="AV909" s="9" t="str">
        <f t="shared" si="730"/>
        <v>1</v>
      </c>
      <c r="AW909" s="9" t="str">
        <f t="shared" si="751"/>
        <v>0</v>
      </c>
      <c r="AX909" s="9" t="str">
        <f t="shared" si="751"/>
        <v>0</v>
      </c>
      <c r="AY909" s="11"/>
      <c r="AZ909" s="11"/>
      <c r="BA909" s="11"/>
      <c r="BB909" s="9" t="str">
        <f t="shared" si="731"/>
        <v>-1</v>
      </c>
      <c r="BC909" s="9" t="str">
        <f t="shared" si="732"/>
        <v>0</v>
      </c>
      <c r="BG909" s="5" t="s">
        <v>241</v>
      </c>
      <c r="BH909" s="5" t="s">
        <v>8510</v>
      </c>
      <c r="CS909" s="9" t="str">
        <f t="shared" si="733"/>
        <v>0</v>
      </c>
      <c r="CT909" s="9" t="str">
        <f t="shared" si="734"/>
        <v>&lt;iframe src="http://www.rakuten.ne.jp/gold/brotures/spec/odi/longneck_1.html" frameborder="0" id="spec-content" scrolling="no"&gt;&lt;/iframe&gt;</v>
      </c>
      <c r="CU909" s="9" t="str">
        <f t="shared" si="735"/>
        <v/>
      </c>
      <c r="CV909" s="9" t="str">
        <f t="shared" si="736"/>
        <v>&lt;div class="row-fluid"&gt;&lt;iframe src="http://www.rakuten.ne.jp/gold/brotures/items/odi/longneck_1.html" frameborder="0" id="skin-product" scrolling="no"&gt;&lt;/iframe&gt;&lt;/div&gt;</v>
      </c>
      <c r="CW909" s="11" t="str">
        <f t="shared" si="737"/>
        <v/>
      </c>
      <c r="CX909" t="s">
        <v>4802</v>
      </c>
      <c r="CY909" s="9" t="str">
        <f t="shared" si="738"/>
        <v>0</v>
      </c>
      <c r="CZ909" s="11"/>
      <c r="DA909" s="11"/>
      <c r="DB909" s="11"/>
      <c r="DC909" s="11"/>
      <c r="DD909" s="9" t="str">
        <f t="shared" si="739"/>
        <v/>
      </c>
      <c r="DI909" s="9" t="str">
        <f t="shared" si="740"/>
        <v/>
      </c>
      <c r="DT909" s="9">
        <f>VLOOKUP(BG909,ディレクトリID!A:B,2)</f>
        <v>563161</v>
      </c>
      <c r="DV909" s="4" t="str">
        <f t="shared" si="741"/>
        <v>【バーテープ＆グリップ　ODI】</v>
      </c>
      <c r="DW909" s="4" t="str">
        <f t="shared" si="742"/>
        <v>【バーテープ＆グリップ　ODI】</v>
      </c>
      <c r="DX909" s="9">
        <f t="shared" si="743"/>
        <v>4</v>
      </c>
      <c r="DY909" s="11"/>
      <c r="DZ909" s="9" t="str">
        <f t="shared" si="752"/>
        <v>1</v>
      </c>
      <c r="EA909" s="9" t="str">
        <f t="shared" si="752"/>
        <v>1</v>
      </c>
      <c r="EB909" s="11"/>
      <c r="EC909" s="11"/>
      <c r="ED909" s="11"/>
      <c r="EE909" s="9" t="str">
        <f t="shared" si="744"/>
        <v>0</v>
      </c>
      <c r="EO909" s="5" t="s">
        <v>428</v>
      </c>
      <c r="EP909" s="8" t="s">
        <v>429</v>
      </c>
      <c r="EQ909" s="8" t="s">
        <v>429</v>
      </c>
      <c r="ER909" s="8" t="s">
        <v>209</v>
      </c>
      <c r="ES909" s="8" t="s">
        <v>430</v>
      </c>
      <c r="ET909" s="9" t="str">
        <f t="shared" si="745"/>
        <v>2</v>
      </c>
      <c r="EU909" s="11"/>
      <c r="EV909" s="11"/>
      <c r="EW909" s="11"/>
      <c r="EX909" s="9" t="str">
        <f t="shared" si="753"/>
        <v>0</v>
      </c>
      <c r="EY909" s="9" t="str">
        <f t="shared" si="753"/>
        <v>0</v>
      </c>
      <c r="EZ909" s="11"/>
      <c r="FA909" s="11"/>
      <c r="FB909" s="9" t="str">
        <f t="shared" si="754"/>
        <v>0</v>
      </c>
      <c r="FC909" s="9" t="str">
        <f t="shared" si="754"/>
        <v>0</v>
      </c>
      <c r="FD909" s="9" t="str">
        <f t="shared" si="746"/>
        <v>1</v>
      </c>
      <c r="FE909" s="9" t="str">
        <f t="shared" si="755"/>
        <v>1</v>
      </c>
      <c r="FF909" s="9" t="str">
        <f t="shared" si="755"/>
        <v>1</v>
      </c>
      <c r="GJ909" s="4" t="str">
        <f t="shared" si="749"/>
        <v>パーツ\バーテープ＆グリップ:ブランド\ODI</v>
      </c>
      <c r="GK909" s="4" t="str">
        <f t="shared" si="747"/>
        <v>u:u</v>
      </c>
      <c r="GL909" s="11"/>
      <c r="GM909" s="4" t="str">
        <f t="shared" si="756"/>
        <v>::</v>
      </c>
      <c r="GN909" s="4" t="str">
        <f t="shared" si="756"/>
        <v>::</v>
      </c>
      <c r="GO909" s="4" t="str">
        <f t="shared" si="756"/>
        <v>::</v>
      </c>
      <c r="GP909" s="4" t="str">
        <f t="shared" si="748"/>
        <v>1</v>
      </c>
    </row>
    <row r="910" spans="1:198" ht="28" customHeight="1">
      <c r="A910" s="5" t="s">
        <v>4808</v>
      </c>
      <c r="B910" s="5" t="s">
        <v>4810</v>
      </c>
      <c r="C910" s="5" t="s">
        <v>4808</v>
      </c>
      <c r="D910" s="9" t="str">
        <f t="shared" si="721"/>
        <v>u</v>
      </c>
      <c r="E910" s="9" t="str">
        <f t="shared" si="722"/>
        <v xml:space="preserve"> / （ODIロングネックグリップカラー）</v>
      </c>
      <c r="F910" s="9" t="str">
        <f t="shared" si="723"/>
        <v xml:space="preserve"> / （ODIロングネックグリップカラー）</v>
      </c>
      <c r="G910" s="5">
        <v>1365</v>
      </c>
      <c r="H910" s="9">
        <f t="shared" si="724"/>
        <v>1365</v>
      </c>
      <c r="I910" s="9" t="str">
        <f t="shared" si="725"/>
        <v>0</v>
      </c>
      <c r="J910" s="9" t="str">
        <f t="shared" si="726"/>
        <v>1</v>
      </c>
      <c r="P910" s="9" t="str">
        <f t="shared" si="727"/>
        <v>ODIロングネックグリップカラー</v>
      </c>
      <c r="AI910" s="9" t="str">
        <f t="shared" si="728"/>
        <v>http://image.rakuten.co.jp/brotures/cabinet/items/odi/longneck_2.jpg</v>
      </c>
      <c r="AS910" s="9" t="str">
        <f t="shared" si="750"/>
        <v>1</v>
      </c>
      <c r="AT910" s="9" t="str">
        <f t="shared" si="750"/>
        <v>1</v>
      </c>
      <c r="AU910" s="9" t="str">
        <f t="shared" si="729"/>
        <v>0</v>
      </c>
      <c r="AV910" s="9" t="str">
        <f t="shared" si="730"/>
        <v>1</v>
      </c>
      <c r="AW910" s="9" t="str">
        <f t="shared" si="751"/>
        <v>0</v>
      </c>
      <c r="AX910" s="9" t="str">
        <f t="shared" si="751"/>
        <v>0</v>
      </c>
      <c r="AY910" s="11"/>
      <c r="AZ910" s="11"/>
      <c r="BA910" s="11"/>
      <c r="BB910" s="9" t="str">
        <f t="shared" si="731"/>
        <v>-1</v>
      </c>
      <c r="BC910" s="9" t="str">
        <f t="shared" si="732"/>
        <v>0</v>
      </c>
      <c r="BG910" s="5" t="s">
        <v>241</v>
      </c>
      <c r="BH910" s="5" t="s">
        <v>8510</v>
      </c>
      <c r="CS910" s="9" t="str">
        <f t="shared" si="733"/>
        <v>0</v>
      </c>
      <c r="CT910" s="9" t="str">
        <f t="shared" si="734"/>
        <v>&lt;iframe src="http://www.rakuten.ne.jp/gold/brotures/spec/odi/longneck_2.html" frameborder="0" id="spec-content" scrolling="no"&gt;&lt;/iframe&gt;</v>
      </c>
      <c r="CU910" s="9" t="str">
        <f t="shared" si="735"/>
        <v/>
      </c>
      <c r="CV910" s="9" t="str">
        <f t="shared" si="736"/>
        <v>&lt;div class="row-fluid"&gt;&lt;iframe src="http://www.rakuten.ne.jp/gold/brotures/items/odi/longneck_2.html" frameborder="0" id="skin-product" scrolling="no"&gt;&lt;/iframe&gt;&lt;/div&gt;</v>
      </c>
      <c r="CW910" s="11" t="str">
        <f t="shared" si="737"/>
        <v/>
      </c>
      <c r="CX910" t="s">
        <v>4808</v>
      </c>
      <c r="CY910" s="9" t="str">
        <f t="shared" si="738"/>
        <v>0</v>
      </c>
      <c r="CZ910" s="11"/>
      <c r="DA910" s="11"/>
      <c r="DB910" s="11"/>
      <c r="DC910" s="11"/>
      <c r="DD910" s="9" t="str">
        <f t="shared" si="739"/>
        <v/>
      </c>
      <c r="DI910" s="9" t="str">
        <f t="shared" si="740"/>
        <v/>
      </c>
      <c r="DT910" s="9">
        <f>VLOOKUP(BG910,ディレクトリID!A:B,2)</f>
        <v>563161</v>
      </c>
      <c r="DV910" s="4" t="str">
        <f t="shared" si="741"/>
        <v>【バーテープ＆グリップ　ODI】</v>
      </c>
      <c r="DW910" s="4" t="str">
        <f t="shared" si="742"/>
        <v>【バーテープ＆グリップ　ODI】</v>
      </c>
      <c r="DX910" s="9">
        <f t="shared" si="743"/>
        <v>4</v>
      </c>
      <c r="DY910" s="11"/>
      <c r="DZ910" s="9" t="str">
        <f t="shared" si="752"/>
        <v>1</v>
      </c>
      <c r="EA910" s="9" t="str">
        <f t="shared" si="752"/>
        <v>1</v>
      </c>
      <c r="EB910" s="11"/>
      <c r="EC910" s="11"/>
      <c r="ED910" s="11"/>
      <c r="EE910" s="9" t="str">
        <f t="shared" si="744"/>
        <v>0</v>
      </c>
      <c r="EO910" s="5" t="s">
        <v>428</v>
      </c>
      <c r="EP910" s="8" t="s">
        <v>429</v>
      </c>
      <c r="EQ910" s="8" t="s">
        <v>429</v>
      </c>
      <c r="ER910" s="8" t="s">
        <v>209</v>
      </c>
      <c r="ES910" s="8" t="s">
        <v>430</v>
      </c>
      <c r="ET910" s="9" t="str">
        <f t="shared" si="745"/>
        <v>2</v>
      </c>
      <c r="EU910" s="11"/>
      <c r="EV910" s="11"/>
      <c r="EW910" s="11"/>
      <c r="EX910" s="9" t="str">
        <f t="shared" si="753"/>
        <v>0</v>
      </c>
      <c r="EY910" s="9" t="str">
        <f t="shared" si="753"/>
        <v>0</v>
      </c>
      <c r="EZ910" s="11"/>
      <c r="FA910" s="11"/>
      <c r="FB910" s="9" t="str">
        <f t="shared" si="754"/>
        <v>0</v>
      </c>
      <c r="FC910" s="9" t="str">
        <f t="shared" si="754"/>
        <v>0</v>
      </c>
      <c r="FD910" s="9" t="str">
        <f t="shared" si="746"/>
        <v>1</v>
      </c>
      <c r="FE910" s="9" t="str">
        <f t="shared" si="755"/>
        <v>1</v>
      </c>
      <c r="FF910" s="9" t="str">
        <f t="shared" si="755"/>
        <v>1</v>
      </c>
      <c r="GJ910" s="4" t="str">
        <f t="shared" si="749"/>
        <v>パーツ\バーテープ＆グリップ:ブランド\ODI</v>
      </c>
      <c r="GK910" s="4" t="str">
        <f t="shared" si="747"/>
        <v>u:u</v>
      </c>
      <c r="GL910" s="11"/>
      <c r="GM910" s="4" t="str">
        <f t="shared" si="756"/>
        <v>::</v>
      </c>
      <c r="GN910" s="4" t="str">
        <f t="shared" si="756"/>
        <v>::</v>
      </c>
      <c r="GO910" s="4" t="str">
        <f t="shared" si="756"/>
        <v>::</v>
      </c>
      <c r="GP910" s="4" t="str">
        <f t="shared" si="748"/>
        <v>1</v>
      </c>
    </row>
    <row r="911" spans="1:198" ht="28" customHeight="1">
      <c r="A911" s="5" t="s">
        <v>4814</v>
      </c>
      <c r="B911" s="5" t="s">
        <v>4816</v>
      </c>
      <c r="C911" s="5" t="s">
        <v>4814</v>
      </c>
      <c r="D911" s="9" t="str">
        <f t="shared" si="721"/>
        <v>u</v>
      </c>
      <c r="E911" s="9" t="str">
        <f t="shared" si="722"/>
        <v xml:space="preserve"> / （ODIルフィアンロックオングリップBLACK）</v>
      </c>
      <c r="F911" s="9" t="str">
        <f t="shared" si="723"/>
        <v xml:space="preserve"> / （ODIルフィアンロックオングリップBLACK）</v>
      </c>
      <c r="G911" s="5">
        <v>2835</v>
      </c>
      <c r="H911" s="9">
        <f t="shared" si="724"/>
        <v>2835</v>
      </c>
      <c r="I911" s="9" t="str">
        <f t="shared" si="725"/>
        <v>0</v>
      </c>
      <c r="J911" s="9" t="str">
        <f t="shared" si="726"/>
        <v>1</v>
      </c>
      <c r="P911" s="9" t="str">
        <f t="shared" si="727"/>
        <v>ODIルフィアンロックオングリップBLACK</v>
      </c>
      <c r="AI911" s="9" t="str">
        <f t="shared" si="728"/>
        <v>http://image.rakuten.co.jp/brotures/cabinet/items/odi/lufian.jpg</v>
      </c>
      <c r="AS911" s="9" t="str">
        <f t="shared" si="750"/>
        <v>1</v>
      </c>
      <c r="AT911" s="9" t="str">
        <f t="shared" si="750"/>
        <v>1</v>
      </c>
      <c r="AU911" s="9" t="str">
        <f t="shared" si="729"/>
        <v>0</v>
      </c>
      <c r="AV911" s="9" t="str">
        <f t="shared" si="730"/>
        <v>1</v>
      </c>
      <c r="AW911" s="9" t="str">
        <f t="shared" si="751"/>
        <v>0</v>
      </c>
      <c r="AX911" s="9" t="str">
        <f t="shared" si="751"/>
        <v>0</v>
      </c>
      <c r="AY911" s="11"/>
      <c r="AZ911" s="11"/>
      <c r="BA911" s="11"/>
      <c r="BB911" s="9" t="str">
        <f t="shared" si="731"/>
        <v>-1</v>
      </c>
      <c r="BC911" s="9" t="str">
        <f t="shared" si="732"/>
        <v>0</v>
      </c>
      <c r="BG911" s="5" t="s">
        <v>241</v>
      </c>
      <c r="BH911" s="5" t="s">
        <v>8510</v>
      </c>
      <c r="CS911" s="9" t="str">
        <f t="shared" si="733"/>
        <v>0</v>
      </c>
      <c r="CT911" s="9" t="str">
        <f t="shared" si="734"/>
        <v>&lt;iframe src="http://www.rakuten.ne.jp/gold/brotures/spec/odi/lufian.html" frameborder="0" id="spec-content" scrolling="no"&gt;&lt;/iframe&gt;</v>
      </c>
      <c r="CU911" s="9" t="str">
        <f t="shared" si="735"/>
        <v/>
      </c>
      <c r="CV911" s="9" t="str">
        <f t="shared" si="736"/>
        <v>&lt;div class="row-fluid"&gt;&lt;iframe src="http://www.rakuten.ne.jp/gold/brotures/items/odi/lufian.html" frameborder="0" id="skin-product" scrolling="no"&gt;&lt;/iframe&gt;&lt;/div&gt;</v>
      </c>
      <c r="CW911" s="11" t="str">
        <f t="shared" si="737"/>
        <v/>
      </c>
      <c r="CX911" t="s">
        <v>4814</v>
      </c>
      <c r="CY911" s="9" t="str">
        <f t="shared" si="738"/>
        <v>0</v>
      </c>
      <c r="CZ911" s="11"/>
      <c r="DA911" s="11"/>
      <c r="DB911" s="11"/>
      <c r="DC911" s="11"/>
      <c r="DD911" s="9" t="str">
        <f t="shared" si="739"/>
        <v/>
      </c>
      <c r="DI911" s="9" t="str">
        <f t="shared" si="740"/>
        <v/>
      </c>
      <c r="DT911" s="9">
        <f>VLOOKUP(BG911,ディレクトリID!A:B,2)</f>
        <v>563161</v>
      </c>
      <c r="DV911" s="4" t="str">
        <f t="shared" si="741"/>
        <v>【バーテープ＆グリップ　ODI】</v>
      </c>
      <c r="DW911" s="4" t="str">
        <f t="shared" si="742"/>
        <v>【バーテープ＆グリップ　ODI】</v>
      </c>
      <c r="DX911" s="9">
        <f t="shared" si="743"/>
        <v>4</v>
      </c>
      <c r="DY911" s="11"/>
      <c r="DZ911" s="9" t="str">
        <f t="shared" si="752"/>
        <v>1</v>
      </c>
      <c r="EA911" s="9" t="str">
        <f t="shared" si="752"/>
        <v>1</v>
      </c>
      <c r="EB911" s="11"/>
      <c r="EC911" s="11"/>
      <c r="ED911" s="11"/>
      <c r="EE911" s="9" t="str">
        <f t="shared" si="744"/>
        <v>0</v>
      </c>
      <c r="EO911" s="5" t="s">
        <v>428</v>
      </c>
      <c r="EP911" s="8" t="s">
        <v>429</v>
      </c>
      <c r="EQ911" s="8" t="s">
        <v>429</v>
      </c>
      <c r="ER911" s="8" t="s">
        <v>209</v>
      </c>
      <c r="ES911" s="8" t="s">
        <v>430</v>
      </c>
      <c r="ET911" s="9" t="str">
        <f t="shared" si="745"/>
        <v>2</v>
      </c>
      <c r="EU911" s="11"/>
      <c r="EV911" s="11"/>
      <c r="EW911" s="11"/>
      <c r="EX911" s="9" t="str">
        <f t="shared" si="753"/>
        <v>0</v>
      </c>
      <c r="EY911" s="9" t="str">
        <f t="shared" si="753"/>
        <v>0</v>
      </c>
      <c r="EZ911" s="11"/>
      <c r="FA911" s="11"/>
      <c r="FB911" s="9" t="str">
        <f t="shared" si="754"/>
        <v>0</v>
      </c>
      <c r="FC911" s="9" t="str">
        <f t="shared" si="754"/>
        <v>0</v>
      </c>
      <c r="FD911" s="9" t="str">
        <f t="shared" si="746"/>
        <v>1</v>
      </c>
      <c r="FE911" s="9" t="str">
        <f t="shared" si="755"/>
        <v>1</v>
      </c>
      <c r="FF911" s="9" t="str">
        <f t="shared" si="755"/>
        <v>1</v>
      </c>
      <c r="GJ911" s="4" t="str">
        <f t="shared" si="749"/>
        <v>パーツ\バーテープ＆グリップ:ブランド\ODI</v>
      </c>
      <c r="GK911" s="4" t="str">
        <f t="shared" si="747"/>
        <v>u:u</v>
      </c>
      <c r="GL911" s="11"/>
      <c r="GM911" s="4" t="str">
        <f t="shared" si="756"/>
        <v>::</v>
      </c>
      <c r="GN911" s="4" t="str">
        <f t="shared" si="756"/>
        <v>::</v>
      </c>
      <c r="GO911" s="4" t="str">
        <f t="shared" si="756"/>
        <v>::</v>
      </c>
      <c r="GP911" s="4" t="str">
        <f t="shared" si="748"/>
        <v>1</v>
      </c>
    </row>
    <row r="912" spans="1:198" ht="28" customHeight="1">
      <c r="A912" s="5" t="s">
        <v>4820</v>
      </c>
      <c r="B912" s="5" t="s">
        <v>4822</v>
      </c>
      <c r="C912" s="5" t="s">
        <v>4820</v>
      </c>
      <c r="D912" s="9" t="str">
        <f t="shared" si="721"/>
        <v>u</v>
      </c>
      <c r="E912" s="9" t="str">
        <f t="shared" si="722"/>
        <v xml:space="preserve"> / （ODIルフィアンロックオングリップBLUE）</v>
      </c>
      <c r="F912" s="9" t="str">
        <f t="shared" si="723"/>
        <v xml:space="preserve"> / （ODIルフィアンロックオングリップBLUE）</v>
      </c>
      <c r="G912" s="5">
        <v>2835</v>
      </c>
      <c r="H912" s="9">
        <f t="shared" si="724"/>
        <v>2835</v>
      </c>
      <c r="I912" s="9" t="str">
        <f t="shared" si="725"/>
        <v>0</v>
      </c>
      <c r="J912" s="9" t="str">
        <f t="shared" si="726"/>
        <v>1</v>
      </c>
      <c r="P912" s="9" t="str">
        <f t="shared" si="727"/>
        <v>ODIルフィアンロックオングリップBLUE</v>
      </c>
      <c r="AI912" s="9" t="str">
        <f t="shared" si="728"/>
        <v>http://image.rakuten.co.jp/brotures/cabinet/items/odi/lufian_bl.jpg</v>
      </c>
      <c r="AS912" s="9" t="str">
        <f t="shared" si="750"/>
        <v>1</v>
      </c>
      <c r="AT912" s="9" t="str">
        <f t="shared" si="750"/>
        <v>1</v>
      </c>
      <c r="AU912" s="9" t="str">
        <f t="shared" si="729"/>
        <v>0</v>
      </c>
      <c r="AV912" s="9" t="str">
        <f t="shared" si="730"/>
        <v>1</v>
      </c>
      <c r="AW912" s="9" t="str">
        <f t="shared" si="751"/>
        <v>0</v>
      </c>
      <c r="AX912" s="9" t="str">
        <f t="shared" si="751"/>
        <v>0</v>
      </c>
      <c r="AY912" s="11"/>
      <c r="AZ912" s="11"/>
      <c r="BA912" s="11"/>
      <c r="BB912" s="9" t="str">
        <f t="shared" si="731"/>
        <v>-1</v>
      </c>
      <c r="BC912" s="9" t="str">
        <f t="shared" si="732"/>
        <v>0</v>
      </c>
      <c r="BG912" s="5" t="s">
        <v>241</v>
      </c>
      <c r="BH912" s="5" t="s">
        <v>8510</v>
      </c>
      <c r="CS912" s="9" t="str">
        <f t="shared" si="733"/>
        <v>0</v>
      </c>
      <c r="CT912" s="9" t="str">
        <f t="shared" si="734"/>
        <v>&lt;iframe src="http://www.rakuten.ne.jp/gold/brotures/spec/odi/lufian_bl.html" frameborder="0" id="spec-content" scrolling="no"&gt;&lt;/iframe&gt;</v>
      </c>
      <c r="CU912" s="9" t="str">
        <f t="shared" si="735"/>
        <v/>
      </c>
      <c r="CV912" s="9" t="str">
        <f t="shared" si="736"/>
        <v>&lt;div class="row-fluid"&gt;&lt;iframe src="http://www.rakuten.ne.jp/gold/brotures/items/odi/lufian_bl.html" frameborder="0" id="skin-product" scrolling="no"&gt;&lt;/iframe&gt;&lt;/div&gt;</v>
      </c>
      <c r="CW912" s="11" t="str">
        <f t="shared" si="737"/>
        <v/>
      </c>
      <c r="CX912" t="s">
        <v>4820</v>
      </c>
      <c r="CY912" s="9" t="str">
        <f t="shared" si="738"/>
        <v>0</v>
      </c>
      <c r="CZ912" s="11"/>
      <c r="DA912" s="11"/>
      <c r="DB912" s="11"/>
      <c r="DC912" s="11"/>
      <c r="DD912" s="9" t="str">
        <f t="shared" si="739"/>
        <v/>
      </c>
      <c r="DI912" s="9" t="str">
        <f t="shared" si="740"/>
        <v/>
      </c>
      <c r="DT912" s="9">
        <f>VLOOKUP(BG912,ディレクトリID!A:B,2)</f>
        <v>563161</v>
      </c>
      <c r="DV912" s="4" t="str">
        <f t="shared" si="741"/>
        <v>【バーテープ＆グリップ　ODI】</v>
      </c>
      <c r="DW912" s="4" t="str">
        <f t="shared" si="742"/>
        <v>【バーテープ＆グリップ　ODI】</v>
      </c>
      <c r="DX912" s="9">
        <f t="shared" si="743"/>
        <v>4</v>
      </c>
      <c r="DY912" s="11"/>
      <c r="DZ912" s="9" t="str">
        <f t="shared" si="752"/>
        <v>1</v>
      </c>
      <c r="EA912" s="9" t="str">
        <f t="shared" si="752"/>
        <v>1</v>
      </c>
      <c r="EB912" s="11"/>
      <c r="EC912" s="11"/>
      <c r="ED912" s="11"/>
      <c r="EE912" s="9" t="str">
        <f t="shared" si="744"/>
        <v>0</v>
      </c>
      <c r="EO912" s="5" t="s">
        <v>428</v>
      </c>
      <c r="EP912" s="8" t="s">
        <v>429</v>
      </c>
      <c r="EQ912" s="8" t="s">
        <v>429</v>
      </c>
      <c r="ER912" s="8" t="s">
        <v>209</v>
      </c>
      <c r="ES912" s="8" t="s">
        <v>430</v>
      </c>
      <c r="ET912" s="9" t="str">
        <f t="shared" si="745"/>
        <v>2</v>
      </c>
      <c r="EU912" s="11"/>
      <c r="EV912" s="11"/>
      <c r="EW912" s="11"/>
      <c r="EX912" s="9" t="str">
        <f t="shared" si="753"/>
        <v>0</v>
      </c>
      <c r="EY912" s="9" t="str">
        <f t="shared" si="753"/>
        <v>0</v>
      </c>
      <c r="EZ912" s="11"/>
      <c r="FA912" s="11"/>
      <c r="FB912" s="9" t="str">
        <f t="shared" si="754"/>
        <v>0</v>
      </c>
      <c r="FC912" s="9" t="str">
        <f t="shared" si="754"/>
        <v>0</v>
      </c>
      <c r="FD912" s="9" t="str">
        <f t="shared" si="746"/>
        <v>1</v>
      </c>
      <c r="FE912" s="9" t="str">
        <f t="shared" si="755"/>
        <v>1</v>
      </c>
      <c r="FF912" s="9" t="str">
        <f t="shared" si="755"/>
        <v>1</v>
      </c>
      <c r="GJ912" s="4" t="str">
        <f t="shared" si="749"/>
        <v>パーツ\バーテープ＆グリップ:ブランド\ODI</v>
      </c>
      <c r="GK912" s="4" t="str">
        <f t="shared" si="747"/>
        <v>u:u</v>
      </c>
      <c r="GL912" s="11"/>
      <c r="GM912" s="4" t="str">
        <f t="shared" si="756"/>
        <v>::</v>
      </c>
      <c r="GN912" s="4" t="str">
        <f t="shared" si="756"/>
        <v>::</v>
      </c>
      <c r="GO912" s="4" t="str">
        <f t="shared" si="756"/>
        <v>::</v>
      </c>
      <c r="GP912" s="4" t="str">
        <f t="shared" si="748"/>
        <v>1</v>
      </c>
    </row>
    <row r="913" spans="1:198" ht="28" customHeight="1">
      <c r="A913" s="5" t="s">
        <v>4826</v>
      </c>
      <c r="B913" s="5" t="s">
        <v>4828</v>
      </c>
      <c r="C913" s="5" t="s">
        <v>4826</v>
      </c>
      <c r="D913" s="9" t="str">
        <f t="shared" si="721"/>
        <v>u</v>
      </c>
      <c r="E913" s="9" t="str">
        <f t="shared" si="722"/>
        <v xml:space="preserve"> / （ODIルフィアンロックオングリップPINK）</v>
      </c>
      <c r="F913" s="9" t="str">
        <f t="shared" si="723"/>
        <v xml:space="preserve"> / （ODIルフィアンロックオングリップPINK）</v>
      </c>
      <c r="G913" s="5">
        <v>2835</v>
      </c>
      <c r="H913" s="9">
        <f t="shared" si="724"/>
        <v>2835</v>
      </c>
      <c r="I913" s="9" t="str">
        <f t="shared" si="725"/>
        <v>0</v>
      </c>
      <c r="J913" s="9" t="str">
        <f t="shared" si="726"/>
        <v>1</v>
      </c>
      <c r="P913" s="9" t="str">
        <f t="shared" si="727"/>
        <v>ODIルフィアンロックオングリップPINK</v>
      </c>
      <c r="AI913" s="9" t="str">
        <f t="shared" si="728"/>
        <v>http://image.rakuten.co.jp/brotures/cabinet/items/odi/lufian_pi.jpg</v>
      </c>
      <c r="AS913" s="9" t="str">
        <f t="shared" si="750"/>
        <v>1</v>
      </c>
      <c r="AT913" s="9" t="str">
        <f t="shared" si="750"/>
        <v>1</v>
      </c>
      <c r="AU913" s="9" t="str">
        <f t="shared" si="729"/>
        <v>0</v>
      </c>
      <c r="AV913" s="9" t="str">
        <f t="shared" si="730"/>
        <v>1</v>
      </c>
      <c r="AW913" s="9" t="str">
        <f t="shared" si="751"/>
        <v>0</v>
      </c>
      <c r="AX913" s="9" t="str">
        <f t="shared" si="751"/>
        <v>0</v>
      </c>
      <c r="AY913" s="11"/>
      <c r="AZ913" s="11"/>
      <c r="BA913" s="11"/>
      <c r="BB913" s="9" t="str">
        <f t="shared" si="731"/>
        <v>-1</v>
      </c>
      <c r="BC913" s="9" t="str">
        <f t="shared" si="732"/>
        <v>0</v>
      </c>
      <c r="BG913" s="5" t="s">
        <v>241</v>
      </c>
      <c r="BH913" s="5" t="s">
        <v>8510</v>
      </c>
      <c r="CS913" s="9" t="str">
        <f t="shared" si="733"/>
        <v>0</v>
      </c>
      <c r="CT913" s="9" t="str">
        <f t="shared" si="734"/>
        <v>&lt;iframe src="http://www.rakuten.ne.jp/gold/brotures/spec/odi/lufian_pi.html" frameborder="0" id="spec-content" scrolling="no"&gt;&lt;/iframe&gt;</v>
      </c>
      <c r="CU913" s="9" t="str">
        <f t="shared" si="735"/>
        <v/>
      </c>
      <c r="CV913" s="9" t="str">
        <f t="shared" si="736"/>
        <v>&lt;div class="row-fluid"&gt;&lt;iframe src="http://www.rakuten.ne.jp/gold/brotures/items/odi/lufian_pi.html" frameborder="0" id="skin-product" scrolling="no"&gt;&lt;/iframe&gt;&lt;/div&gt;</v>
      </c>
      <c r="CW913" s="11" t="str">
        <f t="shared" si="737"/>
        <v/>
      </c>
      <c r="CX913" t="s">
        <v>4826</v>
      </c>
      <c r="CY913" s="9" t="str">
        <f t="shared" si="738"/>
        <v>0</v>
      </c>
      <c r="CZ913" s="11"/>
      <c r="DA913" s="11"/>
      <c r="DB913" s="11"/>
      <c r="DC913" s="11"/>
      <c r="DD913" s="9" t="str">
        <f t="shared" si="739"/>
        <v/>
      </c>
      <c r="DI913" s="9" t="str">
        <f t="shared" si="740"/>
        <v/>
      </c>
      <c r="DT913" s="9">
        <f>VLOOKUP(BG913,ディレクトリID!A:B,2)</f>
        <v>563161</v>
      </c>
      <c r="DV913" s="4" t="str">
        <f t="shared" si="741"/>
        <v>【バーテープ＆グリップ　ODI】</v>
      </c>
      <c r="DW913" s="4" t="str">
        <f t="shared" si="742"/>
        <v>【バーテープ＆グリップ　ODI】</v>
      </c>
      <c r="DX913" s="9">
        <f t="shared" si="743"/>
        <v>4</v>
      </c>
      <c r="DY913" s="11"/>
      <c r="DZ913" s="9" t="str">
        <f t="shared" si="752"/>
        <v>1</v>
      </c>
      <c r="EA913" s="9" t="str">
        <f t="shared" si="752"/>
        <v>1</v>
      </c>
      <c r="EB913" s="11"/>
      <c r="EC913" s="11"/>
      <c r="ED913" s="11"/>
      <c r="EE913" s="9" t="str">
        <f t="shared" si="744"/>
        <v>0</v>
      </c>
      <c r="EO913" s="5" t="s">
        <v>428</v>
      </c>
      <c r="EP913" s="8" t="s">
        <v>429</v>
      </c>
      <c r="EQ913" s="8" t="s">
        <v>429</v>
      </c>
      <c r="ER913" s="8" t="s">
        <v>209</v>
      </c>
      <c r="ES913" s="8" t="s">
        <v>430</v>
      </c>
      <c r="ET913" s="9" t="str">
        <f t="shared" si="745"/>
        <v>2</v>
      </c>
      <c r="EU913" s="11"/>
      <c r="EV913" s="11"/>
      <c r="EW913" s="11"/>
      <c r="EX913" s="9" t="str">
        <f t="shared" si="753"/>
        <v>0</v>
      </c>
      <c r="EY913" s="9" t="str">
        <f t="shared" si="753"/>
        <v>0</v>
      </c>
      <c r="EZ913" s="11"/>
      <c r="FA913" s="11"/>
      <c r="FB913" s="9" t="str">
        <f t="shared" si="754"/>
        <v>0</v>
      </c>
      <c r="FC913" s="9" t="str">
        <f t="shared" si="754"/>
        <v>0</v>
      </c>
      <c r="FD913" s="9" t="str">
        <f t="shared" si="746"/>
        <v>1</v>
      </c>
      <c r="FE913" s="9" t="str">
        <f t="shared" si="755"/>
        <v>1</v>
      </c>
      <c r="FF913" s="9" t="str">
        <f t="shared" si="755"/>
        <v>1</v>
      </c>
      <c r="GJ913" s="4" t="str">
        <f t="shared" si="749"/>
        <v>パーツ\バーテープ＆グリップ:ブランド\ODI</v>
      </c>
      <c r="GK913" s="4" t="str">
        <f t="shared" si="747"/>
        <v>u:u</v>
      </c>
      <c r="GL913" s="11"/>
      <c r="GM913" s="4" t="str">
        <f t="shared" si="756"/>
        <v>::</v>
      </c>
      <c r="GN913" s="4" t="str">
        <f t="shared" si="756"/>
        <v>::</v>
      </c>
      <c r="GO913" s="4" t="str">
        <f t="shared" si="756"/>
        <v>::</v>
      </c>
      <c r="GP913" s="4" t="str">
        <f t="shared" si="748"/>
        <v>1</v>
      </c>
    </row>
    <row r="914" spans="1:198" ht="28" customHeight="1">
      <c r="A914" s="5" t="s">
        <v>4832</v>
      </c>
      <c r="B914" s="5" t="s">
        <v>4834</v>
      </c>
      <c r="C914" s="5" t="s">
        <v>4832</v>
      </c>
      <c r="D914" s="9" t="str">
        <f t="shared" si="721"/>
        <v>u</v>
      </c>
      <c r="E914" s="9" t="str">
        <f t="shared" si="722"/>
        <v xml:space="preserve"> / （SelevマトリックスRホワイト/ブルー/ブラック）</v>
      </c>
      <c r="F914" s="9" t="str">
        <f t="shared" si="723"/>
        <v xml:space="preserve"> / （SelevマトリックスRホワイト/ブルー/ブラック）</v>
      </c>
      <c r="G914" s="5">
        <v>15750</v>
      </c>
      <c r="H914" s="9">
        <f t="shared" si="724"/>
        <v>15750</v>
      </c>
      <c r="I914" s="9" t="str">
        <f t="shared" si="725"/>
        <v>0</v>
      </c>
      <c r="J914" s="9" t="str">
        <f t="shared" si="726"/>
        <v>1</v>
      </c>
      <c r="P914" s="9" t="str">
        <f t="shared" si="727"/>
        <v>SelevマトリックスRホワイト/ブルー/ブラック</v>
      </c>
      <c r="AI914" s="9" t="str">
        <f t="shared" si="728"/>
        <v>http://image.rakuten.co.jp/brotures/cabinet/items/selev/mat301.jpg</v>
      </c>
      <c r="AS914" s="9" t="str">
        <f t="shared" si="750"/>
        <v>1</v>
      </c>
      <c r="AT914" s="9" t="str">
        <f t="shared" si="750"/>
        <v>1</v>
      </c>
      <c r="AU914" s="9" t="str">
        <f t="shared" si="729"/>
        <v>0</v>
      </c>
      <c r="AV914" s="9" t="str">
        <f t="shared" si="730"/>
        <v>1</v>
      </c>
      <c r="AW914" s="9" t="str">
        <f t="shared" si="751"/>
        <v>0</v>
      </c>
      <c r="AX914" s="9" t="str">
        <f t="shared" si="751"/>
        <v>0</v>
      </c>
      <c r="AY914" s="11"/>
      <c r="AZ914" s="11"/>
      <c r="BA914" s="11"/>
      <c r="BB914" s="9" t="str">
        <f t="shared" si="731"/>
        <v>-1</v>
      </c>
      <c r="BC914" s="9" t="str">
        <f t="shared" si="732"/>
        <v>0</v>
      </c>
      <c r="BG914" s="5" t="s">
        <v>681</v>
      </c>
      <c r="BH914" s="5" t="s">
        <v>682</v>
      </c>
      <c r="CS914" s="9" t="str">
        <f t="shared" si="733"/>
        <v>0</v>
      </c>
      <c r="CT914" s="9" t="str">
        <f t="shared" si="734"/>
        <v>&lt;iframe src="http://www.rakuten.ne.jp/gold/brotures/spec/selev/mat301.html" frameborder="0" id="spec-content" scrolling="no"&gt;&lt;/iframe&gt;</v>
      </c>
      <c r="CU914" s="9" t="str">
        <f t="shared" si="735"/>
        <v/>
      </c>
      <c r="CV914" s="9" t="str">
        <f t="shared" si="736"/>
        <v>&lt;div class="row-fluid"&gt;&lt;iframe src="http://www.rakuten.ne.jp/gold/brotures/items/selev/mat301.html" frameborder="0" id="skin-product" scrolling="no"&gt;&lt;/iframe&gt;&lt;/div&gt;</v>
      </c>
      <c r="CW914" s="11" t="str">
        <f t="shared" si="737"/>
        <v/>
      </c>
      <c r="CX914" t="s">
        <v>4832</v>
      </c>
      <c r="CY914" s="9" t="str">
        <f t="shared" si="738"/>
        <v>0</v>
      </c>
      <c r="CZ914" s="11"/>
      <c r="DA914" s="11"/>
      <c r="DB914" s="11"/>
      <c r="DC914" s="11"/>
      <c r="DD914" s="9" t="str">
        <f t="shared" si="739"/>
        <v/>
      </c>
      <c r="DI914" s="9" t="str">
        <f t="shared" si="740"/>
        <v/>
      </c>
      <c r="DT914" s="9">
        <f>VLOOKUP(BG914,ディレクトリID!A:B,2)</f>
        <v>101161</v>
      </c>
      <c r="DV914" s="4" t="str">
        <f t="shared" si="741"/>
        <v>【ウエア　selev】</v>
      </c>
      <c r="DW914" s="4" t="str">
        <f t="shared" si="742"/>
        <v>【ウエア　selev】</v>
      </c>
      <c r="DX914" s="9">
        <f t="shared" si="743"/>
        <v>4</v>
      </c>
      <c r="DY914" s="11"/>
      <c r="DZ914" s="9" t="str">
        <f t="shared" si="752"/>
        <v>1</v>
      </c>
      <c r="EA914" s="9" t="str">
        <f t="shared" si="752"/>
        <v>1</v>
      </c>
      <c r="EB914" s="11"/>
      <c r="EC914" s="11"/>
      <c r="ED914" s="11"/>
      <c r="EE914" s="9" t="str">
        <f t="shared" si="744"/>
        <v>0</v>
      </c>
      <c r="EO914" s="5" t="s">
        <v>428</v>
      </c>
      <c r="EP914" s="8" t="s">
        <v>429</v>
      </c>
      <c r="EQ914" s="8" t="s">
        <v>429</v>
      </c>
      <c r="ER914" s="8" t="s">
        <v>209</v>
      </c>
      <c r="ES914" s="8" t="s">
        <v>430</v>
      </c>
      <c r="ET914" s="9" t="str">
        <f t="shared" si="745"/>
        <v>2</v>
      </c>
      <c r="EU914" s="11"/>
      <c r="EV914" s="11"/>
      <c r="EW914" s="11"/>
      <c r="EX914" s="9" t="str">
        <f t="shared" si="753"/>
        <v>0</v>
      </c>
      <c r="EY914" s="9" t="str">
        <f t="shared" si="753"/>
        <v>0</v>
      </c>
      <c r="EZ914" s="11"/>
      <c r="FA914" s="11"/>
      <c r="FB914" s="9" t="str">
        <f t="shared" si="754"/>
        <v>0</v>
      </c>
      <c r="FC914" s="9" t="str">
        <f t="shared" si="754"/>
        <v>0</v>
      </c>
      <c r="FD914" s="9" t="str">
        <f t="shared" si="746"/>
        <v>1</v>
      </c>
      <c r="FE914" s="9" t="str">
        <f t="shared" si="755"/>
        <v>1</v>
      </c>
      <c r="FF914" s="9" t="str">
        <f t="shared" si="755"/>
        <v>1</v>
      </c>
      <c r="GJ914" s="4" t="str">
        <f t="shared" si="749"/>
        <v>パーツ\ウエア:ブランド\selev</v>
      </c>
      <c r="GK914" s="4" t="str">
        <f t="shared" si="747"/>
        <v>u:u</v>
      </c>
      <c r="GL914" s="11"/>
      <c r="GM914" s="4" t="str">
        <f t="shared" si="756"/>
        <v>::</v>
      </c>
      <c r="GN914" s="4" t="str">
        <f t="shared" si="756"/>
        <v>::</v>
      </c>
      <c r="GO914" s="4" t="str">
        <f t="shared" si="756"/>
        <v>::</v>
      </c>
      <c r="GP914" s="4" t="str">
        <f t="shared" si="748"/>
        <v>1</v>
      </c>
    </row>
    <row r="915" spans="1:198" ht="28" customHeight="1">
      <c r="A915" s="5" t="s">
        <v>4838</v>
      </c>
      <c r="B915" s="5" t="s">
        <v>4840</v>
      </c>
      <c r="C915" s="5" t="s">
        <v>4838</v>
      </c>
      <c r="D915" s="9" t="str">
        <f t="shared" si="721"/>
        <v>u</v>
      </c>
      <c r="E915" s="9" t="str">
        <f t="shared" si="722"/>
        <v xml:space="preserve"> / （SelevマトリックスRホワイト/レッド/ブラック）</v>
      </c>
      <c r="F915" s="9" t="str">
        <f t="shared" si="723"/>
        <v xml:space="preserve"> / （SelevマトリックスRホワイト/レッド/ブラック）</v>
      </c>
      <c r="G915" s="5">
        <v>15750</v>
      </c>
      <c r="H915" s="9">
        <f t="shared" si="724"/>
        <v>15750</v>
      </c>
      <c r="I915" s="9" t="str">
        <f t="shared" si="725"/>
        <v>0</v>
      </c>
      <c r="J915" s="9" t="str">
        <f t="shared" si="726"/>
        <v>1</v>
      </c>
      <c r="P915" s="9" t="str">
        <f t="shared" si="727"/>
        <v>SelevマトリックスRホワイト/レッド/ブラック</v>
      </c>
      <c r="AI915" s="9" t="str">
        <f t="shared" si="728"/>
        <v>http://image.rakuten.co.jp/brotures/cabinet/items/selev/mat302.jpg</v>
      </c>
      <c r="AS915" s="9" t="str">
        <f t="shared" si="750"/>
        <v>1</v>
      </c>
      <c r="AT915" s="9" t="str">
        <f t="shared" si="750"/>
        <v>1</v>
      </c>
      <c r="AU915" s="9" t="str">
        <f t="shared" si="729"/>
        <v>0</v>
      </c>
      <c r="AV915" s="9" t="str">
        <f t="shared" si="730"/>
        <v>1</v>
      </c>
      <c r="AW915" s="9" t="str">
        <f t="shared" si="751"/>
        <v>0</v>
      </c>
      <c r="AX915" s="9" t="str">
        <f t="shared" si="751"/>
        <v>0</v>
      </c>
      <c r="AY915" s="11"/>
      <c r="AZ915" s="11"/>
      <c r="BA915" s="11"/>
      <c r="BB915" s="9" t="str">
        <f t="shared" si="731"/>
        <v>-1</v>
      </c>
      <c r="BC915" s="9" t="str">
        <f t="shared" si="732"/>
        <v>0</v>
      </c>
      <c r="BG915" s="5" t="s">
        <v>681</v>
      </c>
      <c r="BH915" s="5" t="s">
        <v>682</v>
      </c>
      <c r="CS915" s="9" t="str">
        <f t="shared" si="733"/>
        <v>0</v>
      </c>
      <c r="CT915" s="9" t="str">
        <f t="shared" si="734"/>
        <v>&lt;iframe src="http://www.rakuten.ne.jp/gold/brotures/spec/selev/mat302.html" frameborder="0" id="spec-content" scrolling="no"&gt;&lt;/iframe&gt;</v>
      </c>
      <c r="CU915" s="9" t="str">
        <f t="shared" si="735"/>
        <v/>
      </c>
      <c r="CV915" s="9" t="str">
        <f t="shared" si="736"/>
        <v>&lt;div class="row-fluid"&gt;&lt;iframe src="http://www.rakuten.ne.jp/gold/brotures/items/selev/mat302.html" frameborder="0" id="skin-product" scrolling="no"&gt;&lt;/iframe&gt;&lt;/div&gt;</v>
      </c>
      <c r="CW915" s="11" t="str">
        <f t="shared" si="737"/>
        <v/>
      </c>
      <c r="CX915" t="s">
        <v>4838</v>
      </c>
      <c r="CY915" s="9" t="str">
        <f t="shared" si="738"/>
        <v>0</v>
      </c>
      <c r="CZ915" s="11"/>
      <c r="DA915" s="11"/>
      <c r="DB915" s="11"/>
      <c r="DC915" s="11"/>
      <c r="DD915" s="9" t="str">
        <f t="shared" si="739"/>
        <v/>
      </c>
      <c r="DI915" s="9" t="str">
        <f t="shared" si="740"/>
        <v/>
      </c>
      <c r="DT915" s="9">
        <f>VLOOKUP(BG915,ディレクトリID!A:B,2)</f>
        <v>101161</v>
      </c>
      <c r="DV915" s="4" t="str">
        <f t="shared" si="741"/>
        <v>【ウエア　selev】</v>
      </c>
      <c r="DW915" s="4" t="str">
        <f t="shared" si="742"/>
        <v>【ウエア　selev】</v>
      </c>
      <c r="DX915" s="9">
        <f t="shared" si="743"/>
        <v>4</v>
      </c>
      <c r="DY915" s="11"/>
      <c r="DZ915" s="9" t="str">
        <f t="shared" si="752"/>
        <v>1</v>
      </c>
      <c r="EA915" s="9" t="str">
        <f t="shared" si="752"/>
        <v>1</v>
      </c>
      <c r="EB915" s="11"/>
      <c r="EC915" s="11"/>
      <c r="ED915" s="11"/>
      <c r="EE915" s="9" t="str">
        <f t="shared" si="744"/>
        <v>0</v>
      </c>
      <c r="EO915" s="5" t="s">
        <v>428</v>
      </c>
      <c r="EP915" s="8" t="s">
        <v>429</v>
      </c>
      <c r="EQ915" s="8" t="s">
        <v>429</v>
      </c>
      <c r="ER915" s="8" t="s">
        <v>209</v>
      </c>
      <c r="ES915" s="8" t="s">
        <v>430</v>
      </c>
      <c r="ET915" s="9" t="str">
        <f t="shared" si="745"/>
        <v>2</v>
      </c>
      <c r="EU915" s="11"/>
      <c r="EV915" s="11"/>
      <c r="EW915" s="11"/>
      <c r="EX915" s="9" t="str">
        <f t="shared" si="753"/>
        <v>0</v>
      </c>
      <c r="EY915" s="9" t="str">
        <f t="shared" si="753"/>
        <v>0</v>
      </c>
      <c r="EZ915" s="11"/>
      <c r="FA915" s="11"/>
      <c r="FB915" s="9" t="str">
        <f t="shared" si="754"/>
        <v>0</v>
      </c>
      <c r="FC915" s="9" t="str">
        <f t="shared" si="754"/>
        <v>0</v>
      </c>
      <c r="FD915" s="9" t="str">
        <f t="shared" si="746"/>
        <v>1</v>
      </c>
      <c r="FE915" s="9" t="str">
        <f t="shared" si="755"/>
        <v>1</v>
      </c>
      <c r="FF915" s="9" t="str">
        <f t="shared" si="755"/>
        <v>1</v>
      </c>
      <c r="GJ915" s="4" t="str">
        <f t="shared" si="749"/>
        <v>パーツ\ウエア:ブランド\selev</v>
      </c>
      <c r="GK915" s="4" t="str">
        <f t="shared" si="747"/>
        <v>u:u</v>
      </c>
      <c r="GL915" s="11"/>
      <c r="GM915" s="4" t="str">
        <f t="shared" si="756"/>
        <v>::</v>
      </c>
      <c r="GN915" s="4" t="str">
        <f t="shared" si="756"/>
        <v>::</v>
      </c>
      <c r="GO915" s="4" t="str">
        <f t="shared" si="756"/>
        <v>::</v>
      </c>
      <c r="GP915" s="4" t="str">
        <f t="shared" si="748"/>
        <v>1</v>
      </c>
    </row>
    <row r="916" spans="1:198" ht="28" customHeight="1">
      <c r="A916" s="5" t="s">
        <v>4844</v>
      </c>
      <c r="B916" s="5" t="s">
        <v>4846</v>
      </c>
      <c r="C916" s="5" t="s">
        <v>4844</v>
      </c>
      <c r="D916" s="9" t="str">
        <f t="shared" si="721"/>
        <v>u</v>
      </c>
      <c r="E916" s="9" t="str">
        <f t="shared" si="722"/>
        <v xml:space="preserve"> / （SelevマトリックスRホワイト/マゼンタ/ブラック）</v>
      </c>
      <c r="F916" s="9" t="str">
        <f t="shared" si="723"/>
        <v xml:space="preserve"> / （SelevマトリックスRホワイト/マゼンタ/ブラック）</v>
      </c>
      <c r="G916" s="5">
        <v>15750</v>
      </c>
      <c r="H916" s="9">
        <f t="shared" si="724"/>
        <v>15750</v>
      </c>
      <c r="I916" s="9" t="str">
        <f t="shared" si="725"/>
        <v>0</v>
      </c>
      <c r="J916" s="9" t="str">
        <f t="shared" si="726"/>
        <v>1</v>
      </c>
      <c r="P916" s="9" t="str">
        <f t="shared" si="727"/>
        <v>SelevマトリックスRホワイト/マゼンタ/ブラック</v>
      </c>
      <c r="AI916" s="9" t="str">
        <f t="shared" si="728"/>
        <v>http://image.rakuten.co.jp/brotures/cabinet/items/selev/mat303.jpg</v>
      </c>
      <c r="AS916" s="9" t="str">
        <f t="shared" si="750"/>
        <v>1</v>
      </c>
      <c r="AT916" s="9" t="str">
        <f t="shared" si="750"/>
        <v>1</v>
      </c>
      <c r="AU916" s="9" t="str">
        <f t="shared" si="729"/>
        <v>0</v>
      </c>
      <c r="AV916" s="9" t="str">
        <f t="shared" si="730"/>
        <v>1</v>
      </c>
      <c r="AW916" s="9" t="str">
        <f t="shared" si="751"/>
        <v>0</v>
      </c>
      <c r="AX916" s="9" t="str">
        <f t="shared" si="751"/>
        <v>0</v>
      </c>
      <c r="AY916" s="11"/>
      <c r="AZ916" s="11"/>
      <c r="BA916" s="11"/>
      <c r="BB916" s="9" t="str">
        <f t="shared" si="731"/>
        <v>-1</v>
      </c>
      <c r="BC916" s="9" t="str">
        <f t="shared" si="732"/>
        <v>0</v>
      </c>
      <c r="BG916" s="5" t="s">
        <v>681</v>
      </c>
      <c r="BH916" s="5" t="s">
        <v>682</v>
      </c>
      <c r="CS916" s="9" t="str">
        <f t="shared" si="733"/>
        <v>0</v>
      </c>
      <c r="CT916" s="9" t="str">
        <f t="shared" si="734"/>
        <v>&lt;iframe src="http://www.rakuten.ne.jp/gold/brotures/spec/selev/mat303.html" frameborder="0" id="spec-content" scrolling="no"&gt;&lt;/iframe&gt;</v>
      </c>
      <c r="CU916" s="9" t="str">
        <f t="shared" si="735"/>
        <v/>
      </c>
      <c r="CV916" s="9" t="str">
        <f t="shared" si="736"/>
        <v>&lt;div class="row-fluid"&gt;&lt;iframe src="http://www.rakuten.ne.jp/gold/brotures/items/selev/mat303.html" frameborder="0" id="skin-product" scrolling="no"&gt;&lt;/iframe&gt;&lt;/div&gt;</v>
      </c>
      <c r="CW916" s="11" t="str">
        <f t="shared" si="737"/>
        <v/>
      </c>
      <c r="CX916" t="s">
        <v>4844</v>
      </c>
      <c r="CY916" s="9" t="str">
        <f t="shared" si="738"/>
        <v>0</v>
      </c>
      <c r="CZ916" s="11"/>
      <c r="DA916" s="11"/>
      <c r="DB916" s="11"/>
      <c r="DC916" s="11"/>
      <c r="DD916" s="9" t="str">
        <f t="shared" si="739"/>
        <v/>
      </c>
      <c r="DI916" s="9" t="str">
        <f t="shared" si="740"/>
        <v/>
      </c>
      <c r="DT916" s="9">
        <f>VLOOKUP(BG916,ディレクトリID!A:B,2)</f>
        <v>101161</v>
      </c>
      <c r="DV916" s="4" t="str">
        <f t="shared" si="741"/>
        <v>【ウエア　selev】</v>
      </c>
      <c r="DW916" s="4" t="str">
        <f t="shared" si="742"/>
        <v>【ウエア　selev】</v>
      </c>
      <c r="DX916" s="9">
        <f t="shared" si="743"/>
        <v>4</v>
      </c>
      <c r="DY916" s="11"/>
      <c r="DZ916" s="9" t="str">
        <f t="shared" si="752"/>
        <v>1</v>
      </c>
      <c r="EA916" s="9" t="str">
        <f t="shared" si="752"/>
        <v>1</v>
      </c>
      <c r="EB916" s="11"/>
      <c r="EC916" s="11"/>
      <c r="ED916" s="11"/>
      <c r="EE916" s="9" t="str">
        <f t="shared" si="744"/>
        <v>0</v>
      </c>
      <c r="EO916" s="5" t="s">
        <v>428</v>
      </c>
      <c r="EP916" s="8" t="s">
        <v>429</v>
      </c>
      <c r="EQ916" s="8" t="s">
        <v>429</v>
      </c>
      <c r="ER916" s="8" t="s">
        <v>209</v>
      </c>
      <c r="ES916" s="8" t="s">
        <v>430</v>
      </c>
      <c r="ET916" s="9" t="str">
        <f t="shared" si="745"/>
        <v>2</v>
      </c>
      <c r="EU916" s="11"/>
      <c r="EV916" s="11"/>
      <c r="EW916" s="11"/>
      <c r="EX916" s="9" t="str">
        <f t="shared" si="753"/>
        <v>0</v>
      </c>
      <c r="EY916" s="9" t="str">
        <f t="shared" si="753"/>
        <v>0</v>
      </c>
      <c r="EZ916" s="11"/>
      <c r="FA916" s="11"/>
      <c r="FB916" s="9" t="str">
        <f t="shared" si="754"/>
        <v>0</v>
      </c>
      <c r="FC916" s="9" t="str">
        <f t="shared" si="754"/>
        <v>0</v>
      </c>
      <c r="FD916" s="9" t="str">
        <f t="shared" si="746"/>
        <v>1</v>
      </c>
      <c r="FE916" s="9" t="str">
        <f t="shared" si="755"/>
        <v>1</v>
      </c>
      <c r="FF916" s="9" t="str">
        <f t="shared" si="755"/>
        <v>1</v>
      </c>
      <c r="GJ916" s="4" t="str">
        <f t="shared" si="749"/>
        <v>パーツ\ウエア:ブランド\selev</v>
      </c>
      <c r="GK916" s="4" t="str">
        <f t="shared" si="747"/>
        <v>u:u</v>
      </c>
      <c r="GL916" s="11"/>
      <c r="GM916" s="4" t="str">
        <f t="shared" si="756"/>
        <v>::</v>
      </c>
      <c r="GN916" s="4" t="str">
        <f t="shared" si="756"/>
        <v>::</v>
      </c>
      <c r="GO916" s="4" t="str">
        <f t="shared" si="756"/>
        <v>::</v>
      </c>
      <c r="GP916" s="4" t="str">
        <f t="shared" si="748"/>
        <v>1</v>
      </c>
    </row>
    <row r="917" spans="1:198" ht="28" customHeight="1">
      <c r="A917" s="5" t="s">
        <v>4850</v>
      </c>
      <c r="B917" s="5" t="s">
        <v>4852</v>
      </c>
      <c r="C917" s="5" t="s">
        <v>4850</v>
      </c>
      <c r="D917" s="9" t="str">
        <f t="shared" si="721"/>
        <v>u</v>
      </c>
      <c r="E917" s="9" t="str">
        <f t="shared" si="722"/>
        <v xml:space="preserve"> / （SelevマトリックスRブラック/シルバー/ホワイト）</v>
      </c>
      <c r="F917" s="9" t="str">
        <f t="shared" si="723"/>
        <v xml:space="preserve"> / （SelevマトリックスRブラック/シルバー/ホワイト）</v>
      </c>
      <c r="G917" s="5">
        <v>15750</v>
      </c>
      <c r="H917" s="9">
        <f t="shared" si="724"/>
        <v>15750</v>
      </c>
      <c r="I917" s="9" t="str">
        <f t="shared" si="725"/>
        <v>0</v>
      </c>
      <c r="J917" s="9" t="str">
        <f t="shared" si="726"/>
        <v>1</v>
      </c>
      <c r="P917" s="9" t="str">
        <f t="shared" si="727"/>
        <v>SelevマトリックスRブラック/シルバー/ホワイト</v>
      </c>
      <c r="AI917" s="9" t="str">
        <f t="shared" si="728"/>
        <v>http://image.rakuten.co.jp/brotures/cabinet/items/selev/mat304.jpg</v>
      </c>
      <c r="AS917" s="9" t="str">
        <f t="shared" si="750"/>
        <v>1</v>
      </c>
      <c r="AT917" s="9" t="str">
        <f t="shared" si="750"/>
        <v>1</v>
      </c>
      <c r="AU917" s="9" t="str">
        <f t="shared" si="729"/>
        <v>0</v>
      </c>
      <c r="AV917" s="9" t="str">
        <f t="shared" si="730"/>
        <v>1</v>
      </c>
      <c r="AW917" s="9" t="str">
        <f t="shared" si="751"/>
        <v>0</v>
      </c>
      <c r="AX917" s="9" t="str">
        <f t="shared" si="751"/>
        <v>0</v>
      </c>
      <c r="AY917" s="11"/>
      <c r="AZ917" s="11"/>
      <c r="BA917" s="11"/>
      <c r="BB917" s="9" t="str">
        <f t="shared" si="731"/>
        <v>-1</v>
      </c>
      <c r="BC917" s="9" t="str">
        <f t="shared" si="732"/>
        <v>0</v>
      </c>
      <c r="BG917" s="5" t="s">
        <v>681</v>
      </c>
      <c r="BH917" s="5" t="s">
        <v>682</v>
      </c>
      <c r="CS917" s="9" t="str">
        <f t="shared" si="733"/>
        <v>0</v>
      </c>
      <c r="CT917" s="9" t="str">
        <f t="shared" si="734"/>
        <v>&lt;iframe src="http://www.rakuten.ne.jp/gold/brotures/spec/selev/mat304.html" frameborder="0" id="spec-content" scrolling="no"&gt;&lt;/iframe&gt;</v>
      </c>
      <c r="CU917" s="9" t="str">
        <f t="shared" si="735"/>
        <v/>
      </c>
      <c r="CV917" s="9" t="str">
        <f t="shared" si="736"/>
        <v>&lt;div class="row-fluid"&gt;&lt;iframe src="http://www.rakuten.ne.jp/gold/brotures/items/selev/mat304.html" frameborder="0" id="skin-product" scrolling="no"&gt;&lt;/iframe&gt;&lt;/div&gt;</v>
      </c>
      <c r="CW917" s="11" t="str">
        <f t="shared" si="737"/>
        <v/>
      </c>
      <c r="CX917" t="s">
        <v>4850</v>
      </c>
      <c r="CY917" s="9" t="str">
        <f t="shared" si="738"/>
        <v>0</v>
      </c>
      <c r="CZ917" s="11"/>
      <c r="DA917" s="11"/>
      <c r="DB917" s="11"/>
      <c r="DC917" s="11"/>
      <c r="DD917" s="9" t="str">
        <f t="shared" si="739"/>
        <v/>
      </c>
      <c r="DI917" s="9" t="str">
        <f t="shared" si="740"/>
        <v/>
      </c>
      <c r="DT917" s="9">
        <f>VLOOKUP(BG917,ディレクトリID!A:B,2)</f>
        <v>101161</v>
      </c>
      <c r="DV917" s="4" t="str">
        <f t="shared" si="741"/>
        <v>【ウエア　selev】</v>
      </c>
      <c r="DW917" s="4" t="str">
        <f t="shared" si="742"/>
        <v>【ウエア　selev】</v>
      </c>
      <c r="DX917" s="9">
        <f t="shared" si="743"/>
        <v>4</v>
      </c>
      <c r="DY917" s="11"/>
      <c r="DZ917" s="9" t="str">
        <f t="shared" si="752"/>
        <v>1</v>
      </c>
      <c r="EA917" s="9" t="str">
        <f t="shared" si="752"/>
        <v>1</v>
      </c>
      <c r="EB917" s="11"/>
      <c r="EC917" s="11"/>
      <c r="ED917" s="11"/>
      <c r="EE917" s="9" t="str">
        <f t="shared" si="744"/>
        <v>0</v>
      </c>
      <c r="EO917" s="5" t="s">
        <v>428</v>
      </c>
      <c r="EP917" s="8" t="s">
        <v>429</v>
      </c>
      <c r="EQ917" s="8" t="s">
        <v>429</v>
      </c>
      <c r="ER917" s="8" t="s">
        <v>209</v>
      </c>
      <c r="ES917" s="8" t="s">
        <v>430</v>
      </c>
      <c r="ET917" s="9" t="str">
        <f t="shared" si="745"/>
        <v>2</v>
      </c>
      <c r="EU917" s="11"/>
      <c r="EV917" s="11"/>
      <c r="EW917" s="11"/>
      <c r="EX917" s="9" t="str">
        <f t="shared" si="753"/>
        <v>0</v>
      </c>
      <c r="EY917" s="9" t="str">
        <f t="shared" si="753"/>
        <v>0</v>
      </c>
      <c r="EZ917" s="11"/>
      <c r="FA917" s="11"/>
      <c r="FB917" s="9" t="str">
        <f t="shared" si="754"/>
        <v>0</v>
      </c>
      <c r="FC917" s="9" t="str">
        <f t="shared" si="754"/>
        <v>0</v>
      </c>
      <c r="FD917" s="9" t="str">
        <f t="shared" si="746"/>
        <v>1</v>
      </c>
      <c r="FE917" s="9" t="str">
        <f t="shared" si="755"/>
        <v>1</v>
      </c>
      <c r="FF917" s="9" t="str">
        <f t="shared" si="755"/>
        <v>1</v>
      </c>
      <c r="GJ917" s="4" t="str">
        <f t="shared" si="749"/>
        <v>パーツ\ウエア:ブランド\selev</v>
      </c>
      <c r="GK917" s="4" t="str">
        <f t="shared" si="747"/>
        <v>u:u</v>
      </c>
      <c r="GL917" s="11"/>
      <c r="GM917" s="4" t="str">
        <f t="shared" si="756"/>
        <v>::</v>
      </c>
      <c r="GN917" s="4" t="str">
        <f t="shared" si="756"/>
        <v>::</v>
      </c>
      <c r="GO917" s="4" t="str">
        <f t="shared" si="756"/>
        <v>::</v>
      </c>
      <c r="GP917" s="4" t="str">
        <f t="shared" si="748"/>
        <v>1</v>
      </c>
    </row>
    <row r="918" spans="1:198" ht="28" customHeight="1">
      <c r="A918" s="5" t="s">
        <v>4856</v>
      </c>
      <c r="B918" s="5" t="s">
        <v>4858</v>
      </c>
      <c r="C918" s="5" t="s">
        <v>4856</v>
      </c>
      <c r="D918" s="9" t="str">
        <f t="shared" si="721"/>
        <v>u</v>
      </c>
      <c r="E918" s="9" t="str">
        <f t="shared" si="722"/>
        <v xml:space="preserve"> / （SelevマトリックスRホワイト/ブラック）</v>
      </c>
      <c r="F918" s="9" t="str">
        <f t="shared" si="723"/>
        <v xml:space="preserve"> / （SelevマトリックスRホワイト/ブラック）</v>
      </c>
      <c r="G918" s="5">
        <v>15750</v>
      </c>
      <c r="H918" s="9">
        <f t="shared" si="724"/>
        <v>15750</v>
      </c>
      <c r="I918" s="9" t="str">
        <f t="shared" si="725"/>
        <v>0</v>
      </c>
      <c r="J918" s="9" t="str">
        <f t="shared" si="726"/>
        <v>1</v>
      </c>
      <c r="P918" s="9" t="str">
        <f t="shared" si="727"/>
        <v>SelevマトリックスRホワイト/ブラック</v>
      </c>
      <c r="AI918" s="9" t="str">
        <f t="shared" si="728"/>
        <v>http://image.rakuten.co.jp/brotures/cabinet/items/selev/mat305.jpg</v>
      </c>
      <c r="AS918" s="9" t="str">
        <f t="shared" si="750"/>
        <v>1</v>
      </c>
      <c r="AT918" s="9" t="str">
        <f t="shared" si="750"/>
        <v>1</v>
      </c>
      <c r="AU918" s="9" t="str">
        <f t="shared" si="729"/>
        <v>0</v>
      </c>
      <c r="AV918" s="9" t="str">
        <f t="shared" si="730"/>
        <v>1</v>
      </c>
      <c r="AW918" s="9" t="str">
        <f t="shared" si="751"/>
        <v>0</v>
      </c>
      <c r="AX918" s="9" t="str">
        <f t="shared" si="751"/>
        <v>0</v>
      </c>
      <c r="AY918" s="11"/>
      <c r="AZ918" s="11"/>
      <c r="BA918" s="11"/>
      <c r="BB918" s="9" t="str">
        <f t="shared" si="731"/>
        <v>-1</v>
      </c>
      <c r="BC918" s="9" t="str">
        <f t="shared" si="732"/>
        <v>0</v>
      </c>
      <c r="BG918" s="5" t="s">
        <v>681</v>
      </c>
      <c r="BH918" s="5" t="s">
        <v>682</v>
      </c>
      <c r="CS918" s="9" t="str">
        <f t="shared" si="733"/>
        <v>0</v>
      </c>
      <c r="CT918" s="9" t="str">
        <f t="shared" si="734"/>
        <v>&lt;iframe src="http://www.rakuten.ne.jp/gold/brotures/spec/selev/mat305.html" frameborder="0" id="spec-content" scrolling="no"&gt;&lt;/iframe&gt;</v>
      </c>
      <c r="CU918" s="9" t="str">
        <f t="shared" si="735"/>
        <v/>
      </c>
      <c r="CV918" s="9" t="str">
        <f t="shared" si="736"/>
        <v>&lt;div class="row-fluid"&gt;&lt;iframe src="http://www.rakuten.ne.jp/gold/brotures/items/selev/mat305.html" frameborder="0" id="skin-product" scrolling="no"&gt;&lt;/iframe&gt;&lt;/div&gt;</v>
      </c>
      <c r="CW918" s="11" t="str">
        <f t="shared" si="737"/>
        <v/>
      </c>
      <c r="CX918" t="s">
        <v>4856</v>
      </c>
      <c r="CY918" s="9" t="str">
        <f t="shared" si="738"/>
        <v>0</v>
      </c>
      <c r="CZ918" s="11"/>
      <c r="DA918" s="11"/>
      <c r="DB918" s="11"/>
      <c r="DC918" s="11"/>
      <c r="DD918" s="9" t="str">
        <f t="shared" si="739"/>
        <v/>
      </c>
      <c r="DI918" s="9" t="str">
        <f t="shared" si="740"/>
        <v/>
      </c>
      <c r="DT918" s="9">
        <f>VLOOKUP(BG918,ディレクトリID!A:B,2)</f>
        <v>101161</v>
      </c>
      <c r="DV918" s="4" t="str">
        <f t="shared" si="741"/>
        <v>【ウエア　selev】</v>
      </c>
      <c r="DW918" s="4" t="str">
        <f t="shared" si="742"/>
        <v>【ウエア　selev】</v>
      </c>
      <c r="DX918" s="9">
        <f t="shared" si="743"/>
        <v>4</v>
      </c>
      <c r="DY918" s="11"/>
      <c r="DZ918" s="9" t="str">
        <f t="shared" si="752"/>
        <v>1</v>
      </c>
      <c r="EA918" s="9" t="str">
        <f t="shared" si="752"/>
        <v>1</v>
      </c>
      <c r="EB918" s="11"/>
      <c r="EC918" s="11"/>
      <c r="ED918" s="11"/>
      <c r="EE918" s="9" t="str">
        <f t="shared" si="744"/>
        <v>0</v>
      </c>
      <c r="EO918" s="5" t="s">
        <v>428</v>
      </c>
      <c r="EP918" s="8" t="s">
        <v>429</v>
      </c>
      <c r="EQ918" s="8" t="s">
        <v>429</v>
      </c>
      <c r="ER918" s="8" t="s">
        <v>209</v>
      </c>
      <c r="ES918" s="8" t="s">
        <v>430</v>
      </c>
      <c r="ET918" s="9" t="str">
        <f t="shared" si="745"/>
        <v>2</v>
      </c>
      <c r="EU918" s="11"/>
      <c r="EV918" s="11"/>
      <c r="EW918" s="11"/>
      <c r="EX918" s="9" t="str">
        <f t="shared" si="753"/>
        <v>0</v>
      </c>
      <c r="EY918" s="9" t="str">
        <f t="shared" si="753"/>
        <v>0</v>
      </c>
      <c r="EZ918" s="11"/>
      <c r="FA918" s="11"/>
      <c r="FB918" s="9" t="str">
        <f t="shared" si="754"/>
        <v>0</v>
      </c>
      <c r="FC918" s="9" t="str">
        <f t="shared" si="754"/>
        <v>0</v>
      </c>
      <c r="FD918" s="9" t="str">
        <f t="shared" si="746"/>
        <v>1</v>
      </c>
      <c r="FE918" s="9" t="str">
        <f t="shared" si="755"/>
        <v>1</v>
      </c>
      <c r="FF918" s="9" t="str">
        <f t="shared" si="755"/>
        <v>1</v>
      </c>
      <c r="GJ918" s="4" t="str">
        <f t="shared" si="749"/>
        <v>パーツ\ウエア:ブランド\selev</v>
      </c>
      <c r="GK918" s="4" t="str">
        <f t="shared" si="747"/>
        <v>u:u</v>
      </c>
      <c r="GL918" s="11"/>
      <c r="GM918" s="4" t="str">
        <f t="shared" si="756"/>
        <v>::</v>
      </c>
      <c r="GN918" s="4" t="str">
        <f t="shared" si="756"/>
        <v>::</v>
      </c>
      <c r="GO918" s="4" t="str">
        <f t="shared" si="756"/>
        <v>::</v>
      </c>
      <c r="GP918" s="4" t="str">
        <f t="shared" si="748"/>
        <v>1</v>
      </c>
    </row>
    <row r="919" spans="1:198" ht="28" customHeight="1">
      <c r="A919" s="5" t="s">
        <v>4862</v>
      </c>
      <c r="B919" s="5" t="s">
        <v>4864</v>
      </c>
      <c r="C919" s="5" t="s">
        <v>4862</v>
      </c>
      <c r="D919" s="9" t="str">
        <f t="shared" si="721"/>
        <v>u</v>
      </c>
      <c r="E919" s="9" t="str">
        <f t="shared" si="722"/>
        <v xml:space="preserve"> / （SelevマトリックスRマットブラック）</v>
      </c>
      <c r="F919" s="9" t="str">
        <f t="shared" si="723"/>
        <v xml:space="preserve"> / （SelevマトリックスRマットブラック）</v>
      </c>
      <c r="G919" s="5">
        <v>15750</v>
      </c>
      <c r="H919" s="9">
        <f t="shared" si="724"/>
        <v>15750</v>
      </c>
      <c r="I919" s="9" t="str">
        <f t="shared" si="725"/>
        <v>0</v>
      </c>
      <c r="J919" s="9" t="str">
        <f t="shared" si="726"/>
        <v>1</v>
      </c>
      <c r="P919" s="9" t="str">
        <f t="shared" si="727"/>
        <v>SelevマトリックスRマットブラック</v>
      </c>
      <c r="AI919" s="9" t="str">
        <f t="shared" si="728"/>
        <v>http://image.rakuten.co.jp/brotures/cabinet/items/selev/mat702.jpg</v>
      </c>
      <c r="AS919" s="9" t="str">
        <f t="shared" si="750"/>
        <v>1</v>
      </c>
      <c r="AT919" s="9" t="str">
        <f t="shared" si="750"/>
        <v>1</v>
      </c>
      <c r="AU919" s="9" t="str">
        <f t="shared" si="729"/>
        <v>0</v>
      </c>
      <c r="AV919" s="9" t="str">
        <f t="shared" si="730"/>
        <v>1</v>
      </c>
      <c r="AW919" s="9" t="str">
        <f t="shared" si="751"/>
        <v>0</v>
      </c>
      <c r="AX919" s="9" t="str">
        <f t="shared" si="751"/>
        <v>0</v>
      </c>
      <c r="AY919" s="11"/>
      <c r="AZ919" s="11"/>
      <c r="BA919" s="11"/>
      <c r="BB919" s="9" t="str">
        <f t="shared" si="731"/>
        <v>-1</v>
      </c>
      <c r="BC919" s="9" t="str">
        <f t="shared" si="732"/>
        <v>0</v>
      </c>
      <c r="BG919" s="5" t="s">
        <v>681</v>
      </c>
      <c r="BH919" s="5" t="s">
        <v>682</v>
      </c>
      <c r="CS919" s="9" t="str">
        <f t="shared" si="733"/>
        <v>0</v>
      </c>
      <c r="CT919" s="9" t="str">
        <f t="shared" si="734"/>
        <v>&lt;iframe src="http://www.rakuten.ne.jp/gold/brotures/spec/selev/mat702.html" frameborder="0" id="spec-content" scrolling="no"&gt;&lt;/iframe&gt;</v>
      </c>
      <c r="CU919" s="9" t="str">
        <f t="shared" si="735"/>
        <v/>
      </c>
      <c r="CV919" s="9" t="str">
        <f t="shared" si="736"/>
        <v>&lt;div class="row-fluid"&gt;&lt;iframe src="http://www.rakuten.ne.jp/gold/brotures/items/selev/mat702.html" frameborder="0" id="skin-product" scrolling="no"&gt;&lt;/iframe&gt;&lt;/div&gt;</v>
      </c>
      <c r="CW919" s="11" t="str">
        <f t="shared" si="737"/>
        <v/>
      </c>
      <c r="CX919" t="s">
        <v>4862</v>
      </c>
      <c r="CY919" s="9" t="str">
        <f t="shared" si="738"/>
        <v>0</v>
      </c>
      <c r="CZ919" s="11"/>
      <c r="DA919" s="11"/>
      <c r="DB919" s="11"/>
      <c r="DC919" s="11"/>
      <c r="DD919" s="9" t="str">
        <f t="shared" si="739"/>
        <v/>
      </c>
      <c r="DI919" s="9" t="str">
        <f t="shared" si="740"/>
        <v/>
      </c>
      <c r="DT919" s="9">
        <f>VLOOKUP(BG919,ディレクトリID!A:B,2)</f>
        <v>101161</v>
      </c>
      <c r="DV919" s="4" t="str">
        <f t="shared" si="741"/>
        <v>【ウエア　selev】</v>
      </c>
      <c r="DW919" s="4" t="str">
        <f t="shared" si="742"/>
        <v>【ウエア　selev】</v>
      </c>
      <c r="DX919" s="9">
        <f t="shared" si="743"/>
        <v>4</v>
      </c>
      <c r="DY919" s="11"/>
      <c r="DZ919" s="9" t="str">
        <f t="shared" si="752"/>
        <v>1</v>
      </c>
      <c r="EA919" s="9" t="str">
        <f t="shared" si="752"/>
        <v>1</v>
      </c>
      <c r="EB919" s="11"/>
      <c r="EC919" s="11"/>
      <c r="ED919" s="11"/>
      <c r="EE919" s="9" t="str">
        <f t="shared" si="744"/>
        <v>0</v>
      </c>
      <c r="EO919" s="5" t="s">
        <v>428</v>
      </c>
      <c r="EP919" s="8" t="s">
        <v>429</v>
      </c>
      <c r="EQ919" s="8" t="s">
        <v>429</v>
      </c>
      <c r="ER919" s="8" t="s">
        <v>209</v>
      </c>
      <c r="ES919" s="8" t="s">
        <v>430</v>
      </c>
      <c r="ET919" s="9" t="str">
        <f t="shared" si="745"/>
        <v>2</v>
      </c>
      <c r="EU919" s="11"/>
      <c r="EV919" s="11"/>
      <c r="EW919" s="11"/>
      <c r="EX919" s="9" t="str">
        <f t="shared" si="753"/>
        <v>0</v>
      </c>
      <c r="EY919" s="9" t="str">
        <f t="shared" si="753"/>
        <v>0</v>
      </c>
      <c r="EZ919" s="11"/>
      <c r="FA919" s="11"/>
      <c r="FB919" s="9" t="str">
        <f t="shared" si="754"/>
        <v>0</v>
      </c>
      <c r="FC919" s="9" t="str">
        <f t="shared" si="754"/>
        <v>0</v>
      </c>
      <c r="FD919" s="9" t="str">
        <f t="shared" si="746"/>
        <v>1</v>
      </c>
      <c r="FE919" s="9" t="str">
        <f t="shared" si="755"/>
        <v>1</v>
      </c>
      <c r="FF919" s="9" t="str">
        <f t="shared" si="755"/>
        <v>1</v>
      </c>
      <c r="GJ919" s="4" t="str">
        <f t="shared" si="749"/>
        <v>パーツ\ウエア:ブランド\selev</v>
      </c>
      <c r="GK919" s="4" t="str">
        <f t="shared" si="747"/>
        <v>u:u</v>
      </c>
      <c r="GL919" s="11"/>
      <c r="GM919" s="4" t="str">
        <f t="shared" si="756"/>
        <v>::</v>
      </c>
      <c r="GN919" s="4" t="str">
        <f t="shared" si="756"/>
        <v>::</v>
      </c>
      <c r="GO919" s="4" t="str">
        <f t="shared" si="756"/>
        <v>::</v>
      </c>
      <c r="GP919" s="4" t="str">
        <f t="shared" si="748"/>
        <v>1</v>
      </c>
    </row>
    <row r="920" spans="1:198" ht="28" customHeight="1">
      <c r="A920" s="5" t="s">
        <v>4868</v>
      </c>
      <c r="B920" s="5" t="s">
        <v>4871</v>
      </c>
      <c r="C920" s="5" t="s">
        <v>4868</v>
      </c>
      <c r="D920" s="9" t="str">
        <f t="shared" si="721"/>
        <v>u</v>
      </c>
      <c r="E920" s="9" t="str">
        <f t="shared" si="722"/>
        <v xml:space="preserve"> / （AEROSPOKEMatteBlackFront）</v>
      </c>
      <c r="F920" s="9" t="str">
        <f t="shared" si="723"/>
        <v xml:space="preserve"> / （AEROSPOKEMatteBlackFront）</v>
      </c>
      <c r="G920" s="5">
        <v>54600</v>
      </c>
      <c r="H920" s="9">
        <f t="shared" si="724"/>
        <v>54600</v>
      </c>
      <c r="I920" s="9" t="str">
        <f t="shared" si="725"/>
        <v>0</v>
      </c>
      <c r="J920" s="9" t="str">
        <f t="shared" si="726"/>
        <v>1</v>
      </c>
      <c r="P920" s="9" t="str">
        <f t="shared" si="727"/>
        <v>AEROSPOKEMatteBlackFront</v>
      </c>
      <c r="AI920" s="9" t="str">
        <f t="shared" si="728"/>
        <v>http://image.rakuten.co.jp/brotures/cabinet/items/aerospoke/matte-f.jpg</v>
      </c>
      <c r="AS920" s="9" t="str">
        <f t="shared" si="750"/>
        <v>1</v>
      </c>
      <c r="AT920" s="9" t="str">
        <f t="shared" si="750"/>
        <v>1</v>
      </c>
      <c r="AU920" s="9" t="str">
        <f t="shared" si="729"/>
        <v>0</v>
      </c>
      <c r="AV920" s="9" t="str">
        <f t="shared" si="730"/>
        <v>1</v>
      </c>
      <c r="AW920" s="9" t="str">
        <f t="shared" si="751"/>
        <v>0</v>
      </c>
      <c r="AX920" s="9" t="str">
        <f t="shared" si="751"/>
        <v>0</v>
      </c>
      <c r="AY920" s="11"/>
      <c r="AZ920" s="11"/>
      <c r="BA920" s="11"/>
      <c r="BB920" s="9" t="str">
        <f t="shared" si="731"/>
        <v>-1</v>
      </c>
      <c r="BC920" s="9" t="str">
        <f t="shared" si="732"/>
        <v>0</v>
      </c>
      <c r="BG920" s="5" t="s">
        <v>561</v>
      </c>
      <c r="BH920" s="5" t="s">
        <v>4877</v>
      </c>
      <c r="CS920" s="9" t="str">
        <f t="shared" si="733"/>
        <v>0</v>
      </c>
      <c r="CT920" s="9" t="str">
        <f t="shared" si="734"/>
        <v>&lt;iframe src="http://www.rakuten.ne.jp/gold/brotures/spec/aerospoke/matte-f.html" frameborder="0" id="spec-content" scrolling="no"&gt;&lt;/iframe&gt;</v>
      </c>
      <c r="CU920" s="9" t="str">
        <f t="shared" si="735"/>
        <v/>
      </c>
      <c r="CV920" s="9" t="str">
        <f t="shared" si="736"/>
        <v>&lt;div class="row-fluid"&gt;&lt;iframe src="http://www.rakuten.ne.jp/gold/brotures/items/aerospoke/matte-f.html" frameborder="0" id="skin-product" scrolling="no"&gt;&lt;/iframe&gt;&lt;/div&gt;</v>
      </c>
      <c r="CW920" s="11" t="str">
        <f t="shared" si="737"/>
        <v/>
      </c>
      <c r="CX920" t="s">
        <v>4868</v>
      </c>
      <c r="CY920" s="9" t="str">
        <f t="shared" si="738"/>
        <v>0</v>
      </c>
      <c r="CZ920" s="11"/>
      <c r="DA920" s="11"/>
      <c r="DB920" s="11"/>
      <c r="DC920" s="11"/>
      <c r="DD920" s="9" t="str">
        <f t="shared" si="739"/>
        <v/>
      </c>
      <c r="DI920" s="9" t="str">
        <f t="shared" si="740"/>
        <v/>
      </c>
      <c r="DT920" s="9">
        <f>VLOOKUP(BG920,ディレクトリID!A:B,2)</f>
        <v>407713</v>
      </c>
      <c r="DV920" s="4" t="str">
        <f t="shared" si="741"/>
        <v>【ホイール　AEROSPOKE】</v>
      </c>
      <c r="DW920" s="4" t="str">
        <f t="shared" si="742"/>
        <v>【ホイール　AEROSPOKE】</v>
      </c>
      <c r="DX920" s="9">
        <f t="shared" si="743"/>
        <v>2</v>
      </c>
      <c r="DY920" s="11"/>
      <c r="DZ920" s="9" t="str">
        <f t="shared" si="752"/>
        <v>1</v>
      </c>
      <c r="EA920" s="9" t="str">
        <f t="shared" si="752"/>
        <v>1</v>
      </c>
      <c r="EB920" s="11"/>
      <c r="EC920" s="11"/>
      <c r="ED920" s="11"/>
      <c r="EE920" s="9" t="str">
        <f t="shared" si="744"/>
        <v>0</v>
      </c>
      <c r="EO920" s="5" t="s">
        <v>428</v>
      </c>
      <c r="EP920" s="8" t="s">
        <v>429</v>
      </c>
      <c r="EQ920" s="8" t="s">
        <v>429</v>
      </c>
      <c r="ER920" s="8" t="s">
        <v>209</v>
      </c>
      <c r="ES920" s="8" t="s">
        <v>430</v>
      </c>
      <c r="ET920" s="9" t="str">
        <f t="shared" si="745"/>
        <v>2</v>
      </c>
      <c r="EU920" s="11"/>
      <c r="EV920" s="11"/>
      <c r="EW920" s="11"/>
      <c r="EX920" s="9" t="str">
        <f t="shared" si="753"/>
        <v>0</v>
      </c>
      <c r="EY920" s="9" t="str">
        <f t="shared" si="753"/>
        <v>0</v>
      </c>
      <c r="EZ920" s="11"/>
      <c r="FA920" s="11"/>
      <c r="FB920" s="9" t="str">
        <f t="shared" si="754"/>
        <v>0</v>
      </c>
      <c r="FC920" s="9" t="str">
        <f t="shared" si="754"/>
        <v>0</v>
      </c>
      <c r="FD920" s="9" t="str">
        <f t="shared" si="746"/>
        <v>1</v>
      </c>
      <c r="FE920" s="9" t="str">
        <f t="shared" si="755"/>
        <v>1</v>
      </c>
      <c r="FF920" s="9" t="str">
        <f t="shared" si="755"/>
        <v>1</v>
      </c>
      <c r="GJ920" s="4" t="str">
        <f t="shared" si="749"/>
        <v>パーツ\ホイール:ブランド\AEROSPOKE</v>
      </c>
      <c r="GK920" s="4" t="str">
        <f t="shared" si="747"/>
        <v>u:u</v>
      </c>
      <c r="GL920" s="11"/>
      <c r="GM920" s="4" t="str">
        <f t="shared" si="756"/>
        <v>::</v>
      </c>
      <c r="GN920" s="4" t="str">
        <f t="shared" si="756"/>
        <v>::</v>
      </c>
      <c r="GO920" s="4" t="str">
        <f t="shared" si="756"/>
        <v>::</v>
      </c>
      <c r="GP920" s="4" t="str">
        <f t="shared" si="748"/>
        <v>1</v>
      </c>
    </row>
    <row r="921" spans="1:198" ht="28" customHeight="1">
      <c r="A921" s="5" t="s">
        <v>4879</v>
      </c>
      <c r="B921" s="5" t="s">
        <v>4881</v>
      </c>
      <c r="C921" s="5" t="s">
        <v>4879</v>
      </c>
      <c r="D921" s="9" t="str">
        <f t="shared" si="721"/>
        <v>u</v>
      </c>
      <c r="E921" s="9" t="str">
        <f t="shared" si="722"/>
        <v xml:space="preserve"> / （AEROSPOKEMatteBlackRear）</v>
      </c>
      <c r="F921" s="9" t="str">
        <f t="shared" si="723"/>
        <v xml:space="preserve"> / （AEROSPOKEMatteBlackRear）</v>
      </c>
      <c r="G921" s="5">
        <v>60900</v>
      </c>
      <c r="H921" s="9">
        <f t="shared" si="724"/>
        <v>60900</v>
      </c>
      <c r="I921" s="9" t="str">
        <f t="shared" si="725"/>
        <v>0</v>
      </c>
      <c r="J921" s="9" t="str">
        <f t="shared" si="726"/>
        <v>1</v>
      </c>
      <c r="P921" s="9" t="str">
        <f t="shared" si="727"/>
        <v>AEROSPOKEMatteBlackRear</v>
      </c>
      <c r="AI921" s="9" t="str">
        <f t="shared" si="728"/>
        <v>http://image.rakuten.co.jp/brotures/cabinet/items/aerospoke/matte-r.jpg</v>
      </c>
      <c r="AS921" s="9" t="str">
        <f t="shared" si="750"/>
        <v>1</v>
      </c>
      <c r="AT921" s="9" t="str">
        <f t="shared" si="750"/>
        <v>1</v>
      </c>
      <c r="AU921" s="9" t="str">
        <f t="shared" si="729"/>
        <v>0</v>
      </c>
      <c r="AV921" s="9" t="str">
        <f t="shared" si="730"/>
        <v>1</v>
      </c>
      <c r="AW921" s="9" t="str">
        <f t="shared" si="751"/>
        <v>0</v>
      </c>
      <c r="AX921" s="9" t="str">
        <f t="shared" si="751"/>
        <v>0</v>
      </c>
      <c r="AY921" s="11"/>
      <c r="AZ921" s="11"/>
      <c r="BA921" s="11"/>
      <c r="BB921" s="9" t="str">
        <f t="shared" si="731"/>
        <v>-1</v>
      </c>
      <c r="BC921" s="9" t="str">
        <f t="shared" si="732"/>
        <v>0</v>
      </c>
      <c r="BG921" s="5" t="s">
        <v>561</v>
      </c>
      <c r="BH921" s="5" t="s">
        <v>4877</v>
      </c>
      <c r="CS921" s="9" t="str">
        <f t="shared" si="733"/>
        <v>0</v>
      </c>
      <c r="CT921" s="9" t="str">
        <f t="shared" si="734"/>
        <v>&lt;iframe src="http://www.rakuten.ne.jp/gold/brotures/spec/aerospoke/matte-r.html" frameborder="0" id="spec-content" scrolling="no"&gt;&lt;/iframe&gt;</v>
      </c>
      <c r="CU921" s="9" t="str">
        <f t="shared" si="735"/>
        <v/>
      </c>
      <c r="CV921" s="9" t="str">
        <f t="shared" si="736"/>
        <v>&lt;div class="row-fluid"&gt;&lt;iframe src="http://www.rakuten.ne.jp/gold/brotures/items/aerospoke/matte-r.html" frameborder="0" id="skin-product" scrolling="no"&gt;&lt;/iframe&gt;&lt;/div&gt;</v>
      </c>
      <c r="CW921" s="11" t="str">
        <f t="shared" si="737"/>
        <v/>
      </c>
      <c r="CX921" t="s">
        <v>4879</v>
      </c>
      <c r="CY921" s="9" t="str">
        <f t="shared" si="738"/>
        <v>0</v>
      </c>
      <c r="CZ921" s="11"/>
      <c r="DA921" s="11"/>
      <c r="DB921" s="11"/>
      <c r="DC921" s="11"/>
      <c r="DD921" s="9" t="str">
        <f t="shared" si="739"/>
        <v/>
      </c>
      <c r="DI921" s="9" t="str">
        <f t="shared" si="740"/>
        <v/>
      </c>
      <c r="DT921" s="9">
        <f>VLOOKUP(BG921,ディレクトリID!A:B,2)</f>
        <v>407713</v>
      </c>
      <c r="DV921" s="4" t="str">
        <f t="shared" si="741"/>
        <v>【ホイール　AEROSPOKE】</v>
      </c>
      <c r="DW921" s="4" t="str">
        <f t="shared" si="742"/>
        <v>【ホイール　AEROSPOKE】</v>
      </c>
      <c r="DX921" s="9">
        <f t="shared" si="743"/>
        <v>2</v>
      </c>
      <c r="DY921" s="11"/>
      <c r="DZ921" s="9" t="str">
        <f t="shared" si="752"/>
        <v>1</v>
      </c>
      <c r="EA921" s="9" t="str">
        <f t="shared" si="752"/>
        <v>1</v>
      </c>
      <c r="EB921" s="11"/>
      <c r="EC921" s="11"/>
      <c r="ED921" s="11"/>
      <c r="EE921" s="9" t="str">
        <f t="shared" si="744"/>
        <v>0</v>
      </c>
      <c r="EO921" s="5" t="s">
        <v>428</v>
      </c>
      <c r="EP921" s="8" t="s">
        <v>429</v>
      </c>
      <c r="EQ921" s="8" t="s">
        <v>429</v>
      </c>
      <c r="ER921" s="8" t="s">
        <v>209</v>
      </c>
      <c r="ES921" s="8" t="s">
        <v>430</v>
      </c>
      <c r="ET921" s="9" t="str">
        <f t="shared" si="745"/>
        <v>2</v>
      </c>
      <c r="EU921" s="11"/>
      <c r="EV921" s="11"/>
      <c r="EW921" s="11"/>
      <c r="EX921" s="9" t="str">
        <f t="shared" si="753"/>
        <v>0</v>
      </c>
      <c r="EY921" s="9" t="str">
        <f t="shared" si="753"/>
        <v>0</v>
      </c>
      <c r="EZ921" s="11"/>
      <c r="FA921" s="11"/>
      <c r="FB921" s="9" t="str">
        <f t="shared" si="754"/>
        <v>0</v>
      </c>
      <c r="FC921" s="9" t="str">
        <f t="shared" si="754"/>
        <v>0</v>
      </c>
      <c r="FD921" s="9" t="str">
        <f t="shared" si="746"/>
        <v>1</v>
      </c>
      <c r="FE921" s="9" t="str">
        <f t="shared" si="755"/>
        <v>1</v>
      </c>
      <c r="FF921" s="9" t="str">
        <f t="shared" si="755"/>
        <v>1</v>
      </c>
      <c r="GJ921" s="4" t="str">
        <f t="shared" si="749"/>
        <v>パーツ\ホイール:ブランド\AEROSPOKE</v>
      </c>
      <c r="GK921" s="4" t="str">
        <f t="shared" si="747"/>
        <v>u:u</v>
      </c>
      <c r="GL921" s="11"/>
      <c r="GM921" s="4" t="str">
        <f t="shared" si="756"/>
        <v>::</v>
      </c>
      <c r="GN921" s="4" t="str">
        <f t="shared" si="756"/>
        <v>::</v>
      </c>
      <c r="GO921" s="4" t="str">
        <f t="shared" si="756"/>
        <v>::</v>
      </c>
      <c r="GP921" s="4" t="str">
        <f t="shared" si="748"/>
        <v>1</v>
      </c>
    </row>
    <row r="922" spans="1:198" ht="28" customHeight="1">
      <c r="A922" s="5" t="s">
        <v>4885</v>
      </c>
      <c r="B922" s="5" t="s">
        <v>4887</v>
      </c>
      <c r="C922" s="5" t="s">
        <v>4885</v>
      </c>
      <c r="D922" s="9" t="str">
        <f t="shared" si="721"/>
        <v>u</v>
      </c>
      <c r="E922" s="9" t="str">
        <f t="shared" si="722"/>
        <v xml:space="preserve"> / （selleITALIAMAXSLSFLOW）</v>
      </c>
      <c r="F922" s="9" t="str">
        <f t="shared" si="723"/>
        <v xml:space="preserve"> / （selleITALIAMAXSLSFLOW）</v>
      </c>
      <c r="G922" s="5">
        <v>10269</v>
      </c>
      <c r="H922" s="9">
        <f t="shared" si="724"/>
        <v>10269</v>
      </c>
      <c r="I922" s="9" t="str">
        <f t="shared" si="725"/>
        <v>0</v>
      </c>
      <c r="J922" s="9" t="str">
        <f t="shared" si="726"/>
        <v>1</v>
      </c>
      <c r="P922" s="9" t="str">
        <f t="shared" si="727"/>
        <v>selleITALIAMAXSLSFLOW</v>
      </c>
      <c r="AI922" s="9" t="str">
        <f t="shared" si="728"/>
        <v>http://image.rakuten.co.jp/brotures/cabinet/items/selleitalia/max_sls_flow.jpg</v>
      </c>
      <c r="AS922" s="9" t="str">
        <f t="shared" ref="AS922:AT941" si="757">IF($A922&lt;&gt;"","1","")</f>
        <v>1</v>
      </c>
      <c r="AT922" s="9" t="str">
        <f t="shared" si="757"/>
        <v>1</v>
      </c>
      <c r="AU922" s="9" t="str">
        <f t="shared" si="729"/>
        <v>0</v>
      </c>
      <c r="AV922" s="9" t="str">
        <f t="shared" si="730"/>
        <v>1</v>
      </c>
      <c r="AW922" s="9" t="str">
        <f t="shared" ref="AW922:AX941" si="758">IF($A922&lt;&gt;"","0","")</f>
        <v>0</v>
      </c>
      <c r="AX922" s="9" t="str">
        <f t="shared" si="758"/>
        <v>0</v>
      </c>
      <c r="AY922" s="11"/>
      <c r="AZ922" s="11"/>
      <c r="BA922" s="11"/>
      <c r="BB922" s="9" t="str">
        <f t="shared" si="731"/>
        <v>-1</v>
      </c>
      <c r="BC922" s="9" t="str">
        <f t="shared" si="732"/>
        <v>0</v>
      </c>
      <c r="BG922" s="5" t="s">
        <v>316</v>
      </c>
      <c r="BH922" s="5" t="s">
        <v>1295</v>
      </c>
      <c r="CS922" s="9" t="str">
        <f t="shared" si="733"/>
        <v>0</v>
      </c>
      <c r="CT922" s="9" t="str">
        <f t="shared" si="734"/>
        <v>&lt;iframe src="http://www.rakuten.ne.jp/gold/brotures/spec/selleitalia/max_sls_flow.html" frameborder="0" id="spec-content" scrolling="no"&gt;&lt;/iframe&gt;</v>
      </c>
      <c r="CU922" s="9" t="str">
        <f t="shared" si="735"/>
        <v/>
      </c>
      <c r="CV922" s="9" t="str">
        <f t="shared" si="736"/>
        <v>&lt;div class="row-fluid"&gt;&lt;iframe src="http://www.rakuten.ne.jp/gold/brotures/items/selleitalia/max_sls_flow.html" frameborder="0" id="skin-product" scrolling="no"&gt;&lt;/iframe&gt;&lt;/div&gt;</v>
      </c>
      <c r="CW922" s="11" t="str">
        <f t="shared" si="737"/>
        <v/>
      </c>
      <c r="CX922" t="s">
        <v>4885</v>
      </c>
      <c r="CY922" s="9" t="str">
        <f t="shared" si="738"/>
        <v>0</v>
      </c>
      <c r="CZ922" s="11"/>
      <c r="DA922" s="11"/>
      <c r="DB922" s="11"/>
      <c r="DC922" s="11"/>
      <c r="DD922" s="9" t="str">
        <f t="shared" si="739"/>
        <v/>
      </c>
      <c r="DI922" s="9" t="str">
        <f t="shared" si="740"/>
        <v/>
      </c>
      <c r="DT922" s="9">
        <f>VLOOKUP(BG922,ディレクトリID!A:B,2)</f>
        <v>563161</v>
      </c>
      <c r="DV922" s="4" t="str">
        <f t="shared" si="741"/>
        <v>【サドル　selleITALIA】</v>
      </c>
      <c r="DW922" s="4" t="str">
        <f t="shared" si="742"/>
        <v>【サドル　selleITALIA】</v>
      </c>
      <c r="DX922" s="9">
        <f t="shared" si="743"/>
        <v>4</v>
      </c>
      <c r="DY922" s="11"/>
      <c r="DZ922" s="9" t="str">
        <f t="shared" ref="DZ922:EA941" si="759">IF($A922&lt;&gt;"","1","")</f>
        <v>1</v>
      </c>
      <c r="EA922" s="9" t="str">
        <f t="shared" si="759"/>
        <v>1</v>
      </c>
      <c r="EB922" s="11"/>
      <c r="EC922" s="11"/>
      <c r="ED922" s="11"/>
      <c r="EE922" s="9" t="str">
        <f t="shared" si="744"/>
        <v>0</v>
      </c>
      <c r="EO922" s="5" t="s">
        <v>428</v>
      </c>
      <c r="EP922" s="8" t="s">
        <v>429</v>
      </c>
      <c r="EQ922" s="8" t="s">
        <v>429</v>
      </c>
      <c r="ER922" s="8" t="s">
        <v>209</v>
      </c>
      <c r="ES922" s="8" t="s">
        <v>430</v>
      </c>
      <c r="ET922" s="9" t="str">
        <f t="shared" si="745"/>
        <v>2</v>
      </c>
      <c r="EU922" s="11"/>
      <c r="EV922" s="11"/>
      <c r="EW922" s="11"/>
      <c r="EX922" s="9" t="str">
        <f t="shared" ref="EX922:EY941" si="760">IF($A922&lt;&gt;"","0","")</f>
        <v>0</v>
      </c>
      <c r="EY922" s="9" t="str">
        <f t="shared" si="760"/>
        <v>0</v>
      </c>
      <c r="EZ922" s="11"/>
      <c r="FA922" s="11"/>
      <c r="FB922" s="9" t="str">
        <f t="shared" ref="FB922:FC941" si="761">IF($A922&lt;&gt;"","0","")</f>
        <v>0</v>
      </c>
      <c r="FC922" s="9" t="str">
        <f t="shared" si="761"/>
        <v>0</v>
      </c>
      <c r="FD922" s="9" t="str">
        <f t="shared" si="746"/>
        <v>1</v>
      </c>
      <c r="FE922" s="9" t="str">
        <f t="shared" ref="FE922:FF941" si="762">IF($BG922="完成車","3","1")</f>
        <v>1</v>
      </c>
      <c r="FF922" s="9" t="str">
        <f t="shared" si="762"/>
        <v>1</v>
      </c>
      <c r="GJ922" s="4" t="str">
        <f t="shared" si="749"/>
        <v>パーツ\サドル:ブランド\selleITALIA</v>
      </c>
      <c r="GK922" s="4" t="str">
        <f t="shared" si="747"/>
        <v>u:u</v>
      </c>
      <c r="GL922" s="11"/>
      <c r="GM922" s="4" t="str">
        <f t="shared" ref="GM922:GO941" si="763">IF($A922&lt;&gt;"","::","")</f>
        <v>::</v>
      </c>
      <c r="GN922" s="4" t="str">
        <f t="shared" si="763"/>
        <v>::</v>
      </c>
      <c r="GO922" s="4" t="str">
        <f t="shared" si="763"/>
        <v>::</v>
      </c>
      <c r="GP922" s="4" t="str">
        <f t="shared" si="748"/>
        <v>1</v>
      </c>
    </row>
    <row r="923" spans="1:198" ht="28" customHeight="1">
      <c r="A923" s="5" t="s">
        <v>4891</v>
      </c>
      <c r="B923" s="5" t="s">
        <v>4893</v>
      </c>
      <c r="C923" s="5" t="s">
        <v>4891</v>
      </c>
      <c r="D923" s="9" t="str">
        <f t="shared" si="721"/>
        <v>u</v>
      </c>
      <c r="E923" s="9" t="str">
        <f t="shared" si="722"/>
        <v xml:space="preserve"> / （Selevミトマットブラック）</v>
      </c>
      <c r="F923" s="9" t="str">
        <f t="shared" si="723"/>
        <v xml:space="preserve"> / （Selevミトマットブラック）</v>
      </c>
      <c r="G923" s="5">
        <v>14700</v>
      </c>
      <c r="H923" s="9">
        <f t="shared" si="724"/>
        <v>14700</v>
      </c>
      <c r="I923" s="9" t="str">
        <f t="shared" si="725"/>
        <v>0</v>
      </c>
      <c r="J923" s="9" t="str">
        <f t="shared" si="726"/>
        <v>1</v>
      </c>
      <c r="P923" s="9" t="str">
        <f t="shared" si="727"/>
        <v>Selevミトマットブラック</v>
      </c>
      <c r="AI923" s="9" t="str">
        <f t="shared" si="728"/>
        <v>http://image.rakuten.co.jp/brotures/cabinet/items/selev/mit07.jpg</v>
      </c>
      <c r="AS923" s="9" t="str">
        <f t="shared" si="757"/>
        <v>1</v>
      </c>
      <c r="AT923" s="9" t="str">
        <f t="shared" si="757"/>
        <v>1</v>
      </c>
      <c r="AU923" s="9" t="str">
        <f t="shared" si="729"/>
        <v>0</v>
      </c>
      <c r="AV923" s="9" t="str">
        <f t="shared" si="730"/>
        <v>1</v>
      </c>
      <c r="AW923" s="9" t="str">
        <f t="shared" si="758"/>
        <v>0</v>
      </c>
      <c r="AX923" s="9" t="str">
        <f t="shared" si="758"/>
        <v>0</v>
      </c>
      <c r="AY923" s="11"/>
      <c r="AZ923" s="11"/>
      <c r="BA923" s="11"/>
      <c r="BB923" s="9" t="str">
        <f t="shared" si="731"/>
        <v>-1</v>
      </c>
      <c r="BC923" s="9" t="str">
        <f t="shared" si="732"/>
        <v>0</v>
      </c>
      <c r="BG923" s="5" t="s">
        <v>681</v>
      </c>
      <c r="BH923" s="5" t="s">
        <v>682</v>
      </c>
      <c r="CS923" s="9" t="str">
        <f t="shared" si="733"/>
        <v>0</v>
      </c>
      <c r="CT923" s="9" t="str">
        <f t="shared" si="734"/>
        <v>&lt;iframe src="http://www.rakuten.ne.jp/gold/brotures/spec/selev/mit07.html" frameborder="0" id="spec-content" scrolling="no"&gt;&lt;/iframe&gt;</v>
      </c>
      <c r="CU923" s="9" t="str">
        <f t="shared" si="735"/>
        <v/>
      </c>
      <c r="CV923" s="9" t="str">
        <f t="shared" si="736"/>
        <v>&lt;div class="row-fluid"&gt;&lt;iframe src="http://www.rakuten.ne.jp/gold/brotures/items/selev/mit07.html" frameborder="0" id="skin-product" scrolling="no"&gt;&lt;/iframe&gt;&lt;/div&gt;</v>
      </c>
      <c r="CW923" s="11" t="str">
        <f t="shared" si="737"/>
        <v/>
      </c>
      <c r="CX923" t="s">
        <v>4891</v>
      </c>
      <c r="CY923" s="9" t="str">
        <f t="shared" si="738"/>
        <v>0</v>
      </c>
      <c r="CZ923" s="11"/>
      <c r="DA923" s="11"/>
      <c r="DB923" s="11"/>
      <c r="DC923" s="11"/>
      <c r="DD923" s="9" t="str">
        <f t="shared" si="739"/>
        <v/>
      </c>
      <c r="DI923" s="9" t="str">
        <f t="shared" si="740"/>
        <v/>
      </c>
      <c r="DT923" s="9">
        <f>VLOOKUP(BG923,ディレクトリID!A:B,2)</f>
        <v>101161</v>
      </c>
      <c r="DV923" s="4" t="str">
        <f t="shared" si="741"/>
        <v>【ウエア　selev】</v>
      </c>
      <c r="DW923" s="4" t="str">
        <f t="shared" si="742"/>
        <v>【ウエア　selev】</v>
      </c>
      <c r="DX923" s="9">
        <f t="shared" si="743"/>
        <v>4</v>
      </c>
      <c r="DY923" s="11"/>
      <c r="DZ923" s="9" t="str">
        <f t="shared" si="759"/>
        <v>1</v>
      </c>
      <c r="EA923" s="9" t="str">
        <f t="shared" si="759"/>
        <v>1</v>
      </c>
      <c r="EB923" s="11"/>
      <c r="EC923" s="11"/>
      <c r="ED923" s="11"/>
      <c r="EE923" s="9" t="str">
        <f t="shared" si="744"/>
        <v>0</v>
      </c>
      <c r="EO923" s="5" t="s">
        <v>428</v>
      </c>
      <c r="EP923" s="8" t="s">
        <v>429</v>
      </c>
      <c r="EQ923" s="8" t="s">
        <v>429</v>
      </c>
      <c r="ER923" s="8" t="s">
        <v>209</v>
      </c>
      <c r="ES923" s="8" t="s">
        <v>430</v>
      </c>
      <c r="ET923" s="9" t="str">
        <f t="shared" si="745"/>
        <v>2</v>
      </c>
      <c r="EU923" s="11"/>
      <c r="EV923" s="11"/>
      <c r="EW923" s="11"/>
      <c r="EX923" s="9" t="str">
        <f t="shared" si="760"/>
        <v>0</v>
      </c>
      <c r="EY923" s="9" t="str">
        <f t="shared" si="760"/>
        <v>0</v>
      </c>
      <c r="EZ923" s="11"/>
      <c r="FA923" s="11"/>
      <c r="FB923" s="9" t="str">
        <f t="shared" si="761"/>
        <v>0</v>
      </c>
      <c r="FC923" s="9" t="str">
        <f t="shared" si="761"/>
        <v>0</v>
      </c>
      <c r="FD923" s="9" t="str">
        <f t="shared" si="746"/>
        <v>1</v>
      </c>
      <c r="FE923" s="9" t="str">
        <f t="shared" si="762"/>
        <v>1</v>
      </c>
      <c r="FF923" s="9" t="str">
        <f t="shared" si="762"/>
        <v>1</v>
      </c>
      <c r="GJ923" s="4" t="str">
        <f t="shared" si="749"/>
        <v>パーツ\ウエア:ブランド\selev</v>
      </c>
      <c r="GK923" s="4" t="str">
        <f t="shared" si="747"/>
        <v>u:u</v>
      </c>
      <c r="GL923" s="11"/>
      <c r="GM923" s="4" t="str">
        <f t="shared" si="763"/>
        <v>::</v>
      </c>
      <c r="GN923" s="4" t="str">
        <f t="shared" si="763"/>
        <v>::</v>
      </c>
      <c r="GO923" s="4" t="str">
        <f t="shared" si="763"/>
        <v>::</v>
      </c>
      <c r="GP923" s="4" t="str">
        <f t="shared" si="748"/>
        <v>1</v>
      </c>
    </row>
    <row r="924" spans="1:198" ht="28" customHeight="1">
      <c r="A924" s="5" t="s">
        <v>4897</v>
      </c>
      <c r="B924" s="5" t="s">
        <v>4899</v>
      </c>
      <c r="C924" s="5" t="s">
        <v>4897</v>
      </c>
      <c r="D924" s="9" t="str">
        <f t="shared" si="721"/>
        <v>u</v>
      </c>
      <c r="E924" s="9" t="str">
        <f t="shared" si="722"/>
        <v xml:space="preserve"> / （Selevミトマットホワイト）</v>
      </c>
      <c r="F924" s="9" t="str">
        <f t="shared" si="723"/>
        <v xml:space="preserve"> / （Selevミトマットホワイト）</v>
      </c>
      <c r="G924" s="5">
        <v>14700</v>
      </c>
      <c r="H924" s="9">
        <f t="shared" si="724"/>
        <v>14700</v>
      </c>
      <c r="I924" s="9" t="str">
        <f t="shared" si="725"/>
        <v>0</v>
      </c>
      <c r="J924" s="9" t="str">
        <f t="shared" si="726"/>
        <v>1</v>
      </c>
      <c r="P924" s="9" t="str">
        <f t="shared" si="727"/>
        <v>Selevミトマットホワイト</v>
      </c>
      <c r="AI924" s="9" t="str">
        <f t="shared" si="728"/>
        <v>http://image.rakuten.co.jp/brotures/cabinet/items/selev/mit10.jpg</v>
      </c>
      <c r="AS924" s="9" t="str">
        <f t="shared" si="757"/>
        <v>1</v>
      </c>
      <c r="AT924" s="9" t="str">
        <f t="shared" si="757"/>
        <v>1</v>
      </c>
      <c r="AU924" s="9" t="str">
        <f t="shared" si="729"/>
        <v>0</v>
      </c>
      <c r="AV924" s="9" t="str">
        <f t="shared" si="730"/>
        <v>1</v>
      </c>
      <c r="AW924" s="9" t="str">
        <f t="shared" si="758"/>
        <v>0</v>
      </c>
      <c r="AX924" s="9" t="str">
        <f t="shared" si="758"/>
        <v>0</v>
      </c>
      <c r="AY924" s="11"/>
      <c r="AZ924" s="11"/>
      <c r="BA924" s="11"/>
      <c r="BB924" s="9" t="str">
        <f t="shared" si="731"/>
        <v>-1</v>
      </c>
      <c r="BC924" s="9" t="str">
        <f t="shared" si="732"/>
        <v>0</v>
      </c>
      <c r="BG924" s="5" t="s">
        <v>681</v>
      </c>
      <c r="BH924" s="5" t="s">
        <v>682</v>
      </c>
      <c r="CS924" s="9" t="str">
        <f t="shared" si="733"/>
        <v>0</v>
      </c>
      <c r="CT924" s="9" t="str">
        <f t="shared" si="734"/>
        <v>&lt;iframe src="http://www.rakuten.ne.jp/gold/brotures/spec/selev/mit10.html" frameborder="0" id="spec-content" scrolling="no"&gt;&lt;/iframe&gt;</v>
      </c>
      <c r="CU924" s="9" t="str">
        <f t="shared" si="735"/>
        <v/>
      </c>
      <c r="CV924" s="9" t="str">
        <f t="shared" si="736"/>
        <v>&lt;div class="row-fluid"&gt;&lt;iframe src="http://www.rakuten.ne.jp/gold/brotures/items/selev/mit10.html" frameborder="0" id="skin-product" scrolling="no"&gt;&lt;/iframe&gt;&lt;/div&gt;</v>
      </c>
      <c r="CW924" s="11" t="str">
        <f t="shared" si="737"/>
        <v/>
      </c>
      <c r="CX924" t="s">
        <v>4897</v>
      </c>
      <c r="CY924" s="9" t="str">
        <f t="shared" si="738"/>
        <v>0</v>
      </c>
      <c r="CZ924" s="11"/>
      <c r="DA924" s="11"/>
      <c r="DB924" s="11"/>
      <c r="DC924" s="11"/>
      <c r="DD924" s="9" t="str">
        <f t="shared" si="739"/>
        <v/>
      </c>
      <c r="DI924" s="9" t="str">
        <f t="shared" si="740"/>
        <v/>
      </c>
      <c r="DT924" s="9">
        <f>VLOOKUP(BG924,ディレクトリID!A:B,2)</f>
        <v>101161</v>
      </c>
      <c r="DV924" s="4" t="str">
        <f t="shared" si="741"/>
        <v>【ウエア　selev】</v>
      </c>
      <c r="DW924" s="4" t="str">
        <f t="shared" si="742"/>
        <v>【ウエア　selev】</v>
      </c>
      <c r="DX924" s="9">
        <f t="shared" si="743"/>
        <v>4</v>
      </c>
      <c r="DY924" s="11"/>
      <c r="DZ924" s="9" t="str">
        <f t="shared" si="759"/>
        <v>1</v>
      </c>
      <c r="EA924" s="9" t="str">
        <f t="shared" si="759"/>
        <v>1</v>
      </c>
      <c r="EB924" s="11"/>
      <c r="EC924" s="11"/>
      <c r="ED924" s="11"/>
      <c r="EE924" s="9" t="str">
        <f t="shared" si="744"/>
        <v>0</v>
      </c>
      <c r="EO924" s="5" t="s">
        <v>428</v>
      </c>
      <c r="EP924" s="8" t="s">
        <v>429</v>
      </c>
      <c r="EQ924" s="8" t="s">
        <v>429</v>
      </c>
      <c r="ER924" s="8" t="s">
        <v>209</v>
      </c>
      <c r="ES924" s="8" t="s">
        <v>430</v>
      </c>
      <c r="ET924" s="9" t="str">
        <f t="shared" si="745"/>
        <v>2</v>
      </c>
      <c r="EU924" s="11"/>
      <c r="EV924" s="11"/>
      <c r="EW924" s="11"/>
      <c r="EX924" s="9" t="str">
        <f t="shared" si="760"/>
        <v>0</v>
      </c>
      <c r="EY924" s="9" t="str">
        <f t="shared" si="760"/>
        <v>0</v>
      </c>
      <c r="EZ924" s="11"/>
      <c r="FA924" s="11"/>
      <c r="FB924" s="9" t="str">
        <f t="shared" si="761"/>
        <v>0</v>
      </c>
      <c r="FC924" s="9" t="str">
        <f t="shared" si="761"/>
        <v>0</v>
      </c>
      <c r="FD924" s="9" t="str">
        <f t="shared" si="746"/>
        <v>1</v>
      </c>
      <c r="FE924" s="9" t="str">
        <f t="shared" si="762"/>
        <v>1</v>
      </c>
      <c r="FF924" s="9" t="str">
        <f t="shared" si="762"/>
        <v>1</v>
      </c>
      <c r="GJ924" s="4" t="str">
        <f t="shared" si="749"/>
        <v>パーツ\ウエア:ブランド\selev</v>
      </c>
      <c r="GK924" s="4" t="str">
        <f t="shared" si="747"/>
        <v>u:u</v>
      </c>
      <c r="GL924" s="11"/>
      <c r="GM924" s="4" t="str">
        <f t="shared" si="763"/>
        <v>::</v>
      </c>
      <c r="GN924" s="4" t="str">
        <f t="shared" si="763"/>
        <v>::</v>
      </c>
      <c r="GO924" s="4" t="str">
        <f t="shared" si="763"/>
        <v>::</v>
      </c>
      <c r="GP924" s="4" t="str">
        <f t="shared" si="748"/>
        <v>1</v>
      </c>
    </row>
    <row r="925" spans="1:198" ht="28" customHeight="1">
      <c r="A925" s="5" t="s">
        <v>4903</v>
      </c>
      <c r="B925" s="5" t="s">
        <v>4905</v>
      </c>
      <c r="C925" s="5" t="s">
        <v>4903</v>
      </c>
      <c r="D925" s="9" t="str">
        <f t="shared" si="721"/>
        <v>u</v>
      </c>
      <c r="E925" s="9" t="str">
        <f t="shared" si="722"/>
        <v xml:space="preserve"> / （MKSハーフクリップDEEP）</v>
      </c>
      <c r="F925" s="9" t="str">
        <f t="shared" si="723"/>
        <v xml:space="preserve"> / （MKSハーフクリップDEEP）</v>
      </c>
      <c r="G925" s="5">
        <v>1850</v>
      </c>
      <c r="H925" s="9">
        <f t="shared" si="724"/>
        <v>1850</v>
      </c>
      <c r="I925" s="9" t="str">
        <f t="shared" si="725"/>
        <v>0</v>
      </c>
      <c r="J925" s="9" t="str">
        <f t="shared" si="726"/>
        <v>1</v>
      </c>
      <c r="P925" s="9" t="str">
        <f t="shared" si="727"/>
        <v>MKSハーフクリップDEEP</v>
      </c>
      <c r="AI925" s="9" t="str">
        <f t="shared" si="728"/>
        <v>http://image.rakuten.co.jp/brotures/cabinet/items/mks/mks_halfdeep.jpg</v>
      </c>
      <c r="AS925" s="9" t="str">
        <f t="shared" si="757"/>
        <v>1</v>
      </c>
      <c r="AT925" s="9" t="str">
        <f t="shared" si="757"/>
        <v>1</v>
      </c>
      <c r="AU925" s="9" t="str">
        <f t="shared" si="729"/>
        <v>0</v>
      </c>
      <c r="AV925" s="9" t="str">
        <f t="shared" si="730"/>
        <v>1</v>
      </c>
      <c r="AW925" s="9" t="str">
        <f t="shared" si="758"/>
        <v>0</v>
      </c>
      <c r="AX925" s="9" t="str">
        <f t="shared" si="758"/>
        <v>0</v>
      </c>
      <c r="AY925" s="11"/>
      <c r="AZ925" s="11"/>
      <c r="BA925" s="11"/>
      <c r="BB925" s="9" t="str">
        <f t="shared" si="731"/>
        <v>-1</v>
      </c>
      <c r="BC925" s="9" t="str">
        <f t="shared" si="732"/>
        <v>0</v>
      </c>
      <c r="BG925" s="5" t="s">
        <v>277</v>
      </c>
      <c r="BH925" s="5" t="s">
        <v>8509</v>
      </c>
      <c r="CS925" s="9" t="str">
        <f t="shared" si="733"/>
        <v>0</v>
      </c>
      <c r="CT925" s="9" t="str">
        <f t="shared" si="734"/>
        <v>&lt;iframe src="http://www.rakuten.ne.jp/gold/brotures/spec/mks/mks_halfdeep.html" frameborder="0" id="spec-content" scrolling="no"&gt;&lt;/iframe&gt;</v>
      </c>
      <c r="CU925" s="9" t="str">
        <f t="shared" si="735"/>
        <v/>
      </c>
      <c r="CV925" s="9" t="str">
        <f t="shared" si="736"/>
        <v>&lt;div class="row-fluid"&gt;&lt;iframe src="http://www.rakuten.ne.jp/gold/brotures/items/mks/mks_halfdeep.html" frameborder="0" id="skin-product" scrolling="no"&gt;&lt;/iframe&gt;&lt;/div&gt;</v>
      </c>
      <c r="CW925" s="11" t="str">
        <f t="shared" si="737"/>
        <v/>
      </c>
      <c r="CX925" t="s">
        <v>4903</v>
      </c>
      <c r="CY925" s="9" t="str">
        <f t="shared" si="738"/>
        <v>0</v>
      </c>
      <c r="CZ925" s="11"/>
      <c r="DA925" s="11"/>
      <c r="DB925" s="11"/>
      <c r="DC925" s="11"/>
      <c r="DD925" s="9" t="str">
        <f t="shared" si="739"/>
        <v/>
      </c>
      <c r="DI925" s="9" t="str">
        <f t="shared" si="740"/>
        <v/>
      </c>
      <c r="DT925" s="9">
        <f>VLOOKUP(BG925,ディレクトリID!A:B,2)</f>
        <v>407697</v>
      </c>
      <c r="DV925" s="4" t="str">
        <f t="shared" si="741"/>
        <v>【ペダル＆ストラップ　MKS】</v>
      </c>
      <c r="DW925" s="4" t="str">
        <f t="shared" si="742"/>
        <v>【ペダル＆ストラップ　MKS】</v>
      </c>
      <c r="DX925" s="9">
        <f t="shared" si="743"/>
        <v>4</v>
      </c>
      <c r="DY925" s="11"/>
      <c r="DZ925" s="9" t="str">
        <f t="shared" si="759"/>
        <v>1</v>
      </c>
      <c r="EA925" s="9" t="str">
        <f t="shared" si="759"/>
        <v>1</v>
      </c>
      <c r="EB925" s="11"/>
      <c r="EC925" s="11"/>
      <c r="ED925" s="11"/>
      <c r="EE925" s="9" t="str">
        <f t="shared" si="744"/>
        <v>0</v>
      </c>
      <c r="EO925" s="5" t="s">
        <v>428</v>
      </c>
      <c r="EP925" s="8" t="s">
        <v>429</v>
      </c>
      <c r="EQ925" s="8" t="s">
        <v>429</v>
      </c>
      <c r="ER925" s="8" t="s">
        <v>209</v>
      </c>
      <c r="ES925" s="8" t="s">
        <v>430</v>
      </c>
      <c r="ET925" s="9" t="str">
        <f t="shared" si="745"/>
        <v>2</v>
      </c>
      <c r="EU925" s="11"/>
      <c r="EV925" s="11"/>
      <c r="EW925" s="11"/>
      <c r="EX925" s="9" t="str">
        <f t="shared" si="760"/>
        <v>0</v>
      </c>
      <c r="EY925" s="9" t="str">
        <f t="shared" si="760"/>
        <v>0</v>
      </c>
      <c r="EZ925" s="11"/>
      <c r="FA925" s="11"/>
      <c r="FB925" s="9" t="str">
        <f t="shared" si="761"/>
        <v>0</v>
      </c>
      <c r="FC925" s="9" t="str">
        <f t="shared" si="761"/>
        <v>0</v>
      </c>
      <c r="FD925" s="9" t="str">
        <f t="shared" si="746"/>
        <v>1</v>
      </c>
      <c r="FE925" s="9" t="str">
        <f t="shared" si="762"/>
        <v>1</v>
      </c>
      <c r="FF925" s="9" t="str">
        <f t="shared" si="762"/>
        <v>1</v>
      </c>
      <c r="GJ925" s="4" t="str">
        <f t="shared" si="749"/>
        <v>パーツ\ペダル＆ストラップ:ブランド\MKS</v>
      </c>
      <c r="GK925" s="4" t="str">
        <f t="shared" si="747"/>
        <v>u:u</v>
      </c>
      <c r="GL925" s="11"/>
      <c r="GM925" s="4" t="str">
        <f t="shared" si="763"/>
        <v>::</v>
      </c>
      <c r="GN925" s="4" t="str">
        <f t="shared" si="763"/>
        <v>::</v>
      </c>
      <c r="GO925" s="4" t="str">
        <f t="shared" si="763"/>
        <v>::</v>
      </c>
      <c r="GP925" s="4" t="str">
        <f t="shared" si="748"/>
        <v>1</v>
      </c>
    </row>
    <row r="926" spans="1:198" ht="28" customHeight="1">
      <c r="A926" s="5" t="s">
        <v>4909</v>
      </c>
      <c r="B926" s="5" t="s">
        <v>4911</v>
      </c>
      <c r="C926" s="5" t="s">
        <v>4909</v>
      </c>
      <c r="D926" s="9" t="str">
        <f t="shared" si="721"/>
        <v>u</v>
      </c>
      <c r="E926" s="9" t="str">
        <f t="shared" si="722"/>
        <v xml:space="preserve"> / （MKSトークリップ鉄DEEP）</v>
      </c>
      <c r="F926" s="9" t="str">
        <f t="shared" si="723"/>
        <v xml:space="preserve"> / （MKSトークリップ鉄DEEP）</v>
      </c>
      <c r="G926" s="5">
        <v>1800</v>
      </c>
      <c r="H926" s="9">
        <f t="shared" si="724"/>
        <v>1800</v>
      </c>
      <c r="I926" s="9" t="str">
        <f t="shared" si="725"/>
        <v>0</v>
      </c>
      <c r="J926" s="9" t="str">
        <f t="shared" si="726"/>
        <v>1</v>
      </c>
      <c r="P926" s="9" t="str">
        <f t="shared" si="727"/>
        <v>MKSトークリップ鉄DEEP</v>
      </c>
      <c r="AI926" s="9" t="str">
        <f t="shared" si="728"/>
        <v>http://image.rakuten.co.jp/brotures/cabinet/items/mks/mks_toe_deep.jpg</v>
      </c>
      <c r="AS926" s="9" t="str">
        <f t="shared" si="757"/>
        <v>1</v>
      </c>
      <c r="AT926" s="9" t="str">
        <f t="shared" si="757"/>
        <v>1</v>
      </c>
      <c r="AU926" s="9" t="str">
        <f t="shared" si="729"/>
        <v>0</v>
      </c>
      <c r="AV926" s="9" t="str">
        <f t="shared" si="730"/>
        <v>1</v>
      </c>
      <c r="AW926" s="9" t="str">
        <f t="shared" si="758"/>
        <v>0</v>
      </c>
      <c r="AX926" s="9" t="str">
        <f t="shared" si="758"/>
        <v>0</v>
      </c>
      <c r="AY926" s="11"/>
      <c r="AZ926" s="11"/>
      <c r="BA926" s="11"/>
      <c r="BB926" s="9" t="str">
        <f t="shared" si="731"/>
        <v>-1</v>
      </c>
      <c r="BC926" s="9" t="str">
        <f t="shared" si="732"/>
        <v>0</v>
      </c>
      <c r="BG926" s="5" t="s">
        <v>277</v>
      </c>
      <c r="BH926" s="5" t="s">
        <v>8509</v>
      </c>
      <c r="CS926" s="9" t="str">
        <f t="shared" si="733"/>
        <v>0</v>
      </c>
      <c r="CT926" s="9" t="str">
        <f t="shared" si="734"/>
        <v>&lt;iframe src="http://www.rakuten.ne.jp/gold/brotures/spec/mks/mks_toe_deep.html" frameborder="0" id="spec-content" scrolling="no"&gt;&lt;/iframe&gt;</v>
      </c>
      <c r="CU926" s="9" t="str">
        <f t="shared" si="735"/>
        <v/>
      </c>
      <c r="CV926" s="9" t="str">
        <f t="shared" si="736"/>
        <v>&lt;div class="row-fluid"&gt;&lt;iframe src="http://www.rakuten.ne.jp/gold/brotures/items/mks/mks_toe_deep.html" frameborder="0" id="skin-product" scrolling="no"&gt;&lt;/iframe&gt;&lt;/div&gt;</v>
      </c>
      <c r="CW926" s="11" t="str">
        <f t="shared" si="737"/>
        <v/>
      </c>
      <c r="CX926" t="s">
        <v>4909</v>
      </c>
      <c r="CY926" s="9" t="str">
        <f t="shared" si="738"/>
        <v>0</v>
      </c>
      <c r="CZ926" s="11"/>
      <c r="DA926" s="11"/>
      <c r="DB926" s="11"/>
      <c r="DC926" s="11"/>
      <c r="DD926" s="9" t="str">
        <f t="shared" si="739"/>
        <v/>
      </c>
      <c r="DI926" s="9" t="str">
        <f t="shared" si="740"/>
        <v/>
      </c>
      <c r="DT926" s="9">
        <f>VLOOKUP(BG926,ディレクトリID!A:B,2)</f>
        <v>407697</v>
      </c>
      <c r="DV926" s="4" t="str">
        <f t="shared" si="741"/>
        <v>【ペダル＆ストラップ　MKS】</v>
      </c>
      <c r="DW926" s="4" t="str">
        <f t="shared" si="742"/>
        <v>【ペダル＆ストラップ　MKS】</v>
      </c>
      <c r="DX926" s="9">
        <f t="shared" si="743"/>
        <v>4</v>
      </c>
      <c r="DY926" s="11"/>
      <c r="DZ926" s="9" t="str">
        <f t="shared" si="759"/>
        <v>1</v>
      </c>
      <c r="EA926" s="9" t="str">
        <f t="shared" si="759"/>
        <v>1</v>
      </c>
      <c r="EB926" s="11"/>
      <c r="EC926" s="11"/>
      <c r="ED926" s="11"/>
      <c r="EE926" s="9" t="str">
        <f t="shared" si="744"/>
        <v>0</v>
      </c>
      <c r="EO926" s="5" t="s">
        <v>428</v>
      </c>
      <c r="EP926" s="8" t="s">
        <v>429</v>
      </c>
      <c r="EQ926" s="8" t="s">
        <v>429</v>
      </c>
      <c r="ER926" s="8" t="s">
        <v>209</v>
      </c>
      <c r="ES926" s="8" t="s">
        <v>430</v>
      </c>
      <c r="ET926" s="9" t="str">
        <f t="shared" si="745"/>
        <v>2</v>
      </c>
      <c r="EU926" s="11"/>
      <c r="EV926" s="11"/>
      <c r="EW926" s="11"/>
      <c r="EX926" s="9" t="str">
        <f t="shared" si="760"/>
        <v>0</v>
      </c>
      <c r="EY926" s="9" t="str">
        <f t="shared" si="760"/>
        <v>0</v>
      </c>
      <c r="EZ926" s="11"/>
      <c r="FA926" s="11"/>
      <c r="FB926" s="9" t="str">
        <f t="shared" si="761"/>
        <v>0</v>
      </c>
      <c r="FC926" s="9" t="str">
        <f t="shared" si="761"/>
        <v>0</v>
      </c>
      <c r="FD926" s="9" t="str">
        <f t="shared" si="746"/>
        <v>1</v>
      </c>
      <c r="FE926" s="9" t="str">
        <f t="shared" si="762"/>
        <v>1</v>
      </c>
      <c r="FF926" s="9" t="str">
        <f t="shared" si="762"/>
        <v>1</v>
      </c>
      <c r="GJ926" s="4" t="str">
        <f t="shared" si="749"/>
        <v>パーツ\ペダル＆ストラップ:ブランド\MKS</v>
      </c>
      <c r="GK926" s="4" t="str">
        <f t="shared" si="747"/>
        <v>u:u</v>
      </c>
      <c r="GL926" s="11"/>
      <c r="GM926" s="4" t="str">
        <f t="shared" si="763"/>
        <v>::</v>
      </c>
      <c r="GN926" s="4" t="str">
        <f t="shared" si="763"/>
        <v>::</v>
      </c>
      <c r="GO926" s="4" t="str">
        <f t="shared" si="763"/>
        <v>::</v>
      </c>
      <c r="GP926" s="4" t="str">
        <f t="shared" si="748"/>
        <v>1</v>
      </c>
    </row>
    <row r="927" spans="1:198" ht="28" customHeight="1">
      <c r="A927" s="5" t="s">
        <v>4915</v>
      </c>
      <c r="B927" s="5" t="s">
        <v>4917</v>
      </c>
      <c r="C927" s="5" t="s">
        <v>4915</v>
      </c>
      <c r="D927" s="9" t="str">
        <f t="shared" si="721"/>
        <v>u</v>
      </c>
      <c r="E927" s="9" t="str">
        <f t="shared" si="722"/>
        <v xml:space="preserve"> / （MKSトークリップスーパー鉄）</v>
      </c>
      <c r="F927" s="9" t="str">
        <f t="shared" si="723"/>
        <v xml:space="preserve"> / （MKSトークリップスーパー鉄）</v>
      </c>
      <c r="G927" s="5">
        <v>1570</v>
      </c>
      <c r="H927" s="9">
        <f t="shared" si="724"/>
        <v>1570</v>
      </c>
      <c r="I927" s="9" t="str">
        <f t="shared" si="725"/>
        <v>0</v>
      </c>
      <c r="J927" s="9" t="str">
        <f t="shared" si="726"/>
        <v>1</v>
      </c>
      <c r="P927" s="9" t="str">
        <f t="shared" si="727"/>
        <v>MKSトークリップスーパー鉄</v>
      </c>
      <c r="AI927" s="9" t="str">
        <f t="shared" si="728"/>
        <v>http://image.rakuten.co.jp/brotures/cabinet/items/mks/mks_toe_s.jpg</v>
      </c>
      <c r="AS927" s="9" t="str">
        <f t="shared" si="757"/>
        <v>1</v>
      </c>
      <c r="AT927" s="9" t="str">
        <f t="shared" si="757"/>
        <v>1</v>
      </c>
      <c r="AU927" s="9" t="str">
        <f t="shared" si="729"/>
        <v>0</v>
      </c>
      <c r="AV927" s="9" t="str">
        <f t="shared" si="730"/>
        <v>1</v>
      </c>
      <c r="AW927" s="9" t="str">
        <f t="shared" si="758"/>
        <v>0</v>
      </c>
      <c r="AX927" s="9" t="str">
        <f t="shared" si="758"/>
        <v>0</v>
      </c>
      <c r="AY927" s="11"/>
      <c r="AZ927" s="11"/>
      <c r="BA927" s="11"/>
      <c r="BB927" s="9" t="str">
        <f t="shared" si="731"/>
        <v>-1</v>
      </c>
      <c r="BC927" s="9" t="str">
        <f t="shared" si="732"/>
        <v>0</v>
      </c>
      <c r="BG927" s="5" t="s">
        <v>277</v>
      </c>
      <c r="BH927" s="5" t="s">
        <v>8509</v>
      </c>
      <c r="CS927" s="9" t="str">
        <f t="shared" si="733"/>
        <v>0</v>
      </c>
      <c r="CT927" s="9" t="str">
        <f t="shared" si="734"/>
        <v>&lt;iframe src="http://www.rakuten.ne.jp/gold/brotures/spec/mks/mks_toe_s.html" frameborder="0" id="spec-content" scrolling="no"&gt;&lt;/iframe&gt;</v>
      </c>
      <c r="CU927" s="9" t="str">
        <f t="shared" si="735"/>
        <v/>
      </c>
      <c r="CV927" s="9" t="str">
        <f t="shared" si="736"/>
        <v>&lt;div class="row-fluid"&gt;&lt;iframe src="http://www.rakuten.ne.jp/gold/brotures/items/mks/mks_toe_s.html" frameborder="0" id="skin-product" scrolling="no"&gt;&lt;/iframe&gt;&lt;/div&gt;</v>
      </c>
      <c r="CW927" s="11" t="str">
        <f t="shared" si="737"/>
        <v/>
      </c>
      <c r="CX927" t="s">
        <v>4915</v>
      </c>
      <c r="CY927" s="9" t="str">
        <f t="shared" si="738"/>
        <v>0</v>
      </c>
      <c r="CZ927" s="11"/>
      <c r="DA927" s="11"/>
      <c r="DB927" s="11"/>
      <c r="DC927" s="11"/>
      <c r="DD927" s="9" t="str">
        <f t="shared" si="739"/>
        <v/>
      </c>
      <c r="DI927" s="9" t="str">
        <f t="shared" si="740"/>
        <v/>
      </c>
      <c r="DT927" s="9">
        <f>VLOOKUP(BG927,ディレクトリID!A:B,2)</f>
        <v>407697</v>
      </c>
      <c r="DV927" s="4" t="str">
        <f t="shared" si="741"/>
        <v>【ペダル＆ストラップ　MKS】</v>
      </c>
      <c r="DW927" s="4" t="str">
        <f t="shared" si="742"/>
        <v>【ペダル＆ストラップ　MKS】</v>
      </c>
      <c r="DX927" s="9">
        <f t="shared" si="743"/>
        <v>4</v>
      </c>
      <c r="DY927" s="11"/>
      <c r="DZ927" s="9" t="str">
        <f t="shared" si="759"/>
        <v>1</v>
      </c>
      <c r="EA927" s="9" t="str">
        <f t="shared" si="759"/>
        <v>1</v>
      </c>
      <c r="EB927" s="11"/>
      <c r="EC927" s="11"/>
      <c r="ED927" s="11"/>
      <c r="EE927" s="9" t="str">
        <f t="shared" si="744"/>
        <v>0</v>
      </c>
      <c r="EO927" s="5" t="s">
        <v>428</v>
      </c>
      <c r="EP927" s="8" t="s">
        <v>429</v>
      </c>
      <c r="EQ927" s="8" t="s">
        <v>429</v>
      </c>
      <c r="ER927" s="8" t="s">
        <v>209</v>
      </c>
      <c r="ES927" s="8" t="s">
        <v>430</v>
      </c>
      <c r="ET927" s="9" t="str">
        <f t="shared" si="745"/>
        <v>2</v>
      </c>
      <c r="EU927" s="11"/>
      <c r="EV927" s="11"/>
      <c r="EW927" s="11"/>
      <c r="EX927" s="9" t="str">
        <f t="shared" si="760"/>
        <v>0</v>
      </c>
      <c r="EY927" s="9" t="str">
        <f t="shared" si="760"/>
        <v>0</v>
      </c>
      <c r="EZ927" s="11"/>
      <c r="FA927" s="11"/>
      <c r="FB927" s="9" t="str">
        <f t="shared" si="761"/>
        <v>0</v>
      </c>
      <c r="FC927" s="9" t="str">
        <f t="shared" si="761"/>
        <v>0</v>
      </c>
      <c r="FD927" s="9" t="str">
        <f t="shared" si="746"/>
        <v>1</v>
      </c>
      <c r="FE927" s="9" t="str">
        <f t="shared" si="762"/>
        <v>1</v>
      </c>
      <c r="FF927" s="9" t="str">
        <f t="shared" si="762"/>
        <v>1</v>
      </c>
      <c r="GJ927" s="4" t="str">
        <f t="shared" si="749"/>
        <v>パーツ\ペダル＆ストラップ:ブランド\MKS</v>
      </c>
      <c r="GK927" s="4" t="str">
        <f t="shared" si="747"/>
        <v>u:u</v>
      </c>
      <c r="GL927" s="11"/>
      <c r="GM927" s="4" t="str">
        <f t="shared" si="763"/>
        <v>::</v>
      </c>
      <c r="GN927" s="4" t="str">
        <f t="shared" si="763"/>
        <v>::</v>
      </c>
      <c r="GO927" s="4" t="str">
        <f t="shared" si="763"/>
        <v>::</v>
      </c>
      <c r="GP927" s="4" t="str">
        <f t="shared" si="748"/>
        <v>1</v>
      </c>
    </row>
    <row r="928" spans="1:198" ht="28" customHeight="1">
      <c r="A928" s="5" t="s">
        <v>4921</v>
      </c>
      <c r="B928" s="5" t="s">
        <v>4923</v>
      </c>
      <c r="C928" s="5" t="s">
        <v>4921</v>
      </c>
      <c r="D928" s="9" t="str">
        <f t="shared" si="721"/>
        <v>u</v>
      </c>
      <c r="E928" s="9" t="str">
        <f t="shared" si="722"/>
        <v xml:space="preserve"> / （MKSトークリップスーパーアルミ）</v>
      </c>
      <c r="F928" s="9" t="str">
        <f t="shared" si="723"/>
        <v xml:space="preserve"> / （MKSトークリップスーパーアルミ）</v>
      </c>
      <c r="G928" s="5">
        <v>1770</v>
      </c>
      <c r="H928" s="9">
        <f t="shared" si="724"/>
        <v>1770</v>
      </c>
      <c r="I928" s="9" t="str">
        <f t="shared" si="725"/>
        <v>0</v>
      </c>
      <c r="J928" s="9" t="str">
        <f t="shared" si="726"/>
        <v>1</v>
      </c>
      <c r="O928" s="1" t="s">
        <v>5007</v>
      </c>
      <c r="P928" s="9" t="str">
        <f t="shared" si="727"/>
        <v>MKSトークリップスーパーアルミ</v>
      </c>
      <c r="AI928" s="9" t="str">
        <f t="shared" si="728"/>
        <v>http://image.rakuten.co.jp/brotures/cabinet/items/mks/mks_toe_s_alloy.jpg</v>
      </c>
      <c r="AS928" s="9" t="str">
        <f t="shared" si="757"/>
        <v>1</v>
      </c>
      <c r="AT928" s="9" t="str">
        <f t="shared" si="757"/>
        <v>1</v>
      </c>
      <c r="AU928" s="9" t="str">
        <f t="shared" si="729"/>
        <v>0</v>
      </c>
      <c r="AV928" s="9" t="str">
        <f t="shared" si="730"/>
        <v>1</v>
      </c>
      <c r="AW928" s="9" t="str">
        <f t="shared" si="758"/>
        <v>0</v>
      </c>
      <c r="AX928" s="9" t="str">
        <f t="shared" si="758"/>
        <v>0</v>
      </c>
      <c r="AY928" s="11"/>
      <c r="AZ928" s="11"/>
      <c r="BA928" s="11"/>
      <c r="BB928" s="9" t="str">
        <f t="shared" si="731"/>
        <v>-1</v>
      </c>
      <c r="BC928" s="9" t="str">
        <f t="shared" si="732"/>
        <v>0</v>
      </c>
      <c r="BG928" s="5" t="s">
        <v>277</v>
      </c>
      <c r="BH928" s="5" t="s">
        <v>8509</v>
      </c>
      <c r="CS928" s="9" t="str">
        <f t="shared" si="733"/>
        <v>0</v>
      </c>
      <c r="CT928" s="9" t="str">
        <f t="shared" si="734"/>
        <v>&lt;iframe src="http://www.rakuten.ne.jp/gold/brotures/spec/mks/mks_toe_s_alloy.html" frameborder="0" id="spec-content" scrolling="no"&gt;&lt;/iframe&gt;</v>
      </c>
      <c r="CU928" s="9" t="str">
        <f t="shared" si="735"/>
        <v/>
      </c>
      <c r="CV928" s="9" t="str">
        <f t="shared" si="736"/>
        <v>&lt;div class="row-fluid"&gt;&lt;iframe src="http://www.rakuten.ne.jp/gold/brotures/items/mks/mks_toe_s_alloy.html" frameborder="0" id="skin-product" scrolling="no"&gt;&lt;/iframe&gt;&lt;/div&gt;</v>
      </c>
      <c r="CW928" s="11" t="str">
        <f t="shared" si="737"/>
        <v/>
      </c>
      <c r="CX928" t="s">
        <v>4921</v>
      </c>
      <c r="CY928" s="9" t="str">
        <f t="shared" si="738"/>
        <v>0</v>
      </c>
      <c r="CZ928" s="11"/>
      <c r="DA928" s="11"/>
      <c r="DB928" s="11"/>
      <c r="DC928" s="11"/>
      <c r="DD928" s="9" t="str">
        <f t="shared" si="739"/>
        <v/>
      </c>
      <c r="DI928" s="9" t="str">
        <f t="shared" si="740"/>
        <v/>
      </c>
      <c r="DT928" s="9">
        <f>VLOOKUP(BG928,ディレクトリID!A:B,2)</f>
        <v>407697</v>
      </c>
      <c r="DV928" s="4" t="str">
        <f t="shared" si="741"/>
        <v>【ペダル＆ストラップ　MKS】</v>
      </c>
      <c r="DW928" s="4" t="str">
        <f t="shared" si="742"/>
        <v>【ペダル＆ストラップ　MKS】</v>
      </c>
      <c r="DX928" s="9">
        <f t="shared" si="743"/>
        <v>4</v>
      </c>
      <c r="DY928" s="11"/>
      <c r="DZ928" s="9" t="str">
        <f t="shared" si="759"/>
        <v>1</v>
      </c>
      <c r="EA928" s="9" t="str">
        <f t="shared" si="759"/>
        <v>1</v>
      </c>
      <c r="EB928" s="11"/>
      <c r="EC928" s="11"/>
      <c r="ED928" s="11"/>
      <c r="EE928" s="9" t="str">
        <f t="shared" si="744"/>
        <v>0</v>
      </c>
      <c r="EO928" s="5" t="s">
        <v>428</v>
      </c>
      <c r="EP928" s="8" t="s">
        <v>429</v>
      </c>
      <c r="EQ928" s="8" t="s">
        <v>429</v>
      </c>
      <c r="ER928" s="8" t="s">
        <v>209</v>
      </c>
      <c r="ES928" s="8" t="s">
        <v>430</v>
      </c>
      <c r="ET928" s="9" t="str">
        <f t="shared" si="745"/>
        <v>2</v>
      </c>
      <c r="EU928" s="11"/>
      <c r="EV928" s="11"/>
      <c r="EW928" s="11"/>
      <c r="EX928" s="9" t="str">
        <f t="shared" si="760"/>
        <v>0</v>
      </c>
      <c r="EY928" s="9" t="str">
        <f t="shared" si="760"/>
        <v>0</v>
      </c>
      <c r="EZ928" s="11"/>
      <c r="FA928" s="11"/>
      <c r="FB928" s="9" t="str">
        <f t="shared" si="761"/>
        <v>0</v>
      </c>
      <c r="FC928" s="9" t="str">
        <f t="shared" si="761"/>
        <v>0</v>
      </c>
      <c r="FD928" s="9" t="str">
        <f t="shared" si="746"/>
        <v>1</v>
      </c>
      <c r="FE928" s="9" t="str">
        <f t="shared" si="762"/>
        <v>1</v>
      </c>
      <c r="FF928" s="9" t="str">
        <f t="shared" si="762"/>
        <v>1</v>
      </c>
      <c r="GJ928" s="4" t="str">
        <f t="shared" si="749"/>
        <v>パーツ\ペダル＆ストラップ:ブランド\MKS</v>
      </c>
      <c r="GK928" s="4" t="str">
        <f t="shared" si="747"/>
        <v>u:u</v>
      </c>
      <c r="GL928" s="11"/>
      <c r="GM928" s="4" t="str">
        <f t="shared" si="763"/>
        <v>::</v>
      </c>
      <c r="GN928" s="4" t="str">
        <f t="shared" si="763"/>
        <v>::</v>
      </c>
      <c r="GO928" s="4" t="str">
        <f t="shared" si="763"/>
        <v>::</v>
      </c>
      <c r="GP928" s="4" t="str">
        <f t="shared" si="748"/>
        <v>1</v>
      </c>
    </row>
    <row r="929" spans="1:198" ht="28" customHeight="1">
      <c r="A929" s="5" t="s">
        <v>4927</v>
      </c>
      <c r="B929" s="5" t="s">
        <v>4929</v>
      </c>
      <c r="C929" s="5" t="s">
        <v>4927</v>
      </c>
      <c r="D929" s="9" t="str">
        <f t="shared" si="721"/>
        <v>u</v>
      </c>
      <c r="E929" s="9" t="str">
        <f t="shared" si="722"/>
        <v xml:space="preserve"> / （DOSNOVENTAMontecarloFrameset）</v>
      </c>
      <c r="F929" s="9" t="str">
        <f t="shared" si="723"/>
        <v xml:space="preserve"> / （DOSNOVENTAMontecarloFrameset）</v>
      </c>
      <c r="G929" s="5">
        <v>157500</v>
      </c>
      <c r="H929" s="9">
        <f t="shared" si="724"/>
        <v>157500</v>
      </c>
      <c r="I929" s="9" t="str">
        <f t="shared" si="725"/>
        <v>0</v>
      </c>
      <c r="J929" s="9" t="str">
        <f t="shared" si="726"/>
        <v>1</v>
      </c>
      <c r="M929" s="5" t="s">
        <v>340</v>
      </c>
      <c r="O929" s="1" t="s">
        <v>5014</v>
      </c>
      <c r="P929" s="9" t="str">
        <f t="shared" si="727"/>
        <v>DOSNOVENTAMontecarloFrameset</v>
      </c>
      <c r="AI929" s="9" t="str">
        <f t="shared" si="728"/>
        <v>http://image.rakuten.co.jp/brotures/cabinet/items/dosnoventa/montecarlo.jpg</v>
      </c>
      <c r="AS929" s="9" t="str">
        <f t="shared" si="757"/>
        <v>1</v>
      </c>
      <c r="AT929" s="9" t="str">
        <f t="shared" si="757"/>
        <v>1</v>
      </c>
      <c r="AU929" s="9" t="str">
        <f t="shared" si="729"/>
        <v>0</v>
      </c>
      <c r="AV929" s="9" t="str">
        <f t="shared" si="730"/>
        <v>1</v>
      </c>
      <c r="AW929" s="9" t="str">
        <f t="shared" si="758"/>
        <v>0</v>
      </c>
      <c r="AX929" s="9" t="str">
        <f t="shared" si="758"/>
        <v>0</v>
      </c>
      <c r="AY929" s="11"/>
      <c r="AZ929" s="11"/>
      <c r="BA929" s="11"/>
      <c r="BB929" s="9" t="str">
        <f t="shared" si="731"/>
        <v>-1</v>
      </c>
      <c r="BC929" s="9" t="str">
        <f t="shared" si="732"/>
        <v>2</v>
      </c>
      <c r="BG929" s="5" t="s">
        <v>2459</v>
      </c>
      <c r="BH929" s="5" t="s">
        <v>2460</v>
      </c>
      <c r="CS929" s="9" t="str">
        <f t="shared" si="733"/>
        <v>0</v>
      </c>
      <c r="CT929" s="9" t="str">
        <f t="shared" si="734"/>
        <v>&lt;iframe src="http://www.rakuten.ne.jp/gold/brotures/spec/dosnoventa/montecarlo.html" frameborder="0" id="spec-content" scrolling="no"&gt;&lt;/iframe&gt;</v>
      </c>
      <c r="CU929" s="9" t="str">
        <f t="shared" si="735"/>
        <v/>
      </c>
      <c r="CV929" s="9" t="str">
        <f t="shared" si="736"/>
        <v>&lt;div class="row-fluid"&gt;&lt;iframe src="http://www.rakuten.ne.jp/gold/brotures/items/dosnoventa/montecarlo.html" frameborder="0" id="skin-product" scrolling="no"&gt;&lt;/iframe&gt;&lt;/div&gt;</v>
      </c>
      <c r="CW929" s="11" t="str">
        <f t="shared" si="737"/>
        <v/>
      </c>
      <c r="CX929" t="s">
        <v>4933</v>
      </c>
      <c r="CY929" s="9" t="str">
        <f t="shared" si="738"/>
        <v>0</v>
      </c>
      <c r="CZ929" s="11"/>
      <c r="DA929" s="11"/>
      <c r="DB929" s="11"/>
      <c r="DC929" s="11"/>
      <c r="DD929" s="9" t="str">
        <f t="shared" si="739"/>
        <v/>
      </c>
      <c r="DE929" s="5" t="s">
        <v>346</v>
      </c>
      <c r="DF929" s="5" t="s">
        <v>346</v>
      </c>
      <c r="DI929" s="9" t="str">
        <f t="shared" si="740"/>
        <v/>
      </c>
      <c r="DT929" s="9">
        <f>VLOOKUP(BG929,ディレクトリID!A:B,2)</f>
        <v>563158</v>
      </c>
      <c r="DV929" s="4" t="str">
        <f t="shared" si="741"/>
        <v>【フレーム　DOSNOVENTA】</v>
      </c>
      <c r="DW929" s="4" t="str">
        <f t="shared" si="742"/>
        <v>【フレーム　DOSNOVENTA】</v>
      </c>
      <c r="DX929" s="9">
        <f t="shared" si="743"/>
        <v>2</v>
      </c>
      <c r="DY929" s="11"/>
      <c r="DZ929" s="9" t="str">
        <f t="shared" si="759"/>
        <v>1</v>
      </c>
      <c r="EA929" s="9" t="str">
        <f t="shared" si="759"/>
        <v>1</v>
      </c>
      <c r="EB929" s="11"/>
      <c r="EC929" s="11"/>
      <c r="ED929" s="11"/>
      <c r="EE929" s="9" t="str">
        <f t="shared" si="744"/>
        <v>0</v>
      </c>
      <c r="EO929" s="5" t="s">
        <v>428</v>
      </c>
      <c r="EP929" s="8" t="s">
        <v>429</v>
      </c>
      <c r="EQ929" s="8" t="s">
        <v>429</v>
      </c>
      <c r="ER929" s="8" t="s">
        <v>209</v>
      </c>
      <c r="ES929" s="8" t="s">
        <v>430</v>
      </c>
      <c r="ET929" s="9" t="str">
        <f t="shared" si="745"/>
        <v>2</v>
      </c>
      <c r="EU929" s="11"/>
      <c r="EV929" s="11"/>
      <c r="EW929" s="11"/>
      <c r="EX929" s="9" t="str">
        <f t="shared" si="760"/>
        <v>0</v>
      </c>
      <c r="EY929" s="9" t="str">
        <f t="shared" si="760"/>
        <v>0</v>
      </c>
      <c r="EZ929" s="11"/>
      <c r="FA929" s="11"/>
      <c r="FB929" s="9" t="str">
        <f t="shared" si="761"/>
        <v>0</v>
      </c>
      <c r="FC929" s="9" t="str">
        <f t="shared" si="761"/>
        <v>0</v>
      </c>
      <c r="FD929" s="9" t="str">
        <f t="shared" si="746"/>
        <v>1</v>
      </c>
      <c r="FE929" s="9" t="str">
        <f t="shared" si="762"/>
        <v>1</v>
      </c>
      <c r="FF929" s="9" t="str">
        <f t="shared" si="762"/>
        <v>1</v>
      </c>
      <c r="GJ929" s="4" t="str">
        <f t="shared" si="749"/>
        <v>パーツ\フレーム:ブランド\DOSNOVENTA</v>
      </c>
      <c r="GK929" s="4" t="str">
        <f t="shared" si="747"/>
        <v>u:u</v>
      </c>
      <c r="GL929" s="11"/>
      <c r="GM929" s="4" t="str">
        <f t="shared" si="763"/>
        <v>::</v>
      </c>
      <c r="GN929" s="4" t="str">
        <f t="shared" si="763"/>
        <v>::</v>
      </c>
      <c r="GO929" s="4" t="str">
        <f t="shared" si="763"/>
        <v>::</v>
      </c>
      <c r="GP929" s="4" t="str">
        <f t="shared" si="748"/>
        <v>1</v>
      </c>
    </row>
    <row r="930" spans="1:198" ht="28" customHeight="1">
      <c r="A930" s="5" t="s">
        <v>4927</v>
      </c>
      <c r="B930" s="5" t="s">
        <v>4929</v>
      </c>
      <c r="C930" s="5" t="s">
        <v>4927</v>
      </c>
      <c r="D930" s="9" t="str">
        <f t="shared" si="721"/>
        <v>u</v>
      </c>
      <c r="E930" s="9" t="str">
        <f t="shared" si="722"/>
        <v xml:space="preserve"> / （DOSNOVENTAMontecarloFrameset）</v>
      </c>
      <c r="F930" s="9" t="str">
        <f t="shared" si="723"/>
        <v xml:space="preserve"> / （DOSNOVENTAMontecarloFrameset）</v>
      </c>
      <c r="G930" s="5">
        <v>157500</v>
      </c>
      <c r="H930" s="9">
        <f t="shared" si="724"/>
        <v>157500</v>
      </c>
      <c r="I930" s="9" t="str">
        <f t="shared" si="725"/>
        <v>0</v>
      </c>
      <c r="J930" s="9" t="str">
        <f t="shared" si="726"/>
        <v>1</v>
      </c>
      <c r="M930" s="5" t="s">
        <v>340</v>
      </c>
      <c r="P930" s="9" t="str">
        <f t="shared" si="727"/>
        <v>DOSNOVENTAMontecarloFrameset</v>
      </c>
      <c r="AI930" s="9" t="str">
        <f t="shared" si="728"/>
        <v>http://image.rakuten.co.jp/brotures/cabinet/items/dosnoventa/montecarlo.jpg</v>
      </c>
      <c r="AS930" s="9" t="str">
        <f t="shared" si="757"/>
        <v>1</v>
      </c>
      <c r="AT930" s="9" t="str">
        <f t="shared" si="757"/>
        <v>1</v>
      </c>
      <c r="AU930" s="9" t="str">
        <f t="shared" si="729"/>
        <v>0</v>
      </c>
      <c r="AV930" s="9" t="str">
        <f t="shared" si="730"/>
        <v>1</v>
      </c>
      <c r="AW930" s="9" t="str">
        <f t="shared" si="758"/>
        <v>0</v>
      </c>
      <c r="AX930" s="9" t="str">
        <f t="shared" si="758"/>
        <v>0</v>
      </c>
      <c r="AY930" s="11"/>
      <c r="AZ930" s="11"/>
      <c r="BA930" s="11"/>
      <c r="BB930" s="9" t="str">
        <f t="shared" si="731"/>
        <v>-1</v>
      </c>
      <c r="BC930" s="9" t="str">
        <f t="shared" si="732"/>
        <v>2</v>
      </c>
      <c r="BG930" s="5" t="s">
        <v>2459</v>
      </c>
      <c r="BH930" s="5" t="s">
        <v>2460</v>
      </c>
      <c r="CS930" s="9" t="str">
        <f t="shared" si="733"/>
        <v>0</v>
      </c>
      <c r="CT930" s="9" t="str">
        <f t="shared" si="734"/>
        <v>&lt;iframe src="http://www.rakuten.ne.jp/gold/brotures/spec/dosnoventa/montecarlo.html" frameborder="0" id="spec-content" scrolling="no"&gt;&lt;/iframe&gt;</v>
      </c>
      <c r="CU930" s="9" t="str">
        <f t="shared" si="735"/>
        <v/>
      </c>
      <c r="CV930" s="9" t="str">
        <f t="shared" si="736"/>
        <v>&lt;div class="row-fluid"&gt;&lt;iframe src="http://www.rakuten.ne.jp/gold/brotures/items/dosnoventa/montecarlo.html" frameborder="0" id="skin-product" scrolling="no"&gt;&lt;/iframe&gt;&lt;/div&gt;</v>
      </c>
      <c r="CW930" s="11" t="str">
        <f t="shared" si="737"/>
        <v/>
      </c>
      <c r="CX930" t="s">
        <v>4934</v>
      </c>
      <c r="CY930" s="9" t="str">
        <f t="shared" si="738"/>
        <v>0</v>
      </c>
      <c r="CZ930" s="11"/>
      <c r="DA930" s="11"/>
      <c r="DB930" s="11"/>
      <c r="DC930" s="11"/>
      <c r="DD930" s="9" t="str">
        <f t="shared" si="739"/>
        <v/>
      </c>
      <c r="DE930" s="5" t="s">
        <v>1629</v>
      </c>
      <c r="DF930" s="5" t="s">
        <v>1629</v>
      </c>
      <c r="DI930" s="9" t="str">
        <f t="shared" si="740"/>
        <v/>
      </c>
      <c r="DT930" s="9">
        <f>VLOOKUP(BG930,ディレクトリID!A:B,2)</f>
        <v>563158</v>
      </c>
      <c r="DV930" s="4" t="str">
        <f t="shared" si="741"/>
        <v>【フレーム　DOSNOVENTA】</v>
      </c>
      <c r="DW930" s="4" t="str">
        <f t="shared" si="742"/>
        <v>【フレーム　DOSNOVENTA】</v>
      </c>
      <c r="DX930" s="9">
        <f t="shared" si="743"/>
        <v>2</v>
      </c>
      <c r="DY930" s="11"/>
      <c r="DZ930" s="9" t="str">
        <f t="shared" si="759"/>
        <v>1</v>
      </c>
      <c r="EA930" s="9" t="str">
        <f t="shared" si="759"/>
        <v>1</v>
      </c>
      <c r="EB930" s="11"/>
      <c r="EC930" s="11"/>
      <c r="ED930" s="11"/>
      <c r="EE930" s="9" t="str">
        <f t="shared" si="744"/>
        <v>0</v>
      </c>
      <c r="EO930" s="5" t="s">
        <v>428</v>
      </c>
      <c r="EP930" s="8" t="s">
        <v>429</v>
      </c>
      <c r="EQ930" s="8" t="s">
        <v>429</v>
      </c>
      <c r="ER930" s="8" t="s">
        <v>209</v>
      </c>
      <c r="ES930" s="8" t="s">
        <v>430</v>
      </c>
      <c r="ET930" s="9" t="str">
        <f t="shared" si="745"/>
        <v>2</v>
      </c>
      <c r="EU930" s="11"/>
      <c r="EV930" s="11"/>
      <c r="EW930" s="11"/>
      <c r="EX930" s="9" t="str">
        <f t="shared" si="760"/>
        <v>0</v>
      </c>
      <c r="EY930" s="9" t="str">
        <f t="shared" si="760"/>
        <v>0</v>
      </c>
      <c r="EZ930" s="11"/>
      <c r="FA930" s="11"/>
      <c r="FB930" s="9" t="str">
        <f t="shared" si="761"/>
        <v>0</v>
      </c>
      <c r="FC930" s="9" t="str">
        <f t="shared" si="761"/>
        <v>0</v>
      </c>
      <c r="FD930" s="9" t="str">
        <f t="shared" si="746"/>
        <v>1</v>
      </c>
      <c r="FE930" s="9" t="str">
        <f t="shared" si="762"/>
        <v>1</v>
      </c>
      <c r="FF930" s="9" t="str">
        <f t="shared" si="762"/>
        <v>1</v>
      </c>
      <c r="GJ930" s="4" t="str">
        <f t="shared" si="749"/>
        <v>パーツ\フレーム:ブランド\DOSNOVENTA</v>
      </c>
      <c r="GK930" s="4" t="str">
        <f t="shared" si="747"/>
        <v>u:u</v>
      </c>
      <c r="GL930" s="11"/>
      <c r="GM930" s="4" t="str">
        <f t="shared" si="763"/>
        <v>::</v>
      </c>
      <c r="GN930" s="4" t="str">
        <f t="shared" si="763"/>
        <v>::</v>
      </c>
      <c r="GO930" s="4" t="str">
        <f t="shared" si="763"/>
        <v>::</v>
      </c>
      <c r="GP930" s="4" t="str">
        <f t="shared" si="748"/>
        <v>1</v>
      </c>
    </row>
    <row r="931" spans="1:198" ht="28" customHeight="1">
      <c r="A931" s="5" t="s">
        <v>4927</v>
      </c>
      <c r="B931" s="5" t="s">
        <v>4929</v>
      </c>
      <c r="C931" s="5" t="s">
        <v>4927</v>
      </c>
      <c r="D931" s="9" t="str">
        <f t="shared" si="721"/>
        <v>u</v>
      </c>
      <c r="E931" s="9" t="str">
        <f t="shared" si="722"/>
        <v xml:space="preserve"> / （DOSNOVENTAMontecarloFrameset）</v>
      </c>
      <c r="F931" s="9" t="str">
        <f t="shared" si="723"/>
        <v xml:space="preserve"> / （DOSNOVENTAMontecarloFrameset）</v>
      </c>
      <c r="G931" s="5">
        <v>157500</v>
      </c>
      <c r="H931" s="9">
        <f t="shared" si="724"/>
        <v>157500</v>
      </c>
      <c r="I931" s="9" t="str">
        <f t="shared" si="725"/>
        <v>0</v>
      </c>
      <c r="J931" s="9" t="str">
        <f t="shared" si="726"/>
        <v>1</v>
      </c>
      <c r="M931" s="5" t="s">
        <v>340</v>
      </c>
      <c r="P931" s="9" t="str">
        <f t="shared" si="727"/>
        <v>DOSNOVENTAMontecarloFrameset</v>
      </c>
      <c r="AI931" s="9" t="str">
        <f t="shared" si="728"/>
        <v>http://image.rakuten.co.jp/brotures/cabinet/items/dosnoventa/montecarlo.jpg</v>
      </c>
      <c r="AS931" s="9" t="str">
        <f t="shared" si="757"/>
        <v>1</v>
      </c>
      <c r="AT931" s="9" t="str">
        <f t="shared" si="757"/>
        <v>1</v>
      </c>
      <c r="AU931" s="9" t="str">
        <f t="shared" si="729"/>
        <v>0</v>
      </c>
      <c r="AV931" s="9" t="str">
        <f t="shared" si="730"/>
        <v>1</v>
      </c>
      <c r="AW931" s="9" t="str">
        <f t="shared" si="758"/>
        <v>0</v>
      </c>
      <c r="AX931" s="9" t="str">
        <f t="shared" si="758"/>
        <v>0</v>
      </c>
      <c r="AY931" s="11"/>
      <c r="AZ931" s="11"/>
      <c r="BA931" s="11"/>
      <c r="BB931" s="9" t="str">
        <f t="shared" si="731"/>
        <v>-1</v>
      </c>
      <c r="BC931" s="9" t="str">
        <f t="shared" si="732"/>
        <v>2</v>
      </c>
      <c r="BG931" s="5" t="s">
        <v>2459</v>
      </c>
      <c r="BH931" s="5" t="s">
        <v>2460</v>
      </c>
      <c r="CS931" s="9" t="str">
        <f t="shared" si="733"/>
        <v>0</v>
      </c>
      <c r="CT931" s="9" t="str">
        <f t="shared" si="734"/>
        <v>&lt;iframe src="http://www.rakuten.ne.jp/gold/brotures/spec/dosnoventa/montecarlo.html" frameborder="0" id="spec-content" scrolling="no"&gt;&lt;/iframe&gt;</v>
      </c>
      <c r="CU931" s="9" t="str">
        <f t="shared" si="735"/>
        <v/>
      </c>
      <c r="CV931" s="9" t="str">
        <f t="shared" si="736"/>
        <v>&lt;div class="row-fluid"&gt;&lt;iframe src="http://www.rakuten.ne.jp/gold/brotures/items/dosnoventa/montecarlo.html" frameborder="0" id="skin-product" scrolling="no"&gt;&lt;/iframe&gt;&lt;/div&gt;</v>
      </c>
      <c r="CW931" s="11" t="str">
        <f t="shared" si="737"/>
        <v/>
      </c>
      <c r="CX931" t="s">
        <v>4935</v>
      </c>
      <c r="CY931" s="9" t="str">
        <f t="shared" si="738"/>
        <v>0</v>
      </c>
      <c r="CZ931" s="11"/>
      <c r="DA931" s="11"/>
      <c r="DB931" s="11"/>
      <c r="DC931" s="11"/>
      <c r="DD931" s="9" t="str">
        <f t="shared" si="739"/>
        <v/>
      </c>
      <c r="DE931" s="5" t="s">
        <v>1631</v>
      </c>
      <c r="DF931" s="5" t="s">
        <v>1631</v>
      </c>
      <c r="DI931" s="9" t="str">
        <f t="shared" si="740"/>
        <v/>
      </c>
      <c r="DT931" s="9">
        <f>VLOOKUP(BG931,ディレクトリID!A:B,2)</f>
        <v>563158</v>
      </c>
      <c r="DV931" s="4" t="str">
        <f t="shared" si="741"/>
        <v>【フレーム　DOSNOVENTA】</v>
      </c>
      <c r="DW931" s="4" t="str">
        <f t="shared" si="742"/>
        <v>【フレーム　DOSNOVENTA】</v>
      </c>
      <c r="DX931" s="9">
        <f t="shared" si="743"/>
        <v>2</v>
      </c>
      <c r="DY931" s="11"/>
      <c r="DZ931" s="9" t="str">
        <f t="shared" si="759"/>
        <v>1</v>
      </c>
      <c r="EA931" s="9" t="str">
        <f t="shared" si="759"/>
        <v>1</v>
      </c>
      <c r="EB931" s="11"/>
      <c r="EC931" s="11"/>
      <c r="ED931" s="11"/>
      <c r="EE931" s="9" t="str">
        <f t="shared" si="744"/>
        <v>0</v>
      </c>
      <c r="EO931" s="5" t="s">
        <v>428</v>
      </c>
      <c r="EP931" s="8" t="s">
        <v>429</v>
      </c>
      <c r="EQ931" s="8" t="s">
        <v>429</v>
      </c>
      <c r="ER931" s="8" t="s">
        <v>209</v>
      </c>
      <c r="ES931" s="8" t="s">
        <v>430</v>
      </c>
      <c r="ET931" s="9" t="str">
        <f t="shared" si="745"/>
        <v>2</v>
      </c>
      <c r="EU931" s="11"/>
      <c r="EV931" s="11"/>
      <c r="EW931" s="11"/>
      <c r="EX931" s="9" t="str">
        <f t="shared" si="760"/>
        <v>0</v>
      </c>
      <c r="EY931" s="9" t="str">
        <f t="shared" si="760"/>
        <v>0</v>
      </c>
      <c r="EZ931" s="11"/>
      <c r="FA931" s="11"/>
      <c r="FB931" s="9" t="str">
        <f t="shared" si="761"/>
        <v>0</v>
      </c>
      <c r="FC931" s="9" t="str">
        <f t="shared" si="761"/>
        <v>0</v>
      </c>
      <c r="FD931" s="9" t="str">
        <f t="shared" si="746"/>
        <v>1</v>
      </c>
      <c r="FE931" s="9" t="str">
        <f t="shared" si="762"/>
        <v>1</v>
      </c>
      <c r="FF931" s="9" t="str">
        <f t="shared" si="762"/>
        <v>1</v>
      </c>
      <c r="GJ931" s="4" t="str">
        <f t="shared" si="749"/>
        <v>パーツ\フレーム:ブランド\DOSNOVENTA</v>
      </c>
      <c r="GK931" s="4" t="str">
        <f t="shared" si="747"/>
        <v>u:u</v>
      </c>
      <c r="GL931" s="11"/>
      <c r="GM931" s="4" t="str">
        <f t="shared" si="763"/>
        <v>::</v>
      </c>
      <c r="GN931" s="4" t="str">
        <f t="shared" si="763"/>
        <v>::</v>
      </c>
      <c r="GO931" s="4" t="str">
        <f t="shared" si="763"/>
        <v>::</v>
      </c>
      <c r="GP931" s="4" t="str">
        <f t="shared" si="748"/>
        <v>1</v>
      </c>
    </row>
    <row r="932" spans="1:198" ht="28" customHeight="1">
      <c r="A932" s="5" t="s">
        <v>4927</v>
      </c>
      <c r="B932" s="5" t="s">
        <v>4929</v>
      </c>
      <c r="C932" s="5" t="s">
        <v>4927</v>
      </c>
      <c r="D932" s="9" t="str">
        <f t="shared" si="721"/>
        <v>u</v>
      </c>
      <c r="E932" s="9" t="str">
        <f t="shared" si="722"/>
        <v xml:space="preserve"> / （DOSNOVENTAMontecarloFrameset）</v>
      </c>
      <c r="F932" s="9" t="str">
        <f t="shared" si="723"/>
        <v xml:space="preserve"> / （DOSNOVENTAMontecarloFrameset）</v>
      </c>
      <c r="G932" s="5">
        <v>157500</v>
      </c>
      <c r="H932" s="9">
        <f t="shared" si="724"/>
        <v>157500</v>
      </c>
      <c r="I932" s="9" t="str">
        <f t="shared" si="725"/>
        <v>0</v>
      </c>
      <c r="J932" s="9" t="str">
        <f t="shared" si="726"/>
        <v>1</v>
      </c>
      <c r="M932" s="5" t="s">
        <v>340</v>
      </c>
      <c r="P932" s="9" t="str">
        <f t="shared" si="727"/>
        <v>DOSNOVENTAMontecarloFrameset</v>
      </c>
      <c r="AI932" s="9" t="str">
        <f t="shared" si="728"/>
        <v>http://image.rakuten.co.jp/brotures/cabinet/items/dosnoventa/montecarlo.jpg</v>
      </c>
      <c r="AS932" s="9" t="str">
        <f t="shared" si="757"/>
        <v>1</v>
      </c>
      <c r="AT932" s="9" t="str">
        <f t="shared" si="757"/>
        <v>1</v>
      </c>
      <c r="AU932" s="9" t="str">
        <f t="shared" si="729"/>
        <v>0</v>
      </c>
      <c r="AV932" s="9" t="str">
        <f t="shared" si="730"/>
        <v>1</v>
      </c>
      <c r="AW932" s="9" t="str">
        <f t="shared" si="758"/>
        <v>0</v>
      </c>
      <c r="AX932" s="9" t="str">
        <f t="shared" si="758"/>
        <v>0</v>
      </c>
      <c r="AY932" s="11"/>
      <c r="AZ932" s="11"/>
      <c r="BA932" s="11"/>
      <c r="BB932" s="9" t="str">
        <f t="shared" si="731"/>
        <v>-1</v>
      </c>
      <c r="BC932" s="9" t="str">
        <f t="shared" si="732"/>
        <v>2</v>
      </c>
      <c r="BG932" s="5" t="s">
        <v>2459</v>
      </c>
      <c r="BH932" s="5" t="s">
        <v>2460</v>
      </c>
      <c r="CS932" s="9" t="str">
        <f t="shared" si="733"/>
        <v>0</v>
      </c>
      <c r="CT932" s="9" t="str">
        <f t="shared" si="734"/>
        <v>&lt;iframe src="http://www.rakuten.ne.jp/gold/brotures/spec/dosnoventa/montecarlo.html" frameborder="0" id="spec-content" scrolling="no"&gt;&lt;/iframe&gt;</v>
      </c>
      <c r="CU932" s="9" t="str">
        <f t="shared" si="735"/>
        <v/>
      </c>
      <c r="CV932" s="9" t="str">
        <f t="shared" si="736"/>
        <v>&lt;div class="row-fluid"&gt;&lt;iframe src="http://www.rakuten.ne.jp/gold/brotures/items/dosnoventa/montecarlo.html" frameborder="0" id="skin-product" scrolling="no"&gt;&lt;/iframe&gt;&lt;/div&gt;</v>
      </c>
      <c r="CW932" s="11" t="str">
        <f t="shared" si="737"/>
        <v/>
      </c>
      <c r="CX932" t="s">
        <v>4936</v>
      </c>
      <c r="CY932" s="9" t="str">
        <f t="shared" si="738"/>
        <v>0</v>
      </c>
      <c r="CZ932" s="11"/>
      <c r="DA932" s="11"/>
      <c r="DB932" s="11"/>
      <c r="DC932" s="11"/>
      <c r="DD932" s="9" t="str">
        <f t="shared" si="739"/>
        <v/>
      </c>
      <c r="DE932" s="5" t="s">
        <v>354</v>
      </c>
      <c r="DF932" s="5" t="s">
        <v>354</v>
      </c>
      <c r="DI932" s="9" t="str">
        <f t="shared" si="740"/>
        <v/>
      </c>
      <c r="DT932" s="9">
        <f>VLOOKUP(BG932,ディレクトリID!A:B,2)</f>
        <v>563158</v>
      </c>
      <c r="DV932" s="4" t="str">
        <f t="shared" si="741"/>
        <v>【フレーム　DOSNOVENTA】</v>
      </c>
      <c r="DW932" s="4" t="str">
        <f t="shared" si="742"/>
        <v>【フレーム　DOSNOVENTA】</v>
      </c>
      <c r="DX932" s="9">
        <f t="shared" si="743"/>
        <v>2</v>
      </c>
      <c r="DY932" s="11"/>
      <c r="DZ932" s="9" t="str">
        <f t="shared" si="759"/>
        <v>1</v>
      </c>
      <c r="EA932" s="9" t="str">
        <f t="shared" si="759"/>
        <v>1</v>
      </c>
      <c r="EB932" s="11"/>
      <c r="EC932" s="11"/>
      <c r="ED932" s="11"/>
      <c r="EE932" s="9" t="str">
        <f t="shared" si="744"/>
        <v>0</v>
      </c>
      <c r="EO932" s="5" t="s">
        <v>428</v>
      </c>
      <c r="EP932" s="8" t="s">
        <v>429</v>
      </c>
      <c r="EQ932" s="8" t="s">
        <v>429</v>
      </c>
      <c r="ER932" s="8" t="s">
        <v>209</v>
      </c>
      <c r="ES932" s="8" t="s">
        <v>430</v>
      </c>
      <c r="ET932" s="9" t="str">
        <f t="shared" si="745"/>
        <v>2</v>
      </c>
      <c r="EU932" s="11"/>
      <c r="EV932" s="11"/>
      <c r="EW932" s="11"/>
      <c r="EX932" s="9" t="str">
        <f t="shared" si="760"/>
        <v>0</v>
      </c>
      <c r="EY932" s="9" t="str">
        <f t="shared" si="760"/>
        <v>0</v>
      </c>
      <c r="EZ932" s="11"/>
      <c r="FA932" s="11"/>
      <c r="FB932" s="9" t="str">
        <f t="shared" si="761"/>
        <v>0</v>
      </c>
      <c r="FC932" s="9" t="str">
        <f t="shared" si="761"/>
        <v>0</v>
      </c>
      <c r="FD932" s="9" t="str">
        <f t="shared" si="746"/>
        <v>1</v>
      </c>
      <c r="FE932" s="9" t="str">
        <f t="shared" si="762"/>
        <v>1</v>
      </c>
      <c r="FF932" s="9" t="str">
        <f t="shared" si="762"/>
        <v>1</v>
      </c>
      <c r="GJ932" s="4" t="str">
        <f t="shared" si="749"/>
        <v>パーツ\フレーム:ブランド\DOSNOVENTA</v>
      </c>
      <c r="GK932" s="4" t="str">
        <f t="shared" si="747"/>
        <v>u:u</v>
      </c>
      <c r="GL932" s="11"/>
      <c r="GM932" s="4" t="str">
        <f t="shared" si="763"/>
        <v>::</v>
      </c>
      <c r="GN932" s="4" t="str">
        <f t="shared" si="763"/>
        <v>::</v>
      </c>
      <c r="GO932" s="4" t="str">
        <f t="shared" si="763"/>
        <v>::</v>
      </c>
      <c r="GP932" s="4" t="str">
        <f t="shared" si="748"/>
        <v>1</v>
      </c>
    </row>
    <row r="933" spans="1:198" ht="28" customHeight="1">
      <c r="A933" s="5" t="s">
        <v>4927</v>
      </c>
      <c r="B933" s="5" t="s">
        <v>4929</v>
      </c>
      <c r="C933" s="5" t="s">
        <v>4927</v>
      </c>
      <c r="D933" s="9" t="str">
        <f t="shared" si="721"/>
        <v>u</v>
      </c>
      <c r="E933" s="9" t="str">
        <f t="shared" si="722"/>
        <v xml:space="preserve"> / （DOSNOVENTAMontecarloFrameset）</v>
      </c>
      <c r="F933" s="9" t="str">
        <f t="shared" si="723"/>
        <v xml:space="preserve"> / （DOSNOVENTAMontecarloFrameset）</v>
      </c>
      <c r="G933" s="5">
        <v>157500</v>
      </c>
      <c r="H933" s="9">
        <f t="shared" si="724"/>
        <v>157500</v>
      </c>
      <c r="I933" s="9" t="str">
        <f t="shared" si="725"/>
        <v>0</v>
      </c>
      <c r="J933" s="9" t="str">
        <f t="shared" si="726"/>
        <v>1</v>
      </c>
      <c r="M933" s="5" t="s">
        <v>340</v>
      </c>
      <c r="P933" s="9" t="str">
        <f t="shared" si="727"/>
        <v>DOSNOVENTAMontecarloFrameset</v>
      </c>
      <c r="AI933" s="9" t="str">
        <f t="shared" si="728"/>
        <v>http://image.rakuten.co.jp/brotures/cabinet/items/dosnoventa/montecarlo.jpg</v>
      </c>
      <c r="AS933" s="9" t="str">
        <f t="shared" si="757"/>
        <v>1</v>
      </c>
      <c r="AT933" s="9" t="str">
        <f t="shared" si="757"/>
        <v>1</v>
      </c>
      <c r="AU933" s="9" t="str">
        <f t="shared" si="729"/>
        <v>0</v>
      </c>
      <c r="AV933" s="9" t="str">
        <f t="shared" si="730"/>
        <v>1</v>
      </c>
      <c r="AW933" s="9" t="str">
        <f t="shared" si="758"/>
        <v>0</v>
      </c>
      <c r="AX933" s="9" t="str">
        <f t="shared" si="758"/>
        <v>0</v>
      </c>
      <c r="AY933" s="11"/>
      <c r="AZ933" s="11"/>
      <c r="BA933" s="11"/>
      <c r="BB933" s="9" t="str">
        <f t="shared" si="731"/>
        <v>-1</v>
      </c>
      <c r="BC933" s="9" t="str">
        <f t="shared" si="732"/>
        <v>2</v>
      </c>
      <c r="BG933" s="5" t="s">
        <v>2459</v>
      </c>
      <c r="BH933" s="5" t="s">
        <v>2460</v>
      </c>
      <c r="CS933" s="9" t="str">
        <f t="shared" si="733"/>
        <v>0</v>
      </c>
      <c r="CT933" s="9" t="str">
        <f t="shared" si="734"/>
        <v>&lt;iframe src="http://www.rakuten.ne.jp/gold/brotures/spec/dosnoventa/montecarlo.html" frameborder="0" id="spec-content" scrolling="no"&gt;&lt;/iframe&gt;</v>
      </c>
      <c r="CU933" s="9" t="str">
        <f t="shared" si="735"/>
        <v/>
      </c>
      <c r="CV933" s="9" t="str">
        <f t="shared" si="736"/>
        <v>&lt;div class="row-fluid"&gt;&lt;iframe src="http://www.rakuten.ne.jp/gold/brotures/items/dosnoventa/montecarlo.html" frameborder="0" id="skin-product" scrolling="no"&gt;&lt;/iframe&gt;&lt;/div&gt;</v>
      </c>
      <c r="CW933" s="11" t="str">
        <f t="shared" si="737"/>
        <v/>
      </c>
      <c r="CX933" t="s">
        <v>4937</v>
      </c>
      <c r="CY933" s="9" t="str">
        <f t="shared" si="738"/>
        <v>0</v>
      </c>
      <c r="CZ933" s="11"/>
      <c r="DA933" s="11"/>
      <c r="DB933" s="11"/>
      <c r="DC933" s="11"/>
      <c r="DD933" s="9" t="str">
        <f t="shared" si="739"/>
        <v/>
      </c>
      <c r="DE933" s="5" t="s">
        <v>1634</v>
      </c>
      <c r="DF933" s="5" t="s">
        <v>1634</v>
      </c>
      <c r="DI933" s="9" t="str">
        <f t="shared" si="740"/>
        <v/>
      </c>
      <c r="DT933" s="9">
        <f>VLOOKUP(BG933,ディレクトリID!A:B,2)</f>
        <v>563158</v>
      </c>
      <c r="DV933" s="4" t="str">
        <f t="shared" si="741"/>
        <v>【フレーム　DOSNOVENTA】</v>
      </c>
      <c r="DW933" s="4" t="str">
        <f t="shared" si="742"/>
        <v>【フレーム　DOSNOVENTA】</v>
      </c>
      <c r="DX933" s="9">
        <f t="shared" si="743"/>
        <v>2</v>
      </c>
      <c r="DY933" s="11"/>
      <c r="DZ933" s="9" t="str">
        <f t="shared" si="759"/>
        <v>1</v>
      </c>
      <c r="EA933" s="9" t="str">
        <f t="shared" si="759"/>
        <v>1</v>
      </c>
      <c r="EB933" s="11"/>
      <c r="EC933" s="11"/>
      <c r="ED933" s="11"/>
      <c r="EE933" s="9" t="str">
        <f t="shared" si="744"/>
        <v>0</v>
      </c>
      <c r="EO933" s="5" t="s">
        <v>428</v>
      </c>
      <c r="EP933" s="8" t="s">
        <v>429</v>
      </c>
      <c r="EQ933" s="8" t="s">
        <v>429</v>
      </c>
      <c r="ER933" s="8" t="s">
        <v>209</v>
      </c>
      <c r="ES933" s="8" t="s">
        <v>430</v>
      </c>
      <c r="ET933" s="9" t="str">
        <f t="shared" si="745"/>
        <v>2</v>
      </c>
      <c r="EU933" s="11"/>
      <c r="EV933" s="11"/>
      <c r="EW933" s="11"/>
      <c r="EX933" s="9" t="str">
        <f t="shared" si="760"/>
        <v>0</v>
      </c>
      <c r="EY933" s="9" t="str">
        <f t="shared" si="760"/>
        <v>0</v>
      </c>
      <c r="EZ933" s="11"/>
      <c r="FA933" s="11"/>
      <c r="FB933" s="9" t="str">
        <f t="shared" si="761"/>
        <v>0</v>
      </c>
      <c r="FC933" s="9" t="str">
        <f t="shared" si="761"/>
        <v>0</v>
      </c>
      <c r="FD933" s="9" t="str">
        <f t="shared" si="746"/>
        <v>1</v>
      </c>
      <c r="FE933" s="9" t="str">
        <f t="shared" si="762"/>
        <v>1</v>
      </c>
      <c r="FF933" s="9" t="str">
        <f t="shared" si="762"/>
        <v>1</v>
      </c>
      <c r="GJ933" s="4" t="str">
        <f t="shared" si="749"/>
        <v>パーツ\フレーム:ブランド\DOSNOVENTA</v>
      </c>
      <c r="GK933" s="4" t="str">
        <f t="shared" si="747"/>
        <v>u:u</v>
      </c>
      <c r="GL933" s="11"/>
      <c r="GM933" s="4" t="str">
        <f t="shared" si="763"/>
        <v>::</v>
      </c>
      <c r="GN933" s="4" t="str">
        <f t="shared" si="763"/>
        <v>::</v>
      </c>
      <c r="GO933" s="4" t="str">
        <f t="shared" si="763"/>
        <v>::</v>
      </c>
      <c r="GP933" s="4" t="str">
        <f t="shared" si="748"/>
        <v>1</v>
      </c>
    </row>
    <row r="934" spans="1:198" ht="28" customHeight="1">
      <c r="A934" s="5" t="s">
        <v>4927</v>
      </c>
      <c r="B934" s="5" t="s">
        <v>4929</v>
      </c>
      <c r="C934" s="5" t="s">
        <v>4927</v>
      </c>
      <c r="D934" s="9" t="str">
        <f t="shared" si="721"/>
        <v>u</v>
      </c>
      <c r="E934" s="9" t="str">
        <f t="shared" si="722"/>
        <v xml:space="preserve"> / （DOSNOVENTAMontecarloFrameset）</v>
      </c>
      <c r="F934" s="9" t="str">
        <f t="shared" si="723"/>
        <v xml:space="preserve"> / （DOSNOVENTAMontecarloFrameset）</v>
      </c>
      <c r="G934" s="5">
        <v>157500</v>
      </c>
      <c r="H934" s="9">
        <f t="shared" si="724"/>
        <v>157500</v>
      </c>
      <c r="I934" s="9" t="str">
        <f t="shared" si="725"/>
        <v>0</v>
      </c>
      <c r="J934" s="9" t="str">
        <f t="shared" si="726"/>
        <v>1</v>
      </c>
      <c r="M934" s="5" t="s">
        <v>340</v>
      </c>
      <c r="P934" s="9" t="str">
        <f t="shared" si="727"/>
        <v>DOSNOVENTAMontecarloFrameset</v>
      </c>
      <c r="AI934" s="9" t="str">
        <f t="shared" si="728"/>
        <v>http://image.rakuten.co.jp/brotures/cabinet/items/dosnoventa/montecarlo.jpg</v>
      </c>
      <c r="AS934" s="9" t="str">
        <f t="shared" si="757"/>
        <v>1</v>
      </c>
      <c r="AT934" s="9" t="str">
        <f t="shared" si="757"/>
        <v>1</v>
      </c>
      <c r="AU934" s="9" t="str">
        <f t="shared" si="729"/>
        <v>0</v>
      </c>
      <c r="AV934" s="9" t="str">
        <f t="shared" si="730"/>
        <v>1</v>
      </c>
      <c r="AW934" s="9" t="str">
        <f t="shared" si="758"/>
        <v>0</v>
      </c>
      <c r="AX934" s="9" t="str">
        <f t="shared" si="758"/>
        <v>0</v>
      </c>
      <c r="AY934" s="11"/>
      <c r="AZ934" s="11"/>
      <c r="BA934" s="11"/>
      <c r="BB934" s="9" t="str">
        <f t="shared" si="731"/>
        <v>-1</v>
      </c>
      <c r="BC934" s="9" t="str">
        <f t="shared" si="732"/>
        <v>2</v>
      </c>
      <c r="BG934" s="5" t="s">
        <v>2459</v>
      </c>
      <c r="BH934" s="5" t="s">
        <v>2460</v>
      </c>
      <c r="CS934" s="9" t="str">
        <f t="shared" si="733"/>
        <v>0</v>
      </c>
      <c r="CT934" s="9" t="str">
        <f t="shared" si="734"/>
        <v>&lt;iframe src="http://www.rakuten.ne.jp/gold/brotures/spec/dosnoventa/montecarlo.html" frameborder="0" id="spec-content" scrolling="no"&gt;&lt;/iframe&gt;</v>
      </c>
      <c r="CU934" s="9" t="str">
        <f t="shared" si="735"/>
        <v/>
      </c>
      <c r="CV934" s="9" t="str">
        <f t="shared" si="736"/>
        <v>&lt;div class="row-fluid"&gt;&lt;iframe src="http://www.rakuten.ne.jp/gold/brotures/items/dosnoventa/montecarlo.html" frameborder="0" id="skin-product" scrolling="no"&gt;&lt;/iframe&gt;&lt;/div&gt;</v>
      </c>
      <c r="CW934" s="11" t="str">
        <f t="shared" si="737"/>
        <v/>
      </c>
      <c r="CX934" t="s">
        <v>4938</v>
      </c>
      <c r="CY934" s="9" t="str">
        <f t="shared" si="738"/>
        <v>0</v>
      </c>
      <c r="CZ934" s="11"/>
      <c r="DA934" s="11"/>
      <c r="DB934" s="11"/>
      <c r="DC934" s="11"/>
      <c r="DD934" s="9" t="str">
        <f t="shared" si="739"/>
        <v/>
      </c>
      <c r="DE934" s="5" t="s">
        <v>1483</v>
      </c>
      <c r="DF934" s="5" t="s">
        <v>1483</v>
      </c>
      <c r="DI934" s="9" t="str">
        <f t="shared" si="740"/>
        <v/>
      </c>
      <c r="DT934" s="9">
        <f>VLOOKUP(BG934,ディレクトリID!A:B,2)</f>
        <v>563158</v>
      </c>
      <c r="DV934" s="4" t="str">
        <f t="shared" si="741"/>
        <v>【フレーム　DOSNOVENTA】</v>
      </c>
      <c r="DW934" s="4" t="str">
        <f t="shared" si="742"/>
        <v>【フレーム　DOSNOVENTA】</v>
      </c>
      <c r="DX934" s="9">
        <f t="shared" si="743"/>
        <v>2</v>
      </c>
      <c r="DY934" s="11"/>
      <c r="DZ934" s="9" t="str">
        <f t="shared" si="759"/>
        <v>1</v>
      </c>
      <c r="EA934" s="9" t="str">
        <f t="shared" si="759"/>
        <v>1</v>
      </c>
      <c r="EB934" s="11"/>
      <c r="EC934" s="11"/>
      <c r="ED934" s="11"/>
      <c r="EE934" s="9" t="str">
        <f t="shared" si="744"/>
        <v>0</v>
      </c>
      <c r="EO934" s="5" t="s">
        <v>428</v>
      </c>
      <c r="EP934" s="8" t="s">
        <v>429</v>
      </c>
      <c r="EQ934" s="8" t="s">
        <v>429</v>
      </c>
      <c r="ER934" s="8" t="s">
        <v>209</v>
      </c>
      <c r="ES934" s="8" t="s">
        <v>430</v>
      </c>
      <c r="ET934" s="9" t="str">
        <f t="shared" si="745"/>
        <v>2</v>
      </c>
      <c r="EU934" s="11"/>
      <c r="EV934" s="11"/>
      <c r="EW934" s="11"/>
      <c r="EX934" s="9" t="str">
        <f t="shared" si="760"/>
        <v>0</v>
      </c>
      <c r="EY934" s="9" t="str">
        <f t="shared" si="760"/>
        <v>0</v>
      </c>
      <c r="EZ934" s="11"/>
      <c r="FA934" s="11"/>
      <c r="FB934" s="9" t="str">
        <f t="shared" si="761"/>
        <v>0</v>
      </c>
      <c r="FC934" s="9" t="str">
        <f t="shared" si="761"/>
        <v>0</v>
      </c>
      <c r="FD934" s="9" t="str">
        <f t="shared" si="746"/>
        <v>1</v>
      </c>
      <c r="FE934" s="9" t="str">
        <f t="shared" si="762"/>
        <v>1</v>
      </c>
      <c r="FF934" s="9" t="str">
        <f t="shared" si="762"/>
        <v>1</v>
      </c>
      <c r="GJ934" s="4" t="str">
        <f t="shared" si="749"/>
        <v>パーツ\フレーム:ブランド\DOSNOVENTA</v>
      </c>
      <c r="GK934" s="4" t="str">
        <f t="shared" si="747"/>
        <v>u:u</v>
      </c>
      <c r="GL934" s="11"/>
      <c r="GM934" s="4" t="str">
        <f t="shared" si="763"/>
        <v>::</v>
      </c>
      <c r="GN934" s="4" t="str">
        <f t="shared" si="763"/>
        <v>::</v>
      </c>
      <c r="GO934" s="4" t="str">
        <f t="shared" si="763"/>
        <v>::</v>
      </c>
      <c r="GP934" s="4" t="str">
        <f t="shared" si="748"/>
        <v>1</v>
      </c>
    </row>
    <row r="935" spans="1:198" ht="28" customHeight="1">
      <c r="A935" s="5" t="s">
        <v>4939</v>
      </c>
      <c r="B935" s="5" t="s">
        <v>4941</v>
      </c>
      <c r="C935" s="5" t="s">
        <v>4939</v>
      </c>
      <c r="D935" s="9" t="str">
        <f t="shared" si="721"/>
        <v>u</v>
      </c>
      <c r="E935" s="9" t="str">
        <f t="shared" si="722"/>
        <v xml:space="preserve"> / （SelevMP3ブルー/ホワイト/レッド）</v>
      </c>
      <c r="F935" s="9" t="str">
        <f t="shared" si="723"/>
        <v xml:space="preserve"> / （SelevMP3ブルー/ホワイト/レッド）</v>
      </c>
      <c r="G935" s="5">
        <v>14700</v>
      </c>
      <c r="H935" s="9">
        <f t="shared" si="724"/>
        <v>14700</v>
      </c>
      <c r="I935" s="9" t="str">
        <f t="shared" si="725"/>
        <v>0</v>
      </c>
      <c r="J935" s="9" t="str">
        <f t="shared" si="726"/>
        <v>1</v>
      </c>
      <c r="P935" s="9" t="str">
        <f t="shared" si="727"/>
        <v>SelevMP3ブルー/ホワイト/レッド</v>
      </c>
      <c r="AI935" s="9" t="str">
        <f t="shared" si="728"/>
        <v>http://image.rakuten.co.jp/brotures/cabinet/items/selev/mp3-01.jpg</v>
      </c>
      <c r="AS935" s="9" t="str">
        <f t="shared" si="757"/>
        <v>1</v>
      </c>
      <c r="AT935" s="9" t="str">
        <f t="shared" si="757"/>
        <v>1</v>
      </c>
      <c r="AU935" s="9" t="str">
        <f t="shared" si="729"/>
        <v>0</v>
      </c>
      <c r="AV935" s="9" t="str">
        <f t="shared" si="730"/>
        <v>1</v>
      </c>
      <c r="AW935" s="9" t="str">
        <f t="shared" si="758"/>
        <v>0</v>
      </c>
      <c r="AX935" s="9" t="str">
        <f t="shared" si="758"/>
        <v>0</v>
      </c>
      <c r="AY935" s="11"/>
      <c r="AZ935" s="11"/>
      <c r="BA935" s="11"/>
      <c r="BB935" s="9" t="str">
        <f t="shared" si="731"/>
        <v>-1</v>
      </c>
      <c r="BC935" s="9" t="str">
        <f t="shared" si="732"/>
        <v>0</v>
      </c>
      <c r="BG935" s="5" t="s">
        <v>681</v>
      </c>
      <c r="BH935" s="5" t="s">
        <v>682</v>
      </c>
      <c r="CS935" s="9" t="str">
        <f t="shared" si="733"/>
        <v>0</v>
      </c>
      <c r="CT935" s="9" t="str">
        <f t="shared" si="734"/>
        <v>&lt;iframe src="http://www.rakuten.ne.jp/gold/brotures/spec/selev/mp3-01.html" frameborder="0" id="spec-content" scrolling="no"&gt;&lt;/iframe&gt;</v>
      </c>
      <c r="CU935" s="9" t="str">
        <f t="shared" si="735"/>
        <v/>
      </c>
      <c r="CV935" s="9" t="str">
        <f t="shared" si="736"/>
        <v>&lt;div class="row-fluid"&gt;&lt;iframe src="http://www.rakuten.ne.jp/gold/brotures/items/selev/mp3-01.html" frameborder="0" id="skin-product" scrolling="no"&gt;&lt;/iframe&gt;&lt;/div&gt;</v>
      </c>
      <c r="CW935" s="11" t="str">
        <f t="shared" si="737"/>
        <v/>
      </c>
      <c r="CX935" t="s">
        <v>4939</v>
      </c>
      <c r="CY935" s="9" t="str">
        <f t="shared" si="738"/>
        <v>0</v>
      </c>
      <c r="CZ935" s="11"/>
      <c r="DA935" s="11"/>
      <c r="DB935" s="11"/>
      <c r="DC935" s="11"/>
      <c r="DD935" s="9" t="str">
        <f t="shared" si="739"/>
        <v/>
      </c>
      <c r="DI935" s="9" t="str">
        <f t="shared" si="740"/>
        <v/>
      </c>
      <c r="DT935" s="9">
        <f>VLOOKUP(BG935,ディレクトリID!A:B,2)</f>
        <v>101161</v>
      </c>
      <c r="DV935" s="4" t="str">
        <f t="shared" si="741"/>
        <v>【ウエア　selev】</v>
      </c>
      <c r="DW935" s="4" t="str">
        <f t="shared" si="742"/>
        <v>【ウエア　selev】</v>
      </c>
      <c r="DX935" s="9">
        <f t="shared" si="743"/>
        <v>4</v>
      </c>
      <c r="DY935" s="11"/>
      <c r="DZ935" s="9" t="str">
        <f t="shared" si="759"/>
        <v>1</v>
      </c>
      <c r="EA935" s="9" t="str">
        <f t="shared" si="759"/>
        <v>1</v>
      </c>
      <c r="EB935" s="11"/>
      <c r="EC935" s="11"/>
      <c r="ED935" s="11"/>
      <c r="EE935" s="9" t="str">
        <f t="shared" si="744"/>
        <v>0</v>
      </c>
      <c r="EO935" s="5" t="s">
        <v>428</v>
      </c>
      <c r="EP935" s="8" t="s">
        <v>429</v>
      </c>
      <c r="EQ935" s="8" t="s">
        <v>429</v>
      </c>
      <c r="ER935" s="8" t="s">
        <v>209</v>
      </c>
      <c r="ES935" s="8" t="s">
        <v>430</v>
      </c>
      <c r="ET935" s="9" t="str">
        <f t="shared" si="745"/>
        <v>2</v>
      </c>
      <c r="EU935" s="11"/>
      <c r="EV935" s="11"/>
      <c r="EW935" s="11"/>
      <c r="EX935" s="9" t="str">
        <f t="shared" si="760"/>
        <v>0</v>
      </c>
      <c r="EY935" s="9" t="str">
        <f t="shared" si="760"/>
        <v>0</v>
      </c>
      <c r="EZ935" s="11"/>
      <c r="FA935" s="11"/>
      <c r="FB935" s="9" t="str">
        <f t="shared" si="761"/>
        <v>0</v>
      </c>
      <c r="FC935" s="9" t="str">
        <f t="shared" si="761"/>
        <v>0</v>
      </c>
      <c r="FD935" s="9" t="str">
        <f t="shared" si="746"/>
        <v>1</v>
      </c>
      <c r="FE935" s="9" t="str">
        <f t="shared" si="762"/>
        <v>1</v>
      </c>
      <c r="FF935" s="9" t="str">
        <f t="shared" si="762"/>
        <v>1</v>
      </c>
      <c r="GJ935" s="4" t="str">
        <f t="shared" si="749"/>
        <v>パーツ\ウエア:ブランド\selev</v>
      </c>
      <c r="GK935" s="4" t="str">
        <f t="shared" si="747"/>
        <v>u:u</v>
      </c>
      <c r="GL935" s="11"/>
      <c r="GM935" s="4" t="str">
        <f t="shared" si="763"/>
        <v>::</v>
      </c>
      <c r="GN935" s="4" t="str">
        <f t="shared" si="763"/>
        <v>::</v>
      </c>
      <c r="GO935" s="4" t="str">
        <f t="shared" si="763"/>
        <v>::</v>
      </c>
      <c r="GP935" s="4" t="str">
        <f t="shared" si="748"/>
        <v>1</v>
      </c>
    </row>
    <row r="936" spans="1:198" ht="28" customHeight="1">
      <c r="A936" s="5" t="s">
        <v>4945</v>
      </c>
      <c r="B936" s="5" t="s">
        <v>4947</v>
      </c>
      <c r="C936" s="5" t="s">
        <v>4945</v>
      </c>
      <c r="D936" s="9" t="str">
        <f t="shared" si="721"/>
        <v>u</v>
      </c>
      <c r="E936" s="9" t="str">
        <f t="shared" si="722"/>
        <v xml:space="preserve"> / （SelevMP3ブラック/ホワイト/レッド）</v>
      </c>
      <c r="F936" s="9" t="str">
        <f t="shared" si="723"/>
        <v xml:space="preserve"> / （SelevMP3ブラック/ホワイト/レッド）</v>
      </c>
      <c r="G936" s="5">
        <v>14700</v>
      </c>
      <c r="H936" s="9">
        <f t="shared" si="724"/>
        <v>14700</v>
      </c>
      <c r="I936" s="9" t="str">
        <f t="shared" si="725"/>
        <v>0</v>
      </c>
      <c r="J936" s="9" t="str">
        <f t="shared" si="726"/>
        <v>1</v>
      </c>
      <c r="P936" s="9" t="str">
        <f t="shared" si="727"/>
        <v>SelevMP3ブラック/ホワイト/レッド</v>
      </c>
      <c r="AI936" s="9" t="str">
        <f t="shared" si="728"/>
        <v>http://image.rakuten.co.jp/brotures/cabinet/items/selev/mp3-02.jpg</v>
      </c>
      <c r="AS936" s="9" t="str">
        <f t="shared" si="757"/>
        <v>1</v>
      </c>
      <c r="AT936" s="9" t="str">
        <f t="shared" si="757"/>
        <v>1</v>
      </c>
      <c r="AU936" s="9" t="str">
        <f t="shared" si="729"/>
        <v>0</v>
      </c>
      <c r="AV936" s="9" t="str">
        <f t="shared" si="730"/>
        <v>1</v>
      </c>
      <c r="AW936" s="9" t="str">
        <f t="shared" si="758"/>
        <v>0</v>
      </c>
      <c r="AX936" s="9" t="str">
        <f t="shared" si="758"/>
        <v>0</v>
      </c>
      <c r="AY936" s="11"/>
      <c r="AZ936" s="11"/>
      <c r="BA936" s="11"/>
      <c r="BB936" s="9" t="str">
        <f t="shared" si="731"/>
        <v>-1</v>
      </c>
      <c r="BC936" s="9" t="str">
        <f t="shared" si="732"/>
        <v>0</v>
      </c>
      <c r="BG936" s="5" t="s">
        <v>681</v>
      </c>
      <c r="BH936" s="5" t="s">
        <v>682</v>
      </c>
      <c r="CS936" s="9" t="str">
        <f t="shared" si="733"/>
        <v>0</v>
      </c>
      <c r="CT936" s="9" t="str">
        <f t="shared" si="734"/>
        <v>&lt;iframe src="http://www.rakuten.ne.jp/gold/brotures/spec/selev/mp3-02.html" frameborder="0" id="spec-content" scrolling="no"&gt;&lt;/iframe&gt;</v>
      </c>
      <c r="CU936" s="9" t="str">
        <f t="shared" si="735"/>
        <v/>
      </c>
      <c r="CV936" s="9" t="str">
        <f t="shared" si="736"/>
        <v>&lt;div class="row-fluid"&gt;&lt;iframe src="http://www.rakuten.ne.jp/gold/brotures/items/selev/mp3-02.html" frameborder="0" id="skin-product" scrolling="no"&gt;&lt;/iframe&gt;&lt;/div&gt;</v>
      </c>
      <c r="CW936" s="11" t="str">
        <f t="shared" si="737"/>
        <v/>
      </c>
      <c r="CX936" t="s">
        <v>4945</v>
      </c>
      <c r="CY936" s="9" t="str">
        <f t="shared" si="738"/>
        <v>0</v>
      </c>
      <c r="CZ936" s="11"/>
      <c r="DA936" s="11"/>
      <c r="DB936" s="11"/>
      <c r="DC936" s="11"/>
      <c r="DD936" s="9" t="str">
        <f t="shared" si="739"/>
        <v/>
      </c>
      <c r="DI936" s="9" t="str">
        <f t="shared" si="740"/>
        <v/>
      </c>
      <c r="DT936" s="9">
        <f>VLOOKUP(BG936,ディレクトリID!A:B,2)</f>
        <v>101161</v>
      </c>
      <c r="DV936" s="4" t="str">
        <f t="shared" si="741"/>
        <v>【ウエア　selev】</v>
      </c>
      <c r="DW936" s="4" t="str">
        <f t="shared" si="742"/>
        <v>【ウエア　selev】</v>
      </c>
      <c r="DX936" s="9">
        <f t="shared" si="743"/>
        <v>4</v>
      </c>
      <c r="DY936" s="11"/>
      <c r="DZ936" s="9" t="str">
        <f t="shared" si="759"/>
        <v>1</v>
      </c>
      <c r="EA936" s="9" t="str">
        <f t="shared" si="759"/>
        <v>1</v>
      </c>
      <c r="EB936" s="11"/>
      <c r="EC936" s="11"/>
      <c r="ED936" s="11"/>
      <c r="EE936" s="9" t="str">
        <f t="shared" si="744"/>
        <v>0</v>
      </c>
      <c r="EO936" s="5" t="s">
        <v>428</v>
      </c>
      <c r="EP936" s="8" t="s">
        <v>429</v>
      </c>
      <c r="EQ936" s="8" t="s">
        <v>429</v>
      </c>
      <c r="ER936" s="8" t="s">
        <v>209</v>
      </c>
      <c r="ES936" s="8" t="s">
        <v>430</v>
      </c>
      <c r="ET936" s="9" t="str">
        <f t="shared" si="745"/>
        <v>2</v>
      </c>
      <c r="EU936" s="11"/>
      <c r="EV936" s="11"/>
      <c r="EW936" s="11"/>
      <c r="EX936" s="9" t="str">
        <f t="shared" si="760"/>
        <v>0</v>
      </c>
      <c r="EY936" s="9" t="str">
        <f t="shared" si="760"/>
        <v>0</v>
      </c>
      <c r="EZ936" s="11"/>
      <c r="FA936" s="11"/>
      <c r="FB936" s="9" t="str">
        <f t="shared" si="761"/>
        <v>0</v>
      </c>
      <c r="FC936" s="9" t="str">
        <f t="shared" si="761"/>
        <v>0</v>
      </c>
      <c r="FD936" s="9" t="str">
        <f t="shared" si="746"/>
        <v>1</v>
      </c>
      <c r="FE936" s="9" t="str">
        <f t="shared" si="762"/>
        <v>1</v>
      </c>
      <c r="FF936" s="9" t="str">
        <f t="shared" si="762"/>
        <v>1</v>
      </c>
      <c r="GJ936" s="4" t="str">
        <f t="shared" si="749"/>
        <v>パーツ\ウエア:ブランド\selev</v>
      </c>
      <c r="GK936" s="4" t="str">
        <f t="shared" si="747"/>
        <v>u:u</v>
      </c>
      <c r="GL936" s="11"/>
      <c r="GM936" s="4" t="str">
        <f t="shared" si="763"/>
        <v>::</v>
      </c>
      <c r="GN936" s="4" t="str">
        <f t="shared" si="763"/>
        <v>::</v>
      </c>
      <c r="GO936" s="4" t="str">
        <f t="shared" si="763"/>
        <v>::</v>
      </c>
      <c r="GP936" s="4" t="str">
        <f t="shared" si="748"/>
        <v>1</v>
      </c>
    </row>
    <row r="937" spans="1:198" ht="28" customHeight="1">
      <c r="A937" s="5" t="s">
        <v>4951</v>
      </c>
      <c r="B937" s="5" t="s">
        <v>4953</v>
      </c>
      <c r="C937" s="5" t="s">
        <v>4951</v>
      </c>
      <c r="D937" s="9" t="str">
        <f t="shared" si="721"/>
        <v>u</v>
      </c>
      <c r="E937" s="9" t="str">
        <f t="shared" si="722"/>
        <v xml:space="preserve"> / （SelevMP3ホワイト/ネオンイエロー/ブラック）</v>
      </c>
      <c r="F937" s="9" t="str">
        <f t="shared" si="723"/>
        <v xml:space="preserve"> / （SelevMP3ホワイト/ネオンイエロー/ブラック）</v>
      </c>
      <c r="G937" s="5">
        <v>14700</v>
      </c>
      <c r="H937" s="9">
        <f t="shared" si="724"/>
        <v>14700</v>
      </c>
      <c r="I937" s="9" t="str">
        <f t="shared" si="725"/>
        <v>0</v>
      </c>
      <c r="J937" s="9" t="str">
        <f t="shared" si="726"/>
        <v>1</v>
      </c>
      <c r="P937" s="9" t="str">
        <f t="shared" si="727"/>
        <v>SelevMP3ホワイト/ネオンイエロー/ブラック</v>
      </c>
      <c r="AI937" s="9" t="str">
        <f t="shared" si="728"/>
        <v>http://image.rakuten.co.jp/brotures/cabinet/items/selev/mp3-03.jpg</v>
      </c>
      <c r="AS937" s="9" t="str">
        <f t="shared" si="757"/>
        <v>1</v>
      </c>
      <c r="AT937" s="9" t="str">
        <f t="shared" si="757"/>
        <v>1</v>
      </c>
      <c r="AU937" s="9" t="str">
        <f t="shared" si="729"/>
        <v>0</v>
      </c>
      <c r="AV937" s="9" t="str">
        <f t="shared" si="730"/>
        <v>1</v>
      </c>
      <c r="AW937" s="9" t="str">
        <f t="shared" si="758"/>
        <v>0</v>
      </c>
      <c r="AX937" s="9" t="str">
        <f t="shared" si="758"/>
        <v>0</v>
      </c>
      <c r="AY937" s="11"/>
      <c r="AZ937" s="11"/>
      <c r="BA937" s="11"/>
      <c r="BB937" s="9" t="str">
        <f t="shared" si="731"/>
        <v>-1</v>
      </c>
      <c r="BC937" s="9" t="str">
        <f t="shared" si="732"/>
        <v>0</v>
      </c>
      <c r="BG937" s="5" t="s">
        <v>681</v>
      </c>
      <c r="BH937" s="5" t="s">
        <v>682</v>
      </c>
      <c r="CS937" s="9" t="str">
        <f t="shared" si="733"/>
        <v>0</v>
      </c>
      <c r="CT937" s="9" t="str">
        <f t="shared" si="734"/>
        <v>&lt;iframe src="http://www.rakuten.ne.jp/gold/brotures/spec/selev/mp3-03.html" frameborder="0" id="spec-content" scrolling="no"&gt;&lt;/iframe&gt;</v>
      </c>
      <c r="CU937" s="9" t="str">
        <f t="shared" si="735"/>
        <v/>
      </c>
      <c r="CV937" s="9" t="str">
        <f t="shared" si="736"/>
        <v>&lt;div class="row-fluid"&gt;&lt;iframe src="http://www.rakuten.ne.jp/gold/brotures/items/selev/mp3-03.html" frameborder="0" id="skin-product" scrolling="no"&gt;&lt;/iframe&gt;&lt;/div&gt;</v>
      </c>
      <c r="CW937" s="11" t="str">
        <f t="shared" si="737"/>
        <v/>
      </c>
      <c r="CX937" t="s">
        <v>4951</v>
      </c>
      <c r="CY937" s="9" t="str">
        <f t="shared" si="738"/>
        <v>0</v>
      </c>
      <c r="CZ937" s="11"/>
      <c r="DA937" s="11"/>
      <c r="DB937" s="11"/>
      <c r="DC937" s="11"/>
      <c r="DD937" s="9" t="str">
        <f t="shared" si="739"/>
        <v/>
      </c>
      <c r="DI937" s="9" t="str">
        <f t="shared" si="740"/>
        <v/>
      </c>
      <c r="DT937" s="9">
        <f>VLOOKUP(BG937,ディレクトリID!A:B,2)</f>
        <v>101161</v>
      </c>
      <c r="DV937" s="4" t="str">
        <f t="shared" si="741"/>
        <v>【ウエア　selev】</v>
      </c>
      <c r="DW937" s="4" t="str">
        <f t="shared" si="742"/>
        <v>【ウエア　selev】</v>
      </c>
      <c r="DX937" s="9">
        <f t="shared" si="743"/>
        <v>4</v>
      </c>
      <c r="DY937" s="11"/>
      <c r="DZ937" s="9" t="str">
        <f t="shared" si="759"/>
        <v>1</v>
      </c>
      <c r="EA937" s="9" t="str">
        <f t="shared" si="759"/>
        <v>1</v>
      </c>
      <c r="EB937" s="11"/>
      <c r="EC937" s="11"/>
      <c r="ED937" s="11"/>
      <c r="EE937" s="9" t="str">
        <f t="shared" si="744"/>
        <v>0</v>
      </c>
      <c r="EO937" s="5" t="s">
        <v>428</v>
      </c>
      <c r="EP937" s="8" t="s">
        <v>429</v>
      </c>
      <c r="EQ937" s="8" t="s">
        <v>429</v>
      </c>
      <c r="ER937" s="8" t="s">
        <v>209</v>
      </c>
      <c r="ES937" s="8" t="s">
        <v>430</v>
      </c>
      <c r="ET937" s="9" t="str">
        <f t="shared" si="745"/>
        <v>2</v>
      </c>
      <c r="EU937" s="11"/>
      <c r="EV937" s="11"/>
      <c r="EW937" s="11"/>
      <c r="EX937" s="9" t="str">
        <f t="shared" si="760"/>
        <v>0</v>
      </c>
      <c r="EY937" s="9" t="str">
        <f t="shared" si="760"/>
        <v>0</v>
      </c>
      <c r="EZ937" s="11"/>
      <c r="FA937" s="11"/>
      <c r="FB937" s="9" t="str">
        <f t="shared" si="761"/>
        <v>0</v>
      </c>
      <c r="FC937" s="9" t="str">
        <f t="shared" si="761"/>
        <v>0</v>
      </c>
      <c r="FD937" s="9" t="str">
        <f t="shared" si="746"/>
        <v>1</v>
      </c>
      <c r="FE937" s="9" t="str">
        <f t="shared" si="762"/>
        <v>1</v>
      </c>
      <c r="FF937" s="9" t="str">
        <f t="shared" si="762"/>
        <v>1</v>
      </c>
      <c r="GJ937" s="4" t="str">
        <f t="shared" si="749"/>
        <v>パーツ\ウエア:ブランド\selev</v>
      </c>
      <c r="GK937" s="4" t="str">
        <f t="shared" si="747"/>
        <v>u:u</v>
      </c>
      <c r="GL937" s="11"/>
      <c r="GM937" s="4" t="str">
        <f t="shared" si="763"/>
        <v>::</v>
      </c>
      <c r="GN937" s="4" t="str">
        <f t="shared" si="763"/>
        <v>::</v>
      </c>
      <c r="GO937" s="4" t="str">
        <f t="shared" si="763"/>
        <v>::</v>
      </c>
      <c r="GP937" s="4" t="str">
        <f t="shared" si="748"/>
        <v>1</v>
      </c>
    </row>
    <row r="938" spans="1:198" ht="28" customHeight="1">
      <c r="A938" s="5" t="s">
        <v>4957</v>
      </c>
      <c r="B938" s="5" t="s">
        <v>4959</v>
      </c>
      <c r="C938" s="5" t="s">
        <v>4957</v>
      </c>
      <c r="D938" s="9" t="str">
        <f t="shared" si="721"/>
        <v>u</v>
      </c>
      <c r="E938" s="9" t="str">
        <f t="shared" si="722"/>
        <v xml:space="preserve"> / （SelevMP3ホワイト/アシッドグリーン/ブラック）</v>
      </c>
      <c r="F938" s="9" t="str">
        <f t="shared" si="723"/>
        <v xml:space="preserve"> / （SelevMP3ホワイト/アシッドグリーン/ブラック）</v>
      </c>
      <c r="G938" s="5">
        <v>14700</v>
      </c>
      <c r="H938" s="9">
        <f t="shared" si="724"/>
        <v>14700</v>
      </c>
      <c r="I938" s="9" t="str">
        <f t="shared" si="725"/>
        <v>0</v>
      </c>
      <c r="J938" s="9" t="str">
        <f t="shared" si="726"/>
        <v>1</v>
      </c>
      <c r="P938" s="9" t="str">
        <f t="shared" si="727"/>
        <v>SelevMP3ホワイト/アシッドグリーン/ブラック</v>
      </c>
      <c r="AI938" s="9" t="str">
        <f t="shared" si="728"/>
        <v>http://image.rakuten.co.jp/brotures/cabinet/items/selev/mp3-04.jpg</v>
      </c>
      <c r="AS938" s="9" t="str">
        <f t="shared" si="757"/>
        <v>1</v>
      </c>
      <c r="AT938" s="9" t="str">
        <f t="shared" si="757"/>
        <v>1</v>
      </c>
      <c r="AU938" s="9" t="str">
        <f t="shared" si="729"/>
        <v>0</v>
      </c>
      <c r="AV938" s="9" t="str">
        <f t="shared" si="730"/>
        <v>1</v>
      </c>
      <c r="AW938" s="9" t="str">
        <f t="shared" si="758"/>
        <v>0</v>
      </c>
      <c r="AX938" s="9" t="str">
        <f t="shared" si="758"/>
        <v>0</v>
      </c>
      <c r="AY938" s="11"/>
      <c r="AZ938" s="11"/>
      <c r="BA938" s="11"/>
      <c r="BB938" s="9" t="str">
        <f t="shared" si="731"/>
        <v>-1</v>
      </c>
      <c r="BC938" s="9" t="str">
        <f t="shared" si="732"/>
        <v>0</v>
      </c>
      <c r="BG938" s="5" t="s">
        <v>681</v>
      </c>
      <c r="BH938" s="5" t="s">
        <v>682</v>
      </c>
      <c r="CS938" s="9" t="str">
        <f t="shared" si="733"/>
        <v>0</v>
      </c>
      <c r="CT938" s="9" t="str">
        <f t="shared" si="734"/>
        <v>&lt;iframe src="http://www.rakuten.ne.jp/gold/brotures/spec/selev/mp3-04.html" frameborder="0" id="spec-content" scrolling="no"&gt;&lt;/iframe&gt;</v>
      </c>
      <c r="CU938" s="9" t="str">
        <f t="shared" si="735"/>
        <v/>
      </c>
      <c r="CV938" s="9" t="str">
        <f t="shared" si="736"/>
        <v>&lt;div class="row-fluid"&gt;&lt;iframe src="http://www.rakuten.ne.jp/gold/brotures/items/selev/mp3-04.html" frameborder="0" id="skin-product" scrolling="no"&gt;&lt;/iframe&gt;&lt;/div&gt;</v>
      </c>
      <c r="CW938" s="11" t="str">
        <f t="shared" si="737"/>
        <v/>
      </c>
      <c r="CX938" t="s">
        <v>4957</v>
      </c>
      <c r="CY938" s="9" t="str">
        <f t="shared" si="738"/>
        <v>0</v>
      </c>
      <c r="CZ938" s="11"/>
      <c r="DA938" s="11"/>
      <c r="DB938" s="11"/>
      <c r="DC938" s="11"/>
      <c r="DD938" s="9" t="str">
        <f t="shared" si="739"/>
        <v/>
      </c>
      <c r="DI938" s="9" t="str">
        <f t="shared" si="740"/>
        <v/>
      </c>
      <c r="DT938" s="9">
        <f>VLOOKUP(BG938,ディレクトリID!A:B,2)</f>
        <v>101161</v>
      </c>
      <c r="DV938" s="4" t="str">
        <f t="shared" si="741"/>
        <v>【ウエア　selev】</v>
      </c>
      <c r="DW938" s="4" t="str">
        <f t="shared" si="742"/>
        <v>【ウエア　selev】</v>
      </c>
      <c r="DX938" s="9">
        <f t="shared" si="743"/>
        <v>4</v>
      </c>
      <c r="DY938" s="11"/>
      <c r="DZ938" s="9" t="str">
        <f t="shared" si="759"/>
        <v>1</v>
      </c>
      <c r="EA938" s="9" t="str">
        <f t="shared" si="759"/>
        <v>1</v>
      </c>
      <c r="EB938" s="11"/>
      <c r="EC938" s="11"/>
      <c r="ED938" s="11"/>
      <c r="EE938" s="9" t="str">
        <f t="shared" si="744"/>
        <v>0</v>
      </c>
      <c r="EO938" s="5" t="s">
        <v>428</v>
      </c>
      <c r="EP938" s="8" t="s">
        <v>429</v>
      </c>
      <c r="EQ938" s="8" t="s">
        <v>429</v>
      </c>
      <c r="ER938" s="8" t="s">
        <v>209</v>
      </c>
      <c r="ES938" s="8" t="s">
        <v>430</v>
      </c>
      <c r="ET938" s="9" t="str">
        <f t="shared" si="745"/>
        <v>2</v>
      </c>
      <c r="EU938" s="11"/>
      <c r="EV938" s="11"/>
      <c r="EW938" s="11"/>
      <c r="EX938" s="9" t="str">
        <f t="shared" si="760"/>
        <v>0</v>
      </c>
      <c r="EY938" s="9" t="str">
        <f t="shared" si="760"/>
        <v>0</v>
      </c>
      <c r="EZ938" s="11"/>
      <c r="FA938" s="11"/>
      <c r="FB938" s="9" t="str">
        <f t="shared" si="761"/>
        <v>0</v>
      </c>
      <c r="FC938" s="9" t="str">
        <f t="shared" si="761"/>
        <v>0</v>
      </c>
      <c r="FD938" s="9" t="str">
        <f t="shared" si="746"/>
        <v>1</v>
      </c>
      <c r="FE938" s="9" t="str">
        <f t="shared" si="762"/>
        <v>1</v>
      </c>
      <c r="FF938" s="9" t="str">
        <f t="shared" si="762"/>
        <v>1</v>
      </c>
      <c r="GJ938" s="4" t="str">
        <f t="shared" si="749"/>
        <v>パーツ\ウエア:ブランド\selev</v>
      </c>
      <c r="GK938" s="4" t="str">
        <f t="shared" si="747"/>
        <v>u:u</v>
      </c>
      <c r="GL938" s="11"/>
      <c r="GM938" s="4" t="str">
        <f t="shared" si="763"/>
        <v>::</v>
      </c>
      <c r="GN938" s="4" t="str">
        <f t="shared" si="763"/>
        <v>::</v>
      </c>
      <c r="GO938" s="4" t="str">
        <f t="shared" si="763"/>
        <v>::</v>
      </c>
      <c r="GP938" s="4" t="str">
        <f t="shared" si="748"/>
        <v>1</v>
      </c>
    </row>
    <row r="939" spans="1:198" ht="28" customHeight="1">
      <c r="A939" s="5" t="s">
        <v>4963</v>
      </c>
      <c r="B939" s="5" t="s">
        <v>4965</v>
      </c>
      <c r="C939" s="5" t="s">
        <v>4963</v>
      </c>
      <c r="D939" s="9" t="str">
        <f t="shared" si="721"/>
        <v>u</v>
      </c>
      <c r="E939" s="9" t="str">
        <f t="shared" si="722"/>
        <v xml:space="preserve"> / （SelevMP3ホワイト）</v>
      </c>
      <c r="F939" s="9" t="str">
        <f t="shared" si="723"/>
        <v xml:space="preserve"> / （SelevMP3ホワイト）</v>
      </c>
      <c r="G939" s="5">
        <v>14700</v>
      </c>
      <c r="H939" s="9">
        <f t="shared" si="724"/>
        <v>14700</v>
      </c>
      <c r="I939" s="9" t="str">
        <f t="shared" si="725"/>
        <v>0</v>
      </c>
      <c r="J939" s="9" t="str">
        <f t="shared" si="726"/>
        <v>1</v>
      </c>
      <c r="P939" s="9" t="str">
        <f t="shared" si="727"/>
        <v>SelevMP3ホワイト</v>
      </c>
      <c r="AI939" s="9" t="str">
        <f t="shared" si="728"/>
        <v>http://image.rakuten.co.jp/brotures/cabinet/items/selev/mp3-10.jpg</v>
      </c>
      <c r="AS939" s="9" t="str">
        <f t="shared" si="757"/>
        <v>1</v>
      </c>
      <c r="AT939" s="9" t="str">
        <f t="shared" si="757"/>
        <v>1</v>
      </c>
      <c r="AU939" s="9" t="str">
        <f t="shared" si="729"/>
        <v>0</v>
      </c>
      <c r="AV939" s="9" t="str">
        <f t="shared" si="730"/>
        <v>1</v>
      </c>
      <c r="AW939" s="9" t="str">
        <f t="shared" si="758"/>
        <v>0</v>
      </c>
      <c r="AX939" s="9" t="str">
        <f t="shared" si="758"/>
        <v>0</v>
      </c>
      <c r="AY939" s="11"/>
      <c r="AZ939" s="11"/>
      <c r="BA939" s="11"/>
      <c r="BB939" s="9" t="str">
        <f t="shared" si="731"/>
        <v>-1</v>
      </c>
      <c r="BC939" s="9" t="str">
        <f t="shared" si="732"/>
        <v>0</v>
      </c>
      <c r="BG939" s="5" t="s">
        <v>681</v>
      </c>
      <c r="BH939" s="5" t="s">
        <v>682</v>
      </c>
      <c r="CS939" s="9" t="str">
        <f t="shared" si="733"/>
        <v>0</v>
      </c>
      <c r="CT939" s="9" t="str">
        <f t="shared" si="734"/>
        <v>&lt;iframe src="http://www.rakuten.ne.jp/gold/brotures/spec/selev/mp3-10.html" frameborder="0" id="spec-content" scrolling="no"&gt;&lt;/iframe&gt;</v>
      </c>
      <c r="CU939" s="9" t="str">
        <f t="shared" si="735"/>
        <v/>
      </c>
      <c r="CV939" s="9" t="str">
        <f t="shared" si="736"/>
        <v>&lt;div class="row-fluid"&gt;&lt;iframe src="http://www.rakuten.ne.jp/gold/brotures/items/selev/mp3-10.html" frameborder="0" id="skin-product" scrolling="no"&gt;&lt;/iframe&gt;&lt;/div&gt;</v>
      </c>
      <c r="CW939" s="11" t="str">
        <f t="shared" si="737"/>
        <v/>
      </c>
      <c r="CX939" t="s">
        <v>4963</v>
      </c>
      <c r="CY939" s="9" t="str">
        <f t="shared" si="738"/>
        <v>0</v>
      </c>
      <c r="CZ939" s="11"/>
      <c r="DA939" s="11"/>
      <c r="DB939" s="11"/>
      <c r="DC939" s="11"/>
      <c r="DD939" s="9" t="str">
        <f t="shared" si="739"/>
        <v/>
      </c>
      <c r="DI939" s="9" t="str">
        <f t="shared" si="740"/>
        <v/>
      </c>
      <c r="DT939" s="9">
        <f>VLOOKUP(BG939,ディレクトリID!A:B,2)</f>
        <v>101161</v>
      </c>
      <c r="DV939" s="4" t="str">
        <f t="shared" si="741"/>
        <v>【ウエア　selev】</v>
      </c>
      <c r="DW939" s="4" t="str">
        <f t="shared" si="742"/>
        <v>【ウエア　selev】</v>
      </c>
      <c r="DX939" s="9">
        <f t="shared" si="743"/>
        <v>4</v>
      </c>
      <c r="DY939" s="11"/>
      <c r="DZ939" s="9" t="str">
        <f t="shared" si="759"/>
        <v>1</v>
      </c>
      <c r="EA939" s="9" t="str">
        <f t="shared" si="759"/>
        <v>1</v>
      </c>
      <c r="EB939" s="11"/>
      <c r="EC939" s="11"/>
      <c r="ED939" s="11"/>
      <c r="EE939" s="9" t="str">
        <f t="shared" si="744"/>
        <v>0</v>
      </c>
      <c r="EO939" s="5" t="s">
        <v>428</v>
      </c>
      <c r="EP939" s="8" t="s">
        <v>429</v>
      </c>
      <c r="EQ939" s="8" t="s">
        <v>429</v>
      </c>
      <c r="ER939" s="8" t="s">
        <v>209</v>
      </c>
      <c r="ES939" s="8" t="s">
        <v>430</v>
      </c>
      <c r="ET939" s="9" t="str">
        <f t="shared" si="745"/>
        <v>2</v>
      </c>
      <c r="EU939" s="11"/>
      <c r="EV939" s="11"/>
      <c r="EW939" s="11"/>
      <c r="EX939" s="9" t="str">
        <f t="shared" si="760"/>
        <v>0</v>
      </c>
      <c r="EY939" s="9" t="str">
        <f t="shared" si="760"/>
        <v>0</v>
      </c>
      <c r="EZ939" s="11"/>
      <c r="FA939" s="11"/>
      <c r="FB939" s="9" t="str">
        <f t="shared" si="761"/>
        <v>0</v>
      </c>
      <c r="FC939" s="9" t="str">
        <f t="shared" si="761"/>
        <v>0</v>
      </c>
      <c r="FD939" s="9" t="str">
        <f t="shared" si="746"/>
        <v>1</v>
      </c>
      <c r="FE939" s="9" t="str">
        <f t="shared" si="762"/>
        <v>1</v>
      </c>
      <c r="FF939" s="9" t="str">
        <f t="shared" si="762"/>
        <v>1</v>
      </c>
      <c r="GJ939" s="4" t="str">
        <f t="shared" si="749"/>
        <v>パーツ\ウエア:ブランド\selev</v>
      </c>
      <c r="GK939" s="4" t="str">
        <f t="shared" si="747"/>
        <v>u:u</v>
      </c>
      <c r="GL939" s="11"/>
      <c r="GM939" s="4" t="str">
        <f t="shared" si="763"/>
        <v>::</v>
      </c>
      <c r="GN939" s="4" t="str">
        <f t="shared" si="763"/>
        <v>::</v>
      </c>
      <c r="GO939" s="4" t="str">
        <f t="shared" si="763"/>
        <v>::</v>
      </c>
      <c r="GP939" s="4" t="str">
        <f t="shared" si="748"/>
        <v>1</v>
      </c>
    </row>
    <row r="940" spans="1:198" ht="28" customHeight="1">
      <c r="A940" s="5" t="s">
        <v>4969</v>
      </c>
      <c r="B940" s="5" t="s">
        <v>4971</v>
      </c>
      <c r="C940" s="5" t="s">
        <v>4969</v>
      </c>
      <c r="D940" s="9" t="str">
        <f t="shared" si="721"/>
        <v>u</v>
      </c>
      <c r="E940" s="9" t="str">
        <f t="shared" si="722"/>
        <v xml:space="preserve"> / （SelevMP3マットブラック/アルミ）</v>
      </c>
      <c r="F940" s="9" t="str">
        <f t="shared" si="723"/>
        <v xml:space="preserve"> / （SelevMP3マットブラック/アルミ）</v>
      </c>
      <c r="G940" s="5">
        <v>14700</v>
      </c>
      <c r="H940" s="9">
        <f t="shared" si="724"/>
        <v>14700</v>
      </c>
      <c r="I940" s="9" t="str">
        <f t="shared" si="725"/>
        <v>0</v>
      </c>
      <c r="J940" s="9" t="str">
        <f t="shared" si="726"/>
        <v>1</v>
      </c>
      <c r="P940" s="9" t="str">
        <f t="shared" si="727"/>
        <v>SelevMP3マットブラック/アルミ</v>
      </c>
      <c r="AI940" s="9" t="str">
        <f t="shared" si="728"/>
        <v>http://image.rakuten.co.jp/brotures/cabinet/items/selev/mp3-alu.jpg</v>
      </c>
      <c r="AS940" s="9" t="str">
        <f t="shared" si="757"/>
        <v>1</v>
      </c>
      <c r="AT940" s="9" t="str">
        <f t="shared" si="757"/>
        <v>1</v>
      </c>
      <c r="AU940" s="9" t="str">
        <f t="shared" si="729"/>
        <v>0</v>
      </c>
      <c r="AV940" s="9" t="str">
        <f t="shared" si="730"/>
        <v>1</v>
      </c>
      <c r="AW940" s="9" t="str">
        <f t="shared" si="758"/>
        <v>0</v>
      </c>
      <c r="AX940" s="9" t="str">
        <f t="shared" si="758"/>
        <v>0</v>
      </c>
      <c r="AY940" s="11"/>
      <c r="AZ940" s="11"/>
      <c r="BA940" s="11"/>
      <c r="BB940" s="9" t="str">
        <f t="shared" si="731"/>
        <v>-1</v>
      </c>
      <c r="BC940" s="9" t="str">
        <f t="shared" si="732"/>
        <v>0</v>
      </c>
      <c r="BG940" s="5" t="s">
        <v>681</v>
      </c>
      <c r="BH940" s="5" t="s">
        <v>682</v>
      </c>
      <c r="CS940" s="9" t="str">
        <f t="shared" si="733"/>
        <v>0</v>
      </c>
      <c r="CT940" s="9" t="str">
        <f t="shared" si="734"/>
        <v>&lt;iframe src="http://www.rakuten.ne.jp/gold/brotures/spec/selev/mp3-alu.html" frameborder="0" id="spec-content" scrolling="no"&gt;&lt;/iframe&gt;</v>
      </c>
      <c r="CU940" s="9" t="str">
        <f t="shared" si="735"/>
        <v/>
      </c>
      <c r="CV940" s="9" t="str">
        <f t="shared" si="736"/>
        <v>&lt;div class="row-fluid"&gt;&lt;iframe src="http://www.rakuten.ne.jp/gold/brotures/items/selev/mp3-alu.html" frameborder="0" id="skin-product" scrolling="no"&gt;&lt;/iframe&gt;&lt;/div&gt;</v>
      </c>
      <c r="CW940" s="11" t="str">
        <f t="shared" si="737"/>
        <v/>
      </c>
      <c r="CX940" t="s">
        <v>4969</v>
      </c>
      <c r="CY940" s="9" t="str">
        <f t="shared" si="738"/>
        <v>0</v>
      </c>
      <c r="CZ940" s="11"/>
      <c r="DA940" s="11"/>
      <c r="DB940" s="11"/>
      <c r="DC940" s="11"/>
      <c r="DD940" s="9" t="str">
        <f t="shared" si="739"/>
        <v/>
      </c>
      <c r="DI940" s="9" t="str">
        <f t="shared" si="740"/>
        <v/>
      </c>
      <c r="DT940" s="9">
        <f>VLOOKUP(BG940,ディレクトリID!A:B,2)</f>
        <v>101161</v>
      </c>
      <c r="DV940" s="4" t="str">
        <f t="shared" si="741"/>
        <v>【ウエア　selev】</v>
      </c>
      <c r="DW940" s="4" t="str">
        <f t="shared" si="742"/>
        <v>【ウエア　selev】</v>
      </c>
      <c r="DX940" s="9">
        <f t="shared" si="743"/>
        <v>4</v>
      </c>
      <c r="DY940" s="11"/>
      <c r="DZ940" s="9" t="str">
        <f t="shared" si="759"/>
        <v>1</v>
      </c>
      <c r="EA940" s="9" t="str">
        <f t="shared" si="759"/>
        <v>1</v>
      </c>
      <c r="EB940" s="11"/>
      <c r="EC940" s="11"/>
      <c r="ED940" s="11"/>
      <c r="EE940" s="9" t="str">
        <f t="shared" si="744"/>
        <v>0</v>
      </c>
      <c r="EO940" s="5" t="s">
        <v>428</v>
      </c>
      <c r="EP940" s="8" t="s">
        <v>429</v>
      </c>
      <c r="EQ940" s="8" t="s">
        <v>429</v>
      </c>
      <c r="ER940" s="8" t="s">
        <v>209</v>
      </c>
      <c r="ES940" s="8" t="s">
        <v>430</v>
      </c>
      <c r="ET940" s="9" t="str">
        <f t="shared" si="745"/>
        <v>2</v>
      </c>
      <c r="EU940" s="11"/>
      <c r="EV940" s="11"/>
      <c r="EW940" s="11"/>
      <c r="EX940" s="9" t="str">
        <f t="shared" si="760"/>
        <v>0</v>
      </c>
      <c r="EY940" s="9" t="str">
        <f t="shared" si="760"/>
        <v>0</v>
      </c>
      <c r="EZ940" s="11"/>
      <c r="FA940" s="11"/>
      <c r="FB940" s="9" t="str">
        <f t="shared" si="761"/>
        <v>0</v>
      </c>
      <c r="FC940" s="9" t="str">
        <f t="shared" si="761"/>
        <v>0</v>
      </c>
      <c r="FD940" s="9" t="str">
        <f t="shared" si="746"/>
        <v>1</v>
      </c>
      <c r="FE940" s="9" t="str">
        <f t="shared" si="762"/>
        <v>1</v>
      </c>
      <c r="FF940" s="9" t="str">
        <f t="shared" si="762"/>
        <v>1</v>
      </c>
      <c r="GJ940" s="4" t="str">
        <f t="shared" si="749"/>
        <v>パーツ\ウエア:ブランド\selev</v>
      </c>
      <c r="GK940" s="4" t="str">
        <f t="shared" si="747"/>
        <v>u:u</v>
      </c>
      <c r="GL940" s="11"/>
      <c r="GM940" s="4" t="str">
        <f t="shared" si="763"/>
        <v>::</v>
      </c>
      <c r="GN940" s="4" t="str">
        <f t="shared" si="763"/>
        <v>::</v>
      </c>
      <c r="GO940" s="4" t="str">
        <f t="shared" si="763"/>
        <v>::</v>
      </c>
      <c r="GP940" s="4" t="str">
        <f t="shared" si="748"/>
        <v>1</v>
      </c>
    </row>
    <row r="941" spans="1:198" ht="28" customHeight="1">
      <c r="A941" s="5" t="s">
        <v>4975</v>
      </c>
      <c r="B941" s="5" t="s">
        <v>4977</v>
      </c>
      <c r="C941" s="5" t="s">
        <v>4975</v>
      </c>
      <c r="D941" s="9" t="str">
        <f t="shared" si="721"/>
        <v>u</v>
      </c>
      <c r="E941" s="9" t="str">
        <f t="shared" si="722"/>
        <v xml:space="preserve"> / （SelevMP3グリーン/ホワイト/レッド）</v>
      </c>
      <c r="F941" s="9" t="str">
        <f t="shared" si="723"/>
        <v xml:space="preserve"> / （SelevMP3グリーン/ホワイト/レッド）</v>
      </c>
      <c r="G941" s="5">
        <v>14700</v>
      </c>
      <c r="H941" s="9">
        <f t="shared" si="724"/>
        <v>14700</v>
      </c>
      <c r="I941" s="9" t="str">
        <f t="shared" si="725"/>
        <v>0</v>
      </c>
      <c r="J941" s="9" t="str">
        <f t="shared" si="726"/>
        <v>1</v>
      </c>
      <c r="P941" s="9" t="str">
        <f t="shared" si="727"/>
        <v>SelevMP3グリーン/ホワイト/レッド</v>
      </c>
      <c r="AI941" s="9" t="str">
        <f t="shared" si="728"/>
        <v>http://image.rakuten.co.jp/brotures/cabinet/items/selev/mp3-ita.jpg</v>
      </c>
      <c r="AS941" s="9" t="str">
        <f t="shared" si="757"/>
        <v>1</v>
      </c>
      <c r="AT941" s="9" t="str">
        <f t="shared" si="757"/>
        <v>1</v>
      </c>
      <c r="AU941" s="9" t="str">
        <f t="shared" si="729"/>
        <v>0</v>
      </c>
      <c r="AV941" s="9" t="str">
        <f t="shared" si="730"/>
        <v>1</v>
      </c>
      <c r="AW941" s="9" t="str">
        <f t="shared" si="758"/>
        <v>0</v>
      </c>
      <c r="AX941" s="9" t="str">
        <f t="shared" si="758"/>
        <v>0</v>
      </c>
      <c r="AY941" s="11"/>
      <c r="AZ941" s="11"/>
      <c r="BA941" s="11"/>
      <c r="BB941" s="9" t="str">
        <f t="shared" si="731"/>
        <v>-1</v>
      </c>
      <c r="BC941" s="9" t="str">
        <f t="shared" si="732"/>
        <v>0</v>
      </c>
      <c r="BG941" s="5" t="s">
        <v>681</v>
      </c>
      <c r="BH941" s="5" t="s">
        <v>682</v>
      </c>
      <c r="CS941" s="9" t="str">
        <f t="shared" si="733"/>
        <v>0</v>
      </c>
      <c r="CT941" s="9" t="str">
        <f t="shared" si="734"/>
        <v>&lt;iframe src="http://www.rakuten.ne.jp/gold/brotures/spec/selev/mp3-ita.html" frameborder="0" id="spec-content" scrolling="no"&gt;&lt;/iframe&gt;</v>
      </c>
      <c r="CU941" s="9" t="str">
        <f t="shared" si="735"/>
        <v/>
      </c>
      <c r="CV941" s="9" t="str">
        <f t="shared" si="736"/>
        <v>&lt;div class="row-fluid"&gt;&lt;iframe src="http://www.rakuten.ne.jp/gold/brotures/items/selev/mp3-ita.html" frameborder="0" id="skin-product" scrolling="no"&gt;&lt;/iframe&gt;&lt;/div&gt;</v>
      </c>
      <c r="CW941" s="11" t="str">
        <f t="shared" si="737"/>
        <v/>
      </c>
      <c r="CX941" t="s">
        <v>4975</v>
      </c>
      <c r="CY941" s="9" t="str">
        <f t="shared" si="738"/>
        <v>0</v>
      </c>
      <c r="CZ941" s="11"/>
      <c r="DA941" s="11"/>
      <c r="DB941" s="11"/>
      <c r="DC941" s="11"/>
      <c r="DD941" s="9" t="str">
        <f t="shared" si="739"/>
        <v/>
      </c>
      <c r="DI941" s="9" t="str">
        <f t="shared" si="740"/>
        <v/>
      </c>
      <c r="DT941" s="9">
        <f>VLOOKUP(BG941,ディレクトリID!A:B,2)</f>
        <v>101161</v>
      </c>
      <c r="DV941" s="4" t="str">
        <f t="shared" si="741"/>
        <v>【ウエア　selev】</v>
      </c>
      <c r="DW941" s="4" t="str">
        <f t="shared" si="742"/>
        <v>【ウエア　selev】</v>
      </c>
      <c r="DX941" s="9">
        <f t="shared" si="743"/>
        <v>4</v>
      </c>
      <c r="DY941" s="11"/>
      <c r="DZ941" s="9" t="str">
        <f t="shared" si="759"/>
        <v>1</v>
      </c>
      <c r="EA941" s="9" t="str">
        <f t="shared" si="759"/>
        <v>1</v>
      </c>
      <c r="EB941" s="11"/>
      <c r="EC941" s="11"/>
      <c r="ED941" s="11"/>
      <c r="EE941" s="9" t="str">
        <f t="shared" si="744"/>
        <v>0</v>
      </c>
      <c r="EO941" s="5" t="s">
        <v>428</v>
      </c>
      <c r="EP941" s="8" t="s">
        <v>429</v>
      </c>
      <c r="EQ941" s="8" t="s">
        <v>429</v>
      </c>
      <c r="ER941" s="8" t="s">
        <v>209</v>
      </c>
      <c r="ES941" s="8" t="s">
        <v>430</v>
      </c>
      <c r="ET941" s="9" t="str">
        <f t="shared" si="745"/>
        <v>2</v>
      </c>
      <c r="EU941" s="11"/>
      <c r="EV941" s="11"/>
      <c r="EW941" s="11"/>
      <c r="EX941" s="9" t="str">
        <f t="shared" si="760"/>
        <v>0</v>
      </c>
      <c r="EY941" s="9" t="str">
        <f t="shared" si="760"/>
        <v>0</v>
      </c>
      <c r="EZ941" s="11"/>
      <c r="FA941" s="11"/>
      <c r="FB941" s="9" t="str">
        <f t="shared" si="761"/>
        <v>0</v>
      </c>
      <c r="FC941" s="9" t="str">
        <f t="shared" si="761"/>
        <v>0</v>
      </c>
      <c r="FD941" s="9" t="str">
        <f t="shared" si="746"/>
        <v>1</v>
      </c>
      <c r="FE941" s="9" t="str">
        <f t="shared" si="762"/>
        <v>1</v>
      </c>
      <c r="FF941" s="9" t="str">
        <f t="shared" si="762"/>
        <v>1</v>
      </c>
      <c r="GJ941" s="4" t="str">
        <f t="shared" si="749"/>
        <v>パーツ\ウエア:ブランド\selev</v>
      </c>
      <c r="GK941" s="4" t="str">
        <f t="shared" si="747"/>
        <v>u:u</v>
      </c>
      <c r="GL941" s="11"/>
      <c r="GM941" s="4" t="str">
        <f t="shared" si="763"/>
        <v>::</v>
      </c>
      <c r="GN941" s="4" t="str">
        <f t="shared" si="763"/>
        <v>::</v>
      </c>
      <c r="GO941" s="4" t="str">
        <f t="shared" si="763"/>
        <v>::</v>
      </c>
      <c r="GP941" s="4" t="str">
        <f t="shared" si="748"/>
        <v>1</v>
      </c>
    </row>
    <row r="942" spans="1:198" ht="28" customHeight="1">
      <c r="A942" s="5" t="s">
        <v>4981</v>
      </c>
      <c r="B942" s="5" t="s">
        <v>4983</v>
      </c>
      <c r="C942" s="5" t="s">
        <v>4981</v>
      </c>
      <c r="D942" s="9" t="str">
        <f t="shared" si="721"/>
        <v>u</v>
      </c>
      <c r="E942" s="9" t="str">
        <f t="shared" si="722"/>
        <v xml:space="preserve"> / （SIDIMTBドミネーター5メガ）</v>
      </c>
      <c r="F942" s="9" t="str">
        <f t="shared" si="723"/>
        <v xml:space="preserve"> / （SIDIMTBドミネーター5メガ）</v>
      </c>
      <c r="G942" s="5">
        <v>21735</v>
      </c>
      <c r="H942" s="9">
        <f t="shared" si="724"/>
        <v>21735</v>
      </c>
      <c r="I942" s="9" t="str">
        <f t="shared" si="725"/>
        <v>0</v>
      </c>
      <c r="J942" s="9" t="str">
        <f t="shared" si="726"/>
        <v>1</v>
      </c>
      <c r="P942" s="9" t="str">
        <f t="shared" si="727"/>
        <v>SIDIMTBドミネーター5メガ</v>
      </c>
      <c r="AI942" s="9" t="str">
        <f t="shared" si="728"/>
        <v>http://image.rakuten.co.jp/brotures/cabinet/items/sidi/mtb_dominator5_mega.jpg</v>
      </c>
      <c r="AS942" s="9" t="str">
        <f t="shared" ref="AS942:AT961" si="764">IF($A942&lt;&gt;"","1","")</f>
        <v>1</v>
      </c>
      <c r="AT942" s="9" t="str">
        <f t="shared" si="764"/>
        <v>1</v>
      </c>
      <c r="AU942" s="9" t="str">
        <f t="shared" si="729"/>
        <v>0</v>
      </c>
      <c r="AV942" s="9" t="str">
        <f t="shared" si="730"/>
        <v>1</v>
      </c>
      <c r="AW942" s="9" t="str">
        <f t="shared" ref="AW942:AX961" si="765">IF($A942&lt;&gt;"","0","")</f>
        <v>0</v>
      </c>
      <c r="AX942" s="9" t="str">
        <f t="shared" si="765"/>
        <v>0</v>
      </c>
      <c r="AY942" s="11"/>
      <c r="AZ942" s="11"/>
      <c r="BA942" s="11"/>
      <c r="BB942" s="9" t="str">
        <f t="shared" si="731"/>
        <v>-1</v>
      </c>
      <c r="BC942" s="9" t="str">
        <f t="shared" si="732"/>
        <v>0</v>
      </c>
      <c r="BG942" s="5" t="s">
        <v>1319</v>
      </c>
      <c r="BH942" s="5" t="s">
        <v>8514</v>
      </c>
      <c r="CS942" s="9" t="str">
        <f t="shared" si="733"/>
        <v>0</v>
      </c>
      <c r="CT942" s="9" t="str">
        <f t="shared" si="734"/>
        <v>&lt;iframe src="http://www.rakuten.ne.jp/gold/brotures/spec/sidi/mtb_dominator5_mega.html" frameborder="0" id="spec-content" scrolling="no"&gt;&lt;/iframe&gt;</v>
      </c>
      <c r="CU942" s="9" t="str">
        <f t="shared" si="735"/>
        <v/>
      </c>
      <c r="CV942" s="9" t="str">
        <f t="shared" si="736"/>
        <v>&lt;div class="row-fluid"&gt;&lt;iframe src="http://www.rakuten.ne.jp/gold/brotures/items/sidi/mtb_dominator5_mega.html" frameborder="0" id="skin-product" scrolling="no"&gt;&lt;/iframe&gt;&lt;/div&gt;</v>
      </c>
      <c r="CW942" s="11" t="str">
        <f t="shared" si="737"/>
        <v/>
      </c>
      <c r="CX942" t="s">
        <v>4981</v>
      </c>
      <c r="CY942" s="9" t="str">
        <f t="shared" si="738"/>
        <v>0</v>
      </c>
      <c r="CZ942" s="11"/>
      <c r="DA942" s="11"/>
      <c r="DB942" s="11"/>
      <c r="DC942" s="11"/>
      <c r="DD942" s="9" t="str">
        <f t="shared" si="739"/>
        <v/>
      </c>
      <c r="DI942" s="9" t="str">
        <f t="shared" si="740"/>
        <v/>
      </c>
      <c r="DT942" s="9">
        <f>VLOOKUP(BG942,ディレクトリID!A:B,2)</f>
        <v>563161</v>
      </c>
      <c r="DV942" s="4" t="str">
        <f t="shared" si="741"/>
        <v>【シューズ　SIDI】</v>
      </c>
      <c r="DW942" s="4" t="str">
        <f t="shared" si="742"/>
        <v>【シューズ　SIDI】</v>
      </c>
      <c r="DX942" s="9">
        <f t="shared" si="743"/>
        <v>4</v>
      </c>
      <c r="DY942" s="11"/>
      <c r="DZ942" s="9" t="str">
        <f t="shared" ref="DZ942:EA961" si="766">IF($A942&lt;&gt;"","1","")</f>
        <v>1</v>
      </c>
      <c r="EA942" s="9" t="str">
        <f t="shared" si="766"/>
        <v>1</v>
      </c>
      <c r="EB942" s="11"/>
      <c r="EC942" s="11"/>
      <c r="ED942" s="11"/>
      <c r="EE942" s="9" t="str">
        <f t="shared" si="744"/>
        <v>0</v>
      </c>
      <c r="EO942" s="5" t="s">
        <v>428</v>
      </c>
      <c r="EP942" s="8" t="s">
        <v>429</v>
      </c>
      <c r="EQ942" s="8" t="s">
        <v>429</v>
      </c>
      <c r="ER942" s="8" t="s">
        <v>209</v>
      </c>
      <c r="ES942" s="8" t="s">
        <v>430</v>
      </c>
      <c r="ET942" s="9" t="str">
        <f t="shared" si="745"/>
        <v>2</v>
      </c>
      <c r="EU942" s="11"/>
      <c r="EV942" s="11"/>
      <c r="EW942" s="11"/>
      <c r="EX942" s="9" t="str">
        <f t="shared" ref="EX942:EY961" si="767">IF($A942&lt;&gt;"","0","")</f>
        <v>0</v>
      </c>
      <c r="EY942" s="9" t="str">
        <f t="shared" si="767"/>
        <v>0</v>
      </c>
      <c r="EZ942" s="11"/>
      <c r="FA942" s="11"/>
      <c r="FB942" s="9" t="str">
        <f t="shared" ref="FB942:FC961" si="768">IF($A942&lt;&gt;"","0","")</f>
        <v>0</v>
      </c>
      <c r="FC942" s="9" t="str">
        <f t="shared" si="768"/>
        <v>0</v>
      </c>
      <c r="FD942" s="9" t="str">
        <f t="shared" si="746"/>
        <v>1</v>
      </c>
      <c r="FE942" s="9" t="str">
        <f t="shared" ref="FE942:FF961" si="769">IF($BG942="完成車","3","1")</f>
        <v>1</v>
      </c>
      <c r="FF942" s="9" t="str">
        <f t="shared" si="769"/>
        <v>1</v>
      </c>
      <c r="GJ942" s="4" t="str">
        <f t="shared" si="749"/>
        <v>パーツ\シューズ:ブランド\SIDI</v>
      </c>
      <c r="GK942" s="4" t="str">
        <f t="shared" si="747"/>
        <v>u:u</v>
      </c>
      <c r="GL942" s="11"/>
      <c r="GM942" s="4" t="str">
        <f t="shared" ref="GM942:GO961" si="770">IF($A942&lt;&gt;"","::","")</f>
        <v>::</v>
      </c>
      <c r="GN942" s="4" t="str">
        <f t="shared" si="770"/>
        <v>::</v>
      </c>
      <c r="GO942" s="4" t="str">
        <f t="shared" si="770"/>
        <v>::</v>
      </c>
      <c r="GP942" s="4" t="str">
        <f t="shared" si="748"/>
        <v>1</v>
      </c>
    </row>
    <row r="943" spans="1:198" ht="28" customHeight="1">
      <c r="A943" s="5" t="s">
        <v>4987</v>
      </c>
      <c r="B943" s="5" t="s">
        <v>4989</v>
      </c>
      <c r="C943" s="5" t="s">
        <v>4987</v>
      </c>
      <c r="D943" s="9" t="str">
        <f t="shared" si="721"/>
        <v>u</v>
      </c>
      <c r="E943" s="9" t="str">
        <f t="shared" si="722"/>
        <v xml:space="preserve"> / （SIDIMTBドラコカーボンSRSヴェルニーチェ）</v>
      </c>
      <c r="F943" s="9" t="str">
        <f t="shared" si="723"/>
        <v xml:space="preserve"> / （SIDIMTBドラコカーボンSRSヴェルニーチェ）</v>
      </c>
      <c r="G943" s="5">
        <v>38220</v>
      </c>
      <c r="H943" s="9">
        <f t="shared" si="724"/>
        <v>38220</v>
      </c>
      <c r="I943" s="9" t="str">
        <f t="shared" si="725"/>
        <v>0</v>
      </c>
      <c r="J943" s="9" t="str">
        <f t="shared" si="726"/>
        <v>1</v>
      </c>
      <c r="P943" s="9" t="str">
        <f t="shared" si="727"/>
        <v>SIDIMTBドラコカーボンSRSヴェルニーチェ</v>
      </c>
      <c r="AI943" s="9" t="str">
        <f t="shared" si="728"/>
        <v>http://image.rakuten.co.jp/brotures/cabinet/items/sidi/mtb_draco_ca_srs_ver.jpg</v>
      </c>
      <c r="AS943" s="9" t="str">
        <f t="shared" si="764"/>
        <v>1</v>
      </c>
      <c r="AT943" s="9" t="str">
        <f t="shared" si="764"/>
        <v>1</v>
      </c>
      <c r="AU943" s="9" t="str">
        <f t="shared" si="729"/>
        <v>0</v>
      </c>
      <c r="AV943" s="9" t="str">
        <f t="shared" si="730"/>
        <v>1</v>
      </c>
      <c r="AW943" s="9" t="str">
        <f t="shared" si="765"/>
        <v>0</v>
      </c>
      <c r="AX943" s="9" t="str">
        <f t="shared" si="765"/>
        <v>0</v>
      </c>
      <c r="AY943" s="11"/>
      <c r="AZ943" s="11"/>
      <c r="BA943" s="11"/>
      <c r="BB943" s="9" t="str">
        <f t="shared" si="731"/>
        <v>-1</v>
      </c>
      <c r="BC943" s="9" t="str">
        <f t="shared" si="732"/>
        <v>0</v>
      </c>
      <c r="BG943" s="5" t="s">
        <v>1319</v>
      </c>
      <c r="BH943" s="5" t="s">
        <v>8514</v>
      </c>
      <c r="CS943" s="9" t="str">
        <f t="shared" si="733"/>
        <v>0</v>
      </c>
      <c r="CT943" s="9" t="str">
        <f t="shared" si="734"/>
        <v>&lt;iframe src="http://www.rakuten.ne.jp/gold/brotures/spec/sidi/mtb_draco_ca_srs_ver.html" frameborder="0" id="spec-content" scrolling="no"&gt;&lt;/iframe&gt;</v>
      </c>
      <c r="CU943" s="9" t="str">
        <f t="shared" si="735"/>
        <v/>
      </c>
      <c r="CV943" s="9" t="str">
        <f t="shared" si="736"/>
        <v>&lt;div class="row-fluid"&gt;&lt;iframe src="http://www.rakuten.ne.jp/gold/brotures/items/sidi/mtb_draco_ca_srs_ver.html" frameborder="0" id="skin-product" scrolling="no"&gt;&lt;/iframe&gt;&lt;/div&gt;</v>
      </c>
      <c r="CW943" s="11" t="str">
        <f t="shared" si="737"/>
        <v/>
      </c>
      <c r="CX943" t="s">
        <v>4987</v>
      </c>
      <c r="CY943" s="9" t="str">
        <f t="shared" si="738"/>
        <v>0</v>
      </c>
      <c r="CZ943" s="11"/>
      <c r="DA943" s="11"/>
      <c r="DB943" s="11"/>
      <c r="DC943" s="11"/>
      <c r="DD943" s="9" t="str">
        <f t="shared" si="739"/>
        <v/>
      </c>
      <c r="DI943" s="9" t="str">
        <f t="shared" si="740"/>
        <v/>
      </c>
      <c r="DT943" s="9">
        <f>VLOOKUP(BG943,ディレクトリID!A:B,2)</f>
        <v>563161</v>
      </c>
      <c r="DV943" s="4" t="str">
        <f t="shared" si="741"/>
        <v>【シューズ　SIDI】</v>
      </c>
      <c r="DW943" s="4" t="str">
        <f t="shared" si="742"/>
        <v>【シューズ　SIDI】</v>
      </c>
      <c r="DX943" s="9">
        <f t="shared" si="743"/>
        <v>4</v>
      </c>
      <c r="DY943" s="11"/>
      <c r="DZ943" s="9" t="str">
        <f t="shared" si="766"/>
        <v>1</v>
      </c>
      <c r="EA943" s="9" t="str">
        <f t="shared" si="766"/>
        <v>1</v>
      </c>
      <c r="EB943" s="11"/>
      <c r="EC943" s="11"/>
      <c r="ED943" s="11"/>
      <c r="EE943" s="9" t="str">
        <f t="shared" si="744"/>
        <v>0</v>
      </c>
      <c r="EO943" s="5" t="s">
        <v>428</v>
      </c>
      <c r="EP943" s="8" t="s">
        <v>429</v>
      </c>
      <c r="EQ943" s="8" t="s">
        <v>429</v>
      </c>
      <c r="ER943" s="8" t="s">
        <v>209</v>
      </c>
      <c r="ES943" s="8" t="s">
        <v>430</v>
      </c>
      <c r="ET943" s="9" t="str">
        <f t="shared" si="745"/>
        <v>2</v>
      </c>
      <c r="EU943" s="11"/>
      <c r="EV943" s="11"/>
      <c r="EW943" s="11"/>
      <c r="EX943" s="9" t="str">
        <f t="shared" si="767"/>
        <v>0</v>
      </c>
      <c r="EY943" s="9" t="str">
        <f t="shared" si="767"/>
        <v>0</v>
      </c>
      <c r="EZ943" s="11"/>
      <c r="FA943" s="11"/>
      <c r="FB943" s="9" t="str">
        <f t="shared" si="768"/>
        <v>0</v>
      </c>
      <c r="FC943" s="9" t="str">
        <f t="shared" si="768"/>
        <v>0</v>
      </c>
      <c r="FD943" s="9" t="str">
        <f t="shared" si="746"/>
        <v>1</v>
      </c>
      <c r="FE943" s="9" t="str">
        <f t="shared" si="769"/>
        <v>1</v>
      </c>
      <c r="FF943" s="9" t="str">
        <f t="shared" si="769"/>
        <v>1</v>
      </c>
      <c r="GJ943" s="4" t="str">
        <f t="shared" si="749"/>
        <v>パーツ\シューズ:ブランド\SIDI</v>
      </c>
      <c r="GK943" s="4" t="str">
        <f t="shared" si="747"/>
        <v>u:u</v>
      </c>
      <c r="GL943" s="11"/>
      <c r="GM943" s="4" t="str">
        <f t="shared" si="770"/>
        <v>::</v>
      </c>
      <c r="GN943" s="4" t="str">
        <f t="shared" si="770"/>
        <v>::</v>
      </c>
      <c r="GO943" s="4" t="str">
        <f t="shared" si="770"/>
        <v>::</v>
      </c>
      <c r="GP943" s="4" t="str">
        <f t="shared" si="748"/>
        <v>1</v>
      </c>
    </row>
    <row r="944" spans="1:198" ht="28" customHeight="1">
      <c r="A944" s="5" t="s">
        <v>4993</v>
      </c>
      <c r="B944" s="5" t="s">
        <v>4995</v>
      </c>
      <c r="C944" s="5" t="s">
        <v>4993</v>
      </c>
      <c r="D944" s="9" t="str">
        <f t="shared" si="721"/>
        <v>u</v>
      </c>
      <c r="E944" s="9" t="str">
        <f t="shared" si="722"/>
        <v xml:space="preserve"> / （SIDIMTBスパイダーSRS）</v>
      </c>
      <c r="F944" s="9" t="str">
        <f t="shared" si="723"/>
        <v xml:space="preserve"> / （SIDIMTBスパイダーSRS）</v>
      </c>
      <c r="G944" s="5">
        <v>25305</v>
      </c>
      <c r="H944" s="9">
        <f t="shared" si="724"/>
        <v>25305</v>
      </c>
      <c r="I944" s="9" t="str">
        <f t="shared" si="725"/>
        <v>0</v>
      </c>
      <c r="J944" s="9" t="str">
        <f t="shared" si="726"/>
        <v>1</v>
      </c>
      <c r="P944" s="9" t="str">
        <f t="shared" si="727"/>
        <v>SIDIMTBスパイダーSRS</v>
      </c>
      <c r="AI944" s="9" t="str">
        <f t="shared" si="728"/>
        <v>http://image.rakuten.co.jp/brotures/cabinet/items/sidi/mtb_spider_srs.jpg</v>
      </c>
      <c r="AS944" s="9" t="str">
        <f t="shared" si="764"/>
        <v>1</v>
      </c>
      <c r="AT944" s="9" t="str">
        <f t="shared" si="764"/>
        <v>1</v>
      </c>
      <c r="AU944" s="9" t="str">
        <f t="shared" si="729"/>
        <v>0</v>
      </c>
      <c r="AV944" s="9" t="str">
        <f t="shared" si="730"/>
        <v>1</v>
      </c>
      <c r="AW944" s="9" t="str">
        <f t="shared" si="765"/>
        <v>0</v>
      </c>
      <c r="AX944" s="9" t="str">
        <f t="shared" si="765"/>
        <v>0</v>
      </c>
      <c r="AY944" s="11"/>
      <c r="AZ944" s="11"/>
      <c r="BA944" s="11"/>
      <c r="BB944" s="9" t="str">
        <f t="shared" si="731"/>
        <v>-1</v>
      </c>
      <c r="BC944" s="9" t="str">
        <f t="shared" si="732"/>
        <v>0</v>
      </c>
      <c r="BG944" s="5" t="s">
        <v>1319</v>
      </c>
      <c r="BH944" s="5" t="s">
        <v>8514</v>
      </c>
      <c r="CS944" s="9" t="str">
        <f t="shared" si="733"/>
        <v>0</v>
      </c>
      <c r="CT944" s="9" t="str">
        <f t="shared" si="734"/>
        <v>&lt;iframe src="http://www.rakuten.ne.jp/gold/brotures/spec/sidi/mtb_spider_srs.html" frameborder="0" id="spec-content" scrolling="no"&gt;&lt;/iframe&gt;</v>
      </c>
      <c r="CU944" s="9" t="str">
        <f t="shared" si="735"/>
        <v/>
      </c>
      <c r="CV944" s="9" t="str">
        <f t="shared" si="736"/>
        <v>&lt;div class="row-fluid"&gt;&lt;iframe src="http://www.rakuten.ne.jp/gold/brotures/items/sidi/mtb_spider_srs.html" frameborder="0" id="skin-product" scrolling="no"&gt;&lt;/iframe&gt;&lt;/div&gt;</v>
      </c>
      <c r="CW944" s="11" t="str">
        <f t="shared" si="737"/>
        <v/>
      </c>
      <c r="CX944" t="s">
        <v>4993</v>
      </c>
      <c r="CY944" s="9" t="str">
        <f t="shared" si="738"/>
        <v>0</v>
      </c>
      <c r="CZ944" s="11"/>
      <c r="DA944" s="11"/>
      <c r="DB944" s="11"/>
      <c r="DC944" s="11"/>
      <c r="DD944" s="9" t="str">
        <f t="shared" si="739"/>
        <v/>
      </c>
      <c r="DI944" s="9" t="str">
        <f t="shared" si="740"/>
        <v/>
      </c>
      <c r="DT944" s="9">
        <f>VLOOKUP(BG944,ディレクトリID!A:B,2)</f>
        <v>563161</v>
      </c>
      <c r="DV944" s="4" t="str">
        <f t="shared" si="741"/>
        <v>【シューズ　SIDI】</v>
      </c>
      <c r="DW944" s="4" t="str">
        <f t="shared" si="742"/>
        <v>【シューズ　SIDI】</v>
      </c>
      <c r="DX944" s="9">
        <f t="shared" si="743"/>
        <v>4</v>
      </c>
      <c r="DY944" s="11"/>
      <c r="DZ944" s="9" t="str">
        <f t="shared" si="766"/>
        <v>1</v>
      </c>
      <c r="EA944" s="9" t="str">
        <f t="shared" si="766"/>
        <v>1</v>
      </c>
      <c r="EB944" s="11"/>
      <c r="EC944" s="11"/>
      <c r="ED944" s="11"/>
      <c r="EE944" s="9" t="str">
        <f t="shared" si="744"/>
        <v>0</v>
      </c>
      <c r="EO944" s="5" t="s">
        <v>428</v>
      </c>
      <c r="EP944" s="8" t="s">
        <v>429</v>
      </c>
      <c r="EQ944" s="8" t="s">
        <v>429</v>
      </c>
      <c r="ER944" s="8" t="s">
        <v>209</v>
      </c>
      <c r="ES944" s="8" t="s">
        <v>430</v>
      </c>
      <c r="ET944" s="9" t="str">
        <f t="shared" si="745"/>
        <v>2</v>
      </c>
      <c r="EU944" s="11"/>
      <c r="EV944" s="11"/>
      <c r="EW944" s="11"/>
      <c r="EX944" s="9" t="str">
        <f t="shared" si="767"/>
        <v>0</v>
      </c>
      <c r="EY944" s="9" t="str">
        <f t="shared" si="767"/>
        <v>0</v>
      </c>
      <c r="EZ944" s="11"/>
      <c r="FA944" s="11"/>
      <c r="FB944" s="9" t="str">
        <f t="shared" si="768"/>
        <v>0</v>
      </c>
      <c r="FC944" s="9" t="str">
        <f t="shared" si="768"/>
        <v>0</v>
      </c>
      <c r="FD944" s="9" t="str">
        <f t="shared" si="746"/>
        <v>1</v>
      </c>
      <c r="FE944" s="9" t="str">
        <f t="shared" si="769"/>
        <v>1</v>
      </c>
      <c r="FF944" s="9" t="str">
        <f t="shared" si="769"/>
        <v>1</v>
      </c>
      <c r="GJ944" s="4" t="str">
        <f t="shared" si="749"/>
        <v>パーツ\シューズ:ブランド\SIDI</v>
      </c>
      <c r="GK944" s="4" t="str">
        <f t="shared" si="747"/>
        <v>u:u</v>
      </c>
      <c r="GL944" s="11"/>
      <c r="GM944" s="4" t="str">
        <f t="shared" si="770"/>
        <v>::</v>
      </c>
      <c r="GN944" s="4" t="str">
        <f t="shared" si="770"/>
        <v>::</v>
      </c>
      <c r="GO944" s="4" t="str">
        <f t="shared" si="770"/>
        <v>::</v>
      </c>
      <c r="GP944" s="4" t="str">
        <f t="shared" si="748"/>
        <v>1</v>
      </c>
    </row>
    <row r="945" spans="1:198" ht="28" customHeight="1">
      <c r="A945" s="5" t="s">
        <v>4999</v>
      </c>
      <c r="B945" s="5" t="s">
        <v>5001</v>
      </c>
      <c r="C945" s="5" t="s">
        <v>4999</v>
      </c>
      <c r="D945" s="9" t="str">
        <f t="shared" si="721"/>
        <v>u</v>
      </c>
      <c r="E945" s="9" t="str">
        <f t="shared" si="722"/>
        <v xml:space="preserve"> / （SIDIMTBシューズ用スパイク）</v>
      </c>
      <c r="F945" s="9" t="str">
        <f t="shared" si="723"/>
        <v xml:space="preserve"> / （SIDIMTBシューズ用スパイク）</v>
      </c>
      <c r="G945" s="5">
        <v>630</v>
      </c>
      <c r="H945" s="9">
        <f t="shared" si="724"/>
        <v>630</v>
      </c>
      <c r="I945" s="9" t="str">
        <f t="shared" si="725"/>
        <v>0</v>
      </c>
      <c r="J945" s="9" t="str">
        <f t="shared" si="726"/>
        <v>1</v>
      </c>
      <c r="P945" s="9" t="str">
        <f t="shared" si="727"/>
        <v>SIDIMTBシューズ用スパイク</v>
      </c>
      <c r="AI945" s="9" t="str">
        <f t="shared" si="728"/>
        <v>http://image.rakuten.co.jp/brotures/cabinet/items/sidi/mtb_spike.jpg</v>
      </c>
      <c r="AS945" s="9" t="str">
        <f t="shared" si="764"/>
        <v>1</v>
      </c>
      <c r="AT945" s="9" t="str">
        <f t="shared" si="764"/>
        <v>1</v>
      </c>
      <c r="AU945" s="9" t="str">
        <f t="shared" si="729"/>
        <v>0</v>
      </c>
      <c r="AV945" s="9" t="str">
        <f t="shared" si="730"/>
        <v>1</v>
      </c>
      <c r="AW945" s="9" t="str">
        <f t="shared" si="765"/>
        <v>0</v>
      </c>
      <c r="AX945" s="9" t="str">
        <f t="shared" si="765"/>
        <v>0</v>
      </c>
      <c r="AY945" s="11"/>
      <c r="AZ945" s="11"/>
      <c r="BA945" s="11"/>
      <c r="BB945" s="9" t="str">
        <f t="shared" si="731"/>
        <v>-1</v>
      </c>
      <c r="BC945" s="9" t="str">
        <f t="shared" si="732"/>
        <v>0</v>
      </c>
      <c r="BG945" s="5" t="s">
        <v>1319</v>
      </c>
      <c r="BH945" s="5" t="s">
        <v>8514</v>
      </c>
      <c r="CS945" s="9" t="str">
        <f t="shared" si="733"/>
        <v>0</v>
      </c>
      <c r="CT945" s="9" t="str">
        <f t="shared" si="734"/>
        <v>&lt;iframe src="http://www.rakuten.ne.jp/gold/brotures/spec/sidi/mtb_spike.html" frameborder="0" id="spec-content" scrolling="no"&gt;&lt;/iframe&gt;</v>
      </c>
      <c r="CU945" s="9" t="str">
        <f t="shared" si="735"/>
        <v/>
      </c>
      <c r="CV945" s="9" t="str">
        <f t="shared" si="736"/>
        <v>&lt;div class="row-fluid"&gt;&lt;iframe src="http://www.rakuten.ne.jp/gold/brotures/items/sidi/mtb_spike.html" frameborder="0" id="skin-product" scrolling="no"&gt;&lt;/iframe&gt;&lt;/div&gt;</v>
      </c>
      <c r="CW945" s="11" t="str">
        <f t="shared" si="737"/>
        <v/>
      </c>
      <c r="CX945" t="s">
        <v>4999</v>
      </c>
      <c r="CY945" s="9" t="str">
        <f t="shared" si="738"/>
        <v>0</v>
      </c>
      <c r="CZ945" s="11"/>
      <c r="DA945" s="11"/>
      <c r="DB945" s="11"/>
      <c r="DC945" s="11"/>
      <c r="DD945" s="9" t="str">
        <f t="shared" si="739"/>
        <v/>
      </c>
      <c r="DI945" s="9" t="str">
        <f t="shared" si="740"/>
        <v/>
      </c>
      <c r="DT945" s="9">
        <f>VLOOKUP(BG945,ディレクトリID!A:B,2)</f>
        <v>563161</v>
      </c>
      <c r="DV945" s="4" t="str">
        <f t="shared" si="741"/>
        <v>【シューズ　SIDI】</v>
      </c>
      <c r="DW945" s="4" t="str">
        <f t="shared" si="742"/>
        <v>【シューズ　SIDI】</v>
      </c>
      <c r="DX945" s="9">
        <f t="shared" si="743"/>
        <v>4</v>
      </c>
      <c r="DY945" s="11"/>
      <c r="DZ945" s="9" t="str">
        <f t="shared" si="766"/>
        <v>1</v>
      </c>
      <c r="EA945" s="9" t="str">
        <f t="shared" si="766"/>
        <v>1</v>
      </c>
      <c r="EB945" s="11"/>
      <c r="EC945" s="11"/>
      <c r="ED945" s="11"/>
      <c r="EE945" s="9" t="str">
        <f t="shared" si="744"/>
        <v>0</v>
      </c>
      <c r="EO945" s="5" t="s">
        <v>428</v>
      </c>
      <c r="EP945" s="8" t="s">
        <v>429</v>
      </c>
      <c r="EQ945" s="8" t="s">
        <v>429</v>
      </c>
      <c r="ER945" s="8" t="s">
        <v>209</v>
      </c>
      <c r="ES945" s="8" t="s">
        <v>430</v>
      </c>
      <c r="ET945" s="9" t="str">
        <f t="shared" si="745"/>
        <v>2</v>
      </c>
      <c r="EU945" s="11"/>
      <c r="EV945" s="11"/>
      <c r="EW945" s="11"/>
      <c r="EX945" s="9" t="str">
        <f t="shared" si="767"/>
        <v>0</v>
      </c>
      <c r="EY945" s="9" t="str">
        <f t="shared" si="767"/>
        <v>0</v>
      </c>
      <c r="EZ945" s="11"/>
      <c r="FA945" s="11"/>
      <c r="FB945" s="9" t="str">
        <f t="shared" si="768"/>
        <v>0</v>
      </c>
      <c r="FC945" s="9" t="str">
        <f t="shared" si="768"/>
        <v>0</v>
      </c>
      <c r="FD945" s="9" t="str">
        <f t="shared" si="746"/>
        <v>1</v>
      </c>
      <c r="FE945" s="9" t="str">
        <f t="shared" si="769"/>
        <v>1</v>
      </c>
      <c r="FF945" s="9" t="str">
        <f t="shared" si="769"/>
        <v>1</v>
      </c>
      <c r="GJ945" s="4" t="str">
        <f t="shared" si="749"/>
        <v>パーツ\シューズ:ブランド\SIDI</v>
      </c>
      <c r="GK945" s="4" t="str">
        <f t="shared" si="747"/>
        <v>u:u</v>
      </c>
      <c r="GL945" s="11"/>
      <c r="GM945" s="4" t="str">
        <f t="shared" si="770"/>
        <v>::</v>
      </c>
      <c r="GN945" s="4" t="str">
        <f t="shared" si="770"/>
        <v>::</v>
      </c>
      <c r="GO945" s="4" t="str">
        <f t="shared" si="770"/>
        <v>::</v>
      </c>
      <c r="GP945" s="4" t="str">
        <f t="shared" si="748"/>
        <v>1</v>
      </c>
    </row>
    <row r="946" spans="1:198" ht="28" customHeight="1">
      <c r="A946" s="5" t="s">
        <v>5005</v>
      </c>
      <c r="B946" s="5" t="s">
        <v>5008</v>
      </c>
      <c r="C946" s="5" t="s">
        <v>5005</v>
      </c>
      <c r="D946" s="9" t="str">
        <f t="shared" si="721"/>
        <v>u</v>
      </c>
      <c r="E946" s="9" t="str">
        <f t="shared" si="722"/>
        <v xml:space="preserve"> / （AEROSPOKENaturalCarbonFront）</v>
      </c>
      <c r="F946" s="9" t="str">
        <f t="shared" si="723"/>
        <v xml:space="preserve"> / （AEROSPOKENaturalCarbonFront）</v>
      </c>
      <c r="G946" s="5">
        <v>42000</v>
      </c>
      <c r="H946" s="9">
        <f t="shared" si="724"/>
        <v>42000</v>
      </c>
      <c r="I946" s="9" t="str">
        <f t="shared" si="725"/>
        <v>0</v>
      </c>
      <c r="J946" s="9" t="str">
        <f t="shared" si="726"/>
        <v>1</v>
      </c>
      <c r="P946" s="9" t="str">
        <f t="shared" si="727"/>
        <v>AEROSPOKENaturalCarbonFront</v>
      </c>
      <c r="AI946" s="9" t="str">
        <f t="shared" si="728"/>
        <v>http://image.rakuten.co.jp/brotures/cabinet/items/aerospoke/natural-f.jpg</v>
      </c>
      <c r="AS946" s="9" t="str">
        <f t="shared" si="764"/>
        <v>1</v>
      </c>
      <c r="AT946" s="9" t="str">
        <f t="shared" si="764"/>
        <v>1</v>
      </c>
      <c r="AU946" s="9" t="str">
        <f t="shared" si="729"/>
        <v>0</v>
      </c>
      <c r="AV946" s="9" t="str">
        <f t="shared" si="730"/>
        <v>1</v>
      </c>
      <c r="AW946" s="9" t="str">
        <f t="shared" si="765"/>
        <v>0</v>
      </c>
      <c r="AX946" s="9" t="str">
        <f t="shared" si="765"/>
        <v>0</v>
      </c>
      <c r="AY946" s="11"/>
      <c r="AZ946" s="11"/>
      <c r="BA946" s="11"/>
      <c r="BB946" s="9" t="str">
        <f t="shared" si="731"/>
        <v>-1</v>
      </c>
      <c r="BC946" s="9" t="str">
        <f t="shared" si="732"/>
        <v>0</v>
      </c>
      <c r="BG946" s="5" t="s">
        <v>561</v>
      </c>
      <c r="BH946" s="5" t="s">
        <v>4877</v>
      </c>
      <c r="CS946" s="9" t="str">
        <f t="shared" si="733"/>
        <v>0</v>
      </c>
      <c r="CT946" s="9" t="str">
        <f t="shared" si="734"/>
        <v>&lt;iframe src="http://www.rakuten.ne.jp/gold/brotures/spec/aerospoke/natural-f.html" frameborder="0" id="spec-content" scrolling="no"&gt;&lt;/iframe&gt;</v>
      </c>
      <c r="CU946" s="9" t="str">
        <f t="shared" si="735"/>
        <v/>
      </c>
      <c r="CV946" s="9" t="str">
        <f t="shared" si="736"/>
        <v>&lt;div class="row-fluid"&gt;&lt;iframe src="http://www.rakuten.ne.jp/gold/brotures/items/aerospoke/natural-f.html" frameborder="0" id="skin-product" scrolling="no"&gt;&lt;/iframe&gt;&lt;/div&gt;</v>
      </c>
      <c r="CW946" s="11" t="str">
        <f t="shared" si="737"/>
        <v/>
      </c>
      <c r="CX946" t="s">
        <v>5005</v>
      </c>
      <c r="CY946" s="9" t="str">
        <f t="shared" si="738"/>
        <v>0</v>
      </c>
      <c r="CZ946" s="11"/>
      <c r="DA946" s="11"/>
      <c r="DB946" s="11"/>
      <c r="DC946" s="11"/>
      <c r="DD946" s="9" t="str">
        <f t="shared" si="739"/>
        <v/>
      </c>
      <c r="DI946" s="9" t="str">
        <f t="shared" si="740"/>
        <v/>
      </c>
      <c r="DT946" s="9">
        <f>VLOOKUP(BG946,ディレクトリID!A:B,2)</f>
        <v>407713</v>
      </c>
      <c r="DV946" s="4" t="str">
        <f t="shared" si="741"/>
        <v>【ホイール　AEROSPOKE】</v>
      </c>
      <c r="DW946" s="4" t="str">
        <f t="shared" si="742"/>
        <v>【ホイール　AEROSPOKE】</v>
      </c>
      <c r="DX946" s="9">
        <f t="shared" si="743"/>
        <v>2</v>
      </c>
      <c r="DY946" s="11"/>
      <c r="DZ946" s="9" t="str">
        <f t="shared" si="766"/>
        <v>1</v>
      </c>
      <c r="EA946" s="9" t="str">
        <f t="shared" si="766"/>
        <v>1</v>
      </c>
      <c r="EB946" s="11"/>
      <c r="EC946" s="11"/>
      <c r="ED946" s="11"/>
      <c r="EE946" s="9" t="str">
        <f t="shared" si="744"/>
        <v>0</v>
      </c>
      <c r="EO946" s="5" t="s">
        <v>428</v>
      </c>
      <c r="EP946" s="8" t="s">
        <v>429</v>
      </c>
      <c r="EQ946" s="8" t="s">
        <v>429</v>
      </c>
      <c r="ER946" s="8" t="s">
        <v>209</v>
      </c>
      <c r="ES946" s="8" t="s">
        <v>430</v>
      </c>
      <c r="ET946" s="9" t="str">
        <f t="shared" si="745"/>
        <v>2</v>
      </c>
      <c r="EU946" s="11"/>
      <c r="EV946" s="11"/>
      <c r="EW946" s="11"/>
      <c r="EX946" s="9" t="str">
        <f t="shared" si="767"/>
        <v>0</v>
      </c>
      <c r="EY946" s="9" t="str">
        <f t="shared" si="767"/>
        <v>0</v>
      </c>
      <c r="EZ946" s="11"/>
      <c r="FA946" s="11"/>
      <c r="FB946" s="9" t="str">
        <f t="shared" si="768"/>
        <v>0</v>
      </c>
      <c r="FC946" s="9" t="str">
        <f t="shared" si="768"/>
        <v>0</v>
      </c>
      <c r="FD946" s="9" t="str">
        <f t="shared" si="746"/>
        <v>1</v>
      </c>
      <c r="FE946" s="9" t="str">
        <f t="shared" si="769"/>
        <v>1</v>
      </c>
      <c r="FF946" s="9" t="str">
        <f t="shared" si="769"/>
        <v>1</v>
      </c>
      <c r="GJ946" s="4" t="str">
        <f t="shared" si="749"/>
        <v>パーツ\ホイール:ブランド\AEROSPOKE</v>
      </c>
      <c r="GK946" s="4" t="str">
        <f t="shared" si="747"/>
        <v>u:u</v>
      </c>
      <c r="GL946" s="11"/>
      <c r="GM946" s="4" t="str">
        <f t="shared" si="770"/>
        <v>::</v>
      </c>
      <c r="GN946" s="4" t="str">
        <f t="shared" si="770"/>
        <v>::</v>
      </c>
      <c r="GO946" s="4" t="str">
        <f t="shared" si="770"/>
        <v>::</v>
      </c>
      <c r="GP946" s="4" t="str">
        <f t="shared" si="748"/>
        <v>1</v>
      </c>
    </row>
    <row r="947" spans="1:198" ht="28" customHeight="1">
      <c r="A947" s="5" t="s">
        <v>5012</v>
      </c>
      <c r="B947" s="5" t="s">
        <v>5015</v>
      </c>
      <c r="C947" s="5" t="s">
        <v>5012</v>
      </c>
      <c r="D947" s="9" t="str">
        <f t="shared" si="721"/>
        <v>u</v>
      </c>
      <c r="E947" s="9" t="str">
        <f t="shared" si="722"/>
        <v xml:space="preserve"> / （AEROSPOKENaturalCarbonRear）</v>
      </c>
      <c r="F947" s="9" t="str">
        <f t="shared" si="723"/>
        <v xml:space="preserve"> / （AEROSPOKENaturalCarbonRear）</v>
      </c>
      <c r="G947" s="5">
        <v>48300</v>
      </c>
      <c r="H947" s="9">
        <f t="shared" si="724"/>
        <v>48300</v>
      </c>
      <c r="I947" s="9" t="str">
        <f t="shared" si="725"/>
        <v>0</v>
      </c>
      <c r="J947" s="9" t="str">
        <f t="shared" si="726"/>
        <v>1</v>
      </c>
      <c r="P947" s="9" t="str">
        <f t="shared" si="727"/>
        <v>AEROSPOKENaturalCarbonRear</v>
      </c>
      <c r="AI947" s="9" t="str">
        <f t="shared" si="728"/>
        <v>http://image.rakuten.co.jp/brotures/cabinet/items/aerospoke/natural-r.jpg</v>
      </c>
      <c r="AS947" s="9" t="str">
        <f t="shared" si="764"/>
        <v>1</v>
      </c>
      <c r="AT947" s="9" t="str">
        <f t="shared" si="764"/>
        <v>1</v>
      </c>
      <c r="AU947" s="9" t="str">
        <f t="shared" si="729"/>
        <v>0</v>
      </c>
      <c r="AV947" s="9" t="str">
        <f t="shared" si="730"/>
        <v>1</v>
      </c>
      <c r="AW947" s="9" t="str">
        <f t="shared" si="765"/>
        <v>0</v>
      </c>
      <c r="AX947" s="9" t="str">
        <f t="shared" si="765"/>
        <v>0</v>
      </c>
      <c r="AY947" s="11"/>
      <c r="AZ947" s="11"/>
      <c r="BA947" s="11"/>
      <c r="BB947" s="9" t="str">
        <f t="shared" si="731"/>
        <v>-1</v>
      </c>
      <c r="BC947" s="9" t="str">
        <f t="shared" si="732"/>
        <v>0</v>
      </c>
      <c r="BG947" s="5" t="s">
        <v>561</v>
      </c>
      <c r="BH947" s="5" t="s">
        <v>4877</v>
      </c>
      <c r="CS947" s="9" t="str">
        <f t="shared" si="733"/>
        <v>0</v>
      </c>
      <c r="CT947" s="9" t="str">
        <f t="shared" si="734"/>
        <v>&lt;iframe src="http://www.rakuten.ne.jp/gold/brotures/spec/aerospoke/natural-r.html" frameborder="0" id="spec-content" scrolling="no"&gt;&lt;/iframe&gt;</v>
      </c>
      <c r="CU947" s="9" t="str">
        <f t="shared" si="735"/>
        <v/>
      </c>
      <c r="CV947" s="9" t="str">
        <f t="shared" si="736"/>
        <v>&lt;div class="row-fluid"&gt;&lt;iframe src="http://www.rakuten.ne.jp/gold/brotures/items/aerospoke/natural-r.html" frameborder="0" id="skin-product" scrolling="no"&gt;&lt;/iframe&gt;&lt;/div&gt;</v>
      </c>
      <c r="CW947" s="11" t="str">
        <f t="shared" si="737"/>
        <v/>
      </c>
      <c r="CX947" t="s">
        <v>5012</v>
      </c>
      <c r="CY947" s="9" t="str">
        <f t="shared" si="738"/>
        <v>0</v>
      </c>
      <c r="CZ947" s="11"/>
      <c r="DA947" s="11"/>
      <c r="DB947" s="11"/>
      <c r="DC947" s="11"/>
      <c r="DD947" s="9" t="str">
        <f t="shared" si="739"/>
        <v/>
      </c>
      <c r="DI947" s="9" t="str">
        <f t="shared" si="740"/>
        <v/>
      </c>
      <c r="DT947" s="9">
        <f>VLOOKUP(BG947,ディレクトリID!A:B,2)</f>
        <v>407713</v>
      </c>
      <c r="DV947" s="4" t="str">
        <f t="shared" si="741"/>
        <v>【ホイール　AEROSPOKE】</v>
      </c>
      <c r="DW947" s="4" t="str">
        <f t="shared" si="742"/>
        <v>【ホイール　AEROSPOKE】</v>
      </c>
      <c r="DX947" s="9">
        <f t="shared" si="743"/>
        <v>2</v>
      </c>
      <c r="DY947" s="11"/>
      <c r="DZ947" s="9" t="str">
        <f t="shared" si="766"/>
        <v>1</v>
      </c>
      <c r="EA947" s="9" t="str">
        <f t="shared" si="766"/>
        <v>1</v>
      </c>
      <c r="EB947" s="11"/>
      <c r="EC947" s="11"/>
      <c r="ED947" s="11"/>
      <c r="EE947" s="9" t="str">
        <f t="shared" si="744"/>
        <v>0</v>
      </c>
      <c r="EO947" s="5" t="s">
        <v>428</v>
      </c>
      <c r="EP947" s="8" t="s">
        <v>429</v>
      </c>
      <c r="EQ947" s="8" t="s">
        <v>429</v>
      </c>
      <c r="ER947" s="8" t="s">
        <v>209</v>
      </c>
      <c r="ES947" s="8" t="s">
        <v>430</v>
      </c>
      <c r="ET947" s="9" t="str">
        <f t="shared" si="745"/>
        <v>2</v>
      </c>
      <c r="EU947" s="11"/>
      <c r="EV947" s="11"/>
      <c r="EW947" s="11"/>
      <c r="EX947" s="9" t="str">
        <f t="shared" si="767"/>
        <v>0</v>
      </c>
      <c r="EY947" s="9" t="str">
        <f t="shared" si="767"/>
        <v>0</v>
      </c>
      <c r="EZ947" s="11"/>
      <c r="FA947" s="11"/>
      <c r="FB947" s="9" t="str">
        <f t="shared" si="768"/>
        <v>0</v>
      </c>
      <c r="FC947" s="9" t="str">
        <f t="shared" si="768"/>
        <v>0</v>
      </c>
      <c r="FD947" s="9" t="str">
        <f t="shared" si="746"/>
        <v>1</v>
      </c>
      <c r="FE947" s="9" t="str">
        <f t="shared" si="769"/>
        <v>1</v>
      </c>
      <c r="FF947" s="9" t="str">
        <f t="shared" si="769"/>
        <v>1</v>
      </c>
      <c r="GJ947" s="4" t="str">
        <f t="shared" si="749"/>
        <v>パーツ\ホイール:ブランド\AEROSPOKE</v>
      </c>
      <c r="GK947" s="4" t="str">
        <f t="shared" si="747"/>
        <v>u:u</v>
      </c>
      <c r="GL947" s="11"/>
      <c r="GM947" s="4" t="str">
        <f t="shared" si="770"/>
        <v>::</v>
      </c>
      <c r="GN947" s="4" t="str">
        <f t="shared" si="770"/>
        <v>::</v>
      </c>
      <c r="GO947" s="4" t="str">
        <f t="shared" si="770"/>
        <v>::</v>
      </c>
      <c r="GP947" s="4" t="str">
        <f t="shared" si="748"/>
        <v>1</v>
      </c>
    </row>
    <row r="948" spans="1:198" ht="28" customHeight="1">
      <c r="A948" s="5" t="s">
        <v>5019</v>
      </c>
      <c r="B948" s="5" t="s">
        <v>5021</v>
      </c>
      <c r="C948" s="5" t="s">
        <v>5019</v>
      </c>
      <c r="D948" s="9" t="str">
        <f t="shared" si="721"/>
        <v>u</v>
      </c>
      <c r="E948" s="9" t="str">
        <f t="shared" si="722"/>
        <v xml:space="preserve"> / （VARPTEEグリス）</v>
      </c>
      <c r="F948" s="9" t="str">
        <f t="shared" si="723"/>
        <v xml:space="preserve"> / （VARPTEEグリス）</v>
      </c>
      <c r="G948" s="5">
        <v>3044</v>
      </c>
      <c r="H948" s="9">
        <f t="shared" si="724"/>
        <v>3044</v>
      </c>
      <c r="I948" s="9" t="str">
        <f t="shared" si="725"/>
        <v>0</v>
      </c>
      <c r="J948" s="9" t="str">
        <f t="shared" si="726"/>
        <v>1</v>
      </c>
      <c r="P948" s="9" t="str">
        <f t="shared" si="727"/>
        <v>VARPTEEグリス</v>
      </c>
      <c r="AI948" s="9" t="str">
        <f t="shared" si="728"/>
        <v>http://image.rakuten.co.jp/brotures/cabinet/items/var/nl_76400.jpg</v>
      </c>
      <c r="AS948" s="9" t="str">
        <f t="shared" si="764"/>
        <v>1</v>
      </c>
      <c r="AT948" s="9" t="str">
        <f t="shared" si="764"/>
        <v>1</v>
      </c>
      <c r="AU948" s="9" t="str">
        <f t="shared" si="729"/>
        <v>0</v>
      </c>
      <c r="AV948" s="9" t="str">
        <f t="shared" si="730"/>
        <v>1</v>
      </c>
      <c r="AW948" s="9" t="str">
        <f t="shared" si="765"/>
        <v>0</v>
      </c>
      <c r="AX948" s="9" t="str">
        <f t="shared" si="765"/>
        <v>0</v>
      </c>
      <c r="AY948" s="11"/>
      <c r="AZ948" s="11"/>
      <c r="BA948" s="11"/>
      <c r="BB948" s="9" t="str">
        <f t="shared" si="731"/>
        <v>-1</v>
      </c>
      <c r="BC948" s="9" t="str">
        <f t="shared" si="732"/>
        <v>0</v>
      </c>
      <c r="BG948" s="5" t="s">
        <v>220</v>
      </c>
      <c r="BH948" s="5" t="s">
        <v>1403</v>
      </c>
      <c r="CS948" s="9" t="str">
        <f t="shared" si="733"/>
        <v>0</v>
      </c>
      <c r="CT948" s="9" t="str">
        <f t="shared" si="734"/>
        <v>&lt;iframe src="http://www.rakuten.ne.jp/gold/brotures/spec/var/nl_76400.html" frameborder="0" id="spec-content" scrolling="no"&gt;&lt;/iframe&gt;</v>
      </c>
      <c r="CU948" s="9" t="str">
        <f t="shared" si="735"/>
        <v/>
      </c>
      <c r="CV948" s="9" t="str">
        <f t="shared" si="736"/>
        <v>&lt;div class="row-fluid"&gt;&lt;iframe src="http://www.rakuten.ne.jp/gold/brotures/items/var/nl_76400.html" frameborder="0" id="skin-product" scrolling="no"&gt;&lt;/iframe&gt;&lt;/div&gt;</v>
      </c>
      <c r="CW948" s="11" t="str">
        <f t="shared" si="737"/>
        <v/>
      </c>
      <c r="CX948" t="s">
        <v>5019</v>
      </c>
      <c r="CY948" s="9" t="str">
        <f t="shared" si="738"/>
        <v>0</v>
      </c>
      <c r="CZ948" s="11"/>
      <c r="DA948" s="11"/>
      <c r="DB948" s="11"/>
      <c r="DC948" s="11"/>
      <c r="DD948" s="9" t="str">
        <f t="shared" si="739"/>
        <v/>
      </c>
      <c r="DI948" s="9" t="str">
        <f t="shared" si="740"/>
        <v/>
      </c>
      <c r="DT948" s="9">
        <f>VLOOKUP(BG948,ディレクトリID!A:B,2)</f>
        <v>563162</v>
      </c>
      <c r="DV948" s="4" t="str">
        <f t="shared" si="741"/>
        <v>【工具　VAR】</v>
      </c>
      <c r="DW948" s="4" t="str">
        <f t="shared" si="742"/>
        <v>【工具　VAR】</v>
      </c>
      <c r="DX948" s="9">
        <f t="shared" si="743"/>
        <v>4</v>
      </c>
      <c r="DY948" s="11"/>
      <c r="DZ948" s="9" t="str">
        <f t="shared" si="766"/>
        <v>1</v>
      </c>
      <c r="EA948" s="9" t="str">
        <f t="shared" si="766"/>
        <v>1</v>
      </c>
      <c r="EB948" s="11"/>
      <c r="EC948" s="11"/>
      <c r="ED948" s="11"/>
      <c r="EE948" s="9" t="str">
        <f t="shared" si="744"/>
        <v>0</v>
      </c>
      <c r="EO948" s="5" t="s">
        <v>428</v>
      </c>
      <c r="EP948" s="8" t="s">
        <v>429</v>
      </c>
      <c r="EQ948" s="8" t="s">
        <v>429</v>
      </c>
      <c r="ER948" s="8" t="s">
        <v>209</v>
      </c>
      <c r="ES948" s="8" t="s">
        <v>430</v>
      </c>
      <c r="ET948" s="9" t="str">
        <f t="shared" si="745"/>
        <v>2</v>
      </c>
      <c r="EU948" s="11"/>
      <c r="EV948" s="11"/>
      <c r="EW948" s="11"/>
      <c r="EX948" s="9" t="str">
        <f t="shared" si="767"/>
        <v>0</v>
      </c>
      <c r="EY948" s="9" t="str">
        <f t="shared" si="767"/>
        <v>0</v>
      </c>
      <c r="EZ948" s="11"/>
      <c r="FA948" s="11"/>
      <c r="FB948" s="9" t="str">
        <f t="shared" si="768"/>
        <v>0</v>
      </c>
      <c r="FC948" s="9" t="str">
        <f t="shared" si="768"/>
        <v>0</v>
      </c>
      <c r="FD948" s="9" t="str">
        <f t="shared" si="746"/>
        <v>1</v>
      </c>
      <c r="FE948" s="9" t="str">
        <f t="shared" si="769"/>
        <v>1</v>
      </c>
      <c r="FF948" s="9" t="str">
        <f t="shared" si="769"/>
        <v>1</v>
      </c>
      <c r="GJ948" s="4" t="str">
        <f t="shared" si="749"/>
        <v>パーツ\工具:ブランド\VAR</v>
      </c>
      <c r="GK948" s="4" t="str">
        <f t="shared" si="747"/>
        <v>u:u</v>
      </c>
      <c r="GL948" s="11"/>
      <c r="GM948" s="4" t="str">
        <f t="shared" si="770"/>
        <v>::</v>
      </c>
      <c r="GN948" s="4" t="str">
        <f t="shared" si="770"/>
        <v>::</v>
      </c>
      <c r="GO948" s="4" t="str">
        <f t="shared" si="770"/>
        <v>::</v>
      </c>
      <c r="GP948" s="4" t="str">
        <f t="shared" si="748"/>
        <v>1</v>
      </c>
    </row>
    <row r="949" spans="1:198" ht="28" customHeight="1">
      <c r="A949" s="5" t="s">
        <v>5025</v>
      </c>
      <c r="B949" s="5" t="s">
        <v>5027</v>
      </c>
      <c r="C949" s="5" t="s">
        <v>5025</v>
      </c>
      <c r="D949" s="9" t="str">
        <f t="shared" si="721"/>
        <v>u</v>
      </c>
      <c r="E949" s="9" t="str">
        <f t="shared" si="722"/>
        <v xml:space="preserve"> / （SIDIMTBSRSメタタサスインサート）</v>
      </c>
      <c r="F949" s="9" t="str">
        <f t="shared" si="723"/>
        <v xml:space="preserve"> / （SIDIMTBSRSメタタサスインサート）</v>
      </c>
      <c r="G949" s="5">
        <v>1050</v>
      </c>
      <c r="H949" s="9">
        <f t="shared" si="724"/>
        <v>1050</v>
      </c>
      <c r="I949" s="9" t="str">
        <f t="shared" si="725"/>
        <v>0</v>
      </c>
      <c r="J949" s="9" t="str">
        <f t="shared" si="726"/>
        <v>1</v>
      </c>
      <c r="P949" s="9" t="str">
        <f t="shared" si="727"/>
        <v>SIDIMTBSRSメタタサスインサート</v>
      </c>
      <c r="AI949" s="9" t="str">
        <f t="shared" si="728"/>
        <v>http://image.rakuten.co.jp/brotures/cabinet/items/sidi/non_slip_rubber_heel.jpg</v>
      </c>
      <c r="AS949" s="9" t="str">
        <f t="shared" si="764"/>
        <v>1</v>
      </c>
      <c r="AT949" s="9" t="str">
        <f t="shared" si="764"/>
        <v>1</v>
      </c>
      <c r="AU949" s="9" t="str">
        <f t="shared" si="729"/>
        <v>0</v>
      </c>
      <c r="AV949" s="9" t="str">
        <f t="shared" si="730"/>
        <v>1</v>
      </c>
      <c r="AW949" s="9" t="str">
        <f t="shared" si="765"/>
        <v>0</v>
      </c>
      <c r="AX949" s="9" t="str">
        <f t="shared" si="765"/>
        <v>0</v>
      </c>
      <c r="AY949" s="11"/>
      <c r="AZ949" s="11"/>
      <c r="BA949" s="11"/>
      <c r="BB949" s="9" t="str">
        <f t="shared" si="731"/>
        <v>-1</v>
      </c>
      <c r="BC949" s="9" t="str">
        <f t="shared" si="732"/>
        <v>0</v>
      </c>
      <c r="BG949" s="5" t="s">
        <v>1319</v>
      </c>
      <c r="BH949" s="5" t="s">
        <v>8514</v>
      </c>
      <c r="CS949" s="9" t="str">
        <f t="shared" si="733"/>
        <v>0</v>
      </c>
      <c r="CT949" s="9" t="str">
        <f t="shared" si="734"/>
        <v>&lt;iframe src="http://www.rakuten.ne.jp/gold/brotures/spec/sidi/non_slip_rubber_heel.html" frameborder="0" id="spec-content" scrolling="no"&gt;&lt;/iframe&gt;</v>
      </c>
      <c r="CU949" s="9" t="str">
        <f t="shared" si="735"/>
        <v/>
      </c>
      <c r="CV949" s="9" t="str">
        <f t="shared" si="736"/>
        <v>&lt;div class="row-fluid"&gt;&lt;iframe src="http://www.rakuten.ne.jp/gold/brotures/items/sidi/non_slip_rubber_heel.html" frameborder="0" id="skin-product" scrolling="no"&gt;&lt;/iframe&gt;&lt;/div&gt;</v>
      </c>
      <c r="CW949" s="11" t="str">
        <f t="shared" si="737"/>
        <v/>
      </c>
      <c r="CX949" t="s">
        <v>5025</v>
      </c>
      <c r="CY949" s="9" t="str">
        <f t="shared" si="738"/>
        <v>0</v>
      </c>
      <c r="CZ949" s="11"/>
      <c r="DA949" s="11"/>
      <c r="DB949" s="11"/>
      <c r="DC949" s="11"/>
      <c r="DD949" s="9" t="str">
        <f t="shared" si="739"/>
        <v/>
      </c>
      <c r="DI949" s="9" t="str">
        <f t="shared" si="740"/>
        <v/>
      </c>
      <c r="DT949" s="9">
        <f>VLOOKUP(BG949,ディレクトリID!A:B,2)</f>
        <v>563161</v>
      </c>
      <c r="DV949" s="4" t="str">
        <f t="shared" si="741"/>
        <v>【シューズ　SIDI】</v>
      </c>
      <c r="DW949" s="4" t="str">
        <f t="shared" si="742"/>
        <v>【シューズ　SIDI】</v>
      </c>
      <c r="DX949" s="9">
        <f t="shared" si="743"/>
        <v>4</v>
      </c>
      <c r="DY949" s="11"/>
      <c r="DZ949" s="9" t="str">
        <f t="shared" si="766"/>
        <v>1</v>
      </c>
      <c r="EA949" s="9" t="str">
        <f t="shared" si="766"/>
        <v>1</v>
      </c>
      <c r="EB949" s="11"/>
      <c r="EC949" s="11"/>
      <c r="ED949" s="11"/>
      <c r="EE949" s="9" t="str">
        <f t="shared" si="744"/>
        <v>0</v>
      </c>
      <c r="EO949" s="5" t="s">
        <v>428</v>
      </c>
      <c r="EP949" s="8" t="s">
        <v>429</v>
      </c>
      <c r="EQ949" s="8" t="s">
        <v>429</v>
      </c>
      <c r="ER949" s="8" t="s">
        <v>209</v>
      </c>
      <c r="ES949" s="8" t="s">
        <v>430</v>
      </c>
      <c r="ET949" s="9" t="str">
        <f t="shared" si="745"/>
        <v>2</v>
      </c>
      <c r="EU949" s="11"/>
      <c r="EV949" s="11"/>
      <c r="EW949" s="11"/>
      <c r="EX949" s="9" t="str">
        <f t="shared" si="767"/>
        <v>0</v>
      </c>
      <c r="EY949" s="9" t="str">
        <f t="shared" si="767"/>
        <v>0</v>
      </c>
      <c r="EZ949" s="11"/>
      <c r="FA949" s="11"/>
      <c r="FB949" s="9" t="str">
        <f t="shared" si="768"/>
        <v>0</v>
      </c>
      <c r="FC949" s="9" t="str">
        <f t="shared" si="768"/>
        <v>0</v>
      </c>
      <c r="FD949" s="9" t="str">
        <f t="shared" si="746"/>
        <v>1</v>
      </c>
      <c r="FE949" s="9" t="str">
        <f t="shared" si="769"/>
        <v>1</v>
      </c>
      <c r="FF949" s="9" t="str">
        <f t="shared" si="769"/>
        <v>1</v>
      </c>
      <c r="GJ949" s="4" t="str">
        <f t="shared" si="749"/>
        <v>パーツ\シューズ:ブランド\SIDI</v>
      </c>
      <c r="GK949" s="4" t="str">
        <f t="shared" si="747"/>
        <v>u:u</v>
      </c>
      <c r="GL949" s="11"/>
      <c r="GM949" s="4" t="str">
        <f t="shared" si="770"/>
        <v>::</v>
      </c>
      <c r="GN949" s="4" t="str">
        <f t="shared" si="770"/>
        <v>::</v>
      </c>
      <c r="GO949" s="4" t="str">
        <f t="shared" si="770"/>
        <v>::</v>
      </c>
      <c r="GP949" s="4" t="str">
        <f t="shared" si="748"/>
        <v>1</v>
      </c>
    </row>
    <row r="950" spans="1:198" ht="28" customHeight="1">
      <c r="A950" s="5" t="s">
        <v>5031</v>
      </c>
      <c r="B950" s="5" t="s">
        <v>5033</v>
      </c>
      <c r="C950" s="5" t="s">
        <v>5031</v>
      </c>
      <c r="D950" s="9" t="str">
        <f t="shared" si="721"/>
        <v>u</v>
      </c>
      <c r="E950" s="9" t="str">
        <f t="shared" si="722"/>
        <v xml:space="preserve"> / （BLBNOTORIOUS03Front）</v>
      </c>
      <c r="F950" s="9" t="str">
        <f t="shared" si="723"/>
        <v xml:space="preserve"> / （BLBNOTORIOUS03Front）</v>
      </c>
      <c r="G950" s="5">
        <v>88200</v>
      </c>
      <c r="H950" s="9">
        <f t="shared" si="724"/>
        <v>88200</v>
      </c>
      <c r="I950" s="9" t="str">
        <f t="shared" si="725"/>
        <v>0</v>
      </c>
      <c r="J950" s="9" t="str">
        <f t="shared" si="726"/>
        <v>1</v>
      </c>
      <c r="P950" s="9" t="str">
        <f t="shared" si="727"/>
        <v>BLBNOTORIOUS03Front</v>
      </c>
      <c r="AI950" s="9" t="str">
        <f t="shared" si="728"/>
        <v>http://image.rakuten.co.jp/brotures/cabinet/items/blb/notorious03-f.jpg</v>
      </c>
      <c r="AS950" s="9" t="str">
        <f t="shared" si="764"/>
        <v>1</v>
      </c>
      <c r="AT950" s="9" t="str">
        <f t="shared" si="764"/>
        <v>1</v>
      </c>
      <c r="AU950" s="9" t="str">
        <f t="shared" si="729"/>
        <v>0</v>
      </c>
      <c r="AV950" s="9" t="str">
        <f t="shared" si="730"/>
        <v>1</v>
      </c>
      <c r="AW950" s="9" t="str">
        <f t="shared" si="765"/>
        <v>0</v>
      </c>
      <c r="AX950" s="9" t="str">
        <f t="shared" si="765"/>
        <v>0</v>
      </c>
      <c r="AY950" s="11"/>
      <c r="AZ950" s="11"/>
      <c r="BA950" s="11"/>
      <c r="BB950" s="9" t="str">
        <f t="shared" si="731"/>
        <v>-1</v>
      </c>
      <c r="BC950" s="9" t="str">
        <f t="shared" si="732"/>
        <v>0</v>
      </c>
      <c r="BG950" s="5" t="s">
        <v>561</v>
      </c>
      <c r="BH950" s="5" t="s">
        <v>522</v>
      </c>
      <c r="CS950" s="9" t="str">
        <f t="shared" si="733"/>
        <v>0</v>
      </c>
      <c r="CT950" s="9" t="str">
        <f t="shared" si="734"/>
        <v>&lt;iframe src="http://www.rakuten.ne.jp/gold/brotures/spec/blb/notorious03-f.html" frameborder="0" id="spec-content" scrolling="no"&gt;&lt;/iframe&gt;</v>
      </c>
      <c r="CU950" s="9" t="str">
        <f t="shared" si="735"/>
        <v/>
      </c>
      <c r="CV950" s="9" t="str">
        <f t="shared" si="736"/>
        <v>&lt;div class="row-fluid"&gt;&lt;iframe src="http://www.rakuten.ne.jp/gold/brotures/items/blb/notorious03-f.html" frameborder="0" id="skin-product" scrolling="no"&gt;&lt;/iframe&gt;&lt;/div&gt;</v>
      </c>
      <c r="CW950" s="11" t="str">
        <f t="shared" si="737"/>
        <v/>
      </c>
      <c r="CX950" t="s">
        <v>5031</v>
      </c>
      <c r="CY950" s="9" t="str">
        <f t="shared" si="738"/>
        <v>0</v>
      </c>
      <c r="CZ950" s="11"/>
      <c r="DA950" s="11"/>
      <c r="DB950" s="11"/>
      <c r="DC950" s="11"/>
      <c r="DD950" s="9" t="str">
        <f t="shared" si="739"/>
        <v/>
      </c>
      <c r="DI950" s="9" t="str">
        <f t="shared" si="740"/>
        <v/>
      </c>
      <c r="DT950" s="9">
        <f>VLOOKUP(BG950,ディレクトリID!A:B,2)</f>
        <v>407713</v>
      </c>
      <c r="DV950" s="4" t="str">
        <f t="shared" si="741"/>
        <v>【ホイール　BLB】</v>
      </c>
      <c r="DW950" s="4" t="str">
        <f t="shared" si="742"/>
        <v>【ホイール　BLB】</v>
      </c>
      <c r="DX950" s="9">
        <f t="shared" si="743"/>
        <v>2</v>
      </c>
      <c r="DY950" s="11"/>
      <c r="DZ950" s="9" t="str">
        <f t="shared" si="766"/>
        <v>1</v>
      </c>
      <c r="EA950" s="9" t="str">
        <f t="shared" si="766"/>
        <v>1</v>
      </c>
      <c r="EB950" s="11"/>
      <c r="EC950" s="11"/>
      <c r="ED950" s="11"/>
      <c r="EE950" s="9" t="str">
        <f t="shared" si="744"/>
        <v>0</v>
      </c>
      <c r="EO950" s="5" t="s">
        <v>428</v>
      </c>
      <c r="EP950" s="8" t="s">
        <v>429</v>
      </c>
      <c r="EQ950" s="8" t="s">
        <v>429</v>
      </c>
      <c r="ER950" s="8" t="s">
        <v>209</v>
      </c>
      <c r="ES950" s="8" t="s">
        <v>430</v>
      </c>
      <c r="ET950" s="9" t="str">
        <f t="shared" si="745"/>
        <v>2</v>
      </c>
      <c r="EU950" s="11"/>
      <c r="EV950" s="11"/>
      <c r="EW950" s="11"/>
      <c r="EX950" s="9" t="str">
        <f t="shared" si="767"/>
        <v>0</v>
      </c>
      <c r="EY950" s="9" t="str">
        <f t="shared" si="767"/>
        <v>0</v>
      </c>
      <c r="EZ950" s="11"/>
      <c r="FA950" s="11"/>
      <c r="FB950" s="9" t="str">
        <f t="shared" si="768"/>
        <v>0</v>
      </c>
      <c r="FC950" s="9" t="str">
        <f t="shared" si="768"/>
        <v>0</v>
      </c>
      <c r="FD950" s="9" t="str">
        <f t="shared" si="746"/>
        <v>1</v>
      </c>
      <c r="FE950" s="9" t="str">
        <f t="shared" si="769"/>
        <v>1</v>
      </c>
      <c r="FF950" s="9" t="str">
        <f t="shared" si="769"/>
        <v>1</v>
      </c>
      <c r="GJ950" s="4" t="str">
        <f t="shared" si="749"/>
        <v>パーツ\ホイール:ブランド\BLB</v>
      </c>
      <c r="GK950" s="4" t="str">
        <f t="shared" si="747"/>
        <v>u:u</v>
      </c>
      <c r="GL950" s="11"/>
      <c r="GM950" s="4" t="str">
        <f t="shared" si="770"/>
        <v>::</v>
      </c>
      <c r="GN950" s="4" t="str">
        <f t="shared" si="770"/>
        <v>::</v>
      </c>
      <c r="GO950" s="4" t="str">
        <f t="shared" si="770"/>
        <v>::</v>
      </c>
      <c r="GP950" s="4" t="str">
        <f t="shared" si="748"/>
        <v>1</v>
      </c>
    </row>
    <row r="951" spans="1:198" ht="28" customHeight="1">
      <c r="A951" s="5" t="s">
        <v>5038</v>
      </c>
      <c r="B951" s="5" t="s">
        <v>5040</v>
      </c>
      <c r="C951" s="5" t="s">
        <v>5038</v>
      </c>
      <c r="D951" s="9" t="str">
        <f t="shared" si="721"/>
        <v>u</v>
      </c>
      <c r="E951" s="9" t="str">
        <f t="shared" si="722"/>
        <v xml:space="preserve"> / （BLBNOTORIOUS03Rear）</v>
      </c>
      <c r="F951" s="9" t="str">
        <f t="shared" si="723"/>
        <v xml:space="preserve"> / （BLBNOTORIOUS03Rear）</v>
      </c>
      <c r="G951" s="5">
        <v>89250</v>
      </c>
      <c r="H951" s="9">
        <f t="shared" si="724"/>
        <v>89250</v>
      </c>
      <c r="I951" s="9" t="str">
        <f t="shared" si="725"/>
        <v>0</v>
      </c>
      <c r="J951" s="9" t="str">
        <f t="shared" si="726"/>
        <v>1</v>
      </c>
      <c r="P951" s="9" t="str">
        <f t="shared" si="727"/>
        <v>BLBNOTORIOUS03Rear</v>
      </c>
      <c r="AI951" s="9" t="str">
        <f t="shared" si="728"/>
        <v>http://image.rakuten.co.jp/brotures/cabinet/items/blb/notorious03-r.jpg</v>
      </c>
      <c r="AS951" s="9" t="str">
        <f t="shared" si="764"/>
        <v>1</v>
      </c>
      <c r="AT951" s="9" t="str">
        <f t="shared" si="764"/>
        <v>1</v>
      </c>
      <c r="AU951" s="9" t="str">
        <f t="shared" si="729"/>
        <v>0</v>
      </c>
      <c r="AV951" s="9" t="str">
        <f t="shared" si="730"/>
        <v>1</v>
      </c>
      <c r="AW951" s="9" t="str">
        <f t="shared" si="765"/>
        <v>0</v>
      </c>
      <c r="AX951" s="9" t="str">
        <f t="shared" si="765"/>
        <v>0</v>
      </c>
      <c r="AY951" s="11"/>
      <c r="AZ951" s="11"/>
      <c r="BA951" s="11"/>
      <c r="BB951" s="9" t="str">
        <f t="shared" si="731"/>
        <v>-1</v>
      </c>
      <c r="BC951" s="9" t="str">
        <f t="shared" si="732"/>
        <v>0</v>
      </c>
      <c r="BG951" s="5" t="s">
        <v>561</v>
      </c>
      <c r="BH951" s="5" t="s">
        <v>522</v>
      </c>
      <c r="CS951" s="9" t="str">
        <f t="shared" si="733"/>
        <v>0</v>
      </c>
      <c r="CT951" s="9" t="str">
        <f t="shared" si="734"/>
        <v>&lt;iframe src="http://www.rakuten.ne.jp/gold/brotures/spec/blb/notorious03-r.html" frameborder="0" id="spec-content" scrolling="no"&gt;&lt;/iframe&gt;</v>
      </c>
      <c r="CU951" s="9" t="str">
        <f t="shared" si="735"/>
        <v/>
      </c>
      <c r="CV951" s="9" t="str">
        <f t="shared" si="736"/>
        <v>&lt;div class="row-fluid"&gt;&lt;iframe src="http://www.rakuten.ne.jp/gold/brotures/items/blb/notorious03-r.html" frameborder="0" id="skin-product" scrolling="no"&gt;&lt;/iframe&gt;&lt;/div&gt;</v>
      </c>
      <c r="CW951" s="11" t="str">
        <f t="shared" si="737"/>
        <v/>
      </c>
      <c r="CX951" t="s">
        <v>5038</v>
      </c>
      <c r="CY951" s="9" t="str">
        <f t="shared" si="738"/>
        <v>0</v>
      </c>
      <c r="CZ951" s="11"/>
      <c r="DA951" s="11"/>
      <c r="DB951" s="11"/>
      <c r="DC951" s="11"/>
      <c r="DD951" s="9" t="str">
        <f t="shared" si="739"/>
        <v/>
      </c>
      <c r="DI951" s="9" t="str">
        <f t="shared" si="740"/>
        <v/>
      </c>
      <c r="DT951" s="9">
        <f>VLOOKUP(BG951,ディレクトリID!A:B,2)</f>
        <v>407713</v>
      </c>
      <c r="DV951" s="4" t="str">
        <f t="shared" si="741"/>
        <v>【ホイール　BLB】</v>
      </c>
      <c r="DW951" s="4" t="str">
        <f t="shared" si="742"/>
        <v>【ホイール　BLB】</v>
      </c>
      <c r="DX951" s="9">
        <f t="shared" si="743"/>
        <v>2</v>
      </c>
      <c r="DY951" s="11"/>
      <c r="DZ951" s="9" t="str">
        <f t="shared" si="766"/>
        <v>1</v>
      </c>
      <c r="EA951" s="9" t="str">
        <f t="shared" si="766"/>
        <v>1</v>
      </c>
      <c r="EB951" s="11"/>
      <c r="EC951" s="11"/>
      <c r="ED951" s="11"/>
      <c r="EE951" s="9" t="str">
        <f t="shared" si="744"/>
        <v>0</v>
      </c>
      <c r="EO951" s="5" t="s">
        <v>428</v>
      </c>
      <c r="EP951" s="8" t="s">
        <v>429</v>
      </c>
      <c r="EQ951" s="8" t="s">
        <v>429</v>
      </c>
      <c r="ER951" s="8" t="s">
        <v>209</v>
      </c>
      <c r="ES951" s="8" t="s">
        <v>430</v>
      </c>
      <c r="ET951" s="9" t="str">
        <f t="shared" si="745"/>
        <v>2</v>
      </c>
      <c r="EU951" s="11"/>
      <c r="EV951" s="11"/>
      <c r="EW951" s="11"/>
      <c r="EX951" s="9" t="str">
        <f t="shared" si="767"/>
        <v>0</v>
      </c>
      <c r="EY951" s="9" t="str">
        <f t="shared" si="767"/>
        <v>0</v>
      </c>
      <c r="EZ951" s="11"/>
      <c r="FA951" s="11"/>
      <c r="FB951" s="9" t="str">
        <f t="shared" si="768"/>
        <v>0</v>
      </c>
      <c r="FC951" s="9" t="str">
        <f t="shared" si="768"/>
        <v>0</v>
      </c>
      <c r="FD951" s="9" t="str">
        <f t="shared" si="746"/>
        <v>1</v>
      </c>
      <c r="FE951" s="9" t="str">
        <f t="shared" si="769"/>
        <v>1</v>
      </c>
      <c r="FF951" s="9" t="str">
        <f t="shared" si="769"/>
        <v>1</v>
      </c>
      <c r="GJ951" s="4" t="str">
        <f t="shared" si="749"/>
        <v>パーツ\ホイール:ブランド\BLB</v>
      </c>
      <c r="GK951" s="4" t="str">
        <f t="shared" si="747"/>
        <v>u:u</v>
      </c>
      <c r="GL951" s="11"/>
      <c r="GM951" s="4" t="str">
        <f t="shared" si="770"/>
        <v>::</v>
      </c>
      <c r="GN951" s="4" t="str">
        <f t="shared" si="770"/>
        <v>::</v>
      </c>
      <c r="GO951" s="4" t="str">
        <f t="shared" si="770"/>
        <v>::</v>
      </c>
      <c r="GP951" s="4" t="str">
        <f t="shared" si="748"/>
        <v>1</v>
      </c>
    </row>
    <row r="952" spans="1:198" ht="28" customHeight="1">
      <c r="A952" s="5" t="s">
        <v>5044</v>
      </c>
      <c r="B952" s="5" t="s">
        <v>5046</v>
      </c>
      <c r="C952" s="5" t="s">
        <v>5044</v>
      </c>
      <c r="D952" s="9" t="str">
        <f t="shared" si="721"/>
        <v>u</v>
      </c>
      <c r="E952" s="9" t="str">
        <f t="shared" si="722"/>
        <v xml:space="preserve"> / （BLBNOTORIOUS05Front）</v>
      </c>
      <c r="F952" s="9" t="str">
        <f t="shared" si="723"/>
        <v xml:space="preserve"> / （BLBNOTORIOUS05Front）</v>
      </c>
      <c r="G952" s="5">
        <v>99750</v>
      </c>
      <c r="H952" s="9">
        <f t="shared" si="724"/>
        <v>99750</v>
      </c>
      <c r="I952" s="9" t="str">
        <f t="shared" si="725"/>
        <v>0</v>
      </c>
      <c r="J952" s="9" t="str">
        <f t="shared" si="726"/>
        <v>1</v>
      </c>
      <c r="P952" s="9" t="str">
        <f t="shared" si="727"/>
        <v>BLBNOTORIOUS05Front</v>
      </c>
      <c r="AI952" s="9" t="str">
        <f t="shared" si="728"/>
        <v>http://image.rakuten.co.jp/brotures/cabinet/items/blb/notorious05-f.jpg</v>
      </c>
      <c r="AS952" s="9" t="str">
        <f t="shared" si="764"/>
        <v>1</v>
      </c>
      <c r="AT952" s="9" t="str">
        <f t="shared" si="764"/>
        <v>1</v>
      </c>
      <c r="AU952" s="9" t="str">
        <f t="shared" si="729"/>
        <v>0</v>
      </c>
      <c r="AV952" s="9" t="str">
        <f t="shared" si="730"/>
        <v>1</v>
      </c>
      <c r="AW952" s="9" t="str">
        <f t="shared" si="765"/>
        <v>0</v>
      </c>
      <c r="AX952" s="9" t="str">
        <f t="shared" si="765"/>
        <v>0</v>
      </c>
      <c r="AY952" s="11"/>
      <c r="AZ952" s="11"/>
      <c r="BA952" s="11"/>
      <c r="BB952" s="9" t="str">
        <f t="shared" si="731"/>
        <v>-1</v>
      </c>
      <c r="BC952" s="9" t="str">
        <f t="shared" si="732"/>
        <v>0</v>
      </c>
      <c r="BG952" s="5" t="s">
        <v>561</v>
      </c>
      <c r="BH952" s="5" t="s">
        <v>522</v>
      </c>
      <c r="CS952" s="9" t="str">
        <f t="shared" si="733"/>
        <v>0</v>
      </c>
      <c r="CT952" s="9" t="str">
        <f t="shared" si="734"/>
        <v>&lt;iframe src="http://www.rakuten.ne.jp/gold/brotures/spec/blb/notorious05-f.html" frameborder="0" id="spec-content" scrolling="no"&gt;&lt;/iframe&gt;</v>
      </c>
      <c r="CU952" s="9" t="str">
        <f t="shared" si="735"/>
        <v/>
      </c>
      <c r="CV952" s="9" t="str">
        <f t="shared" si="736"/>
        <v>&lt;div class="row-fluid"&gt;&lt;iframe src="http://www.rakuten.ne.jp/gold/brotures/items/blb/notorious05-f.html" frameborder="0" id="skin-product" scrolling="no"&gt;&lt;/iframe&gt;&lt;/div&gt;</v>
      </c>
      <c r="CW952" s="11" t="str">
        <f t="shared" si="737"/>
        <v/>
      </c>
      <c r="CX952" t="s">
        <v>5044</v>
      </c>
      <c r="CY952" s="9" t="str">
        <f t="shared" si="738"/>
        <v>0</v>
      </c>
      <c r="CZ952" s="11"/>
      <c r="DA952" s="11"/>
      <c r="DB952" s="11"/>
      <c r="DC952" s="11"/>
      <c r="DD952" s="9" t="str">
        <f t="shared" si="739"/>
        <v/>
      </c>
      <c r="DI952" s="9" t="str">
        <f t="shared" si="740"/>
        <v/>
      </c>
      <c r="DT952" s="9">
        <f>VLOOKUP(BG952,ディレクトリID!A:B,2)</f>
        <v>407713</v>
      </c>
      <c r="DV952" s="4" t="str">
        <f t="shared" si="741"/>
        <v>【ホイール　BLB】</v>
      </c>
      <c r="DW952" s="4" t="str">
        <f t="shared" si="742"/>
        <v>【ホイール　BLB】</v>
      </c>
      <c r="DX952" s="9">
        <f t="shared" si="743"/>
        <v>2</v>
      </c>
      <c r="DY952" s="11"/>
      <c r="DZ952" s="9" t="str">
        <f t="shared" si="766"/>
        <v>1</v>
      </c>
      <c r="EA952" s="9" t="str">
        <f t="shared" si="766"/>
        <v>1</v>
      </c>
      <c r="EB952" s="11"/>
      <c r="EC952" s="11"/>
      <c r="ED952" s="11"/>
      <c r="EE952" s="9" t="str">
        <f t="shared" si="744"/>
        <v>0</v>
      </c>
      <c r="EO952" s="5" t="s">
        <v>428</v>
      </c>
      <c r="EP952" s="8" t="s">
        <v>429</v>
      </c>
      <c r="EQ952" s="8" t="s">
        <v>429</v>
      </c>
      <c r="ER952" s="8" t="s">
        <v>209</v>
      </c>
      <c r="ES952" s="8" t="s">
        <v>430</v>
      </c>
      <c r="ET952" s="9" t="str">
        <f t="shared" si="745"/>
        <v>2</v>
      </c>
      <c r="EU952" s="11"/>
      <c r="EV952" s="11"/>
      <c r="EW952" s="11"/>
      <c r="EX952" s="9" t="str">
        <f t="shared" si="767"/>
        <v>0</v>
      </c>
      <c r="EY952" s="9" t="str">
        <f t="shared" si="767"/>
        <v>0</v>
      </c>
      <c r="EZ952" s="11"/>
      <c r="FA952" s="11"/>
      <c r="FB952" s="9" t="str">
        <f t="shared" si="768"/>
        <v>0</v>
      </c>
      <c r="FC952" s="9" t="str">
        <f t="shared" si="768"/>
        <v>0</v>
      </c>
      <c r="FD952" s="9" t="str">
        <f t="shared" si="746"/>
        <v>1</v>
      </c>
      <c r="FE952" s="9" t="str">
        <f t="shared" si="769"/>
        <v>1</v>
      </c>
      <c r="FF952" s="9" t="str">
        <f t="shared" si="769"/>
        <v>1</v>
      </c>
      <c r="GJ952" s="4" t="str">
        <f t="shared" si="749"/>
        <v>パーツ\ホイール:ブランド\BLB</v>
      </c>
      <c r="GK952" s="4" t="str">
        <f t="shared" si="747"/>
        <v>u:u</v>
      </c>
      <c r="GL952" s="11"/>
      <c r="GM952" s="4" t="str">
        <f t="shared" si="770"/>
        <v>::</v>
      </c>
      <c r="GN952" s="4" t="str">
        <f t="shared" si="770"/>
        <v>::</v>
      </c>
      <c r="GO952" s="4" t="str">
        <f t="shared" si="770"/>
        <v>::</v>
      </c>
      <c r="GP952" s="4" t="str">
        <f t="shared" si="748"/>
        <v>1</v>
      </c>
    </row>
    <row r="953" spans="1:198" ht="28" customHeight="1">
      <c r="A953" s="5" t="s">
        <v>5050</v>
      </c>
      <c r="B953" s="5" t="s">
        <v>5052</v>
      </c>
      <c r="C953" s="5" t="s">
        <v>5050</v>
      </c>
      <c r="D953" s="9" t="str">
        <f t="shared" si="721"/>
        <v>u</v>
      </c>
      <c r="E953" s="9" t="str">
        <f t="shared" si="722"/>
        <v xml:space="preserve"> / （BLBNOTORIOUS05Rear）</v>
      </c>
      <c r="F953" s="9" t="str">
        <f t="shared" si="723"/>
        <v xml:space="preserve"> / （BLBNOTORIOUS05Rear）</v>
      </c>
      <c r="G953" s="5">
        <v>105000</v>
      </c>
      <c r="H953" s="9">
        <f t="shared" si="724"/>
        <v>105000</v>
      </c>
      <c r="I953" s="9" t="str">
        <f t="shared" si="725"/>
        <v>0</v>
      </c>
      <c r="J953" s="9" t="str">
        <f t="shared" si="726"/>
        <v>1</v>
      </c>
      <c r="P953" s="9" t="str">
        <f t="shared" si="727"/>
        <v>BLBNOTORIOUS05Rear</v>
      </c>
      <c r="AI953" s="9" t="str">
        <f t="shared" si="728"/>
        <v>http://image.rakuten.co.jp/brotures/cabinet/items/blb/notorious05-r.jpg</v>
      </c>
      <c r="AS953" s="9" t="str">
        <f t="shared" si="764"/>
        <v>1</v>
      </c>
      <c r="AT953" s="9" t="str">
        <f t="shared" si="764"/>
        <v>1</v>
      </c>
      <c r="AU953" s="9" t="str">
        <f t="shared" si="729"/>
        <v>0</v>
      </c>
      <c r="AV953" s="9" t="str">
        <f t="shared" si="730"/>
        <v>1</v>
      </c>
      <c r="AW953" s="9" t="str">
        <f t="shared" si="765"/>
        <v>0</v>
      </c>
      <c r="AX953" s="9" t="str">
        <f t="shared" si="765"/>
        <v>0</v>
      </c>
      <c r="AY953" s="11"/>
      <c r="AZ953" s="11"/>
      <c r="BA953" s="11"/>
      <c r="BB953" s="9" t="str">
        <f t="shared" si="731"/>
        <v>-1</v>
      </c>
      <c r="BC953" s="9" t="str">
        <f t="shared" si="732"/>
        <v>0</v>
      </c>
      <c r="BG953" s="5" t="s">
        <v>561</v>
      </c>
      <c r="BH953" s="5" t="s">
        <v>522</v>
      </c>
      <c r="CS953" s="9" t="str">
        <f t="shared" si="733"/>
        <v>0</v>
      </c>
      <c r="CT953" s="9" t="str">
        <f t="shared" si="734"/>
        <v>&lt;iframe src="http://www.rakuten.ne.jp/gold/brotures/spec/blb/notorious05-r.html" frameborder="0" id="spec-content" scrolling="no"&gt;&lt;/iframe&gt;</v>
      </c>
      <c r="CU953" s="9" t="str">
        <f t="shared" si="735"/>
        <v/>
      </c>
      <c r="CV953" s="9" t="str">
        <f t="shared" si="736"/>
        <v>&lt;div class="row-fluid"&gt;&lt;iframe src="http://www.rakuten.ne.jp/gold/brotures/items/blb/notorious05-r.html" frameborder="0" id="skin-product" scrolling="no"&gt;&lt;/iframe&gt;&lt;/div&gt;</v>
      </c>
      <c r="CW953" s="11" t="str">
        <f t="shared" si="737"/>
        <v/>
      </c>
      <c r="CX953" t="s">
        <v>5050</v>
      </c>
      <c r="CY953" s="9" t="str">
        <f t="shared" si="738"/>
        <v>0</v>
      </c>
      <c r="CZ953" s="11"/>
      <c r="DA953" s="11"/>
      <c r="DB953" s="11"/>
      <c r="DC953" s="11"/>
      <c r="DD953" s="9" t="str">
        <f t="shared" si="739"/>
        <v/>
      </c>
      <c r="DI953" s="9" t="str">
        <f t="shared" si="740"/>
        <v/>
      </c>
      <c r="DT953" s="9">
        <f>VLOOKUP(BG953,ディレクトリID!A:B,2)</f>
        <v>407713</v>
      </c>
      <c r="DV953" s="4" t="str">
        <f t="shared" si="741"/>
        <v>【ホイール　BLB】</v>
      </c>
      <c r="DW953" s="4" t="str">
        <f t="shared" si="742"/>
        <v>【ホイール　BLB】</v>
      </c>
      <c r="DX953" s="9">
        <f t="shared" si="743"/>
        <v>2</v>
      </c>
      <c r="DY953" s="11"/>
      <c r="DZ953" s="9" t="str">
        <f t="shared" si="766"/>
        <v>1</v>
      </c>
      <c r="EA953" s="9" t="str">
        <f t="shared" si="766"/>
        <v>1</v>
      </c>
      <c r="EB953" s="11"/>
      <c r="EC953" s="11"/>
      <c r="ED953" s="11"/>
      <c r="EE953" s="9" t="str">
        <f t="shared" si="744"/>
        <v>0</v>
      </c>
      <c r="EO953" s="5" t="s">
        <v>428</v>
      </c>
      <c r="EP953" s="8" t="s">
        <v>429</v>
      </c>
      <c r="EQ953" s="8" t="s">
        <v>429</v>
      </c>
      <c r="ER953" s="8" t="s">
        <v>209</v>
      </c>
      <c r="ES953" s="8" t="s">
        <v>430</v>
      </c>
      <c r="ET953" s="9" t="str">
        <f t="shared" si="745"/>
        <v>2</v>
      </c>
      <c r="EU953" s="11"/>
      <c r="EV953" s="11"/>
      <c r="EW953" s="11"/>
      <c r="EX953" s="9" t="str">
        <f t="shared" si="767"/>
        <v>0</v>
      </c>
      <c r="EY953" s="9" t="str">
        <f t="shared" si="767"/>
        <v>0</v>
      </c>
      <c r="EZ953" s="11"/>
      <c r="FA953" s="11"/>
      <c r="FB953" s="9" t="str">
        <f t="shared" si="768"/>
        <v>0</v>
      </c>
      <c r="FC953" s="9" t="str">
        <f t="shared" si="768"/>
        <v>0</v>
      </c>
      <c r="FD953" s="9" t="str">
        <f t="shared" si="746"/>
        <v>1</v>
      </c>
      <c r="FE953" s="9" t="str">
        <f t="shared" si="769"/>
        <v>1</v>
      </c>
      <c r="FF953" s="9" t="str">
        <f t="shared" si="769"/>
        <v>1</v>
      </c>
      <c r="GJ953" s="4" t="str">
        <f t="shared" si="749"/>
        <v>パーツ\ホイール:ブランド\BLB</v>
      </c>
      <c r="GK953" s="4" t="str">
        <f t="shared" si="747"/>
        <v>u:u</v>
      </c>
      <c r="GL953" s="11"/>
      <c r="GM953" s="4" t="str">
        <f t="shared" si="770"/>
        <v>::</v>
      </c>
      <c r="GN953" s="4" t="str">
        <f t="shared" si="770"/>
        <v>::</v>
      </c>
      <c r="GO953" s="4" t="str">
        <f t="shared" si="770"/>
        <v>::</v>
      </c>
      <c r="GP953" s="4" t="str">
        <f t="shared" si="748"/>
        <v>1</v>
      </c>
    </row>
    <row r="954" spans="1:198" ht="28" customHeight="1">
      <c r="A954" s="5" t="s">
        <v>5056</v>
      </c>
      <c r="B954" s="5" t="s">
        <v>5058</v>
      </c>
      <c r="C954" s="5" t="s">
        <v>5056</v>
      </c>
      <c r="D954" s="9" t="str">
        <f t="shared" si="721"/>
        <v>u</v>
      </c>
      <c r="E954" s="9" t="str">
        <f t="shared" si="722"/>
        <v xml:space="preserve"> / （BLBNOTORIOUS50）</v>
      </c>
      <c r="F954" s="9" t="str">
        <f t="shared" si="723"/>
        <v xml:space="preserve"> / （BLBNOTORIOUS50）</v>
      </c>
      <c r="G954" s="5">
        <v>42500</v>
      </c>
      <c r="H954" s="9">
        <f t="shared" si="724"/>
        <v>42500</v>
      </c>
      <c r="I954" s="9" t="str">
        <f t="shared" si="725"/>
        <v>0</v>
      </c>
      <c r="J954" s="9" t="str">
        <f t="shared" si="726"/>
        <v>1</v>
      </c>
      <c r="P954" s="9" t="str">
        <f t="shared" si="727"/>
        <v>BLBNOTORIOUS50</v>
      </c>
      <c r="AI954" s="9" t="str">
        <f t="shared" si="728"/>
        <v>http://image.rakuten.co.jp/brotures/cabinet/items/blb/notorious50.jpg</v>
      </c>
      <c r="AS954" s="9" t="str">
        <f t="shared" si="764"/>
        <v>1</v>
      </c>
      <c r="AT954" s="9" t="str">
        <f t="shared" si="764"/>
        <v>1</v>
      </c>
      <c r="AU954" s="9" t="str">
        <f t="shared" si="729"/>
        <v>0</v>
      </c>
      <c r="AV954" s="9" t="str">
        <f t="shared" si="730"/>
        <v>1</v>
      </c>
      <c r="AW954" s="9" t="str">
        <f t="shared" si="765"/>
        <v>0</v>
      </c>
      <c r="AX954" s="9" t="str">
        <f t="shared" si="765"/>
        <v>0</v>
      </c>
      <c r="AY954" s="11"/>
      <c r="AZ954" s="11"/>
      <c r="BA954" s="11"/>
      <c r="BB954" s="9" t="str">
        <f t="shared" si="731"/>
        <v>-1</v>
      </c>
      <c r="BC954" s="9" t="str">
        <f t="shared" si="732"/>
        <v>0</v>
      </c>
      <c r="BG954" s="5" t="s">
        <v>561</v>
      </c>
      <c r="BH954" s="5" t="s">
        <v>522</v>
      </c>
      <c r="CS954" s="9" t="str">
        <f t="shared" si="733"/>
        <v>0</v>
      </c>
      <c r="CT954" s="9" t="str">
        <f t="shared" si="734"/>
        <v>&lt;iframe src="http://www.rakuten.ne.jp/gold/brotures/spec/blb/notorious50.html" frameborder="0" id="spec-content" scrolling="no"&gt;&lt;/iframe&gt;</v>
      </c>
      <c r="CU954" s="9" t="str">
        <f t="shared" si="735"/>
        <v/>
      </c>
      <c r="CV954" s="9" t="str">
        <f t="shared" si="736"/>
        <v>&lt;div class="row-fluid"&gt;&lt;iframe src="http://www.rakuten.ne.jp/gold/brotures/items/blb/notorious50.html" frameborder="0" id="skin-product" scrolling="no"&gt;&lt;/iframe&gt;&lt;/div&gt;</v>
      </c>
      <c r="CW954" s="11" t="str">
        <f t="shared" si="737"/>
        <v/>
      </c>
      <c r="CX954" t="s">
        <v>5056</v>
      </c>
      <c r="CY954" s="9" t="str">
        <f t="shared" si="738"/>
        <v>0</v>
      </c>
      <c r="CZ954" s="11"/>
      <c r="DA954" s="11"/>
      <c r="DB954" s="11"/>
      <c r="DC954" s="11"/>
      <c r="DD954" s="9" t="str">
        <f t="shared" si="739"/>
        <v/>
      </c>
      <c r="DI954" s="9" t="str">
        <f t="shared" si="740"/>
        <v/>
      </c>
      <c r="DT954" s="9">
        <f>VLOOKUP(BG954,ディレクトリID!A:B,2)</f>
        <v>407713</v>
      </c>
      <c r="DV954" s="4" t="str">
        <f t="shared" si="741"/>
        <v>【ホイール　BLB】</v>
      </c>
      <c r="DW954" s="4" t="str">
        <f t="shared" si="742"/>
        <v>【ホイール　BLB】</v>
      </c>
      <c r="DX954" s="9">
        <f t="shared" si="743"/>
        <v>2</v>
      </c>
      <c r="DY954" s="11"/>
      <c r="DZ954" s="9" t="str">
        <f t="shared" si="766"/>
        <v>1</v>
      </c>
      <c r="EA954" s="9" t="str">
        <f t="shared" si="766"/>
        <v>1</v>
      </c>
      <c r="EB954" s="11"/>
      <c r="EC954" s="11"/>
      <c r="ED954" s="11"/>
      <c r="EE954" s="9" t="str">
        <f t="shared" si="744"/>
        <v>0</v>
      </c>
      <c r="EO954" s="5" t="s">
        <v>428</v>
      </c>
      <c r="EP954" s="8" t="s">
        <v>429</v>
      </c>
      <c r="EQ954" s="8" t="s">
        <v>429</v>
      </c>
      <c r="ER954" s="8" t="s">
        <v>209</v>
      </c>
      <c r="ES954" s="8" t="s">
        <v>430</v>
      </c>
      <c r="ET954" s="9" t="str">
        <f t="shared" si="745"/>
        <v>2</v>
      </c>
      <c r="EU954" s="11"/>
      <c r="EV954" s="11"/>
      <c r="EW954" s="11"/>
      <c r="EX954" s="9" t="str">
        <f t="shared" si="767"/>
        <v>0</v>
      </c>
      <c r="EY954" s="9" t="str">
        <f t="shared" si="767"/>
        <v>0</v>
      </c>
      <c r="EZ954" s="11"/>
      <c r="FA954" s="11"/>
      <c r="FB954" s="9" t="str">
        <f t="shared" si="768"/>
        <v>0</v>
      </c>
      <c r="FC954" s="9" t="str">
        <f t="shared" si="768"/>
        <v>0</v>
      </c>
      <c r="FD954" s="9" t="str">
        <f t="shared" si="746"/>
        <v>1</v>
      </c>
      <c r="FE954" s="9" t="str">
        <f t="shared" si="769"/>
        <v>1</v>
      </c>
      <c r="FF954" s="9" t="str">
        <f t="shared" si="769"/>
        <v>1</v>
      </c>
      <c r="GJ954" s="4" t="str">
        <f t="shared" si="749"/>
        <v>パーツ\ホイール:ブランド\BLB</v>
      </c>
      <c r="GK954" s="4" t="str">
        <f t="shared" si="747"/>
        <v>u:u</v>
      </c>
      <c r="GL954" s="11"/>
      <c r="GM954" s="4" t="str">
        <f t="shared" si="770"/>
        <v>::</v>
      </c>
      <c r="GN954" s="4" t="str">
        <f t="shared" si="770"/>
        <v>::</v>
      </c>
      <c r="GO954" s="4" t="str">
        <f t="shared" si="770"/>
        <v>::</v>
      </c>
      <c r="GP954" s="4" t="str">
        <f t="shared" si="748"/>
        <v>1</v>
      </c>
    </row>
    <row r="955" spans="1:198" ht="28" customHeight="1">
      <c r="A955" s="5" t="s">
        <v>5062</v>
      </c>
      <c r="B955" s="5" t="s">
        <v>5064</v>
      </c>
      <c r="C955" s="5" t="s">
        <v>5062</v>
      </c>
      <c r="D955" s="9" t="str">
        <f t="shared" si="721"/>
        <v>u</v>
      </c>
      <c r="E955" s="9" t="str">
        <f t="shared" si="722"/>
        <v xml:space="preserve"> / （BLBNOTORIOUS90）</v>
      </c>
      <c r="F955" s="9" t="str">
        <f t="shared" si="723"/>
        <v xml:space="preserve"> / （BLBNOTORIOUS90）</v>
      </c>
      <c r="G955" s="5">
        <v>52500</v>
      </c>
      <c r="H955" s="9">
        <f t="shared" si="724"/>
        <v>52500</v>
      </c>
      <c r="I955" s="9" t="str">
        <f t="shared" si="725"/>
        <v>0</v>
      </c>
      <c r="J955" s="9" t="str">
        <f t="shared" si="726"/>
        <v>1</v>
      </c>
      <c r="P955" s="9" t="str">
        <f t="shared" si="727"/>
        <v>BLBNOTORIOUS90</v>
      </c>
      <c r="AI955" s="9" t="str">
        <f t="shared" si="728"/>
        <v>http://image.rakuten.co.jp/brotures/cabinet/items/blb/notorious90.jpg</v>
      </c>
      <c r="AS955" s="9" t="str">
        <f t="shared" si="764"/>
        <v>1</v>
      </c>
      <c r="AT955" s="9" t="str">
        <f t="shared" si="764"/>
        <v>1</v>
      </c>
      <c r="AU955" s="9" t="str">
        <f t="shared" si="729"/>
        <v>0</v>
      </c>
      <c r="AV955" s="9" t="str">
        <f t="shared" si="730"/>
        <v>1</v>
      </c>
      <c r="AW955" s="9" t="str">
        <f t="shared" si="765"/>
        <v>0</v>
      </c>
      <c r="AX955" s="9" t="str">
        <f t="shared" si="765"/>
        <v>0</v>
      </c>
      <c r="AY955" s="11"/>
      <c r="AZ955" s="11"/>
      <c r="BA955" s="11"/>
      <c r="BB955" s="9" t="str">
        <f t="shared" si="731"/>
        <v>-1</v>
      </c>
      <c r="BC955" s="9" t="str">
        <f t="shared" si="732"/>
        <v>0</v>
      </c>
      <c r="BG955" s="5" t="s">
        <v>561</v>
      </c>
      <c r="BH955" s="5" t="s">
        <v>522</v>
      </c>
      <c r="CS955" s="9" t="str">
        <f t="shared" si="733"/>
        <v>0</v>
      </c>
      <c r="CT955" s="9" t="str">
        <f t="shared" si="734"/>
        <v>&lt;iframe src="http://www.rakuten.ne.jp/gold/brotures/spec/blb/notorious90.html" frameborder="0" id="spec-content" scrolling="no"&gt;&lt;/iframe&gt;</v>
      </c>
      <c r="CU955" s="9" t="str">
        <f t="shared" si="735"/>
        <v/>
      </c>
      <c r="CV955" s="9" t="str">
        <f t="shared" si="736"/>
        <v>&lt;div class="row-fluid"&gt;&lt;iframe src="http://www.rakuten.ne.jp/gold/brotures/items/blb/notorious90.html" frameborder="0" id="skin-product" scrolling="no"&gt;&lt;/iframe&gt;&lt;/div&gt;</v>
      </c>
      <c r="CW955" s="11" t="str">
        <f t="shared" si="737"/>
        <v/>
      </c>
      <c r="CX955" t="s">
        <v>5062</v>
      </c>
      <c r="CY955" s="9" t="str">
        <f t="shared" si="738"/>
        <v>0</v>
      </c>
      <c r="CZ955" s="11"/>
      <c r="DA955" s="11"/>
      <c r="DB955" s="11"/>
      <c r="DC955" s="11"/>
      <c r="DD955" s="9" t="str">
        <f t="shared" si="739"/>
        <v/>
      </c>
      <c r="DI955" s="9" t="str">
        <f t="shared" si="740"/>
        <v/>
      </c>
      <c r="DT955" s="9">
        <f>VLOOKUP(BG955,ディレクトリID!A:B,2)</f>
        <v>407713</v>
      </c>
      <c r="DV955" s="4" t="str">
        <f t="shared" si="741"/>
        <v>【ホイール　BLB】</v>
      </c>
      <c r="DW955" s="4" t="str">
        <f t="shared" si="742"/>
        <v>【ホイール　BLB】</v>
      </c>
      <c r="DX955" s="9">
        <f t="shared" si="743"/>
        <v>2</v>
      </c>
      <c r="DY955" s="11"/>
      <c r="DZ955" s="9" t="str">
        <f t="shared" si="766"/>
        <v>1</v>
      </c>
      <c r="EA955" s="9" t="str">
        <f t="shared" si="766"/>
        <v>1</v>
      </c>
      <c r="EB955" s="11"/>
      <c r="EC955" s="11"/>
      <c r="ED955" s="11"/>
      <c r="EE955" s="9" t="str">
        <f t="shared" si="744"/>
        <v>0</v>
      </c>
      <c r="EO955" s="5" t="s">
        <v>428</v>
      </c>
      <c r="EP955" s="8" t="s">
        <v>429</v>
      </c>
      <c r="EQ955" s="8" t="s">
        <v>429</v>
      </c>
      <c r="ER955" s="8" t="s">
        <v>209</v>
      </c>
      <c r="ES955" s="8" t="s">
        <v>430</v>
      </c>
      <c r="ET955" s="9" t="str">
        <f t="shared" si="745"/>
        <v>2</v>
      </c>
      <c r="EU955" s="11"/>
      <c r="EV955" s="11"/>
      <c r="EW955" s="11"/>
      <c r="EX955" s="9" t="str">
        <f t="shared" si="767"/>
        <v>0</v>
      </c>
      <c r="EY955" s="9" t="str">
        <f t="shared" si="767"/>
        <v>0</v>
      </c>
      <c r="EZ955" s="11"/>
      <c r="FA955" s="11"/>
      <c r="FB955" s="9" t="str">
        <f t="shared" si="768"/>
        <v>0</v>
      </c>
      <c r="FC955" s="9" t="str">
        <f t="shared" si="768"/>
        <v>0</v>
      </c>
      <c r="FD955" s="9" t="str">
        <f t="shared" si="746"/>
        <v>1</v>
      </c>
      <c r="FE955" s="9" t="str">
        <f t="shared" si="769"/>
        <v>1</v>
      </c>
      <c r="FF955" s="9" t="str">
        <f t="shared" si="769"/>
        <v>1</v>
      </c>
      <c r="GJ955" s="4" t="str">
        <f t="shared" si="749"/>
        <v>パーツ\ホイール:ブランド\BLB</v>
      </c>
      <c r="GK955" s="4" t="str">
        <f t="shared" si="747"/>
        <v>u:u</v>
      </c>
      <c r="GL955" s="11"/>
      <c r="GM955" s="4" t="str">
        <f t="shared" si="770"/>
        <v>::</v>
      </c>
      <c r="GN955" s="4" t="str">
        <f t="shared" si="770"/>
        <v>::</v>
      </c>
      <c r="GO955" s="4" t="str">
        <f t="shared" si="770"/>
        <v>::</v>
      </c>
      <c r="GP955" s="4" t="str">
        <f t="shared" si="748"/>
        <v>1</v>
      </c>
    </row>
    <row r="956" spans="1:198" ht="28" customHeight="1">
      <c r="A956" s="5" t="s">
        <v>5068</v>
      </c>
      <c r="B956" s="5" t="s">
        <v>5070</v>
      </c>
      <c r="C956" s="5" t="s">
        <v>5068</v>
      </c>
      <c r="D956" s="9" t="str">
        <f t="shared" si="721"/>
        <v>u</v>
      </c>
      <c r="E956" s="9" t="str">
        <f t="shared" si="722"/>
        <v xml:space="preserve"> / （BLBNOTORIOUS90Color）</v>
      </c>
      <c r="F956" s="9" t="str">
        <f t="shared" si="723"/>
        <v xml:space="preserve"> / （BLBNOTORIOUS90Color）</v>
      </c>
      <c r="G956" s="5">
        <v>56700</v>
      </c>
      <c r="H956" s="9">
        <f t="shared" si="724"/>
        <v>56700</v>
      </c>
      <c r="I956" s="9" t="str">
        <f t="shared" si="725"/>
        <v>0</v>
      </c>
      <c r="J956" s="9" t="str">
        <f t="shared" si="726"/>
        <v>1</v>
      </c>
      <c r="P956" s="9" t="str">
        <f t="shared" si="727"/>
        <v>BLBNOTORIOUS90Color</v>
      </c>
      <c r="AI956" s="9" t="str">
        <f t="shared" si="728"/>
        <v>http://image.rakuten.co.jp/brotures/cabinet/items/blb/notorious90-color.jpg</v>
      </c>
      <c r="AS956" s="9" t="str">
        <f t="shared" si="764"/>
        <v>1</v>
      </c>
      <c r="AT956" s="9" t="str">
        <f t="shared" si="764"/>
        <v>1</v>
      </c>
      <c r="AU956" s="9" t="str">
        <f t="shared" si="729"/>
        <v>0</v>
      </c>
      <c r="AV956" s="9" t="str">
        <f t="shared" si="730"/>
        <v>1</v>
      </c>
      <c r="AW956" s="9" t="str">
        <f t="shared" si="765"/>
        <v>0</v>
      </c>
      <c r="AX956" s="9" t="str">
        <f t="shared" si="765"/>
        <v>0</v>
      </c>
      <c r="AY956" s="11"/>
      <c r="AZ956" s="11"/>
      <c r="BA956" s="11"/>
      <c r="BB956" s="9" t="str">
        <f t="shared" si="731"/>
        <v>-1</v>
      </c>
      <c r="BC956" s="9" t="str">
        <f t="shared" si="732"/>
        <v>0</v>
      </c>
      <c r="BG956" s="5" t="s">
        <v>561</v>
      </c>
      <c r="BH956" s="5" t="s">
        <v>522</v>
      </c>
      <c r="CS956" s="9" t="str">
        <f t="shared" si="733"/>
        <v>0</v>
      </c>
      <c r="CT956" s="9" t="str">
        <f t="shared" si="734"/>
        <v>&lt;iframe src="http://www.rakuten.ne.jp/gold/brotures/spec/blb/notorious90-color.html" frameborder="0" id="spec-content" scrolling="no"&gt;&lt;/iframe&gt;</v>
      </c>
      <c r="CU956" s="9" t="str">
        <f t="shared" si="735"/>
        <v/>
      </c>
      <c r="CV956" s="9" t="str">
        <f t="shared" si="736"/>
        <v>&lt;div class="row-fluid"&gt;&lt;iframe src="http://www.rakuten.ne.jp/gold/brotures/items/blb/notorious90-color.html" frameborder="0" id="skin-product" scrolling="no"&gt;&lt;/iframe&gt;&lt;/div&gt;</v>
      </c>
      <c r="CW956" s="11" t="str">
        <f t="shared" si="737"/>
        <v/>
      </c>
      <c r="CX956" t="s">
        <v>5068</v>
      </c>
      <c r="CY956" s="9" t="str">
        <f t="shared" si="738"/>
        <v>0</v>
      </c>
      <c r="CZ956" s="11"/>
      <c r="DA956" s="11"/>
      <c r="DB956" s="11"/>
      <c r="DC956" s="11"/>
      <c r="DD956" s="9" t="str">
        <f t="shared" si="739"/>
        <v/>
      </c>
      <c r="DI956" s="9" t="str">
        <f t="shared" si="740"/>
        <v/>
      </c>
      <c r="DT956" s="9">
        <f>VLOOKUP(BG956,ディレクトリID!A:B,2)</f>
        <v>407713</v>
      </c>
      <c r="DV956" s="4" t="str">
        <f t="shared" si="741"/>
        <v>【ホイール　BLB】</v>
      </c>
      <c r="DW956" s="4" t="str">
        <f t="shared" si="742"/>
        <v>【ホイール　BLB】</v>
      </c>
      <c r="DX956" s="9">
        <f t="shared" si="743"/>
        <v>2</v>
      </c>
      <c r="DY956" s="11"/>
      <c r="DZ956" s="9" t="str">
        <f t="shared" si="766"/>
        <v>1</v>
      </c>
      <c r="EA956" s="9" t="str">
        <f t="shared" si="766"/>
        <v>1</v>
      </c>
      <c r="EB956" s="11"/>
      <c r="EC956" s="11"/>
      <c r="ED956" s="11"/>
      <c r="EE956" s="9" t="str">
        <f t="shared" si="744"/>
        <v>0</v>
      </c>
      <c r="EO956" s="5" t="s">
        <v>428</v>
      </c>
      <c r="EP956" s="8" t="s">
        <v>429</v>
      </c>
      <c r="EQ956" s="8" t="s">
        <v>429</v>
      </c>
      <c r="ER956" s="8" t="s">
        <v>209</v>
      </c>
      <c r="ES956" s="8" t="s">
        <v>430</v>
      </c>
      <c r="ET956" s="9" t="str">
        <f t="shared" si="745"/>
        <v>2</v>
      </c>
      <c r="EU956" s="11"/>
      <c r="EV956" s="11"/>
      <c r="EW956" s="11"/>
      <c r="EX956" s="9" t="str">
        <f t="shared" si="767"/>
        <v>0</v>
      </c>
      <c r="EY956" s="9" t="str">
        <f t="shared" si="767"/>
        <v>0</v>
      </c>
      <c r="EZ956" s="11"/>
      <c r="FA956" s="11"/>
      <c r="FB956" s="9" t="str">
        <f t="shared" si="768"/>
        <v>0</v>
      </c>
      <c r="FC956" s="9" t="str">
        <f t="shared" si="768"/>
        <v>0</v>
      </c>
      <c r="FD956" s="9" t="str">
        <f t="shared" si="746"/>
        <v>1</v>
      </c>
      <c r="FE956" s="9" t="str">
        <f t="shared" si="769"/>
        <v>1</v>
      </c>
      <c r="FF956" s="9" t="str">
        <f t="shared" si="769"/>
        <v>1</v>
      </c>
      <c r="GJ956" s="4" t="str">
        <f t="shared" si="749"/>
        <v>パーツ\ホイール:ブランド\BLB</v>
      </c>
      <c r="GK956" s="4" t="str">
        <f t="shared" si="747"/>
        <v>u:u</v>
      </c>
      <c r="GL956" s="11"/>
      <c r="GM956" s="4" t="str">
        <f t="shared" si="770"/>
        <v>::</v>
      </c>
      <c r="GN956" s="4" t="str">
        <f t="shared" si="770"/>
        <v>::</v>
      </c>
      <c r="GO956" s="4" t="str">
        <f t="shared" si="770"/>
        <v>::</v>
      </c>
      <c r="GP956" s="4" t="str">
        <f t="shared" si="748"/>
        <v>1</v>
      </c>
    </row>
    <row r="957" spans="1:198" ht="28" customHeight="1">
      <c r="A957" s="5" t="s">
        <v>5074</v>
      </c>
      <c r="B957" s="5" t="s">
        <v>5076</v>
      </c>
      <c r="C957" s="5" t="s">
        <v>5074</v>
      </c>
      <c r="D957" s="9" t="str">
        <f t="shared" si="721"/>
        <v>u</v>
      </c>
      <c r="E957" s="9" t="str">
        <f t="shared" si="722"/>
        <v xml:space="preserve"> / （HAROBIKESOBJECTBLACK）</v>
      </c>
      <c r="F957" s="9" t="str">
        <f t="shared" si="723"/>
        <v xml:space="preserve"> / （HAROBIKESOBJECTBLACK）</v>
      </c>
      <c r="G957" s="5">
        <v>45150</v>
      </c>
      <c r="H957" s="9">
        <f t="shared" si="724"/>
        <v>45150</v>
      </c>
      <c r="I957" s="9" t="str">
        <f t="shared" si="725"/>
        <v>0</v>
      </c>
      <c r="J957" s="9" t="str">
        <f t="shared" si="726"/>
        <v>1</v>
      </c>
      <c r="M957" s="5" t="s">
        <v>340</v>
      </c>
      <c r="P957" s="9" t="str">
        <f t="shared" si="727"/>
        <v>HAROBIKESOBJECTBLACK</v>
      </c>
      <c r="AI957" s="9" t="str">
        <f t="shared" si="728"/>
        <v>http://image.rakuten.co.jp/brotures/cabinet/items/haro/object-b.jpg</v>
      </c>
      <c r="AS957" s="9" t="str">
        <f t="shared" si="764"/>
        <v>1</v>
      </c>
      <c r="AT957" s="9" t="str">
        <f t="shared" si="764"/>
        <v>1</v>
      </c>
      <c r="AU957" s="9" t="str">
        <f t="shared" si="729"/>
        <v>0</v>
      </c>
      <c r="AV957" s="9" t="str">
        <f t="shared" si="730"/>
        <v>1</v>
      </c>
      <c r="AW957" s="9" t="str">
        <f t="shared" si="765"/>
        <v>0</v>
      </c>
      <c r="AX957" s="9" t="str">
        <f t="shared" si="765"/>
        <v>0</v>
      </c>
      <c r="AY957" s="11"/>
      <c r="AZ957" s="11"/>
      <c r="BA957" s="11"/>
      <c r="BB957" s="9" t="str">
        <f t="shared" si="731"/>
        <v>-1</v>
      </c>
      <c r="BC957" s="9" t="str">
        <f t="shared" si="732"/>
        <v>2</v>
      </c>
      <c r="BG957" s="5" t="s">
        <v>347</v>
      </c>
      <c r="BH957" s="5" t="s">
        <v>5081</v>
      </c>
      <c r="CS957" s="9" t="str">
        <f t="shared" si="733"/>
        <v>0</v>
      </c>
      <c r="CT957" s="9" t="str">
        <f t="shared" si="734"/>
        <v>&lt;iframe src="http://www.rakuten.ne.jp/gold/brotures/spec/haro/object-b.html" frameborder="0" id="spec-content" scrolling="no"&gt;&lt;/iframe&gt;</v>
      </c>
      <c r="CU957" s="9" t="str">
        <f t="shared" si="735"/>
        <v/>
      </c>
      <c r="CV957" s="9" t="str">
        <f t="shared" si="736"/>
        <v>&lt;div class="row-fluid"&gt;&lt;iframe src="http://www.rakuten.ne.jp/gold/brotures/items/haro/object-b.html" frameborder="0" id="skin-product" scrolling="no"&gt;&lt;/iframe&gt;&lt;/div&gt;</v>
      </c>
      <c r="CW957" s="11" t="str">
        <f t="shared" si="737"/>
        <v/>
      </c>
      <c r="CX957" t="s">
        <v>5080</v>
      </c>
      <c r="CY957" s="9" t="str">
        <f t="shared" si="738"/>
        <v>0</v>
      </c>
      <c r="CZ957" s="11"/>
      <c r="DA957" s="11"/>
      <c r="DB957" s="11"/>
      <c r="DC957" s="11"/>
      <c r="DD957" s="9" t="str">
        <f t="shared" si="739"/>
        <v>u</v>
      </c>
      <c r="DE957" s="5" t="s">
        <v>4700</v>
      </c>
      <c r="DF957" s="5" t="s">
        <v>4700</v>
      </c>
      <c r="DI957" s="9" t="str">
        <f t="shared" si="740"/>
        <v>100</v>
      </c>
      <c r="DT957" s="9">
        <f>VLOOKUP(BG957,ディレクトリID!A:B,2)</f>
        <v>563162</v>
      </c>
      <c r="DV957" s="4" t="str">
        <f t="shared" si="741"/>
        <v>【完成車　HARO】</v>
      </c>
      <c r="DW957" s="4" t="str">
        <f t="shared" si="742"/>
        <v>【完成車　HARO】</v>
      </c>
      <c r="DX957" s="9">
        <f t="shared" si="743"/>
        <v>1</v>
      </c>
      <c r="DY957" s="11"/>
      <c r="DZ957" s="9" t="str">
        <f t="shared" si="766"/>
        <v>1</v>
      </c>
      <c r="EA957" s="9" t="str">
        <f t="shared" si="766"/>
        <v>1</v>
      </c>
      <c r="EB957" s="11"/>
      <c r="EC957" s="11"/>
      <c r="ED957" s="11"/>
      <c r="EE957" s="9" t="str">
        <f t="shared" si="744"/>
        <v>0</v>
      </c>
      <c r="EO957" s="5" t="s">
        <v>428</v>
      </c>
      <c r="EP957" s="8" t="s">
        <v>429</v>
      </c>
      <c r="EQ957" s="8" t="s">
        <v>429</v>
      </c>
      <c r="ER957" s="8" t="s">
        <v>209</v>
      </c>
      <c r="ES957" s="8" t="s">
        <v>430</v>
      </c>
      <c r="ET957" s="9" t="str">
        <f t="shared" si="745"/>
        <v>2</v>
      </c>
      <c r="EU957" s="11"/>
      <c r="EV957" s="11"/>
      <c r="EW957" s="11"/>
      <c r="EX957" s="9" t="str">
        <f t="shared" si="767"/>
        <v>0</v>
      </c>
      <c r="EY957" s="9" t="str">
        <f t="shared" si="767"/>
        <v>0</v>
      </c>
      <c r="EZ957" s="11"/>
      <c r="FA957" s="11"/>
      <c r="FB957" s="9" t="str">
        <f t="shared" si="768"/>
        <v>0</v>
      </c>
      <c r="FC957" s="9" t="str">
        <f t="shared" si="768"/>
        <v>0</v>
      </c>
      <c r="FD957" s="9" t="str">
        <f t="shared" si="746"/>
        <v>1</v>
      </c>
      <c r="FE957" s="9" t="str">
        <f t="shared" si="769"/>
        <v>3</v>
      </c>
      <c r="FF957" s="9" t="str">
        <f t="shared" si="769"/>
        <v>3</v>
      </c>
      <c r="GJ957" s="4" t="str">
        <f t="shared" si="749"/>
        <v>パーツ\完成車:ブランド\HARO:完成車\HARO</v>
      </c>
      <c r="GK957" s="4" t="str">
        <f t="shared" si="747"/>
        <v>u:u:u</v>
      </c>
      <c r="GL957" s="11"/>
      <c r="GM957" s="4" t="str">
        <f t="shared" si="770"/>
        <v>::</v>
      </c>
      <c r="GN957" s="4" t="str">
        <f t="shared" si="770"/>
        <v>::</v>
      </c>
      <c r="GO957" s="4" t="str">
        <f t="shared" si="770"/>
        <v>::</v>
      </c>
      <c r="GP957" s="4" t="str">
        <f t="shared" si="748"/>
        <v>1</v>
      </c>
    </row>
    <row r="958" spans="1:198" ht="28" customHeight="1">
      <c r="A958" s="5" t="s">
        <v>5074</v>
      </c>
      <c r="B958" s="5" t="s">
        <v>5076</v>
      </c>
      <c r="C958" s="5" t="s">
        <v>5074</v>
      </c>
      <c r="D958" s="9" t="str">
        <f t="shared" si="721"/>
        <v>u</v>
      </c>
      <c r="E958" s="9" t="str">
        <f t="shared" si="722"/>
        <v xml:space="preserve"> / （HAROBIKESOBJECTBLACK）</v>
      </c>
      <c r="F958" s="9" t="str">
        <f t="shared" si="723"/>
        <v xml:space="preserve"> / （HAROBIKESOBJECTBLACK）</v>
      </c>
      <c r="G958" s="5">
        <v>45150</v>
      </c>
      <c r="H958" s="9">
        <f t="shared" si="724"/>
        <v>45150</v>
      </c>
      <c r="I958" s="9" t="str">
        <f t="shared" si="725"/>
        <v>0</v>
      </c>
      <c r="J958" s="9" t="str">
        <f t="shared" si="726"/>
        <v>1</v>
      </c>
      <c r="M958" s="5" t="s">
        <v>340</v>
      </c>
      <c r="P958" s="9" t="str">
        <f t="shared" si="727"/>
        <v>HAROBIKESOBJECTBLACK</v>
      </c>
      <c r="AI958" s="9" t="str">
        <f t="shared" si="728"/>
        <v>http://image.rakuten.co.jp/brotures/cabinet/items/haro/object-b.jpg</v>
      </c>
      <c r="AS958" s="9" t="str">
        <f t="shared" si="764"/>
        <v>1</v>
      </c>
      <c r="AT958" s="9" t="str">
        <f t="shared" si="764"/>
        <v>1</v>
      </c>
      <c r="AU958" s="9" t="str">
        <f t="shared" si="729"/>
        <v>0</v>
      </c>
      <c r="AV958" s="9" t="str">
        <f t="shared" si="730"/>
        <v>1</v>
      </c>
      <c r="AW958" s="9" t="str">
        <f t="shared" si="765"/>
        <v>0</v>
      </c>
      <c r="AX958" s="9" t="str">
        <f t="shared" si="765"/>
        <v>0</v>
      </c>
      <c r="AY958" s="11"/>
      <c r="AZ958" s="11"/>
      <c r="BA958" s="11"/>
      <c r="BB958" s="9" t="str">
        <f t="shared" si="731"/>
        <v>-1</v>
      </c>
      <c r="BC958" s="9" t="str">
        <f t="shared" si="732"/>
        <v>2</v>
      </c>
      <c r="BG958" s="5" t="s">
        <v>347</v>
      </c>
      <c r="BH958" s="5" t="s">
        <v>5081</v>
      </c>
      <c r="CS958" s="9" t="str">
        <f t="shared" si="733"/>
        <v>0</v>
      </c>
      <c r="CT958" s="9" t="str">
        <f t="shared" si="734"/>
        <v>&lt;iframe src="http://www.rakuten.ne.jp/gold/brotures/spec/haro/object-b.html" frameborder="0" id="spec-content" scrolling="no"&gt;&lt;/iframe&gt;</v>
      </c>
      <c r="CU958" s="9" t="str">
        <f t="shared" si="735"/>
        <v/>
      </c>
      <c r="CV958" s="9" t="str">
        <f t="shared" si="736"/>
        <v>&lt;div class="row-fluid"&gt;&lt;iframe src="http://www.rakuten.ne.jp/gold/brotures/items/haro/object-b.html" frameborder="0" id="skin-product" scrolling="no"&gt;&lt;/iframe&gt;&lt;/div&gt;</v>
      </c>
      <c r="CW958" s="11" t="str">
        <f t="shared" si="737"/>
        <v/>
      </c>
      <c r="CX958" t="s">
        <v>5083</v>
      </c>
      <c r="CY958" s="9" t="str">
        <f t="shared" si="738"/>
        <v>0</v>
      </c>
      <c r="CZ958" s="11"/>
      <c r="DA958" s="11"/>
      <c r="DB958" s="11"/>
      <c r="DC958" s="11"/>
      <c r="DD958" s="9" t="str">
        <f t="shared" si="739"/>
        <v>u</v>
      </c>
      <c r="DE958" s="5" t="s">
        <v>1479</v>
      </c>
      <c r="DF958" s="5" t="s">
        <v>1479</v>
      </c>
      <c r="DI958" s="9" t="str">
        <f t="shared" si="740"/>
        <v>100</v>
      </c>
      <c r="DT958" s="9">
        <f>VLOOKUP(BG958,ディレクトリID!A:B,2)</f>
        <v>563162</v>
      </c>
      <c r="DV958" s="4" t="str">
        <f t="shared" si="741"/>
        <v>【完成車　HARO】</v>
      </c>
      <c r="DW958" s="4" t="str">
        <f t="shared" si="742"/>
        <v>【完成車　HARO】</v>
      </c>
      <c r="DX958" s="9">
        <f t="shared" si="743"/>
        <v>1</v>
      </c>
      <c r="DY958" s="11"/>
      <c r="DZ958" s="9" t="str">
        <f t="shared" si="766"/>
        <v>1</v>
      </c>
      <c r="EA958" s="9" t="str">
        <f t="shared" si="766"/>
        <v>1</v>
      </c>
      <c r="EB958" s="11"/>
      <c r="EC958" s="11"/>
      <c r="ED958" s="11"/>
      <c r="EE958" s="9" t="str">
        <f t="shared" si="744"/>
        <v>0</v>
      </c>
      <c r="EO958" s="5" t="s">
        <v>428</v>
      </c>
      <c r="EP958" s="8" t="s">
        <v>429</v>
      </c>
      <c r="EQ958" s="8" t="s">
        <v>429</v>
      </c>
      <c r="ER958" s="8" t="s">
        <v>209</v>
      </c>
      <c r="ES958" s="8" t="s">
        <v>430</v>
      </c>
      <c r="ET958" s="9" t="str">
        <f t="shared" si="745"/>
        <v>2</v>
      </c>
      <c r="EU958" s="11"/>
      <c r="EV958" s="11"/>
      <c r="EW958" s="11"/>
      <c r="EX958" s="9" t="str">
        <f t="shared" si="767"/>
        <v>0</v>
      </c>
      <c r="EY958" s="9" t="str">
        <f t="shared" si="767"/>
        <v>0</v>
      </c>
      <c r="EZ958" s="11"/>
      <c r="FA958" s="11"/>
      <c r="FB958" s="9" t="str">
        <f t="shared" si="768"/>
        <v>0</v>
      </c>
      <c r="FC958" s="9" t="str">
        <f t="shared" si="768"/>
        <v>0</v>
      </c>
      <c r="FD958" s="9" t="str">
        <f t="shared" si="746"/>
        <v>1</v>
      </c>
      <c r="FE958" s="9" t="str">
        <f t="shared" si="769"/>
        <v>3</v>
      </c>
      <c r="FF958" s="9" t="str">
        <f t="shared" si="769"/>
        <v>3</v>
      </c>
      <c r="GJ958" s="4" t="str">
        <f t="shared" si="749"/>
        <v>パーツ\完成車:ブランド\HARO:完成車\HARO</v>
      </c>
      <c r="GK958" s="4" t="str">
        <f t="shared" si="747"/>
        <v>u:u:u</v>
      </c>
      <c r="GL958" s="11"/>
      <c r="GM958" s="4" t="str">
        <f t="shared" si="770"/>
        <v>::</v>
      </c>
      <c r="GN958" s="4" t="str">
        <f t="shared" si="770"/>
        <v>::</v>
      </c>
      <c r="GO958" s="4" t="str">
        <f t="shared" si="770"/>
        <v>::</v>
      </c>
      <c r="GP958" s="4" t="str">
        <f t="shared" si="748"/>
        <v>1</v>
      </c>
    </row>
    <row r="959" spans="1:198" ht="28" customHeight="1">
      <c r="A959" s="5" t="s">
        <v>5074</v>
      </c>
      <c r="B959" s="5" t="s">
        <v>5076</v>
      </c>
      <c r="C959" s="5" t="s">
        <v>5074</v>
      </c>
      <c r="D959" s="9" t="str">
        <f t="shared" si="721"/>
        <v>u</v>
      </c>
      <c r="E959" s="9" t="str">
        <f t="shared" si="722"/>
        <v xml:space="preserve"> / （HAROBIKESOBJECTBLACK）</v>
      </c>
      <c r="F959" s="9" t="str">
        <f t="shared" si="723"/>
        <v xml:space="preserve"> / （HAROBIKESOBJECTBLACK）</v>
      </c>
      <c r="G959" s="5">
        <v>45150</v>
      </c>
      <c r="H959" s="9">
        <f t="shared" si="724"/>
        <v>45150</v>
      </c>
      <c r="I959" s="9" t="str">
        <f t="shared" si="725"/>
        <v>0</v>
      </c>
      <c r="J959" s="9" t="str">
        <f t="shared" si="726"/>
        <v>1</v>
      </c>
      <c r="M959" s="5" t="s">
        <v>340</v>
      </c>
      <c r="P959" s="9" t="str">
        <f t="shared" si="727"/>
        <v>HAROBIKESOBJECTBLACK</v>
      </c>
      <c r="AI959" s="9" t="str">
        <f t="shared" si="728"/>
        <v>http://image.rakuten.co.jp/brotures/cabinet/items/haro/object-b.jpg</v>
      </c>
      <c r="AS959" s="9" t="str">
        <f t="shared" si="764"/>
        <v>1</v>
      </c>
      <c r="AT959" s="9" t="str">
        <f t="shared" si="764"/>
        <v>1</v>
      </c>
      <c r="AU959" s="9" t="str">
        <f t="shared" si="729"/>
        <v>0</v>
      </c>
      <c r="AV959" s="9" t="str">
        <f t="shared" si="730"/>
        <v>1</v>
      </c>
      <c r="AW959" s="9" t="str">
        <f t="shared" si="765"/>
        <v>0</v>
      </c>
      <c r="AX959" s="9" t="str">
        <f t="shared" si="765"/>
        <v>0</v>
      </c>
      <c r="AY959" s="11"/>
      <c r="AZ959" s="11"/>
      <c r="BA959" s="11"/>
      <c r="BB959" s="9" t="str">
        <f t="shared" si="731"/>
        <v>-1</v>
      </c>
      <c r="BC959" s="9" t="str">
        <f t="shared" si="732"/>
        <v>2</v>
      </c>
      <c r="BG959" s="5" t="s">
        <v>347</v>
      </c>
      <c r="BH959" s="5" t="s">
        <v>5081</v>
      </c>
      <c r="CS959" s="9" t="str">
        <f t="shared" si="733"/>
        <v>0</v>
      </c>
      <c r="CT959" s="9" t="str">
        <f t="shared" si="734"/>
        <v>&lt;iframe src="http://www.rakuten.ne.jp/gold/brotures/spec/haro/object-b.html" frameborder="0" id="spec-content" scrolling="no"&gt;&lt;/iframe&gt;</v>
      </c>
      <c r="CU959" s="9" t="str">
        <f t="shared" si="735"/>
        <v/>
      </c>
      <c r="CV959" s="9" t="str">
        <f t="shared" si="736"/>
        <v>&lt;div class="row-fluid"&gt;&lt;iframe src="http://www.rakuten.ne.jp/gold/brotures/items/haro/object-b.html" frameborder="0" id="skin-product" scrolling="no"&gt;&lt;/iframe&gt;&lt;/div&gt;</v>
      </c>
      <c r="CW959" s="11" t="str">
        <f t="shared" si="737"/>
        <v/>
      </c>
      <c r="CX959" t="s">
        <v>5084</v>
      </c>
      <c r="CY959" s="9" t="str">
        <f t="shared" si="738"/>
        <v>0</v>
      </c>
      <c r="CZ959" s="11"/>
      <c r="DA959" s="11"/>
      <c r="DB959" s="11"/>
      <c r="DC959" s="11"/>
      <c r="DD959" s="9" t="str">
        <f t="shared" si="739"/>
        <v>u</v>
      </c>
      <c r="DE959" s="5" t="s">
        <v>2877</v>
      </c>
      <c r="DF959" s="5" t="s">
        <v>2877</v>
      </c>
      <c r="DI959" s="9" t="str">
        <f t="shared" si="740"/>
        <v>100</v>
      </c>
      <c r="DT959" s="9">
        <f>VLOOKUP(BG959,ディレクトリID!A:B,2)</f>
        <v>563162</v>
      </c>
      <c r="DV959" s="4" t="str">
        <f t="shared" si="741"/>
        <v>【完成車　HARO】</v>
      </c>
      <c r="DW959" s="4" t="str">
        <f t="shared" si="742"/>
        <v>【完成車　HARO】</v>
      </c>
      <c r="DX959" s="9">
        <f t="shared" si="743"/>
        <v>1</v>
      </c>
      <c r="DY959" s="11"/>
      <c r="DZ959" s="9" t="str">
        <f t="shared" si="766"/>
        <v>1</v>
      </c>
      <c r="EA959" s="9" t="str">
        <f t="shared" si="766"/>
        <v>1</v>
      </c>
      <c r="EB959" s="11"/>
      <c r="EC959" s="11"/>
      <c r="ED959" s="11"/>
      <c r="EE959" s="9" t="str">
        <f t="shared" si="744"/>
        <v>0</v>
      </c>
      <c r="EO959" s="5" t="s">
        <v>428</v>
      </c>
      <c r="EP959" s="8" t="s">
        <v>429</v>
      </c>
      <c r="EQ959" s="8" t="s">
        <v>429</v>
      </c>
      <c r="ER959" s="8" t="s">
        <v>209</v>
      </c>
      <c r="ES959" s="8" t="s">
        <v>430</v>
      </c>
      <c r="ET959" s="9" t="str">
        <f t="shared" si="745"/>
        <v>2</v>
      </c>
      <c r="EU959" s="11"/>
      <c r="EV959" s="11"/>
      <c r="EW959" s="11"/>
      <c r="EX959" s="9" t="str">
        <f t="shared" si="767"/>
        <v>0</v>
      </c>
      <c r="EY959" s="9" t="str">
        <f t="shared" si="767"/>
        <v>0</v>
      </c>
      <c r="EZ959" s="11"/>
      <c r="FA959" s="11"/>
      <c r="FB959" s="9" t="str">
        <f t="shared" si="768"/>
        <v>0</v>
      </c>
      <c r="FC959" s="9" t="str">
        <f t="shared" si="768"/>
        <v>0</v>
      </c>
      <c r="FD959" s="9" t="str">
        <f t="shared" si="746"/>
        <v>1</v>
      </c>
      <c r="FE959" s="9" t="str">
        <f t="shared" si="769"/>
        <v>3</v>
      </c>
      <c r="FF959" s="9" t="str">
        <f t="shared" si="769"/>
        <v>3</v>
      </c>
      <c r="GJ959" s="4" t="str">
        <f t="shared" si="749"/>
        <v>パーツ\完成車:ブランド\HARO:完成車\HARO</v>
      </c>
      <c r="GK959" s="4" t="str">
        <f t="shared" si="747"/>
        <v>u:u:u</v>
      </c>
      <c r="GL959" s="11"/>
      <c r="GM959" s="4" t="str">
        <f t="shared" si="770"/>
        <v>::</v>
      </c>
      <c r="GN959" s="4" t="str">
        <f t="shared" si="770"/>
        <v>::</v>
      </c>
      <c r="GO959" s="4" t="str">
        <f t="shared" si="770"/>
        <v>::</v>
      </c>
      <c r="GP959" s="4" t="str">
        <f t="shared" si="748"/>
        <v>1</v>
      </c>
    </row>
    <row r="960" spans="1:198" ht="28" customHeight="1">
      <c r="A960" s="5" t="s">
        <v>5085</v>
      </c>
      <c r="B960" s="5" t="s">
        <v>5087</v>
      </c>
      <c r="C960" s="5" t="s">
        <v>5085</v>
      </c>
      <c r="D960" s="9" t="str">
        <f t="shared" si="721"/>
        <v>u</v>
      </c>
      <c r="E960" s="9" t="str">
        <f t="shared" si="722"/>
        <v xml:space="preserve"> / （HAROBIKESOBJECTBLUE）</v>
      </c>
      <c r="F960" s="9" t="str">
        <f t="shared" si="723"/>
        <v xml:space="preserve"> / （HAROBIKESOBJECTBLUE）</v>
      </c>
      <c r="G960" s="5">
        <v>45150</v>
      </c>
      <c r="H960" s="9">
        <f t="shared" si="724"/>
        <v>45150</v>
      </c>
      <c r="I960" s="9" t="str">
        <f t="shared" si="725"/>
        <v>0</v>
      </c>
      <c r="J960" s="9" t="str">
        <f t="shared" si="726"/>
        <v>1</v>
      </c>
      <c r="M960" s="5" t="s">
        <v>340</v>
      </c>
      <c r="P960" s="9" t="str">
        <f t="shared" si="727"/>
        <v>HAROBIKESOBJECTBLUE</v>
      </c>
      <c r="AI960" s="9" t="str">
        <f t="shared" si="728"/>
        <v>http://image.rakuten.co.jp/brotures/cabinet/items/haro/object-bl.jpg</v>
      </c>
      <c r="AS960" s="9" t="str">
        <f t="shared" si="764"/>
        <v>1</v>
      </c>
      <c r="AT960" s="9" t="str">
        <f t="shared" si="764"/>
        <v>1</v>
      </c>
      <c r="AU960" s="9" t="str">
        <f t="shared" si="729"/>
        <v>0</v>
      </c>
      <c r="AV960" s="9" t="str">
        <f t="shared" si="730"/>
        <v>1</v>
      </c>
      <c r="AW960" s="9" t="str">
        <f t="shared" si="765"/>
        <v>0</v>
      </c>
      <c r="AX960" s="9" t="str">
        <f t="shared" si="765"/>
        <v>0</v>
      </c>
      <c r="AY960" s="11"/>
      <c r="AZ960" s="11"/>
      <c r="BA960" s="11"/>
      <c r="BB960" s="9" t="str">
        <f t="shared" si="731"/>
        <v>-1</v>
      </c>
      <c r="BC960" s="9" t="str">
        <f t="shared" si="732"/>
        <v>2</v>
      </c>
      <c r="BG960" s="5" t="s">
        <v>347</v>
      </c>
      <c r="BH960" s="5" t="s">
        <v>5081</v>
      </c>
      <c r="CS960" s="9" t="str">
        <f t="shared" si="733"/>
        <v>0</v>
      </c>
      <c r="CT960" s="9" t="str">
        <f t="shared" si="734"/>
        <v>&lt;iframe src="http://www.rakuten.ne.jp/gold/brotures/spec/haro/object-bl.html" frameborder="0" id="spec-content" scrolling="no"&gt;&lt;/iframe&gt;</v>
      </c>
      <c r="CU960" s="9" t="str">
        <f t="shared" si="735"/>
        <v/>
      </c>
      <c r="CV960" s="9" t="str">
        <f t="shared" si="736"/>
        <v>&lt;div class="row-fluid"&gt;&lt;iframe src="http://www.rakuten.ne.jp/gold/brotures/items/haro/object-bl.html" frameborder="0" id="skin-product" scrolling="no"&gt;&lt;/iframe&gt;&lt;/div&gt;</v>
      </c>
      <c r="CW960" s="11" t="str">
        <f t="shared" si="737"/>
        <v/>
      </c>
      <c r="CX960" t="s">
        <v>5091</v>
      </c>
      <c r="CY960" s="9" t="str">
        <f t="shared" si="738"/>
        <v>0</v>
      </c>
      <c r="CZ960" s="11"/>
      <c r="DA960" s="11"/>
      <c r="DB960" s="11"/>
      <c r="DC960" s="11"/>
      <c r="DD960" s="9" t="str">
        <f t="shared" si="739"/>
        <v>u</v>
      </c>
      <c r="DE960" s="5" t="s">
        <v>4700</v>
      </c>
      <c r="DF960" s="5" t="s">
        <v>4700</v>
      </c>
      <c r="DI960" s="9" t="str">
        <f t="shared" si="740"/>
        <v>100</v>
      </c>
      <c r="DT960" s="9">
        <f>VLOOKUP(BG960,ディレクトリID!A:B,2)</f>
        <v>563162</v>
      </c>
      <c r="DV960" s="4" t="str">
        <f t="shared" si="741"/>
        <v>【完成車　HARO】</v>
      </c>
      <c r="DW960" s="4" t="str">
        <f t="shared" si="742"/>
        <v>【完成車　HARO】</v>
      </c>
      <c r="DX960" s="9">
        <f t="shared" si="743"/>
        <v>1</v>
      </c>
      <c r="DY960" s="11"/>
      <c r="DZ960" s="9" t="str">
        <f t="shared" si="766"/>
        <v>1</v>
      </c>
      <c r="EA960" s="9" t="str">
        <f t="shared" si="766"/>
        <v>1</v>
      </c>
      <c r="EB960" s="11"/>
      <c r="EC960" s="11"/>
      <c r="ED960" s="11"/>
      <c r="EE960" s="9" t="str">
        <f t="shared" si="744"/>
        <v>0</v>
      </c>
      <c r="EO960" s="5" t="s">
        <v>428</v>
      </c>
      <c r="EP960" s="8" t="s">
        <v>429</v>
      </c>
      <c r="EQ960" s="8" t="s">
        <v>429</v>
      </c>
      <c r="ER960" s="8" t="s">
        <v>209</v>
      </c>
      <c r="ES960" s="8" t="s">
        <v>430</v>
      </c>
      <c r="ET960" s="9" t="str">
        <f t="shared" si="745"/>
        <v>2</v>
      </c>
      <c r="EU960" s="11"/>
      <c r="EV960" s="11"/>
      <c r="EW960" s="11"/>
      <c r="EX960" s="9" t="str">
        <f t="shared" si="767"/>
        <v>0</v>
      </c>
      <c r="EY960" s="9" t="str">
        <f t="shared" si="767"/>
        <v>0</v>
      </c>
      <c r="EZ960" s="11"/>
      <c r="FA960" s="11"/>
      <c r="FB960" s="9" t="str">
        <f t="shared" si="768"/>
        <v>0</v>
      </c>
      <c r="FC960" s="9" t="str">
        <f t="shared" si="768"/>
        <v>0</v>
      </c>
      <c r="FD960" s="9" t="str">
        <f t="shared" si="746"/>
        <v>1</v>
      </c>
      <c r="FE960" s="9" t="str">
        <f t="shared" si="769"/>
        <v>3</v>
      </c>
      <c r="FF960" s="9" t="str">
        <f t="shared" si="769"/>
        <v>3</v>
      </c>
      <c r="GJ960" s="4" t="str">
        <f t="shared" si="749"/>
        <v>パーツ\完成車:ブランド\HARO:完成車\HARO</v>
      </c>
      <c r="GK960" s="4" t="str">
        <f t="shared" si="747"/>
        <v>u:u:u</v>
      </c>
      <c r="GL960" s="11"/>
      <c r="GM960" s="4" t="str">
        <f t="shared" si="770"/>
        <v>::</v>
      </c>
      <c r="GN960" s="4" t="str">
        <f t="shared" si="770"/>
        <v>::</v>
      </c>
      <c r="GO960" s="4" t="str">
        <f t="shared" si="770"/>
        <v>::</v>
      </c>
      <c r="GP960" s="4" t="str">
        <f t="shared" si="748"/>
        <v>1</v>
      </c>
    </row>
    <row r="961" spans="1:198" ht="28" customHeight="1">
      <c r="A961" s="5" t="s">
        <v>5085</v>
      </c>
      <c r="B961" s="5" t="s">
        <v>5087</v>
      </c>
      <c r="C961" s="5" t="s">
        <v>5085</v>
      </c>
      <c r="D961" s="9" t="str">
        <f t="shared" si="721"/>
        <v>u</v>
      </c>
      <c r="E961" s="9" t="str">
        <f t="shared" si="722"/>
        <v xml:space="preserve"> / （HAROBIKESOBJECTBLUE）</v>
      </c>
      <c r="F961" s="9" t="str">
        <f t="shared" si="723"/>
        <v xml:space="preserve"> / （HAROBIKESOBJECTBLUE）</v>
      </c>
      <c r="G961" s="5">
        <v>45150</v>
      </c>
      <c r="H961" s="9">
        <f t="shared" si="724"/>
        <v>45150</v>
      </c>
      <c r="I961" s="9" t="str">
        <f t="shared" si="725"/>
        <v>0</v>
      </c>
      <c r="J961" s="9" t="str">
        <f t="shared" si="726"/>
        <v>1</v>
      </c>
      <c r="M961" s="5" t="s">
        <v>340</v>
      </c>
      <c r="P961" s="9" t="str">
        <f t="shared" si="727"/>
        <v>HAROBIKESOBJECTBLUE</v>
      </c>
      <c r="AI961" s="9" t="str">
        <f t="shared" si="728"/>
        <v>http://image.rakuten.co.jp/brotures/cabinet/items/haro/object-bl.jpg</v>
      </c>
      <c r="AS961" s="9" t="str">
        <f t="shared" si="764"/>
        <v>1</v>
      </c>
      <c r="AT961" s="9" t="str">
        <f t="shared" si="764"/>
        <v>1</v>
      </c>
      <c r="AU961" s="9" t="str">
        <f t="shared" si="729"/>
        <v>0</v>
      </c>
      <c r="AV961" s="9" t="str">
        <f t="shared" si="730"/>
        <v>1</v>
      </c>
      <c r="AW961" s="9" t="str">
        <f t="shared" si="765"/>
        <v>0</v>
      </c>
      <c r="AX961" s="9" t="str">
        <f t="shared" si="765"/>
        <v>0</v>
      </c>
      <c r="AY961" s="11"/>
      <c r="AZ961" s="11"/>
      <c r="BA961" s="11"/>
      <c r="BB961" s="9" t="str">
        <f t="shared" si="731"/>
        <v>-1</v>
      </c>
      <c r="BC961" s="9" t="str">
        <f t="shared" si="732"/>
        <v>2</v>
      </c>
      <c r="BG961" s="5" t="s">
        <v>347</v>
      </c>
      <c r="BH961" s="5" t="s">
        <v>5081</v>
      </c>
      <c r="CS961" s="9" t="str">
        <f t="shared" si="733"/>
        <v>0</v>
      </c>
      <c r="CT961" s="9" t="str">
        <f t="shared" si="734"/>
        <v>&lt;iframe src="http://www.rakuten.ne.jp/gold/brotures/spec/haro/object-bl.html" frameborder="0" id="spec-content" scrolling="no"&gt;&lt;/iframe&gt;</v>
      </c>
      <c r="CU961" s="9" t="str">
        <f t="shared" si="735"/>
        <v/>
      </c>
      <c r="CV961" s="9" t="str">
        <f t="shared" si="736"/>
        <v>&lt;div class="row-fluid"&gt;&lt;iframe src="http://www.rakuten.ne.jp/gold/brotures/items/haro/object-bl.html" frameborder="0" id="skin-product" scrolling="no"&gt;&lt;/iframe&gt;&lt;/div&gt;</v>
      </c>
      <c r="CW961" s="11" t="str">
        <f t="shared" si="737"/>
        <v/>
      </c>
      <c r="CX961" t="s">
        <v>5092</v>
      </c>
      <c r="CY961" s="9" t="str">
        <f t="shared" si="738"/>
        <v>0</v>
      </c>
      <c r="CZ961" s="11"/>
      <c r="DA961" s="11"/>
      <c r="DB961" s="11"/>
      <c r="DC961" s="11"/>
      <c r="DD961" s="9" t="str">
        <f t="shared" si="739"/>
        <v>u</v>
      </c>
      <c r="DE961" s="5" t="s">
        <v>1479</v>
      </c>
      <c r="DF961" s="5" t="s">
        <v>1479</v>
      </c>
      <c r="DI961" s="9" t="str">
        <f t="shared" si="740"/>
        <v>100</v>
      </c>
      <c r="DT961" s="9">
        <f>VLOOKUP(BG961,ディレクトリID!A:B,2)</f>
        <v>563162</v>
      </c>
      <c r="DV961" s="4" t="str">
        <f t="shared" si="741"/>
        <v>【完成車　HARO】</v>
      </c>
      <c r="DW961" s="4" t="str">
        <f t="shared" si="742"/>
        <v>【完成車　HARO】</v>
      </c>
      <c r="DX961" s="9">
        <f t="shared" si="743"/>
        <v>1</v>
      </c>
      <c r="DY961" s="11"/>
      <c r="DZ961" s="9" t="str">
        <f t="shared" si="766"/>
        <v>1</v>
      </c>
      <c r="EA961" s="9" t="str">
        <f t="shared" si="766"/>
        <v>1</v>
      </c>
      <c r="EB961" s="11"/>
      <c r="EC961" s="11"/>
      <c r="ED961" s="11"/>
      <c r="EE961" s="9" t="str">
        <f t="shared" si="744"/>
        <v>0</v>
      </c>
      <c r="EO961" s="5" t="s">
        <v>428</v>
      </c>
      <c r="EP961" s="8" t="s">
        <v>429</v>
      </c>
      <c r="EQ961" s="8" t="s">
        <v>429</v>
      </c>
      <c r="ER961" s="8" t="s">
        <v>209</v>
      </c>
      <c r="ES961" s="8" t="s">
        <v>430</v>
      </c>
      <c r="ET961" s="9" t="str">
        <f t="shared" si="745"/>
        <v>2</v>
      </c>
      <c r="EU961" s="11"/>
      <c r="EV961" s="11"/>
      <c r="EW961" s="11"/>
      <c r="EX961" s="9" t="str">
        <f t="shared" si="767"/>
        <v>0</v>
      </c>
      <c r="EY961" s="9" t="str">
        <f t="shared" si="767"/>
        <v>0</v>
      </c>
      <c r="EZ961" s="11"/>
      <c r="FA961" s="11"/>
      <c r="FB961" s="9" t="str">
        <f t="shared" si="768"/>
        <v>0</v>
      </c>
      <c r="FC961" s="9" t="str">
        <f t="shared" si="768"/>
        <v>0</v>
      </c>
      <c r="FD961" s="9" t="str">
        <f t="shared" si="746"/>
        <v>1</v>
      </c>
      <c r="FE961" s="9" t="str">
        <f t="shared" si="769"/>
        <v>3</v>
      </c>
      <c r="FF961" s="9" t="str">
        <f t="shared" si="769"/>
        <v>3</v>
      </c>
      <c r="GJ961" s="4" t="str">
        <f t="shared" si="749"/>
        <v>パーツ\完成車:ブランド\HARO:完成車\HARO</v>
      </c>
      <c r="GK961" s="4" t="str">
        <f t="shared" si="747"/>
        <v>u:u:u</v>
      </c>
      <c r="GL961" s="11"/>
      <c r="GM961" s="4" t="str">
        <f t="shared" si="770"/>
        <v>::</v>
      </c>
      <c r="GN961" s="4" t="str">
        <f t="shared" si="770"/>
        <v>::</v>
      </c>
      <c r="GO961" s="4" t="str">
        <f t="shared" si="770"/>
        <v>::</v>
      </c>
      <c r="GP961" s="4" t="str">
        <f t="shared" si="748"/>
        <v>1</v>
      </c>
    </row>
    <row r="962" spans="1:198" ht="28" customHeight="1">
      <c r="A962" s="5" t="s">
        <v>5085</v>
      </c>
      <c r="B962" s="5" t="s">
        <v>5087</v>
      </c>
      <c r="C962" s="5" t="s">
        <v>5085</v>
      </c>
      <c r="D962" s="9" t="str">
        <f t="shared" ref="D962:D1025" si="771">IF($A962&lt;&gt;"","u","")</f>
        <v>u</v>
      </c>
      <c r="E962" s="9" t="str">
        <f t="shared" ref="E962:E1025" si="772">CONCATENATE(" / （",B962,"）")</f>
        <v xml:space="preserve"> / （HAROBIKESOBJECTBLUE）</v>
      </c>
      <c r="F962" s="9" t="str">
        <f t="shared" ref="F962:F1025" si="773">IF($E962&lt;&gt;"",E962,"")</f>
        <v xml:space="preserve"> / （HAROBIKESOBJECTBLUE）</v>
      </c>
      <c r="G962" s="5">
        <v>45150</v>
      </c>
      <c r="H962" s="9">
        <f t="shared" ref="H962:H1025" si="774">IF($G962&lt;&gt;"",G962,"")</f>
        <v>45150</v>
      </c>
      <c r="I962" s="9" t="str">
        <f t="shared" ref="I962:I1025" si="775">IF($A962&lt;&gt;"","0","")</f>
        <v>0</v>
      </c>
      <c r="J962" s="9" t="str">
        <f t="shared" ref="J962:J1025" si="776">IF($A962&lt;&gt;"","1","")</f>
        <v>1</v>
      </c>
      <c r="M962" s="5" t="s">
        <v>340</v>
      </c>
      <c r="P962" s="9" t="str">
        <f t="shared" ref="P962:P1025" si="777">IF($A962&lt;&gt;"",$B962,"")</f>
        <v>HAROBIKESOBJECTBLUE</v>
      </c>
      <c r="AI962" s="9" t="str">
        <f t="shared" ref="AI962:AI1025" si="778">IF($B962="","",CONCATENATE("http://image.rakuten.co.jp/brotures/cabinet/items/",LOWER(BH962),"/",C962,".jpg"))</f>
        <v>http://image.rakuten.co.jp/brotures/cabinet/items/haro/object-bl.jpg</v>
      </c>
      <c r="AS962" s="9" t="str">
        <f t="shared" ref="AS962:AT981" si="779">IF($A962&lt;&gt;"","1","")</f>
        <v>1</v>
      </c>
      <c r="AT962" s="9" t="str">
        <f t="shared" si="779"/>
        <v>1</v>
      </c>
      <c r="AU962" s="9" t="str">
        <f t="shared" ref="AU962:AU1025" si="780">IF($A962&lt;&gt;"","0","")</f>
        <v>0</v>
      </c>
      <c r="AV962" s="9" t="str">
        <f t="shared" ref="AV962:AV1025" si="781">IF($A962&lt;&gt;"","1","")</f>
        <v>1</v>
      </c>
      <c r="AW962" s="9" t="str">
        <f t="shared" ref="AW962:AX981" si="782">IF($A962&lt;&gt;"","0","")</f>
        <v>0</v>
      </c>
      <c r="AX962" s="9" t="str">
        <f t="shared" si="782"/>
        <v>0</v>
      </c>
      <c r="AY962" s="11"/>
      <c r="AZ962" s="11"/>
      <c r="BA962" s="11"/>
      <c r="BB962" s="9" t="str">
        <f t="shared" ref="BB962:BB1025" si="783">IF($A962&lt;&gt;"","-1","")</f>
        <v>-1</v>
      </c>
      <c r="BC962" s="9" t="str">
        <f t="shared" ref="BC962:BC1025" si="784">IF($M962&lt;&gt;"","2","0")</f>
        <v>2</v>
      </c>
      <c r="BG962" s="5" t="s">
        <v>347</v>
      </c>
      <c r="BH962" s="5" t="s">
        <v>5081</v>
      </c>
      <c r="CS962" s="9" t="str">
        <f t="shared" ref="CS962:CS1025" si="785">IF($A962&lt;&gt;"","0","")</f>
        <v>0</v>
      </c>
      <c r="CT962" s="9" t="str">
        <f t="shared" ref="CT962:CT1025" si="786">IF($A962&lt;&gt;"",CONCATENATE(BK962,"&lt;iframe src=""http://www.rakuten.ne.jp/gold/brotures/spec/",LOWER(BH962),"/",C962,".html"" frameborder=""0"" id=""spec-content"" scrolling=""no""&gt;&lt;/iframe&gt;"),"")</f>
        <v>&lt;iframe src="http://www.rakuten.ne.jp/gold/brotures/spec/haro/object-bl.html" frameborder="0" id="spec-content" scrolling="no"&gt;&lt;/iframe&gt;</v>
      </c>
      <c r="CU962" s="9" t="str">
        <f t="shared" ref="CU962:CU1025" si="787">IF($BK962&lt;&gt;"",BK962,"")</f>
        <v/>
      </c>
      <c r="CV962" s="9" t="str">
        <f t="shared" ref="CV962:CV1025" si="788">IF($A962&lt;&gt;"",CONCATENATE("&lt;div class=""row-fluid""&gt;&lt;iframe src=""http://www.rakuten.ne.jp/gold/brotures/items/",LOWER(BH962),"/",C962,".html"" frameborder=""0"" id=""skin-product"" scrolling=""no""&gt;&lt;/iframe&gt;&lt;/div&gt;"),"")</f>
        <v>&lt;div class="row-fluid"&gt;&lt;iframe src="http://www.rakuten.ne.jp/gold/brotures/items/haro/object-bl.html" frameborder="0" id="skin-product" scrolling="no"&gt;&lt;/iframe&gt;&lt;/div&gt;</v>
      </c>
      <c r="CW962" s="11" t="str">
        <f t="shared" ref="CW962:CW1025" si="789">IF($BK962&lt;&gt;"",BK962,"")</f>
        <v/>
      </c>
      <c r="CX962" t="s">
        <v>5093</v>
      </c>
      <c r="CY962" s="9" t="str">
        <f t="shared" ref="CY962:CY1025" si="790">IF($A962&lt;&gt;"","0","")</f>
        <v>0</v>
      </c>
      <c r="CZ962" s="11"/>
      <c r="DA962" s="11"/>
      <c r="DB962" s="11"/>
      <c r="DC962" s="11"/>
      <c r="DD962" s="9" t="str">
        <f t="shared" ref="DD962:DD1025" si="791">IF($BG962="完成車","u","")</f>
        <v>u</v>
      </c>
      <c r="DE962" s="5" t="s">
        <v>2877</v>
      </c>
      <c r="DF962" s="5" t="s">
        <v>2877</v>
      </c>
      <c r="DI962" s="9" t="str">
        <f t="shared" ref="DI962:DI1025" si="792">IF($DD962&lt;&gt;"","100","")</f>
        <v>100</v>
      </c>
      <c r="DT962" s="9">
        <f>VLOOKUP(BG962,ディレクトリID!A:B,2)</f>
        <v>563162</v>
      </c>
      <c r="DV962" s="4" t="str">
        <f t="shared" ref="DV962:DV1025" si="793">CONCATENATE("【",$BG962,"　",$BH962,"】")</f>
        <v>【完成車　HARO】</v>
      </c>
      <c r="DW962" s="4" t="str">
        <f t="shared" ref="DW962:DW1025" si="794">IF($DV962&lt;&gt;"",DV962,"")</f>
        <v>【完成車　HARO】</v>
      </c>
      <c r="DX962" s="9">
        <f t="shared" ref="DX962:DX1025" si="795">IF($B962&lt;&gt;"",IF(BG962="完成車",1,IF(OR(BG962="ホイール",BG962="フレーム"),2,4)),"")</f>
        <v>1</v>
      </c>
      <c r="DY962" s="11"/>
      <c r="DZ962" s="9" t="str">
        <f t="shared" ref="DZ962:EA981" si="796">IF($A962&lt;&gt;"","1","")</f>
        <v>1</v>
      </c>
      <c r="EA962" s="9" t="str">
        <f t="shared" si="796"/>
        <v>1</v>
      </c>
      <c r="EB962" s="11"/>
      <c r="EC962" s="11"/>
      <c r="ED962" s="11"/>
      <c r="EE962" s="9" t="str">
        <f t="shared" ref="EE962:EE1025" si="797">IF($A962&lt;&gt;"","0","")</f>
        <v>0</v>
      </c>
      <c r="EO962" s="5" t="s">
        <v>428</v>
      </c>
      <c r="EP962" s="8" t="s">
        <v>429</v>
      </c>
      <c r="EQ962" s="8" t="s">
        <v>429</v>
      </c>
      <c r="ER962" s="8" t="s">
        <v>209</v>
      </c>
      <c r="ES962" s="8" t="s">
        <v>430</v>
      </c>
      <c r="ET962" s="9" t="str">
        <f t="shared" ref="ET962:ET1025" si="798">IF($A962&lt;&gt;"","2","")</f>
        <v>2</v>
      </c>
      <c r="EU962" s="11"/>
      <c r="EV962" s="11"/>
      <c r="EW962" s="11"/>
      <c r="EX962" s="9" t="str">
        <f t="shared" ref="EX962:EY981" si="799">IF($A962&lt;&gt;"","0","")</f>
        <v>0</v>
      </c>
      <c r="EY962" s="9" t="str">
        <f t="shared" si="799"/>
        <v>0</v>
      </c>
      <c r="EZ962" s="11"/>
      <c r="FA962" s="11"/>
      <c r="FB962" s="9" t="str">
        <f t="shared" ref="FB962:FC981" si="800">IF($A962&lt;&gt;"","0","")</f>
        <v>0</v>
      </c>
      <c r="FC962" s="9" t="str">
        <f t="shared" si="800"/>
        <v>0</v>
      </c>
      <c r="FD962" s="9" t="str">
        <f t="shared" ref="FD962:FD1025" si="801">IF($A962&lt;&gt;"","1","")</f>
        <v>1</v>
      </c>
      <c r="FE962" s="9" t="str">
        <f t="shared" ref="FE962:FF981" si="802">IF($BG962="完成車","3","1")</f>
        <v>3</v>
      </c>
      <c r="FF962" s="9" t="str">
        <f t="shared" si="802"/>
        <v>3</v>
      </c>
      <c r="GJ962" s="4" t="str">
        <f t="shared" si="749"/>
        <v>パーツ\完成車:ブランド\HARO:完成車\HARO</v>
      </c>
      <c r="GK962" s="4" t="str">
        <f t="shared" ref="GK962:GK1025" si="803">IF($BG962="完成車","u:u:u","u:u")</f>
        <v>u:u:u</v>
      </c>
      <c r="GL962" s="11"/>
      <c r="GM962" s="4" t="str">
        <f t="shared" ref="GM962:GO981" si="804">IF($A962&lt;&gt;"","::","")</f>
        <v>::</v>
      </c>
      <c r="GN962" s="4" t="str">
        <f t="shared" si="804"/>
        <v>::</v>
      </c>
      <c r="GO962" s="4" t="str">
        <f t="shared" si="804"/>
        <v>::</v>
      </c>
      <c r="GP962" s="4" t="str">
        <f t="shared" ref="GP962:GP1025" si="805">IF($A962&lt;&gt;"","1","")</f>
        <v>1</v>
      </c>
    </row>
    <row r="963" spans="1:198" ht="28" customHeight="1">
      <c r="A963" s="5" t="s">
        <v>5094</v>
      </c>
      <c r="B963" s="5" t="s">
        <v>5096</v>
      </c>
      <c r="C963" s="5" t="s">
        <v>5094</v>
      </c>
      <c r="D963" s="9" t="str">
        <f t="shared" si="771"/>
        <v>u</v>
      </c>
      <c r="E963" s="9" t="str">
        <f t="shared" si="772"/>
        <v xml:space="preserve"> / （OnebyESUカーボンボトルゲージ）</v>
      </c>
      <c r="F963" s="9" t="str">
        <f t="shared" si="773"/>
        <v xml:space="preserve"> / （OnebyESUカーボンボトルゲージ）</v>
      </c>
      <c r="G963" s="5">
        <v>5880</v>
      </c>
      <c r="H963" s="9">
        <f t="shared" si="774"/>
        <v>5880</v>
      </c>
      <c r="I963" s="9" t="str">
        <f t="shared" si="775"/>
        <v>0</v>
      </c>
      <c r="J963" s="9" t="str">
        <f t="shared" si="776"/>
        <v>1</v>
      </c>
      <c r="P963" s="9" t="str">
        <f t="shared" si="777"/>
        <v>OnebyESUカーボンボトルゲージ</v>
      </c>
      <c r="AI963" s="9" t="str">
        <f t="shared" si="778"/>
        <v>http://image.rakuten.co.jp/brotures/cabinet/items/onebyesu/obs_acc_bottle.jpg</v>
      </c>
      <c r="AS963" s="9" t="str">
        <f t="shared" si="779"/>
        <v>1</v>
      </c>
      <c r="AT963" s="9" t="str">
        <f t="shared" si="779"/>
        <v>1</v>
      </c>
      <c r="AU963" s="9" t="str">
        <f t="shared" si="780"/>
        <v>0</v>
      </c>
      <c r="AV963" s="9" t="str">
        <f t="shared" si="781"/>
        <v>1</v>
      </c>
      <c r="AW963" s="9" t="str">
        <f t="shared" si="782"/>
        <v>0</v>
      </c>
      <c r="AX963" s="9" t="str">
        <f t="shared" si="782"/>
        <v>0</v>
      </c>
      <c r="AY963" s="11"/>
      <c r="AZ963" s="11"/>
      <c r="BA963" s="11"/>
      <c r="BB963" s="9" t="str">
        <f t="shared" si="783"/>
        <v>-1</v>
      </c>
      <c r="BC963" s="9" t="str">
        <f t="shared" si="784"/>
        <v>0</v>
      </c>
      <c r="BG963" s="5" t="s">
        <v>426</v>
      </c>
      <c r="BH963" s="5" t="s">
        <v>8511</v>
      </c>
      <c r="CS963" s="9" t="str">
        <f t="shared" si="785"/>
        <v>0</v>
      </c>
      <c r="CT963" s="9" t="str">
        <f t="shared" si="786"/>
        <v>&lt;iframe src="http://www.rakuten.ne.jp/gold/brotures/spec/onebyesu/obs_acc_bottle.html" frameborder="0" id="spec-content" scrolling="no"&gt;&lt;/iframe&gt;</v>
      </c>
      <c r="CU963" s="9" t="str">
        <f t="shared" si="787"/>
        <v/>
      </c>
      <c r="CV963" s="9" t="str">
        <f t="shared" si="788"/>
        <v>&lt;div class="row-fluid"&gt;&lt;iframe src="http://www.rakuten.ne.jp/gold/brotures/items/onebyesu/obs_acc_bottle.html" frameborder="0" id="skin-product" scrolling="no"&gt;&lt;/iframe&gt;&lt;/div&gt;</v>
      </c>
      <c r="CW963" s="11" t="str">
        <f t="shared" si="789"/>
        <v/>
      </c>
      <c r="CX963" t="s">
        <v>5094</v>
      </c>
      <c r="CY963" s="9" t="str">
        <f t="shared" si="790"/>
        <v>0</v>
      </c>
      <c r="CZ963" s="11"/>
      <c r="DA963" s="11"/>
      <c r="DB963" s="11"/>
      <c r="DC963" s="11"/>
      <c r="DD963" s="9" t="str">
        <f t="shared" si="791"/>
        <v/>
      </c>
      <c r="DI963" s="9" t="str">
        <f t="shared" si="792"/>
        <v/>
      </c>
      <c r="DT963" s="9">
        <f>VLOOKUP(BG963,ディレクトリID!A:B,2)</f>
        <v>101161</v>
      </c>
      <c r="DV963" s="4" t="str">
        <f t="shared" si="793"/>
        <v>【アクセサリー　ONEBYESU】</v>
      </c>
      <c r="DW963" s="4" t="str">
        <f t="shared" si="794"/>
        <v>【アクセサリー　ONEBYESU】</v>
      </c>
      <c r="DX963" s="9">
        <f t="shared" si="795"/>
        <v>4</v>
      </c>
      <c r="DY963" s="11"/>
      <c r="DZ963" s="9" t="str">
        <f t="shared" si="796"/>
        <v>1</v>
      </c>
      <c r="EA963" s="9" t="str">
        <f t="shared" si="796"/>
        <v>1</v>
      </c>
      <c r="EB963" s="11"/>
      <c r="EC963" s="11"/>
      <c r="ED963" s="11"/>
      <c r="EE963" s="9" t="str">
        <f t="shared" si="797"/>
        <v>0</v>
      </c>
      <c r="EO963" s="5" t="s">
        <v>428</v>
      </c>
      <c r="EP963" s="8" t="s">
        <v>429</v>
      </c>
      <c r="EQ963" s="8" t="s">
        <v>429</v>
      </c>
      <c r="ER963" s="8" t="s">
        <v>209</v>
      </c>
      <c r="ES963" s="8" t="s">
        <v>430</v>
      </c>
      <c r="ET963" s="9" t="str">
        <f t="shared" si="798"/>
        <v>2</v>
      </c>
      <c r="EU963" s="11"/>
      <c r="EV963" s="11"/>
      <c r="EW963" s="11"/>
      <c r="EX963" s="9" t="str">
        <f t="shared" si="799"/>
        <v>0</v>
      </c>
      <c r="EY963" s="9" t="str">
        <f t="shared" si="799"/>
        <v>0</v>
      </c>
      <c r="EZ963" s="11"/>
      <c r="FA963" s="11"/>
      <c r="FB963" s="9" t="str">
        <f t="shared" si="800"/>
        <v>0</v>
      </c>
      <c r="FC963" s="9" t="str">
        <f t="shared" si="800"/>
        <v>0</v>
      </c>
      <c r="FD963" s="9" t="str">
        <f t="shared" si="801"/>
        <v>1</v>
      </c>
      <c r="FE963" s="9" t="str">
        <f t="shared" si="802"/>
        <v>1</v>
      </c>
      <c r="FF963" s="9" t="str">
        <f t="shared" si="802"/>
        <v>1</v>
      </c>
      <c r="GJ963" s="4" t="str">
        <f t="shared" ref="GJ963:GJ1026" si="806">IF($BG963="完成車",CONCATENATE("パーツ\",BG963,":ブランド\",BH963,":完成車\",BH963),CONCATENATE("パーツ\",BG963,":ブランド\",BH963))</f>
        <v>パーツ\アクセサリー:ブランド\ONEBYESU</v>
      </c>
      <c r="GK963" s="4" t="str">
        <f t="shared" si="803"/>
        <v>u:u</v>
      </c>
      <c r="GL963" s="11"/>
      <c r="GM963" s="4" t="str">
        <f t="shared" si="804"/>
        <v>::</v>
      </c>
      <c r="GN963" s="4" t="str">
        <f t="shared" si="804"/>
        <v>::</v>
      </c>
      <c r="GO963" s="4" t="str">
        <f t="shared" si="804"/>
        <v>::</v>
      </c>
      <c r="GP963" s="4" t="str">
        <f t="shared" si="805"/>
        <v>1</v>
      </c>
    </row>
    <row r="964" spans="1:198" ht="28" customHeight="1">
      <c r="A964" s="5" t="s">
        <v>5101</v>
      </c>
      <c r="B964" s="5" t="s">
        <v>5103</v>
      </c>
      <c r="C964" s="5" t="s">
        <v>5101</v>
      </c>
      <c r="D964" s="9" t="str">
        <f t="shared" si="771"/>
        <v>u</v>
      </c>
      <c r="E964" s="9" t="str">
        <f t="shared" si="772"/>
        <v xml:space="preserve"> / （OnebyESUスマートフィットライザーバー580mm）</v>
      </c>
      <c r="F964" s="9" t="str">
        <f t="shared" si="773"/>
        <v xml:space="preserve"> / （OnebyESUスマートフィットライザーバー580mm）</v>
      </c>
      <c r="G964" s="5">
        <v>14490</v>
      </c>
      <c r="H964" s="9">
        <f t="shared" si="774"/>
        <v>14490</v>
      </c>
      <c r="I964" s="9" t="str">
        <f t="shared" si="775"/>
        <v>0</v>
      </c>
      <c r="J964" s="9" t="str">
        <f t="shared" si="776"/>
        <v>1</v>
      </c>
      <c r="P964" s="9" t="str">
        <f t="shared" si="777"/>
        <v>OnebyESUスマートフィットライザーバー580mm</v>
      </c>
      <c r="AI964" s="9" t="str">
        <f t="shared" si="778"/>
        <v>http://image.rakuten.co.jp/brotures/cabinet/items/onebyesu/obs_bar_fit_riser_580.jpg</v>
      </c>
      <c r="AS964" s="9" t="str">
        <f t="shared" si="779"/>
        <v>1</v>
      </c>
      <c r="AT964" s="9" t="str">
        <f t="shared" si="779"/>
        <v>1</v>
      </c>
      <c r="AU964" s="9" t="str">
        <f t="shared" si="780"/>
        <v>0</v>
      </c>
      <c r="AV964" s="9" t="str">
        <f t="shared" si="781"/>
        <v>1</v>
      </c>
      <c r="AW964" s="9" t="str">
        <f t="shared" si="782"/>
        <v>0</v>
      </c>
      <c r="AX964" s="9" t="str">
        <f t="shared" si="782"/>
        <v>0</v>
      </c>
      <c r="AY964" s="11"/>
      <c r="AZ964" s="11"/>
      <c r="BA964" s="11"/>
      <c r="BB964" s="9" t="str">
        <f t="shared" si="783"/>
        <v>-1</v>
      </c>
      <c r="BC964" s="9" t="str">
        <f t="shared" si="784"/>
        <v>0</v>
      </c>
      <c r="BG964" s="5" t="s">
        <v>253</v>
      </c>
      <c r="BH964" s="5" t="s">
        <v>8511</v>
      </c>
      <c r="CS964" s="9" t="str">
        <f t="shared" si="785"/>
        <v>0</v>
      </c>
      <c r="CT964" s="9" t="str">
        <f t="shared" si="786"/>
        <v>&lt;iframe src="http://www.rakuten.ne.jp/gold/brotures/spec/onebyesu/obs_bar_fit_riser_580.html" frameborder="0" id="spec-content" scrolling="no"&gt;&lt;/iframe&gt;</v>
      </c>
      <c r="CU964" s="9" t="str">
        <f t="shared" si="787"/>
        <v/>
      </c>
      <c r="CV964" s="9" t="str">
        <f t="shared" si="788"/>
        <v>&lt;div class="row-fluid"&gt;&lt;iframe src="http://www.rakuten.ne.jp/gold/brotures/items/onebyesu/obs_bar_fit_riser_580.html" frameborder="0" id="skin-product" scrolling="no"&gt;&lt;/iframe&gt;&lt;/div&gt;</v>
      </c>
      <c r="CW964" s="11" t="str">
        <f t="shared" si="789"/>
        <v/>
      </c>
      <c r="CX964" t="s">
        <v>5101</v>
      </c>
      <c r="CY964" s="9" t="str">
        <f t="shared" si="790"/>
        <v>0</v>
      </c>
      <c r="CZ964" s="11"/>
      <c r="DA964" s="11"/>
      <c r="DB964" s="11"/>
      <c r="DC964" s="11"/>
      <c r="DD964" s="9" t="str">
        <f t="shared" si="791"/>
        <v/>
      </c>
      <c r="DI964" s="9" t="str">
        <f t="shared" si="792"/>
        <v/>
      </c>
      <c r="DT964" s="9">
        <f>VLOOKUP(BG964,ディレクトリID!A:B,2)</f>
        <v>407699</v>
      </c>
      <c r="DV964" s="4" t="str">
        <f t="shared" si="793"/>
        <v>【ハンドル　ONEBYESU】</v>
      </c>
      <c r="DW964" s="4" t="str">
        <f t="shared" si="794"/>
        <v>【ハンドル　ONEBYESU】</v>
      </c>
      <c r="DX964" s="9">
        <f t="shared" si="795"/>
        <v>4</v>
      </c>
      <c r="DY964" s="11"/>
      <c r="DZ964" s="9" t="str">
        <f t="shared" si="796"/>
        <v>1</v>
      </c>
      <c r="EA964" s="9" t="str">
        <f t="shared" si="796"/>
        <v>1</v>
      </c>
      <c r="EB964" s="11"/>
      <c r="EC964" s="11"/>
      <c r="ED964" s="11"/>
      <c r="EE964" s="9" t="str">
        <f t="shared" si="797"/>
        <v>0</v>
      </c>
      <c r="EO964" s="5" t="s">
        <v>428</v>
      </c>
      <c r="EP964" s="8" t="s">
        <v>429</v>
      </c>
      <c r="EQ964" s="8" t="s">
        <v>429</v>
      </c>
      <c r="ER964" s="8" t="s">
        <v>209</v>
      </c>
      <c r="ES964" s="8" t="s">
        <v>430</v>
      </c>
      <c r="ET964" s="9" t="str">
        <f t="shared" si="798"/>
        <v>2</v>
      </c>
      <c r="EU964" s="11"/>
      <c r="EV964" s="11"/>
      <c r="EW964" s="11"/>
      <c r="EX964" s="9" t="str">
        <f t="shared" si="799"/>
        <v>0</v>
      </c>
      <c r="EY964" s="9" t="str">
        <f t="shared" si="799"/>
        <v>0</v>
      </c>
      <c r="EZ964" s="11"/>
      <c r="FA964" s="11"/>
      <c r="FB964" s="9" t="str">
        <f t="shared" si="800"/>
        <v>0</v>
      </c>
      <c r="FC964" s="9" t="str">
        <f t="shared" si="800"/>
        <v>0</v>
      </c>
      <c r="FD964" s="9" t="str">
        <f t="shared" si="801"/>
        <v>1</v>
      </c>
      <c r="FE964" s="9" t="str">
        <f t="shared" si="802"/>
        <v>1</v>
      </c>
      <c r="FF964" s="9" t="str">
        <f t="shared" si="802"/>
        <v>1</v>
      </c>
      <c r="GJ964" s="4" t="str">
        <f t="shared" si="806"/>
        <v>パーツ\ハンドル:ブランド\ONEBYESU</v>
      </c>
      <c r="GK964" s="4" t="str">
        <f t="shared" si="803"/>
        <v>u:u</v>
      </c>
      <c r="GL964" s="11"/>
      <c r="GM964" s="4" t="str">
        <f t="shared" si="804"/>
        <v>::</v>
      </c>
      <c r="GN964" s="4" t="str">
        <f t="shared" si="804"/>
        <v>::</v>
      </c>
      <c r="GO964" s="4" t="str">
        <f t="shared" si="804"/>
        <v>::</v>
      </c>
      <c r="GP964" s="4" t="str">
        <f t="shared" si="805"/>
        <v>1</v>
      </c>
    </row>
    <row r="965" spans="1:198" ht="28" customHeight="1">
      <c r="A965" s="5" t="s">
        <v>5107</v>
      </c>
      <c r="B965" s="5" t="s">
        <v>5109</v>
      </c>
      <c r="C965" s="5" t="s">
        <v>5107</v>
      </c>
      <c r="D965" s="9" t="str">
        <f t="shared" si="771"/>
        <v>u</v>
      </c>
      <c r="E965" s="9" t="str">
        <f t="shared" si="772"/>
        <v xml:space="preserve"> / （OnebyESUスマートフィットライザーバー600mm）</v>
      </c>
      <c r="F965" s="9" t="str">
        <f t="shared" si="773"/>
        <v xml:space="preserve"> / （OnebyESUスマートフィットライザーバー600mm）</v>
      </c>
      <c r="G965" s="5">
        <v>14490</v>
      </c>
      <c r="H965" s="9">
        <f t="shared" si="774"/>
        <v>14490</v>
      </c>
      <c r="I965" s="9" t="str">
        <f t="shared" si="775"/>
        <v>0</v>
      </c>
      <c r="J965" s="9" t="str">
        <f t="shared" si="776"/>
        <v>1</v>
      </c>
      <c r="P965" s="9" t="str">
        <f t="shared" si="777"/>
        <v>OnebyESUスマートフィットライザーバー600mm</v>
      </c>
      <c r="AI965" s="9" t="str">
        <f t="shared" si="778"/>
        <v>http://image.rakuten.co.jp/brotures/cabinet/items/onebyesu/obs_bar_fit_riser_600.jpg</v>
      </c>
      <c r="AS965" s="9" t="str">
        <f t="shared" si="779"/>
        <v>1</v>
      </c>
      <c r="AT965" s="9" t="str">
        <f t="shared" si="779"/>
        <v>1</v>
      </c>
      <c r="AU965" s="9" t="str">
        <f t="shared" si="780"/>
        <v>0</v>
      </c>
      <c r="AV965" s="9" t="str">
        <f t="shared" si="781"/>
        <v>1</v>
      </c>
      <c r="AW965" s="9" t="str">
        <f t="shared" si="782"/>
        <v>0</v>
      </c>
      <c r="AX965" s="9" t="str">
        <f t="shared" si="782"/>
        <v>0</v>
      </c>
      <c r="AY965" s="11"/>
      <c r="AZ965" s="11"/>
      <c r="BA965" s="11"/>
      <c r="BB965" s="9" t="str">
        <f t="shared" si="783"/>
        <v>-1</v>
      </c>
      <c r="BC965" s="9" t="str">
        <f t="shared" si="784"/>
        <v>0</v>
      </c>
      <c r="BG965" s="5" t="s">
        <v>253</v>
      </c>
      <c r="BH965" s="5" t="s">
        <v>8511</v>
      </c>
      <c r="CS965" s="9" t="str">
        <f t="shared" si="785"/>
        <v>0</v>
      </c>
      <c r="CT965" s="9" t="str">
        <f t="shared" si="786"/>
        <v>&lt;iframe src="http://www.rakuten.ne.jp/gold/brotures/spec/onebyesu/obs_bar_fit_riser_600.html" frameborder="0" id="spec-content" scrolling="no"&gt;&lt;/iframe&gt;</v>
      </c>
      <c r="CU965" s="9" t="str">
        <f t="shared" si="787"/>
        <v/>
      </c>
      <c r="CV965" s="9" t="str">
        <f t="shared" si="788"/>
        <v>&lt;div class="row-fluid"&gt;&lt;iframe src="http://www.rakuten.ne.jp/gold/brotures/items/onebyesu/obs_bar_fit_riser_600.html" frameborder="0" id="skin-product" scrolling="no"&gt;&lt;/iframe&gt;&lt;/div&gt;</v>
      </c>
      <c r="CW965" s="11" t="str">
        <f t="shared" si="789"/>
        <v/>
      </c>
      <c r="CX965" t="s">
        <v>5107</v>
      </c>
      <c r="CY965" s="9" t="str">
        <f t="shared" si="790"/>
        <v>0</v>
      </c>
      <c r="CZ965" s="11"/>
      <c r="DA965" s="11"/>
      <c r="DB965" s="11"/>
      <c r="DC965" s="11"/>
      <c r="DD965" s="9" t="str">
        <f t="shared" si="791"/>
        <v/>
      </c>
      <c r="DI965" s="9" t="str">
        <f t="shared" si="792"/>
        <v/>
      </c>
      <c r="DT965" s="9">
        <f>VLOOKUP(BG965,ディレクトリID!A:B,2)</f>
        <v>407699</v>
      </c>
      <c r="DV965" s="4" t="str">
        <f t="shared" si="793"/>
        <v>【ハンドル　ONEBYESU】</v>
      </c>
      <c r="DW965" s="4" t="str">
        <f t="shared" si="794"/>
        <v>【ハンドル　ONEBYESU】</v>
      </c>
      <c r="DX965" s="9">
        <f t="shared" si="795"/>
        <v>4</v>
      </c>
      <c r="DY965" s="11"/>
      <c r="DZ965" s="9" t="str">
        <f t="shared" si="796"/>
        <v>1</v>
      </c>
      <c r="EA965" s="9" t="str">
        <f t="shared" si="796"/>
        <v>1</v>
      </c>
      <c r="EB965" s="11"/>
      <c r="EC965" s="11"/>
      <c r="ED965" s="11"/>
      <c r="EE965" s="9" t="str">
        <f t="shared" si="797"/>
        <v>0</v>
      </c>
      <c r="EO965" s="5" t="s">
        <v>428</v>
      </c>
      <c r="EP965" s="8" t="s">
        <v>429</v>
      </c>
      <c r="EQ965" s="8" t="s">
        <v>429</v>
      </c>
      <c r="ER965" s="8" t="s">
        <v>209</v>
      </c>
      <c r="ES965" s="8" t="s">
        <v>430</v>
      </c>
      <c r="ET965" s="9" t="str">
        <f t="shared" si="798"/>
        <v>2</v>
      </c>
      <c r="EU965" s="11"/>
      <c r="EV965" s="11"/>
      <c r="EW965" s="11"/>
      <c r="EX965" s="9" t="str">
        <f t="shared" si="799"/>
        <v>0</v>
      </c>
      <c r="EY965" s="9" t="str">
        <f t="shared" si="799"/>
        <v>0</v>
      </c>
      <c r="EZ965" s="11"/>
      <c r="FA965" s="11"/>
      <c r="FB965" s="9" t="str">
        <f t="shared" si="800"/>
        <v>0</v>
      </c>
      <c r="FC965" s="9" t="str">
        <f t="shared" si="800"/>
        <v>0</v>
      </c>
      <c r="FD965" s="9" t="str">
        <f t="shared" si="801"/>
        <v>1</v>
      </c>
      <c r="FE965" s="9" t="str">
        <f t="shared" si="802"/>
        <v>1</v>
      </c>
      <c r="FF965" s="9" t="str">
        <f t="shared" si="802"/>
        <v>1</v>
      </c>
      <c r="GJ965" s="4" t="str">
        <f t="shared" si="806"/>
        <v>パーツ\ハンドル:ブランド\ONEBYESU</v>
      </c>
      <c r="GK965" s="4" t="str">
        <f t="shared" si="803"/>
        <v>u:u</v>
      </c>
      <c r="GL965" s="11"/>
      <c r="GM965" s="4" t="str">
        <f t="shared" si="804"/>
        <v>::</v>
      </c>
      <c r="GN965" s="4" t="str">
        <f t="shared" si="804"/>
        <v>::</v>
      </c>
      <c r="GO965" s="4" t="str">
        <f t="shared" si="804"/>
        <v>::</v>
      </c>
      <c r="GP965" s="4" t="str">
        <f t="shared" si="805"/>
        <v>1</v>
      </c>
    </row>
    <row r="966" spans="1:198" ht="28" customHeight="1">
      <c r="A966" s="5" t="s">
        <v>5113</v>
      </c>
      <c r="B966" s="5" t="s">
        <v>5115</v>
      </c>
      <c r="C966" s="5" t="s">
        <v>5113</v>
      </c>
      <c r="D966" s="9" t="str">
        <f t="shared" si="771"/>
        <v>u</v>
      </c>
      <c r="E966" s="9" t="str">
        <f t="shared" si="772"/>
        <v xml:space="preserve"> / （OnebyESUジェイカーボンArkドロップバー）</v>
      </c>
      <c r="F966" s="9" t="str">
        <f t="shared" si="773"/>
        <v xml:space="preserve"> / （OnebyESUジェイカーボンArkドロップバー）</v>
      </c>
      <c r="G966" s="5">
        <v>29400</v>
      </c>
      <c r="H966" s="9">
        <f t="shared" si="774"/>
        <v>29400</v>
      </c>
      <c r="I966" s="9" t="str">
        <f t="shared" si="775"/>
        <v>0</v>
      </c>
      <c r="J966" s="9" t="str">
        <f t="shared" si="776"/>
        <v>1</v>
      </c>
      <c r="P966" s="9" t="str">
        <f t="shared" si="777"/>
        <v>OnebyESUジェイカーボンArkドロップバー</v>
      </c>
      <c r="AI966" s="9" t="str">
        <f t="shared" si="778"/>
        <v>http://image.rakuten.co.jp/brotures/cabinet/items/onebyesu/obs_bar_j_ark.jpg</v>
      </c>
      <c r="AS966" s="9" t="str">
        <f t="shared" si="779"/>
        <v>1</v>
      </c>
      <c r="AT966" s="9" t="str">
        <f t="shared" si="779"/>
        <v>1</v>
      </c>
      <c r="AU966" s="9" t="str">
        <f t="shared" si="780"/>
        <v>0</v>
      </c>
      <c r="AV966" s="9" t="str">
        <f t="shared" si="781"/>
        <v>1</v>
      </c>
      <c r="AW966" s="9" t="str">
        <f t="shared" si="782"/>
        <v>0</v>
      </c>
      <c r="AX966" s="9" t="str">
        <f t="shared" si="782"/>
        <v>0</v>
      </c>
      <c r="AY966" s="11"/>
      <c r="AZ966" s="11"/>
      <c r="BA966" s="11"/>
      <c r="BB966" s="9" t="str">
        <f t="shared" si="783"/>
        <v>-1</v>
      </c>
      <c r="BC966" s="9" t="str">
        <f t="shared" si="784"/>
        <v>0</v>
      </c>
      <c r="BG966" s="5" t="s">
        <v>253</v>
      </c>
      <c r="BH966" s="5" t="s">
        <v>8511</v>
      </c>
      <c r="CS966" s="9" t="str">
        <f t="shared" si="785"/>
        <v>0</v>
      </c>
      <c r="CT966" s="9" t="str">
        <f t="shared" si="786"/>
        <v>&lt;iframe src="http://www.rakuten.ne.jp/gold/brotures/spec/onebyesu/obs_bar_j_ark.html" frameborder="0" id="spec-content" scrolling="no"&gt;&lt;/iframe&gt;</v>
      </c>
      <c r="CU966" s="9" t="str">
        <f t="shared" si="787"/>
        <v/>
      </c>
      <c r="CV966" s="9" t="str">
        <f t="shared" si="788"/>
        <v>&lt;div class="row-fluid"&gt;&lt;iframe src="http://www.rakuten.ne.jp/gold/brotures/items/onebyesu/obs_bar_j_ark.html" frameborder="0" id="skin-product" scrolling="no"&gt;&lt;/iframe&gt;&lt;/div&gt;</v>
      </c>
      <c r="CW966" s="11" t="str">
        <f t="shared" si="789"/>
        <v/>
      </c>
      <c r="CX966" t="s">
        <v>5113</v>
      </c>
      <c r="CY966" s="9" t="str">
        <f t="shared" si="790"/>
        <v>0</v>
      </c>
      <c r="CZ966" s="11"/>
      <c r="DA966" s="11"/>
      <c r="DB966" s="11"/>
      <c r="DC966" s="11"/>
      <c r="DD966" s="9" t="str">
        <f t="shared" si="791"/>
        <v/>
      </c>
      <c r="DI966" s="9" t="str">
        <f t="shared" si="792"/>
        <v/>
      </c>
      <c r="DT966" s="9">
        <f>VLOOKUP(BG966,ディレクトリID!A:B,2)</f>
        <v>407699</v>
      </c>
      <c r="DV966" s="4" t="str">
        <f t="shared" si="793"/>
        <v>【ハンドル　ONEBYESU】</v>
      </c>
      <c r="DW966" s="4" t="str">
        <f t="shared" si="794"/>
        <v>【ハンドル　ONEBYESU】</v>
      </c>
      <c r="DX966" s="9">
        <f t="shared" si="795"/>
        <v>4</v>
      </c>
      <c r="DY966" s="11"/>
      <c r="DZ966" s="9" t="str">
        <f t="shared" si="796"/>
        <v>1</v>
      </c>
      <c r="EA966" s="9" t="str">
        <f t="shared" si="796"/>
        <v>1</v>
      </c>
      <c r="EB966" s="11"/>
      <c r="EC966" s="11"/>
      <c r="ED966" s="11"/>
      <c r="EE966" s="9" t="str">
        <f t="shared" si="797"/>
        <v>0</v>
      </c>
      <c r="EO966" s="5" t="s">
        <v>428</v>
      </c>
      <c r="EP966" s="8" t="s">
        <v>429</v>
      </c>
      <c r="EQ966" s="8" t="s">
        <v>429</v>
      </c>
      <c r="ER966" s="8" t="s">
        <v>209</v>
      </c>
      <c r="ES966" s="8" t="s">
        <v>430</v>
      </c>
      <c r="ET966" s="9" t="str">
        <f t="shared" si="798"/>
        <v>2</v>
      </c>
      <c r="EU966" s="11"/>
      <c r="EV966" s="11"/>
      <c r="EW966" s="11"/>
      <c r="EX966" s="9" t="str">
        <f t="shared" si="799"/>
        <v>0</v>
      </c>
      <c r="EY966" s="9" t="str">
        <f t="shared" si="799"/>
        <v>0</v>
      </c>
      <c r="EZ966" s="11"/>
      <c r="FA966" s="11"/>
      <c r="FB966" s="9" t="str">
        <f t="shared" si="800"/>
        <v>0</v>
      </c>
      <c r="FC966" s="9" t="str">
        <f t="shared" si="800"/>
        <v>0</v>
      </c>
      <c r="FD966" s="9" t="str">
        <f t="shared" si="801"/>
        <v>1</v>
      </c>
      <c r="FE966" s="9" t="str">
        <f t="shared" si="802"/>
        <v>1</v>
      </c>
      <c r="FF966" s="9" t="str">
        <f t="shared" si="802"/>
        <v>1</v>
      </c>
      <c r="GJ966" s="4" t="str">
        <f t="shared" si="806"/>
        <v>パーツ\ハンドル:ブランド\ONEBYESU</v>
      </c>
      <c r="GK966" s="4" t="str">
        <f t="shared" si="803"/>
        <v>u:u</v>
      </c>
      <c r="GL966" s="11"/>
      <c r="GM966" s="4" t="str">
        <f t="shared" si="804"/>
        <v>::</v>
      </c>
      <c r="GN966" s="4" t="str">
        <f t="shared" si="804"/>
        <v>::</v>
      </c>
      <c r="GO966" s="4" t="str">
        <f t="shared" si="804"/>
        <v>::</v>
      </c>
      <c r="GP966" s="4" t="str">
        <f t="shared" si="805"/>
        <v>1</v>
      </c>
    </row>
    <row r="967" spans="1:198" ht="28" customHeight="1">
      <c r="A967" s="5" t="s">
        <v>5119</v>
      </c>
      <c r="B967" s="5" t="s">
        <v>5121</v>
      </c>
      <c r="C967" s="5" t="s">
        <v>5119</v>
      </c>
      <c r="D967" s="9" t="str">
        <f t="shared" si="771"/>
        <v>u</v>
      </c>
      <c r="E967" s="9" t="str">
        <f t="shared" si="772"/>
        <v xml:space="preserve"> / （OnebyESUジェイカーボンドロップバー360mm）</v>
      </c>
      <c r="F967" s="9" t="str">
        <f t="shared" si="773"/>
        <v xml:space="preserve"> / （OnebyESUジェイカーボンドロップバー360mm）</v>
      </c>
      <c r="G967" s="5">
        <v>23940</v>
      </c>
      <c r="H967" s="9">
        <f t="shared" si="774"/>
        <v>23940</v>
      </c>
      <c r="I967" s="9" t="str">
        <f t="shared" si="775"/>
        <v>0</v>
      </c>
      <c r="J967" s="9" t="str">
        <f t="shared" si="776"/>
        <v>1</v>
      </c>
      <c r="P967" s="9" t="str">
        <f t="shared" si="777"/>
        <v>OnebyESUジェイカーボンドロップバー360mm</v>
      </c>
      <c r="AI967" s="9" t="str">
        <f t="shared" si="778"/>
        <v>http://image.rakuten.co.jp/brotures/cabinet/items/onebyesu/obs_bar_j_carbon_360.jpg</v>
      </c>
      <c r="AS967" s="9" t="str">
        <f t="shared" si="779"/>
        <v>1</v>
      </c>
      <c r="AT967" s="9" t="str">
        <f t="shared" si="779"/>
        <v>1</v>
      </c>
      <c r="AU967" s="9" t="str">
        <f t="shared" si="780"/>
        <v>0</v>
      </c>
      <c r="AV967" s="9" t="str">
        <f t="shared" si="781"/>
        <v>1</v>
      </c>
      <c r="AW967" s="9" t="str">
        <f t="shared" si="782"/>
        <v>0</v>
      </c>
      <c r="AX967" s="9" t="str">
        <f t="shared" si="782"/>
        <v>0</v>
      </c>
      <c r="AY967" s="11"/>
      <c r="AZ967" s="11"/>
      <c r="BA967" s="11"/>
      <c r="BB967" s="9" t="str">
        <f t="shared" si="783"/>
        <v>-1</v>
      </c>
      <c r="BC967" s="9" t="str">
        <f t="shared" si="784"/>
        <v>0</v>
      </c>
      <c r="BG967" s="5" t="s">
        <v>253</v>
      </c>
      <c r="BH967" s="5" t="s">
        <v>8511</v>
      </c>
      <c r="CS967" s="9" t="str">
        <f t="shared" si="785"/>
        <v>0</v>
      </c>
      <c r="CT967" s="9" t="str">
        <f t="shared" si="786"/>
        <v>&lt;iframe src="http://www.rakuten.ne.jp/gold/brotures/spec/onebyesu/obs_bar_j_carbon_360.html" frameborder="0" id="spec-content" scrolling="no"&gt;&lt;/iframe&gt;</v>
      </c>
      <c r="CU967" s="9" t="str">
        <f t="shared" si="787"/>
        <v/>
      </c>
      <c r="CV967" s="9" t="str">
        <f t="shared" si="788"/>
        <v>&lt;div class="row-fluid"&gt;&lt;iframe src="http://www.rakuten.ne.jp/gold/brotures/items/onebyesu/obs_bar_j_carbon_360.html" frameborder="0" id="skin-product" scrolling="no"&gt;&lt;/iframe&gt;&lt;/div&gt;</v>
      </c>
      <c r="CW967" s="11" t="str">
        <f t="shared" si="789"/>
        <v/>
      </c>
      <c r="CX967" t="s">
        <v>5119</v>
      </c>
      <c r="CY967" s="9" t="str">
        <f t="shared" si="790"/>
        <v>0</v>
      </c>
      <c r="CZ967" s="11"/>
      <c r="DA967" s="11"/>
      <c r="DB967" s="11"/>
      <c r="DC967" s="11"/>
      <c r="DD967" s="9" t="str">
        <f t="shared" si="791"/>
        <v/>
      </c>
      <c r="DI967" s="9" t="str">
        <f t="shared" si="792"/>
        <v/>
      </c>
      <c r="DT967" s="9">
        <f>VLOOKUP(BG967,ディレクトリID!A:B,2)</f>
        <v>407699</v>
      </c>
      <c r="DV967" s="4" t="str">
        <f t="shared" si="793"/>
        <v>【ハンドル　ONEBYESU】</v>
      </c>
      <c r="DW967" s="4" t="str">
        <f t="shared" si="794"/>
        <v>【ハンドル　ONEBYESU】</v>
      </c>
      <c r="DX967" s="9">
        <f t="shared" si="795"/>
        <v>4</v>
      </c>
      <c r="DY967" s="11"/>
      <c r="DZ967" s="9" t="str">
        <f t="shared" si="796"/>
        <v>1</v>
      </c>
      <c r="EA967" s="9" t="str">
        <f t="shared" si="796"/>
        <v>1</v>
      </c>
      <c r="EB967" s="11"/>
      <c r="EC967" s="11"/>
      <c r="ED967" s="11"/>
      <c r="EE967" s="9" t="str">
        <f t="shared" si="797"/>
        <v>0</v>
      </c>
      <c r="EO967" s="5" t="s">
        <v>428</v>
      </c>
      <c r="EP967" s="8" t="s">
        <v>429</v>
      </c>
      <c r="EQ967" s="8" t="s">
        <v>429</v>
      </c>
      <c r="ER967" s="8" t="s">
        <v>209</v>
      </c>
      <c r="ES967" s="8" t="s">
        <v>430</v>
      </c>
      <c r="ET967" s="9" t="str">
        <f t="shared" si="798"/>
        <v>2</v>
      </c>
      <c r="EU967" s="11"/>
      <c r="EV967" s="11"/>
      <c r="EW967" s="11"/>
      <c r="EX967" s="9" t="str">
        <f t="shared" si="799"/>
        <v>0</v>
      </c>
      <c r="EY967" s="9" t="str">
        <f t="shared" si="799"/>
        <v>0</v>
      </c>
      <c r="EZ967" s="11"/>
      <c r="FA967" s="11"/>
      <c r="FB967" s="9" t="str">
        <f t="shared" si="800"/>
        <v>0</v>
      </c>
      <c r="FC967" s="9" t="str">
        <f t="shared" si="800"/>
        <v>0</v>
      </c>
      <c r="FD967" s="9" t="str">
        <f t="shared" si="801"/>
        <v>1</v>
      </c>
      <c r="FE967" s="9" t="str">
        <f t="shared" si="802"/>
        <v>1</v>
      </c>
      <c r="FF967" s="9" t="str">
        <f t="shared" si="802"/>
        <v>1</v>
      </c>
      <c r="GJ967" s="4" t="str">
        <f t="shared" si="806"/>
        <v>パーツ\ハンドル:ブランド\ONEBYESU</v>
      </c>
      <c r="GK967" s="4" t="str">
        <f t="shared" si="803"/>
        <v>u:u</v>
      </c>
      <c r="GL967" s="11"/>
      <c r="GM967" s="4" t="str">
        <f t="shared" si="804"/>
        <v>::</v>
      </c>
      <c r="GN967" s="4" t="str">
        <f t="shared" si="804"/>
        <v>::</v>
      </c>
      <c r="GO967" s="4" t="str">
        <f t="shared" si="804"/>
        <v>::</v>
      </c>
      <c r="GP967" s="4" t="str">
        <f t="shared" si="805"/>
        <v>1</v>
      </c>
    </row>
    <row r="968" spans="1:198" ht="28" customHeight="1">
      <c r="A968" s="5" t="s">
        <v>5125</v>
      </c>
      <c r="B968" s="5" t="s">
        <v>5127</v>
      </c>
      <c r="C968" s="5" t="s">
        <v>5125</v>
      </c>
      <c r="D968" s="9" t="str">
        <f t="shared" si="771"/>
        <v>u</v>
      </c>
      <c r="E968" s="9" t="str">
        <f t="shared" si="772"/>
        <v xml:space="preserve"> / （OnebyESUジェイカーボンドロップバー400mm）</v>
      </c>
      <c r="F968" s="9" t="str">
        <f t="shared" si="773"/>
        <v xml:space="preserve"> / （OnebyESUジェイカーボンドロップバー400mm）</v>
      </c>
      <c r="G968" s="5">
        <v>23940</v>
      </c>
      <c r="H968" s="9">
        <f t="shared" si="774"/>
        <v>23940</v>
      </c>
      <c r="I968" s="9" t="str">
        <f t="shared" si="775"/>
        <v>0</v>
      </c>
      <c r="J968" s="9" t="str">
        <f t="shared" si="776"/>
        <v>1</v>
      </c>
      <c r="P968" s="9" t="str">
        <f t="shared" si="777"/>
        <v>OnebyESUジェイカーボンドロップバー400mm</v>
      </c>
      <c r="AI968" s="9" t="str">
        <f t="shared" si="778"/>
        <v>http://image.rakuten.co.jp/brotures/cabinet/items/onebyesu/obs_bar_j_carbon_400.jpg</v>
      </c>
      <c r="AS968" s="9" t="str">
        <f t="shared" si="779"/>
        <v>1</v>
      </c>
      <c r="AT968" s="9" t="str">
        <f t="shared" si="779"/>
        <v>1</v>
      </c>
      <c r="AU968" s="9" t="str">
        <f t="shared" si="780"/>
        <v>0</v>
      </c>
      <c r="AV968" s="9" t="str">
        <f t="shared" si="781"/>
        <v>1</v>
      </c>
      <c r="AW968" s="9" t="str">
        <f t="shared" si="782"/>
        <v>0</v>
      </c>
      <c r="AX968" s="9" t="str">
        <f t="shared" si="782"/>
        <v>0</v>
      </c>
      <c r="AY968" s="11"/>
      <c r="AZ968" s="11"/>
      <c r="BA968" s="11"/>
      <c r="BB968" s="9" t="str">
        <f t="shared" si="783"/>
        <v>-1</v>
      </c>
      <c r="BC968" s="9" t="str">
        <f t="shared" si="784"/>
        <v>0</v>
      </c>
      <c r="BG968" s="5" t="s">
        <v>253</v>
      </c>
      <c r="BH968" s="5" t="s">
        <v>8511</v>
      </c>
      <c r="CS968" s="9" t="str">
        <f t="shared" si="785"/>
        <v>0</v>
      </c>
      <c r="CT968" s="9" t="str">
        <f t="shared" si="786"/>
        <v>&lt;iframe src="http://www.rakuten.ne.jp/gold/brotures/spec/onebyesu/obs_bar_j_carbon_400.html" frameborder="0" id="spec-content" scrolling="no"&gt;&lt;/iframe&gt;</v>
      </c>
      <c r="CU968" s="9" t="str">
        <f t="shared" si="787"/>
        <v/>
      </c>
      <c r="CV968" s="9" t="str">
        <f t="shared" si="788"/>
        <v>&lt;div class="row-fluid"&gt;&lt;iframe src="http://www.rakuten.ne.jp/gold/brotures/items/onebyesu/obs_bar_j_carbon_400.html" frameborder="0" id="skin-product" scrolling="no"&gt;&lt;/iframe&gt;&lt;/div&gt;</v>
      </c>
      <c r="CW968" s="11" t="str">
        <f t="shared" si="789"/>
        <v/>
      </c>
      <c r="CX968" t="s">
        <v>5125</v>
      </c>
      <c r="CY968" s="9" t="str">
        <f t="shared" si="790"/>
        <v>0</v>
      </c>
      <c r="CZ968" s="11"/>
      <c r="DA968" s="11"/>
      <c r="DB968" s="11"/>
      <c r="DC968" s="11"/>
      <c r="DD968" s="9" t="str">
        <f t="shared" si="791"/>
        <v/>
      </c>
      <c r="DI968" s="9" t="str">
        <f t="shared" si="792"/>
        <v/>
      </c>
      <c r="DT968" s="9">
        <f>VLOOKUP(BG968,ディレクトリID!A:B,2)</f>
        <v>407699</v>
      </c>
      <c r="DV968" s="4" t="str">
        <f t="shared" si="793"/>
        <v>【ハンドル　ONEBYESU】</v>
      </c>
      <c r="DW968" s="4" t="str">
        <f t="shared" si="794"/>
        <v>【ハンドル　ONEBYESU】</v>
      </c>
      <c r="DX968" s="9">
        <f t="shared" si="795"/>
        <v>4</v>
      </c>
      <c r="DY968" s="11"/>
      <c r="DZ968" s="9" t="str">
        <f t="shared" si="796"/>
        <v>1</v>
      </c>
      <c r="EA968" s="9" t="str">
        <f t="shared" si="796"/>
        <v>1</v>
      </c>
      <c r="EB968" s="11"/>
      <c r="EC968" s="11"/>
      <c r="ED968" s="11"/>
      <c r="EE968" s="9" t="str">
        <f t="shared" si="797"/>
        <v>0</v>
      </c>
      <c r="EO968" s="5" t="s">
        <v>428</v>
      </c>
      <c r="EP968" s="8" t="s">
        <v>429</v>
      </c>
      <c r="EQ968" s="8" t="s">
        <v>429</v>
      </c>
      <c r="ER968" s="8" t="s">
        <v>209</v>
      </c>
      <c r="ES968" s="8" t="s">
        <v>430</v>
      </c>
      <c r="ET968" s="9" t="str">
        <f t="shared" si="798"/>
        <v>2</v>
      </c>
      <c r="EU968" s="11"/>
      <c r="EV968" s="11"/>
      <c r="EW968" s="11"/>
      <c r="EX968" s="9" t="str">
        <f t="shared" si="799"/>
        <v>0</v>
      </c>
      <c r="EY968" s="9" t="str">
        <f t="shared" si="799"/>
        <v>0</v>
      </c>
      <c r="EZ968" s="11"/>
      <c r="FA968" s="11"/>
      <c r="FB968" s="9" t="str">
        <f t="shared" si="800"/>
        <v>0</v>
      </c>
      <c r="FC968" s="9" t="str">
        <f t="shared" si="800"/>
        <v>0</v>
      </c>
      <c r="FD968" s="9" t="str">
        <f t="shared" si="801"/>
        <v>1</v>
      </c>
      <c r="FE968" s="9" t="str">
        <f t="shared" si="802"/>
        <v>1</v>
      </c>
      <c r="FF968" s="9" t="str">
        <f t="shared" si="802"/>
        <v>1</v>
      </c>
      <c r="GJ968" s="4" t="str">
        <f t="shared" si="806"/>
        <v>パーツ\ハンドル:ブランド\ONEBYESU</v>
      </c>
      <c r="GK968" s="4" t="str">
        <f t="shared" si="803"/>
        <v>u:u</v>
      </c>
      <c r="GL968" s="11"/>
      <c r="GM968" s="4" t="str">
        <f t="shared" si="804"/>
        <v>::</v>
      </c>
      <c r="GN968" s="4" t="str">
        <f t="shared" si="804"/>
        <v>::</v>
      </c>
      <c r="GO968" s="4" t="str">
        <f t="shared" si="804"/>
        <v>::</v>
      </c>
      <c r="GP968" s="4" t="str">
        <f t="shared" si="805"/>
        <v>1</v>
      </c>
    </row>
    <row r="969" spans="1:198" ht="28" customHeight="1">
      <c r="A969" s="5" t="s">
        <v>5131</v>
      </c>
      <c r="B969" s="5" t="s">
        <v>5133</v>
      </c>
      <c r="C969" s="5" t="s">
        <v>5131</v>
      </c>
      <c r="D969" s="9" t="str">
        <f t="shared" si="771"/>
        <v>u</v>
      </c>
      <c r="E969" s="9" t="str">
        <f t="shared" si="772"/>
        <v xml:space="preserve"> / （OnebyESUジェイカーボンモンロードロップバーBLACK）</v>
      </c>
      <c r="F969" s="9" t="str">
        <f t="shared" si="773"/>
        <v xml:space="preserve"> / （OnebyESUジェイカーボンモンロードロップバーBLACK）</v>
      </c>
      <c r="G969" s="5">
        <v>28350</v>
      </c>
      <c r="H969" s="9">
        <f t="shared" si="774"/>
        <v>28350</v>
      </c>
      <c r="I969" s="9" t="str">
        <f t="shared" si="775"/>
        <v>0</v>
      </c>
      <c r="J969" s="9" t="str">
        <f t="shared" si="776"/>
        <v>1</v>
      </c>
      <c r="P969" s="9" t="str">
        <f t="shared" si="777"/>
        <v>OnebyESUジェイカーボンモンロードロップバーBLACK</v>
      </c>
      <c r="AI969" s="9" t="str">
        <f t="shared" si="778"/>
        <v>http://image.rakuten.co.jp/brotures/cabinet/items/onebyesu/obs_bar_j_monroe_bk.jpg</v>
      </c>
      <c r="AS969" s="9" t="str">
        <f t="shared" si="779"/>
        <v>1</v>
      </c>
      <c r="AT969" s="9" t="str">
        <f t="shared" si="779"/>
        <v>1</v>
      </c>
      <c r="AU969" s="9" t="str">
        <f t="shared" si="780"/>
        <v>0</v>
      </c>
      <c r="AV969" s="9" t="str">
        <f t="shared" si="781"/>
        <v>1</v>
      </c>
      <c r="AW969" s="9" t="str">
        <f t="shared" si="782"/>
        <v>0</v>
      </c>
      <c r="AX969" s="9" t="str">
        <f t="shared" si="782"/>
        <v>0</v>
      </c>
      <c r="AY969" s="11"/>
      <c r="AZ969" s="11"/>
      <c r="BA969" s="11"/>
      <c r="BB969" s="9" t="str">
        <f t="shared" si="783"/>
        <v>-1</v>
      </c>
      <c r="BC969" s="9" t="str">
        <f t="shared" si="784"/>
        <v>0</v>
      </c>
      <c r="BG969" s="5" t="s">
        <v>253</v>
      </c>
      <c r="BH969" s="5" t="s">
        <v>8511</v>
      </c>
      <c r="CS969" s="9" t="str">
        <f t="shared" si="785"/>
        <v>0</v>
      </c>
      <c r="CT969" s="9" t="str">
        <f t="shared" si="786"/>
        <v>&lt;iframe src="http://www.rakuten.ne.jp/gold/brotures/spec/onebyesu/obs_bar_j_monroe_bk.html" frameborder="0" id="spec-content" scrolling="no"&gt;&lt;/iframe&gt;</v>
      </c>
      <c r="CU969" s="9" t="str">
        <f t="shared" si="787"/>
        <v/>
      </c>
      <c r="CV969" s="9" t="str">
        <f t="shared" si="788"/>
        <v>&lt;div class="row-fluid"&gt;&lt;iframe src="http://www.rakuten.ne.jp/gold/brotures/items/onebyesu/obs_bar_j_monroe_bk.html" frameborder="0" id="skin-product" scrolling="no"&gt;&lt;/iframe&gt;&lt;/div&gt;</v>
      </c>
      <c r="CW969" s="11" t="str">
        <f t="shared" si="789"/>
        <v/>
      </c>
      <c r="CX969" t="s">
        <v>5131</v>
      </c>
      <c r="CY969" s="9" t="str">
        <f t="shared" si="790"/>
        <v>0</v>
      </c>
      <c r="CZ969" s="11"/>
      <c r="DA969" s="11"/>
      <c r="DB969" s="11"/>
      <c r="DC969" s="11"/>
      <c r="DD969" s="9" t="str">
        <f t="shared" si="791"/>
        <v/>
      </c>
      <c r="DI969" s="9" t="str">
        <f t="shared" si="792"/>
        <v/>
      </c>
      <c r="DT969" s="9">
        <f>VLOOKUP(BG969,ディレクトリID!A:B,2)</f>
        <v>407699</v>
      </c>
      <c r="DV969" s="4" t="str">
        <f t="shared" si="793"/>
        <v>【ハンドル　ONEBYESU】</v>
      </c>
      <c r="DW969" s="4" t="str">
        <f t="shared" si="794"/>
        <v>【ハンドル　ONEBYESU】</v>
      </c>
      <c r="DX969" s="9">
        <f t="shared" si="795"/>
        <v>4</v>
      </c>
      <c r="DY969" s="11"/>
      <c r="DZ969" s="9" t="str">
        <f t="shared" si="796"/>
        <v>1</v>
      </c>
      <c r="EA969" s="9" t="str">
        <f t="shared" si="796"/>
        <v>1</v>
      </c>
      <c r="EB969" s="11"/>
      <c r="EC969" s="11"/>
      <c r="ED969" s="11"/>
      <c r="EE969" s="9" t="str">
        <f t="shared" si="797"/>
        <v>0</v>
      </c>
      <c r="EO969" s="5" t="s">
        <v>428</v>
      </c>
      <c r="EP969" s="8" t="s">
        <v>429</v>
      </c>
      <c r="EQ969" s="8" t="s">
        <v>429</v>
      </c>
      <c r="ER969" s="8" t="s">
        <v>209</v>
      </c>
      <c r="ES969" s="8" t="s">
        <v>430</v>
      </c>
      <c r="ET969" s="9" t="str">
        <f t="shared" si="798"/>
        <v>2</v>
      </c>
      <c r="EU969" s="11"/>
      <c r="EV969" s="11"/>
      <c r="EW969" s="11"/>
      <c r="EX969" s="9" t="str">
        <f t="shared" si="799"/>
        <v>0</v>
      </c>
      <c r="EY969" s="9" t="str">
        <f t="shared" si="799"/>
        <v>0</v>
      </c>
      <c r="EZ969" s="11"/>
      <c r="FA969" s="11"/>
      <c r="FB969" s="9" t="str">
        <f t="shared" si="800"/>
        <v>0</v>
      </c>
      <c r="FC969" s="9" t="str">
        <f t="shared" si="800"/>
        <v>0</v>
      </c>
      <c r="FD969" s="9" t="str">
        <f t="shared" si="801"/>
        <v>1</v>
      </c>
      <c r="FE969" s="9" t="str">
        <f t="shared" si="802"/>
        <v>1</v>
      </c>
      <c r="FF969" s="9" t="str">
        <f t="shared" si="802"/>
        <v>1</v>
      </c>
      <c r="GJ969" s="4" t="str">
        <f t="shared" si="806"/>
        <v>パーツ\ハンドル:ブランド\ONEBYESU</v>
      </c>
      <c r="GK969" s="4" t="str">
        <f t="shared" si="803"/>
        <v>u:u</v>
      </c>
      <c r="GL969" s="11"/>
      <c r="GM969" s="4" t="str">
        <f t="shared" si="804"/>
        <v>::</v>
      </c>
      <c r="GN969" s="4" t="str">
        <f t="shared" si="804"/>
        <v>::</v>
      </c>
      <c r="GO969" s="4" t="str">
        <f t="shared" si="804"/>
        <v>::</v>
      </c>
      <c r="GP969" s="4" t="str">
        <f t="shared" si="805"/>
        <v>1</v>
      </c>
    </row>
    <row r="970" spans="1:198" ht="28" customHeight="1">
      <c r="A970" s="5" t="s">
        <v>5137</v>
      </c>
      <c r="B970" s="5" t="s">
        <v>5139</v>
      </c>
      <c r="C970" s="5" t="s">
        <v>5137</v>
      </c>
      <c r="D970" s="9" t="str">
        <f t="shared" si="771"/>
        <v>u</v>
      </c>
      <c r="E970" s="9" t="str">
        <f t="shared" si="772"/>
        <v xml:space="preserve"> / （OnebyESUジェイカーボンモンロードロップバーWHITE）</v>
      </c>
      <c r="F970" s="9" t="str">
        <f t="shared" si="773"/>
        <v xml:space="preserve"> / （OnebyESUジェイカーボンモンロードロップバーWHITE）</v>
      </c>
      <c r="G970" s="5">
        <v>31500</v>
      </c>
      <c r="H970" s="9">
        <f t="shared" si="774"/>
        <v>31500</v>
      </c>
      <c r="I970" s="9" t="str">
        <f t="shared" si="775"/>
        <v>0</v>
      </c>
      <c r="J970" s="9" t="str">
        <f t="shared" si="776"/>
        <v>1</v>
      </c>
      <c r="P970" s="9" t="str">
        <f t="shared" si="777"/>
        <v>OnebyESUジェイカーボンモンロードロップバーWHITE</v>
      </c>
      <c r="AI970" s="9" t="str">
        <f t="shared" si="778"/>
        <v>http://image.rakuten.co.jp/brotures/cabinet/items/onebyesu/obs_bar_j_monroe_wh.jpg</v>
      </c>
      <c r="AS970" s="9" t="str">
        <f t="shared" si="779"/>
        <v>1</v>
      </c>
      <c r="AT970" s="9" t="str">
        <f t="shared" si="779"/>
        <v>1</v>
      </c>
      <c r="AU970" s="9" t="str">
        <f t="shared" si="780"/>
        <v>0</v>
      </c>
      <c r="AV970" s="9" t="str">
        <f t="shared" si="781"/>
        <v>1</v>
      </c>
      <c r="AW970" s="9" t="str">
        <f t="shared" si="782"/>
        <v>0</v>
      </c>
      <c r="AX970" s="9" t="str">
        <f t="shared" si="782"/>
        <v>0</v>
      </c>
      <c r="AY970" s="11"/>
      <c r="AZ970" s="11"/>
      <c r="BA970" s="11"/>
      <c r="BB970" s="9" t="str">
        <f t="shared" si="783"/>
        <v>-1</v>
      </c>
      <c r="BC970" s="9" t="str">
        <f t="shared" si="784"/>
        <v>0</v>
      </c>
      <c r="BG970" s="5" t="s">
        <v>253</v>
      </c>
      <c r="BH970" s="5" t="s">
        <v>8511</v>
      </c>
      <c r="CS970" s="9" t="str">
        <f t="shared" si="785"/>
        <v>0</v>
      </c>
      <c r="CT970" s="9" t="str">
        <f t="shared" si="786"/>
        <v>&lt;iframe src="http://www.rakuten.ne.jp/gold/brotures/spec/onebyesu/obs_bar_j_monroe_wh.html" frameborder="0" id="spec-content" scrolling="no"&gt;&lt;/iframe&gt;</v>
      </c>
      <c r="CU970" s="9" t="str">
        <f t="shared" si="787"/>
        <v/>
      </c>
      <c r="CV970" s="9" t="str">
        <f t="shared" si="788"/>
        <v>&lt;div class="row-fluid"&gt;&lt;iframe src="http://www.rakuten.ne.jp/gold/brotures/items/onebyesu/obs_bar_j_monroe_wh.html" frameborder="0" id="skin-product" scrolling="no"&gt;&lt;/iframe&gt;&lt;/div&gt;</v>
      </c>
      <c r="CW970" s="11" t="str">
        <f t="shared" si="789"/>
        <v/>
      </c>
      <c r="CX970" t="s">
        <v>5137</v>
      </c>
      <c r="CY970" s="9" t="str">
        <f t="shared" si="790"/>
        <v>0</v>
      </c>
      <c r="CZ970" s="11"/>
      <c r="DA970" s="11"/>
      <c r="DB970" s="11"/>
      <c r="DC970" s="11"/>
      <c r="DD970" s="9" t="str">
        <f t="shared" si="791"/>
        <v/>
      </c>
      <c r="DI970" s="9" t="str">
        <f t="shared" si="792"/>
        <v/>
      </c>
      <c r="DT970" s="9">
        <f>VLOOKUP(BG970,ディレクトリID!A:B,2)</f>
        <v>407699</v>
      </c>
      <c r="DV970" s="4" t="str">
        <f t="shared" si="793"/>
        <v>【ハンドル　ONEBYESU】</v>
      </c>
      <c r="DW970" s="4" t="str">
        <f t="shared" si="794"/>
        <v>【ハンドル　ONEBYESU】</v>
      </c>
      <c r="DX970" s="9">
        <f t="shared" si="795"/>
        <v>4</v>
      </c>
      <c r="DY970" s="11"/>
      <c r="DZ970" s="9" t="str">
        <f t="shared" si="796"/>
        <v>1</v>
      </c>
      <c r="EA970" s="9" t="str">
        <f t="shared" si="796"/>
        <v>1</v>
      </c>
      <c r="EB970" s="11"/>
      <c r="EC970" s="11"/>
      <c r="ED970" s="11"/>
      <c r="EE970" s="9" t="str">
        <f t="shared" si="797"/>
        <v>0</v>
      </c>
      <c r="EO970" s="5" t="s">
        <v>428</v>
      </c>
      <c r="EP970" s="8" t="s">
        <v>429</v>
      </c>
      <c r="EQ970" s="8" t="s">
        <v>429</v>
      </c>
      <c r="ER970" s="8" t="s">
        <v>209</v>
      </c>
      <c r="ES970" s="8" t="s">
        <v>430</v>
      </c>
      <c r="ET970" s="9" t="str">
        <f t="shared" si="798"/>
        <v>2</v>
      </c>
      <c r="EU970" s="11"/>
      <c r="EV970" s="11"/>
      <c r="EW970" s="11"/>
      <c r="EX970" s="9" t="str">
        <f t="shared" si="799"/>
        <v>0</v>
      </c>
      <c r="EY970" s="9" t="str">
        <f t="shared" si="799"/>
        <v>0</v>
      </c>
      <c r="EZ970" s="11"/>
      <c r="FA970" s="11"/>
      <c r="FB970" s="9" t="str">
        <f t="shared" si="800"/>
        <v>0</v>
      </c>
      <c r="FC970" s="9" t="str">
        <f t="shared" si="800"/>
        <v>0</v>
      </c>
      <c r="FD970" s="9" t="str">
        <f t="shared" si="801"/>
        <v>1</v>
      </c>
      <c r="FE970" s="9" t="str">
        <f t="shared" si="802"/>
        <v>1</v>
      </c>
      <c r="FF970" s="9" t="str">
        <f t="shared" si="802"/>
        <v>1</v>
      </c>
      <c r="GJ970" s="4" t="str">
        <f t="shared" si="806"/>
        <v>パーツ\ハンドル:ブランド\ONEBYESU</v>
      </c>
      <c r="GK970" s="4" t="str">
        <f t="shared" si="803"/>
        <v>u:u</v>
      </c>
      <c r="GL970" s="11"/>
      <c r="GM970" s="4" t="str">
        <f t="shared" si="804"/>
        <v>::</v>
      </c>
      <c r="GN970" s="4" t="str">
        <f t="shared" si="804"/>
        <v>::</v>
      </c>
      <c r="GO970" s="4" t="str">
        <f t="shared" si="804"/>
        <v>::</v>
      </c>
      <c r="GP970" s="4" t="str">
        <f t="shared" si="805"/>
        <v>1</v>
      </c>
    </row>
    <row r="971" spans="1:198" ht="28" customHeight="1">
      <c r="A971" s="5" t="s">
        <v>5143</v>
      </c>
      <c r="B971" s="5" t="s">
        <v>5145</v>
      </c>
      <c r="C971" s="5" t="s">
        <v>5143</v>
      </c>
      <c r="D971" s="9" t="str">
        <f t="shared" si="771"/>
        <v>u</v>
      </c>
      <c r="E971" s="9" t="str">
        <f t="shared" si="772"/>
        <v xml:space="preserve"> / （OnebyESUジェイカーボンネクストドロップバーBLACK）</v>
      </c>
      <c r="F971" s="9" t="str">
        <f t="shared" si="773"/>
        <v xml:space="preserve"> / （OnebyESUジェイカーボンネクストドロップバーBLACK）</v>
      </c>
      <c r="G971" s="5">
        <v>29400</v>
      </c>
      <c r="H971" s="9">
        <f t="shared" si="774"/>
        <v>29400</v>
      </c>
      <c r="I971" s="9" t="str">
        <f t="shared" si="775"/>
        <v>0</v>
      </c>
      <c r="J971" s="9" t="str">
        <f t="shared" si="776"/>
        <v>1</v>
      </c>
      <c r="P971" s="9" t="str">
        <f t="shared" si="777"/>
        <v>OnebyESUジェイカーボンネクストドロップバーBLACK</v>
      </c>
      <c r="AI971" s="9" t="str">
        <f t="shared" si="778"/>
        <v>http://image.rakuten.co.jp/brotures/cabinet/items/onebyesu/obs_bar_j_next_bk.jpg</v>
      </c>
      <c r="AS971" s="9" t="str">
        <f t="shared" si="779"/>
        <v>1</v>
      </c>
      <c r="AT971" s="9" t="str">
        <f t="shared" si="779"/>
        <v>1</v>
      </c>
      <c r="AU971" s="9" t="str">
        <f t="shared" si="780"/>
        <v>0</v>
      </c>
      <c r="AV971" s="9" t="str">
        <f t="shared" si="781"/>
        <v>1</v>
      </c>
      <c r="AW971" s="9" t="str">
        <f t="shared" si="782"/>
        <v>0</v>
      </c>
      <c r="AX971" s="9" t="str">
        <f t="shared" si="782"/>
        <v>0</v>
      </c>
      <c r="AY971" s="11"/>
      <c r="AZ971" s="11"/>
      <c r="BA971" s="11"/>
      <c r="BB971" s="9" t="str">
        <f t="shared" si="783"/>
        <v>-1</v>
      </c>
      <c r="BC971" s="9" t="str">
        <f t="shared" si="784"/>
        <v>0</v>
      </c>
      <c r="BG971" s="5" t="s">
        <v>253</v>
      </c>
      <c r="BH971" s="5" t="s">
        <v>8511</v>
      </c>
      <c r="CS971" s="9" t="str">
        <f t="shared" si="785"/>
        <v>0</v>
      </c>
      <c r="CT971" s="9" t="str">
        <f t="shared" si="786"/>
        <v>&lt;iframe src="http://www.rakuten.ne.jp/gold/brotures/spec/onebyesu/obs_bar_j_next_bk.html" frameborder="0" id="spec-content" scrolling="no"&gt;&lt;/iframe&gt;</v>
      </c>
      <c r="CU971" s="9" t="str">
        <f t="shared" si="787"/>
        <v/>
      </c>
      <c r="CV971" s="9" t="str">
        <f t="shared" si="788"/>
        <v>&lt;div class="row-fluid"&gt;&lt;iframe src="http://www.rakuten.ne.jp/gold/brotures/items/onebyesu/obs_bar_j_next_bk.html" frameborder="0" id="skin-product" scrolling="no"&gt;&lt;/iframe&gt;&lt;/div&gt;</v>
      </c>
      <c r="CW971" s="11" t="str">
        <f t="shared" si="789"/>
        <v/>
      </c>
      <c r="CX971" t="s">
        <v>5143</v>
      </c>
      <c r="CY971" s="9" t="str">
        <f t="shared" si="790"/>
        <v>0</v>
      </c>
      <c r="CZ971" s="11"/>
      <c r="DA971" s="11"/>
      <c r="DB971" s="11"/>
      <c r="DC971" s="11"/>
      <c r="DD971" s="9" t="str">
        <f t="shared" si="791"/>
        <v/>
      </c>
      <c r="DI971" s="9" t="str">
        <f t="shared" si="792"/>
        <v/>
      </c>
      <c r="DT971" s="9">
        <f>VLOOKUP(BG971,ディレクトリID!A:B,2)</f>
        <v>407699</v>
      </c>
      <c r="DV971" s="4" t="str">
        <f t="shared" si="793"/>
        <v>【ハンドル　ONEBYESU】</v>
      </c>
      <c r="DW971" s="4" t="str">
        <f t="shared" si="794"/>
        <v>【ハンドル　ONEBYESU】</v>
      </c>
      <c r="DX971" s="9">
        <f t="shared" si="795"/>
        <v>4</v>
      </c>
      <c r="DY971" s="11"/>
      <c r="DZ971" s="9" t="str">
        <f t="shared" si="796"/>
        <v>1</v>
      </c>
      <c r="EA971" s="9" t="str">
        <f t="shared" si="796"/>
        <v>1</v>
      </c>
      <c r="EB971" s="11"/>
      <c r="EC971" s="11"/>
      <c r="ED971" s="11"/>
      <c r="EE971" s="9" t="str">
        <f t="shared" si="797"/>
        <v>0</v>
      </c>
      <c r="EO971" s="5" t="s">
        <v>428</v>
      </c>
      <c r="EP971" s="8" t="s">
        <v>429</v>
      </c>
      <c r="EQ971" s="8" t="s">
        <v>429</v>
      </c>
      <c r="ER971" s="8" t="s">
        <v>209</v>
      </c>
      <c r="ES971" s="8" t="s">
        <v>430</v>
      </c>
      <c r="ET971" s="9" t="str">
        <f t="shared" si="798"/>
        <v>2</v>
      </c>
      <c r="EU971" s="11"/>
      <c r="EV971" s="11"/>
      <c r="EW971" s="11"/>
      <c r="EX971" s="9" t="str">
        <f t="shared" si="799"/>
        <v>0</v>
      </c>
      <c r="EY971" s="9" t="str">
        <f t="shared" si="799"/>
        <v>0</v>
      </c>
      <c r="EZ971" s="11"/>
      <c r="FA971" s="11"/>
      <c r="FB971" s="9" t="str">
        <f t="shared" si="800"/>
        <v>0</v>
      </c>
      <c r="FC971" s="9" t="str">
        <f t="shared" si="800"/>
        <v>0</v>
      </c>
      <c r="FD971" s="9" t="str">
        <f t="shared" si="801"/>
        <v>1</v>
      </c>
      <c r="FE971" s="9" t="str">
        <f t="shared" si="802"/>
        <v>1</v>
      </c>
      <c r="FF971" s="9" t="str">
        <f t="shared" si="802"/>
        <v>1</v>
      </c>
      <c r="GJ971" s="4" t="str">
        <f t="shared" si="806"/>
        <v>パーツ\ハンドル:ブランド\ONEBYESU</v>
      </c>
      <c r="GK971" s="4" t="str">
        <f t="shared" si="803"/>
        <v>u:u</v>
      </c>
      <c r="GL971" s="11"/>
      <c r="GM971" s="4" t="str">
        <f t="shared" si="804"/>
        <v>::</v>
      </c>
      <c r="GN971" s="4" t="str">
        <f t="shared" si="804"/>
        <v>::</v>
      </c>
      <c r="GO971" s="4" t="str">
        <f t="shared" si="804"/>
        <v>::</v>
      </c>
      <c r="GP971" s="4" t="str">
        <f t="shared" si="805"/>
        <v>1</v>
      </c>
    </row>
    <row r="972" spans="1:198" ht="28" customHeight="1">
      <c r="A972" s="5" t="s">
        <v>5149</v>
      </c>
      <c r="B972" s="5" t="s">
        <v>5151</v>
      </c>
      <c r="C972" s="5" t="s">
        <v>5149</v>
      </c>
      <c r="D972" s="9" t="str">
        <f t="shared" si="771"/>
        <v>u</v>
      </c>
      <c r="E972" s="9" t="str">
        <f t="shared" si="772"/>
        <v xml:space="preserve"> / （OnebyESUジェイカーボンネクストドロップバーWHITE）</v>
      </c>
      <c r="F972" s="9" t="str">
        <f t="shared" si="773"/>
        <v xml:space="preserve"> / （OnebyESUジェイカーボンネクストドロップバーWHITE）</v>
      </c>
      <c r="G972" s="5">
        <v>31500</v>
      </c>
      <c r="H972" s="9">
        <f t="shared" si="774"/>
        <v>31500</v>
      </c>
      <c r="I972" s="9" t="str">
        <f t="shared" si="775"/>
        <v>0</v>
      </c>
      <c r="J972" s="9" t="str">
        <f t="shared" si="776"/>
        <v>1</v>
      </c>
      <c r="P972" s="9" t="str">
        <f t="shared" si="777"/>
        <v>OnebyESUジェイカーボンネクストドロップバーWHITE</v>
      </c>
      <c r="AI972" s="9" t="str">
        <f t="shared" si="778"/>
        <v>http://image.rakuten.co.jp/brotures/cabinet/items/onebyesu/obs_bar_j_next_wh.jpg</v>
      </c>
      <c r="AS972" s="9" t="str">
        <f t="shared" si="779"/>
        <v>1</v>
      </c>
      <c r="AT972" s="9" t="str">
        <f t="shared" si="779"/>
        <v>1</v>
      </c>
      <c r="AU972" s="9" t="str">
        <f t="shared" si="780"/>
        <v>0</v>
      </c>
      <c r="AV972" s="9" t="str">
        <f t="shared" si="781"/>
        <v>1</v>
      </c>
      <c r="AW972" s="9" t="str">
        <f t="shared" si="782"/>
        <v>0</v>
      </c>
      <c r="AX972" s="9" t="str">
        <f t="shared" si="782"/>
        <v>0</v>
      </c>
      <c r="AY972" s="11"/>
      <c r="AZ972" s="11"/>
      <c r="BA972" s="11"/>
      <c r="BB972" s="9" t="str">
        <f t="shared" si="783"/>
        <v>-1</v>
      </c>
      <c r="BC972" s="9" t="str">
        <f t="shared" si="784"/>
        <v>0</v>
      </c>
      <c r="BG972" s="5" t="s">
        <v>253</v>
      </c>
      <c r="BH972" s="5" t="s">
        <v>8511</v>
      </c>
      <c r="CS972" s="9" t="str">
        <f t="shared" si="785"/>
        <v>0</v>
      </c>
      <c r="CT972" s="9" t="str">
        <f t="shared" si="786"/>
        <v>&lt;iframe src="http://www.rakuten.ne.jp/gold/brotures/spec/onebyesu/obs_bar_j_next_wh.html" frameborder="0" id="spec-content" scrolling="no"&gt;&lt;/iframe&gt;</v>
      </c>
      <c r="CU972" s="9" t="str">
        <f t="shared" si="787"/>
        <v/>
      </c>
      <c r="CV972" s="9" t="str">
        <f t="shared" si="788"/>
        <v>&lt;div class="row-fluid"&gt;&lt;iframe src="http://www.rakuten.ne.jp/gold/brotures/items/onebyesu/obs_bar_j_next_wh.html" frameborder="0" id="skin-product" scrolling="no"&gt;&lt;/iframe&gt;&lt;/div&gt;</v>
      </c>
      <c r="CW972" s="11" t="str">
        <f t="shared" si="789"/>
        <v/>
      </c>
      <c r="CX972" t="s">
        <v>5149</v>
      </c>
      <c r="CY972" s="9" t="str">
        <f t="shared" si="790"/>
        <v>0</v>
      </c>
      <c r="CZ972" s="11"/>
      <c r="DA972" s="11"/>
      <c r="DB972" s="11"/>
      <c r="DC972" s="11"/>
      <c r="DD972" s="9" t="str">
        <f t="shared" si="791"/>
        <v/>
      </c>
      <c r="DI972" s="9" t="str">
        <f t="shared" si="792"/>
        <v/>
      </c>
      <c r="DT972" s="9">
        <f>VLOOKUP(BG972,ディレクトリID!A:B,2)</f>
        <v>407699</v>
      </c>
      <c r="DV972" s="4" t="str">
        <f t="shared" si="793"/>
        <v>【ハンドル　ONEBYESU】</v>
      </c>
      <c r="DW972" s="4" t="str">
        <f t="shared" si="794"/>
        <v>【ハンドル　ONEBYESU】</v>
      </c>
      <c r="DX972" s="9">
        <f t="shared" si="795"/>
        <v>4</v>
      </c>
      <c r="DY972" s="11"/>
      <c r="DZ972" s="9" t="str">
        <f t="shared" si="796"/>
        <v>1</v>
      </c>
      <c r="EA972" s="9" t="str">
        <f t="shared" si="796"/>
        <v>1</v>
      </c>
      <c r="EB972" s="11"/>
      <c r="EC972" s="11"/>
      <c r="ED972" s="11"/>
      <c r="EE972" s="9" t="str">
        <f t="shared" si="797"/>
        <v>0</v>
      </c>
      <c r="EO972" s="5" t="s">
        <v>428</v>
      </c>
      <c r="EP972" s="8" t="s">
        <v>429</v>
      </c>
      <c r="EQ972" s="8" t="s">
        <v>429</v>
      </c>
      <c r="ER972" s="8" t="s">
        <v>209</v>
      </c>
      <c r="ES972" s="8" t="s">
        <v>430</v>
      </c>
      <c r="ET972" s="9" t="str">
        <f t="shared" si="798"/>
        <v>2</v>
      </c>
      <c r="EU972" s="11"/>
      <c r="EV972" s="11"/>
      <c r="EW972" s="11"/>
      <c r="EX972" s="9" t="str">
        <f t="shared" si="799"/>
        <v>0</v>
      </c>
      <c r="EY972" s="9" t="str">
        <f t="shared" si="799"/>
        <v>0</v>
      </c>
      <c r="EZ972" s="11"/>
      <c r="FA972" s="11"/>
      <c r="FB972" s="9" t="str">
        <f t="shared" si="800"/>
        <v>0</v>
      </c>
      <c r="FC972" s="9" t="str">
        <f t="shared" si="800"/>
        <v>0</v>
      </c>
      <c r="FD972" s="9" t="str">
        <f t="shared" si="801"/>
        <v>1</v>
      </c>
      <c r="FE972" s="9" t="str">
        <f t="shared" si="802"/>
        <v>1</v>
      </c>
      <c r="FF972" s="9" t="str">
        <f t="shared" si="802"/>
        <v>1</v>
      </c>
      <c r="GJ972" s="4" t="str">
        <f t="shared" si="806"/>
        <v>パーツ\ハンドル:ブランド\ONEBYESU</v>
      </c>
      <c r="GK972" s="4" t="str">
        <f t="shared" si="803"/>
        <v>u:u</v>
      </c>
      <c r="GL972" s="11"/>
      <c r="GM972" s="4" t="str">
        <f t="shared" si="804"/>
        <v>::</v>
      </c>
      <c r="GN972" s="4" t="str">
        <f t="shared" si="804"/>
        <v>::</v>
      </c>
      <c r="GO972" s="4" t="str">
        <f t="shared" si="804"/>
        <v>::</v>
      </c>
      <c r="GP972" s="4" t="str">
        <f t="shared" si="805"/>
        <v>1</v>
      </c>
    </row>
    <row r="973" spans="1:198" ht="28" customHeight="1">
      <c r="A973" s="5" t="s">
        <v>5155</v>
      </c>
      <c r="B973" s="5" t="s">
        <v>5157</v>
      </c>
      <c r="C973" s="5" t="s">
        <v>5155</v>
      </c>
      <c r="D973" s="9" t="str">
        <f t="shared" si="771"/>
        <v>u</v>
      </c>
      <c r="E973" s="9" t="str">
        <f t="shared" si="772"/>
        <v xml:space="preserve"> / （OnebyESUCNCブレーキシューSILVER）</v>
      </c>
      <c r="F973" s="9" t="str">
        <f t="shared" si="773"/>
        <v xml:space="preserve"> / （OnebyESUCNCブレーキシューSILVER）</v>
      </c>
      <c r="G973" s="5">
        <v>3675</v>
      </c>
      <c r="H973" s="9">
        <f t="shared" si="774"/>
        <v>3675</v>
      </c>
      <c r="I973" s="9" t="str">
        <f t="shared" si="775"/>
        <v>0</v>
      </c>
      <c r="J973" s="9" t="str">
        <f t="shared" si="776"/>
        <v>1</v>
      </c>
      <c r="P973" s="9" t="str">
        <f t="shared" si="777"/>
        <v>OnebyESUCNCブレーキシューSILVER</v>
      </c>
      <c r="AI973" s="9" t="str">
        <f t="shared" si="778"/>
        <v>http://image.rakuten.co.jp/brotures/cabinet/items/onebyesu/obs_brake_cnc_shoe_s.jpg</v>
      </c>
      <c r="AS973" s="9" t="str">
        <f t="shared" si="779"/>
        <v>1</v>
      </c>
      <c r="AT973" s="9" t="str">
        <f t="shared" si="779"/>
        <v>1</v>
      </c>
      <c r="AU973" s="9" t="str">
        <f t="shared" si="780"/>
        <v>0</v>
      </c>
      <c r="AV973" s="9" t="str">
        <f t="shared" si="781"/>
        <v>1</v>
      </c>
      <c r="AW973" s="9" t="str">
        <f t="shared" si="782"/>
        <v>0</v>
      </c>
      <c r="AX973" s="9" t="str">
        <f t="shared" si="782"/>
        <v>0</v>
      </c>
      <c r="AY973" s="11"/>
      <c r="AZ973" s="11"/>
      <c r="BA973" s="11"/>
      <c r="BB973" s="9" t="str">
        <f t="shared" si="783"/>
        <v>-1</v>
      </c>
      <c r="BC973" s="9" t="str">
        <f t="shared" si="784"/>
        <v>0</v>
      </c>
      <c r="BG973" s="5" t="s">
        <v>1104</v>
      </c>
      <c r="BH973" s="5" t="s">
        <v>8511</v>
      </c>
      <c r="CS973" s="9" t="str">
        <f t="shared" si="785"/>
        <v>0</v>
      </c>
      <c r="CT973" s="9" t="str">
        <f t="shared" si="786"/>
        <v>&lt;iframe src="http://www.rakuten.ne.jp/gold/brotures/spec/onebyesu/obs_brake_cnc_shoe_s.html" frameborder="0" id="spec-content" scrolling="no"&gt;&lt;/iframe&gt;</v>
      </c>
      <c r="CU973" s="9" t="str">
        <f t="shared" si="787"/>
        <v/>
      </c>
      <c r="CV973" s="9" t="str">
        <f t="shared" si="788"/>
        <v>&lt;div class="row-fluid"&gt;&lt;iframe src="http://www.rakuten.ne.jp/gold/brotures/items/onebyesu/obs_brake_cnc_shoe_s.html" frameborder="0" id="skin-product" scrolling="no"&gt;&lt;/iframe&gt;&lt;/div&gt;</v>
      </c>
      <c r="CW973" s="11" t="str">
        <f t="shared" si="789"/>
        <v/>
      </c>
      <c r="CX973" t="s">
        <v>5155</v>
      </c>
      <c r="CY973" s="9" t="str">
        <f t="shared" si="790"/>
        <v>0</v>
      </c>
      <c r="CZ973" s="11"/>
      <c r="DA973" s="11"/>
      <c r="DB973" s="11"/>
      <c r="DC973" s="11"/>
      <c r="DD973" s="9" t="str">
        <f t="shared" si="791"/>
        <v/>
      </c>
      <c r="DI973" s="9" t="str">
        <f t="shared" si="792"/>
        <v/>
      </c>
      <c r="DT973" s="9">
        <f>VLOOKUP(BG973,ディレクトリID!A:B,2)</f>
        <v>407712</v>
      </c>
      <c r="DV973" s="4" t="str">
        <f t="shared" si="793"/>
        <v>【ブレーキ　ONEBYESU】</v>
      </c>
      <c r="DW973" s="4" t="str">
        <f t="shared" si="794"/>
        <v>【ブレーキ　ONEBYESU】</v>
      </c>
      <c r="DX973" s="9">
        <f t="shared" si="795"/>
        <v>4</v>
      </c>
      <c r="DY973" s="11"/>
      <c r="DZ973" s="9" t="str">
        <f t="shared" si="796"/>
        <v>1</v>
      </c>
      <c r="EA973" s="9" t="str">
        <f t="shared" si="796"/>
        <v>1</v>
      </c>
      <c r="EB973" s="11"/>
      <c r="EC973" s="11"/>
      <c r="ED973" s="11"/>
      <c r="EE973" s="9" t="str">
        <f t="shared" si="797"/>
        <v>0</v>
      </c>
      <c r="EO973" s="5" t="s">
        <v>428</v>
      </c>
      <c r="EP973" s="8" t="s">
        <v>429</v>
      </c>
      <c r="EQ973" s="8" t="s">
        <v>429</v>
      </c>
      <c r="ER973" s="8" t="s">
        <v>209</v>
      </c>
      <c r="ES973" s="8" t="s">
        <v>430</v>
      </c>
      <c r="ET973" s="9" t="str">
        <f t="shared" si="798"/>
        <v>2</v>
      </c>
      <c r="EU973" s="11"/>
      <c r="EV973" s="11"/>
      <c r="EW973" s="11"/>
      <c r="EX973" s="9" t="str">
        <f t="shared" si="799"/>
        <v>0</v>
      </c>
      <c r="EY973" s="9" t="str">
        <f t="shared" si="799"/>
        <v>0</v>
      </c>
      <c r="EZ973" s="11"/>
      <c r="FA973" s="11"/>
      <c r="FB973" s="9" t="str">
        <f t="shared" si="800"/>
        <v>0</v>
      </c>
      <c r="FC973" s="9" t="str">
        <f t="shared" si="800"/>
        <v>0</v>
      </c>
      <c r="FD973" s="9" t="str">
        <f t="shared" si="801"/>
        <v>1</v>
      </c>
      <c r="FE973" s="9" t="str">
        <f t="shared" si="802"/>
        <v>1</v>
      </c>
      <c r="FF973" s="9" t="str">
        <f t="shared" si="802"/>
        <v>1</v>
      </c>
      <c r="GJ973" s="4" t="str">
        <f t="shared" si="806"/>
        <v>パーツ\ブレーキ:ブランド\ONEBYESU</v>
      </c>
      <c r="GK973" s="4" t="str">
        <f t="shared" si="803"/>
        <v>u:u</v>
      </c>
      <c r="GL973" s="11"/>
      <c r="GM973" s="4" t="str">
        <f t="shared" si="804"/>
        <v>::</v>
      </c>
      <c r="GN973" s="4" t="str">
        <f t="shared" si="804"/>
        <v>::</v>
      </c>
      <c r="GO973" s="4" t="str">
        <f t="shared" si="804"/>
        <v>::</v>
      </c>
      <c r="GP973" s="4" t="str">
        <f t="shared" si="805"/>
        <v>1</v>
      </c>
    </row>
    <row r="974" spans="1:198" ht="28" customHeight="1">
      <c r="A974" s="5" t="s">
        <v>5161</v>
      </c>
      <c r="B974" s="5" t="s">
        <v>5163</v>
      </c>
      <c r="C974" s="5" t="s">
        <v>5161</v>
      </c>
      <c r="D974" s="9" t="str">
        <f t="shared" si="771"/>
        <v>u</v>
      </c>
      <c r="E974" s="9" t="str">
        <f t="shared" si="772"/>
        <v xml:space="preserve"> / （OnebyESUライトオンブレーキモア）</v>
      </c>
      <c r="F974" s="9" t="str">
        <f t="shared" si="773"/>
        <v xml:space="preserve"> / （OnebyESUライトオンブレーキモア）</v>
      </c>
      <c r="G974" s="5">
        <v>19950</v>
      </c>
      <c r="H974" s="9">
        <f t="shared" si="774"/>
        <v>19950</v>
      </c>
      <c r="I974" s="9" t="str">
        <f t="shared" si="775"/>
        <v>0</v>
      </c>
      <c r="J974" s="9" t="str">
        <f t="shared" si="776"/>
        <v>1</v>
      </c>
      <c r="P974" s="9" t="str">
        <f t="shared" si="777"/>
        <v>OnebyESUライトオンブレーキモア</v>
      </c>
      <c r="AI974" s="9" t="str">
        <f t="shared" si="778"/>
        <v>http://image.rakuten.co.jp/brotures/cabinet/items/onebyesu/obs_brake_more.jpg</v>
      </c>
      <c r="AS974" s="9" t="str">
        <f t="shared" si="779"/>
        <v>1</v>
      </c>
      <c r="AT974" s="9" t="str">
        <f t="shared" si="779"/>
        <v>1</v>
      </c>
      <c r="AU974" s="9" t="str">
        <f t="shared" si="780"/>
        <v>0</v>
      </c>
      <c r="AV974" s="9" t="str">
        <f t="shared" si="781"/>
        <v>1</v>
      </c>
      <c r="AW974" s="9" t="str">
        <f t="shared" si="782"/>
        <v>0</v>
      </c>
      <c r="AX974" s="9" t="str">
        <f t="shared" si="782"/>
        <v>0</v>
      </c>
      <c r="AY974" s="11"/>
      <c r="AZ974" s="11"/>
      <c r="BA974" s="11"/>
      <c r="BB974" s="9" t="str">
        <f t="shared" si="783"/>
        <v>-1</v>
      </c>
      <c r="BC974" s="9" t="str">
        <f t="shared" si="784"/>
        <v>0</v>
      </c>
      <c r="BG974" s="5" t="s">
        <v>1104</v>
      </c>
      <c r="BH974" s="5" t="s">
        <v>8511</v>
      </c>
      <c r="CS974" s="9" t="str">
        <f t="shared" si="785"/>
        <v>0</v>
      </c>
      <c r="CT974" s="9" t="str">
        <f t="shared" si="786"/>
        <v>&lt;iframe src="http://www.rakuten.ne.jp/gold/brotures/spec/onebyesu/obs_brake_more.html" frameborder="0" id="spec-content" scrolling="no"&gt;&lt;/iframe&gt;</v>
      </c>
      <c r="CU974" s="9" t="str">
        <f t="shared" si="787"/>
        <v/>
      </c>
      <c r="CV974" s="9" t="str">
        <f t="shared" si="788"/>
        <v>&lt;div class="row-fluid"&gt;&lt;iframe src="http://www.rakuten.ne.jp/gold/brotures/items/onebyesu/obs_brake_more.html" frameborder="0" id="skin-product" scrolling="no"&gt;&lt;/iframe&gt;&lt;/div&gt;</v>
      </c>
      <c r="CW974" s="11" t="str">
        <f t="shared" si="789"/>
        <v/>
      </c>
      <c r="CX974" t="s">
        <v>5161</v>
      </c>
      <c r="CY974" s="9" t="str">
        <f t="shared" si="790"/>
        <v>0</v>
      </c>
      <c r="CZ974" s="11"/>
      <c r="DA974" s="11"/>
      <c r="DB974" s="11"/>
      <c r="DC974" s="11"/>
      <c r="DD974" s="9" t="str">
        <f t="shared" si="791"/>
        <v/>
      </c>
      <c r="DI974" s="9" t="str">
        <f t="shared" si="792"/>
        <v/>
      </c>
      <c r="DT974" s="9">
        <f>VLOOKUP(BG974,ディレクトリID!A:B,2)</f>
        <v>407712</v>
      </c>
      <c r="DV974" s="4" t="str">
        <f t="shared" si="793"/>
        <v>【ブレーキ　ONEBYESU】</v>
      </c>
      <c r="DW974" s="4" t="str">
        <f t="shared" si="794"/>
        <v>【ブレーキ　ONEBYESU】</v>
      </c>
      <c r="DX974" s="9">
        <f t="shared" si="795"/>
        <v>4</v>
      </c>
      <c r="DY974" s="11"/>
      <c r="DZ974" s="9" t="str">
        <f t="shared" si="796"/>
        <v>1</v>
      </c>
      <c r="EA974" s="9" t="str">
        <f t="shared" si="796"/>
        <v>1</v>
      </c>
      <c r="EB974" s="11"/>
      <c r="EC974" s="11"/>
      <c r="ED974" s="11"/>
      <c r="EE974" s="9" t="str">
        <f t="shared" si="797"/>
        <v>0</v>
      </c>
      <c r="EO974" s="5" t="s">
        <v>428</v>
      </c>
      <c r="EP974" s="8" t="s">
        <v>429</v>
      </c>
      <c r="EQ974" s="8" t="s">
        <v>429</v>
      </c>
      <c r="ER974" s="8" t="s">
        <v>209</v>
      </c>
      <c r="ES974" s="8" t="s">
        <v>430</v>
      </c>
      <c r="ET974" s="9" t="str">
        <f t="shared" si="798"/>
        <v>2</v>
      </c>
      <c r="EU974" s="11"/>
      <c r="EV974" s="11"/>
      <c r="EW974" s="11"/>
      <c r="EX974" s="9" t="str">
        <f t="shared" si="799"/>
        <v>0</v>
      </c>
      <c r="EY974" s="9" t="str">
        <f t="shared" si="799"/>
        <v>0</v>
      </c>
      <c r="EZ974" s="11"/>
      <c r="FA974" s="11"/>
      <c r="FB974" s="9" t="str">
        <f t="shared" si="800"/>
        <v>0</v>
      </c>
      <c r="FC974" s="9" t="str">
        <f t="shared" si="800"/>
        <v>0</v>
      </c>
      <c r="FD974" s="9" t="str">
        <f t="shared" si="801"/>
        <v>1</v>
      </c>
      <c r="FE974" s="9" t="str">
        <f t="shared" si="802"/>
        <v>1</v>
      </c>
      <c r="FF974" s="9" t="str">
        <f t="shared" si="802"/>
        <v>1</v>
      </c>
      <c r="GJ974" s="4" t="str">
        <f t="shared" si="806"/>
        <v>パーツ\ブレーキ:ブランド\ONEBYESU</v>
      </c>
      <c r="GK974" s="4" t="str">
        <f t="shared" si="803"/>
        <v>u:u</v>
      </c>
      <c r="GL974" s="11"/>
      <c r="GM974" s="4" t="str">
        <f t="shared" si="804"/>
        <v>::</v>
      </c>
      <c r="GN974" s="4" t="str">
        <f t="shared" si="804"/>
        <v>::</v>
      </c>
      <c r="GO974" s="4" t="str">
        <f t="shared" si="804"/>
        <v>::</v>
      </c>
      <c r="GP974" s="4" t="str">
        <f t="shared" si="805"/>
        <v>1</v>
      </c>
    </row>
    <row r="975" spans="1:198" ht="28" customHeight="1">
      <c r="A975" s="5" t="s">
        <v>5167</v>
      </c>
      <c r="B975" s="5" t="s">
        <v>5169</v>
      </c>
      <c r="C975" s="5" t="s">
        <v>5167</v>
      </c>
      <c r="D975" s="9" t="str">
        <f t="shared" si="771"/>
        <v>u</v>
      </c>
      <c r="E975" s="9" t="str">
        <f t="shared" si="772"/>
        <v xml:space="preserve"> / （OnebyESUCNCブレーキシューBLACK）</v>
      </c>
      <c r="F975" s="9" t="str">
        <f t="shared" si="773"/>
        <v xml:space="preserve"> / （OnebyESUCNCブレーキシューBLACK）</v>
      </c>
      <c r="G975" s="5">
        <v>3675</v>
      </c>
      <c r="H975" s="9">
        <f t="shared" si="774"/>
        <v>3675</v>
      </c>
      <c r="I975" s="9" t="str">
        <f t="shared" si="775"/>
        <v>0</v>
      </c>
      <c r="J975" s="9" t="str">
        <f t="shared" si="776"/>
        <v>1</v>
      </c>
      <c r="P975" s="9" t="str">
        <f t="shared" si="777"/>
        <v>OnebyESUCNCブレーキシューBLACK</v>
      </c>
      <c r="AI975" s="9" t="str">
        <f t="shared" si="778"/>
        <v>http://image.rakuten.co.jp/brotures/cabinet/items/onebyesu/obs_brake_shoe_bk.jpg</v>
      </c>
      <c r="AS975" s="9" t="str">
        <f t="shared" si="779"/>
        <v>1</v>
      </c>
      <c r="AT975" s="9" t="str">
        <f t="shared" si="779"/>
        <v>1</v>
      </c>
      <c r="AU975" s="9" t="str">
        <f t="shared" si="780"/>
        <v>0</v>
      </c>
      <c r="AV975" s="9" t="str">
        <f t="shared" si="781"/>
        <v>1</v>
      </c>
      <c r="AW975" s="9" t="str">
        <f t="shared" si="782"/>
        <v>0</v>
      </c>
      <c r="AX975" s="9" t="str">
        <f t="shared" si="782"/>
        <v>0</v>
      </c>
      <c r="AY975" s="11"/>
      <c r="AZ975" s="11"/>
      <c r="BA975" s="11"/>
      <c r="BB975" s="9" t="str">
        <f t="shared" si="783"/>
        <v>-1</v>
      </c>
      <c r="BC975" s="9" t="str">
        <f t="shared" si="784"/>
        <v>0</v>
      </c>
      <c r="BG975" s="5" t="s">
        <v>1104</v>
      </c>
      <c r="BH975" s="5" t="s">
        <v>8511</v>
      </c>
      <c r="CS975" s="9" t="str">
        <f t="shared" si="785"/>
        <v>0</v>
      </c>
      <c r="CT975" s="9" t="str">
        <f t="shared" si="786"/>
        <v>&lt;iframe src="http://www.rakuten.ne.jp/gold/brotures/spec/onebyesu/obs_brake_shoe_bk.html" frameborder="0" id="spec-content" scrolling="no"&gt;&lt;/iframe&gt;</v>
      </c>
      <c r="CU975" s="9" t="str">
        <f t="shared" si="787"/>
        <v/>
      </c>
      <c r="CV975" s="9" t="str">
        <f t="shared" si="788"/>
        <v>&lt;div class="row-fluid"&gt;&lt;iframe src="http://www.rakuten.ne.jp/gold/brotures/items/onebyesu/obs_brake_shoe_bk.html" frameborder="0" id="skin-product" scrolling="no"&gt;&lt;/iframe&gt;&lt;/div&gt;</v>
      </c>
      <c r="CW975" s="11" t="str">
        <f t="shared" si="789"/>
        <v/>
      </c>
      <c r="CX975" t="s">
        <v>5167</v>
      </c>
      <c r="CY975" s="9" t="str">
        <f t="shared" si="790"/>
        <v>0</v>
      </c>
      <c r="CZ975" s="11"/>
      <c r="DA975" s="11"/>
      <c r="DB975" s="11"/>
      <c r="DC975" s="11"/>
      <c r="DD975" s="9" t="str">
        <f t="shared" si="791"/>
        <v/>
      </c>
      <c r="DI975" s="9" t="str">
        <f t="shared" si="792"/>
        <v/>
      </c>
      <c r="DT975" s="9">
        <f>VLOOKUP(BG975,ディレクトリID!A:B,2)</f>
        <v>407712</v>
      </c>
      <c r="DV975" s="4" t="str">
        <f t="shared" si="793"/>
        <v>【ブレーキ　ONEBYESU】</v>
      </c>
      <c r="DW975" s="4" t="str">
        <f t="shared" si="794"/>
        <v>【ブレーキ　ONEBYESU】</v>
      </c>
      <c r="DX975" s="9">
        <f t="shared" si="795"/>
        <v>4</v>
      </c>
      <c r="DY975" s="11"/>
      <c r="DZ975" s="9" t="str">
        <f t="shared" si="796"/>
        <v>1</v>
      </c>
      <c r="EA975" s="9" t="str">
        <f t="shared" si="796"/>
        <v>1</v>
      </c>
      <c r="EB975" s="11"/>
      <c r="EC975" s="11"/>
      <c r="ED975" s="11"/>
      <c r="EE975" s="9" t="str">
        <f t="shared" si="797"/>
        <v>0</v>
      </c>
      <c r="EO975" s="5" t="s">
        <v>428</v>
      </c>
      <c r="EP975" s="8" t="s">
        <v>429</v>
      </c>
      <c r="EQ975" s="8" t="s">
        <v>429</v>
      </c>
      <c r="ER975" s="8" t="s">
        <v>209</v>
      </c>
      <c r="ES975" s="8" t="s">
        <v>430</v>
      </c>
      <c r="ET975" s="9" t="str">
        <f t="shared" si="798"/>
        <v>2</v>
      </c>
      <c r="EU975" s="11"/>
      <c r="EV975" s="11"/>
      <c r="EW975" s="11"/>
      <c r="EX975" s="9" t="str">
        <f t="shared" si="799"/>
        <v>0</v>
      </c>
      <c r="EY975" s="9" t="str">
        <f t="shared" si="799"/>
        <v>0</v>
      </c>
      <c r="EZ975" s="11"/>
      <c r="FA975" s="11"/>
      <c r="FB975" s="9" t="str">
        <f t="shared" si="800"/>
        <v>0</v>
      </c>
      <c r="FC975" s="9" t="str">
        <f t="shared" si="800"/>
        <v>0</v>
      </c>
      <c r="FD975" s="9" t="str">
        <f t="shared" si="801"/>
        <v>1</v>
      </c>
      <c r="FE975" s="9" t="str">
        <f t="shared" si="802"/>
        <v>1</v>
      </c>
      <c r="FF975" s="9" t="str">
        <f t="shared" si="802"/>
        <v>1</v>
      </c>
      <c r="GJ975" s="4" t="str">
        <f t="shared" si="806"/>
        <v>パーツ\ブレーキ:ブランド\ONEBYESU</v>
      </c>
      <c r="GK975" s="4" t="str">
        <f t="shared" si="803"/>
        <v>u:u</v>
      </c>
      <c r="GL975" s="11"/>
      <c r="GM975" s="4" t="str">
        <f t="shared" si="804"/>
        <v>::</v>
      </c>
      <c r="GN975" s="4" t="str">
        <f t="shared" si="804"/>
        <v>::</v>
      </c>
      <c r="GO975" s="4" t="str">
        <f t="shared" si="804"/>
        <v>::</v>
      </c>
      <c r="GP975" s="4" t="str">
        <f t="shared" si="805"/>
        <v>1</v>
      </c>
    </row>
    <row r="976" spans="1:198" ht="28" customHeight="1">
      <c r="A976" s="5" t="s">
        <v>5173</v>
      </c>
      <c r="B976" s="5" t="s">
        <v>5175</v>
      </c>
      <c r="C976" s="5" t="s">
        <v>5173</v>
      </c>
      <c r="D976" s="9" t="str">
        <f t="shared" si="771"/>
        <v>u</v>
      </c>
      <c r="E976" s="9" t="str">
        <f t="shared" si="772"/>
        <v xml:space="preserve"> / （OnebyESUOBS-R11カーボンフォーク）</v>
      </c>
      <c r="F976" s="9" t="str">
        <f t="shared" si="773"/>
        <v xml:space="preserve"> / （OnebyESUOBS-R11カーボンフォーク）</v>
      </c>
      <c r="G976" s="5">
        <v>36750</v>
      </c>
      <c r="H976" s="9">
        <f t="shared" si="774"/>
        <v>36750</v>
      </c>
      <c r="I976" s="9" t="str">
        <f t="shared" si="775"/>
        <v>0</v>
      </c>
      <c r="J976" s="9" t="str">
        <f t="shared" si="776"/>
        <v>1</v>
      </c>
      <c r="P976" s="9" t="str">
        <f t="shared" si="777"/>
        <v>OnebyESUOBS-R11カーボンフォーク</v>
      </c>
      <c r="AI976" s="9" t="str">
        <f t="shared" si="778"/>
        <v>http://image.rakuten.co.jp/brotures/cabinet/items/onebyesu/obs_fork_obs-r11.jpg</v>
      </c>
      <c r="AS976" s="9" t="str">
        <f t="shared" si="779"/>
        <v>1</v>
      </c>
      <c r="AT976" s="9" t="str">
        <f t="shared" si="779"/>
        <v>1</v>
      </c>
      <c r="AU976" s="9" t="str">
        <f t="shared" si="780"/>
        <v>0</v>
      </c>
      <c r="AV976" s="9" t="str">
        <f t="shared" si="781"/>
        <v>1</v>
      </c>
      <c r="AW976" s="9" t="str">
        <f t="shared" si="782"/>
        <v>0</v>
      </c>
      <c r="AX976" s="9" t="str">
        <f t="shared" si="782"/>
        <v>0</v>
      </c>
      <c r="AY976" s="11"/>
      <c r="AZ976" s="11"/>
      <c r="BA976" s="11"/>
      <c r="BB976" s="9" t="str">
        <f t="shared" si="783"/>
        <v>-1</v>
      </c>
      <c r="BC976" s="9" t="str">
        <f t="shared" si="784"/>
        <v>0</v>
      </c>
      <c r="BG976" s="5" t="s">
        <v>234</v>
      </c>
      <c r="BH976" s="5" t="s">
        <v>8511</v>
      </c>
      <c r="CS976" s="9" t="str">
        <f t="shared" si="785"/>
        <v>0</v>
      </c>
      <c r="CT976" s="9" t="str">
        <f t="shared" si="786"/>
        <v>&lt;iframe src="http://www.rakuten.ne.jp/gold/brotures/spec/onebyesu/obs_fork_obs-r11.html" frameborder="0" id="spec-content" scrolling="no"&gt;&lt;/iframe&gt;</v>
      </c>
      <c r="CU976" s="9" t="str">
        <f t="shared" si="787"/>
        <v/>
      </c>
      <c r="CV976" s="9" t="str">
        <f t="shared" si="788"/>
        <v>&lt;div class="row-fluid"&gt;&lt;iframe src="http://www.rakuten.ne.jp/gold/brotures/items/onebyesu/obs_fork_obs-r11.html" frameborder="0" id="skin-product" scrolling="no"&gt;&lt;/iframe&gt;&lt;/div&gt;</v>
      </c>
      <c r="CW976" s="11" t="str">
        <f t="shared" si="789"/>
        <v/>
      </c>
      <c r="CX976" t="s">
        <v>5173</v>
      </c>
      <c r="CY976" s="9" t="str">
        <f t="shared" si="790"/>
        <v>0</v>
      </c>
      <c r="CZ976" s="11"/>
      <c r="DA976" s="11"/>
      <c r="DB976" s="11"/>
      <c r="DC976" s="11"/>
      <c r="DD976" s="9" t="str">
        <f t="shared" si="791"/>
        <v/>
      </c>
      <c r="DI976" s="9" t="str">
        <f t="shared" si="792"/>
        <v/>
      </c>
      <c r="DT976" s="9">
        <f>VLOOKUP(BG976,ディレクトリID!A:B,2)</f>
        <v>563158</v>
      </c>
      <c r="DV976" s="4" t="str">
        <f t="shared" si="793"/>
        <v>【フォーク　ONEBYESU】</v>
      </c>
      <c r="DW976" s="4" t="str">
        <f t="shared" si="794"/>
        <v>【フォーク　ONEBYESU】</v>
      </c>
      <c r="DX976" s="9">
        <f t="shared" si="795"/>
        <v>4</v>
      </c>
      <c r="DY976" s="11"/>
      <c r="DZ976" s="9" t="str">
        <f t="shared" si="796"/>
        <v>1</v>
      </c>
      <c r="EA976" s="9" t="str">
        <f t="shared" si="796"/>
        <v>1</v>
      </c>
      <c r="EB976" s="11"/>
      <c r="EC976" s="11"/>
      <c r="ED976" s="11"/>
      <c r="EE976" s="9" t="str">
        <f t="shared" si="797"/>
        <v>0</v>
      </c>
      <c r="EO976" s="5" t="s">
        <v>428</v>
      </c>
      <c r="EP976" s="8" t="s">
        <v>429</v>
      </c>
      <c r="EQ976" s="8" t="s">
        <v>429</v>
      </c>
      <c r="ER976" s="8" t="s">
        <v>209</v>
      </c>
      <c r="ES976" s="8" t="s">
        <v>430</v>
      </c>
      <c r="ET976" s="9" t="str">
        <f t="shared" si="798"/>
        <v>2</v>
      </c>
      <c r="EU976" s="11"/>
      <c r="EV976" s="11"/>
      <c r="EW976" s="11"/>
      <c r="EX976" s="9" t="str">
        <f t="shared" si="799"/>
        <v>0</v>
      </c>
      <c r="EY976" s="9" t="str">
        <f t="shared" si="799"/>
        <v>0</v>
      </c>
      <c r="EZ976" s="11"/>
      <c r="FA976" s="11"/>
      <c r="FB976" s="9" t="str">
        <f t="shared" si="800"/>
        <v>0</v>
      </c>
      <c r="FC976" s="9" t="str">
        <f t="shared" si="800"/>
        <v>0</v>
      </c>
      <c r="FD976" s="9" t="str">
        <f t="shared" si="801"/>
        <v>1</v>
      </c>
      <c r="FE976" s="9" t="str">
        <f t="shared" si="802"/>
        <v>1</v>
      </c>
      <c r="FF976" s="9" t="str">
        <f t="shared" si="802"/>
        <v>1</v>
      </c>
      <c r="GJ976" s="4" t="str">
        <f t="shared" si="806"/>
        <v>パーツ\フォーク:ブランド\ONEBYESU</v>
      </c>
      <c r="GK976" s="4" t="str">
        <f t="shared" si="803"/>
        <v>u:u</v>
      </c>
      <c r="GL976" s="11"/>
      <c r="GM976" s="4" t="str">
        <f t="shared" si="804"/>
        <v>::</v>
      </c>
      <c r="GN976" s="4" t="str">
        <f t="shared" si="804"/>
        <v>::</v>
      </c>
      <c r="GO976" s="4" t="str">
        <f t="shared" si="804"/>
        <v>::</v>
      </c>
      <c r="GP976" s="4" t="str">
        <f t="shared" si="805"/>
        <v>1</v>
      </c>
    </row>
    <row r="977" spans="1:198" ht="28" customHeight="1">
      <c r="A977" s="5" t="s">
        <v>5179</v>
      </c>
      <c r="B977" s="5" t="s">
        <v>5181</v>
      </c>
      <c r="C977" s="5" t="s">
        <v>5179</v>
      </c>
      <c r="D977" s="9" t="str">
        <f t="shared" si="771"/>
        <v>u</v>
      </c>
      <c r="E977" s="9" t="str">
        <f t="shared" si="772"/>
        <v xml:space="preserve"> / （OnebyESUOBS-R2カーボンフォーク）</v>
      </c>
      <c r="F977" s="9" t="str">
        <f t="shared" si="773"/>
        <v xml:space="preserve"> / （OnebyESUOBS-R2カーボンフォーク）</v>
      </c>
      <c r="G977" s="5">
        <v>34650</v>
      </c>
      <c r="H977" s="9">
        <f t="shared" si="774"/>
        <v>34650</v>
      </c>
      <c r="I977" s="9" t="str">
        <f t="shared" si="775"/>
        <v>0</v>
      </c>
      <c r="J977" s="9" t="str">
        <f t="shared" si="776"/>
        <v>1</v>
      </c>
      <c r="P977" s="9" t="str">
        <f t="shared" si="777"/>
        <v>OnebyESUOBS-R2カーボンフォーク</v>
      </c>
      <c r="AI977" s="9" t="str">
        <f t="shared" si="778"/>
        <v>http://image.rakuten.co.jp/brotures/cabinet/items/onebyesu/obs_fork_obs-r2.jpg</v>
      </c>
      <c r="AS977" s="9" t="str">
        <f t="shared" si="779"/>
        <v>1</v>
      </c>
      <c r="AT977" s="9" t="str">
        <f t="shared" si="779"/>
        <v>1</v>
      </c>
      <c r="AU977" s="9" t="str">
        <f t="shared" si="780"/>
        <v>0</v>
      </c>
      <c r="AV977" s="9" t="str">
        <f t="shared" si="781"/>
        <v>1</v>
      </c>
      <c r="AW977" s="9" t="str">
        <f t="shared" si="782"/>
        <v>0</v>
      </c>
      <c r="AX977" s="9" t="str">
        <f t="shared" si="782"/>
        <v>0</v>
      </c>
      <c r="AY977" s="11"/>
      <c r="AZ977" s="11"/>
      <c r="BA977" s="11"/>
      <c r="BB977" s="9" t="str">
        <f t="shared" si="783"/>
        <v>-1</v>
      </c>
      <c r="BC977" s="9" t="str">
        <f t="shared" si="784"/>
        <v>0</v>
      </c>
      <c r="BG977" s="5" t="s">
        <v>234</v>
      </c>
      <c r="BH977" s="5" t="s">
        <v>8511</v>
      </c>
      <c r="CS977" s="9" t="str">
        <f t="shared" si="785"/>
        <v>0</v>
      </c>
      <c r="CT977" s="9" t="str">
        <f t="shared" si="786"/>
        <v>&lt;iframe src="http://www.rakuten.ne.jp/gold/brotures/spec/onebyesu/obs_fork_obs-r2.html" frameborder="0" id="spec-content" scrolling="no"&gt;&lt;/iframe&gt;</v>
      </c>
      <c r="CU977" s="9" t="str">
        <f t="shared" si="787"/>
        <v/>
      </c>
      <c r="CV977" s="9" t="str">
        <f t="shared" si="788"/>
        <v>&lt;div class="row-fluid"&gt;&lt;iframe src="http://www.rakuten.ne.jp/gold/brotures/items/onebyesu/obs_fork_obs-r2.html" frameborder="0" id="skin-product" scrolling="no"&gt;&lt;/iframe&gt;&lt;/div&gt;</v>
      </c>
      <c r="CW977" s="11" t="str">
        <f t="shared" si="789"/>
        <v/>
      </c>
      <c r="CX977" t="s">
        <v>5179</v>
      </c>
      <c r="CY977" s="9" t="str">
        <f t="shared" si="790"/>
        <v>0</v>
      </c>
      <c r="CZ977" s="11"/>
      <c r="DA977" s="11"/>
      <c r="DB977" s="11"/>
      <c r="DC977" s="11"/>
      <c r="DD977" s="9" t="str">
        <f t="shared" si="791"/>
        <v/>
      </c>
      <c r="DI977" s="9" t="str">
        <f t="shared" si="792"/>
        <v/>
      </c>
      <c r="DT977" s="9">
        <f>VLOOKUP(BG977,ディレクトリID!A:B,2)</f>
        <v>563158</v>
      </c>
      <c r="DV977" s="4" t="str">
        <f t="shared" si="793"/>
        <v>【フォーク　ONEBYESU】</v>
      </c>
      <c r="DW977" s="4" t="str">
        <f t="shared" si="794"/>
        <v>【フォーク　ONEBYESU】</v>
      </c>
      <c r="DX977" s="9">
        <f t="shared" si="795"/>
        <v>4</v>
      </c>
      <c r="DY977" s="11"/>
      <c r="DZ977" s="9" t="str">
        <f t="shared" si="796"/>
        <v>1</v>
      </c>
      <c r="EA977" s="9" t="str">
        <f t="shared" si="796"/>
        <v>1</v>
      </c>
      <c r="EB977" s="11"/>
      <c r="EC977" s="11"/>
      <c r="ED977" s="11"/>
      <c r="EE977" s="9" t="str">
        <f t="shared" si="797"/>
        <v>0</v>
      </c>
      <c r="EO977" s="5" t="s">
        <v>428</v>
      </c>
      <c r="EP977" s="8" t="s">
        <v>429</v>
      </c>
      <c r="EQ977" s="8" t="s">
        <v>429</v>
      </c>
      <c r="ER977" s="8" t="s">
        <v>209</v>
      </c>
      <c r="ES977" s="8" t="s">
        <v>430</v>
      </c>
      <c r="ET977" s="9" t="str">
        <f t="shared" si="798"/>
        <v>2</v>
      </c>
      <c r="EU977" s="11"/>
      <c r="EV977" s="11"/>
      <c r="EW977" s="11"/>
      <c r="EX977" s="9" t="str">
        <f t="shared" si="799"/>
        <v>0</v>
      </c>
      <c r="EY977" s="9" t="str">
        <f t="shared" si="799"/>
        <v>0</v>
      </c>
      <c r="EZ977" s="11"/>
      <c r="FA977" s="11"/>
      <c r="FB977" s="9" t="str">
        <f t="shared" si="800"/>
        <v>0</v>
      </c>
      <c r="FC977" s="9" t="str">
        <f t="shared" si="800"/>
        <v>0</v>
      </c>
      <c r="FD977" s="9" t="str">
        <f t="shared" si="801"/>
        <v>1</v>
      </c>
      <c r="FE977" s="9" t="str">
        <f t="shared" si="802"/>
        <v>1</v>
      </c>
      <c r="FF977" s="9" t="str">
        <f t="shared" si="802"/>
        <v>1</v>
      </c>
      <c r="GJ977" s="4" t="str">
        <f t="shared" si="806"/>
        <v>パーツ\フォーク:ブランド\ONEBYESU</v>
      </c>
      <c r="GK977" s="4" t="str">
        <f t="shared" si="803"/>
        <v>u:u</v>
      </c>
      <c r="GL977" s="11"/>
      <c r="GM977" s="4" t="str">
        <f t="shared" si="804"/>
        <v>::</v>
      </c>
      <c r="GN977" s="4" t="str">
        <f t="shared" si="804"/>
        <v>::</v>
      </c>
      <c r="GO977" s="4" t="str">
        <f t="shared" si="804"/>
        <v>::</v>
      </c>
      <c r="GP977" s="4" t="str">
        <f t="shared" si="805"/>
        <v>1</v>
      </c>
    </row>
    <row r="978" spans="1:198" ht="28" customHeight="1">
      <c r="A978" s="5" t="s">
        <v>5185</v>
      </c>
      <c r="B978" s="5" t="s">
        <v>5187</v>
      </c>
      <c r="C978" s="5" t="s">
        <v>5185</v>
      </c>
      <c r="D978" s="9" t="str">
        <f t="shared" si="771"/>
        <v>u</v>
      </c>
      <c r="E978" s="9" t="str">
        <f t="shared" si="772"/>
        <v xml:space="preserve"> / （OnebyESUOBS-R21カーボンフォーク）</v>
      </c>
      <c r="F978" s="9" t="str">
        <f t="shared" si="773"/>
        <v xml:space="preserve"> / （OnebyESUOBS-R21カーボンフォーク）</v>
      </c>
      <c r="G978" s="5">
        <v>21000</v>
      </c>
      <c r="H978" s="9">
        <f t="shared" si="774"/>
        <v>21000</v>
      </c>
      <c r="I978" s="9" t="str">
        <f t="shared" si="775"/>
        <v>0</v>
      </c>
      <c r="J978" s="9" t="str">
        <f t="shared" si="776"/>
        <v>1</v>
      </c>
      <c r="P978" s="9" t="str">
        <f t="shared" si="777"/>
        <v>OnebyESUOBS-R21カーボンフォーク</v>
      </c>
      <c r="AI978" s="9" t="str">
        <f t="shared" si="778"/>
        <v>http://image.rakuten.co.jp/brotures/cabinet/items/onebyesu/obs_fork_obs-r21.jpg</v>
      </c>
      <c r="AS978" s="9" t="str">
        <f t="shared" si="779"/>
        <v>1</v>
      </c>
      <c r="AT978" s="9" t="str">
        <f t="shared" si="779"/>
        <v>1</v>
      </c>
      <c r="AU978" s="9" t="str">
        <f t="shared" si="780"/>
        <v>0</v>
      </c>
      <c r="AV978" s="9" t="str">
        <f t="shared" si="781"/>
        <v>1</v>
      </c>
      <c r="AW978" s="9" t="str">
        <f t="shared" si="782"/>
        <v>0</v>
      </c>
      <c r="AX978" s="9" t="str">
        <f t="shared" si="782"/>
        <v>0</v>
      </c>
      <c r="AY978" s="11"/>
      <c r="AZ978" s="11"/>
      <c r="BA978" s="11"/>
      <c r="BB978" s="9" t="str">
        <f t="shared" si="783"/>
        <v>-1</v>
      </c>
      <c r="BC978" s="9" t="str">
        <f t="shared" si="784"/>
        <v>0</v>
      </c>
      <c r="BG978" s="5" t="s">
        <v>234</v>
      </c>
      <c r="BH978" s="5" t="s">
        <v>8511</v>
      </c>
      <c r="CS978" s="9" t="str">
        <f t="shared" si="785"/>
        <v>0</v>
      </c>
      <c r="CT978" s="9" t="str">
        <f t="shared" si="786"/>
        <v>&lt;iframe src="http://www.rakuten.ne.jp/gold/brotures/spec/onebyesu/obs_fork_obs-r21.html" frameborder="0" id="spec-content" scrolling="no"&gt;&lt;/iframe&gt;</v>
      </c>
      <c r="CU978" s="9" t="str">
        <f t="shared" si="787"/>
        <v/>
      </c>
      <c r="CV978" s="9" t="str">
        <f t="shared" si="788"/>
        <v>&lt;div class="row-fluid"&gt;&lt;iframe src="http://www.rakuten.ne.jp/gold/brotures/items/onebyesu/obs_fork_obs-r21.html" frameborder="0" id="skin-product" scrolling="no"&gt;&lt;/iframe&gt;&lt;/div&gt;</v>
      </c>
      <c r="CW978" s="11" t="str">
        <f t="shared" si="789"/>
        <v/>
      </c>
      <c r="CX978" t="s">
        <v>5185</v>
      </c>
      <c r="CY978" s="9" t="str">
        <f t="shared" si="790"/>
        <v>0</v>
      </c>
      <c r="CZ978" s="11"/>
      <c r="DA978" s="11"/>
      <c r="DB978" s="11"/>
      <c r="DC978" s="11"/>
      <c r="DD978" s="9" t="str">
        <f t="shared" si="791"/>
        <v/>
      </c>
      <c r="DI978" s="9" t="str">
        <f t="shared" si="792"/>
        <v/>
      </c>
      <c r="DT978" s="9">
        <f>VLOOKUP(BG978,ディレクトリID!A:B,2)</f>
        <v>563158</v>
      </c>
      <c r="DV978" s="4" t="str">
        <f t="shared" si="793"/>
        <v>【フォーク　ONEBYESU】</v>
      </c>
      <c r="DW978" s="4" t="str">
        <f t="shared" si="794"/>
        <v>【フォーク　ONEBYESU】</v>
      </c>
      <c r="DX978" s="9">
        <f t="shared" si="795"/>
        <v>4</v>
      </c>
      <c r="DY978" s="11"/>
      <c r="DZ978" s="9" t="str">
        <f t="shared" si="796"/>
        <v>1</v>
      </c>
      <c r="EA978" s="9" t="str">
        <f t="shared" si="796"/>
        <v>1</v>
      </c>
      <c r="EB978" s="11"/>
      <c r="EC978" s="11"/>
      <c r="ED978" s="11"/>
      <c r="EE978" s="9" t="str">
        <f t="shared" si="797"/>
        <v>0</v>
      </c>
      <c r="EO978" s="5" t="s">
        <v>428</v>
      </c>
      <c r="EP978" s="8" t="s">
        <v>429</v>
      </c>
      <c r="EQ978" s="8" t="s">
        <v>429</v>
      </c>
      <c r="ER978" s="8" t="s">
        <v>209</v>
      </c>
      <c r="ES978" s="8" t="s">
        <v>430</v>
      </c>
      <c r="ET978" s="9" t="str">
        <f t="shared" si="798"/>
        <v>2</v>
      </c>
      <c r="EU978" s="11"/>
      <c r="EV978" s="11"/>
      <c r="EW978" s="11"/>
      <c r="EX978" s="9" t="str">
        <f t="shared" si="799"/>
        <v>0</v>
      </c>
      <c r="EY978" s="9" t="str">
        <f t="shared" si="799"/>
        <v>0</v>
      </c>
      <c r="EZ978" s="11"/>
      <c r="FA978" s="11"/>
      <c r="FB978" s="9" t="str">
        <f t="shared" si="800"/>
        <v>0</v>
      </c>
      <c r="FC978" s="9" t="str">
        <f t="shared" si="800"/>
        <v>0</v>
      </c>
      <c r="FD978" s="9" t="str">
        <f t="shared" si="801"/>
        <v>1</v>
      </c>
      <c r="FE978" s="9" t="str">
        <f t="shared" si="802"/>
        <v>1</v>
      </c>
      <c r="FF978" s="9" t="str">
        <f t="shared" si="802"/>
        <v>1</v>
      </c>
      <c r="GJ978" s="4" t="str">
        <f t="shared" si="806"/>
        <v>パーツ\フォーク:ブランド\ONEBYESU</v>
      </c>
      <c r="GK978" s="4" t="str">
        <f t="shared" si="803"/>
        <v>u:u</v>
      </c>
      <c r="GL978" s="11"/>
      <c r="GM978" s="4" t="str">
        <f t="shared" si="804"/>
        <v>::</v>
      </c>
      <c r="GN978" s="4" t="str">
        <f t="shared" si="804"/>
        <v>::</v>
      </c>
      <c r="GO978" s="4" t="str">
        <f t="shared" si="804"/>
        <v>::</v>
      </c>
      <c r="GP978" s="4" t="str">
        <f t="shared" si="805"/>
        <v>1</v>
      </c>
    </row>
    <row r="979" spans="1:198" ht="28" customHeight="1">
      <c r="A979" s="5" t="s">
        <v>5191</v>
      </c>
      <c r="B979" s="5" t="s">
        <v>5193</v>
      </c>
      <c r="C979" s="5" t="s">
        <v>5191</v>
      </c>
      <c r="D979" s="9" t="str">
        <f t="shared" si="771"/>
        <v>u</v>
      </c>
      <c r="E979" s="9" t="str">
        <f t="shared" si="772"/>
        <v xml:space="preserve"> / （OnebyESUマガダマシートポストBLACK）</v>
      </c>
      <c r="F979" s="9" t="str">
        <f t="shared" si="773"/>
        <v xml:space="preserve"> / （OnebyESUマガダマシートポストBLACK）</v>
      </c>
      <c r="G979" s="5">
        <v>15540</v>
      </c>
      <c r="H979" s="9">
        <f t="shared" si="774"/>
        <v>15540</v>
      </c>
      <c r="I979" s="9" t="str">
        <f t="shared" si="775"/>
        <v>0</v>
      </c>
      <c r="J979" s="9" t="str">
        <f t="shared" si="776"/>
        <v>1</v>
      </c>
      <c r="P979" s="9" t="str">
        <f t="shared" si="777"/>
        <v>OnebyESUマガダマシートポストBLACK</v>
      </c>
      <c r="AI979" s="9" t="str">
        <f t="shared" si="778"/>
        <v>http://image.rakuten.co.jp/brotures/cabinet/items/onebyesu/obs_sp_magadama_bk.jpg</v>
      </c>
      <c r="AS979" s="9" t="str">
        <f t="shared" si="779"/>
        <v>1</v>
      </c>
      <c r="AT979" s="9" t="str">
        <f t="shared" si="779"/>
        <v>1</v>
      </c>
      <c r="AU979" s="9" t="str">
        <f t="shared" si="780"/>
        <v>0</v>
      </c>
      <c r="AV979" s="9" t="str">
        <f t="shared" si="781"/>
        <v>1</v>
      </c>
      <c r="AW979" s="9" t="str">
        <f t="shared" si="782"/>
        <v>0</v>
      </c>
      <c r="AX979" s="9" t="str">
        <f t="shared" si="782"/>
        <v>0</v>
      </c>
      <c r="AY979" s="11"/>
      <c r="AZ979" s="11"/>
      <c r="BA979" s="11"/>
      <c r="BB979" s="9" t="str">
        <f t="shared" si="783"/>
        <v>-1</v>
      </c>
      <c r="BC979" s="9" t="str">
        <f t="shared" si="784"/>
        <v>0</v>
      </c>
      <c r="BG979" s="5" t="s">
        <v>547</v>
      </c>
      <c r="BH979" s="5" t="s">
        <v>8511</v>
      </c>
      <c r="CS979" s="9" t="str">
        <f t="shared" si="785"/>
        <v>0</v>
      </c>
      <c r="CT979" s="9" t="str">
        <f t="shared" si="786"/>
        <v>&lt;iframe src="http://www.rakuten.ne.jp/gold/brotures/spec/onebyesu/obs_sp_magadama_bk.html" frameborder="0" id="spec-content" scrolling="no"&gt;&lt;/iframe&gt;</v>
      </c>
      <c r="CU979" s="9" t="str">
        <f t="shared" si="787"/>
        <v/>
      </c>
      <c r="CV979" s="9" t="str">
        <f t="shared" si="788"/>
        <v>&lt;div class="row-fluid"&gt;&lt;iframe src="http://www.rakuten.ne.jp/gold/brotures/items/onebyesu/obs_sp_magadama_bk.html" frameborder="0" id="skin-product" scrolling="no"&gt;&lt;/iframe&gt;&lt;/div&gt;</v>
      </c>
      <c r="CW979" s="11" t="str">
        <f t="shared" si="789"/>
        <v/>
      </c>
      <c r="CX979" t="s">
        <v>5191</v>
      </c>
      <c r="CY979" s="9" t="str">
        <f t="shared" si="790"/>
        <v>0</v>
      </c>
      <c r="CZ979" s="11"/>
      <c r="DA979" s="11"/>
      <c r="DB979" s="11"/>
      <c r="DC979" s="11"/>
      <c r="DD979" s="9" t="str">
        <f t="shared" si="791"/>
        <v/>
      </c>
      <c r="DI979" s="9" t="str">
        <f t="shared" si="792"/>
        <v/>
      </c>
      <c r="DT979" s="9">
        <f>VLOOKUP(BG979,ディレクトリID!A:B,2)</f>
        <v>563161</v>
      </c>
      <c r="DV979" s="4" t="str">
        <f t="shared" si="793"/>
        <v>【シートポスト　ONEBYESU】</v>
      </c>
      <c r="DW979" s="4" t="str">
        <f t="shared" si="794"/>
        <v>【シートポスト　ONEBYESU】</v>
      </c>
      <c r="DX979" s="9">
        <f t="shared" si="795"/>
        <v>4</v>
      </c>
      <c r="DY979" s="11"/>
      <c r="DZ979" s="9" t="str">
        <f t="shared" si="796"/>
        <v>1</v>
      </c>
      <c r="EA979" s="9" t="str">
        <f t="shared" si="796"/>
        <v>1</v>
      </c>
      <c r="EB979" s="11"/>
      <c r="EC979" s="11"/>
      <c r="ED979" s="11"/>
      <c r="EE979" s="9" t="str">
        <f t="shared" si="797"/>
        <v>0</v>
      </c>
      <c r="EO979" s="5" t="s">
        <v>428</v>
      </c>
      <c r="EP979" s="8" t="s">
        <v>429</v>
      </c>
      <c r="EQ979" s="8" t="s">
        <v>429</v>
      </c>
      <c r="ER979" s="8" t="s">
        <v>209</v>
      </c>
      <c r="ES979" s="8" t="s">
        <v>430</v>
      </c>
      <c r="ET979" s="9" t="str">
        <f t="shared" si="798"/>
        <v>2</v>
      </c>
      <c r="EU979" s="11"/>
      <c r="EV979" s="11"/>
      <c r="EW979" s="11"/>
      <c r="EX979" s="9" t="str">
        <f t="shared" si="799"/>
        <v>0</v>
      </c>
      <c r="EY979" s="9" t="str">
        <f t="shared" si="799"/>
        <v>0</v>
      </c>
      <c r="EZ979" s="11"/>
      <c r="FA979" s="11"/>
      <c r="FB979" s="9" t="str">
        <f t="shared" si="800"/>
        <v>0</v>
      </c>
      <c r="FC979" s="9" t="str">
        <f t="shared" si="800"/>
        <v>0</v>
      </c>
      <c r="FD979" s="9" t="str">
        <f t="shared" si="801"/>
        <v>1</v>
      </c>
      <c r="FE979" s="9" t="str">
        <f t="shared" si="802"/>
        <v>1</v>
      </c>
      <c r="FF979" s="9" t="str">
        <f t="shared" si="802"/>
        <v>1</v>
      </c>
      <c r="GJ979" s="4" t="str">
        <f t="shared" si="806"/>
        <v>パーツ\シートポスト:ブランド\ONEBYESU</v>
      </c>
      <c r="GK979" s="4" t="str">
        <f t="shared" si="803"/>
        <v>u:u</v>
      </c>
      <c r="GL979" s="11"/>
      <c r="GM979" s="4" t="str">
        <f t="shared" si="804"/>
        <v>::</v>
      </c>
      <c r="GN979" s="4" t="str">
        <f t="shared" si="804"/>
        <v>::</v>
      </c>
      <c r="GO979" s="4" t="str">
        <f t="shared" si="804"/>
        <v>::</v>
      </c>
      <c r="GP979" s="4" t="str">
        <f t="shared" si="805"/>
        <v>1</v>
      </c>
    </row>
    <row r="980" spans="1:198" ht="28" customHeight="1">
      <c r="A980" s="5" t="s">
        <v>5197</v>
      </c>
      <c r="B980" s="5" t="s">
        <v>5199</v>
      </c>
      <c r="C980" s="5" t="s">
        <v>5197</v>
      </c>
      <c r="D980" s="9" t="str">
        <f t="shared" si="771"/>
        <v>u</v>
      </c>
      <c r="E980" s="9" t="str">
        <f t="shared" si="772"/>
        <v xml:space="preserve"> / （OnebyESUマガダマシートポストWHITE）</v>
      </c>
      <c r="F980" s="9" t="str">
        <f t="shared" si="773"/>
        <v xml:space="preserve"> / （OnebyESUマガダマシートポストWHITE）</v>
      </c>
      <c r="G980" s="5">
        <v>16590</v>
      </c>
      <c r="H980" s="9">
        <f t="shared" si="774"/>
        <v>16590</v>
      </c>
      <c r="I980" s="9" t="str">
        <f t="shared" si="775"/>
        <v>0</v>
      </c>
      <c r="J980" s="9" t="str">
        <f t="shared" si="776"/>
        <v>1</v>
      </c>
      <c r="P980" s="9" t="str">
        <f t="shared" si="777"/>
        <v>OnebyESUマガダマシートポストWHITE</v>
      </c>
      <c r="AI980" s="9" t="str">
        <f t="shared" si="778"/>
        <v>http://image.rakuten.co.jp/brotures/cabinet/items/onebyesu/obs_sp_magadama_wh.jpg</v>
      </c>
      <c r="AS980" s="9" t="str">
        <f t="shared" si="779"/>
        <v>1</v>
      </c>
      <c r="AT980" s="9" t="str">
        <f t="shared" si="779"/>
        <v>1</v>
      </c>
      <c r="AU980" s="9" t="str">
        <f t="shared" si="780"/>
        <v>0</v>
      </c>
      <c r="AV980" s="9" t="str">
        <f t="shared" si="781"/>
        <v>1</v>
      </c>
      <c r="AW980" s="9" t="str">
        <f t="shared" si="782"/>
        <v>0</v>
      </c>
      <c r="AX980" s="9" t="str">
        <f t="shared" si="782"/>
        <v>0</v>
      </c>
      <c r="AY980" s="11"/>
      <c r="AZ980" s="11"/>
      <c r="BA980" s="11"/>
      <c r="BB980" s="9" t="str">
        <f t="shared" si="783"/>
        <v>-1</v>
      </c>
      <c r="BC980" s="9" t="str">
        <f t="shared" si="784"/>
        <v>0</v>
      </c>
      <c r="BG980" s="5" t="s">
        <v>547</v>
      </c>
      <c r="BH980" s="5" t="s">
        <v>8511</v>
      </c>
      <c r="CS980" s="9" t="str">
        <f t="shared" si="785"/>
        <v>0</v>
      </c>
      <c r="CT980" s="9" t="str">
        <f t="shared" si="786"/>
        <v>&lt;iframe src="http://www.rakuten.ne.jp/gold/brotures/spec/onebyesu/obs_sp_magadama_wh.html" frameborder="0" id="spec-content" scrolling="no"&gt;&lt;/iframe&gt;</v>
      </c>
      <c r="CU980" s="9" t="str">
        <f t="shared" si="787"/>
        <v/>
      </c>
      <c r="CV980" s="9" t="str">
        <f t="shared" si="788"/>
        <v>&lt;div class="row-fluid"&gt;&lt;iframe src="http://www.rakuten.ne.jp/gold/brotures/items/onebyesu/obs_sp_magadama_wh.html" frameborder="0" id="skin-product" scrolling="no"&gt;&lt;/iframe&gt;&lt;/div&gt;</v>
      </c>
      <c r="CW980" s="11" t="str">
        <f t="shared" si="789"/>
        <v/>
      </c>
      <c r="CX980" t="s">
        <v>5197</v>
      </c>
      <c r="CY980" s="9" t="str">
        <f t="shared" si="790"/>
        <v>0</v>
      </c>
      <c r="CZ980" s="11"/>
      <c r="DA980" s="11"/>
      <c r="DB980" s="11"/>
      <c r="DC980" s="11"/>
      <c r="DD980" s="9" t="str">
        <f t="shared" si="791"/>
        <v/>
      </c>
      <c r="DI980" s="9" t="str">
        <f t="shared" si="792"/>
        <v/>
      </c>
      <c r="DT980" s="9">
        <f>VLOOKUP(BG980,ディレクトリID!A:B,2)</f>
        <v>563161</v>
      </c>
      <c r="DV980" s="4" t="str">
        <f t="shared" si="793"/>
        <v>【シートポスト　ONEBYESU】</v>
      </c>
      <c r="DW980" s="4" t="str">
        <f t="shared" si="794"/>
        <v>【シートポスト　ONEBYESU】</v>
      </c>
      <c r="DX980" s="9">
        <f t="shared" si="795"/>
        <v>4</v>
      </c>
      <c r="DY980" s="11"/>
      <c r="DZ980" s="9" t="str">
        <f t="shared" si="796"/>
        <v>1</v>
      </c>
      <c r="EA980" s="9" t="str">
        <f t="shared" si="796"/>
        <v>1</v>
      </c>
      <c r="EB980" s="11"/>
      <c r="EC980" s="11"/>
      <c r="ED980" s="11"/>
      <c r="EE980" s="9" t="str">
        <f t="shared" si="797"/>
        <v>0</v>
      </c>
      <c r="EO980" s="5" t="s">
        <v>428</v>
      </c>
      <c r="EP980" s="8" t="s">
        <v>429</v>
      </c>
      <c r="EQ980" s="8" t="s">
        <v>429</v>
      </c>
      <c r="ER980" s="8" t="s">
        <v>209</v>
      </c>
      <c r="ES980" s="8" t="s">
        <v>430</v>
      </c>
      <c r="ET980" s="9" t="str">
        <f t="shared" si="798"/>
        <v>2</v>
      </c>
      <c r="EU980" s="11"/>
      <c r="EV980" s="11"/>
      <c r="EW980" s="11"/>
      <c r="EX980" s="9" t="str">
        <f t="shared" si="799"/>
        <v>0</v>
      </c>
      <c r="EY980" s="9" t="str">
        <f t="shared" si="799"/>
        <v>0</v>
      </c>
      <c r="EZ980" s="11"/>
      <c r="FA980" s="11"/>
      <c r="FB980" s="9" t="str">
        <f t="shared" si="800"/>
        <v>0</v>
      </c>
      <c r="FC980" s="9" t="str">
        <f t="shared" si="800"/>
        <v>0</v>
      </c>
      <c r="FD980" s="9" t="str">
        <f t="shared" si="801"/>
        <v>1</v>
      </c>
      <c r="FE980" s="9" t="str">
        <f t="shared" si="802"/>
        <v>1</v>
      </c>
      <c r="FF980" s="9" t="str">
        <f t="shared" si="802"/>
        <v>1</v>
      </c>
      <c r="GJ980" s="4" t="str">
        <f t="shared" si="806"/>
        <v>パーツ\シートポスト:ブランド\ONEBYESU</v>
      </c>
      <c r="GK980" s="4" t="str">
        <f t="shared" si="803"/>
        <v>u:u</v>
      </c>
      <c r="GL980" s="11"/>
      <c r="GM980" s="4" t="str">
        <f t="shared" si="804"/>
        <v>::</v>
      </c>
      <c r="GN980" s="4" t="str">
        <f t="shared" si="804"/>
        <v>::</v>
      </c>
      <c r="GO980" s="4" t="str">
        <f t="shared" si="804"/>
        <v>::</v>
      </c>
      <c r="GP980" s="4" t="str">
        <f t="shared" si="805"/>
        <v>1</v>
      </c>
    </row>
    <row r="981" spans="1:198" ht="28" customHeight="1">
      <c r="A981" s="5" t="s">
        <v>5203</v>
      </c>
      <c r="B981" s="5" t="s">
        <v>5205</v>
      </c>
      <c r="C981" s="5" t="s">
        <v>5203</v>
      </c>
      <c r="D981" s="9" t="str">
        <f t="shared" si="771"/>
        <v>u</v>
      </c>
      <c r="E981" s="9" t="str">
        <f t="shared" si="772"/>
        <v xml:space="preserve"> / （OnebyESUムンクシートポストBLACK）</v>
      </c>
      <c r="F981" s="9" t="str">
        <f t="shared" si="773"/>
        <v xml:space="preserve"> / （OnebyESUムンクシートポストBLACK）</v>
      </c>
      <c r="G981" s="5">
        <v>13860</v>
      </c>
      <c r="H981" s="9">
        <f t="shared" si="774"/>
        <v>13860</v>
      </c>
      <c r="I981" s="9" t="str">
        <f t="shared" si="775"/>
        <v>0</v>
      </c>
      <c r="J981" s="9" t="str">
        <f t="shared" si="776"/>
        <v>1</v>
      </c>
      <c r="P981" s="9" t="str">
        <f t="shared" si="777"/>
        <v>OnebyESUムンクシートポストBLACK</v>
      </c>
      <c r="AI981" s="9" t="str">
        <f t="shared" si="778"/>
        <v>http://image.rakuten.co.jp/brotures/cabinet/items/onebyesu/obs_sp_munk_bk.jpg</v>
      </c>
      <c r="AS981" s="9" t="str">
        <f t="shared" si="779"/>
        <v>1</v>
      </c>
      <c r="AT981" s="9" t="str">
        <f t="shared" si="779"/>
        <v>1</v>
      </c>
      <c r="AU981" s="9" t="str">
        <f t="shared" si="780"/>
        <v>0</v>
      </c>
      <c r="AV981" s="9" t="str">
        <f t="shared" si="781"/>
        <v>1</v>
      </c>
      <c r="AW981" s="9" t="str">
        <f t="shared" si="782"/>
        <v>0</v>
      </c>
      <c r="AX981" s="9" t="str">
        <f t="shared" si="782"/>
        <v>0</v>
      </c>
      <c r="AY981" s="11"/>
      <c r="AZ981" s="11"/>
      <c r="BA981" s="11"/>
      <c r="BB981" s="9" t="str">
        <f t="shared" si="783"/>
        <v>-1</v>
      </c>
      <c r="BC981" s="9" t="str">
        <f t="shared" si="784"/>
        <v>0</v>
      </c>
      <c r="BG981" s="5" t="s">
        <v>547</v>
      </c>
      <c r="BH981" s="5" t="s">
        <v>8511</v>
      </c>
      <c r="CS981" s="9" t="str">
        <f t="shared" si="785"/>
        <v>0</v>
      </c>
      <c r="CT981" s="9" t="str">
        <f t="shared" si="786"/>
        <v>&lt;iframe src="http://www.rakuten.ne.jp/gold/brotures/spec/onebyesu/obs_sp_munk_bk.html" frameborder="0" id="spec-content" scrolling="no"&gt;&lt;/iframe&gt;</v>
      </c>
      <c r="CU981" s="9" t="str">
        <f t="shared" si="787"/>
        <v/>
      </c>
      <c r="CV981" s="9" t="str">
        <f t="shared" si="788"/>
        <v>&lt;div class="row-fluid"&gt;&lt;iframe src="http://www.rakuten.ne.jp/gold/brotures/items/onebyesu/obs_sp_munk_bk.html" frameborder="0" id="skin-product" scrolling="no"&gt;&lt;/iframe&gt;&lt;/div&gt;</v>
      </c>
      <c r="CW981" s="11" t="str">
        <f t="shared" si="789"/>
        <v/>
      </c>
      <c r="CX981" t="s">
        <v>5203</v>
      </c>
      <c r="CY981" s="9" t="str">
        <f t="shared" si="790"/>
        <v>0</v>
      </c>
      <c r="CZ981" s="11"/>
      <c r="DA981" s="11"/>
      <c r="DB981" s="11"/>
      <c r="DC981" s="11"/>
      <c r="DD981" s="9" t="str">
        <f t="shared" si="791"/>
        <v/>
      </c>
      <c r="DI981" s="9" t="str">
        <f t="shared" si="792"/>
        <v/>
      </c>
      <c r="DT981" s="9">
        <f>VLOOKUP(BG981,ディレクトリID!A:B,2)</f>
        <v>563161</v>
      </c>
      <c r="DV981" s="4" t="str">
        <f t="shared" si="793"/>
        <v>【シートポスト　ONEBYESU】</v>
      </c>
      <c r="DW981" s="4" t="str">
        <f t="shared" si="794"/>
        <v>【シートポスト　ONEBYESU】</v>
      </c>
      <c r="DX981" s="9">
        <f t="shared" si="795"/>
        <v>4</v>
      </c>
      <c r="DY981" s="11"/>
      <c r="DZ981" s="9" t="str">
        <f t="shared" si="796"/>
        <v>1</v>
      </c>
      <c r="EA981" s="9" t="str">
        <f t="shared" si="796"/>
        <v>1</v>
      </c>
      <c r="EB981" s="11"/>
      <c r="EC981" s="11"/>
      <c r="ED981" s="11"/>
      <c r="EE981" s="9" t="str">
        <f t="shared" si="797"/>
        <v>0</v>
      </c>
      <c r="EO981" s="5" t="s">
        <v>428</v>
      </c>
      <c r="EP981" s="8" t="s">
        <v>429</v>
      </c>
      <c r="EQ981" s="8" t="s">
        <v>429</v>
      </c>
      <c r="ER981" s="8" t="s">
        <v>209</v>
      </c>
      <c r="ES981" s="8" t="s">
        <v>430</v>
      </c>
      <c r="ET981" s="9" t="str">
        <f t="shared" si="798"/>
        <v>2</v>
      </c>
      <c r="EU981" s="11"/>
      <c r="EV981" s="11"/>
      <c r="EW981" s="11"/>
      <c r="EX981" s="9" t="str">
        <f t="shared" si="799"/>
        <v>0</v>
      </c>
      <c r="EY981" s="9" t="str">
        <f t="shared" si="799"/>
        <v>0</v>
      </c>
      <c r="EZ981" s="11"/>
      <c r="FA981" s="11"/>
      <c r="FB981" s="9" t="str">
        <f t="shared" si="800"/>
        <v>0</v>
      </c>
      <c r="FC981" s="9" t="str">
        <f t="shared" si="800"/>
        <v>0</v>
      </c>
      <c r="FD981" s="9" t="str">
        <f t="shared" si="801"/>
        <v>1</v>
      </c>
      <c r="FE981" s="9" t="str">
        <f t="shared" si="802"/>
        <v>1</v>
      </c>
      <c r="FF981" s="9" t="str">
        <f t="shared" si="802"/>
        <v>1</v>
      </c>
      <c r="GJ981" s="4" t="str">
        <f t="shared" si="806"/>
        <v>パーツ\シートポスト:ブランド\ONEBYESU</v>
      </c>
      <c r="GK981" s="4" t="str">
        <f t="shared" si="803"/>
        <v>u:u</v>
      </c>
      <c r="GL981" s="11"/>
      <c r="GM981" s="4" t="str">
        <f t="shared" si="804"/>
        <v>::</v>
      </c>
      <c r="GN981" s="4" t="str">
        <f t="shared" si="804"/>
        <v>::</v>
      </c>
      <c r="GO981" s="4" t="str">
        <f t="shared" si="804"/>
        <v>::</v>
      </c>
      <c r="GP981" s="4" t="str">
        <f t="shared" si="805"/>
        <v>1</v>
      </c>
    </row>
    <row r="982" spans="1:198" ht="28" customHeight="1">
      <c r="A982" s="5" t="s">
        <v>5209</v>
      </c>
      <c r="B982" s="5" t="s">
        <v>5211</v>
      </c>
      <c r="C982" s="5" t="s">
        <v>5209</v>
      </c>
      <c r="D982" s="9" t="str">
        <f t="shared" si="771"/>
        <v>u</v>
      </c>
      <c r="E982" s="9" t="str">
        <f t="shared" si="772"/>
        <v xml:space="preserve"> / （OnebyESUムンクシートポストWHITE）</v>
      </c>
      <c r="F982" s="9" t="str">
        <f t="shared" si="773"/>
        <v xml:space="preserve"> / （OnebyESUムンクシートポストWHITE）</v>
      </c>
      <c r="G982" s="5">
        <v>14910</v>
      </c>
      <c r="H982" s="9">
        <f t="shared" si="774"/>
        <v>14910</v>
      </c>
      <c r="I982" s="9" t="str">
        <f t="shared" si="775"/>
        <v>0</v>
      </c>
      <c r="J982" s="9" t="str">
        <f t="shared" si="776"/>
        <v>1</v>
      </c>
      <c r="P982" s="9" t="str">
        <f t="shared" si="777"/>
        <v>OnebyESUムンクシートポストWHITE</v>
      </c>
      <c r="AI982" s="9" t="str">
        <f t="shared" si="778"/>
        <v>http://image.rakuten.co.jp/brotures/cabinet/items/onebyesu/obs_sp_munk_wh.jpg</v>
      </c>
      <c r="AS982" s="9" t="str">
        <f t="shared" ref="AS982:AT1001" si="807">IF($A982&lt;&gt;"","1","")</f>
        <v>1</v>
      </c>
      <c r="AT982" s="9" t="str">
        <f t="shared" si="807"/>
        <v>1</v>
      </c>
      <c r="AU982" s="9" t="str">
        <f t="shared" si="780"/>
        <v>0</v>
      </c>
      <c r="AV982" s="9" t="str">
        <f t="shared" si="781"/>
        <v>1</v>
      </c>
      <c r="AW982" s="9" t="str">
        <f t="shared" ref="AW982:AX1001" si="808">IF($A982&lt;&gt;"","0","")</f>
        <v>0</v>
      </c>
      <c r="AX982" s="9" t="str">
        <f t="shared" si="808"/>
        <v>0</v>
      </c>
      <c r="AY982" s="11"/>
      <c r="AZ982" s="11"/>
      <c r="BA982" s="11"/>
      <c r="BB982" s="9" t="str">
        <f t="shared" si="783"/>
        <v>-1</v>
      </c>
      <c r="BC982" s="9" t="str">
        <f t="shared" si="784"/>
        <v>0</v>
      </c>
      <c r="BG982" s="5" t="s">
        <v>547</v>
      </c>
      <c r="BH982" s="5" t="s">
        <v>8511</v>
      </c>
      <c r="CS982" s="9" t="str">
        <f t="shared" si="785"/>
        <v>0</v>
      </c>
      <c r="CT982" s="9" t="str">
        <f t="shared" si="786"/>
        <v>&lt;iframe src="http://www.rakuten.ne.jp/gold/brotures/spec/onebyesu/obs_sp_munk_wh.html" frameborder="0" id="spec-content" scrolling="no"&gt;&lt;/iframe&gt;</v>
      </c>
      <c r="CU982" s="9" t="str">
        <f t="shared" si="787"/>
        <v/>
      </c>
      <c r="CV982" s="9" t="str">
        <f t="shared" si="788"/>
        <v>&lt;div class="row-fluid"&gt;&lt;iframe src="http://www.rakuten.ne.jp/gold/brotures/items/onebyesu/obs_sp_munk_wh.html" frameborder="0" id="skin-product" scrolling="no"&gt;&lt;/iframe&gt;&lt;/div&gt;</v>
      </c>
      <c r="CW982" s="11" t="str">
        <f t="shared" si="789"/>
        <v/>
      </c>
      <c r="CX982" t="s">
        <v>5209</v>
      </c>
      <c r="CY982" s="9" t="str">
        <f t="shared" si="790"/>
        <v>0</v>
      </c>
      <c r="CZ982" s="11"/>
      <c r="DA982" s="11"/>
      <c r="DB982" s="11"/>
      <c r="DC982" s="11"/>
      <c r="DD982" s="9" t="str">
        <f t="shared" si="791"/>
        <v/>
      </c>
      <c r="DI982" s="9" t="str">
        <f t="shared" si="792"/>
        <v/>
      </c>
      <c r="DT982" s="9">
        <f>VLOOKUP(BG982,ディレクトリID!A:B,2)</f>
        <v>563161</v>
      </c>
      <c r="DV982" s="4" t="str">
        <f t="shared" si="793"/>
        <v>【シートポスト　ONEBYESU】</v>
      </c>
      <c r="DW982" s="4" t="str">
        <f t="shared" si="794"/>
        <v>【シートポスト　ONEBYESU】</v>
      </c>
      <c r="DX982" s="9">
        <f t="shared" si="795"/>
        <v>4</v>
      </c>
      <c r="DY982" s="11"/>
      <c r="DZ982" s="9" t="str">
        <f t="shared" ref="DZ982:EA1001" si="809">IF($A982&lt;&gt;"","1","")</f>
        <v>1</v>
      </c>
      <c r="EA982" s="9" t="str">
        <f t="shared" si="809"/>
        <v>1</v>
      </c>
      <c r="EB982" s="11"/>
      <c r="EC982" s="11"/>
      <c r="ED982" s="11"/>
      <c r="EE982" s="9" t="str">
        <f t="shared" si="797"/>
        <v>0</v>
      </c>
      <c r="EO982" s="5" t="s">
        <v>428</v>
      </c>
      <c r="EP982" s="8" t="s">
        <v>429</v>
      </c>
      <c r="EQ982" s="8" t="s">
        <v>429</v>
      </c>
      <c r="ER982" s="8" t="s">
        <v>209</v>
      </c>
      <c r="ES982" s="8" t="s">
        <v>430</v>
      </c>
      <c r="ET982" s="9" t="str">
        <f t="shared" si="798"/>
        <v>2</v>
      </c>
      <c r="EU982" s="11"/>
      <c r="EV982" s="11"/>
      <c r="EW982" s="11"/>
      <c r="EX982" s="9" t="str">
        <f t="shared" ref="EX982:EY1001" si="810">IF($A982&lt;&gt;"","0","")</f>
        <v>0</v>
      </c>
      <c r="EY982" s="9" t="str">
        <f t="shared" si="810"/>
        <v>0</v>
      </c>
      <c r="EZ982" s="11"/>
      <c r="FA982" s="11"/>
      <c r="FB982" s="9" t="str">
        <f t="shared" ref="FB982:FC1001" si="811">IF($A982&lt;&gt;"","0","")</f>
        <v>0</v>
      </c>
      <c r="FC982" s="9" t="str">
        <f t="shared" si="811"/>
        <v>0</v>
      </c>
      <c r="FD982" s="9" t="str">
        <f t="shared" si="801"/>
        <v>1</v>
      </c>
      <c r="FE982" s="9" t="str">
        <f t="shared" ref="FE982:FF1001" si="812">IF($BG982="完成車","3","1")</f>
        <v>1</v>
      </c>
      <c r="FF982" s="9" t="str">
        <f t="shared" si="812"/>
        <v>1</v>
      </c>
      <c r="GJ982" s="4" t="str">
        <f t="shared" si="806"/>
        <v>パーツ\シートポスト:ブランド\ONEBYESU</v>
      </c>
      <c r="GK982" s="4" t="str">
        <f t="shared" si="803"/>
        <v>u:u</v>
      </c>
      <c r="GL982" s="11"/>
      <c r="GM982" s="4" t="str">
        <f t="shared" ref="GM982:GO1001" si="813">IF($A982&lt;&gt;"","::","")</f>
        <v>::</v>
      </c>
      <c r="GN982" s="4" t="str">
        <f t="shared" si="813"/>
        <v>::</v>
      </c>
      <c r="GO982" s="4" t="str">
        <f t="shared" si="813"/>
        <v>::</v>
      </c>
      <c r="GP982" s="4" t="str">
        <f t="shared" si="805"/>
        <v>1</v>
      </c>
    </row>
    <row r="983" spans="1:198" ht="28" customHeight="1">
      <c r="A983" s="5" t="s">
        <v>5215</v>
      </c>
      <c r="B983" s="5" t="s">
        <v>5217</v>
      </c>
      <c r="C983" s="5" t="s">
        <v>5215</v>
      </c>
      <c r="D983" s="9" t="str">
        <f t="shared" si="771"/>
        <v>u</v>
      </c>
      <c r="E983" s="9" t="str">
        <f t="shared" si="772"/>
        <v xml:space="preserve"> / （OnebyESU77ステム）</v>
      </c>
      <c r="F983" s="9" t="str">
        <f t="shared" si="773"/>
        <v xml:space="preserve"> / （OnebyESU77ステム）</v>
      </c>
      <c r="G983" s="5">
        <v>5460</v>
      </c>
      <c r="H983" s="9">
        <f t="shared" si="774"/>
        <v>5460</v>
      </c>
      <c r="I983" s="9" t="str">
        <f t="shared" si="775"/>
        <v>0</v>
      </c>
      <c r="J983" s="9" t="str">
        <f t="shared" si="776"/>
        <v>1</v>
      </c>
      <c r="P983" s="9" t="str">
        <f t="shared" si="777"/>
        <v>OnebyESU77ステム</v>
      </c>
      <c r="AI983" s="9" t="str">
        <f t="shared" si="778"/>
        <v>http://image.rakuten.co.jp/brotures/cabinet/items/onebyesu/obs_stem_77.jpg</v>
      </c>
      <c r="AS983" s="9" t="str">
        <f t="shared" si="807"/>
        <v>1</v>
      </c>
      <c r="AT983" s="9" t="str">
        <f t="shared" si="807"/>
        <v>1</v>
      </c>
      <c r="AU983" s="9" t="str">
        <f t="shared" si="780"/>
        <v>0</v>
      </c>
      <c r="AV983" s="9" t="str">
        <f t="shared" si="781"/>
        <v>1</v>
      </c>
      <c r="AW983" s="9" t="str">
        <f t="shared" si="808"/>
        <v>0</v>
      </c>
      <c r="AX983" s="9" t="str">
        <f t="shared" si="808"/>
        <v>0</v>
      </c>
      <c r="AY983" s="11"/>
      <c r="AZ983" s="11"/>
      <c r="BA983" s="11"/>
      <c r="BB983" s="9" t="str">
        <f t="shared" si="783"/>
        <v>-1</v>
      </c>
      <c r="BC983" s="9" t="str">
        <f t="shared" si="784"/>
        <v>0</v>
      </c>
      <c r="BG983" s="5" t="s">
        <v>322</v>
      </c>
      <c r="BH983" s="5" t="s">
        <v>8511</v>
      </c>
      <c r="CS983" s="9" t="str">
        <f t="shared" si="785"/>
        <v>0</v>
      </c>
      <c r="CT983" s="9" t="str">
        <f t="shared" si="786"/>
        <v>&lt;iframe src="http://www.rakuten.ne.jp/gold/brotures/spec/onebyesu/obs_stem_77.html" frameborder="0" id="spec-content" scrolling="no"&gt;&lt;/iframe&gt;</v>
      </c>
      <c r="CU983" s="9" t="str">
        <f t="shared" si="787"/>
        <v/>
      </c>
      <c r="CV983" s="9" t="str">
        <f t="shared" si="788"/>
        <v>&lt;div class="row-fluid"&gt;&lt;iframe src="http://www.rakuten.ne.jp/gold/brotures/items/onebyesu/obs_stem_77.html" frameborder="0" id="skin-product" scrolling="no"&gt;&lt;/iframe&gt;&lt;/div&gt;</v>
      </c>
      <c r="CW983" s="11" t="str">
        <f t="shared" si="789"/>
        <v/>
      </c>
      <c r="CX983" t="s">
        <v>5215</v>
      </c>
      <c r="CY983" s="9" t="str">
        <f t="shared" si="790"/>
        <v>0</v>
      </c>
      <c r="CZ983" s="11"/>
      <c r="DA983" s="11"/>
      <c r="DB983" s="11"/>
      <c r="DC983" s="11"/>
      <c r="DD983" s="9" t="str">
        <f t="shared" si="791"/>
        <v/>
      </c>
      <c r="DI983" s="9" t="str">
        <f t="shared" si="792"/>
        <v/>
      </c>
      <c r="DT983" s="9">
        <f>VLOOKUP(BG983,ディレクトリID!A:B,2)</f>
        <v>563161</v>
      </c>
      <c r="DV983" s="4" t="str">
        <f t="shared" si="793"/>
        <v>【ステム　ONEBYESU】</v>
      </c>
      <c r="DW983" s="4" t="str">
        <f t="shared" si="794"/>
        <v>【ステム　ONEBYESU】</v>
      </c>
      <c r="DX983" s="9">
        <f t="shared" si="795"/>
        <v>4</v>
      </c>
      <c r="DY983" s="11"/>
      <c r="DZ983" s="9" t="str">
        <f t="shared" si="809"/>
        <v>1</v>
      </c>
      <c r="EA983" s="9" t="str">
        <f t="shared" si="809"/>
        <v>1</v>
      </c>
      <c r="EB983" s="11"/>
      <c r="EC983" s="11"/>
      <c r="ED983" s="11"/>
      <c r="EE983" s="9" t="str">
        <f t="shared" si="797"/>
        <v>0</v>
      </c>
      <c r="EO983" s="5" t="s">
        <v>428</v>
      </c>
      <c r="EP983" s="8" t="s">
        <v>429</v>
      </c>
      <c r="EQ983" s="8" t="s">
        <v>429</v>
      </c>
      <c r="ER983" s="8" t="s">
        <v>209</v>
      </c>
      <c r="ES983" s="8" t="s">
        <v>430</v>
      </c>
      <c r="ET983" s="9" t="str">
        <f t="shared" si="798"/>
        <v>2</v>
      </c>
      <c r="EU983" s="11"/>
      <c r="EV983" s="11"/>
      <c r="EW983" s="11"/>
      <c r="EX983" s="9" t="str">
        <f t="shared" si="810"/>
        <v>0</v>
      </c>
      <c r="EY983" s="9" t="str">
        <f t="shared" si="810"/>
        <v>0</v>
      </c>
      <c r="EZ983" s="11"/>
      <c r="FA983" s="11"/>
      <c r="FB983" s="9" t="str">
        <f t="shared" si="811"/>
        <v>0</v>
      </c>
      <c r="FC983" s="9" t="str">
        <f t="shared" si="811"/>
        <v>0</v>
      </c>
      <c r="FD983" s="9" t="str">
        <f t="shared" si="801"/>
        <v>1</v>
      </c>
      <c r="FE983" s="9" t="str">
        <f t="shared" si="812"/>
        <v>1</v>
      </c>
      <c r="FF983" s="9" t="str">
        <f t="shared" si="812"/>
        <v>1</v>
      </c>
      <c r="GJ983" s="4" t="str">
        <f t="shared" si="806"/>
        <v>パーツ\ステム:ブランド\ONEBYESU</v>
      </c>
      <c r="GK983" s="4" t="str">
        <f t="shared" si="803"/>
        <v>u:u</v>
      </c>
      <c r="GL983" s="11"/>
      <c r="GM983" s="4" t="str">
        <f t="shared" si="813"/>
        <v>::</v>
      </c>
      <c r="GN983" s="4" t="str">
        <f t="shared" si="813"/>
        <v>::</v>
      </c>
      <c r="GO983" s="4" t="str">
        <f t="shared" si="813"/>
        <v>::</v>
      </c>
      <c r="GP983" s="4" t="str">
        <f t="shared" si="805"/>
        <v>1</v>
      </c>
    </row>
    <row r="984" spans="1:198" ht="28" customHeight="1">
      <c r="A984" s="5" t="s">
        <v>5221</v>
      </c>
      <c r="B984" s="5" t="s">
        <v>5223</v>
      </c>
      <c r="C984" s="5" t="s">
        <v>5221</v>
      </c>
      <c r="D984" s="9" t="str">
        <f t="shared" si="771"/>
        <v>u</v>
      </c>
      <c r="E984" s="9" t="str">
        <f t="shared" si="772"/>
        <v xml:space="preserve"> / （OnebyESUジェントルステム）</v>
      </c>
      <c r="F984" s="9" t="str">
        <f t="shared" si="773"/>
        <v xml:space="preserve"> / （OnebyESUジェントルステム）</v>
      </c>
      <c r="G984" s="5">
        <v>9975</v>
      </c>
      <c r="H984" s="9">
        <f t="shared" si="774"/>
        <v>9975</v>
      </c>
      <c r="I984" s="9" t="str">
        <f t="shared" si="775"/>
        <v>0</v>
      </c>
      <c r="J984" s="9" t="str">
        <f t="shared" si="776"/>
        <v>1</v>
      </c>
      <c r="P984" s="9" t="str">
        <f t="shared" si="777"/>
        <v>OnebyESUジェントルステム</v>
      </c>
      <c r="AI984" s="9" t="str">
        <f t="shared" si="778"/>
        <v>http://image.rakuten.co.jp/brotures/cabinet/items/onebyesu/obs_stem_gentle.jpg</v>
      </c>
      <c r="AS984" s="9" t="str">
        <f t="shared" si="807"/>
        <v>1</v>
      </c>
      <c r="AT984" s="9" t="str">
        <f t="shared" si="807"/>
        <v>1</v>
      </c>
      <c r="AU984" s="9" t="str">
        <f t="shared" si="780"/>
        <v>0</v>
      </c>
      <c r="AV984" s="9" t="str">
        <f t="shared" si="781"/>
        <v>1</v>
      </c>
      <c r="AW984" s="9" t="str">
        <f t="shared" si="808"/>
        <v>0</v>
      </c>
      <c r="AX984" s="9" t="str">
        <f t="shared" si="808"/>
        <v>0</v>
      </c>
      <c r="AY984" s="11"/>
      <c r="AZ984" s="11"/>
      <c r="BA984" s="11"/>
      <c r="BB984" s="9" t="str">
        <f t="shared" si="783"/>
        <v>-1</v>
      </c>
      <c r="BC984" s="9" t="str">
        <f t="shared" si="784"/>
        <v>0</v>
      </c>
      <c r="BG984" s="5" t="s">
        <v>322</v>
      </c>
      <c r="BH984" s="5" t="s">
        <v>8511</v>
      </c>
      <c r="CS984" s="9" t="str">
        <f t="shared" si="785"/>
        <v>0</v>
      </c>
      <c r="CT984" s="9" t="str">
        <f t="shared" si="786"/>
        <v>&lt;iframe src="http://www.rakuten.ne.jp/gold/brotures/spec/onebyesu/obs_stem_gentle.html" frameborder="0" id="spec-content" scrolling="no"&gt;&lt;/iframe&gt;</v>
      </c>
      <c r="CU984" s="9" t="str">
        <f t="shared" si="787"/>
        <v/>
      </c>
      <c r="CV984" s="9" t="str">
        <f t="shared" si="788"/>
        <v>&lt;div class="row-fluid"&gt;&lt;iframe src="http://www.rakuten.ne.jp/gold/brotures/items/onebyesu/obs_stem_gentle.html" frameborder="0" id="skin-product" scrolling="no"&gt;&lt;/iframe&gt;&lt;/div&gt;</v>
      </c>
      <c r="CW984" s="11" t="str">
        <f t="shared" si="789"/>
        <v/>
      </c>
      <c r="CX984" t="s">
        <v>5221</v>
      </c>
      <c r="CY984" s="9" t="str">
        <f t="shared" si="790"/>
        <v>0</v>
      </c>
      <c r="CZ984" s="11"/>
      <c r="DA984" s="11"/>
      <c r="DB984" s="11"/>
      <c r="DC984" s="11"/>
      <c r="DD984" s="9" t="str">
        <f t="shared" si="791"/>
        <v/>
      </c>
      <c r="DI984" s="9" t="str">
        <f t="shared" si="792"/>
        <v/>
      </c>
      <c r="DT984" s="9">
        <f>VLOOKUP(BG984,ディレクトリID!A:B,2)</f>
        <v>563161</v>
      </c>
      <c r="DV984" s="4" t="str">
        <f t="shared" si="793"/>
        <v>【ステム　ONEBYESU】</v>
      </c>
      <c r="DW984" s="4" t="str">
        <f t="shared" si="794"/>
        <v>【ステム　ONEBYESU】</v>
      </c>
      <c r="DX984" s="9">
        <f t="shared" si="795"/>
        <v>4</v>
      </c>
      <c r="DY984" s="11"/>
      <c r="DZ984" s="9" t="str">
        <f t="shared" si="809"/>
        <v>1</v>
      </c>
      <c r="EA984" s="9" t="str">
        <f t="shared" si="809"/>
        <v>1</v>
      </c>
      <c r="EB984" s="11"/>
      <c r="EC984" s="11"/>
      <c r="ED984" s="11"/>
      <c r="EE984" s="9" t="str">
        <f t="shared" si="797"/>
        <v>0</v>
      </c>
      <c r="EO984" s="5" t="s">
        <v>428</v>
      </c>
      <c r="EP984" s="8" t="s">
        <v>429</v>
      </c>
      <c r="EQ984" s="8" t="s">
        <v>429</v>
      </c>
      <c r="ER984" s="8" t="s">
        <v>209</v>
      </c>
      <c r="ES984" s="8" t="s">
        <v>430</v>
      </c>
      <c r="ET984" s="9" t="str">
        <f t="shared" si="798"/>
        <v>2</v>
      </c>
      <c r="EU984" s="11"/>
      <c r="EV984" s="11"/>
      <c r="EW984" s="11"/>
      <c r="EX984" s="9" t="str">
        <f t="shared" si="810"/>
        <v>0</v>
      </c>
      <c r="EY984" s="9" t="str">
        <f t="shared" si="810"/>
        <v>0</v>
      </c>
      <c r="EZ984" s="11"/>
      <c r="FA984" s="11"/>
      <c r="FB984" s="9" t="str">
        <f t="shared" si="811"/>
        <v>0</v>
      </c>
      <c r="FC984" s="9" t="str">
        <f t="shared" si="811"/>
        <v>0</v>
      </c>
      <c r="FD984" s="9" t="str">
        <f t="shared" si="801"/>
        <v>1</v>
      </c>
      <c r="FE984" s="9" t="str">
        <f t="shared" si="812"/>
        <v>1</v>
      </c>
      <c r="FF984" s="9" t="str">
        <f t="shared" si="812"/>
        <v>1</v>
      </c>
      <c r="GJ984" s="4" t="str">
        <f t="shared" si="806"/>
        <v>パーツ\ステム:ブランド\ONEBYESU</v>
      </c>
      <c r="GK984" s="4" t="str">
        <f t="shared" si="803"/>
        <v>u:u</v>
      </c>
      <c r="GL984" s="11"/>
      <c r="GM984" s="4" t="str">
        <f t="shared" si="813"/>
        <v>::</v>
      </c>
      <c r="GN984" s="4" t="str">
        <f t="shared" si="813"/>
        <v>::</v>
      </c>
      <c r="GO984" s="4" t="str">
        <f t="shared" si="813"/>
        <v>::</v>
      </c>
      <c r="GP984" s="4" t="str">
        <f t="shared" si="805"/>
        <v>1</v>
      </c>
    </row>
    <row r="985" spans="1:198" ht="28" customHeight="1">
      <c r="A985" s="5" t="s">
        <v>5227</v>
      </c>
      <c r="B985" s="5" t="s">
        <v>5229</v>
      </c>
      <c r="C985" s="5" t="s">
        <v>5227</v>
      </c>
      <c r="D985" s="9" t="str">
        <f t="shared" si="771"/>
        <v>u</v>
      </c>
      <c r="E985" s="9" t="str">
        <f t="shared" si="772"/>
        <v xml:space="preserve"> / （SDGPATRIOTBLACK/BLUE）</v>
      </c>
      <c r="F985" s="9" t="str">
        <f t="shared" si="773"/>
        <v xml:space="preserve"> / （SDGPATRIOTBLACK/BLUE）</v>
      </c>
      <c r="G985" s="5">
        <v>6300</v>
      </c>
      <c r="H985" s="9">
        <f t="shared" si="774"/>
        <v>6300</v>
      </c>
      <c r="I985" s="9" t="str">
        <f t="shared" si="775"/>
        <v>0</v>
      </c>
      <c r="J985" s="9" t="str">
        <f t="shared" si="776"/>
        <v>1</v>
      </c>
      <c r="P985" s="9" t="str">
        <f t="shared" si="777"/>
        <v>SDGPATRIOTBLACK/BLUE</v>
      </c>
      <c r="AI985" s="9" t="str">
        <f t="shared" si="778"/>
        <v>http://image.rakuten.co.jp/brotures/cabinet/items/sdg/patriot-b_bl.jpg</v>
      </c>
      <c r="AS985" s="9" t="str">
        <f t="shared" si="807"/>
        <v>1</v>
      </c>
      <c r="AT985" s="9" t="str">
        <f t="shared" si="807"/>
        <v>1</v>
      </c>
      <c r="AU985" s="9" t="str">
        <f t="shared" si="780"/>
        <v>0</v>
      </c>
      <c r="AV985" s="9" t="str">
        <f t="shared" si="781"/>
        <v>1</v>
      </c>
      <c r="AW985" s="9" t="str">
        <f t="shared" si="808"/>
        <v>0</v>
      </c>
      <c r="AX985" s="9" t="str">
        <f t="shared" si="808"/>
        <v>0</v>
      </c>
      <c r="AY985" s="11"/>
      <c r="AZ985" s="11"/>
      <c r="BA985" s="11"/>
      <c r="BB985" s="9" t="str">
        <f t="shared" si="783"/>
        <v>-1</v>
      </c>
      <c r="BC985" s="9" t="str">
        <f t="shared" si="784"/>
        <v>0</v>
      </c>
      <c r="BG985" s="5" t="s">
        <v>316</v>
      </c>
      <c r="BH985" s="5" t="s">
        <v>2555</v>
      </c>
      <c r="CS985" s="9" t="str">
        <f t="shared" si="785"/>
        <v>0</v>
      </c>
      <c r="CT985" s="9" t="str">
        <f t="shared" si="786"/>
        <v>&lt;iframe src="http://www.rakuten.ne.jp/gold/brotures/spec/sdg/patriot-b_bl.html" frameborder="0" id="spec-content" scrolling="no"&gt;&lt;/iframe&gt;</v>
      </c>
      <c r="CU985" s="9" t="str">
        <f t="shared" si="787"/>
        <v/>
      </c>
      <c r="CV985" s="9" t="str">
        <f t="shared" si="788"/>
        <v>&lt;div class="row-fluid"&gt;&lt;iframe src="http://www.rakuten.ne.jp/gold/brotures/items/sdg/patriot-b_bl.html" frameborder="0" id="skin-product" scrolling="no"&gt;&lt;/iframe&gt;&lt;/div&gt;</v>
      </c>
      <c r="CW985" s="11" t="str">
        <f t="shared" si="789"/>
        <v/>
      </c>
      <c r="CX985" t="s">
        <v>5227</v>
      </c>
      <c r="CY985" s="9" t="str">
        <f t="shared" si="790"/>
        <v>0</v>
      </c>
      <c r="CZ985" s="11"/>
      <c r="DA985" s="11"/>
      <c r="DB985" s="11"/>
      <c r="DC985" s="11"/>
      <c r="DD985" s="9" t="str">
        <f t="shared" si="791"/>
        <v/>
      </c>
      <c r="DI985" s="9" t="str">
        <f t="shared" si="792"/>
        <v/>
      </c>
      <c r="DT985" s="9">
        <f>VLOOKUP(BG985,ディレクトリID!A:B,2)</f>
        <v>563161</v>
      </c>
      <c r="DV985" s="4" t="str">
        <f t="shared" si="793"/>
        <v>【サドル　SDG】</v>
      </c>
      <c r="DW985" s="4" t="str">
        <f t="shared" si="794"/>
        <v>【サドル　SDG】</v>
      </c>
      <c r="DX985" s="9">
        <f t="shared" si="795"/>
        <v>4</v>
      </c>
      <c r="DY985" s="11"/>
      <c r="DZ985" s="9" t="str">
        <f t="shared" si="809"/>
        <v>1</v>
      </c>
      <c r="EA985" s="9" t="str">
        <f t="shared" si="809"/>
        <v>1</v>
      </c>
      <c r="EB985" s="11"/>
      <c r="EC985" s="11"/>
      <c r="ED985" s="11"/>
      <c r="EE985" s="9" t="str">
        <f t="shared" si="797"/>
        <v>0</v>
      </c>
      <c r="EO985" s="5" t="s">
        <v>428</v>
      </c>
      <c r="EP985" s="8" t="s">
        <v>429</v>
      </c>
      <c r="EQ985" s="8" t="s">
        <v>429</v>
      </c>
      <c r="ER985" s="8" t="s">
        <v>209</v>
      </c>
      <c r="ES985" s="8" t="s">
        <v>430</v>
      </c>
      <c r="ET985" s="9" t="str">
        <f t="shared" si="798"/>
        <v>2</v>
      </c>
      <c r="EU985" s="11"/>
      <c r="EV985" s="11"/>
      <c r="EW985" s="11"/>
      <c r="EX985" s="9" t="str">
        <f t="shared" si="810"/>
        <v>0</v>
      </c>
      <c r="EY985" s="9" t="str">
        <f t="shared" si="810"/>
        <v>0</v>
      </c>
      <c r="EZ985" s="11"/>
      <c r="FA985" s="11"/>
      <c r="FB985" s="9" t="str">
        <f t="shared" si="811"/>
        <v>0</v>
      </c>
      <c r="FC985" s="9" t="str">
        <f t="shared" si="811"/>
        <v>0</v>
      </c>
      <c r="FD985" s="9" t="str">
        <f t="shared" si="801"/>
        <v>1</v>
      </c>
      <c r="FE985" s="9" t="str">
        <f t="shared" si="812"/>
        <v>1</v>
      </c>
      <c r="FF985" s="9" t="str">
        <f t="shared" si="812"/>
        <v>1</v>
      </c>
      <c r="GJ985" s="4" t="str">
        <f t="shared" si="806"/>
        <v>パーツ\サドル:ブランド\SDG</v>
      </c>
      <c r="GK985" s="4" t="str">
        <f t="shared" si="803"/>
        <v>u:u</v>
      </c>
      <c r="GL985" s="11"/>
      <c r="GM985" s="4" t="str">
        <f t="shared" si="813"/>
        <v>::</v>
      </c>
      <c r="GN985" s="4" t="str">
        <f t="shared" si="813"/>
        <v>::</v>
      </c>
      <c r="GO985" s="4" t="str">
        <f t="shared" si="813"/>
        <v>::</v>
      </c>
      <c r="GP985" s="4" t="str">
        <f t="shared" si="805"/>
        <v>1</v>
      </c>
    </row>
    <row r="986" spans="1:198" ht="28" customHeight="1">
      <c r="A986" s="5" t="s">
        <v>5233</v>
      </c>
      <c r="B986" s="5" t="s">
        <v>5235</v>
      </c>
      <c r="C986" s="5" t="s">
        <v>5233</v>
      </c>
      <c r="D986" s="9" t="str">
        <f t="shared" si="771"/>
        <v>u</v>
      </c>
      <c r="E986" s="9" t="str">
        <f t="shared" si="772"/>
        <v xml:space="preserve"> / （SDGPATRIOTBLACK/GREEN）</v>
      </c>
      <c r="F986" s="9" t="str">
        <f t="shared" si="773"/>
        <v xml:space="preserve"> / （SDGPATRIOTBLACK/GREEN）</v>
      </c>
      <c r="G986" s="5">
        <v>6300</v>
      </c>
      <c r="H986" s="9">
        <f t="shared" si="774"/>
        <v>6300</v>
      </c>
      <c r="I986" s="9" t="str">
        <f t="shared" si="775"/>
        <v>0</v>
      </c>
      <c r="J986" s="9" t="str">
        <f t="shared" si="776"/>
        <v>1</v>
      </c>
      <c r="P986" s="9" t="str">
        <f t="shared" si="777"/>
        <v>SDGPATRIOTBLACK/GREEN</v>
      </c>
      <c r="AI986" s="9" t="str">
        <f t="shared" si="778"/>
        <v>http://image.rakuten.co.jp/brotures/cabinet/items/sdg/patriot-b_gr.jpg</v>
      </c>
      <c r="AS986" s="9" t="str">
        <f t="shared" si="807"/>
        <v>1</v>
      </c>
      <c r="AT986" s="9" t="str">
        <f t="shared" si="807"/>
        <v>1</v>
      </c>
      <c r="AU986" s="9" t="str">
        <f t="shared" si="780"/>
        <v>0</v>
      </c>
      <c r="AV986" s="9" t="str">
        <f t="shared" si="781"/>
        <v>1</v>
      </c>
      <c r="AW986" s="9" t="str">
        <f t="shared" si="808"/>
        <v>0</v>
      </c>
      <c r="AX986" s="9" t="str">
        <f t="shared" si="808"/>
        <v>0</v>
      </c>
      <c r="AY986" s="11"/>
      <c r="AZ986" s="11"/>
      <c r="BA986" s="11"/>
      <c r="BB986" s="9" t="str">
        <f t="shared" si="783"/>
        <v>-1</v>
      </c>
      <c r="BC986" s="9" t="str">
        <f t="shared" si="784"/>
        <v>0</v>
      </c>
      <c r="BG986" s="5" t="s">
        <v>316</v>
      </c>
      <c r="BH986" s="5" t="s">
        <v>2555</v>
      </c>
      <c r="CS986" s="9" t="str">
        <f t="shared" si="785"/>
        <v>0</v>
      </c>
      <c r="CT986" s="9" t="str">
        <f t="shared" si="786"/>
        <v>&lt;iframe src="http://www.rakuten.ne.jp/gold/brotures/spec/sdg/patriot-b_gr.html" frameborder="0" id="spec-content" scrolling="no"&gt;&lt;/iframe&gt;</v>
      </c>
      <c r="CU986" s="9" t="str">
        <f t="shared" si="787"/>
        <v/>
      </c>
      <c r="CV986" s="9" t="str">
        <f t="shared" si="788"/>
        <v>&lt;div class="row-fluid"&gt;&lt;iframe src="http://www.rakuten.ne.jp/gold/brotures/items/sdg/patriot-b_gr.html" frameborder="0" id="skin-product" scrolling="no"&gt;&lt;/iframe&gt;&lt;/div&gt;</v>
      </c>
      <c r="CW986" s="11" t="str">
        <f t="shared" si="789"/>
        <v/>
      </c>
      <c r="CX986" t="s">
        <v>5233</v>
      </c>
      <c r="CY986" s="9" t="str">
        <f t="shared" si="790"/>
        <v>0</v>
      </c>
      <c r="CZ986" s="11"/>
      <c r="DA986" s="11"/>
      <c r="DB986" s="11"/>
      <c r="DC986" s="11"/>
      <c r="DD986" s="9" t="str">
        <f t="shared" si="791"/>
        <v/>
      </c>
      <c r="DI986" s="9" t="str">
        <f t="shared" si="792"/>
        <v/>
      </c>
      <c r="DT986" s="9">
        <f>VLOOKUP(BG986,ディレクトリID!A:B,2)</f>
        <v>563161</v>
      </c>
      <c r="DV986" s="4" t="str">
        <f t="shared" si="793"/>
        <v>【サドル　SDG】</v>
      </c>
      <c r="DW986" s="4" t="str">
        <f t="shared" si="794"/>
        <v>【サドル　SDG】</v>
      </c>
      <c r="DX986" s="9">
        <f t="shared" si="795"/>
        <v>4</v>
      </c>
      <c r="DY986" s="11"/>
      <c r="DZ986" s="9" t="str">
        <f t="shared" si="809"/>
        <v>1</v>
      </c>
      <c r="EA986" s="9" t="str">
        <f t="shared" si="809"/>
        <v>1</v>
      </c>
      <c r="EB986" s="11"/>
      <c r="EC986" s="11"/>
      <c r="ED986" s="11"/>
      <c r="EE986" s="9" t="str">
        <f t="shared" si="797"/>
        <v>0</v>
      </c>
      <c r="EO986" s="5" t="s">
        <v>428</v>
      </c>
      <c r="EP986" s="8" t="s">
        <v>429</v>
      </c>
      <c r="EQ986" s="8" t="s">
        <v>429</v>
      </c>
      <c r="ER986" s="8" t="s">
        <v>209</v>
      </c>
      <c r="ES986" s="8" t="s">
        <v>430</v>
      </c>
      <c r="ET986" s="9" t="str">
        <f t="shared" si="798"/>
        <v>2</v>
      </c>
      <c r="EU986" s="11"/>
      <c r="EV986" s="11"/>
      <c r="EW986" s="11"/>
      <c r="EX986" s="9" t="str">
        <f t="shared" si="810"/>
        <v>0</v>
      </c>
      <c r="EY986" s="9" t="str">
        <f t="shared" si="810"/>
        <v>0</v>
      </c>
      <c r="EZ986" s="11"/>
      <c r="FA986" s="11"/>
      <c r="FB986" s="9" t="str">
        <f t="shared" si="811"/>
        <v>0</v>
      </c>
      <c r="FC986" s="9" t="str">
        <f t="shared" si="811"/>
        <v>0</v>
      </c>
      <c r="FD986" s="9" t="str">
        <f t="shared" si="801"/>
        <v>1</v>
      </c>
      <c r="FE986" s="9" t="str">
        <f t="shared" si="812"/>
        <v>1</v>
      </c>
      <c r="FF986" s="9" t="str">
        <f t="shared" si="812"/>
        <v>1</v>
      </c>
      <c r="GJ986" s="4" t="str">
        <f t="shared" si="806"/>
        <v>パーツ\サドル:ブランド\SDG</v>
      </c>
      <c r="GK986" s="4" t="str">
        <f t="shared" si="803"/>
        <v>u:u</v>
      </c>
      <c r="GL986" s="11"/>
      <c r="GM986" s="4" t="str">
        <f t="shared" si="813"/>
        <v>::</v>
      </c>
      <c r="GN986" s="4" t="str">
        <f t="shared" si="813"/>
        <v>::</v>
      </c>
      <c r="GO986" s="4" t="str">
        <f t="shared" si="813"/>
        <v>::</v>
      </c>
      <c r="GP986" s="4" t="str">
        <f t="shared" si="805"/>
        <v>1</v>
      </c>
    </row>
    <row r="987" spans="1:198" ht="28" customHeight="1">
      <c r="A987" s="5" t="s">
        <v>5239</v>
      </c>
      <c r="B987" s="5" t="s">
        <v>5241</v>
      </c>
      <c r="C987" s="5" t="s">
        <v>5239</v>
      </c>
      <c r="D987" s="9" t="str">
        <f t="shared" si="771"/>
        <v>u</v>
      </c>
      <c r="E987" s="9" t="str">
        <f t="shared" si="772"/>
        <v xml:space="preserve"> / （SDGPATRIOTBLACK/GRAY）</v>
      </c>
      <c r="F987" s="9" t="str">
        <f t="shared" si="773"/>
        <v xml:space="preserve"> / （SDGPATRIOTBLACK/GRAY）</v>
      </c>
      <c r="G987" s="5">
        <v>6300</v>
      </c>
      <c r="H987" s="9">
        <f t="shared" si="774"/>
        <v>6300</v>
      </c>
      <c r="I987" s="9" t="str">
        <f t="shared" si="775"/>
        <v>0</v>
      </c>
      <c r="J987" s="9" t="str">
        <f t="shared" si="776"/>
        <v>1</v>
      </c>
      <c r="P987" s="9" t="str">
        <f t="shared" si="777"/>
        <v>SDGPATRIOTBLACK/GRAY</v>
      </c>
      <c r="AI987" s="9" t="str">
        <f t="shared" si="778"/>
        <v>http://image.rakuten.co.jp/brotures/cabinet/items/sdg/patriot-b_gry.jpg</v>
      </c>
      <c r="AS987" s="9" t="str">
        <f t="shared" si="807"/>
        <v>1</v>
      </c>
      <c r="AT987" s="9" t="str">
        <f t="shared" si="807"/>
        <v>1</v>
      </c>
      <c r="AU987" s="9" t="str">
        <f t="shared" si="780"/>
        <v>0</v>
      </c>
      <c r="AV987" s="9" t="str">
        <f t="shared" si="781"/>
        <v>1</v>
      </c>
      <c r="AW987" s="9" t="str">
        <f t="shared" si="808"/>
        <v>0</v>
      </c>
      <c r="AX987" s="9" t="str">
        <f t="shared" si="808"/>
        <v>0</v>
      </c>
      <c r="AY987" s="11"/>
      <c r="AZ987" s="11"/>
      <c r="BA987" s="11"/>
      <c r="BB987" s="9" t="str">
        <f t="shared" si="783"/>
        <v>-1</v>
      </c>
      <c r="BC987" s="9" t="str">
        <f t="shared" si="784"/>
        <v>0</v>
      </c>
      <c r="BG987" s="5" t="s">
        <v>316</v>
      </c>
      <c r="BH987" s="5" t="s">
        <v>2555</v>
      </c>
      <c r="CS987" s="9" t="str">
        <f t="shared" si="785"/>
        <v>0</v>
      </c>
      <c r="CT987" s="9" t="str">
        <f t="shared" si="786"/>
        <v>&lt;iframe src="http://www.rakuten.ne.jp/gold/brotures/spec/sdg/patriot-b_gry.html" frameborder="0" id="spec-content" scrolling="no"&gt;&lt;/iframe&gt;</v>
      </c>
      <c r="CU987" s="9" t="str">
        <f t="shared" si="787"/>
        <v/>
      </c>
      <c r="CV987" s="9" t="str">
        <f t="shared" si="788"/>
        <v>&lt;div class="row-fluid"&gt;&lt;iframe src="http://www.rakuten.ne.jp/gold/brotures/items/sdg/patriot-b_gry.html" frameborder="0" id="skin-product" scrolling="no"&gt;&lt;/iframe&gt;&lt;/div&gt;</v>
      </c>
      <c r="CW987" s="11" t="str">
        <f t="shared" si="789"/>
        <v/>
      </c>
      <c r="CX987" t="s">
        <v>5239</v>
      </c>
      <c r="CY987" s="9" t="str">
        <f t="shared" si="790"/>
        <v>0</v>
      </c>
      <c r="CZ987" s="11"/>
      <c r="DA987" s="11"/>
      <c r="DB987" s="11"/>
      <c r="DC987" s="11"/>
      <c r="DD987" s="9" t="str">
        <f t="shared" si="791"/>
        <v/>
      </c>
      <c r="DI987" s="9" t="str">
        <f t="shared" si="792"/>
        <v/>
      </c>
      <c r="DT987" s="9">
        <f>VLOOKUP(BG987,ディレクトリID!A:B,2)</f>
        <v>563161</v>
      </c>
      <c r="DV987" s="4" t="str">
        <f t="shared" si="793"/>
        <v>【サドル　SDG】</v>
      </c>
      <c r="DW987" s="4" t="str">
        <f t="shared" si="794"/>
        <v>【サドル　SDG】</v>
      </c>
      <c r="DX987" s="9">
        <f t="shared" si="795"/>
        <v>4</v>
      </c>
      <c r="DY987" s="11"/>
      <c r="DZ987" s="9" t="str">
        <f t="shared" si="809"/>
        <v>1</v>
      </c>
      <c r="EA987" s="9" t="str">
        <f t="shared" si="809"/>
        <v>1</v>
      </c>
      <c r="EB987" s="11"/>
      <c r="EC987" s="11"/>
      <c r="ED987" s="11"/>
      <c r="EE987" s="9" t="str">
        <f t="shared" si="797"/>
        <v>0</v>
      </c>
      <c r="EO987" s="5" t="s">
        <v>428</v>
      </c>
      <c r="EP987" s="8" t="s">
        <v>429</v>
      </c>
      <c r="EQ987" s="8" t="s">
        <v>429</v>
      </c>
      <c r="ER987" s="8" t="s">
        <v>209</v>
      </c>
      <c r="ES987" s="8" t="s">
        <v>430</v>
      </c>
      <c r="ET987" s="9" t="str">
        <f t="shared" si="798"/>
        <v>2</v>
      </c>
      <c r="EU987" s="11"/>
      <c r="EV987" s="11"/>
      <c r="EW987" s="11"/>
      <c r="EX987" s="9" t="str">
        <f t="shared" si="810"/>
        <v>0</v>
      </c>
      <c r="EY987" s="9" t="str">
        <f t="shared" si="810"/>
        <v>0</v>
      </c>
      <c r="EZ987" s="11"/>
      <c r="FA987" s="11"/>
      <c r="FB987" s="9" t="str">
        <f t="shared" si="811"/>
        <v>0</v>
      </c>
      <c r="FC987" s="9" t="str">
        <f t="shared" si="811"/>
        <v>0</v>
      </c>
      <c r="FD987" s="9" t="str">
        <f t="shared" si="801"/>
        <v>1</v>
      </c>
      <c r="FE987" s="9" t="str">
        <f t="shared" si="812"/>
        <v>1</v>
      </c>
      <c r="FF987" s="9" t="str">
        <f t="shared" si="812"/>
        <v>1</v>
      </c>
      <c r="GJ987" s="4" t="str">
        <f t="shared" si="806"/>
        <v>パーツ\サドル:ブランド\SDG</v>
      </c>
      <c r="GK987" s="4" t="str">
        <f t="shared" si="803"/>
        <v>u:u</v>
      </c>
      <c r="GL987" s="11"/>
      <c r="GM987" s="4" t="str">
        <f t="shared" si="813"/>
        <v>::</v>
      </c>
      <c r="GN987" s="4" t="str">
        <f t="shared" si="813"/>
        <v>::</v>
      </c>
      <c r="GO987" s="4" t="str">
        <f t="shared" si="813"/>
        <v>::</v>
      </c>
      <c r="GP987" s="4" t="str">
        <f t="shared" si="805"/>
        <v>1</v>
      </c>
    </row>
    <row r="988" spans="1:198" ht="28" customHeight="1">
      <c r="A988" s="5" t="s">
        <v>5245</v>
      </c>
      <c r="B988" s="5" t="s">
        <v>5247</v>
      </c>
      <c r="C988" s="5" t="s">
        <v>5245</v>
      </c>
      <c r="D988" s="9" t="str">
        <f t="shared" si="771"/>
        <v>u</v>
      </c>
      <c r="E988" s="9" t="str">
        <f t="shared" si="772"/>
        <v xml:space="preserve"> / （SDGPATRIOTBLACK/ORANGE）</v>
      </c>
      <c r="F988" s="9" t="str">
        <f t="shared" si="773"/>
        <v xml:space="preserve"> / （SDGPATRIOTBLACK/ORANGE）</v>
      </c>
      <c r="G988" s="5">
        <v>6300</v>
      </c>
      <c r="H988" s="9">
        <f t="shared" si="774"/>
        <v>6300</v>
      </c>
      <c r="I988" s="9" t="str">
        <f t="shared" si="775"/>
        <v>0</v>
      </c>
      <c r="J988" s="9" t="str">
        <f t="shared" si="776"/>
        <v>1</v>
      </c>
      <c r="P988" s="9" t="str">
        <f t="shared" si="777"/>
        <v>SDGPATRIOTBLACK/ORANGE</v>
      </c>
      <c r="AI988" s="9" t="str">
        <f t="shared" si="778"/>
        <v>http://image.rakuten.co.jp/brotures/cabinet/items/sdg/patriot-b_or.jpg</v>
      </c>
      <c r="AS988" s="9" t="str">
        <f t="shared" si="807"/>
        <v>1</v>
      </c>
      <c r="AT988" s="9" t="str">
        <f t="shared" si="807"/>
        <v>1</v>
      </c>
      <c r="AU988" s="9" t="str">
        <f t="shared" si="780"/>
        <v>0</v>
      </c>
      <c r="AV988" s="9" t="str">
        <f t="shared" si="781"/>
        <v>1</v>
      </c>
      <c r="AW988" s="9" t="str">
        <f t="shared" si="808"/>
        <v>0</v>
      </c>
      <c r="AX988" s="9" t="str">
        <f t="shared" si="808"/>
        <v>0</v>
      </c>
      <c r="AY988" s="11"/>
      <c r="AZ988" s="11"/>
      <c r="BA988" s="11"/>
      <c r="BB988" s="9" t="str">
        <f t="shared" si="783"/>
        <v>-1</v>
      </c>
      <c r="BC988" s="9" t="str">
        <f t="shared" si="784"/>
        <v>0</v>
      </c>
      <c r="BG988" s="5" t="s">
        <v>316</v>
      </c>
      <c r="BH988" s="5" t="s">
        <v>2555</v>
      </c>
      <c r="CS988" s="9" t="str">
        <f t="shared" si="785"/>
        <v>0</v>
      </c>
      <c r="CT988" s="9" t="str">
        <f t="shared" si="786"/>
        <v>&lt;iframe src="http://www.rakuten.ne.jp/gold/brotures/spec/sdg/patriot-b_or.html" frameborder="0" id="spec-content" scrolling="no"&gt;&lt;/iframe&gt;</v>
      </c>
      <c r="CU988" s="9" t="str">
        <f t="shared" si="787"/>
        <v/>
      </c>
      <c r="CV988" s="9" t="str">
        <f t="shared" si="788"/>
        <v>&lt;div class="row-fluid"&gt;&lt;iframe src="http://www.rakuten.ne.jp/gold/brotures/items/sdg/patriot-b_or.html" frameborder="0" id="skin-product" scrolling="no"&gt;&lt;/iframe&gt;&lt;/div&gt;</v>
      </c>
      <c r="CW988" s="11" t="str">
        <f t="shared" si="789"/>
        <v/>
      </c>
      <c r="CX988" t="s">
        <v>5245</v>
      </c>
      <c r="CY988" s="9" t="str">
        <f t="shared" si="790"/>
        <v>0</v>
      </c>
      <c r="CZ988" s="11"/>
      <c r="DA988" s="11"/>
      <c r="DB988" s="11"/>
      <c r="DC988" s="11"/>
      <c r="DD988" s="9" t="str">
        <f t="shared" si="791"/>
        <v/>
      </c>
      <c r="DI988" s="9" t="str">
        <f t="shared" si="792"/>
        <v/>
      </c>
      <c r="DT988" s="9">
        <f>VLOOKUP(BG988,ディレクトリID!A:B,2)</f>
        <v>563161</v>
      </c>
      <c r="DV988" s="4" t="str">
        <f t="shared" si="793"/>
        <v>【サドル　SDG】</v>
      </c>
      <c r="DW988" s="4" t="str">
        <f t="shared" si="794"/>
        <v>【サドル　SDG】</v>
      </c>
      <c r="DX988" s="9">
        <f t="shared" si="795"/>
        <v>4</v>
      </c>
      <c r="DY988" s="11"/>
      <c r="DZ988" s="9" t="str">
        <f t="shared" si="809"/>
        <v>1</v>
      </c>
      <c r="EA988" s="9" t="str">
        <f t="shared" si="809"/>
        <v>1</v>
      </c>
      <c r="EB988" s="11"/>
      <c r="EC988" s="11"/>
      <c r="ED988" s="11"/>
      <c r="EE988" s="9" t="str">
        <f t="shared" si="797"/>
        <v>0</v>
      </c>
      <c r="EO988" s="5" t="s">
        <v>428</v>
      </c>
      <c r="EP988" s="8" t="s">
        <v>429</v>
      </c>
      <c r="EQ988" s="8" t="s">
        <v>429</v>
      </c>
      <c r="ER988" s="8" t="s">
        <v>209</v>
      </c>
      <c r="ES988" s="8" t="s">
        <v>430</v>
      </c>
      <c r="ET988" s="9" t="str">
        <f t="shared" si="798"/>
        <v>2</v>
      </c>
      <c r="EU988" s="11"/>
      <c r="EV988" s="11"/>
      <c r="EW988" s="11"/>
      <c r="EX988" s="9" t="str">
        <f t="shared" si="810"/>
        <v>0</v>
      </c>
      <c r="EY988" s="9" t="str">
        <f t="shared" si="810"/>
        <v>0</v>
      </c>
      <c r="EZ988" s="11"/>
      <c r="FA988" s="11"/>
      <c r="FB988" s="9" t="str">
        <f t="shared" si="811"/>
        <v>0</v>
      </c>
      <c r="FC988" s="9" t="str">
        <f t="shared" si="811"/>
        <v>0</v>
      </c>
      <c r="FD988" s="9" t="str">
        <f t="shared" si="801"/>
        <v>1</v>
      </c>
      <c r="FE988" s="9" t="str">
        <f t="shared" si="812"/>
        <v>1</v>
      </c>
      <c r="FF988" s="9" t="str">
        <f t="shared" si="812"/>
        <v>1</v>
      </c>
      <c r="GJ988" s="4" t="str">
        <f t="shared" si="806"/>
        <v>パーツ\サドル:ブランド\SDG</v>
      </c>
      <c r="GK988" s="4" t="str">
        <f t="shared" si="803"/>
        <v>u:u</v>
      </c>
      <c r="GL988" s="11"/>
      <c r="GM988" s="4" t="str">
        <f t="shared" si="813"/>
        <v>::</v>
      </c>
      <c r="GN988" s="4" t="str">
        <f t="shared" si="813"/>
        <v>::</v>
      </c>
      <c r="GO988" s="4" t="str">
        <f t="shared" si="813"/>
        <v>::</v>
      </c>
      <c r="GP988" s="4" t="str">
        <f t="shared" si="805"/>
        <v>1</v>
      </c>
    </row>
    <row r="989" spans="1:198" ht="28" customHeight="1">
      <c r="A989" s="5" t="s">
        <v>5251</v>
      </c>
      <c r="B989" s="5" t="s">
        <v>5253</v>
      </c>
      <c r="C989" s="5" t="s">
        <v>5251</v>
      </c>
      <c r="D989" s="9" t="str">
        <f t="shared" si="771"/>
        <v>u</v>
      </c>
      <c r="E989" s="9" t="str">
        <f t="shared" si="772"/>
        <v xml:space="preserve"> / （SDGPATRIOTBLACK/PURPLE）</v>
      </c>
      <c r="F989" s="9" t="str">
        <f t="shared" si="773"/>
        <v xml:space="preserve"> / （SDGPATRIOTBLACK/PURPLE）</v>
      </c>
      <c r="G989" s="5">
        <v>6300</v>
      </c>
      <c r="H989" s="9">
        <f t="shared" si="774"/>
        <v>6300</v>
      </c>
      <c r="I989" s="9" t="str">
        <f t="shared" si="775"/>
        <v>0</v>
      </c>
      <c r="J989" s="9" t="str">
        <f t="shared" si="776"/>
        <v>1</v>
      </c>
      <c r="P989" s="9" t="str">
        <f t="shared" si="777"/>
        <v>SDGPATRIOTBLACK/PURPLE</v>
      </c>
      <c r="AI989" s="9" t="str">
        <f t="shared" si="778"/>
        <v>http://image.rakuten.co.jp/brotures/cabinet/items/sdg/patriot-b_pr.jpg</v>
      </c>
      <c r="AS989" s="9" t="str">
        <f t="shared" si="807"/>
        <v>1</v>
      </c>
      <c r="AT989" s="9" t="str">
        <f t="shared" si="807"/>
        <v>1</v>
      </c>
      <c r="AU989" s="9" t="str">
        <f t="shared" si="780"/>
        <v>0</v>
      </c>
      <c r="AV989" s="9" t="str">
        <f t="shared" si="781"/>
        <v>1</v>
      </c>
      <c r="AW989" s="9" t="str">
        <f t="shared" si="808"/>
        <v>0</v>
      </c>
      <c r="AX989" s="9" t="str">
        <f t="shared" si="808"/>
        <v>0</v>
      </c>
      <c r="AY989" s="11"/>
      <c r="AZ989" s="11"/>
      <c r="BA989" s="11"/>
      <c r="BB989" s="9" t="str">
        <f t="shared" si="783"/>
        <v>-1</v>
      </c>
      <c r="BC989" s="9" t="str">
        <f t="shared" si="784"/>
        <v>0</v>
      </c>
      <c r="BG989" s="5" t="s">
        <v>316</v>
      </c>
      <c r="BH989" s="5" t="s">
        <v>2555</v>
      </c>
      <c r="CS989" s="9" t="str">
        <f t="shared" si="785"/>
        <v>0</v>
      </c>
      <c r="CT989" s="9" t="str">
        <f t="shared" si="786"/>
        <v>&lt;iframe src="http://www.rakuten.ne.jp/gold/brotures/spec/sdg/patriot-b_pr.html" frameborder="0" id="spec-content" scrolling="no"&gt;&lt;/iframe&gt;</v>
      </c>
      <c r="CU989" s="9" t="str">
        <f t="shared" si="787"/>
        <v/>
      </c>
      <c r="CV989" s="9" t="str">
        <f t="shared" si="788"/>
        <v>&lt;div class="row-fluid"&gt;&lt;iframe src="http://www.rakuten.ne.jp/gold/brotures/items/sdg/patriot-b_pr.html" frameborder="0" id="skin-product" scrolling="no"&gt;&lt;/iframe&gt;&lt;/div&gt;</v>
      </c>
      <c r="CW989" s="11" t="str">
        <f t="shared" si="789"/>
        <v/>
      </c>
      <c r="CX989" t="s">
        <v>5251</v>
      </c>
      <c r="CY989" s="9" t="str">
        <f t="shared" si="790"/>
        <v>0</v>
      </c>
      <c r="CZ989" s="11"/>
      <c r="DA989" s="11"/>
      <c r="DB989" s="11"/>
      <c r="DC989" s="11"/>
      <c r="DD989" s="9" t="str">
        <f t="shared" si="791"/>
        <v/>
      </c>
      <c r="DI989" s="9" t="str">
        <f t="shared" si="792"/>
        <v/>
      </c>
      <c r="DT989" s="9">
        <f>VLOOKUP(BG989,ディレクトリID!A:B,2)</f>
        <v>563161</v>
      </c>
      <c r="DV989" s="4" t="str">
        <f t="shared" si="793"/>
        <v>【サドル　SDG】</v>
      </c>
      <c r="DW989" s="4" t="str">
        <f t="shared" si="794"/>
        <v>【サドル　SDG】</v>
      </c>
      <c r="DX989" s="9">
        <f t="shared" si="795"/>
        <v>4</v>
      </c>
      <c r="DY989" s="11"/>
      <c r="DZ989" s="9" t="str">
        <f t="shared" si="809"/>
        <v>1</v>
      </c>
      <c r="EA989" s="9" t="str">
        <f t="shared" si="809"/>
        <v>1</v>
      </c>
      <c r="EB989" s="11"/>
      <c r="EC989" s="11"/>
      <c r="ED989" s="11"/>
      <c r="EE989" s="9" t="str">
        <f t="shared" si="797"/>
        <v>0</v>
      </c>
      <c r="EO989" s="5" t="s">
        <v>428</v>
      </c>
      <c r="EP989" s="8" t="s">
        <v>429</v>
      </c>
      <c r="EQ989" s="8" t="s">
        <v>429</v>
      </c>
      <c r="ER989" s="8" t="s">
        <v>209</v>
      </c>
      <c r="ES989" s="8" t="s">
        <v>430</v>
      </c>
      <c r="ET989" s="9" t="str">
        <f t="shared" si="798"/>
        <v>2</v>
      </c>
      <c r="EU989" s="11"/>
      <c r="EV989" s="11"/>
      <c r="EW989" s="11"/>
      <c r="EX989" s="9" t="str">
        <f t="shared" si="810"/>
        <v>0</v>
      </c>
      <c r="EY989" s="9" t="str">
        <f t="shared" si="810"/>
        <v>0</v>
      </c>
      <c r="EZ989" s="11"/>
      <c r="FA989" s="11"/>
      <c r="FB989" s="9" t="str">
        <f t="shared" si="811"/>
        <v>0</v>
      </c>
      <c r="FC989" s="9" t="str">
        <f t="shared" si="811"/>
        <v>0</v>
      </c>
      <c r="FD989" s="9" t="str">
        <f t="shared" si="801"/>
        <v>1</v>
      </c>
      <c r="FE989" s="9" t="str">
        <f t="shared" si="812"/>
        <v>1</v>
      </c>
      <c r="FF989" s="9" t="str">
        <f t="shared" si="812"/>
        <v>1</v>
      </c>
      <c r="GJ989" s="4" t="str">
        <f t="shared" si="806"/>
        <v>パーツ\サドル:ブランド\SDG</v>
      </c>
      <c r="GK989" s="4" t="str">
        <f t="shared" si="803"/>
        <v>u:u</v>
      </c>
      <c r="GL989" s="11"/>
      <c r="GM989" s="4" t="str">
        <f t="shared" si="813"/>
        <v>::</v>
      </c>
      <c r="GN989" s="4" t="str">
        <f t="shared" si="813"/>
        <v>::</v>
      </c>
      <c r="GO989" s="4" t="str">
        <f t="shared" si="813"/>
        <v>::</v>
      </c>
      <c r="GP989" s="4" t="str">
        <f t="shared" si="805"/>
        <v>1</v>
      </c>
    </row>
    <row r="990" spans="1:198" ht="28" customHeight="1">
      <c r="A990" s="5" t="s">
        <v>5257</v>
      </c>
      <c r="B990" s="5" t="s">
        <v>5259</v>
      </c>
      <c r="C990" s="5" t="s">
        <v>5257</v>
      </c>
      <c r="D990" s="9" t="str">
        <f t="shared" si="771"/>
        <v>u</v>
      </c>
      <c r="E990" s="9" t="str">
        <f t="shared" si="772"/>
        <v xml:space="preserve"> / （PAULUSACrankBLACK）</v>
      </c>
      <c r="F990" s="9" t="str">
        <f t="shared" si="773"/>
        <v xml:space="preserve"> / （PAULUSACrankBLACK）</v>
      </c>
      <c r="G990" s="5">
        <v>32550</v>
      </c>
      <c r="H990" s="9">
        <f t="shared" si="774"/>
        <v>32550</v>
      </c>
      <c r="I990" s="9" t="str">
        <f t="shared" si="775"/>
        <v>0</v>
      </c>
      <c r="J990" s="9" t="str">
        <f t="shared" si="776"/>
        <v>1</v>
      </c>
      <c r="P990" s="9" t="str">
        <f t="shared" si="777"/>
        <v>PAULUSACrankBLACK</v>
      </c>
      <c r="AI990" s="9" t="str">
        <f t="shared" si="778"/>
        <v>http://image.rakuten.co.jp/brotures/cabinet/items/paul/paul-crank-b.jpg</v>
      </c>
      <c r="AS990" s="9" t="str">
        <f t="shared" si="807"/>
        <v>1</v>
      </c>
      <c r="AT990" s="9" t="str">
        <f t="shared" si="807"/>
        <v>1</v>
      </c>
      <c r="AU990" s="9" t="str">
        <f t="shared" si="780"/>
        <v>0</v>
      </c>
      <c r="AV990" s="9" t="str">
        <f t="shared" si="781"/>
        <v>1</v>
      </c>
      <c r="AW990" s="9" t="str">
        <f t="shared" si="808"/>
        <v>0</v>
      </c>
      <c r="AX990" s="9" t="str">
        <f t="shared" si="808"/>
        <v>0</v>
      </c>
      <c r="AY990" s="11"/>
      <c r="AZ990" s="11"/>
      <c r="BA990" s="11"/>
      <c r="BB990" s="9" t="str">
        <f t="shared" si="783"/>
        <v>-1</v>
      </c>
      <c r="BC990" s="9" t="str">
        <f t="shared" si="784"/>
        <v>0</v>
      </c>
      <c r="BG990" s="5" t="s">
        <v>464</v>
      </c>
      <c r="BH990" s="5" t="s">
        <v>2997</v>
      </c>
      <c r="CS990" s="9" t="str">
        <f t="shared" si="785"/>
        <v>0</v>
      </c>
      <c r="CT990" s="9" t="str">
        <f t="shared" si="786"/>
        <v>&lt;iframe src="http://www.rakuten.ne.jp/gold/brotures/spec/paul/paul-crank-b.html" frameborder="0" id="spec-content" scrolling="no"&gt;&lt;/iframe&gt;</v>
      </c>
      <c r="CU990" s="9" t="str">
        <f t="shared" si="787"/>
        <v/>
      </c>
      <c r="CV990" s="9" t="str">
        <f t="shared" si="788"/>
        <v>&lt;div class="row-fluid"&gt;&lt;iframe src="http://www.rakuten.ne.jp/gold/brotures/items/paul/paul-crank-b.html" frameborder="0" id="skin-product" scrolling="no"&gt;&lt;/iframe&gt;&lt;/div&gt;</v>
      </c>
      <c r="CW990" s="11" t="str">
        <f t="shared" si="789"/>
        <v/>
      </c>
      <c r="CX990" t="s">
        <v>5257</v>
      </c>
      <c r="CY990" s="9" t="str">
        <f t="shared" si="790"/>
        <v>0</v>
      </c>
      <c r="CZ990" s="11"/>
      <c r="DA990" s="11"/>
      <c r="DB990" s="11"/>
      <c r="DC990" s="11"/>
      <c r="DD990" s="9" t="str">
        <f t="shared" si="791"/>
        <v/>
      </c>
      <c r="DI990" s="9" t="str">
        <f t="shared" si="792"/>
        <v/>
      </c>
      <c r="DT990" s="9">
        <f>VLOOKUP(BG990,ディレクトリID!A:B,2)</f>
        <v>563147</v>
      </c>
      <c r="DV990" s="4" t="str">
        <f t="shared" si="793"/>
        <v>【クランク　PAUL】</v>
      </c>
      <c r="DW990" s="4" t="str">
        <f t="shared" si="794"/>
        <v>【クランク　PAUL】</v>
      </c>
      <c r="DX990" s="9">
        <f t="shared" si="795"/>
        <v>4</v>
      </c>
      <c r="DY990" s="11"/>
      <c r="DZ990" s="9" t="str">
        <f t="shared" si="809"/>
        <v>1</v>
      </c>
      <c r="EA990" s="9" t="str">
        <f t="shared" si="809"/>
        <v>1</v>
      </c>
      <c r="EB990" s="11"/>
      <c r="EC990" s="11"/>
      <c r="ED990" s="11"/>
      <c r="EE990" s="9" t="str">
        <f t="shared" si="797"/>
        <v>0</v>
      </c>
      <c r="EO990" s="5" t="s">
        <v>428</v>
      </c>
      <c r="EP990" s="8" t="s">
        <v>429</v>
      </c>
      <c r="EQ990" s="8" t="s">
        <v>429</v>
      </c>
      <c r="ER990" s="8" t="s">
        <v>209</v>
      </c>
      <c r="ES990" s="8" t="s">
        <v>430</v>
      </c>
      <c r="ET990" s="9" t="str">
        <f t="shared" si="798"/>
        <v>2</v>
      </c>
      <c r="EU990" s="11"/>
      <c r="EV990" s="11"/>
      <c r="EW990" s="11"/>
      <c r="EX990" s="9" t="str">
        <f t="shared" si="810"/>
        <v>0</v>
      </c>
      <c r="EY990" s="9" t="str">
        <f t="shared" si="810"/>
        <v>0</v>
      </c>
      <c r="EZ990" s="11"/>
      <c r="FA990" s="11"/>
      <c r="FB990" s="9" t="str">
        <f t="shared" si="811"/>
        <v>0</v>
      </c>
      <c r="FC990" s="9" t="str">
        <f t="shared" si="811"/>
        <v>0</v>
      </c>
      <c r="FD990" s="9" t="str">
        <f t="shared" si="801"/>
        <v>1</v>
      </c>
      <c r="FE990" s="9" t="str">
        <f t="shared" si="812"/>
        <v>1</v>
      </c>
      <c r="FF990" s="9" t="str">
        <f t="shared" si="812"/>
        <v>1</v>
      </c>
      <c r="GJ990" s="4" t="str">
        <f t="shared" si="806"/>
        <v>パーツ\クランク:ブランド\PAUL</v>
      </c>
      <c r="GK990" s="4" t="str">
        <f t="shared" si="803"/>
        <v>u:u</v>
      </c>
      <c r="GL990" s="11"/>
      <c r="GM990" s="4" t="str">
        <f t="shared" si="813"/>
        <v>::</v>
      </c>
      <c r="GN990" s="4" t="str">
        <f t="shared" si="813"/>
        <v>::</v>
      </c>
      <c r="GO990" s="4" t="str">
        <f t="shared" si="813"/>
        <v>::</v>
      </c>
      <c r="GP990" s="4" t="str">
        <f t="shared" si="805"/>
        <v>1</v>
      </c>
    </row>
    <row r="991" spans="1:198" ht="28" customHeight="1">
      <c r="A991" s="5" t="s">
        <v>5264</v>
      </c>
      <c r="B991" s="5" t="s">
        <v>5266</v>
      </c>
      <c r="C991" s="5" t="s">
        <v>5264</v>
      </c>
      <c r="D991" s="9" t="str">
        <f t="shared" si="771"/>
        <v>u</v>
      </c>
      <c r="E991" s="9" t="str">
        <f t="shared" si="772"/>
        <v xml:space="preserve"> / （PAULUSACrankPOLISH）</v>
      </c>
      <c r="F991" s="9" t="str">
        <f t="shared" si="773"/>
        <v xml:space="preserve"> / （PAULUSACrankPOLISH）</v>
      </c>
      <c r="G991" s="5">
        <v>32550</v>
      </c>
      <c r="H991" s="9">
        <f t="shared" si="774"/>
        <v>32550</v>
      </c>
      <c r="I991" s="9" t="str">
        <f t="shared" si="775"/>
        <v>0</v>
      </c>
      <c r="J991" s="9" t="str">
        <f t="shared" si="776"/>
        <v>1</v>
      </c>
      <c r="P991" s="9" t="str">
        <f t="shared" si="777"/>
        <v>PAULUSACrankPOLISH</v>
      </c>
      <c r="AI991" s="9" t="str">
        <f t="shared" si="778"/>
        <v>http://image.rakuten.co.jp/brotures/cabinet/items/paul/paul-crank-p.jpg</v>
      </c>
      <c r="AS991" s="9" t="str">
        <f t="shared" si="807"/>
        <v>1</v>
      </c>
      <c r="AT991" s="9" t="str">
        <f t="shared" si="807"/>
        <v>1</v>
      </c>
      <c r="AU991" s="9" t="str">
        <f t="shared" si="780"/>
        <v>0</v>
      </c>
      <c r="AV991" s="9" t="str">
        <f t="shared" si="781"/>
        <v>1</v>
      </c>
      <c r="AW991" s="9" t="str">
        <f t="shared" si="808"/>
        <v>0</v>
      </c>
      <c r="AX991" s="9" t="str">
        <f t="shared" si="808"/>
        <v>0</v>
      </c>
      <c r="AY991" s="11"/>
      <c r="AZ991" s="11"/>
      <c r="BA991" s="11"/>
      <c r="BB991" s="9" t="str">
        <f t="shared" si="783"/>
        <v>-1</v>
      </c>
      <c r="BC991" s="9" t="str">
        <f t="shared" si="784"/>
        <v>0</v>
      </c>
      <c r="BG991" s="5" t="s">
        <v>464</v>
      </c>
      <c r="BH991" s="5" t="s">
        <v>2997</v>
      </c>
      <c r="CS991" s="9" t="str">
        <f t="shared" si="785"/>
        <v>0</v>
      </c>
      <c r="CT991" s="9" t="str">
        <f t="shared" si="786"/>
        <v>&lt;iframe src="http://www.rakuten.ne.jp/gold/brotures/spec/paul/paul-crank-p.html" frameborder="0" id="spec-content" scrolling="no"&gt;&lt;/iframe&gt;</v>
      </c>
      <c r="CU991" s="9" t="str">
        <f t="shared" si="787"/>
        <v/>
      </c>
      <c r="CV991" s="9" t="str">
        <f t="shared" si="788"/>
        <v>&lt;div class="row-fluid"&gt;&lt;iframe src="http://www.rakuten.ne.jp/gold/brotures/items/paul/paul-crank-p.html" frameborder="0" id="skin-product" scrolling="no"&gt;&lt;/iframe&gt;&lt;/div&gt;</v>
      </c>
      <c r="CW991" s="11" t="str">
        <f t="shared" si="789"/>
        <v/>
      </c>
      <c r="CX991" t="s">
        <v>5264</v>
      </c>
      <c r="CY991" s="9" t="str">
        <f t="shared" si="790"/>
        <v>0</v>
      </c>
      <c r="CZ991" s="11"/>
      <c r="DA991" s="11"/>
      <c r="DB991" s="11"/>
      <c r="DC991" s="11"/>
      <c r="DD991" s="9" t="str">
        <f t="shared" si="791"/>
        <v/>
      </c>
      <c r="DI991" s="9" t="str">
        <f t="shared" si="792"/>
        <v/>
      </c>
      <c r="DT991" s="9">
        <f>VLOOKUP(BG991,ディレクトリID!A:B,2)</f>
        <v>563147</v>
      </c>
      <c r="DV991" s="4" t="str">
        <f t="shared" si="793"/>
        <v>【クランク　PAUL】</v>
      </c>
      <c r="DW991" s="4" t="str">
        <f t="shared" si="794"/>
        <v>【クランク　PAUL】</v>
      </c>
      <c r="DX991" s="9">
        <f t="shared" si="795"/>
        <v>4</v>
      </c>
      <c r="DY991" s="11"/>
      <c r="DZ991" s="9" t="str">
        <f t="shared" si="809"/>
        <v>1</v>
      </c>
      <c r="EA991" s="9" t="str">
        <f t="shared" si="809"/>
        <v>1</v>
      </c>
      <c r="EB991" s="11"/>
      <c r="EC991" s="11"/>
      <c r="ED991" s="11"/>
      <c r="EE991" s="9" t="str">
        <f t="shared" si="797"/>
        <v>0</v>
      </c>
      <c r="EO991" s="5" t="s">
        <v>428</v>
      </c>
      <c r="EP991" s="8" t="s">
        <v>429</v>
      </c>
      <c r="EQ991" s="8" t="s">
        <v>429</v>
      </c>
      <c r="ER991" s="8" t="s">
        <v>209</v>
      </c>
      <c r="ES991" s="8" t="s">
        <v>430</v>
      </c>
      <c r="ET991" s="9" t="str">
        <f t="shared" si="798"/>
        <v>2</v>
      </c>
      <c r="EU991" s="11"/>
      <c r="EV991" s="11"/>
      <c r="EW991" s="11"/>
      <c r="EX991" s="9" t="str">
        <f t="shared" si="810"/>
        <v>0</v>
      </c>
      <c r="EY991" s="9" t="str">
        <f t="shared" si="810"/>
        <v>0</v>
      </c>
      <c r="EZ991" s="11"/>
      <c r="FA991" s="11"/>
      <c r="FB991" s="9" t="str">
        <f t="shared" si="811"/>
        <v>0</v>
      </c>
      <c r="FC991" s="9" t="str">
        <f t="shared" si="811"/>
        <v>0</v>
      </c>
      <c r="FD991" s="9" t="str">
        <f t="shared" si="801"/>
        <v>1</v>
      </c>
      <c r="FE991" s="9" t="str">
        <f t="shared" si="812"/>
        <v>1</v>
      </c>
      <c r="FF991" s="9" t="str">
        <f t="shared" si="812"/>
        <v>1</v>
      </c>
      <c r="GJ991" s="4" t="str">
        <f t="shared" si="806"/>
        <v>パーツ\クランク:ブランド\PAUL</v>
      </c>
      <c r="GK991" s="4" t="str">
        <f t="shared" si="803"/>
        <v>u:u</v>
      </c>
      <c r="GL991" s="11"/>
      <c r="GM991" s="4" t="str">
        <f t="shared" si="813"/>
        <v>::</v>
      </c>
      <c r="GN991" s="4" t="str">
        <f t="shared" si="813"/>
        <v>::</v>
      </c>
      <c r="GO991" s="4" t="str">
        <f t="shared" si="813"/>
        <v>::</v>
      </c>
      <c r="GP991" s="4" t="str">
        <f t="shared" si="805"/>
        <v>1</v>
      </c>
    </row>
    <row r="992" spans="1:198" ht="28" customHeight="1">
      <c r="A992" s="5" t="s">
        <v>5270</v>
      </c>
      <c r="B992" s="5" t="s">
        <v>5272</v>
      </c>
      <c r="C992" s="5" t="s">
        <v>5270</v>
      </c>
      <c r="D992" s="9" t="str">
        <f t="shared" si="771"/>
        <v>u</v>
      </c>
      <c r="E992" s="9" t="str">
        <f t="shared" si="772"/>
        <v xml:space="preserve"> / （VittoriaPAVECG）</v>
      </c>
      <c r="F992" s="9" t="str">
        <f t="shared" si="773"/>
        <v xml:space="preserve"> / （VittoriaPAVECG）</v>
      </c>
      <c r="G992" s="5">
        <v>6563</v>
      </c>
      <c r="H992" s="9">
        <f t="shared" si="774"/>
        <v>6563</v>
      </c>
      <c r="I992" s="9" t="str">
        <f t="shared" si="775"/>
        <v>0</v>
      </c>
      <c r="J992" s="9" t="str">
        <f t="shared" si="776"/>
        <v>1</v>
      </c>
      <c r="P992" s="9" t="str">
        <f t="shared" si="777"/>
        <v>VittoriaPAVECG</v>
      </c>
      <c r="AI992" s="9" t="str">
        <f t="shared" si="778"/>
        <v>http://image.rakuten.co.jp/brotures/cabinet/items/vittoria/pave_cg.jpg</v>
      </c>
      <c r="AS992" s="9" t="str">
        <f t="shared" si="807"/>
        <v>1</v>
      </c>
      <c r="AT992" s="9" t="str">
        <f t="shared" si="807"/>
        <v>1</v>
      </c>
      <c r="AU992" s="9" t="str">
        <f t="shared" si="780"/>
        <v>0</v>
      </c>
      <c r="AV992" s="9" t="str">
        <f t="shared" si="781"/>
        <v>1</v>
      </c>
      <c r="AW992" s="9" t="str">
        <f t="shared" si="808"/>
        <v>0</v>
      </c>
      <c r="AX992" s="9" t="str">
        <f t="shared" si="808"/>
        <v>0</v>
      </c>
      <c r="AY992" s="11"/>
      <c r="AZ992" s="11"/>
      <c r="BA992" s="11"/>
      <c r="BB992" s="9" t="str">
        <f t="shared" si="783"/>
        <v>-1</v>
      </c>
      <c r="BC992" s="9" t="str">
        <f t="shared" si="784"/>
        <v>0</v>
      </c>
      <c r="BG992" s="5" t="s">
        <v>663</v>
      </c>
      <c r="BH992" s="5" t="s">
        <v>664</v>
      </c>
      <c r="CS992" s="9" t="str">
        <f t="shared" si="785"/>
        <v>0</v>
      </c>
      <c r="CT992" s="9" t="str">
        <f t="shared" si="786"/>
        <v>&lt;iframe src="http://www.rakuten.ne.jp/gold/brotures/spec/vittoria/pave_cg.html" frameborder="0" id="spec-content" scrolling="no"&gt;&lt;/iframe&gt;</v>
      </c>
      <c r="CU992" s="9" t="str">
        <f t="shared" si="787"/>
        <v/>
      </c>
      <c r="CV992" s="9" t="str">
        <f t="shared" si="788"/>
        <v>&lt;div class="row-fluid"&gt;&lt;iframe src="http://www.rakuten.ne.jp/gold/brotures/items/vittoria/pave_cg.html" frameborder="0" id="skin-product" scrolling="no"&gt;&lt;/iframe&gt;&lt;/div&gt;</v>
      </c>
      <c r="CW992" s="11" t="str">
        <f t="shared" si="789"/>
        <v/>
      </c>
      <c r="CX992" t="s">
        <v>5270</v>
      </c>
      <c r="CY992" s="9" t="str">
        <f t="shared" si="790"/>
        <v>0</v>
      </c>
      <c r="CZ992" s="11"/>
      <c r="DA992" s="11"/>
      <c r="DB992" s="11"/>
      <c r="DC992" s="11"/>
      <c r="DD992" s="9" t="str">
        <f t="shared" si="791"/>
        <v/>
      </c>
      <c r="DI992" s="9" t="str">
        <f t="shared" si="792"/>
        <v/>
      </c>
      <c r="DT992" s="9">
        <f>VLOOKUP(BG992,ディレクトリID!A:B,2)</f>
        <v>563161</v>
      </c>
      <c r="DV992" s="4" t="str">
        <f t="shared" si="793"/>
        <v>【タイヤ　Vittoria】</v>
      </c>
      <c r="DW992" s="4" t="str">
        <f t="shared" si="794"/>
        <v>【タイヤ　Vittoria】</v>
      </c>
      <c r="DX992" s="9">
        <f t="shared" si="795"/>
        <v>4</v>
      </c>
      <c r="DY992" s="11"/>
      <c r="DZ992" s="9" t="str">
        <f t="shared" si="809"/>
        <v>1</v>
      </c>
      <c r="EA992" s="9" t="str">
        <f t="shared" si="809"/>
        <v>1</v>
      </c>
      <c r="EB992" s="11"/>
      <c r="EC992" s="11"/>
      <c r="ED992" s="11"/>
      <c r="EE992" s="9" t="str">
        <f t="shared" si="797"/>
        <v>0</v>
      </c>
      <c r="EO992" s="5" t="s">
        <v>428</v>
      </c>
      <c r="EP992" s="8" t="s">
        <v>429</v>
      </c>
      <c r="EQ992" s="8" t="s">
        <v>429</v>
      </c>
      <c r="ER992" s="8" t="s">
        <v>209</v>
      </c>
      <c r="ES992" s="8" t="s">
        <v>430</v>
      </c>
      <c r="ET992" s="9" t="str">
        <f t="shared" si="798"/>
        <v>2</v>
      </c>
      <c r="EU992" s="11"/>
      <c r="EV992" s="11"/>
      <c r="EW992" s="11"/>
      <c r="EX992" s="9" t="str">
        <f t="shared" si="810"/>
        <v>0</v>
      </c>
      <c r="EY992" s="9" t="str">
        <f t="shared" si="810"/>
        <v>0</v>
      </c>
      <c r="EZ992" s="11"/>
      <c r="FA992" s="11"/>
      <c r="FB992" s="9" t="str">
        <f t="shared" si="811"/>
        <v>0</v>
      </c>
      <c r="FC992" s="9" t="str">
        <f t="shared" si="811"/>
        <v>0</v>
      </c>
      <c r="FD992" s="9" t="str">
        <f t="shared" si="801"/>
        <v>1</v>
      </c>
      <c r="FE992" s="9" t="str">
        <f t="shared" si="812"/>
        <v>1</v>
      </c>
      <c r="FF992" s="9" t="str">
        <f t="shared" si="812"/>
        <v>1</v>
      </c>
      <c r="GJ992" s="4" t="str">
        <f t="shared" si="806"/>
        <v>パーツ\タイヤ:ブランド\Vittoria</v>
      </c>
      <c r="GK992" s="4" t="str">
        <f t="shared" si="803"/>
        <v>u:u</v>
      </c>
      <c r="GL992" s="11"/>
      <c r="GM992" s="4" t="str">
        <f t="shared" si="813"/>
        <v>::</v>
      </c>
      <c r="GN992" s="4" t="str">
        <f t="shared" si="813"/>
        <v>::</v>
      </c>
      <c r="GO992" s="4" t="str">
        <f t="shared" si="813"/>
        <v>::</v>
      </c>
      <c r="GP992" s="4" t="str">
        <f t="shared" si="805"/>
        <v>1</v>
      </c>
    </row>
    <row r="993" spans="1:198" ht="28" customHeight="1">
      <c r="A993" s="5" t="s">
        <v>5276</v>
      </c>
      <c r="B993" s="5" t="s">
        <v>5278</v>
      </c>
      <c r="C993" s="5" t="s">
        <v>5276</v>
      </c>
      <c r="D993" s="9" t="str">
        <f t="shared" si="771"/>
        <v>u</v>
      </c>
      <c r="E993" s="9" t="str">
        <f t="shared" si="772"/>
        <v xml:space="preserve"> / （XPEDORF-06TT）</v>
      </c>
      <c r="F993" s="9" t="str">
        <f t="shared" si="773"/>
        <v xml:space="preserve"> / （XPEDORF-06TT）</v>
      </c>
      <c r="G993" s="5">
        <v>33075</v>
      </c>
      <c r="H993" s="9">
        <f t="shared" si="774"/>
        <v>33075</v>
      </c>
      <c r="I993" s="9" t="str">
        <f t="shared" si="775"/>
        <v>0</v>
      </c>
      <c r="J993" s="9" t="str">
        <f t="shared" si="776"/>
        <v>1</v>
      </c>
      <c r="P993" s="9" t="str">
        <f t="shared" si="777"/>
        <v>XPEDORF-06TT</v>
      </c>
      <c r="AI993" s="9" t="str">
        <f t="shared" si="778"/>
        <v>http://image.rakuten.co.jp/brotures/cabinet/items/xpedo/pdl_06tc.jpg</v>
      </c>
      <c r="AS993" s="9" t="str">
        <f t="shared" si="807"/>
        <v>1</v>
      </c>
      <c r="AT993" s="9" t="str">
        <f t="shared" si="807"/>
        <v>1</v>
      </c>
      <c r="AU993" s="9" t="str">
        <f t="shared" si="780"/>
        <v>0</v>
      </c>
      <c r="AV993" s="9" t="str">
        <f t="shared" si="781"/>
        <v>1</v>
      </c>
      <c r="AW993" s="9" t="str">
        <f t="shared" si="808"/>
        <v>0</v>
      </c>
      <c r="AX993" s="9" t="str">
        <f t="shared" si="808"/>
        <v>0</v>
      </c>
      <c r="AY993" s="11"/>
      <c r="AZ993" s="11"/>
      <c r="BA993" s="11"/>
      <c r="BB993" s="9" t="str">
        <f t="shared" si="783"/>
        <v>-1</v>
      </c>
      <c r="BC993" s="9" t="str">
        <f t="shared" si="784"/>
        <v>0</v>
      </c>
      <c r="BG993" s="5" t="s">
        <v>277</v>
      </c>
      <c r="BH993" s="5" t="s">
        <v>8518</v>
      </c>
      <c r="CS993" s="9" t="str">
        <f t="shared" si="785"/>
        <v>0</v>
      </c>
      <c r="CT993" s="9" t="str">
        <f t="shared" si="786"/>
        <v>&lt;iframe src="http://www.rakuten.ne.jp/gold/brotures/spec/xpedo/pdl_06tc.html" frameborder="0" id="spec-content" scrolling="no"&gt;&lt;/iframe&gt;</v>
      </c>
      <c r="CU993" s="9" t="str">
        <f t="shared" si="787"/>
        <v/>
      </c>
      <c r="CV993" s="9" t="str">
        <f t="shared" si="788"/>
        <v>&lt;div class="row-fluid"&gt;&lt;iframe src="http://www.rakuten.ne.jp/gold/brotures/items/xpedo/pdl_06tc.html" frameborder="0" id="skin-product" scrolling="no"&gt;&lt;/iframe&gt;&lt;/div&gt;</v>
      </c>
      <c r="CW993" s="11" t="str">
        <f t="shared" si="789"/>
        <v/>
      </c>
      <c r="CX993" t="s">
        <v>5276</v>
      </c>
      <c r="CY993" s="9" t="str">
        <f t="shared" si="790"/>
        <v>0</v>
      </c>
      <c r="CZ993" s="11"/>
      <c r="DA993" s="11"/>
      <c r="DB993" s="11"/>
      <c r="DC993" s="11"/>
      <c r="DD993" s="9" t="str">
        <f t="shared" si="791"/>
        <v/>
      </c>
      <c r="DI993" s="9" t="str">
        <f t="shared" si="792"/>
        <v/>
      </c>
      <c r="DT993" s="9">
        <f>VLOOKUP(BG993,ディレクトリID!A:B,2)</f>
        <v>407697</v>
      </c>
      <c r="DV993" s="4" t="str">
        <f t="shared" si="793"/>
        <v>【ペダル＆ストラップ　XPEDO】</v>
      </c>
      <c r="DW993" s="4" t="str">
        <f t="shared" si="794"/>
        <v>【ペダル＆ストラップ　XPEDO】</v>
      </c>
      <c r="DX993" s="9">
        <f t="shared" si="795"/>
        <v>4</v>
      </c>
      <c r="DY993" s="11"/>
      <c r="DZ993" s="9" t="str">
        <f t="shared" si="809"/>
        <v>1</v>
      </c>
      <c r="EA993" s="9" t="str">
        <f t="shared" si="809"/>
        <v>1</v>
      </c>
      <c r="EB993" s="11"/>
      <c r="EC993" s="11"/>
      <c r="ED993" s="11"/>
      <c r="EE993" s="9" t="str">
        <f t="shared" si="797"/>
        <v>0</v>
      </c>
      <c r="EO993" s="5" t="s">
        <v>428</v>
      </c>
      <c r="EP993" s="8" t="s">
        <v>429</v>
      </c>
      <c r="EQ993" s="8" t="s">
        <v>429</v>
      </c>
      <c r="ER993" s="8" t="s">
        <v>209</v>
      </c>
      <c r="ES993" s="8" t="s">
        <v>430</v>
      </c>
      <c r="ET993" s="9" t="str">
        <f t="shared" si="798"/>
        <v>2</v>
      </c>
      <c r="EU993" s="11"/>
      <c r="EV993" s="11"/>
      <c r="EW993" s="11"/>
      <c r="EX993" s="9" t="str">
        <f t="shared" si="810"/>
        <v>0</v>
      </c>
      <c r="EY993" s="9" t="str">
        <f t="shared" si="810"/>
        <v>0</v>
      </c>
      <c r="EZ993" s="11"/>
      <c r="FA993" s="11"/>
      <c r="FB993" s="9" t="str">
        <f t="shared" si="811"/>
        <v>0</v>
      </c>
      <c r="FC993" s="9" t="str">
        <f t="shared" si="811"/>
        <v>0</v>
      </c>
      <c r="FD993" s="9" t="str">
        <f t="shared" si="801"/>
        <v>1</v>
      </c>
      <c r="FE993" s="9" t="str">
        <f t="shared" si="812"/>
        <v>1</v>
      </c>
      <c r="FF993" s="9" t="str">
        <f t="shared" si="812"/>
        <v>1</v>
      </c>
      <c r="GJ993" s="4" t="str">
        <f t="shared" si="806"/>
        <v>パーツ\ペダル＆ストラップ:ブランド\XPEDO</v>
      </c>
      <c r="GK993" s="4" t="str">
        <f t="shared" si="803"/>
        <v>u:u</v>
      </c>
      <c r="GL993" s="11"/>
      <c r="GM993" s="4" t="str">
        <f t="shared" si="813"/>
        <v>::</v>
      </c>
      <c r="GN993" s="4" t="str">
        <f t="shared" si="813"/>
        <v>::</v>
      </c>
      <c r="GO993" s="4" t="str">
        <f t="shared" si="813"/>
        <v>::</v>
      </c>
      <c r="GP993" s="4" t="str">
        <f t="shared" si="805"/>
        <v>1</v>
      </c>
    </row>
    <row r="994" spans="1:198" ht="28" customHeight="1">
      <c r="A994" s="5" t="s">
        <v>5283</v>
      </c>
      <c r="B994" s="5" t="s">
        <v>5285</v>
      </c>
      <c r="C994" s="5" t="s">
        <v>5283</v>
      </c>
      <c r="D994" s="9" t="str">
        <f t="shared" si="771"/>
        <v>u</v>
      </c>
      <c r="E994" s="9" t="str">
        <f t="shared" si="772"/>
        <v xml:space="preserve"> / （crankbrothers50503）</v>
      </c>
      <c r="F994" s="9" t="str">
        <f t="shared" si="773"/>
        <v xml:space="preserve"> / （crankbrothers50503）</v>
      </c>
      <c r="G994" s="5">
        <v>11550</v>
      </c>
      <c r="H994" s="9">
        <f t="shared" si="774"/>
        <v>11550</v>
      </c>
      <c r="I994" s="9" t="str">
        <f t="shared" si="775"/>
        <v>0</v>
      </c>
      <c r="J994" s="9" t="str">
        <f t="shared" si="776"/>
        <v>1</v>
      </c>
      <c r="P994" s="9" t="str">
        <f t="shared" si="777"/>
        <v>crankbrothers50503</v>
      </c>
      <c r="AI994" s="9" t="str">
        <f t="shared" si="778"/>
        <v>http://image.rakuten.co.jp/brotures/cabinet/items/crankbrothers/pdl_5050_r.jpg</v>
      </c>
      <c r="AS994" s="9" t="str">
        <f t="shared" si="807"/>
        <v>1</v>
      </c>
      <c r="AT994" s="9" t="str">
        <f t="shared" si="807"/>
        <v>1</v>
      </c>
      <c r="AU994" s="9" t="str">
        <f t="shared" si="780"/>
        <v>0</v>
      </c>
      <c r="AV994" s="9" t="str">
        <f t="shared" si="781"/>
        <v>1</v>
      </c>
      <c r="AW994" s="9" t="str">
        <f t="shared" si="808"/>
        <v>0</v>
      </c>
      <c r="AX994" s="9" t="str">
        <f t="shared" si="808"/>
        <v>0</v>
      </c>
      <c r="AY994" s="11"/>
      <c r="AZ994" s="11"/>
      <c r="BA994" s="11"/>
      <c r="BB994" s="9" t="str">
        <f t="shared" si="783"/>
        <v>-1</v>
      </c>
      <c r="BC994" s="9" t="str">
        <f t="shared" si="784"/>
        <v>0</v>
      </c>
      <c r="BG994" s="5" t="s">
        <v>277</v>
      </c>
      <c r="BH994" s="5" t="s">
        <v>8499</v>
      </c>
      <c r="CS994" s="9" t="str">
        <f t="shared" si="785"/>
        <v>0</v>
      </c>
      <c r="CT994" s="9" t="str">
        <f t="shared" si="786"/>
        <v>&lt;iframe src="http://www.rakuten.ne.jp/gold/brotures/spec/crankbrothers/pdl_5050_r.html" frameborder="0" id="spec-content" scrolling="no"&gt;&lt;/iframe&gt;</v>
      </c>
      <c r="CU994" s="9" t="str">
        <f t="shared" si="787"/>
        <v/>
      </c>
      <c r="CV994" s="9" t="str">
        <f t="shared" si="788"/>
        <v>&lt;div class="row-fluid"&gt;&lt;iframe src="http://www.rakuten.ne.jp/gold/brotures/items/crankbrothers/pdl_5050_r.html" frameborder="0" id="skin-product" scrolling="no"&gt;&lt;/iframe&gt;&lt;/div&gt;</v>
      </c>
      <c r="CW994" s="11" t="str">
        <f t="shared" si="789"/>
        <v/>
      </c>
      <c r="CX994" t="s">
        <v>5283</v>
      </c>
      <c r="CY994" s="9" t="str">
        <f t="shared" si="790"/>
        <v>0</v>
      </c>
      <c r="CZ994" s="11"/>
      <c r="DA994" s="11"/>
      <c r="DB994" s="11"/>
      <c r="DC994" s="11"/>
      <c r="DD994" s="9" t="str">
        <f t="shared" si="791"/>
        <v/>
      </c>
      <c r="DI994" s="9" t="str">
        <f t="shared" si="792"/>
        <v/>
      </c>
      <c r="DT994" s="9">
        <f>VLOOKUP(BG994,ディレクトリID!A:B,2)</f>
        <v>407697</v>
      </c>
      <c r="DV994" s="4" t="str">
        <f t="shared" si="793"/>
        <v>【ペダル＆ストラップ　CRANKBROTHERS】</v>
      </c>
      <c r="DW994" s="4" t="str">
        <f t="shared" si="794"/>
        <v>【ペダル＆ストラップ　CRANKBROTHERS】</v>
      </c>
      <c r="DX994" s="9">
        <f t="shared" si="795"/>
        <v>4</v>
      </c>
      <c r="DY994" s="11"/>
      <c r="DZ994" s="9" t="str">
        <f t="shared" si="809"/>
        <v>1</v>
      </c>
      <c r="EA994" s="9" t="str">
        <f t="shared" si="809"/>
        <v>1</v>
      </c>
      <c r="EB994" s="11"/>
      <c r="EC994" s="11"/>
      <c r="ED994" s="11"/>
      <c r="EE994" s="9" t="str">
        <f t="shared" si="797"/>
        <v>0</v>
      </c>
      <c r="EO994" s="5" t="s">
        <v>428</v>
      </c>
      <c r="EP994" s="8" t="s">
        <v>429</v>
      </c>
      <c r="EQ994" s="8" t="s">
        <v>429</v>
      </c>
      <c r="ER994" s="8" t="s">
        <v>209</v>
      </c>
      <c r="ES994" s="8" t="s">
        <v>430</v>
      </c>
      <c r="ET994" s="9" t="str">
        <f t="shared" si="798"/>
        <v>2</v>
      </c>
      <c r="EU994" s="11"/>
      <c r="EV994" s="11"/>
      <c r="EW994" s="11"/>
      <c r="EX994" s="9" t="str">
        <f t="shared" si="810"/>
        <v>0</v>
      </c>
      <c r="EY994" s="9" t="str">
        <f t="shared" si="810"/>
        <v>0</v>
      </c>
      <c r="EZ994" s="11"/>
      <c r="FA994" s="11"/>
      <c r="FB994" s="9" t="str">
        <f t="shared" si="811"/>
        <v>0</v>
      </c>
      <c r="FC994" s="9" t="str">
        <f t="shared" si="811"/>
        <v>0</v>
      </c>
      <c r="FD994" s="9" t="str">
        <f t="shared" si="801"/>
        <v>1</v>
      </c>
      <c r="FE994" s="9" t="str">
        <f t="shared" si="812"/>
        <v>1</v>
      </c>
      <c r="FF994" s="9" t="str">
        <f t="shared" si="812"/>
        <v>1</v>
      </c>
      <c r="GJ994" s="4" t="str">
        <f t="shared" si="806"/>
        <v>パーツ\ペダル＆ストラップ:ブランド\CRANKBROTHERS</v>
      </c>
      <c r="GK994" s="4" t="str">
        <f t="shared" si="803"/>
        <v>u:u</v>
      </c>
      <c r="GL994" s="11"/>
      <c r="GM994" s="4" t="str">
        <f t="shared" si="813"/>
        <v>::</v>
      </c>
      <c r="GN994" s="4" t="str">
        <f t="shared" si="813"/>
        <v>::</v>
      </c>
      <c r="GO994" s="4" t="str">
        <f t="shared" si="813"/>
        <v>::</v>
      </c>
      <c r="GP994" s="4" t="str">
        <f t="shared" si="805"/>
        <v>1</v>
      </c>
    </row>
    <row r="995" spans="1:198" ht="28" customHeight="1">
      <c r="A995" s="5" t="s">
        <v>5289</v>
      </c>
      <c r="B995" s="5" t="s">
        <v>5291</v>
      </c>
      <c r="C995" s="5" t="s">
        <v>5289</v>
      </c>
      <c r="D995" s="9" t="str">
        <f t="shared" si="771"/>
        <v>u</v>
      </c>
      <c r="E995" s="9" t="str">
        <f t="shared" si="772"/>
        <v xml:space="preserve"> / （crankbrothers50502）</v>
      </c>
      <c r="F995" s="9" t="str">
        <f t="shared" si="773"/>
        <v xml:space="preserve"> / （crankbrothers50502）</v>
      </c>
      <c r="G995" s="5">
        <v>9975</v>
      </c>
      <c r="H995" s="9">
        <f t="shared" si="774"/>
        <v>9975</v>
      </c>
      <c r="I995" s="9" t="str">
        <f t="shared" si="775"/>
        <v>0</v>
      </c>
      <c r="J995" s="9" t="str">
        <f t="shared" si="776"/>
        <v>1</v>
      </c>
      <c r="P995" s="9" t="str">
        <f t="shared" si="777"/>
        <v>crankbrothers50502</v>
      </c>
      <c r="AI995" s="9" t="str">
        <f t="shared" si="778"/>
        <v>http://image.rakuten.co.jp/brotures/cabinet/items/crankbrothers/pdl_5050_s.jpg</v>
      </c>
      <c r="AS995" s="9" t="str">
        <f t="shared" si="807"/>
        <v>1</v>
      </c>
      <c r="AT995" s="9" t="str">
        <f t="shared" si="807"/>
        <v>1</v>
      </c>
      <c r="AU995" s="9" t="str">
        <f t="shared" si="780"/>
        <v>0</v>
      </c>
      <c r="AV995" s="9" t="str">
        <f t="shared" si="781"/>
        <v>1</v>
      </c>
      <c r="AW995" s="9" t="str">
        <f t="shared" si="808"/>
        <v>0</v>
      </c>
      <c r="AX995" s="9" t="str">
        <f t="shared" si="808"/>
        <v>0</v>
      </c>
      <c r="AY995" s="11"/>
      <c r="AZ995" s="11"/>
      <c r="BA995" s="11"/>
      <c r="BB995" s="9" t="str">
        <f t="shared" si="783"/>
        <v>-1</v>
      </c>
      <c r="BC995" s="9" t="str">
        <f t="shared" si="784"/>
        <v>0</v>
      </c>
      <c r="BG995" s="5" t="s">
        <v>277</v>
      </c>
      <c r="BH995" s="5" t="s">
        <v>8499</v>
      </c>
      <c r="CS995" s="9" t="str">
        <f t="shared" si="785"/>
        <v>0</v>
      </c>
      <c r="CT995" s="9" t="str">
        <f t="shared" si="786"/>
        <v>&lt;iframe src="http://www.rakuten.ne.jp/gold/brotures/spec/crankbrothers/pdl_5050_s.html" frameborder="0" id="spec-content" scrolling="no"&gt;&lt;/iframe&gt;</v>
      </c>
      <c r="CU995" s="9" t="str">
        <f t="shared" si="787"/>
        <v/>
      </c>
      <c r="CV995" s="9" t="str">
        <f t="shared" si="788"/>
        <v>&lt;div class="row-fluid"&gt;&lt;iframe src="http://www.rakuten.ne.jp/gold/brotures/items/crankbrothers/pdl_5050_s.html" frameborder="0" id="skin-product" scrolling="no"&gt;&lt;/iframe&gt;&lt;/div&gt;</v>
      </c>
      <c r="CW995" s="11" t="str">
        <f t="shared" si="789"/>
        <v/>
      </c>
      <c r="CX995" t="s">
        <v>5289</v>
      </c>
      <c r="CY995" s="9" t="str">
        <f t="shared" si="790"/>
        <v>0</v>
      </c>
      <c r="CZ995" s="11"/>
      <c r="DA995" s="11"/>
      <c r="DB995" s="11"/>
      <c r="DC995" s="11"/>
      <c r="DD995" s="9" t="str">
        <f t="shared" si="791"/>
        <v/>
      </c>
      <c r="DI995" s="9" t="str">
        <f t="shared" si="792"/>
        <v/>
      </c>
      <c r="DT995" s="9">
        <f>VLOOKUP(BG995,ディレクトリID!A:B,2)</f>
        <v>407697</v>
      </c>
      <c r="DV995" s="4" t="str">
        <f t="shared" si="793"/>
        <v>【ペダル＆ストラップ　CRANKBROTHERS】</v>
      </c>
      <c r="DW995" s="4" t="str">
        <f t="shared" si="794"/>
        <v>【ペダル＆ストラップ　CRANKBROTHERS】</v>
      </c>
      <c r="DX995" s="9">
        <f t="shared" si="795"/>
        <v>4</v>
      </c>
      <c r="DY995" s="11"/>
      <c r="DZ995" s="9" t="str">
        <f t="shared" si="809"/>
        <v>1</v>
      </c>
      <c r="EA995" s="9" t="str">
        <f t="shared" si="809"/>
        <v>1</v>
      </c>
      <c r="EB995" s="11"/>
      <c r="EC995" s="11"/>
      <c r="ED995" s="11"/>
      <c r="EE995" s="9" t="str">
        <f t="shared" si="797"/>
        <v>0</v>
      </c>
      <c r="EO995" s="5" t="s">
        <v>428</v>
      </c>
      <c r="EP995" s="8" t="s">
        <v>429</v>
      </c>
      <c r="EQ995" s="8" t="s">
        <v>429</v>
      </c>
      <c r="ER995" s="8" t="s">
        <v>209</v>
      </c>
      <c r="ES995" s="8" t="s">
        <v>430</v>
      </c>
      <c r="ET995" s="9" t="str">
        <f t="shared" si="798"/>
        <v>2</v>
      </c>
      <c r="EU995" s="11"/>
      <c r="EV995" s="11"/>
      <c r="EW995" s="11"/>
      <c r="EX995" s="9" t="str">
        <f t="shared" si="810"/>
        <v>0</v>
      </c>
      <c r="EY995" s="9" t="str">
        <f t="shared" si="810"/>
        <v>0</v>
      </c>
      <c r="EZ995" s="11"/>
      <c r="FA995" s="11"/>
      <c r="FB995" s="9" t="str">
        <f t="shared" si="811"/>
        <v>0</v>
      </c>
      <c r="FC995" s="9" t="str">
        <f t="shared" si="811"/>
        <v>0</v>
      </c>
      <c r="FD995" s="9" t="str">
        <f t="shared" si="801"/>
        <v>1</v>
      </c>
      <c r="FE995" s="9" t="str">
        <f t="shared" si="812"/>
        <v>1</v>
      </c>
      <c r="FF995" s="9" t="str">
        <f t="shared" si="812"/>
        <v>1</v>
      </c>
      <c r="GJ995" s="4" t="str">
        <f t="shared" si="806"/>
        <v>パーツ\ペダル＆ストラップ:ブランド\CRANKBROTHERS</v>
      </c>
      <c r="GK995" s="4" t="str">
        <f t="shared" si="803"/>
        <v>u:u</v>
      </c>
      <c r="GL995" s="11"/>
      <c r="GM995" s="4" t="str">
        <f t="shared" si="813"/>
        <v>::</v>
      </c>
      <c r="GN995" s="4" t="str">
        <f t="shared" si="813"/>
        <v>::</v>
      </c>
      <c r="GO995" s="4" t="str">
        <f t="shared" si="813"/>
        <v>::</v>
      </c>
      <c r="GP995" s="4" t="str">
        <f t="shared" si="805"/>
        <v>1</v>
      </c>
    </row>
    <row r="996" spans="1:198" ht="28" customHeight="1">
      <c r="A996" s="5" t="s">
        <v>5295</v>
      </c>
      <c r="B996" s="5" t="s">
        <v>5297</v>
      </c>
      <c r="C996" s="5" t="s">
        <v>5295</v>
      </c>
      <c r="D996" s="9" t="str">
        <f t="shared" si="771"/>
        <v>u</v>
      </c>
      <c r="E996" s="9" t="str">
        <f t="shared" si="772"/>
        <v xml:space="preserve"> / （grungeアルミ3DシートポストSILVER）</v>
      </c>
      <c r="F996" s="9" t="str">
        <f t="shared" si="773"/>
        <v xml:space="preserve"> / （grungeアルミ3DシートポストSILVER）</v>
      </c>
      <c r="G996" s="5">
        <v>3990</v>
      </c>
      <c r="H996" s="9">
        <f t="shared" si="774"/>
        <v>3990</v>
      </c>
      <c r="I996" s="9" t="str">
        <f t="shared" si="775"/>
        <v>0</v>
      </c>
      <c r="J996" s="9" t="str">
        <f t="shared" si="776"/>
        <v>1</v>
      </c>
      <c r="P996" s="9" t="str">
        <f t="shared" si="777"/>
        <v>grungeアルミ3DシートポストSILVER</v>
      </c>
      <c r="AI996" s="9" t="str">
        <f t="shared" si="778"/>
        <v>http://image.rakuten.co.jp/brotures/cabinet/items/grunge/pdl_alloy_3d.jpg</v>
      </c>
      <c r="AS996" s="9" t="str">
        <f t="shared" si="807"/>
        <v>1</v>
      </c>
      <c r="AT996" s="9" t="str">
        <f t="shared" si="807"/>
        <v>1</v>
      </c>
      <c r="AU996" s="9" t="str">
        <f t="shared" si="780"/>
        <v>0</v>
      </c>
      <c r="AV996" s="9" t="str">
        <f t="shared" si="781"/>
        <v>1</v>
      </c>
      <c r="AW996" s="9" t="str">
        <f t="shared" si="808"/>
        <v>0</v>
      </c>
      <c r="AX996" s="9" t="str">
        <f t="shared" si="808"/>
        <v>0</v>
      </c>
      <c r="AY996" s="11"/>
      <c r="AZ996" s="11"/>
      <c r="BA996" s="11"/>
      <c r="BB996" s="9" t="str">
        <f t="shared" si="783"/>
        <v>-1</v>
      </c>
      <c r="BC996" s="9" t="str">
        <f t="shared" si="784"/>
        <v>0</v>
      </c>
      <c r="BG996" s="5" t="s">
        <v>547</v>
      </c>
      <c r="BH996" s="5" t="s">
        <v>438</v>
      </c>
      <c r="CS996" s="9" t="str">
        <f t="shared" si="785"/>
        <v>0</v>
      </c>
      <c r="CT996" s="9" t="str">
        <f t="shared" si="786"/>
        <v>&lt;iframe src="http://www.rakuten.ne.jp/gold/brotures/spec/grunge/pdl_alloy_3d.html" frameborder="0" id="spec-content" scrolling="no"&gt;&lt;/iframe&gt;</v>
      </c>
      <c r="CU996" s="9" t="str">
        <f t="shared" si="787"/>
        <v/>
      </c>
      <c r="CV996" s="9" t="str">
        <f t="shared" si="788"/>
        <v>&lt;div class="row-fluid"&gt;&lt;iframe src="http://www.rakuten.ne.jp/gold/brotures/items/grunge/pdl_alloy_3d.html" frameborder="0" id="skin-product" scrolling="no"&gt;&lt;/iframe&gt;&lt;/div&gt;</v>
      </c>
      <c r="CW996" s="11" t="str">
        <f t="shared" si="789"/>
        <v/>
      </c>
      <c r="CX996" t="s">
        <v>5295</v>
      </c>
      <c r="CY996" s="9" t="str">
        <f t="shared" si="790"/>
        <v>0</v>
      </c>
      <c r="CZ996" s="11"/>
      <c r="DA996" s="11"/>
      <c r="DB996" s="11"/>
      <c r="DC996" s="11"/>
      <c r="DD996" s="9" t="str">
        <f t="shared" si="791"/>
        <v/>
      </c>
      <c r="DI996" s="9" t="str">
        <f t="shared" si="792"/>
        <v/>
      </c>
      <c r="DT996" s="9">
        <f>VLOOKUP(BG996,ディレクトリID!A:B,2)</f>
        <v>563161</v>
      </c>
      <c r="DV996" s="4" t="str">
        <f t="shared" si="793"/>
        <v>【シートポスト　grunge】</v>
      </c>
      <c r="DW996" s="4" t="str">
        <f t="shared" si="794"/>
        <v>【シートポスト　grunge】</v>
      </c>
      <c r="DX996" s="9">
        <f t="shared" si="795"/>
        <v>4</v>
      </c>
      <c r="DY996" s="11"/>
      <c r="DZ996" s="9" t="str">
        <f t="shared" si="809"/>
        <v>1</v>
      </c>
      <c r="EA996" s="9" t="str">
        <f t="shared" si="809"/>
        <v>1</v>
      </c>
      <c r="EB996" s="11"/>
      <c r="EC996" s="11"/>
      <c r="ED996" s="11"/>
      <c r="EE996" s="9" t="str">
        <f t="shared" si="797"/>
        <v>0</v>
      </c>
      <c r="EO996" s="5" t="s">
        <v>428</v>
      </c>
      <c r="EP996" s="8" t="s">
        <v>429</v>
      </c>
      <c r="EQ996" s="8" t="s">
        <v>429</v>
      </c>
      <c r="ER996" s="8" t="s">
        <v>209</v>
      </c>
      <c r="ES996" s="8" t="s">
        <v>430</v>
      </c>
      <c r="ET996" s="9" t="str">
        <f t="shared" si="798"/>
        <v>2</v>
      </c>
      <c r="EU996" s="11"/>
      <c r="EV996" s="11"/>
      <c r="EW996" s="11"/>
      <c r="EX996" s="9" t="str">
        <f t="shared" si="810"/>
        <v>0</v>
      </c>
      <c r="EY996" s="9" t="str">
        <f t="shared" si="810"/>
        <v>0</v>
      </c>
      <c r="EZ996" s="11"/>
      <c r="FA996" s="11"/>
      <c r="FB996" s="9" t="str">
        <f t="shared" si="811"/>
        <v>0</v>
      </c>
      <c r="FC996" s="9" t="str">
        <f t="shared" si="811"/>
        <v>0</v>
      </c>
      <c r="FD996" s="9" t="str">
        <f t="shared" si="801"/>
        <v>1</v>
      </c>
      <c r="FE996" s="9" t="str">
        <f t="shared" si="812"/>
        <v>1</v>
      </c>
      <c r="FF996" s="9" t="str">
        <f t="shared" si="812"/>
        <v>1</v>
      </c>
      <c r="GJ996" s="4" t="str">
        <f t="shared" si="806"/>
        <v>パーツ\シートポスト:ブランド\grunge</v>
      </c>
      <c r="GK996" s="4" t="str">
        <f t="shared" si="803"/>
        <v>u:u</v>
      </c>
      <c r="GL996" s="11"/>
      <c r="GM996" s="4" t="str">
        <f t="shared" si="813"/>
        <v>::</v>
      </c>
      <c r="GN996" s="4" t="str">
        <f t="shared" si="813"/>
        <v>::</v>
      </c>
      <c r="GO996" s="4" t="str">
        <f t="shared" si="813"/>
        <v>::</v>
      </c>
      <c r="GP996" s="4" t="str">
        <f t="shared" si="805"/>
        <v>1</v>
      </c>
    </row>
    <row r="997" spans="1:198" ht="28" customHeight="1">
      <c r="A997" s="5" t="s">
        <v>5301</v>
      </c>
      <c r="B997" s="5" t="s">
        <v>5303</v>
      </c>
      <c r="C997" s="5" t="s">
        <v>5301</v>
      </c>
      <c r="D997" s="9" t="str">
        <f t="shared" si="771"/>
        <v>u</v>
      </c>
      <c r="E997" s="9" t="str">
        <f t="shared" si="772"/>
        <v xml:space="preserve"> / （grungeアルミ3DシートポストBLACK）</v>
      </c>
      <c r="F997" s="9" t="str">
        <f t="shared" si="773"/>
        <v xml:space="preserve"> / （grungeアルミ3DシートポストBLACK）</v>
      </c>
      <c r="G997" s="5">
        <v>3990</v>
      </c>
      <c r="H997" s="9">
        <f t="shared" si="774"/>
        <v>3990</v>
      </c>
      <c r="I997" s="9" t="str">
        <f t="shared" si="775"/>
        <v>0</v>
      </c>
      <c r="J997" s="9" t="str">
        <f t="shared" si="776"/>
        <v>1</v>
      </c>
      <c r="P997" s="9" t="str">
        <f t="shared" si="777"/>
        <v>grungeアルミ3DシートポストBLACK</v>
      </c>
      <c r="AI997" s="9" t="str">
        <f t="shared" si="778"/>
        <v>http://image.rakuten.co.jp/brotures/cabinet/items/grunge/pdl_alloy_3d_bk.jpg</v>
      </c>
      <c r="AS997" s="9" t="str">
        <f t="shared" si="807"/>
        <v>1</v>
      </c>
      <c r="AT997" s="9" t="str">
        <f t="shared" si="807"/>
        <v>1</v>
      </c>
      <c r="AU997" s="9" t="str">
        <f t="shared" si="780"/>
        <v>0</v>
      </c>
      <c r="AV997" s="9" t="str">
        <f t="shared" si="781"/>
        <v>1</v>
      </c>
      <c r="AW997" s="9" t="str">
        <f t="shared" si="808"/>
        <v>0</v>
      </c>
      <c r="AX997" s="9" t="str">
        <f t="shared" si="808"/>
        <v>0</v>
      </c>
      <c r="AY997" s="11"/>
      <c r="AZ997" s="11"/>
      <c r="BA997" s="11"/>
      <c r="BB997" s="9" t="str">
        <f t="shared" si="783"/>
        <v>-1</v>
      </c>
      <c r="BC997" s="9" t="str">
        <f t="shared" si="784"/>
        <v>0</v>
      </c>
      <c r="BG997" s="5" t="s">
        <v>547</v>
      </c>
      <c r="BH997" s="5" t="s">
        <v>438</v>
      </c>
      <c r="CS997" s="9" t="str">
        <f t="shared" si="785"/>
        <v>0</v>
      </c>
      <c r="CT997" s="9" t="str">
        <f t="shared" si="786"/>
        <v>&lt;iframe src="http://www.rakuten.ne.jp/gold/brotures/spec/grunge/pdl_alloy_3d_bk.html" frameborder="0" id="spec-content" scrolling="no"&gt;&lt;/iframe&gt;</v>
      </c>
      <c r="CU997" s="9" t="str">
        <f t="shared" si="787"/>
        <v/>
      </c>
      <c r="CV997" s="9" t="str">
        <f t="shared" si="788"/>
        <v>&lt;div class="row-fluid"&gt;&lt;iframe src="http://www.rakuten.ne.jp/gold/brotures/items/grunge/pdl_alloy_3d_bk.html" frameborder="0" id="skin-product" scrolling="no"&gt;&lt;/iframe&gt;&lt;/div&gt;</v>
      </c>
      <c r="CW997" s="11" t="str">
        <f t="shared" si="789"/>
        <v/>
      </c>
      <c r="CX997" t="s">
        <v>5301</v>
      </c>
      <c r="CY997" s="9" t="str">
        <f t="shared" si="790"/>
        <v>0</v>
      </c>
      <c r="CZ997" s="11"/>
      <c r="DA997" s="11"/>
      <c r="DB997" s="11"/>
      <c r="DC997" s="11"/>
      <c r="DD997" s="9" t="str">
        <f t="shared" si="791"/>
        <v/>
      </c>
      <c r="DI997" s="9" t="str">
        <f t="shared" si="792"/>
        <v/>
      </c>
      <c r="DT997" s="9">
        <f>VLOOKUP(BG997,ディレクトリID!A:B,2)</f>
        <v>563161</v>
      </c>
      <c r="DV997" s="4" t="str">
        <f t="shared" si="793"/>
        <v>【シートポスト　grunge】</v>
      </c>
      <c r="DW997" s="4" t="str">
        <f t="shared" si="794"/>
        <v>【シートポスト　grunge】</v>
      </c>
      <c r="DX997" s="9">
        <f t="shared" si="795"/>
        <v>4</v>
      </c>
      <c r="DY997" s="11"/>
      <c r="DZ997" s="9" t="str">
        <f t="shared" si="809"/>
        <v>1</v>
      </c>
      <c r="EA997" s="9" t="str">
        <f t="shared" si="809"/>
        <v>1</v>
      </c>
      <c r="EB997" s="11"/>
      <c r="EC997" s="11"/>
      <c r="ED997" s="11"/>
      <c r="EE997" s="9" t="str">
        <f t="shared" si="797"/>
        <v>0</v>
      </c>
      <c r="EO997" s="5" t="s">
        <v>428</v>
      </c>
      <c r="EP997" s="8" t="s">
        <v>429</v>
      </c>
      <c r="EQ997" s="8" t="s">
        <v>429</v>
      </c>
      <c r="ER997" s="8" t="s">
        <v>209</v>
      </c>
      <c r="ES997" s="8" t="s">
        <v>430</v>
      </c>
      <c r="ET997" s="9" t="str">
        <f t="shared" si="798"/>
        <v>2</v>
      </c>
      <c r="EU997" s="11"/>
      <c r="EV997" s="11"/>
      <c r="EW997" s="11"/>
      <c r="EX997" s="9" t="str">
        <f t="shared" si="810"/>
        <v>0</v>
      </c>
      <c r="EY997" s="9" t="str">
        <f t="shared" si="810"/>
        <v>0</v>
      </c>
      <c r="EZ997" s="11"/>
      <c r="FA997" s="11"/>
      <c r="FB997" s="9" t="str">
        <f t="shared" si="811"/>
        <v>0</v>
      </c>
      <c r="FC997" s="9" t="str">
        <f t="shared" si="811"/>
        <v>0</v>
      </c>
      <c r="FD997" s="9" t="str">
        <f t="shared" si="801"/>
        <v>1</v>
      </c>
      <c r="FE997" s="9" t="str">
        <f t="shared" si="812"/>
        <v>1</v>
      </c>
      <c r="FF997" s="9" t="str">
        <f t="shared" si="812"/>
        <v>1</v>
      </c>
      <c r="GJ997" s="4" t="str">
        <f t="shared" si="806"/>
        <v>パーツ\シートポスト:ブランド\grunge</v>
      </c>
      <c r="GK997" s="4" t="str">
        <f t="shared" si="803"/>
        <v>u:u</v>
      </c>
      <c r="GL997" s="11"/>
      <c r="GM997" s="4" t="str">
        <f t="shared" si="813"/>
        <v>::</v>
      </c>
      <c r="GN997" s="4" t="str">
        <f t="shared" si="813"/>
        <v>::</v>
      </c>
      <c r="GO997" s="4" t="str">
        <f t="shared" si="813"/>
        <v>::</v>
      </c>
      <c r="GP997" s="4" t="str">
        <f t="shared" si="805"/>
        <v>1</v>
      </c>
    </row>
    <row r="998" spans="1:198" ht="28" customHeight="1">
      <c r="A998" s="5" t="s">
        <v>5307</v>
      </c>
      <c r="B998" s="5" t="s">
        <v>5309</v>
      </c>
      <c r="C998" s="5" t="s">
        <v>5307</v>
      </c>
      <c r="D998" s="9" t="str">
        <f t="shared" si="771"/>
        <v>u</v>
      </c>
      <c r="E998" s="9" t="str">
        <f t="shared" si="772"/>
        <v xml:space="preserve"> / （grungeアルミ3DシートポストWHITE）</v>
      </c>
      <c r="F998" s="9" t="str">
        <f t="shared" si="773"/>
        <v xml:space="preserve"> / （grungeアルミ3DシートポストWHITE）</v>
      </c>
      <c r="G998" s="5">
        <v>3990</v>
      </c>
      <c r="H998" s="9">
        <f t="shared" si="774"/>
        <v>3990</v>
      </c>
      <c r="I998" s="9" t="str">
        <f t="shared" si="775"/>
        <v>0</v>
      </c>
      <c r="J998" s="9" t="str">
        <f t="shared" si="776"/>
        <v>1</v>
      </c>
      <c r="P998" s="9" t="str">
        <f t="shared" si="777"/>
        <v>grungeアルミ3DシートポストWHITE</v>
      </c>
      <c r="AI998" s="9" t="str">
        <f t="shared" si="778"/>
        <v>http://image.rakuten.co.jp/brotures/cabinet/items/grunge/pdl_alloy_3d_wh.jpg</v>
      </c>
      <c r="AS998" s="9" t="str">
        <f t="shared" si="807"/>
        <v>1</v>
      </c>
      <c r="AT998" s="9" t="str">
        <f t="shared" si="807"/>
        <v>1</v>
      </c>
      <c r="AU998" s="9" t="str">
        <f t="shared" si="780"/>
        <v>0</v>
      </c>
      <c r="AV998" s="9" t="str">
        <f t="shared" si="781"/>
        <v>1</v>
      </c>
      <c r="AW998" s="9" t="str">
        <f t="shared" si="808"/>
        <v>0</v>
      </c>
      <c r="AX998" s="9" t="str">
        <f t="shared" si="808"/>
        <v>0</v>
      </c>
      <c r="AY998" s="11"/>
      <c r="AZ998" s="11"/>
      <c r="BA998" s="11"/>
      <c r="BB998" s="9" t="str">
        <f t="shared" si="783"/>
        <v>-1</v>
      </c>
      <c r="BC998" s="9" t="str">
        <f t="shared" si="784"/>
        <v>0</v>
      </c>
      <c r="BG998" s="5" t="s">
        <v>547</v>
      </c>
      <c r="BH998" s="5" t="s">
        <v>438</v>
      </c>
      <c r="CS998" s="9" t="str">
        <f t="shared" si="785"/>
        <v>0</v>
      </c>
      <c r="CT998" s="9" t="str">
        <f t="shared" si="786"/>
        <v>&lt;iframe src="http://www.rakuten.ne.jp/gold/brotures/spec/grunge/pdl_alloy_3d_wh.html" frameborder="0" id="spec-content" scrolling="no"&gt;&lt;/iframe&gt;</v>
      </c>
      <c r="CU998" s="9" t="str">
        <f t="shared" si="787"/>
        <v/>
      </c>
      <c r="CV998" s="9" t="str">
        <f t="shared" si="788"/>
        <v>&lt;div class="row-fluid"&gt;&lt;iframe src="http://www.rakuten.ne.jp/gold/brotures/items/grunge/pdl_alloy_3d_wh.html" frameborder="0" id="skin-product" scrolling="no"&gt;&lt;/iframe&gt;&lt;/div&gt;</v>
      </c>
      <c r="CW998" s="11" t="str">
        <f t="shared" si="789"/>
        <v/>
      </c>
      <c r="CX998" t="s">
        <v>5307</v>
      </c>
      <c r="CY998" s="9" t="str">
        <f t="shared" si="790"/>
        <v>0</v>
      </c>
      <c r="CZ998" s="11"/>
      <c r="DA998" s="11"/>
      <c r="DB998" s="11"/>
      <c r="DC998" s="11"/>
      <c r="DD998" s="9" t="str">
        <f t="shared" si="791"/>
        <v/>
      </c>
      <c r="DI998" s="9" t="str">
        <f t="shared" si="792"/>
        <v/>
      </c>
      <c r="DT998" s="9">
        <f>VLOOKUP(BG998,ディレクトリID!A:B,2)</f>
        <v>563161</v>
      </c>
      <c r="DV998" s="4" t="str">
        <f t="shared" si="793"/>
        <v>【シートポスト　grunge】</v>
      </c>
      <c r="DW998" s="4" t="str">
        <f t="shared" si="794"/>
        <v>【シートポスト　grunge】</v>
      </c>
      <c r="DX998" s="9">
        <f t="shared" si="795"/>
        <v>4</v>
      </c>
      <c r="DY998" s="11"/>
      <c r="DZ998" s="9" t="str">
        <f t="shared" si="809"/>
        <v>1</v>
      </c>
      <c r="EA998" s="9" t="str">
        <f t="shared" si="809"/>
        <v>1</v>
      </c>
      <c r="EB998" s="11"/>
      <c r="EC998" s="11"/>
      <c r="ED998" s="11"/>
      <c r="EE998" s="9" t="str">
        <f t="shared" si="797"/>
        <v>0</v>
      </c>
      <c r="EO998" s="5" t="s">
        <v>428</v>
      </c>
      <c r="EP998" s="8" t="s">
        <v>429</v>
      </c>
      <c r="EQ998" s="8" t="s">
        <v>429</v>
      </c>
      <c r="ER998" s="8" t="s">
        <v>209</v>
      </c>
      <c r="ES998" s="8" t="s">
        <v>430</v>
      </c>
      <c r="ET998" s="9" t="str">
        <f t="shared" si="798"/>
        <v>2</v>
      </c>
      <c r="EU998" s="11"/>
      <c r="EV998" s="11"/>
      <c r="EW998" s="11"/>
      <c r="EX998" s="9" t="str">
        <f t="shared" si="810"/>
        <v>0</v>
      </c>
      <c r="EY998" s="9" t="str">
        <f t="shared" si="810"/>
        <v>0</v>
      </c>
      <c r="EZ998" s="11"/>
      <c r="FA998" s="11"/>
      <c r="FB998" s="9" t="str">
        <f t="shared" si="811"/>
        <v>0</v>
      </c>
      <c r="FC998" s="9" t="str">
        <f t="shared" si="811"/>
        <v>0</v>
      </c>
      <c r="FD998" s="9" t="str">
        <f t="shared" si="801"/>
        <v>1</v>
      </c>
      <c r="FE998" s="9" t="str">
        <f t="shared" si="812"/>
        <v>1</v>
      </c>
      <c r="FF998" s="9" t="str">
        <f t="shared" si="812"/>
        <v>1</v>
      </c>
      <c r="GJ998" s="4" t="str">
        <f t="shared" si="806"/>
        <v>パーツ\シートポスト:ブランド\grunge</v>
      </c>
      <c r="GK998" s="4" t="str">
        <f t="shared" si="803"/>
        <v>u:u</v>
      </c>
      <c r="GL998" s="11"/>
      <c r="GM998" s="4" t="str">
        <f t="shared" si="813"/>
        <v>::</v>
      </c>
      <c r="GN998" s="4" t="str">
        <f t="shared" si="813"/>
        <v>::</v>
      </c>
      <c r="GO998" s="4" t="str">
        <f t="shared" si="813"/>
        <v>::</v>
      </c>
      <c r="GP998" s="4" t="str">
        <f t="shared" si="805"/>
        <v>1</v>
      </c>
    </row>
    <row r="999" spans="1:198" ht="28" customHeight="1">
      <c r="A999" s="5" t="s">
        <v>5313</v>
      </c>
      <c r="B999" s="5" t="s">
        <v>5315</v>
      </c>
      <c r="C999" s="5" t="s">
        <v>5313</v>
      </c>
      <c r="D999" s="9" t="str">
        <f t="shared" si="771"/>
        <v>u</v>
      </c>
      <c r="E999" s="9" t="str">
        <f t="shared" si="772"/>
        <v xml:space="preserve"> / （crankbrotherscandy1）</v>
      </c>
      <c r="F999" s="9" t="str">
        <f t="shared" si="773"/>
        <v xml:space="preserve"> / （crankbrotherscandy1）</v>
      </c>
      <c r="G999" s="5">
        <v>6930</v>
      </c>
      <c r="H999" s="9">
        <f t="shared" si="774"/>
        <v>6930</v>
      </c>
      <c r="I999" s="9" t="str">
        <f t="shared" si="775"/>
        <v>0</v>
      </c>
      <c r="J999" s="9" t="str">
        <f t="shared" si="776"/>
        <v>1</v>
      </c>
      <c r="P999" s="9" t="str">
        <f t="shared" si="777"/>
        <v>crankbrotherscandy1</v>
      </c>
      <c r="AI999" s="9" t="str">
        <f t="shared" si="778"/>
        <v>http://image.rakuten.co.jp/brotures/cabinet/items/crankbrothers/pdl_candy_1.jpg</v>
      </c>
      <c r="AS999" s="9" t="str">
        <f t="shared" si="807"/>
        <v>1</v>
      </c>
      <c r="AT999" s="9" t="str">
        <f t="shared" si="807"/>
        <v>1</v>
      </c>
      <c r="AU999" s="9" t="str">
        <f t="shared" si="780"/>
        <v>0</v>
      </c>
      <c r="AV999" s="9" t="str">
        <f t="shared" si="781"/>
        <v>1</v>
      </c>
      <c r="AW999" s="9" t="str">
        <f t="shared" si="808"/>
        <v>0</v>
      </c>
      <c r="AX999" s="9" t="str">
        <f t="shared" si="808"/>
        <v>0</v>
      </c>
      <c r="AY999" s="11"/>
      <c r="AZ999" s="11"/>
      <c r="BA999" s="11"/>
      <c r="BB999" s="9" t="str">
        <f t="shared" si="783"/>
        <v>-1</v>
      </c>
      <c r="BC999" s="9" t="str">
        <f t="shared" si="784"/>
        <v>0</v>
      </c>
      <c r="BG999" s="5" t="s">
        <v>277</v>
      </c>
      <c r="BH999" s="5" t="s">
        <v>8499</v>
      </c>
      <c r="CS999" s="9" t="str">
        <f t="shared" si="785"/>
        <v>0</v>
      </c>
      <c r="CT999" s="9" t="str">
        <f t="shared" si="786"/>
        <v>&lt;iframe src="http://www.rakuten.ne.jp/gold/brotures/spec/crankbrothers/pdl_candy_1.html" frameborder="0" id="spec-content" scrolling="no"&gt;&lt;/iframe&gt;</v>
      </c>
      <c r="CU999" s="9" t="str">
        <f t="shared" si="787"/>
        <v/>
      </c>
      <c r="CV999" s="9" t="str">
        <f t="shared" si="788"/>
        <v>&lt;div class="row-fluid"&gt;&lt;iframe src="http://www.rakuten.ne.jp/gold/brotures/items/crankbrothers/pdl_candy_1.html" frameborder="0" id="skin-product" scrolling="no"&gt;&lt;/iframe&gt;&lt;/div&gt;</v>
      </c>
      <c r="CW999" s="11" t="str">
        <f t="shared" si="789"/>
        <v/>
      </c>
      <c r="CX999" t="s">
        <v>5313</v>
      </c>
      <c r="CY999" s="9" t="str">
        <f t="shared" si="790"/>
        <v>0</v>
      </c>
      <c r="CZ999" s="11"/>
      <c r="DA999" s="11"/>
      <c r="DB999" s="11"/>
      <c r="DC999" s="11"/>
      <c r="DD999" s="9" t="str">
        <f t="shared" si="791"/>
        <v/>
      </c>
      <c r="DI999" s="9" t="str">
        <f t="shared" si="792"/>
        <v/>
      </c>
      <c r="DT999" s="9">
        <f>VLOOKUP(BG999,ディレクトリID!A:B,2)</f>
        <v>407697</v>
      </c>
      <c r="DV999" s="4" t="str">
        <f t="shared" si="793"/>
        <v>【ペダル＆ストラップ　CRANKBROTHERS】</v>
      </c>
      <c r="DW999" s="4" t="str">
        <f t="shared" si="794"/>
        <v>【ペダル＆ストラップ　CRANKBROTHERS】</v>
      </c>
      <c r="DX999" s="9">
        <f t="shared" si="795"/>
        <v>4</v>
      </c>
      <c r="DY999" s="11"/>
      <c r="DZ999" s="9" t="str">
        <f t="shared" si="809"/>
        <v>1</v>
      </c>
      <c r="EA999" s="9" t="str">
        <f t="shared" si="809"/>
        <v>1</v>
      </c>
      <c r="EB999" s="11"/>
      <c r="EC999" s="11"/>
      <c r="ED999" s="11"/>
      <c r="EE999" s="9" t="str">
        <f t="shared" si="797"/>
        <v>0</v>
      </c>
      <c r="EO999" s="5" t="s">
        <v>428</v>
      </c>
      <c r="EP999" s="8" t="s">
        <v>429</v>
      </c>
      <c r="EQ999" s="8" t="s">
        <v>429</v>
      </c>
      <c r="ER999" s="8" t="s">
        <v>209</v>
      </c>
      <c r="ES999" s="8" t="s">
        <v>430</v>
      </c>
      <c r="ET999" s="9" t="str">
        <f t="shared" si="798"/>
        <v>2</v>
      </c>
      <c r="EU999" s="11"/>
      <c r="EV999" s="11"/>
      <c r="EW999" s="11"/>
      <c r="EX999" s="9" t="str">
        <f t="shared" si="810"/>
        <v>0</v>
      </c>
      <c r="EY999" s="9" t="str">
        <f t="shared" si="810"/>
        <v>0</v>
      </c>
      <c r="EZ999" s="11"/>
      <c r="FA999" s="11"/>
      <c r="FB999" s="9" t="str">
        <f t="shared" si="811"/>
        <v>0</v>
      </c>
      <c r="FC999" s="9" t="str">
        <f t="shared" si="811"/>
        <v>0</v>
      </c>
      <c r="FD999" s="9" t="str">
        <f t="shared" si="801"/>
        <v>1</v>
      </c>
      <c r="FE999" s="9" t="str">
        <f t="shared" si="812"/>
        <v>1</v>
      </c>
      <c r="FF999" s="9" t="str">
        <f t="shared" si="812"/>
        <v>1</v>
      </c>
      <c r="GJ999" s="4" t="str">
        <f t="shared" si="806"/>
        <v>パーツ\ペダル＆ストラップ:ブランド\CRANKBROTHERS</v>
      </c>
      <c r="GK999" s="4" t="str">
        <f t="shared" si="803"/>
        <v>u:u</v>
      </c>
      <c r="GL999" s="11"/>
      <c r="GM999" s="4" t="str">
        <f t="shared" si="813"/>
        <v>::</v>
      </c>
      <c r="GN999" s="4" t="str">
        <f t="shared" si="813"/>
        <v>::</v>
      </c>
      <c r="GO999" s="4" t="str">
        <f t="shared" si="813"/>
        <v>::</v>
      </c>
      <c r="GP999" s="4" t="str">
        <f t="shared" si="805"/>
        <v>1</v>
      </c>
    </row>
    <row r="1000" spans="1:198" ht="28" customHeight="1">
      <c r="A1000" s="5" t="s">
        <v>5319</v>
      </c>
      <c r="B1000" s="5" t="s">
        <v>5321</v>
      </c>
      <c r="C1000" s="5" t="s">
        <v>5319</v>
      </c>
      <c r="D1000" s="9" t="str">
        <f t="shared" si="771"/>
        <v>u</v>
      </c>
      <c r="E1000" s="9" t="str">
        <f t="shared" si="772"/>
        <v xml:space="preserve"> / （crankbrotherscandy11）</v>
      </c>
      <c r="F1000" s="9" t="str">
        <f t="shared" si="773"/>
        <v xml:space="preserve"> / （crankbrotherscandy11）</v>
      </c>
      <c r="G1000" s="5">
        <v>47250</v>
      </c>
      <c r="H1000" s="9">
        <f t="shared" si="774"/>
        <v>47250</v>
      </c>
      <c r="I1000" s="9" t="str">
        <f t="shared" si="775"/>
        <v>0</v>
      </c>
      <c r="J1000" s="9" t="str">
        <f t="shared" si="776"/>
        <v>1</v>
      </c>
      <c r="P1000" s="9" t="str">
        <f t="shared" si="777"/>
        <v>crankbrotherscandy11</v>
      </c>
      <c r="AI1000" s="9" t="str">
        <f t="shared" si="778"/>
        <v>http://image.rakuten.co.jp/brotures/cabinet/items/crankbrothers/pdl_candy_11.jpg</v>
      </c>
      <c r="AS1000" s="9" t="str">
        <f t="shared" si="807"/>
        <v>1</v>
      </c>
      <c r="AT1000" s="9" t="str">
        <f t="shared" si="807"/>
        <v>1</v>
      </c>
      <c r="AU1000" s="9" t="str">
        <f t="shared" si="780"/>
        <v>0</v>
      </c>
      <c r="AV1000" s="9" t="str">
        <f t="shared" si="781"/>
        <v>1</v>
      </c>
      <c r="AW1000" s="9" t="str">
        <f t="shared" si="808"/>
        <v>0</v>
      </c>
      <c r="AX1000" s="9" t="str">
        <f t="shared" si="808"/>
        <v>0</v>
      </c>
      <c r="AY1000" s="11"/>
      <c r="AZ1000" s="11"/>
      <c r="BA1000" s="11"/>
      <c r="BB1000" s="9" t="str">
        <f t="shared" si="783"/>
        <v>-1</v>
      </c>
      <c r="BC1000" s="9" t="str">
        <f t="shared" si="784"/>
        <v>0</v>
      </c>
      <c r="BG1000" s="5" t="s">
        <v>277</v>
      </c>
      <c r="BH1000" s="5" t="s">
        <v>8499</v>
      </c>
      <c r="CS1000" s="9" t="str">
        <f t="shared" si="785"/>
        <v>0</v>
      </c>
      <c r="CT1000" s="9" t="str">
        <f t="shared" si="786"/>
        <v>&lt;iframe src="http://www.rakuten.ne.jp/gold/brotures/spec/crankbrothers/pdl_candy_11.html" frameborder="0" id="spec-content" scrolling="no"&gt;&lt;/iframe&gt;</v>
      </c>
      <c r="CU1000" s="9" t="str">
        <f t="shared" si="787"/>
        <v/>
      </c>
      <c r="CV1000" s="9" t="str">
        <f t="shared" si="788"/>
        <v>&lt;div class="row-fluid"&gt;&lt;iframe src="http://www.rakuten.ne.jp/gold/brotures/items/crankbrothers/pdl_candy_11.html" frameborder="0" id="skin-product" scrolling="no"&gt;&lt;/iframe&gt;&lt;/div&gt;</v>
      </c>
      <c r="CW1000" s="11" t="str">
        <f t="shared" si="789"/>
        <v/>
      </c>
      <c r="CX1000" t="s">
        <v>5319</v>
      </c>
      <c r="CY1000" s="9" t="str">
        <f t="shared" si="790"/>
        <v>0</v>
      </c>
      <c r="CZ1000" s="11"/>
      <c r="DA1000" s="11"/>
      <c r="DB1000" s="11"/>
      <c r="DC1000" s="11"/>
      <c r="DD1000" s="9" t="str">
        <f t="shared" si="791"/>
        <v/>
      </c>
      <c r="DI1000" s="9" t="str">
        <f t="shared" si="792"/>
        <v/>
      </c>
      <c r="DT1000" s="9">
        <f>VLOOKUP(BG1000,ディレクトリID!A:B,2)</f>
        <v>407697</v>
      </c>
      <c r="DV1000" s="4" t="str">
        <f t="shared" si="793"/>
        <v>【ペダル＆ストラップ　CRANKBROTHERS】</v>
      </c>
      <c r="DW1000" s="4" t="str">
        <f t="shared" si="794"/>
        <v>【ペダル＆ストラップ　CRANKBROTHERS】</v>
      </c>
      <c r="DX1000" s="9">
        <f t="shared" si="795"/>
        <v>4</v>
      </c>
      <c r="DY1000" s="11"/>
      <c r="DZ1000" s="9" t="str">
        <f t="shared" si="809"/>
        <v>1</v>
      </c>
      <c r="EA1000" s="9" t="str">
        <f t="shared" si="809"/>
        <v>1</v>
      </c>
      <c r="EB1000" s="11"/>
      <c r="EC1000" s="11"/>
      <c r="ED1000" s="11"/>
      <c r="EE1000" s="9" t="str">
        <f t="shared" si="797"/>
        <v>0</v>
      </c>
      <c r="EO1000" s="5" t="s">
        <v>428</v>
      </c>
      <c r="EP1000" s="8" t="s">
        <v>429</v>
      </c>
      <c r="EQ1000" s="8" t="s">
        <v>429</v>
      </c>
      <c r="ER1000" s="8" t="s">
        <v>209</v>
      </c>
      <c r="ES1000" s="8" t="s">
        <v>430</v>
      </c>
      <c r="ET1000" s="9" t="str">
        <f t="shared" si="798"/>
        <v>2</v>
      </c>
      <c r="EU1000" s="11"/>
      <c r="EV1000" s="11"/>
      <c r="EW1000" s="11"/>
      <c r="EX1000" s="9" t="str">
        <f t="shared" si="810"/>
        <v>0</v>
      </c>
      <c r="EY1000" s="9" t="str">
        <f t="shared" si="810"/>
        <v>0</v>
      </c>
      <c r="EZ1000" s="11"/>
      <c r="FA1000" s="11"/>
      <c r="FB1000" s="9" t="str">
        <f t="shared" si="811"/>
        <v>0</v>
      </c>
      <c r="FC1000" s="9" t="str">
        <f t="shared" si="811"/>
        <v>0</v>
      </c>
      <c r="FD1000" s="9" t="str">
        <f t="shared" si="801"/>
        <v>1</v>
      </c>
      <c r="FE1000" s="9" t="str">
        <f t="shared" si="812"/>
        <v>1</v>
      </c>
      <c r="FF1000" s="9" t="str">
        <f t="shared" si="812"/>
        <v>1</v>
      </c>
      <c r="GJ1000" s="4" t="str">
        <f t="shared" si="806"/>
        <v>パーツ\ペダル＆ストラップ:ブランド\CRANKBROTHERS</v>
      </c>
      <c r="GK1000" s="4" t="str">
        <f t="shared" si="803"/>
        <v>u:u</v>
      </c>
      <c r="GL1000" s="11"/>
      <c r="GM1000" s="4" t="str">
        <f t="shared" si="813"/>
        <v>::</v>
      </c>
      <c r="GN1000" s="4" t="str">
        <f t="shared" si="813"/>
        <v>::</v>
      </c>
      <c r="GO1000" s="4" t="str">
        <f t="shared" si="813"/>
        <v>::</v>
      </c>
      <c r="GP1000" s="4" t="str">
        <f t="shared" si="805"/>
        <v>1</v>
      </c>
    </row>
    <row r="1001" spans="1:198" ht="28" customHeight="1">
      <c r="A1001" s="5" t="s">
        <v>5325</v>
      </c>
      <c r="B1001" s="5" t="s">
        <v>5327</v>
      </c>
      <c r="C1001" s="5" t="s">
        <v>5325</v>
      </c>
      <c r="D1001" s="9" t="str">
        <f t="shared" si="771"/>
        <v>u</v>
      </c>
      <c r="E1001" s="9" t="str">
        <f t="shared" si="772"/>
        <v xml:space="preserve"> / （crankbrotherscandy2）</v>
      </c>
      <c r="F1001" s="9" t="str">
        <f t="shared" si="773"/>
        <v xml:space="preserve"> / （crankbrotherscandy2）</v>
      </c>
      <c r="G1001" s="5">
        <v>11550</v>
      </c>
      <c r="H1001" s="9">
        <f t="shared" si="774"/>
        <v>11550</v>
      </c>
      <c r="I1001" s="9" t="str">
        <f t="shared" si="775"/>
        <v>0</v>
      </c>
      <c r="J1001" s="9" t="str">
        <f t="shared" si="776"/>
        <v>1</v>
      </c>
      <c r="P1001" s="9" t="str">
        <f t="shared" si="777"/>
        <v>crankbrotherscandy2</v>
      </c>
      <c r="AI1001" s="9" t="str">
        <f t="shared" si="778"/>
        <v>http://image.rakuten.co.jp/brotures/cabinet/items/crankbrothers/pdl_candy_2.jpg</v>
      </c>
      <c r="AS1001" s="9" t="str">
        <f t="shared" si="807"/>
        <v>1</v>
      </c>
      <c r="AT1001" s="9" t="str">
        <f t="shared" si="807"/>
        <v>1</v>
      </c>
      <c r="AU1001" s="9" t="str">
        <f t="shared" si="780"/>
        <v>0</v>
      </c>
      <c r="AV1001" s="9" t="str">
        <f t="shared" si="781"/>
        <v>1</v>
      </c>
      <c r="AW1001" s="9" t="str">
        <f t="shared" si="808"/>
        <v>0</v>
      </c>
      <c r="AX1001" s="9" t="str">
        <f t="shared" si="808"/>
        <v>0</v>
      </c>
      <c r="AY1001" s="11"/>
      <c r="AZ1001" s="11"/>
      <c r="BA1001" s="11"/>
      <c r="BB1001" s="9" t="str">
        <f t="shared" si="783"/>
        <v>-1</v>
      </c>
      <c r="BC1001" s="9" t="str">
        <f t="shared" si="784"/>
        <v>0</v>
      </c>
      <c r="BG1001" s="5" t="s">
        <v>277</v>
      </c>
      <c r="BH1001" s="5" t="s">
        <v>8499</v>
      </c>
      <c r="CS1001" s="9" t="str">
        <f t="shared" si="785"/>
        <v>0</v>
      </c>
      <c r="CT1001" s="9" t="str">
        <f t="shared" si="786"/>
        <v>&lt;iframe src="http://www.rakuten.ne.jp/gold/brotures/spec/crankbrothers/pdl_candy_2.html" frameborder="0" id="spec-content" scrolling="no"&gt;&lt;/iframe&gt;</v>
      </c>
      <c r="CU1001" s="9" t="str">
        <f t="shared" si="787"/>
        <v/>
      </c>
      <c r="CV1001" s="9" t="str">
        <f t="shared" si="788"/>
        <v>&lt;div class="row-fluid"&gt;&lt;iframe src="http://www.rakuten.ne.jp/gold/brotures/items/crankbrothers/pdl_candy_2.html" frameborder="0" id="skin-product" scrolling="no"&gt;&lt;/iframe&gt;&lt;/div&gt;</v>
      </c>
      <c r="CW1001" s="11" t="str">
        <f t="shared" si="789"/>
        <v/>
      </c>
      <c r="CX1001" t="s">
        <v>5325</v>
      </c>
      <c r="CY1001" s="9" t="str">
        <f t="shared" si="790"/>
        <v>0</v>
      </c>
      <c r="CZ1001" s="11"/>
      <c r="DA1001" s="11"/>
      <c r="DB1001" s="11"/>
      <c r="DC1001" s="11"/>
      <c r="DD1001" s="9" t="str">
        <f t="shared" si="791"/>
        <v/>
      </c>
      <c r="DI1001" s="9" t="str">
        <f t="shared" si="792"/>
        <v/>
      </c>
      <c r="DT1001" s="9">
        <f>VLOOKUP(BG1001,ディレクトリID!A:B,2)</f>
        <v>407697</v>
      </c>
      <c r="DV1001" s="4" t="str">
        <f t="shared" si="793"/>
        <v>【ペダル＆ストラップ　CRANKBROTHERS】</v>
      </c>
      <c r="DW1001" s="4" t="str">
        <f t="shared" si="794"/>
        <v>【ペダル＆ストラップ　CRANKBROTHERS】</v>
      </c>
      <c r="DX1001" s="9">
        <f t="shared" si="795"/>
        <v>4</v>
      </c>
      <c r="DY1001" s="11"/>
      <c r="DZ1001" s="9" t="str">
        <f t="shared" si="809"/>
        <v>1</v>
      </c>
      <c r="EA1001" s="9" t="str">
        <f t="shared" si="809"/>
        <v>1</v>
      </c>
      <c r="EB1001" s="11"/>
      <c r="EC1001" s="11"/>
      <c r="ED1001" s="11"/>
      <c r="EE1001" s="9" t="str">
        <f t="shared" si="797"/>
        <v>0</v>
      </c>
      <c r="EO1001" s="5" t="s">
        <v>428</v>
      </c>
      <c r="EP1001" s="8" t="s">
        <v>429</v>
      </c>
      <c r="EQ1001" s="8" t="s">
        <v>429</v>
      </c>
      <c r="ER1001" s="8" t="s">
        <v>209</v>
      </c>
      <c r="ES1001" s="8" t="s">
        <v>430</v>
      </c>
      <c r="ET1001" s="9" t="str">
        <f t="shared" si="798"/>
        <v>2</v>
      </c>
      <c r="EU1001" s="11"/>
      <c r="EV1001" s="11"/>
      <c r="EW1001" s="11"/>
      <c r="EX1001" s="9" t="str">
        <f t="shared" si="810"/>
        <v>0</v>
      </c>
      <c r="EY1001" s="9" t="str">
        <f t="shared" si="810"/>
        <v>0</v>
      </c>
      <c r="EZ1001" s="11"/>
      <c r="FA1001" s="11"/>
      <c r="FB1001" s="9" t="str">
        <f t="shared" si="811"/>
        <v>0</v>
      </c>
      <c r="FC1001" s="9" t="str">
        <f t="shared" si="811"/>
        <v>0</v>
      </c>
      <c r="FD1001" s="9" t="str">
        <f t="shared" si="801"/>
        <v>1</v>
      </c>
      <c r="FE1001" s="9" t="str">
        <f t="shared" si="812"/>
        <v>1</v>
      </c>
      <c r="FF1001" s="9" t="str">
        <f t="shared" si="812"/>
        <v>1</v>
      </c>
      <c r="GJ1001" s="4" t="str">
        <f t="shared" si="806"/>
        <v>パーツ\ペダル＆ストラップ:ブランド\CRANKBROTHERS</v>
      </c>
      <c r="GK1001" s="4" t="str">
        <f t="shared" si="803"/>
        <v>u:u</v>
      </c>
      <c r="GL1001" s="11"/>
      <c r="GM1001" s="4" t="str">
        <f t="shared" si="813"/>
        <v>::</v>
      </c>
      <c r="GN1001" s="4" t="str">
        <f t="shared" si="813"/>
        <v>::</v>
      </c>
      <c r="GO1001" s="4" t="str">
        <f t="shared" si="813"/>
        <v>::</v>
      </c>
      <c r="GP1001" s="4" t="str">
        <f t="shared" si="805"/>
        <v>1</v>
      </c>
    </row>
    <row r="1002" spans="1:198" ht="28" customHeight="1">
      <c r="A1002" s="5" t="s">
        <v>5331</v>
      </c>
      <c r="B1002" s="5" t="s">
        <v>5333</v>
      </c>
      <c r="C1002" s="5" t="s">
        <v>5331</v>
      </c>
      <c r="D1002" s="9" t="str">
        <f t="shared" si="771"/>
        <v>u</v>
      </c>
      <c r="E1002" s="9" t="str">
        <f t="shared" si="772"/>
        <v xml:space="preserve"> / （crankbrotherscandy3）</v>
      </c>
      <c r="F1002" s="9" t="str">
        <f t="shared" si="773"/>
        <v xml:space="preserve"> / （crankbrotherscandy3）</v>
      </c>
      <c r="G1002" s="5">
        <v>14700</v>
      </c>
      <c r="H1002" s="9">
        <f t="shared" si="774"/>
        <v>14700</v>
      </c>
      <c r="I1002" s="9" t="str">
        <f t="shared" si="775"/>
        <v>0</v>
      </c>
      <c r="J1002" s="9" t="str">
        <f t="shared" si="776"/>
        <v>1</v>
      </c>
      <c r="P1002" s="9" t="str">
        <f t="shared" si="777"/>
        <v>crankbrotherscandy3</v>
      </c>
      <c r="AI1002" s="9" t="str">
        <f t="shared" si="778"/>
        <v>http://image.rakuten.co.jp/brotures/cabinet/items/crankbrothers/pdl_candy_3.jpg</v>
      </c>
      <c r="AS1002" s="9" t="str">
        <f t="shared" ref="AS1002:AT1021" si="814">IF($A1002&lt;&gt;"","1","")</f>
        <v>1</v>
      </c>
      <c r="AT1002" s="9" t="str">
        <f t="shared" si="814"/>
        <v>1</v>
      </c>
      <c r="AU1002" s="9" t="str">
        <f t="shared" si="780"/>
        <v>0</v>
      </c>
      <c r="AV1002" s="9" t="str">
        <f t="shared" si="781"/>
        <v>1</v>
      </c>
      <c r="AW1002" s="9" t="str">
        <f t="shared" ref="AW1002:AX1021" si="815">IF($A1002&lt;&gt;"","0","")</f>
        <v>0</v>
      </c>
      <c r="AX1002" s="9" t="str">
        <f t="shared" si="815"/>
        <v>0</v>
      </c>
      <c r="AY1002" s="11"/>
      <c r="AZ1002" s="11"/>
      <c r="BA1002" s="11"/>
      <c r="BB1002" s="9" t="str">
        <f t="shared" si="783"/>
        <v>-1</v>
      </c>
      <c r="BC1002" s="9" t="str">
        <f t="shared" si="784"/>
        <v>0</v>
      </c>
      <c r="BG1002" s="5" t="s">
        <v>277</v>
      </c>
      <c r="BH1002" s="5" t="s">
        <v>8499</v>
      </c>
      <c r="CS1002" s="9" t="str">
        <f t="shared" si="785"/>
        <v>0</v>
      </c>
      <c r="CT1002" s="9" t="str">
        <f t="shared" si="786"/>
        <v>&lt;iframe src="http://www.rakuten.ne.jp/gold/brotures/spec/crankbrothers/pdl_candy_3.html" frameborder="0" id="spec-content" scrolling="no"&gt;&lt;/iframe&gt;</v>
      </c>
      <c r="CU1002" s="9" t="str">
        <f t="shared" si="787"/>
        <v/>
      </c>
      <c r="CV1002" s="9" t="str">
        <f t="shared" si="788"/>
        <v>&lt;div class="row-fluid"&gt;&lt;iframe src="http://www.rakuten.ne.jp/gold/brotures/items/crankbrothers/pdl_candy_3.html" frameborder="0" id="skin-product" scrolling="no"&gt;&lt;/iframe&gt;&lt;/div&gt;</v>
      </c>
      <c r="CW1002" s="11" t="str">
        <f t="shared" si="789"/>
        <v/>
      </c>
      <c r="CX1002" t="s">
        <v>5331</v>
      </c>
      <c r="CY1002" s="9" t="str">
        <f t="shared" si="790"/>
        <v>0</v>
      </c>
      <c r="CZ1002" s="11"/>
      <c r="DA1002" s="11"/>
      <c r="DB1002" s="11"/>
      <c r="DC1002" s="11"/>
      <c r="DD1002" s="9" t="str">
        <f t="shared" si="791"/>
        <v/>
      </c>
      <c r="DI1002" s="9" t="str">
        <f t="shared" si="792"/>
        <v/>
      </c>
      <c r="DT1002" s="9">
        <f>VLOOKUP(BG1002,ディレクトリID!A:B,2)</f>
        <v>407697</v>
      </c>
      <c r="DV1002" s="4" t="str">
        <f t="shared" si="793"/>
        <v>【ペダル＆ストラップ　CRANKBROTHERS】</v>
      </c>
      <c r="DW1002" s="4" t="str">
        <f t="shared" si="794"/>
        <v>【ペダル＆ストラップ　CRANKBROTHERS】</v>
      </c>
      <c r="DX1002" s="9">
        <f t="shared" si="795"/>
        <v>4</v>
      </c>
      <c r="DY1002" s="11"/>
      <c r="DZ1002" s="9" t="str">
        <f t="shared" ref="DZ1002:EA1021" si="816">IF($A1002&lt;&gt;"","1","")</f>
        <v>1</v>
      </c>
      <c r="EA1002" s="9" t="str">
        <f t="shared" si="816"/>
        <v>1</v>
      </c>
      <c r="EB1002" s="11"/>
      <c r="EC1002" s="11"/>
      <c r="ED1002" s="11"/>
      <c r="EE1002" s="9" t="str">
        <f t="shared" si="797"/>
        <v>0</v>
      </c>
      <c r="EO1002" s="5" t="s">
        <v>428</v>
      </c>
      <c r="EP1002" s="8" t="s">
        <v>429</v>
      </c>
      <c r="EQ1002" s="8" t="s">
        <v>429</v>
      </c>
      <c r="ER1002" s="8" t="s">
        <v>209</v>
      </c>
      <c r="ES1002" s="8" t="s">
        <v>430</v>
      </c>
      <c r="ET1002" s="9" t="str">
        <f t="shared" si="798"/>
        <v>2</v>
      </c>
      <c r="EU1002" s="11"/>
      <c r="EV1002" s="11"/>
      <c r="EW1002" s="11"/>
      <c r="EX1002" s="9" t="str">
        <f t="shared" ref="EX1002:EY1021" si="817">IF($A1002&lt;&gt;"","0","")</f>
        <v>0</v>
      </c>
      <c r="EY1002" s="9" t="str">
        <f t="shared" si="817"/>
        <v>0</v>
      </c>
      <c r="EZ1002" s="11"/>
      <c r="FA1002" s="11"/>
      <c r="FB1002" s="9" t="str">
        <f t="shared" ref="FB1002:FC1021" si="818">IF($A1002&lt;&gt;"","0","")</f>
        <v>0</v>
      </c>
      <c r="FC1002" s="9" t="str">
        <f t="shared" si="818"/>
        <v>0</v>
      </c>
      <c r="FD1002" s="9" t="str">
        <f t="shared" si="801"/>
        <v>1</v>
      </c>
      <c r="FE1002" s="9" t="str">
        <f t="shared" ref="FE1002:FF1021" si="819">IF($BG1002="完成車","3","1")</f>
        <v>1</v>
      </c>
      <c r="FF1002" s="9" t="str">
        <f t="shared" si="819"/>
        <v>1</v>
      </c>
      <c r="GJ1002" s="4" t="str">
        <f t="shared" si="806"/>
        <v>パーツ\ペダル＆ストラップ:ブランド\CRANKBROTHERS</v>
      </c>
      <c r="GK1002" s="4" t="str">
        <f t="shared" si="803"/>
        <v>u:u</v>
      </c>
      <c r="GL1002" s="11"/>
      <c r="GM1002" s="4" t="str">
        <f t="shared" ref="GM1002:GO1021" si="820">IF($A1002&lt;&gt;"","::","")</f>
        <v>::</v>
      </c>
      <c r="GN1002" s="4" t="str">
        <f t="shared" si="820"/>
        <v>::</v>
      </c>
      <c r="GO1002" s="4" t="str">
        <f t="shared" si="820"/>
        <v>::</v>
      </c>
      <c r="GP1002" s="4" t="str">
        <f t="shared" si="805"/>
        <v>1</v>
      </c>
    </row>
    <row r="1003" spans="1:198" ht="28" customHeight="1">
      <c r="A1003" s="5" t="s">
        <v>5337</v>
      </c>
      <c r="B1003" s="5" t="s">
        <v>5339</v>
      </c>
      <c r="C1003" s="5" t="s">
        <v>5337</v>
      </c>
      <c r="D1003" s="9" t="str">
        <f t="shared" si="771"/>
        <v>u</v>
      </c>
      <c r="E1003" s="9" t="str">
        <f t="shared" si="772"/>
        <v xml:space="preserve"> / （XPEDOCF-1BLACK）</v>
      </c>
      <c r="F1003" s="9" t="str">
        <f t="shared" si="773"/>
        <v xml:space="preserve"> / （XPEDOCF-1BLACK）</v>
      </c>
      <c r="G1003" s="5">
        <v>7350</v>
      </c>
      <c r="H1003" s="9">
        <f t="shared" si="774"/>
        <v>7350</v>
      </c>
      <c r="I1003" s="9" t="str">
        <f t="shared" si="775"/>
        <v>0</v>
      </c>
      <c r="J1003" s="9" t="str">
        <f t="shared" si="776"/>
        <v>1</v>
      </c>
      <c r="P1003" s="9" t="str">
        <f t="shared" si="777"/>
        <v>XPEDOCF-1BLACK</v>
      </c>
      <c r="AI1003" s="9" t="str">
        <f t="shared" si="778"/>
        <v>http://image.rakuten.co.jp/brotures/cabinet/items/xpedo/pdl_cf-1_bk.jpg</v>
      </c>
      <c r="AS1003" s="9" t="str">
        <f t="shared" si="814"/>
        <v>1</v>
      </c>
      <c r="AT1003" s="9" t="str">
        <f t="shared" si="814"/>
        <v>1</v>
      </c>
      <c r="AU1003" s="9" t="str">
        <f t="shared" si="780"/>
        <v>0</v>
      </c>
      <c r="AV1003" s="9" t="str">
        <f t="shared" si="781"/>
        <v>1</v>
      </c>
      <c r="AW1003" s="9" t="str">
        <f t="shared" si="815"/>
        <v>0</v>
      </c>
      <c r="AX1003" s="9" t="str">
        <f t="shared" si="815"/>
        <v>0</v>
      </c>
      <c r="AY1003" s="11"/>
      <c r="AZ1003" s="11"/>
      <c r="BA1003" s="11"/>
      <c r="BB1003" s="9" t="str">
        <f t="shared" si="783"/>
        <v>-1</v>
      </c>
      <c r="BC1003" s="9" t="str">
        <f t="shared" si="784"/>
        <v>0</v>
      </c>
      <c r="BG1003" s="5" t="s">
        <v>277</v>
      </c>
      <c r="BH1003" s="5" t="s">
        <v>8518</v>
      </c>
      <c r="CS1003" s="9" t="str">
        <f t="shared" si="785"/>
        <v>0</v>
      </c>
      <c r="CT1003" s="9" t="str">
        <f t="shared" si="786"/>
        <v>&lt;iframe src="http://www.rakuten.ne.jp/gold/brotures/spec/xpedo/pdl_cf-1_bk.html" frameborder="0" id="spec-content" scrolling="no"&gt;&lt;/iframe&gt;</v>
      </c>
      <c r="CU1003" s="9" t="str">
        <f t="shared" si="787"/>
        <v/>
      </c>
      <c r="CV1003" s="9" t="str">
        <f t="shared" si="788"/>
        <v>&lt;div class="row-fluid"&gt;&lt;iframe src="http://www.rakuten.ne.jp/gold/brotures/items/xpedo/pdl_cf-1_bk.html" frameborder="0" id="skin-product" scrolling="no"&gt;&lt;/iframe&gt;&lt;/div&gt;</v>
      </c>
      <c r="CW1003" s="11" t="str">
        <f t="shared" si="789"/>
        <v/>
      </c>
      <c r="CX1003" t="s">
        <v>5337</v>
      </c>
      <c r="CY1003" s="9" t="str">
        <f t="shared" si="790"/>
        <v>0</v>
      </c>
      <c r="CZ1003" s="11"/>
      <c r="DA1003" s="11"/>
      <c r="DB1003" s="11"/>
      <c r="DC1003" s="11"/>
      <c r="DD1003" s="9" t="str">
        <f t="shared" si="791"/>
        <v/>
      </c>
      <c r="DI1003" s="9" t="str">
        <f t="shared" si="792"/>
        <v/>
      </c>
      <c r="DT1003" s="9">
        <f>VLOOKUP(BG1003,ディレクトリID!A:B,2)</f>
        <v>407697</v>
      </c>
      <c r="DV1003" s="4" t="str">
        <f t="shared" si="793"/>
        <v>【ペダル＆ストラップ　XPEDO】</v>
      </c>
      <c r="DW1003" s="4" t="str">
        <f t="shared" si="794"/>
        <v>【ペダル＆ストラップ　XPEDO】</v>
      </c>
      <c r="DX1003" s="9">
        <f t="shared" si="795"/>
        <v>4</v>
      </c>
      <c r="DY1003" s="11"/>
      <c r="DZ1003" s="9" t="str">
        <f t="shared" si="816"/>
        <v>1</v>
      </c>
      <c r="EA1003" s="9" t="str">
        <f t="shared" si="816"/>
        <v>1</v>
      </c>
      <c r="EB1003" s="11"/>
      <c r="EC1003" s="11"/>
      <c r="ED1003" s="11"/>
      <c r="EE1003" s="9" t="str">
        <f t="shared" si="797"/>
        <v>0</v>
      </c>
      <c r="EO1003" s="5" t="s">
        <v>428</v>
      </c>
      <c r="EP1003" s="8" t="s">
        <v>429</v>
      </c>
      <c r="EQ1003" s="8" t="s">
        <v>429</v>
      </c>
      <c r="ER1003" s="8" t="s">
        <v>209</v>
      </c>
      <c r="ES1003" s="8" t="s">
        <v>430</v>
      </c>
      <c r="ET1003" s="9" t="str">
        <f t="shared" si="798"/>
        <v>2</v>
      </c>
      <c r="EU1003" s="11"/>
      <c r="EV1003" s="11"/>
      <c r="EW1003" s="11"/>
      <c r="EX1003" s="9" t="str">
        <f t="shared" si="817"/>
        <v>0</v>
      </c>
      <c r="EY1003" s="9" t="str">
        <f t="shared" si="817"/>
        <v>0</v>
      </c>
      <c r="EZ1003" s="11"/>
      <c r="FA1003" s="11"/>
      <c r="FB1003" s="9" t="str">
        <f t="shared" si="818"/>
        <v>0</v>
      </c>
      <c r="FC1003" s="9" t="str">
        <f t="shared" si="818"/>
        <v>0</v>
      </c>
      <c r="FD1003" s="9" t="str">
        <f t="shared" si="801"/>
        <v>1</v>
      </c>
      <c r="FE1003" s="9" t="str">
        <f t="shared" si="819"/>
        <v>1</v>
      </c>
      <c r="FF1003" s="9" t="str">
        <f t="shared" si="819"/>
        <v>1</v>
      </c>
      <c r="GJ1003" s="4" t="str">
        <f t="shared" si="806"/>
        <v>パーツ\ペダル＆ストラップ:ブランド\XPEDO</v>
      </c>
      <c r="GK1003" s="4" t="str">
        <f t="shared" si="803"/>
        <v>u:u</v>
      </c>
      <c r="GL1003" s="11"/>
      <c r="GM1003" s="4" t="str">
        <f t="shared" si="820"/>
        <v>::</v>
      </c>
      <c r="GN1003" s="4" t="str">
        <f t="shared" si="820"/>
        <v>::</v>
      </c>
      <c r="GO1003" s="4" t="str">
        <f t="shared" si="820"/>
        <v>::</v>
      </c>
      <c r="GP1003" s="4" t="str">
        <f t="shared" si="805"/>
        <v>1</v>
      </c>
    </row>
    <row r="1004" spans="1:198" ht="28" customHeight="1">
      <c r="A1004" s="5" t="s">
        <v>5343</v>
      </c>
      <c r="B1004" s="5" t="s">
        <v>5345</v>
      </c>
      <c r="C1004" s="5" t="s">
        <v>5343</v>
      </c>
      <c r="D1004" s="9" t="str">
        <f t="shared" si="771"/>
        <v>u</v>
      </c>
      <c r="E1004" s="9" t="str">
        <f t="shared" si="772"/>
        <v xml:space="preserve"> / （XPEDOCF-1GRAY）</v>
      </c>
      <c r="F1004" s="9" t="str">
        <f t="shared" si="773"/>
        <v xml:space="preserve"> / （XPEDOCF-1GRAY）</v>
      </c>
      <c r="G1004" s="5">
        <v>7350</v>
      </c>
      <c r="H1004" s="9">
        <f t="shared" si="774"/>
        <v>7350</v>
      </c>
      <c r="I1004" s="9" t="str">
        <f t="shared" si="775"/>
        <v>0</v>
      </c>
      <c r="J1004" s="9" t="str">
        <f t="shared" si="776"/>
        <v>1</v>
      </c>
      <c r="P1004" s="9" t="str">
        <f t="shared" si="777"/>
        <v>XPEDOCF-1GRAY</v>
      </c>
      <c r="AI1004" s="9" t="str">
        <f t="shared" si="778"/>
        <v>http://image.rakuten.co.jp/brotures/cabinet/items/xpedo/pdl_cf-1_gr.jpg</v>
      </c>
      <c r="AS1004" s="9" t="str">
        <f t="shared" si="814"/>
        <v>1</v>
      </c>
      <c r="AT1004" s="9" t="str">
        <f t="shared" si="814"/>
        <v>1</v>
      </c>
      <c r="AU1004" s="9" t="str">
        <f t="shared" si="780"/>
        <v>0</v>
      </c>
      <c r="AV1004" s="9" t="str">
        <f t="shared" si="781"/>
        <v>1</v>
      </c>
      <c r="AW1004" s="9" t="str">
        <f t="shared" si="815"/>
        <v>0</v>
      </c>
      <c r="AX1004" s="9" t="str">
        <f t="shared" si="815"/>
        <v>0</v>
      </c>
      <c r="AY1004" s="11"/>
      <c r="AZ1004" s="11"/>
      <c r="BA1004" s="11"/>
      <c r="BB1004" s="9" t="str">
        <f t="shared" si="783"/>
        <v>-1</v>
      </c>
      <c r="BC1004" s="9" t="str">
        <f t="shared" si="784"/>
        <v>0</v>
      </c>
      <c r="BG1004" s="5" t="s">
        <v>277</v>
      </c>
      <c r="BH1004" s="5" t="s">
        <v>8518</v>
      </c>
      <c r="CS1004" s="9" t="str">
        <f t="shared" si="785"/>
        <v>0</v>
      </c>
      <c r="CT1004" s="9" t="str">
        <f t="shared" si="786"/>
        <v>&lt;iframe src="http://www.rakuten.ne.jp/gold/brotures/spec/xpedo/pdl_cf-1_gr.html" frameborder="0" id="spec-content" scrolling="no"&gt;&lt;/iframe&gt;</v>
      </c>
      <c r="CU1004" s="9" t="str">
        <f t="shared" si="787"/>
        <v/>
      </c>
      <c r="CV1004" s="9" t="str">
        <f t="shared" si="788"/>
        <v>&lt;div class="row-fluid"&gt;&lt;iframe src="http://www.rakuten.ne.jp/gold/brotures/items/xpedo/pdl_cf-1_gr.html" frameborder="0" id="skin-product" scrolling="no"&gt;&lt;/iframe&gt;&lt;/div&gt;</v>
      </c>
      <c r="CW1004" s="11" t="str">
        <f t="shared" si="789"/>
        <v/>
      </c>
      <c r="CX1004" t="s">
        <v>5343</v>
      </c>
      <c r="CY1004" s="9" t="str">
        <f t="shared" si="790"/>
        <v>0</v>
      </c>
      <c r="CZ1004" s="11"/>
      <c r="DA1004" s="11"/>
      <c r="DB1004" s="11"/>
      <c r="DC1004" s="11"/>
      <c r="DD1004" s="9" t="str">
        <f t="shared" si="791"/>
        <v/>
      </c>
      <c r="DI1004" s="9" t="str">
        <f t="shared" si="792"/>
        <v/>
      </c>
      <c r="DT1004" s="9">
        <f>VLOOKUP(BG1004,ディレクトリID!A:B,2)</f>
        <v>407697</v>
      </c>
      <c r="DV1004" s="4" t="str">
        <f t="shared" si="793"/>
        <v>【ペダル＆ストラップ　XPEDO】</v>
      </c>
      <c r="DW1004" s="4" t="str">
        <f t="shared" si="794"/>
        <v>【ペダル＆ストラップ　XPEDO】</v>
      </c>
      <c r="DX1004" s="9">
        <f t="shared" si="795"/>
        <v>4</v>
      </c>
      <c r="DY1004" s="11"/>
      <c r="DZ1004" s="9" t="str">
        <f t="shared" si="816"/>
        <v>1</v>
      </c>
      <c r="EA1004" s="9" t="str">
        <f t="shared" si="816"/>
        <v>1</v>
      </c>
      <c r="EB1004" s="11"/>
      <c r="EC1004" s="11"/>
      <c r="ED1004" s="11"/>
      <c r="EE1004" s="9" t="str">
        <f t="shared" si="797"/>
        <v>0</v>
      </c>
      <c r="EO1004" s="5" t="s">
        <v>428</v>
      </c>
      <c r="EP1004" s="8" t="s">
        <v>429</v>
      </c>
      <c r="EQ1004" s="8" t="s">
        <v>429</v>
      </c>
      <c r="ER1004" s="8" t="s">
        <v>209</v>
      </c>
      <c r="ES1004" s="8" t="s">
        <v>430</v>
      </c>
      <c r="ET1004" s="9" t="str">
        <f t="shared" si="798"/>
        <v>2</v>
      </c>
      <c r="EU1004" s="11"/>
      <c r="EV1004" s="11"/>
      <c r="EW1004" s="11"/>
      <c r="EX1004" s="9" t="str">
        <f t="shared" si="817"/>
        <v>0</v>
      </c>
      <c r="EY1004" s="9" t="str">
        <f t="shared" si="817"/>
        <v>0</v>
      </c>
      <c r="EZ1004" s="11"/>
      <c r="FA1004" s="11"/>
      <c r="FB1004" s="9" t="str">
        <f t="shared" si="818"/>
        <v>0</v>
      </c>
      <c r="FC1004" s="9" t="str">
        <f t="shared" si="818"/>
        <v>0</v>
      </c>
      <c r="FD1004" s="9" t="str">
        <f t="shared" si="801"/>
        <v>1</v>
      </c>
      <c r="FE1004" s="9" t="str">
        <f t="shared" si="819"/>
        <v>1</v>
      </c>
      <c r="FF1004" s="9" t="str">
        <f t="shared" si="819"/>
        <v>1</v>
      </c>
      <c r="GJ1004" s="4" t="str">
        <f t="shared" si="806"/>
        <v>パーツ\ペダル＆ストラップ:ブランド\XPEDO</v>
      </c>
      <c r="GK1004" s="4" t="str">
        <f t="shared" si="803"/>
        <v>u:u</v>
      </c>
      <c r="GL1004" s="11"/>
      <c r="GM1004" s="4" t="str">
        <f t="shared" si="820"/>
        <v>::</v>
      </c>
      <c r="GN1004" s="4" t="str">
        <f t="shared" si="820"/>
        <v>::</v>
      </c>
      <c r="GO1004" s="4" t="str">
        <f t="shared" si="820"/>
        <v>::</v>
      </c>
      <c r="GP1004" s="4" t="str">
        <f t="shared" si="805"/>
        <v>1</v>
      </c>
    </row>
    <row r="1005" spans="1:198" ht="28" customHeight="1">
      <c r="A1005" s="5" t="s">
        <v>5349</v>
      </c>
      <c r="B1005" s="5" t="s">
        <v>5351</v>
      </c>
      <c r="C1005" s="5" t="s">
        <v>5349</v>
      </c>
      <c r="D1005" s="9" t="str">
        <f t="shared" si="771"/>
        <v>u</v>
      </c>
      <c r="E1005" s="9" t="str">
        <f t="shared" si="772"/>
        <v xml:space="preserve"> / （XPEDOCF-1TITAN）</v>
      </c>
      <c r="F1005" s="9" t="str">
        <f t="shared" si="773"/>
        <v xml:space="preserve"> / （XPEDOCF-1TITAN）</v>
      </c>
      <c r="G1005" s="5">
        <v>7350</v>
      </c>
      <c r="H1005" s="9">
        <f t="shared" si="774"/>
        <v>7350</v>
      </c>
      <c r="I1005" s="9" t="str">
        <f t="shared" si="775"/>
        <v>0</v>
      </c>
      <c r="J1005" s="9" t="str">
        <f t="shared" si="776"/>
        <v>1</v>
      </c>
      <c r="P1005" s="9" t="str">
        <f t="shared" si="777"/>
        <v>XPEDOCF-1TITAN</v>
      </c>
      <c r="AI1005" s="9" t="str">
        <f t="shared" si="778"/>
        <v>http://image.rakuten.co.jp/brotures/cabinet/items/xpedo/pdl_cf-1_ti.jpg</v>
      </c>
      <c r="AS1005" s="9" t="str">
        <f t="shared" si="814"/>
        <v>1</v>
      </c>
      <c r="AT1005" s="9" t="str">
        <f t="shared" si="814"/>
        <v>1</v>
      </c>
      <c r="AU1005" s="9" t="str">
        <f t="shared" si="780"/>
        <v>0</v>
      </c>
      <c r="AV1005" s="9" t="str">
        <f t="shared" si="781"/>
        <v>1</v>
      </c>
      <c r="AW1005" s="9" t="str">
        <f t="shared" si="815"/>
        <v>0</v>
      </c>
      <c r="AX1005" s="9" t="str">
        <f t="shared" si="815"/>
        <v>0</v>
      </c>
      <c r="AY1005" s="11"/>
      <c r="AZ1005" s="11"/>
      <c r="BA1005" s="11"/>
      <c r="BB1005" s="9" t="str">
        <f t="shared" si="783"/>
        <v>-1</v>
      </c>
      <c r="BC1005" s="9" t="str">
        <f t="shared" si="784"/>
        <v>0</v>
      </c>
      <c r="BG1005" s="5" t="s">
        <v>277</v>
      </c>
      <c r="BH1005" s="5" t="s">
        <v>8518</v>
      </c>
      <c r="CS1005" s="9" t="str">
        <f t="shared" si="785"/>
        <v>0</v>
      </c>
      <c r="CT1005" s="9" t="str">
        <f t="shared" si="786"/>
        <v>&lt;iframe src="http://www.rakuten.ne.jp/gold/brotures/spec/xpedo/pdl_cf-1_ti.html" frameborder="0" id="spec-content" scrolling="no"&gt;&lt;/iframe&gt;</v>
      </c>
      <c r="CU1005" s="9" t="str">
        <f t="shared" si="787"/>
        <v/>
      </c>
      <c r="CV1005" s="9" t="str">
        <f t="shared" si="788"/>
        <v>&lt;div class="row-fluid"&gt;&lt;iframe src="http://www.rakuten.ne.jp/gold/brotures/items/xpedo/pdl_cf-1_ti.html" frameborder="0" id="skin-product" scrolling="no"&gt;&lt;/iframe&gt;&lt;/div&gt;</v>
      </c>
      <c r="CW1005" s="11" t="str">
        <f t="shared" si="789"/>
        <v/>
      </c>
      <c r="CX1005" t="s">
        <v>5349</v>
      </c>
      <c r="CY1005" s="9" t="str">
        <f t="shared" si="790"/>
        <v>0</v>
      </c>
      <c r="CZ1005" s="11"/>
      <c r="DA1005" s="11"/>
      <c r="DB1005" s="11"/>
      <c r="DC1005" s="11"/>
      <c r="DD1005" s="9" t="str">
        <f t="shared" si="791"/>
        <v/>
      </c>
      <c r="DI1005" s="9" t="str">
        <f t="shared" si="792"/>
        <v/>
      </c>
      <c r="DT1005" s="9">
        <f>VLOOKUP(BG1005,ディレクトリID!A:B,2)</f>
        <v>407697</v>
      </c>
      <c r="DV1005" s="4" t="str">
        <f t="shared" si="793"/>
        <v>【ペダル＆ストラップ　XPEDO】</v>
      </c>
      <c r="DW1005" s="4" t="str">
        <f t="shared" si="794"/>
        <v>【ペダル＆ストラップ　XPEDO】</v>
      </c>
      <c r="DX1005" s="9">
        <f t="shared" si="795"/>
        <v>4</v>
      </c>
      <c r="DY1005" s="11"/>
      <c r="DZ1005" s="9" t="str">
        <f t="shared" si="816"/>
        <v>1</v>
      </c>
      <c r="EA1005" s="9" t="str">
        <f t="shared" si="816"/>
        <v>1</v>
      </c>
      <c r="EB1005" s="11"/>
      <c r="EC1005" s="11"/>
      <c r="ED1005" s="11"/>
      <c r="EE1005" s="9" t="str">
        <f t="shared" si="797"/>
        <v>0</v>
      </c>
      <c r="EO1005" s="5" t="s">
        <v>428</v>
      </c>
      <c r="EP1005" s="8" t="s">
        <v>429</v>
      </c>
      <c r="EQ1005" s="8" t="s">
        <v>429</v>
      </c>
      <c r="ER1005" s="8" t="s">
        <v>209</v>
      </c>
      <c r="ES1005" s="8" t="s">
        <v>430</v>
      </c>
      <c r="ET1005" s="9" t="str">
        <f t="shared" si="798"/>
        <v>2</v>
      </c>
      <c r="EU1005" s="11"/>
      <c r="EV1005" s="11"/>
      <c r="EW1005" s="11"/>
      <c r="EX1005" s="9" t="str">
        <f t="shared" si="817"/>
        <v>0</v>
      </c>
      <c r="EY1005" s="9" t="str">
        <f t="shared" si="817"/>
        <v>0</v>
      </c>
      <c r="EZ1005" s="11"/>
      <c r="FA1005" s="11"/>
      <c r="FB1005" s="9" t="str">
        <f t="shared" si="818"/>
        <v>0</v>
      </c>
      <c r="FC1005" s="9" t="str">
        <f t="shared" si="818"/>
        <v>0</v>
      </c>
      <c r="FD1005" s="9" t="str">
        <f t="shared" si="801"/>
        <v>1</v>
      </c>
      <c r="FE1005" s="9" t="str">
        <f t="shared" si="819"/>
        <v>1</v>
      </c>
      <c r="FF1005" s="9" t="str">
        <f t="shared" si="819"/>
        <v>1</v>
      </c>
      <c r="GJ1005" s="4" t="str">
        <f t="shared" si="806"/>
        <v>パーツ\ペダル＆ストラップ:ブランド\XPEDO</v>
      </c>
      <c r="GK1005" s="4" t="str">
        <f t="shared" si="803"/>
        <v>u:u</v>
      </c>
      <c r="GL1005" s="11"/>
      <c r="GM1005" s="4" t="str">
        <f t="shared" si="820"/>
        <v>::</v>
      </c>
      <c r="GN1005" s="4" t="str">
        <f t="shared" si="820"/>
        <v>::</v>
      </c>
      <c r="GO1005" s="4" t="str">
        <f t="shared" si="820"/>
        <v>::</v>
      </c>
      <c r="GP1005" s="4" t="str">
        <f t="shared" si="805"/>
        <v>1</v>
      </c>
    </row>
    <row r="1006" spans="1:198" ht="28" customHeight="1">
      <c r="A1006" s="5" t="s">
        <v>5355</v>
      </c>
      <c r="B1006" s="5" t="s">
        <v>5357</v>
      </c>
      <c r="C1006" s="5" t="s">
        <v>5355</v>
      </c>
      <c r="D1006" s="9" t="str">
        <f t="shared" si="771"/>
        <v>u</v>
      </c>
      <c r="E1006" s="9" t="str">
        <f t="shared" si="772"/>
        <v xml:space="preserve"> / （SOMAクラシックWトーストラップ）</v>
      </c>
      <c r="F1006" s="9" t="str">
        <f t="shared" si="773"/>
        <v xml:space="preserve"> / （SOMAクラシックWトーストラップ）</v>
      </c>
      <c r="G1006" s="5">
        <v>3990</v>
      </c>
      <c r="H1006" s="9">
        <f t="shared" si="774"/>
        <v>3990</v>
      </c>
      <c r="I1006" s="9" t="str">
        <f t="shared" si="775"/>
        <v>0</v>
      </c>
      <c r="J1006" s="9" t="str">
        <f t="shared" si="776"/>
        <v>1</v>
      </c>
      <c r="P1006" s="9" t="str">
        <f t="shared" si="777"/>
        <v>SOMAクラシックWトーストラップ</v>
      </c>
      <c r="AI1006" s="9" t="str">
        <f t="shared" si="778"/>
        <v>http://image.rakuten.co.jp/brotures/cabinet/items/soma/pdl_clsc_w.jpg</v>
      </c>
      <c r="AS1006" s="9" t="str">
        <f t="shared" si="814"/>
        <v>1</v>
      </c>
      <c r="AT1006" s="9" t="str">
        <f t="shared" si="814"/>
        <v>1</v>
      </c>
      <c r="AU1006" s="9" t="str">
        <f t="shared" si="780"/>
        <v>0</v>
      </c>
      <c r="AV1006" s="9" t="str">
        <f t="shared" si="781"/>
        <v>1</v>
      </c>
      <c r="AW1006" s="9" t="str">
        <f t="shared" si="815"/>
        <v>0</v>
      </c>
      <c r="AX1006" s="9" t="str">
        <f t="shared" si="815"/>
        <v>0</v>
      </c>
      <c r="AY1006" s="11"/>
      <c r="AZ1006" s="11"/>
      <c r="BA1006" s="11"/>
      <c r="BB1006" s="9" t="str">
        <f t="shared" si="783"/>
        <v>-1</v>
      </c>
      <c r="BC1006" s="9" t="str">
        <f t="shared" si="784"/>
        <v>0</v>
      </c>
      <c r="BG1006" s="5" t="s">
        <v>277</v>
      </c>
      <c r="BH1006" s="5" t="s">
        <v>8515</v>
      </c>
      <c r="CS1006" s="9" t="str">
        <f t="shared" si="785"/>
        <v>0</v>
      </c>
      <c r="CT1006" s="9" t="str">
        <f t="shared" si="786"/>
        <v>&lt;iframe src="http://www.rakuten.ne.jp/gold/brotures/spec/soma/pdl_clsc_w.html" frameborder="0" id="spec-content" scrolling="no"&gt;&lt;/iframe&gt;</v>
      </c>
      <c r="CU1006" s="9" t="str">
        <f t="shared" si="787"/>
        <v/>
      </c>
      <c r="CV1006" s="9" t="str">
        <f t="shared" si="788"/>
        <v>&lt;div class="row-fluid"&gt;&lt;iframe src="http://www.rakuten.ne.jp/gold/brotures/items/soma/pdl_clsc_w.html" frameborder="0" id="skin-product" scrolling="no"&gt;&lt;/iframe&gt;&lt;/div&gt;</v>
      </c>
      <c r="CW1006" s="11" t="str">
        <f t="shared" si="789"/>
        <v/>
      </c>
      <c r="CX1006" t="s">
        <v>5355</v>
      </c>
      <c r="CY1006" s="9" t="str">
        <f t="shared" si="790"/>
        <v>0</v>
      </c>
      <c r="CZ1006" s="11"/>
      <c r="DA1006" s="11"/>
      <c r="DB1006" s="11"/>
      <c r="DC1006" s="11"/>
      <c r="DD1006" s="9" t="str">
        <f t="shared" si="791"/>
        <v/>
      </c>
      <c r="DI1006" s="9" t="str">
        <f t="shared" si="792"/>
        <v/>
      </c>
      <c r="DT1006" s="9">
        <f>VLOOKUP(BG1006,ディレクトリID!A:B,2)</f>
        <v>407697</v>
      </c>
      <c r="DV1006" s="4" t="str">
        <f t="shared" si="793"/>
        <v>【ペダル＆ストラップ　SOMA】</v>
      </c>
      <c r="DW1006" s="4" t="str">
        <f t="shared" si="794"/>
        <v>【ペダル＆ストラップ　SOMA】</v>
      </c>
      <c r="DX1006" s="9">
        <f t="shared" si="795"/>
        <v>4</v>
      </c>
      <c r="DY1006" s="11"/>
      <c r="DZ1006" s="9" t="str">
        <f t="shared" si="816"/>
        <v>1</v>
      </c>
      <c r="EA1006" s="9" t="str">
        <f t="shared" si="816"/>
        <v>1</v>
      </c>
      <c r="EB1006" s="11"/>
      <c r="EC1006" s="11"/>
      <c r="ED1006" s="11"/>
      <c r="EE1006" s="9" t="str">
        <f t="shared" si="797"/>
        <v>0</v>
      </c>
      <c r="EO1006" s="5" t="s">
        <v>428</v>
      </c>
      <c r="EP1006" s="8" t="s">
        <v>429</v>
      </c>
      <c r="EQ1006" s="8" t="s">
        <v>429</v>
      </c>
      <c r="ER1006" s="8" t="s">
        <v>209</v>
      </c>
      <c r="ES1006" s="8" t="s">
        <v>430</v>
      </c>
      <c r="ET1006" s="9" t="str">
        <f t="shared" si="798"/>
        <v>2</v>
      </c>
      <c r="EU1006" s="11"/>
      <c r="EV1006" s="11"/>
      <c r="EW1006" s="11"/>
      <c r="EX1006" s="9" t="str">
        <f t="shared" si="817"/>
        <v>0</v>
      </c>
      <c r="EY1006" s="9" t="str">
        <f t="shared" si="817"/>
        <v>0</v>
      </c>
      <c r="EZ1006" s="11"/>
      <c r="FA1006" s="11"/>
      <c r="FB1006" s="9" t="str">
        <f t="shared" si="818"/>
        <v>0</v>
      </c>
      <c r="FC1006" s="9" t="str">
        <f t="shared" si="818"/>
        <v>0</v>
      </c>
      <c r="FD1006" s="9" t="str">
        <f t="shared" si="801"/>
        <v>1</v>
      </c>
      <c r="FE1006" s="9" t="str">
        <f t="shared" si="819"/>
        <v>1</v>
      </c>
      <c r="FF1006" s="9" t="str">
        <f t="shared" si="819"/>
        <v>1</v>
      </c>
      <c r="GJ1006" s="4" t="str">
        <f t="shared" si="806"/>
        <v>パーツ\ペダル＆ストラップ:ブランド\SOMA</v>
      </c>
      <c r="GK1006" s="4" t="str">
        <f t="shared" si="803"/>
        <v>u:u</v>
      </c>
      <c r="GL1006" s="11"/>
      <c r="GM1006" s="4" t="str">
        <f t="shared" si="820"/>
        <v>::</v>
      </c>
      <c r="GN1006" s="4" t="str">
        <f t="shared" si="820"/>
        <v>::</v>
      </c>
      <c r="GO1006" s="4" t="str">
        <f t="shared" si="820"/>
        <v>::</v>
      </c>
      <c r="GP1006" s="4" t="str">
        <f t="shared" si="805"/>
        <v>1</v>
      </c>
    </row>
    <row r="1007" spans="1:198" ht="28" customHeight="1">
      <c r="A1007" s="5" t="s">
        <v>5361</v>
      </c>
      <c r="B1007" s="5" t="s">
        <v>5363</v>
      </c>
      <c r="C1007" s="5" t="s">
        <v>5361</v>
      </c>
      <c r="D1007" s="9" t="str">
        <f t="shared" si="771"/>
        <v>u</v>
      </c>
      <c r="E1007" s="9" t="str">
        <f t="shared" si="772"/>
        <v xml:space="preserve"> / （crankbrothersDHRACE）</v>
      </c>
      <c r="F1007" s="9" t="str">
        <f t="shared" si="773"/>
        <v xml:space="preserve"> / （crankbrothersDHRACE）</v>
      </c>
      <c r="G1007" s="5">
        <v>16800</v>
      </c>
      <c r="H1007" s="9">
        <f t="shared" si="774"/>
        <v>16800</v>
      </c>
      <c r="I1007" s="9" t="str">
        <f t="shared" si="775"/>
        <v>0</v>
      </c>
      <c r="J1007" s="9" t="str">
        <f t="shared" si="776"/>
        <v>1</v>
      </c>
      <c r="P1007" s="9" t="str">
        <f t="shared" si="777"/>
        <v>crankbrothersDHRACE</v>
      </c>
      <c r="AI1007" s="9" t="str">
        <f t="shared" si="778"/>
        <v>http://image.rakuten.co.jp/brotures/cabinet/items/crankbrothers/pdl_dhrace.jpg</v>
      </c>
      <c r="AS1007" s="9" t="str">
        <f t="shared" si="814"/>
        <v>1</v>
      </c>
      <c r="AT1007" s="9" t="str">
        <f t="shared" si="814"/>
        <v>1</v>
      </c>
      <c r="AU1007" s="9" t="str">
        <f t="shared" si="780"/>
        <v>0</v>
      </c>
      <c r="AV1007" s="9" t="str">
        <f t="shared" si="781"/>
        <v>1</v>
      </c>
      <c r="AW1007" s="9" t="str">
        <f t="shared" si="815"/>
        <v>0</v>
      </c>
      <c r="AX1007" s="9" t="str">
        <f t="shared" si="815"/>
        <v>0</v>
      </c>
      <c r="AY1007" s="11"/>
      <c r="AZ1007" s="11"/>
      <c r="BA1007" s="11"/>
      <c r="BB1007" s="9" t="str">
        <f t="shared" si="783"/>
        <v>-1</v>
      </c>
      <c r="BC1007" s="9" t="str">
        <f t="shared" si="784"/>
        <v>0</v>
      </c>
      <c r="BG1007" s="5" t="s">
        <v>277</v>
      </c>
      <c r="BH1007" s="5" t="s">
        <v>8499</v>
      </c>
      <c r="CS1007" s="9" t="str">
        <f t="shared" si="785"/>
        <v>0</v>
      </c>
      <c r="CT1007" s="9" t="str">
        <f t="shared" si="786"/>
        <v>&lt;iframe src="http://www.rakuten.ne.jp/gold/brotures/spec/crankbrothers/pdl_dhrace.html" frameborder="0" id="spec-content" scrolling="no"&gt;&lt;/iframe&gt;</v>
      </c>
      <c r="CU1007" s="9" t="str">
        <f t="shared" si="787"/>
        <v/>
      </c>
      <c r="CV1007" s="9" t="str">
        <f t="shared" si="788"/>
        <v>&lt;div class="row-fluid"&gt;&lt;iframe src="http://www.rakuten.ne.jp/gold/brotures/items/crankbrothers/pdl_dhrace.html" frameborder="0" id="skin-product" scrolling="no"&gt;&lt;/iframe&gt;&lt;/div&gt;</v>
      </c>
      <c r="CW1007" s="11" t="str">
        <f t="shared" si="789"/>
        <v/>
      </c>
      <c r="CX1007" t="s">
        <v>5361</v>
      </c>
      <c r="CY1007" s="9" t="str">
        <f t="shared" si="790"/>
        <v>0</v>
      </c>
      <c r="CZ1007" s="11"/>
      <c r="DA1007" s="11"/>
      <c r="DB1007" s="11"/>
      <c r="DC1007" s="11"/>
      <c r="DD1007" s="9" t="str">
        <f t="shared" si="791"/>
        <v/>
      </c>
      <c r="DI1007" s="9" t="str">
        <f t="shared" si="792"/>
        <v/>
      </c>
      <c r="DT1007" s="9">
        <f>VLOOKUP(BG1007,ディレクトリID!A:B,2)</f>
        <v>407697</v>
      </c>
      <c r="DV1007" s="4" t="str">
        <f t="shared" si="793"/>
        <v>【ペダル＆ストラップ　CRANKBROTHERS】</v>
      </c>
      <c r="DW1007" s="4" t="str">
        <f t="shared" si="794"/>
        <v>【ペダル＆ストラップ　CRANKBROTHERS】</v>
      </c>
      <c r="DX1007" s="9">
        <f t="shared" si="795"/>
        <v>4</v>
      </c>
      <c r="DY1007" s="11"/>
      <c r="DZ1007" s="9" t="str">
        <f t="shared" si="816"/>
        <v>1</v>
      </c>
      <c r="EA1007" s="9" t="str">
        <f t="shared" si="816"/>
        <v>1</v>
      </c>
      <c r="EB1007" s="11"/>
      <c r="EC1007" s="11"/>
      <c r="ED1007" s="11"/>
      <c r="EE1007" s="9" t="str">
        <f t="shared" si="797"/>
        <v>0</v>
      </c>
      <c r="EO1007" s="5" t="s">
        <v>428</v>
      </c>
      <c r="EP1007" s="8" t="s">
        <v>429</v>
      </c>
      <c r="EQ1007" s="8" t="s">
        <v>429</v>
      </c>
      <c r="ER1007" s="8" t="s">
        <v>209</v>
      </c>
      <c r="ES1007" s="8" t="s">
        <v>430</v>
      </c>
      <c r="ET1007" s="9" t="str">
        <f t="shared" si="798"/>
        <v>2</v>
      </c>
      <c r="EU1007" s="11"/>
      <c r="EV1007" s="11"/>
      <c r="EW1007" s="11"/>
      <c r="EX1007" s="9" t="str">
        <f t="shared" si="817"/>
        <v>0</v>
      </c>
      <c r="EY1007" s="9" t="str">
        <f t="shared" si="817"/>
        <v>0</v>
      </c>
      <c r="EZ1007" s="11"/>
      <c r="FA1007" s="11"/>
      <c r="FB1007" s="9" t="str">
        <f t="shared" si="818"/>
        <v>0</v>
      </c>
      <c r="FC1007" s="9" t="str">
        <f t="shared" si="818"/>
        <v>0</v>
      </c>
      <c r="FD1007" s="9" t="str">
        <f t="shared" si="801"/>
        <v>1</v>
      </c>
      <c r="FE1007" s="9" t="str">
        <f t="shared" si="819"/>
        <v>1</v>
      </c>
      <c r="FF1007" s="9" t="str">
        <f t="shared" si="819"/>
        <v>1</v>
      </c>
      <c r="GJ1007" s="4" t="str">
        <f t="shared" si="806"/>
        <v>パーツ\ペダル＆ストラップ:ブランド\CRANKBROTHERS</v>
      </c>
      <c r="GK1007" s="4" t="str">
        <f t="shared" si="803"/>
        <v>u:u</v>
      </c>
      <c r="GL1007" s="11"/>
      <c r="GM1007" s="4" t="str">
        <f t="shared" si="820"/>
        <v>::</v>
      </c>
      <c r="GN1007" s="4" t="str">
        <f t="shared" si="820"/>
        <v>::</v>
      </c>
      <c r="GO1007" s="4" t="str">
        <f t="shared" si="820"/>
        <v>::</v>
      </c>
      <c r="GP1007" s="4" t="str">
        <f t="shared" si="805"/>
        <v>1</v>
      </c>
    </row>
    <row r="1008" spans="1:198" ht="28" customHeight="1">
      <c r="A1008" s="5" t="s">
        <v>5373</v>
      </c>
      <c r="B1008" s="5" t="s">
        <v>5375</v>
      </c>
      <c r="C1008" s="5" t="s">
        <v>5373</v>
      </c>
      <c r="D1008" s="9" t="str">
        <f t="shared" si="771"/>
        <v>u</v>
      </c>
      <c r="E1008" s="9" t="str">
        <f t="shared" si="772"/>
        <v xml:space="preserve"> / （crankbrotherseggbeater11）</v>
      </c>
      <c r="F1008" s="9" t="str">
        <f t="shared" si="773"/>
        <v xml:space="preserve"> / （crankbrotherseggbeater11）</v>
      </c>
      <c r="G1008" s="5">
        <v>57540</v>
      </c>
      <c r="H1008" s="9">
        <f t="shared" si="774"/>
        <v>57540</v>
      </c>
      <c r="I1008" s="9" t="str">
        <f t="shared" si="775"/>
        <v>0</v>
      </c>
      <c r="J1008" s="9" t="str">
        <f t="shared" si="776"/>
        <v>1</v>
      </c>
      <c r="P1008" s="9" t="str">
        <f t="shared" si="777"/>
        <v>crankbrotherseggbeater11</v>
      </c>
      <c r="AI1008" s="9" t="str">
        <f t="shared" si="778"/>
        <v>http://image.rakuten.co.jp/brotures/cabinet/items/crankbrothers/pdl_eggbeater_11.jpg</v>
      </c>
      <c r="AS1008" s="9" t="str">
        <f t="shared" si="814"/>
        <v>1</v>
      </c>
      <c r="AT1008" s="9" t="str">
        <f t="shared" si="814"/>
        <v>1</v>
      </c>
      <c r="AU1008" s="9" t="str">
        <f t="shared" si="780"/>
        <v>0</v>
      </c>
      <c r="AV1008" s="9" t="str">
        <f t="shared" si="781"/>
        <v>1</v>
      </c>
      <c r="AW1008" s="9" t="str">
        <f t="shared" si="815"/>
        <v>0</v>
      </c>
      <c r="AX1008" s="9" t="str">
        <f t="shared" si="815"/>
        <v>0</v>
      </c>
      <c r="AY1008" s="11"/>
      <c r="AZ1008" s="11"/>
      <c r="BA1008" s="11"/>
      <c r="BB1008" s="9" t="str">
        <f t="shared" si="783"/>
        <v>-1</v>
      </c>
      <c r="BC1008" s="9" t="str">
        <f t="shared" si="784"/>
        <v>0</v>
      </c>
      <c r="BG1008" s="5" t="s">
        <v>277</v>
      </c>
      <c r="BH1008" s="5" t="s">
        <v>8499</v>
      </c>
      <c r="CS1008" s="9" t="str">
        <f t="shared" si="785"/>
        <v>0</v>
      </c>
      <c r="CT1008" s="9" t="str">
        <f t="shared" si="786"/>
        <v>&lt;iframe src="http://www.rakuten.ne.jp/gold/brotures/spec/crankbrothers/pdl_eggbeater_11.html" frameborder="0" id="spec-content" scrolling="no"&gt;&lt;/iframe&gt;</v>
      </c>
      <c r="CU1008" s="9" t="str">
        <f t="shared" si="787"/>
        <v/>
      </c>
      <c r="CV1008" s="9" t="str">
        <f t="shared" si="788"/>
        <v>&lt;div class="row-fluid"&gt;&lt;iframe src="http://www.rakuten.ne.jp/gold/brotures/items/crankbrothers/pdl_eggbeater_11.html" frameborder="0" id="skin-product" scrolling="no"&gt;&lt;/iframe&gt;&lt;/div&gt;</v>
      </c>
      <c r="CW1008" s="11" t="str">
        <f t="shared" si="789"/>
        <v/>
      </c>
      <c r="CX1008" t="s">
        <v>5373</v>
      </c>
      <c r="CY1008" s="9" t="str">
        <f t="shared" si="790"/>
        <v>0</v>
      </c>
      <c r="CZ1008" s="11"/>
      <c r="DA1008" s="11"/>
      <c r="DB1008" s="11"/>
      <c r="DC1008" s="11"/>
      <c r="DD1008" s="9" t="str">
        <f t="shared" si="791"/>
        <v/>
      </c>
      <c r="DI1008" s="9" t="str">
        <f t="shared" si="792"/>
        <v/>
      </c>
      <c r="DT1008" s="9">
        <f>VLOOKUP(BG1008,ディレクトリID!A:B,2)</f>
        <v>407697</v>
      </c>
      <c r="DV1008" s="4" t="str">
        <f t="shared" si="793"/>
        <v>【ペダル＆ストラップ　CRANKBROTHERS】</v>
      </c>
      <c r="DW1008" s="4" t="str">
        <f t="shared" si="794"/>
        <v>【ペダル＆ストラップ　CRANKBROTHERS】</v>
      </c>
      <c r="DX1008" s="9">
        <f t="shared" si="795"/>
        <v>4</v>
      </c>
      <c r="DY1008" s="11"/>
      <c r="DZ1008" s="9" t="str">
        <f t="shared" si="816"/>
        <v>1</v>
      </c>
      <c r="EA1008" s="9" t="str">
        <f t="shared" si="816"/>
        <v>1</v>
      </c>
      <c r="EB1008" s="11"/>
      <c r="EC1008" s="11"/>
      <c r="ED1008" s="11"/>
      <c r="EE1008" s="9" t="str">
        <f t="shared" si="797"/>
        <v>0</v>
      </c>
      <c r="EO1008" s="5" t="s">
        <v>428</v>
      </c>
      <c r="EP1008" s="8" t="s">
        <v>429</v>
      </c>
      <c r="EQ1008" s="8" t="s">
        <v>429</v>
      </c>
      <c r="ER1008" s="8" t="s">
        <v>209</v>
      </c>
      <c r="ES1008" s="8" t="s">
        <v>430</v>
      </c>
      <c r="ET1008" s="9" t="str">
        <f t="shared" si="798"/>
        <v>2</v>
      </c>
      <c r="EU1008" s="11"/>
      <c r="EV1008" s="11"/>
      <c r="EW1008" s="11"/>
      <c r="EX1008" s="9" t="str">
        <f t="shared" si="817"/>
        <v>0</v>
      </c>
      <c r="EY1008" s="9" t="str">
        <f t="shared" si="817"/>
        <v>0</v>
      </c>
      <c r="EZ1008" s="11"/>
      <c r="FA1008" s="11"/>
      <c r="FB1008" s="9" t="str">
        <f t="shared" si="818"/>
        <v>0</v>
      </c>
      <c r="FC1008" s="9" t="str">
        <f t="shared" si="818"/>
        <v>0</v>
      </c>
      <c r="FD1008" s="9" t="str">
        <f t="shared" si="801"/>
        <v>1</v>
      </c>
      <c r="FE1008" s="9" t="str">
        <f t="shared" si="819"/>
        <v>1</v>
      </c>
      <c r="FF1008" s="9" t="str">
        <f t="shared" si="819"/>
        <v>1</v>
      </c>
      <c r="GJ1008" s="4" t="str">
        <f t="shared" si="806"/>
        <v>パーツ\ペダル＆ストラップ:ブランド\CRANKBROTHERS</v>
      </c>
      <c r="GK1008" s="4" t="str">
        <f t="shared" si="803"/>
        <v>u:u</v>
      </c>
      <c r="GL1008" s="11"/>
      <c r="GM1008" s="4" t="str">
        <f t="shared" si="820"/>
        <v>::</v>
      </c>
      <c r="GN1008" s="4" t="str">
        <f t="shared" si="820"/>
        <v>::</v>
      </c>
      <c r="GO1008" s="4" t="str">
        <f t="shared" si="820"/>
        <v>::</v>
      </c>
      <c r="GP1008" s="4" t="str">
        <f t="shared" si="805"/>
        <v>1</v>
      </c>
    </row>
    <row r="1009" spans="1:198" ht="28" customHeight="1">
      <c r="A1009" s="5" t="s">
        <v>5379</v>
      </c>
      <c r="B1009" s="5" t="s">
        <v>5381</v>
      </c>
      <c r="C1009" s="5" t="s">
        <v>5379</v>
      </c>
      <c r="D1009" s="9" t="str">
        <f t="shared" si="771"/>
        <v>u</v>
      </c>
      <c r="E1009" s="9" t="str">
        <f t="shared" si="772"/>
        <v xml:space="preserve"> / （crankbrotherseggbeater2）</v>
      </c>
      <c r="F1009" s="9" t="str">
        <f t="shared" si="773"/>
        <v xml:space="preserve"> / （crankbrotherseggbeater2）</v>
      </c>
      <c r="G1009" s="5">
        <v>10290</v>
      </c>
      <c r="H1009" s="9">
        <f t="shared" si="774"/>
        <v>10290</v>
      </c>
      <c r="I1009" s="9" t="str">
        <f t="shared" si="775"/>
        <v>0</v>
      </c>
      <c r="J1009" s="9" t="str">
        <f t="shared" si="776"/>
        <v>1</v>
      </c>
      <c r="P1009" s="9" t="str">
        <f t="shared" si="777"/>
        <v>crankbrotherseggbeater2</v>
      </c>
      <c r="AI1009" s="9" t="str">
        <f t="shared" si="778"/>
        <v>http://image.rakuten.co.jp/brotures/cabinet/items/crankbrothers/pdl_eggbeater_2.jpg</v>
      </c>
      <c r="AS1009" s="9" t="str">
        <f t="shared" si="814"/>
        <v>1</v>
      </c>
      <c r="AT1009" s="9" t="str">
        <f t="shared" si="814"/>
        <v>1</v>
      </c>
      <c r="AU1009" s="9" t="str">
        <f t="shared" si="780"/>
        <v>0</v>
      </c>
      <c r="AV1009" s="9" t="str">
        <f t="shared" si="781"/>
        <v>1</v>
      </c>
      <c r="AW1009" s="9" t="str">
        <f t="shared" si="815"/>
        <v>0</v>
      </c>
      <c r="AX1009" s="9" t="str">
        <f t="shared" si="815"/>
        <v>0</v>
      </c>
      <c r="AY1009" s="11"/>
      <c r="AZ1009" s="11"/>
      <c r="BA1009" s="11"/>
      <c r="BB1009" s="9" t="str">
        <f t="shared" si="783"/>
        <v>-1</v>
      </c>
      <c r="BC1009" s="9" t="str">
        <f t="shared" si="784"/>
        <v>0</v>
      </c>
      <c r="BG1009" s="5" t="s">
        <v>277</v>
      </c>
      <c r="BH1009" s="5" t="s">
        <v>8499</v>
      </c>
      <c r="CS1009" s="9" t="str">
        <f t="shared" si="785"/>
        <v>0</v>
      </c>
      <c r="CT1009" s="9" t="str">
        <f t="shared" si="786"/>
        <v>&lt;iframe src="http://www.rakuten.ne.jp/gold/brotures/spec/crankbrothers/pdl_eggbeater_2.html" frameborder="0" id="spec-content" scrolling="no"&gt;&lt;/iframe&gt;</v>
      </c>
      <c r="CU1009" s="9" t="str">
        <f t="shared" si="787"/>
        <v/>
      </c>
      <c r="CV1009" s="9" t="str">
        <f t="shared" si="788"/>
        <v>&lt;div class="row-fluid"&gt;&lt;iframe src="http://www.rakuten.ne.jp/gold/brotures/items/crankbrothers/pdl_eggbeater_2.html" frameborder="0" id="skin-product" scrolling="no"&gt;&lt;/iframe&gt;&lt;/div&gt;</v>
      </c>
      <c r="CW1009" s="11" t="str">
        <f t="shared" si="789"/>
        <v/>
      </c>
      <c r="CX1009" t="s">
        <v>5379</v>
      </c>
      <c r="CY1009" s="9" t="str">
        <f t="shared" si="790"/>
        <v>0</v>
      </c>
      <c r="CZ1009" s="11"/>
      <c r="DA1009" s="11"/>
      <c r="DB1009" s="11"/>
      <c r="DC1009" s="11"/>
      <c r="DD1009" s="9" t="str">
        <f t="shared" si="791"/>
        <v/>
      </c>
      <c r="DI1009" s="9" t="str">
        <f t="shared" si="792"/>
        <v/>
      </c>
      <c r="DT1009" s="9">
        <f>VLOOKUP(BG1009,ディレクトリID!A:B,2)</f>
        <v>407697</v>
      </c>
      <c r="DV1009" s="4" t="str">
        <f t="shared" si="793"/>
        <v>【ペダル＆ストラップ　CRANKBROTHERS】</v>
      </c>
      <c r="DW1009" s="4" t="str">
        <f t="shared" si="794"/>
        <v>【ペダル＆ストラップ　CRANKBROTHERS】</v>
      </c>
      <c r="DX1009" s="9">
        <f t="shared" si="795"/>
        <v>4</v>
      </c>
      <c r="DY1009" s="11"/>
      <c r="DZ1009" s="9" t="str">
        <f t="shared" si="816"/>
        <v>1</v>
      </c>
      <c r="EA1009" s="9" t="str">
        <f t="shared" si="816"/>
        <v>1</v>
      </c>
      <c r="EB1009" s="11"/>
      <c r="EC1009" s="11"/>
      <c r="ED1009" s="11"/>
      <c r="EE1009" s="9" t="str">
        <f t="shared" si="797"/>
        <v>0</v>
      </c>
      <c r="EO1009" s="5" t="s">
        <v>428</v>
      </c>
      <c r="EP1009" s="8" t="s">
        <v>429</v>
      </c>
      <c r="EQ1009" s="8" t="s">
        <v>429</v>
      </c>
      <c r="ER1009" s="8" t="s">
        <v>209</v>
      </c>
      <c r="ES1009" s="8" t="s">
        <v>430</v>
      </c>
      <c r="ET1009" s="9" t="str">
        <f t="shared" si="798"/>
        <v>2</v>
      </c>
      <c r="EU1009" s="11"/>
      <c r="EV1009" s="11"/>
      <c r="EW1009" s="11"/>
      <c r="EX1009" s="9" t="str">
        <f t="shared" si="817"/>
        <v>0</v>
      </c>
      <c r="EY1009" s="9" t="str">
        <f t="shared" si="817"/>
        <v>0</v>
      </c>
      <c r="EZ1009" s="11"/>
      <c r="FA1009" s="11"/>
      <c r="FB1009" s="9" t="str">
        <f t="shared" si="818"/>
        <v>0</v>
      </c>
      <c r="FC1009" s="9" t="str">
        <f t="shared" si="818"/>
        <v>0</v>
      </c>
      <c r="FD1009" s="9" t="str">
        <f t="shared" si="801"/>
        <v>1</v>
      </c>
      <c r="FE1009" s="9" t="str">
        <f t="shared" si="819"/>
        <v>1</v>
      </c>
      <c r="FF1009" s="9" t="str">
        <f t="shared" si="819"/>
        <v>1</v>
      </c>
      <c r="GJ1009" s="4" t="str">
        <f t="shared" si="806"/>
        <v>パーツ\ペダル＆ストラップ:ブランド\CRANKBROTHERS</v>
      </c>
      <c r="GK1009" s="4" t="str">
        <f t="shared" si="803"/>
        <v>u:u</v>
      </c>
      <c r="GL1009" s="11"/>
      <c r="GM1009" s="4" t="str">
        <f t="shared" si="820"/>
        <v>::</v>
      </c>
      <c r="GN1009" s="4" t="str">
        <f t="shared" si="820"/>
        <v>::</v>
      </c>
      <c r="GO1009" s="4" t="str">
        <f t="shared" si="820"/>
        <v>::</v>
      </c>
      <c r="GP1009" s="4" t="str">
        <f t="shared" si="805"/>
        <v>1</v>
      </c>
    </row>
    <row r="1010" spans="1:198" ht="28" customHeight="1">
      <c r="A1010" s="5" t="s">
        <v>5385</v>
      </c>
      <c r="B1010" s="5" t="s">
        <v>5387</v>
      </c>
      <c r="C1010" s="5" t="s">
        <v>5385</v>
      </c>
      <c r="D1010" s="9" t="str">
        <f t="shared" si="771"/>
        <v>u</v>
      </c>
      <c r="E1010" s="9" t="str">
        <f t="shared" si="772"/>
        <v xml:space="preserve"> / （crankbrotherseggbeater3）</v>
      </c>
      <c r="F1010" s="9" t="str">
        <f t="shared" si="773"/>
        <v xml:space="preserve"> / （crankbrotherseggbeater3）</v>
      </c>
      <c r="G1010" s="5">
        <v>14490</v>
      </c>
      <c r="H1010" s="9">
        <f t="shared" si="774"/>
        <v>14490</v>
      </c>
      <c r="I1010" s="9" t="str">
        <f t="shared" si="775"/>
        <v>0</v>
      </c>
      <c r="J1010" s="9" t="str">
        <f t="shared" si="776"/>
        <v>1</v>
      </c>
      <c r="P1010" s="9" t="str">
        <f t="shared" si="777"/>
        <v>crankbrotherseggbeater3</v>
      </c>
      <c r="AI1010" s="9" t="str">
        <f t="shared" si="778"/>
        <v>http://image.rakuten.co.jp/brotures/cabinet/items/crankbrothers/pdl_eggbeater_3.jpg</v>
      </c>
      <c r="AS1010" s="9" t="str">
        <f t="shared" si="814"/>
        <v>1</v>
      </c>
      <c r="AT1010" s="9" t="str">
        <f t="shared" si="814"/>
        <v>1</v>
      </c>
      <c r="AU1010" s="9" t="str">
        <f t="shared" si="780"/>
        <v>0</v>
      </c>
      <c r="AV1010" s="9" t="str">
        <f t="shared" si="781"/>
        <v>1</v>
      </c>
      <c r="AW1010" s="9" t="str">
        <f t="shared" si="815"/>
        <v>0</v>
      </c>
      <c r="AX1010" s="9" t="str">
        <f t="shared" si="815"/>
        <v>0</v>
      </c>
      <c r="AY1010" s="11"/>
      <c r="AZ1010" s="11"/>
      <c r="BA1010" s="11"/>
      <c r="BB1010" s="9" t="str">
        <f t="shared" si="783"/>
        <v>-1</v>
      </c>
      <c r="BC1010" s="9" t="str">
        <f t="shared" si="784"/>
        <v>0</v>
      </c>
      <c r="BG1010" s="5" t="s">
        <v>277</v>
      </c>
      <c r="BH1010" s="5" t="s">
        <v>8499</v>
      </c>
      <c r="CS1010" s="9" t="str">
        <f t="shared" si="785"/>
        <v>0</v>
      </c>
      <c r="CT1010" s="9" t="str">
        <f t="shared" si="786"/>
        <v>&lt;iframe src="http://www.rakuten.ne.jp/gold/brotures/spec/crankbrothers/pdl_eggbeater_3.html" frameborder="0" id="spec-content" scrolling="no"&gt;&lt;/iframe&gt;</v>
      </c>
      <c r="CU1010" s="9" t="str">
        <f t="shared" si="787"/>
        <v/>
      </c>
      <c r="CV1010" s="9" t="str">
        <f t="shared" si="788"/>
        <v>&lt;div class="row-fluid"&gt;&lt;iframe src="http://www.rakuten.ne.jp/gold/brotures/items/crankbrothers/pdl_eggbeater_3.html" frameborder="0" id="skin-product" scrolling="no"&gt;&lt;/iframe&gt;&lt;/div&gt;</v>
      </c>
      <c r="CW1010" s="11" t="str">
        <f t="shared" si="789"/>
        <v/>
      </c>
      <c r="CX1010" t="s">
        <v>5385</v>
      </c>
      <c r="CY1010" s="9" t="str">
        <f t="shared" si="790"/>
        <v>0</v>
      </c>
      <c r="CZ1010" s="11"/>
      <c r="DA1010" s="11"/>
      <c r="DB1010" s="11"/>
      <c r="DC1010" s="11"/>
      <c r="DD1010" s="9" t="str">
        <f t="shared" si="791"/>
        <v/>
      </c>
      <c r="DI1010" s="9" t="str">
        <f t="shared" si="792"/>
        <v/>
      </c>
      <c r="DT1010" s="9">
        <f>VLOOKUP(BG1010,ディレクトリID!A:B,2)</f>
        <v>407697</v>
      </c>
      <c r="DV1010" s="4" t="str">
        <f t="shared" si="793"/>
        <v>【ペダル＆ストラップ　CRANKBROTHERS】</v>
      </c>
      <c r="DW1010" s="4" t="str">
        <f t="shared" si="794"/>
        <v>【ペダル＆ストラップ　CRANKBROTHERS】</v>
      </c>
      <c r="DX1010" s="9">
        <f t="shared" si="795"/>
        <v>4</v>
      </c>
      <c r="DY1010" s="11"/>
      <c r="DZ1010" s="9" t="str">
        <f t="shared" si="816"/>
        <v>1</v>
      </c>
      <c r="EA1010" s="9" t="str">
        <f t="shared" si="816"/>
        <v>1</v>
      </c>
      <c r="EB1010" s="11"/>
      <c r="EC1010" s="11"/>
      <c r="ED1010" s="11"/>
      <c r="EE1010" s="9" t="str">
        <f t="shared" si="797"/>
        <v>0</v>
      </c>
      <c r="EO1010" s="5" t="s">
        <v>428</v>
      </c>
      <c r="EP1010" s="8" t="s">
        <v>429</v>
      </c>
      <c r="EQ1010" s="8" t="s">
        <v>429</v>
      </c>
      <c r="ER1010" s="8" t="s">
        <v>209</v>
      </c>
      <c r="ES1010" s="8" t="s">
        <v>430</v>
      </c>
      <c r="ET1010" s="9" t="str">
        <f t="shared" si="798"/>
        <v>2</v>
      </c>
      <c r="EU1010" s="11"/>
      <c r="EV1010" s="11"/>
      <c r="EW1010" s="11"/>
      <c r="EX1010" s="9" t="str">
        <f t="shared" si="817"/>
        <v>0</v>
      </c>
      <c r="EY1010" s="9" t="str">
        <f t="shared" si="817"/>
        <v>0</v>
      </c>
      <c r="EZ1010" s="11"/>
      <c r="FA1010" s="11"/>
      <c r="FB1010" s="9" t="str">
        <f t="shared" si="818"/>
        <v>0</v>
      </c>
      <c r="FC1010" s="9" t="str">
        <f t="shared" si="818"/>
        <v>0</v>
      </c>
      <c r="FD1010" s="9" t="str">
        <f t="shared" si="801"/>
        <v>1</v>
      </c>
      <c r="FE1010" s="9" t="str">
        <f t="shared" si="819"/>
        <v>1</v>
      </c>
      <c r="FF1010" s="9" t="str">
        <f t="shared" si="819"/>
        <v>1</v>
      </c>
      <c r="GJ1010" s="4" t="str">
        <f t="shared" si="806"/>
        <v>パーツ\ペダル＆ストラップ:ブランド\CRANKBROTHERS</v>
      </c>
      <c r="GK1010" s="4" t="str">
        <f t="shared" si="803"/>
        <v>u:u</v>
      </c>
      <c r="GL1010" s="11"/>
      <c r="GM1010" s="4" t="str">
        <f t="shared" si="820"/>
        <v>::</v>
      </c>
      <c r="GN1010" s="4" t="str">
        <f t="shared" si="820"/>
        <v>::</v>
      </c>
      <c r="GO1010" s="4" t="str">
        <f t="shared" si="820"/>
        <v>::</v>
      </c>
      <c r="GP1010" s="4" t="str">
        <f t="shared" si="805"/>
        <v>1</v>
      </c>
    </row>
    <row r="1011" spans="1:198" ht="28" customHeight="1">
      <c r="A1011" s="5" t="s">
        <v>5367</v>
      </c>
      <c r="B1011" s="5" t="s">
        <v>5369</v>
      </c>
      <c r="C1011" s="5" t="s">
        <v>5367</v>
      </c>
      <c r="D1011" s="9" t="str">
        <f t="shared" si="771"/>
        <v>u</v>
      </c>
      <c r="E1011" s="9" t="str">
        <f t="shared" si="772"/>
        <v xml:space="preserve"> / （crankbrotherseggbeater1）</v>
      </c>
      <c r="F1011" s="9" t="str">
        <f t="shared" si="773"/>
        <v xml:space="preserve"> / （crankbrotherseggbeater1）</v>
      </c>
      <c r="G1011" s="5">
        <v>6930</v>
      </c>
      <c r="H1011" s="9">
        <f t="shared" si="774"/>
        <v>6930</v>
      </c>
      <c r="I1011" s="9" t="str">
        <f t="shared" si="775"/>
        <v>0</v>
      </c>
      <c r="J1011" s="9" t="str">
        <f t="shared" si="776"/>
        <v>1</v>
      </c>
      <c r="P1011" s="9" t="str">
        <f t="shared" si="777"/>
        <v>crankbrotherseggbeater1</v>
      </c>
      <c r="AI1011" s="9" t="str">
        <f t="shared" si="778"/>
        <v>http://image.rakuten.co.jp/brotures/cabinet/items/crankbrothers/pdl_eggbeater-1.jpg</v>
      </c>
      <c r="AS1011" s="9" t="str">
        <f t="shared" si="814"/>
        <v>1</v>
      </c>
      <c r="AT1011" s="9" t="str">
        <f t="shared" si="814"/>
        <v>1</v>
      </c>
      <c r="AU1011" s="9" t="str">
        <f t="shared" si="780"/>
        <v>0</v>
      </c>
      <c r="AV1011" s="9" t="str">
        <f t="shared" si="781"/>
        <v>1</v>
      </c>
      <c r="AW1011" s="9" t="str">
        <f t="shared" si="815"/>
        <v>0</v>
      </c>
      <c r="AX1011" s="9" t="str">
        <f t="shared" si="815"/>
        <v>0</v>
      </c>
      <c r="AY1011" s="11"/>
      <c r="AZ1011" s="11"/>
      <c r="BA1011" s="11"/>
      <c r="BB1011" s="9" t="str">
        <f t="shared" si="783"/>
        <v>-1</v>
      </c>
      <c r="BC1011" s="9" t="str">
        <f t="shared" si="784"/>
        <v>0</v>
      </c>
      <c r="BG1011" s="5" t="s">
        <v>277</v>
      </c>
      <c r="BH1011" s="5" t="s">
        <v>8499</v>
      </c>
      <c r="CS1011" s="9" t="str">
        <f t="shared" si="785"/>
        <v>0</v>
      </c>
      <c r="CT1011" s="9" t="str">
        <f t="shared" si="786"/>
        <v>&lt;iframe src="http://www.rakuten.ne.jp/gold/brotures/spec/crankbrothers/pdl_eggbeater-1.html" frameborder="0" id="spec-content" scrolling="no"&gt;&lt;/iframe&gt;</v>
      </c>
      <c r="CU1011" s="9" t="str">
        <f t="shared" si="787"/>
        <v/>
      </c>
      <c r="CV1011" s="9" t="str">
        <f t="shared" si="788"/>
        <v>&lt;div class="row-fluid"&gt;&lt;iframe src="http://www.rakuten.ne.jp/gold/brotures/items/crankbrothers/pdl_eggbeater-1.html" frameborder="0" id="skin-product" scrolling="no"&gt;&lt;/iframe&gt;&lt;/div&gt;</v>
      </c>
      <c r="CW1011" s="11" t="str">
        <f t="shared" si="789"/>
        <v/>
      </c>
      <c r="CX1011" t="s">
        <v>5367</v>
      </c>
      <c r="CY1011" s="9" t="str">
        <f t="shared" si="790"/>
        <v>0</v>
      </c>
      <c r="CZ1011" s="11"/>
      <c r="DA1011" s="11"/>
      <c r="DB1011" s="11"/>
      <c r="DC1011" s="11"/>
      <c r="DD1011" s="9" t="str">
        <f t="shared" si="791"/>
        <v/>
      </c>
      <c r="DI1011" s="9" t="str">
        <f t="shared" si="792"/>
        <v/>
      </c>
      <c r="DT1011" s="9">
        <f>VLOOKUP(BG1011,ディレクトリID!A:B,2)</f>
        <v>407697</v>
      </c>
      <c r="DV1011" s="4" t="str">
        <f t="shared" si="793"/>
        <v>【ペダル＆ストラップ　CRANKBROTHERS】</v>
      </c>
      <c r="DW1011" s="4" t="str">
        <f t="shared" si="794"/>
        <v>【ペダル＆ストラップ　CRANKBROTHERS】</v>
      </c>
      <c r="DX1011" s="9">
        <f t="shared" si="795"/>
        <v>4</v>
      </c>
      <c r="DY1011" s="11"/>
      <c r="DZ1011" s="9" t="str">
        <f t="shared" si="816"/>
        <v>1</v>
      </c>
      <c r="EA1011" s="9" t="str">
        <f t="shared" si="816"/>
        <v>1</v>
      </c>
      <c r="EB1011" s="11"/>
      <c r="EC1011" s="11"/>
      <c r="ED1011" s="11"/>
      <c r="EE1011" s="9" t="str">
        <f t="shared" si="797"/>
        <v>0</v>
      </c>
      <c r="EO1011" s="5" t="s">
        <v>428</v>
      </c>
      <c r="EP1011" s="8" t="s">
        <v>429</v>
      </c>
      <c r="EQ1011" s="8" t="s">
        <v>429</v>
      </c>
      <c r="ER1011" s="8" t="s">
        <v>209</v>
      </c>
      <c r="ES1011" s="8" t="s">
        <v>430</v>
      </c>
      <c r="ET1011" s="9" t="str">
        <f t="shared" si="798"/>
        <v>2</v>
      </c>
      <c r="EU1011" s="11"/>
      <c r="EV1011" s="11"/>
      <c r="EW1011" s="11"/>
      <c r="EX1011" s="9" t="str">
        <f t="shared" si="817"/>
        <v>0</v>
      </c>
      <c r="EY1011" s="9" t="str">
        <f t="shared" si="817"/>
        <v>0</v>
      </c>
      <c r="EZ1011" s="11"/>
      <c r="FA1011" s="11"/>
      <c r="FB1011" s="9" t="str">
        <f t="shared" si="818"/>
        <v>0</v>
      </c>
      <c r="FC1011" s="9" t="str">
        <f t="shared" si="818"/>
        <v>0</v>
      </c>
      <c r="FD1011" s="9" t="str">
        <f t="shared" si="801"/>
        <v>1</v>
      </c>
      <c r="FE1011" s="9" t="str">
        <f t="shared" si="819"/>
        <v>1</v>
      </c>
      <c r="FF1011" s="9" t="str">
        <f t="shared" si="819"/>
        <v>1</v>
      </c>
      <c r="GJ1011" s="4" t="str">
        <f t="shared" si="806"/>
        <v>パーツ\ペダル＆ストラップ:ブランド\CRANKBROTHERS</v>
      </c>
      <c r="GK1011" s="4" t="str">
        <f t="shared" si="803"/>
        <v>u:u</v>
      </c>
      <c r="GL1011" s="11"/>
      <c r="GM1011" s="4" t="str">
        <f t="shared" si="820"/>
        <v>::</v>
      </c>
      <c r="GN1011" s="4" t="str">
        <f t="shared" si="820"/>
        <v>::</v>
      </c>
      <c r="GO1011" s="4" t="str">
        <f t="shared" si="820"/>
        <v>::</v>
      </c>
      <c r="GP1011" s="4" t="str">
        <f t="shared" si="805"/>
        <v>1</v>
      </c>
    </row>
    <row r="1012" spans="1:198" ht="28" customHeight="1">
      <c r="A1012" s="5" t="s">
        <v>5391</v>
      </c>
      <c r="B1012" s="5" t="s">
        <v>5393</v>
      </c>
      <c r="C1012" s="5" t="s">
        <v>5391</v>
      </c>
      <c r="D1012" s="9" t="str">
        <f t="shared" si="771"/>
        <v>u</v>
      </c>
      <c r="E1012" s="9" t="str">
        <f t="shared" si="772"/>
        <v xml:space="preserve"> / （grungeファンディーペダル）</v>
      </c>
      <c r="F1012" s="9" t="str">
        <f t="shared" si="773"/>
        <v xml:space="preserve"> / （grungeファンディーペダル）</v>
      </c>
      <c r="G1012" s="5">
        <v>1680</v>
      </c>
      <c r="H1012" s="9">
        <f t="shared" si="774"/>
        <v>1680</v>
      </c>
      <c r="I1012" s="9" t="str">
        <f t="shared" si="775"/>
        <v>0</v>
      </c>
      <c r="J1012" s="9" t="str">
        <f t="shared" si="776"/>
        <v>1</v>
      </c>
      <c r="P1012" s="9" t="str">
        <f t="shared" si="777"/>
        <v>grungeファンディーペダル</v>
      </c>
      <c r="AI1012" s="9" t="str">
        <f t="shared" si="778"/>
        <v>http://image.rakuten.co.jp/brotures/cabinet/items/grunge/pdl_fandy_1.jpg</v>
      </c>
      <c r="AS1012" s="9" t="str">
        <f t="shared" si="814"/>
        <v>1</v>
      </c>
      <c r="AT1012" s="9" t="str">
        <f t="shared" si="814"/>
        <v>1</v>
      </c>
      <c r="AU1012" s="9" t="str">
        <f t="shared" si="780"/>
        <v>0</v>
      </c>
      <c r="AV1012" s="9" t="str">
        <f t="shared" si="781"/>
        <v>1</v>
      </c>
      <c r="AW1012" s="9" t="str">
        <f t="shared" si="815"/>
        <v>0</v>
      </c>
      <c r="AX1012" s="9" t="str">
        <f t="shared" si="815"/>
        <v>0</v>
      </c>
      <c r="AY1012" s="11"/>
      <c r="AZ1012" s="11"/>
      <c r="BA1012" s="11"/>
      <c r="BB1012" s="9" t="str">
        <f t="shared" si="783"/>
        <v>-1</v>
      </c>
      <c r="BC1012" s="9" t="str">
        <f t="shared" si="784"/>
        <v>0</v>
      </c>
      <c r="BG1012" s="5" t="s">
        <v>277</v>
      </c>
      <c r="BH1012" s="5" t="s">
        <v>438</v>
      </c>
      <c r="CS1012" s="9" t="str">
        <f t="shared" si="785"/>
        <v>0</v>
      </c>
      <c r="CT1012" s="9" t="str">
        <f t="shared" si="786"/>
        <v>&lt;iframe src="http://www.rakuten.ne.jp/gold/brotures/spec/grunge/pdl_fandy_1.html" frameborder="0" id="spec-content" scrolling="no"&gt;&lt;/iframe&gt;</v>
      </c>
      <c r="CU1012" s="9" t="str">
        <f t="shared" si="787"/>
        <v/>
      </c>
      <c r="CV1012" s="9" t="str">
        <f t="shared" si="788"/>
        <v>&lt;div class="row-fluid"&gt;&lt;iframe src="http://www.rakuten.ne.jp/gold/brotures/items/grunge/pdl_fandy_1.html" frameborder="0" id="skin-product" scrolling="no"&gt;&lt;/iframe&gt;&lt;/div&gt;</v>
      </c>
      <c r="CW1012" s="11" t="str">
        <f t="shared" si="789"/>
        <v/>
      </c>
      <c r="CX1012" t="s">
        <v>5391</v>
      </c>
      <c r="CY1012" s="9" t="str">
        <f t="shared" si="790"/>
        <v>0</v>
      </c>
      <c r="CZ1012" s="11"/>
      <c r="DA1012" s="11"/>
      <c r="DB1012" s="11"/>
      <c r="DC1012" s="11"/>
      <c r="DD1012" s="9" t="str">
        <f t="shared" si="791"/>
        <v/>
      </c>
      <c r="DI1012" s="9" t="str">
        <f t="shared" si="792"/>
        <v/>
      </c>
      <c r="DT1012" s="9">
        <f>VLOOKUP(BG1012,ディレクトリID!A:B,2)</f>
        <v>407697</v>
      </c>
      <c r="DV1012" s="4" t="str">
        <f t="shared" si="793"/>
        <v>【ペダル＆ストラップ　grunge】</v>
      </c>
      <c r="DW1012" s="4" t="str">
        <f t="shared" si="794"/>
        <v>【ペダル＆ストラップ　grunge】</v>
      </c>
      <c r="DX1012" s="9">
        <f t="shared" si="795"/>
        <v>4</v>
      </c>
      <c r="DY1012" s="11"/>
      <c r="DZ1012" s="9" t="str">
        <f t="shared" si="816"/>
        <v>1</v>
      </c>
      <c r="EA1012" s="9" t="str">
        <f t="shared" si="816"/>
        <v>1</v>
      </c>
      <c r="EB1012" s="11"/>
      <c r="EC1012" s="11"/>
      <c r="ED1012" s="11"/>
      <c r="EE1012" s="9" t="str">
        <f t="shared" si="797"/>
        <v>0</v>
      </c>
      <c r="EO1012" s="5" t="s">
        <v>428</v>
      </c>
      <c r="EP1012" s="8" t="s">
        <v>429</v>
      </c>
      <c r="EQ1012" s="8" t="s">
        <v>429</v>
      </c>
      <c r="ER1012" s="8" t="s">
        <v>209</v>
      </c>
      <c r="ES1012" s="8" t="s">
        <v>430</v>
      </c>
      <c r="ET1012" s="9" t="str">
        <f t="shared" si="798"/>
        <v>2</v>
      </c>
      <c r="EU1012" s="11"/>
      <c r="EV1012" s="11"/>
      <c r="EW1012" s="11"/>
      <c r="EX1012" s="9" t="str">
        <f t="shared" si="817"/>
        <v>0</v>
      </c>
      <c r="EY1012" s="9" t="str">
        <f t="shared" si="817"/>
        <v>0</v>
      </c>
      <c r="EZ1012" s="11"/>
      <c r="FA1012" s="11"/>
      <c r="FB1012" s="9" t="str">
        <f t="shared" si="818"/>
        <v>0</v>
      </c>
      <c r="FC1012" s="9" t="str">
        <f t="shared" si="818"/>
        <v>0</v>
      </c>
      <c r="FD1012" s="9" t="str">
        <f t="shared" si="801"/>
        <v>1</v>
      </c>
      <c r="FE1012" s="9" t="str">
        <f t="shared" si="819"/>
        <v>1</v>
      </c>
      <c r="FF1012" s="9" t="str">
        <f t="shared" si="819"/>
        <v>1</v>
      </c>
      <c r="GJ1012" s="4" t="str">
        <f t="shared" si="806"/>
        <v>パーツ\ペダル＆ストラップ:ブランド\grunge</v>
      </c>
      <c r="GK1012" s="4" t="str">
        <f t="shared" si="803"/>
        <v>u:u</v>
      </c>
      <c r="GL1012" s="11"/>
      <c r="GM1012" s="4" t="str">
        <f t="shared" si="820"/>
        <v>::</v>
      </c>
      <c r="GN1012" s="4" t="str">
        <f t="shared" si="820"/>
        <v>::</v>
      </c>
      <c r="GO1012" s="4" t="str">
        <f t="shared" si="820"/>
        <v>::</v>
      </c>
      <c r="GP1012" s="4" t="str">
        <f t="shared" si="805"/>
        <v>1</v>
      </c>
    </row>
    <row r="1013" spans="1:198" ht="28" customHeight="1">
      <c r="A1013" s="5" t="s">
        <v>5397</v>
      </c>
      <c r="B1013" s="5" t="s">
        <v>5393</v>
      </c>
      <c r="C1013" s="5" t="s">
        <v>5397</v>
      </c>
      <c r="D1013" s="9" t="str">
        <f t="shared" si="771"/>
        <v>u</v>
      </c>
      <c r="E1013" s="9" t="str">
        <f t="shared" si="772"/>
        <v xml:space="preserve"> / （grungeファンディーペダル）</v>
      </c>
      <c r="F1013" s="9" t="str">
        <f t="shared" si="773"/>
        <v xml:space="preserve"> / （grungeファンディーペダル）</v>
      </c>
      <c r="G1013" s="5">
        <v>1680</v>
      </c>
      <c r="H1013" s="9">
        <f t="shared" si="774"/>
        <v>1680</v>
      </c>
      <c r="I1013" s="9" t="str">
        <f t="shared" si="775"/>
        <v>0</v>
      </c>
      <c r="J1013" s="9" t="str">
        <f t="shared" si="776"/>
        <v>1</v>
      </c>
      <c r="P1013" s="9" t="str">
        <f t="shared" si="777"/>
        <v>grungeファンディーペダル</v>
      </c>
      <c r="AI1013" s="9" t="str">
        <f t="shared" si="778"/>
        <v>http://image.rakuten.co.jp/brotures/cabinet/items/grunge/pdl_fandy_2.jpg</v>
      </c>
      <c r="AS1013" s="9" t="str">
        <f t="shared" si="814"/>
        <v>1</v>
      </c>
      <c r="AT1013" s="9" t="str">
        <f t="shared" si="814"/>
        <v>1</v>
      </c>
      <c r="AU1013" s="9" t="str">
        <f t="shared" si="780"/>
        <v>0</v>
      </c>
      <c r="AV1013" s="9" t="str">
        <f t="shared" si="781"/>
        <v>1</v>
      </c>
      <c r="AW1013" s="9" t="str">
        <f t="shared" si="815"/>
        <v>0</v>
      </c>
      <c r="AX1013" s="9" t="str">
        <f t="shared" si="815"/>
        <v>0</v>
      </c>
      <c r="AY1013" s="11"/>
      <c r="AZ1013" s="11"/>
      <c r="BA1013" s="11"/>
      <c r="BB1013" s="9" t="str">
        <f t="shared" si="783"/>
        <v>-1</v>
      </c>
      <c r="BC1013" s="9" t="str">
        <f t="shared" si="784"/>
        <v>0</v>
      </c>
      <c r="BG1013" s="5" t="s">
        <v>277</v>
      </c>
      <c r="BH1013" s="5" t="s">
        <v>438</v>
      </c>
      <c r="CS1013" s="9" t="str">
        <f t="shared" si="785"/>
        <v>0</v>
      </c>
      <c r="CT1013" s="9" t="str">
        <f t="shared" si="786"/>
        <v>&lt;iframe src="http://www.rakuten.ne.jp/gold/brotures/spec/grunge/pdl_fandy_2.html" frameborder="0" id="spec-content" scrolling="no"&gt;&lt;/iframe&gt;</v>
      </c>
      <c r="CU1013" s="9" t="str">
        <f t="shared" si="787"/>
        <v/>
      </c>
      <c r="CV1013" s="9" t="str">
        <f t="shared" si="788"/>
        <v>&lt;div class="row-fluid"&gt;&lt;iframe src="http://www.rakuten.ne.jp/gold/brotures/items/grunge/pdl_fandy_2.html" frameborder="0" id="skin-product" scrolling="no"&gt;&lt;/iframe&gt;&lt;/div&gt;</v>
      </c>
      <c r="CW1013" s="11" t="str">
        <f t="shared" si="789"/>
        <v/>
      </c>
      <c r="CX1013" t="s">
        <v>5397</v>
      </c>
      <c r="CY1013" s="9" t="str">
        <f t="shared" si="790"/>
        <v>0</v>
      </c>
      <c r="CZ1013" s="11"/>
      <c r="DA1013" s="11"/>
      <c r="DB1013" s="11"/>
      <c r="DC1013" s="11"/>
      <c r="DD1013" s="9" t="str">
        <f t="shared" si="791"/>
        <v/>
      </c>
      <c r="DI1013" s="9" t="str">
        <f t="shared" si="792"/>
        <v/>
      </c>
      <c r="DT1013" s="9">
        <f>VLOOKUP(BG1013,ディレクトリID!A:B,2)</f>
        <v>407697</v>
      </c>
      <c r="DV1013" s="4" t="str">
        <f t="shared" si="793"/>
        <v>【ペダル＆ストラップ　grunge】</v>
      </c>
      <c r="DW1013" s="4" t="str">
        <f t="shared" si="794"/>
        <v>【ペダル＆ストラップ　grunge】</v>
      </c>
      <c r="DX1013" s="9">
        <f t="shared" si="795"/>
        <v>4</v>
      </c>
      <c r="DY1013" s="11"/>
      <c r="DZ1013" s="9" t="str">
        <f t="shared" si="816"/>
        <v>1</v>
      </c>
      <c r="EA1013" s="9" t="str">
        <f t="shared" si="816"/>
        <v>1</v>
      </c>
      <c r="EB1013" s="11"/>
      <c r="EC1013" s="11"/>
      <c r="ED1013" s="11"/>
      <c r="EE1013" s="9" t="str">
        <f t="shared" si="797"/>
        <v>0</v>
      </c>
      <c r="EO1013" s="5" t="s">
        <v>428</v>
      </c>
      <c r="EP1013" s="8" t="s">
        <v>429</v>
      </c>
      <c r="EQ1013" s="8" t="s">
        <v>429</v>
      </c>
      <c r="ER1013" s="8" t="s">
        <v>209</v>
      </c>
      <c r="ES1013" s="8" t="s">
        <v>430</v>
      </c>
      <c r="ET1013" s="9" t="str">
        <f t="shared" si="798"/>
        <v>2</v>
      </c>
      <c r="EU1013" s="11"/>
      <c r="EV1013" s="11"/>
      <c r="EW1013" s="11"/>
      <c r="EX1013" s="9" t="str">
        <f t="shared" si="817"/>
        <v>0</v>
      </c>
      <c r="EY1013" s="9" t="str">
        <f t="shared" si="817"/>
        <v>0</v>
      </c>
      <c r="EZ1013" s="11"/>
      <c r="FA1013" s="11"/>
      <c r="FB1013" s="9" t="str">
        <f t="shared" si="818"/>
        <v>0</v>
      </c>
      <c r="FC1013" s="9" t="str">
        <f t="shared" si="818"/>
        <v>0</v>
      </c>
      <c r="FD1013" s="9" t="str">
        <f t="shared" si="801"/>
        <v>1</v>
      </c>
      <c r="FE1013" s="9" t="str">
        <f t="shared" si="819"/>
        <v>1</v>
      </c>
      <c r="FF1013" s="9" t="str">
        <f t="shared" si="819"/>
        <v>1</v>
      </c>
      <c r="GJ1013" s="4" t="str">
        <f t="shared" si="806"/>
        <v>パーツ\ペダル＆ストラップ:ブランド\grunge</v>
      </c>
      <c r="GK1013" s="4" t="str">
        <f t="shared" si="803"/>
        <v>u:u</v>
      </c>
      <c r="GL1013" s="11"/>
      <c r="GM1013" s="4" t="str">
        <f t="shared" si="820"/>
        <v>::</v>
      </c>
      <c r="GN1013" s="4" t="str">
        <f t="shared" si="820"/>
        <v>::</v>
      </c>
      <c r="GO1013" s="4" t="str">
        <f t="shared" si="820"/>
        <v>::</v>
      </c>
      <c r="GP1013" s="4" t="str">
        <f t="shared" si="805"/>
        <v>1</v>
      </c>
    </row>
    <row r="1014" spans="1:198" ht="28" customHeight="1">
      <c r="A1014" s="5" t="s">
        <v>5401</v>
      </c>
      <c r="B1014" s="5" t="s">
        <v>5403</v>
      </c>
      <c r="C1014" s="5" t="s">
        <v>5401</v>
      </c>
      <c r="D1014" s="9" t="str">
        <f t="shared" si="771"/>
        <v>u</v>
      </c>
      <c r="E1014" s="9" t="str">
        <f t="shared" si="772"/>
        <v xml:space="preserve"> / （grungeフラットペダルネオ）</v>
      </c>
      <c r="F1014" s="9" t="str">
        <f t="shared" si="773"/>
        <v xml:space="preserve"> / （grungeフラットペダルネオ）</v>
      </c>
      <c r="G1014" s="5">
        <v>2310</v>
      </c>
      <c r="H1014" s="9">
        <f t="shared" si="774"/>
        <v>2310</v>
      </c>
      <c r="I1014" s="9" t="str">
        <f t="shared" si="775"/>
        <v>0</v>
      </c>
      <c r="J1014" s="9" t="str">
        <f t="shared" si="776"/>
        <v>1</v>
      </c>
      <c r="P1014" s="9" t="str">
        <f t="shared" si="777"/>
        <v>grungeフラットペダルネオ</v>
      </c>
      <c r="AI1014" s="9" t="str">
        <f t="shared" si="778"/>
        <v>http://image.rakuten.co.jp/brotures/cabinet/items/grunge/pdl_flat_neo_1.jpg</v>
      </c>
      <c r="AS1014" s="9" t="str">
        <f t="shared" si="814"/>
        <v>1</v>
      </c>
      <c r="AT1014" s="9" t="str">
        <f t="shared" si="814"/>
        <v>1</v>
      </c>
      <c r="AU1014" s="9" t="str">
        <f t="shared" si="780"/>
        <v>0</v>
      </c>
      <c r="AV1014" s="9" t="str">
        <f t="shared" si="781"/>
        <v>1</v>
      </c>
      <c r="AW1014" s="9" t="str">
        <f t="shared" si="815"/>
        <v>0</v>
      </c>
      <c r="AX1014" s="9" t="str">
        <f t="shared" si="815"/>
        <v>0</v>
      </c>
      <c r="AY1014" s="11"/>
      <c r="AZ1014" s="11"/>
      <c r="BA1014" s="11"/>
      <c r="BB1014" s="9" t="str">
        <f t="shared" si="783"/>
        <v>-1</v>
      </c>
      <c r="BC1014" s="9" t="str">
        <f t="shared" si="784"/>
        <v>0</v>
      </c>
      <c r="BG1014" s="5" t="s">
        <v>277</v>
      </c>
      <c r="BH1014" s="5" t="s">
        <v>438</v>
      </c>
      <c r="CS1014" s="9" t="str">
        <f t="shared" si="785"/>
        <v>0</v>
      </c>
      <c r="CT1014" s="9" t="str">
        <f t="shared" si="786"/>
        <v>&lt;iframe src="http://www.rakuten.ne.jp/gold/brotures/spec/grunge/pdl_flat_neo_1.html" frameborder="0" id="spec-content" scrolling="no"&gt;&lt;/iframe&gt;</v>
      </c>
      <c r="CU1014" s="9" t="str">
        <f t="shared" si="787"/>
        <v/>
      </c>
      <c r="CV1014" s="9" t="str">
        <f t="shared" si="788"/>
        <v>&lt;div class="row-fluid"&gt;&lt;iframe src="http://www.rakuten.ne.jp/gold/brotures/items/grunge/pdl_flat_neo_1.html" frameborder="0" id="skin-product" scrolling="no"&gt;&lt;/iframe&gt;&lt;/div&gt;</v>
      </c>
      <c r="CW1014" s="11" t="str">
        <f t="shared" si="789"/>
        <v/>
      </c>
      <c r="CX1014" t="s">
        <v>5401</v>
      </c>
      <c r="CY1014" s="9" t="str">
        <f t="shared" si="790"/>
        <v>0</v>
      </c>
      <c r="CZ1014" s="11"/>
      <c r="DA1014" s="11"/>
      <c r="DB1014" s="11"/>
      <c r="DC1014" s="11"/>
      <c r="DD1014" s="9" t="str">
        <f t="shared" si="791"/>
        <v/>
      </c>
      <c r="DI1014" s="9" t="str">
        <f t="shared" si="792"/>
        <v/>
      </c>
      <c r="DT1014" s="9">
        <f>VLOOKUP(BG1014,ディレクトリID!A:B,2)</f>
        <v>407697</v>
      </c>
      <c r="DV1014" s="4" t="str">
        <f t="shared" si="793"/>
        <v>【ペダル＆ストラップ　grunge】</v>
      </c>
      <c r="DW1014" s="4" t="str">
        <f t="shared" si="794"/>
        <v>【ペダル＆ストラップ　grunge】</v>
      </c>
      <c r="DX1014" s="9">
        <f t="shared" si="795"/>
        <v>4</v>
      </c>
      <c r="DY1014" s="11"/>
      <c r="DZ1014" s="9" t="str">
        <f t="shared" si="816"/>
        <v>1</v>
      </c>
      <c r="EA1014" s="9" t="str">
        <f t="shared" si="816"/>
        <v>1</v>
      </c>
      <c r="EB1014" s="11"/>
      <c r="EC1014" s="11"/>
      <c r="ED1014" s="11"/>
      <c r="EE1014" s="9" t="str">
        <f t="shared" si="797"/>
        <v>0</v>
      </c>
      <c r="EO1014" s="5" t="s">
        <v>428</v>
      </c>
      <c r="EP1014" s="8" t="s">
        <v>429</v>
      </c>
      <c r="EQ1014" s="8" t="s">
        <v>429</v>
      </c>
      <c r="ER1014" s="8" t="s">
        <v>209</v>
      </c>
      <c r="ES1014" s="8" t="s">
        <v>430</v>
      </c>
      <c r="ET1014" s="9" t="str">
        <f t="shared" si="798"/>
        <v>2</v>
      </c>
      <c r="EU1014" s="11"/>
      <c r="EV1014" s="11"/>
      <c r="EW1014" s="11"/>
      <c r="EX1014" s="9" t="str">
        <f t="shared" si="817"/>
        <v>0</v>
      </c>
      <c r="EY1014" s="9" t="str">
        <f t="shared" si="817"/>
        <v>0</v>
      </c>
      <c r="EZ1014" s="11"/>
      <c r="FA1014" s="11"/>
      <c r="FB1014" s="9" t="str">
        <f t="shared" si="818"/>
        <v>0</v>
      </c>
      <c r="FC1014" s="9" t="str">
        <f t="shared" si="818"/>
        <v>0</v>
      </c>
      <c r="FD1014" s="9" t="str">
        <f t="shared" si="801"/>
        <v>1</v>
      </c>
      <c r="FE1014" s="9" t="str">
        <f t="shared" si="819"/>
        <v>1</v>
      </c>
      <c r="FF1014" s="9" t="str">
        <f t="shared" si="819"/>
        <v>1</v>
      </c>
      <c r="GJ1014" s="4" t="str">
        <f t="shared" si="806"/>
        <v>パーツ\ペダル＆ストラップ:ブランド\grunge</v>
      </c>
      <c r="GK1014" s="4" t="str">
        <f t="shared" si="803"/>
        <v>u:u</v>
      </c>
      <c r="GL1014" s="11"/>
      <c r="GM1014" s="4" t="str">
        <f t="shared" si="820"/>
        <v>::</v>
      </c>
      <c r="GN1014" s="4" t="str">
        <f t="shared" si="820"/>
        <v>::</v>
      </c>
      <c r="GO1014" s="4" t="str">
        <f t="shared" si="820"/>
        <v>::</v>
      </c>
      <c r="GP1014" s="4" t="str">
        <f t="shared" si="805"/>
        <v>1</v>
      </c>
    </row>
    <row r="1015" spans="1:198" ht="28" customHeight="1">
      <c r="A1015" s="5" t="s">
        <v>5407</v>
      </c>
      <c r="B1015" s="5" t="s">
        <v>5409</v>
      </c>
      <c r="C1015" s="5" t="s">
        <v>5407</v>
      </c>
      <c r="D1015" s="9" t="str">
        <f t="shared" si="771"/>
        <v>u</v>
      </c>
      <c r="E1015" s="9" t="str">
        <f t="shared" si="772"/>
        <v xml:space="preserve"> / （grungeハーフクリップ）</v>
      </c>
      <c r="F1015" s="9" t="str">
        <f t="shared" si="773"/>
        <v xml:space="preserve"> / （grungeハーフクリップ）</v>
      </c>
      <c r="G1015" s="5">
        <v>630</v>
      </c>
      <c r="H1015" s="9">
        <f t="shared" si="774"/>
        <v>630</v>
      </c>
      <c r="I1015" s="9" t="str">
        <f t="shared" si="775"/>
        <v>0</v>
      </c>
      <c r="J1015" s="9" t="str">
        <f t="shared" si="776"/>
        <v>1</v>
      </c>
      <c r="P1015" s="9" t="str">
        <f t="shared" si="777"/>
        <v>grungeハーフクリップ</v>
      </c>
      <c r="AI1015" s="9" t="str">
        <f t="shared" si="778"/>
        <v>http://image.rakuten.co.jp/brotures/cabinet/items/grunge/pdl_half_clip.jpg</v>
      </c>
      <c r="AS1015" s="9" t="str">
        <f t="shared" si="814"/>
        <v>1</v>
      </c>
      <c r="AT1015" s="9" t="str">
        <f t="shared" si="814"/>
        <v>1</v>
      </c>
      <c r="AU1015" s="9" t="str">
        <f t="shared" si="780"/>
        <v>0</v>
      </c>
      <c r="AV1015" s="9" t="str">
        <f t="shared" si="781"/>
        <v>1</v>
      </c>
      <c r="AW1015" s="9" t="str">
        <f t="shared" si="815"/>
        <v>0</v>
      </c>
      <c r="AX1015" s="9" t="str">
        <f t="shared" si="815"/>
        <v>0</v>
      </c>
      <c r="AY1015" s="11"/>
      <c r="AZ1015" s="11"/>
      <c r="BA1015" s="11"/>
      <c r="BB1015" s="9" t="str">
        <f t="shared" si="783"/>
        <v>-1</v>
      </c>
      <c r="BC1015" s="9" t="str">
        <f t="shared" si="784"/>
        <v>0</v>
      </c>
      <c r="BG1015" s="5" t="s">
        <v>277</v>
      </c>
      <c r="BH1015" s="5" t="s">
        <v>438</v>
      </c>
      <c r="CS1015" s="9" t="str">
        <f t="shared" si="785"/>
        <v>0</v>
      </c>
      <c r="CT1015" s="9" t="str">
        <f t="shared" si="786"/>
        <v>&lt;iframe src="http://www.rakuten.ne.jp/gold/brotures/spec/grunge/pdl_half_clip.html" frameborder="0" id="spec-content" scrolling="no"&gt;&lt;/iframe&gt;</v>
      </c>
      <c r="CU1015" s="9" t="str">
        <f t="shared" si="787"/>
        <v/>
      </c>
      <c r="CV1015" s="9" t="str">
        <f t="shared" si="788"/>
        <v>&lt;div class="row-fluid"&gt;&lt;iframe src="http://www.rakuten.ne.jp/gold/brotures/items/grunge/pdl_half_clip.html" frameborder="0" id="skin-product" scrolling="no"&gt;&lt;/iframe&gt;&lt;/div&gt;</v>
      </c>
      <c r="CW1015" s="11" t="str">
        <f t="shared" si="789"/>
        <v/>
      </c>
      <c r="CX1015" t="s">
        <v>5407</v>
      </c>
      <c r="CY1015" s="9" t="str">
        <f t="shared" si="790"/>
        <v>0</v>
      </c>
      <c r="CZ1015" s="11"/>
      <c r="DA1015" s="11"/>
      <c r="DB1015" s="11"/>
      <c r="DC1015" s="11"/>
      <c r="DD1015" s="9" t="str">
        <f t="shared" si="791"/>
        <v/>
      </c>
      <c r="DI1015" s="9" t="str">
        <f t="shared" si="792"/>
        <v/>
      </c>
      <c r="DT1015" s="9">
        <f>VLOOKUP(BG1015,ディレクトリID!A:B,2)</f>
        <v>407697</v>
      </c>
      <c r="DV1015" s="4" t="str">
        <f t="shared" si="793"/>
        <v>【ペダル＆ストラップ　grunge】</v>
      </c>
      <c r="DW1015" s="4" t="str">
        <f t="shared" si="794"/>
        <v>【ペダル＆ストラップ　grunge】</v>
      </c>
      <c r="DX1015" s="9">
        <f t="shared" si="795"/>
        <v>4</v>
      </c>
      <c r="DY1015" s="11"/>
      <c r="DZ1015" s="9" t="str">
        <f t="shared" si="816"/>
        <v>1</v>
      </c>
      <c r="EA1015" s="9" t="str">
        <f t="shared" si="816"/>
        <v>1</v>
      </c>
      <c r="EB1015" s="11"/>
      <c r="EC1015" s="11"/>
      <c r="ED1015" s="11"/>
      <c r="EE1015" s="9" t="str">
        <f t="shared" si="797"/>
        <v>0</v>
      </c>
      <c r="EO1015" s="5" t="s">
        <v>428</v>
      </c>
      <c r="EP1015" s="8" t="s">
        <v>429</v>
      </c>
      <c r="EQ1015" s="8" t="s">
        <v>429</v>
      </c>
      <c r="ER1015" s="8" t="s">
        <v>209</v>
      </c>
      <c r="ES1015" s="8" t="s">
        <v>430</v>
      </c>
      <c r="ET1015" s="9" t="str">
        <f t="shared" si="798"/>
        <v>2</v>
      </c>
      <c r="EU1015" s="11"/>
      <c r="EV1015" s="11"/>
      <c r="EW1015" s="11"/>
      <c r="EX1015" s="9" t="str">
        <f t="shared" si="817"/>
        <v>0</v>
      </c>
      <c r="EY1015" s="9" t="str">
        <f t="shared" si="817"/>
        <v>0</v>
      </c>
      <c r="EZ1015" s="11"/>
      <c r="FA1015" s="11"/>
      <c r="FB1015" s="9" t="str">
        <f t="shared" si="818"/>
        <v>0</v>
      </c>
      <c r="FC1015" s="9" t="str">
        <f t="shared" si="818"/>
        <v>0</v>
      </c>
      <c r="FD1015" s="9" t="str">
        <f t="shared" si="801"/>
        <v>1</v>
      </c>
      <c r="FE1015" s="9" t="str">
        <f t="shared" si="819"/>
        <v>1</v>
      </c>
      <c r="FF1015" s="9" t="str">
        <f t="shared" si="819"/>
        <v>1</v>
      </c>
      <c r="GJ1015" s="4" t="str">
        <f t="shared" si="806"/>
        <v>パーツ\ペダル＆ストラップ:ブランド\grunge</v>
      </c>
      <c r="GK1015" s="4" t="str">
        <f t="shared" si="803"/>
        <v>u:u</v>
      </c>
      <c r="GL1015" s="11"/>
      <c r="GM1015" s="4" t="str">
        <f t="shared" si="820"/>
        <v>::</v>
      </c>
      <c r="GN1015" s="4" t="str">
        <f t="shared" si="820"/>
        <v>::</v>
      </c>
      <c r="GO1015" s="4" t="str">
        <f t="shared" si="820"/>
        <v>::</v>
      </c>
      <c r="GP1015" s="4" t="str">
        <f t="shared" si="805"/>
        <v>1</v>
      </c>
    </row>
    <row r="1016" spans="1:198" ht="28" customHeight="1">
      <c r="A1016" s="5" t="s">
        <v>5419</v>
      </c>
      <c r="B1016" s="5" t="s">
        <v>5421</v>
      </c>
      <c r="C1016" s="5" t="s">
        <v>5419</v>
      </c>
      <c r="D1016" s="9" t="str">
        <f t="shared" si="771"/>
        <v>u</v>
      </c>
      <c r="E1016" s="9" t="str">
        <f t="shared" si="772"/>
        <v xml:space="preserve"> / （grungeイントロペダルSILVER）</v>
      </c>
      <c r="F1016" s="9" t="str">
        <f t="shared" si="773"/>
        <v xml:space="preserve"> / （grungeイントロペダルSILVER）</v>
      </c>
      <c r="G1016" s="5">
        <v>4515</v>
      </c>
      <c r="H1016" s="9">
        <f t="shared" si="774"/>
        <v>4515</v>
      </c>
      <c r="I1016" s="9" t="str">
        <f t="shared" si="775"/>
        <v>0</v>
      </c>
      <c r="J1016" s="9" t="str">
        <f t="shared" si="776"/>
        <v>1</v>
      </c>
      <c r="P1016" s="9" t="str">
        <f t="shared" si="777"/>
        <v>grungeイントロペダルSILVER</v>
      </c>
      <c r="AI1016" s="9" t="str">
        <f t="shared" si="778"/>
        <v>http://image.rakuten.co.jp/brotures/cabinet/items/grunge/pdl_intro_1.jpg</v>
      </c>
      <c r="AS1016" s="9" t="str">
        <f t="shared" si="814"/>
        <v>1</v>
      </c>
      <c r="AT1016" s="9" t="str">
        <f t="shared" si="814"/>
        <v>1</v>
      </c>
      <c r="AU1016" s="9" t="str">
        <f t="shared" si="780"/>
        <v>0</v>
      </c>
      <c r="AV1016" s="9" t="str">
        <f t="shared" si="781"/>
        <v>1</v>
      </c>
      <c r="AW1016" s="9" t="str">
        <f t="shared" si="815"/>
        <v>0</v>
      </c>
      <c r="AX1016" s="9" t="str">
        <f t="shared" si="815"/>
        <v>0</v>
      </c>
      <c r="AY1016" s="11"/>
      <c r="AZ1016" s="11"/>
      <c r="BA1016" s="11"/>
      <c r="BB1016" s="9" t="str">
        <f t="shared" si="783"/>
        <v>-1</v>
      </c>
      <c r="BC1016" s="9" t="str">
        <f t="shared" si="784"/>
        <v>0</v>
      </c>
      <c r="BG1016" s="5" t="s">
        <v>277</v>
      </c>
      <c r="BH1016" s="5" t="s">
        <v>438</v>
      </c>
      <c r="CS1016" s="9" t="str">
        <f t="shared" si="785"/>
        <v>0</v>
      </c>
      <c r="CT1016" s="9" t="str">
        <f t="shared" si="786"/>
        <v>&lt;iframe src="http://www.rakuten.ne.jp/gold/brotures/spec/grunge/pdl_intro_1.html" frameborder="0" id="spec-content" scrolling="no"&gt;&lt;/iframe&gt;</v>
      </c>
      <c r="CU1016" s="9" t="str">
        <f t="shared" si="787"/>
        <v/>
      </c>
      <c r="CV1016" s="9" t="str">
        <f t="shared" si="788"/>
        <v>&lt;div class="row-fluid"&gt;&lt;iframe src="http://www.rakuten.ne.jp/gold/brotures/items/grunge/pdl_intro_1.html" frameborder="0" id="skin-product" scrolling="no"&gt;&lt;/iframe&gt;&lt;/div&gt;</v>
      </c>
      <c r="CW1016" s="11" t="str">
        <f t="shared" si="789"/>
        <v/>
      </c>
      <c r="CX1016" t="s">
        <v>5419</v>
      </c>
      <c r="CY1016" s="9" t="str">
        <f t="shared" si="790"/>
        <v>0</v>
      </c>
      <c r="CZ1016" s="11"/>
      <c r="DA1016" s="11"/>
      <c r="DB1016" s="11"/>
      <c r="DC1016" s="11"/>
      <c r="DD1016" s="9" t="str">
        <f t="shared" si="791"/>
        <v/>
      </c>
      <c r="DI1016" s="9" t="str">
        <f t="shared" si="792"/>
        <v/>
      </c>
      <c r="DT1016" s="9">
        <f>VLOOKUP(BG1016,ディレクトリID!A:B,2)</f>
        <v>407697</v>
      </c>
      <c r="DV1016" s="4" t="str">
        <f t="shared" si="793"/>
        <v>【ペダル＆ストラップ　grunge】</v>
      </c>
      <c r="DW1016" s="4" t="str">
        <f t="shared" si="794"/>
        <v>【ペダル＆ストラップ　grunge】</v>
      </c>
      <c r="DX1016" s="9">
        <f t="shared" si="795"/>
        <v>4</v>
      </c>
      <c r="DY1016" s="11"/>
      <c r="DZ1016" s="9" t="str">
        <f t="shared" si="816"/>
        <v>1</v>
      </c>
      <c r="EA1016" s="9" t="str">
        <f t="shared" si="816"/>
        <v>1</v>
      </c>
      <c r="EB1016" s="11"/>
      <c r="EC1016" s="11"/>
      <c r="ED1016" s="11"/>
      <c r="EE1016" s="9" t="str">
        <f t="shared" si="797"/>
        <v>0</v>
      </c>
      <c r="EO1016" s="5" t="s">
        <v>428</v>
      </c>
      <c r="EP1016" s="8" t="s">
        <v>429</v>
      </c>
      <c r="EQ1016" s="8" t="s">
        <v>429</v>
      </c>
      <c r="ER1016" s="8" t="s">
        <v>209</v>
      </c>
      <c r="ES1016" s="8" t="s">
        <v>430</v>
      </c>
      <c r="ET1016" s="9" t="str">
        <f t="shared" si="798"/>
        <v>2</v>
      </c>
      <c r="EU1016" s="11"/>
      <c r="EV1016" s="11"/>
      <c r="EW1016" s="11"/>
      <c r="EX1016" s="9" t="str">
        <f t="shared" si="817"/>
        <v>0</v>
      </c>
      <c r="EY1016" s="9" t="str">
        <f t="shared" si="817"/>
        <v>0</v>
      </c>
      <c r="EZ1016" s="11"/>
      <c r="FA1016" s="11"/>
      <c r="FB1016" s="9" t="str">
        <f t="shared" si="818"/>
        <v>0</v>
      </c>
      <c r="FC1016" s="9" t="str">
        <f t="shared" si="818"/>
        <v>0</v>
      </c>
      <c r="FD1016" s="9" t="str">
        <f t="shared" si="801"/>
        <v>1</v>
      </c>
      <c r="FE1016" s="9" t="str">
        <f t="shared" si="819"/>
        <v>1</v>
      </c>
      <c r="FF1016" s="9" t="str">
        <f t="shared" si="819"/>
        <v>1</v>
      </c>
      <c r="GJ1016" s="4" t="str">
        <f t="shared" si="806"/>
        <v>パーツ\ペダル＆ストラップ:ブランド\grunge</v>
      </c>
      <c r="GK1016" s="4" t="str">
        <f t="shared" si="803"/>
        <v>u:u</v>
      </c>
      <c r="GL1016" s="11"/>
      <c r="GM1016" s="4" t="str">
        <f t="shared" si="820"/>
        <v>::</v>
      </c>
      <c r="GN1016" s="4" t="str">
        <f t="shared" si="820"/>
        <v>::</v>
      </c>
      <c r="GO1016" s="4" t="str">
        <f t="shared" si="820"/>
        <v>::</v>
      </c>
      <c r="GP1016" s="4" t="str">
        <f t="shared" si="805"/>
        <v>1</v>
      </c>
    </row>
    <row r="1017" spans="1:198" ht="28" customHeight="1">
      <c r="A1017" s="5" t="s">
        <v>5425</v>
      </c>
      <c r="B1017" s="5" t="s">
        <v>5427</v>
      </c>
      <c r="C1017" s="5" t="s">
        <v>5425</v>
      </c>
      <c r="D1017" s="9" t="str">
        <f t="shared" si="771"/>
        <v>u</v>
      </c>
      <c r="E1017" s="9" t="str">
        <f t="shared" si="772"/>
        <v xml:space="preserve"> / （grungeイントロペダルBLUE）</v>
      </c>
      <c r="F1017" s="9" t="str">
        <f t="shared" si="773"/>
        <v xml:space="preserve"> / （grungeイントロペダルBLUE）</v>
      </c>
      <c r="G1017" s="5">
        <v>4515</v>
      </c>
      <c r="H1017" s="9">
        <f t="shared" si="774"/>
        <v>4515</v>
      </c>
      <c r="I1017" s="9" t="str">
        <f t="shared" si="775"/>
        <v>0</v>
      </c>
      <c r="J1017" s="9" t="str">
        <f t="shared" si="776"/>
        <v>1</v>
      </c>
      <c r="P1017" s="9" t="str">
        <f t="shared" si="777"/>
        <v>grungeイントロペダルBLUE</v>
      </c>
      <c r="AI1017" s="9" t="str">
        <f t="shared" si="778"/>
        <v>http://image.rakuten.co.jp/brotures/cabinet/items/grunge/pdl_intro_3.jpg</v>
      </c>
      <c r="AS1017" s="9" t="str">
        <f t="shared" si="814"/>
        <v>1</v>
      </c>
      <c r="AT1017" s="9" t="str">
        <f t="shared" si="814"/>
        <v>1</v>
      </c>
      <c r="AU1017" s="9" t="str">
        <f t="shared" si="780"/>
        <v>0</v>
      </c>
      <c r="AV1017" s="9" t="str">
        <f t="shared" si="781"/>
        <v>1</v>
      </c>
      <c r="AW1017" s="9" t="str">
        <f t="shared" si="815"/>
        <v>0</v>
      </c>
      <c r="AX1017" s="9" t="str">
        <f t="shared" si="815"/>
        <v>0</v>
      </c>
      <c r="AY1017" s="11"/>
      <c r="AZ1017" s="11"/>
      <c r="BA1017" s="11"/>
      <c r="BB1017" s="9" t="str">
        <f t="shared" si="783"/>
        <v>-1</v>
      </c>
      <c r="BC1017" s="9" t="str">
        <f t="shared" si="784"/>
        <v>0</v>
      </c>
      <c r="BG1017" s="5" t="s">
        <v>277</v>
      </c>
      <c r="BH1017" s="5" t="s">
        <v>438</v>
      </c>
      <c r="CS1017" s="9" t="str">
        <f t="shared" si="785"/>
        <v>0</v>
      </c>
      <c r="CT1017" s="9" t="str">
        <f t="shared" si="786"/>
        <v>&lt;iframe src="http://www.rakuten.ne.jp/gold/brotures/spec/grunge/pdl_intro_3.html" frameborder="0" id="spec-content" scrolling="no"&gt;&lt;/iframe&gt;</v>
      </c>
      <c r="CU1017" s="9" t="str">
        <f t="shared" si="787"/>
        <v/>
      </c>
      <c r="CV1017" s="9" t="str">
        <f t="shared" si="788"/>
        <v>&lt;div class="row-fluid"&gt;&lt;iframe src="http://www.rakuten.ne.jp/gold/brotures/items/grunge/pdl_intro_3.html" frameborder="0" id="skin-product" scrolling="no"&gt;&lt;/iframe&gt;&lt;/div&gt;</v>
      </c>
      <c r="CW1017" s="11" t="str">
        <f t="shared" si="789"/>
        <v/>
      </c>
      <c r="CX1017" t="s">
        <v>5425</v>
      </c>
      <c r="CY1017" s="9" t="str">
        <f t="shared" si="790"/>
        <v>0</v>
      </c>
      <c r="CZ1017" s="11"/>
      <c r="DA1017" s="11"/>
      <c r="DB1017" s="11"/>
      <c r="DC1017" s="11"/>
      <c r="DD1017" s="9" t="str">
        <f t="shared" si="791"/>
        <v/>
      </c>
      <c r="DI1017" s="9" t="str">
        <f t="shared" si="792"/>
        <v/>
      </c>
      <c r="DT1017" s="9">
        <f>VLOOKUP(BG1017,ディレクトリID!A:B,2)</f>
        <v>407697</v>
      </c>
      <c r="DV1017" s="4" t="str">
        <f t="shared" si="793"/>
        <v>【ペダル＆ストラップ　grunge】</v>
      </c>
      <c r="DW1017" s="4" t="str">
        <f t="shared" si="794"/>
        <v>【ペダル＆ストラップ　grunge】</v>
      </c>
      <c r="DX1017" s="9">
        <f t="shared" si="795"/>
        <v>4</v>
      </c>
      <c r="DY1017" s="11"/>
      <c r="DZ1017" s="9" t="str">
        <f t="shared" si="816"/>
        <v>1</v>
      </c>
      <c r="EA1017" s="9" t="str">
        <f t="shared" si="816"/>
        <v>1</v>
      </c>
      <c r="EB1017" s="11"/>
      <c r="EC1017" s="11"/>
      <c r="ED1017" s="11"/>
      <c r="EE1017" s="9" t="str">
        <f t="shared" si="797"/>
        <v>0</v>
      </c>
      <c r="EO1017" s="5" t="s">
        <v>428</v>
      </c>
      <c r="EP1017" s="8" t="s">
        <v>429</v>
      </c>
      <c r="EQ1017" s="8" t="s">
        <v>429</v>
      </c>
      <c r="ER1017" s="8" t="s">
        <v>209</v>
      </c>
      <c r="ES1017" s="8" t="s">
        <v>430</v>
      </c>
      <c r="ET1017" s="9" t="str">
        <f t="shared" si="798"/>
        <v>2</v>
      </c>
      <c r="EU1017" s="11"/>
      <c r="EV1017" s="11"/>
      <c r="EW1017" s="11"/>
      <c r="EX1017" s="9" t="str">
        <f t="shared" si="817"/>
        <v>0</v>
      </c>
      <c r="EY1017" s="9" t="str">
        <f t="shared" si="817"/>
        <v>0</v>
      </c>
      <c r="EZ1017" s="11"/>
      <c r="FA1017" s="11"/>
      <c r="FB1017" s="9" t="str">
        <f t="shared" si="818"/>
        <v>0</v>
      </c>
      <c r="FC1017" s="9" t="str">
        <f t="shared" si="818"/>
        <v>0</v>
      </c>
      <c r="FD1017" s="9" t="str">
        <f t="shared" si="801"/>
        <v>1</v>
      </c>
      <c r="FE1017" s="9" t="str">
        <f t="shared" si="819"/>
        <v>1</v>
      </c>
      <c r="FF1017" s="9" t="str">
        <f t="shared" si="819"/>
        <v>1</v>
      </c>
      <c r="GJ1017" s="4" t="str">
        <f t="shared" si="806"/>
        <v>パーツ\ペダル＆ストラップ:ブランド\grunge</v>
      </c>
      <c r="GK1017" s="4" t="str">
        <f t="shared" si="803"/>
        <v>u:u</v>
      </c>
      <c r="GL1017" s="11"/>
      <c r="GM1017" s="4" t="str">
        <f t="shared" si="820"/>
        <v>::</v>
      </c>
      <c r="GN1017" s="4" t="str">
        <f t="shared" si="820"/>
        <v>::</v>
      </c>
      <c r="GO1017" s="4" t="str">
        <f t="shared" si="820"/>
        <v>::</v>
      </c>
      <c r="GP1017" s="4" t="str">
        <f t="shared" si="805"/>
        <v>1</v>
      </c>
    </row>
    <row r="1018" spans="1:198" ht="28" customHeight="1">
      <c r="A1018" s="5" t="s">
        <v>5431</v>
      </c>
      <c r="B1018" s="5" t="s">
        <v>5433</v>
      </c>
      <c r="C1018" s="5" t="s">
        <v>5431</v>
      </c>
      <c r="D1018" s="9" t="str">
        <f t="shared" si="771"/>
        <v>u</v>
      </c>
      <c r="E1018" s="9" t="str">
        <f t="shared" si="772"/>
        <v xml:space="preserve"> / （grungeイントロペダルBLACK）</v>
      </c>
      <c r="F1018" s="9" t="str">
        <f t="shared" si="773"/>
        <v xml:space="preserve"> / （grungeイントロペダルBLACK）</v>
      </c>
      <c r="G1018" s="5">
        <v>3990</v>
      </c>
      <c r="H1018" s="9">
        <f t="shared" si="774"/>
        <v>3990</v>
      </c>
      <c r="I1018" s="9" t="str">
        <f t="shared" si="775"/>
        <v>0</v>
      </c>
      <c r="J1018" s="9" t="str">
        <f t="shared" si="776"/>
        <v>1</v>
      </c>
      <c r="P1018" s="9" t="str">
        <f t="shared" si="777"/>
        <v>grungeイントロペダルBLACK</v>
      </c>
      <c r="AI1018" s="9" t="str">
        <f t="shared" si="778"/>
        <v>http://image.rakuten.co.jp/brotures/cabinet/items/grunge/pdl_intro_4.jpg</v>
      </c>
      <c r="AS1018" s="9" t="str">
        <f t="shared" si="814"/>
        <v>1</v>
      </c>
      <c r="AT1018" s="9" t="str">
        <f t="shared" si="814"/>
        <v>1</v>
      </c>
      <c r="AU1018" s="9" t="str">
        <f t="shared" si="780"/>
        <v>0</v>
      </c>
      <c r="AV1018" s="9" t="str">
        <f t="shared" si="781"/>
        <v>1</v>
      </c>
      <c r="AW1018" s="9" t="str">
        <f t="shared" si="815"/>
        <v>0</v>
      </c>
      <c r="AX1018" s="9" t="str">
        <f t="shared" si="815"/>
        <v>0</v>
      </c>
      <c r="AY1018" s="11"/>
      <c r="AZ1018" s="11"/>
      <c r="BA1018" s="11"/>
      <c r="BB1018" s="9" t="str">
        <f t="shared" si="783"/>
        <v>-1</v>
      </c>
      <c r="BC1018" s="9" t="str">
        <f t="shared" si="784"/>
        <v>0</v>
      </c>
      <c r="BG1018" s="5" t="s">
        <v>277</v>
      </c>
      <c r="BH1018" s="5" t="s">
        <v>438</v>
      </c>
      <c r="CS1018" s="9" t="str">
        <f t="shared" si="785"/>
        <v>0</v>
      </c>
      <c r="CT1018" s="9" t="str">
        <f t="shared" si="786"/>
        <v>&lt;iframe src="http://www.rakuten.ne.jp/gold/brotures/spec/grunge/pdl_intro_4.html" frameborder="0" id="spec-content" scrolling="no"&gt;&lt;/iframe&gt;</v>
      </c>
      <c r="CU1018" s="9" t="str">
        <f t="shared" si="787"/>
        <v/>
      </c>
      <c r="CV1018" s="9" t="str">
        <f t="shared" si="788"/>
        <v>&lt;div class="row-fluid"&gt;&lt;iframe src="http://www.rakuten.ne.jp/gold/brotures/items/grunge/pdl_intro_4.html" frameborder="0" id="skin-product" scrolling="no"&gt;&lt;/iframe&gt;&lt;/div&gt;</v>
      </c>
      <c r="CW1018" s="11" t="str">
        <f t="shared" si="789"/>
        <v/>
      </c>
      <c r="CX1018" t="s">
        <v>5431</v>
      </c>
      <c r="CY1018" s="9" t="str">
        <f t="shared" si="790"/>
        <v>0</v>
      </c>
      <c r="CZ1018" s="11"/>
      <c r="DA1018" s="11"/>
      <c r="DB1018" s="11"/>
      <c r="DC1018" s="11"/>
      <c r="DD1018" s="9" t="str">
        <f t="shared" si="791"/>
        <v/>
      </c>
      <c r="DI1018" s="9" t="str">
        <f t="shared" si="792"/>
        <v/>
      </c>
      <c r="DT1018" s="9">
        <f>VLOOKUP(BG1018,ディレクトリID!A:B,2)</f>
        <v>407697</v>
      </c>
      <c r="DV1018" s="4" t="str">
        <f t="shared" si="793"/>
        <v>【ペダル＆ストラップ　grunge】</v>
      </c>
      <c r="DW1018" s="4" t="str">
        <f t="shared" si="794"/>
        <v>【ペダル＆ストラップ　grunge】</v>
      </c>
      <c r="DX1018" s="9">
        <f t="shared" si="795"/>
        <v>4</v>
      </c>
      <c r="DY1018" s="11"/>
      <c r="DZ1018" s="9" t="str">
        <f t="shared" si="816"/>
        <v>1</v>
      </c>
      <c r="EA1018" s="9" t="str">
        <f t="shared" si="816"/>
        <v>1</v>
      </c>
      <c r="EB1018" s="11"/>
      <c r="EC1018" s="11"/>
      <c r="ED1018" s="11"/>
      <c r="EE1018" s="9" t="str">
        <f t="shared" si="797"/>
        <v>0</v>
      </c>
      <c r="EO1018" s="5" t="s">
        <v>428</v>
      </c>
      <c r="EP1018" s="8" t="s">
        <v>429</v>
      </c>
      <c r="EQ1018" s="8" t="s">
        <v>429</v>
      </c>
      <c r="ER1018" s="8" t="s">
        <v>209</v>
      </c>
      <c r="ES1018" s="8" t="s">
        <v>430</v>
      </c>
      <c r="ET1018" s="9" t="str">
        <f t="shared" si="798"/>
        <v>2</v>
      </c>
      <c r="EU1018" s="11"/>
      <c r="EV1018" s="11"/>
      <c r="EW1018" s="11"/>
      <c r="EX1018" s="9" t="str">
        <f t="shared" si="817"/>
        <v>0</v>
      </c>
      <c r="EY1018" s="9" t="str">
        <f t="shared" si="817"/>
        <v>0</v>
      </c>
      <c r="EZ1018" s="11"/>
      <c r="FA1018" s="11"/>
      <c r="FB1018" s="9" t="str">
        <f t="shared" si="818"/>
        <v>0</v>
      </c>
      <c r="FC1018" s="9" t="str">
        <f t="shared" si="818"/>
        <v>0</v>
      </c>
      <c r="FD1018" s="9" t="str">
        <f t="shared" si="801"/>
        <v>1</v>
      </c>
      <c r="FE1018" s="9" t="str">
        <f t="shared" si="819"/>
        <v>1</v>
      </c>
      <c r="FF1018" s="9" t="str">
        <f t="shared" si="819"/>
        <v>1</v>
      </c>
      <c r="GJ1018" s="4" t="str">
        <f t="shared" si="806"/>
        <v>パーツ\ペダル＆ストラップ:ブランド\grunge</v>
      </c>
      <c r="GK1018" s="4" t="str">
        <f t="shared" si="803"/>
        <v>u:u</v>
      </c>
      <c r="GL1018" s="11"/>
      <c r="GM1018" s="4" t="str">
        <f t="shared" si="820"/>
        <v>::</v>
      </c>
      <c r="GN1018" s="4" t="str">
        <f t="shared" si="820"/>
        <v>::</v>
      </c>
      <c r="GO1018" s="4" t="str">
        <f t="shared" si="820"/>
        <v>::</v>
      </c>
      <c r="GP1018" s="4" t="str">
        <f t="shared" si="805"/>
        <v>1</v>
      </c>
    </row>
    <row r="1019" spans="1:198" ht="28" customHeight="1">
      <c r="A1019" s="5" t="s">
        <v>5413</v>
      </c>
      <c r="B1019" s="5" t="s">
        <v>5415</v>
      </c>
      <c r="C1019" s="5" t="s">
        <v>5413</v>
      </c>
      <c r="D1019" s="9" t="str">
        <f t="shared" si="771"/>
        <v>u</v>
      </c>
      <c r="E1019" s="9" t="str">
        <f t="shared" si="772"/>
        <v xml:space="preserve"> / （grungeイントロペダルPINK）</v>
      </c>
      <c r="F1019" s="9" t="str">
        <f t="shared" si="773"/>
        <v xml:space="preserve"> / （grungeイントロペダルPINK）</v>
      </c>
      <c r="G1019" s="5">
        <v>4515</v>
      </c>
      <c r="H1019" s="9">
        <f t="shared" si="774"/>
        <v>4515</v>
      </c>
      <c r="I1019" s="9" t="str">
        <f t="shared" si="775"/>
        <v>0</v>
      </c>
      <c r="J1019" s="9" t="str">
        <f t="shared" si="776"/>
        <v>1</v>
      </c>
      <c r="P1019" s="9" t="str">
        <f t="shared" si="777"/>
        <v>grungeイントロペダルPINK</v>
      </c>
      <c r="AI1019" s="9" t="str">
        <f t="shared" si="778"/>
        <v>http://image.rakuten.co.jp/brotures/cabinet/items/grunge/pdl_intro2.jpg</v>
      </c>
      <c r="AS1019" s="9" t="str">
        <f t="shared" si="814"/>
        <v>1</v>
      </c>
      <c r="AT1019" s="9" t="str">
        <f t="shared" si="814"/>
        <v>1</v>
      </c>
      <c r="AU1019" s="9" t="str">
        <f t="shared" si="780"/>
        <v>0</v>
      </c>
      <c r="AV1019" s="9" t="str">
        <f t="shared" si="781"/>
        <v>1</v>
      </c>
      <c r="AW1019" s="9" t="str">
        <f t="shared" si="815"/>
        <v>0</v>
      </c>
      <c r="AX1019" s="9" t="str">
        <f t="shared" si="815"/>
        <v>0</v>
      </c>
      <c r="AY1019" s="11"/>
      <c r="AZ1019" s="11"/>
      <c r="BA1019" s="11"/>
      <c r="BB1019" s="9" t="str">
        <f t="shared" si="783"/>
        <v>-1</v>
      </c>
      <c r="BC1019" s="9" t="str">
        <f t="shared" si="784"/>
        <v>0</v>
      </c>
      <c r="BG1019" s="5" t="s">
        <v>277</v>
      </c>
      <c r="BH1019" s="5" t="s">
        <v>438</v>
      </c>
      <c r="CS1019" s="9" t="str">
        <f t="shared" si="785"/>
        <v>0</v>
      </c>
      <c r="CT1019" s="9" t="str">
        <f t="shared" si="786"/>
        <v>&lt;iframe src="http://www.rakuten.ne.jp/gold/brotures/spec/grunge/pdl_intro2.html" frameborder="0" id="spec-content" scrolling="no"&gt;&lt;/iframe&gt;</v>
      </c>
      <c r="CU1019" s="9" t="str">
        <f t="shared" si="787"/>
        <v/>
      </c>
      <c r="CV1019" s="9" t="str">
        <f t="shared" si="788"/>
        <v>&lt;div class="row-fluid"&gt;&lt;iframe src="http://www.rakuten.ne.jp/gold/brotures/items/grunge/pdl_intro2.html" frameborder="0" id="skin-product" scrolling="no"&gt;&lt;/iframe&gt;&lt;/div&gt;</v>
      </c>
      <c r="CW1019" s="11" t="str">
        <f t="shared" si="789"/>
        <v/>
      </c>
      <c r="CX1019" t="s">
        <v>5413</v>
      </c>
      <c r="CY1019" s="9" t="str">
        <f t="shared" si="790"/>
        <v>0</v>
      </c>
      <c r="CZ1019" s="11"/>
      <c r="DA1019" s="11"/>
      <c r="DB1019" s="11"/>
      <c r="DC1019" s="11"/>
      <c r="DD1019" s="9" t="str">
        <f t="shared" si="791"/>
        <v/>
      </c>
      <c r="DI1019" s="9" t="str">
        <f t="shared" si="792"/>
        <v/>
      </c>
      <c r="DT1019" s="9">
        <f>VLOOKUP(BG1019,ディレクトリID!A:B,2)</f>
        <v>407697</v>
      </c>
      <c r="DV1019" s="4" t="str">
        <f t="shared" si="793"/>
        <v>【ペダル＆ストラップ　grunge】</v>
      </c>
      <c r="DW1019" s="4" t="str">
        <f t="shared" si="794"/>
        <v>【ペダル＆ストラップ　grunge】</v>
      </c>
      <c r="DX1019" s="9">
        <f t="shared" si="795"/>
        <v>4</v>
      </c>
      <c r="DY1019" s="11"/>
      <c r="DZ1019" s="9" t="str">
        <f t="shared" si="816"/>
        <v>1</v>
      </c>
      <c r="EA1019" s="9" t="str">
        <f t="shared" si="816"/>
        <v>1</v>
      </c>
      <c r="EB1019" s="11"/>
      <c r="EC1019" s="11"/>
      <c r="ED1019" s="11"/>
      <c r="EE1019" s="9" t="str">
        <f t="shared" si="797"/>
        <v>0</v>
      </c>
      <c r="EO1019" s="5" t="s">
        <v>428</v>
      </c>
      <c r="EP1019" s="8" t="s">
        <v>429</v>
      </c>
      <c r="EQ1019" s="8" t="s">
        <v>429</v>
      </c>
      <c r="ER1019" s="8" t="s">
        <v>209</v>
      </c>
      <c r="ES1019" s="8" t="s">
        <v>430</v>
      </c>
      <c r="ET1019" s="9" t="str">
        <f t="shared" si="798"/>
        <v>2</v>
      </c>
      <c r="EU1019" s="11"/>
      <c r="EV1019" s="11"/>
      <c r="EW1019" s="11"/>
      <c r="EX1019" s="9" t="str">
        <f t="shared" si="817"/>
        <v>0</v>
      </c>
      <c r="EY1019" s="9" t="str">
        <f t="shared" si="817"/>
        <v>0</v>
      </c>
      <c r="EZ1019" s="11"/>
      <c r="FA1019" s="11"/>
      <c r="FB1019" s="9" t="str">
        <f t="shared" si="818"/>
        <v>0</v>
      </c>
      <c r="FC1019" s="9" t="str">
        <f t="shared" si="818"/>
        <v>0</v>
      </c>
      <c r="FD1019" s="9" t="str">
        <f t="shared" si="801"/>
        <v>1</v>
      </c>
      <c r="FE1019" s="9" t="str">
        <f t="shared" si="819"/>
        <v>1</v>
      </c>
      <c r="FF1019" s="9" t="str">
        <f t="shared" si="819"/>
        <v>1</v>
      </c>
      <c r="GJ1019" s="4" t="str">
        <f t="shared" si="806"/>
        <v>パーツ\ペダル＆ストラップ:ブランド\grunge</v>
      </c>
      <c r="GK1019" s="4" t="str">
        <f t="shared" si="803"/>
        <v>u:u</v>
      </c>
      <c r="GL1019" s="11"/>
      <c r="GM1019" s="4" t="str">
        <f t="shared" si="820"/>
        <v>::</v>
      </c>
      <c r="GN1019" s="4" t="str">
        <f t="shared" si="820"/>
        <v>::</v>
      </c>
      <c r="GO1019" s="4" t="str">
        <f t="shared" si="820"/>
        <v>::</v>
      </c>
      <c r="GP1019" s="4" t="str">
        <f t="shared" si="805"/>
        <v>1</v>
      </c>
    </row>
    <row r="1020" spans="1:198" ht="28" customHeight="1">
      <c r="A1020" s="5" t="s">
        <v>5437</v>
      </c>
      <c r="B1020" s="5" t="s">
        <v>5439</v>
      </c>
      <c r="C1020" s="5" t="s">
        <v>5437</v>
      </c>
      <c r="D1020" s="9" t="str">
        <f t="shared" si="771"/>
        <v>u</v>
      </c>
      <c r="E1020" s="9" t="str">
        <f t="shared" si="772"/>
        <v xml:space="preserve"> / （KCNCKNIFEPEDALステンレススチール）</v>
      </c>
      <c r="F1020" s="9" t="str">
        <f t="shared" si="773"/>
        <v xml:space="preserve"> / （KCNCKNIFEPEDALステンレススチール）</v>
      </c>
      <c r="G1020" s="5">
        <v>16590</v>
      </c>
      <c r="H1020" s="9">
        <f t="shared" si="774"/>
        <v>16590</v>
      </c>
      <c r="I1020" s="9" t="str">
        <f t="shared" si="775"/>
        <v>0</v>
      </c>
      <c r="J1020" s="9" t="str">
        <f t="shared" si="776"/>
        <v>1</v>
      </c>
      <c r="P1020" s="9" t="str">
        <f t="shared" si="777"/>
        <v>KCNCKNIFEPEDALステンレススチール</v>
      </c>
      <c r="AI1020" s="9" t="str">
        <f t="shared" si="778"/>
        <v>http://image.rakuten.co.jp/brotures/cabinet/items/kcnc/pdl_knife_ss.jpg</v>
      </c>
      <c r="AS1020" s="9" t="str">
        <f t="shared" si="814"/>
        <v>1</v>
      </c>
      <c r="AT1020" s="9" t="str">
        <f t="shared" si="814"/>
        <v>1</v>
      </c>
      <c r="AU1020" s="9" t="str">
        <f t="shared" si="780"/>
        <v>0</v>
      </c>
      <c r="AV1020" s="9" t="str">
        <f t="shared" si="781"/>
        <v>1</v>
      </c>
      <c r="AW1020" s="9" t="str">
        <f t="shared" si="815"/>
        <v>0</v>
      </c>
      <c r="AX1020" s="9" t="str">
        <f t="shared" si="815"/>
        <v>0</v>
      </c>
      <c r="AY1020" s="11"/>
      <c r="AZ1020" s="11"/>
      <c r="BA1020" s="11"/>
      <c r="BB1020" s="9" t="str">
        <f t="shared" si="783"/>
        <v>-1</v>
      </c>
      <c r="BC1020" s="9" t="str">
        <f t="shared" si="784"/>
        <v>0</v>
      </c>
      <c r="BG1020" s="5" t="s">
        <v>277</v>
      </c>
      <c r="BH1020" s="5" t="s">
        <v>8506</v>
      </c>
      <c r="CS1020" s="9" t="str">
        <f t="shared" si="785"/>
        <v>0</v>
      </c>
      <c r="CT1020" s="9" t="str">
        <f t="shared" si="786"/>
        <v>&lt;iframe src="http://www.rakuten.ne.jp/gold/brotures/spec/kcnc/pdl_knife_ss.html" frameborder="0" id="spec-content" scrolling="no"&gt;&lt;/iframe&gt;</v>
      </c>
      <c r="CU1020" s="9" t="str">
        <f t="shared" si="787"/>
        <v/>
      </c>
      <c r="CV1020" s="9" t="str">
        <f t="shared" si="788"/>
        <v>&lt;div class="row-fluid"&gt;&lt;iframe src="http://www.rakuten.ne.jp/gold/brotures/items/kcnc/pdl_knife_ss.html" frameborder="0" id="skin-product" scrolling="no"&gt;&lt;/iframe&gt;&lt;/div&gt;</v>
      </c>
      <c r="CW1020" s="11" t="str">
        <f t="shared" si="789"/>
        <v/>
      </c>
      <c r="CX1020" t="s">
        <v>5437</v>
      </c>
      <c r="CY1020" s="9" t="str">
        <f t="shared" si="790"/>
        <v>0</v>
      </c>
      <c r="CZ1020" s="11"/>
      <c r="DA1020" s="11"/>
      <c r="DB1020" s="11"/>
      <c r="DC1020" s="11"/>
      <c r="DD1020" s="9" t="str">
        <f t="shared" si="791"/>
        <v/>
      </c>
      <c r="DI1020" s="9" t="str">
        <f t="shared" si="792"/>
        <v/>
      </c>
      <c r="DT1020" s="9">
        <f>VLOOKUP(BG1020,ディレクトリID!A:B,2)</f>
        <v>407697</v>
      </c>
      <c r="DV1020" s="4" t="str">
        <f t="shared" si="793"/>
        <v>【ペダル＆ストラップ　KCNC】</v>
      </c>
      <c r="DW1020" s="4" t="str">
        <f t="shared" si="794"/>
        <v>【ペダル＆ストラップ　KCNC】</v>
      </c>
      <c r="DX1020" s="9">
        <f t="shared" si="795"/>
        <v>4</v>
      </c>
      <c r="DY1020" s="11"/>
      <c r="DZ1020" s="9" t="str">
        <f t="shared" si="816"/>
        <v>1</v>
      </c>
      <c r="EA1020" s="9" t="str">
        <f t="shared" si="816"/>
        <v>1</v>
      </c>
      <c r="EB1020" s="11"/>
      <c r="EC1020" s="11"/>
      <c r="ED1020" s="11"/>
      <c r="EE1020" s="9" t="str">
        <f t="shared" si="797"/>
        <v>0</v>
      </c>
      <c r="EO1020" s="5" t="s">
        <v>428</v>
      </c>
      <c r="EP1020" s="8" t="s">
        <v>429</v>
      </c>
      <c r="EQ1020" s="8" t="s">
        <v>429</v>
      </c>
      <c r="ER1020" s="8" t="s">
        <v>209</v>
      </c>
      <c r="ES1020" s="8" t="s">
        <v>430</v>
      </c>
      <c r="ET1020" s="9" t="str">
        <f t="shared" si="798"/>
        <v>2</v>
      </c>
      <c r="EU1020" s="11"/>
      <c r="EV1020" s="11"/>
      <c r="EW1020" s="11"/>
      <c r="EX1020" s="9" t="str">
        <f t="shared" si="817"/>
        <v>0</v>
      </c>
      <c r="EY1020" s="9" t="str">
        <f t="shared" si="817"/>
        <v>0</v>
      </c>
      <c r="EZ1020" s="11"/>
      <c r="FA1020" s="11"/>
      <c r="FB1020" s="9" t="str">
        <f t="shared" si="818"/>
        <v>0</v>
      </c>
      <c r="FC1020" s="9" t="str">
        <f t="shared" si="818"/>
        <v>0</v>
      </c>
      <c r="FD1020" s="9" t="str">
        <f t="shared" si="801"/>
        <v>1</v>
      </c>
      <c r="FE1020" s="9" t="str">
        <f t="shared" si="819"/>
        <v>1</v>
      </c>
      <c r="FF1020" s="9" t="str">
        <f t="shared" si="819"/>
        <v>1</v>
      </c>
      <c r="GJ1020" s="4" t="str">
        <f t="shared" si="806"/>
        <v>パーツ\ペダル＆ストラップ:ブランド\KCNC</v>
      </c>
      <c r="GK1020" s="4" t="str">
        <f t="shared" si="803"/>
        <v>u:u</v>
      </c>
      <c r="GL1020" s="11"/>
      <c r="GM1020" s="4" t="str">
        <f t="shared" si="820"/>
        <v>::</v>
      </c>
      <c r="GN1020" s="4" t="str">
        <f t="shared" si="820"/>
        <v>::</v>
      </c>
      <c r="GO1020" s="4" t="str">
        <f t="shared" si="820"/>
        <v>::</v>
      </c>
      <c r="GP1020" s="4" t="str">
        <f t="shared" si="805"/>
        <v>1</v>
      </c>
    </row>
    <row r="1021" spans="1:198" ht="28" customHeight="1">
      <c r="A1021" s="5" t="s">
        <v>5443</v>
      </c>
      <c r="B1021" s="5" t="s">
        <v>5445</v>
      </c>
      <c r="C1021" s="5" t="s">
        <v>5443</v>
      </c>
      <c r="D1021" s="9" t="str">
        <f t="shared" si="771"/>
        <v>u</v>
      </c>
      <c r="E1021" s="9" t="str">
        <f t="shared" si="772"/>
        <v xml:space="preserve"> / （KCNCKNIFEPEDALチタニウム）</v>
      </c>
      <c r="F1021" s="9" t="str">
        <f t="shared" si="773"/>
        <v xml:space="preserve"> / （KCNCKNIFEPEDALチタニウム）</v>
      </c>
      <c r="G1021" s="5">
        <v>26040</v>
      </c>
      <c r="H1021" s="9">
        <f t="shared" si="774"/>
        <v>26040</v>
      </c>
      <c r="I1021" s="9" t="str">
        <f t="shared" si="775"/>
        <v>0</v>
      </c>
      <c r="J1021" s="9" t="str">
        <f t="shared" si="776"/>
        <v>1</v>
      </c>
      <c r="P1021" s="9" t="str">
        <f t="shared" si="777"/>
        <v>KCNCKNIFEPEDALチタニウム</v>
      </c>
      <c r="AI1021" s="9" t="str">
        <f t="shared" si="778"/>
        <v>http://image.rakuten.co.jp/brotures/cabinet/items/kcnc/pdl_knife_ti.jpg</v>
      </c>
      <c r="AS1021" s="9" t="str">
        <f t="shared" si="814"/>
        <v>1</v>
      </c>
      <c r="AT1021" s="9" t="str">
        <f t="shared" si="814"/>
        <v>1</v>
      </c>
      <c r="AU1021" s="9" t="str">
        <f t="shared" si="780"/>
        <v>0</v>
      </c>
      <c r="AV1021" s="9" t="str">
        <f t="shared" si="781"/>
        <v>1</v>
      </c>
      <c r="AW1021" s="9" t="str">
        <f t="shared" si="815"/>
        <v>0</v>
      </c>
      <c r="AX1021" s="9" t="str">
        <f t="shared" si="815"/>
        <v>0</v>
      </c>
      <c r="AY1021" s="11"/>
      <c r="AZ1021" s="11"/>
      <c r="BA1021" s="11"/>
      <c r="BB1021" s="9" t="str">
        <f t="shared" si="783"/>
        <v>-1</v>
      </c>
      <c r="BC1021" s="9" t="str">
        <f t="shared" si="784"/>
        <v>0</v>
      </c>
      <c r="BG1021" s="5" t="s">
        <v>277</v>
      </c>
      <c r="BH1021" s="5" t="s">
        <v>8506</v>
      </c>
      <c r="CS1021" s="9" t="str">
        <f t="shared" si="785"/>
        <v>0</v>
      </c>
      <c r="CT1021" s="9" t="str">
        <f t="shared" si="786"/>
        <v>&lt;iframe src="http://www.rakuten.ne.jp/gold/brotures/spec/kcnc/pdl_knife_ti.html" frameborder="0" id="spec-content" scrolling="no"&gt;&lt;/iframe&gt;</v>
      </c>
      <c r="CU1021" s="9" t="str">
        <f t="shared" si="787"/>
        <v/>
      </c>
      <c r="CV1021" s="9" t="str">
        <f t="shared" si="788"/>
        <v>&lt;div class="row-fluid"&gt;&lt;iframe src="http://www.rakuten.ne.jp/gold/brotures/items/kcnc/pdl_knife_ti.html" frameborder="0" id="skin-product" scrolling="no"&gt;&lt;/iframe&gt;&lt;/div&gt;</v>
      </c>
      <c r="CW1021" s="11" t="str">
        <f t="shared" si="789"/>
        <v/>
      </c>
      <c r="CX1021" t="s">
        <v>5443</v>
      </c>
      <c r="CY1021" s="9" t="str">
        <f t="shared" si="790"/>
        <v>0</v>
      </c>
      <c r="CZ1021" s="11"/>
      <c r="DA1021" s="11"/>
      <c r="DB1021" s="11"/>
      <c r="DC1021" s="11"/>
      <c r="DD1021" s="9" t="str">
        <f t="shared" si="791"/>
        <v/>
      </c>
      <c r="DI1021" s="9" t="str">
        <f t="shared" si="792"/>
        <v/>
      </c>
      <c r="DT1021" s="9">
        <f>VLOOKUP(BG1021,ディレクトリID!A:B,2)</f>
        <v>407697</v>
      </c>
      <c r="DV1021" s="4" t="str">
        <f t="shared" si="793"/>
        <v>【ペダル＆ストラップ　KCNC】</v>
      </c>
      <c r="DW1021" s="4" t="str">
        <f t="shared" si="794"/>
        <v>【ペダル＆ストラップ　KCNC】</v>
      </c>
      <c r="DX1021" s="9">
        <f t="shared" si="795"/>
        <v>4</v>
      </c>
      <c r="DY1021" s="11"/>
      <c r="DZ1021" s="9" t="str">
        <f t="shared" si="816"/>
        <v>1</v>
      </c>
      <c r="EA1021" s="9" t="str">
        <f t="shared" si="816"/>
        <v>1</v>
      </c>
      <c r="EB1021" s="11"/>
      <c r="EC1021" s="11"/>
      <c r="ED1021" s="11"/>
      <c r="EE1021" s="9" t="str">
        <f t="shared" si="797"/>
        <v>0</v>
      </c>
      <c r="EO1021" s="5" t="s">
        <v>428</v>
      </c>
      <c r="EP1021" s="8" t="s">
        <v>429</v>
      </c>
      <c r="EQ1021" s="8" t="s">
        <v>429</v>
      </c>
      <c r="ER1021" s="8" t="s">
        <v>209</v>
      </c>
      <c r="ES1021" s="8" t="s">
        <v>430</v>
      </c>
      <c r="ET1021" s="9" t="str">
        <f t="shared" si="798"/>
        <v>2</v>
      </c>
      <c r="EU1021" s="11"/>
      <c r="EV1021" s="11"/>
      <c r="EW1021" s="11"/>
      <c r="EX1021" s="9" t="str">
        <f t="shared" si="817"/>
        <v>0</v>
      </c>
      <c r="EY1021" s="9" t="str">
        <f t="shared" si="817"/>
        <v>0</v>
      </c>
      <c r="EZ1021" s="11"/>
      <c r="FA1021" s="11"/>
      <c r="FB1021" s="9" t="str">
        <f t="shared" si="818"/>
        <v>0</v>
      </c>
      <c r="FC1021" s="9" t="str">
        <f t="shared" si="818"/>
        <v>0</v>
      </c>
      <c r="FD1021" s="9" t="str">
        <f t="shared" si="801"/>
        <v>1</v>
      </c>
      <c r="FE1021" s="9" t="str">
        <f t="shared" si="819"/>
        <v>1</v>
      </c>
      <c r="FF1021" s="9" t="str">
        <f t="shared" si="819"/>
        <v>1</v>
      </c>
      <c r="GJ1021" s="4" t="str">
        <f t="shared" si="806"/>
        <v>パーツ\ペダル＆ストラップ:ブランド\KCNC</v>
      </c>
      <c r="GK1021" s="4" t="str">
        <f t="shared" si="803"/>
        <v>u:u</v>
      </c>
      <c r="GL1021" s="11"/>
      <c r="GM1021" s="4" t="str">
        <f t="shared" si="820"/>
        <v>::</v>
      </c>
      <c r="GN1021" s="4" t="str">
        <f t="shared" si="820"/>
        <v>::</v>
      </c>
      <c r="GO1021" s="4" t="str">
        <f t="shared" si="820"/>
        <v>::</v>
      </c>
      <c r="GP1021" s="4" t="str">
        <f t="shared" si="805"/>
        <v>1</v>
      </c>
    </row>
    <row r="1022" spans="1:198" ht="28" customHeight="1">
      <c r="A1022" s="5" t="s">
        <v>5449</v>
      </c>
      <c r="B1022" s="5" t="s">
        <v>5451</v>
      </c>
      <c r="C1022" s="5" t="s">
        <v>5449</v>
      </c>
      <c r="D1022" s="9" t="str">
        <f t="shared" si="771"/>
        <v>u</v>
      </c>
      <c r="E1022" s="9" t="str">
        <f t="shared" si="772"/>
        <v xml:space="preserve"> / （XPEDORF-L1T）</v>
      </c>
      <c r="F1022" s="9" t="str">
        <f t="shared" si="773"/>
        <v xml:space="preserve"> / （XPEDORF-L1T）</v>
      </c>
      <c r="G1022" s="5">
        <v>16800</v>
      </c>
      <c r="H1022" s="9">
        <f t="shared" si="774"/>
        <v>16800</v>
      </c>
      <c r="I1022" s="9" t="str">
        <f t="shared" si="775"/>
        <v>0</v>
      </c>
      <c r="J1022" s="9" t="str">
        <f t="shared" si="776"/>
        <v>1</v>
      </c>
      <c r="P1022" s="9" t="str">
        <f t="shared" si="777"/>
        <v>XPEDORF-L1T</v>
      </c>
      <c r="AI1022" s="9" t="str">
        <f t="shared" si="778"/>
        <v>http://image.rakuten.co.jp/brotures/cabinet/items/xpedo/pdl_l1t.jpg</v>
      </c>
      <c r="AS1022" s="9" t="str">
        <f t="shared" ref="AS1022:AT1041" si="821">IF($A1022&lt;&gt;"","1","")</f>
        <v>1</v>
      </c>
      <c r="AT1022" s="9" t="str">
        <f t="shared" si="821"/>
        <v>1</v>
      </c>
      <c r="AU1022" s="9" t="str">
        <f t="shared" si="780"/>
        <v>0</v>
      </c>
      <c r="AV1022" s="9" t="str">
        <f t="shared" si="781"/>
        <v>1</v>
      </c>
      <c r="AW1022" s="9" t="str">
        <f t="shared" ref="AW1022:AX1041" si="822">IF($A1022&lt;&gt;"","0","")</f>
        <v>0</v>
      </c>
      <c r="AX1022" s="9" t="str">
        <f t="shared" si="822"/>
        <v>0</v>
      </c>
      <c r="AY1022" s="11"/>
      <c r="AZ1022" s="11"/>
      <c r="BA1022" s="11"/>
      <c r="BB1022" s="9" t="str">
        <f t="shared" si="783"/>
        <v>-1</v>
      </c>
      <c r="BC1022" s="9" t="str">
        <f t="shared" si="784"/>
        <v>0</v>
      </c>
      <c r="BG1022" s="5" t="s">
        <v>277</v>
      </c>
      <c r="BH1022" s="5" t="s">
        <v>8518</v>
      </c>
      <c r="CS1022" s="9" t="str">
        <f t="shared" si="785"/>
        <v>0</v>
      </c>
      <c r="CT1022" s="9" t="str">
        <f t="shared" si="786"/>
        <v>&lt;iframe src="http://www.rakuten.ne.jp/gold/brotures/spec/xpedo/pdl_l1t.html" frameborder="0" id="spec-content" scrolling="no"&gt;&lt;/iframe&gt;</v>
      </c>
      <c r="CU1022" s="9" t="str">
        <f t="shared" si="787"/>
        <v/>
      </c>
      <c r="CV1022" s="9" t="str">
        <f t="shared" si="788"/>
        <v>&lt;div class="row-fluid"&gt;&lt;iframe src="http://www.rakuten.ne.jp/gold/brotures/items/xpedo/pdl_l1t.html" frameborder="0" id="skin-product" scrolling="no"&gt;&lt;/iframe&gt;&lt;/div&gt;</v>
      </c>
      <c r="CW1022" s="11" t="str">
        <f t="shared" si="789"/>
        <v/>
      </c>
      <c r="CX1022" t="s">
        <v>5449</v>
      </c>
      <c r="CY1022" s="9" t="str">
        <f t="shared" si="790"/>
        <v>0</v>
      </c>
      <c r="CZ1022" s="11"/>
      <c r="DA1022" s="11"/>
      <c r="DB1022" s="11"/>
      <c r="DC1022" s="11"/>
      <c r="DD1022" s="9" t="str">
        <f t="shared" si="791"/>
        <v/>
      </c>
      <c r="DI1022" s="9" t="str">
        <f t="shared" si="792"/>
        <v/>
      </c>
      <c r="DT1022" s="9">
        <f>VLOOKUP(BG1022,ディレクトリID!A:B,2)</f>
        <v>407697</v>
      </c>
      <c r="DV1022" s="4" t="str">
        <f t="shared" si="793"/>
        <v>【ペダル＆ストラップ　XPEDO】</v>
      </c>
      <c r="DW1022" s="4" t="str">
        <f t="shared" si="794"/>
        <v>【ペダル＆ストラップ　XPEDO】</v>
      </c>
      <c r="DX1022" s="9">
        <f t="shared" si="795"/>
        <v>4</v>
      </c>
      <c r="DY1022" s="11"/>
      <c r="DZ1022" s="9" t="str">
        <f t="shared" ref="DZ1022:EA1041" si="823">IF($A1022&lt;&gt;"","1","")</f>
        <v>1</v>
      </c>
      <c r="EA1022" s="9" t="str">
        <f t="shared" si="823"/>
        <v>1</v>
      </c>
      <c r="EB1022" s="11"/>
      <c r="EC1022" s="11"/>
      <c r="ED1022" s="11"/>
      <c r="EE1022" s="9" t="str">
        <f t="shared" si="797"/>
        <v>0</v>
      </c>
      <c r="EO1022" s="5" t="s">
        <v>428</v>
      </c>
      <c r="EP1022" s="8" t="s">
        <v>429</v>
      </c>
      <c r="EQ1022" s="8" t="s">
        <v>429</v>
      </c>
      <c r="ER1022" s="8" t="s">
        <v>209</v>
      </c>
      <c r="ES1022" s="8" t="s">
        <v>430</v>
      </c>
      <c r="ET1022" s="9" t="str">
        <f t="shared" si="798"/>
        <v>2</v>
      </c>
      <c r="EU1022" s="11"/>
      <c r="EV1022" s="11"/>
      <c r="EW1022" s="11"/>
      <c r="EX1022" s="9" t="str">
        <f t="shared" ref="EX1022:EY1041" si="824">IF($A1022&lt;&gt;"","0","")</f>
        <v>0</v>
      </c>
      <c r="EY1022" s="9" t="str">
        <f t="shared" si="824"/>
        <v>0</v>
      </c>
      <c r="EZ1022" s="11"/>
      <c r="FA1022" s="11"/>
      <c r="FB1022" s="9" t="str">
        <f t="shared" ref="FB1022:FC1041" si="825">IF($A1022&lt;&gt;"","0","")</f>
        <v>0</v>
      </c>
      <c r="FC1022" s="9" t="str">
        <f t="shared" si="825"/>
        <v>0</v>
      </c>
      <c r="FD1022" s="9" t="str">
        <f t="shared" si="801"/>
        <v>1</v>
      </c>
      <c r="FE1022" s="9" t="str">
        <f t="shared" ref="FE1022:FF1041" si="826">IF($BG1022="完成車","3","1")</f>
        <v>1</v>
      </c>
      <c r="FF1022" s="9" t="str">
        <f t="shared" si="826"/>
        <v>1</v>
      </c>
      <c r="GJ1022" s="4" t="str">
        <f t="shared" si="806"/>
        <v>パーツ\ペダル＆ストラップ:ブランド\XPEDO</v>
      </c>
      <c r="GK1022" s="4" t="str">
        <f t="shared" si="803"/>
        <v>u:u</v>
      </c>
      <c r="GL1022" s="11"/>
      <c r="GM1022" s="4" t="str">
        <f t="shared" ref="GM1022:GO1041" si="827">IF($A1022&lt;&gt;"","::","")</f>
        <v>::</v>
      </c>
      <c r="GN1022" s="4" t="str">
        <f t="shared" si="827"/>
        <v>::</v>
      </c>
      <c r="GO1022" s="4" t="str">
        <f t="shared" si="827"/>
        <v>::</v>
      </c>
      <c r="GP1022" s="4" t="str">
        <f t="shared" si="805"/>
        <v>1</v>
      </c>
    </row>
    <row r="1023" spans="1:198" ht="28" customHeight="1">
      <c r="A1023" s="5" t="s">
        <v>5455</v>
      </c>
      <c r="B1023" s="5" t="s">
        <v>5457</v>
      </c>
      <c r="C1023" s="5" t="s">
        <v>5455</v>
      </c>
      <c r="D1023" s="9" t="str">
        <f t="shared" si="771"/>
        <v>u</v>
      </c>
      <c r="E1023" s="9" t="str">
        <f t="shared" si="772"/>
        <v xml:space="preserve"> / （MSKラムダペダル）</v>
      </c>
      <c r="F1023" s="9" t="str">
        <f t="shared" si="773"/>
        <v xml:space="preserve"> / （MSKラムダペダル）</v>
      </c>
      <c r="G1023" s="5">
        <v>3450</v>
      </c>
      <c r="H1023" s="9">
        <f t="shared" si="774"/>
        <v>3450</v>
      </c>
      <c r="I1023" s="9" t="str">
        <f t="shared" si="775"/>
        <v>0</v>
      </c>
      <c r="J1023" s="9" t="str">
        <f t="shared" si="776"/>
        <v>1</v>
      </c>
      <c r="P1023" s="9" t="str">
        <f t="shared" si="777"/>
        <v>MSKラムダペダル</v>
      </c>
      <c r="AI1023" s="9" t="str">
        <f t="shared" si="778"/>
        <v>http://image.rakuten.co.jp/brotures/cabinet/items/mks/pdl_lamda.jpg</v>
      </c>
      <c r="AS1023" s="9" t="str">
        <f t="shared" si="821"/>
        <v>1</v>
      </c>
      <c r="AT1023" s="9" t="str">
        <f t="shared" si="821"/>
        <v>1</v>
      </c>
      <c r="AU1023" s="9" t="str">
        <f t="shared" si="780"/>
        <v>0</v>
      </c>
      <c r="AV1023" s="9" t="str">
        <f t="shared" si="781"/>
        <v>1</v>
      </c>
      <c r="AW1023" s="9" t="str">
        <f t="shared" si="822"/>
        <v>0</v>
      </c>
      <c r="AX1023" s="9" t="str">
        <f t="shared" si="822"/>
        <v>0</v>
      </c>
      <c r="AY1023" s="11"/>
      <c r="AZ1023" s="11"/>
      <c r="BA1023" s="11"/>
      <c r="BB1023" s="9" t="str">
        <f t="shared" si="783"/>
        <v>-1</v>
      </c>
      <c r="BC1023" s="9" t="str">
        <f t="shared" si="784"/>
        <v>0</v>
      </c>
      <c r="BG1023" s="5" t="s">
        <v>277</v>
      </c>
      <c r="BH1023" s="5" t="s">
        <v>8509</v>
      </c>
      <c r="CS1023" s="9" t="str">
        <f t="shared" si="785"/>
        <v>0</v>
      </c>
      <c r="CT1023" s="9" t="str">
        <f t="shared" si="786"/>
        <v>&lt;iframe src="http://www.rakuten.ne.jp/gold/brotures/spec/mks/pdl_lamda.html" frameborder="0" id="spec-content" scrolling="no"&gt;&lt;/iframe&gt;</v>
      </c>
      <c r="CU1023" s="9" t="str">
        <f t="shared" si="787"/>
        <v/>
      </c>
      <c r="CV1023" s="9" t="str">
        <f t="shared" si="788"/>
        <v>&lt;div class="row-fluid"&gt;&lt;iframe src="http://www.rakuten.ne.jp/gold/brotures/items/mks/pdl_lamda.html" frameborder="0" id="skin-product" scrolling="no"&gt;&lt;/iframe&gt;&lt;/div&gt;</v>
      </c>
      <c r="CW1023" s="11" t="str">
        <f t="shared" si="789"/>
        <v/>
      </c>
      <c r="CX1023" t="s">
        <v>5455</v>
      </c>
      <c r="CY1023" s="9" t="str">
        <f t="shared" si="790"/>
        <v>0</v>
      </c>
      <c r="CZ1023" s="11"/>
      <c r="DA1023" s="11"/>
      <c r="DB1023" s="11"/>
      <c r="DC1023" s="11"/>
      <c r="DD1023" s="9" t="str">
        <f t="shared" si="791"/>
        <v/>
      </c>
      <c r="DI1023" s="9" t="str">
        <f t="shared" si="792"/>
        <v/>
      </c>
      <c r="DT1023" s="9">
        <f>VLOOKUP(BG1023,ディレクトリID!A:B,2)</f>
        <v>407697</v>
      </c>
      <c r="DV1023" s="4" t="str">
        <f t="shared" si="793"/>
        <v>【ペダル＆ストラップ　MKS】</v>
      </c>
      <c r="DW1023" s="4" t="str">
        <f t="shared" si="794"/>
        <v>【ペダル＆ストラップ　MKS】</v>
      </c>
      <c r="DX1023" s="9">
        <f t="shared" si="795"/>
        <v>4</v>
      </c>
      <c r="DY1023" s="11"/>
      <c r="DZ1023" s="9" t="str">
        <f t="shared" si="823"/>
        <v>1</v>
      </c>
      <c r="EA1023" s="9" t="str">
        <f t="shared" si="823"/>
        <v>1</v>
      </c>
      <c r="EB1023" s="11"/>
      <c r="EC1023" s="11"/>
      <c r="ED1023" s="11"/>
      <c r="EE1023" s="9" t="str">
        <f t="shared" si="797"/>
        <v>0</v>
      </c>
      <c r="EO1023" s="5" t="s">
        <v>428</v>
      </c>
      <c r="EP1023" s="8" t="s">
        <v>429</v>
      </c>
      <c r="EQ1023" s="8" t="s">
        <v>429</v>
      </c>
      <c r="ER1023" s="8" t="s">
        <v>209</v>
      </c>
      <c r="ES1023" s="8" t="s">
        <v>430</v>
      </c>
      <c r="ET1023" s="9" t="str">
        <f t="shared" si="798"/>
        <v>2</v>
      </c>
      <c r="EU1023" s="11"/>
      <c r="EV1023" s="11"/>
      <c r="EW1023" s="11"/>
      <c r="EX1023" s="9" t="str">
        <f t="shared" si="824"/>
        <v>0</v>
      </c>
      <c r="EY1023" s="9" t="str">
        <f t="shared" si="824"/>
        <v>0</v>
      </c>
      <c r="EZ1023" s="11"/>
      <c r="FA1023" s="11"/>
      <c r="FB1023" s="9" t="str">
        <f t="shared" si="825"/>
        <v>0</v>
      </c>
      <c r="FC1023" s="9" t="str">
        <f t="shared" si="825"/>
        <v>0</v>
      </c>
      <c r="FD1023" s="9" t="str">
        <f t="shared" si="801"/>
        <v>1</v>
      </c>
      <c r="FE1023" s="9" t="str">
        <f t="shared" si="826"/>
        <v>1</v>
      </c>
      <c r="FF1023" s="9" t="str">
        <f t="shared" si="826"/>
        <v>1</v>
      </c>
      <c r="GJ1023" s="4" t="str">
        <f t="shared" si="806"/>
        <v>パーツ\ペダル＆ストラップ:ブランド\MKS</v>
      </c>
      <c r="GK1023" s="4" t="str">
        <f t="shared" si="803"/>
        <v>u:u</v>
      </c>
      <c r="GL1023" s="11"/>
      <c r="GM1023" s="4" t="str">
        <f t="shared" si="827"/>
        <v>::</v>
      </c>
      <c r="GN1023" s="4" t="str">
        <f t="shared" si="827"/>
        <v>::</v>
      </c>
      <c r="GO1023" s="4" t="str">
        <f t="shared" si="827"/>
        <v>::</v>
      </c>
      <c r="GP1023" s="4" t="str">
        <f t="shared" si="805"/>
        <v>1</v>
      </c>
    </row>
    <row r="1024" spans="1:198" ht="28" customHeight="1">
      <c r="A1024" s="5" t="s">
        <v>5461</v>
      </c>
      <c r="B1024" s="5" t="s">
        <v>5463</v>
      </c>
      <c r="C1024" s="5" t="s">
        <v>5461</v>
      </c>
      <c r="D1024" s="9" t="str">
        <f t="shared" si="771"/>
        <v>u</v>
      </c>
      <c r="E1024" s="9" t="str">
        <f t="shared" si="772"/>
        <v xml:space="preserve"> / （grungeローカルペダルBLACK）</v>
      </c>
      <c r="F1024" s="9" t="str">
        <f t="shared" si="773"/>
        <v xml:space="preserve"> / （grungeローカルペダルBLACK）</v>
      </c>
      <c r="G1024" s="5">
        <v>9765</v>
      </c>
      <c r="H1024" s="9">
        <f t="shared" si="774"/>
        <v>9765</v>
      </c>
      <c r="I1024" s="9" t="str">
        <f t="shared" si="775"/>
        <v>0</v>
      </c>
      <c r="J1024" s="9" t="str">
        <f t="shared" si="776"/>
        <v>1</v>
      </c>
      <c r="P1024" s="9" t="str">
        <f t="shared" si="777"/>
        <v>grungeローカルペダルBLACK</v>
      </c>
      <c r="AI1024" s="9" t="str">
        <f t="shared" si="778"/>
        <v>http://image.rakuten.co.jp/brotures/cabinet/items/grunge/pdl_local_1.jpg</v>
      </c>
      <c r="AS1024" s="9" t="str">
        <f t="shared" si="821"/>
        <v>1</v>
      </c>
      <c r="AT1024" s="9" t="str">
        <f t="shared" si="821"/>
        <v>1</v>
      </c>
      <c r="AU1024" s="9" t="str">
        <f t="shared" si="780"/>
        <v>0</v>
      </c>
      <c r="AV1024" s="9" t="str">
        <f t="shared" si="781"/>
        <v>1</v>
      </c>
      <c r="AW1024" s="9" t="str">
        <f t="shared" si="822"/>
        <v>0</v>
      </c>
      <c r="AX1024" s="9" t="str">
        <f t="shared" si="822"/>
        <v>0</v>
      </c>
      <c r="AY1024" s="11"/>
      <c r="AZ1024" s="11"/>
      <c r="BA1024" s="11"/>
      <c r="BB1024" s="9" t="str">
        <f t="shared" si="783"/>
        <v>-1</v>
      </c>
      <c r="BC1024" s="9" t="str">
        <f t="shared" si="784"/>
        <v>0</v>
      </c>
      <c r="BG1024" s="5" t="s">
        <v>277</v>
      </c>
      <c r="BH1024" s="5" t="s">
        <v>438</v>
      </c>
      <c r="CS1024" s="9" t="str">
        <f t="shared" si="785"/>
        <v>0</v>
      </c>
      <c r="CT1024" s="9" t="str">
        <f t="shared" si="786"/>
        <v>&lt;iframe src="http://www.rakuten.ne.jp/gold/brotures/spec/grunge/pdl_local_1.html" frameborder="0" id="spec-content" scrolling="no"&gt;&lt;/iframe&gt;</v>
      </c>
      <c r="CU1024" s="9" t="str">
        <f t="shared" si="787"/>
        <v/>
      </c>
      <c r="CV1024" s="9" t="str">
        <f t="shared" si="788"/>
        <v>&lt;div class="row-fluid"&gt;&lt;iframe src="http://www.rakuten.ne.jp/gold/brotures/items/grunge/pdl_local_1.html" frameborder="0" id="skin-product" scrolling="no"&gt;&lt;/iframe&gt;&lt;/div&gt;</v>
      </c>
      <c r="CW1024" s="11" t="str">
        <f t="shared" si="789"/>
        <v/>
      </c>
      <c r="CX1024" t="s">
        <v>5461</v>
      </c>
      <c r="CY1024" s="9" t="str">
        <f t="shared" si="790"/>
        <v>0</v>
      </c>
      <c r="CZ1024" s="11"/>
      <c r="DA1024" s="11"/>
      <c r="DB1024" s="11"/>
      <c r="DC1024" s="11"/>
      <c r="DD1024" s="9" t="str">
        <f t="shared" si="791"/>
        <v/>
      </c>
      <c r="DI1024" s="9" t="str">
        <f t="shared" si="792"/>
        <v/>
      </c>
      <c r="DT1024" s="9">
        <f>VLOOKUP(BG1024,ディレクトリID!A:B,2)</f>
        <v>407697</v>
      </c>
      <c r="DV1024" s="4" t="str">
        <f t="shared" si="793"/>
        <v>【ペダル＆ストラップ　grunge】</v>
      </c>
      <c r="DW1024" s="4" t="str">
        <f t="shared" si="794"/>
        <v>【ペダル＆ストラップ　grunge】</v>
      </c>
      <c r="DX1024" s="9">
        <f t="shared" si="795"/>
        <v>4</v>
      </c>
      <c r="DY1024" s="11"/>
      <c r="DZ1024" s="9" t="str">
        <f t="shared" si="823"/>
        <v>1</v>
      </c>
      <c r="EA1024" s="9" t="str">
        <f t="shared" si="823"/>
        <v>1</v>
      </c>
      <c r="EB1024" s="11"/>
      <c r="EC1024" s="11"/>
      <c r="ED1024" s="11"/>
      <c r="EE1024" s="9" t="str">
        <f t="shared" si="797"/>
        <v>0</v>
      </c>
      <c r="EO1024" s="5" t="s">
        <v>428</v>
      </c>
      <c r="EP1024" s="8" t="s">
        <v>429</v>
      </c>
      <c r="EQ1024" s="8" t="s">
        <v>429</v>
      </c>
      <c r="ER1024" s="8" t="s">
        <v>209</v>
      </c>
      <c r="ES1024" s="8" t="s">
        <v>430</v>
      </c>
      <c r="ET1024" s="9" t="str">
        <f t="shared" si="798"/>
        <v>2</v>
      </c>
      <c r="EU1024" s="11"/>
      <c r="EV1024" s="11"/>
      <c r="EW1024" s="11"/>
      <c r="EX1024" s="9" t="str">
        <f t="shared" si="824"/>
        <v>0</v>
      </c>
      <c r="EY1024" s="9" t="str">
        <f t="shared" si="824"/>
        <v>0</v>
      </c>
      <c r="EZ1024" s="11"/>
      <c r="FA1024" s="11"/>
      <c r="FB1024" s="9" t="str">
        <f t="shared" si="825"/>
        <v>0</v>
      </c>
      <c r="FC1024" s="9" t="str">
        <f t="shared" si="825"/>
        <v>0</v>
      </c>
      <c r="FD1024" s="9" t="str">
        <f t="shared" si="801"/>
        <v>1</v>
      </c>
      <c r="FE1024" s="9" t="str">
        <f t="shared" si="826"/>
        <v>1</v>
      </c>
      <c r="FF1024" s="9" t="str">
        <f t="shared" si="826"/>
        <v>1</v>
      </c>
      <c r="GJ1024" s="4" t="str">
        <f t="shared" si="806"/>
        <v>パーツ\ペダル＆ストラップ:ブランド\grunge</v>
      </c>
      <c r="GK1024" s="4" t="str">
        <f t="shared" si="803"/>
        <v>u:u</v>
      </c>
      <c r="GL1024" s="11"/>
      <c r="GM1024" s="4" t="str">
        <f t="shared" si="827"/>
        <v>::</v>
      </c>
      <c r="GN1024" s="4" t="str">
        <f t="shared" si="827"/>
        <v>::</v>
      </c>
      <c r="GO1024" s="4" t="str">
        <f t="shared" si="827"/>
        <v>::</v>
      </c>
      <c r="GP1024" s="4" t="str">
        <f t="shared" si="805"/>
        <v>1</v>
      </c>
    </row>
    <row r="1025" spans="1:198" ht="28" customHeight="1">
      <c r="A1025" s="5" t="s">
        <v>5467</v>
      </c>
      <c r="B1025" s="5" t="s">
        <v>5469</v>
      </c>
      <c r="C1025" s="5" t="s">
        <v>5467</v>
      </c>
      <c r="D1025" s="9" t="str">
        <f t="shared" si="771"/>
        <v>u</v>
      </c>
      <c r="E1025" s="9" t="str">
        <f t="shared" si="772"/>
        <v xml:space="preserve"> / （grungeローカルペダルSILVER）</v>
      </c>
      <c r="F1025" s="9" t="str">
        <f t="shared" si="773"/>
        <v xml:space="preserve"> / （grungeローカルペダルSILVER）</v>
      </c>
      <c r="G1025" s="5">
        <v>9765</v>
      </c>
      <c r="H1025" s="9">
        <f t="shared" si="774"/>
        <v>9765</v>
      </c>
      <c r="I1025" s="9" t="str">
        <f t="shared" si="775"/>
        <v>0</v>
      </c>
      <c r="J1025" s="9" t="str">
        <f t="shared" si="776"/>
        <v>1</v>
      </c>
      <c r="P1025" s="9" t="str">
        <f t="shared" si="777"/>
        <v>grungeローカルペダルSILVER</v>
      </c>
      <c r="AI1025" s="9" t="str">
        <f t="shared" si="778"/>
        <v>http://image.rakuten.co.jp/brotures/cabinet/items/grunge/pdl_local_2.jpg</v>
      </c>
      <c r="AS1025" s="9" t="str">
        <f t="shared" si="821"/>
        <v>1</v>
      </c>
      <c r="AT1025" s="9" t="str">
        <f t="shared" si="821"/>
        <v>1</v>
      </c>
      <c r="AU1025" s="9" t="str">
        <f t="shared" si="780"/>
        <v>0</v>
      </c>
      <c r="AV1025" s="9" t="str">
        <f t="shared" si="781"/>
        <v>1</v>
      </c>
      <c r="AW1025" s="9" t="str">
        <f t="shared" si="822"/>
        <v>0</v>
      </c>
      <c r="AX1025" s="9" t="str">
        <f t="shared" si="822"/>
        <v>0</v>
      </c>
      <c r="AY1025" s="11"/>
      <c r="AZ1025" s="11"/>
      <c r="BA1025" s="11"/>
      <c r="BB1025" s="9" t="str">
        <f t="shared" si="783"/>
        <v>-1</v>
      </c>
      <c r="BC1025" s="9" t="str">
        <f t="shared" si="784"/>
        <v>0</v>
      </c>
      <c r="BG1025" s="5" t="s">
        <v>277</v>
      </c>
      <c r="BH1025" s="5" t="s">
        <v>438</v>
      </c>
      <c r="CS1025" s="9" t="str">
        <f t="shared" si="785"/>
        <v>0</v>
      </c>
      <c r="CT1025" s="9" t="str">
        <f t="shared" si="786"/>
        <v>&lt;iframe src="http://www.rakuten.ne.jp/gold/brotures/spec/grunge/pdl_local_2.html" frameborder="0" id="spec-content" scrolling="no"&gt;&lt;/iframe&gt;</v>
      </c>
      <c r="CU1025" s="9" t="str">
        <f t="shared" si="787"/>
        <v/>
      </c>
      <c r="CV1025" s="9" t="str">
        <f t="shared" si="788"/>
        <v>&lt;div class="row-fluid"&gt;&lt;iframe src="http://www.rakuten.ne.jp/gold/brotures/items/grunge/pdl_local_2.html" frameborder="0" id="skin-product" scrolling="no"&gt;&lt;/iframe&gt;&lt;/div&gt;</v>
      </c>
      <c r="CW1025" s="11" t="str">
        <f t="shared" si="789"/>
        <v/>
      </c>
      <c r="CX1025" t="s">
        <v>5467</v>
      </c>
      <c r="CY1025" s="9" t="str">
        <f t="shared" si="790"/>
        <v>0</v>
      </c>
      <c r="CZ1025" s="11"/>
      <c r="DA1025" s="11"/>
      <c r="DB1025" s="11"/>
      <c r="DC1025" s="11"/>
      <c r="DD1025" s="9" t="str">
        <f t="shared" si="791"/>
        <v/>
      </c>
      <c r="DI1025" s="9" t="str">
        <f t="shared" si="792"/>
        <v/>
      </c>
      <c r="DT1025" s="9">
        <f>VLOOKUP(BG1025,ディレクトリID!A:B,2)</f>
        <v>407697</v>
      </c>
      <c r="DV1025" s="4" t="str">
        <f t="shared" si="793"/>
        <v>【ペダル＆ストラップ　grunge】</v>
      </c>
      <c r="DW1025" s="4" t="str">
        <f t="shared" si="794"/>
        <v>【ペダル＆ストラップ　grunge】</v>
      </c>
      <c r="DX1025" s="9">
        <f t="shared" si="795"/>
        <v>4</v>
      </c>
      <c r="DY1025" s="11"/>
      <c r="DZ1025" s="9" t="str">
        <f t="shared" si="823"/>
        <v>1</v>
      </c>
      <c r="EA1025" s="9" t="str">
        <f t="shared" si="823"/>
        <v>1</v>
      </c>
      <c r="EB1025" s="11"/>
      <c r="EC1025" s="11"/>
      <c r="ED1025" s="11"/>
      <c r="EE1025" s="9" t="str">
        <f t="shared" si="797"/>
        <v>0</v>
      </c>
      <c r="EO1025" s="5" t="s">
        <v>428</v>
      </c>
      <c r="EP1025" s="8" t="s">
        <v>429</v>
      </c>
      <c r="EQ1025" s="8" t="s">
        <v>429</v>
      </c>
      <c r="ER1025" s="8" t="s">
        <v>209</v>
      </c>
      <c r="ES1025" s="8" t="s">
        <v>430</v>
      </c>
      <c r="ET1025" s="9" t="str">
        <f t="shared" si="798"/>
        <v>2</v>
      </c>
      <c r="EU1025" s="11"/>
      <c r="EV1025" s="11"/>
      <c r="EW1025" s="11"/>
      <c r="EX1025" s="9" t="str">
        <f t="shared" si="824"/>
        <v>0</v>
      </c>
      <c r="EY1025" s="9" t="str">
        <f t="shared" si="824"/>
        <v>0</v>
      </c>
      <c r="EZ1025" s="11"/>
      <c r="FA1025" s="11"/>
      <c r="FB1025" s="9" t="str">
        <f t="shared" si="825"/>
        <v>0</v>
      </c>
      <c r="FC1025" s="9" t="str">
        <f t="shared" si="825"/>
        <v>0</v>
      </c>
      <c r="FD1025" s="9" t="str">
        <f t="shared" si="801"/>
        <v>1</v>
      </c>
      <c r="FE1025" s="9" t="str">
        <f t="shared" si="826"/>
        <v>1</v>
      </c>
      <c r="FF1025" s="9" t="str">
        <f t="shared" si="826"/>
        <v>1</v>
      </c>
      <c r="GJ1025" s="4" t="str">
        <f t="shared" si="806"/>
        <v>パーツ\ペダル＆ストラップ:ブランド\grunge</v>
      </c>
      <c r="GK1025" s="4" t="str">
        <f t="shared" si="803"/>
        <v>u:u</v>
      </c>
      <c r="GL1025" s="11"/>
      <c r="GM1025" s="4" t="str">
        <f t="shared" si="827"/>
        <v>::</v>
      </c>
      <c r="GN1025" s="4" t="str">
        <f t="shared" si="827"/>
        <v>::</v>
      </c>
      <c r="GO1025" s="4" t="str">
        <f t="shared" si="827"/>
        <v>::</v>
      </c>
      <c r="GP1025" s="4" t="str">
        <f t="shared" si="805"/>
        <v>1</v>
      </c>
    </row>
    <row r="1026" spans="1:198" ht="28" customHeight="1">
      <c r="A1026" s="5" t="s">
        <v>5473</v>
      </c>
      <c r="B1026" s="5" t="s">
        <v>5475</v>
      </c>
      <c r="C1026" s="5" t="s">
        <v>5473</v>
      </c>
      <c r="D1026" s="9" t="str">
        <f t="shared" ref="D1026:D1089" si="828">IF($A1026&lt;&gt;"","u","")</f>
        <v>u</v>
      </c>
      <c r="E1026" s="9" t="str">
        <f t="shared" ref="E1026:E1089" si="829">CONCATENATE(" / （",B1026,"）")</f>
        <v xml:space="preserve"> / （grungeルーセントペダルカラー）</v>
      </c>
      <c r="F1026" s="9" t="str">
        <f t="shared" ref="F1026:F1089" si="830">IF($E1026&lt;&gt;"",E1026,"")</f>
        <v xml:space="preserve"> / （grungeルーセントペダルカラー）</v>
      </c>
      <c r="G1026" s="5">
        <v>1890</v>
      </c>
      <c r="H1026" s="9">
        <f t="shared" ref="H1026:H1089" si="831">IF($G1026&lt;&gt;"",G1026,"")</f>
        <v>1890</v>
      </c>
      <c r="I1026" s="9" t="str">
        <f t="shared" ref="I1026:I1089" si="832">IF($A1026&lt;&gt;"","0","")</f>
        <v>0</v>
      </c>
      <c r="J1026" s="9" t="str">
        <f t="shared" ref="J1026:J1089" si="833">IF($A1026&lt;&gt;"","1","")</f>
        <v>1</v>
      </c>
      <c r="P1026" s="9" t="str">
        <f t="shared" ref="P1026:P1089" si="834">IF($A1026&lt;&gt;"",$B1026,"")</f>
        <v>grungeルーセントペダルカラー</v>
      </c>
      <c r="AI1026" s="9" t="str">
        <f t="shared" ref="AI1026:AI1089" si="835">IF($B1026="","",CONCATENATE("http://image.rakuten.co.jp/brotures/cabinet/items/",LOWER(BH1026),"/",C1026,".jpg"))</f>
        <v>http://image.rakuten.co.jp/brotures/cabinet/items/grunge/pdl_lucent.jpg</v>
      </c>
      <c r="AS1026" s="9" t="str">
        <f t="shared" si="821"/>
        <v>1</v>
      </c>
      <c r="AT1026" s="9" t="str">
        <f t="shared" si="821"/>
        <v>1</v>
      </c>
      <c r="AU1026" s="9" t="str">
        <f t="shared" ref="AU1026:AU1089" si="836">IF($A1026&lt;&gt;"","0","")</f>
        <v>0</v>
      </c>
      <c r="AV1026" s="9" t="str">
        <f t="shared" ref="AV1026:AV1089" si="837">IF($A1026&lt;&gt;"","1","")</f>
        <v>1</v>
      </c>
      <c r="AW1026" s="9" t="str">
        <f t="shared" si="822"/>
        <v>0</v>
      </c>
      <c r="AX1026" s="9" t="str">
        <f t="shared" si="822"/>
        <v>0</v>
      </c>
      <c r="AY1026" s="11"/>
      <c r="AZ1026" s="11"/>
      <c r="BA1026" s="11"/>
      <c r="BB1026" s="9" t="str">
        <f t="shared" ref="BB1026:BB1089" si="838">IF($A1026&lt;&gt;"","-1","")</f>
        <v>-1</v>
      </c>
      <c r="BC1026" s="9" t="str">
        <f t="shared" ref="BC1026:BC1089" si="839">IF($M1026&lt;&gt;"","2","0")</f>
        <v>0</v>
      </c>
      <c r="BG1026" s="5" t="s">
        <v>277</v>
      </c>
      <c r="BH1026" s="5" t="s">
        <v>438</v>
      </c>
      <c r="CS1026" s="9" t="str">
        <f t="shared" ref="CS1026:CS1089" si="840">IF($A1026&lt;&gt;"","0","")</f>
        <v>0</v>
      </c>
      <c r="CT1026" s="9" t="str">
        <f t="shared" ref="CT1026:CT1089" si="841">IF($A1026&lt;&gt;"",CONCATENATE(BK1026,"&lt;iframe src=""http://www.rakuten.ne.jp/gold/brotures/spec/",LOWER(BH1026),"/",C1026,".html"" frameborder=""0"" id=""spec-content"" scrolling=""no""&gt;&lt;/iframe&gt;"),"")</f>
        <v>&lt;iframe src="http://www.rakuten.ne.jp/gold/brotures/spec/grunge/pdl_lucent.html" frameborder="0" id="spec-content" scrolling="no"&gt;&lt;/iframe&gt;</v>
      </c>
      <c r="CU1026" s="9" t="str">
        <f t="shared" ref="CU1026:CU1089" si="842">IF($BK1026&lt;&gt;"",BK1026,"")</f>
        <v/>
      </c>
      <c r="CV1026" s="9" t="str">
        <f t="shared" ref="CV1026:CV1089" si="843">IF($A1026&lt;&gt;"",CONCATENATE("&lt;div class=""row-fluid""&gt;&lt;iframe src=""http://www.rakuten.ne.jp/gold/brotures/items/",LOWER(BH1026),"/",C1026,".html"" frameborder=""0"" id=""skin-product"" scrolling=""no""&gt;&lt;/iframe&gt;&lt;/div&gt;"),"")</f>
        <v>&lt;div class="row-fluid"&gt;&lt;iframe src="http://www.rakuten.ne.jp/gold/brotures/items/grunge/pdl_lucent.html" frameborder="0" id="skin-product" scrolling="no"&gt;&lt;/iframe&gt;&lt;/div&gt;</v>
      </c>
      <c r="CW1026" s="11" t="str">
        <f t="shared" ref="CW1026:CW1089" si="844">IF($BK1026&lt;&gt;"",BK1026,"")</f>
        <v/>
      </c>
      <c r="CX1026" t="s">
        <v>5473</v>
      </c>
      <c r="CY1026" s="9" t="str">
        <f t="shared" ref="CY1026:CY1089" si="845">IF($A1026&lt;&gt;"","0","")</f>
        <v>0</v>
      </c>
      <c r="CZ1026" s="11"/>
      <c r="DA1026" s="11"/>
      <c r="DB1026" s="11"/>
      <c r="DC1026" s="11"/>
      <c r="DD1026" s="9" t="str">
        <f t="shared" ref="DD1026:DD1089" si="846">IF($BG1026="完成車","u","")</f>
        <v/>
      </c>
      <c r="DI1026" s="9" t="str">
        <f t="shared" ref="DI1026:DI1089" si="847">IF($DD1026&lt;&gt;"","100","")</f>
        <v/>
      </c>
      <c r="DT1026" s="9">
        <f>VLOOKUP(BG1026,ディレクトリID!A:B,2)</f>
        <v>407697</v>
      </c>
      <c r="DV1026" s="4" t="str">
        <f t="shared" ref="DV1026:DV1089" si="848">CONCATENATE("【",$BG1026,"　",$BH1026,"】")</f>
        <v>【ペダル＆ストラップ　grunge】</v>
      </c>
      <c r="DW1026" s="4" t="str">
        <f t="shared" ref="DW1026:DW1089" si="849">IF($DV1026&lt;&gt;"",DV1026,"")</f>
        <v>【ペダル＆ストラップ　grunge】</v>
      </c>
      <c r="DX1026" s="9">
        <f t="shared" ref="DX1026:DX1089" si="850">IF($B1026&lt;&gt;"",IF(BG1026="完成車",1,IF(OR(BG1026="ホイール",BG1026="フレーム"),2,4)),"")</f>
        <v>4</v>
      </c>
      <c r="DY1026" s="11"/>
      <c r="DZ1026" s="9" t="str">
        <f t="shared" si="823"/>
        <v>1</v>
      </c>
      <c r="EA1026" s="9" t="str">
        <f t="shared" si="823"/>
        <v>1</v>
      </c>
      <c r="EB1026" s="11"/>
      <c r="EC1026" s="11"/>
      <c r="ED1026" s="11"/>
      <c r="EE1026" s="9" t="str">
        <f t="shared" ref="EE1026:EE1089" si="851">IF($A1026&lt;&gt;"","0","")</f>
        <v>0</v>
      </c>
      <c r="EO1026" s="5" t="s">
        <v>428</v>
      </c>
      <c r="EP1026" s="8" t="s">
        <v>429</v>
      </c>
      <c r="EQ1026" s="8" t="s">
        <v>429</v>
      </c>
      <c r="ER1026" s="8" t="s">
        <v>209</v>
      </c>
      <c r="ES1026" s="8" t="s">
        <v>430</v>
      </c>
      <c r="ET1026" s="9" t="str">
        <f t="shared" ref="ET1026:ET1089" si="852">IF($A1026&lt;&gt;"","2","")</f>
        <v>2</v>
      </c>
      <c r="EU1026" s="11"/>
      <c r="EV1026" s="11"/>
      <c r="EW1026" s="11"/>
      <c r="EX1026" s="9" t="str">
        <f t="shared" si="824"/>
        <v>0</v>
      </c>
      <c r="EY1026" s="9" t="str">
        <f t="shared" si="824"/>
        <v>0</v>
      </c>
      <c r="EZ1026" s="11"/>
      <c r="FA1026" s="11"/>
      <c r="FB1026" s="9" t="str">
        <f t="shared" si="825"/>
        <v>0</v>
      </c>
      <c r="FC1026" s="9" t="str">
        <f t="shared" si="825"/>
        <v>0</v>
      </c>
      <c r="FD1026" s="9" t="str">
        <f t="shared" ref="FD1026:FD1089" si="853">IF($A1026&lt;&gt;"","1","")</f>
        <v>1</v>
      </c>
      <c r="FE1026" s="9" t="str">
        <f t="shared" si="826"/>
        <v>1</v>
      </c>
      <c r="FF1026" s="9" t="str">
        <f t="shared" si="826"/>
        <v>1</v>
      </c>
      <c r="GJ1026" s="4" t="str">
        <f t="shared" si="806"/>
        <v>パーツ\ペダル＆ストラップ:ブランド\grunge</v>
      </c>
      <c r="GK1026" s="4" t="str">
        <f t="shared" ref="GK1026:GK1089" si="854">IF($BG1026="完成車","u:u:u","u:u")</f>
        <v>u:u</v>
      </c>
      <c r="GL1026" s="11"/>
      <c r="GM1026" s="4" t="str">
        <f t="shared" si="827"/>
        <v>::</v>
      </c>
      <c r="GN1026" s="4" t="str">
        <f t="shared" si="827"/>
        <v>::</v>
      </c>
      <c r="GO1026" s="4" t="str">
        <f t="shared" si="827"/>
        <v>::</v>
      </c>
      <c r="GP1026" s="4" t="str">
        <f t="shared" ref="GP1026:GP1089" si="855">IF($A1026&lt;&gt;"","1","")</f>
        <v>1</v>
      </c>
    </row>
    <row r="1027" spans="1:198" ht="28" customHeight="1">
      <c r="A1027" s="5" t="s">
        <v>5479</v>
      </c>
      <c r="B1027" s="5" t="s">
        <v>5481</v>
      </c>
      <c r="C1027" s="5" t="s">
        <v>5479</v>
      </c>
      <c r="D1027" s="9" t="str">
        <f t="shared" si="828"/>
        <v>u</v>
      </c>
      <c r="E1027" s="9" t="str">
        <f t="shared" si="829"/>
        <v xml:space="preserve"> / （crankbrothersmallet1）</v>
      </c>
      <c r="F1027" s="9" t="str">
        <f t="shared" si="830"/>
        <v xml:space="preserve"> / （crankbrothersmallet1）</v>
      </c>
      <c r="G1027" s="5">
        <v>6930</v>
      </c>
      <c r="H1027" s="9">
        <f t="shared" si="831"/>
        <v>6930</v>
      </c>
      <c r="I1027" s="9" t="str">
        <f t="shared" si="832"/>
        <v>0</v>
      </c>
      <c r="J1027" s="9" t="str">
        <f t="shared" si="833"/>
        <v>1</v>
      </c>
      <c r="P1027" s="9" t="str">
        <f t="shared" si="834"/>
        <v>crankbrothersmallet1</v>
      </c>
      <c r="AI1027" s="9" t="str">
        <f t="shared" si="835"/>
        <v>http://image.rakuten.co.jp/brotures/cabinet/items/crankbrothers/pdl_mallet_1.jpg</v>
      </c>
      <c r="AS1027" s="9" t="str">
        <f t="shared" si="821"/>
        <v>1</v>
      </c>
      <c r="AT1027" s="9" t="str">
        <f t="shared" si="821"/>
        <v>1</v>
      </c>
      <c r="AU1027" s="9" t="str">
        <f t="shared" si="836"/>
        <v>0</v>
      </c>
      <c r="AV1027" s="9" t="str">
        <f t="shared" si="837"/>
        <v>1</v>
      </c>
      <c r="AW1027" s="9" t="str">
        <f t="shared" si="822"/>
        <v>0</v>
      </c>
      <c r="AX1027" s="9" t="str">
        <f t="shared" si="822"/>
        <v>0</v>
      </c>
      <c r="AY1027" s="11"/>
      <c r="AZ1027" s="11"/>
      <c r="BA1027" s="11"/>
      <c r="BB1027" s="9" t="str">
        <f t="shared" si="838"/>
        <v>-1</v>
      </c>
      <c r="BC1027" s="9" t="str">
        <f t="shared" si="839"/>
        <v>0</v>
      </c>
      <c r="BG1027" s="5" t="s">
        <v>277</v>
      </c>
      <c r="BH1027" s="5" t="s">
        <v>8499</v>
      </c>
      <c r="CS1027" s="9" t="str">
        <f t="shared" si="840"/>
        <v>0</v>
      </c>
      <c r="CT1027" s="9" t="str">
        <f t="shared" si="841"/>
        <v>&lt;iframe src="http://www.rakuten.ne.jp/gold/brotures/spec/crankbrothers/pdl_mallet_1.html" frameborder="0" id="spec-content" scrolling="no"&gt;&lt;/iframe&gt;</v>
      </c>
      <c r="CU1027" s="9" t="str">
        <f t="shared" si="842"/>
        <v/>
      </c>
      <c r="CV1027" s="9" t="str">
        <f t="shared" si="843"/>
        <v>&lt;div class="row-fluid"&gt;&lt;iframe src="http://www.rakuten.ne.jp/gold/brotures/items/crankbrothers/pdl_mallet_1.html" frameborder="0" id="skin-product" scrolling="no"&gt;&lt;/iframe&gt;&lt;/div&gt;</v>
      </c>
      <c r="CW1027" s="11" t="str">
        <f t="shared" si="844"/>
        <v/>
      </c>
      <c r="CX1027" t="s">
        <v>5479</v>
      </c>
      <c r="CY1027" s="9" t="str">
        <f t="shared" si="845"/>
        <v>0</v>
      </c>
      <c r="CZ1027" s="11"/>
      <c r="DA1027" s="11"/>
      <c r="DB1027" s="11"/>
      <c r="DC1027" s="11"/>
      <c r="DD1027" s="9" t="str">
        <f t="shared" si="846"/>
        <v/>
      </c>
      <c r="DI1027" s="9" t="str">
        <f t="shared" si="847"/>
        <v/>
      </c>
      <c r="DT1027" s="9">
        <f>VLOOKUP(BG1027,ディレクトリID!A:B,2)</f>
        <v>407697</v>
      </c>
      <c r="DV1027" s="4" t="str">
        <f t="shared" si="848"/>
        <v>【ペダル＆ストラップ　CRANKBROTHERS】</v>
      </c>
      <c r="DW1027" s="4" t="str">
        <f t="shared" si="849"/>
        <v>【ペダル＆ストラップ　CRANKBROTHERS】</v>
      </c>
      <c r="DX1027" s="9">
        <f t="shared" si="850"/>
        <v>4</v>
      </c>
      <c r="DY1027" s="11"/>
      <c r="DZ1027" s="9" t="str">
        <f t="shared" si="823"/>
        <v>1</v>
      </c>
      <c r="EA1027" s="9" t="str">
        <f t="shared" si="823"/>
        <v>1</v>
      </c>
      <c r="EB1027" s="11"/>
      <c r="EC1027" s="11"/>
      <c r="ED1027" s="11"/>
      <c r="EE1027" s="9" t="str">
        <f t="shared" si="851"/>
        <v>0</v>
      </c>
      <c r="EO1027" s="5" t="s">
        <v>428</v>
      </c>
      <c r="EP1027" s="8" t="s">
        <v>429</v>
      </c>
      <c r="EQ1027" s="8" t="s">
        <v>429</v>
      </c>
      <c r="ER1027" s="8" t="s">
        <v>209</v>
      </c>
      <c r="ES1027" s="8" t="s">
        <v>430</v>
      </c>
      <c r="ET1027" s="9" t="str">
        <f t="shared" si="852"/>
        <v>2</v>
      </c>
      <c r="EU1027" s="11"/>
      <c r="EV1027" s="11"/>
      <c r="EW1027" s="11"/>
      <c r="EX1027" s="9" t="str">
        <f t="shared" si="824"/>
        <v>0</v>
      </c>
      <c r="EY1027" s="9" t="str">
        <f t="shared" si="824"/>
        <v>0</v>
      </c>
      <c r="EZ1027" s="11"/>
      <c r="FA1027" s="11"/>
      <c r="FB1027" s="9" t="str">
        <f t="shared" si="825"/>
        <v>0</v>
      </c>
      <c r="FC1027" s="9" t="str">
        <f t="shared" si="825"/>
        <v>0</v>
      </c>
      <c r="FD1027" s="9" t="str">
        <f t="shared" si="853"/>
        <v>1</v>
      </c>
      <c r="FE1027" s="9" t="str">
        <f t="shared" si="826"/>
        <v>1</v>
      </c>
      <c r="FF1027" s="9" t="str">
        <f t="shared" si="826"/>
        <v>1</v>
      </c>
      <c r="GJ1027" s="4" t="str">
        <f t="shared" ref="GJ1027:GJ1090" si="856">IF($BG1027="完成車",CONCATENATE("パーツ\",BG1027,":ブランド\",BH1027,":完成車\",BH1027),CONCATENATE("パーツ\",BG1027,":ブランド\",BH1027))</f>
        <v>パーツ\ペダル＆ストラップ:ブランド\CRANKBROTHERS</v>
      </c>
      <c r="GK1027" s="4" t="str">
        <f t="shared" si="854"/>
        <v>u:u</v>
      </c>
      <c r="GL1027" s="11"/>
      <c r="GM1027" s="4" t="str">
        <f t="shared" si="827"/>
        <v>::</v>
      </c>
      <c r="GN1027" s="4" t="str">
        <f t="shared" si="827"/>
        <v>::</v>
      </c>
      <c r="GO1027" s="4" t="str">
        <f t="shared" si="827"/>
        <v>::</v>
      </c>
      <c r="GP1027" s="4" t="str">
        <f t="shared" si="855"/>
        <v>1</v>
      </c>
    </row>
    <row r="1028" spans="1:198" ht="28" customHeight="1">
      <c r="A1028" s="5" t="s">
        <v>5485</v>
      </c>
      <c r="B1028" s="5" t="s">
        <v>5487</v>
      </c>
      <c r="C1028" s="5" t="s">
        <v>5485</v>
      </c>
      <c r="D1028" s="9" t="str">
        <f t="shared" si="828"/>
        <v>u</v>
      </c>
      <c r="E1028" s="9" t="str">
        <f t="shared" si="829"/>
        <v xml:space="preserve"> / （crankbrothersmallet2）</v>
      </c>
      <c r="F1028" s="9" t="str">
        <f t="shared" si="830"/>
        <v xml:space="preserve"> / （crankbrothersmallet2）</v>
      </c>
      <c r="G1028" s="5">
        <v>11550</v>
      </c>
      <c r="H1028" s="9">
        <f t="shared" si="831"/>
        <v>11550</v>
      </c>
      <c r="I1028" s="9" t="str">
        <f t="shared" si="832"/>
        <v>0</v>
      </c>
      <c r="J1028" s="9" t="str">
        <f t="shared" si="833"/>
        <v>1</v>
      </c>
      <c r="P1028" s="9" t="str">
        <f t="shared" si="834"/>
        <v>crankbrothersmallet2</v>
      </c>
      <c r="AI1028" s="9" t="str">
        <f t="shared" si="835"/>
        <v>http://image.rakuten.co.jp/brotures/cabinet/items/crankbrothers/pdl_mallet_2.jpg</v>
      </c>
      <c r="AS1028" s="9" t="str">
        <f t="shared" si="821"/>
        <v>1</v>
      </c>
      <c r="AT1028" s="9" t="str">
        <f t="shared" si="821"/>
        <v>1</v>
      </c>
      <c r="AU1028" s="9" t="str">
        <f t="shared" si="836"/>
        <v>0</v>
      </c>
      <c r="AV1028" s="9" t="str">
        <f t="shared" si="837"/>
        <v>1</v>
      </c>
      <c r="AW1028" s="9" t="str">
        <f t="shared" si="822"/>
        <v>0</v>
      </c>
      <c r="AX1028" s="9" t="str">
        <f t="shared" si="822"/>
        <v>0</v>
      </c>
      <c r="AY1028" s="11"/>
      <c r="AZ1028" s="11"/>
      <c r="BA1028" s="11"/>
      <c r="BB1028" s="9" t="str">
        <f t="shared" si="838"/>
        <v>-1</v>
      </c>
      <c r="BC1028" s="9" t="str">
        <f t="shared" si="839"/>
        <v>0</v>
      </c>
      <c r="BG1028" s="5" t="s">
        <v>277</v>
      </c>
      <c r="BH1028" s="5" t="s">
        <v>8499</v>
      </c>
      <c r="CS1028" s="9" t="str">
        <f t="shared" si="840"/>
        <v>0</v>
      </c>
      <c r="CT1028" s="9" t="str">
        <f t="shared" si="841"/>
        <v>&lt;iframe src="http://www.rakuten.ne.jp/gold/brotures/spec/crankbrothers/pdl_mallet_2.html" frameborder="0" id="spec-content" scrolling="no"&gt;&lt;/iframe&gt;</v>
      </c>
      <c r="CU1028" s="9" t="str">
        <f t="shared" si="842"/>
        <v/>
      </c>
      <c r="CV1028" s="9" t="str">
        <f t="shared" si="843"/>
        <v>&lt;div class="row-fluid"&gt;&lt;iframe src="http://www.rakuten.ne.jp/gold/brotures/items/crankbrothers/pdl_mallet_2.html" frameborder="0" id="skin-product" scrolling="no"&gt;&lt;/iframe&gt;&lt;/div&gt;</v>
      </c>
      <c r="CW1028" s="11" t="str">
        <f t="shared" si="844"/>
        <v/>
      </c>
      <c r="CX1028" t="s">
        <v>5485</v>
      </c>
      <c r="CY1028" s="9" t="str">
        <f t="shared" si="845"/>
        <v>0</v>
      </c>
      <c r="CZ1028" s="11"/>
      <c r="DA1028" s="11"/>
      <c r="DB1028" s="11"/>
      <c r="DC1028" s="11"/>
      <c r="DD1028" s="9" t="str">
        <f t="shared" si="846"/>
        <v/>
      </c>
      <c r="DI1028" s="9" t="str">
        <f t="shared" si="847"/>
        <v/>
      </c>
      <c r="DT1028" s="9">
        <f>VLOOKUP(BG1028,ディレクトリID!A:B,2)</f>
        <v>407697</v>
      </c>
      <c r="DV1028" s="4" t="str">
        <f t="shared" si="848"/>
        <v>【ペダル＆ストラップ　CRANKBROTHERS】</v>
      </c>
      <c r="DW1028" s="4" t="str">
        <f t="shared" si="849"/>
        <v>【ペダル＆ストラップ　CRANKBROTHERS】</v>
      </c>
      <c r="DX1028" s="9">
        <f t="shared" si="850"/>
        <v>4</v>
      </c>
      <c r="DY1028" s="11"/>
      <c r="DZ1028" s="9" t="str">
        <f t="shared" si="823"/>
        <v>1</v>
      </c>
      <c r="EA1028" s="9" t="str">
        <f t="shared" si="823"/>
        <v>1</v>
      </c>
      <c r="EB1028" s="11"/>
      <c r="EC1028" s="11"/>
      <c r="ED1028" s="11"/>
      <c r="EE1028" s="9" t="str">
        <f t="shared" si="851"/>
        <v>0</v>
      </c>
      <c r="EO1028" s="5" t="s">
        <v>428</v>
      </c>
      <c r="EP1028" s="8" t="s">
        <v>429</v>
      </c>
      <c r="EQ1028" s="8" t="s">
        <v>429</v>
      </c>
      <c r="ER1028" s="8" t="s">
        <v>209</v>
      </c>
      <c r="ES1028" s="8" t="s">
        <v>430</v>
      </c>
      <c r="ET1028" s="9" t="str">
        <f t="shared" si="852"/>
        <v>2</v>
      </c>
      <c r="EU1028" s="11"/>
      <c r="EV1028" s="11"/>
      <c r="EW1028" s="11"/>
      <c r="EX1028" s="9" t="str">
        <f t="shared" si="824"/>
        <v>0</v>
      </c>
      <c r="EY1028" s="9" t="str">
        <f t="shared" si="824"/>
        <v>0</v>
      </c>
      <c r="EZ1028" s="11"/>
      <c r="FA1028" s="11"/>
      <c r="FB1028" s="9" t="str">
        <f t="shared" si="825"/>
        <v>0</v>
      </c>
      <c r="FC1028" s="9" t="str">
        <f t="shared" si="825"/>
        <v>0</v>
      </c>
      <c r="FD1028" s="9" t="str">
        <f t="shared" si="853"/>
        <v>1</v>
      </c>
      <c r="FE1028" s="9" t="str">
        <f t="shared" si="826"/>
        <v>1</v>
      </c>
      <c r="FF1028" s="9" t="str">
        <f t="shared" si="826"/>
        <v>1</v>
      </c>
      <c r="GJ1028" s="4" t="str">
        <f t="shared" si="856"/>
        <v>パーツ\ペダル＆ストラップ:ブランド\CRANKBROTHERS</v>
      </c>
      <c r="GK1028" s="4" t="str">
        <f t="shared" si="854"/>
        <v>u:u</v>
      </c>
      <c r="GL1028" s="11"/>
      <c r="GM1028" s="4" t="str">
        <f t="shared" si="827"/>
        <v>::</v>
      </c>
      <c r="GN1028" s="4" t="str">
        <f t="shared" si="827"/>
        <v>::</v>
      </c>
      <c r="GO1028" s="4" t="str">
        <f t="shared" si="827"/>
        <v>::</v>
      </c>
      <c r="GP1028" s="4" t="str">
        <f t="shared" si="855"/>
        <v>1</v>
      </c>
    </row>
    <row r="1029" spans="1:198" ht="28" customHeight="1">
      <c r="A1029" s="5" t="s">
        <v>5491</v>
      </c>
      <c r="B1029" s="5" t="s">
        <v>5493</v>
      </c>
      <c r="C1029" s="5" t="s">
        <v>5491</v>
      </c>
      <c r="D1029" s="9" t="str">
        <f t="shared" si="828"/>
        <v>u</v>
      </c>
      <c r="E1029" s="9" t="str">
        <f t="shared" si="829"/>
        <v xml:space="preserve"> / （crankbrothersmallet3）</v>
      </c>
      <c r="F1029" s="9" t="str">
        <f t="shared" si="830"/>
        <v xml:space="preserve"> / （crankbrothersmallet3）</v>
      </c>
      <c r="G1029" s="5">
        <v>14700</v>
      </c>
      <c r="H1029" s="9">
        <f t="shared" si="831"/>
        <v>14700</v>
      </c>
      <c r="I1029" s="9" t="str">
        <f t="shared" si="832"/>
        <v>0</v>
      </c>
      <c r="J1029" s="9" t="str">
        <f t="shared" si="833"/>
        <v>1</v>
      </c>
      <c r="P1029" s="9" t="str">
        <f t="shared" si="834"/>
        <v>crankbrothersmallet3</v>
      </c>
      <c r="AI1029" s="9" t="str">
        <f t="shared" si="835"/>
        <v>http://image.rakuten.co.jp/brotures/cabinet/items/crankbrothers/pdl_mallet_3.jpg</v>
      </c>
      <c r="AS1029" s="9" t="str">
        <f t="shared" si="821"/>
        <v>1</v>
      </c>
      <c r="AT1029" s="9" t="str">
        <f t="shared" si="821"/>
        <v>1</v>
      </c>
      <c r="AU1029" s="9" t="str">
        <f t="shared" si="836"/>
        <v>0</v>
      </c>
      <c r="AV1029" s="9" t="str">
        <f t="shared" si="837"/>
        <v>1</v>
      </c>
      <c r="AW1029" s="9" t="str">
        <f t="shared" si="822"/>
        <v>0</v>
      </c>
      <c r="AX1029" s="9" t="str">
        <f t="shared" si="822"/>
        <v>0</v>
      </c>
      <c r="AY1029" s="11"/>
      <c r="AZ1029" s="11"/>
      <c r="BA1029" s="11"/>
      <c r="BB1029" s="9" t="str">
        <f t="shared" si="838"/>
        <v>-1</v>
      </c>
      <c r="BC1029" s="9" t="str">
        <f t="shared" si="839"/>
        <v>0</v>
      </c>
      <c r="BG1029" s="5" t="s">
        <v>277</v>
      </c>
      <c r="BH1029" s="5" t="s">
        <v>8499</v>
      </c>
      <c r="CS1029" s="9" t="str">
        <f t="shared" si="840"/>
        <v>0</v>
      </c>
      <c r="CT1029" s="9" t="str">
        <f t="shared" si="841"/>
        <v>&lt;iframe src="http://www.rakuten.ne.jp/gold/brotures/spec/crankbrothers/pdl_mallet_3.html" frameborder="0" id="spec-content" scrolling="no"&gt;&lt;/iframe&gt;</v>
      </c>
      <c r="CU1029" s="9" t="str">
        <f t="shared" si="842"/>
        <v/>
      </c>
      <c r="CV1029" s="9" t="str">
        <f t="shared" si="843"/>
        <v>&lt;div class="row-fluid"&gt;&lt;iframe src="http://www.rakuten.ne.jp/gold/brotures/items/crankbrothers/pdl_mallet_3.html" frameborder="0" id="skin-product" scrolling="no"&gt;&lt;/iframe&gt;&lt;/div&gt;</v>
      </c>
      <c r="CW1029" s="11" t="str">
        <f t="shared" si="844"/>
        <v/>
      </c>
      <c r="CX1029" t="s">
        <v>5491</v>
      </c>
      <c r="CY1029" s="9" t="str">
        <f t="shared" si="845"/>
        <v>0</v>
      </c>
      <c r="CZ1029" s="11"/>
      <c r="DA1029" s="11"/>
      <c r="DB1029" s="11"/>
      <c r="DC1029" s="11"/>
      <c r="DD1029" s="9" t="str">
        <f t="shared" si="846"/>
        <v/>
      </c>
      <c r="DI1029" s="9" t="str">
        <f t="shared" si="847"/>
        <v/>
      </c>
      <c r="DT1029" s="9">
        <f>VLOOKUP(BG1029,ディレクトリID!A:B,2)</f>
        <v>407697</v>
      </c>
      <c r="DV1029" s="4" t="str">
        <f t="shared" si="848"/>
        <v>【ペダル＆ストラップ　CRANKBROTHERS】</v>
      </c>
      <c r="DW1029" s="4" t="str">
        <f t="shared" si="849"/>
        <v>【ペダル＆ストラップ　CRANKBROTHERS】</v>
      </c>
      <c r="DX1029" s="9">
        <f t="shared" si="850"/>
        <v>4</v>
      </c>
      <c r="DY1029" s="11"/>
      <c r="DZ1029" s="9" t="str">
        <f t="shared" si="823"/>
        <v>1</v>
      </c>
      <c r="EA1029" s="9" t="str">
        <f t="shared" si="823"/>
        <v>1</v>
      </c>
      <c r="EB1029" s="11"/>
      <c r="EC1029" s="11"/>
      <c r="ED1029" s="11"/>
      <c r="EE1029" s="9" t="str">
        <f t="shared" si="851"/>
        <v>0</v>
      </c>
      <c r="EO1029" s="5" t="s">
        <v>428</v>
      </c>
      <c r="EP1029" s="8" t="s">
        <v>429</v>
      </c>
      <c r="EQ1029" s="8" t="s">
        <v>429</v>
      </c>
      <c r="ER1029" s="8" t="s">
        <v>209</v>
      </c>
      <c r="ES1029" s="8" t="s">
        <v>430</v>
      </c>
      <c r="ET1029" s="9" t="str">
        <f t="shared" si="852"/>
        <v>2</v>
      </c>
      <c r="EU1029" s="11"/>
      <c r="EV1029" s="11"/>
      <c r="EW1029" s="11"/>
      <c r="EX1029" s="9" t="str">
        <f t="shared" si="824"/>
        <v>0</v>
      </c>
      <c r="EY1029" s="9" t="str">
        <f t="shared" si="824"/>
        <v>0</v>
      </c>
      <c r="EZ1029" s="11"/>
      <c r="FA1029" s="11"/>
      <c r="FB1029" s="9" t="str">
        <f t="shared" si="825"/>
        <v>0</v>
      </c>
      <c r="FC1029" s="9" t="str">
        <f t="shared" si="825"/>
        <v>0</v>
      </c>
      <c r="FD1029" s="9" t="str">
        <f t="shared" si="853"/>
        <v>1</v>
      </c>
      <c r="FE1029" s="9" t="str">
        <f t="shared" si="826"/>
        <v>1</v>
      </c>
      <c r="FF1029" s="9" t="str">
        <f t="shared" si="826"/>
        <v>1</v>
      </c>
      <c r="GJ1029" s="4" t="str">
        <f t="shared" si="856"/>
        <v>パーツ\ペダル＆ストラップ:ブランド\CRANKBROTHERS</v>
      </c>
      <c r="GK1029" s="4" t="str">
        <f t="shared" si="854"/>
        <v>u:u</v>
      </c>
      <c r="GL1029" s="11"/>
      <c r="GM1029" s="4" t="str">
        <f t="shared" si="827"/>
        <v>::</v>
      </c>
      <c r="GN1029" s="4" t="str">
        <f t="shared" si="827"/>
        <v>::</v>
      </c>
      <c r="GO1029" s="4" t="str">
        <f t="shared" si="827"/>
        <v>::</v>
      </c>
      <c r="GP1029" s="4" t="str">
        <f t="shared" si="855"/>
        <v>1</v>
      </c>
    </row>
    <row r="1030" spans="1:198" ht="28" customHeight="1">
      <c r="A1030" s="5" t="s">
        <v>5503</v>
      </c>
      <c r="B1030" s="5" t="s">
        <v>5505</v>
      </c>
      <c r="C1030" s="5" t="s">
        <v>5503</v>
      </c>
      <c r="D1030" s="9" t="str">
        <f t="shared" si="828"/>
        <v>u</v>
      </c>
      <c r="E1030" s="9" t="str">
        <f t="shared" si="829"/>
        <v xml:space="preserve"> / （XPEDOMF-5A）</v>
      </c>
      <c r="F1030" s="9" t="str">
        <f t="shared" si="830"/>
        <v xml:space="preserve"> / （XPEDOMF-5A）</v>
      </c>
      <c r="G1030" s="5">
        <v>22575</v>
      </c>
      <c r="H1030" s="9">
        <f t="shared" si="831"/>
        <v>22575</v>
      </c>
      <c r="I1030" s="9" t="str">
        <f t="shared" si="832"/>
        <v>0</v>
      </c>
      <c r="J1030" s="9" t="str">
        <f t="shared" si="833"/>
        <v>1</v>
      </c>
      <c r="P1030" s="9" t="str">
        <f t="shared" si="834"/>
        <v>XPEDOMF-5A</v>
      </c>
      <c r="AI1030" s="9" t="str">
        <f t="shared" si="835"/>
        <v>http://image.rakuten.co.jp/brotures/cabinet/items/xpedo/pdl_mf_5a.jpg</v>
      </c>
      <c r="AS1030" s="9" t="str">
        <f t="shared" si="821"/>
        <v>1</v>
      </c>
      <c r="AT1030" s="9" t="str">
        <f t="shared" si="821"/>
        <v>1</v>
      </c>
      <c r="AU1030" s="9" t="str">
        <f t="shared" si="836"/>
        <v>0</v>
      </c>
      <c r="AV1030" s="9" t="str">
        <f t="shared" si="837"/>
        <v>1</v>
      </c>
      <c r="AW1030" s="9" t="str">
        <f t="shared" si="822"/>
        <v>0</v>
      </c>
      <c r="AX1030" s="9" t="str">
        <f t="shared" si="822"/>
        <v>0</v>
      </c>
      <c r="AY1030" s="11"/>
      <c r="AZ1030" s="11"/>
      <c r="BA1030" s="11"/>
      <c r="BB1030" s="9" t="str">
        <f t="shared" si="838"/>
        <v>-1</v>
      </c>
      <c r="BC1030" s="9" t="str">
        <f t="shared" si="839"/>
        <v>0</v>
      </c>
      <c r="BG1030" s="5" t="s">
        <v>277</v>
      </c>
      <c r="BH1030" s="5" t="s">
        <v>8518</v>
      </c>
      <c r="CS1030" s="9" t="str">
        <f t="shared" si="840"/>
        <v>0</v>
      </c>
      <c r="CT1030" s="9" t="str">
        <f t="shared" si="841"/>
        <v>&lt;iframe src="http://www.rakuten.ne.jp/gold/brotures/spec/xpedo/pdl_mf_5a.html" frameborder="0" id="spec-content" scrolling="no"&gt;&lt;/iframe&gt;</v>
      </c>
      <c r="CU1030" s="9" t="str">
        <f t="shared" si="842"/>
        <v/>
      </c>
      <c r="CV1030" s="9" t="str">
        <f t="shared" si="843"/>
        <v>&lt;div class="row-fluid"&gt;&lt;iframe src="http://www.rakuten.ne.jp/gold/brotures/items/xpedo/pdl_mf_5a.html" frameborder="0" id="skin-product" scrolling="no"&gt;&lt;/iframe&gt;&lt;/div&gt;</v>
      </c>
      <c r="CW1030" s="11" t="str">
        <f t="shared" si="844"/>
        <v/>
      </c>
      <c r="CX1030" t="s">
        <v>5503</v>
      </c>
      <c r="CY1030" s="9" t="str">
        <f t="shared" si="845"/>
        <v>0</v>
      </c>
      <c r="CZ1030" s="11"/>
      <c r="DA1030" s="11"/>
      <c r="DB1030" s="11"/>
      <c r="DC1030" s="11"/>
      <c r="DD1030" s="9" t="str">
        <f t="shared" si="846"/>
        <v/>
      </c>
      <c r="DI1030" s="9" t="str">
        <f t="shared" si="847"/>
        <v/>
      </c>
      <c r="DT1030" s="9">
        <f>VLOOKUP(BG1030,ディレクトリID!A:B,2)</f>
        <v>407697</v>
      </c>
      <c r="DV1030" s="4" t="str">
        <f t="shared" si="848"/>
        <v>【ペダル＆ストラップ　XPEDO】</v>
      </c>
      <c r="DW1030" s="4" t="str">
        <f t="shared" si="849"/>
        <v>【ペダル＆ストラップ　XPEDO】</v>
      </c>
      <c r="DX1030" s="9">
        <f t="shared" si="850"/>
        <v>4</v>
      </c>
      <c r="DY1030" s="11"/>
      <c r="DZ1030" s="9" t="str">
        <f t="shared" si="823"/>
        <v>1</v>
      </c>
      <c r="EA1030" s="9" t="str">
        <f t="shared" si="823"/>
        <v>1</v>
      </c>
      <c r="EB1030" s="11"/>
      <c r="EC1030" s="11"/>
      <c r="ED1030" s="11"/>
      <c r="EE1030" s="9" t="str">
        <f t="shared" si="851"/>
        <v>0</v>
      </c>
      <c r="EO1030" s="5" t="s">
        <v>428</v>
      </c>
      <c r="EP1030" s="8" t="s">
        <v>429</v>
      </c>
      <c r="EQ1030" s="8" t="s">
        <v>429</v>
      </c>
      <c r="ER1030" s="8" t="s">
        <v>209</v>
      </c>
      <c r="ES1030" s="8" t="s">
        <v>430</v>
      </c>
      <c r="ET1030" s="9" t="str">
        <f t="shared" si="852"/>
        <v>2</v>
      </c>
      <c r="EU1030" s="11"/>
      <c r="EV1030" s="11"/>
      <c r="EW1030" s="11"/>
      <c r="EX1030" s="9" t="str">
        <f t="shared" si="824"/>
        <v>0</v>
      </c>
      <c r="EY1030" s="9" t="str">
        <f t="shared" si="824"/>
        <v>0</v>
      </c>
      <c r="EZ1030" s="11"/>
      <c r="FA1030" s="11"/>
      <c r="FB1030" s="9" t="str">
        <f t="shared" si="825"/>
        <v>0</v>
      </c>
      <c r="FC1030" s="9" t="str">
        <f t="shared" si="825"/>
        <v>0</v>
      </c>
      <c r="FD1030" s="9" t="str">
        <f t="shared" si="853"/>
        <v>1</v>
      </c>
      <c r="FE1030" s="9" t="str">
        <f t="shared" si="826"/>
        <v>1</v>
      </c>
      <c r="FF1030" s="9" t="str">
        <f t="shared" si="826"/>
        <v>1</v>
      </c>
      <c r="GJ1030" s="4" t="str">
        <f t="shared" si="856"/>
        <v>パーツ\ペダル＆ストラップ:ブランド\XPEDO</v>
      </c>
      <c r="GK1030" s="4" t="str">
        <f t="shared" si="854"/>
        <v>u:u</v>
      </c>
      <c r="GL1030" s="11"/>
      <c r="GM1030" s="4" t="str">
        <f t="shared" si="827"/>
        <v>::</v>
      </c>
      <c r="GN1030" s="4" t="str">
        <f t="shared" si="827"/>
        <v>::</v>
      </c>
      <c r="GO1030" s="4" t="str">
        <f t="shared" si="827"/>
        <v>::</v>
      </c>
      <c r="GP1030" s="4" t="str">
        <f t="shared" si="855"/>
        <v>1</v>
      </c>
    </row>
    <row r="1031" spans="1:198" ht="28" customHeight="1">
      <c r="A1031" s="5" t="s">
        <v>5509</v>
      </c>
      <c r="B1031" s="5" t="s">
        <v>5511</v>
      </c>
      <c r="C1031" s="5" t="s">
        <v>5509</v>
      </c>
      <c r="D1031" s="9" t="str">
        <f t="shared" si="828"/>
        <v>u</v>
      </c>
      <c r="E1031" s="9" t="str">
        <f t="shared" si="829"/>
        <v xml:space="preserve"> / （XPEDOMF-5B）</v>
      </c>
      <c r="F1031" s="9" t="str">
        <f t="shared" si="830"/>
        <v xml:space="preserve"> / （XPEDOMF-5B）</v>
      </c>
      <c r="G1031" s="5">
        <v>11550</v>
      </c>
      <c r="H1031" s="9">
        <f t="shared" si="831"/>
        <v>11550</v>
      </c>
      <c r="I1031" s="9" t="str">
        <f t="shared" si="832"/>
        <v>0</v>
      </c>
      <c r="J1031" s="9" t="str">
        <f t="shared" si="833"/>
        <v>1</v>
      </c>
      <c r="P1031" s="9" t="str">
        <f t="shared" si="834"/>
        <v>XPEDOMF-5B</v>
      </c>
      <c r="AI1031" s="9" t="str">
        <f t="shared" si="835"/>
        <v>http://image.rakuten.co.jp/brotures/cabinet/items/xpedo/pdl_mf_5b.jpg</v>
      </c>
      <c r="AS1031" s="9" t="str">
        <f t="shared" si="821"/>
        <v>1</v>
      </c>
      <c r="AT1031" s="9" t="str">
        <f t="shared" si="821"/>
        <v>1</v>
      </c>
      <c r="AU1031" s="9" t="str">
        <f t="shared" si="836"/>
        <v>0</v>
      </c>
      <c r="AV1031" s="9" t="str">
        <f t="shared" si="837"/>
        <v>1</v>
      </c>
      <c r="AW1031" s="9" t="str">
        <f t="shared" si="822"/>
        <v>0</v>
      </c>
      <c r="AX1031" s="9" t="str">
        <f t="shared" si="822"/>
        <v>0</v>
      </c>
      <c r="AY1031" s="11"/>
      <c r="AZ1031" s="11"/>
      <c r="BA1031" s="11"/>
      <c r="BB1031" s="9" t="str">
        <f t="shared" si="838"/>
        <v>-1</v>
      </c>
      <c r="BC1031" s="9" t="str">
        <f t="shared" si="839"/>
        <v>0</v>
      </c>
      <c r="BG1031" s="5" t="s">
        <v>277</v>
      </c>
      <c r="BH1031" s="5" t="s">
        <v>8518</v>
      </c>
      <c r="CS1031" s="9" t="str">
        <f t="shared" si="840"/>
        <v>0</v>
      </c>
      <c r="CT1031" s="9" t="str">
        <f t="shared" si="841"/>
        <v>&lt;iframe src="http://www.rakuten.ne.jp/gold/brotures/spec/xpedo/pdl_mf_5b.html" frameborder="0" id="spec-content" scrolling="no"&gt;&lt;/iframe&gt;</v>
      </c>
      <c r="CU1031" s="9" t="str">
        <f t="shared" si="842"/>
        <v/>
      </c>
      <c r="CV1031" s="9" t="str">
        <f t="shared" si="843"/>
        <v>&lt;div class="row-fluid"&gt;&lt;iframe src="http://www.rakuten.ne.jp/gold/brotures/items/xpedo/pdl_mf_5b.html" frameborder="0" id="skin-product" scrolling="no"&gt;&lt;/iframe&gt;&lt;/div&gt;</v>
      </c>
      <c r="CW1031" s="11" t="str">
        <f t="shared" si="844"/>
        <v/>
      </c>
      <c r="CX1031" t="s">
        <v>5509</v>
      </c>
      <c r="CY1031" s="9" t="str">
        <f t="shared" si="845"/>
        <v>0</v>
      </c>
      <c r="CZ1031" s="11"/>
      <c r="DA1031" s="11"/>
      <c r="DB1031" s="11"/>
      <c r="DC1031" s="11"/>
      <c r="DD1031" s="9" t="str">
        <f t="shared" si="846"/>
        <v/>
      </c>
      <c r="DI1031" s="9" t="str">
        <f t="shared" si="847"/>
        <v/>
      </c>
      <c r="DT1031" s="9">
        <f>VLOOKUP(BG1031,ディレクトリID!A:B,2)</f>
        <v>407697</v>
      </c>
      <c r="DV1031" s="4" t="str">
        <f t="shared" si="848"/>
        <v>【ペダル＆ストラップ　XPEDO】</v>
      </c>
      <c r="DW1031" s="4" t="str">
        <f t="shared" si="849"/>
        <v>【ペダル＆ストラップ　XPEDO】</v>
      </c>
      <c r="DX1031" s="9">
        <f t="shared" si="850"/>
        <v>4</v>
      </c>
      <c r="DY1031" s="11"/>
      <c r="DZ1031" s="9" t="str">
        <f t="shared" si="823"/>
        <v>1</v>
      </c>
      <c r="EA1031" s="9" t="str">
        <f t="shared" si="823"/>
        <v>1</v>
      </c>
      <c r="EB1031" s="11"/>
      <c r="EC1031" s="11"/>
      <c r="ED1031" s="11"/>
      <c r="EE1031" s="9" t="str">
        <f t="shared" si="851"/>
        <v>0</v>
      </c>
      <c r="EO1031" s="5" t="s">
        <v>428</v>
      </c>
      <c r="EP1031" s="8" t="s">
        <v>429</v>
      </c>
      <c r="EQ1031" s="8" t="s">
        <v>429</v>
      </c>
      <c r="ER1031" s="8" t="s">
        <v>209</v>
      </c>
      <c r="ES1031" s="8" t="s">
        <v>430</v>
      </c>
      <c r="ET1031" s="9" t="str">
        <f t="shared" si="852"/>
        <v>2</v>
      </c>
      <c r="EU1031" s="11"/>
      <c r="EV1031" s="11"/>
      <c r="EW1031" s="11"/>
      <c r="EX1031" s="9" t="str">
        <f t="shared" si="824"/>
        <v>0</v>
      </c>
      <c r="EY1031" s="9" t="str">
        <f t="shared" si="824"/>
        <v>0</v>
      </c>
      <c r="EZ1031" s="11"/>
      <c r="FA1031" s="11"/>
      <c r="FB1031" s="9" t="str">
        <f t="shared" si="825"/>
        <v>0</v>
      </c>
      <c r="FC1031" s="9" t="str">
        <f t="shared" si="825"/>
        <v>0</v>
      </c>
      <c r="FD1031" s="9" t="str">
        <f t="shared" si="853"/>
        <v>1</v>
      </c>
      <c r="FE1031" s="9" t="str">
        <f t="shared" si="826"/>
        <v>1</v>
      </c>
      <c r="FF1031" s="9" t="str">
        <f t="shared" si="826"/>
        <v>1</v>
      </c>
      <c r="GJ1031" s="4" t="str">
        <f t="shared" si="856"/>
        <v>パーツ\ペダル＆ストラップ:ブランド\XPEDO</v>
      </c>
      <c r="GK1031" s="4" t="str">
        <f t="shared" si="854"/>
        <v>u:u</v>
      </c>
      <c r="GL1031" s="11"/>
      <c r="GM1031" s="4" t="str">
        <f t="shared" si="827"/>
        <v>::</v>
      </c>
      <c r="GN1031" s="4" t="str">
        <f t="shared" si="827"/>
        <v>::</v>
      </c>
      <c r="GO1031" s="4" t="str">
        <f t="shared" si="827"/>
        <v>::</v>
      </c>
      <c r="GP1031" s="4" t="str">
        <f t="shared" si="855"/>
        <v>1</v>
      </c>
    </row>
    <row r="1032" spans="1:198" ht="28" customHeight="1">
      <c r="A1032" s="5" t="s">
        <v>5497</v>
      </c>
      <c r="B1032" s="5" t="s">
        <v>5499</v>
      </c>
      <c r="C1032" s="5" t="s">
        <v>5497</v>
      </c>
      <c r="D1032" s="9" t="str">
        <f t="shared" si="828"/>
        <v>u</v>
      </c>
      <c r="E1032" s="9" t="str">
        <f t="shared" si="829"/>
        <v xml:space="preserve"> / （XPEDOMF-8A）</v>
      </c>
      <c r="F1032" s="9" t="str">
        <f t="shared" si="830"/>
        <v xml:space="preserve"> / （XPEDOMF-8A）</v>
      </c>
      <c r="G1032" s="5">
        <v>34650</v>
      </c>
      <c r="H1032" s="9">
        <f t="shared" si="831"/>
        <v>34650</v>
      </c>
      <c r="I1032" s="9" t="str">
        <f t="shared" si="832"/>
        <v>0</v>
      </c>
      <c r="J1032" s="9" t="str">
        <f t="shared" si="833"/>
        <v>1</v>
      </c>
      <c r="P1032" s="9" t="str">
        <f t="shared" si="834"/>
        <v>XPEDOMF-8A</v>
      </c>
      <c r="AI1032" s="9" t="str">
        <f t="shared" si="835"/>
        <v>http://image.rakuten.co.jp/brotures/cabinet/items/xpedo/pdl_mf-8a.jpg</v>
      </c>
      <c r="AS1032" s="9" t="str">
        <f t="shared" si="821"/>
        <v>1</v>
      </c>
      <c r="AT1032" s="9" t="str">
        <f t="shared" si="821"/>
        <v>1</v>
      </c>
      <c r="AU1032" s="9" t="str">
        <f t="shared" si="836"/>
        <v>0</v>
      </c>
      <c r="AV1032" s="9" t="str">
        <f t="shared" si="837"/>
        <v>1</v>
      </c>
      <c r="AW1032" s="9" t="str">
        <f t="shared" si="822"/>
        <v>0</v>
      </c>
      <c r="AX1032" s="9" t="str">
        <f t="shared" si="822"/>
        <v>0</v>
      </c>
      <c r="AY1032" s="11"/>
      <c r="AZ1032" s="11"/>
      <c r="BA1032" s="11"/>
      <c r="BB1032" s="9" t="str">
        <f t="shared" si="838"/>
        <v>-1</v>
      </c>
      <c r="BC1032" s="9" t="str">
        <f t="shared" si="839"/>
        <v>0</v>
      </c>
      <c r="BG1032" s="5" t="s">
        <v>277</v>
      </c>
      <c r="BH1032" s="5" t="s">
        <v>8518</v>
      </c>
      <c r="CS1032" s="9" t="str">
        <f t="shared" si="840"/>
        <v>0</v>
      </c>
      <c r="CT1032" s="9" t="str">
        <f t="shared" si="841"/>
        <v>&lt;iframe src="http://www.rakuten.ne.jp/gold/brotures/spec/xpedo/pdl_mf-8a.html" frameborder="0" id="spec-content" scrolling="no"&gt;&lt;/iframe&gt;</v>
      </c>
      <c r="CU1032" s="9" t="str">
        <f t="shared" si="842"/>
        <v/>
      </c>
      <c r="CV1032" s="9" t="str">
        <f t="shared" si="843"/>
        <v>&lt;div class="row-fluid"&gt;&lt;iframe src="http://www.rakuten.ne.jp/gold/brotures/items/xpedo/pdl_mf-8a.html" frameborder="0" id="skin-product" scrolling="no"&gt;&lt;/iframe&gt;&lt;/div&gt;</v>
      </c>
      <c r="CW1032" s="11" t="str">
        <f t="shared" si="844"/>
        <v/>
      </c>
      <c r="CX1032" t="s">
        <v>5497</v>
      </c>
      <c r="CY1032" s="9" t="str">
        <f t="shared" si="845"/>
        <v>0</v>
      </c>
      <c r="CZ1032" s="11"/>
      <c r="DA1032" s="11"/>
      <c r="DB1032" s="11"/>
      <c r="DC1032" s="11"/>
      <c r="DD1032" s="9" t="str">
        <f t="shared" si="846"/>
        <v/>
      </c>
      <c r="DI1032" s="9" t="str">
        <f t="shared" si="847"/>
        <v/>
      </c>
      <c r="DT1032" s="9">
        <f>VLOOKUP(BG1032,ディレクトリID!A:B,2)</f>
        <v>407697</v>
      </c>
      <c r="DV1032" s="4" t="str">
        <f t="shared" si="848"/>
        <v>【ペダル＆ストラップ　XPEDO】</v>
      </c>
      <c r="DW1032" s="4" t="str">
        <f t="shared" si="849"/>
        <v>【ペダル＆ストラップ　XPEDO】</v>
      </c>
      <c r="DX1032" s="9">
        <f t="shared" si="850"/>
        <v>4</v>
      </c>
      <c r="DY1032" s="11"/>
      <c r="DZ1032" s="9" t="str">
        <f t="shared" si="823"/>
        <v>1</v>
      </c>
      <c r="EA1032" s="9" t="str">
        <f t="shared" si="823"/>
        <v>1</v>
      </c>
      <c r="EB1032" s="11"/>
      <c r="EC1032" s="11"/>
      <c r="ED1032" s="11"/>
      <c r="EE1032" s="9" t="str">
        <f t="shared" si="851"/>
        <v>0</v>
      </c>
      <c r="EO1032" s="5" t="s">
        <v>428</v>
      </c>
      <c r="EP1032" s="8" t="s">
        <v>429</v>
      </c>
      <c r="EQ1032" s="8" t="s">
        <v>429</v>
      </c>
      <c r="ER1032" s="8" t="s">
        <v>209</v>
      </c>
      <c r="ES1032" s="8" t="s">
        <v>430</v>
      </c>
      <c r="ET1032" s="9" t="str">
        <f t="shared" si="852"/>
        <v>2</v>
      </c>
      <c r="EU1032" s="11"/>
      <c r="EV1032" s="11"/>
      <c r="EW1032" s="11"/>
      <c r="EX1032" s="9" t="str">
        <f t="shared" si="824"/>
        <v>0</v>
      </c>
      <c r="EY1032" s="9" t="str">
        <f t="shared" si="824"/>
        <v>0</v>
      </c>
      <c r="EZ1032" s="11"/>
      <c r="FA1032" s="11"/>
      <c r="FB1032" s="9" t="str">
        <f t="shared" si="825"/>
        <v>0</v>
      </c>
      <c r="FC1032" s="9" t="str">
        <f t="shared" si="825"/>
        <v>0</v>
      </c>
      <c r="FD1032" s="9" t="str">
        <f t="shared" si="853"/>
        <v>1</v>
      </c>
      <c r="FE1032" s="9" t="str">
        <f t="shared" si="826"/>
        <v>1</v>
      </c>
      <c r="FF1032" s="9" t="str">
        <f t="shared" si="826"/>
        <v>1</v>
      </c>
      <c r="GJ1032" s="4" t="str">
        <f t="shared" si="856"/>
        <v>パーツ\ペダル＆ストラップ:ブランド\XPEDO</v>
      </c>
      <c r="GK1032" s="4" t="str">
        <f t="shared" si="854"/>
        <v>u:u</v>
      </c>
      <c r="GL1032" s="11"/>
      <c r="GM1032" s="4" t="str">
        <f t="shared" si="827"/>
        <v>::</v>
      </c>
      <c r="GN1032" s="4" t="str">
        <f t="shared" si="827"/>
        <v>::</v>
      </c>
      <c r="GO1032" s="4" t="str">
        <f t="shared" si="827"/>
        <v>::</v>
      </c>
      <c r="GP1032" s="4" t="str">
        <f t="shared" si="855"/>
        <v>1</v>
      </c>
    </row>
    <row r="1033" spans="1:198" ht="28" customHeight="1">
      <c r="A1033" s="5" t="s">
        <v>5515</v>
      </c>
      <c r="B1033" s="5" t="s">
        <v>5517</v>
      </c>
      <c r="C1033" s="5" t="s">
        <v>5515</v>
      </c>
      <c r="D1033" s="9" t="str">
        <f t="shared" si="828"/>
        <v>u</v>
      </c>
      <c r="E1033" s="9" t="str">
        <f t="shared" si="829"/>
        <v xml:space="preserve"> / （grungeMTBシートポスト）</v>
      </c>
      <c r="F1033" s="9" t="str">
        <f t="shared" si="830"/>
        <v xml:space="preserve"> / （grungeMTBシートポスト）</v>
      </c>
      <c r="G1033" s="5">
        <v>1890</v>
      </c>
      <c r="H1033" s="9">
        <f t="shared" si="831"/>
        <v>1890</v>
      </c>
      <c r="I1033" s="9" t="str">
        <f t="shared" si="832"/>
        <v>0</v>
      </c>
      <c r="J1033" s="9" t="str">
        <f t="shared" si="833"/>
        <v>1</v>
      </c>
      <c r="P1033" s="9" t="str">
        <f t="shared" si="834"/>
        <v>grungeMTBシートポスト</v>
      </c>
      <c r="AI1033" s="9" t="str">
        <f t="shared" si="835"/>
        <v>http://image.rakuten.co.jp/brotures/cabinet/items/grunge/pdl_mtb.jpg</v>
      </c>
      <c r="AS1033" s="9" t="str">
        <f t="shared" si="821"/>
        <v>1</v>
      </c>
      <c r="AT1033" s="9" t="str">
        <f t="shared" si="821"/>
        <v>1</v>
      </c>
      <c r="AU1033" s="9" t="str">
        <f t="shared" si="836"/>
        <v>0</v>
      </c>
      <c r="AV1033" s="9" t="str">
        <f t="shared" si="837"/>
        <v>1</v>
      </c>
      <c r="AW1033" s="9" t="str">
        <f t="shared" si="822"/>
        <v>0</v>
      </c>
      <c r="AX1033" s="9" t="str">
        <f t="shared" si="822"/>
        <v>0</v>
      </c>
      <c r="AY1033" s="11"/>
      <c r="AZ1033" s="11"/>
      <c r="BA1033" s="11"/>
      <c r="BB1033" s="9" t="str">
        <f t="shared" si="838"/>
        <v>-1</v>
      </c>
      <c r="BC1033" s="9" t="str">
        <f t="shared" si="839"/>
        <v>0</v>
      </c>
      <c r="BG1033" s="5" t="s">
        <v>547</v>
      </c>
      <c r="BH1033" s="5" t="s">
        <v>438</v>
      </c>
      <c r="CS1033" s="9" t="str">
        <f t="shared" si="840"/>
        <v>0</v>
      </c>
      <c r="CT1033" s="9" t="str">
        <f t="shared" si="841"/>
        <v>&lt;iframe src="http://www.rakuten.ne.jp/gold/brotures/spec/grunge/pdl_mtb.html" frameborder="0" id="spec-content" scrolling="no"&gt;&lt;/iframe&gt;</v>
      </c>
      <c r="CU1033" s="9" t="str">
        <f t="shared" si="842"/>
        <v/>
      </c>
      <c r="CV1033" s="9" t="str">
        <f t="shared" si="843"/>
        <v>&lt;div class="row-fluid"&gt;&lt;iframe src="http://www.rakuten.ne.jp/gold/brotures/items/grunge/pdl_mtb.html" frameborder="0" id="skin-product" scrolling="no"&gt;&lt;/iframe&gt;&lt;/div&gt;</v>
      </c>
      <c r="CW1033" s="11" t="str">
        <f t="shared" si="844"/>
        <v/>
      </c>
      <c r="CX1033" t="s">
        <v>5515</v>
      </c>
      <c r="CY1033" s="9" t="str">
        <f t="shared" si="845"/>
        <v>0</v>
      </c>
      <c r="CZ1033" s="11"/>
      <c r="DA1033" s="11"/>
      <c r="DB1033" s="11"/>
      <c r="DC1033" s="11"/>
      <c r="DD1033" s="9" t="str">
        <f t="shared" si="846"/>
        <v/>
      </c>
      <c r="DI1033" s="9" t="str">
        <f t="shared" si="847"/>
        <v/>
      </c>
      <c r="DT1033" s="9">
        <f>VLOOKUP(BG1033,ディレクトリID!A:B,2)</f>
        <v>563161</v>
      </c>
      <c r="DV1033" s="4" t="str">
        <f t="shared" si="848"/>
        <v>【シートポスト　grunge】</v>
      </c>
      <c r="DW1033" s="4" t="str">
        <f t="shared" si="849"/>
        <v>【シートポスト　grunge】</v>
      </c>
      <c r="DX1033" s="9">
        <f t="shared" si="850"/>
        <v>4</v>
      </c>
      <c r="DY1033" s="11"/>
      <c r="DZ1033" s="9" t="str">
        <f t="shared" si="823"/>
        <v>1</v>
      </c>
      <c r="EA1033" s="9" t="str">
        <f t="shared" si="823"/>
        <v>1</v>
      </c>
      <c r="EB1033" s="11"/>
      <c r="EC1033" s="11"/>
      <c r="ED1033" s="11"/>
      <c r="EE1033" s="9" t="str">
        <f t="shared" si="851"/>
        <v>0</v>
      </c>
      <c r="EO1033" s="5" t="s">
        <v>428</v>
      </c>
      <c r="EP1033" s="8" t="s">
        <v>429</v>
      </c>
      <c r="EQ1033" s="8" t="s">
        <v>429</v>
      </c>
      <c r="ER1033" s="8" t="s">
        <v>209</v>
      </c>
      <c r="ES1033" s="8" t="s">
        <v>430</v>
      </c>
      <c r="ET1033" s="9" t="str">
        <f t="shared" si="852"/>
        <v>2</v>
      </c>
      <c r="EU1033" s="11"/>
      <c r="EV1033" s="11"/>
      <c r="EW1033" s="11"/>
      <c r="EX1033" s="9" t="str">
        <f t="shared" si="824"/>
        <v>0</v>
      </c>
      <c r="EY1033" s="9" t="str">
        <f t="shared" si="824"/>
        <v>0</v>
      </c>
      <c r="EZ1033" s="11"/>
      <c r="FA1033" s="11"/>
      <c r="FB1033" s="9" t="str">
        <f t="shared" si="825"/>
        <v>0</v>
      </c>
      <c r="FC1033" s="9" t="str">
        <f t="shared" si="825"/>
        <v>0</v>
      </c>
      <c r="FD1033" s="9" t="str">
        <f t="shared" si="853"/>
        <v>1</v>
      </c>
      <c r="FE1033" s="9" t="str">
        <f t="shared" si="826"/>
        <v>1</v>
      </c>
      <c r="FF1033" s="9" t="str">
        <f t="shared" si="826"/>
        <v>1</v>
      </c>
      <c r="GJ1033" s="4" t="str">
        <f t="shared" si="856"/>
        <v>パーツ\シートポスト:ブランド\grunge</v>
      </c>
      <c r="GK1033" s="4" t="str">
        <f t="shared" si="854"/>
        <v>u:u</v>
      </c>
      <c r="GL1033" s="11"/>
      <c r="GM1033" s="4" t="str">
        <f t="shared" si="827"/>
        <v>::</v>
      </c>
      <c r="GN1033" s="4" t="str">
        <f t="shared" si="827"/>
        <v>::</v>
      </c>
      <c r="GO1033" s="4" t="str">
        <f t="shared" si="827"/>
        <v>::</v>
      </c>
      <c r="GP1033" s="4" t="str">
        <f t="shared" si="855"/>
        <v>1</v>
      </c>
    </row>
    <row r="1034" spans="1:198" ht="28" customHeight="1">
      <c r="A1034" s="5" t="s">
        <v>5539</v>
      </c>
      <c r="B1034" s="5" t="s">
        <v>5541</v>
      </c>
      <c r="C1034" s="5" t="s">
        <v>5539</v>
      </c>
      <c r="D1034" s="9" t="str">
        <f t="shared" si="828"/>
        <v>u</v>
      </c>
      <c r="E1034" s="9" t="str">
        <f t="shared" si="829"/>
        <v xml:space="preserve"> / （XPEDOMX-7）</v>
      </c>
      <c r="F1034" s="9" t="str">
        <f t="shared" si="830"/>
        <v xml:space="preserve"> / （XPEDOMX-7）</v>
      </c>
      <c r="G1034" s="5">
        <v>10290</v>
      </c>
      <c r="H1034" s="9">
        <f t="shared" si="831"/>
        <v>10290</v>
      </c>
      <c r="I1034" s="9" t="str">
        <f t="shared" si="832"/>
        <v>0</v>
      </c>
      <c r="J1034" s="9" t="str">
        <f t="shared" si="833"/>
        <v>1</v>
      </c>
      <c r="P1034" s="9" t="str">
        <f t="shared" si="834"/>
        <v>XPEDOMX-7</v>
      </c>
      <c r="AI1034" s="9" t="str">
        <f t="shared" si="835"/>
        <v>http://image.rakuten.co.jp/brotures/cabinet/items/xpedo/pdl_mx_7.jpg</v>
      </c>
      <c r="AS1034" s="9" t="str">
        <f t="shared" si="821"/>
        <v>1</v>
      </c>
      <c r="AT1034" s="9" t="str">
        <f t="shared" si="821"/>
        <v>1</v>
      </c>
      <c r="AU1034" s="9" t="str">
        <f t="shared" si="836"/>
        <v>0</v>
      </c>
      <c r="AV1034" s="9" t="str">
        <f t="shared" si="837"/>
        <v>1</v>
      </c>
      <c r="AW1034" s="9" t="str">
        <f t="shared" si="822"/>
        <v>0</v>
      </c>
      <c r="AX1034" s="9" t="str">
        <f t="shared" si="822"/>
        <v>0</v>
      </c>
      <c r="AY1034" s="11"/>
      <c r="AZ1034" s="11"/>
      <c r="BA1034" s="11"/>
      <c r="BB1034" s="9" t="str">
        <f t="shared" si="838"/>
        <v>-1</v>
      </c>
      <c r="BC1034" s="9" t="str">
        <f t="shared" si="839"/>
        <v>0</v>
      </c>
      <c r="BG1034" s="5" t="s">
        <v>277</v>
      </c>
      <c r="BH1034" s="5" t="s">
        <v>8518</v>
      </c>
      <c r="CS1034" s="9" t="str">
        <f t="shared" si="840"/>
        <v>0</v>
      </c>
      <c r="CT1034" s="9" t="str">
        <f t="shared" si="841"/>
        <v>&lt;iframe src="http://www.rakuten.ne.jp/gold/brotures/spec/xpedo/pdl_mx_7.html" frameborder="0" id="spec-content" scrolling="no"&gt;&lt;/iframe&gt;</v>
      </c>
      <c r="CU1034" s="9" t="str">
        <f t="shared" si="842"/>
        <v/>
      </c>
      <c r="CV1034" s="9" t="str">
        <f t="shared" si="843"/>
        <v>&lt;div class="row-fluid"&gt;&lt;iframe src="http://www.rakuten.ne.jp/gold/brotures/items/xpedo/pdl_mx_7.html" frameborder="0" id="skin-product" scrolling="no"&gt;&lt;/iframe&gt;&lt;/div&gt;</v>
      </c>
      <c r="CW1034" s="11" t="str">
        <f t="shared" si="844"/>
        <v/>
      </c>
      <c r="CX1034" t="s">
        <v>5539</v>
      </c>
      <c r="CY1034" s="9" t="str">
        <f t="shared" si="845"/>
        <v>0</v>
      </c>
      <c r="CZ1034" s="11"/>
      <c r="DA1034" s="11"/>
      <c r="DB1034" s="11"/>
      <c r="DC1034" s="11"/>
      <c r="DD1034" s="9" t="str">
        <f t="shared" si="846"/>
        <v/>
      </c>
      <c r="DI1034" s="9" t="str">
        <f t="shared" si="847"/>
        <v/>
      </c>
      <c r="DT1034" s="9">
        <f>VLOOKUP(BG1034,ディレクトリID!A:B,2)</f>
        <v>407697</v>
      </c>
      <c r="DV1034" s="4" t="str">
        <f t="shared" si="848"/>
        <v>【ペダル＆ストラップ　XPEDO】</v>
      </c>
      <c r="DW1034" s="4" t="str">
        <f t="shared" si="849"/>
        <v>【ペダル＆ストラップ　XPEDO】</v>
      </c>
      <c r="DX1034" s="9">
        <f t="shared" si="850"/>
        <v>4</v>
      </c>
      <c r="DY1034" s="11"/>
      <c r="DZ1034" s="9" t="str">
        <f t="shared" si="823"/>
        <v>1</v>
      </c>
      <c r="EA1034" s="9" t="str">
        <f t="shared" si="823"/>
        <v>1</v>
      </c>
      <c r="EB1034" s="11"/>
      <c r="EC1034" s="11"/>
      <c r="ED1034" s="11"/>
      <c r="EE1034" s="9" t="str">
        <f t="shared" si="851"/>
        <v>0</v>
      </c>
      <c r="EO1034" s="5" t="s">
        <v>428</v>
      </c>
      <c r="EP1034" s="8" t="s">
        <v>429</v>
      </c>
      <c r="EQ1034" s="8" t="s">
        <v>429</v>
      </c>
      <c r="ER1034" s="8" t="s">
        <v>209</v>
      </c>
      <c r="ES1034" s="8" t="s">
        <v>430</v>
      </c>
      <c r="ET1034" s="9" t="str">
        <f t="shared" si="852"/>
        <v>2</v>
      </c>
      <c r="EU1034" s="11"/>
      <c r="EV1034" s="11"/>
      <c r="EW1034" s="11"/>
      <c r="EX1034" s="9" t="str">
        <f t="shared" si="824"/>
        <v>0</v>
      </c>
      <c r="EY1034" s="9" t="str">
        <f t="shared" si="824"/>
        <v>0</v>
      </c>
      <c r="EZ1034" s="11"/>
      <c r="FA1034" s="11"/>
      <c r="FB1034" s="9" t="str">
        <f t="shared" si="825"/>
        <v>0</v>
      </c>
      <c r="FC1034" s="9" t="str">
        <f t="shared" si="825"/>
        <v>0</v>
      </c>
      <c r="FD1034" s="9" t="str">
        <f t="shared" si="853"/>
        <v>1</v>
      </c>
      <c r="FE1034" s="9" t="str">
        <f t="shared" si="826"/>
        <v>1</v>
      </c>
      <c r="FF1034" s="9" t="str">
        <f t="shared" si="826"/>
        <v>1</v>
      </c>
      <c r="GJ1034" s="4" t="str">
        <f t="shared" si="856"/>
        <v>パーツ\ペダル＆ストラップ:ブランド\XPEDO</v>
      </c>
      <c r="GK1034" s="4" t="str">
        <f t="shared" si="854"/>
        <v>u:u</v>
      </c>
      <c r="GL1034" s="11"/>
      <c r="GM1034" s="4" t="str">
        <f t="shared" si="827"/>
        <v>::</v>
      </c>
      <c r="GN1034" s="4" t="str">
        <f t="shared" si="827"/>
        <v>::</v>
      </c>
      <c r="GO1034" s="4" t="str">
        <f t="shared" si="827"/>
        <v>::</v>
      </c>
      <c r="GP1034" s="4" t="str">
        <f t="shared" si="855"/>
        <v>1</v>
      </c>
    </row>
    <row r="1035" spans="1:198" ht="28" customHeight="1">
      <c r="A1035" s="5" t="s">
        <v>5521</v>
      </c>
      <c r="B1035" s="5" t="s">
        <v>5523</v>
      </c>
      <c r="C1035" s="5" t="s">
        <v>5521</v>
      </c>
      <c r="D1035" s="9" t="str">
        <f t="shared" si="828"/>
        <v>u</v>
      </c>
      <c r="E1035" s="9" t="str">
        <f t="shared" si="829"/>
        <v xml:space="preserve"> / （XPEDOMX-18）</v>
      </c>
      <c r="F1035" s="9" t="str">
        <f t="shared" si="830"/>
        <v xml:space="preserve"> / （XPEDOMX-18）</v>
      </c>
      <c r="G1035" s="5">
        <v>12075</v>
      </c>
      <c r="H1035" s="9">
        <f t="shared" si="831"/>
        <v>12075</v>
      </c>
      <c r="I1035" s="9" t="str">
        <f t="shared" si="832"/>
        <v>0</v>
      </c>
      <c r="J1035" s="9" t="str">
        <f t="shared" si="833"/>
        <v>1</v>
      </c>
      <c r="P1035" s="9" t="str">
        <f t="shared" si="834"/>
        <v>XPEDOMX-18</v>
      </c>
      <c r="AI1035" s="9" t="str">
        <f t="shared" si="835"/>
        <v>http://image.rakuten.co.jp/brotures/cabinet/items/xpedo/pdl_mx-18.jpg</v>
      </c>
      <c r="AS1035" s="9" t="str">
        <f t="shared" si="821"/>
        <v>1</v>
      </c>
      <c r="AT1035" s="9" t="str">
        <f t="shared" si="821"/>
        <v>1</v>
      </c>
      <c r="AU1035" s="9" t="str">
        <f t="shared" si="836"/>
        <v>0</v>
      </c>
      <c r="AV1035" s="9" t="str">
        <f t="shared" si="837"/>
        <v>1</v>
      </c>
      <c r="AW1035" s="9" t="str">
        <f t="shared" si="822"/>
        <v>0</v>
      </c>
      <c r="AX1035" s="9" t="str">
        <f t="shared" si="822"/>
        <v>0</v>
      </c>
      <c r="AY1035" s="11"/>
      <c r="AZ1035" s="11"/>
      <c r="BA1035" s="11"/>
      <c r="BB1035" s="9" t="str">
        <f t="shared" si="838"/>
        <v>-1</v>
      </c>
      <c r="BC1035" s="9" t="str">
        <f t="shared" si="839"/>
        <v>0</v>
      </c>
      <c r="BG1035" s="5" t="s">
        <v>277</v>
      </c>
      <c r="BH1035" s="5" t="s">
        <v>8518</v>
      </c>
      <c r="CS1035" s="9" t="str">
        <f t="shared" si="840"/>
        <v>0</v>
      </c>
      <c r="CT1035" s="9" t="str">
        <f t="shared" si="841"/>
        <v>&lt;iframe src="http://www.rakuten.ne.jp/gold/brotures/spec/xpedo/pdl_mx-18.html" frameborder="0" id="spec-content" scrolling="no"&gt;&lt;/iframe&gt;</v>
      </c>
      <c r="CU1035" s="9" t="str">
        <f t="shared" si="842"/>
        <v/>
      </c>
      <c r="CV1035" s="9" t="str">
        <f t="shared" si="843"/>
        <v>&lt;div class="row-fluid"&gt;&lt;iframe src="http://www.rakuten.ne.jp/gold/brotures/items/xpedo/pdl_mx-18.html" frameborder="0" id="skin-product" scrolling="no"&gt;&lt;/iframe&gt;&lt;/div&gt;</v>
      </c>
      <c r="CW1035" s="11" t="str">
        <f t="shared" si="844"/>
        <v/>
      </c>
      <c r="CX1035" t="s">
        <v>5521</v>
      </c>
      <c r="CY1035" s="9" t="str">
        <f t="shared" si="845"/>
        <v>0</v>
      </c>
      <c r="CZ1035" s="11"/>
      <c r="DA1035" s="11"/>
      <c r="DB1035" s="11"/>
      <c r="DC1035" s="11"/>
      <c r="DD1035" s="9" t="str">
        <f t="shared" si="846"/>
        <v/>
      </c>
      <c r="DI1035" s="9" t="str">
        <f t="shared" si="847"/>
        <v/>
      </c>
      <c r="DT1035" s="9">
        <f>VLOOKUP(BG1035,ディレクトリID!A:B,2)</f>
        <v>407697</v>
      </c>
      <c r="DV1035" s="4" t="str">
        <f t="shared" si="848"/>
        <v>【ペダル＆ストラップ　XPEDO】</v>
      </c>
      <c r="DW1035" s="4" t="str">
        <f t="shared" si="849"/>
        <v>【ペダル＆ストラップ　XPEDO】</v>
      </c>
      <c r="DX1035" s="9">
        <f t="shared" si="850"/>
        <v>4</v>
      </c>
      <c r="DY1035" s="11"/>
      <c r="DZ1035" s="9" t="str">
        <f t="shared" si="823"/>
        <v>1</v>
      </c>
      <c r="EA1035" s="9" t="str">
        <f t="shared" si="823"/>
        <v>1</v>
      </c>
      <c r="EB1035" s="11"/>
      <c r="EC1035" s="11"/>
      <c r="ED1035" s="11"/>
      <c r="EE1035" s="9" t="str">
        <f t="shared" si="851"/>
        <v>0</v>
      </c>
      <c r="EO1035" s="5" t="s">
        <v>428</v>
      </c>
      <c r="EP1035" s="8" t="s">
        <v>429</v>
      </c>
      <c r="EQ1035" s="8" t="s">
        <v>429</v>
      </c>
      <c r="ER1035" s="8" t="s">
        <v>209</v>
      </c>
      <c r="ES1035" s="8" t="s">
        <v>430</v>
      </c>
      <c r="ET1035" s="9" t="str">
        <f t="shared" si="852"/>
        <v>2</v>
      </c>
      <c r="EU1035" s="11"/>
      <c r="EV1035" s="11"/>
      <c r="EW1035" s="11"/>
      <c r="EX1035" s="9" t="str">
        <f t="shared" si="824"/>
        <v>0</v>
      </c>
      <c r="EY1035" s="9" t="str">
        <f t="shared" si="824"/>
        <v>0</v>
      </c>
      <c r="EZ1035" s="11"/>
      <c r="FA1035" s="11"/>
      <c r="FB1035" s="9" t="str">
        <f t="shared" si="825"/>
        <v>0</v>
      </c>
      <c r="FC1035" s="9" t="str">
        <f t="shared" si="825"/>
        <v>0</v>
      </c>
      <c r="FD1035" s="9" t="str">
        <f t="shared" si="853"/>
        <v>1</v>
      </c>
      <c r="FE1035" s="9" t="str">
        <f t="shared" si="826"/>
        <v>1</v>
      </c>
      <c r="FF1035" s="9" t="str">
        <f t="shared" si="826"/>
        <v>1</v>
      </c>
      <c r="GJ1035" s="4" t="str">
        <f t="shared" si="856"/>
        <v>パーツ\ペダル＆ストラップ:ブランド\XPEDO</v>
      </c>
      <c r="GK1035" s="4" t="str">
        <f t="shared" si="854"/>
        <v>u:u</v>
      </c>
      <c r="GL1035" s="11"/>
      <c r="GM1035" s="4" t="str">
        <f t="shared" si="827"/>
        <v>::</v>
      </c>
      <c r="GN1035" s="4" t="str">
        <f t="shared" si="827"/>
        <v>::</v>
      </c>
      <c r="GO1035" s="4" t="str">
        <f t="shared" si="827"/>
        <v>::</v>
      </c>
      <c r="GP1035" s="4" t="str">
        <f t="shared" si="855"/>
        <v>1</v>
      </c>
    </row>
    <row r="1036" spans="1:198" ht="28" customHeight="1">
      <c r="A1036" s="5" t="s">
        <v>5527</v>
      </c>
      <c r="B1036" s="5" t="s">
        <v>5529</v>
      </c>
      <c r="C1036" s="5" t="s">
        <v>5527</v>
      </c>
      <c r="D1036" s="9" t="str">
        <f t="shared" si="828"/>
        <v>u</v>
      </c>
      <c r="E1036" s="9" t="str">
        <f t="shared" si="829"/>
        <v xml:space="preserve"> / （XPEDOMX-9）</v>
      </c>
      <c r="F1036" s="9" t="str">
        <f t="shared" si="830"/>
        <v xml:space="preserve"> / （XPEDOMX-9）</v>
      </c>
      <c r="G1036" s="5">
        <v>14490</v>
      </c>
      <c r="H1036" s="9">
        <f t="shared" si="831"/>
        <v>14490</v>
      </c>
      <c r="I1036" s="9" t="str">
        <f t="shared" si="832"/>
        <v>0</v>
      </c>
      <c r="J1036" s="9" t="str">
        <f t="shared" si="833"/>
        <v>1</v>
      </c>
      <c r="P1036" s="9" t="str">
        <f t="shared" si="834"/>
        <v>XPEDOMX-9</v>
      </c>
      <c r="AI1036" s="9" t="str">
        <f t="shared" si="835"/>
        <v>http://image.rakuten.co.jp/brotures/cabinet/items/xpedo/pdl_mx-9.jpg</v>
      </c>
      <c r="AS1036" s="9" t="str">
        <f t="shared" si="821"/>
        <v>1</v>
      </c>
      <c r="AT1036" s="9" t="str">
        <f t="shared" si="821"/>
        <v>1</v>
      </c>
      <c r="AU1036" s="9" t="str">
        <f t="shared" si="836"/>
        <v>0</v>
      </c>
      <c r="AV1036" s="9" t="str">
        <f t="shared" si="837"/>
        <v>1</v>
      </c>
      <c r="AW1036" s="9" t="str">
        <f t="shared" si="822"/>
        <v>0</v>
      </c>
      <c r="AX1036" s="9" t="str">
        <f t="shared" si="822"/>
        <v>0</v>
      </c>
      <c r="AY1036" s="11"/>
      <c r="AZ1036" s="11"/>
      <c r="BA1036" s="11"/>
      <c r="BB1036" s="9" t="str">
        <f t="shared" si="838"/>
        <v>-1</v>
      </c>
      <c r="BC1036" s="9" t="str">
        <f t="shared" si="839"/>
        <v>0</v>
      </c>
      <c r="BG1036" s="5" t="s">
        <v>277</v>
      </c>
      <c r="BH1036" s="5" t="s">
        <v>8518</v>
      </c>
      <c r="CS1036" s="9" t="str">
        <f t="shared" si="840"/>
        <v>0</v>
      </c>
      <c r="CT1036" s="9" t="str">
        <f t="shared" si="841"/>
        <v>&lt;iframe src="http://www.rakuten.ne.jp/gold/brotures/spec/xpedo/pdl_mx-9.html" frameborder="0" id="spec-content" scrolling="no"&gt;&lt;/iframe&gt;</v>
      </c>
      <c r="CU1036" s="9" t="str">
        <f t="shared" si="842"/>
        <v/>
      </c>
      <c r="CV1036" s="9" t="str">
        <f t="shared" si="843"/>
        <v>&lt;div class="row-fluid"&gt;&lt;iframe src="http://www.rakuten.ne.jp/gold/brotures/items/xpedo/pdl_mx-9.html" frameborder="0" id="skin-product" scrolling="no"&gt;&lt;/iframe&gt;&lt;/div&gt;</v>
      </c>
      <c r="CW1036" s="11" t="str">
        <f t="shared" si="844"/>
        <v/>
      </c>
      <c r="CX1036" t="s">
        <v>5527</v>
      </c>
      <c r="CY1036" s="9" t="str">
        <f t="shared" si="845"/>
        <v>0</v>
      </c>
      <c r="CZ1036" s="11"/>
      <c r="DA1036" s="11"/>
      <c r="DB1036" s="11"/>
      <c r="DC1036" s="11"/>
      <c r="DD1036" s="9" t="str">
        <f t="shared" si="846"/>
        <v/>
      </c>
      <c r="DI1036" s="9" t="str">
        <f t="shared" si="847"/>
        <v/>
      </c>
      <c r="DT1036" s="9">
        <f>VLOOKUP(BG1036,ディレクトリID!A:B,2)</f>
        <v>407697</v>
      </c>
      <c r="DV1036" s="4" t="str">
        <f t="shared" si="848"/>
        <v>【ペダル＆ストラップ　XPEDO】</v>
      </c>
      <c r="DW1036" s="4" t="str">
        <f t="shared" si="849"/>
        <v>【ペダル＆ストラップ　XPEDO】</v>
      </c>
      <c r="DX1036" s="9">
        <f t="shared" si="850"/>
        <v>4</v>
      </c>
      <c r="DY1036" s="11"/>
      <c r="DZ1036" s="9" t="str">
        <f t="shared" si="823"/>
        <v>1</v>
      </c>
      <c r="EA1036" s="9" t="str">
        <f t="shared" si="823"/>
        <v>1</v>
      </c>
      <c r="EB1036" s="11"/>
      <c r="EC1036" s="11"/>
      <c r="ED1036" s="11"/>
      <c r="EE1036" s="9" t="str">
        <f t="shared" si="851"/>
        <v>0</v>
      </c>
      <c r="EO1036" s="5" t="s">
        <v>428</v>
      </c>
      <c r="EP1036" s="8" t="s">
        <v>429</v>
      </c>
      <c r="EQ1036" s="8" t="s">
        <v>429</v>
      </c>
      <c r="ER1036" s="8" t="s">
        <v>209</v>
      </c>
      <c r="ES1036" s="8" t="s">
        <v>430</v>
      </c>
      <c r="ET1036" s="9" t="str">
        <f t="shared" si="852"/>
        <v>2</v>
      </c>
      <c r="EU1036" s="11"/>
      <c r="EV1036" s="11"/>
      <c r="EW1036" s="11"/>
      <c r="EX1036" s="9" t="str">
        <f t="shared" si="824"/>
        <v>0</v>
      </c>
      <c r="EY1036" s="9" t="str">
        <f t="shared" si="824"/>
        <v>0</v>
      </c>
      <c r="EZ1036" s="11"/>
      <c r="FA1036" s="11"/>
      <c r="FB1036" s="9" t="str">
        <f t="shared" si="825"/>
        <v>0</v>
      </c>
      <c r="FC1036" s="9" t="str">
        <f t="shared" si="825"/>
        <v>0</v>
      </c>
      <c r="FD1036" s="9" t="str">
        <f t="shared" si="853"/>
        <v>1</v>
      </c>
      <c r="FE1036" s="9" t="str">
        <f t="shared" si="826"/>
        <v>1</v>
      </c>
      <c r="FF1036" s="9" t="str">
        <f t="shared" si="826"/>
        <v>1</v>
      </c>
      <c r="GJ1036" s="4" t="str">
        <f t="shared" si="856"/>
        <v>パーツ\ペダル＆ストラップ:ブランド\XPEDO</v>
      </c>
      <c r="GK1036" s="4" t="str">
        <f t="shared" si="854"/>
        <v>u:u</v>
      </c>
      <c r="GL1036" s="11"/>
      <c r="GM1036" s="4" t="str">
        <f t="shared" si="827"/>
        <v>::</v>
      </c>
      <c r="GN1036" s="4" t="str">
        <f t="shared" si="827"/>
        <v>::</v>
      </c>
      <c r="GO1036" s="4" t="str">
        <f t="shared" si="827"/>
        <v>::</v>
      </c>
      <c r="GP1036" s="4" t="str">
        <f t="shared" si="855"/>
        <v>1</v>
      </c>
    </row>
    <row r="1037" spans="1:198" ht="28" customHeight="1">
      <c r="A1037" s="5" t="s">
        <v>5533</v>
      </c>
      <c r="B1037" s="5" t="s">
        <v>5535</v>
      </c>
      <c r="C1037" s="5" t="s">
        <v>5533</v>
      </c>
      <c r="D1037" s="9" t="str">
        <f t="shared" si="828"/>
        <v>u</v>
      </c>
      <c r="E1037" s="9" t="str">
        <f t="shared" si="829"/>
        <v xml:space="preserve"> / （XPEDOMX-9COLOR）</v>
      </c>
      <c r="F1037" s="9" t="str">
        <f t="shared" si="830"/>
        <v xml:space="preserve"> / （XPEDOMX-9COLOR）</v>
      </c>
      <c r="G1037" s="5">
        <v>14490</v>
      </c>
      <c r="H1037" s="9">
        <f t="shared" si="831"/>
        <v>14490</v>
      </c>
      <c r="I1037" s="9" t="str">
        <f t="shared" si="832"/>
        <v>0</v>
      </c>
      <c r="J1037" s="9" t="str">
        <f t="shared" si="833"/>
        <v>1</v>
      </c>
      <c r="P1037" s="9" t="str">
        <f t="shared" si="834"/>
        <v>XPEDOMX-9COLOR</v>
      </c>
      <c r="AI1037" s="9" t="str">
        <f t="shared" si="835"/>
        <v>http://image.rakuten.co.jp/brotures/cabinet/items/xpedo/pdl_mx-9_color.jpg</v>
      </c>
      <c r="AS1037" s="9" t="str">
        <f t="shared" si="821"/>
        <v>1</v>
      </c>
      <c r="AT1037" s="9" t="str">
        <f t="shared" si="821"/>
        <v>1</v>
      </c>
      <c r="AU1037" s="9" t="str">
        <f t="shared" si="836"/>
        <v>0</v>
      </c>
      <c r="AV1037" s="9" t="str">
        <f t="shared" si="837"/>
        <v>1</v>
      </c>
      <c r="AW1037" s="9" t="str">
        <f t="shared" si="822"/>
        <v>0</v>
      </c>
      <c r="AX1037" s="9" t="str">
        <f t="shared" si="822"/>
        <v>0</v>
      </c>
      <c r="AY1037" s="11"/>
      <c r="AZ1037" s="11"/>
      <c r="BA1037" s="11"/>
      <c r="BB1037" s="9" t="str">
        <f t="shared" si="838"/>
        <v>-1</v>
      </c>
      <c r="BC1037" s="9" t="str">
        <f t="shared" si="839"/>
        <v>0</v>
      </c>
      <c r="BG1037" s="5" t="s">
        <v>277</v>
      </c>
      <c r="BH1037" s="5" t="s">
        <v>8518</v>
      </c>
      <c r="CS1037" s="9" t="str">
        <f t="shared" si="840"/>
        <v>0</v>
      </c>
      <c r="CT1037" s="9" t="str">
        <f t="shared" si="841"/>
        <v>&lt;iframe src="http://www.rakuten.ne.jp/gold/brotures/spec/xpedo/pdl_mx-9_color.html" frameborder="0" id="spec-content" scrolling="no"&gt;&lt;/iframe&gt;</v>
      </c>
      <c r="CU1037" s="9" t="str">
        <f t="shared" si="842"/>
        <v/>
      </c>
      <c r="CV1037" s="9" t="str">
        <f t="shared" si="843"/>
        <v>&lt;div class="row-fluid"&gt;&lt;iframe src="http://www.rakuten.ne.jp/gold/brotures/items/xpedo/pdl_mx-9_color.html" frameborder="0" id="skin-product" scrolling="no"&gt;&lt;/iframe&gt;&lt;/div&gt;</v>
      </c>
      <c r="CW1037" s="11" t="str">
        <f t="shared" si="844"/>
        <v/>
      </c>
      <c r="CX1037" t="s">
        <v>5533</v>
      </c>
      <c r="CY1037" s="9" t="str">
        <f t="shared" si="845"/>
        <v>0</v>
      </c>
      <c r="CZ1037" s="11"/>
      <c r="DA1037" s="11"/>
      <c r="DB1037" s="11"/>
      <c r="DC1037" s="11"/>
      <c r="DD1037" s="9" t="str">
        <f t="shared" si="846"/>
        <v/>
      </c>
      <c r="DI1037" s="9" t="str">
        <f t="shared" si="847"/>
        <v/>
      </c>
      <c r="DT1037" s="9">
        <f>VLOOKUP(BG1037,ディレクトリID!A:B,2)</f>
        <v>407697</v>
      </c>
      <c r="DV1037" s="4" t="str">
        <f t="shared" si="848"/>
        <v>【ペダル＆ストラップ　XPEDO】</v>
      </c>
      <c r="DW1037" s="4" t="str">
        <f t="shared" si="849"/>
        <v>【ペダル＆ストラップ　XPEDO】</v>
      </c>
      <c r="DX1037" s="9">
        <f t="shared" si="850"/>
        <v>4</v>
      </c>
      <c r="DY1037" s="11"/>
      <c r="DZ1037" s="9" t="str">
        <f t="shared" si="823"/>
        <v>1</v>
      </c>
      <c r="EA1037" s="9" t="str">
        <f t="shared" si="823"/>
        <v>1</v>
      </c>
      <c r="EB1037" s="11"/>
      <c r="EC1037" s="11"/>
      <c r="ED1037" s="11"/>
      <c r="EE1037" s="9" t="str">
        <f t="shared" si="851"/>
        <v>0</v>
      </c>
      <c r="EO1037" s="5" t="s">
        <v>428</v>
      </c>
      <c r="EP1037" s="8" t="s">
        <v>429</v>
      </c>
      <c r="EQ1037" s="8" t="s">
        <v>429</v>
      </c>
      <c r="ER1037" s="8" t="s">
        <v>209</v>
      </c>
      <c r="ES1037" s="8" t="s">
        <v>430</v>
      </c>
      <c r="ET1037" s="9" t="str">
        <f t="shared" si="852"/>
        <v>2</v>
      </c>
      <c r="EU1037" s="11"/>
      <c r="EV1037" s="11"/>
      <c r="EW1037" s="11"/>
      <c r="EX1037" s="9" t="str">
        <f t="shared" si="824"/>
        <v>0</v>
      </c>
      <c r="EY1037" s="9" t="str">
        <f t="shared" si="824"/>
        <v>0</v>
      </c>
      <c r="EZ1037" s="11"/>
      <c r="FA1037" s="11"/>
      <c r="FB1037" s="9" t="str">
        <f t="shared" si="825"/>
        <v>0</v>
      </c>
      <c r="FC1037" s="9" t="str">
        <f t="shared" si="825"/>
        <v>0</v>
      </c>
      <c r="FD1037" s="9" t="str">
        <f t="shared" si="853"/>
        <v>1</v>
      </c>
      <c r="FE1037" s="9" t="str">
        <f t="shared" si="826"/>
        <v>1</v>
      </c>
      <c r="FF1037" s="9" t="str">
        <f t="shared" si="826"/>
        <v>1</v>
      </c>
      <c r="GJ1037" s="4" t="str">
        <f t="shared" si="856"/>
        <v>パーツ\ペダル＆ストラップ:ブランド\XPEDO</v>
      </c>
      <c r="GK1037" s="4" t="str">
        <f t="shared" si="854"/>
        <v>u:u</v>
      </c>
      <c r="GL1037" s="11"/>
      <c r="GM1037" s="4" t="str">
        <f t="shared" si="827"/>
        <v>::</v>
      </c>
      <c r="GN1037" s="4" t="str">
        <f t="shared" si="827"/>
        <v>::</v>
      </c>
      <c r="GO1037" s="4" t="str">
        <f t="shared" si="827"/>
        <v>::</v>
      </c>
      <c r="GP1037" s="4" t="str">
        <f t="shared" si="855"/>
        <v>1</v>
      </c>
    </row>
    <row r="1038" spans="1:198" ht="28" customHeight="1">
      <c r="A1038" s="5" t="s">
        <v>5545</v>
      </c>
      <c r="B1038" s="5" t="s">
        <v>5547</v>
      </c>
      <c r="C1038" s="5" t="s">
        <v>5545</v>
      </c>
      <c r="D1038" s="9" t="str">
        <f t="shared" si="828"/>
        <v>u</v>
      </c>
      <c r="E1038" s="9" t="str">
        <f t="shared" si="829"/>
        <v xml:space="preserve"> / （SOMAOppyX2ゲートトークリップBLACK/WHITE）</v>
      </c>
      <c r="F1038" s="9" t="str">
        <f t="shared" si="830"/>
        <v xml:space="preserve"> / （SOMAOppyX2ゲートトークリップBLACK/WHITE）</v>
      </c>
      <c r="G1038" s="5">
        <v>2625</v>
      </c>
      <c r="H1038" s="9">
        <f t="shared" si="831"/>
        <v>2625</v>
      </c>
      <c r="I1038" s="9" t="str">
        <f t="shared" si="832"/>
        <v>0</v>
      </c>
      <c r="J1038" s="9" t="str">
        <f t="shared" si="833"/>
        <v>1</v>
      </c>
      <c r="P1038" s="9" t="str">
        <f t="shared" si="834"/>
        <v>SOMAOppyX2ゲートトークリップBLACK/WHITE</v>
      </c>
      <c r="AI1038" s="9" t="str">
        <f t="shared" si="835"/>
        <v>http://image.rakuten.co.jp/brotures/cabinet/items/soma/pdl_oppy_x2_1.jpg</v>
      </c>
      <c r="AS1038" s="9" t="str">
        <f t="shared" si="821"/>
        <v>1</v>
      </c>
      <c r="AT1038" s="9" t="str">
        <f t="shared" si="821"/>
        <v>1</v>
      </c>
      <c r="AU1038" s="9" t="str">
        <f t="shared" si="836"/>
        <v>0</v>
      </c>
      <c r="AV1038" s="9" t="str">
        <f t="shared" si="837"/>
        <v>1</v>
      </c>
      <c r="AW1038" s="9" t="str">
        <f t="shared" si="822"/>
        <v>0</v>
      </c>
      <c r="AX1038" s="9" t="str">
        <f t="shared" si="822"/>
        <v>0</v>
      </c>
      <c r="AY1038" s="11"/>
      <c r="AZ1038" s="11"/>
      <c r="BA1038" s="11"/>
      <c r="BB1038" s="9" t="str">
        <f t="shared" si="838"/>
        <v>-1</v>
      </c>
      <c r="BC1038" s="9" t="str">
        <f t="shared" si="839"/>
        <v>0</v>
      </c>
      <c r="BG1038" s="5" t="s">
        <v>277</v>
      </c>
      <c r="BH1038" s="5" t="s">
        <v>8515</v>
      </c>
      <c r="CS1038" s="9" t="str">
        <f t="shared" si="840"/>
        <v>0</v>
      </c>
      <c r="CT1038" s="9" t="str">
        <f t="shared" si="841"/>
        <v>&lt;iframe src="http://www.rakuten.ne.jp/gold/brotures/spec/soma/pdl_oppy_x2_1.html" frameborder="0" id="spec-content" scrolling="no"&gt;&lt;/iframe&gt;</v>
      </c>
      <c r="CU1038" s="9" t="str">
        <f t="shared" si="842"/>
        <v/>
      </c>
      <c r="CV1038" s="9" t="str">
        <f t="shared" si="843"/>
        <v>&lt;div class="row-fluid"&gt;&lt;iframe src="http://www.rakuten.ne.jp/gold/brotures/items/soma/pdl_oppy_x2_1.html" frameborder="0" id="skin-product" scrolling="no"&gt;&lt;/iframe&gt;&lt;/div&gt;</v>
      </c>
      <c r="CW1038" s="11" t="str">
        <f t="shared" si="844"/>
        <v/>
      </c>
      <c r="CX1038" t="s">
        <v>5545</v>
      </c>
      <c r="CY1038" s="9" t="str">
        <f t="shared" si="845"/>
        <v>0</v>
      </c>
      <c r="CZ1038" s="11"/>
      <c r="DA1038" s="11"/>
      <c r="DB1038" s="11"/>
      <c r="DC1038" s="11"/>
      <c r="DD1038" s="9" t="str">
        <f t="shared" si="846"/>
        <v/>
      </c>
      <c r="DI1038" s="9" t="str">
        <f t="shared" si="847"/>
        <v/>
      </c>
      <c r="DT1038" s="9">
        <f>VLOOKUP(BG1038,ディレクトリID!A:B,2)</f>
        <v>407697</v>
      </c>
      <c r="DV1038" s="4" t="str">
        <f t="shared" si="848"/>
        <v>【ペダル＆ストラップ　SOMA】</v>
      </c>
      <c r="DW1038" s="4" t="str">
        <f t="shared" si="849"/>
        <v>【ペダル＆ストラップ　SOMA】</v>
      </c>
      <c r="DX1038" s="9">
        <f t="shared" si="850"/>
        <v>4</v>
      </c>
      <c r="DY1038" s="11"/>
      <c r="DZ1038" s="9" t="str">
        <f t="shared" si="823"/>
        <v>1</v>
      </c>
      <c r="EA1038" s="9" t="str">
        <f t="shared" si="823"/>
        <v>1</v>
      </c>
      <c r="EB1038" s="11"/>
      <c r="EC1038" s="11"/>
      <c r="ED1038" s="11"/>
      <c r="EE1038" s="9" t="str">
        <f t="shared" si="851"/>
        <v>0</v>
      </c>
      <c r="EO1038" s="5" t="s">
        <v>428</v>
      </c>
      <c r="EP1038" s="8" t="s">
        <v>429</v>
      </c>
      <c r="EQ1038" s="8" t="s">
        <v>429</v>
      </c>
      <c r="ER1038" s="8" t="s">
        <v>209</v>
      </c>
      <c r="ES1038" s="8" t="s">
        <v>430</v>
      </c>
      <c r="ET1038" s="9" t="str">
        <f t="shared" si="852"/>
        <v>2</v>
      </c>
      <c r="EU1038" s="11"/>
      <c r="EV1038" s="11"/>
      <c r="EW1038" s="11"/>
      <c r="EX1038" s="9" t="str">
        <f t="shared" si="824"/>
        <v>0</v>
      </c>
      <c r="EY1038" s="9" t="str">
        <f t="shared" si="824"/>
        <v>0</v>
      </c>
      <c r="EZ1038" s="11"/>
      <c r="FA1038" s="11"/>
      <c r="FB1038" s="9" t="str">
        <f t="shared" si="825"/>
        <v>0</v>
      </c>
      <c r="FC1038" s="9" t="str">
        <f t="shared" si="825"/>
        <v>0</v>
      </c>
      <c r="FD1038" s="9" t="str">
        <f t="shared" si="853"/>
        <v>1</v>
      </c>
      <c r="FE1038" s="9" t="str">
        <f t="shared" si="826"/>
        <v>1</v>
      </c>
      <c r="FF1038" s="9" t="str">
        <f t="shared" si="826"/>
        <v>1</v>
      </c>
      <c r="GJ1038" s="4" t="str">
        <f t="shared" si="856"/>
        <v>パーツ\ペダル＆ストラップ:ブランド\SOMA</v>
      </c>
      <c r="GK1038" s="4" t="str">
        <f t="shared" si="854"/>
        <v>u:u</v>
      </c>
      <c r="GL1038" s="11"/>
      <c r="GM1038" s="4" t="str">
        <f t="shared" si="827"/>
        <v>::</v>
      </c>
      <c r="GN1038" s="4" t="str">
        <f t="shared" si="827"/>
        <v>::</v>
      </c>
      <c r="GO1038" s="4" t="str">
        <f t="shared" si="827"/>
        <v>::</v>
      </c>
      <c r="GP1038" s="4" t="str">
        <f t="shared" si="855"/>
        <v>1</v>
      </c>
    </row>
    <row r="1039" spans="1:198" ht="28" customHeight="1">
      <c r="A1039" s="5" t="s">
        <v>5551</v>
      </c>
      <c r="B1039" s="5" t="s">
        <v>5553</v>
      </c>
      <c r="C1039" s="5" t="s">
        <v>5551</v>
      </c>
      <c r="D1039" s="9" t="str">
        <f t="shared" si="828"/>
        <v>u</v>
      </c>
      <c r="E1039" s="9" t="str">
        <f t="shared" si="829"/>
        <v xml:space="preserve"> / （SOMAOppyX2ゲートトークリップCP/PINK）</v>
      </c>
      <c r="F1039" s="9" t="str">
        <f t="shared" si="830"/>
        <v xml:space="preserve"> / （SOMAOppyX2ゲートトークリップCP/PINK）</v>
      </c>
      <c r="G1039" s="5">
        <v>2625</v>
      </c>
      <c r="H1039" s="9">
        <f t="shared" si="831"/>
        <v>2625</v>
      </c>
      <c r="I1039" s="9" t="str">
        <f t="shared" si="832"/>
        <v>0</v>
      </c>
      <c r="J1039" s="9" t="str">
        <f t="shared" si="833"/>
        <v>1</v>
      </c>
      <c r="P1039" s="9" t="str">
        <f t="shared" si="834"/>
        <v>SOMAOppyX2ゲートトークリップCP/PINK</v>
      </c>
      <c r="AI1039" s="9" t="str">
        <f t="shared" si="835"/>
        <v>http://image.rakuten.co.jp/brotures/cabinet/items/soma/pdl_oppy_x2_2.jpg</v>
      </c>
      <c r="AS1039" s="9" t="str">
        <f t="shared" si="821"/>
        <v>1</v>
      </c>
      <c r="AT1039" s="9" t="str">
        <f t="shared" si="821"/>
        <v>1</v>
      </c>
      <c r="AU1039" s="9" t="str">
        <f t="shared" si="836"/>
        <v>0</v>
      </c>
      <c r="AV1039" s="9" t="str">
        <f t="shared" si="837"/>
        <v>1</v>
      </c>
      <c r="AW1039" s="9" t="str">
        <f t="shared" si="822"/>
        <v>0</v>
      </c>
      <c r="AX1039" s="9" t="str">
        <f t="shared" si="822"/>
        <v>0</v>
      </c>
      <c r="AY1039" s="11"/>
      <c r="AZ1039" s="11"/>
      <c r="BA1039" s="11"/>
      <c r="BB1039" s="9" t="str">
        <f t="shared" si="838"/>
        <v>-1</v>
      </c>
      <c r="BC1039" s="9" t="str">
        <f t="shared" si="839"/>
        <v>0</v>
      </c>
      <c r="BG1039" s="5" t="s">
        <v>277</v>
      </c>
      <c r="BH1039" s="5" t="s">
        <v>8515</v>
      </c>
      <c r="CS1039" s="9" t="str">
        <f t="shared" si="840"/>
        <v>0</v>
      </c>
      <c r="CT1039" s="9" t="str">
        <f t="shared" si="841"/>
        <v>&lt;iframe src="http://www.rakuten.ne.jp/gold/brotures/spec/soma/pdl_oppy_x2_2.html" frameborder="0" id="spec-content" scrolling="no"&gt;&lt;/iframe&gt;</v>
      </c>
      <c r="CU1039" s="9" t="str">
        <f t="shared" si="842"/>
        <v/>
      </c>
      <c r="CV1039" s="9" t="str">
        <f t="shared" si="843"/>
        <v>&lt;div class="row-fluid"&gt;&lt;iframe src="http://www.rakuten.ne.jp/gold/brotures/items/soma/pdl_oppy_x2_2.html" frameborder="0" id="skin-product" scrolling="no"&gt;&lt;/iframe&gt;&lt;/div&gt;</v>
      </c>
      <c r="CW1039" s="11" t="str">
        <f t="shared" si="844"/>
        <v/>
      </c>
      <c r="CX1039" t="s">
        <v>5551</v>
      </c>
      <c r="CY1039" s="9" t="str">
        <f t="shared" si="845"/>
        <v>0</v>
      </c>
      <c r="CZ1039" s="11"/>
      <c r="DA1039" s="11"/>
      <c r="DB1039" s="11"/>
      <c r="DC1039" s="11"/>
      <c r="DD1039" s="9" t="str">
        <f t="shared" si="846"/>
        <v/>
      </c>
      <c r="DI1039" s="9" t="str">
        <f t="shared" si="847"/>
        <v/>
      </c>
      <c r="DT1039" s="9">
        <f>VLOOKUP(BG1039,ディレクトリID!A:B,2)</f>
        <v>407697</v>
      </c>
      <c r="DV1039" s="4" t="str">
        <f t="shared" si="848"/>
        <v>【ペダル＆ストラップ　SOMA】</v>
      </c>
      <c r="DW1039" s="4" t="str">
        <f t="shared" si="849"/>
        <v>【ペダル＆ストラップ　SOMA】</v>
      </c>
      <c r="DX1039" s="9">
        <f t="shared" si="850"/>
        <v>4</v>
      </c>
      <c r="DY1039" s="11"/>
      <c r="DZ1039" s="9" t="str">
        <f t="shared" si="823"/>
        <v>1</v>
      </c>
      <c r="EA1039" s="9" t="str">
        <f t="shared" si="823"/>
        <v>1</v>
      </c>
      <c r="EB1039" s="11"/>
      <c r="EC1039" s="11"/>
      <c r="ED1039" s="11"/>
      <c r="EE1039" s="9" t="str">
        <f t="shared" si="851"/>
        <v>0</v>
      </c>
      <c r="EO1039" s="5" t="s">
        <v>428</v>
      </c>
      <c r="EP1039" s="8" t="s">
        <v>429</v>
      </c>
      <c r="EQ1039" s="8" t="s">
        <v>429</v>
      </c>
      <c r="ER1039" s="8" t="s">
        <v>209</v>
      </c>
      <c r="ES1039" s="8" t="s">
        <v>430</v>
      </c>
      <c r="ET1039" s="9" t="str">
        <f t="shared" si="852"/>
        <v>2</v>
      </c>
      <c r="EU1039" s="11"/>
      <c r="EV1039" s="11"/>
      <c r="EW1039" s="11"/>
      <c r="EX1039" s="9" t="str">
        <f t="shared" si="824"/>
        <v>0</v>
      </c>
      <c r="EY1039" s="9" t="str">
        <f t="shared" si="824"/>
        <v>0</v>
      </c>
      <c r="EZ1039" s="11"/>
      <c r="FA1039" s="11"/>
      <c r="FB1039" s="9" t="str">
        <f t="shared" si="825"/>
        <v>0</v>
      </c>
      <c r="FC1039" s="9" t="str">
        <f t="shared" si="825"/>
        <v>0</v>
      </c>
      <c r="FD1039" s="9" t="str">
        <f t="shared" si="853"/>
        <v>1</v>
      </c>
      <c r="FE1039" s="9" t="str">
        <f t="shared" si="826"/>
        <v>1</v>
      </c>
      <c r="FF1039" s="9" t="str">
        <f t="shared" si="826"/>
        <v>1</v>
      </c>
      <c r="GJ1039" s="4" t="str">
        <f t="shared" si="856"/>
        <v>パーツ\ペダル＆ストラップ:ブランド\SOMA</v>
      </c>
      <c r="GK1039" s="4" t="str">
        <f t="shared" si="854"/>
        <v>u:u</v>
      </c>
      <c r="GL1039" s="11"/>
      <c r="GM1039" s="4" t="str">
        <f t="shared" si="827"/>
        <v>::</v>
      </c>
      <c r="GN1039" s="4" t="str">
        <f t="shared" si="827"/>
        <v>::</v>
      </c>
      <c r="GO1039" s="4" t="str">
        <f t="shared" si="827"/>
        <v>::</v>
      </c>
      <c r="GP1039" s="4" t="str">
        <f t="shared" si="855"/>
        <v>1</v>
      </c>
    </row>
    <row r="1040" spans="1:198" ht="28" customHeight="1">
      <c r="A1040" s="5" t="s">
        <v>5557</v>
      </c>
      <c r="B1040" s="5" t="s">
        <v>5559</v>
      </c>
      <c r="C1040" s="5" t="s">
        <v>5557</v>
      </c>
      <c r="D1040" s="9" t="str">
        <f t="shared" si="828"/>
        <v>u</v>
      </c>
      <c r="E1040" s="9" t="str">
        <f t="shared" si="829"/>
        <v xml:space="preserve"> / （SOMAOppyX2ゲートディープトークリップ）</v>
      </c>
      <c r="F1040" s="9" t="str">
        <f t="shared" si="830"/>
        <v xml:space="preserve"> / （SOMAOppyX2ゲートディープトークリップ）</v>
      </c>
      <c r="G1040" s="5">
        <v>2625</v>
      </c>
      <c r="H1040" s="9">
        <f t="shared" si="831"/>
        <v>2625</v>
      </c>
      <c r="I1040" s="9" t="str">
        <f t="shared" si="832"/>
        <v>0</v>
      </c>
      <c r="J1040" s="9" t="str">
        <f t="shared" si="833"/>
        <v>1</v>
      </c>
      <c r="P1040" s="9" t="str">
        <f t="shared" si="834"/>
        <v>SOMAOppyX2ゲートディープトークリップ</v>
      </c>
      <c r="AI1040" s="9" t="str">
        <f t="shared" si="835"/>
        <v>http://image.rakuten.co.jp/brotures/cabinet/items/soma/pdl_oppy_x2_deep.jpg</v>
      </c>
      <c r="AS1040" s="9" t="str">
        <f t="shared" si="821"/>
        <v>1</v>
      </c>
      <c r="AT1040" s="9" t="str">
        <f t="shared" si="821"/>
        <v>1</v>
      </c>
      <c r="AU1040" s="9" t="str">
        <f t="shared" si="836"/>
        <v>0</v>
      </c>
      <c r="AV1040" s="9" t="str">
        <f t="shared" si="837"/>
        <v>1</v>
      </c>
      <c r="AW1040" s="9" t="str">
        <f t="shared" si="822"/>
        <v>0</v>
      </c>
      <c r="AX1040" s="9" t="str">
        <f t="shared" si="822"/>
        <v>0</v>
      </c>
      <c r="AY1040" s="11"/>
      <c r="AZ1040" s="11"/>
      <c r="BA1040" s="11"/>
      <c r="BB1040" s="9" t="str">
        <f t="shared" si="838"/>
        <v>-1</v>
      </c>
      <c r="BC1040" s="9" t="str">
        <f t="shared" si="839"/>
        <v>0</v>
      </c>
      <c r="BG1040" s="5" t="s">
        <v>277</v>
      </c>
      <c r="BH1040" s="5" t="s">
        <v>8515</v>
      </c>
      <c r="CS1040" s="9" t="str">
        <f t="shared" si="840"/>
        <v>0</v>
      </c>
      <c r="CT1040" s="9" t="str">
        <f t="shared" si="841"/>
        <v>&lt;iframe src="http://www.rakuten.ne.jp/gold/brotures/spec/soma/pdl_oppy_x2_deep.html" frameborder="0" id="spec-content" scrolling="no"&gt;&lt;/iframe&gt;</v>
      </c>
      <c r="CU1040" s="9" t="str">
        <f t="shared" si="842"/>
        <v/>
      </c>
      <c r="CV1040" s="9" t="str">
        <f t="shared" si="843"/>
        <v>&lt;div class="row-fluid"&gt;&lt;iframe src="http://www.rakuten.ne.jp/gold/brotures/items/soma/pdl_oppy_x2_deep.html" frameborder="0" id="skin-product" scrolling="no"&gt;&lt;/iframe&gt;&lt;/div&gt;</v>
      </c>
      <c r="CW1040" s="11" t="str">
        <f t="shared" si="844"/>
        <v/>
      </c>
      <c r="CX1040" t="s">
        <v>5557</v>
      </c>
      <c r="CY1040" s="9" t="str">
        <f t="shared" si="845"/>
        <v>0</v>
      </c>
      <c r="CZ1040" s="11"/>
      <c r="DA1040" s="11"/>
      <c r="DB1040" s="11"/>
      <c r="DC1040" s="11"/>
      <c r="DD1040" s="9" t="str">
        <f t="shared" si="846"/>
        <v/>
      </c>
      <c r="DI1040" s="9" t="str">
        <f t="shared" si="847"/>
        <v/>
      </c>
      <c r="DT1040" s="9">
        <f>VLOOKUP(BG1040,ディレクトリID!A:B,2)</f>
        <v>407697</v>
      </c>
      <c r="DV1040" s="4" t="str">
        <f t="shared" si="848"/>
        <v>【ペダル＆ストラップ　SOMA】</v>
      </c>
      <c r="DW1040" s="4" t="str">
        <f t="shared" si="849"/>
        <v>【ペダル＆ストラップ　SOMA】</v>
      </c>
      <c r="DX1040" s="9">
        <f t="shared" si="850"/>
        <v>4</v>
      </c>
      <c r="DY1040" s="11"/>
      <c r="DZ1040" s="9" t="str">
        <f t="shared" si="823"/>
        <v>1</v>
      </c>
      <c r="EA1040" s="9" t="str">
        <f t="shared" si="823"/>
        <v>1</v>
      </c>
      <c r="EB1040" s="11"/>
      <c r="EC1040" s="11"/>
      <c r="ED1040" s="11"/>
      <c r="EE1040" s="9" t="str">
        <f t="shared" si="851"/>
        <v>0</v>
      </c>
      <c r="EO1040" s="5" t="s">
        <v>428</v>
      </c>
      <c r="EP1040" s="8" t="s">
        <v>429</v>
      </c>
      <c r="EQ1040" s="8" t="s">
        <v>429</v>
      </c>
      <c r="ER1040" s="8" t="s">
        <v>209</v>
      </c>
      <c r="ES1040" s="8" t="s">
        <v>430</v>
      </c>
      <c r="ET1040" s="9" t="str">
        <f t="shared" si="852"/>
        <v>2</v>
      </c>
      <c r="EU1040" s="11"/>
      <c r="EV1040" s="11"/>
      <c r="EW1040" s="11"/>
      <c r="EX1040" s="9" t="str">
        <f t="shared" si="824"/>
        <v>0</v>
      </c>
      <c r="EY1040" s="9" t="str">
        <f t="shared" si="824"/>
        <v>0</v>
      </c>
      <c r="EZ1040" s="11"/>
      <c r="FA1040" s="11"/>
      <c r="FB1040" s="9" t="str">
        <f t="shared" si="825"/>
        <v>0</v>
      </c>
      <c r="FC1040" s="9" t="str">
        <f t="shared" si="825"/>
        <v>0</v>
      </c>
      <c r="FD1040" s="9" t="str">
        <f t="shared" si="853"/>
        <v>1</v>
      </c>
      <c r="FE1040" s="9" t="str">
        <f t="shared" si="826"/>
        <v>1</v>
      </c>
      <c r="FF1040" s="9" t="str">
        <f t="shared" si="826"/>
        <v>1</v>
      </c>
      <c r="GJ1040" s="4" t="str">
        <f t="shared" si="856"/>
        <v>パーツ\ペダル＆ストラップ:ブランド\SOMA</v>
      </c>
      <c r="GK1040" s="4" t="str">
        <f t="shared" si="854"/>
        <v>u:u</v>
      </c>
      <c r="GL1040" s="11"/>
      <c r="GM1040" s="4" t="str">
        <f t="shared" si="827"/>
        <v>::</v>
      </c>
      <c r="GN1040" s="4" t="str">
        <f t="shared" si="827"/>
        <v>::</v>
      </c>
      <c r="GO1040" s="4" t="str">
        <f t="shared" si="827"/>
        <v>::</v>
      </c>
      <c r="GP1040" s="4" t="str">
        <f t="shared" si="855"/>
        <v>1</v>
      </c>
    </row>
    <row r="1041" spans="1:198" ht="28" customHeight="1">
      <c r="A1041" s="5" t="s">
        <v>5563</v>
      </c>
      <c r="B1041" s="5" t="s">
        <v>5565</v>
      </c>
      <c r="C1041" s="5" t="s">
        <v>5563</v>
      </c>
      <c r="D1041" s="9" t="str">
        <f t="shared" si="828"/>
        <v>u</v>
      </c>
      <c r="E1041" s="9" t="str">
        <f t="shared" si="829"/>
        <v xml:space="preserve"> / （SOMAOppyX4ゲートトークリップBLACK/WHITE）</v>
      </c>
      <c r="F1041" s="9" t="str">
        <f t="shared" si="830"/>
        <v xml:space="preserve"> / （SOMAOppyX4ゲートトークリップBLACK/WHITE）</v>
      </c>
      <c r="G1041" s="5">
        <v>3045</v>
      </c>
      <c r="H1041" s="9">
        <f t="shared" si="831"/>
        <v>3045</v>
      </c>
      <c r="I1041" s="9" t="str">
        <f t="shared" si="832"/>
        <v>0</v>
      </c>
      <c r="J1041" s="9" t="str">
        <f t="shared" si="833"/>
        <v>1</v>
      </c>
      <c r="P1041" s="9" t="str">
        <f t="shared" si="834"/>
        <v>SOMAOppyX4ゲートトークリップBLACK/WHITE</v>
      </c>
      <c r="AI1041" s="9" t="str">
        <f t="shared" si="835"/>
        <v>http://image.rakuten.co.jp/brotures/cabinet/items/soma/pdl_oppy_x4_1.jpg</v>
      </c>
      <c r="AS1041" s="9" t="str">
        <f t="shared" si="821"/>
        <v>1</v>
      </c>
      <c r="AT1041" s="9" t="str">
        <f t="shared" si="821"/>
        <v>1</v>
      </c>
      <c r="AU1041" s="9" t="str">
        <f t="shared" si="836"/>
        <v>0</v>
      </c>
      <c r="AV1041" s="9" t="str">
        <f t="shared" si="837"/>
        <v>1</v>
      </c>
      <c r="AW1041" s="9" t="str">
        <f t="shared" si="822"/>
        <v>0</v>
      </c>
      <c r="AX1041" s="9" t="str">
        <f t="shared" si="822"/>
        <v>0</v>
      </c>
      <c r="AY1041" s="11"/>
      <c r="AZ1041" s="11"/>
      <c r="BA1041" s="11"/>
      <c r="BB1041" s="9" t="str">
        <f t="shared" si="838"/>
        <v>-1</v>
      </c>
      <c r="BC1041" s="9" t="str">
        <f t="shared" si="839"/>
        <v>0</v>
      </c>
      <c r="BG1041" s="5" t="s">
        <v>277</v>
      </c>
      <c r="BH1041" s="5" t="s">
        <v>8515</v>
      </c>
      <c r="CS1041" s="9" t="str">
        <f t="shared" si="840"/>
        <v>0</v>
      </c>
      <c r="CT1041" s="9" t="str">
        <f t="shared" si="841"/>
        <v>&lt;iframe src="http://www.rakuten.ne.jp/gold/brotures/spec/soma/pdl_oppy_x4_1.html" frameborder="0" id="spec-content" scrolling="no"&gt;&lt;/iframe&gt;</v>
      </c>
      <c r="CU1041" s="9" t="str">
        <f t="shared" si="842"/>
        <v/>
      </c>
      <c r="CV1041" s="9" t="str">
        <f t="shared" si="843"/>
        <v>&lt;div class="row-fluid"&gt;&lt;iframe src="http://www.rakuten.ne.jp/gold/brotures/items/soma/pdl_oppy_x4_1.html" frameborder="0" id="skin-product" scrolling="no"&gt;&lt;/iframe&gt;&lt;/div&gt;</v>
      </c>
      <c r="CW1041" s="11" t="str">
        <f t="shared" si="844"/>
        <v/>
      </c>
      <c r="CX1041" t="s">
        <v>5563</v>
      </c>
      <c r="CY1041" s="9" t="str">
        <f t="shared" si="845"/>
        <v>0</v>
      </c>
      <c r="CZ1041" s="11"/>
      <c r="DA1041" s="11"/>
      <c r="DB1041" s="11"/>
      <c r="DC1041" s="11"/>
      <c r="DD1041" s="9" t="str">
        <f t="shared" si="846"/>
        <v/>
      </c>
      <c r="DI1041" s="9" t="str">
        <f t="shared" si="847"/>
        <v/>
      </c>
      <c r="DT1041" s="9">
        <f>VLOOKUP(BG1041,ディレクトリID!A:B,2)</f>
        <v>407697</v>
      </c>
      <c r="DV1041" s="4" t="str">
        <f t="shared" si="848"/>
        <v>【ペダル＆ストラップ　SOMA】</v>
      </c>
      <c r="DW1041" s="4" t="str">
        <f t="shared" si="849"/>
        <v>【ペダル＆ストラップ　SOMA】</v>
      </c>
      <c r="DX1041" s="9">
        <f t="shared" si="850"/>
        <v>4</v>
      </c>
      <c r="DY1041" s="11"/>
      <c r="DZ1041" s="9" t="str">
        <f t="shared" si="823"/>
        <v>1</v>
      </c>
      <c r="EA1041" s="9" t="str">
        <f t="shared" si="823"/>
        <v>1</v>
      </c>
      <c r="EB1041" s="11"/>
      <c r="EC1041" s="11"/>
      <c r="ED1041" s="11"/>
      <c r="EE1041" s="9" t="str">
        <f t="shared" si="851"/>
        <v>0</v>
      </c>
      <c r="EO1041" s="5" t="s">
        <v>428</v>
      </c>
      <c r="EP1041" s="8" t="s">
        <v>429</v>
      </c>
      <c r="EQ1041" s="8" t="s">
        <v>429</v>
      </c>
      <c r="ER1041" s="8" t="s">
        <v>209</v>
      </c>
      <c r="ES1041" s="8" t="s">
        <v>430</v>
      </c>
      <c r="ET1041" s="9" t="str">
        <f t="shared" si="852"/>
        <v>2</v>
      </c>
      <c r="EU1041" s="11"/>
      <c r="EV1041" s="11"/>
      <c r="EW1041" s="11"/>
      <c r="EX1041" s="9" t="str">
        <f t="shared" si="824"/>
        <v>0</v>
      </c>
      <c r="EY1041" s="9" t="str">
        <f t="shared" si="824"/>
        <v>0</v>
      </c>
      <c r="EZ1041" s="11"/>
      <c r="FA1041" s="11"/>
      <c r="FB1041" s="9" t="str">
        <f t="shared" si="825"/>
        <v>0</v>
      </c>
      <c r="FC1041" s="9" t="str">
        <f t="shared" si="825"/>
        <v>0</v>
      </c>
      <c r="FD1041" s="9" t="str">
        <f t="shared" si="853"/>
        <v>1</v>
      </c>
      <c r="FE1041" s="9" t="str">
        <f t="shared" si="826"/>
        <v>1</v>
      </c>
      <c r="FF1041" s="9" t="str">
        <f t="shared" si="826"/>
        <v>1</v>
      </c>
      <c r="GJ1041" s="4" t="str">
        <f t="shared" si="856"/>
        <v>パーツ\ペダル＆ストラップ:ブランド\SOMA</v>
      </c>
      <c r="GK1041" s="4" t="str">
        <f t="shared" si="854"/>
        <v>u:u</v>
      </c>
      <c r="GL1041" s="11"/>
      <c r="GM1041" s="4" t="str">
        <f t="shared" si="827"/>
        <v>::</v>
      </c>
      <c r="GN1041" s="4" t="str">
        <f t="shared" si="827"/>
        <v>::</v>
      </c>
      <c r="GO1041" s="4" t="str">
        <f t="shared" si="827"/>
        <v>::</v>
      </c>
      <c r="GP1041" s="4" t="str">
        <f t="shared" si="855"/>
        <v>1</v>
      </c>
    </row>
    <row r="1042" spans="1:198" ht="28" customHeight="1">
      <c r="A1042" s="5" t="s">
        <v>5569</v>
      </c>
      <c r="B1042" s="5" t="s">
        <v>5571</v>
      </c>
      <c r="C1042" s="5" t="s">
        <v>5569</v>
      </c>
      <c r="D1042" s="9" t="str">
        <f t="shared" si="828"/>
        <v>u</v>
      </c>
      <c r="E1042" s="9" t="str">
        <f t="shared" si="829"/>
        <v xml:space="preserve"> / （SOMAOppyX4ゲートトークリップCP/PINK）</v>
      </c>
      <c r="F1042" s="9" t="str">
        <f t="shared" si="830"/>
        <v xml:space="preserve"> / （SOMAOppyX4ゲートトークリップCP/PINK）</v>
      </c>
      <c r="G1042" s="5">
        <v>3045</v>
      </c>
      <c r="H1042" s="9">
        <f t="shared" si="831"/>
        <v>3045</v>
      </c>
      <c r="I1042" s="9" t="str">
        <f t="shared" si="832"/>
        <v>0</v>
      </c>
      <c r="J1042" s="9" t="str">
        <f t="shared" si="833"/>
        <v>1</v>
      </c>
      <c r="P1042" s="9" t="str">
        <f t="shared" si="834"/>
        <v>SOMAOppyX4ゲートトークリップCP/PINK</v>
      </c>
      <c r="AI1042" s="9" t="str">
        <f t="shared" si="835"/>
        <v>http://image.rakuten.co.jp/brotures/cabinet/items/soma/pdl_oppy_x4_2.jpg</v>
      </c>
      <c r="AS1042" s="9" t="str">
        <f t="shared" ref="AS1042:AT1061" si="857">IF($A1042&lt;&gt;"","1","")</f>
        <v>1</v>
      </c>
      <c r="AT1042" s="9" t="str">
        <f t="shared" si="857"/>
        <v>1</v>
      </c>
      <c r="AU1042" s="9" t="str">
        <f t="shared" si="836"/>
        <v>0</v>
      </c>
      <c r="AV1042" s="9" t="str">
        <f t="shared" si="837"/>
        <v>1</v>
      </c>
      <c r="AW1042" s="9" t="str">
        <f t="shared" ref="AW1042:AX1061" si="858">IF($A1042&lt;&gt;"","0","")</f>
        <v>0</v>
      </c>
      <c r="AX1042" s="9" t="str">
        <f t="shared" si="858"/>
        <v>0</v>
      </c>
      <c r="AY1042" s="11"/>
      <c r="AZ1042" s="11"/>
      <c r="BA1042" s="11"/>
      <c r="BB1042" s="9" t="str">
        <f t="shared" si="838"/>
        <v>-1</v>
      </c>
      <c r="BC1042" s="9" t="str">
        <f t="shared" si="839"/>
        <v>0</v>
      </c>
      <c r="BG1042" s="5" t="s">
        <v>277</v>
      </c>
      <c r="BH1042" s="5" t="s">
        <v>8515</v>
      </c>
      <c r="CS1042" s="9" t="str">
        <f t="shared" si="840"/>
        <v>0</v>
      </c>
      <c r="CT1042" s="9" t="str">
        <f t="shared" si="841"/>
        <v>&lt;iframe src="http://www.rakuten.ne.jp/gold/brotures/spec/soma/pdl_oppy_x4_2.html" frameborder="0" id="spec-content" scrolling="no"&gt;&lt;/iframe&gt;</v>
      </c>
      <c r="CU1042" s="9" t="str">
        <f t="shared" si="842"/>
        <v/>
      </c>
      <c r="CV1042" s="9" t="str">
        <f t="shared" si="843"/>
        <v>&lt;div class="row-fluid"&gt;&lt;iframe src="http://www.rakuten.ne.jp/gold/brotures/items/soma/pdl_oppy_x4_2.html" frameborder="0" id="skin-product" scrolling="no"&gt;&lt;/iframe&gt;&lt;/div&gt;</v>
      </c>
      <c r="CW1042" s="11" t="str">
        <f t="shared" si="844"/>
        <v/>
      </c>
      <c r="CX1042" t="s">
        <v>5569</v>
      </c>
      <c r="CY1042" s="9" t="str">
        <f t="shared" si="845"/>
        <v>0</v>
      </c>
      <c r="CZ1042" s="11"/>
      <c r="DA1042" s="11"/>
      <c r="DB1042" s="11"/>
      <c r="DC1042" s="11"/>
      <c r="DD1042" s="9" t="str">
        <f t="shared" si="846"/>
        <v/>
      </c>
      <c r="DI1042" s="9" t="str">
        <f t="shared" si="847"/>
        <v/>
      </c>
      <c r="DT1042" s="9">
        <f>VLOOKUP(BG1042,ディレクトリID!A:B,2)</f>
        <v>407697</v>
      </c>
      <c r="DV1042" s="4" t="str">
        <f t="shared" si="848"/>
        <v>【ペダル＆ストラップ　SOMA】</v>
      </c>
      <c r="DW1042" s="4" t="str">
        <f t="shared" si="849"/>
        <v>【ペダル＆ストラップ　SOMA】</v>
      </c>
      <c r="DX1042" s="9">
        <f t="shared" si="850"/>
        <v>4</v>
      </c>
      <c r="DY1042" s="11"/>
      <c r="DZ1042" s="9" t="str">
        <f t="shared" ref="DZ1042:EA1061" si="859">IF($A1042&lt;&gt;"","1","")</f>
        <v>1</v>
      </c>
      <c r="EA1042" s="9" t="str">
        <f t="shared" si="859"/>
        <v>1</v>
      </c>
      <c r="EB1042" s="11"/>
      <c r="EC1042" s="11"/>
      <c r="ED1042" s="11"/>
      <c r="EE1042" s="9" t="str">
        <f t="shared" si="851"/>
        <v>0</v>
      </c>
      <c r="EO1042" s="5" t="s">
        <v>428</v>
      </c>
      <c r="EP1042" s="8" t="s">
        <v>429</v>
      </c>
      <c r="EQ1042" s="8" t="s">
        <v>429</v>
      </c>
      <c r="ER1042" s="8" t="s">
        <v>209</v>
      </c>
      <c r="ES1042" s="8" t="s">
        <v>430</v>
      </c>
      <c r="ET1042" s="9" t="str">
        <f t="shared" si="852"/>
        <v>2</v>
      </c>
      <c r="EU1042" s="11"/>
      <c r="EV1042" s="11"/>
      <c r="EW1042" s="11"/>
      <c r="EX1042" s="9" t="str">
        <f t="shared" ref="EX1042:EY1061" si="860">IF($A1042&lt;&gt;"","0","")</f>
        <v>0</v>
      </c>
      <c r="EY1042" s="9" t="str">
        <f t="shared" si="860"/>
        <v>0</v>
      </c>
      <c r="EZ1042" s="11"/>
      <c r="FA1042" s="11"/>
      <c r="FB1042" s="9" t="str">
        <f t="shared" ref="FB1042:FC1061" si="861">IF($A1042&lt;&gt;"","0","")</f>
        <v>0</v>
      </c>
      <c r="FC1042" s="9" t="str">
        <f t="shared" si="861"/>
        <v>0</v>
      </c>
      <c r="FD1042" s="9" t="str">
        <f t="shared" si="853"/>
        <v>1</v>
      </c>
      <c r="FE1042" s="9" t="str">
        <f t="shared" ref="FE1042:FF1061" si="862">IF($BG1042="完成車","3","1")</f>
        <v>1</v>
      </c>
      <c r="FF1042" s="9" t="str">
        <f t="shared" si="862"/>
        <v>1</v>
      </c>
      <c r="GJ1042" s="4" t="str">
        <f t="shared" si="856"/>
        <v>パーツ\ペダル＆ストラップ:ブランド\SOMA</v>
      </c>
      <c r="GK1042" s="4" t="str">
        <f t="shared" si="854"/>
        <v>u:u</v>
      </c>
      <c r="GL1042" s="11"/>
      <c r="GM1042" s="4" t="str">
        <f t="shared" ref="GM1042:GO1061" si="863">IF($A1042&lt;&gt;"","::","")</f>
        <v>::</v>
      </c>
      <c r="GN1042" s="4" t="str">
        <f t="shared" si="863"/>
        <v>::</v>
      </c>
      <c r="GO1042" s="4" t="str">
        <f t="shared" si="863"/>
        <v>::</v>
      </c>
      <c r="GP1042" s="4" t="str">
        <f t="shared" si="855"/>
        <v>1</v>
      </c>
    </row>
    <row r="1043" spans="1:198" ht="28" customHeight="1">
      <c r="A1043" s="5" t="s">
        <v>5575</v>
      </c>
      <c r="B1043" s="5" t="s">
        <v>5577</v>
      </c>
      <c r="C1043" s="5" t="s">
        <v>5575</v>
      </c>
      <c r="D1043" s="9" t="str">
        <f t="shared" si="828"/>
        <v>u</v>
      </c>
      <c r="E1043" s="9" t="str">
        <f t="shared" si="829"/>
        <v xml:space="preserve"> / （SOMAOppyX4ゲートディープトークリップ）</v>
      </c>
      <c r="F1043" s="9" t="str">
        <f t="shared" si="830"/>
        <v xml:space="preserve"> / （SOMAOppyX4ゲートディープトークリップ）</v>
      </c>
      <c r="G1043" s="5">
        <v>3045</v>
      </c>
      <c r="H1043" s="9">
        <f t="shared" si="831"/>
        <v>3045</v>
      </c>
      <c r="I1043" s="9" t="str">
        <f t="shared" si="832"/>
        <v>0</v>
      </c>
      <c r="J1043" s="9" t="str">
        <f t="shared" si="833"/>
        <v>1</v>
      </c>
      <c r="P1043" s="9" t="str">
        <f t="shared" si="834"/>
        <v>SOMAOppyX4ゲートディープトークリップ</v>
      </c>
      <c r="AI1043" s="9" t="str">
        <f t="shared" si="835"/>
        <v>http://image.rakuten.co.jp/brotures/cabinet/items/soma/pdl_oppy_x4_deep.jpg</v>
      </c>
      <c r="AS1043" s="9" t="str">
        <f t="shared" si="857"/>
        <v>1</v>
      </c>
      <c r="AT1043" s="9" t="str">
        <f t="shared" si="857"/>
        <v>1</v>
      </c>
      <c r="AU1043" s="9" t="str">
        <f t="shared" si="836"/>
        <v>0</v>
      </c>
      <c r="AV1043" s="9" t="str">
        <f t="shared" si="837"/>
        <v>1</v>
      </c>
      <c r="AW1043" s="9" t="str">
        <f t="shared" si="858"/>
        <v>0</v>
      </c>
      <c r="AX1043" s="9" t="str">
        <f t="shared" si="858"/>
        <v>0</v>
      </c>
      <c r="AY1043" s="11"/>
      <c r="AZ1043" s="11"/>
      <c r="BA1043" s="11"/>
      <c r="BB1043" s="9" t="str">
        <f t="shared" si="838"/>
        <v>-1</v>
      </c>
      <c r="BC1043" s="9" t="str">
        <f t="shared" si="839"/>
        <v>0</v>
      </c>
      <c r="BG1043" s="5" t="s">
        <v>277</v>
      </c>
      <c r="BH1043" s="5" t="s">
        <v>8515</v>
      </c>
      <c r="CS1043" s="9" t="str">
        <f t="shared" si="840"/>
        <v>0</v>
      </c>
      <c r="CT1043" s="9" t="str">
        <f t="shared" si="841"/>
        <v>&lt;iframe src="http://www.rakuten.ne.jp/gold/brotures/spec/soma/pdl_oppy_x4_deep.html" frameborder="0" id="spec-content" scrolling="no"&gt;&lt;/iframe&gt;</v>
      </c>
      <c r="CU1043" s="9" t="str">
        <f t="shared" si="842"/>
        <v/>
      </c>
      <c r="CV1043" s="9" t="str">
        <f t="shared" si="843"/>
        <v>&lt;div class="row-fluid"&gt;&lt;iframe src="http://www.rakuten.ne.jp/gold/brotures/items/soma/pdl_oppy_x4_deep.html" frameborder="0" id="skin-product" scrolling="no"&gt;&lt;/iframe&gt;&lt;/div&gt;</v>
      </c>
      <c r="CW1043" s="11" t="str">
        <f t="shared" si="844"/>
        <v/>
      </c>
      <c r="CX1043" t="s">
        <v>5575</v>
      </c>
      <c r="CY1043" s="9" t="str">
        <f t="shared" si="845"/>
        <v>0</v>
      </c>
      <c r="CZ1043" s="11"/>
      <c r="DA1043" s="11"/>
      <c r="DB1043" s="11"/>
      <c r="DC1043" s="11"/>
      <c r="DD1043" s="9" t="str">
        <f t="shared" si="846"/>
        <v/>
      </c>
      <c r="DI1043" s="9" t="str">
        <f t="shared" si="847"/>
        <v/>
      </c>
      <c r="DT1043" s="9">
        <f>VLOOKUP(BG1043,ディレクトリID!A:B,2)</f>
        <v>407697</v>
      </c>
      <c r="DV1043" s="4" t="str">
        <f t="shared" si="848"/>
        <v>【ペダル＆ストラップ　SOMA】</v>
      </c>
      <c r="DW1043" s="4" t="str">
        <f t="shared" si="849"/>
        <v>【ペダル＆ストラップ　SOMA】</v>
      </c>
      <c r="DX1043" s="9">
        <f t="shared" si="850"/>
        <v>4</v>
      </c>
      <c r="DY1043" s="11"/>
      <c r="DZ1043" s="9" t="str">
        <f t="shared" si="859"/>
        <v>1</v>
      </c>
      <c r="EA1043" s="9" t="str">
        <f t="shared" si="859"/>
        <v>1</v>
      </c>
      <c r="EB1043" s="11"/>
      <c r="EC1043" s="11"/>
      <c r="ED1043" s="11"/>
      <c r="EE1043" s="9" t="str">
        <f t="shared" si="851"/>
        <v>0</v>
      </c>
      <c r="EO1043" s="5" t="s">
        <v>428</v>
      </c>
      <c r="EP1043" s="8" t="s">
        <v>429</v>
      </c>
      <c r="EQ1043" s="8" t="s">
        <v>429</v>
      </c>
      <c r="ER1043" s="8" t="s">
        <v>209</v>
      </c>
      <c r="ES1043" s="8" t="s">
        <v>430</v>
      </c>
      <c r="ET1043" s="9" t="str">
        <f t="shared" si="852"/>
        <v>2</v>
      </c>
      <c r="EU1043" s="11"/>
      <c r="EV1043" s="11"/>
      <c r="EW1043" s="11"/>
      <c r="EX1043" s="9" t="str">
        <f t="shared" si="860"/>
        <v>0</v>
      </c>
      <c r="EY1043" s="9" t="str">
        <f t="shared" si="860"/>
        <v>0</v>
      </c>
      <c r="EZ1043" s="11"/>
      <c r="FA1043" s="11"/>
      <c r="FB1043" s="9" t="str">
        <f t="shared" si="861"/>
        <v>0</v>
      </c>
      <c r="FC1043" s="9" t="str">
        <f t="shared" si="861"/>
        <v>0</v>
      </c>
      <c r="FD1043" s="9" t="str">
        <f t="shared" si="853"/>
        <v>1</v>
      </c>
      <c r="FE1043" s="9" t="str">
        <f t="shared" si="862"/>
        <v>1</v>
      </c>
      <c r="FF1043" s="9" t="str">
        <f t="shared" si="862"/>
        <v>1</v>
      </c>
      <c r="GJ1043" s="4" t="str">
        <f t="shared" si="856"/>
        <v>パーツ\ペダル＆ストラップ:ブランド\SOMA</v>
      </c>
      <c r="GK1043" s="4" t="str">
        <f t="shared" si="854"/>
        <v>u:u</v>
      </c>
      <c r="GL1043" s="11"/>
      <c r="GM1043" s="4" t="str">
        <f t="shared" si="863"/>
        <v>::</v>
      </c>
      <c r="GN1043" s="4" t="str">
        <f t="shared" si="863"/>
        <v>::</v>
      </c>
      <c r="GO1043" s="4" t="str">
        <f t="shared" si="863"/>
        <v>::</v>
      </c>
      <c r="GP1043" s="4" t="str">
        <f t="shared" si="855"/>
        <v>1</v>
      </c>
    </row>
    <row r="1044" spans="1:198" ht="28" customHeight="1">
      <c r="A1044" s="5" t="s">
        <v>5581</v>
      </c>
      <c r="B1044" s="5" t="s">
        <v>5403</v>
      </c>
      <c r="C1044" s="5" t="s">
        <v>5581</v>
      </c>
      <c r="D1044" s="9" t="str">
        <f t="shared" si="828"/>
        <v>u</v>
      </c>
      <c r="E1044" s="9" t="str">
        <f t="shared" si="829"/>
        <v xml:space="preserve"> / （grungeフラットペダルネオ）</v>
      </c>
      <c r="F1044" s="9" t="str">
        <f t="shared" si="830"/>
        <v xml:space="preserve"> / （grungeフラットペダルネオ）</v>
      </c>
      <c r="G1044" s="5">
        <v>2310</v>
      </c>
      <c r="H1044" s="9">
        <f t="shared" si="831"/>
        <v>2310</v>
      </c>
      <c r="I1044" s="9" t="str">
        <f t="shared" si="832"/>
        <v>0</v>
      </c>
      <c r="J1044" s="9" t="str">
        <f t="shared" si="833"/>
        <v>1</v>
      </c>
      <c r="P1044" s="9" t="str">
        <f t="shared" si="834"/>
        <v>grungeフラットペダルネオ</v>
      </c>
      <c r="AI1044" s="9" t="str">
        <f t="shared" si="835"/>
        <v>http://image.rakuten.co.jp/brotures/cabinet/items/grunge/pdl_pedal_flat_neo.jpg</v>
      </c>
      <c r="AS1044" s="9" t="str">
        <f t="shared" si="857"/>
        <v>1</v>
      </c>
      <c r="AT1044" s="9" t="str">
        <f t="shared" si="857"/>
        <v>1</v>
      </c>
      <c r="AU1044" s="9" t="str">
        <f t="shared" si="836"/>
        <v>0</v>
      </c>
      <c r="AV1044" s="9" t="str">
        <f t="shared" si="837"/>
        <v>1</v>
      </c>
      <c r="AW1044" s="9" t="str">
        <f t="shared" si="858"/>
        <v>0</v>
      </c>
      <c r="AX1044" s="9" t="str">
        <f t="shared" si="858"/>
        <v>0</v>
      </c>
      <c r="AY1044" s="11"/>
      <c r="AZ1044" s="11"/>
      <c r="BA1044" s="11"/>
      <c r="BB1044" s="9" t="str">
        <f t="shared" si="838"/>
        <v>-1</v>
      </c>
      <c r="BC1044" s="9" t="str">
        <f t="shared" si="839"/>
        <v>0</v>
      </c>
      <c r="BG1044" s="5" t="s">
        <v>277</v>
      </c>
      <c r="BH1044" s="5" t="s">
        <v>438</v>
      </c>
      <c r="CS1044" s="9" t="str">
        <f t="shared" si="840"/>
        <v>0</v>
      </c>
      <c r="CT1044" s="9" t="str">
        <f t="shared" si="841"/>
        <v>&lt;iframe src="http://www.rakuten.ne.jp/gold/brotures/spec/grunge/pdl_pedal_flat_neo.html" frameborder="0" id="spec-content" scrolling="no"&gt;&lt;/iframe&gt;</v>
      </c>
      <c r="CU1044" s="9" t="str">
        <f t="shared" si="842"/>
        <v/>
      </c>
      <c r="CV1044" s="9" t="str">
        <f t="shared" si="843"/>
        <v>&lt;div class="row-fluid"&gt;&lt;iframe src="http://www.rakuten.ne.jp/gold/brotures/items/grunge/pdl_pedal_flat_neo.html" frameborder="0" id="skin-product" scrolling="no"&gt;&lt;/iframe&gt;&lt;/div&gt;</v>
      </c>
      <c r="CW1044" s="11" t="str">
        <f t="shared" si="844"/>
        <v/>
      </c>
      <c r="CX1044" t="s">
        <v>5581</v>
      </c>
      <c r="CY1044" s="9" t="str">
        <f t="shared" si="845"/>
        <v>0</v>
      </c>
      <c r="CZ1044" s="11"/>
      <c r="DA1044" s="11"/>
      <c r="DB1044" s="11"/>
      <c r="DC1044" s="11"/>
      <c r="DD1044" s="9" t="str">
        <f t="shared" si="846"/>
        <v/>
      </c>
      <c r="DI1044" s="9" t="str">
        <f t="shared" si="847"/>
        <v/>
      </c>
      <c r="DT1044" s="9">
        <f>VLOOKUP(BG1044,ディレクトリID!A:B,2)</f>
        <v>407697</v>
      </c>
      <c r="DV1044" s="4" t="str">
        <f t="shared" si="848"/>
        <v>【ペダル＆ストラップ　grunge】</v>
      </c>
      <c r="DW1044" s="4" t="str">
        <f t="shared" si="849"/>
        <v>【ペダル＆ストラップ　grunge】</v>
      </c>
      <c r="DX1044" s="9">
        <f t="shared" si="850"/>
        <v>4</v>
      </c>
      <c r="DY1044" s="11"/>
      <c r="DZ1044" s="9" t="str">
        <f t="shared" si="859"/>
        <v>1</v>
      </c>
      <c r="EA1044" s="9" t="str">
        <f t="shared" si="859"/>
        <v>1</v>
      </c>
      <c r="EB1044" s="11"/>
      <c r="EC1044" s="11"/>
      <c r="ED1044" s="11"/>
      <c r="EE1044" s="9" t="str">
        <f t="shared" si="851"/>
        <v>0</v>
      </c>
      <c r="EO1044" s="5" t="s">
        <v>428</v>
      </c>
      <c r="EP1044" s="8" t="s">
        <v>429</v>
      </c>
      <c r="EQ1044" s="8" t="s">
        <v>429</v>
      </c>
      <c r="ER1044" s="8" t="s">
        <v>209</v>
      </c>
      <c r="ES1044" s="8" t="s">
        <v>430</v>
      </c>
      <c r="ET1044" s="9" t="str">
        <f t="shared" si="852"/>
        <v>2</v>
      </c>
      <c r="EU1044" s="11"/>
      <c r="EV1044" s="11"/>
      <c r="EW1044" s="11"/>
      <c r="EX1044" s="9" t="str">
        <f t="shared" si="860"/>
        <v>0</v>
      </c>
      <c r="EY1044" s="9" t="str">
        <f t="shared" si="860"/>
        <v>0</v>
      </c>
      <c r="EZ1044" s="11"/>
      <c r="FA1044" s="11"/>
      <c r="FB1044" s="9" t="str">
        <f t="shared" si="861"/>
        <v>0</v>
      </c>
      <c r="FC1044" s="9" t="str">
        <f t="shared" si="861"/>
        <v>0</v>
      </c>
      <c r="FD1044" s="9" t="str">
        <f t="shared" si="853"/>
        <v>1</v>
      </c>
      <c r="FE1044" s="9" t="str">
        <f t="shared" si="862"/>
        <v>1</v>
      </c>
      <c r="FF1044" s="9" t="str">
        <f t="shared" si="862"/>
        <v>1</v>
      </c>
      <c r="GJ1044" s="4" t="str">
        <f t="shared" si="856"/>
        <v>パーツ\ペダル＆ストラップ:ブランド\grunge</v>
      </c>
      <c r="GK1044" s="4" t="str">
        <f t="shared" si="854"/>
        <v>u:u</v>
      </c>
      <c r="GL1044" s="11"/>
      <c r="GM1044" s="4" t="str">
        <f t="shared" si="863"/>
        <v>::</v>
      </c>
      <c r="GN1044" s="4" t="str">
        <f t="shared" si="863"/>
        <v>::</v>
      </c>
      <c r="GO1044" s="4" t="str">
        <f t="shared" si="863"/>
        <v>::</v>
      </c>
      <c r="GP1044" s="4" t="str">
        <f t="shared" si="855"/>
        <v>1</v>
      </c>
    </row>
    <row r="1045" spans="1:198" ht="28" customHeight="1">
      <c r="A1045" s="5" t="s">
        <v>5586</v>
      </c>
      <c r="B1045" s="5" t="s">
        <v>5588</v>
      </c>
      <c r="C1045" s="5" t="s">
        <v>5586</v>
      </c>
      <c r="D1045" s="9" t="str">
        <f t="shared" si="828"/>
        <v>u</v>
      </c>
      <c r="E1045" s="9" t="str">
        <f t="shared" si="829"/>
        <v xml:space="preserve"> / （grungeプチフラットペダル）</v>
      </c>
      <c r="F1045" s="9" t="str">
        <f t="shared" si="830"/>
        <v xml:space="preserve"> / （grungeプチフラットペダル）</v>
      </c>
      <c r="G1045" s="5">
        <v>1890</v>
      </c>
      <c r="H1045" s="9">
        <f t="shared" si="831"/>
        <v>1890</v>
      </c>
      <c r="I1045" s="9" t="str">
        <f t="shared" si="832"/>
        <v>0</v>
      </c>
      <c r="J1045" s="9" t="str">
        <f t="shared" si="833"/>
        <v>1</v>
      </c>
      <c r="P1045" s="9" t="str">
        <f t="shared" si="834"/>
        <v>grungeプチフラットペダル</v>
      </c>
      <c r="AI1045" s="9" t="str">
        <f t="shared" si="835"/>
        <v>http://image.rakuten.co.jp/brotures/cabinet/items/grunge/pdl_petit_flat_3.jpg</v>
      </c>
      <c r="AS1045" s="9" t="str">
        <f t="shared" si="857"/>
        <v>1</v>
      </c>
      <c r="AT1045" s="9" t="str">
        <f t="shared" si="857"/>
        <v>1</v>
      </c>
      <c r="AU1045" s="9" t="str">
        <f t="shared" si="836"/>
        <v>0</v>
      </c>
      <c r="AV1045" s="9" t="str">
        <f t="shared" si="837"/>
        <v>1</v>
      </c>
      <c r="AW1045" s="9" t="str">
        <f t="shared" si="858"/>
        <v>0</v>
      </c>
      <c r="AX1045" s="9" t="str">
        <f t="shared" si="858"/>
        <v>0</v>
      </c>
      <c r="AY1045" s="11"/>
      <c r="AZ1045" s="11"/>
      <c r="BA1045" s="11"/>
      <c r="BB1045" s="9" t="str">
        <f t="shared" si="838"/>
        <v>-1</v>
      </c>
      <c r="BC1045" s="9" t="str">
        <f t="shared" si="839"/>
        <v>0</v>
      </c>
      <c r="BG1045" s="5" t="s">
        <v>277</v>
      </c>
      <c r="BH1045" s="5" t="s">
        <v>438</v>
      </c>
      <c r="CS1045" s="9" t="str">
        <f t="shared" si="840"/>
        <v>0</v>
      </c>
      <c r="CT1045" s="9" t="str">
        <f t="shared" si="841"/>
        <v>&lt;iframe src="http://www.rakuten.ne.jp/gold/brotures/spec/grunge/pdl_petit_flat_3.html" frameborder="0" id="spec-content" scrolling="no"&gt;&lt;/iframe&gt;</v>
      </c>
      <c r="CU1045" s="9" t="str">
        <f t="shared" si="842"/>
        <v/>
      </c>
      <c r="CV1045" s="9" t="str">
        <f t="shared" si="843"/>
        <v>&lt;div class="row-fluid"&gt;&lt;iframe src="http://www.rakuten.ne.jp/gold/brotures/items/grunge/pdl_petit_flat_3.html" frameborder="0" id="skin-product" scrolling="no"&gt;&lt;/iframe&gt;&lt;/div&gt;</v>
      </c>
      <c r="CW1045" s="11" t="str">
        <f t="shared" si="844"/>
        <v/>
      </c>
      <c r="CX1045" t="s">
        <v>5586</v>
      </c>
      <c r="CY1045" s="9" t="str">
        <f t="shared" si="845"/>
        <v>0</v>
      </c>
      <c r="CZ1045" s="11"/>
      <c r="DA1045" s="11"/>
      <c r="DB1045" s="11"/>
      <c r="DC1045" s="11"/>
      <c r="DD1045" s="9" t="str">
        <f t="shared" si="846"/>
        <v/>
      </c>
      <c r="DI1045" s="9" t="str">
        <f t="shared" si="847"/>
        <v/>
      </c>
      <c r="DT1045" s="9">
        <f>VLOOKUP(BG1045,ディレクトリID!A:B,2)</f>
        <v>407697</v>
      </c>
      <c r="DV1045" s="4" t="str">
        <f t="shared" si="848"/>
        <v>【ペダル＆ストラップ　grunge】</v>
      </c>
      <c r="DW1045" s="4" t="str">
        <f t="shared" si="849"/>
        <v>【ペダル＆ストラップ　grunge】</v>
      </c>
      <c r="DX1045" s="9">
        <f t="shared" si="850"/>
        <v>4</v>
      </c>
      <c r="DY1045" s="11"/>
      <c r="DZ1045" s="9" t="str">
        <f t="shared" si="859"/>
        <v>1</v>
      </c>
      <c r="EA1045" s="9" t="str">
        <f t="shared" si="859"/>
        <v>1</v>
      </c>
      <c r="EB1045" s="11"/>
      <c r="EC1045" s="11"/>
      <c r="ED1045" s="11"/>
      <c r="EE1045" s="9" t="str">
        <f t="shared" si="851"/>
        <v>0</v>
      </c>
      <c r="EO1045" s="5" t="s">
        <v>428</v>
      </c>
      <c r="EP1045" s="8" t="s">
        <v>429</v>
      </c>
      <c r="EQ1045" s="8" t="s">
        <v>429</v>
      </c>
      <c r="ER1045" s="8" t="s">
        <v>209</v>
      </c>
      <c r="ES1045" s="8" t="s">
        <v>430</v>
      </c>
      <c r="ET1045" s="9" t="str">
        <f t="shared" si="852"/>
        <v>2</v>
      </c>
      <c r="EU1045" s="11"/>
      <c r="EV1045" s="11"/>
      <c r="EW1045" s="11"/>
      <c r="EX1045" s="9" t="str">
        <f t="shared" si="860"/>
        <v>0</v>
      </c>
      <c r="EY1045" s="9" t="str">
        <f t="shared" si="860"/>
        <v>0</v>
      </c>
      <c r="EZ1045" s="11"/>
      <c r="FA1045" s="11"/>
      <c r="FB1045" s="9" t="str">
        <f t="shared" si="861"/>
        <v>0</v>
      </c>
      <c r="FC1045" s="9" t="str">
        <f t="shared" si="861"/>
        <v>0</v>
      </c>
      <c r="FD1045" s="9" t="str">
        <f t="shared" si="853"/>
        <v>1</v>
      </c>
      <c r="FE1045" s="9" t="str">
        <f t="shared" si="862"/>
        <v>1</v>
      </c>
      <c r="FF1045" s="9" t="str">
        <f t="shared" si="862"/>
        <v>1</v>
      </c>
      <c r="GJ1045" s="4" t="str">
        <f t="shared" si="856"/>
        <v>パーツ\ペダル＆ストラップ:ブランド\grunge</v>
      </c>
      <c r="GK1045" s="4" t="str">
        <f t="shared" si="854"/>
        <v>u:u</v>
      </c>
      <c r="GL1045" s="11"/>
      <c r="GM1045" s="4" t="str">
        <f t="shared" si="863"/>
        <v>::</v>
      </c>
      <c r="GN1045" s="4" t="str">
        <f t="shared" si="863"/>
        <v>::</v>
      </c>
      <c r="GO1045" s="4" t="str">
        <f t="shared" si="863"/>
        <v>::</v>
      </c>
      <c r="GP1045" s="4" t="str">
        <f t="shared" si="855"/>
        <v>1</v>
      </c>
    </row>
    <row r="1046" spans="1:198" ht="28" customHeight="1">
      <c r="A1046" s="5" t="s">
        <v>5592</v>
      </c>
      <c r="B1046" s="5" t="s">
        <v>5594</v>
      </c>
      <c r="C1046" s="5" t="s">
        <v>5592</v>
      </c>
      <c r="D1046" s="9" t="str">
        <f t="shared" si="828"/>
        <v>u</v>
      </c>
      <c r="E1046" s="9" t="str">
        <f t="shared" si="829"/>
        <v xml:space="preserve"> / （RITCHEYProMicroROADペダル）</v>
      </c>
      <c r="F1046" s="9" t="str">
        <f t="shared" si="830"/>
        <v xml:space="preserve"> / （RITCHEYProMicroROADペダル）</v>
      </c>
      <c r="G1046" s="5">
        <v>9030</v>
      </c>
      <c r="H1046" s="9">
        <f t="shared" si="831"/>
        <v>9030</v>
      </c>
      <c r="I1046" s="9" t="str">
        <f t="shared" si="832"/>
        <v>0</v>
      </c>
      <c r="J1046" s="9" t="str">
        <f t="shared" si="833"/>
        <v>1</v>
      </c>
      <c r="P1046" s="9" t="str">
        <f t="shared" si="834"/>
        <v>RITCHEYProMicroROADペダル</v>
      </c>
      <c r="AI1046" s="9" t="str">
        <f t="shared" si="835"/>
        <v>http://image.rakuten.co.jp/brotures/cabinet/items/ritchey/pdl_pro_micro_road.jpg</v>
      </c>
      <c r="AS1046" s="9" t="str">
        <f t="shared" si="857"/>
        <v>1</v>
      </c>
      <c r="AT1046" s="9" t="str">
        <f t="shared" si="857"/>
        <v>1</v>
      </c>
      <c r="AU1046" s="9" t="str">
        <f t="shared" si="836"/>
        <v>0</v>
      </c>
      <c r="AV1046" s="9" t="str">
        <f t="shared" si="837"/>
        <v>1</v>
      </c>
      <c r="AW1046" s="9" t="str">
        <f t="shared" si="858"/>
        <v>0</v>
      </c>
      <c r="AX1046" s="9" t="str">
        <f t="shared" si="858"/>
        <v>0</v>
      </c>
      <c r="AY1046" s="11"/>
      <c r="AZ1046" s="11"/>
      <c r="BA1046" s="11"/>
      <c r="BB1046" s="9" t="str">
        <f t="shared" si="838"/>
        <v>-1</v>
      </c>
      <c r="BC1046" s="9" t="str">
        <f t="shared" si="839"/>
        <v>0</v>
      </c>
      <c r="BG1046" s="5" t="s">
        <v>277</v>
      </c>
      <c r="BH1046" s="5" t="s">
        <v>8513</v>
      </c>
      <c r="CS1046" s="9" t="str">
        <f t="shared" si="840"/>
        <v>0</v>
      </c>
      <c r="CT1046" s="9" t="str">
        <f t="shared" si="841"/>
        <v>&lt;iframe src="http://www.rakuten.ne.jp/gold/brotures/spec/ritchey/pdl_pro_micro_road.html" frameborder="0" id="spec-content" scrolling="no"&gt;&lt;/iframe&gt;</v>
      </c>
      <c r="CU1046" s="9" t="str">
        <f t="shared" si="842"/>
        <v/>
      </c>
      <c r="CV1046" s="9" t="str">
        <f t="shared" si="843"/>
        <v>&lt;div class="row-fluid"&gt;&lt;iframe src="http://www.rakuten.ne.jp/gold/brotures/items/ritchey/pdl_pro_micro_road.html" frameborder="0" id="skin-product" scrolling="no"&gt;&lt;/iframe&gt;&lt;/div&gt;</v>
      </c>
      <c r="CW1046" s="11" t="str">
        <f t="shared" si="844"/>
        <v/>
      </c>
      <c r="CX1046" t="s">
        <v>5592</v>
      </c>
      <c r="CY1046" s="9" t="str">
        <f t="shared" si="845"/>
        <v>0</v>
      </c>
      <c r="CZ1046" s="11"/>
      <c r="DA1046" s="11"/>
      <c r="DB1046" s="11"/>
      <c r="DC1046" s="11"/>
      <c r="DD1046" s="9" t="str">
        <f t="shared" si="846"/>
        <v/>
      </c>
      <c r="DI1046" s="9" t="str">
        <f t="shared" si="847"/>
        <v/>
      </c>
      <c r="DT1046" s="9">
        <f>VLOOKUP(BG1046,ディレクトリID!A:B,2)</f>
        <v>407697</v>
      </c>
      <c r="DV1046" s="4" t="str">
        <f t="shared" si="848"/>
        <v>【ペダル＆ストラップ　RITCHEY】</v>
      </c>
      <c r="DW1046" s="4" t="str">
        <f t="shared" si="849"/>
        <v>【ペダル＆ストラップ　RITCHEY】</v>
      </c>
      <c r="DX1046" s="9">
        <f t="shared" si="850"/>
        <v>4</v>
      </c>
      <c r="DY1046" s="11"/>
      <c r="DZ1046" s="9" t="str">
        <f t="shared" si="859"/>
        <v>1</v>
      </c>
      <c r="EA1046" s="9" t="str">
        <f t="shared" si="859"/>
        <v>1</v>
      </c>
      <c r="EB1046" s="11"/>
      <c r="EC1046" s="11"/>
      <c r="ED1046" s="11"/>
      <c r="EE1046" s="9" t="str">
        <f t="shared" si="851"/>
        <v>0</v>
      </c>
      <c r="EO1046" s="5" t="s">
        <v>428</v>
      </c>
      <c r="EP1046" s="8" t="s">
        <v>429</v>
      </c>
      <c r="EQ1046" s="8" t="s">
        <v>429</v>
      </c>
      <c r="ER1046" s="8" t="s">
        <v>209</v>
      </c>
      <c r="ES1046" s="8" t="s">
        <v>430</v>
      </c>
      <c r="ET1046" s="9" t="str">
        <f t="shared" si="852"/>
        <v>2</v>
      </c>
      <c r="EU1046" s="11"/>
      <c r="EV1046" s="11"/>
      <c r="EW1046" s="11"/>
      <c r="EX1046" s="9" t="str">
        <f t="shared" si="860"/>
        <v>0</v>
      </c>
      <c r="EY1046" s="9" t="str">
        <f t="shared" si="860"/>
        <v>0</v>
      </c>
      <c r="EZ1046" s="11"/>
      <c r="FA1046" s="11"/>
      <c r="FB1046" s="9" t="str">
        <f t="shared" si="861"/>
        <v>0</v>
      </c>
      <c r="FC1046" s="9" t="str">
        <f t="shared" si="861"/>
        <v>0</v>
      </c>
      <c r="FD1046" s="9" t="str">
        <f t="shared" si="853"/>
        <v>1</v>
      </c>
      <c r="FE1046" s="9" t="str">
        <f t="shared" si="862"/>
        <v>1</v>
      </c>
      <c r="FF1046" s="9" t="str">
        <f t="shared" si="862"/>
        <v>1</v>
      </c>
      <c r="GJ1046" s="4" t="str">
        <f t="shared" si="856"/>
        <v>パーツ\ペダル＆ストラップ:ブランド\RITCHEY</v>
      </c>
      <c r="GK1046" s="4" t="str">
        <f t="shared" si="854"/>
        <v>u:u</v>
      </c>
      <c r="GL1046" s="11"/>
      <c r="GM1046" s="4" t="str">
        <f t="shared" si="863"/>
        <v>::</v>
      </c>
      <c r="GN1046" s="4" t="str">
        <f t="shared" si="863"/>
        <v>::</v>
      </c>
      <c r="GO1046" s="4" t="str">
        <f t="shared" si="863"/>
        <v>::</v>
      </c>
      <c r="GP1046" s="4" t="str">
        <f t="shared" si="855"/>
        <v>1</v>
      </c>
    </row>
    <row r="1047" spans="1:198" ht="28" customHeight="1">
      <c r="A1047" s="5" t="s">
        <v>5598</v>
      </c>
      <c r="B1047" s="5" t="s">
        <v>5600</v>
      </c>
      <c r="C1047" s="5" t="s">
        <v>5598</v>
      </c>
      <c r="D1047" s="9" t="str">
        <f t="shared" si="828"/>
        <v>u</v>
      </c>
      <c r="E1047" s="9" t="str">
        <f t="shared" si="829"/>
        <v xml:space="preserve"> / （RITCHEYPROV3ペダル）</v>
      </c>
      <c r="F1047" s="9" t="str">
        <f t="shared" si="830"/>
        <v xml:space="preserve"> / （RITCHEYPROV3ペダル）</v>
      </c>
      <c r="G1047" s="5">
        <v>8453</v>
      </c>
      <c r="H1047" s="9">
        <f t="shared" si="831"/>
        <v>8453</v>
      </c>
      <c r="I1047" s="9" t="str">
        <f t="shared" si="832"/>
        <v>0</v>
      </c>
      <c r="J1047" s="9" t="str">
        <f t="shared" si="833"/>
        <v>1</v>
      </c>
      <c r="P1047" s="9" t="str">
        <f t="shared" si="834"/>
        <v>RITCHEYPROV3ペダル</v>
      </c>
      <c r="AI1047" s="9" t="str">
        <f t="shared" si="835"/>
        <v>http://image.rakuten.co.jp/brotures/cabinet/items/ritchey/pdl_pro_v3.jpg</v>
      </c>
      <c r="AS1047" s="9" t="str">
        <f t="shared" si="857"/>
        <v>1</v>
      </c>
      <c r="AT1047" s="9" t="str">
        <f t="shared" si="857"/>
        <v>1</v>
      </c>
      <c r="AU1047" s="9" t="str">
        <f t="shared" si="836"/>
        <v>0</v>
      </c>
      <c r="AV1047" s="9" t="str">
        <f t="shared" si="837"/>
        <v>1</v>
      </c>
      <c r="AW1047" s="9" t="str">
        <f t="shared" si="858"/>
        <v>0</v>
      </c>
      <c r="AX1047" s="9" t="str">
        <f t="shared" si="858"/>
        <v>0</v>
      </c>
      <c r="AY1047" s="11"/>
      <c r="AZ1047" s="11"/>
      <c r="BA1047" s="11"/>
      <c r="BB1047" s="9" t="str">
        <f t="shared" si="838"/>
        <v>-1</v>
      </c>
      <c r="BC1047" s="9" t="str">
        <f t="shared" si="839"/>
        <v>0</v>
      </c>
      <c r="BG1047" s="5" t="s">
        <v>277</v>
      </c>
      <c r="BH1047" s="5" t="s">
        <v>8513</v>
      </c>
      <c r="CS1047" s="9" t="str">
        <f t="shared" si="840"/>
        <v>0</v>
      </c>
      <c r="CT1047" s="9" t="str">
        <f t="shared" si="841"/>
        <v>&lt;iframe src="http://www.rakuten.ne.jp/gold/brotures/spec/ritchey/pdl_pro_v3.html" frameborder="0" id="spec-content" scrolling="no"&gt;&lt;/iframe&gt;</v>
      </c>
      <c r="CU1047" s="9" t="str">
        <f t="shared" si="842"/>
        <v/>
      </c>
      <c r="CV1047" s="9" t="str">
        <f t="shared" si="843"/>
        <v>&lt;div class="row-fluid"&gt;&lt;iframe src="http://www.rakuten.ne.jp/gold/brotures/items/ritchey/pdl_pro_v3.html" frameborder="0" id="skin-product" scrolling="no"&gt;&lt;/iframe&gt;&lt;/div&gt;</v>
      </c>
      <c r="CW1047" s="11" t="str">
        <f t="shared" si="844"/>
        <v/>
      </c>
      <c r="CX1047" t="s">
        <v>5598</v>
      </c>
      <c r="CY1047" s="9" t="str">
        <f t="shared" si="845"/>
        <v>0</v>
      </c>
      <c r="CZ1047" s="11"/>
      <c r="DA1047" s="11"/>
      <c r="DB1047" s="11"/>
      <c r="DC1047" s="11"/>
      <c r="DD1047" s="9" t="str">
        <f t="shared" si="846"/>
        <v/>
      </c>
      <c r="DI1047" s="9" t="str">
        <f t="shared" si="847"/>
        <v/>
      </c>
      <c r="DT1047" s="9">
        <f>VLOOKUP(BG1047,ディレクトリID!A:B,2)</f>
        <v>407697</v>
      </c>
      <c r="DV1047" s="4" t="str">
        <f t="shared" si="848"/>
        <v>【ペダル＆ストラップ　RITCHEY】</v>
      </c>
      <c r="DW1047" s="4" t="str">
        <f t="shared" si="849"/>
        <v>【ペダル＆ストラップ　RITCHEY】</v>
      </c>
      <c r="DX1047" s="9">
        <f t="shared" si="850"/>
        <v>4</v>
      </c>
      <c r="DY1047" s="11"/>
      <c r="DZ1047" s="9" t="str">
        <f t="shared" si="859"/>
        <v>1</v>
      </c>
      <c r="EA1047" s="9" t="str">
        <f t="shared" si="859"/>
        <v>1</v>
      </c>
      <c r="EB1047" s="11"/>
      <c r="EC1047" s="11"/>
      <c r="ED1047" s="11"/>
      <c r="EE1047" s="9" t="str">
        <f t="shared" si="851"/>
        <v>0</v>
      </c>
      <c r="EO1047" s="5" t="s">
        <v>428</v>
      </c>
      <c r="EP1047" s="8" t="s">
        <v>429</v>
      </c>
      <c r="EQ1047" s="8" t="s">
        <v>429</v>
      </c>
      <c r="ER1047" s="8" t="s">
        <v>209</v>
      </c>
      <c r="ES1047" s="8" t="s">
        <v>430</v>
      </c>
      <c r="ET1047" s="9" t="str">
        <f t="shared" si="852"/>
        <v>2</v>
      </c>
      <c r="EU1047" s="11"/>
      <c r="EV1047" s="11"/>
      <c r="EW1047" s="11"/>
      <c r="EX1047" s="9" t="str">
        <f t="shared" si="860"/>
        <v>0</v>
      </c>
      <c r="EY1047" s="9" t="str">
        <f t="shared" si="860"/>
        <v>0</v>
      </c>
      <c r="EZ1047" s="11"/>
      <c r="FA1047" s="11"/>
      <c r="FB1047" s="9" t="str">
        <f t="shared" si="861"/>
        <v>0</v>
      </c>
      <c r="FC1047" s="9" t="str">
        <f t="shared" si="861"/>
        <v>0</v>
      </c>
      <c r="FD1047" s="9" t="str">
        <f t="shared" si="853"/>
        <v>1</v>
      </c>
      <c r="FE1047" s="9" t="str">
        <f t="shared" si="862"/>
        <v>1</v>
      </c>
      <c r="FF1047" s="9" t="str">
        <f t="shared" si="862"/>
        <v>1</v>
      </c>
      <c r="GJ1047" s="4" t="str">
        <f t="shared" si="856"/>
        <v>パーツ\ペダル＆ストラップ:ブランド\RITCHEY</v>
      </c>
      <c r="GK1047" s="4" t="str">
        <f t="shared" si="854"/>
        <v>u:u</v>
      </c>
      <c r="GL1047" s="11"/>
      <c r="GM1047" s="4" t="str">
        <f t="shared" si="863"/>
        <v>::</v>
      </c>
      <c r="GN1047" s="4" t="str">
        <f t="shared" si="863"/>
        <v>::</v>
      </c>
      <c r="GO1047" s="4" t="str">
        <f t="shared" si="863"/>
        <v>::</v>
      </c>
      <c r="GP1047" s="4" t="str">
        <f t="shared" si="855"/>
        <v>1</v>
      </c>
    </row>
    <row r="1048" spans="1:198" ht="28" customHeight="1">
      <c r="A1048" s="5" t="s">
        <v>5604</v>
      </c>
      <c r="B1048" s="5" t="s">
        <v>5278</v>
      </c>
      <c r="C1048" s="5" t="s">
        <v>5604</v>
      </c>
      <c r="D1048" s="9" t="str">
        <f t="shared" si="828"/>
        <v>u</v>
      </c>
      <c r="E1048" s="9" t="str">
        <f t="shared" si="829"/>
        <v xml:space="preserve"> / （XPEDORF-06TT）</v>
      </c>
      <c r="F1048" s="9" t="str">
        <f t="shared" si="830"/>
        <v xml:space="preserve"> / （XPEDORF-06TT）</v>
      </c>
      <c r="G1048" s="5">
        <v>33075</v>
      </c>
      <c r="H1048" s="9">
        <f t="shared" si="831"/>
        <v>33075</v>
      </c>
      <c r="I1048" s="9" t="str">
        <f t="shared" si="832"/>
        <v>0</v>
      </c>
      <c r="J1048" s="9" t="str">
        <f t="shared" si="833"/>
        <v>1</v>
      </c>
      <c r="P1048" s="9" t="str">
        <f t="shared" si="834"/>
        <v>XPEDORF-06TT</v>
      </c>
      <c r="AI1048" s="9" t="str">
        <f t="shared" si="835"/>
        <v>http://image.rakuten.co.jp/brotures/cabinet/items/xpedo/pdl_rf_06tt.jpg</v>
      </c>
      <c r="AS1048" s="9" t="str">
        <f t="shared" si="857"/>
        <v>1</v>
      </c>
      <c r="AT1048" s="9" t="str">
        <f t="shared" si="857"/>
        <v>1</v>
      </c>
      <c r="AU1048" s="9" t="str">
        <f t="shared" si="836"/>
        <v>0</v>
      </c>
      <c r="AV1048" s="9" t="str">
        <f t="shared" si="837"/>
        <v>1</v>
      </c>
      <c r="AW1048" s="9" t="str">
        <f t="shared" si="858"/>
        <v>0</v>
      </c>
      <c r="AX1048" s="9" t="str">
        <f t="shared" si="858"/>
        <v>0</v>
      </c>
      <c r="AY1048" s="11"/>
      <c r="AZ1048" s="11"/>
      <c r="BA1048" s="11"/>
      <c r="BB1048" s="9" t="str">
        <f t="shared" si="838"/>
        <v>-1</v>
      </c>
      <c r="BC1048" s="9" t="str">
        <f t="shared" si="839"/>
        <v>0</v>
      </c>
      <c r="BG1048" s="5" t="s">
        <v>277</v>
      </c>
      <c r="BH1048" s="5" t="s">
        <v>8518</v>
      </c>
      <c r="CS1048" s="9" t="str">
        <f t="shared" si="840"/>
        <v>0</v>
      </c>
      <c r="CT1048" s="9" t="str">
        <f t="shared" si="841"/>
        <v>&lt;iframe src="http://www.rakuten.ne.jp/gold/brotures/spec/xpedo/pdl_rf_06tt.html" frameborder="0" id="spec-content" scrolling="no"&gt;&lt;/iframe&gt;</v>
      </c>
      <c r="CU1048" s="9" t="str">
        <f t="shared" si="842"/>
        <v/>
      </c>
      <c r="CV1048" s="9" t="str">
        <f t="shared" si="843"/>
        <v>&lt;div class="row-fluid"&gt;&lt;iframe src="http://www.rakuten.ne.jp/gold/brotures/items/xpedo/pdl_rf_06tt.html" frameborder="0" id="skin-product" scrolling="no"&gt;&lt;/iframe&gt;&lt;/div&gt;</v>
      </c>
      <c r="CW1048" s="11" t="str">
        <f t="shared" si="844"/>
        <v/>
      </c>
      <c r="CX1048" t="s">
        <v>5604</v>
      </c>
      <c r="CY1048" s="9" t="str">
        <f t="shared" si="845"/>
        <v>0</v>
      </c>
      <c r="CZ1048" s="11"/>
      <c r="DA1048" s="11"/>
      <c r="DB1048" s="11"/>
      <c r="DC1048" s="11"/>
      <c r="DD1048" s="9" t="str">
        <f t="shared" si="846"/>
        <v/>
      </c>
      <c r="DI1048" s="9" t="str">
        <f t="shared" si="847"/>
        <v/>
      </c>
      <c r="DT1048" s="9">
        <f>VLOOKUP(BG1048,ディレクトリID!A:B,2)</f>
        <v>407697</v>
      </c>
      <c r="DV1048" s="4" t="str">
        <f t="shared" si="848"/>
        <v>【ペダル＆ストラップ　XPEDO】</v>
      </c>
      <c r="DW1048" s="4" t="str">
        <f t="shared" si="849"/>
        <v>【ペダル＆ストラップ　XPEDO】</v>
      </c>
      <c r="DX1048" s="9">
        <f t="shared" si="850"/>
        <v>4</v>
      </c>
      <c r="DY1048" s="11"/>
      <c r="DZ1048" s="9" t="str">
        <f t="shared" si="859"/>
        <v>1</v>
      </c>
      <c r="EA1048" s="9" t="str">
        <f t="shared" si="859"/>
        <v>1</v>
      </c>
      <c r="EB1048" s="11"/>
      <c r="EC1048" s="11"/>
      <c r="ED1048" s="11"/>
      <c r="EE1048" s="9" t="str">
        <f t="shared" si="851"/>
        <v>0</v>
      </c>
      <c r="EO1048" s="5" t="s">
        <v>428</v>
      </c>
      <c r="EP1048" s="8" t="s">
        <v>429</v>
      </c>
      <c r="EQ1048" s="8" t="s">
        <v>429</v>
      </c>
      <c r="ER1048" s="8" t="s">
        <v>209</v>
      </c>
      <c r="ES1048" s="8" t="s">
        <v>430</v>
      </c>
      <c r="ET1048" s="9" t="str">
        <f t="shared" si="852"/>
        <v>2</v>
      </c>
      <c r="EU1048" s="11"/>
      <c r="EV1048" s="11"/>
      <c r="EW1048" s="11"/>
      <c r="EX1048" s="9" t="str">
        <f t="shared" si="860"/>
        <v>0</v>
      </c>
      <c r="EY1048" s="9" t="str">
        <f t="shared" si="860"/>
        <v>0</v>
      </c>
      <c r="EZ1048" s="11"/>
      <c r="FA1048" s="11"/>
      <c r="FB1048" s="9" t="str">
        <f t="shared" si="861"/>
        <v>0</v>
      </c>
      <c r="FC1048" s="9" t="str">
        <f t="shared" si="861"/>
        <v>0</v>
      </c>
      <c r="FD1048" s="9" t="str">
        <f t="shared" si="853"/>
        <v>1</v>
      </c>
      <c r="FE1048" s="9" t="str">
        <f t="shared" si="862"/>
        <v>1</v>
      </c>
      <c r="FF1048" s="9" t="str">
        <f t="shared" si="862"/>
        <v>1</v>
      </c>
      <c r="GJ1048" s="4" t="str">
        <f t="shared" si="856"/>
        <v>パーツ\ペダル＆ストラップ:ブランド\XPEDO</v>
      </c>
      <c r="GK1048" s="4" t="str">
        <f t="shared" si="854"/>
        <v>u:u</v>
      </c>
      <c r="GL1048" s="11"/>
      <c r="GM1048" s="4" t="str">
        <f t="shared" si="863"/>
        <v>::</v>
      </c>
      <c r="GN1048" s="4" t="str">
        <f t="shared" si="863"/>
        <v>::</v>
      </c>
      <c r="GO1048" s="4" t="str">
        <f t="shared" si="863"/>
        <v>::</v>
      </c>
      <c r="GP1048" s="4" t="str">
        <f t="shared" si="855"/>
        <v>1</v>
      </c>
    </row>
    <row r="1049" spans="1:198" ht="28" customHeight="1">
      <c r="A1049" s="5" t="s">
        <v>5609</v>
      </c>
      <c r="B1049" s="5" t="s">
        <v>5611</v>
      </c>
      <c r="C1049" s="5" t="s">
        <v>5609</v>
      </c>
      <c r="D1049" s="9" t="str">
        <f t="shared" si="828"/>
        <v>u</v>
      </c>
      <c r="E1049" s="9" t="str">
        <f t="shared" si="829"/>
        <v xml:space="preserve"> / （XPEDORF-07MT）</v>
      </c>
      <c r="F1049" s="9" t="str">
        <f t="shared" si="830"/>
        <v xml:space="preserve"> / （XPEDORF-07MT）</v>
      </c>
      <c r="G1049" s="5">
        <v>26250</v>
      </c>
      <c r="H1049" s="9">
        <f t="shared" si="831"/>
        <v>26250</v>
      </c>
      <c r="I1049" s="9" t="str">
        <f t="shared" si="832"/>
        <v>0</v>
      </c>
      <c r="J1049" s="9" t="str">
        <f t="shared" si="833"/>
        <v>1</v>
      </c>
      <c r="P1049" s="9" t="str">
        <f t="shared" si="834"/>
        <v>XPEDORF-07MT</v>
      </c>
      <c r="AI1049" s="9" t="str">
        <f t="shared" si="835"/>
        <v>http://image.rakuten.co.jp/brotures/cabinet/items/xpedo/pdl_rf_07mt.jpg</v>
      </c>
      <c r="AS1049" s="9" t="str">
        <f t="shared" si="857"/>
        <v>1</v>
      </c>
      <c r="AT1049" s="9" t="str">
        <f t="shared" si="857"/>
        <v>1</v>
      </c>
      <c r="AU1049" s="9" t="str">
        <f t="shared" si="836"/>
        <v>0</v>
      </c>
      <c r="AV1049" s="9" t="str">
        <f t="shared" si="837"/>
        <v>1</v>
      </c>
      <c r="AW1049" s="9" t="str">
        <f t="shared" si="858"/>
        <v>0</v>
      </c>
      <c r="AX1049" s="9" t="str">
        <f t="shared" si="858"/>
        <v>0</v>
      </c>
      <c r="AY1049" s="11"/>
      <c r="AZ1049" s="11"/>
      <c r="BA1049" s="11"/>
      <c r="BB1049" s="9" t="str">
        <f t="shared" si="838"/>
        <v>-1</v>
      </c>
      <c r="BC1049" s="9" t="str">
        <f t="shared" si="839"/>
        <v>0</v>
      </c>
      <c r="BG1049" s="5" t="s">
        <v>277</v>
      </c>
      <c r="BH1049" s="5" t="s">
        <v>8518</v>
      </c>
      <c r="CS1049" s="9" t="str">
        <f t="shared" si="840"/>
        <v>0</v>
      </c>
      <c r="CT1049" s="9" t="str">
        <f t="shared" si="841"/>
        <v>&lt;iframe src="http://www.rakuten.ne.jp/gold/brotures/spec/xpedo/pdl_rf_07mt.html" frameborder="0" id="spec-content" scrolling="no"&gt;&lt;/iframe&gt;</v>
      </c>
      <c r="CU1049" s="9" t="str">
        <f t="shared" si="842"/>
        <v/>
      </c>
      <c r="CV1049" s="9" t="str">
        <f t="shared" si="843"/>
        <v>&lt;div class="row-fluid"&gt;&lt;iframe src="http://www.rakuten.ne.jp/gold/brotures/items/xpedo/pdl_rf_07mt.html" frameborder="0" id="skin-product" scrolling="no"&gt;&lt;/iframe&gt;&lt;/div&gt;</v>
      </c>
      <c r="CW1049" s="11" t="str">
        <f t="shared" si="844"/>
        <v/>
      </c>
      <c r="CX1049" t="s">
        <v>5609</v>
      </c>
      <c r="CY1049" s="9" t="str">
        <f t="shared" si="845"/>
        <v>0</v>
      </c>
      <c r="CZ1049" s="11"/>
      <c r="DA1049" s="11"/>
      <c r="DB1049" s="11"/>
      <c r="DC1049" s="11"/>
      <c r="DD1049" s="9" t="str">
        <f t="shared" si="846"/>
        <v/>
      </c>
      <c r="DI1049" s="9" t="str">
        <f t="shared" si="847"/>
        <v/>
      </c>
      <c r="DT1049" s="9">
        <f>VLOOKUP(BG1049,ディレクトリID!A:B,2)</f>
        <v>407697</v>
      </c>
      <c r="DV1049" s="4" t="str">
        <f t="shared" si="848"/>
        <v>【ペダル＆ストラップ　XPEDO】</v>
      </c>
      <c r="DW1049" s="4" t="str">
        <f t="shared" si="849"/>
        <v>【ペダル＆ストラップ　XPEDO】</v>
      </c>
      <c r="DX1049" s="9">
        <f t="shared" si="850"/>
        <v>4</v>
      </c>
      <c r="DY1049" s="11"/>
      <c r="DZ1049" s="9" t="str">
        <f t="shared" si="859"/>
        <v>1</v>
      </c>
      <c r="EA1049" s="9" t="str">
        <f t="shared" si="859"/>
        <v>1</v>
      </c>
      <c r="EB1049" s="11"/>
      <c r="EC1049" s="11"/>
      <c r="ED1049" s="11"/>
      <c r="EE1049" s="9" t="str">
        <f t="shared" si="851"/>
        <v>0</v>
      </c>
      <c r="EO1049" s="5" t="s">
        <v>428</v>
      </c>
      <c r="EP1049" s="8" t="s">
        <v>429</v>
      </c>
      <c r="EQ1049" s="8" t="s">
        <v>429</v>
      </c>
      <c r="ER1049" s="8" t="s">
        <v>209</v>
      </c>
      <c r="ES1049" s="8" t="s">
        <v>430</v>
      </c>
      <c r="ET1049" s="9" t="str">
        <f t="shared" si="852"/>
        <v>2</v>
      </c>
      <c r="EU1049" s="11"/>
      <c r="EV1049" s="11"/>
      <c r="EW1049" s="11"/>
      <c r="EX1049" s="9" t="str">
        <f t="shared" si="860"/>
        <v>0</v>
      </c>
      <c r="EY1049" s="9" t="str">
        <f t="shared" si="860"/>
        <v>0</v>
      </c>
      <c r="EZ1049" s="11"/>
      <c r="FA1049" s="11"/>
      <c r="FB1049" s="9" t="str">
        <f t="shared" si="861"/>
        <v>0</v>
      </c>
      <c r="FC1049" s="9" t="str">
        <f t="shared" si="861"/>
        <v>0</v>
      </c>
      <c r="FD1049" s="9" t="str">
        <f t="shared" si="853"/>
        <v>1</v>
      </c>
      <c r="FE1049" s="9" t="str">
        <f t="shared" si="862"/>
        <v>1</v>
      </c>
      <c r="FF1049" s="9" t="str">
        <f t="shared" si="862"/>
        <v>1</v>
      </c>
      <c r="GJ1049" s="4" t="str">
        <f t="shared" si="856"/>
        <v>パーツ\ペダル＆ストラップ:ブランド\XPEDO</v>
      </c>
      <c r="GK1049" s="4" t="str">
        <f t="shared" si="854"/>
        <v>u:u</v>
      </c>
      <c r="GL1049" s="11"/>
      <c r="GM1049" s="4" t="str">
        <f t="shared" si="863"/>
        <v>::</v>
      </c>
      <c r="GN1049" s="4" t="str">
        <f t="shared" si="863"/>
        <v>::</v>
      </c>
      <c r="GO1049" s="4" t="str">
        <f t="shared" si="863"/>
        <v>::</v>
      </c>
      <c r="GP1049" s="4" t="str">
        <f t="shared" si="855"/>
        <v>1</v>
      </c>
    </row>
    <row r="1050" spans="1:198" ht="28" customHeight="1">
      <c r="A1050" s="5" t="s">
        <v>5615</v>
      </c>
      <c r="B1050" s="5" t="s">
        <v>5617</v>
      </c>
      <c r="C1050" s="5" t="s">
        <v>5615</v>
      </c>
      <c r="D1050" s="9" t="str">
        <f t="shared" si="828"/>
        <v>u</v>
      </c>
      <c r="E1050" s="9" t="str">
        <f t="shared" si="829"/>
        <v xml:space="preserve"> / （XPEDORF-5MC）</v>
      </c>
      <c r="F1050" s="9" t="str">
        <f t="shared" si="830"/>
        <v xml:space="preserve"> / （XPEDORF-5MC）</v>
      </c>
      <c r="G1050" s="5">
        <v>11550</v>
      </c>
      <c r="H1050" s="9">
        <f t="shared" si="831"/>
        <v>11550</v>
      </c>
      <c r="I1050" s="9" t="str">
        <f t="shared" si="832"/>
        <v>0</v>
      </c>
      <c r="J1050" s="9" t="str">
        <f t="shared" si="833"/>
        <v>1</v>
      </c>
      <c r="P1050" s="9" t="str">
        <f t="shared" si="834"/>
        <v>XPEDORF-5MC</v>
      </c>
      <c r="AI1050" s="9" t="str">
        <f t="shared" si="835"/>
        <v>http://image.rakuten.co.jp/brotures/cabinet/items/xpedo/pdl_rf_5mc.jpg</v>
      </c>
      <c r="AS1050" s="9" t="str">
        <f t="shared" si="857"/>
        <v>1</v>
      </c>
      <c r="AT1050" s="9" t="str">
        <f t="shared" si="857"/>
        <v>1</v>
      </c>
      <c r="AU1050" s="9" t="str">
        <f t="shared" si="836"/>
        <v>0</v>
      </c>
      <c r="AV1050" s="9" t="str">
        <f t="shared" si="837"/>
        <v>1</v>
      </c>
      <c r="AW1050" s="9" t="str">
        <f t="shared" si="858"/>
        <v>0</v>
      </c>
      <c r="AX1050" s="9" t="str">
        <f t="shared" si="858"/>
        <v>0</v>
      </c>
      <c r="AY1050" s="11"/>
      <c r="AZ1050" s="11"/>
      <c r="BA1050" s="11"/>
      <c r="BB1050" s="9" t="str">
        <f t="shared" si="838"/>
        <v>-1</v>
      </c>
      <c r="BC1050" s="9" t="str">
        <f t="shared" si="839"/>
        <v>0</v>
      </c>
      <c r="BG1050" s="5" t="s">
        <v>277</v>
      </c>
      <c r="BH1050" s="5" t="s">
        <v>8518</v>
      </c>
      <c r="CS1050" s="9" t="str">
        <f t="shared" si="840"/>
        <v>0</v>
      </c>
      <c r="CT1050" s="9" t="str">
        <f t="shared" si="841"/>
        <v>&lt;iframe src="http://www.rakuten.ne.jp/gold/brotures/spec/xpedo/pdl_rf_5mc.html" frameborder="0" id="spec-content" scrolling="no"&gt;&lt;/iframe&gt;</v>
      </c>
      <c r="CU1050" s="9" t="str">
        <f t="shared" si="842"/>
        <v/>
      </c>
      <c r="CV1050" s="9" t="str">
        <f t="shared" si="843"/>
        <v>&lt;div class="row-fluid"&gt;&lt;iframe src="http://www.rakuten.ne.jp/gold/brotures/items/xpedo/pdl_rf_5mc.html" frameborder="0" id="skin-product" scrolling="no"&gt;&lt;/iframe&gt;&lt;/div&gt;</v>
      </c>
      <c r="CW1050" s="11" t="str">
        <f t="shared" si="844"/>
        <v/>
      </c>
      <c r="CX1050" t="s">
        <v>5615</v>
      </c>
      <c r="CY1050" s="9" t="str">
        <f t="shared" si="845"/>
        <v>0</v>
      </c>
      <c r="CZ1050" s="11"/>
      <c r="DA1050" s="11"/>
      <c r="DB1050" s="11"/>
      <c r="DC1050" s="11"/>
      <c r="DD1050" s="9" t="str">
        <f t="shared" si="846"/>
        <v/>
      </c>
      <c r="DI1050" s="9" t="str">
        <f t="shared" si="847"/>
        <v/>
      </c>
      <c r="DT1050" s="9">
        <f>VLOOKUP(BG1050,ディレクトリID!A:B,2)</f>
        <v>407697</v>
      </c>
      <c r="DV1050" s="4" t="str">
        <f t="shared" si="848"/>
        <v>【ペダル＆ストラップ　XPEDO】</v>
      </c>
      <c r="DW1050" s="4" t="str">
        <f t="shared" si="849"/>
        <v>【ペダル＆ストラップ　XPEDO】</v>
      </c>
      <c r="DX1050" s="9">
        <f t="shared" si="850"/>
        <v>4</v>
      </c>
      <c r="DY1050" s="11"/>
      <c r="DZ1050" s="9" t="str">
        <f t="shared" si="859"/>
        <v>1</v>
      </c>
      <c r="EA1050" s="9" t="str">
        <f t="shared" si="859"/>
        <v>1</v>
      </c>
      <c r="EB1050" s="11"/>
      <c r="EC1050" s="11"/>
      <c r="ED1050" s="11"/>
      <c r="EE1050" s="9" t="str">
        <f t="shared" si="851"/>
        <v>0</v>
      </c>
      <c r="EO1050" s="5" t="s">
        <v>428</v>
      </c>
      <c r="EP1050" s="8" t="s">
        <v>429</v>
      </c>
      <c r="EQ1050" s="8" t="s">
        <v>429</v>
      </c>
      <c r="ER1050" s="8" t="s">
        <v>209</v>
      </c>
      <c r="ES1050" s="8" t="s">
        <v>430</v>
      </c>
      <c r="ET1050" s="9" t="str">
        <f t="shared" si="852"/>
        <v>2</v>
      </c>
      <c r="EU1050" s="11"/>
      <c r="EV1050" s="11"/>
      <c r="EW1050" s="11"/>
      <c r="EX1050" s="9" t="str">
        <f t="shared" si="860"/>
        <v>0</v>
      </c>
      <c r="EY1050" s="9" t="str">
        <f t="shared" si="860"/>
        <v>0</v>
      </c>
      <c r="EZ1050" s="11"/>
      <c r="FA1050" s="11"/>
      <c r="FB1050" s="9" t="str">
        <f t="shared" si="861"/>
        <v>0</v>
      </c>
      <c r="FC1050" s="9" t="str">
        <f t="shared" si="861"/>
        <v>0</v>
      </c>
      <c r="FD1050" s="9" t="str">
        <f t="shared" si="853"/>
        <v>1</v>
      </c>
      <c r="FE1050" s="9" t="str">
        <f t="shared" si="862"/>
        <v>1</v>
      </c>
      <c r="FF1050" s="9" t="str">
        <f t="shared" si="862"/>
        <v>1</v>
      </c>
      <c r="GJ1050" s="4" t="str">
        <f t="shared" si="856"/>
        <v>パーツ\ペダル＆ストラップ:ブランド\XPEDO</v>
      </c>
      <c r="GK1050" s="4" t="str">
        <f t="shared" si="854"/>
        <v>u:u</v>
      </c>
      <c r="GL1050" s="11"/>
      <c r="GM1050" s="4" t="str">
        <f t="shared" si="863"/>
        <v>::</v>
      </c>
      <c r="GN1050" s="4" t="str">
        <f t="shared" si="863"/>
        <v>::</v>
      </c>
      <c r="GO1050" s="4" t="str">
        <f t="shared" si="863"/>
        <v>::</v>
      </c>
      <c r="GP1050" s="4" t="str">
        <f t="shared" si="855"/>
        <v>1</v>
      </c>
    </row>
    <row r="1051" spans="1:198" ht="28" customHeight="1">
      <c r="A1051" s="5" t="s">
        <v>5621</v>
      </c>
      <c r="B1051" s="5" t="s">
        <v>5623</v>
      </c>
      <c r="C1051" s="5" t="s">
        <v>5621</v>
      </c>
      <c r="D1051" s="9" t="str">
        <f t="shared" si="828"/>
        <v>u</v>
      </c>
      <c r="E1051" s="9" t="str">
        <f t="shared" si="829"/>
        <v xml:space="preserve"> / （XPEDORF-5MT）</v>
      </c>
      <c r="F1051" s="9" t="str">
        <f t="shared" si="830"/>
        <v xml:space="preserve"> / （XPEDORF-5MT）</v>
      </c>
      <c r="G1051" s="5">
        <v>22050</v>
      </c>
      <c r="H1051" s="9">
        <f t="shared" si="831"/>
        <v>22050</v>
      </c>
      <c r="I1051" s="9" t="str">
        <f t="shared" si="832"/>
        <v>0</v>
      </c>
      <c r="J1051" s="9" t="str">
        <f t="shared" si="833"/>
        <v>1</v>
      </c>
      <c r="P1051" s="9" t="str">
        <f t="shared" si="834"/>
        <v>XPEDORF-5MT</v>
      </c>
      <c r="AI1051" s="9" t="str">
        <f t="shared" si="835"/>
        <v>http://image.rakuten.co.jp/brotures/cabinet/items/xpedo/pdl_rf_5mt.jpg</v>
      </c>
      <c r="AS1051" s="9" t="str">
        <f t="shared" si="857"/>
        <v>1</v>
      </c>
      <c r="AT1051" s="9" t="str">
        <f t="shared" si="857"/>
        <v>1</v>
      </c>
      <c r="AU1051" s="9" t="str">
        <f t="shared" si="836"/>
        <v>0</v>
      </c>
      <c r="AV1051" s="9" t="str">
        <f t="shared" si="837"/>
        <v>1</v>
      </c>
      <c r="AW1051" s="9" t="str">
        <f t="shared" si="858"/>
        <v>0</v>
      </c>
      <c r="AX1051" s="9" t="str">
        <f t="shared" si="858"/>
        <v>0</v>
      </c>
      <c r="AY1051" s="11"/>
      <c r="AZ1051" s="11"/>
      <c r="BA1051" s="11"/>
      <c r="BB1051" s="9" t="str">
        <f t="shared" si="838"/>
        <v>-1</v>
      </c>
      <c r="BC1051" s="9" t="str">
        <f t="shared" si="839"/>
        <v>0</v>
      </c>
      <c r="BG1051" s="5" t="s">
        <v>277</v>
      </c>
      <c r="BH1051" s="5" t="s">
        <v>8518</v>
      </c>
      <c r="CS1051" s="9" t="str">
        <f t="shared" si="840"/>
        <v>0</v>
      </c>
      <c r="CT1051" s="9" t="str">
        <f t="shared" si="841"/>
        <v>&lt;iframe src="http://www.rakuten.ne.jp/gold/brotures/spec/xpedo/pdl_rf_5mt.html" frameborder="0" id="spec-content" scrolling="no"&gt;&lt;/iframe&gt;</v>
      </c>
      <c r="CU1051" s="9" t="str">
        <f t="shared" si="842"/>
        <v/>
      </c>
      <c r="CV1051" s="9" t="str">
        <f t="shared" si="843"/>
        <v>&lt;div class="row-fluid"&gt;&lt;iframe src="http://www.rakuten.ne.jp/gold/brotures/items/xpedo/pdl_rf_5mt.html" frameborder="0" id="skin-product" scrolling="no"&gt;&lt;/iframe&gt;&lt;/div&gt;</v>
      </c>
      <c r="CW1051" s="11" t="str">
        <f t="shared" si="844"/>
        <v/>
      </c>
      <c r="CX1051" t="s">
        <v>5621</v>
      </c>
      <c r="CY1051" s="9" t="str">
        <f t="shared" si="845"/>
        <v>0</v>
      </c>
      <c r="CZ1051" s="11"/>
      <c r="DA1051" s="11"/>
      <c r="DB1051" s="11"/>
      <c r="DC1051" s="11"/>
      <c r="DD1051" s="9" t="str">
        <f t="shared" si="846"/>
        <v/>
      </c>
      <c r="DI1051" s="9" t="str">
        <f t="shared" si="847"/>
        <v/>
      </c>
      <c r="DT1051" s="9">
        <f>VLOOKUP(BG1051,ディレクトリID!A:B,2)</f>
        <v>407697</v>
      </c>
      <c r="DV1051" s="4" t="str">
        <f t="shared" si="848"/>
        <v>【ペダル＆ストラップ　XPEDO】</v>
      </c>
      <c r="DW1051" s="4" t="str">
        <f t="shared" si="849"/>
        <v>【ペダル＆ストラップ　XPEDO】</v>
      </c>
      <c r="DX1051" s="9">
        <f t="shared" si="850"/>
        <v>4</v>
      </c>
      <c r="DY1051" s="11"/>
      <c r="DZ1051" s="9" t="str">
        <f t="shared" si="859"/>
        <v>1</v>
      </c>
      <c r="EA1051" s="9" t="str">
        <f t="shared" si="859"/>
        <v>1</v>
      </c>
      <c r="EB1051" s="11"/>
      <c r="EC1051" s="11"/>
      <c r="ED1051" s="11"/>
      <c r="EE1051" s="9" t="str">
        <f t="shared" si="851"/>
        <v>0</v>
      </c>
      <c r="EO1051" s="5" t="s">
        <v>428</v>
      </c>
      <c r="EP1051" s="8" t="s">
        <v>429</v>
      </c>
      <c r="EQ1051" s="8" t="s">
        <v>429</v>
      </c>
      <c r="ER1051" s="8" t="s">
        <v>209</v>
      </c>
      <c r="ES1051" s="8" t="s">
        <v>430</v>
      </c>
      <c r="ET1051" s="9" t="str">
        <f t="shared" si="852"/>
        <v>2</v>
      </c>
      <c r="EU1051" s="11"/>
      <c r="EV1051" s="11"/>
      <c r="EW1051" s="11"/>
      <c r="EX1051" s="9" t="str">
        <f t="shared" si="860"/>
        <v>0</v>
      </c>
      <c r="EY1051" s="9" t="str">
        <f t="shared" si="860"/>
        <v>0</v>
      </c>
      <c r="EZ1051" s="11"/>
      <c r="FA1051" s="11"/>
      <c r="FB1051" s="9" t="str">
        <f t="shared" si="861"/>
        <v>0</v>
      </c>
      <c r="FC1051" s="9" t="str">
        <f t="shared" si="861"/>
        <v>0</v>
      </c>
      <c r="FD1051" s="9" t="str">
        <f t="shared" si="853"/>
        <v>1</v>
      </c>
      <c r="FE1051" s="9" t="str">
        <f t="shared" si="862"/>
        <v>1</v>
      </c>
      <c r="FF1051" s="9" t="str">
        <f t="shared" si="862"/>
        <v>1</v>
      </c>
      <c r="GJ1051" s="4" t="str">
        <f t="shared" si="856"/>
        <v>パーツ\ペダル＆ストラップ:ブランド\XPEDO</v>
      </c>
      <c r="GK1051" s="4" t="str">
        <f t="shared" si="854"/>
        <v>u:u</v>
      </c>
      <c r="GL1051" s="11"/>
      <c r="GM1051" s="4" t="str">
        <f t="shared" si="863"/>
        <v>::</v>
      </c>
      <c r="GN1051" s="4" t="str">
        <f t="shared" si="863"/>
        <v>::</v>
      </c>
      <c r="GO1051" s="4" t="str">
        <f t="shared" si="863"/>
        <v>::</v>
      </c>
      <c r="GP1051" s="4" t="str">
        <f t="shared" si="855"/>
        <v>1</v>
      </c>
    </row>
    <row r="1052" spans="1:198" ht="28" customHeight="1">
      <c r="A1052" s="5" t="s">
        <v>5627</v>
      </c>
      <c r="B1052" s="5" t="s">
        <v>5629</v>
      </c>
      <c r="C1052" s="5" t="s">
        <v>5627</v>
      </c>
      <c r="D1052" s="9" t="str">
        <f t="shared" si="828"/>
        <v>u</v>
      </c>
      <c r="E1052" s="9" t="str">
        <f t="shared" si="829"/>
        <v xml:space="preserve"> / （XPEDORF-L2S）</v>
      </c>
      <c r="F1052" s="9" t="str">
        <f t="shared" si="830"/>
        <v xml:space="preserve"> / （XPEDORF-L2S）</v>
      </c>
      <c r="G1052" s="5">
        <v>10500</v>
      </c>
      <c r="H1052" s="9">
        <f t="shared" si="831"/>
        <v>10500</v>
      </c>
      <c r="I1052" s="9" t="str">
        <f t="shared" si="832"/>
        <v>0</v>
      </c>
      <c r="J1052" s="9" t="str">
        <f t="shared" si="833"/>
        <v>1</v>
      </c>
      <c r="P1052" s="9" t="str">
        <f t="shared" si="834"/>
        <v>XPEDORF-L2S</v>
      </c>
      <c r="AI1052" s="9" t="str">
        <f t="shared" si="835"/>
        <v>http://image.rakuten.co.jp/brotures/cabinet/items/xpedo/pdl_rf_l2s.jpg</v>
      </c>
      <c r="AS1052" s="9" t="str">
        <f t="shared" si="857"/>
        <v>1</v>
      </c>
      <c r="AT1052" s="9" t="str">
        <f t="shared" si="857"/>
        <v>1</v>
      </c>
      <c r="AU1052" s="9" t="str">
        <f t="shared" si="836"/>
        <v>0</v>
      </c>
      <c r="AV1052" s="9" t="str">
        <f t="shared" si="837"/>
        <v>1</v>
      </c>
      <c r="AW1052" s="9" t="str">
        <f t="shared" si="858"/>
        <v>0</v>
      </c>
      <c r="AX1052" s="9" t="str">
        <f t="shared" si="858"/>
        <v>0</v>
      </c>
      <c r="AY1052" s="11"/>
      <c r="AZ1052" s="11"/>
      <c r="BA1052" s="11"/>
      <c r="BB1052" s="9" t="str">
        <f t="shared" si="838"/>
        <v>-1</v>
      </c>
      <c r="BC1052" s="9" t="str">
        <f t="shared" si="839"/>
        <v>0</v>
      </c>
      <c r="BG1052" s="5" t="s">
        <v>277</v>
      </c>
      <c r="BH1052" s="5" t="s">
        <v>8518</v>
      </c>
      <c r="CS1052" s="9" t="str">
        <f t="shared" si="840"/>
        <v>0</v>
      </c>
      <c r="CT1052" s="9" t="str">
        <f t="shared" si="841"/>
        <v>&lt;iframe src="http://www.rakuten.ne.jp/gold/brotures/spec/xpedo/pdl_rf_l2s.html" frameborder="0" id="spec-content" scrolling="no"&gt;&lt;/iframe&gt;</v>
      </c>
      <c r="CU1052" s="9" t="str">
        <f t="shared" si="842"/>
        <v/>
      </c>
      <c r="CV1052" s="9" t="str">
        <f t="shared" si="843"/>
        <v>&lt;div class="row-fluid"&gt;&lt;iframe src="http://www.rakuten.ne.jp/gold/brotures/items/xpedo/pdl_rf_l2s.html" frameborder="0" id="skin-product" scrolling="no"&gt;&lt;/iframe&gt;&lt;/div&gt;</v>
      </c>
      <c r="CW1052" s="11" t="str">
        <f t="shared" si="844"/>
        <v/>
      </c>
      <c r="CX1052" t="s">
        <v>5627</v>
      </c>
      <c r="CY1052" s="9" t="str">
        <f t="shared" si="845"/>
        <v>0</v>
      </c>
      <c r="CZ1052" s="11"/>
      <c r="DA1052" s="11"/>
      <c r="DB1052" s="11"/>
      <c r="DC1052" s="11"/>
      <c r="DD1052" s="9" t="str">
        <f t="shared" si="846"/>
        <v/>
      </c>
      <c r="DI1052" s="9" t="str">
        <f t="shared" si="847"/>
        <v/>
      </c>
      <c r="DT1052" s="9">
        <f>VLOOKUP(BG1052,ディレクトリID!A:B,2)</f>
        <v>407697</v>
      </c>
      <c r="DV1052" s="4" t="str">
        <f t="shared" si="848"/>
        <v>【ペダル＆ストラップ　XPEDO】</v>
      </c>
      <c r="DW1052" s="4" t="str">
        <f t="shared" si="849"/>
        <v>【ペダル＆ストラップ　XPEDO】</v>
      </c>
      <c r="DX1052" s="9">
        <f t="shared" si="850"/>
        <v>4</v>
      </c>
      <c r="DY1052" s="11"/>
      <c r="DZ1052" s="9" t="str">
        <f t="shared" si="859"/>
        <v>1</v>
      </c>
      <c r="EA1052" s="9" t="str">
        <f t="shared" si="859"/>
        <v>1</v>
      </c>
      <c r="EB1052" s="11"/>
      <c r="EC1052" s="11"/>
      <c r="ED1052" s="11"/>
      <c r="EE1052" s="9" t="str">
        <f t="shared" si="851"/>
        <v>0</v>
      </c>
      <c r="EO1052" s="5" t="s">
        <v>428</v>
      </c>
      <c r="EP1052" s="8" t="s">
        <v>429</v>
      </c>
      <c r="EQ1052" s="8" t="s">
        <v>429</v>
      </c>
      <c r="ER1052" s="8" t="s">
        <v>209</v>
      </c>
      <c r="ES1052" s="8" t="s">
        <v>430</v>
      </c>
      <c r="ET1052" s="9" t="str">
        <f t="shared" si="852"/>
        <v>2</v>
      </c>
      <c r="EU1052" s="11"/>
      <c r="EV1052" s="11"/>
      <c r="EW1052" s="11"/>
      <c r="EX1052" s="9" t="str">
        <f t="shared" si="860"/>
        <v>0</v>
      </c>
      <c r="EY1052" s="9" t="str">
        <f t="shared" si="860"/>
        <v>0</v>
      </c>
      <c r="EZ1052" s="11"/>
      <c r="FA1052" s="11"/>
      <c r="FB1052" s="9" t="str">
        <f t="shared" si="861"/>
        <v>0</v>
      </c>
      <c r="FC1052" s="9" t="str">
        <f t="shared" si="861"/>
        <v>0</v>
      </c>
      <c r="FD1052" s="9" t="str">
        <f t="shared" si="853"/>
        <v>1</v>
      </c>
      <c r="FE1052" s="9" t="str">
        <f t="shared" si="862"/>
        <v>1</v>
      </c>
      <c r="FF1052" s="9" t="str">
        <f t="shared" si="862"/>
        <v>1</v>
      </c>
      <c r="GJ1052" s="4" t="str">
        <f t="shared" si="856"/>
        <v>パーツ\ペダル＆ストラップ:ブランド\XPEDO</v>
      </c>
      <c r="GK1052" s="4" t="str">
        <f t="shared" si="854"/>
        <v>u:u</v>
      </c>
      <c r="GL1052" s="11"/>
      <c r="GM1052" s="4" t="str">
        <f t="shared" si="863"/>
        <v>::</v>
      </c>
      <c r="GN1052" s="4" t="str">
        <f t="shared" si="863"/>
        <v>::</v>
      </c>
      <c r="GO1052" s="4" t="str">
        <f t="shared" si="863"/>
        <v>::</v>
      </c>
      <c r="GP1052" s="4" t="str">
        <f t="shared" si="855"/>
        <v>1</v>
      </c>
    </row>
    <row r="1053" spans="1:198" ht="28" customHeight="1">
      <c r="A1053" s="5" t="s">
        <v>5633</v>
      </c>
      <c r="B1053" s="5" t="s">
        <v>5635</v>
      </c>
      <c r="C1053" s="5" t="s">
        <v>5633</v>
      </c>
      <c r="D1053" s="9" t="str">
        <f t="shared" si="828"/>
        <v>u</v>
      </c>
      <c r="E1053" s="9" t="str">
        <f t="shared" si="829"/>
        <v xml:space="preserve"> / （XPEDORF-L3S）</v>
      </c>
      <c r="F1053" s="9" t="str">
        <f t="shared" si="830"/>
        <v xml:space="preserve"> / （XPEDORF-L3S）</v>
      </c>
      <c r="G1053" s="5">
        <v>8400</v>
      </c>
      <c r="H1053" s="9">
        <f t="shared" si="831"/>
        <v>8400</v>
      </c>
      <c r="I1053" s="9" t="str">
        <f t="shared" si="832"/>
        <v>0</v>
      </c>
      <c r="J1053" s="9" t="str">
        <f t="shared" si="833"/>
        <v>1</v>
      </c>
      <c r="P1053" s="9" t="str">
        <f t="shared" si="834"/>
        <v>XPEDORF-L3S</v>
      </c>
      <c r="AI1053" s="9" t="str">
        <f t="shared" si="835"/>
        <v>http://image.rakuten.co.jp/brotures/cabinet/items/xpedo/pdl_rf_l3s.jpg</v>
      </c>
      <c r="AS1053" s="9" t="str">
        <f t="shared" si="857"/>
        <v>1</v>
      </c>
      <c r="AT1053" s="9" t="str">
        <f t="shared" si="857"/>
        <v>1</v>
      </c>
      <c r="AU1053" s="9" t="str">
        <f t="shared" si="836"/>
        <v>0</v>
      </c>
      <c r="AV1053" s="9" t="str">
        <f t="shared" si="837"/>
        <v>1</v>
      </c>
      <c r="AW1053" s="9" t="str">
        <f t="shared" si="858"/>
        <v>0</v>
      </c>
      <c r="AX1053" s="9" t="str">
        <f t="shared" si="858"/>
        <v>0</v>
      </c>
      <c r="AY1053" s="11"/>
      <c r="AZ1053" s="11"/>
      <c r="BA1053" s="11"/>
      <c r="BB1053" s="9" t="str">
        <f t="shared" si="838"/>
        <v>-1</v>
      </c>
      <c r="BC1053" s="9" t="str">
        <f t="shared" si="839"/>
        <v>0</v>
      </c>
      <c r="BG1053" s="5" t="s">
        <v>277</v>
      </c>
      <c r="BH1053" s="5" t="s">
        <v>8518</v>
      </c>
      <c r="CS1053" s="9" t="str">
        <f t="shared" si="840"/>
        <v>0</v>
      </c>
      <c r="CT1053" s="9" t="str">
        <f t="shared" si="841"/>
        <v>&lt;iframe src="http://www.rakuten.ne.jp/gold/brotures/spec/xpedo/pdl_rf_l3s.html" frameborder="0" id="spec-content" scrolling="no"&gt;&lt;/iframe&gt;</v>
      </c>
      <c r="CU1053" s="9" t="str">
        <f t="shared" si="842"/>
        <v/>
      </c>
      <c r="CV1053" s="9" t="str">
        <f t="shared" si="843"/>
        <v>&lt;div class="row-fluid"&gt;&lt;iframe src="http://www.rakuten.ne.jp/gold/brotures/items/xpedo/pdl_rf_l3s.html" frameborder="0" id="skin-product" scrolling="no"&gt;&lt;/iframe&gt;&lt;/div&gt;</v>
      </c>
      <c r="CW1053" s="11" t="str">
        <f t="shared" si="844"/>
        <v/>
      </c>
      <c r="CX1053" t="s">
        <v>5633</v>
      </c>
      <c r="CY1053" s="9" t="str">
        <f t="shared" si="845"/>
        <v>0</v>
      </c>
      <c r="CZ1053" s="11"/>
      <c r="DA1053" s="11"/>
      <c r="DB1053" s="11"/>
      <c r="DC1053" s="11"/>
      <c r="DD1053" s="9" t="str">
        <f t="shared" si="846"/>
        <v/>
      </c>
      <c r="DI1053" s="9" t="str">
        <f t="shared" si="847"/>
        <v/>
      </c>
      <c r="DT1053" s="9">
        <f>VLOOKUP(BG1053,ディレクトリID!A:B,2)</f>
        <v>407697</v>
      </c>
      <c r="DV1053" s="4" t="str">
        <f t="shared" si="848"/>
        <v>【ペダル＆ストラップ　XPEDO】</v>
      </c>
      <c r="DW1053" s="4" t="str">
        <f t="shared" si="849"/>
        <v>【ペダル＆ストラップ　XPEDO】</v>
      </c>
      <c r="DX1053" s="9">
        <f t="shared" si="850"/>
        <v>4</v>
      </c>
      <c r="DY1053" s="11"/>
      <c r="DZ1053" s="9" t="str">
        <f t="shared" si="859"/>
        <v>1</v>
      </c>
      <c r="EA1053" s="9" t="str">
        <f t="shared" si="859"/>
        <v>1</v>
      </c>
      <c r="EB1053" s="11"/>
      <c r="EC1053" s="11"/>
      <c r="ED1053" s="11"/>
      <c r="EE1053" s="9" t="str">
        <f t="shared" si="851"/>
        <v>0</v>
      </c>
      <c r="EO1053" s="5" t="s">
        <v>428</v>
      </c>
      <c r="EP1053" s="8" t="s">
        <v>429</v>
      </c>
      <c r="EQ1053" s="8" t="s">
        <v>429</v>
      </c>
      <c r="ER1053" s="8" t="s">
        <v>209</v>
      </c>
      <c r="ES1053" s="8" t="s">
        <v>430</v>
      </c>
      <c r="ET1053" s="9" t="str">
        <f t="shared" si="852"/>
        <v>2</v>
      </c>
      <c r="EU1053" s="11"/>
      <c r="EV1053" s="11"/>
      <c r="EW1053" s="11"/>
      <c r="EX1053" s="9" t="str">
        <f t="shared" si="860"/>
        <v>0</v>
      </c>
      <c r="EY1053" s="9" t="str">
        <f t="shared" si="860"/>
        <v>0</v>
      </c>
      <c r="EZ1053" s="11"/>
      <c r="FA1053" s="11"/>
      <c r="FB1053" s="9" t="str">
        <f t="shared" si="861"/>
        <v>0</v>
      </c>
      <c r="FC1053" s="9" t="str">
        <f t="shared" si="861"/>
        <v>0</v>
      </c>
      <c r="FD1053" s="9" t="str">
        <f t="shared" si="853"/>
        <v>1</v>
      </c>
      <c r="FE1053" s="9" t="str">
        <f t="shared" si="862"/>
        <v>1</v>
      </c>
      <c r="FF1053" s="9" t="str">
        <f t="shared" si="862"/>
        <v>1</v>
      </c>
      <c r="GJ1053" s="4" t="str">
        <f t="shared" si="856"/>
        <v>パーツ\ペダル＆ストラップ:ブランド\XPEDO</v>
      </c>
      <c r="GK1053" s="4" t="str">
        <f t="shared" si="854"/>
        <v>u:u</v>
      </c>
      <c r="GL1053" s="11"/>
      <c r="GM1053" s="4" t="str">
        <f t="shared" si="863"/>
        <v>::</v>
      </c>
      <c r="GN1053" s="4" t="str">
        <f t="shared" si="863"/>
        <v>::</v>
      </c>
      <c r="GO1053" s="4" t="str">
        <f t="shared" si="863"/>
        <v>::</v>
      </c>
      <c r="GP1053" s="4" t="str">
        <f t="shared" si="855"/>
        <v>1</v>
      </c>
    </row>
    <row r="1054" spans="1:198" ht="28" customHeight="1">
      <c r="A1054" s="5" t="s">
        <v>5639</v>
      </c>
      <c r="B1054" s="5" t="s">
        <v>5641</v>
      </c>
      <c r="C1054" s="5" t="s">
        <v>5639</v>
      </c>
      <c r="D1054" s="9" t="str">
        <f t="shared" si="828"/>
        <v>u</v>
      </c>
      <c r="E1054" s="9" t="str">
        <f t="shared" si="829"/>
        <v xml:space="preserve"> / （XPEDOSPEEDYRF-W1A）</v>
      </c>
      <c r="F1054" s="9" t="str">
        <f t="shared" si="830"/>
        <v xml:space="preserve"> / （XPEDOSPEEDYRF-W1A）</v>
      </c>
      <c r="G1054" s="5">
        <v>26250</v>
      </c>
      <c r="H1054" s="9">
        <f t="shared" si="831"/>
        <v>26250</v>
      </c>
      <c r="I1054" s="9" t="str">
        <f t="shared" si="832"/>
        <v>0</v>
      </c>
      <c r="J1054" s="9" t="str">
        <f t="shared" si="833"/>
        <v>1</v>
      </c>
      <c r="P1054" s="9" t="str">
        <f t="shared" si="834"/>
        <v>XPEDOSPEEDYRF-W1A</v>
      </c>
      <c r="AI1054" s="9" t="str">
        <f t="shared" si="835"/>
        <v>http://image.rakuten.co.jp/brotures/cabinet/items/xpedo/pdl_rf_w1a.jpg</v>
      </c>
      <c r="AS1054" s="9" t="str">
        <f t="shared" si="857"/>
        <v>1</v>
      </c>
      <c r="AT1054" s="9" t="str">
        <f t="shared" si="857"/>
        <v>1</v>
      </c>
      <c r="AU1054" s="9" t="str">
        <f t="shared" si="836"/>
        <v>0</v>
      </c>
      <c r="AV1054" s="9" t="str">
        <f t="shared" si="837"/>
        <v>1</v>
      </c>
      <c r="AW1054" s="9" t="str">
        <f t="shared" si="858"/>
        <v>0</v>
      </c>
      <c r="AX1054" s="9" t="str">
        <f t="shared" si="858"/>
        <v>0</v>
      </c>
      <c r="AY1054" s="11"/>
      <c r="AZ1054" s="11"/>
      <c r="BA1054" s="11"/>
      <c r="BB1054" s="9" t="str">
        <f t="shared" si="838"/>
        <v>-1</v>
      </c>
      <c r="BC1054" s="9" t="str">
        <f t="shared" si="839"/>
        <v>0</v>
      </c>
      <c r="BG1054" s="5" t="s">
        <v>277</v>
      </c>
      <c r="BH1054" s="5" t="s">
        <v>8518</v>
      </c>
      <c r="CS1054" s="9" t="str">
        <f t="shared" si="840"/>
        <v>0</v>
      </c>
      <c r="CT1054" s="9" t="str">
        <f t="shared" si="841"/>
        <v>&lt;iframe src="http://www.rakuten.ne.jp/gold/brotures/spec/xpedo/pdl_rf_w1a.html" frameborder="0" id="spec-content" scrolling="no"&gt;&lt;/iframe&gt;</v>
      </c>
      <c r="CU1054" s="9" t="str">
        <f t="shared" si="842"/>
        <v/>
      </c>
      <c r="CV1054" s="9" t="str">
        <f t="shared" si="843"/>
        <v>&lt;div class="row-fluid"&gt;&lt;iframe src="http://www.rakuten.ne.jp/gold/brotures/items/xpedo/pdl_rf_w1a.html" frameborder="0" id="skin-product" scrolling="no"&gt;&lt;/iframe&gt;&lt;/div&gt;</v>
      </c>
      <c r="CW1054" s="11" t="str">
        <f t="shared" si="844"/>
        <v/>
      </c>
      <c r="CX1054" t="s">
        <v>5639</v>
      </c>
      <c r="CY1054" s="9" t="str">
        <f t="shared" si="845"/>
        <v>0</v>
      </c>
      <c r="CZ1054" s="11"/>
      <c r="DA1054" s="11"/>
      <c r="DB1054" s="11"/>
      <c r="DC1054" s="11"/>
      <c r="DD1054" s="9" t="str">
        <f t="shared" si="846"/>
        <v/>
      </c>
      <c r="DI1054" s="9" t="str">
        <f t="shared" si="847"/>
        <v/>
      </c>
      <c r="DT1054" s="9">
        <f>VLOOKUP(BG1054,ディレクトリID!A:B,2)</f>
        <v>407697</v>
      </c>
      <c r="DV1054" s="4" t="str">
        <f t="shared" si="848"/>
        <v>【ペダル＆ストラップ　XPEDO】</v>
      </c>
      <c r="DW1054" s="4" t="str">
        <f t="shared" si="849"/>
        <v>【ペダル＆ストラップ　XPEDO】</v>
      </c>
      <c r="DX1054" s="9">
        <f t="shared" si="850"/>
        <v>4</v>
      </c>
      <c r="DY1054" s="11"/>
      <c r="DZ1054" s="9" t="str">
        <f t="shared" si="859"/>
        <v>1</v>
      </c>
      <c r="EA1054" s="9" t="str">
        <f t="shared" si="859"/>
        <v>1</v>
      </c>
      <c r="EB1054" s="11"/>
      <c r="EC1054" s="11"/>
      <c r="ED1054" s="11"/>
      <c r="EE1054" s="9" t="str">
        <f t="shared" si="851"/>
        <v>0</v>
      </c>
      <c r="EO1054" s="5" t="s">
        <v>428</v>
      </c>
      <c r="EP1054" s="8" t="s">
        <v>429</v>
      </c>
      <c r="EQ1054" s="8" t="s">
        <v>429</v>
      </c>
      <c r="ER1054" s="8" t="s">
        <v>209</v>
      </c>
      <c r="ES1054" s="8" t="s">
        <v>430</v>
      </c>
      <c r="ET1054" s="9" t="str">
        <f t="shared" si="852"/>
        <v>2</v>
      </c>
      <c r="EU1054" s="11"/>
      <c r="EV1054" s="11"/>
      <c r="EW1054" s="11"/>
      <c r="EX1054" s="9" t="str">
        <f t="shared" si="860"/>
        <v>0</v>
      </c>
      <c r="EY1054" s="9" t="str">
        <f t="shared" si="860"/>
        <v>0</v>
      </c>
      <c r="EZ1054" s="11"/>
      <c r="FA1054" s="11"/>
      <c r="FB1054" s="9" t="str">
        <f t="shared" si="861"/>
        <v>0</v>
      </c>
      <c r="FC1054" s="9" t="str">
        <f t="shared" si="861"/>
        <v>0</v>
      </c>
      <c r="FD1054" s="9" t="str">
        <f t="shared" si="853"/>
        <v>1</v>
      </c>
      <c r="FE1054" s="9" t="str">
        <f t="shared" si="862"/>
        <v>1</v>
      </c>
      <c r="FF1054" s="9" t="str">
        <f t="shared" si="862"/>
        <v>1</v>
      </c>
      <c r="GJ1054" s="4" t="str">
        <f t="shared" si="856"/>
        <v>パーツ\ペダル＆ストラップ:ブランド\XPEDO</v>
      </c>
      <c r="GK1054" s="4" t="str">
        <f t="shared" si="854"/>
        <v>u:u</v>
      </c>
      <c r="GL1054" s="11"/>
      <c r="GM1054" s="4" t="str">
        <f t="shared" si="863"/>
        <v>::</v>
      </c>
      <c r="GN1054" s="4" t="str">
        <f t="shared" si="863"/>
        <v>::</v>
      </c>
      <c r="GO1054" s="4" t="str">
        <f t="shared" si="863"/>
        <v>::</v>
      </c>
      <c r="GP1054" s="4" t="str">
        <f t="shared" si="855"/>
        <v>1</v>
      </c>
    </row>
    <row r="1055" spans="1:198" ht="28" customHeight="1">
      <c r="A1055" s="5" t="s">
        <v>5645</v>
      </c>
      <c r="B1055" s="5" t="s">
        <v>5647</v>
      </c>
      <c r="C1055" s="5" t="s">
        <v>5645</v>
      </c>
      <c r="D1055" s="9" t="str">
        <f t="shared" si="828"/>
        <v>u</v>
      </c>
      <c r="E1055" s="9" t="str">
        <f t="shared" si="829"/>
        <v xml:space="preserve"> / （XPEDOSPEEDYRF-W1B）</v>
      </c>
      <c r="F1055" s="9" t="str">
        <f t="shared" si="830"/>
        <v xml:space="preserve"> / （XPEDOSPEEDYRF-W1B）</v>
      </c>
      <c r="G1055" s="5">
        <v>14175</v>
      </c>
      <c r="H1055" s="9">
        <f t="shared" si="831"/>
        <v>14175</v>
      </c>
      <c r="I1055" s="9" t="str">
        <f t="shared" si="832"/>
        <v>0</v>
      </c>
      <c r="J1055" s="9" t="str">
        <f t="shared" si="833"/>
        <v>1</v>
      </c>
      <c r="P1055" s="9" t="str">
        <f t="shared" si="834"/>
        <v>XPEDOSPEEDYRF-W1B</v>
      </c>
      <c r="AI1055" s="9" t="str">
        <f t="shared" si="835"/>
        <v>http://image.rakuten.co.jp/brotures/cabinet/items/xpedo/pdl_rf_w1b.jpg</v>
      </c>
      <c r="AS1055" s="9" t="str">
        <f t="shared" si="857"/>
        <v>1</v>
      </c>
      <c r="AT1055" s="9" t="str">
        <f t="shared" si="857"/>
        <v>1</v>
      </c>
      <c r="AU1055" s="9" t="str">
        <f t="shared" si="836"/>
        <v>0</v>
      </c>
      <c r="AV1055" s="9" t="str">
        <f t="shared" si="837"/>
        <v>1</v>
      </c>
      <c r="AW1055" s="9" t="str">
        <f t="shared" si="858"/>
        <v>0</v>
      </c>
      <c r="AX1055" s="9" t="str">
        <f t="shared" si="858"/>
        <v>0</v>
      </c>
      <c r="AY1055" s="11"/>
      <c r="AZ1055" s="11"/>
      <c r="BA1055" s="11"/>
      <c r="BB1055" s="9" t="str">
        <f t="shared" si="838"/>
        <v>-1</v>
      </c>
      <c r="BC1055" s="9" t="str">
        <f t="shared" si="839"/>
        <v>0</v>
      </c>
      <c r="BG1055" s="5" t="s">
        <v>277</v>
      </c>
      <c r="BH1055" s="5" t="s">
        <v>8518</v>
      </c>
      <c r="CS1055" s="9" t="str">
        <f t="shared" si="840"/>
        <v>0</v>
      </c>
      <c r="CT1055" s="9" t="str">
        <f t="shared" si="841"/>
        <v>&lt;iframe src="http://www.rakuten.ne.jp/gold/brotures/spec/xpedo/pdl_rf_w1b.html" frameborder="0" id="spec-content" scrolling="no"&gt;&lt;/iframe&gt;</v>
      </c>
      <c r="CU1055" s="9" t="str">
        <f t="shared" si="842"/>
        <v/>
      </c>
      <c r="CV1055" s="9" t="str">
        <f t="shared" si="843"/>
        <v>&lt;div class="row-fluid"&gt;&lt;iframe src="http://www.rakuten.ne.jp/gold/brotures/items/xpedo/pdl_rf_w1b.html" frameborder="0" id="skin-product" scrolling="no"&gt;&lt;/iframe&gt;&lt;/div&gt;</v>
      </c>
      <c r="CW1055" s="11" t="str">
        <f t="shared" si="844"/>
        <v/>
      </c>
      <c r="CX1055" t="s">
        <v>5645</v>
      </c>
      <c r="CY1055" s="9" t="str">
        <f t="shared" si="845"/>
        <v>0</v>
      </c>
      <c r="CZ1055" s="11"/>
      <c r="DA1055" s="11"/>
      <c r="DB1055" s="11"/>
      <c r="DC1055" s="11"/>
      <c r="DD1055" s="9" t="str">
        <f t="shared" si="846"/>
        <v/>
      </c>
      <c r="DI1055" s="9" t="str">
        <f t="shared" si="847"/>
        <v/>
      </c>
      <c r="DT1055" s="9">
        <f>VLOOKUP(BG1055,ディレクトリID!A:B,2)</f>
        <v>407697</v>
      </c>
      <c r="DV1055" s="4" t="str">
        <f t="shared" si="848"/>
        <v>【ペダル＆ストラップ　XPEDO】</v>
      </c>
      <c r="DW1055" s="4" t="str">
        <f t="shared" si="849"/>
        <v>【ペダル＆ストラップ　XPEDO】</v>
      </c>
      <c r="DX1055" s="9">
        <f t="shared" si="850"/>
        <v>4</v>
      </c>
      <c r="DY1055" s="11"/>
      <c r="DZ1055" s="9" t="str">
        <f t="shared" si="859"/>
        <v>1</v>
      </c>
      <c r="EA1055" s="9" t="str">
        <f t="shared" si="859"/>
        <v>1</v>
      </c>
      <c r="EB1055" s="11"/>
      <c r="EC1055" s="11"/>
      <c r="ED1055" s="11"/>
      <c r="EE1055" s="9" t="str">
        <f t="shared" si="851"/>
        <v>0</v>
      </c>
      <c r="EO1055" s="5" t="s">
        <v>428</v>
      </c>
      <c r="EP1055" s="8" t="s">
        <v>429</v>
      </c>
      <c r="EQ1055" s="8" t="s">
        <v>429</v>
      </c>
      <c r="ER1055" s="8" t="s">
        <v>209</v>
      </c>
      <c r="ES1055" s="8" t="s">
        <v>430</v>
      </c>
      <c r="ET1055" s="9" t="str">
        <f t="shared" si="852"/>
        <v>2</v>
      </c>
      <c r="EU1055" s="11"/>
      <c r="EV1055" s="11"/>
      <c r="EW1055" s="11"/>
      <c r="EX1055" s="9" t="str">
        <f t="shared" si="860"/>
        <v>0</v>
      </c>
      <c r="EY1055" s="9" t="str">
        <f t="shared" si="860"/>
        <v>0</v>
      </c>
      <c r="EZ1055" s="11"/>
      <c r="FA1055" s="11"/>
      <c r="FB1055" s="9" t="str">
        <f t="shared" si="861"/>
        <v>0</v>
      </c>
      <c r="FC1055" s="9" t="str">
        <f t="shared" si="861"/>
        <v>0</v>
      </c>
      <c r="FD1055" s="9" t="str">
        <f t="shared" si="853"/>
        <v>1</v>
      </c>
      <c r="FE1055" s="9" t="str">
        <f t="shared" si="862"/>
        <v>1</v>
      </c>
      <c r="FF1055" s="9" t="str">
        <f t="shared" si="862"/>
        <v>1</v>
      </c>
      <c r="GJ1055" s="4" t="str">
        <f t="shared" si="856"/>
        <v>パーツ\ペダル＆ストラップ:ブランド\XPEDO</v>
      </c>
      <c r="GK1055" s="4" t="str">
        <f t="shared" si="854"/>
        <v>u:u</v>
      </c>
      <c r="GL1055" s="11"/>
      <c r="GM1055" s="4" t="str">
        <f t="shared" si="863"/>
        <v>::</v>
      </c>
      <c r="GN1055" s="4" t="str">
        <f t="shared" si="863"/>
        <v>::</v>
      </c>
      <c r="GO1055" s="4" t="str">
        <f t="shared" si="863"/>
        <v>::</v>
      </c>
      <c r="GP1055" s="4" t="str">
        <f t="shared" si="855"/>
        <v>1</v>
      </c>
    </row>
    <row r="1056" spans="1:198" ht="28" customHeight="1">
      <c r="A1056" s="5" t="s">
        <v>5657</v>
      </c>
      <c r="B1056" s="5" t="s">
        <v>5659</v>
      </c>
      <c r="C1056" s="5" t="s">
        <v>5657</v>
      </c>
      <c r="D1056" s="9" t="str">
        <f t="shared" si="828"/>
        <v>u</v>
      </c>
      <c r="E1056" s="9" t="str">
        <f t="shared" si="829"/>
        <v xml:space="preserve"> / （grungeスクイントペダルアルミ）</v>
      </c>
      <c r="F1056" s="9" t="str">
        <f t="shared" si="830"/>
        <v xml:space="preserve"> / （grungeスクイントペダルアルミ）</v>
      </c>
      <c r="G1056" s="5">
        <v>6090</v>
      </c>
      <c r="H1056" s="9">
        <f t="shared" si="831"/>
        <v>6090</v>
      </c>
      <c r="I1056" s="9" t="str">
        <f t="shared" si="832"/>
        <v>0</v>
      </c>
      <c r="J1056" s="9" t="str">
        <f t="shared" si="833"/>
        <v>1</v>
      </c>
      <c r="P1056" s="9" t="str">
        <f t="shared" si="834"/>
        <v>grungeスクイントペダルアルミ</v>
      </c>
      <c r="AI1056" s="9" t="str">
        <f t="shared" si="835"/>
        <v>http://image.rakuten.co.jp/brotures/cabinet/items/grunge/pdl_scuint_alumi.jpg</v>
      </c>
      <c r="AS1056" s="9" t="str">
        <f t="shared" si="857"/>
        <v>1</v>
      </c>
      <c r="AT1056" s="9" t="str">
        <f t="shared" si="857"/>
        <v>1</v>
      </c>
      <c r="AU1056" s="9" t="str">
        <f t="shared" si="836"/>
        <v>0</v>
      </c>
      <c r="AV1056" s="9" t="str">
        <f t="shared" si="837"/>
        <v>1</v>
      </c>
      <c r="AW1056" s="9" t="str">
        <f t="shared" si="858"/>
        <v>0</v>
      </c>
      <c r="AX1056" s="9" t="str">
        <f t="shared" si="858"/>
        <v>0</v>
      </c>
      <c r="AY1056" s="11"/>
      <c r="AZ1056" s="11"/>
      <c r="BA1056" s="11"/>
      <c r="BB1056" s="9" t="str">
        <f t="shared" si="838"/>
        <v>-1</v>
      </c>
      <c r="BC1056" s="9" t="str">
        <f t="shared" si="839"/>
        <v>0</v>
      </c>
      <c r="BG1056" s="5" t="s">
        <v>277</v>
      </c>
      <c r="BH1056" s="5" t="s">
        <v>438</v>
      </c>
      <c r="CS1056" s="9" t="str">
        <f t="shared" si="840"/>
        <v>0</v>
      </c>
      <c r="CT1056" s="9" t="str">
        <f t="shared" si="841"/>
        <v>&lt;iframe src="http://www.rakuten.ne.jp/gold/brotures/spec/grunge/pdl_scuint_alumi.html" frameborder="0" id="spec-content" scrolling="no"&gt;&lt;/iframe&gt;</v>
      </c>
      <c r="CU1056" s="9" t="str">
        <f t="shared" si="842"/>
        <v/>
      </c>
      <c r="CV1056" s="9" t="str">
        <f t="shared" si="843"/>
        <v>&lt;div class="row-fluid"&gt;&lt;iframe src="http://www.rakuten.ne.jp/gold/brotures/items/grunge/pdl_scuint_alumi.html" frameborder="0" id="skin-product" scrolling="no"&gt;&lt;/iframe&gt;&lt;/div&gt;</v>
      </c>
      <c r="CW1056" s="11" t="str">
        <f t="shared" si="844"/>
        <v/>
      </c>
      <c r="CX1056" t="s">
        <v>5657</v>
      </c>
      <c r="CY1056" s="9" t="str">
        <f t="shared" si="845"/>
        <v>0</v>
      </c>
      <c r="CZ1056" s="11"/>
      <c r="DA1056" s="11"/>
      <c r="DB1056" s="11"/>
      <c r="DC1056" s="11"/>
      <c r="DD1056" s="9" t="str">
        <f t="shared" si="846"/>
        <v/>
      </c>
      <c r="DI1056" s="9" t="str">
        <f t="shared" si="847"/>
        <v/>
      </c>
      <c r="DT1056" s="9">
        <f>VLOOKUP(BG1056,ディレクトリID!A:B,2)</f>
        <v>407697</v>
      </c>
      <c r="DV1056" s="4" t="str">
        <f t="shared" si="848"/>
        <v>【ペダル＆ストラップ　grunge】</v>
      </c>
      <c r="DW1056" s="4" t="str">
        <f t="shared" si="849"/>
        <v>【ペダル＆ストラップ　grunge】</v>
      </c>
      <c r="DX1056" s="9">
        <f t="shared" si="850"/>
        <v>4</v>
      </c>
      <c r="DY1056" s="11"/>
      <c r="DZ1056" s="9" t="str">
        <f t="shared" si="859"/>
        <v>1</v>
      </c>
      <c r="EA1056" s="9" t="str">
        <f t="shared" si="859"/>
        <v>1</v>
      </c>
      <c r="EB1056" s="11"/>
      <c r="EC1056" s="11"/>
      <c r="ED1056" s="11"/>
      <c r="EE1056" s="9" t="str">
        <f t="shared" si="851"/>
        <v>0</v>
      </c>
      <c r="EO1056" s="5" t="s">
        <v>428</v>
      </c>
      <c r="EP1056" s="8" t="s">
        <v>429</v>
      </c>
      <c r="EQ1056" s="8" t="s">
        <v>429</v>
      </c>
      <c r="ER1056" s="8" t="s">
        <v>209</v>
      </c>
      <c r="ES1056" s="8" t="s">
        <v>430</v>
      </c>
      <c r="ET1056" s="9" t="str">
        <f t="shared" si="852"/>
        <v>2</v>
      </c>
      <c r="EU1056" s="11"/>
      <c r="EV1056" s="11"/>
      <c r="EW1056" s="11"/>
      <c r="EX1056" s="9" t="str">
        <f t="shared" si="860"/>
        <v>0</v>
      </c>
      <c r="EY1056" s="9" t="str">
        <f t="shared" si="860"/>
        <v>0</v>
      </c>
      <c r="EZ1056" s="11"/>
      <c r="FA1056" s="11"/>
      <c r="FB1056" s="9" t="str">
        <f t="shared" si="861"/>
        <v>0</v>
      </c>
      <c r="FC1056" s="9" t="str">
        <f t="shared" si="861"/>
        <v>0</v>
      </c>
      <c r="FD1056" s="9" t="str">
        <f t="shared" si="853"/>
        <v>1</v>
      </c>
      <c r="FE1056" s="9" t="str">
        <f t="shared" si="862"/>
        <v>1</v>
      </c>
      <c r="FF1056" s="9" t="str">
        <f t="shared" si="862"/>
        <v>1</v>
      </c>
      <c r="GJ1056" s="4" t="str">
        <f t="shared" si="856"/>
        <v>パーツ\ペダル＆ストラップ:ブランド\grunge</v>
      </c>
      <c r="GK1056" s="4" t="str">
        <f t="shared" si="854"/>
        <v>u:u</v>
      </c>
      <c r="GL1056" s="11"/>
      <c r="GM1056" s="4" t="str">
        <f t="shared" si="863"/>
        <v>::</v>
      </c>
      <c r="GN1056" s="4" t="str">
        <f t="shared" si="863"/>
        <v>::</v>
      </c>
      <c r="GO1056" s="4" t="str">
        <f t="shared" si="863"/>
        <v>::</v>
      </c>
      <c r="GP1056" s="4" t="str">
        <f t="shared" si="855"/>
        <v>1</v>
      </c>
    </row>
    <row r="1057" spans="1:198" ht="28" customHeight="1">
      <c r="A1057" s="5" t="s">
        <v>5651</v>
      </c>
      <c r="B1057" s="5" t="s">
        <v>5653</v>
      </c>
      <c r="C1057" s="5" t="s">
        <v>5651</v>
      </c>
      <c r="D1057" s="9" t="str">
        <f t="shared" si="828"/>
        <v>u</v>
      </c>
      <c r="E1057" s="9" t="str">
        <f t="shared" si="829"/>
        <v xml:space="preserve"> / （grungeスクイントペダル）</v>
      </c>
      <c r="F1057" s="9" t="str">
        <f t="shared" si="830"/>
        <v xml:space="preserve"> / （grungeスクイントペダル）</v>
      </c>
      <c r="G1057" s="5">
        <v>3990</v>
      </c>
      <c r="H1057" s="9">
        <f t="shared" si="831"/>
        <v>3990</v>
      </c>
      <c r="I1057" s="9" t="str">
        <f t="shared" si="832"/>
        <v>0</v>
      </c>
      <c r="J1057" s="9" t="str">
        <f t="shared" si="833"/>
        <v>1</v>
      </c>
      <c r="P1057" s="9" t="str">
        <f t="shared" si="834"/>
        <v>grungeスクイントペダル</v>
      </c>
      <c r="AI1057" s="9" t="str">
        <f t="shared" si="835"/>
        <v>http://image.rakuten.co.jp/brotures/cabinet/items/grunge/pdl_scuint2.jpg</v>
      </c>
      <c r="AS1057" s="9" t="str">
        <f t="shared" si="857"/>
        <v>1</v>
      </c>
      <c r="AT1057" s="9" t="str">
        <f t="shared" si="857"/>
        <v>1</v>
      </c>
      <c r="AU1057" s="9" t="str">
        <f t="shared" si="836"/>
        <v>0</v>
      </c>
      <c r="AV1057" s="9" t="str">
        <f t="shared" si="837"/>
        <v>1</v>
      </c>
      <c r="AW1057" s="9" t="str">
        <f t="shared" si="858"/>
        <v>0</v>
      </c>
      <c r="AX1057" s="9" t="str">
        <f t="shared" si="858"/>
        <v>0</v>
      </c>
      <c r="AY1057" s="11"/>
      <c r="AZ1057" s="11"/>
      <c r="BA1057" s="11"/>
      <c r="BB1057" s="9" t="str">
        <f t="shared" si="838"/>
        <v>-1</v>
      </c>
      <c r="BC1057" s="9" t="str">
        <f t="shared" si="839"/>
        <v>0</v>
      </c>
      <c r="BG1057" s="5" t="s">
        <v>277</v>
      </c>
      <c r="BH1057" s="5" t="s">
        <v>438</v>
      </c>
      <c r="CS1057" s="9" t="str">
        <f t="shared" si="840"/>
        <v>0</v>
      </c>
      <c r="CT1057" s="9" t="str">
        <f t="shared" si="841"/>
        <v>&lt;iframe src="http://www.rakuten.ne.jp/gold/brotures/spec/grunge/pdl_scuint2.html" frameborder="0" id="spec-content" scrolling="no"&gt;&lt;/iframe&gt;</v>
      </c>
      <c r="CU1057" s="9" t="str">
        <f t="shared" si="842"/>
        <v/>
      </c>
      <c r="CV1057" s="9" t="str">
        <f t="shared" si="843"/>
        <v>&lt;div class="row-fluid"&gt;&lt;iframe src="http://www.rakuten.ne.jp/gold/brotures/items/grunge/pdl_scuint2.html" frameborder="0" id="skin-product" scrolling="no"&gt;&lt;/iframe&gt;&lt;/div&gt;</v>
      </c>
      <c r="CW1057" s="11" t="str">
        <f t="shared" si="844"/>
        <v/>
      </c>
      <c r="CX1057" t="s">
        <v>5651</v>
      </c>
      <c r="CY1057" s="9" t="str">
        <f t="shared" si="845"/>
        <v>0</v>
      </c>
      <c r="CZ1057" s="11"/>
      <c r="DA1057" s="11"/>
      <c r="DB1057" s="11"/>
      <c r="DC1057" s="11"/>
      <c r="DD1057" s="9" t="str">
        <f t="shared" si="846"/>
        <v/>
      </c>
      <c r="DI1057" s="9" t="str">
        <f t="shared" si="847"/>
        <v/>
      </c>
      <c r="DT1057" s="9">
        <f>VLOOKUP(BG1057,ディレクトリID!A:B,2)</f>
        <v>407697</v>
      </c>
      <c r="DV1057" s="4" t="str">
        <f t="shared" si="848"/>
        <v>【ペダル＆ストラップ　grunge】</v>
      </c>
      <c r="DW1057" s="4" t="str">
        <f t="shared" si="849"/>
        <v>【ペダル＆ストラップ　grunge】</v>
      </c>
      <c r="DX1057" s="9">
        <f t="shared" si="850"/>
        <v>4</v>
      </c>
      <c r="DY1057" s="11"/>
      <c r="DZ1057" s="9" t="str">
        <f t="shared" si="859"/>
        <v>1</v>
      </c>
      <c r="EA1057" s="9" t="str">
        <f t="shared" si="859"/>
        <v>1</v>
      </c>
      <c r="EB1057" s="11"/>
      <c r="EC1057" s="11"/>
      <c r="ED1057" s="11"/>
      <c r="EE1057" s="9" t="str">
        <f t="shared" si="851"/>
        <v>0</v>
      </c>
      <c r="EO1057" s="5" t="s">
        <v>428</v>
      </c>
      <c r="EP1057" s="8" t="s">
        <v>429</v>
      </c>
      <c r="EQ1057" s="8" t="s">
        <v>429</v>
      </c>
      <c r="ER1057" s="8" t="s">
        <v>209</v>
      </c>
      <c r="ES1057" s="8" t="s">
        <v>430</v>
      </c>
      <c r="ET1057" s="9" t="str">
        <f t="shared" si="852"/>
        <v>2</v>
      </c>
      <c r="EU1057" s="11"/>
      <c r="EV1057" s="11"/>
      <c r="EW1057" s="11"/>
      <c r="EX1057" s="9" t="str">
        <f t="shared" si="860"/>
        <v>0</v>
      </c>
      <c r="EY1057" s="9" t="str">
        <f t="shared" si="860"/>
        <v>0</v>
      </c>
      <c r="EZ1057" s="11"/>
      <c r="FA1057" s="11"/>
      <c r="FB1057" s="9" t="str">
        <f t="shared" si="861"/>
        <v>0</v>
      </c>
      <c r="FC1057" s="9" t="str">
        <f t="shared" si="861"/>
        <v>0</v>
      </c>
      <c r="FD1057" s="9" t="str">
        <f t="shared" si="853"/>
        <v>1</v>
      </c>
      <c r="FE1057" s="9" t="str">
        <f t="shared" si="862"/>
        <v>1</v>
      </c>
      <c r="FF1057" s="9" t="str">
        <f t="shared" si="862"/>
        <v>1</v>
      </c>
      <c r="GJ1057" s="4" t="str">
        <f t="shared" si="856"/>
        <v>パーツ\ペダル＆ストラップ:ブランド\grunge</v>
      </c>
      <c r="GK1057" s="4" t="str">
        <f t="shared" si="854"/>
        <v>u:u</v>
      </c>
      <c r="GL1057" s="11"/>
      <c r="GM1057" s="4" t="str">
        <f t="shared" si="863"/>
        <v>::</v>
      </c>
      <c r="GN1057" s="4" t="str">
        <f t="shared" si="863"/>
        <v>::</v>
      </c>
      <c r="GO1057" s="4" t="str">
        <f t="shared" si="863"/>
        <v>::</v>
      </c>
      <c r="GP1057" s="4" t="str">
        <f t="shared" si="855"/>
        <v>1</v>
      </c>
    </row>
    <row r="1058" spans="1:198" ht="28" customHeight="1">
      <c r="A1058" s="5" t="s">
        <v>5663</v>
      </c>
      <c r="B1058" s="5" t="s">
        <v>5665</v>
      </c>
      <c r="C1058" s="5" t="s">
        <v>5663</v>
      </c>
      <c r="D1058" s="9" t="str">
        <f t="shared" si="828"/>
        <v>u</v>
      </c>
      <c r="E1058" s="9" t="str">
        <f t="shared" si="829"/>
        <v xml:space="preserve"> / （grungeサイドハグシートポストBLACK）</v>
      </c>
      <c r="F1058" s="9" t="str">
        <f t="shared" si="830"/>
        <v xml:space="preserve"> / （grungeサイドハグシートポストBLACK）</v>
      </c>
      <c r="G1058" s="5">
        <v>4830</v>
      </c>
      <c r="H1058" s="9">
        <f t="shared" si="831"/>
        <v>4830</v>
      </c>
      <c r="I1058" s="9" t="str">
        <f t="shared" si="832"/>
        <v>0</v>
      </c>
      <c r="J1058" s="9" t="str">
        <f t="shared" si="833"/>
        <v>1</v>
      </c>
      <c r="P1058" s="9" t="str">
        <f t="shared" si="834"/>
        <v>grungeサイドハグシートポストBLACK</v>
      </c>
      <c r="AI1058" s="9" t="str">
        <f t="shared" si="835"/>
        <v>http://image.rakuten.co.jp/brotures/cabinet/items/grunge/pdl_side_hug_bk.jpg</v>
      </c>
      <c r="AS1058" s="9" t="str">
        <f t="shared" si="857"/>
        <v>1</v>
      </c>
      <c r="AT1058" s="9" t="str">
        <f t="shared" si="857"/>
        <v>1</v>
      </c>
      <c r="AU1058" s="9" t="str">
        <f t="shared" si="836"/>
        <v>0</v>
      </c>
      <c r="AV1058" s="9" t="str">
        <f t="shared" si="837"/>
        <v>1</v>
      </c>
      <c r="AW1058" s="9" t="str">
        <f t="shared" si="858"/>
        <v>0</v>
      </c>
      <c r="AX1058" s="9" t="str">
        <f t="shared" si="858"/>
        <v>0</v>
      </c>
      <c r="AY1058" s="11"/>
      <c r="AZ1058" s="11"/>
      <c r="BA1058" s="11"/>
      <c r="BB1058" s="9" t="str">
        <f t="shared" si="838"/>
        <v>-1</v>
      </c>
      <c r="BC1058" s="9" t="str">
        <f t="shared" si="839"/>
        <v>0</v>
      </c>
      <c r="BG1058" s="5" t="s">
        <v>547</v>
      </c>
      <c r="BH1058" s="5" t="s">
        <v>438</v>
      </c>
      <c r="CS1058" s="9" t="str">
        <f t="shared" si="840"/>
        <v>0</v>
      </c>
      <c r="CT1058" s="9" t="str">
        <f t="shared" si="841"/>
        <v>&lt;iframe src="http://www.rakuten.ne.jp/gold/brotures/spec/grunge/pdl_side_hug_bk.html" frameborder="0" id="spec-content" scrolling="no"&gt;&lt;/iframe&gt;</v>
      </c>
      <c r="CU1058" s="9" t="str">
        <f t="shared" si="842"/>
        <v/>
      </c>
      <c r="CV1058" s="9" t="str">
        <f t="shared" si="843"/>
        <v>&lt;div class="row-fluid"&gt;&lt;iframe src="http://www.rakuten.ne.jp/gold/brotures/items/grunge/pdl_side_hug_bk.html" frameborder="0" id="skin-product" scrolling="no"&gt;&lt;/iframe&gt;&lt;/div&gt;</v>
      </c>
      <c r="CW1058" s="11" t="str">
        <f t="shared" si="844"/>
        <v/>
      </c>
      <c r="CX1058" t="s">
        <v>5663</v>
      </c>
      <c r="CY1058" s="9" t="str">
        <f t="shared" si="845"/>
        <v>0</v>
      </c>
      <c r="CZ1058" s="11"/>
      <c r="DA1058" s="11"/>
      <c r="DB1058" s="11"/>
      <c r="DC1058" s="11"/>
      <c r="DD1058" s="9" t="str">
        <f t="shared" si="846"/>
        <v/>
      </c>
      <c r="DI1058" s="9" t="str">
        <f t="shared" si="847"/>
        <v/>
      </c>
      <c r="DT1058" s="9">
        <f>VLOOKUP(BG1058,ディレクトリID!A:B,2)</f>
        <v>563161</v>
      </c>
      <c r="DV1058" s="4" t="str">
        <f t="shared" si="848"/>
        <v>【シートポスト　grunge】</v>
      </c>
      <c r="DW1058" s="4" t="str">
        <f t="shared" si="849"/>
        <v>【シートポスト　grunge】</v>
      </c>
      <c r="DX1058" s="9">
        <f t="shared" si="850"/>
        <v>4</v>
      </c>
      <c r="DY1058" s="11"/>
      <c r="DZ1058" s="9" t="str">
        <f t="shared" si="859"/>
        <v>1</v>
      </c>
      <c r="EA1058" s="9" t="str">
        <f t="shared" si="859"/>
        <v>1</v>
      </c>
      <c r="EB1058" s="11"/>
      <c r="EC1058" s="11"/>
      <c r="ED1058" s="11"/>
      <c r="EE1058" s="9" t="str">
        <f t="shared" si="851"/>
        <v>0</v>
      </c>
      <c r="EO1058" s="5" t="s">
        <v>428</v>
      </c>
      <c r="EP1058" s="8" t="s">
        <v>429</v>
      </c>
      <c r="EQ1058" s="8" t="s">
        <v>429</v>
      </c>
      <c r="ER1058" s="8" t="s">
        <v>209</v>
      </c>
      <c r="ES1058" s="8" t="s">
        <v>430</v>
      </c>
      <c r="ET1058" s="9" t="str">
        <f t="shared" si="852"/>
        <v>2</v>
      </c>
      <c r="EU1058" s="11"/>
      <c r="EV1058" s="11"/>
      <c r="EW1058" s="11"/>
      <c r="EX1058" s="9" t="str">
        <f t="shared" si="860"/>
        <v>0</v>
      </c>
      <c r="EY1058" s="9" t="str">
        <f t="shared" si="860"/>
        <v>0</v>
      </c>
      <c r="EZ1058" s="11"/>
      <c r="FA1058" s="11"/>
      <c r="FB1058" s="9" t="str">
        <f t="shared" si="861"/>
        <v>0</v>
      </c>
      <c r="FC1058" s="9" t="str">
        <f t="shared" si="861"/>
        <v>0</v>
      </c>
      <c r="FD1058" s="9" t="str">
        <f t="shared" si="853"/>
        <v>1</v>
      </c>
      <c r="FE1058" s="9" t="str">
        <f t="shared" si="862"/>
        <v>1</v>
      </c>
      <c r="FF1058" s="9" t="str">
        <f t="shared" si="862"/>
        <v>1</v>
      </c>
      <c r="GJ1058" s="4" t="str">
        <f t="shared" si="856"/>
        <v>パーツ\シートポスト:ブランド\grunge</v>
      </c>
      <c r="GK1058" s="4" t="str">
        <f t="shared" si="854"/>
        <v>u:u</v>
      </c>
      <c r="GL1058" s="11"/>
      <c r="GM1058" s="4" t="str">
        <f t="shared" si="863"/>
        <v>::</v>
      </c>
      <c r="GN1058" s="4" t="str">
        <f t="shared" si="863"/>
        <v>::</v>
      </c>
      <c r="GO1058" s="4" t="str">
        <f t="shared" si="863"/>
        <v>::</v>
      </c>
      <c r="GP1058" s="4" t="str">
        <f t="shared" si="855"/>
        <v>1</v>
      </c>
    </row>
    <row r="1059" spans="1:198" ht="28" customHeight="1">
      <c r="A1059" s="5" t="s">
        <v>5669</v>
      </c>
      <c r="B1059" s="5" t="s">
        <v>5671</v>
      </c>
      <c r="C1059" s="5" t="s">
        <v>5669</v>
      </c>
      <c r="D1059" s="9" t="str">
        <f t="shared" si="828"/>
        <v>u</v>
      </c>
      <c r="E1059" s="9" t="str">
        <f t="shared" si="829"/>
        <v xml:space="preserve"> / （grungeサイドハグシートポストSILVER）</v>
      </c>
      <c r="F1059" s="9" t="str">
        <f t="shared" si="830"/>
        <v xml:space="preserve"> / （grungeサイドハグシートポストSILVER）</v>
      </c>
      <c r="G1059" s="5">
        <v>4830</v>
      </c>
      <c r="H1059" s="9">
        <f t="shared" si="831"/>
        <v>4830</v>
      </c>
      <c r="I1059" s="9" t="str">
        <f t="shared" si="832"/>
        <v>0</v>
      </c>
      <c r="J1059" s="9" t="str">
        <f t="shared" si="833"/>
        <v>1</v>
      </c>
      <c r="P1059" s="9" t="str">
        <f t="shared" si="834"/>
        <v>grungeサイドハグシートポストSILVER</v>
      </c>
      <c r="AI1059" s="9" t="str">
        <f t="shared" si="835"/>
        <v>http://image.rakuten.co.jp/brotures/cabinet/items/grunge/pdl_side_hug_s.jpg</v>
      </c>
      <c r="AS1059" s="9" t="str">
        <f t="shared" si="857"/>
        <v>1</v>
      </c>
      <c r="AT1059" s="9" t="str">
        <f t="shared" si="857"/>
        <v>1</v>
      </c>
      <c r="AU1059" s="9" t="str">
        <f t="shared" si="836"/>
        <v>0</v>
      </c>
      <c r="AV1059" s="9" t="str">
        <f t="shared" si="837"/>
        <v>1</v>
      </c>
      <c r="AW1059" s="9" t="str">
        <f t="shared" si="858"/>
        <v>0</v>
      </c>
      <c r="AX1059" s="9" t="str">
        <f t="shared" si="858"/>
        <v>0</v>
      </c>
      <c r="AY1059" s="11"/>
      <c r="AZ1059" s="11"/>
      <c r="BA1059" s="11"/>
      <c r="BB1059" s="9" t="str">
        <f t="shared" si="838"/>
        <v>-1</v>
      </c>
      <c r="BC1059" s="9" t="str">
        <f t="shared" si="839"/>
        <v>0</v>
      </c>
      <c r="BG1059" s="5" t="s">
        <v>547</v>
      </c>
      <c r="BH1059" s="5" t="s">
        <v>438</v>
      </c>
      <c r="CS1059" s="9" t="str">
        <f t="shared" si="840"/>
        <v>0</v>
      </c>
      <c r="CT1059" s="9" t="str">
        <f t="shared" si="841"/>
        <v>&lt;iframe src="http://www.rakuten.ne.jp/gold/brotures/spec/grunge/pdl_side_hug_s.html" frameborder="0" id="spec-content" scrolling="no"&gt;&lt;/iframe&gt;</v>
      </c>
      <c r="CU1059" s="9" t="str">
        <f t="shared" si="842"/>
        <v/>
      </c>
      <c r="CV1059" s="9" t="str">
        <f t="shared" si="843"/>
        <v>&lt;div class="row-fluid"&gt;&lt;iframe src="http://www.rakuten.ne.jp/gold/brotures/items/grunge/pdl_side_hug_s.html" frameborder="0" id="skin-product" scrolling="no"&gt;&lt;/iframe&gt;&lt;/div&gt;</v>
      </c>
      <c r="CW1059" s="11" t="str">
        <f t="shared" si="844"/>
        <v/>
      </c>
      <c r="CX1059" t="s">
        <v>5669</v>
      </c>
      <c r="CY1059" s="9" t="str">
        <f t="shared" si="845"/>
        <v>0</v>
      </c>
      <c r="CZ1059" s="11"/>
      <c r="DA1059" s="11"/>
      <c r="DB1059" s="11"/>
      <c r="DC1059" s="11"/>
      <c r="DD1059" s="9" t="str">
        <f t="shared" si="846"/>
        <v/>
      </c>
      <c r="DI1059" s="9" t="str">
        <f t="shared" si="847"/>
        <v/>
      </c>
      <c r="DT1059" s="9">
        <f>VLOOKUP(BG1059,ディレクトリID!A:B,2)</f>
        <v>563161</v>
      </c>
      <c r="DV1059" s="4" t="str">
        <f t="shared" si="848"/>
        <v>【シートポスト　grunge】</v>
      </c>
      <c r="DW1059" s="4" t="str">
        <f t="shared" si="849"/>
        <v>【シートポスト　grunge】</v>
      </c>
      <c r="DX1059" s="9">
        <f t="shared" si="850"/>
        <v>4</v>
      </c>
      <c r="DY1059" s="11"/>
      <c r="DZ1059" s="9" t="str">
        <f t="shared" si="859"/>
        <v>1</v>
      </c>
      <c r="EA1059" s="9" t="str">
        <f t="shared" si="859"/>
        <v>1</v>
      </c>
      <c r="EB1059" s="11"/>
      <c r="EC1059" s="11"/>
      <c r="ED1059" s="11"/>
      <c r="EE1059" s="9" t="str">
        <f t="shared" si="851"/>
        <v>0</v>
      </c>
      <c r="EO1059" s="5" t="s">
        <v>428</v>
      </c>
      <c r="EP1059" s="8" t="s">
        <v>429</v>
      </c>
      <c r="EQ1059" s="8" t="s">
        <v>429</v>
      </c>
      <c r="ER1059" s="8" t="s">
        <v>209</v>
      </c>
      <c r="ES1059" s="8" t="s">
        <v>430</v>
      </c>
      <c r="ET1059" s="9" t="str">
        <f t="shared" si="852"/>
        <v>2</v>
      </c>
      <c r="EU1059" s="11"/>
      <c r="EV1059" s="11"/>
      <c r="EW1059" s="11"/>
      <c r="EX1059" s="9" t="str">
        <f t="shared" si="860"/>
        <v>0</v>
      </c>
      <c r="EY1059" s="9" t="str">
        <f t="shared" si="860"/>
        <v>0</v>
      </c>
      <c r="EZ1059" s="11"/>
      <c r="FA1059" s="11"/>
      <c r="FB1059" s="9" t="str">
        <f t="shared" si="861"/>
        <v>0</v>
      </c>
      <c r="FC1059" s="9" t="str">
        <f t="shared" si="861"/>
        <v>0</v>
      </c>
      <c r="FD1059" s="9" t="str">
        <f t="shared" si="853"/>
        <v>1</v>
      </c>
      <c r="FE1059" s="9" t="str">
        <f t="shared" si="862"/>
        <v>1</v>
      </c>
      <c r="FF1059" s="9" t="str">
        <f t="shared" si="862"/>
        <v>1</v>
      </c>
      <c r="GJ1059" s="4" t="str">
        <f t="shared" si="856"/>
        <v>パーツ\シートポスト:ブランド\grunge</v>
      </c>
      <c r="GK1059" s="4" t="str">
        <f t="shared" si="854"/>
        <v>u:u</v>
      </c>
      <c r="GL1059" s="11"/>
      <c r="GM1059" s="4" t="str">
        <f t="shared" si="863"/>
        <v>::</v>
      </c>
      <c r="GN1059" s="4" t="str">
        <f t="shared" si="863"/>
        <v>::</v>
      </c>
      <c r="GO1059" s="4" t="str">
        <f t="shared" si="863"/>
        <v>::</v>
      </c>
      <c r="GP1059" s="4" t="str">
        <f t="shared" si="855"/>
        <v>1</v>
      </c>
    </row>
    <row r="1060" spans="1:198" ht="28" customHeight="1">
      <c r="A1060" s="5" t="s">
        <v>5675</v>
      </c>
      <c r="B1060" s="5" t="s">
        <v>5677</v>
      </c>
      <c r="C1060" s="5" t="s">
        <v>5675</v>
      </c>
      <c r="D1060" s="9" t="str">
        <f t="shared" si="828"/>
        <v>u</v>
      </c>
      <c r="E1060" s="9" t="str">
        <f t="shared" si="829"/>
        <v xml:space="preserve"> / （grungeサイドハグシートポストWHITE）</v>
      </c>
      <c r="F1060" s="9" t="str">
        <f t="shared" si="830"/>
        <v xml:space="preserve"> / （grungeサイドハグシートポストWHITE）</v>
      </c>
      <c r="G1060" s="5">
        <v>4830</v>
      </c>
      <c r="H1060" s="9">
        <f t="shared" si="831"/>
        <v>4830</v>
      </c>
      <c r="I1060" s="9" t="str">
        <f t="shared" si="832"/>
        <v>0</v>
      </c>
      <c r="J1060" s="9" t="str">
        <f t="shared" si="833"/>
        <v>1</v>
      </c>
      <c r="P1060" s="9" t="str">
        <f t="shared" si="834"/>
        <v>grungeサイドハグシートポストWHITE</v>
      </c>
      <c r="AI1060" s="9" t="str">
        <f t="shared" si="835"/>
        <v>http://image.rakuten.co.jp/brotures/cabinet/items/grunge/pdl_side_hug_wh.jpg</v>
      </c>
      <c r="AS1060" s="9" t="str">
        <f t="shared" si="857"/>
        <v>1</v>
      </c>
      <c r="AT1060" s="9" t="str">
        <f t="shared" si="857"/>
        <v>1</v>
      </c>
      <c r="AU1060" s="9" t="str">
        <f t="shared" si="836"/>
        <v>0</v>
      </c>
      <c r="AV1060" s="9" t="str">
        <f t="shared" si="837"/>
        <v>1</v>
      </c>
      <c r="AW1060" s="9" t="str">
        <f t="shared" si="858"/>
        <v>0</v>
      </c>
      <c r="AX1060" s="9" t="str">
        <f t="shared" si="858"/>
        <v>0</v>
      </c>
      <c r="AY1060" s="11"/>
      <c r="AZ1060" s="11"/>
      <c r="BA1060" s="11"/>
      <c r="BB1060" s="9" t="str">
        <f t="shared" si="838"/>
        <v>-1</v>
      </c>
      <c r="BC1060" s="9" t="str">
        <f t="shared" si="839"/>
        <v>0</v>
      </c>
      <c r="BG1060" s="5" t="s">
        <v>547</v>
      </c>
      <c r="BH1060" s="5" t="s">
        <v>438</v>
      </c>
      <c r="CS1060" s="9" t="str">
        <f t="shared" si="840"/>
        <v>0</v>
      </c>
      <c r="CT1060" s="9" t="str">
        <f t="shared" si="841"/>
        <v>&lt;iframe src="http://www.rakuten.ne.jp/gold/brotures/spec/grunge/pdl_side_hug_wh.html" frameborder="0" id="spec-content" scrolling="no"&gt;&lt;/iframe&gt;</v>
      </c>
      <c r="CU1060" s="9" t="str">
        <f t="shared" si="842"/>
        <v/>
      </c>
      <c r="CV1060" s="9" t="str">
        <f t="shared" si="843"/>
        <v>&lt;div class="row-fluid"&gt;&lt;iframe src="http://www.rakuten.ne.jp/gold/brotures/items/grunge/pdl_side_hug_wh.html" frameborder="0" id="skin-product" scrolling="no"&gt;&lt;/iframe&gt;&lt;/div&gt;</v>
      </c>
      <c r="CW1060" s="11" t="str">
        <f t="shared" si="844"/>
        <v/>
      </c>
      <c r="CX1060" t="s">
        <v>5675</v>
      </c>
      <c r="CY1060" s="9" t="str">
        <f t="shared" si="845"/>
        <v>0</v>
      </c>
      <c r="CZ1060" s="11"/>
      <c r="DA1060" s="11"/>
      <c r="DB1060" s="11"/>
      <c r="DC1060" s="11"/>
      <c r="DD1060" s="9" t="str">
        <f t="shared" si="846"/>
        <v/>
      </c>
      <c r="DI1060" s="9" t="str">
        <f t="shared" si="847"/>
        <v/>
      </c>
      <c r="DT1060" s="9">
        <f>VLOOKUP(BG1060,ディレクトリID!A:B,2)</f>
        <v>563161</v>
      </c>
      <c r="DV1060" s="4" t="str">
        <f t="shared" si="848"/>
        <v>【シートポスト　grunge】</v>
      </c>
      <c r="DW1060" s="4" t="str">
        <f t="shared" si="849"/>
        <v>【シートポスト　grunge】</v>
      </c>
      <c r="DX1060" s="9">
        <f t="shared" si="850"/>
        <v>4</v>
      </c>
      <c r="DY1060" s="11"/>
      <c r="DZ1060" s="9" t="str">
        <f t="shared" si="859"/>
        <v>1</v>
      </c>
      <c r="EA1060" s="9" t="str">
        <f t="shared" si="859"/>
        <v>1</v>
      </c>
      <c r="EB1060" s="11"/>
      <c r="EC1060" s="11"/>
      <c r="ED1060" s="11"/>
      <c r="EE1060" s="9" t="str">
        <f t="shared" si="851"/>
        <v>0</v>
      </c>
      <c r="EO1060" s="5" t="s">
        <v>428</v>
      </c>
      <c r="EP1060" s="8" t="s">
        <v>429</v>
      </c>
      <c r="EQ1060" s="8" t="s">
        <v>429</v>
      </c>
      <c r="ER1060" s="8" t="s">
        <v>209</v>
      </c>
      <c r="ES1060" s="8" t="s">
        <v>430</v>
      </c>
      <c r="ET1060" s="9" t="str">
        <f t="shared" si="852"/>
        <v>2</v>
      </c>
      <c r="EU1060" s="11"/>
      <c r="EV1060" s="11"/>
      <c r="EW1060" s="11"/>
      <c r="EX1060" s="9" t="str">
        <f t="shared" si="860"/>
        <v>0</v>
      </c>
      <c r="EY1060" s="9" t="str">
        <f t="shared" si="860"/>
        <v>0</v>
      </c>
      <c r="EZ1060" s="11"/>
      <c r="FA1060" s="11"/>
      <c r="FB1060" s="9" t="str">
        <f t="shared" si="861"/>
        <v>0</v>
      </c>
      <c r="FC1060" s="9" t="str">
        <f t="shared" si="861"/>
        <v>0</v>
      </c>
      <c r="FD1060" s="9" t="str">
        <f t="shared" si="853"/>
        <v>1</v>
      </c>
      <c r="FE1060" s="9" t="str">
        <f t="shared" si="862"/>
        <v>1</v>
      </c>
      <c r="FF1060" s="9" t="str">
        <f t="shared" si="862"/>
        <v>1</v>
      </c>
      <c r="GJ1060" s="4" t="str">
        <f t="shared" si="856"/>
        <v>パーツ\シートポスト:ブランド\grunge</v>
      </c>
      <c r="GK1060" s="4" t="str">
        <f t="shared" si="854"/>
        <v>u:u</v>
      </c>
      <c r="GL1060" s="11"/>
      <c r="GM1060" s="4" t="str">
        <f t="shared" si="863"/>
        <v>::</v>
      </c>
      <c r="GN1060" s="4" t="str">
        <f t="shared" si="863"/>
        <v>::</v>
      </c>
      <c r="GO1060" s="4" t="str">
        <f t="shared" si="863"/>
        <v>::</v>
      </c>
      <c r="GP1060" s="4" t="str">
        <f t="shared" si="855"/>
        <v>1</v>
      </c>
    </row>
    <row r="1061" spans="1:198" ht="28" customHeight="1">
      <c r="A1061" s="5" t="s">
        <v>5681</v>
      </c>
      <c r="B1061" s="5" t="s">
        <v>5683</v>
      </c>
      <c r="C1061" s="5" t="s">
        <v>5681</v>
      </c>
      <c r="D1061" s="9" t="str">
        <f t="shared" si="828"/>
        <v>u</v>
      </c>
      <c r="E1061" s="9" t="str">
        <f t="shared" si="829"/>
        <v xml:space="preserve"> / （MKSトークリップアルミ）</v>
      </c>
      <c r="F1061" s="9" t="str">
        <f t="shared" si="830"/>
        <v xml:space="preserve"> / （MKSトークリップアルミ）</v>
      </c>
      <c r="G1061" s="5">
        <v>2520</v>
      </c>
      <c r="H1061" s="9">
        <f t="shared" si="831"/>
        <v>2520</v>
      </c>
      <c r="I1061" s="9" t="str">
        <f t="shared" si="832"/>
        <v>0</v>
      </c>
      <c r="J1061" s="9" t="str">
        <f t="shared" si="833"/>
        <v>1</v>
      </c>
      <c r="P1061" s="9" t="str">
        <f t="shared" si="834"/>
        <v>MKSトークリップアルミ</v>
      </c>
      <c r="AI1061" s="9" t="str">
        <f t="shared" si="835"/>
        <v>http://image.rakuten.co.jp/brotures/cabinet/items/mks/pdl_toe_alloy.jpg</v>
      </c>
      <c r="AS1061" s="9" t="str">
        <f t="shared" si="857"/>
        <v>1</v>
      </c>
      <c r="AT1061" s="9" t="str">
        <f t="shared" si="857"/>
        <v>1</v>
      </c>
      <c r="AU1061" s="9" t="str">
        <f t="shared" si="836"/>
        <v>0</v>
      </c>
      <c r="AV1061" s="9" t="str">
        <f t="shared" si="837"/>
        <v>1</v>
      </c>
      <c r="AW1061" s="9" t="str">
        <f t="shared" si="858"/>
        <v>0</v>
      </c>
      <c r="AX1061" s="9" t="str">
        <f t="shared" si="858"/>
        <v>0</v>
      </c>
      <c r="AY1061" s="11"/>
      <c r="AZ1061" s="11"/>
      <c r="BA1061" s="11"/>
      <c r="BB1061" s="9" t="str">
        <f t="shared" si="838"/>
        <v>-1</v>
      </c>
      <c r="BC1061" s="9" t="str">
        <f t="shared" si="839"/>
        <v>0</v>
      </c>
      <c r="BG1061" s="5" t="s">
        <v>277</v>
      </c>
      <c r="BH1061" s="5" t="s">
        <v>8509</v>
      </c>
      <c r="CS1061" s="9" t="str">
        <f t="shared" si="840"/>
        <v>0</v>
      </c>
      <c r="CT1061" s="9" t="str">
        <f t="shared" si="841"/>
        <v>&lt;iframe src="http://www.rakuten.ne.jp/gold/brotures/spec/mks/pdl_toe_alloy.html" frameborder="0" id="spec-content" scrolling="no"&gt;&lt;/iframe&gt;</v>
      </c>
      <c r="CU1061" s="9" t="str">
        <f t="shared" si="842"/>
        <v/>
      </c>
      <c r="CV1061" s="9" t="str">
        <f t="shared" si="843"/>
        <v>&lt;div class="row-fluid"&gt;&lt;iframe src="http://www.rakuten.ne.jp/gold/brotures/items/mks/pdl_toe_alloy.html" frameborder="0" id="skin-product" scrolling="no"&gt;&lt;/iframe&gt;&lt;/div&gt;</v>
      </c>
      <c r="CW1061" s="11" t="str">
        <f t="shared" si="844"/>
        <v/>
      </c>
      <c r="CX1061" t="s">
        <v>5681</v>
      </c>
      <c r="CY1061" s="9" t="str">
        <f t="shared" si="845"/>
        <v>0</v>
      </c>
      <c r="CZ1061" s="11"/>
      <c r="DA1061" s="11"/>
      <c r="DB1061" s="11"/>
      <c r="DC1061" s="11"/>
      <c r="DD1061" s="9" t="str">
        <f t="shared" si="846"/>
        <v/>
      </c>
      <c r="DI1061" s="9" t="str">
        <f t="shared" si="847"/>
        <v/>
      </c>
      <c r="DT1061" s="9">
        <f>VLOOKUP(BG1061,ディレクトリID!A:B,2)</f>
        <v>407697</v>
      </c>
      <c r="DV1061" s="4" t="str">
        <f t="shared" si="848"/>
        <v>【ペダル＆ストラップ　MKS】</v>
      </c>
      <c r="DW1061" s="4" t="str">
        <f t="shared" si="849"/>
        <v>【ペダル＆ストラップ　MKS】</v>
      </c>
      <c r="DX1061" s="9">
        <f t="shared" si="850"/>
        <v>4</v>
      </c>
      <c r="DY1061" s="11"/>
      <c r="DZ1061" s="9" t="str">
        <f t="shared" si="859"/>
        <v>1</v>
      </c>
      <c r="EA1061" s="9" t="str">
        <f t="shared" si="859"/>
        <v>1</v>
      </c>
      <c r="EB1061" s="11"/>
      <c r="EC1061" s="11"/>
      <c r="ED1061" s="11"/>
      <c r="EE1061" s="9" t="str">
        <f t="shared" si="851"/>
        <v>0</v>
      </c>
      <c r="EO1061" s="5" t="s">
        <v>428</v>
      </c>
      <c r="EP1061" s="8" t="s">
        <v>429</v>
      </c>
      <c r="EQ1061" s="8" t="s">
        <v>429</v>
      </c>
      <c r="ER1061" s="8" t="s">
        <v>209</v>
      </c>
      <c r="ES1061" s="8" t="s">
        <v>430</v>
      </c>
      <c r="ET1061" s="9" t="str">
        <f t="shared" si="852"/>
        <v>2</v>
      </c>
      <c r="EU1061" s="11"/>
      <c r="EV1061" s="11"/>
      <c r="EW1061" s="11"/>
      <c r="EX1061" s="9" t="str">
        <f t="shared" si="860"/>
        <v>0</v>
      </c>
      <c r="EY1061" s="9" t="str">
        <f t="shared" si="860"/>
        <v>0</v>
      </c>
      <c r="EZ1061" s="11"/>
      <c r="FA1061" s="11"/>
      <c r="FB1061" s="9" t="str">
        <f t="shared" si="861"/>
        <v>0</v>
      </c>
      <c r="FC1061" s="9" t="str">
        <f t="shared" si="861"/>
        <v>0</v>
      </c>
      <c r="FD1061" s="9" t="str">
        <f t="shared" si="853"/>
        <v>1</v>
      </c>
      <c r="FE1061" s="9" t="str">
        <f t="shared" si="862"/>
        <v>1</v>
      </c>
      <c r="FF1061" s="9" t="str">
        <f t="shared" si="862"/>
        <v>1</v>
      </c>
      <c r="GJ1061" s="4" t="str">
        <f t="shared" si="856"/>
        <v>パーツ\ペダル＆ストラップ:ブランド\MKS</v>
      </c>
      <c r="GK1061" s="4" t="str">
        <f t="shared" si="854"/>
        <v>u:u</v>
      </c>
      <c r="GL1061" s="11"/>
      <c r="GM1061" s="4" t="str">
        <f t="shared" si="863"/>
        <v>::</v>
      </c>
      <c r="GN1061" s="4" t="str">
        <f t="shared" si="863"/>
        <v>::</v>
      </c>
      <c r="GO1061" s="4" t="str">
        <f t="shared" si="863"/>
        <v>::</v>
      </c>
      <c r="GP1061" s="4" t="str">
        <f t="shared" si="855"/>
        <v>1</v>
      </c>
    </row>
    <row r="1062" spans="1:198" ht="28" customHeight="1">
      <c r="A1062" s="5" t="s">
        <v>5687</v>
      </c>
      <c r="B1062" s="5" t="s">
        <v>5689</v>
      </c>
      <c r="C1062" s="5" t="s">
        <v>5687</v>
      </c>
      <c r="D1062" s="9" t="str">
        <f t="shared" si="828"/>
        <v>u</v>
      </c>
      <c r="E1062" s="9" t="str">
        <f t="shared" si="829"/>
        <v xml:space="preserve"> / （grungeトークリップ）</v>
      </c>
      <c r="F1062" s="9" t="str">
        <f t="shared" si="830"/>
        <v xml:space="preserve"> / （grungeトークリップ）</v>
      </c>
      <c r="G1062" s="5">
        <v>735</v>
      </c>
      <c r="H1062" s="9">
        <f t="shared" si="831"/>
        <v>735</v>
      </c>
      <c r="I1062" s="9" t="str">
        <f t="shared" si="832"/>
        <v>0</v>
      </c>
      <c r="J1062" s="9" t="str">
        <f t="shared" si="833"/>
        <v>1</v>
      </c>
      <c r="P1062" s="9" t="str">
        <f t="shared" si="834"/>
        <v>grungeトークリップ</v>
      </c>
      <c r="AI1062" s="9" t="str">
        <f t="shared" si="835"/>
        <v>http://image.rakuten.co.jp/brotures/cabinet/items/grunge/pdl_toe_clip.jpg</v>
      </c>
      <c r="AS1062" s="9" t="str">
        <f t="shared" ref="AS1062:AT1081" si="864">IF($A1062&lt;&gt;"","1","")</f>
        <v>1</v>
      </c>
      <c r="AT1062" s="9" t="str">
        <f t="shared" si="864"/>
        <v>1</v>
      </c>
      <c r="AU1062" s="9" t="str">
        <f t="shared" si="836"/>
        <v>0</v>
      </c>
      <c r="AV1062" s="9" t="str">
        <f t="shared" si="837"/>
        <v>1</v>
      </c>
      <c r="AW1062" s="9" t="str">
        <f t="shared" ref="AW1062:AX1081" si="865">IF($A1062&lt;&gt;"","0","")</f>
        <v>0</v>
      </c>
      <c r="AX1062" s="9" t="str">
        <f t="shared" si="865"/>
        <v>0</v>
      </c>
      <c r="AY1062" s="11"/>
      <c r="AZ1062" s="11"/>
      <c r="BA1062" s="11"/>
      <c r="BB1062" s="9" t="str">
        <f t="shared" si="838"/>
        <v>-1</v>
      </c>
      <c r="BC1062" s="9" t="str">
        <f t="shared" si="839"/>
        <v>0</v>
      </c>
      <c r="BG1062" s="5" t="s">
        <v>277</v>
      </c>
      <c r="BH1062" s="5" t="s">
        <v>438</v>
      </c>
      <c r="CS1062" s="9" t="str">
        <f t="shared" si="840"/>
        <v>0</v>
      </c>
      <c r="CT1062" s="9" t="str">
        <f t="shared" si="841"/>
        <v>&lt;iframe src="http://www.rakuten.ne.jp/gold/brotures/spec/grunge/pdl_toe_clip.html" frameborder="0" id="spec-content" scrolling="no"&gt;&lt;/iframe&gt;</v>
      </c>
      <c r="CU1062" s="9" t="str">
        <f t="shared" si="842"/>
        <v/>
      </c>
      <c r="CV1062" s="9" t="str">
        <f t="shared" si="843"/>
        <v>&lt;div class="row-fluid"&gt;&lt;iframe src="http://www.rakuten.ne.jp/gold/brotures/items/grunge/pdl_toe_clip.html" frameborder="0" id="skin-product" scrolling="no"&gt;&lt;/iframe&gt;&lt;/div&gt;</v>
      </c>
      <c r="CW1062" s="11" t="str">
        <f t="shared" si="844"/>
        <v/>
      </c>
      <c r="CX1062" t="s">
        <v>5687</v>
      </c>
      <c r="CY1062" s="9" t="str">
        <f t="shared" si="845"/>
        <v>0</v>
      </c>
      <c r="CZ1062" s="11"/>
      <c r="DA1062" s="11"/>
      <c r="DB1062" s="11"/>
      <c r="DC1062" s="11"/>
      <c r="DD1062" s="9" t="str">
        <f t="shared" si="846"/>
        <v/>
      </c>
      <c r="DI1062" s="9" t="str">
        <f t="shared" si="847"/>
        <v/>
      </c>
      <c r="DT1062" s="9">
        <f>VLOOKUP(BG1062,ディレクトリID!A:B,2)</f>
        <v>407697</v>
      </c>
      <c r="DV1062" s="4" t="str">
        <f t="shared" si="848"/>
        <v>【ペダル＆ストラップ　grunge】</v>
      </c>
      <c r="DW1062" s="4" t="str">
        <f t="shared" si="849"/>
        <v>【ペダル＆ストラップ　grunge】</v>
      </c>
      <c r="DX1062" s="9">
        <f t="shared" si="850"/>
        <v>4</v>
      </c>
      <c r="DY1062" s="11"/>
      <c r="DZ1062" s="9" t="str">
        <f t="shared" ref="DZ1062:EA1081" si="866">IF($A1062&lt;&gt;"","1","")</f>
        <v>1</v>
      </c>
      <c r="EA1062" s="9" t="str">
        <f t="shared" si="866"/>
        <v>1</v>
      </c>
      <c r="EB1062" s="11"/>
      <c r="EC1062" s="11"/>
      <c r="ED1062" s="11"/>
      <c r="EE1062" s="9" t="str">
        <f t="shared" si="851"/>
        <v>0</v>
      </c>
      <c r="EO1062" s="5" t="s">
        <v>428</v>
      </c>
      <c r="EP1062" s="8" t="s">
        <v>429</v>
      </c>
      <c r="EQ1062" s="8" t="s">
        <v>429</v>
      </c>
      <c r="ER1062" s="8" t="s">
        <v>209</v>
      </c>
      <c r="ES1062" s="8" t="s">
        <v>430</v>
      </c>
      <c r="ET1062" s="9" t="str">
        <f t="shared" si="852"/>
        <v>2</v>
      </c>
      <c r="EU1062" s="11"/>
      <c r="EV1062" s="11"/>
      <c r="EW1062" s="11"/>
      <c r="EX1062" s="9" t="str">
        <f t="shared" ref="EX1062:EY1081" si="867">IF($A1062&lt;&gt;"","0","")</f>
        <v>0</v>
      </c>
      <c r="EY1062" s="9" t="str">
        <f t="shared" si="867"/>
        <v>0</v>
      </c>
      <c r="EZ1062" s="11"/>
      <c r="FA1062" s="11"/>
      <c r="FB1062" s="9" t="str">
        <f t="shared" ref="FB1062:FC1081" si="868">IF($A1062&lt;&gt;"","0","")</f>
        <v>0</v>
      </c>
      <c r="FC1062" s="9" t="str">
        <f t="shared" si="868"/>
        <v>0</v>
      </c>
      <c r="FD1062" s="9" t="str">
        <f t="shared" si="853"/>
        <v>1</v>
      </c>
      <c r="FE1062" s="9" t="str">
        <f t="shared" ref="FE1062:FF1081" si="869">IF($BG1062="完成車","3","1")</f>
        <v>1</v>
      </c>
      <c r="FF1062" s="9" t="str">
        <f t="shared" si="869"/>
        <v>1</v>
      </c>
      <c r="GJ1062" s="4" t="str">
        <f t="shared" si="856"/>
        <v>パーツ\ペダル＆ストラップ:ブランド\grunge</v>
      </c>
      <c r="GK1062" s="4" t="str">
        <f t="shared" si="854"/>
        <v>u:u</v>
      </c>
      <c r="GL1062" s="11"/>
      <c r="GM1062" s="4" t="str">
        <f t="shared" ref="GM1062:GO1081" si="870">IF($A1062&lt;&gt;"","::","")</f>
        <v>::</v>
      </c>
      <c r="GN1062" s="4" t="str">
        <f t="shared" si="870"/>
        <v>::</v>
      </c>
      <c r="GO1062" s="4" t="str">
        <f t="shared" si="870"/>
        <v>::</v>
      </c>
      <c r="GP1062" s="4" t="str">
        <f t="shared" si="855"/>
        <v>1</v>
      </c>
    </row>
    <row r="1063" spans="1:198" ht="28" customHeight="1">
      <c r="A1063" s="5" t="s">
        <v>5693</v>
      </c>
      <c r="B1063" s="5" t="s">
        <v>5695</v>
      </c>
      <c r="C1063" s="5" t="s">
        <v>5693</v>
      </c>
      <c r="D1063" s="9" t="str">
        <f t="shared" si="828"/>
        <v>u</v>
      </c>
      <c r="E1063" s="9" t="str">
        <f t="shared" si="829"/>
        <v xml:space="preserve"> / （RITCHEYCOMPV2ペダル）</v>
      </c>
      <c r="F1063" s="9" t="str">
        <f t="shared" si="830"/>
        <v xml:space="preserve"> / （RITCHEYCOMPV2ペダル）</v>
      </c>
      <c r="G1063" s="5">
        <v>7203</v>
      </c>
      <c r="H1063" s="9">
        <f t="shared" si="831"/>
        <v>7203</v>
      </c>
      <c r="I1063" s="9" t="str">
        <f t="shared" si="832"/>
        <v>0</v>
      </c>
      <c r="J1063" s="9" t="str">
        <f t="shared" si="833"/>
        <v>1</v>
      </c>
      <c r="P1063" s="9" t="str">
        <f t="shared" si="834"/>
        <v>RITCHEYCOMPV2ペダル</v>
      </c>
      <c r="AI1063" s="9" t="str">
        <f t="shared" si="835"/>
        <v>http://image.rakuten.co.jp/brotures/cabinet/items/ritchey/pdl_v2.jpg</v>
      </c>
      <c r="AS1063" s="9" t="str">
        <f t="shared" si="864"/>
        <v>1</v>
      </c>
      <c r="AT1063" s="9" t="str">
        <f t="shared" si="864"/>
        <v>1</v>
      </c>
      <c r="AU1063" s="9" t="str">
        <f t="shared" si="836"/>
        <v>0</v>
      </c>
      <c r="AV1063" s="9" t="str">
        <f t="shared" si="837"/>
        <v>1</v>
      </c>
      <c r="AW1063" s="9" t="str">
        <f t="shared" si="865"/>
        <v>0</v>
      </c>
      <c r="AX1063" s="9" t="str">
        <f t="shared" si="865"/>
        <v>0</v>
      </c>
      <c r="AY1063" s="11"/>
      <c r="AZ1063" s="11"/>
      <c r="BA1063" s="11"/>
      <c r="BB1063" s="9" t="str">
        <f t="shared" si="838"/>
        <v>-1</v>
      </c>
      <c r="BC1063" s="9" t="str">
        <f t="shared" si="839"/>
        <v>0</v>
      </c>
      <c r="BG1063" s="5" t="s">
        <v>277</v>
      </c>
      <c r="BH1063" s="5" t="s">
        <v>8513</v>
      </c>
      <c r="CS1063" s="9" t="str">
        <f t="shared" si="840"/>
        <v>0</v>
      </c>
      <c r="CT1063" s="9" t="str">
        <f t="shared" si="841"/>
        <v>&lt;iframe src="http://www.rakuten.ne.jp/gold/brotures/spec/ritchey/pdl_v2.html" frameborder="0" id="spec-content" scrolling="no"&gt;&lt;/iframe&gt;</v>
      </c>
      <c r="CU1063" s="9" t="str">
        <f t="shared" si="842"/>
        <v/>
      </c>
      <c r="CV1063" s="9" t="str">
        <f t="shared" si="843"/>
        <v>&lt;div class="row-fluid"&gt;&lt;iframe src="http://www.rakuten.ne.jp/gold/brotures/items/ritchey/pdl_v2.html" frameborder="0" id="skin-product" scrolling="no"&gt;&lt;/iframe&gt;&lt;/div&gt;</v>
      </c>
      <c r="CW1063" s="11" t="str">
        <f t="shared" si="844"/>
        <v/>
      </c>
      <c r="CX1063" t="s">
        <v>5693</v>
      </c>
      <c r="CY1063" s="9" t="str">
        <f t="shared" si="845"/>
        <v>0</v>
      </c>
      <c r="CZ1063" s="11"/>
      <c r="DA1063" s="11"/>
      <c r="DB1063" s="11"/>
      <c r="DC1063" s="11"/>
      <c r="DD1063" s="9" t="str">
        <f t="shared" si="846"/>
        <v/>
      </c>
      <c r="DI1063" s="9" t="str">
        <f t="shared" si="847"/>
        <v/>
      </c>
      <c r="DT1063" s="9">
        <f>VLOOKUP(BG1063,ディレクトリID!A:B,2)</f>
        <v>407697</v>
      </c>
      <c r="DV1063" s="4" t="str">
        <f t="shared" si="848"/>
        <v>【ペダル＆ストラップ　RITCHEY】</v>
      </c>
      <c r="DW1063" s="4" t="str">
        <f t="shared" si="849"/>
        <v>【ペダル＆ストラップ　RITCHEY】</v>
      </c>
      <c r="DX1063" s="9">
        <f t="shared" si="850"/>
        <v>4</v>
      </c>
      <c r="DY1063" s="11"/>
      <c r="DZ1063" s="9" t="str">
        <f t="shared" si="866"/>
        <v>1</v>
      </c>
      <c r="EA1063" s="9" t="str">
        <f t="shared" si="866"/>
        <v>1</v>
      </c>
      <c r="EB1063" s="11"/>
      <c r="EC1063" s="11"/>
      <c r="ED1063" s="11"/>
      <c r="EE1063" s="9" t="str">
        <f t="shared" si="851"/>
        <v>0</v>
      </c>
      <c r="EO1063" s="5" t="s">
        <v>428</v>
      </c>
      <c r="EP1063" s="8" t="s">
        <v>429</v>
      </c>
      <c r="EQ1063" s="8" t="s">
        <v>429</v>
      </c>
      <c r="ER1063" s="8" t="s">
        <v>209</v>
      </c>
      <c r="ES1063" s="8" t="s">
        <v>430</v>
      </c>
      <c r="ET1063" s="9" t="str">
        <f t="shared" si="852"/>
        <v>2</v>
      </c>
      <c r="EU1063" s="11"/>
      <c r="EV1063" s="11"/>
      <c r="EW1063" s="11"/>
      <c r="EX1063" s="9" t="str">
        <f t="shared" si="867"/>
        <v>0</v>
      </c>
      <c r="EY1063" s="9" t="str">
        <f t="shared" si="867"/>
        <v>0</v>
      </c>
      <c r="EZ1063" s="11"/>
      <c r="FA1063" s="11"/>
      <c r="FB1063" s="9" t="str">
        <f t="shared" si="868"/>
        <v>0</v>
      </c>
      <c r="FC1063" s="9" t="str">
        <f t="shared" si="868"/>
        <v>0</v>
      </c>
      <c r="FD1063" s="9" t="str">
        <f t="shared" si="853"/>
        <v>1</v>
      </c>
      <c r="FE1063" s="9" t="str">
        <f t="shared" si="869"/>
        <v>1</v>
      </c>
      <c r="FF1063" s="9" t="str">
        <f t="shared" si="869"/>
        <v>1</v>
      </c>
      <c r="GJ1063" s="4" t="str">
        <f t="shared" si="856"/>
        <v>パーツ\ペダル＆ストラップ:ブランド\RITCHEY</v>
      </c>
      <c r="GK1063" s="4" t="str">
        <f t="shared" si="854"/>
        <v>u:u</v>
      </c>
      <c r="GL1063" s="11"/>
      <c r="GM1063" s="4" t="str">
        <f t="shared" si="870"/>
        <v>::</v>
      </c>
      <c r="GN1063" s="4" t="str">
        <f t="shared" si="870"/>
        <v>::</v>
      </c>
      <c r="GO1063" s="4" t="str">
        <f t="shared" si="870"/>
        <v>::</v>
      </c>
      <c r="GP1063" s="4" t="str">
        <f t="shared" si="855"/>
        <v>1</v>
      </c>
    </row>
    <row r="1064" spans="1:198" ht="28" customHeight="1">
      <c r="A1064" s="5" t="s">
        <v>5699</v>
      </c>
      <c r="B1064" s="5" t="s">
        <v>5701</v>
      </c>
      <c r="C1064" s="5" t="s">
        <v>5699</v>
      </c>
      <c r="D1064" s="9" t="str">
        <f t="shared" si="828"/>
        <v>u</v>
      </c>
      <c r="E1064" s="9" t="str">
        <f t="shared" si="829"/>
        <v xml:space="preserve"> / （RITCHEYCOMPV3ペダル）</v>
      </c>
      <c r="F1064" s="9" t="str">
        <f t="shared" si="830"/>
        <v xml:space="preserve"> / （RITCHEYCOMPV3ペダル）</v>
      </c>
      <c r="G1064" s="5">
        <v>6983</v>
      </c>
      <c r="H1064" s="9">
        <f t="shared" si="831"/>
        <v>6983</v>
      </c>
      <c r="I1064" s="9" t="str">
        <f t="shared" si="832"/>
        <v>0</v>
      </c>
      <c r="J1064" s="9" t="str">
        <f t="shared" si="833"/>
        <v>1</v>
      </c>
      <c r="P1064" s="9" t="str">
        <f t="shared" si="834"/>
        <v>RITCHEYCOMPV3ペダル</v>
      </c>
      <c r="AI1064" s="9" t="str">
        <f t="shared" si="835"/>
        <v>http://image.rakuten.co.jp/brotures/cabinet/items/ritchey/pdl_v3.jpg</v>
      </c>
      <c r="AS1064" s="9" t="str">
        <f t="shared" si="864"/>
        <v>1</v>
      </c>
      <c r="AT1064" s="9" t="str">
        <f t="shared" si="864"/>
        <v>1</v>
      </c>
      <c r="AU1064" s="9" t="str">
        <f t="shared" si="836"/>
        <v>0</v>
      </c>
      <c r="AV1064" s="9" t="str">
        <f t="shared" si="837"/>
        <v>1</v>
      </c>
      <c r="AW1064" s="9" t="str">
        <f t="shared" si="865"/>
        <v>0</v>
      </c>
      <c r="AX1064" s="9" t="str">
        <f t="shared" si="865"/>
        <v>0</v>
      </c>
      <c r="AY1064" s="11"/>
      <c r="AZ1064" s="11"/>
      <c r="BA1064" s="11"/>
      <c r="BB1064" s="9" t="str">
        <f t="shared" si="838"/>
        <v>-1</v>
      </c>
      <c r="BC1064" s="9" t="str">
        <f t="shared" si="839"/>
        <v>0</v>
      </c>
      <c r="BG1064" s="5" t="s">
        <v>277</v>
      </c>
      <c r="BH1064" s="5" t="s">
        <v>8513</v>
      </c>
      <c r="CS1064" s="9" t="str">
        <f t="shared" si="840"/>
        <v>0</v>
      </c>
      <c r="CT1064" s="9" t="str">
        <f t="shared" si="841"/>
        <v>&lt;iframe src="http://www.rakuten.ne.jp/gold/brotures/spec/ritchey/pdl_v3.html" frameborder="0" id="spec-content" scrolling="no"&gt;&lt;/iframe&gt;</v>
      </c>
      <c r="CU1064" s="9" t="str">
        <f t="shared" si="842"/>
        <v/>
      </c>
      <c r="CV1064" s="9" t="str">
        <f t="shared" si="843"/>
        <v>&lt;div class="row-fluid"&gt;&lt;iframe src="http://www.rakuten.ne.jp/gold/brotures/items/ritchey/pdl_v3.html" frameborder="0" id="skin-product" scrolling="no"&gt;&lt;/iframe&gt;&lt;/div&gt;</v>
      </c>
      <c r="CW1064" s="11" t="str">
        <f t="shared" si="844"/>
        <v/>
      </c>
      <c r="CX1064" t="s">
        <v>5699</v>
      </c>
      <c r="CY1064" s="9" t="str">
        <f t="shared" si="845"/>
        <v>0</v>
      </c>
      <c r="CZ1064" s="11"/>
      <c r="DA1064" s="11"/>
      <c r="DB1064" s="11"/>
      <c r="DC1064" s="11"/>
      <c r="DD1064" s="9" t="str">
        <f t="shared" si="846"/>
        <v/>
      </c>
      <c r="DI1064" s="9" t="str">
        <f t="shared" si="847"/>
        <v/>
      </c>
      <c r="DT1064" s="9">
        <f>VLOOKUP(BG1064,ディレクトリID!A:B,2)</f>
        <v>407697</v>
      </c>
      <c r="DV1064" s="4" t="str">
        <f t="shared" si="848"/>
        <v>【ペダル＆ストラップ　RITCHEY】</v>
      </c>
      <c r="DW1064" s="4" t="str">
        <f t="shared" si="849"/>
        <v>【ペダル＆ストラップ　RITCHEY】</v>
      </c>
      <c r="DX1064" s="9">
        <f t="shared" si="850"/>
        <v>4</v>
      </c>
      <c r="DY1064" s="11"/>
      <c r="DZ1064" s="9" t="str">
        <f t="shared" si="866"/>
        <v>1</v>
      </c>
      <c r="EA1064" s="9" t="str">
        <f t="shared" si="866"/>
        <v>1</v>
      </c>
      <c r="EB1064" s="11"/>
      <c r="EC1064" s="11"/>
      <c r="ED1064" s="11"/>
      <c r="EE1064" s="9" t="str">
        <f t="shared" si="851"/>
        <v>0</v>
      </c>
      <c r="EO1064" s="5" t="s">
        <v>428</v>
      </c>
      <c r="EP1064" s="8" t="s">
        <v>429</v>
      </c>
      <c r="EQ1064" s="8" t="s">
        <v>429</v>
      </c>
      <c r="ER1064" s="8" t="s">
        <v>209</v>
      </c>
      <c r="ES1064" s="8" t="s">
        <v>430</v>
      </c>
      <c r="ET1064" s="9" t="str">
        <f t="shared" si="852"/>
        <v>2</v>
      </c>
      <c r="EU1064" s="11"/>
      <c r="EV1064" s="11"/>
      <c r="EW1064" s="11"/>
      <c r="EX1064" s="9" t="str">
        <f t="shared" si="867"/>
        <v>0</v>
      </c>
      <c r="EY1064" s="9" t="str">
        <f t="shared" si="867"/>
        <v>0</v>
      </c>
      <c r="EZ1064" s="11"/>
      <c r="FA1064" s="11"/>
      <c r="FB1064" s="9" t="str">
        <f t="shared" si="868"/>
        <v>0</v>
      </c>
      <c r="FC1064" s="9" t="str">
        <f t="shared" si="868"/>
        <v>0</v>
      </c>
      <c r="FD1064" s="9" t="str">
        <f t="shared" si="853"/>
        <v>1</v>
      </c>
      <c r="FE1064" s="9" t="str">
        <f t="shared" si="869"/>
        <v>1</v>
      </c>
      <c r="FF1064" s="9" t="str">
        <f t="shared" si="869"/>
        <v>1</v>
      </c>
      <c r="GJ1064" s="4" t="str">
        <f t="shared" si="856"/>
        <v>パーツ\ペダル＆ストラップ:ブランド\RITCHEY</v>
      </c>
      <c r="GK1064" s="4" t="str">
        <f t="shared" si="854"/>
        <v>u:u</v>
      </c>
      <c r="GL1064" s="11"/>
      <c r="GM1064" s="4" t="str">
        <f t="shared" si="870"/>
        <v>::</v>
      </c>
      <c r="GN1064" s="4" t="str">
        <f t="shared" si="870"/>
        <v>::</v>
      </c>
      <c r="GO1064" s="4" t="str">
        <f t="shared" si="870"/>
        <v>::</v>
      </c>
      <c r="GP1064" s="4" t="str">
        <f t="shared" si="855"/>
        <v>1</v>
      </c>
    </row>
    <row r="1065" spans="1:198" ht="28" customHeight="1">
      <c r="A1065" s="5" t="s">
        <v>5705</v>
      </c>
      <c r="B1065" s="5" t="s">
        <v>5707</v>
      </c>
      <c r="C1065" s="5" t="s">
        <v>5705</v>
      </c>
      <c r="D1065" s="9" t="str">
        <f t="shared" si="828"/>
        <v>u</v>
      </c>
      <c r="E1065" s="9" t="str">
        <f t="shared" si="829"/>
        <v xml:space="preserve"> / （RITCHEYWCSV4Mountainペダル）</v>
      </c>
      <c r="F1065" s="9" t="str">
        <f t="shared" si="830"/>
        <v xml:space="preserve"> / （RITCHEYWCSV4Mountainペダル）</v>
      </c>
      <c r="G1065" s="5">
        <v>23100</v>
      </c>
      <c r="H1065" s="9">
        <f t="shared" si="831"/>
        <v>23100</v>
      </c>
      <c r="I1065" s="9" t="str">
        <f t="shared" si="832"/>
        <v>0</v>
      </c>
      <c r="J1065" s="9" t="str">
        <f t="shared" si="833"/>
        <v>1</v>
      </c>
      <c r="P1065" s="9" t="str">
        <f t="shared" si="834"/>
        <v>RITCHEYWCSV4Mountainペダル</v>
      </c>
      <c r="AI1065" s="9" t="str">
        <f t="shared" si="835"/>
        <v>http://image.rakuten.co.jp/brotures/cabinet/items/ritchey/pdl_v4_mountain.jpg</v>
      </c>
      <c r="AS1065" s="9" t="str">
        <f t="shared" si="864"/>
        <v>1</v>
      </c>
      <c r="AT1065" s="9" t="str">
        <f t="shared" si="864"/>
        <v>1</v>
      </c>
      <c r="AU1065" s="9" t="str">
        <f t="shared" si="836"/>
        <v>0</v>
      </c>
      <c r="AV1065" s="9" t="str">
        <f t="shared" si="837"/>
        <v>1</v>
      </c>
      <c r="AW1065" s="9" t="str">
        <f t="shared" si="865"/>
        <v>0</v>
      </c>
      <c r="AX1065" s="9" t="str">
        <f t="shared" si="865"/>
        <v>0</v>
      </c>
      <c r="AY1065" s="11"/>
      <c r="AZ1065" s="11"/>
      <c r="BA1065" s="11"/>
      <c r="BB1065" s="9" t="str">
        <f t="shared" si="838"/>
        <v>-1</v>
      </c>
      <c r="BC1065" s="9" t="str">
        <f t="shared" si="839"/>
        <v>0</v>
      </c>
      <c r="BG1065" s="5" t="s">
        <v>277</v>
      </c>
      <c r="BH1065" s="5" t="s">
        <v>8513</v>
      </c>
      <c r="CS1065" s="9" t="str">
        <f t="shared" si="840"/>
        <v>0</v>
      </c>
      <c r="CT1065" s="9" t="str">
        <f t="shared" si="841"/>
        <v>&lt;iframe src="http://www.rakuten.ne.jp/gold/brotures/spec/ritchey/pdl_v4_mountain.html" frameborder="0" id="spec-content" scrolling="no"&gt;&lt;/iframe&gt;</v>
      </c>
      <c r="CU1065" s="9" t="str">
        <f t="shared" si="842"/>
        <v/>
      </c>
      <c r="CV1065" s="9" t="str">
        <f t="shared" si="843"/>
        <v>&lt;div class="row-fluid"&gt;&lt;iframe src="http://www.rakuten.ne.jp/gold/brotures/items/ritchey/pdl_v4_mountain.html" frameborder="0" id="skin-product" scrolling="no"&gt;&lt;/iframe&gt;&lt;/div&gt;</v>
      </c>
      <c r="CW1065" s="11" t="str">
        <f t="shared" si="844"/>
        <v/>
      </c>
      <c r="CX1065" t="s">
        <v>5705</v>
      </c>
      <c r="CY1065" s="9" t="str">
        <f t="shared" si="845"/>
        <v>0</v>
      </c>
      <c r="CZ1065" s="11"/>
      <c r="DA1065" s="11"/>
      <c r="DB1065" s="11"/>
      <c r="DC1065" s="11"/>
      <c r="DD1065" s="9" t="str">
        <f t="shared" si="846"/>
        <v/>
      </c>
      <c r="DI1065" s="9" t="str">
        <f t="shared" si="847"/>
        <v/>
      </c>
      <c r="DT1065" s="9">
        <f>VLOOKUP(BG1065,ディレクトリID!A:B,2)</f>
        <v>407697</v>
      </c>
      <c r="DV1065" s="4" t="str">
        <f t="shared" si="848"/>
        <v>【ペダル＆ストラップ　RITCHEY】</v>
      </c>
      <c r="DW1065" s="4" t="str">
        <f t="shared" si="849"/>
        <v>【ペダル＆ストラップ　RITCHEY】</v>
      </c>
      <c r="DX1065" s="9">
        <f t="shared" si="850"/>
        <v>4</v>
      </c>
      <c r="DY1065" s="11"/>
      <c r="DZ1065" s="9" t="str">
        <f t="shared" si="866"/>
        <v>1</v>
      </c>
      <c r="EA1065" s="9" t="str">
        <f t="shared" si="866"/>
        <v>1</v>
      </c>
      <c r="EB1065" s="11"/>
      <c r="EC1065" s="11"/>
      <c r="ED1065" s="11"/>
      <c r="EE1065" s="9" t="str">
        <f t="shared" si="851"/>
        <v>0</v>
      </c>
      <c r="EO1065" s="5" t="s">
        <v>428</v>
      </c>
      <c r="EP1065" s="8" t="s">
        <v>429</v>
      </c>
      <c r="EQ1065" s="8" t="s">
        <v>429</v>
      </c>
      <c r="ER1065" s="8" t="s">
        <v>209</v>
      </c>
      <c r="ES1065" s="8" t="s">
        <v>430</v>
      </c>
      <c r="ET1065" s="9" t="str">
        <f t="shared" si="852"/>
        <v>2</v>
      </c>
      <c r="EU1065" s="11"/>
      <c r="EV1065" s="11"/>
      <c r="EW1065" s="11"/>
      <c r="EX1065" s="9" t="str">
        <f t="shared" si="867"/>
        <v>0</v>
      </c>
      <c r="EY1065" s="9" t="str">
        <f t="shared" si="867"/>
        <v>0</v>
      </c>
      <c r="EZ1065" s="11"/>
      <c r="FA1065" s="11"/>
      <c r="FB1065" s="9" t="str">
        <f t="shared" si="868"/>
        <v>0</v>
      </c>
      <c r="FC1065" s="9" t="str">
        <f t="shared" si="868"/>
        <v>0</v>
      </c>
      <c r="FD1065" s="9" t="str">
        <f t="shared" si="853"/>
        <v>1</v>
      </c>
      <c r="FE1065" s="9" t="str">
        <f t="shared" si="869"/>
        <v>1</v>
      </c>
      <c r="FF1065" s="9" t="str">
        <f t="shared" si="869"/>
        <v>1</v>
      </c>
      <c r="GJ1065" s="4" t="str">
        <f t="shared" si="856"/>
        <v>パーツ\ペダル＆ストラップ:ブランド\RITCHEY</v>
      </c>
      <c r="GK1065" s="4" t="str">
        <f t="shared" si="854"/>
        <v>u:u</v>
      </c>
      <c r="GL1065" s="11"/>
      <c r="GM1065" s="4" t="str">
        <f t="shared" si="870"/>
        <v>::</v>
      </c>
      <c r="GN1065" s="4" t="str">
        <f t="shared" si="870"/>
        <v>::</v>
      </c>
      <c r="GO1065" s="4" t="str">
        <f t="shared" si="870"/>
        <v>::</v>
      </c>
      <c r="GP1065" s="4" t="str">
        <f t="shared" si="855"/>
        <v>1</v>
      </c>
    </row>
    <row r="1066" spans="1:198" ht="28" customHeight="1">
      <c r="A1066" s="5" t="s">
        <v>5711</v>
      </c>
      <c r="B1066" s="5" t="s">
        <v>5713</v>
      </c>
      <c r="C1066" s="5" t="s">
        <v>5711</v>
      </c>
      <c r="D1066" s="9" t="str">
        <f t="shared" si="828"/>
        <v>u</v>
      </c>
      <c r="E1066" s="9" t="str">
        <f t="shared" si="829"/>
        <v xml:space="preserve"> / （grungeベッセルシートポストBLACK）</v>
      </c>
      <c r="F1066" s="9" t="str">
        <f t="shared" si="830"/>
        <v xml:space="preserve"> / （grungeベッセルシートポストBLACK）</v>
      </c>
      <c r="G1066" s="5">
        <v>3360</v>
      </c>
      <c r="H1066" s="9">
        <f t="shared" si="831"/>
        <v>3360</v>
      </c>
      <c r="I1066" s="9" t="str">
        <f t="shared" si="832"/>
        <v>0</v>
      </c>
      <c r="J1066" s="9" t="str">
        <f t="shared" si="833"/>
        <v>1</v>
      </c>
      <c r="P1066" s="9" t="str">
        <f t="shared" si="834"/>
        <v>grungeベッセルシートポストBLACK</v>
      </c>
      <c r="AI1066" s="9" t="str">
        <f t="shared" si="835"/>
        <v>http://image.rakuten.co.jp/brotures/cabinet/items/grunge/pdl_vessel_bk.jpg</v>
      </c>
      <c r="AS1066" s="9" t="str">
        <f t="shared" si="864"/>
        <v>1</v>
      </c>
      <c r="AT1066" s="9" t="str">
        <f t="shared" si="864"/>
        <v>1</v>
      </c>
      <c r="AU1066" s="9" t="str">
        <f t="shared" si="836"/>
        <v>0</v>
      </c>
      <c r="AV1066" s="9" t="str">
        <f t="shared" si="837"/>
        <v>1</v>
      </c>
      <c r="AW1066" s="9" t="str">
        <f t="shared" si="865"/>
        <v>0</v>
      </c>
      <c r="AX1066" s="9" t="str">
        <f t="shared" si="865"/>
        <v>0</v>
      </c>
      <c r="AY1066" s="11"/>
      <c r="AZ1066" s="11"/>
      <c r="BA1066" s="11"/>
      <c r="BB1066" s="9" t="str">
        <f t="shared" si="838"/>
        <v>-1</v>
      </c>
      <c r="BC1066" s="9" t="str">
        <f t="shared" si="839"/>
        <v>0</v>
      </c>
      <c r="BG1066" s="5" t="s">
        <v>547</v>
      </c>
      <c r="BH1066" s="5" t="s">
        <v>438</v>
      </c>
      <c r="CS1066" s="9" t="str">
        <f t="shared" si="840"/>
        <v>0</v>
      </c>
      <c r="CT1066" s="9" t="str">
        <f t="shared" si="841"/>
        <v>&lt;iframe src="http://www.rakuten.ne.jp/gold/brotures/spec/grunge/pdl_vessel_bk.html" frameborder="0" id="spec-content" scrolling="no"&gt;&lt;/iframe&gt;</v>
      </c>
      <c r="CU1066" s="9" t="str">
        <f t="shared" si="842"/>
        <v/>
      </c>
      <c r="CV1066" s="9" t="str">
        <f t="shared" si="843"/>
        <v>&lt;div class="row-fluid"&gt;&lt;iframe src="http://www.rakuten.ne.jp/gold/brotures/items/grunge/pdl_vessel_bk.html" frameborder="0" id="skin-product" scrolling="no"&gt;&lt;/iframe&gt;&lt;/div&gt;</v>
      </c>
      <c r="CW1066" s="11" t="str">
        <f t="shared" si="844"/>
        <v/>
      </c>
      <c r="CX1066" t="s">
        <v>5711</v>
      </c>
      <c r="CY1066" s="9" t="str">
        <f t="shared" si="845"/>
        <v>0</v>
      </c>
      <c r="CZ1066" s="11"/>
      <c r="DA1066" s="11"/>
      <c r="DB1066" s="11"/>
      <c r="DC1066" s="11"/>
      <c r="DD1066" s="9" t="str">
        <f t="shared" si="846"/>
        <v/>
      </c>
      <c r="DI1066" s="9" t="str">
        <f t="shared" si="847"/>
        <v/>
      </c>
      <c r="DT1066" s="9">
        <f>VLOOKUP(BG1066,ディレクトリID!A:B,2)</f>
        <v>563161</v>
      </c>
      <c r="DV1066" s="4" t="str">
        <f t="shared" si="848"/>
        <v>【シートポスト　grunge】</v>
      </c>
      <c r="DW1066" s="4" t="str">
        <f t="shared" si="849"/>
        <v>【シートポスト　grunge】</v>
      </c>
      <c r="DX1066" s="9">
        <f t="shared" si="850"/>
        <v>4</v>
      </c>
      <c r="DY1066" s="11"/>
      <c r="DZ1066" s="9" t="str">
        <f t="shared" si="866"/>
        <v>1</v>
      </c>
      <c r="EA1066" s="9" t="str">
        <f t="shared" si="866"/>
        <v>1</v>
      </c>
      <c r="EB1066" s="11"/>
      <c r="EC1066" s="11"/>
      <c r="ED1066" s="11"/>
      <c r="EE1066" s="9" t="str">
        <f t="shared" si="851"/>
        <v>0</v>
      </c>
      <c r="EO1066" s="5" t="s">
        <v>428</v>
      </c>
      <c r="EP1066" s="8" t="s">
        <v>429</v>
      </c>
      <c r="EQ1066" s="8" t="s">
        <v>429</v>
      </c>
      <c r="ER1066" s="8" t="s">
        <v>209</v>
      </c>
      <c r="ES1066" s="8" t="s">
        <v>430</v>
      </c>
      <c r="ET1066" s="9" t="str">
        <f t="shared" si="852"/>
        <v>2</v>
      </c>
      <c r="EU1066" s="11"/>
      <c r="EV1066" s="11"/>
      <c r="EW1066" s="11"/>
      <c r="EX1066" s="9" t="str">
        <f t="shared" si="867"/>
        <v>0</v>
      </c>
      <c r="EY1066" s="9" t="str">
        <f t="shared" si="867"/>
        <v>0</v>
      </c>
      <c r="EZ1066" s="11"/>
      <c r="FA1066" s="11"/>
      <c r="FB1066" s="9" t="str">
        <f t="shared" si="868"/>
        <v>0</v>
      </c>
      <c r="FC1066" s="9" t="str">
        <f t="shared" si="868"/>
        <v>0</v>
      </c>
      <c r="FD1066" s="9" t="str">
        <f t="shared" si="853"/>
        <v>1</v>
      </c>
      <c r="FE1066" s="9" t="str">
        <f t="shared" si="869"/>
        <v>1</v>
      </c>
      <c r="FF1066" s="9" t="str">
        <f t="shared" si="869"/>
        <v>1</v>
      </c>
      <c r="GJ1066" s="4" t="str">
        <f t="shared" si="856"/>
        <v>パーツ\シートポスト:ブランド\grunge</v>
      </c>
      <c r="GK1066" s="4" t="str">
        <f t="shared" si="854"/>
        <v>u:u</v>
      </c>
      <c r="GL1066" s="11"/>
      <c r="GM1066" s="4" t="str">
        <f t="shared" si="870"/>
        <v>::</v>
      </c>
      <c r="GN1066" s="4" t="str">
        <f t="shared" si="870"/>
        <v>::</v>
      </c>
      <c r="GO1066" s="4" t="str">
        <f t="shared" si="870"/>
        <v>::</v>
      </c>
      <c r="GP1066" s="4" t="str">
        <f t="shared" si="855"/>
        <v>1</v>
      </c>
    </row>
    <row r="1067" spans="1:198" ht="28" customHeight="1">
      <c r="A1067" s="5" t="s">
        <v>5717</v>
      </c>
      <c r="B1067" s="5" t="s">
        <v>5719</v>
      </c>
      <c r="C1067" s="5" t="s">
        <v>5717</v>
      </c>
      <c r="D1067" s="9" t="str">
        <f t="shared" si="828"/>
        <v>u</v>
      </c>
      <c r="E1067" s="9" t="str">
        <f t="shared" si="829"/>
        <v xml:space="preserve"> / （grungeベッセルシートポストWHITE）</v>
      </c>
      <c r="F1067" s="9" t="str">
        <f t="shared" si="830"/>
        <v xml:space="preserve"> / （grungeベッセルシートポストWHITE）</v>
      </c>
      <c r="G1067" s="5">
        <v>3780</v>
      </c>
      <c r="H1067" s="9">
        <f t="shared" si="831"/>
        <v>3780</v>
      </c>
      <c r="I1067" s="9" t="str">
        <f t="shared" si="832"/>
        <v>0</v>
      </c>
      <c r="J1067" s="9" t="str">
        <f t="shared" si="833"/>
        <v>1</v>
      </c>
      <c r="P1067" s="9" t="str">
        <f t="shared" si="834"/>
        <v>grungeベッセルシートポストWHITE</v>
      </c>
      <c r="AI1067" s="9" t="str">
        <f t="shared" si="835"/>
        <v>http://image.rakuten.co.jp/brotures/cabinet/items/grunge/pdl_vessel_wh.jpg</v>
      </c>
      <c r="AS1067" s="9" t="str">
        <f t="shared" si="864"/>
        <v>1</v>
      </c>
      <c r="AT1067" s="9" t="str">
        <f t="shared" si="864"/>
        <v>1</v>
      </c>
      <c r="AU1067" s="9" t="str">
        <f t="shared" si="836"/>
        <v>0</v>
      </c>
      <c r="AV1067" s="9" t="str">
        <f t="shared" si="837"/>
        <v>1</v>
      </c>
      <c r="AW1067" s="9" t="str">
        <f t="shared" si="865"/>
        <v>0</v>
      </c>
      <c r="AX1067" s="9" t="str">
        <f t="shared" si="865"/>
        <v>0</v>
      </c>
      <c r="AY1067" s="11"/>
      <c r="AZ1067" s="11"/>
      <c r="BA1067" s="11"/>
      <c r="BB1067" s="9" t="str">
        <f t="shared" si="838"/>
        <v>-1</v>
      </c>
      <c r="BC1067" s="9" t="str">
        <f t="shared" si="839"/>
        <v>0</v>
      </c>
      <c r="BG1067" s="5" t="s">
        <v>547</v>
      </c>
      <c r="BH1067" s="5" t="s">
        <v>438</v>
      </c>
      <c r="CS1067" s="9" t="str">
        <f t="shared" si="840"/>
        <v>0</v>
      </c>
      <c r="CT1067" s="9" t="str">
        <f t="shared" si="841"/>
        <v>&lt;iframe src="http://www.rakuten.ne.jp/gold/brotures/spec/grunge/pdl_vessel_wh.html" frameborder="0" id="spec-content" scrolling="no"&gt;&lt;/iframe&gt;</v>
      </c>
      <c r="CU1067" s="9" t="str">
        <f t="shared" si="842"/>
        <v/>
      </c>
      <c r="CV1067" s="9" t="str">
        <f t="shared" si="843"/>
        <v>&lt;div class="row-fluid"&gt;&lt;iframe src="http://www.rakuten.ne.jp/gold/brotures/items/grunge/pdl_vessel_wh.html" frameborder="0" id="skin-product" scrolling="no"&gt;&lt;/iframe&gt;&lt;/div&gt;</v>
      </c>
      <c r="CW1067" s="11" t="str">
        <f t="shared" si="844"/>
        <v/>
      </c>
      <c r="CX1067" t="s">
        <v>5717</v>
      </c>
      <c r="CY1067" s="9" t="str">
        <f t="shared" si="845"/>
        <v>0</v>
      </c>
      <c r="CZ1067" s="11"/>
      <c r="DA1067" s="11"/>
      <c r="DB1067" s="11"/>
      <c r="DC1067" s="11"/>
      <c r="DD1067" s="9" t="str">
        <f t="shared" si="846"/>
        <v/>
      </c>
      <c r="DI1067" s="9" t="str">
        <f t="shared" si="847"/>
        <v/>
      </c>
      <c r="DT1067" s="9">
        <f>VLOOKUP(BG1067,ディレクトリID!A:B,2)</f>
        <v>563161</v>
      </c>
      <c r="DV1067" s="4" t="str">
        <f t="shared" si="848"/>
        <v>【シートポスト　grunge】</v>
      </c>
      <c r="DW1067" s="4" t="str">
        <f t="shared" si="849"/>
        <v>【シートポスト　grunge】</v>
      </c>
      <c r="DX1067" s="9">
        <f t="shared" si="850"/>
        <v>4</v>
      </c>
      <c r="DY1067" s="11"/>
      <c r="DZ1067" s="9" t="str">
        <f t="shared" si="866"/>
        <v>1</v>
      </c>
      <c r="EA1067" s="9" t="str">
        <f t="shared" si="866"/>
        <v>1</v>
      </c>
      <c r="EB1067" s="11"/>
      <c r="EC1067" s="11"/>
      <c r="ED1067" s="11"/>
      <c r="EE1067" s="9" t="str">
        <f t="shared" si="851"/>
        <v>0</v>
      </c>
      <c r="EO1067" s="5" t="s">
        <v>428</v>
      </c>
      <c r="EP1067" s="8" t="s">
        <v>429</v>
      </c>
      <c r="EQ1067" s="8" t="s">
        <v>429</v>
      </c>
      <c r="ER1067" s="8" t="s">
        <v>209</v>
      </c>
      <c r="ES1067" s="8" t="s">
        <v>430</v>
      </c>
      <c r="ET1067" s="9" t="str">
        <f t="shared" si="852"/>
        <v>2</v>
      </c>
      <c r="EU1067" s="11"/>
      <c r="EV1067" s="11"/>
      <c r="EW1067" s="11"/>
      <c r="EX1067" s="9" t="str">
        <f t="shared" si="867"/>
        <v>0</v>
      </c>
      <c r="EY1067" s="9" t="str">
        <f t="shared" si="867"/>
        <v>0</v>
      </c>
      <c r="EZ1067" s="11"/>
      <c r="FA1067" s="11"/>
      <c r="FB1067" s="9" t="str">
        <f t="shared" si="868"/>
        <v>0</v>
      </c>
      <c r="FC1067" s="9" t="str">
        <f t="shared" si="868"/>
        <v>0</v>
      </c>
      <c r="FD1067" s="9" t="str">
        <f t="shared" si="853"/>
        <v>1</v>
      </c>
      <c r="FE1067" s="9" t="str">
        <f t="shared" si="869"/>
        <v>1</v>
      </c>
      <c r="FF1067" s="9" t="str">
        <f t="shared" si="869"/>
        <v>1</v>
      </c>
      <c r="GJ1067" s="4" t="str">
        <f t="shared" si="856"/>
        <v>パーツ\シートポスト:ブランド\grunge</v>
      </c>
      <c r="GK1067" s="4" t="str">
        <f t="shared" si="854"/>
        <v>u:u</v>
      </c>
      <c r="GL1067" s="11"/>
      <c r="GM1067" s="4" t="str">
        <f t="shared" si="870"/>
        <v>::</v>
      </c>
      <c r="GN1067" s="4" t="str">
        <f t="shared" si="870"/>
        <v>::</v>
      </c>
      <c r="GO1067" s="4" t="str">
        <f t="shared" si="870"/>
        <v>::</v>
      </c>
      <c r="GP1067" s="4" t="str">
        <f t="shared" si="855"/>
        <v>1</v>
      </c>
    </row>
    <row r="1068" spans="1:198" ht="28" customHeight="1">
      <c r="A1068" s="5" t="s">
        <v>5723</v>
      </c>
      <c r="B1068" s="5" t="s">
        <v>5725</v>
      </c>
      <c r="C1068" s="5" t="s">
        <v>5723</v>
      </c>
      <c r="D1068" s="9" t="str">
        <f t="shared" si="828"/>
        <v>u</v>
      </c>
      <c r="E1068" s="9" t="str">
        <f t="shared" si="829"/>
        <v xml:space="preserve"> / （grungeベッセルゼロシートポストWHITE）</v>
      </c>
      <c r="F1068" s="9" t="str">
        <f t="shared" si="830"/>
        <v xml:space="preserve"> / （grungeベッセルゼロシートポストWHITE）</v>
      </c>
      <c r="G1068" s="5">
        <v>3990</v>
      </c>
      <c r="H1068" s="9">
        <f t="shared" si="831"/>
        <v>3990</v>
      </c>
      <c r="I1068" s="9" t="str">
        <f t="shared" si="832"/>
        <v>0</v>
      </c>
      <c r="J1068" s="9" t="str">
        <f t="shared" si="833"/>
        <v>1</v>
      </c>
      <c r="P1068" s="9" t="str">
        <f t="shared" si="834"/>
        <v>grungeベッセルゼロシートポストWHITE</v>
      </c>
      <c r="AI1068" s="9" t="str">
        <f t="shared" si="835"/>
        <v>http://image.rakuten.co.jp/brotures/cabinet/items/grunge/pdl_vessel_zero.jpg</v>
      </c>
      <c r="AS1068" s="9" t="str">
        <f t="shared" si="864"/>
        <v>1</v>
      </c>
      <c r="AT1068" s="9" t="str">
        <f t="shared" si="864"/>
        <v>1</v>
      </c>
      <c r="AU1068" s="9" t="str">
        <f t="shared" si="836"/>
        <v>0</v>
      </c>
      <c r="AV1068" s="9" t="str">
        <f t="shared" si="837"/>
        <v>1</v>
      </c>
      <c r="AW1068" s="9" t="str">
        <f t="shared" si="865"/>
        <v>0</v>
      </c>
      <c r="AX1068" s="9" t="str">
        <f t="shared" si="865"/>
        <v>0</v>
      </c>
      <c r="AY1068" s="11"/>
      <c r="AZ1068" s="11"/>
      <c r="BA1068" s="11"/>
      <c r="BB1068" s="9" t="str">
        <f t="shared" si="838"/>
        <v>-1</v>
      </c>
      <c r="BC1068" s="9" t="str">
        <f t="shared" si="839"/>
        <v>0</v>
      </c>
      <c r="BG1068" s="5" t="s">
        <v>547</v>
      </c>
      <c r="BH1068" s="5" t="s">
        <v>438</v>
      </c>
      <c r="CS1068" s="9" t="str">
        <f t="shared" si="840"/>
        <v>0</v>
      </c>
      <c r="CT1068" s="9" t="str">
        <f t="shared" si="841"/>
        <v>&lt;iframe src="http://www.rakuten.ne.jp/gold/brotures/spec/grunge/pdl_vessel_zero.html" frameborder="0" id="spec-content" scrolling="no"&gt;&lt;/iframe&gt;</v>
      </c>
      <c r="CU1068" s="9" t="str">
        <f t="shared" si="842"/>
        <v/>
      </c>
      <c r="CV1068" s="9" t="str">
        <f t="shared" si="843"/>
        <v>&lt;div class="row-fluid"&gt;&lt;iframe src="http://www.rakuten.ne.jp/gold/brotures/items/grunge/pdl_vessel_zero.html" frameborder="0" id="skin-product" scrolling="no"&gt;&lt;/iframe&gt;&lt;/div&gt;</v>
      </c>
      <c r="CW1068" s="11" t="str">
        <f t="shared" si="844"/>
        <v/>
      </c>
      <c r="CX1068" t="s">
        <v>5723</v>
      </c>
      <c r="CY1068" s="9" t="str">
        <f t="shared" si="845"/>
        <v>0</v>
      </c>
      <c r="CZ1068" s="11"/>
      <c r="DA1068" s="11"/>
      <c r="DB1068" s="11"/>
      <c r="DC1068" s="11"/>
      <c r="DD1068" s="9" t="str">
        <f t="shared" si="846"/>
        <v/>
      </c>
      <c r="DI1068" s="9" t="str">
        <f t="shared" si="847"/>
        <v/>
      </c>
      <c r="DT1068" s="9">
        <f>VLOOKUP(BG1068,ディレクトリID!A:B,2)</f>
        <v>563161</v>
      </c>
      <c r="DV1068" s="4" t="str">
        <f t="shared" si="848"/>
        <v>【シートポスト　grunge】</v>
      </c>
      <c r="DW1068" s="4" t="str">
        <f t="shared" si="849"/>
        <v>【シートポスト　grunge】</v>
      </c>
      <c r="DX1068" s="9">
        <f t="shared" si="850"/>
        <v>4</v>
      </c>
      <c r="DY1068" s="11"/>
      <c r="DZ1068" s="9" t="str">
        <f t="shared" si="866"/>
        <v>1</v>
      </c>
      <c r="EA1068" s="9" t="str">
        <f t="shared" si="866"/>
        <v>1</v>
      </c>
      <c r="EB1068" s="11"/>
      <c r="EC1068" s="11"/>
      <c r="ED1068" s="11"/>
      <c r="EE1068" s="9" t="str">
        <f t="shared" si="851"/>
        <v>0</v>
      </c>
      <c r="EO1068" s="5" t="s">
        <v>428</v>
      </c>
      <c r="EP1068" s="8" t="s">
        <v>429</v>
      </c>
      <c r="EQ1068" s="8" t="s">
        <v>429</v>
      </c>
      <c r="ER1068" s="8" t="s">
        <v>209</v>
      </c>
      <c r="ES1068" s="8" t="s">
        <v>430</v>
      </c>
      <c r="ET1068" s="9" t="str">
        <f t="shared" si="852"/>
        <v>2</v>
      </c>
      <c r="EU1068" s="11"/>
      <c r="EV1068" s="11"/>
      <c r="EW1068" s="11"/>
      <c r="EX1068" s="9" t="str">
        <f t="shared" si="867"/>
        <v>0</v>
      </c>
      <c r="EY1068" s="9" t="str">
        <f t="shared" si="867"/>
        <v>0</v>
      </c>
      <c r="EZ1068" s="11"/>
      <c r="FA1068" s="11"/>
      <c r="FB1068" s="9" t="str">
        <f t="shared" si="868"/>
        <v>0</v>
      </c>
      <c r="FC1068" s="9" t="str">
        <f t="shared" si="868"/>
        <v>0</v>
      </c>
      <c r="FD1068" s="9" t="str">
        <f t="shared" si="853"/>
        <v>1</v>
      </c>
      <c r="FE1068" s="9" t="str">
        <f t="shared" si="869"/>
        <v>1</v>
      </c>
      <c r="FF1068" s="9" t="str">
        <f t="shared" si="869"/>
        <v>1</v>
      </c>
      <c r="GJ1068" s="4" t="str">
        <f t="shared" si="856"/>
        <v>パーツ\シートポスト:ブランド\grunge</v>
      </c>
      <c r="GK1068" s="4" t="str">
        <f t="shared" si="854"/>
        <v>u:u</v>
      </c>
      <c r="GL1068" s="11"/>
      <c r="GM1068" s="4" t="str">
        <f t="shared" si="870"/>
        <v>::</v>
      </c>
      <c r="GN1068" s="4" t="str">
        <f t="shared" si="870"/>
        <v>::</v>
      </c>
      <c r="GO1068" s="4" t="str">
        <f t="shared" si="870"/>
        <v>::</v>
      </c>
      <c r="GP1068" s="4" t="str">
        <f t="shared" si="855"/>
        <v>1</v>
      </c>
    </row>
    <row r="1069" spans="1:198" ht="28" customHeight="1">
      <c r="A1069" s="5" t="s">
        <v>5729</v>
      </c>
      <c r="B1069" s="5" t="s">
        <v>5731</v>
      </c>
      <c r="C1069" s="5" t="s">
        <v>5729</v>
      </c>
      <c r="D1069" s="9" t="str">
        <f t="shared" si="828"/>
        <v>u</v>
      </c>
      <c r="E1069" s="9" t="str">
        <f t="shared" si="829"/>
        <v xml:space="preserve"> / （grungeウィングアルミペダル）</v>
      </c>
      <c r="F1069" s="9" t="str">
        <f t="shared" si="830"/>
        <v xml:space="preserve"> / （grungeウィングアルミペダル）</v>
      </c>
      <c r="G1069" s="5">
        <v>4095</v>
      </c>
      <c r="H1069" s="9">
        <f t="shared" si="831"/>
        <v>4095</v>
      </c>
      <c r="I1069" s="9" t="str">
        <f t="shared" si="832"/>
        <v>0</v>
      </c>
      <c r="J1069" s="9" t="str">
        <f t="shared" si="833"/>
        <v>1</v>
      </c>
      <c r="P1069" s="9" t="str">
        <f t="shared" si="834"/>
        <v>grungeウィングアルミペダル</v>
      </c>
      <c r="AI1069" s="9" t="str">
        <f t="shared" si="835"/>
        <v>http://image.rakuten.co.jp/brotures/cabinet/items/grunge/pdl_wing_alumi_1.jpg</v>
      </c>
      <c r="AS1069" s="9" t="str">
        <f t="shared" si="864"/>
        <v>1</v>
      </c>
      <c r="AT1069" s="9" t="str">
        <f t="shared" si="864"/>
        <v>1</v>
      </c>
      <c r="AU1069" s="9" t="str">
        <f t="shared" si="836"/>
        <v>0</v>
      </c>
      <c r="AV1069" s="9" t="str">
        <f t="shared" si="837"/>
        <v>1</v>
      </c>
      <c r="AW1069" s="9" t="str">
        <f t="shared" si="865"/>
        <v>0</v>
      </c>
      <c r="AX1069" s="9" t="str">
        <f t="shared" si="865"/>
        <v>0</v>
      </c>
      <c r="AY1069" s="11"/>
      <c r="AZ1069" s="11"/>
      <c r="BA1069" s="11"/>
      <c r="BB1069" s="9" t="str">
        <f t="shared" si="838"/>
        <v>-1</v>
      </c>
      <c r="BC1069" s="9" t="str">
        <f t="shared" si="839"/>
        <v>0</v>
      </c>
      <c r="BG1069" s="5" t="s">
        <v>277</v>
      </c>
      <c r="BH1069" s="5" t="s">
        <v>438</v>
      </c>
      <c r="CS1069" s="9" t="str">
        <f t="shared" si="840"/>
        <v>0</v>
      </c>
      <c r="CT1069" s="9" t="str">
        <f t="shared" si="841"/>
        <v>&lt;iframe src="http://www.rakuten.ne.jp/gold/brotures/spec/grunge/pdl_wing_alumi_1.html" frameborder="0" id="spec-content" scrolling="no"&gt;&lt;/iframe&gt;</v>
      </c>
      <c r="CU1069" s="9" t="str">
        <f t="shared" si="842"/>
        <v/>
      </c>
      <c r="CV1069" s="9" t="str">
        <f t="shared" si="843"/>
        <v>&lt;div class="row-fluid"&gt;&lt;iframe src="http://www.rakuten.ne.jp/gold/brotures/items/grunge/pdl_wing_alumi_1.html" frameborder="0" id="skin-product" scrolling="no"&gt;&lt;/iframe&gt;&lt;/div&gt;</v>
      </c>
      <c r="CW1069" s="11" t="str">
        <f t="shared" si="844"/>
        <v/>
      </c>
      <c r="CX1069" t="s">
        <v>5729</v>
      </c>
      <c r="CY1069" s="9" t="str">
        <f t="shared" si="845"/>
        <v>0</v>
      </c>
      <c r="CZ1069" s="11"/>
      <c r="DA1069" s="11"/>
      <c r="DB1069" s="11"/>
      <c r="DC1069" s="11"/>
      <c r="DD1069" s="9" t="str">
        <f t="shared" si="846"/>
        <v/>
      </c>
      <c r="DI1069" s="9" t="str">
        <f t="shared" si="847"/>
        <v/>
      </c>
      <c r="DT1069" s="9">
        <f>VLOOKUP(BG1069,ディレクトリID!A:B,2)</f>
        <v>407697</v>
      </c>
      <c r="DV1069" s="4" t="str">
        <f t="shared" si="848"/>
        <v>【ペダル＆ストラップ　grunge】</v>
      </c>
      <c r="DW1069" s="4" t="str">
        <f t="shared" si="849"/>
        <v>【ペダル＆ストラップ　grunge】</v>
      </c>
      <c r="DX1069" s="9">
        <f t="shared" si="850"/>
        <v>4</v>
      </c>
      <c r="DY1069" s="11"/>
      <c r="DZ1069" s="9" t="str">
        <f t="shared" si="866"/>
        <v>1</v>
      </c>
      <c r="EA1069" s="9" t="str">
        <f t="shared" si="866"/>
        <v>1</v>
      </c>
      <c r="EB1069" s="11"/>
      <c r="EC1069" s="11"/>
      <c r="ED1069" s="11"/>
      <c r="EE1069" s="9" t="str">
        <f t="shared" si="851"/>
        <v>0</v>
      </c>
      <c r="EO1069" s="5" t="s">
        <v>428</v>
      </c>
      <c r="EP1069" s="8" t="s">
        <v>429</v>
      </c>
      <c r="EQ1069" s="8" t="s">
        <v>429</v>
      </c>
      <c r="ER1069" s="8" t="s">
        <v>209</v>
      </c>
      <c r="ES1069" s="8" t="s">
        <v>430</v>
      </c>
      <c r="ET1069" s="9" t="str">
        <f t="shared" si="852"/>
        <v>2</v>
      </c>
      <c r="EU1069" s="11"/>
      <c r="EV1069" s="11"/>
      <c r="EW1069" s="11"/>
      <c r="EX1069" s="9" t="str">
        <f t="shared" si="867"/>
        <v>0</v>
      </c>
      <c r="EY1069" s="9" t="str">
        <f t="shared" si="867"/>
        <v>0</v>
      </c>
      <c r="EZ1069" s="11"/>
      <c r="FA1069" s="11"/>
      <c r="FB1069" s="9" t="str">
        <f t="shared" si="868"/>
        <v>0</v>
      </c>
      <c r="FC1069" s="9" t="str">
        <f t="shared" si="868"/>
        <v>0</v>
      </c>
      <c r="FD1069" s="9" t="str">
        <f t="shared" si="853"/>
        <v>1</v>
      </c>
      <c r="FE1069" s="9" t="str">
        <f t="shared" si="869"/>
        <v>1</v>
      </c>
      <c r="FF1069" s="9" t="str">
        <f t="shared" si="869"/>
        <v>1</v>
      </c>
      <c r="GJ1069" s="4" t="str">
        <f t="shared" si="856"/>
        <v>パーツ\ペダル＆ストラップ:ブランド\grunge</v>
      </c>
      <c r="GK1069" s="4" t="str">
        <f t="shared" si="854"/>
        <v>u:u</v>
      </c>
      <c r="GL1069" s="11"/>
      <c r="GM1069" s="4" t="str">
        <f t="shared" si="870"/>
        <v>::</v>
      </c>
      <c r="GN1069" s="4" t="str">
        <f t="shared" si="870"/>
        <v>::</v>
      </c>
      <c r="GO1069" s="4" t="str">
        <f t="shared" si="870"/>
        <v>::</v>
      </c>
      <c r="GP1069" s="4" t="str">
        <f t="shared" si="855"/>
        <v>1</v>
      </c>
    </row>
    <row r="1070" spans="1:198" ht="28" customHeight="1">
      <c r="A1070" s="5" t="s">
        <v>5735</v>
      </c>
      <c r="B1070" s="5" t="s">
        <v>5737</v>
      </c>
      <c r="C1070" s="5" t="s">
        <v>5735</v>
      </c>
      <c r="D1070" s="9" t="str">
        <f t="shared" si="828"/>
        <v>u</v>
      </c>
      <c r="E1070" s="9" t="str">
        <f t="shared" si="829"/>
        <v xml:space="preserve"> / （VARペダルレンチ）</v>
      </c>
      <c r="F1070" s="9" t="str">
        <f t="shared" si="830"/>
        <v xml:space="preserve"> / （VARペダルレンチ）</v>
      </c>
      <c r="G1070" s="5">
        <v>5801</v>
      </c>
      <c r="H1070" s="9">
        <f t="shared" si="831"/>
        <v>5801</v>
      </c>
      <c r="I1070" s="9" t="str">
        <f t="shared" si="832"/>
        <v>0</v>
      </c>
      <c r="J1070" s="9" t="str">
        <f t="shared" si="833"/>
        <v>1</v>
      </c>
      <c r="P1070" s="9" t="str">
        <f t="shared" si="834"/>
        <v>VARペダルレンチ</v>
      </c>
      <c r="AI1070" s="9" t="str">
        <f t="shared" si="835"/>
        <v>http://image.rakuten.co.jp/brotures/cabinet/items/var/pe_65000.jpg</v>
      </c>
      <c r="AS1070" s="9" t="str">
        <f t="shared" si="864"/>
        <v>1</v>
      </c>
      <c r="AT1070" s="9" t="str">
        <f t="shared" si="864"/>
        <v>1</v>
      </c>
      <c r="AU1070" s="9" t="str">
        <f t="shared" si="836"/>
        <v>0</v>
      </c>
      <c r="AV1070" s="9" t="str">
        <f t="shared" si="837"/>
        <v>1</v>
      </c>
      <c r="AW1070" s="9" t="str">
        <f t="shared" si="865"/>
        <v>0</v>
      </c>
      <c r="AX1070" s="9" t="str">
        <f t="shared" si="865"/>
        <v>0</v>
      </c>
      <c r="AY1070" s="11"/>
      <c r="AZ1070" s="11"/>
      <c r="BA1070" s="11"/>
      <c r="BB1070" s="9" t="str">
        <f t="shared" si="838"/>
        <v>-1</v>
      </c>
      <c r="BC1070" s="9" t="str">
        <f t="shared" si="839"/>
        <v>0</v>
      </c>
      <c r="BG1070" s="5" t="s">
        <v>220</v>
      </c>
      <c r="BH1070" s="5" t="s">
        <v>1403</v>
      </c>
      <c r="CS1070" s="9" t="str">
        <f t="shared" si="840"/>
        <v>0</v>
      </c>
      <c r="CT1070" s="9" t="str">
        <f t="shared" si="841"/>
        <v>&lt;iframe src="http://www.rakuten.ne.jp/gold/brotures/spec/var/pe_65000.html" frameborder="0" id="spec-content" scrolling="no"&gt;&lt;/iframe&gt;</v>
      </c>
      <c r="CU1070" s="9" t="str">
        <f t="shared" si="842"/>
        <v/>
      </c>
      <c r="CV1070" s="9" t="str">
        <f t="shared" si="843"/>
        <v>&lt;div class="row-fluid"&gt;&lt;iframe src="http://www.rakuten.ne.jp/gold/brotures/items/var/pe_65000.html" frameborder="0" id="skin-product" scrolling="no"&gt;&lt;/iframe&gt;&lt;/div&gt;</v>
      </c>
      <c r="CW1070" s="11" t="str">
        <f t="shared" si="844"/>
        <v/>
      </c>
      <c r="CX1070" t="s">
        <v>5735</v>
      </c>
      <c r="CY1070" s="9" t="str">
        <f t="shared" si="845"/>
        <v>0</v>
      </c>
      <c r="CZ1070" s="11"/>
      <c r="DA1070" s="11"/>
      <c r="DB1070" s="11"/>
      <c r="DC1070" s="11"/>
      <c r="DD1070" s="9" t="str">
        <f t="shared" si="846"/>
        <v/>
      </c>
      <c r="DI1070" s="9" t="str">
        <f t="shared" si="847"/>
        <v/>
      </c>
      <c r="DT1070" s="9">
        <f>VLOOKUP(BG1070,ディレクトリID!A:B,2)</f>
        <v>563162</v>
      </c>
      <c r="DV1070" s="4" t="str">
        <f t="shared" si="848"/>
        <v>【工具　VAR】</v>
      </c>
      <c r="DW1070" s="4" t="str">
        <f t="shared" si="849"/>
        <v>【工具　VAR】</v>
      </c>
      <c r="DX1070" s="9">
        <f t="shared" si="850"/>
        <v>4</v>
      </c>
      <c r="DY1070" s="11"/>
      <c r="DZ1070" s="9" t="str">
        <f t="shared" si="866"/>
        <v>1</v>
      </c>
      <c r="EA1070" s="9" t="str">
        <f t="shared" si="866"/>
        <v>1</v>
      </c>
      <c r="EB1070" s="11"/>
      <c r="EC1070" s="11"/>
      <c r="ED1070" s="11"/>
      <c r="EE1070" s="9" t="str">
        <f t="shared" si="851"/>
        <v>0</v>
      </c>
      <c r="EO1070" s="5" t="s">
        <v>428</v>
      </c>
      <c r="EP1070" s="8" t="s">
        <v>429</v>
      </c>
      <c r="EQ1070" s="8" t="s">
        <v>429</v>
      </c>
      <c r="ER1070" s="8" t="s">
        <v>209</v>
      </c>
      <c r="ES1070" s="8" t="s">
        <v>430</v>
      </c>
      <c r="ET1070" s="9" t="str">
        <f t="shared" si="852"/>
        <v>2</v>
      </c>
      <c r="EU1070" s="11"/>
      <c r="EV1070" s="11"/>
      <c r="EW1070" s="11"/>
      <c r="EX1070" s="9" t="str">
        <f t="shared" si="867"/>
        <v>0</v>
      </c>
      <c r="EY1070" s="9" t="str">
        <f t="shared" si="867"/>
        <v>0</v>
      </c>
      <c r="EZ1070" s="11"/>
      <c r="FA1070" s="11"/>
      <c r="FB1070" s="9" t="str">
        <f t="shared" si="868"/>
        <v>0</v>
      </c>
      <c r="FC1070" s="9" t="str">
        <f t="shared" si="868"/>
        <v>0</v>
      </c>
      <c r="FD1070" s="9" t="str">
        <f t="shared" si="853"/>
        <v>1</v>
      </c>
      <c r="FE1070" s="9" t="str">
        <f t="shared" si="869"/>
        <v>1</v>
      </c>
      <c r="FF1070" s="9" t="str">
        <f t="shared" si="869"/>
        <v>1</v>
      </c>
      <c r="GJ1070" s="4" t="str">
        <f t="shared" si="856"/>
        <v>パーツ\工具:ブランド\VAR</v>
      </c>
      <c r="GK1070" s="4" t="str">
        <f t="shared" si="854"/>
        <v>u:u</v>
      </c>
      <c r="GL1070" s="11"/>
      <c r="GM1070" s="4" t="str">
        <f t="shared" si="870"/>
        <v>::</v>
      </c>
      <c r="GN1070" s="4" t="str">
        <f t="shared" si="870"/>
        <v>::</v>
      </c>
      <c r="GO1070" s="4" t="str">
        <f t="shared" si="870"/>
        <v>::</v>
      </c>
      <c r="GP1070" s="4" t="str">
        <f t="shared" si="855"/>
        <v>1</v>
      </c>
    </row>
    <row r="1071" spans="1:198" ht="28" customHeight="1">
      <c r="A1071" s="5" t="s">
        <v>5741</v>
      </c>
      <c r="B1071" s="5" t="s">
        <v>5743</v>
      </c>
      <c r="C1071" s="5" t="s">
        <v>5741</v>
      </c>
      <c r="D1071" s="9" t="str">
        <f t="shared" si="828"/>
        <v>u</v>
      </c>
      <c r="E1071" s="9" t="str">
        <f t="shared" si="829"/>
        <v xml:space="preserve"> / （BROTURESOriginalPedalStrapSet）</v>
      </c>
      <c r="F1071" s="9" t="str">
        <f t="shared" si="830"/>
        <v xml:space="preserve"> / （BROTURESOriginalPedalStrapSet）</v>
      </c>
      <c r="G1071" s="5">
        <v>6300</v>
      </c>
      <c r="H1071" s="9">
        <f t="shared" si="831"/>
        <v>6300</v>
      </c>
      <c r="I1071" s="9" t="str">
        <f t="shared" si="832"/>
        <v>0</v>
      </c>
      <c r="J1071" s="9" t="str">
        <f t="shared" si="833"/>
        <v>1</v>
      </c>
      <c r="P1071" s="9" t="str">
        <f t="shared" si="834"/>
        <v>BROTURESOriginalPedalStrapSet</v>
      </c>
      <c r="AI1071" s="9" t="str">
        <f t="shared" si="835"/>
        <v>http://image.rakuten.co.jp/brotures/cabinet/items/brotures/pedal-strap.jpg</v>
      </c>
      <c r="AS1071" s="9" t="str">
        <f t="shared" si="864"/>
        <v>1</v>
      </c>
      <c r="AT1071" s="9" t="str">
        <f t="shared" si="864"/>
        <v>1</v>
      </c>
      <c r="AU1071" s="9" t="str">
        <f t="shared" si="836"/>
        <v>0</v>
      </c>
      <c r="AV1071" s="9" t="str">
        <f t="shared" si="837"/>
        <v>1</v>
      </c>
      <c r="AW1071" s="9" t="str">
        <f t="shared" si="865"/>
        <v>0</v>
      </c>
      <c r="AX1071" s="9" t="str">
        <f t="shared" si="865"/>
        <v>0</v>
      </c>
      <c r="AY1071" s="11"/>
      <c r="AZ1071" s="11"/>
      <c r="BA1071" s="11"/>
      <c r="BB1071" s="9" t="str">
        <f t="shared" si="838"/>
        <v>-1</v>
      </c>
      <c r="BC1071" s="9" t="str">
        <f t="shared" si="839"/>
        <v>0</v>
      </c>
      <c r="BG1071" s="5" t="s">
        <v>277</v>
      </c>
      <c r="BH1071" s="5" t="s">
        <v>1096</v>
      </c>
      <c r="CS1071" s="9" t="str">
        <f t="shared" si="840"/>
        <v>0</v>
      </c>
      <c r="CT1071" s="9" t="str">
        <f t="shared" si="841"/>
        <v>&lt;iframe src="http://www.rakuten.ne.jp/gold/brotures/spec/brotures/pedal-strap.html" frameborder="0" id="spec-content" scrolling="no"&gt;&lt;/iframe&gt;</v>
      </c>
      <c r="CU1071" s="9" t="str">
        <f t="shared" si="842"/>
        <v/>
      </c>
      <c r="CV1071" s="9" t="str">
        <f t="shared" si="843"/>
        <v>&lt;div class="row-fluid"&gt;&lt;iframe src="http://www.rakuten.ne.jp/gold/brotures/items/brotures/pedal-strap.html" frameborder="0" id="skin-product" scrolling="no"&gt;&lt;/iframe&gt;&lt;/div&gt;</v>
      </c>
      <c r="CW1071" s="11" t="str">
        <f t="shared" si="844"/>
        <v/>
      </c>
      <c r="CX1071" t="s">
        <v>5741</v>
      </c>
      <c r="CY1071" s="9" t="str">
        <f t="shared" si="845"/>
        <v>0</v>
      </c>
      <c r="CZ1071" s="11"/>
      <c r="DA1071" s="11"/>
      <c r="DB1071" s="11"/>
      <c r="DC1071" s="11"/>
      <c r="DD1071" s="9" t="str">
        <f t="shared" si="846"/>
        <v/>
      </c>
      <c r="DI1071" s="9" t="str">
        <f t="shared" si="847"/>
        <v/>
      </c>
      <c r="DT1071" s="9">
        <f>VLOOKUP(BG1071,ディレクトリID!A:B,2)</f>
        <v>407697</v>
      </c>
      <c r="DV1071" s="4" t="str">
        <f t="shared" si="848"/>
        <v>【ペダル＆ストラップ　BROTURES】</v>
      </c>
      <c r="DW1071" s="4" t="str">
        <f t="shared" si="849"/>
        <v>【ペダル＆ストラップ　BROTURES】</v>
      </c>
      <c r="DX1071" s="9">
        <f t="shared" si="850"/>
        <v>4</v>
      </c>
      <c r="DY1071" s="11"/>
      <c r="DZ1071" s="9" t="str">
        <f t="shared" si="866"/>
        <v>1</v>
      </c>
      <c r="EA1071" s="9" t="str">
        <f t="shared" si="866"/>
        <v>1</v>
      </c>
      <c r="EB1071" s="11"/>
      <c r="EC1071" s="11"/>
      <c r="ED1071" s="11"/>
      <c r="EE1071" s="9" t="str">
        <f t="shared" si="851"/>
        <v>0</v>
      </c>
      <c r="EO1071" s="5" t="s">
        <v>428</v>
      </c>
      <c r="EP1071" s="8" t="s">
        <v>429</v>
      </c>
      <c r="EQ1071" s="8" t="s">
        <v>429</v>
      </c>
      <c r="ER1071" s="8" t="s">
        <v>209</v>
      </c>
      <c r="ES1071" s="8" t="s">
        <v>430</v>
      </c>
      <c r="ET1071" s="9" t="str">
        <f t="shared" si="852"/>
        <v>2</v>
      </c>
      <c r="EU1071" s="11"/>
      <c r="EV1071" s="11"/>
      <c r="EW1071" s="11"/>
      <c r="EX1071" s="9" t="str">
        <f t="shared" si="867"/>
        <v>0</v>
      </c>
      <c r="EY1071" s="9" t="str">
        <f t="shared" si="867"/>
        <v>0</v>
      </c>
      <c r="EZ1071" s="11"/>
      <c r="FA1071" s="11"/>
      <c r="FB1071" s="9" t="str">
        <f t="shared" si="868"/>
        <v>0</v>
      </c>
      <c r="FC1071" s="9" t="str">
        <f t="shared" si="868"/>
        <v>0</v>
      </c>
      <c r="FD1071" s="9" t="str">
        <f t="shared" si="853"/>
        <v>1</v>
      </c>
      <c r="FE1071" s="9" t="str">
        <f t="shared" si="869"/>
        <v>1</v>
      </c>
      <c r="FF1071" s="9" t="str">
        <f t="shared" si="869"/>
        <v>1</v>
      </c>
      <c r="GJ1071" s="4" t="str">
        <f t="shared" si="856"/>
        <v>パーツ\ペダル＆ストラップ:ブランド\BROTURES</v>
      </c>
      <c r="GK1071" s="4" t="str">
        <f t="shared" si="854"/>
        <v>u:u</v>
      </c>
      <c r="GL1071" s="11"/>
      <c r="GM1071" s="4" t="str">
        <f t="shared" si="870"/>
        <v>::</v>
      </c>
      <c r="GN1071" s="4" t="str">
        <f t="shared" si="870"/>
        <v>::</v>
      </c>
      <c r="GO1071" s="4" t="str">
        <f t="shared" si="870"/>
        <v>::</v>
      </c>
      <c r="GP1071" s="4" t="str">
        <f t="shared" si="855"/>
        <v>1</v>
      </c>
    </row>
    <row r="1072" spans="1:198" ht="28" customHeight="1">
      <c r="A1072" s="5" t="s">
        <v>5748</v>
      </c>
      <c r="B1072" s="5" t="s">
        <v>5750</v>
      </c>
      <c r="C1072" s="5" t="s">
        <v>5748</v>
      </c>
      <c r="D1072" s="9" t="str">
        <f t="shared" si="828"/>
        <v>u</v>
      </c>
      <c r="E1072" s="9" t="str">
        <f t="shared" si="829"/>
        <v xml:space="preserve"> / （MICHELINパイロットシティー）</v>
      </c>
      <c r="F1072" s="9" t="str">
        <f t="shared" si="830"/>
        <v xml:space="preserve"> / （MICHELINパイロットシティー）</v>
      </c>
      <c r="G1072" s="5">
        <v>3255</v>
      </c>
      <c r="H1072" s="9">
        <f t="shared" si="831"/>
        <v>3255</v>
      </c>
      <c r="I1072" s="9" t="str">
        <f t="shared" si="832"/>
        <v>0</v>
      </c>
      <c r="J1072" s="9" t="str">
        <f t="shared" si="833"/>
        <v>1</v>
      </c>
      <c r="P1072" s="9" t="str">
        <f t="shared" si="834"/>
        <v>MICHELINパイロットシティー</v>
      </c>
      <c r="AI1072" s="9" t="str">
        <f t="shared" si="835"/>
        <v>http://image.rakuten.co.jp/brotures/cabinet/items/michelin/pilot_city.jpg</v>
      </c>
      <c r="AS1072" s="9" t="str">
        <f t="shared" si="864"/>
        <v>1</v>
      </c>
      <c r="AT1072" s="9" t="str">
        <f t="shared" si="864"/>
        <v>1</v>
      </c>
      <c r="AU1072" s="9" t="str">
        <f t="shared" si="836"/>
        <v>0</v>
      </c>
      <c r="AV1072" s="9" t="str">
        <f t="shared" si="837"/>
        <v>1</v>
      </c>
      <c r="AW1072" s="9" t="str">
        <f t="shared" si="865"/>
        <v>0</v>
      </c>
      <c r="AX1072" s="9" t="str">
        <f t="shared" si="865"/>
        <v>0</v>
      </c>
      <c r="AY1072" s="11"/>
      <c r="AZ1072" s="11"/>
      <c r="BA1072" s="11"/>
      <c r="BB1072" s="9" t="str">
        <f t="shared" si="838"/>
        <v>-1</v>
      </c>
      <c r="BC1072" s="9" t="str">
        <f t="shared" si="839"/>
        <v>0</v>
      </c>
      <c r="BG1072" s="5" t="s">
        <v>663</v>
      </c>
      <c r="BH1072" s="5" t="s">
        <v>8508</v>
      </c>
      <c r="CS1072" s="9" t="str">
        <f t="shared" si="840"/>
        <v>0</v>
      </c>
      <c r="CT1072" s="9" t="str">
        <f t="shared" si="841"/>
        <v>&lt;iframe src="http://www.rakuten.ne.jp/gold/brotures/spec/michelin/pilot_city.html" frameborder="0" id="spec-content" scrolling="no"&gt;&lt;/iframe&gt;</v>
      </c>
      <c r="CU1072" s="9" t="str">
        <f t="shared" si="842"/>
        <v/>
      </c>
      <c r="CV1072" s="9" t="str">
        <f t="shared" si="843"/>
        <v>&lt;div class="row-fluid"&gt;&lt;iframe src="http://www.rakuten.ne.jp/gold/brotures/items/michelin/pilot_city.html" frameborder="0" id="skin-product" scrolling="no"&gt;&lt;/iframe&gt;&lt;/div&gt;</v>
      </c>
      <c r="CW1072" s="11" t="str">
        <f t="shared" si="844"/>
        <v/>
      </c>
      <c r="CX1072" t="s">
        <v>5748</v>
      </c>
      <c r="CY1072" s="9" t="str">
        <f t="shared" si="845"/>
        <v>0</v>
      </c>
      <c r="CZ1072" s="11"/>
      <c r="DA1072" s="11"/>
      <c r="DB1072" s="11"/>
      <c r="DC1072" s="11"/>
      <c r="DD1072" s="9" t="str">
        <f t="shared" si="846"/>
        <v/>
      </c>
      <c r="DI1072" s="9" t="str">
        <f t="shared" si="847"/>
        <v/>
      </c>
      <c r="DT1072" s="9">
        <f>VLOOKUP(BG1072,ディレクトリID!A:B,2)</f>
        <v>563161</v>
      </c>
      <c r="DV1072" s="4" t="str">
        <f t="shared" si="848"/>
        <v>【タイヤ　MICHELIN】</v>
      </c>
      <c r="DW1072" s="4" t="str">
        <f t="shared" si="849"/>
        <v>【タイヤ　MICHELIN】</v>
      </c>
      <c r="DX1072" s="9">
        <f t="shared" si="850"/>
        <v>4</v>
      </c>
      <c r="DY1072" s="11"/>
      <c r="DZ1072" s="9" t="str">
        <f t="shared" si="866"/>
        <v>1</v>
      </c>
      <c r="EA1072" s="9" t="str">
        <f t="shared" si="866"/>
        <v>1</v>
      </c>
      <c r="EB1072" s="11"/>
      <c r="EC1072" s="11"/>
      <c r="ED1072" s="11"/>
      <c r="EE1072" s="9" t="str">
        <f t="shared" si="851"/>
        <v>0</v>
      </c>
      <c r="EO1072" s="5" t="s">
        <v>428</v>
      </c>
      <c r="EP1072" s="8" t="s">
        <v>429</v>
      </c>
      <c r="EQ1072" s="8" t="s">
        <v>429</v>
      </c>
      <c r="ER1072" s="8" t="s">
        <v>209</v>
      </c>
      <c r="ES1072" s="8" t="s">
        <v>430</v>
      </c>
      <c r="ET1072" s="9" t="str">
        <f t="shared" si="852"/>
        <v>2</v>
      </c>
      <c r="EU1072" s="11"/>
      <c r="EV1072" s="11"/>
      <c r="EW1072" s="11"/>
      <c r="EX1072" s="9" t="str">
        <f t="shared" si="867"/>
        <v>0</v>
      </c>
      <c r="EY1072" s="9" t="str">
        <f t="shared" si="867"/>
        <v>0</v>
      </c>
      <c r="EZ1072" s="11"/>
      <c r="FA1072" s="11"/>
      <c r="FB1072" s="9" t="str">
        <f t="shared" si="868"/>
        <v>0</v>
      </c>
      <c r="FC1072" s="9" t="str">
        <f t="shared" si="868"/>
        <v>0</v>
      </c>
      <c r="FD1072" s="9" t="str">
        <f t="shared" si="853"/>
        <v>1</v>
      </c>
      <c r="FE1072" s="9" t="str">
        <f t="shared" si="869"/>
        <v>1</v>
      </c>
      <c r="FF1072" s="9" t="str">
        <f t="shared" si="869"/>
        <v>1</v>
      </c>
      <c r="GJ1072" s="4" t="str">
        <f t="shared" si="856"/>
        <v>パーツ\タイヤ:ブランド\MICHELIN</v>
      </c>
      <c r="GK1072" s="4" t="str">
        <f t="shared" si="854"/>
        <v>u:u</v>
      </c>
      <c r="GL1072" s="11"/>
      <c r="GM1072" s="4" t="str">
        <f t="shared" si="870"/>
        <v>::</v>
      </c>
      <c r="GN1072" s="4" t="str">
        <f t="shared" si="870"/>
        <v>::</v>
      </c>
      <c r="GO1072" s="4" t="str">
        <f t="shared" si="870"/>
        <v>::</v>
      </c>
      <c r="GP1072" s="4" t="str">
        <f t="shared" si="855"/>
        <v>1</v>
      </c>
    </row>
    <row r="1073" spans="1:198" ht="28" customHeight="1">
      <c r="A1073" s="5" t="s">
        <v>5754</v>
      </c>
      <c r="B1073" s="5" t="s">
        <v>5756</v>
      </c>
      <c r="C1073" s="5" t="s">
        <v>5754</v>
      </c>
      <c r="D1073" s="9" t="str">
        <f t="shared" si="828"/>
        <v>u</v>
      </c>
      <c r="E1073" s="9" t="str">
        <f t="shared" si="829"/>
        <v xml:space="preserve"> / （MICHELINパイロットスポーツ）</v>
      </c>
      <c r="F1073" s="9" t="str">
        <f t="shared" si="830"/>
        <v xml:space="preserve"> / （MICHELINパイロットスポーツ）</v>
      </c>
      <c r="G1073" s="5">
        <v>3675</v>
      </c>
      <c r="H1073" s="9">
        <f t="shared" si="831"/>
        <v>3675</v>
      </c>
      <c r="I1073" s="9" t="str">
        <f t="shared" si="832"/>
        <v>0</v>
      </c>
      <c r="J1073" s="9" t="str">
        <f t="shared" si="833"/>
        <v>1</v>
      </c>
      <c r="P1073" s="9" t="str">
        <f t="shared" si="834"/>
        <v>MICHELINパイロットスポーツ</v>
      </c>
      <c r="AI1073" s="9" t="str">
        <f t="shared" si="835"/>
        <v>http://image.rakuten.co.jp/brotures/cabinet/items/michelin/pilot_sports.jpg</v>
      </c>
      <c r="AS1073" s="9" t="str">
        <f t="shared" si="864"/>
        <v>1</v>
      </c>
      <c r="AT1073" s="9" t="str">
        <f t="shared" si="864"/>
        <v>1</v>
      </c>
      <c r="AU1073" s="9" t="str">
        <f t="shared" si="836"/>
        <v>0</v>
      </c>
      <c r="AV1073" s="9" t="str">
        <f t="shared" si="837"/>
        <v>1</v>
      </c>
      <c r="AW1073" s="9" t="str">
        <f t="shared" si="865"/>
        <v>0</v>
      </c>
      <c r="AX1073" s="9" t="str">
        <f t="shared" si="865"/>
        <v>0</v>
      </c>
      <c r="AY1073" s="11"/>
      <c r="AZ1073" s="11"/>
      <c r="BA1073" s="11"/>
      <c r="BB1073" s="9" t="str">
        <f t="shared" si="838"/>
        <v>-1</v>
      </c>
      <c r="BC1073" s="9" t="str">
        <f t="shared" si="839"/>
        <v>0</v>
      </c>
      <c r="BG1073" s="5" t="s">
        <v>663</v>
      </c>
      <c r="BH1073" s="5" t="s">
        <v>8508</v>
      </c>
      <c r="CS1073" s="9" t="str">
        <f t="shared" si="840"/>
        <v>0</v>
      </c>
      <c r="CT1073" s="9" t="str">
        <f t="shared" si="841"/>
        <v>&lt;iframe src="http://www.rakuten.ne.jp/gold/brotures/spec/michelin/pilot_sports.html" frameborder="0" id="spec-content" scrolling="no"&gt;&lt;/iframe&gt;</v>
      </c>
      <c r="CU1073" s="9" t="str">
        <f t="shared" si="842"/>
        <v/>
      </c>
      <c r="CV1073" s="9" t="str">
        <f t="shared" si="843"/>
        <v>&lt;div class="row-fluid"&gt;&lt;iframe src="http://www.rakuten.ne.jp/gold/brotures/items/michelin/pilot_sports.html" frameborder="0" id="skin-product" scrolling="no"&gt;&lt;/iframe&gt;&lt;/div&gt;</v>
      </c>
      <c r="CW1073" s="11" t="str">
        <f t="shared" si="844"/>
        <v/>
      </c>
      <c r="CX1073" t="s">
        <v>5754</v>
      </c>
      <c r="CY1073" s="9" t="str">
        <f t="shared" si="845"/>
        <v>0</v>
      </c>
      <c r="CZ1073" s="11"/>
      <c r="DA1073" s="11"/>
      <c r="DB1073" s="11"/>
      <c r="DC1073" s="11"/>
      <c r="DD1073" s="9" t="str">
        <f t="shared" si="846"/>
        <v/>
      </c>
      <c r="DI1073" s="9" t="str">
        <f t="shared" si="847"/>
        <v/>
      </c>
      <c r="DT1073" s="9">
        <f>VLOOKUP(BG1073,ディレクトリID!A:B,2)</f>
        <v>563161</v>
      </c>
      <c r="DV1073" s="4" t="str">
        <f t="shared" si="848"/>
        <v>【タイヤ　MICHELIN】</v>
      </c>
      <c r="DW1073" s="4" t="str">
        <f t="shared" si="849"/>
        <v>【タイヤ　MICHELIN】</v>
      </c>
      <c r="DX1073" s="9">
        <f t="shared" si="850"/>
        <v>4</v>
      </c>
      <c r="DY1073" s="11"/>
      <c r="DZ1073" s="9" t="str">
        <f t="shared" si="866"/>
        <v>1</v>
      </c>
      <c r="EA1073" s="9" t="str">
        <f t="shared" si="866"/>
        <v>1</v>
      </c>
      <c r="EB1073" s="11"/>
      <c r="EC1073" s="11"/>
      <c r="ED1073" s="11"/>
      <c r="EE1073" s="9" t="str">
        <f t="shared" si="851"/>
        <v>0</v>
      </c>
      <c r="EO1073" s="5" t="s">
        <v>428</v>
      </c>
      <c r="EP1073" s="8" t="s">
        <v>429</v>
      </c>
      <c r="EQ1073" s="8" t="s">
        <v>429</v>
      </c>
      <c r="ER1073" s="8" t="s">
        <v>209</v>
      </c>
      <c r="ES1073" s="8" t="s">
        <v>430</v>
      </c>
      <c r="ET1073" s="9" t="str">
        <f t="shared" si="852"/>
        <v>2</v>
      </c>
      <c r="EU1073" s="11"/>
      <c r="EV1073" s="11"/>
      <c r="EW1073" s="11"/>
      <c r="EX1073" s="9" t="str">
        <f t="shared" si="867"/>
        <v>0</v>
      </c>
      <c r="EY1073" s="9" t="str">
        <f t="shared" si="867"/>
        <v>0</v>
      </c>
      <c r="EZ1073" s="11"/>
      <c r="FA1073" s="11"/>
      <c r="FB1073" s="9" t="str">
        <f t="shared" si="868"/>
        <v>0</v>
      </c>
      <c r="FC1073" s="9" t="str">
        <f t="shared" si="868"/>
        <v>0</v>
      </c>
      <c r="FD1073" s="9" t="str">
        <f t="shared" si="853"/>
        <v>1</v>
      </c>
      <c r="FE1073" s="9" t="str">
        <f t="shared" si="869"/>
        <v>1</v>
      </c>
      <c r="FF1073" s="9" t="str">
        <f t="shared" si="869"/>
        <v>1</v>
      </c>
      <c r="GJ1073" s="4" t="str">
        <f t="shared" si="856"/>
        <v>パーツ\タイヤ:ブランド\MICHELIN</v>
      </c>
      <c r="GK1073" s="4" t="str">
        <f t="shared" si="854"/>
        <v>u:u</v>
      </c>
      <c r="GL1073" s="11"/>
      <c r="GM1073" s="4" t="str">
        <f t="shared" si="870"/>
        <v>::</v>
      </c>
      <c r="GN1073" s="4" t="str">
        <f t="shared" si="870"/>
        <v>::</v>
      </c>
      <c r="GO1073" s="4" t="str">
        <f t="shared" si="870"/>
        <v>::</v>
      </c>
      <c r="GP1073" s="4" t="str">
        <f t="shared" si="855"/>
        <v>1</v>
      </c>
    </row>
    <row r="1074" spans="1:198" ht="28" customHeight="1">
      <c r="A1074" s="5" t="s">
        <v>5760</v>
      </c>
      <c r="B1074" s="5" t="s">
        <v>5762</v>
      </c>
      <c r="C1074" s="5" t="s">
        <v>5760</v>
      </c>
      <c r="D1074" s="9" t="str">
        <f t="shared" si="828"/>
        <v>u</v>
      </c>
      <c r="E1074" s="9" t="str">
        <f t="shared" si="829"/>
        <v xml:space="preserve"> / （FORMULAピスト用シールドベアリングラージハブシルバー32H）</v>
      </c>
      <c r="F1074" s="9" t="str">
        <f t="shared" si="830"/>
        <v xml:space="preserve"> / （FORMULAピスト用シールドベアリングラージハブシルバー32H）</v>
      </c>
      <c r="G1074" s="5">
        <v>9177</v>
      </c>
      <c r="H1074" s="9">
        <f t="shared" si="831"/>
        <v>9177</v>
      </c>
      <c r="I1074" s="9" t="str">
        <f t="shared" si="832"/>
        <v>0</v>
      </c>
      <c r="J1074" s="9" t="str">
        <f t="shared" si="833"/>
        <v>1</v>
      </c>
      <c r="P1074" s="9" t="str">
        <f t="shared" si="834"/>
        <v>FORMULAピスト用シールドベアリングラージハブシルバー32H</v>
      </c>
      <c r="AI1074" s="9" t="str">
        <f t="shared" si="835"/>
        <v>http://image.rakuten.co.jp/brotures/cabinet/items/formula/pist_sieldhub_32h.jpg</v>
      </c>
      <c r="AS1074" s="9" t="str">
        <f t="shared" si="864"/>
        <v>1</v>
      </c>
      <c r="AT1074" s="9" t="str">
        <f t="shared" si="864"/>
        <v>1</v>
      </c>
      <c r="AU1074" s="9" t="str">
        <f t="shared" si="836"/>
        <v>0</v>
      </c>
      <c r="AV1074" s="9" t="str">
        <f t="shared" si="837"/>
        <v>1</v>
      </c>
      <c r="AW1074" s="9" t="str">
        <f t="shared" si="865"/>
        <v>0</v>
      </c>
      <c r="AX1074" s="9" t="str">
        <f t="shared" si="865"/>
        <v>0</v>
      </c>
      <c r="AY1074" s="11"/>
      <c r="AZ1074" s="11"/>
      <c r="BA1074" s="11"/>
      <c r="BB1074" s="9" t="str">
        <f t="shared" si="838"/>
        <v>-1</v>
      </c>
      <c r="BC1074" s="9" t="str">
        <f t="shared" si="839"/>
        <v>0</v>
      </c>
      <c r="BG1074" s="5" t="s">
        <v>4111</v>
      </c>
      <c r="BH1074" s="5" t="s">
        <v>207</v>
      </c>
      <c r="CS1074" s="9" t="str">
        <f t="shared" si="840"/>
        <v>0</v>
      </c>
      <c r="CT1074" s="9" t="str">
        <f t="shared" si="841"/>
        <v>&lt;iframe src="http://www.rakuten.ne.jp/gold/brotures/spec/formula/pist_sieldhub_32h.html" frameborder="0" id="spec-content" scrolling="no"&gt;&lt;/iframe&gt;</v>
      </c>
      <c r="CU1074" s="9" t="str">
        <f t="shared" si="842"/>
        <v/>
      </c>
      <c r="CV1074" s="9" t="str">
        <f t="shared" si="843"/>
        <v>&lt;div class="row-fluid"&gt;&lt;iframe src="http://www.rakuten.ne.jp/gold/brotures/items/formula/pist_sieldhub_32h.html" frameborder="0" id="skin-product" scrolling="no"&gt;&lt;/iframe&gt;&lt;/div&gt;</v>
      </c>
      <c r="CW1074" s="11" t="str">
        <f t="shared" si="844"/>
        <v/>
      </c>
      <c r="CX1074" t="s">
        <v>5760</v>
      </c>
      <c r="CY1074" s="9" t="str">
        <f t="shared" si="845"/>
        <v>0</v>
      </c>
      <c r="CZ1074" s="11"/>
      <c r="DA1074" s="11"/>
      <c r="DB1074" s="11"/>
      <c r="DC1074" s="11"/>
      <c r="DD1074" s="9" t="str">
        <f t="shared" si="846"/>
        <v/>
      </c>
      <c r="DI1074" s="9" t="str">
        <f t="shared" si="847"/>
        <v/>
      </c>
      <c r="DT1074" s="9">
        <f>VLOOKUP(BG1074,ディレクトリID!A:B,2)</f>
        <v>407713</v>
      </c>
      <c r="DV1074" s="4" t="str">
        <f t="shared" si="848"/>
        <v>【ハブ　FORMULA】</v>
      </c>
      <c r="DW1074" s="4" t="str">
        <f t="shared" si="849"/>
        <v>【ハブ　FORMULA】</v>
      </c>
      <c r="DX1074" s="9">
        <f t="shared" si="850"/>
        <v>4</v>
      </c>
      <c r="DY1074" s="11"/>
      <c r="DZ1074" s="9" t="str">
        <f t="shared" si="866"/>
        <v>1</v>
      </c>
      <c r="EA1074" s="9" t="str">
        <f t="shared" si="866"/>
        <v>1</v>
      </c>
      <c r="EB1074" s="11"/>
      <c r="EC1074" s="11"/>
      <c r="ED1074" s="11"/>
      <c r="EE1074" s="9" t="str">
        <f t="shared" si="851"/>
        <v>0</v>
      </c>
      <c r="EO1074" s="5" t="s">
        <v>428</v>
      </c>
      <c r="EP1074" s="8" t="s">
        <v>429</v>
      </c>
      <c r="EQ1074" s="8" t="s">
        <v>429</v>
      </c>
      <c r="ER1074" s="8" t="s">
        <v>209</v>
      </c>
      <c r="ES1074" s="8" t="s">
        <v>430</v>
      </c>
      <c r="ET1074" s="9" t="str">
        <f t="shared" si="852"/>
        <v>2</v>
      </c>
      <c r="EU1074" s="11"/>
      <c r="EV1074" s="11"/>
      <c r="EW1074" s="11"/>
      <c r="EX1074" s="9" t="str">
        <f t="shared" si="867"/>
        <v>0</v>
      </c>
      <c r="EY1074" s="9" t="str">
        <f t="shared" si="867"/>
        <v>0</v>
      </c>
      <c r="EZ1074" s="11"/>
      <c r="FA1074" s="11"/>
      <c r="FB1074" s="9" t="str">
        <f t="shared" si="868"/>
        <v>0</v>
      </c>
      <c r="FC1074" s="9" t="str">
        <f t="shared" si="868"/>
        <v>0</v>
      </c>
      <c r="FD1074" s="9" t="str">
        <f t="shared" si="853"/>
        <v>1</v>
      </c>
      <c r="FE1074" s="9" t="str">
        <f t="shared" si="869"/>
        <v>1</v>
      </c>
      <c r="FF1074" s="9" t="str">
        <f t="shared" si="869"/>
        <v>1</v>
      </c>
      <c r="GJ1074" s="4" t="str">
        <f t="shared" si="856"/>
        <v>パーツ\ハブ:ブランド\FORMULA</v>
      </c>
      <c r="GK1074" s="4" t="str">
        <f t="shared" si="854"/>
        <v>u:u</v>
      </c>
      <c r="GL1074" s="11"/>
      <c r="GM1074" s="4" t="str">
        <f t="shared" si="870"/>
        <v>::</v>
      </c>
      <c r="GN1074" s="4" t="str">
        <f t="shared" si="870"/>
        <v>::</v>
      </c>
      <c r="GO1074" s="4" t="str">
        <f t="shared" si="870"/>
        <v>::</v>
      </c>
      <c r="GP1074" s="4" t="str">
        <f t="shared" si="855"/>
        <v>1</v>
      </c>
    </row>
    <row r="1075" spans="1:198" ht="28" customHeight="1">
      <c r="A1075" s="5" t="s">
        <v>5767</v>
      </c>
      <c r="B1075" s="5" t="s">
        <v>5769</v>
      </c>
      <c r="C1075" s="5" t="s">
        <v>5767</v>
      </c>
      <c r="D1075" s="9" t="str">
        <f t="shared" si="828"/>
        <v>u</v>
      </c>
      <c r="E1075" s="9" t="str">
        <f t="shared" si="829"/>
        <v xml:space="preserve"> / （FORMULAピスト用シールドベアリングラージハブシルバー36H）</v>
      </c>
      <c r="F1075" s="9" t="str">
        <f t="shared" si="830"/>
        <v xml:space="preserve"> / （FORMULAピスト用シールドベアリングラージハブシルバー36H）</v>
      </c>
      <c r="G1075" s="5">
        <v>9177</v>
      </c>
      <c r="H1075" s="9">
        <f t="shared" si="831"/>
        <v>9177</v>
      </c>
      <c r="I1075" s="9" t="str">
        <f t="shared" si="832"/>
        <v>0</v>
      </c>
      <c r="J1075" s="9" t="str">
        <f t="shared" si="833"/>
        <v>1</v>
      </c>
      <c r="P1075" s="9" t="str">
        <f t="shared" si="834"/>
        <v>FORMULAピスト用シールドベアリングラージハブシルバー36H</v>
      </c>
      <c r="AI1075" s="9" t="str">
        <f t="shared" si="835"/>
        <v>http://image.rakuten.co.jp/brotures/cabinet/items/formula/pist_sieldhub_36h.jpg</v>
      </c>
      <c r="AS1075" s="9" t="str">
        <f t="shared" si="864"/>
        <v>1</v>
      </c>
      <c r="AT1075" s="9" t="str">
        <f t="shared" si="864"/>
        <v>1</v>
      </c>
      <c r="AU1075" s="9" t="str">
        <f t="shared" si="836"/>
        <v>0</v>
      </c>
      <c r="AV1075" s="9" t="str">
        <f t="shared" si="837"/>
        <v>1</v>
      </c>
      <c r="AW1075" s="9" t="str">
        <f t="shared" si="865"/>
        <v>0</v>
      </c>
      <c r="AX1075" s="9" t="str">
        <f t="shared" si="865"/>
        <v>0</v>
      </c>
      <c r="AY1075" s="11"/>
      <c r="AZ1075" s="11"/>
      <c r="BA1075" s="11"/>
      <c r="BB1075" s="9" t="str">
        <f t="shared" si="838"/>
        <v>-1</v>
      </c>
      <c r="BC1075" s="9" t="str">
        <f t="shared" si="839"/>
        <v>0</v>
      </c>
      <c r="BG1075" s="5" t="s">
        <v>4111</v>
      </c>
      <c r="BH1075" s="5" t="s">
        <v>207</v>
      </c>
      <c r="CS1075" s="9" t="str">
        <f t="shared" si="840"/>
        <v>0</v>
      </c>
      <c r="CT1075" s="9" t="str">
        <f t="shared" si="841"/>
        <v>&lt;iframe src="http://www.rakuten.ne.jp/gold/brotures/spec/formula/pist_sieldhub_36h.html" frameborder="0" id="spec-content" scrolling="no"&gt;&lt;/iframe&gt;</v>
      </c>
      <c r="CU1075" s="9" t="str">
        <f t="shared" si="842"/>
        <v/>
      </c>
      <c r="CV1075" s="9" t="str">
        <f t="shared" si="843"/>
        <v>&lt;div class="row-fluid"&gt;&lt;iframe src="http://www.rakuten.ne.jp/gold/brotures/items/formula/pist_sieldhub_36h.html" frameborder="0" id="skin-product" scrolling="no"&gt;&lt;/iframe&gt;&lt;/div&gt;</v>
      </c>
      <c r="CW1075" s="11" t="str">
        <f t="shared" si="844"/>
        <v/>
      </c>
      <c r="CX1075" t="s">
        <v>5767</v>
      </c>
      <c r="CY1075" s="9" t="str">
        <f t="shared" si="845"/>
        <v>0</v>
      </c>
      <c r="CZ1075" s="11"/>
      <c r="DA1075" s="11"/>
      <c r="DB1075" s="11"/>
      <c r="DC1075" s="11"/>
      <c r="DD1075" s="9" t="str">
        <f t="shared" si="846"/>
        <v/>
      </c>
      <c r="DI1075" s="9" t="str">
        <f t="shared" si="847"/>
        <v/>
      </c>
      <c r="DT1075" s="9">
        <f>VLOOKUP(BG1075,ディレクトリID!A:B,2)</f>
        <v>407713</v>
      </c>
      <c r="DV1075" s="4" t="str">
        <f t="shared" si="848"/>
        <v>【ハブ　FORMULA】</v>
      </c>
      <c r="DW1075" s="4" t="str">
        <f t="shared" si="849"/>
        <v>【ハブ　FORMULA】</v>
      </c>
      <c r="DX1075" s="9">
        <f t="shared" si="850"/>
        <v>4</v>
      </c>
      <c r="DY1075" s="11"/>
      <c r="DZ1075" s="9" t="str">
        <f t="shared" si="866"/>
        <v>1</v>
      </c>
      <c r="EA1075" s="9" t="str">
        <f t="shared" si="866"/>
        <v>1</v>
      </c>
      <c r="EB1075" s="11"/>
      <c r="EC1075" s="11"/>
      <c r="ED1075" s="11"/>
      <c r="EE1075" s="9" t="str">
        <f t="shared" si="851"/>
        <v>0</v>
      </c>
      <c r="EO1075" s="5" t="s">
        <v>428</v>
      </c>
      <c r="EP1075" s="8" t="s">
        <v>429</v>
      </c>
      <c r="EQ1075" s="8" t="s">
        <v>429</v>
      </c>
      <c r="ER1075" s="8" t="s">
        <v>209</v>
      </c>
      <c r="ES1075" s="8" t="s">
        <v>430</v>
      </c>
      <c r="ET1075" s="9" t="str">
        <f t="shared" si="852"/>
        <v>2</v>
      </c>
      <c r="EU1075" s="11"/>
      <c r="EV1075" s="11"/>
      <c r="EW1075" s="11"/>
      <c r="EX1075" s="9" t="str">
        <f t="shared" si="867"/>
        <v>0</v>
      </c>
      <c r="EY1075" s="9" t="str">
        <f t="shared" si="867"/>
        <v>0</v>
      </c>
      <c r="EZ1075" s="11"/>
      <c r="FA1075" s="11"/>
      <c r="FB1075" s="9" t="str">
        <f t="shared" si="868"/>
        <v>0</v>
      </c>
      <c r="FC1075" s="9" t="str">
        <f t="shared" si="868"/>
        <v>0</v>
      </c>
      <c r="FD1075" s="9" t="str">
        <f t="shared" si="853"/>
        <v>1</v>
      </c>
      <c r="FE1075" s="9" t="str">
        <f t="shared" si="869"/>
        <v>1</v>
      </c>
      <c r="FF1075" s="9" t="str">
        <f t="shared" si="869"/>
        <v>1</v>
      </c>
      <c r="GJ1075" s="4" t="str">
        <f t="shared" si="856"/>
        <v>パーツ\ハブ:ブランド\FORMULA</v>
      </c>
      <c r="GK1075" s="4" t="str">
        <f t="shared" si="854"/>
        <v>u:u</v>
      </c>
      <c r="GL1075" s="11"/>
      <c r="GM1075" s="4" t="str">
        <f t="shared" si="870"/>
        <v>::</v>
      </c>
      <c r="GN1075" s="4" t="str">
        <f t="shared" si="870"/>
        <v>::</v>
      </c>
      <c r="GO1075" s="4" t="str">
        <f t="shared" si="870"/>
        <v>::</v>
      </c>
      <c r="GP1075" s="4" t="str">
        <f t="shared" si="855"/>
        <v>1</v>
      </c>
    </row>
    <row r="1076" spans="1:198" ht="28" customHeight="1">
      <c r="A1076" s="5" t="s">
        <v>5793</v>
      </c>
      <c r="B1076" s="5" t="s">
        <v>5795</v>
      </c>
      <c r="C1076" s="5" t="s">
        <v>5793</v>
      </c>
      <c r="D1076" s="9" t="str">
        <f t="shared" si="828"/>
        <v>u</v>
      </c>
      <c r="E1076" s="9" t="str">
        <f t="shared" si="829"/>
        <v xml:space="preserve"> / （VittoriaPISTACS）</v>
      </c>
      <c r="F1076" s="9" t="str">
        <f t="shared" si="830"/>
        <v xml:space="preserve"> / （VittoriaPISTACS）</v>
      </c>
      <c r="G1076" s="5">
        <v>5040</v>
      </c>
      <c r="H1076" s="9">
        <f t="shared" si="831"/>
        <v>5040</v>
      </c>
      <c r="I1076" s="9" t="str">
        <f t="shared" si="832"/>
        <v>0</v>
      </c>
      <c r="J1076" s="9" t="str">
        <f t="shared" si="833"/>
        <v>1</v>
      </c>
      <c r="P1076" s="9" t="str">
        <f t="shared" si="834"/>
        <v>VittoriaPISTACS</v>
      </c>
      <c r="AI1076" s="9" t="str">
        <f t="shared" si="835"/>
        <v>http://image.rakuten.co.jp/brotures/cabinet/items/vittoria/pista_cs.jpg</v>
      </c>
      <c r="AS1076" s="9" t="str">
        <f t="shared" si="864"/>
        <v>1</v>
      </c>
      <c r="AT1076" s="9" t="str">
        <f t="shared" si="864"/>
        <v>1</v>
      </c>
      <c r="AU1076" s="9" t="str">
        <f t="shared" si="836"/>
        <v>0</v>
      </c>
      <c r="AV1076" s="9" t="str">
        <f t="shared" si="837"/>
        <v>1</v>
      </c>
      <c r="AW1076" s="9" t="str">
        <f t="shared" si="865"/>
        <v>0</v>
      </c>
      <c r="AX1076" s="9" t="str">
        <f t="shared" si="865"/>
        <v>0</v>
      </c>
      <c r="AY1076" s="11"/>
      <c r="AZ1076" s="11"/>
      <c r="BA1076" s="11"/>
      <c r="BB1076" s="9" t="str">
        <f t="shared" si="838"/>
        <v>-1</v>
      </c>
      <c r="BC1076" s="9" t="str">
        <f t="shared" si="839"/>
        <v>0</v>
      </c>
      <c r="BG1076" s="5" t="s">
        <v>663</v>
      </c>
      <c r="BH1076" s="5" t="s">
        <v>664</v>
      </c>
      <c r="CS1076" s="9" t="str">
        <f t="shared" si="840"/>
        <v>0</v>
      </c>
      <c r="CT1076" s="9" t="str">
        <f t="shared" si="841"/>
        <v>&lt;iframe src="http://www.rakuten.ne.jp/gold/brotures/spec/vittoria/pista_cs.html" frameborder="0" id="spec-content" scrolling="no"&gt;&lt;/iframe&gt;</v>
      </c>
      <c r="CU1076" s="9" t="str">
        <f t="shared" si="842"/>
        <v/>
      </c>
      <c r="CV1076" s="9" t="str">
        <f t="shared" si="843"/>
        <v>&lt;div class="row-fluid"&gt;&lt;iframe src="http://www.rakuten.ne.jp/gold/brotures/items/vittoria/pista_cs.html" frameborder="0" id="skin-product" scrolling="no"&gt;&lt;/iframe&gt;&lt;/div&gt;</v>
      </c>
      <c r="CW1076" s="11" t="str">
        <f t="shared" si="844"/>
        <v/>
      </c>
      <c r="CX1076" t="s">
        <v>5793</v>
      </c>
      <c r="CY1076" s="9" t="str">
        <f t="shared" si="845"/>
        <v>0</v>
      </c>
      <c r="CZ1076" s="11"/>
      <c r="DA1076" s="11"/>
      <c r="DB1076" s="11"/>
      <c r="DC1076" s="11"/>
      <c r="DD1076" s="9" t="str">
        <f t="shared" si="846"/>
        <v/>
      </c>
      <c r="DI1076" s="9" t="str">
        <f t="shared" si="847"/>
        <v/>
      </c>
      <c r="DT1076" s="9">
        <f>VLOOKUP(BG1076,ディレクトリID!A:B,2)</f>
        <v>563161</v>
      </c>
      <c r="DV1076" s="4" t="str">
        <f t="shared" si="848"/>
        <v>【タイヤ　Vittoria】</v>
      </c>
      <c r="DW1076" s="4" t="str">
        <f t="shared" si="849"/>
        <v>【タイヤ　Vittoria】</v>
      </c>
      <c r="DX1076" s="9">
        <f t="shared" si="850"/>
        <v>4</v>
      </c>
      <c r="DY1076" s="11"/>
      <c r="DZ1076" s="9" t="str">
        <f t="shared" si="866"/>
        <v>1</v>
      </c>
      <c r="EA1076" s="9" t="str">
        <f t="shared" si="866"/>
        <v>1</v>
      </c>
      <c r="EB1076" s="11"/>
      <c r="EC1076" s="11"/>
      <c r="ED1076" s="11"/>
      <c r="EE1076" s="9" t="str">
        <f t="shared" si="851"/>
        <v>0</v>
      </c>
      <c r="EO1076" s="5" t="s">
        <v>428</v>
      </c>
      <c r="EP1076" s="8" t="s">
        <v>429</v>
      </c>
      <c r="EQ1076" s="8" t="s">
        <v>429</v>
      </c>
      <c r="ER1076" s="8" t="s">
        <v>209</v>
      </c>
      <c r="ES1076" s="8" t="s">
        <v>430</v>
      </c>
      <c r="ET1076" s="9" t="str">
        <f t="shared" si="852"/>
        <v>2</v>
      </c>
      <c r="EU1076" s="11"/>
      <c r="EV1076" s="11"/>
      <c r="EW1076" s="11"/>
      <c r="EX1076" s="9" t="str">
        <f t="shared" si="867"/>
        <v>0</v>
      </c>
      <c r="EY1076" s="9" t="str">
        <f t="shared" si="867"/>
        <v>0</v>
      </c>
      <c r="EZ1076" s="11"/>
      <c r="FA1076" s="11"/>
      <c r="FB1076" s="9" t="str">
        <f t="shared" si="868"/>
        <v>0</v>
      </c>
      <c r="FC1076" s="9" t="str">
        <f t="shared" si="868"/>
        <v>0</v>
      </c>
      <c r="FD1076" s="9" t="str">
        <f t="shared" si="853"/>
        <v>1</v>
      </c>
      <c r="FE1076" s="9" t="str">
        <f t="shared" si="869"/>
        <v>1</v>
      </c>
      <c r="FF1076" s="9" t="str">
        <f t="shared" si="869"/>
        <v>1</v>
      </c>
      <c r="GJ1076" s="4" t="str">
        <f t="shared" si="856"/>
        <v>パーツ\タイヤ:ブランド\Vittoria</v>
      </c>
      <c r="GK1076" s="4" t="str">
        <f t="shared" si="854"/>
        <v>u:u</v>
      </c>
      <c r="GL1076" s="11"/>
      <c r="GM1076" s="4" t="str">
        <f t="shared" si="870"/>
        <v>::</v>
      </c>
      <c r="GN1076" s="4" t="str">
        <f t="shared" si="870"/>
        <v>::</v>
      </c>
      <c r="GO1076" s="4" t="str">
        <f t="shared" si="870"/>
        <v>::</v>
      </c>
      <c r="GP1076" s="4" t="str">
        <f t="shared" si="855"/>
        <v>1</v>
      </c>
    </row>
    <row r="1077" spans="1:198" ht="28" customHeight="1">
      <c r="A1077" s="5" t="s">
        <v>5799</v>
      </c>
      <c r="B1077" s="5" t="s">
        <v>5801</v>
      </c>
      <c r="C1077" s="5" t="s">
        <v>5799</v>
      </c>
      <c r="D1077" s="9" t="str">
        <f t="shared" si="828"/>
        <v>u</v>
      </c>
      <c r="E1077" s="9" t="str">
        <f t="shared" si="829"/>
        <v xml:space="preserve"> / （VittoriaPISTAEVOCL2）</v>
      </c>
      <c r="F1077" s="9" t="str">
        <f t="shared" si="830"/>
        <v xml:space="preserve"> / （VittoriaPISTAEVOCL2）</v>
      </c>
      <c r="G1077" s="5">
        <v>11025</v>
      </c>
      <c r="H1077" s="9">
        <f t="shared" si="831"/>
        <v>11025</v>
      </c>
      <c r="I1077" s="9" t="str">
        <f t="shared" si="832"/>
        <v>0</v>
      </c>
      <c r="J1077" s="9" t="str">
        <f t="shared" si="833"/>
        <v>1</v>
      </c>
      <c r="P1077" s="9" t="str">
        <f t="shared" si="834"/>
        <v>VittoriaPISTAEVOCL2</v>
      </c>
      <c r="AI1077" s="9" t="str">
        <f t="shared" si="835"/>
        <v>http://image.rakuten.co.jp/brotures/cabinet/items/vittoria/pista_evo_cl.jpg</v>
      </c>
      <c r="AS1077" s="9" t="str">
        <f t="shared" si="864"/>
        <v>1</v>
      </c>
      <c r="AT1077" s="9" t="str">
        <f t="shared" si="864"/>
        <v>1</v>
      </c>
      <c r="AU1077" s="9" t="str">
        <f t="shared" si="836"/>
        <v>0</v>
      </c>
      <c r="AV1077" s="9" t="str">
        <f t="shared" si="837"/>
        <v>1</v>
      </c>
      <c r="AW1077" s="9" t="str">
        <f t="shared" si="865"/>
        <v>0</v>
      </c>
      <c r="AX1077" s="9" t="str">
        <f t="shared" si="865"/>
        <v>0</v>
      </c>
      <c r="AY1077" s="11"/>
      <c r="AZ1077" s="11"/>
      <c r="BA1077" s="11"/>
      <c r="BB1077" s="9" t="str">
        <f t="shared" si="838"/>
        <v>-1</v>
      </c>
      <c r="BC1077" s="9" t="str">
        <f t="shared" si="839"/>
        <v>0</v>
      </c>
      <c r="BG1077" s="5" t="s">
        <v>663</v>
      </c>
      <c r="BH1077" s="5" t="s">
        <v>664</v>
      </c>
      <c r="CS1077" s="9" t="str">
        <f t="shared" si="840"/>
        <v>0</v>
      </c>
      <c r="CT1077" s="9" t="str">
        <f t="shared" si="841"/>
        <v>&lt;iframe src="http://www.rakuten.ne.jp/gold/brotures/spec/vittoria/pista_evo_cl.html" frameborder="0" id="spec-content" scrolling="no"&gt;&lt;/iframe&gt;</v>
      </c>
      <c r="CU1077" s="9" t="str">
        <f t="shared" si="842"/>
        <v/>
      </c>
      <c r="CV1077" s="9" t="str">
        <f t="shared" si="843"/>
        <v>&lt;div class="row-fluid"&gt;&lt;iframe src="http://www.rakuten.ne.jp/gold/brotures/items/vittoria/pista_evo_cl.html" frameborder="0" id="skin-product" scrolling="no"&gt;&lt;/iframe&gt;&lt;/div&gt;</v>
      </c>
      <c r="CW1077" s="11" t="str">
        <f t="shared" si="844"/>
        <v/>
      </c>
      <c r="CX1077" t="s">
        <v>5799</v>
      </c>
      <c r="CY1077" s="9" t="str">
        <f t="shared" si="845"/>
        <v>0</v>
      </c>
      <c r="CZ1077" s="11"/>
      <c r="DA1077" s="11"/>
      <c r="DB1077" s="11"/>
      <c r="DC1077" s="11"/>
      <c r="DD1077" s="9" t="str">
        <f t="shared" si="846"/>
        <v/>
      </c>
      <c r="DI1077" s="9" t="str">
        <f t="shared" si="847"/>
        <v/>
      </c>
      <c r="DT1077" s="9">
        <f>VLOOKUP(BG1077,ディレクトリID!A:B,2)</f>
        <v>563161</v>
      </c>
      <c r="DV1077" s="4" t="str">
        <f t="shared" si="848"/>
        <v>【タイヤ　Vittoria】</v>
      </c>
      <c r="DW1077" s="4" t="str">
        <f t="shared" si="849"/>
        <v>【タイヤ　Vittoria】</v>
      </c>
      <c r="DX1077" s="9">
        <f t="shared" si="850"/>
        <v>4</v>
      </c>
      <c r="DY1077" s="11"/>
      <c r="DZ1077" s="9" t="str">
        <f t="shared" si="866"/>
        <v>1</v>
      </c>
      <c r="EA1077" s="9" t="str">
        <f t="shared" si="866"/>
        <v>1</v>
      </c>
      <c r="EB1077" s="11"/>
      <c r="EC1077" s="11"/>
      <c r="ED1077" s="11"/>
      <c r="EE1077" s="9" t="str">
        <f t="shared" si="851"/>
        <v>0</v>
      </c>
      <c r="EO1077" s="5" t="s">
        <v>428</v>
      </c>
      <c r="EP1077" s="8" t="s">
        <v>429</v>
      </c>
      <c r="EQ1077" s="8" t="s">
        <v>429</v>
      </c>
      <c r="ER1077" s="8" t="s">
        <v>209</v>
      </c>
      <c r="ES1077" s="8" t="s">
        <v>430</v>
      </c>
      <c r="ET1077" s="9" t="str">
        <f t="shared" si="852"/>
        <v>2</v>
      </c>
      <c r="EU1077" s="11"/>
      <c r="EV1077" s="11"/>
      <c r="EW1077" s="11"/>
      <c r="EX1077" s="9" t="str">
        <f t="shared" si="867"/>
        <v>0</v>
      </c>
      <c r="EY1077" s="9" t="str">
        <f t="shared" si="867"/>
        <v>0</v>
      </c>
      <c r="EZ1077" s="11"/>
      <c r="FA1077" s="11"/>
      <c r="FB1077" s="9" t="str">
        <f t="shared" si="868"/>
        <v>0</v>
      </c>
      <c r="FC1077" s="9" t="str">
        <f t="shared" si="868"/>
        <v>0</v>
      </c>
      <c r="FD1077" s="9" t="str">
        <f t="shared" si="853"/>
        <v>1</v>
      </c>
      <c r="FE1077" s="9" t="str">
        <f t="shared" si="869"/>
        <v>1</v>
      </c>
      <c r="FF1077" s="9" t="str">
        <f t="shared" si="869"/>
        <v>1</v>
      </c>
      <c r="GJ1077" s="4" t="str">
        <f t="shared" si="856"/>
        <v>パーツ\タイヤ:ブランド\Vittoria</v>
      </c>
      <c r="GK1077" s="4" t="str">
        <f t="shared" si="854"/>
        <v>u:u</v>
      </c>
      <c r="GL1077" s="11"/>
      <c r="GM1077" s="4" t="str">
        <f t="shared" si="870"/>
        <v>::</v>
      </c>
      <c r="GN1077" s="4" t="str">
        <f t="shared" si="870"/>
        <v>::</v>
      </c>
      <c r="GO1077" s="4" t="str">
        <f t="shared" si="870"/>
        <v>::</v>
      </c>
      <c r="GP1077" s="4" t="str">
        <f t="shared" si="855"/>
        <v>1</v>
      </c>
    </row>
    <row r="1078" spans="1:198" ht="28" customHeight="1">
      <c r="A1078" s="5" t="s">
        <v>5805</v>
      </c>
      <c r="B1078" s="5" t="s">
        <v>5807</v>
      </c>
      <c r="C1078" s="5" t="s">
        <v>5805</v>
      </c>
      <c r="D1078" s="9" t="str">
        <f t="shared" si="828"/>
        <v>u</v>
      </c>
      <c r="E1078" s="9" t="str">
        <f t="shared" si="829"/>
        <v xml:space="preserve"> / （VittoriaPISTAEVOCS2）</v>
      </c>
      <c r="F1078" s="9" t="str">
        <f t="shared" si="830"/>
        <v xml:space="preserve"> / （VittoriaPISTAEVOCS2）</v>
      </c>
      <c r="G1078" s="5">
        <v>11025</v>
      </c>
      <c r="H1078" s="9">
        <f t="shared" si="831"/>
        <v>11025</v>
      </c>
      <c r="I1078" s="9" t="str">
        <f t="shared" si="832"/>
        <v>0</v>
      </c>
      <c r="J1078" s="9" t="str">
        <f t="shared" si="833"/>
        <v>1</v>
      </c>
      <c r="P1078" s="9" t="str">
        <f t="shared" si="834"/>
        <v>VittoriaPISTAEVOCS2</v>
      </c>
      <c r="AI1078" s="9" t="str">
        <f t="shared" si="835"/>
        <v>http://image.rakuten.co.jp/brotures/cabinet/items/vittoria/pista_evo_cs.jpg</v>
      </c>
      <c r="AS1078" s="9" t="str">
        <f t="shared" si="864"/>
        <v>1</v>
      </c>
      <c r="AT1078" s="9" t="str">
        <f t="shared" si="864"/>
        <v>1</v>
      </c>
      <c r="AU1078" s="9" t="str">
        <f t="shared" si="836"/>
        <v>0</v>
      </c>
      <c r="AV1078" s="9" t="str">
        <f t="shared" si="837"/>
        <v>1</v>
      </c>
      <c r="AW1078" s="9" t="str">
        <f t="shared" si="865"/>
        <v>0</v>
      </c>
      <c r="AX1078" s="9" t="str">
        <f t="shared" si="865"/>
        <v>0</v>
      </c>
      <c r="AY1078" s="11"/>
      <c r="AZ1078" s="11"/>
      <c r="BA1078" s="11"/>
      <c r="BB1078" s="9" t="str">
        <f t="shared" si="838"/>
        <v>-1</v>
      </c>
      <c r="BC1078" s="9" t="str">
        <f t="shared" si="839"/>
        <v>0</v>
      </c>
      <c r="BG1078" s="5" t="s">
        <v>663</v>
      </c>
      <c r="BH1078" s="5" t="s">
        <v>664</v>
      </c>
      <c r="CS1078" s="9" t="str">
        <f t="shared" si="840"/>
        <v>0</v>
      </c>
      <c r="CT1078" s="9" t="str">
        <f t="shared" si="841"/>
        <v>&lt;iframe src="http://www.rakuten.ne.jp/gold/brotures/spec/vittoria/pista_evo_cs.html" frameborder="0" id="spec-content" scrolling="no"&gt;&lt;/iframe&gt;</v>
      </c>
      <c r="CU1078" s="9" t="str">
        <f t="shared" si="842"/>
        <v/>
      </c>
      <c r="CV1078" s="9" t="str">
        <f t="shared" si="843"/>
        <v>&lt;div class="row-fluid"&gt;&lt;iframe src="http://www.rakuten.ne.jp/gold/brotures/items/vittoria/pista_evo_cs.html" frameborder="0" id="skin-product" scrolling="no"&gt;&lt;/iframe&gt;&lt;/div&gt;</v>
      </c>
      <c r="CW1078" s="11" t="str">
        <f t="shared" si="844"/>
        <v/>
      </c>
      <c r="CX1078" t="s">
        <v>5805</v>
      </c>
      <c r="CY1078" s="9" t="str">
        <f t="shared" si="845"/>
        <v>0</v>
      </c>
      <c r="CZ1078" s="11"/>
      <c r="DA1078" s="11"/>
      <c r="DB1078" s="11"/>
      <c r="DC1078" s="11"/>
      <c r="DD1078" s="9" t="str">
        <f t="shared" si="846"/>
        <v/>
      </c>
      <c r="DI1078" s="9" t="str">
        <f t="shared" si="847"/>
        <v/>
      </c>
      <c r="DT1078" s="9">
        <f>VLOOKUP(BG1078,ディレクトリID!A:B,2)</f>
        <v>563161</v>
      </c>
      <c r="DV1078" s="4" t="str">
        <f t="shared" si="848"/>
        <v>【タイヤ　Vittoria】</v>
      </c>
      <c r="DW1078" s="4" t="str">
        <f t="shared" si="849"/>
        <v>【タイヤ　Vittoria】</v>
      </c>
      <c r="DX1078" s="9">
        <f t="shared" si="850"/>
        <v>4</v>
      </c>
      <c r="DY1078" s="11"/>
      <c r="DZ1078" s="9" t="str">
        <f t="shared" si="866"/>
        <v>1</v>
      </c>
      <c r="EA1078" s="9" t="str">
        <f t="shared" si="866"/>
        <v>1</v>
      </c>
      <c r="EB1078" s="11"/>
      <c r="EC1078" s="11"/>
      <c r="ED1078" s="11"/>
      <c r="EE1078" s="9" t="str">
        <f t="shared" si="851"/>
        <v>0</v>
      </c>
      <c r="EO1078" s="5" t="s">
        <v>428</v>
      </c>
      <c r="EP1078" s="8" t="s">
        <v>429</v>
      </c>
      <c r="EQ1078" s="8" t="s">
        <v>429</v>
      </c>
      <c r="ER1078" s="8" t="s">
        <v>209</v>
      </c>
      <c r="ES1078" s="8" t="s">
        <v>430</v>
      </c>
      <c r="ET1078" s="9" t="str">
        <f t="shared" si="852"/>
        <v>2</v>
      </c>
      <c r="EU1078" s="11"/>
      <c r="EV1078" s="11"/>
      <c r="EW1078" s="11"/>
      <c r="EX1078" s="9" t="str">
        <f t="shared" si="867"/>
        <v>0</v>
      </c>
      <c r="EY1078" s="9" t="str">
        <f t="shared" si="867"/>
        <v>0</v>
      </c>
      <c r="EZ1078" s="11"/>
      <c r="FA1078" s="11"/>
      <c r="FB1078" s="9" t="str">
        <f t="shared" si="868"/>
        <v>0</v>
      </c>
      <c r="FC1078" s="9" t="str">
        <f t="shared" si="868"/>
        <v>0</v>
      </c>
      <c r="FD1078" s="9" t="str">
        <f t="shared" si="853"/>
        <v>1</v>
      </c>
      <c r="FE1078" s="9" t="str">
        <f t="shared" si="869"/>
        <v>1</v>
      </c>
      <c r="FF1078" s="9" t="str">
        <f t="shared" si="869"/>
        <v>1</v>
      </c>
      <c r="GJ1078" s="4" t="str">
        <f t="shared" si="856"/>
        <v>パーツ\タイヤ:ブランド\Vittoria</v>
      </c>
      <c r="GK1078" s="4" t="str">
        <f t="shared" si="854"/>
        <v>u:u</v>
      </c>
      <c r="GL1078" s="11"/>
      <c r="GM1078" s="4" t="str">
        <f t="shared" si="870"/>
        <v>::</v>
      </c>
      <c r="GN1078" s="4" t="str">
        <f t="shared" si="870"/>
        <v>::</v>
      </c>
      <c r="GO1078" s="4" t="str">
        <f t="shared" si="870"/>
        <v>::</v>
      </c>
      <c r="GP1078" s="4" t="str">
        <f t="shared" si="855"/>
        <v>1</v>
      </c>
    </row>
    <row r="1079" spans="1:198" ht="28" customHeight="1">
      <c r="A1079" s="5" t="s">
        <v>5773</v>
      </c>
      <c r="B1079" s="5" t="s">
        <v>5775</v>
      </c>
      <c r="C1079" s="5" t="s">
        <v>5773</v>
      </c>
      <c r="D1079" s="9" t="str">
        <f t="shared" si="828"/>
        <v>u</v>
      </c>
      <c r="E1079" s="9" t="str">
        <f t="shared" si="829"/>
        <v xml:space="preserve"> / （DEDAPistaDropbar）</v>
      </c>
      <c r="F1079" s="9" t="str">
        <f t="shared" si="830"/>
        <v xml:space="preserve"> / （DEDAPistaDropbar）</v>
      </c>
      <c r="G1079" s="5">
        <v>6930</v>
      </c>
      <c r="H1079" s="9">
        <f t="shared" si="831"/>
        <v>6930</v>
      </c>
      <c r="I1079" s="9" t="str">
        <f t="shared" si="832"/>
        <v>0</v>
      </c>
      <c r="J1079" s="9" t="str">
        <f t="shared" si="833"/>
        <v>1</v>
      </c>
      <c r="P1079" s="9" t="str">
        <f t="shared" si="834"/>
        <v>DEDAPistaDropbar</v>
      </c>
      <c r="AI1079" s="9" t="str">
        <f t="shared" si="835"/>
        <v>http://image.rakuten.co.jp/brotures/cabinet/items/deda/pista-b.jpg</v>
      </c>
      <c r="AS1079" s="9" t="str">
        <f t="shared" si="864"/>
        <v>1</v>
      </c>
      <c r="AT1079" s="9" t="str">
        <f t="shared" si="864"/>
        <v>1</v>
      </c>
      <c r="AU1079" s="9" t="str">
        <f t="shared" si="836"/>
        <v>0</v>
      </c>
      <c r="AV1079" s="9" t="str">
        <f t="shared" si="837"/>
        <v>1</v>
      </c>
      <c r="AW1079" s="9" t="str">
        <f t="shared" si="865"/>
        <v>0</v>
      </c>
      <c r="AX1079" s="9" t="str">
        <f t="shared" si="865"/>
        <v>0</v>
      </c>
      <c r="AY1079" s="11"/>
      <c r="AZ1079" s="11"/>
      <c r="BA1079" s="11"/>
      <c r="BB1079" s="9" t="str">
        <f t="shared" si="838"/>
        <v>-1</v>
      </c>
      <c r="BC1079" s="9" t="str">
        <f t="shared" si="839"/>
        <v>0</v>
      </c>
      <c r="BG1079" s="5" t="s">
        <v>253</v>
      </c>
      <c r="BH1079" s="5" t="s">
        <v>1762</v>
      </c>
      <c r="CS1079" s="9" t="str">
        <f t="shared" si="840"/>
        <v>0</v>
      </c>
      <c r="CT1079" s="9" t="str">
        <f t="shared" si="841"/>
        <v>&lt;iframe src="http://www.rakuten.ne.jp/gold/brotures/spec/deda/pista-b.html" frameborder="0" id="spec-content" scrolling="no"&gt;&lt;/iframe&gt;</v>
      </c>
      <c r="CU1079" s="9" t="str">
        <f t="shared" si="842"/>
        <v/>
      </c>
      <c r="CV1079" s="9" t="str">
        <f t="shared" si="843"/>
        <v>&lt;div class="row-fluid"&gt;&lt;iframe src="http://www.rakuten.ne.jp/gold/brotures/items/deda/pista-b.html" frameborder="0" id="skin-product" scrolling="no"&gt;&lt;/iframe&gt;&lt;/div&gt;</v>
      </c>
      <c r="CW1079" s="11" t="str">
        <f t="shared" si="844"/>
        <v/>
      </c>
      <c r="CX1079" t="s">
        <v>5773</v>
      </c>
      <c r="CY1079" s="9" t="str">
        <f t="shared" si="845"/>
        <v>0</v>
      </c>
      <c r="CZ1079" s="11"/>
      <c r="DA1079" s="11"/>
      <c r="DB1079" s="11"/>
      <c r="DC1079" s="11"/>
      <c r="DD1079" s="9" t="str">
        <f t="shared" si="846"/>
        <v/>
      </c>
      <c r="DI1079" s="9" t="str">
        <f t="shared" si="847"/>
        <v/>
      </c>
      <c r="DT1079" s="9">
        <f>VLOOKUP(BG1079,ディレクトリID!A:B,2)</f>
        <v>407699</v>
      </c>
      <c r="DV1079" s="4" t="str">
        <f t="shared" si="848"/>
        <v>【ハンドル　DEDA】</v>
      </c>
      <c r="DW1079" s="4" t="str">
        <f t="shared" si="849"/>
        <v>【ハンドル　DEDA】</v>
      </c>
      <c r="DX1079" s="9">
        <f t="shared" si="850"/>
        <v>4</v>
      </c>
      <c r="DY1079" s="11"/>
      <c r="DZ1079" s="9" t="str">
        <f t="shared" si="866"/>
        <v>1</v>
      </c>
      <c r="EA1079" s="9" t="str">
        <f t="shared" si="866"/>
        <v>1</v>
      </c>
      <c r="EB1079" s="11"/>
      <c r="EC1079" s="11"/>
      <c r="ED1079" s="11"/>
      <c r="EE1079" s="9" t="str">
        <f t="shared" si="851"/>
        <v>0</v>
      </c>
      <c r="EO1079" s="5" t="s">
        <v>428</v>
      </c>
      <c r="EP1079" s="8" t="s">
        <v>429</v>
      </c>
      <c r="EQ1079" s="8" t="s">
        <v>429</v>
      </c>
      <c r="ER1079" s="8" t="s">
        <v>209</v>
      </c>
      <c r="ES1079" s="8" t="s">
        <v>430</v>
      </c>
      <c r="ET1079" s="9" t="str">
        <f t="shared" si="852"/>
        <v>2</v>
      </c>
      <c r="EU1079" s="11"/>
      <c r="EV1079" s="11"/>
      <c r="EW1079" s="11"/>
      <c r="EX1079" s="9" t="str">
        <f t="shared" si="867"/>
        <v>0</v>
      </c>
      <c r="EY1079" s="9" t="str">
        <f t="shared" si="867"/>
        <v>0</v>
      </c>
      <c r="EZ1079" s="11"/>
      <c r="FA1079" s="11"/>
      <c r="FB1079" s="9" t="str">
        <f t="shared" si="868"/>
        <v>0</v>
      </c>
      <c r="FC1079" s="9" t="str">
        <f t="shared" si="868"/>
        <v>0</v>
      </c>
      <c r="FD1079" s="9" t="str">
        <f t="shared" si="853"/>
        <v>1</v>
      </c>
      <c r="FE1079" s="9" t="str">
        <f t="shared" si="869"/>
        <v>1</v>
      </c>
      <c r="FF1079" s="9" t="str">
        <f t="shared" si="869"/>
        <v>1</v>
      </c>
      <c r="GJ1079" s="4" t="str">
        <f t="shared" si="856"/>
        <v>パーツ\ハンドル:ブランド\DEDA</v>
      </c>
      <c r="GK1079" s="4" t="str">
        <f t="shared" si="854"/>
        <v>u:u</v>
      </c>
      <c r="GL1079" s="11"/>
      <c r="GM1079" s="4" t="str">
        <f t="shared" si="870"/>
        <v>::</v>
      </c>
      <c r="GN1079" s="4" t="str">
        <f t="shared" si="870"/>
        <v>::</v>
      </c>
      <c r="GO1079" s="4" t="str">
        <f t="shared" si="870"/>
        <v>::</v>
      </c>
      <c r="GP1079" s="4" t="str">
        <f t="shared" si="855"/>
        <v>1</v>
      </c>
    </row>
    <row r="1080" spans="1:198" ht="28" customHeight="1">
      <c r="A1080" s="5" t="s">
        <v>5780</v>
      </c>
      <c r="B1080" s="5" t="s">
        <v>5782</v>
      </c>
      <c r="C1080" s="5" t="s">
        <v>5780</v>
      </c>
      <c r="D1080" s="9" t="str">
        <f t="shared" si="828"/>
        <v>u</v>
      </c>
      <c r="E1080" s="9" t="str">
        <f t="shared" si="829"/>
        <v xml:space="preserve"> / （BLBSuperPistaCranksetBLACK）</v>
      </c>
      <c r="F1080" s="9" t="str">
        <f t="shared" si="830"/>
        <v xml:space="preserve"> / （BLBSuperPistaCranksetBLACK）</v>
      </c>
      <c r="G1080" s="5">
        <v>16800</v>
      </c>
      <c r="H1080" s="9">
        <f t="shared" si="831"/>
        <v>16800</v>
      </c>
      <c r="I1080" s="9" t="str">
        <f t="shared" si="832"/>
        <v>0</v>
      </c>
      <c r="J1080" s="9" t="str">
        <f t="shared" si="833"/>
        <v>1</v>
      </c>
      <c r="P1080" s="9" t="str">
        <f t="shared" si="834"/>
        <v>BLBSuperPistaCranksetBLACK</v>
      </c>
      <c r="AI1080" s="9" t="str">
        <f t="shared" si="835"/>
        <v>http://image.rakuten.co.jp/brotures/cabinet/items/blb/pista-crank-b.jpg</v>
      </c>
      <c r="AS1080" s="9" t="str">
        <f t="shared" si="864"/>
        <v>1</v>
      </c>
      <c r="AT1080" s="9" t="str">
        <f t="shared" si="864"/>
        <v>1</v>
      </c>
      <c r="AU1080" s="9" t="str">
        <f t="shared" si="836"/>
        <v>0</v>
      </c>
      <c r="AV1080" s="9" t="str">
        <f t="shared" si="837"/>
        <v>1</v>
      </c>
      <c r="AW1080" s="9" t="str">
        <f t="shared" si="865"/>
        <v>0</v>
      </c>
      <c r="AX1080" s="9" t="str">
        <f t="shared" si="865"/>
        <v>0</v>
      </c>
      <c r="AY1080" s="11"/>
      <c r="AZ1080" s="11"/>
      <c r="BA1080" s="11"/>
      <c r="BB1080" s="9" t="str">
        <f t="shared" si="838"/>
        <v>-1</v>
      </c>
      <c r="BC1080" s="9" t="str">
        <f t="shared" si="839"/>
        <v>0</v>
      </c>
      <c r="BG1080" s="5" t="s">
        <v>464</v>
      </c>
      <c r="BH1080" s="5" t="s">
        <v>522</v>
      </c>
      <c r="CS1080" s="9" t="str">
        <f t="shared" si="840"/>
        <v>0</v>
      </c>
      <c r="CT1080" s="9" t="str">
        <f t="shared" si="841"/>
        <v>&lt;iframe src="http://www.rakuten.ne.jp/gold/brotures/spec/blb/pista-crank-b.html" frameborder="0" id="spec-content" scrolling="no"&gt;&lt;/iframe&gt;</v>
      </c>
      <c r="CU1080" s="9" t="str">
        <f t="shared" si="842"/>
        <v/>
      </c>
      <c r="CV1080" s="9" t="str">
        <f t="shared" si="843"/>
        <v>&lt;div class="row-fluid"&gt;&lt;iframe src="http://www.rakuten.ne.jp/gold/brotures/items/blb/pista-crank-b.html" frameborder="0" id="skin-product" scrolling="no"&gt;&lt;/iframe&gt;&lt;/div&gt;</v>
      </c>
      <c r="CW1080" s="11" t="str">
        <f t="shared" si="844"/>
        <v/>
      </c>
      <c r="CX1080" t="s">
        <v>5780</v>
      </c>
      <c r="CY1080" s="9" t="str">
        <f t="shared" si="845"/>
        <v>0</v>
      </c>
      <c r="CZ1080" s="11"/>
      <c r="DA1080" s="11"/>
      <c r="DB1080" s="11"/>
      <c r="DC1080" s="11"/>
      <c r="DD1080" s="9" t="str">
        <f t="shared" si="846"/>
        <v/>
      </c>
      <c r="DI1080" s="9" t="str">
        <f t="shared" si="847"/>
        <v/>
      </c>
      <c r="DT1080" s="9">
        <f>VLOOKUP(BG1080,ディレクトリID!A:B,2)</f>
        <v>563147</v>
      </c>
      <c r="DV1080" s="4" t="str">
        <f t="shared" si="848"/>
        <v>【クランク　BLB】</v>
      </c>
      <c r="DW1080" s="4" t="str">
        <f t="shared" si="849"/>
        <v>【クランク　BLB】</v>
      </c>
      <c r="DX1080" s="9">
        <f t="shared" si="850"/>
        <v>4</v>
      </c>
      <c r="DY1080" s="11"/>
      <c r="DZ1080" s="9" t="str">
        <f t="shared" si="866"/>
        <v>1</v>
      </c>
      <c r="EA1080" s="9" t="str">
        <f t="shared" si="866"/>
        <v>1</v>
      </c>
      <c r="EB1080" s="11"/>
      <c r="EC1080" s="11"/>
      <c r="ED1080" s="11"/>
      <c r="EE1080" s="9" t="str">
        <f t="shared" si="851"/>
        <v>0</v>
      </c>
      <c r="EO1080" s="5" t="s">
        <v>428</v>
      </c>
      <c r="EP1080" s="8" t="s">
        <v>429</v>
      </c>
      <c r="EQ1080" s="8" t="s">
        <v>429</v>
      </c>
      <c r="ER1080" s="8" t="s">
        <v>209</v>
      </c>
      <c r="ES1080" s="8" t="s">
        <v>430</v>
      </c>
      <c r="ET1080" s="9" t="str">
        <f t="shared" si="852"/>
        <v>2</v>
      </c>
      <c r="EU1080" s="11"/>
      <c r="EV1080" s="11"/>
      <c r="EW1080" s="11"/>
      <c r="EX1080" s="9" t="str">
        <f t="shared" si="867"/>
        <v>0</v>
      </c>
      <c r="EY1080" s="9" t="str">
        <f t="shared" si="867"/>
        <v>0</v>
      </c>
      <c r="EZ1080" s="11"/>
      <c r="FA1080" s="11"/>
      <c r="FB1080" s="9" t="str">
        <f t="shared" si="868"/>
        <v>0</v>
      </c>
      <c r="FC1080" s="9" t="str">
        <f t="shared" si="868"/>
        <v>0</v>
      </c>
      <c r="FD1080" s="9" t="str">
        <f t="shared" si="853"/>
        <v>1</v>
      </c>
      <c r="FE1080" s="9" t="str">
        <f t="shared" si="869"/>
        <v>1</v>
      </c>
      <c r="FF1080" s="9" t="str">
        <f t="shared" si="869"/>
        <v>1</v>
      </c>
      <c r="GJ1080" s="4" t="str">
        <f t="shared" si="856"/>
        <v>パーツ\クランク:ブランド\BLB</v>
      </c>
      <c r="GK1080" s="4" t="str">
        <f t="shared" si="854"/>
        <v>u:u</v>
      </c>
      <c r="GL1080" s="11"/>
      <c r="GM1080" s="4" t="str">
        <f t="shared" si="870"/>
        <v>::</v>
      </c>
      <c r="GN1080" s="4" t="str">
        <f t="shared" si="870"/>
        <v>::</v>
      </c>
      <c r="GO1080" s="4" t="str">
        <f t="shared" si="870"/>
        <v>::</v>
      </c>
      <c r="GP1080" s="4" t="str">
        <f t="shared" si="855"/>
        <v>1</v>
      </c>
    </row>
    <row r="1081" spans="1:198" ht="28" customHeight="1">
      <c r="A1081" s="5" t="s">
        <v>5787</v>
      </c>
      <c r="B1081" s="5" t="s">
        <v>5789</v>
      </c>
      <c r="C1081" s="5" t="s">
        <v>5787</v>
      </c>
      <c r="D1081" s="9" t="str">
        <f t="shared" si="828"/>
        <v>u</v>
      </c>
      <c r="E1081" s="9" t="str">
        <f t="shared" si="829"/>
        <v xml:space="preserve"> / （BLBSuperPistaCranksetPOLISH）</v>
      </c>
      <c r="F1081" s="9" t="str">
        <f t="shared" si="830"/>
        <v xml:space="preserve"> / （BLBSuperPistaCranksetPOLISH）</v>
      </c>
      <c r="G1081" s="5">
        <v>16800</v>
      </c>
      <c r="H1081" s="9">
        <f t="shared" si="831"/>
        <v>16800</v>
      </c>
      <c r="I1081" s="9" t="str">
        <f t="shared" si="832"/>
        <v>0</v>
      </c>
      <c r="J1081" s="9" t="str">
        <f t="shared" si="833"/>
        <v>1</v>
      </c>
      <c r="P1081" s="9" t="str">
        <f t="shared" si="834"/>
        <v>BLBSuperPistaCranksetPOLISH</v>
      </c>
      <c r="AI1081" s="9" t="str">
        <f t="shared" si="835"/>
        <v>http://image.rakuten.co.jp/brotures/cabinet/items/blb/pista-crank-p.jpg</v>
      </c>
      <c r="AS1081" s="9" t="str">
        <f t="shared" si="864"/>
        <v>1</v>
      </c>
      <c r="AT1081" s="9" t="str">
        <f t="shared" si="864"/>
        <v>1</v>
      </c>
      <c r="AU1081" s="9" t="str">
        <f t="shared" si="836"/>
        <v>0</v>
      </c>
      <c r="AV1081" s="9" t="str">
        <f t="shared" si="837"/>
        <v>1</v>
      </c>
      <c r="AW1081" s="9" t="str">
        <f t="shared" si="865"/>
        <v>0</v>
      </c>
      <c r="AX1081" s="9" t="str">
        <f t="shared" si="865"/>
        <v>0</v>
      </c>
      <c r="AY1081" s="11"/>
      <c r="AZ1081" s="11"/>
      <c r="BA1081" s="11"/>
      <c r="BB1081" s="9" t="str">
        <f t="shared" si="838"/>
        <v>-1</v>
      </c>
      <c r="BC1081" s="9" t="str">
        <f t="shared" si="839"/>
        <v>0</v>
      </c>
      <c r="BG1081" s="5" t="s">
        <v>464</v>
      </c>
      <c r="BH1081" s="5" t="s">
        <v>522</v>
      </c>
      <c r="CS1081" s="9" t="str">
        <f t="shared" si="840"/>
        <v>0</v>
      </c>
      <c r="CT1081" s="9" t="str">
        <f t="shared" si="841"/>
        <v>&lt;iframe src="http://www.rakuten.ne.jp/gold/brotures/spec/blb/pista-crank-p.html" frameborder="0" id="spec-content" scrolling="no"&gt;&lt;/iframe&gt;</v>
      </c>
      <c r="CU1081" s="9" t="str">
        <f t="shared" si="842"/>
        <v/>
      </c>
      <c r="CV1081" s="9" t="str">
        <f t="shared" si="843"/>
        <v>&lt;div class="row-fluid"&gt;&lt;iframe src="http://www.rakuten.ne.jp/gold/brotures/items/blb/pista-crank-p.html" frameborder="0" id="skin-product" scrolling="no"&gt;&lt;/iframe&gt;&lt;/div&gt;</v>
      </c>
      <c r="CW1081" s="11" t="str">
        <f t="shared" si="844"/>
        <v/>
      </c>
      <c r="CX1081" t="s">
        <v>5787</v>
      </c>
      <c r="CY1081" s="9" t="str">
        <f t="shared" si="845"/>
        <v>0</v>
      </c>
      <c r="CZ1081" s="11"/>
      <c r="DA1081" s="11"/>
      <c r="DB1081" s="11"/>
      <c r="DC1081" s="11"/>
      <c r="DD1081" s="9" t="str">
        <f t="shared" si="846"/>
        <v/>
      </c>
      <c r="DI1081" s="9" t="str">
        <f t="shared" si="847"/>
        <v/>
      </c>
      <c r="DT1081" s="9">
        <f>VLOOKUP(BG1081,ディレクトリID!A:B,2)</f>
        <v>563147</v>
      </c>
      <c r="DV1081" s="4" t="str">
        <f t="shared" si="848"/>
        <v>【クランク　BLB】</v>
      </c>
      <c r="DW1081" s="4" t="str">
        <f t="shared" si="849"/>
        <v>【クランク　BLB】</v>
      </c>
      <c r="DX1081" s="9">
        <f t="shared" si="850"/>
        <v>4</v>
      </c>
      <c r="DY1081" s="11"/>
      <c r="DZ1081" s="9" t="str">
        <f t="shared" si="866"/>
        <v>1</v>
      </c>
      <c r="EA1081" s="9" t="str">
        <f t="shared" si="866"/>
        <v>1</v>
      </c>
      <c r="EB1081" s="11"/>
      <c r="EC1081" s="11"/>
      <c r="ED1081" s="11"/>
      <c r="EE1081" s="9" t="str">
        <f t="shared" si="851"/>
        <v>0</v>
      </c>
      <c r="EO1081" s="5" t="s">
        <v>428</v>
      </c>
      <c r="EP1081" s="8" t="s">
        <v>429</v>
      </c>
      <c r="EQ1081" s="8" t="s">
        <v>429</v>
      </c>
      <c r="ER1081" s="8" t="s">
        <v>209</v>
      </c>
      <c r="ES1081" s="8" t="s">
        <v>430</v>
      </c>
      <c r="ET1081" s="9" t="str">
        <f t="shared" si="852"/>
        <v>2</v>
      </c>
      <c r="EU1081" s="11"/>
      <c r="EV1081" s="11"/>
      <c r="EW1081" s="11"/>
      <c r="EX1081" s="9" t="str">
        <f t="shared" si="867"/>
        <v>0</v>
      </c>
      <c r="EY1081" s="9" t="str">
        <f t="shared" si="867"/>
        <v>0</v>
      </c>
      <c r="EZ1081" s="11"/>
      <c r="FA1081" s="11"/>
      <c r="FB1081" s="9" t="str">
        <f t="shared" si="868"/>
        <v>0</v>
      </c>
      <c r="FC1081" s="9" t="str">
        <f t="shared" si="868"/>
        <v>0</v>
      </c>
      <c r="FD1081" s="9" t="str">
        <f t="shared" si="853"/>
        <v>1</v>
      </c>
      <c r="FE1081" s="9" t="str">
        <f t="shared" si="869"/>
        <v>1</v>
      </c>
      <c r="FF1081" s="9" t="str">
        <f t="shared" si="869"/>
        <v>1</v>
      </c>
      <c r="GJ1081" s="4" t="str">
        <f t="shared" si="856"/>
        <v>パーツ\クランク:ブランド\BLB</v>
      </c>
      <c r="GK1081" s="4" t="str">
        <f t="shared" si="854"/>
        <v>u:u</v>
      </c>
      <c r="GL1081" s="11"/>
      <c r="GM1081" s="4" t="str">
        <f t="shared" si="870"/>
        <v>::</v>
      </c>
      <c r="GN1081" s="4" t="str">
        <f t="shared" si="870"/>
        <v>::</v>
      </c>
      <c r="GO1081" s="4" t="str">
        <f t="shared" si="870"/>
        <v>::</v>
      </c>
      <c r="GP1081" s="4" t="str">
        <f t="shared" si="855"/>
        <v>1</v>
      </c>
    </row>
    <row r="1082" spans="1:198" ht="28" customHeight="1">
      <c r="A1082" s="5" t="s">
        <v>5811</v>
      </c>
      <c r="B1082" s="5" t="s">
        <v>5813</v>
      </c>
      <c r="C1082" s="5" t="s">
        <v>5811</v>
      </c>
      <c r="D1082" s="9" t="str">
        <f t="shared" si="828"/>
        <v>u</v>
      </c>
      <c r="E1082" s="9" t="str">
        <f t="shared" si="829"/>
        <v xml:space="preserve"> / （MICHEPISTARD）</v>
      </c>
      <c r="F1082" s="9" t="str">
        <f t="shared" si="830"/>
        <v xml:space="preserve"> / （MICHEPISTARD）</v>
      </c>
      <c r="G1082" s="5">
        <v>41055</v>
      </c>
      <c r="H1082" s="9">
        <f t="shared" si="831"/>
        <v>41055</v>
      </c>
      <c r="I1082" s="9" t="str">
        <f t="shared" si="832"/>
        <v>0</v>
      </c>
      <c r="J1082" s="9" t="str">
        <f t="shared" si="833"/>
        <v>1</v>
      </c>
      <c r="P1082" s="9" t="str">
        <f t="shared" si="834"/>
        <v>MICHEPISTARD</v>
      </c>
      <c r="AI1082" s="9" t="str">
        <f t="shared" si="835"/>
        <v>http://image.rakuten.co.jp/brotures/cabinet/items/miche/pistard.jpg</v>
      </c>
      <c r="AS1082" s="9" t="str">
        <f t="shared" ref="AS1082:AT1101" si="871">IF($A1082&lt;&gt;"","1","")</f>
        <v>1</v>
      </c>
      <c r="AT1082" s="9" t="str">
        <f t="shared" si="871"/>
        <v>1</v>
      </c>
      <c r="AU1082" s="9" t="str">
        <f t="shared" si="836"/>
        <v>0</v>
      </c>
      <c r="AV1082" s="9" t="str">
        <f t="shared" si="837"/>
        <v>1</v>
      </c>
      <c r="AW1082" s="9" t="str">
        <f t="shared" ref="AW1082:AX1101" si="872">IF($A1082&lt;&gt;"","0","")</f>
        <v>0</v>
      </c>
      <c r="AX1082" s="9" t="str">
        <f t="shared" si="872"/>
        <v>0</v>
      </c>
      <c r="AY1082" s="11"/>
      <c r="AZ1082" s="11"/>
      <c r="BA1082" s="11"/>
      <c r="BB1082" s="9" t="str">
        <f t="shared" si="838"/>
        <v>-1</v>
      </c>
      <c r="BC1082" s="9" t="str">
        <f t="shared" si="839"/>
        <v>0</v>
      </c>
      <c r="BG1082" s="5" t="s">
        <v>561</v>
      </c>
      <c r="BH1082" s="5" t="s">
        <v>465</v>
      </c>
      <c r="CS1082" s="9" t="str">
        <f t="shared" si="840"/>
        <v>0</v>
      </c>
      <c r="CT1082" s="9" t="str">
        <f t="shared" si="841"/>
        <v>&lt;iframe src="http://www.rakuten.ne.jp/gold/brotures/spec/miche/pistard.html" frameborder="0" id="spec-content" scrolling="no"&gt;&lt;/iframe&gt;</v>
      </c>
      <c r="CU1082" s="9" t="str">
        <f t="shared" si="842"/>
        <v/>
      </c>
      <c r="CV1082" s="9" t="str">
        <f t="shared" si="843"/>
        <v>&lt;div class="row-fluid"&gt;&lt;iframe src="http://www.rakuten.ne.jp/gold/brotures/items/miche/pistard.html" frameborder="0" id="skin-product" scrolling="no"&gt;&lt;/iframe&gt;&lt;/div&gt;</v>
      </c>
      <c r="CW1082" s="11" t="str">
        <f t="shared" si="844"/>
        <v/>
      </c>
      <c r="CX1082" t="s">
        <v>5811</v>
      </c>
      <c r="CY1082" s="9" t="str">
        <f t="shared" si="845"/>
        <v>0</v>
      </c>
      <c r="CZ1082" s="11"/>
      <c r="DA1082" s="11"/>
      <c r="DB1082" s="11"/>
      <c r="DC1082" s="11"/>
      <c r="DD1082" s="9" t="str">
        <f t="shared" si="846"/>
        <v/>
      </c>
      <c r="DI1082" s="9" t="str">
        <f t="shared" si="847"/>
        <v/>
      </c>
      <c r="DT1082" s="9">
        <f>VLOOKUP(BG1082,ディレクトリID!A:B,2)</f>
        <v>407713</v>
      </c>
      <c r="DV1082" s="4" t="str">
        <f t="shared" si="848"/>
        <v>【ホイール　MICHE】</v>
      </c>
      <c r="DW1082" s="4" t="str">
        <f t="shared" si="849"/>
        <v>【ホイール　MICHE】</v>
      </c>
      <c r="DX1082" s="9">
        <f t="shared" si="850"/>
        <v>2</v>
      </c>
      <c r="DY1082" s="11"/>
      <c r="DZ1082" s="9" t="str">
        <f t="shared" ref="DZ1082:EA1101" si="873">IF($A1082&lt;&gt;"","1","")</f>
        <v>1</v>
      </c>
      <c r="EA1082" s="9" t="str">
        <f t="shared" si="873"/>
        <v>1</v>
      </c>
      <c r="EB1082" s="11"/>
      <c r="EC1082" s="11"/>
      <c r="ED1082" s="11"/>
      <c r="EE1082" s="9" t="str">
        <f t="shared" si="851"/>
        <v>0</v>
      </c>
      <c r="EO1082" s="5" t="s">
        <v>428</v>
      </c>
      <c r="EP1082" s="8" t="s">
        <v>429</v>
      </c>
      <c r="EQ1082" s="8" t="s">
        <v>429</v>
      </c>
      <c r="ER1082" s="8" t="s">
        <v>209</v>
      </c>
      <c r="ES1082" s="8" t="s">
        <v>430</v>
      </c>
      <c r="ET1082" s="9" t="str">
        <f t="shared" si="852"/>
        <v>2</v>
      </c>
      <c r="EU1082" s="11"/>
      <c r="EV1082" s="11"/>
      <c r="EW1082" s="11"/>
      <c r="EX1082" s="9" t="str">
        <f t="shared" ref="EX1082:EY1101" si="874">IF($A1082&lt;&gt;"","0","")</f>
        <v>0</v>
      </c>
      <c r="EY1082" s="9" t="str">
        <f t="shared" si="874"/>
        <v>0</v>
      </c>
      <c r="EZ1082" s="11"/>
      <c r="FA1082" s="11"/>
      <c r="FB1082" s="9" t="str">
        <f t="shared" ref="FB1082:FC1101" si="875">IF($A1082&lt;&gt;"","0","")</f>
        <v>0</v>
      </c>
      <c r="FC1082" s="9" t="str">
        <f t="shared" si="875"/>
        <v>0</v>
      </c>
      <c r="FD1082" s="9" t="str">
        <f t="shared" si="853"/>
        <v>1</v>
      </c>
      <c r="FE1082" s="9" t="str">
        <f t="shared" ref="FE1082:FF1101" si="876">IF($BG1082="完成車","3","1")</f>
        <v>1</v>
      </c>
      <c r="FF1082" s="9" t="str">
        <f t="shared" si="876"/>
        <v>1</v>
      </c>
      <c r="GJ1082" s="4" t="str">
        <f t="shared" si="856"/>
        <v>パーツ\ホイール:ブランド\MICHE</v>
      </c>
      <c r="GK1082" s="4" t="str">
        <f t="shared" si="854"/>
        <v>u:u</v>
      </c>
      <c r="GL1082" s="11"/>
      <c r="GM1082" s="4" t="str">
        <f t="shared" ref="GM1082:GO1101" si="877">IF($A1082&lt;&gt;"","::","")</f>
        <v>::</v>
      </c>
      <c r="GN1082" s="4" t="str">
        <f t="shared" si="877"/>
        <v>::</v>
      </c>
      <c r="GO1082" s="4" t="str">
        <f t="shared" si="877"/>
        <v>::</v>
      </c>
      <c r="GP1082" s="4" t="str">
        <f t="shared" si="855"/>
        <v>1</v>
      </c>
    </row>
    <row r="1083" spans="1:198" ht="28" customHeight="1">
      <c r="A1083" s="5" t="s">
        <v>5818</v>
      </c>
      <c r="B1083" s="5" t="s">
        <v>5820</v>
      </c>
      <c r="C1083" s="5" t="s">
        <v>5818</v>
      </c>
      <c r="D1083" s="9" t="str">
        <f t="shared" si="828"/>
        <v>u</v>
      </c>
      <c r="E1083" s="9" t="str">
        <f t="shared" si="829"/>
        <v xml:space="preserve"> / （MICHEPISTARDCLINCHER）</v>
      </c>
      <c r="F1083" s="9" t="str">
        <f t="shared" si="830"/>
        <v xml:space="preserve"> / （MICHEPISTARDCLINCHER）</v>
      </c>
      <c r="G1083" s="5">
        <v>41055</v>
      </c>
      <c r="H1083" s="9">
        <f t="shared" si="831"/>
        <v>41055</v>
      </c>
      <c r="I1083" s="9" t="str">
        <f t="shared" si="832"/>
        <v>0</v>
      </c>
      <c r="J1083" s="9" t="str">
        <f t="shared" si="833"/>
        <v>1</v>
      </c>
      <c r="P1083" s="9" t="str">
        <f t="shared" si="834"/>
        <v>MICHEPISTARDCLINCHER</v>
      </c>
      <c r="AI1083" s="9" t="str">
        <f t="shared" si="835"/>
        <v>http://image.rakuten.co.jp/brotures/cabinet/items/miche/pistard_cli.jpg</v>
      </c>
      <c r="AS1083" s="9" t="str">
        <f t="shared" si="871"/>
        <v>1</v>
      </c>
      <c r="AT1083" s="9" t="str">
        <f t="shared" si="871"/>
        <v>1</v>
      </c>
      <c r="AU1083" s="9" t="str">
        <f t="shared" si="836"/>
        <v>0</v>
      </c>
      <c r="AV1083" s="9" t="str">
        <f t="shared" si="837"/>
        <v>1</v>
      </c>
      <c r="AW1083" s="9" t="str">
        <f t="shared" si="872"/>
        <v>0</v>
      </c>
      <c r="AX1083" s="9" t="str">
        <f t="shared" si="872"/>
        <v>0</v>
      </c>
      <c r="AY1083" s="11"/>
      <c r="AZ1083" s="11"/>
      <c r="BA1083" s="11"/>
      <c r="BB1083" s="9" t="str">
        <f t="shared" si="838"/>
        <v>-1</v>
      </c>
      <c r="BC1083" s="9" t="str">
        <f t="shared" si="839"/>
        <v>0</v>
      </c>
      <c r="BG1083" s="5" t="s">
        <v>561</v>
      </c>
      <c r="BH1083" s="5" t="s">
        <v>465</v>
      </c>
      <c r="CS1083" s="9" t="str">
        <f t="shared" si="840"/>
        <v>0</v>
      </c>
      <c r="CT1083" s="9" t="str">
        <f t="shared" si="841"/>
        <v>&lt;iframe src="http://www.rakuten.ne.jp/gold/brotures/spec/miche/pistard_cli.html" frameborder="0" id="spec-content" scrolling="no"&gt;&lt;/iframe&gt;</v>
      </c>
      <c r="CU1083" s="9" t="str">
        <f t="shared" si="842"/>
        <v/>
      </c>
      <c r="CV1083" s="9" t="str">
        <f t="shared" si="843"/>
        <v>&lt;div class="row-fluid"&gt;&lt;iframe src="http://www.rakuten.ne.jp/gold/brotures/items/miche/pistard_cli.html" frameborder="0" id="skin-product" scrolling="no"&gt;&lt;/iframe&gt;&lt;/div&gt;</v>
      </c>
      <c r="CW1083" s="11" t="str">
        <f t="shared" si="844"/>
        <v/>
      </c>
      <c r="CX1083" t="s">
        <v>5818</v>
      </c>
      <c r="CY1083" s="9" t="str">
        <f t="shared" si="845"/>
        <v>0</v>
      </c>
      <c r="CZ1083" s="11"/>
      <c r="DA1083" s="11"/>
      <c r="DB1083" s="11"/>
      <c r="DC1083" s="11"/>
      <c r="DD1083" s="9" t="str">
        <f t="shared" si="846"/>
        <v/>
      </c>
      <c r="DI1083" s="9" t="str">
        <f t="shared" si="847"/>
        <v/>
      </c>
      <c r="DT1083" s="9">
        <f>VLOOKUP(BG1083,ディレクトリID!A:B,2)</f>
        <v>407713</v>
      </c>
      <c r="DV1083" s="4" t="str">
        <f t="shared" si="848"/>
        <v>【ホイール　MICHE】</v>
      </c>
      <c r="DW1083" s="4" t="str">
        <f t="shared" si="849"/>
        <v>【ホイール　MICHE】</v>
      </c>
      <c r="DX1083" s="9">
        <f t="shared" si="850"/>
        <v>2</v>
      </c>
      <c r="DY1083" s="11"/>
      <c r="DZ1083" s="9" t="str">
        <f t="shared" si="873"/>
        <v>1</v>
      </c>
      <c r="EA1083" s="9" t="str">
        <f t="shared" si="873"/>
        <v>1</v>
      </c>
      <c r="EB1083" s="11"/>
      <c r="EC1083" s="11"/>
      <c r="ED1083" s="11"/>
      <c r="EE1083" s="9" t="str">
        <f t="shared" si="851"/>
        <v>0</v>
      </c>
      <c r="EO1083" s="5" t="s">
        <v>428</v>
      </c>
      <c r="EP1083" s="8" t="s">
        <v>429</v>
      </c>
      <c r="EQ1083" s="8" t="s">
        <v>429</v>
      </c>
      <c r="ER1083" s="8" t="s">
        <v>209</v>
      </c>
      <c r="ES1083" s="8" t="s">
        <v>430</v>
      </c>
      <c r="ET1083" s="9" t="str">
        <f t="shared" si="852"/>
        <v>2</v>
      </c>
      <c r="EU1083" s="11"/>
      <c r="EV1083" s="11"/>
      <c r="EW1083" s="11"/>
      <c r="EX1083" s="9" t="str">
        <f t="shared" si="874"/>
        <v>0</v>
      </c>
      <c r="EY1083" s="9" t="str">
        <f t="shared" si="874"/>
        <v>0</v>
      </c>
      <c r="EZ1083" s="11"/>
      <c r="FA1083" s="11"/>
      <c r="FB1083" s="9" t="str">
        <f t="shared" si="875"/>
        <v>0</v>
      </c>
      <c r="FC1083" s="9" t="str">
        <f t="shared" si="875"/>
        <v>0</v>
      </c>
      <c r="FD1083" s="9" t="str">
        <f t="shared" si="853"/>
        <v>1</v>
      </c>
      <c r="FE1083" s="9" t="str">
        <f t="shared" si="876"/>
        <v>1</v>
      </c>
      <c r="FF1083" s="9" t="str">
        <f t="shared" si="876"/>
        <v>1</v>
      </c>
      <c r="GJ1083" s="4" t="str">
        <f t="shared" si="856"/>
        <v>パーツ\ホイール:ブランド\MICHE</v>
      </c>
      <c r="GK1083" s="4" t="str">
        <f t="shared" si="854"/>
        <v>u:u</v>
      </c>
      <c r="GL1083" s="11"/>
      <c r="GM1083" s="4" t="str">
        <f t="shared" si="877"/>
        <v>::</v>
      </c>
      <c r="GN1083" s="4" t="str">
        <f t="shared" si="877"/>
        <v>::</v>
      </c>
      <c r="GO1083" s="4" t="str">
        <f t="shared" si="877"/>
        <v>::</v>
      </c>
      <c r="GP1083" s="4" t="str">
        <f t="shared" si="855"/>
        <v>1</v>
      </c>
    </row>
    <row r="1084" spans="1:198" ht="28" customHeight="1">
      <c r="A1084" s="5" t="s">
        <v>5824</v>
      </c>
      <c r="B1084" s="5" t="s">
        <v>5826</v>
      </c>
      <c r="C1084" s="5" t="s">
        <v>5824</v>
      </c>
      <c r="D1084" s="9" t="str">
        <f t="shared" si="828"/>
        <v>u</v>
      </c>
      <c r="E1084" s="9" t="str">
        <f t="shared" si="829"/>
        <v xml:space="preserve"> / （MICHEChainringBLACK）</v>
      </c>
      <c r="F1084" s="9" t="str">
        <f t="shared" si="830"/>
        <v xml:space="preserve"> / （MICHEChainringBLACK）</v>
      </c>
      <c r="G1084" s="5">
        <v>9358</v>
      </c>
      <c r="H1084" s="9">
        <f t="shared" si="831"/>
        <v>9358</v>
      </c>
      <c r="I1084" s="9" t="str">
        <f t="shared" si="832"/>
        <v>0</v>
      </c>
      <c r="J1084" s="9" t="str">
        <f t="shared" si="833"/>
        <v>1</v>
      </c>
      <c r="P1084" s="9" t="str">
        <f t="shared" si="834"/>
        <v>MICHEChainringBLACK</v>
      </c>
      <c r="AI1084" s="9" t="str">
        <f t="shared" si="835"/>
        <v>http://image.rakuten.co.jp/brotures/cabinet/items/miche/piste_ch_ring.jpg</v>
      </c>
      <c r="AS1084" s="9" t="str">
        <f t="shared" si="871"/>
        <v>1</v>
      </c>
      <c r="AT1084" s="9" t="str">
        <f t="shared" si="871"/>
        <v>1</v>
      </c>
      <c r="AU1084" s="9" t="str">
        <f t="shared" si="836"/>
        <v>0</v>
      </c>
      <c r="AV1084" s="9" t="str">
        <f t="shared" si="837"/>
        <v>1</v>
      </c>
      <c r="AW1084" s="9" t="str">
        <f t="shared" si="872"/>
        <v>0</v>
      </c>
      <c r="AX1084" s="9" t="str">
        <f t="shared" si="872"/>
        <v>0</v>
      </c>
      <c r="AY1084" s="11"/>
      <c r="AZ1084" s="11"/>
      <c r="BA1084" s="11"/>
      <c r="BB1084" s="9" t="str">
        <f t="shared" si="838"/>
        <v>-1</v>
      </c>
      <c r="BC1084" s="9" t="str">
        <f t="shared" si="839"/>
        <v>0</v>
      </c>
      <c r="BG1084" s="5" t="s">
        <v>206</v>
      </c>
      <c r="BH1084" s="5" t="s">
        <v>465</v>
      </c>
      <c r="CS1084" s="9" t="str">
        <f t="shared" si="840"/>
        <v>0</v>
      </c>
      <c r="CT1084" s="9" t="str">
        <f t="shared" si="841"/>
        <v>&lt;iframe src="http://www.rakuten.ne.jp/gold/brotures/spec/miche/piste_ch_ring.html" frameborder="0" id="spec-content" scrolling="no"&gt;&lt;/iframe&gt;</v>
      </c>
      <c r="CU1084" s="9" t="str">
        <f t="shared" si="842"/>
        <v/>
      </c>
      <c r="CV1084" s="9" t="str">
        <f t="shared" si="843"/>
        <v>&lt;div class="row-fluid"&gt;&lt;iframe src="http://www.rakuten.ne.jp/gold/brotures/items/miche/piste_ch_ring.html" frameborder="0" id="skin-product" scrolling="no"&gt;&lt;/iframe&gt;&lt;/div&gt;</v>
      </c>
      <c r="CW1084" s="11" t="str">
        <f t="shared" si="844"/>
        <v/>
      </c>
      <c r="CX1084" t="s">
        <v>5824</v>
      </c>
      <c r="CY1084" s="9" t="str">
        <f t="shared" si="845"/>
        <v>0</v>
      </c>
      <c r="CZ1084" s="11"/>
      <c r="DA1084" s="11"/>
      <c r="DB1084" s="11"/>
      <c r="DC1084" s="11"/>
      <c r="DD1084" s="9" t="str">
        <f t="shared" si="846"/>
        <v/>
      </c>
      <c r="DI1084" s="9" t="str">
        <f t="shared" si="847"/>
        <v/>
      </c>
      <c r="DT1084" s="9">
        <f>VLOOKUP(BG1084,ディレクトリID!A:B,2)</f>
        <v>563161</v>
      </c>
      <c r="DV1084" s="4" t="str">
        <f t="shared" si="848"/>
        <v>【スプロケット　MICHE】</v>
      </c>
      <c r="DW1084" s="4" t="str">
        <f t="shared" si="849"/>
        <v>【スプロケット　MICHE】</v>
      </c>
      <c r="DX1084" s="9">
        <f t="shared" si="850"/>
        <v>4</v>
      </c>
      <c r="DY1084" s="11"/>
      <c r="DZ1084" s="9" t="str">
        <f t="shared" si="873"/>
        <v>1</v>
      </c>
      <c r="EA1084" s="9" t="str">
        <f t="shared" si="873"/>
        <v>1</v>
      </c>
      <c r="EB1084" s="11"/>
      <c r="EC1084" s="11"/>
      <c r="ED1084" s="11"/>
      <c r="EE1084" s="9" t="str">
        <f t="shared" si="851"/>
        <v>0</v>
      </c>
      <c r="EO1084" s="5" t="s">
        <v>428</v>
      </c>
      <c r="EP1084" s="8" t="s">
        <v>429</v>
      </c>
      <c r="EQ1084" s="8" t="s">
        <v>429</v>
      </c>
      <c r="ER1084" s="8" t="s">
        <v>209</v>
      </c>
      <c r="ES1084" s="8" t="s">
        <v>430</v>
      </c>
      <c r="ET1084" s="9" t="str">
        <f t="shared" si="852"/>
        <v>2</v>
      </c>
      <c r="EU1084" s="11"/>
      <c r="EV1084" s="11"/>
      <c r="EW1084" s="11"/>
      <c r="EX1084" s="9" t="str">
        <f t="shared" si="874"/>
        <v>0</v>
      </c>
      <c r="EY1084" s="9" t="str">
        <f t="shared" si="874"/>
        <v>0</v>
      </c>
      <c r="EZ1084" s="11"/>
      <c r="FA1084" s="11"/>
      <c r="FB1084" s="9" t="str">
        <f t="shared" si="875"/>
        <v>0</v>
      </c>
      <c r="FC1084" s="9" t="str">
        <f t="shared" si="875"/>
        <v>0</v>
      </c>
      <c r="FD1084" s="9" t="str">
        <f t="shared" si="853"/>
        <v>1</v>
      </c>
      <c r="FE1084" s="9" t="str">
        <f t="shared" si="876"/>
        <v>1</v>
      </c>
      <c r="FF1084" s="9" t="str">
        <f t="shared" si="876"/>
        <v>1</v>
      </c>
      <c r="GJ1084" s="4" t="str">
        <f t="shared" si="856"/>
        <v>パーツ\スプロケット:ブランド\MICHE</v>
      </c>
      <c r="GK1084" s="4" t="str">
        <f t="shared" si="854"/>
        <v>u:u</v>
      </c>
      <c r="GL1084" s="11"/>
      <c r="GM1084" s="4" t="str">
        <f t="shared" si="877"/>
        <v>::</v>
      </c>
      <c r="GN1084" s="4" t="str">
        <f t="shared" si="877"/>
        <v>::</v>
      </c>
      <c r="GO1084" s="4" t="str">
        <f t="shared" si="877"/>
        <v>::</v>
      </c>
      <c r="GP1084" s="4" t="str">
        <f t="shared" si="855"/>
        <v>1</v>
      </c>
    </row>
    <row r="1085" spans="1:198" ht="28" customHeight="1">
      <c r="A1085" s="5" t="s">
        <v>5830</v>
      </c>
      <c r="B1085" s="5" t="s">
        <v>5832</v>
      </c>
      <c r="C1085" s="5" t="s">
        <v>5830</v>
      </c>
      <c r="D1085" s="9" t="str">
        <f t="shared" si="828"/>
        <v>u</v>
      </c>
      <c r="E1085" s="9" t="str">
        <f t="shared" si="829"/>
        <v xml:space="preserve"> / （FORMULAピスト用ラージハブブラック32H）</v>
      </c>
      <c r="F1085" s="9" t="str">
        <f t="shared" si="830"/>
        <v xml:space="preserve"> / （FORMULAピスト用ラージハブブラック32H）</v>
      </c>
      <c r="G1085" s="5">
        <v>6256</v>
      </c>
      <c r="H1085" s="9">
        <f t="shared" si="831"/>
        <v>6256</v>
      </c>
      <c r="I1085" s="9" t="str">
        <f t="shared" si="832"/>
        <v>0</v>
      </c>
      <c r="J1085" s="9" t="str">
        <f t="shared" si="833"/>
        <v>1</v>
      </c>
      <c r="P1085" s="9" t="str">
        <f t="shared" si="834"/>
        <v>FORMULAピスト用ラージハブブラック32H</v>
      </c>
      <c r="AI1085" s="9" t="str">
        <f t="shared" si="835"/>
        <v>http://image.rakuten.co.jp/brotures/cabinet/items/formula/pisthub_32h_black.jpg</v>
      </c>
      <c r="AS1085" s="9" t="str">
        <f t="shared" si="871"/>
        <v>1</v>
      </c>
      <c r="AT1085" s="9" t="str">
        <f t="shared" si="871"/>
        <v>1</v>
      </c>
      <c r="AU1085" s="9" t="str">
        <f t="shared" si="836"/>
        <v>0</v>
      </c>
      <c r="AV1085" s="9" t="str">
        <f t="shared" si="837"/>
        <v>1</v>
      </c>
      <c r="AW1085" s="9" t="str">
        <f t="shared" si="872"/>
        <v>0</v>
      </c>
      <c r="AX1085" s="9" t="str">
        <f t="shared" si="872"/>
        <v>0</v>
      </c>
      <c r="AY1085" s="11"/>
      <c r="AZ1085" s="11"/>
      <c r="BA1085" s="11"/>
      <c r="BB1085" s="9" t="str">
        <f t="shared" si="838"/>
        <v>-1</v>
      </c>
      <c r="BC1085" s="9" t="str">
        <f t="shared" si="839"/>
        <v>0</v>
      </c>
      <c r="BG1085" s="5" t="s">
        <v>4111</v>
      </c>
      <c r="BH1085" s="5" t="s">
        <v>207</v>
      </c>
      <c r="CS1085" s="9" t="str">
        <f t="shared" si="840"/>
        <v>0</v>
      </c>
      <c r="CT1085" s="9" t="str">
        <f t="shared" si="841"/>
        <v>&lt;iframe src="http://www.rakuten.ne.jp/gold/brotures/spec/formula/pisthub_32h_black.html" frameborder="0" id="spec-content" scrolling="no"&gt;&lt;/iframe&gt;</v>
      </c>
      <c r="CU1085" s="9" t="str">
        <f t="shared" si="842"/>
        <v/>
      </c>
      <c r="CV1085" s="9" t="str">
        <f t="shared" si="843"/>
        <v>&lt;div class="row-fluid"&gt;&lt;iframe src="http://www.rakuten.ne.jp/gold/brotures/items/formula/pisthub_32h_black.html" frameborder="0" id="skin-product" scrolling="no"&gt;&lt;/iframe&gt;&lt;/div&gt;</v>
      </c>
      <c r="CW1085" s="11" t="str">
        <f t="shared" si="844"/>
        <v/>
      </c>
      <c r="CX1085" t="s">
        <v>5830</v>
      </c>
      <c r="CY1085" s="9" t="str">
        <f t="shared" si="845"/>
        <v>0</v>
      </c>
      <c r="CZ1085" s="11"/>
      <c r="DA1085" s="11"/>
      <c r="DB1085" s="11"/>
      <c r="DC1085" s="11"/>
      <c r="DD1085" s="9" t="str">
        <f t="shared" si="846"/>
        <v/>
      </c>
      <c r="DI1085" s="9" t="str">
        <f t="shared" si="847"/>
        <v/>
      </c>
      <c r="DT1085" s="9">
        <f>VLOOKUP(BG1085,ディレクトリID!A:B,2)</f>
        <v>407713</v>
      </c>
      <c r="DV1085" s="4" t="str">
        <f t="shared" si="848"/>
        <v>【ハブ　FORMULA】</v>
      </c>
      <c r="DW1085" s="4" t="str">
        <f t="shared" si="849"/>
        <v>【ハブ　FORMULA】</v>
      </c>
      <c r="DX1085" s="9">
        <f t="shared" si="850"/>
        <v>4</v>
      </c>
      <c r="DY1085" s="11"/>
      <c r="DZ1085" s="9" t="str">
        <f t="shared" si="873"/>
        <v>1</v>
      </c>
      <c r="EA1085" s="9" t="str">
        <f t="shared" si="873"/>
        <v>1</v>
      </c>
      <c r="EB1085" s="11"/>
      <c r="EC1085" s="11"/>
      <c r="ED1085" s="11"/>
      <c r="EE1085" s="9" t="str">
        <f t="shared" si="851"/>
        <v>0</v>
      </c>
      <c r="EO1085" s="5" t="s">
        <v>428</v>
      </c>
      <c r="EP1085" s="8" t="s">
        <v>429</v>
      </c>
      <c r="EQ1085" s="8" t="s">
        <v>429</v>
      </c>
      <c r="ER1085" s="8" t="s">
        <v>209</v>
      </c>
      <c r="ES1085" s="8" t="s">
        <v>430</v>
      </c>
      <c r="ET1085" s="9" t="str">
        <f t="shared" si="852"/>
        <v>2</v>
      </c>
      <c r="EU1085" s="11"/>
      <c r="EV1085" s="11"/>
      <c r="EW1085" s="11"/>
      <c r="EX1085" s="9" t="str">
        <f t="shared" si="874"/>
        <v>0</v>
      </c>
      <c r="EY1085" s="9" t="str">
        <f t="shared" si="874"/>
        <v>0</v>
      </c>
      <c r="EZ1085" s="11"/>
      <c r="FA1085" s="11"/>
      <c r="FB1085" s="9" t="str">
        <f t="shared" si="875"/>
        <v>0</v>
      </c>
      <c r="FC1085" s="9" t="str">
        <f t="shared" si="875"/>
        <v>0</v>
      </c>
      <c r="FD1085" s="9" t="str">
        <f t="shared" si="853"/>
        <v>1</v>
      </c>
      <c r="FE1085" s="9" t="str">
        <f t="shared" si="876"/>
        <v>1</v>
      </c>
      <c r="FF1085" s="9" t="str">
        <f t="shared" si="876"/>
        <v>1</v>
      </c>
      <c r="GJ1085" s="4" t="str">
        <f t="shared" si="856"/>
        <v>パーツ\ハブ:ブランド\FORMULA</v>
      </c>
      <c r="GK1085" s="4" t="str">
        <f t="shared" si="854"/>
        <v>u:u</v>
      </c>
      <c r="GL1085" s="11"/>
      <c r="GM1085" s="4" t="str">
        <f t="shared" si="877"/>
        <v>::</v>
      </c>
      <c r="GN1085" s="4" t="str">
        <f t="shared" si="877"/>
        <v>::</v>
      </c>
      <c r="GO1085" s="4" t="str">
        <f t="shared" si="877"/>
        <v>::</v>
      </c>
      <c r="GP1085" s="4" t="str">
        <f t="shared" si="855"/>
        <v>1</v>
      </c>
    </row>
    <row r="1086" spans="1:198" ht="28" customHeight="1">
      <c r="A1086" s="5" t="s">
        <v>5836</v>
      </c>
      <c r="B1086" s="5" t="s">
        <v>5838</v>
      </c>
      <c r="C1086" s="5" t="s">
        <v>5836</v>
      </c>
      <c r="D1086" s="9" t="str">
        <f t="shared" si="828"/>
        <v>u</v>
      </c>
      <c r="E1086" s="9" t="str">
        <f t="shared" si="829"/>
        <v xml:space="preserve"> / （FORMULAピスト用ラージハブシルバー32H）</v>
      </c>
      <c r="F1086" s="9" t="str">
        <f t="shared" si="830"/>
        <v xml:space="preserve"> / （FORMULAピスト用ラージハブシルバー32H）</v>
      </c>
      <c r="G1086" s="5">
        <v>6256</v>
      </c>
      <c r="H1086" s="9">
        <f t="shared" si="831"/>
        <v>6256</v>
      </c>
      <c r="I1086" s="9" t="str">
        <f t="shared" si="832"/>
        <v>0</v>
      </c>
      <c r="J1086" s="9" t="str">
        <f t="shared" si="833"/>
        <v>1</v>
      </c>
      <c r="P1086" s="9" t="str">
        <f t="shared" si="834"/>
        <v>FORMULAピスト用ラージハブシルバー32H</v>
      </c>
      <c r="AI1086" s="9" t="str">
        <f t="shared" si="835"/>
        <v>http://image.rakuten.co.jp/brotures/cabinet/items/formula/pisthub_32h_silver.jpg</v>
      </c>
      <c r="AS1086" s="9" t="str">
        <f t="shared" si="871"/>
        <v>1</v>
      </c>
      <c r="AT1086" s="9" t="str">
        <f t="shared" si="871"/>
        <v>1</v>
      </c>
      <c r="AU1086" s="9" t="str">
        <f t="shared" si="836"/>
        <v>0</v>
      </c>
      <c r="AV1086" s="9" t="str">
        <f t="shared" si="837"/>
        <v>1</v>
      </c>
      <c r="AW1086" s="9" t="str">
        <f t="shared" si="872"/>
        <v>0</v>
      </c>
      <c r="AX1086" s="9" t="str">
        <f t="shared" si="872"/>
        <v>0</v>
      </c>
      <c r="AY1086" s="11"/>
      <c r="AZ1086" s="11"/>
      <c r="BA1086" s="11"/>
      <c r="BB1086" s="9" t="str">
        <f t="shared" si="838"/>
        <v>-1</v>
      </c>
      <c r="BC1086" s="9" t="str">
        <f t="shared" si="839"/>
        <v>0</v>
      </c>
      <c r="BG1086" s="5" t="s">
        <v>4111</v>
      </c>
      <c r="BH1086" s="5" t="s">
        <v>207</v>
      </c>
      <c r="CS1086" s="9" t="str">
        <f t="shared" si="840"/>
        <v>0</v>
      </c>
      <c r="CT1086" s="9" t="str">
        <f t="shared" si="841"/>
        <v>&lt;iframe src="http://www.rakuten.ne.jp/gold/brotures/spec/formula/pisthub_32h_silver.html" frameborder="0" id="spec-content" scrolling="no"&gt;&lt;/iframe&gt;</v>
      </c>
      <c r="CU1086" s="9" t="str">
        <f t="shared" si="842"/>
        <v/>
      </c>
      <c r="CV1086" s="9" t="str">
        <f t="shared" si="843"/>
        <v>&lt;div class="row-fluid"&gt;&lt;iframe src="http://www.rakuten.ne.jp/gold/brotures/items/formula/pisthub_32h_silver.html" frameborder="0" id="skin-product" scrolling="no"&gt;&lt;/iframe&gt;&lt;/div&gt;</v>
      </c>
      <c r="CW1086" s="11" t="str">
        <f t="shared" si="844"/>
        <v/>
      </c>
      <c r="CX1086" t="s">
        <v>5836</v>
      </c>
      <c r="CY1086" s="9" t="str">
        <f t="shared" si="845"/>
        <v>0</v>
      </c>
      <c r="CZ1086" s="11"/>
      <c r="DA1086" s="11"/>
      <c r="DB1086" s="11"/>
      <c r="DC1086" s="11"/>
      <c r="DD1086" s="9" t="str">
        <f t="shared" si="846"/>
        <v/>
      </c>
      <c r="DI1086" s="9" t="str">
        <f t="shared" si="847"/>
        <v/>
      </c>
      <c r="DT1086" s="9">
        <f>VLOOKUP(BG1086,ディレクトリID!A:B,2)</f>
        <v>407713</v>
      </c>
      <c r="DV1086" s="4" t="str">
        <f t="shared" si="848"/>
        <v>【ハブ　FORMULA】</v>
      </c>
      <c r="DW1086" s="4" t="str">
        <f t="shared" si="849"/>
        <v>【ハブ　FORMULA】</v>
      </c>
      <c r="DX1086" s="9">
        <f t="shared" si="850"/>
        <v>4</v>
      </c>
      <c r="DY1086" s="11"/>
      <c r="DZ1086" s="9" t="str">
        <f t="shared" si="873"/>
        <v>1</v>
      </c>
      <c r="EA1086" s="9" t="str">
        <f t="shared" si="873"/>
        <v>1</v>
      </c>
      <c r="EB1086" s="11"/>
      <c r="EC1086" s="11"/>
      <c r="ED1086" s="11"/>
      <c r="EE1086" s="9" t="str">
        <f t="shared" si="851"/>
        <v>0</v>
      </c>
      <c r="EO1086" s="5" t="s">
        <v>428</v>
      </c>
      <c r="EP1086" s="8" t="s">
        <v>429</v>
      </c>
      <c r="EQ1086" s="8" t="s">
        <v>429</v>
      </c>
      <c r="ER1086" s="8" t="s">
        <v>209</v>
      </c>
      <c r="ES1086" s="8" t="s">
        <v>430</v>
      </c>
      <c r="ET1086" s="9" t="str">
        <f t="shared" si="852"/>
        <v>2</v>
      </c>
      <c r="EU1086" s="11"/>
      <c r="EV1086" s="11"/>
      <c r="EW1086" s="11"/>
      <c r="EX1086" s="9" t="str">
        <f t="shared" si="874"/>
        <v>0</v>
      </c>
      <c r="EY1086" s="9" t="str">
        <f t="shared" si="874"/>
        <v>0</v>
      </c>
      <c r="EZ1086" s="11"/>
      <c r="FA1086" s="11"/>
      <c r="FB1086" s="9" t="str">
        <f t="shared" si="875"/>
        <v>0</v>
      </c>
      <c r="FC1086" s="9" t="str">
        <f t="shared" si="875"/>
        <v>0</v>
      </c>
      <c r="FD1086" s="9" t="str">
        <f t="shared" si="853"/>
        <v>1</v>
      </c>
      <c r="FE1086" s="9" t="str">
        <f t="shared" si="876"/>
        <v>1</v>
      </c>
      <c r="FF1086" s="9" t="str">
        <f t="shared" si="876"/>
        <v>1</v>
      </c>
      <c r="GJ1086" s="4" t="str">
        <f t="shared" si="856"/>
        <v>パーツ\ハブ:ブランド\FORMULA</v>
      </c>
      <c r="GK1086" s="4" t="str">
        <f t="shared" si="854"/>
        <v>u:u</v>
      </c>
      <c r="GL1086" s="11"/>
      <c r="GM1086" s="4" t="str">
        <f t="shared" si="877"/>
        <v>::</v>
      </c>
      <c r="GN1086" s="4" t="str">
        <f t="shared" si="877"/>
        <v>::</v>
      </c>
      <c r="GO1086" s="4" t="str">
        <f t="shared" si="877"/>
        <v>::</v>
      </c>
      <c r="GP1086" s="4" t="str">
        <f t="shared" si="855"/>
        <v>1</v>
      </c>
    </row>
    <row r="1087" spans="1:198" ht="28" customHeight="1">
      <c r="A1087" s="5" t="s">
        <v>5842</v>
      </c>
      <c r="B1087" s="5" t="s">
        <v>5844</v>
      </c>
      <c r="C1087" s="5" t="s">
        <v>5842</v>
      </c>
      <c r="D1087" s="9" t="str">
        <f t="shared" si="828"/>
        <v>u</v>
      </c>
      <c r="E1087" s="9" t="str">
        <f t="shared" si="829"/>
        <v xml:space="preserve"> / （FORMULAピスト用ラージハブブラック36H）</v>
      </c>
      <c r="F1087" s="9" t="str">
        <f t="shared" si="830"/>
        <v xml:space="preserve"> / （FORMULAピスト用ラージハブブラック36H）</v>
      </c>
      <c r="G1087" s="5">
        <v>6256</v>
      </c>
      <c r="H1087" s="9">
        <f t="shared" si="831"/>
        <v>6256</v>
      </c>
      <c r="I1087" s="9" t="str">
        <f t="shared" si="832"/>
        <v>0</v>
      </c>
      <c r="J1087" s="9" t="str">
        <f t="shared" si="833"/>
        <v>1</v>
      </c>
      <c r="P1087" s="9" t="str">
        <f t="shared" si="834"/>
        <v>FORMULAピスト用ラージハブブラック36H</v>
      </c>
      <c r="AI1087" s="9" t="str">
        <f t="shared" si="835"/>
        <v>http://image.rakuten.co.jp/brotures/cabinet/items/formula/pisthub_36h_black.jpg</v>
      </c>
      <c r="AS1087" s="9" t="str">
        <f t="shared" si="871"/>
        <v>1</v>
      </c>
      <c r="AT1087" s="9" t="str">
        <f t="shared" si="871"/>
        <v>1</v>
      </c>
      <c r="AU1087" s="9" t="str">
        <f t="shared" si="836"/>
        <v>0</v>
      </c>
      <c r="AV1087" s="9" t="str">
        <f t="shared" si="837"/>
        <v>1</v>
      </c>
      <c r="AW1087" s="9" t="str">
        <f t="shared" si="872"/>
        <v>0</v>
      </c>
      <c r="AX1087" s="9" t="str">
        <f t="shared" si="872"/>
        <v>0</v>
      </c>
      <c r="AY1087" s="11"/>
      <c r="AZ1087" s="11"/>
      <c r="BA1087" s="11"/>
      <c r="BB1087" s="9" t="str">
        <f t="shared" si="838"/>
        <v>-1</v>
      </c>
      <c r="BC1087" s="9" t="str">
        <f t="shared" si="839"/>
        <v>0</v>
      </c>
      <c r="BG1087" s="5" t="s">
        <v>4111</v>
      </c>
      <c r="BH1087" s="5" t="s">
        <v>207</v>
      </c>
      <c r="CS1087" s="9" t="str">
        <f t="shared" si="840"/>
        <v>0</v>
      </c>
      <c r="CT1087" s="9" t="str">
        <f t="shared" si="841"/>
        <v>&lt;iframe src="http://www.rakuten.ne.jp/gold/brotures/spec/formula/pisthub_36h_black.html" frameborder="0" id="spec-content" scrolling="no"&gt;&lt;/iframe&gt;</v>
      </c>
      <c r="CU1087" s="9" t="str">
        <f t="shared" si="842"/>
        <v/>
      </c>
      <c r="CV1087" s="9" t="str">
        <f t="shared" si="843"/>
        <v>&lt;div class="row-fluid"&gt;&lt;iframe src="http://www.rakuten.ne.jp/gold/brotures/items/formula/pisthub_36h_black.html" frameborder="0" id="skin-product" scrolling="no"&gt;&lt;/iframe&gt;&lt;/div&gt;</v>
      </c>
      <c r="CW1087" s="11" t="str">
        <f t="shared" si="844"/>
        <v/>
      </c>
      <c r="CX1087" t="s">
        <v>5842</v>
      </c>
      <c r="CY1087" s="9" t="str">
        <f t="shared" si="845"/>
        <v>0</v>
      </c>
      <c r="CZ1087" s="11"/>
      <c r="DA1087" s="11"/>
      <c r="DB1087" s="11"/>
      <c r="DC1087" s="11"/>
      <c r="DD1087" s="9" t="str">
        <f t="shared" si="846"/>
        <v/>
      </c>
      <c r="DI1087" s="9" t="str">
        <f t="shared" si="847"/>
        <v/>
      </c>
      <c r="DT1087" s="9">
        <f>VLOOKUP(BG1087,ディレクトリID!A:B,2)</f>
        <v>407713</v>
      </c>
      <c r="DV1087" s="4" t="str">
        <f t="shared" si="848"/>
        <v>【ハブ　FORMULA】</v>
      </c>
      <c r="DW1087" s="4" t="str">
        <f t="shared" si="849"/>
        <v>【ハブ　FORMULA】</v>
      </c>
      <c r="DX1087" s="9">
        <f t="shared" si="850"/>
        <v>4</v>
      </c>
      <c r="DY1087" s="11"/>
      <c r="DZ1087" s="9" t="str">
        <f t="shared" si="873"/>
        <v>1</v>
      </c>
      <c r="EA1087" s="9" t="str">
        <f t="shared" si="873"/>
        <v>1</v>
      </c>
      <c r="EB1087" s="11"/>
      <c r="EC1087" s="11"/>
      <c r="ED1087" s="11"/>
      <c r="EE1087" s="9" t="str">
        <f t="shared" si="851"/>
        <v>0</v>
      </c>
      <c r="EO1087" s="5" t="s">
        <v>428</v>
      </c>
      <c r="EP1087" s="8" t="s">
        <v>429</v>
      </c>
      <c r="EQ1087" s="8" t="s">
        <v>429</v>
      </c>
      <c r="ER1087" s="8" t="s">
        <v>209</v>
      </c>
      <c r="ES1087" s="8" t="s">
        <v>430</v>
      </c>
      <c r="ET1087" s="9" t="str">
        <f t="shared" si="852"/>
        <v>2</v>
      </c>
      <c r="EU1087" s="11"/>
      <c r="EV1087" s="11"/>
      <c r="EW1087" s="11"/>
      <c r="EX1087" s="9" t="str">
        <f t="shared" si="874"/>
        <v>0</v>
      </c>
      <c r="EY1087" s="9" t="str">
        <f t="shared" si="874"/>
        <v>0</v>
      </c>
      <c r="EZ1087" s="11"/>
      <c r="FA1087" s="11"/>
      <c r="FB1087" s="9" t="str">
        <f t="shared" si="875"/>
        <v>0</v>
      </c>
      <c r="FC1087" s="9" t="str">
        <f t="shared" si="875"/>
        <v>0</v>
      </c>
      <c r="FD1087" s="9" t="str">
        <f t="shared" si="853"/>
        <v>1</v>
      </c>
      <c r="FE1087" s="9" t="str">
        <f t="shared" si="876"/>
        <v>1</v>
      </c>
      <c r="FF1087" s="9" t="str">
        <f t="shared" si="876"/>
        <v>1</v>
      </c>
      <c r="GJ1087" s="4" t="str">
        <f t="shared" si="856"/>
        <v>パーツ\ハブ:ブランド\FORMULA</v>
      </c>
      <c r="GK1087" s="4" t="str">
        <f t="shared" si="854"/>
        <v>u:u</v>
      </c>
      <c r="GL1087" s="11"/>
      <c r="GM1087" s="4" t="str">
        <f t="shared" si="877"/>
        <v>::</v>
      </c>
      <c r="GN1087" s="4" t="str">
        <f t="shared" si="877"/>
        <v>::</v>
      </c>
      <c r="GO1087" s="4" t="str">
        <f t="shared" si="877"/>
        <v>::</v>
      </c>
      <c r="GP1087" s="4" t="str">
        <f t="shared" si="855"/>
        <v>1</v>
      </c>
    </row>
    <row r="1088" spans="1:198" ht="28" customHeight="1">
      <c r="A1088" s="5" t="s">
        <v>5848</v>
      </c>
      <c r="B1088" s="5" t="s">
        <v>5850</v>
      </c>
      <c r="C1088" s="5" t="s">
        <v>5848</v>
      </c>
      <c r="D1088" s="9" t="str">
        <f t="shared" si="828"/>
        <v>u</v>
      </c>
      <c r="E1088" s="9" t="str">
        <f t="shared" si="829"/>
        <v xml:space="preserve"> / （FORMULAピスト用ラージハブシルバー36H）</v>
      </c>
      <c r="F1088" s="9" t="str">
        <f t="shared" si="830"/>
        <v xml:space="preserve"> / （FORMULAピスト用ラージハブシルバー36H）</v>
      </c>
      <c r="G1088" s="5">
        <v>6256</v>
      </c>
      <c r="H1088" s="9">
        <f t="shared" si="831"/>
        <v>6256</v>
      </c>
      <c r="I1088" s="9" t="str">
        <f t="shared" si="832"/>
        <v>0</v>
      </c>
      <c r="J1088" s="9" t="str">
        <f t="shared" si="833"/>
        <v>1</v>
      </c>
      <c r="P1088" s="9" t="str">
        <f t="shared" si="834"/>
        <v>FORMULAピスト用ラージハブシルバー36H</v>
      </c>
      <c r="AI1088" s="9" t="str">
        <f t="shared" si="835"/>
        <v>http://image.rakuten.co.jp/brotures/cabinet/items/formula/pisthub_36h_silver.jpg</v>
      </c>
      <c r="AS1088" s="9" t="str">
        <f t="shared" si="871"/>
        <v>1</v>
      </c>
      <c r="AT1088" s="9" t="str">
        <f t="shared" si="871"/>
        <v>1</v>
      </c>
      <c r="AU1088" s="9" t="str">
        <f t="shared" si="836"/>
        <v>0</v>
      </c>
      <c r="AV1088" s="9" t="str">
        <f t="shared" si="837"/>
        <v>1</v>
      </c>
      <c r="AW1088" s="9" t="str">
        <f t="shared" si="872"/>
        <v>0</v>
      </c>
      <c r="AX1088" s="9" t="str">
        <f t="shared" si="872"/>
        <v>0</v>
      </c>
      <c r="AY1088" s="11"/>
      <c r="AZ1088" s="11"/>
      <c r="BA1088" s="11"/>
      <c r="BB1088" s="9" t="str">
        <f t="shared" si="838"/>
        <v>-1</v>
      </c>
      <c r="BC1088" s="9" t="str">
        <f t="shared" si="839"/>
        <v>0</v>
      </c>
      <c r="BG1088" s="5" t="s">
        <v>4111</v>
      </c>
      <c r="BH1088" s="5" t="s">
        <v>207</v>
      </c>
      <c r="CS1088" s="9" t="str">
        <f t="shared" si="840"/>
        <v>0</v>
      </c>
      <c r="CT1088" s="9" t="str">
        <f t="shared" si="841"/>
        <v>&lt;iframe src="http://www.rakuten.ne.jp/gold/brotures/spec/formula/pisthub_36h_silver.html" frameborder="0" id="spec-content" scrolling="no"&gt;&lt;/iframe&gt;</v>
      </c>
      <c r="CU1088" s="9" t="str">
        <f t="shared" si="842"/>
        <v/>
      </c>
      <c r="CV1088" s="9" t="str">
        <f t="shared" si="843"/>
        <v>&lt;div class="row-fluid"&gt;&lt;iframe src="http://www.rakuten.ne.jp/gold/brotures/items/formula/pisthub_36h_silver.html" frameborder="0" id="skin-product" scrolling="no"&gt;&lt;/iframe&gt;&lt;/div&gt;</v>
      </c>
      <c r="CW1088" s="11" t="str">
        <f t="shared" si="844"/>
        <v/>
      </c>
      <c r="CX1088" t="s">
        <v>5848</v>
      </c>
      <c r="CY1088" s="9" t="str">
        <f t="shared" si="845"/>
        <v>0</v>
      </c>
      <c r="CZ1088" s="11"/>
      <c r="DA1088" s="11"/>
      <c r="DB1088" s="11"/>
      <c r="DC1088" s="11"/>
      <c r="DD1088" s="9" t="str">
        <f t="shared" si="846"/>
        <v/>
      </c>
      <c r="DI1088" s="9" t="str">
        <f t="shared" si="847"/>
        <v/>
      </c>
      <c r="DT1088" s="9">
        <f>VLOOKUP(BG1088,ディレクトリID!A:B,2)</f>
        <v>407713</v>
      </c>
      <c r="DV1088" s="4" t="str">
        <f t="shared" si="848"/>
        <v>【ハブ　FORMULA】</v>
      </c>
      <c r="DW1088" s="4" t="str">
        <f t="shared" si="849"/>
        <v>【ハブ　FORMULA】</v>
      </c>
      <c r="DX1088" s="9">
        <f t="shared" si="850"/>
        <v>4</v>
      </c>
      <c r="DY1088" s="11"/>
      <c r="DZ1088" s="9" t="str">
        <f t="shared" si="873"/>
        <v>1</v>
      </c>
      <c r="EA1088" s="9" t="str">
        <f t="shared" si="873"/>
        <v>1</v>
      </c>
      <c r="EB1088" s="11"/>
      <c r="EC1088" s="11"/>
      <c r="ED1088" s="11"/>
      <c r="EE1088" s="9" t="str">
        <f t="shared" si="851"/>
        <v>0</v>
      </c>
      <c r="EO1088" s="5" t="s">
        <v>428</v>
      </c>
      <c r="EP1088" s="8" t="s">
        <v>429</v>
      </c>
      <c r="EQ1088" s="8" t="s">
        <v>429</v>
      </c>
      <c r="ER1088" s="8" t="s">
        <v>209</v>
      </c>
      <c r="ES1088" s="8" t="s">
        <v>430</v>
      </c>
      <c r="ET1088" s="9" t="str">
        <f t="shared" si="852"/>
        <v>2</v>
      </c>
      <c r="EU1088" s="11"/>
      <c r="EV1088" s="11"/>
      <c r="EW1088" s="11"/>
      <c r="EX1088" s="9" t="str">
        <f t="shared" si="874"/>
        <v>0</v>
      </c>
      <c r="EY1088" s="9" t="str">
        <f t="shared" si="874"/>
        <v>0</v>
      </c>
      <c r="EZ1088" s="11"/>
      <c r="FA1088" s="11"/>
      <c r="FB1088" s="9" t="str">
        <f t="shared" si="875"/>
        <v>0</v>
      </c>
      <c r="FC1088" s="9" t="str">
        <f t="shared" si="875"/>
        <v>0</v>
      </c>
      <c r="FD1088" s="9" t="str">
        <f t="shared" si="853"/>
        <v>1</v>
      </c>
      <c r="FE1088" s="9" t="str">
        <f t="shared" si="876"/>
        <v>1</v>
      </c>
      <c r="FF1088" s="9" t="str">
        <f t="shared" si="876"/>
        <v>1</v>
      </c>
      <c r="GJ1088" s="4" t="str">
        <f t="shared" si="856"/>
        <v>パーツ\ハブ:ブランド\FORMULA</v>
      </c>
      <c r="GK1088" s="4" t="str">
        <f t="shared" si="854"/>
        <v>u:u</v>
      </c>
      <c r="GL1088" s="11"/>
      <c r="GM1088" s="4" t="str">
        <f t="shared" si="877"/>
        <v>::</v>
      </c>
      <c r="GN1088" s="4" t="str">
        <f t="shared" si="877"/>
        <v>::</v>
      </c>
      <c r="GO1088" s="4" t="str">
        <f t="shared" si="877"/>
        <v>::</v>
      </c>
      <c r="GP1088" s="4" t="str">
        <f t="shared" si="855"/>
        <v>1</v>
      </c>
    </row>
    <row r="1089" spans="1:198" ht="28" customHeight="1">
      <c r="A1089" s="5" t="s">
        <v>5854</v>
      </c>
      <c r="B1089" s="5" t="s">
        <v>5856</v>
      </c>
      <c r="C1089" s="5" t="s">
        <v>5854</v>
      </c>
      <c r="D1089" s="9" t="str">
        <f t="shared" si="828"/>
        <v>u</v>
      </c>
      <c r="E1089" s="9" t="str">
        <f t="shared" si="829"/>
        <v xml:space="preserve"> / （FORMULAピスト用ラージハブブルー）</v>
      </c>
      <c r="F1089" s="9" t="str">
        <f t="shared" si="830"/>
        <v xml:space="preserve"> / （FORMULAピスト用ラージハブブルー）</v>
      </c>
      <c r="G1089" s="5">
        <v>8027</v>
      </c>
      <c r="H1089" s="9">
        <f t="shared" si="831"/>
        <v>8027</v>
      </c>
      <c r="I1089" s="9" t="str">
        <f t="shared" si="832"/>
        <v>0</v>
      </c>
      <c r="J1089" s="9" t="str">
        <f t="shared" si="833"/>
        <v>1</v>
      </c>
      <c r="P1089" s="9" t="str">
        <f t="shared" si="834"/>
        <v>FORMULAピスト用ラージハブブルー</v>
      </c>
      <c r="AI1089" s="9" t="str">
        <f t="shared" si="835"/>
        <v>http://image.rakuten.co.jp/brotures/cabinet/items/formula/pisthub_blue.jpg</v>
      </c>
      <c r="AS1089" s="9" t="str">
        <f t="shared" si="871"/>
        <v>1</v>
      </c>
      <c r="AT1089" s="9" t="str">
        <f t="shared" si="871"/>
        <v>1</v>
      </c>
      <c r="AU1089" s="9" t="str">
        <f t="shared" si="836"/>
        <v>0</v>
      </c>
      <c r="AV1089" s="9" t="str">
        <f t="shared" si="837"/>
        <v>1</v>
      </c>
      <c r="AW1089" s="9" t="str">
        <f t="shared" si="872"/>
        <v>0</v>
      </c>
      <c r="AX1089" s="9" t="str">
        <f t="shared" si="872"/>
        <v>0</v>
      </c>
      <c r="AY1089" s="11"/>
      <c r="AZ1089" s="11"/>
      <c r="BA1089" s="11"/>
      <c r="BB1089" s="9" t="str">
        <f t="shared" si="838"/>
        <v>-1</v>
      </c>
      <c r="BC1089" s="9" t="str">
        <f t="shared" si="839"/>
        <v>0</v>
      </c>
      <c r="BG1089" s="5" t="s">
        <v>4111</v>
      </c>
      <c r="BH1089" s="5" t="s">
        <v>207</v>
      </c>
      <c r="CS1089" s="9" t="str">
        <f t="shared" si="840"/>
        <v>0</v>
      </c>
      <c r="CT1089" s="9" t="str">
        <f t="shared" si="841"/>
        <v>&lt;iframe src="http://www.rakuten.ne.jp/gold/brotures/spec/formula/pisthub_blue.html" frameborder="0" id="spec-content" scrolling="no"&gt;&lt;/iframe&gt;</v>
      </c>
      <c r="CU1089" s="9" t="str">
        <f t="shared" si="842"/>
        <v/>
      </c>
      <c r="CV1089" s="9" t="str">
        <f t="shared" si="843"/>
        <v>&lt;div class="row-fluid"&gt;&lt;iframe src="http://www.rakuten.ne.jp/gold/brotures/items/formula/pisthub_blue.html" frameborder="0" id="skin-product" scrolling="no"&gt;&lt;/iframe&gt;&lt;/div&gt;</v>
      </c>
      <c r="CW1089" s="11" t="str">
        <f t="shared" si="844"/>
        <v/>
      </c>
      <c r="CX1089" t="s">
        <v>5854</v>
      </c>
      <c r="CY1089" s="9" t="str">
        <f t="shared" si="845"/>
        <v>0</v>
      </c>
      <c r="CZ1089" s="11"/>
      <c r="DA1089" s="11"/>
      <c r="DB1089" s="11"/>
      <c r="DC1089" s="11"/>
      <c r="DD1089" s="9" t="str">
        <f t="shared" si="846"/>
        <v/>
      </c>
      <c r="DI1089" s="9" t="str">
        <f t="shared" si="847"/>
        <v/>
      </c>
      <c r="DT1089" s="9">
        <f>VLOOKUP(BG1089,ディレクトリID!A:B,2)</f>
        <v>407713</v>
      </c>
      <c r="DV1089" s="4" t="str">
        <f t="shared" si="848"/>
        <v>【ハブ　FORMULA】</v>
      </c>
      <c r="DW1089" s="4" t="str">
        <f t="shared" si="849"/>
        <v>【ハブ　FORMULA】</v>
      </c>
      <c r="DX1089" s="9">
        <f t="shared" si="850"/>
        <v>4</v>
      </c>
      <c r="DY1089" s="11"/>
      <c r="DZ1089" s="9" t="str">
        <f t="shared" si="873"/>
        <v>1</v>
      </c>
      <c r="EA1089" s="9" t="str">
        <f t="shared" si="873"/>
        <v>1</v>
      </c>
      <c r="EB1089" s="11"/>
      <c r="EC1089" s="11"/>
      <c r="ED1089" s="11"/>
      <c r="EE1089" s="9" t="str">
        <f t="shared" si="851"/>
        <v>0</v>
      </c>
      <c r="EO1089" s="5" t="s">
        <v>428</v>
      </c>
      <c r="EP1089" s="8" t="s">
        <v>429</v>
      </c>
      <c r="EQ1089" s="8" t="s">
        <v>429</v>
      </c>
      <c r="ER1089" s="8" t="s">
        <v>209</v>
      </c>
      <c r="ES1089" s="8" t="s">
        <v>430</v>
      </c>
      <c r="ET1089" s="9" t="str">
        <f t="shared" si="852"/>
        <v>2</v>
      </c>
      <c r="EU1089" s="11"/>
      <c r="EV1089" s="11"/>
      <c r="EW1089" s="11"/>
      <c r="EX1089" s="9" t="str">
        <f t="shared" si="874"/>
        <v>0</v>
      </c>
      <c r="EY1089" s="9" t="str">
        <f t="shared" si="874"/>
        <v>0</v>
      </c>
      <c r="EZ1089" s="11"/>
      <c r="FA1089" s="11"/>
      <c r="FB1089" s="9" t="str">
        <f t="shared" si="875"/>
        <v>0</v>
      </c>
      <c r="FC1089" s="9" t="str">
        <f t="shared" si="875"/>
        <v>0</v>
      </c>
      <c r="FD1089" s="9" t="str">
        <f t="shared" si="853"/>
        <v>1</v>
      </c>
      <c r="FE1089" s="9" t="str">
        <f t="shared" si="876"/>
        <v>1</v>
      </c>
      <c r="FF1089" s="9" t="str">
        <f t="shared" si="876"/>
        <v>1</v>
      </c>
      <c r="GJ1089" s="4" t="str">
        <f t="shared" si="856"/>
        <v>パーツ\ハブ:ブランド\FORMULA</v>
      </c>
      <c r="GK1089" s="4" t="str">
        <f t="shared" si="854"/>
        <v>u:u</v>
      </c>
      <c r="GL1089" s="11"/>
      <c r="GM1089" s="4" t="str">
        <f t="shared" si="877"/>
        <v>::</v>
      </c>
      <c r="GN1089" s="4" t="str">
        <f t="shared" si="877"/>
        <v>::</v>
      </c>
      <c r="GO1089" s="4" t="str">
        <f t="shared" si="877"/>
        <v>::</v>
      </c>
      <c r="GP1089" s="4" t="str">
        <f t="shared" si="855"/>
        <v>1</v>
      </c>
    </row>
    <row r="1090" spans="1:198" ht="28" customHeight="1">
      <c r="A1090" s="5" t="s">
        <v>5860</v>
      </c>
      <c r="B1090" s="5" t="s">
        <v>5862</v>
      </c>
      <c r="C1090" s="5" t="s">
        <v>5860</v>
      </c>
      <c r="D1090" s="9" t="str">
        <f t="shared" ref="D1090:D1153" si="878">IF($A1090&lt;&gt;"","u","")</f>
        <v>u</v>
      </c>
      <c r="E1090" s="9" t="str">
        <f t="shared" ref="E1090:E1153" si="879">CONCATENATE(" / （",B1090,"）")</f>
        <v xml:space="preserve"> / （FORMULAピスト用ラージハブアルマイトゴールド）</v>
      </c>
      <c r="F1090" s="9" t="str">
        <f t="shared" ref="F1090:F1153" si="880">IF($E1090&lt;&gt;"",E1090,"")</f>
        <v xml:space="preserve"> / （FORMULAピスト用ラージハブアルマイトゴールド）</v>
      </c>
      <c r="G1090" s="5">
        <v>6476</v>
      </c>
      <c r="H1090" s="9">
        <f t="shared" ref="H1090:H1153" si="881">IF($G1090&lt;&gt;"",G1090,"")</f>
        <v>6476</v>
      </c>
      <c r="I1090" s="9" t="str">
        <f t="shared" ref="I1090:I1153" si="882">IF($A1090&lt;&gt;"","0","")</f>
        <v>0</v>
      </c>
      <c r="J1090" s="9" t="str">
        <f t="shared" ref="J1090:J1153" si="883">IF($A1090&lt;&gt;"","1","")</f>
        <v>1</v>
      </c>
      <c r="P1090" s="9" t="str">
        <f t="shared" ref="P1090:P1153" si="884">IF($A1090&lt;&gt;"",$B1090,"")</f>
        <v>FORMULAピスト用ラージハブアルマイトゴールド</v>
      </c>
      <c r="AI1090" s="9" t="str">
        <f t="shared" ref="AI1090:AI1153" si="885">IF($B1090="","",CONCATENATE("http://image.rakuten.co.jp/brotures/cabinet/items/",LOWER(BH1090),"/",C1090,".jpg"))</f>
        <v>http://image.rakuten.co.jp/brotures/cabinet/items/formula/pisthub_gold.jpg</v>
      </c>
      <c r="AS1090" s="9" t="str">
        <f t="shared" si="871"/>
        <v>1</v>
      </c>
      <c r="AT1090" s="9" t="str">
        <f t="shared" si="871"/>
        <v>1</v>
      </c>
      <c r="AU1090" s="9" t="str">
        <f t="shared" ref="AU1090:AU1153" si="886">IF($A1090&lt;&gt;"","0","")</f>
        <v>0</v>
      </c>
      <c r="AV1090" s="9" t="str">
        <f t="shared" ref="AV1090:AV1153" si="887">IF($A1090&lt;&gt;"","1","")</f>
        <v>1</v>
      </c>
      <c r="AW1090" s="9" t="str">
        <f t="shared" si="872"/>
        <v>0</v>
      </c>
      <c r="AX1090" s="9" t="str">
        <f t="shared" si="872"/>
        <v>0</v>
      </c>
      <c r="AY1090" s="11"/>
      <c r="AZ1090" s="11"/>
      <c r="BA1090" s="11"/>
      <c r="BB1090" s="9" t="str">
        <f t="shared" ref="BB1090:BB1153" si="888">IF($A1090&lt;&gt;"","-1","")</f>
        <v>-1</v>
      </c>
      <c r="BC1090" s="9" t="str">
        <f t="shared" ref="BC1090:BC1153" si="889">IF($M1090&lt;&gt;"","2","0")</f>
        <v>0</v>
      </c>
      <c r="BG1090" s="5" t="s">
        <v>4111</v>
      </c>
      <c r="BH1090" s="5" t="s">
        <v>207</v>
      </c>
      <c r="CS1090" s="9" t="str">
        <f t="shared" ref="CS1090:CS1153" si="890">IF($A1090&lt;&gt;"","0","")</f>
        <v>0</v>
      </c>
      <c r="CT1090" s="9" t="str">
        <f t="shared" ref="CT1090:CT1153" si="891">IF($A1090&lt;&gt;"",CONCATENATE(BK1090,"&lt;iframe src=""http://www.rakuten.ne.jp/gold/brotures/spec/",LOWER(BH1090),"/",C1090,".html"" frameborder=""0"" id=""spec-content"" scrolling=""no""&gt;&lt;/iframe&gt;"),"")</f>
        <v>&lt;iframe src="http://www.rakuten.ne.jp/gold/brotures/spec/formula/pisthub_gold.html" frameborder="0" id="spec-content" scrolling="no"&gt;&lt;/iframe&gt;</v>
      </c>
      <c r="CU1090" s="9" t="str">
        <f t="shared" ref="CU1090:CU1153" si="892">IF($BK1090&lt;&gt;"",BK1090,"")</f>
        <v/>
      </c>
      <c r="CV1090" s="9" t="str">
        <f t="shared" ref="CV1090:CV1153" si="893">IF($A1090&lt;&gt;"",CONCATENATE("&lt;div class=""row-fluid""&gt;&lt;iframe src=""http://www.rakuten.ne.jp/gold/brotures/items/",LOWER(BH1090),"/",C1090,".html"" frameborder=""0"" id=""skin-product"" scrolling=""no""&gt;&lt;/iframe&gt;&lt;/div&gt;"),"")</f>
        <v>&lt;div class="row-fluid"&gt;&lt;iframe src="http://www.rakuten.ne.jp/gold/brotures/items/formula/pisthub_gold.html" frameborder="0" id="skin-product" scrolling="no"&gt;&lt;/iframe&gt;&lt;/div&gt;</v>
      </c>
      <c r="CW1090" s="11" t="str">
        <f t="shared" ref="CW1090:CW1153" si="894">IF($BK1090&lt;&gt;"",BK1090,"")</f>
        <v/>
      </c>
      <c r="CX1090" t="s">
        <v>5860</v>
      </c>
      <c r="CY1090" s="9" t="str">
        <f t="shared" ref="CY1090:CY1153" si="895">IF($A1090&lt;&gt;"","0","")</f>
        <v>0</v>
      </c>
      <c r="CZ1090" s="11"/>
      <c r="DA1090" s="11"/>
      <c r="DB1090" s="11"/>
      <c r="DC1090" s="11"/>
      <c r="DD1090" s="9" t="str">
        <f t="shared" ref="DD1090:DD1153" si="896">IF($BG1090="完成車","u","")</f>
        <v/>
      </c>
      <c r="DI1090" s="9" t="str">
        <f t="shared" ref="DI1090:DI1153" si="897">IF($DD1090&lt;&gt;"","100","")</f>
        <v/>
      </c>
      <c r="DT1090" s="9">
        <f>VLOOKUP(BG1090,ディレクトリID!A:B,2)</f>
        <v>407713</v>
      </c>
      <c r="DV1090" s="4" t="str">
        <f t="shared" ref="DV1090:DV1153" si="898">CONCATENATE("【",$BG1090,"　",$BH1090,"】")</f>
        <v>【ハブ　FORMULA】</v>
      </c>
      <c r="DW1090" s="4" t="str">
        <f t="shared" ref="DW1090:DW1153" si="899">IF($DV1090&lt;&gt;"",DV1090,"")</f>
        <v>【ハブ　FORMULA】</v>
      </c>
      <c r="DX1090" s="9">
        <f t="shared" ref="DX1090:DX1153" si="900">IF($B1090&lt;&gt;"",IF(BG1090="完成車",1,IF(OR(BG1090="ホイール",BG1090="フレーム"),2,4)),"")</f>
        <v>4</v>
      </c>
      <c r="DY1090" s="11"/>
      <c r="DZ1090" s="9" t="str">
        <f t="shared" si="873"/>
        <v>1</v>
      </c>
      <c r="EA1090" s="9" t="str">
        <f t="shared" si="873"/>
        <v>1</v>
      </c>
      <c r="EB1090" s="11"/>
      <c r="EC1090" s="11"/>
      <c r="ED1090" s="11"/>
      <c r="EE1090" s="9" t="str">
        <f t="shared" ref="EE1090:EE1153" si="901">IF($A1090&lt;&gt;"","0","")</f>
        <v>0</v>
      </c>
      <c r="EO1090" s="5" t="s">
        <v>428</v>
      </c>
      <c r="EP1090" s="8" t="s">
        <v>429</v>
      </c>
      <c r="EQ1090" s="8" t="s">
        <v>429</v>
      </c>
      <c r="ER1090" s="8" t="s">
        <v>209</v>
      </c>
      <c r="ES1090" s="8" t="s">
        <v>430</v>
      </c>
      <c r="ET1090" s="9" t="str">
        <f t="shared" ref="ET1090:ET1153" si="902">IF($A1090&lt;&gt;"","2","")</f>
        <v>2</v>
      </c>
      <c r="EU1090" s="11"/>
      <c r="EV1090" s="11"/>
      <c r="EW1090" s="11"/>
      <c r="EX1090" s="9" t="str">
        <f t="shared" si="874"/>
        <v>0</v>
      </c>
      <c r="EY1090" s="9" t="str">
        <f t="shared" si="874"/>
        <v>0</v>
      </c>
      <c r="EZ1090" s="11"/>
      <c r="FA1090" s="11"/>
      <c r="FB1090" s="9" t="str">
        <f t="shared" si="875"/>
        <v>0</v>
      </c>
      <c r="FC1090" s="9" t="str">
        <f t="shared" si="875"/>
        <v>0</v>
      </c>
      <c r="FD1090" s="9" t="str">
        <f t="shared" ref="FD1090:FD1153" si="903">IF($A1090&lt;&gt;"","1","")</f>
        <v>1</v>
      </c>
      <c r="FE1090" s="9" t="str">
        <f t="shared" si="876"/>
        <v>1</v>
      </c>
      <c r="FF1090" s="9" t="str">
        <f t="shared" si="876"/>
        <v>1</v>
      </c>
      <c r="GJ1090" s="4" t="str">
        <f t="shared" si="856"/>
        <v>パーツ\ハブ:ブランド\FORMULA</v>
      </c>
      <c r="GK1090" s="4" t="str">
        <f t="shared" ref="GK1090:GK1153" si="904">IF($BG1090="完成車","u:u:u","u:u")</f>
        <v>u:u</v>
      </c>
      <c r="GL1090" s="11"/>
      <c r="GM1090" s="4" t="str">
        <f t="shared" si="877"/>
        <v>::</v>
      </c>
      <c r="GN1090" s="4" t="str">
        <f t="shared" si="877"/>
        <v>::</v>
      </c>
      <c r="GO1090" s="4" t="str">
        <f t="shared" si="877"/>
        <v>::</v>
      </c>
      <c r="GP1090" s="4" t="str">
        <f t="shared" ref="GP1090:GP1153" si="905">IF($A1090&lt;&gt;"","1","")</f>
        <v>1</v>
      </c>
    </row>
    <row r="1091" spans="1:198" ht="28" customHeight="1">
      <c r="A1091" s="5" t="s">
        <v>5866</v>
      </c>
      <c r="B1091" s="5" t="s">
        <v>5868</v>
      </c>
      <c r="C1091" s="5" t="s">
        <v>5866</v>
      </c>
      <c r="D1091" s="9" t="str">
        <f t="shared" si="878"/>
        <v>u</v>
      </c>
      <c r="E1091" s="9" t="str">
        <f t="shared" si="879"/>
        <v xml:space="preserve"> / （FORMULAピスト用ラージハブグリーン）</v>
      </c>
      <c r="F1091" s="9" t="str">
        <f t="shared" si="880"/>
        <v xml:space="preserve"> / （FORMULAピスト用ラージハブグリーン）</v>
      </c>
      <c r="G1091" s="5">
        <v>8027</v>
      </c>
      <c r="H1091" s="9">
        <f t="shared" si="881"/>
        <v>8027</v>
      </c>
      <c r="I1091" s="9" t="str">
        <f t="shared" si="882"/>
        <v>0</v>
      </c>
      <c r="J1091" s="9" t="str">
        <f t="shared" si="883"/>
        <v>1</v>
      </c>
      <c r="P1091" s="9" t="str">
        <f t="shared" si="884"/>
        <v>FORMULAピスト用ラージハブグリーン</v>
      </c>
      <c r="AI1091" s="9" t="str">
        <f t="shared" si="885"/>
        <v>http://image.rakuten.co.jp/brotures/cabinet/items/formula/pisthub_green.jpg</v>
      </c>
      <c r="AS1091" s="9" t="str">
        <f t="shared" si="871"/>
        <v>1</v>
      </c>
      <c r="AT1091" s="9" t="str">
        <f t="shared" si="871"/>
        <v>1</v>
      </c>
      <c r="AU1091" s="9" t="str">
        <f t="shared" si="886"/>
        <v>0</v>
      </c>
      <c r="AV1091" s="9" t="str">
        <f t="shared" si="887"/>
        <v>1</v>
      </c>
      <c r="AW1091" s="9" t="str">
        <f t="shared" si="872"/>
        <v>0</v>
      </c>
      <c r="AX1091" s="9" t="str">
        <f t="shared" si="872"/>
        <v>0</v>
      </c>
      <c r="AY1091" s="11"/>
      <c r="AZ1091" s="11"/>
      <c r="BA1091" s="11"/>
      <c r="BB1091" s="9" t="str">
        <f t="shared" si="888"/>
        <v>-1</v>
      </c>
      <c r="BC1091" s="9" t="str">
        <f t="shared" si="889"/>
        <v>0</v>
      </c>
      <c r="BG1091" s="5" t="s">
        <v>4111</v>
      </c>
      <c r="BH1091" s="5" t="s">
        <v>207</v>
      </c>
      <c r="CS1091" s="9" t="str">
        <f t="shared" si="890"/>
        <v>0</v>
      </c>
      <c r="CT1091" s="9" t="str">
        <f t="shared" si="891"/>
        <v>&lt;iframe src="http://www.rakuten.ne.jp/gold/brotures/spec/formula/pisthub_green.html" frameborder="0" id="spec-content" scrolling="no"&gt;&lt;/iframe&gt;</v>
      </c>
      <c r="CU1091" s="9" t="str">
        <f t="shared" si="892"/>
        <v/>
      </c>
      <c r="CV1091" s="9" t="str">
        <f t="shared" si="893"/>
        <v>&lt;div class="row-fluid"&gt;&lt;iframe src="http://www.rakuten.ne.jp/gold/brotures/items/formula/pisthub_green.html" frameborder="0" id="skin-product" scrolling="no"&gt;&lt;/iframe&gt;&lt;/div&gt;</v>
      </c>
      <c r="CW1091" s="11" t="str">
        <f t="shared" si="894"/>
        <v/>
      </c>
      <c r="CX1091" t="s">
        <v>5866</v>
      </c>
      <c r="CY1091" s="9" t="str">
        <f t="shared" si="895"/>
        <v>0</v>
      </c>
      <c r="CZ1091" s="11"/>
      <c r="DA1091" s="11"/>
      <c r="DB1091" s="11"/>
      <c r="DC1091" s="11"/>
      <c r="DD1091" s="9" t="str">
        <f t="shared" si="896"/>
        <v/>
      </c>
      <c r="DI1091" s="9" t="str">
        <f t="shared" si="897"/>
        <v/>
      </c>
      <c r="DT1091" s="9">
        <f>VLOOKUP(BG1091,ディレクトリID!A:B,2)</f>
        <v>407713</v>
      </c>
      <c r="DV1091" s="4" t="str">
        <f t="shared" si="898"/>
        <v>【ハブ　FORMULA】</v>
      </c>
      <c r="DW1091" s="4" t="str">
        <f t="shared" si="899"/>
        <v>【ハブ　FORMULA】</v>
      </c>
      <c r="DX1091" s="9">
        <f t="shared" si="900"/>
        <v>4</v>
      </c>
      <c r="DY1091" s="11"/>
      <c r="DZ1091" s="9" t="str">
        <f t="shared" si="873"/>
        <v>1</v>
      </c>
      <c r="EA1091" s="9" t="str">
        <f t="shared" si="873"/>
        <v>1</v>
      </c>
      <c r="EB1091" s="11"/>
      <c r="EC1091" s="11"/>
      <c r="ED1091" s="11"/>
      <c r="EE1091" s="9" t="str">
        <f t="shared" si="901"/>
        <v>0</v>
      </c>
      <c r="EO1091" s="5" t="s">
        <v>428</v>
      </c>
      <c r="EP1091" s="8" t="s">
        <v>429</v>
      </c>
      <c r="EQ1091" s="8" t="s">
        <v>429</v>
      </c>
      <c r="ER1091" s="8" t="s">
        <v>209</v>
      </c>
      <c r="ES1091" s="8" t="s">
        <v>430</v>
      </c>
      <c r="ET1091" s="9" t="str">
        <f t="shared" si="902"/>
        <v>2</v>
      </c>
      <c r="EU1091" s="11"/>
      <c r="EV1091" s="11"/>
      <c r="EW1091" s="11"/>
      <c r="EX1091" s="9" t="str">
        <f t="shared" si="874"/>
        <v>0</v>
      </c>
      <c r="EY1091" s="9" t="str">
        <f t="shared" si="874"/>
        <v>0</v>
      </c>
      <c r="EZ1091" s="11"/>
      <c r="FA1091" s="11"/>
      <c r="FB1091" s="9" t="str">
        <f t="shared" si="875"/>
        <v>0</v>
      </c>
      <c r="FC1091" s="9" t="str">
        <f t="shared" si="875"/>
        <v>0</v>
      </c>
      <c r="FD1091" s="9" t="str">
        <f t="shared" si="903"/>
        <v>1</v>
      </c>
      <c r="FE1091" s="9" t="str">
        <f t="shared" si="876"/>
        <v>1</v>
      </c>
      <c r="FF1091" s="9" t="str">
        <f t="shared" si="876"/>
        <v>1</v>
      </c>
      <c r="GJ1091" s="4" t="str">
        <f t="shared" ref="GJ1091:GJ1154" si="906">IF($BG1091="完成車",CONCATENATE("パーツ\",BG1091,":ブランド\",BH1091,":完成車\",BH1091),CONCATENATE("パーツ\",BG1091,":ブランド\",BH1091))</f>
        <v>パーツ\ハブ:ブランド\FORMULA</v>
      </c>
      <c r="GK1091" s="4" t="str">
        <f t="shared" si="904"/>
        <v>u:u</v>
      </c>
      <c r="GL1091" s="11"/>
      <c r="GM1091" s="4" t="str">
        <f t="shared" si="877"/>
        <v>::</v>
      </c>
      <c r="GN1091" s="4" t="str">
        <f t="shared" si="877"/>
        <v>::</v>
      </c>
      <c r="GO1091" s="4" t="str">
        <f t="shared" si="877"/>
        <v>::</v>
      </c>
      <c r="GP1091" s="4" t="str">
        <f t="shared" si="905"/>
        <v>1</v>
      </c>
    </row>
    <row r="1092" spans="1:198" ht="28" customHeight="1">
      <c r="A1092" s="5" t="s">
        <v>5872</v>
      </c>
      <c r="B1092" s="5" t="s">
        <v>5874</v>
      </c>
      <c r="C1092" s="5" t="s">
        <v>5872</v>
      </c>
      <c r="D1092" s="9" t="str">
        <f t="shared" si="878"/>
        <v>u</v>
      </c>
      <c r="E1092" s="9" t="str">
        <f t="shared" si="879"/>
        <v xml:space="preserve"> / （FORMULAピスト用ラージハブオレンジ）</v>
      </c>
      <c r="F1092" s="9" t="str">
        <f t="shared" si="880"/>
        <v xml:space="preserve"> / （FORMULAピスト用ラージハブオレンジ）</v>
      </c>
      <c r="G1092" s="5">
        <v>8027</v>
      </c>
      <c r="H1092" s="9">
        <f t="shared" si="881"/>
        <v>8027</v>
      </c>
      <c r="I1092" s="9" t="str">
        <f t="shared" si="882"/>
        <v>0</v>
      </c>
      <c r="J1092" s="9" t="str">
        <f t="shared" si="883"/>
        <v>1</v>
      </c>
      <c r="P1092" s="9" t="str">
        <f t="shared" si="884"/>
        <v>FORMULAピスト用ラージハブオレンジ</v>
      </c>
      <c r="AI1092" s="9" t="str">
        <f t="shared" si="885"/>
        <v>http://image.rakuten.co.jp/brotures/cabinet/items/formula/pisthub_orange.jpg</v>
      </c>
      <c r="AS1092" s="9" t="str">
        <f t="shared" si="871"/>
        <v>1</v>
      </c>
      <c r="AT1092" s="9" t="str">
        <f t="shared" si="871"/>
        <v>1</v>
      </c>
      <c r="AU1092" s="9" t="str">
        <f t="shared" si="886"/>
        <v>0</v>
      </c>
      <c r="AV1092" s="9" t="str">
        <f t="shared" si="887"/>
        <v>1</v>
      </c>
      <c r="AW1092" s="9" t="str">
        <f t="shared" si="872"/>
        <v>0</v>
      </c>
      <c r="AX1092" s="9" t="str">
        <f t="shared" si="872"/>
        <v>0</v>
      </c>
      <c r="AY1092" s="11"/>
      <c r="AZ1092" s="11"/>
      <c r="BA1092" s="11"/>
      <c r="BB1092" s="9" t="str">
        <f t="shared" si="888"/>
        <v>-1</v>
      </c>
      <c r="BC1092" s="9" t="str">
        <f t="shared" si="889"/>
        <v>0</v>
      </c>
      <c r="BG1092" s="5" t="s">
        <v>4111</v>
      </c>
      <c r="BH1092" s="5" t="s">
        <v>207</v>
      </c>
      <c r="CS1092" s="9" t="str">
        <f t="shared" si="890"/>
        <v>0</v>
      </c>
      <c r="CT1092" s="9" t="str">
        <f t="shared" si="891"/>
        <v>&lt;iframe src="http://www.rakuten.ne.jp/gold/brotures/spec/formula/pisthub_orange.html" frameborder="0" id="spec-content" scrolling="no"&gt;&lt;/iframe&gt;</v>
      </c>
      <c r="CU1092" s="9" t="str">
        <f t="shared" si="892"/>
        <v/>
      </c>
      <c r="CV1092" s="9" t="str">
        <f t="shared" si="893"/>
        <v>&lt;div class="row-fluid"&gt;&lt;iframe src="http://www.rakuten.ne.jp/gold/brotures/items/formula/pisthub_orange.html" frameborder="0" id="skin-product" scrolling="no"&gt;&lt;/iframe&gt;&lt;/div&gt;</v>
      </c>
      <c r="CW1092" s="11" t="str">
        <f t="shared" si="894"/>
        <v/>
      </c>
      <c r="CX1092" t="s">
        <v>5872</v>
      </c>
      <c r="CY1092" s="9" t="str">
        <f t="shared" si="895"/>
        <v>0</v>
      </c>
      <c r="CZ1092" s="11"/>
      <c r="DA1092" s="11"/>
      <c r="DB1092" s="11"/>
      <c r="DC1092" s="11"/>
      <c r="DD1092" s="9" t="str">
        <f t="shared" si="896"/>
        <v/>
      </c>
      <c r="DI1092" s="9" t="str">
        <f t="shared" si="897"/>
        <v/>
      </c>
      <c r="DT1092" s="9">
        <f>VLOOKUP(BG1092,ディレクトリID!A:B,2)</f>
        <v>407713</v>
      </c>
      <c r="DV1092" s="4" t="str">
        <f t="shared" si="898"/>
        <v>【ハブ　FORMULA】</v>
      </c>
      <c r="DW1092" s="4" t="str">
        <f t="shared" si="899"/>
        <v>【ハブ　FORMULA】</v>
      </c>
      <c r="DX1092" s="9">
        <f t="shared" si="900"/>
        <v>4</v>
      </c>
      <c r="DY1092" s="11"/>
      <c r="DZ1092" s="9" t="str">
        <f t="shared" si="873"/>
        <v>1</v>
      </c>
      <c r="EA1092" s="9" t="str">
        <f t="shared" si="873"/>
        <v>1</v>
      </c>
      <c r="EB1092" s="11"/>
      <c r="EC1092" s="11"/>
      <c r="ED1092" s="11"/>
      <c r="EE1092" s="9" t="str">
        <f t="shared" si="901"/>
        <v>0</v>
      </c>
      <c r="EO1092" s="5" t="s">
        <v>428</v>
      </c>
      <c r="EP1092" s="8" t="s">
        <v>429</v>
      </c>
      <c r="EQ1092" s="8" t="s">
        <v>429</v>
      </c>
      <c r="ER1092" s="8" t="s">
        <v>209</v>
      </c>
      <c r="ES1092" s="8" t="s">
        <v>430</v>
      </c>
      <c r="ET1092" s="9" t="str">
        <f t="shared" si="902"/>
        <v>2</v>
      </c>
      <c r="EU1092" s="11"/>
      <c r="EV1092" s="11"/>
      <c r="EW1092" s="11"/>
      <c r="EX1092" s="9" t="str">
        <f t="shared" si="874"/>
        <v>0</v>
      </c>
      <c r="EY1092" s="9" t="str">
        <f t="shared" si="874"/>
        <v>0</v>
      </c>
      <c r="EZ1092" s="11"/>
      <c r="FA1092" s="11"/>
      <c r="FB1092" s="9" t="str">
        <f t="shared" si="875"/>
        <v>0</v>
      </c>
      <c r="FC1092" s="9" t="str">
        <f t="shared" si="875"/>
        <v>0</v>
      </c>
      <c r="FD1092" s="9" t="str">
        <f t="shared" si="903"/>
        <v>1</v>
      </c>
      <c r="FE1092" s="9" t="str">
        <f t="shared" si="876"/>
        <v>1</v>
      </c>
      <c r="FF1092" s="9" t="str">
        <f t="shared" si="876"/>
        <v>1</v>
      </c>
      <c r="GJ1092" s="4" t="str">
        <f t="shared" si="906"/>
        <v>パーツ\ハブ:ブランド\FORMULA</v>
      </c>
      <c r="GK1092" s="4" t="str">
        <f t="shared" si="904"/>
        <v>u:u</v>
      </c>
      <c r="GL1092" s="11"/>
      <c r="GM1092" s="4" t="str">
        <f t="shared" si="877"/>
        <v>::</v>
      </c>
      <c r="GN1092" s="4" t="str">
        <f t="shared" si="877"/>
        <v>::</v>
      </c>
      <c r="GO1092" s="4" t="str">
        <f t="shared" si="877"/>
        <v>::</v>
      </c>
      <c r="GP1092" s="4" t="str">
        <f t="shared" si="905"/>
        <v>1</v>
      </c>
    </row>
    <row r="1093" spans="1:198" ht="28" customHeight="1">
      <c r="A1093" s="5" t="s">
        <v>5878</v>
      </c>
      <c r="B1093" s="5" t="s">
        <v>5880</v>
      </c>
      <c r="C1093" s="5" t="s">
        <v>5878</v>
      </c>
      <c r="D1093" s="9" t="str">
        <f t="shared" si="878"/>
        <v>u</v>
      </c>
      <c r="E1093" s="9" t="str">
        <f t="shared" si="879"/>
        <v xml:space="preserve"> / （FORMULAピスト用ラージハブアルマイトブルー）</v>
      </c>
      <c r="F1093" s="9" t="str">
        <f t="shared" si="880"/>
        <v xml:space="preserve"> / （FORMULAピスト用ラージハブアルマイトブルー）</v>
      </c>
      <c r="G1093" s="5">
        <v>6476</v>
      </c>
      <c r="H1093" s="9">
        <f t="shared" si="881"/>
        <v>6476</v>
      </c>
      <c r="I1093" s="9" t="str">
        <f t="shared" si="882"/>
        <v>0</v>
      </c>
      <c r="J1093" s="9" t="str">
        <f t="shared" si="883"/>
        <v>1</v>
      </c>
      <c r="P1093" s="9" t="str">
        <f t="shared" si="884"/>
        <v>FORMULAピスト用ラージハブアルマイトブルー</v>
      </c>
      <c r="AI1093" s="9" t="str">
        <f t="shared" si="885"/>
        <v>http://image.rakuten.co.jp/brotures/cabinet/items/formula/pisthub_pblue.jpg</v>
      </c>
      <c r="AS1093" s="9" t="str">
        <f t="shared" si="871"/>
        <v>1</v>
      </c>
      <c r="AT1093" s="9" t="str">
        <f t="shared" si="871"/>
        <v>1</v>
      </c>
      <c r="AU1093" s="9" t="str">
        <f t="shared" si="886"/>
        <v>0</v>
      </c>
      <c r="AV1093" s="9" t="str">
        <f t="shared" si="887"/>
        <v>1</v>
      </c>
      <c r="AW1093" s="9" t="str">
        <f t="shared" si="872"/>
        <v>0</v>
      </c>
      <c r="AX1093" s="9" t="str">
        <f t="shared" si="872"/>
        <v>0</v>
      </c>
      <c r="AY1093" s="11"/>
      <c r="AZ1093" s="11"/>
      <c r="BA1093" s="11"/>
      <c r="BB1093" s="9" t="str">
        <f t="shared" si="888"/>
        <v>-1</v>
      </c>
      <c r="BC1093" s="9" t="str">
        <f t="shared" si="889"/>
        <v>0</v>
      </c>
      <c r="BG1093" s="5" t="s">
        <v>4111</v>
      </c>
      <c r="BH1093" s="5" t="s">
        <v>207</v>
      </c>
      <c r="CS1093" s="9" t="str">
        <f t="shared" si="890"/>
        <v>0</v>
      </c>
      <c r="CT1093" s="9" t="str">
        <f t="shared" si="891"/>
        <v>&lt;iframe src="http://www.rakuten.ne.jp/gold/brotures/spec/formula/pisthub_pblue.html" frameborder="0" id="spec-content" scrolling="no"&gt;&lt;/iframe&gt;</v>
      </c>
      <c r="CU1093" s="9" t="str">
        <f t="shared" si="892"/>
        <v/>
      </c>
      <c r="CV1093" s="9" t="str">
        <f t="shared" si="893"/>
        <v>&lt;div class="row-fluid"&gt;&lt;iframe src="http://www.rakuten.ne.jp/gold/brotures/items/formula/pisthub_pblue.html" frameborder="0" id="skin-product" scrolling="no"&gt;&lt;/iframe&gt;&lt;/div&gt;</v>
      </c>
      <c r="CW1093" s="11" t="str">
        <f t="shared" si="894"/>
        <v/>
      </c>
      <c r="CX1093" t="s">
        <v>5878</v>
      </c>
      <c r="CY1093" s="9" t="str">
        <f t="shared" si="895"/>
        <v>0</v>
      </c>
      <c r="CZ1093" s="11"/>
      <c r="DA1093" s="11"/>
      <c r="DB1093" s="11"/>
      <c r="DC1093" s="11"/>
      <c r="DD1093" s="9" t="str">
        <f t="shared" si="896"/>
        <v/>
      </c>
      <c r="DI1093" s="9" t="str">
        <f t="shared" si="897"/>
        <v/>
      </c>
      <c r="DT1093" s="9">
        <f>VLOOKUP(BG1093,ディレクトリID!A:B,2)</f>
        <v>407713</v>
      </c>
      <c r="DV1093" s="4" t="str">
        <f t="shared" si="898"/>
        <v>【ハブ　FORMULA】</v>
      </c>
      <c r="DW1093" s="4" t="str">
        <f t="shared" si="899"/>
        <v>【ハブ　FORMULA】</v>
      </c>
      <c r="DX1093" s="9">
        <f t="shared" si="900"/>
        <v>4</v>
      </c>
      <c r="DY1093" s="11"/>
      <c r="DZ1093" s="9" t="str">
        <f t="shared" si="873"/>
        <v>1</v>
      </c>
      <c r="EA1093" s="9" t="str">
        <f t="shared" si="873"/>
        <v>1</v>
      </c>
      <c r="EB1093" s="11"/>
      <c r="EC1093" s="11"/>
      <c r="ED1093" s="11"/>
      <c r="EE1093" s="9" t="str">
        <f t="shared" si="901"/>
        <v>0</v>
      </c>
      <c r="EO1093" s="5" t="s">
        <v>428</v>
      </c>
      <c r="EP1093" s="8" t="s">
        <v>429</v>
      </c>
      <c r="EQ1093" s="8" t="s">
        <v>429</v>
      </c>
      <c r="ER1093" s="8" t="s">
        <v>209</v>
      </c>
      <c r="ES1093" s="8" t="s">
        <v>430</v>
      </c>
      <c r="ET1093" s="9" t="str">
        <f t="shared" si="902"/>
        <v>2</v>
      </c>
      <c r="EU1093" s="11"/>
      <c r="EV1093" s="11"/>
      <c r="EW1093" s="11"/>
      <c r="EX1093" s="9" t="str">
        <f t="shared" si="874"/>
        <v>0</v>
      </c>
      <c r="EY1093" s="9" t="str">
        <f t="shared" si="874"/>
        <v>0</v>
      </c>
      <c r="EZ1093" s="11"/>
      <c r="FA1093" s="11"/>
      <c r="FB1093" s="9" t="str">
        <f t="shared" si="875"/>
        <v>0</v>
      </c>
      <c r="FC1093" s="9" t="str">
        <f t="shared" si="875"/>
        <v>0</v>
      </c>
      <c r="FD1093" s="9" t="str">
        <f t="shared" si="903"/>
        <v>1</v>
      </c>
      <c r="FE1093" s="9" t="str">
        <f t="shared" si="876"/>
        <v>1</v>
      </c>
      <c r="FF1093" s="9" t="str">
        <f t="shared" si="876"/>
        <v>1</v>
      </c>
      <c r="GJ1093" s="4" t="str">
        <f t="shared" si="906"/>
        <v>パーツ\ハブ:ブランド\FORMULA</v>
      </c>
      <c r="GK1093" s="4" t="str">
        <f t="shared" si="904"/>
        <v>u:u</v>
      </c>
      <c r="GL1093" s="11"/>
      <c r="GM1093" s="4" t="str">
        <f t="shared" si="877"/>
        <v>::</v>
      </c>
      <c r="GN1093" s="4" t="str">
        <f t="shared" si="877"/>
        <v>::</v>
      </c>
      <c r="GO1093" s="4" t="str">
        <f t="shared" si="877"/>
        <v>::</v>
      </c>
      <c r="GP1093" s="4" t="str">
        <f t="shared" si="905"/>
        <v>1</v>
      </c>
    </row>
    <row r="1094" spans="1:198" ht="28" customHeight="1">
      <c r="A1094" s="5" t="s">
        <v>5884</v>
      </c>
      <c r="B1094" s="5" t="s">
        <v>5886</v>
      </c>
      <c r="C1094" s="5" t="s">
        <v>5884</v>
      </c>
      <c r="D1094" s="9" t="str">
        <f t="shared" si="878"/>
        <v>u</v>
      </c>
      <c r="E1094" s="9" t="str">
        <f t="shared" si="879"/>
        <v xml:space="preserve"> / （FORMULAピスト用ラージハブアルマイトレッド）</v>
      </c>
      <c r="F1094" s="9" t="str">
        <f t="shared" si="880"/>
        <v xml:space="preserve"> / （FORMULAピスト用ラージハブアルマイトレッド）</v>
      </c>
      <c r="G1094" s="5">
        <v>6476</v>
      </c>
      <c r="H1094" s="9">
        <f t="shared" si="881"/>
        <v>6476</v>
      </c>
      <c r="I1094" s="9" t="str">
        <f t="shared" si="882"/>
        <v>0</v>
      </c>
      <c r="J1094" s="9" t="str">
        <f t="shared" si="883"/>
        <v>1</v>
      </c>
      <c r="P1094" s="9" t="str">
        <f t="shared" si="884"/>
        <v>FORMULAピスト用ラージハブアルマイトレッド</v>
      </c>
      <c r="AI1094" s="9" t="str">
        <f t="shared" si="885"/>
        <v>http://image.rakuten.co.jp/brotures/cabinet/items/formula/pisthub_red.jpg</v>
      </c>
      <c r="AS1094" s="9" t="str">
        <f t="shared" si="871"/>
        <v>1</v>
      </c>
      <c r="AT1094" s="9" t="str">
        <f t="shared" si="871"/>
        <v>1</v>
      </c>
      <c r="AU1094" s="9" t="str">
        <f t="shared" si="886"/>
        <v>0</v>
      </c>
      <c r="AV1094" s="9" t="str">
        <f t="shared" si="887"/>
        <v>1</v>
      </c>
      <c r="AW1094" s="9" t="str">
        <f t="shared" si="872"/>
        <v>0</v>
      </c>
      <c r="AX1094" s="9" t="str">
        <f t="shared" si="872"/>
        <v>0</v>
      </c>
      <c r="AY1094" s="11"/>
      <c r="AZ1094" s="11"/>
      <c r="BA1094" s="11"/>
      <c r="BB1094" s="9" t="str">
        <f t="shared" si="888"/>
        <v>-1</v>
      </c>
      <c r="BC1094" s="9" t="str">
        <f t="shared" si="889"/>
        <v>0</v>
      </c>
      <c r="BG1094" s="5" t="s">
        <v>4111</v>
      </c>
      <c r="BH1094" s="5" t="s">
        <v>207</v>
      </c>
      <c r="CS1094" s="9" t="str">
        <f t="shared" si="890"/>
        <v>0</v>
      </c>
      <c r="CT1094" s="9" t="str">
        <f t="shared" si="891"/>
        <v>&lt;iframe src="http://www.rakuten.ne.jp/gold/brotures/spec/formula/pisthub_red.html" frameborder="0" id="spec-content" scrolling="no"&gt;&lt;/iframe&gt;</v>
      </c>
      <c r="CU1094" s="9" t="str">
        <f t="shared" si="892"/>
        <v/>
      </c>
      <c r="CV1094" s="9" t="str">
        <f t="shared" si="893"/>
        <v>&lt;div class="row-fluid"&gt;&lt;iframe src="http://www.rakuten.ne.jp/gold/brotures/items/formula/pisthub_red.html" frameborder="0" id="skin-product" scrolling="no"&gt;&lt;/iframe&gt;&lt;/div&gt;</v>
      </c>
      <c r="CW1094" s="11" t="str">
        <f t="shared" si="894"/>
        <v/>
      </c>
      <c r="CX1094" t="s">
        <v>5884</v>
      </c>
      <c r="CY1094" s="9" t="str">
        <f t="shared" si="895"/>
        <v>0</v>
      </c>
      <c r="CZ1094" s="11"/>
      <c r="DA1094" s="11"/>
      <c r="DB1094" s="11"/>
      <c r="DC1094" s="11"/>
      <c r="DD1094" s="9" t="str">
        <f t="shared" si="896"/>
        <v/>
      </c>
      <c r="DI1094" s="9" t="str">
        <f t="shared" si="897"/>
        <v/>
      </c>
      <c r="DT1094" s="9">
        <f>VLOOKUP(BG1094,ディレクトリID!A:B,2)</f>
        <v>407713</v>
      </c>
      <c r="DV1094" s="4" t="str">
        <f t="shared" si="898"/>
        <v>【ハブ　FORMULA】</v>
      </c>
      <c r="DW1094" s="4" t="str">
        <f t="shared" si="899"/>
        <v>【ハブ　FORMULA】</v>
      </c>
      <c r="DX1094" s="9">
        <f t="shared" si="900"/>
        <v>4</v>
      </c>
      <c r="DY1094" s="11"/>
      <c r="DZ1094" s="9" t="str">
        <f t="shared" si="873"/>
        <v>1</v>
      </c>
      <c r="EA1094" s="9" t="str">
        <f t="shared" si="873"/>
        <v>1</v>
      </c>
      <c r="EB1094" s="11"/>
      <c r="EC1094" s="11"/>
      <c r="ED1094" s="11"/>
      <c r="EE1094" s="9" t="str">
        <f t="shared" si="901"/>
        <v>0</v>
      </c>
      <c r="EO1094" s="5" t="s">
        <v>428</v>
      </c>
      <c r="EP1094" s="8" t="s">
        <v>429</v>
      </c>
      <c r="EQ1094" s="8" t="s">
        <v>429</v>
      </c>
      <c r="ER1094" s="8" t="s">
        <v>209</v>
      </c>
      <c r="ES1094" s="8" t="s">
        <v>430</v>
      </c>
      <c r="ET1094" s="9" t="str">
        <f t="shared" si="902"/>
        <v>2</v>
      </c>
      <c r="EU1094" s="11"/>
      <c r="EV1094" s="11"/>
      <c r="EW1094" s="11"/>
      <c r="EX1094" s="9" t="str">
        <f t="shared" si="874"/>
        <v>0</v>
      </c>
      <c r="EY1094" s="9" t="str">
        <f t="shared" si="874"/>
        <v>0</v>
      </c>
      <c r="EZ1094" s="11"/>
      <c r="FA1094" s="11"/>
      <c r="FB1094" s="9" t="str">
        <f t="shared" si="875"/>
        <v>0</v>
      </c>
      <c r="FC1094" s="9" t="str">
        <f t="shared" si="875"/>
        <v>0</v>
      </c>
      <c r="FD1094" s="9" t="str">
        <f t="shared" si="903"/>
        <v>1</v>
      </c>
      <c r="FE1094" s="9" t="str">
        <f t="shared" si="876"/>
        <v>1</v>
      </c>
      <c r="FF1094" s="9" t="str">
        <f t="shared" si="876"/>
        <v>1</v>
      </c>
      <c r="GJ1094" s="4" t="str">
        <f t="shared" si="906"/>
        <v>パーツ\ハブ:ブランド\FORMULA</v>
      </c>
      <c r="GK1094" s="4" t="str">
        <f t="shared" si="904"/>
        <v>u:u</v>
      </c>
      <c r="GL1094" s="11"/>
      <c r="GM1094" s="4" t="str">
        <f t="shared" si="877"/>
        <v>::</v>
      </c>
      <c r="GN1094" s="4" t="str">
        <f t="shared" si="877"/>
        <v>::</v>
      </c>
      <c r="GO1094" s="4" t="str">
        <f t="shared" si="877"/>
        <v>::</v>
      </c>
      <c r="GP1094" s="4" t="str">
        <f t="shared" si="905"/>
        <v>1</v>
      </c>
    </row>
    <row r="1095" spans="1:198" ht="28" customHeight="1">
      <c r="A1095" s="5" t="s">
        <v>5890</v>
      </c>
      <c r="B1095" s="5" t="s">
        <v>5892</v>
      </c>
      <c r="C1095" s="5" t="s">
        <v>5890</v>
      </c>
      <c r="D1095" s="9" t="str">
        <f t="shared" si="878"/>
        <v>u</v>
      </c>
      <c r="E1095" s="9" t="str">
        <f t="shared" si="879"/>
        <v xml:space="preserve"> / （FORMULAピスト用ラージハブホワイト）</v>
      </c>
      <c r="F1095" s="9" t="str">
        <f t="shared" si="880"/>
        <v xml:space="preserve"> / （FORMULAピスト用ラージハブホワイト）</v>
      </c>
      <c r="G1095" s="5">
        <v>8027</v>
      </c>
      <c r="H1095" s="9">
        <f t="shared" si="881"/>
        <v>8027</v>
      </c>
      <c r="I1095" s="9" t="str">
        <f t="shared" si="882"/>
        <v>0</v>
      </c>
      <c r="J1095" s="9" t="str">
        <f t="shared" si="883"/>
        <v>1</v>
      </c>
      <c r="P1095" s="9" t="str">
        <f t="shared" si="884"/>
        <v>FORMULAピスト用ラージハブホワイト</v>
      </c>
      <c r="AI1095" s="9" t="str">
        <f t="shared" si="885"/>
        <v>http://image.rakuten.co.jp/brotures/cabinet/items/formula/pisthub_white.jpg</v>
      </c>
      <c r="AS1095" s="9" t="str">
        <f t="shared" si="871"/>
        <v>1</v>
      </c>
      <c r="AT1095" s="9" t="str">
        <f t="shared" si="871"/>
        <v>1</v>
      </c>
      <c r="AU1095" s="9" t="str">
        <f t="shared" si="886"/>
        <v>0</v>
      </c>
      <c r="AV1095" s="9" t="str">
        <f t="shared" si="887"/>
        <v>1</v>
      </c>
      <c r="AW1095" s="9" t="str">
        <f t="shared" si="872"/>
        <v>0</v>
      </c>
      <c r="AX1095" s="9" t="str">
        <f t="shared" si="872"/>
        <v>0</v>
      </c>
      <c r="AY1095" s="11"/>
      <c r="AZ1095" s="11"/>
      <c r="BA1095" s="11"/>
      <c r="BB1095" s="9" t="str">
        <f t="shared" si="888"/>
        <v>-1</v>
      </c>
      <c r="BC1095" s="9" t="str">
        <f t="shared" si="889"/>
        <v>0</v>
      </c>
      <c r="BG1095" s="5" t="s">
        <v>4111</v>
      </c>
      <c r="BH1095" s="5" t="s">
        <v>207</v>
      </c>
      <c r="CS1095" s="9" t="str">
        <f t="shared" si="890"/>
        <v>0</v>
      </c>
      <c r="CT1095" s="9" t="str">
        <f t="shared" si="891"/>
        <v>&lt;iframe src="http://www.rakuten.ne.jp/gold/brotures/spec/formula/pisthub_white.html" frameborder="0" id="spec-content" scrolling="no"&gt;&lt;/iframe&gt;</v>
      </c>
      <c r="CU1095" s="9" t="str">
        <f t="shared" si="892"/>
        <v/>
      </c>
      <c r="CV1095" s="9" t="str">
        <f t="shared" si="893"/>
        <v>&lt;div class="row-fluid"&gt;&lt;iframe src="http://www.rakuten.ne.jp/gold/brotures/items/formula/pisthub_white.html" frameborder="0" id="skin-product" scrolling="no"&gt;&lt;/iframe&gt;&lt;/div&gt;</v>
      </c>
      <c r="CW1095" s="11" t="str">
        <f t="shared" si="894"/>
        <v/>
      </c>
      <c r="CX1095" t="s">
        <v>5890</v>
      </c>
      <c r="CY1095" s="9" t="str">
        <f t="shared" si="895"/>
        <v>0</v>
      </c>
      <c r="CZ1095" s="11"/>
      <c r="DA1095" s="11"/>
      <c r="DB1095" s="11"/>
      <c r="DC1095" s="11"/>
      <c r="DD1095" s="9" t="str">
        <f t="shared" si="896"/>
        <v/>
      </c>
      <c r="DI1095" s="9" t="str">
        <f t="shared" si="897"/>
        <v/>
      </c>
      <c r="DT1095" s="9">
        <f>VLOOKUP(BG1095,ディレクトリID!A:B,2)</f>
        <v>407713</v>
      </c>
      <c r="DV1095" s="4" t="str">
        <f t="shared" si="898"/>
        <v>【ハブ　FORMULA】</v>
      </c>
      <c r="DW1095" s="4" t="str">
        <f t="shared" si="899"/>
        <v>【ハブ　FORMULA】</v>
      </c>
      <c r="DX1095" s="9">
        <f t="shared" si="900"/>
        <v>4</v>
      </c>
      <c r="DY1095" s="11"/>
      <c r="DZ1095" s="9" t="str">
        <f t="shared" si="873"/>
        <v>1</v>
      </c>
      <c r="EA1095" s="9" t="str">
        <f t="shared" si="873"/>
        <v>1</v>
      </c>
      <c r="EB1095" s="11"/>
      <c r="EC1095" s="11"/>
      <c r="ED1095" s="11"/>
      <c r="EE1095" s="9" t="str">
        <f t="shared" si="901"/>
        <v>0</v>
      </c>
      <c r="EO1095" s="5" t="s">
        <v>428</v>
      </c>
      <c r="EP1095" s="8" t="s">
        <v>429</v>
      </c>
      <c r="EQ1095" s="8" t="s">
        <v>429</v>
      </c>
      <c r="ER1095" s="8" t="s">
        <v>209</v>
      </c>
      <c r="ES1095" s="8" t="s">
        <v>430</v>
      </c>
      <c r="ET1095" s="9" t="str">
        <f t="shared" si="902"/>
        <v>2</v>
      </c>
      <c r="EU1095" s="11"/>
      <c r="EV1095" s="11"/>
      <c r="EW1095" s="11"/>
      <c r="EX1095" s="9" t="str">
        <f t="shared" si="874"/>
        <v>0</v>
      </c>
      <c r="EY1095" s="9" t="str">
        <f t="shared" si="874"/>
        <v>0</v>
      </c>
      <c r="EZ1095" s="11"/>
      <c r="FA1095" s="11"/>
      <c r="FB1095" s="9" t="str">
        <f t="shared" si="875"/>
        <v>0</v>
      </c>
      <c r="FC1095" s="9" t="str">
        <f t="shared" si="875"/>
        <v>0</v>
      </c>
      <c r="FD1095" s="9" t="str">
        <f t="shared" si="903"/>
        <v>1</v>
      </c>
      <c r="FE1095" s="9" t="str">
        <f t="shared" si="876"/>
        <v>1</v>
      </c>
      <c r="FF1095" s="9" t="str">
        <f t="shared" si="876"/>
        <v>1</v>
      </c>
      <c r="GJ1095" s="4" t="str">
        <f t="shared" si="906"/>
        <v>パーツ\ハブ:ブランド\FORMULA</v>
      </c>
      <c r="GK1095" s="4" t="str">
        <f t="shared" si="904"/>
        <v>u:u</v>
      </c>
      <c r="GL1095" s="11"/>
      <c r="GM1095" s="4" t="str">
        <f t="shared" si="877"/>
        <v>::</v>
      </c>
      <c r="GN1095" s="4" t="str">
        <f t="shared" si="877"/>
        <v>::</v>
      </c>
      <c r="GO1095" s="4" t="str">
        <f t="shared" si="877"/>
        <v>::</v>
      </c>
      <c r="GP1095" s="4" t="str">
        <f t="shared" si="905"/>
        <v>1</v>
      </c>
    </row>
    <row r="1096" spans="1:198" ht="28" customHeight="1">
      <c r="A1096" s="5" t="s">
        <v>5896</v>
      </c>
      <c r="B1096" s="5" t="s">
        <v>5898</v>
      </c>
      <c r="C1096" s="5" t="s">
        <v>5896</v>
      </c>
      <c r="D1096" s="9" t="str">
        <f t="shared" si="878"/>
        <v>u</v>
      </c>
      <c r="E1096" s="9" t="str">
        <f t="shared" si="879"/>
        <v xml:space="preserve"> / （FORMULAピスト用ラージハブイエロー）</v>
      </c>
      <c r="F1096" s="9" t="str">
        <f t="shared" si="880"/>
        <v xml:space="preserve"> / （FORMULAピスト用ラージハブイエロー）</v>
      </c>
      <c r="G1096" s="5">
        <v>8027</v>
      </c>
      <c r="H1096" s="9">
        <f t="shared" si="881"/>
        <v>8027</v>
      </c>
      <c r="I1096" s="9" t="str">
        <f t="shared" si="882"/>
        <v>0</v>
      </c>
      <c r="J1096" s="9" t="str">
        <f t="shared" si="883"/>
        <v>1</v>
      </c>
      <c r="P1096" s="9" t="str">
        <f t="shared" si="884"/>
        <v>FORMULAピスト用ラージハブイエロー</v>
      </c>
      <c r="AI1096" s="9" t="str">
        <f t="shared" si="885"/>
        <v>http://image.rakuten.co.jp/brotures/cabinet/items/formula/pisthub_yellow.jpg</v>
      </c>
      <c r="AS1096" s="9" t="str">
        <f t="shared" si="871"/>
        <v>1</v>
      </c>
      <c r="AT1096" s="9" t="str">
        <f t="shared" si="871"/>
        <v>1</v>
      </c>
      <c r="AU1096" s="9" t="str">
        <f t="shared" si="886"/>
        <v>0</v>
      </c>
      <c r="AV1096" s="9" t="str">
        <f t="shared" si="887"/>
        <v>1</v>
      </c>
      <c r="AW1096" s="9" t="str">
        <f t="shared" si="872"/>
        <v>0</v>
      </c>
      <c r="AX1096" s="9" t="str">
        <f t="shared" si="872"/>
        <v>0</v>
      </c>
      <c r="AY1096" s="11"/>
      <c r="AZ1096" s="11"/>
      <c r="BA1096" s="11"/>
      <c r="BB1096" s="9" t="str">
        <f t="shared" si="888"/>
        <v>-1</v>
      </c>
      <c r="BC1096" s="9" t="str">
        <f t="shared" si="889"/>
        <v>0</v>
      </c>
      <c r="BG1096" s="5" t="s">
        <v>4111</v>
      </c>
      <c r="BH1096" s="5" t="s">
        <v>207</v>
      </c>
      <c r="CS1096" s="9" t="str">
        <f t="shared" si="890"/>
        <v>0</v>
      </c>
      <c r="CT1096" s="9" t="str">
        <f t="shared" si="891"/>
        <v>&lt;iframe src="http://www.rakuten.ne.jp/gold/brotures/spec/formula/pisthub_yellow.html" frameborder="0" id="spec-content" scrolling="no"&gt;&lt;/iframe&gt;</v>
      </c>
      <c r="CU1096" s="9" t="str">
        <f t="shared" si="892"/>
        <v/>
      </c>
      <c r="CV1096" s="9" t="str">
        <f t="shared" si="893"/>
        <v>&lt;div class="row-fluid"&gt;&lt;iframe src="http://www.rakuten.ne.jp/gold/brotures/items/formula/pisthub_yellow.html" frameborder="0" id="skin-product" scrolling="no"&gt;&lt;/iframe&gt;&lt;/div&gt;</v>
      </c>
      <c r="CW1096" s="11" t="str">
        <f t="shared" si="894"/>
        <v/>
      </c>
      <c r="CX1096" t="s">
        <v>5896</v>
      </c>
      <c r="CY1096" s="9" t="str">
        <f t="shared" si="895"/>
        <v>0</v>
      </c>
      <c r="CZ1096" s="11"/>
      <c r="DA1096" s="11"/>
      <c r="DB1096" s="11"/>
      <c r="DC1096" s="11"/>
      <c r="DD1096" s="9" t="str">
        <f t="shared" si="896"/>
        <v/>
      </c>
      <c r="DI1096" s="9" t="str">
        <f t="shared" si="897"/>
        <v/>
      </c>
      <c r="DT1096" s="9">
        <f>VLOOKUP(BG1096,ディレクトリID!A:B,2)</f>
        <v>407713</v>
      </c>
      <c r="DV1096" s="4" t="str">
        <f t="shared" si="898"/>
        <v>【ハブ　FORMULA】</v>
      </c>
      <c r="DW1096" s="4" t="str">
        <f t="shared" si="899"/>
        <v>【ハブ　FORMULA】</v>
      </c>
      <c r="DX1096" s="9">
        <f t="shared" si="900"/>
        <v>4</v>
      </c>
      <c r="DY1096" s="11"/>
      <c r="DZ1096" s="9" t="str">
        <f t="shared" si="873"/>
        <v>1</v>
      </c>
      <c r="EA1096" s="9" t="str">
        <f t="shared" si="873"/>
        <v>1</v>
      </c>
      <c r="EB1096" s="11"/>
      <c r="EC1096" s="11"/>
      <c r="ED1096" s="11"/>
      <c r="EE1096" s="9" t="str">
        <f t="shared" si="901"/>
        <v>0</v>
      </c>
      <c r="EO1096" s="5" t="s">
        <v>428</v>
      </c>
      <c r="EP1096" s="8" t="s">
        <v>429</v>
      </c>
      <c r="EQ1096" s="8" t="s">
        <v>429</v>
      </c>
      <c r="ER1096" s="8" t="s">
        <v>209</v>
      </c>
      <c r="ES1096" s="8" t="s">
        <v>430</v>
      </c>
      <c r="ET1096" s="9" t="str">
        <f t="shared" si="902"/>
        <v>2</v>
      </c>
      <c r="EU1096" s="11"/>
      <c r="EV1096" s="11"/>
      <c r="EW1096" s="11"/>
      <c r="EX1096" s="9" t="str">
        <f t="shared" si="874"/>
        <v>0</v>
      </c>
      <c r="EY1096" s="9" t="str">
        <f t="shared" si="874"/>
        <v>0</v>
      </c>
      <c r="EZ1096" s="11"/>
      <c r="FA1096" s="11"/>
      <c r="FB1096" s="9" t="str">
        <f t="shared" si="875"/>
        <v>0</v>
      </c>
      <c r="FC1096" s="9" t="str">
        <f t="shared" si="875"/>
        <v>0</v>
      </c>
      <c r="FD1096" s="9" t="str">
        <f t="shared" si="903"/>
        <v>1</v>
      </c>
      <c r="FE1096" s="9" t="str">
        <f t="shared" si="876"/>
        <v>1</v>
      </c>
      <c r="FF1096" s="9" t="str">
        <f t="shared" si="876"/>
        <v>1</v>
      </c>
      <c r="GJ1096" s="4" t="str">
        <f t="shared" si="906"/>
        <v>パーツ\ハブ:ブランド\FORMULA</v>
      </c>
      <c r="GK1096" s="4" t="str">
        <f t="shared" si="904"/>
        <v>u:u</v>
      </c>
      <c r="GL1096" s="11"/>
      <c r="GM1096" s="4" t="str">
        <f t="shared" si="877"/>
        <v>::</v>
      </c>
      <c r="GN1096" s="4" t="str">
        <f t="shared" si="877"/>
        <v>::</v>
      </c>
      <c r="GO1096" s="4" t="str">
        <f t="shared" si="877"/>
        <v>::</v>
      </c>
      <c r="GP1096" s="4" t="str">
        <f t="shared" si="905"/>
        <v>1</v>
      </c>
    </row>
    <row r="1097" spans="1:198" ht="28" customHeight="1">
      <c r="A1097" s="5" t="s">
        <v>5902</v>
      </c>
      <c r="B1097" s="5" t="s">
        <v>5904</v>
      </c>
      <c r="C1097" s="5" t="s">
        <v>5902</v>
      </c>
      <c r="D1097" s="9" t="str">
        <f t="shared" si="878"/>
        <v>u</v>
      </c>
      <c r="E1097" s="9" t="str">
        <f t="shared" si="879"/>
        <v xml:space="preserve"> / （MKSプライムシルバンロードペダル）</v>
      </c>
      <c r="F1097" s="9" t="str">
        <f t="shared" si="880"/>
        <v xml:space="preserve"> / （MKSプライムシルバンロードペダル）</v>
      </c>
      <c r="G1097" s="5">
        <v>3938</v>
      </c>
      <c r="H1097" s="9">
        <f t="shared" si="881"/>
        <v>3938</v>
      </c>
      <c r="I1097" s="9" t="str">
        <f t="shared" si="882"/>
        <v>0</v>
      </c>
      <c r="J1097" s="9" t="str">
        <f t="shared" si="883"/>
        <v>1</v>
      </c>
      <c r="P1097" s="9" t="str">
        <f t="shared" si="884"/>
        <v>MKSプライムシルバンロードペダル</v>
      </c>
      <c r="AI1097" s="9" t="str">
        <f t="shared" si="885"/>
        <v>http://image.rakuten.co.jp/brotures/cabinet/items/mks/prime_silvan_road.jpg</v>
      </c>
      <c r="AS1097" s="9" t="str">
        <f t="shared" si="871"/>
        <v>1</v>
      </c>
      <c r="AT1097" s="9" t="str">
        <f t="shared" si="871"/>
        <v>1</v>
      </c>
      <c r="AU1097" s="9" t="str">
        <f t="shared" si="886"/>
        <v>0</v>
      </c>
      <c r="AV1097" s="9" t="str">
        <f t="shared" si="887"/>
        <v>1</v>
      </c>
      <c r="AW1097" s="9" t="str">
        <f t="shared" si="872"/>
        <v>0</v>
      </c>
      <c r="AX1097" s="9" t="str">
        <f t="shared" si="872"/>
        <v>0</v>
      </c>
      <c r="AY1097" s="11"/>
      <c r="AZ1097" s="11"/>
      <c r="BA1097" s="11"/>
      <c r="BB1097" s="9" t="str">
        <f t="shared" si="888"/>
        <v>-1</v>
      </c>
      <c r="BC1097" s="9" t="str">
        <f t="shared" si="889"/>
        <v>0</v>
      </c>
      <c r="BG1097" s="5" t="s">
        <v>277</v>
      </c>
      <c r="BH1097" s="5" t="s">
        <v>8509</v>
      </c>
      <c r="CS1097" s="9" t="str">
        <f t="shared" si="890"/>
        <v>0</v>
      </c>
      <c r="CT1097" s="9" t="str">
        <f t="shared" si="891"/>
        <v>&lt;iframe src="http://www.rakuten.ne.jp/gold/brotures/spec/mks/prime_silvan_road.html" frameborder="0" id="spec-content" scrolling="no"&gt;&lt;/iframe&gt;</v>
      </c>
      <c r="CU1097" s="9" t="str">
        <f t="shared" si="892"/>
        <v/>
      </c>
      <c r="CV1097" s="9" t="str">
        <f t="shared" si="893"/>
        <v>&lt;div class="row-fluid"&gt;&lt;iframe src="http://www.rakuten.ne.jp/gold/brotures/items/mks/prime_silvan_road.html" frameborder="0" id="skin-product" scrolling="no"&gt;&lt;/iframe&gt;&lt;/div&gt;</v>
      </c>
      <c r="CW1097" s="11" t="str">
        <f t="shared" si="894"/>
        <v/>
      </c>
      <c r="CX1097" t="s">
        <v>5902</v>
      </c>
      <c r="CY1097" s="9" t="str">
        <f t="shared" si="895"/>
        <v>0</v>
      </c>
      <c r="CZ1097" s="11"/>
      <c r="DA1097" s="11"/>
      <c r="DB1097" s="11"/>
      <c r="DC1097" s="11"/>
      <c r="DD1097" s="9" t="str">
        <f t="shared" si="896"/>
        <v/>
      </c>
      <c r="DI1097" s="9" t="str">
        <f t="shared" si="897"/>
        <v/>
      </c>
      <c r="DT1097" s="9">
        <f>VLOOKUP(BG1097,ディレクトリID!A:B,2)</f>
        <v>407697</v>
      </c>
      <c r="DV1097" s="4" t="str">
        <f t="shared" si="898"/>
        <v>【ペダル＆ストラップ　MKS】</v>
      </c>
      <c r="DW1097" s="4" t="str">
        <f t="shared" si="899"/>
        <v>【ペダル＆ストラップ　MKS】</v>
      </c>
      <c r="DX1097" s="9">
        <f t="shared" si="900"/>
        <v>4</v>
      </c>
      <c r="DY1097" s="11"/>
      <c r="DZ1097" s="9" t="str">
        <f t="shared" si="873"/>
        <v>1</v>
      </c>
      <c r="EA1097" s="9" t="str">
        <f t="shared" si="873"/>
        <v>1</v>
      </c>
      <c r="EB1097" s="11"/>
      <c r="EC1097" s="11"/>
      <c r="ED1097" s="11"/>
      <c r="EE1097" s="9" t="str">
        <f t="shared" si="901"/>
        <v>0</v>
      </c>
      <c r="EO1097" s="5" t="s">
        <v>428</v>
      </c>
      <c r="EP1097" s="8" t="s">
        <v>429</v>
      </c>
      <c r="EQ1097" s="8" t="s">
        <v>429</v>
      </c>
      <c r="ER1097" s="8" t="s">
        <v>209</v>
      </c>
      <c r="ES1097" s="8" t="s">
        <v>430</v>
      </c>
      <c r="ET1097" s="9" t="str">
        <f t="shared" si="902"/>
        <v>2</v>
      </c>
      <c r="EU1097" s="11"/>
      <c r="EV1097" s="11"/>
      <c r="EW1097" s="11"/>
      <c r="EX1097" s="9" t="str">
        <f t="shared" si="874"/>
        <v>0</v>
      </c>
      <c r="EY1097" s="9" t="str">
        <f t="shared" si="874"/>
        <v>0</v>
      </c>
      <c r="EZ1097" s="11"/>
      <c r="FA1097" s="11"/>
      <c r="FB1097" s="9" t="str">
        <f t="shared" si="875"/>
        <v>0</v>
      </c>
      <c r="FC1097" s="9" t="str">
        <f t="shared" si="875"/>
        <v>0</v>
      </c>
      <c r="FD1097" s="9" t="str">
        <f t="shared" si="903"/>
        <v>1</v>
      </c>
      <c r="FE1097" s="9" t="str">
        <f t="shared" si="876"/>
        <v>1</v>
      </c>
      <c r="FF1097" s="9" t="str">
        <f t="shared" si="876"/>
        <v>1</v>
      </c>
      <c r="GJ1097" s="4" t="str">
        <f t="shared" si="906"/>
        <v>パーツ\ペダル＆ストラップ:ブランド\MKS</v>
      </c>
      <c r="GK1097" s="4" t="str">
        <f t="shared" si="904"/>
        <v>u:u</v>
      </c>
      <c r="GL1097" s="11"/>
      <c r="GM1097" s="4" t="str">
        <f t="shared" si="877"/>
        <v>::</v>
      </c>
      <c r="GN1097" s="4" t="str">
        <f t="shared" si="877"/>
        <v>::</v>
      </c>
      <c r="GO1097" s="4" t="str">
        <f t="shared" si="877"/>
        <v>::</v>
      </c>
      <c r="GP1097" s="4" t="str">
        <f t="shared" si="905"/>
        <v>1</v>
      </c>
    </row>
    <row r="1098" spans="1:198" ht="28" customHeight="1">
      <c r="A1098" s="5" t="s">
        <v>5908</v>
      </c>
      <c r="B1098" s="5" t="s">
        <v>5910</v>
      </c>
      <c r="C1098" s="5" t="s">
        <v>5908</v>
      </c>
      <c r="D1098" s="9" t="str">
        <f t="shared" si="878"/>
        <v>u</v>
      </c>
      <c r="E1098" s="9" t="str">
        <f t="shared" si="879"/>
        <v xml:space="preserve"> / （MKSプライムシルバントラックペダル）</v>
      </c>
      <c r="F1098" s="9" t="str">
        <f t="shared" si="880"/>
        <v xml:space="preserve"> / （MKSプライムシルバントラックペダル）</v>
      </c>
      <c r="G1098" s="5">
        <v>3938</v>
      </c>
      <c r="H1098" s="9">
        <f t="shared" si="881"/>
        <v>3938</v>
      </c>
      <c r="I1098" s="9" t="str">
        <f t="shared" si="882"/>
        <v>0</v>
      </c>
      <c r="J1098" s="9" t="str">
        <f t="shared" si="883"/>
        <v>1</v>
      </c>
      <c r="P1098" s="9" t="str">
        <f t="shared" si="884"/>
        <v>MKSプライムシルバントラックペダル</v>
      </c>
      <c r="AI1098" s="9" t="str">
        <f t="shared" si="885"/>
        <v>http://image.rakuten.co.jp/brotures/cabinet/items/mks/prime_silvan_track.jpg</v>
      </c>
      <c r="AS1098" s="9" t="str">
        <f t="shared" si="871"/>
        <v>1</v>
      </c>
      <c r="AT1098" s="9" t="str">
        <f t="shared" si="871"/>
        <v>1</v>
      </c>
      <c r="AU1098" s="9" t="str">
        <f t="shared" si="886"/>
        <v>0</v>
      </c>
      <c r="AV1098" s="9" t="str">
        <f t="shared" si="887"/>
        <v>1</v>
      </c>
      <c r="AW1098" s="9" t="str">
        <f t="shared" si="872"/>
        <v>0</v>
      </c>
      <c r="AX1098" s="9" t="str">
        <f t="shared" si="872"/>
        <v>0</v>
      </c>
      <c r="AY1098" s="11"/>
      <c r="AZ1098" s="11"/>
      <c r="BA1098" s="11"/>
      <c r="BB1098" s="9" t="str">
        <f t="shared" si="888"/>
        <v>-1</v>
      </c>
      <c r="BC1098" s="9" t="str">
        <f t="shared" si="889"/>
        <v>0</v>
      </c>
      <c r="BG1098" s="5" t="s">
        <v>277</v>
      </c>
      <c r="BH1098" s="5" t="s">
        <v>8509</v>
      </c>
      <c r="CS1098" s="9" t="str">
        <f t="shared" si="890"/>
        <v>0</v>
      </c>
      <c r="CT1098" s="9" t="str">
        <f t="shared" si="891"/>
        <v>&lt;iframe src="http://www.rakuten.ne.jp/gold/brotures/spec/mks/prime_silvan_track.html" frameborder="0" id="spec-content" scrolling="no"&gt;&lt;/iframe&gt;</v>
      </c>
      <c r="CU1098" s="9" t="str">
        <f t="shared" si="892"/>
        <v/>
      </c>
      <c r="CV1098" s="9" t="str">
        <f t="shared" si="893"/>
        <v>&lt;div class="row-fluid"&gt;&lt;iframe src="http://www.rakuten.ne.jp/gold/brotures/items/mks/prime_silvan_track.html" frameborder="0" id="skin-product" scrolling="no"&gt;&lt;/iframe&gt;&lt;/div&gt;</v>
      </c>
      <c r="CW1098" s="11" t="str">
        <f t="shared" si="894"/>
        <v/>
      </c>
      <c r="CX1098" t="s">
        <v>5908</v>
      </c>
      <c r="CY1098" s="9" t="str">
        <f t="shared" si="895"/>
        <v>0</v>
      </c>
      <c r="CZ1098" s="11"/>
      <c r="DA1098" s="11"/>
      <c r="DB1098" s="11"/>
      <c r="DC1098" s="11"/>
      <c r="DD1098" s="9" t="str">
        <f t="shared" si="896"/>
        <v/>
      </c>
      <c r="DI1098" s="9" t="str">
        <f t="shared" si="897"/>
        <v/>
      </c>
      <c r="DT1098" s="9">
        <f>VLOOKUP(BG1098,ディレクトリID!A:B,2)</f>
        <v>407697</v>
      </c>
      <c r="DV1098" s="4" t="str">
        <f t="shared" si="898"/>
        <v>【ペダル＆ストラップ　MKS】</v>
      </c>
      <c r="DW1098" s="4" t="str">
        <f t="shared" si="899"/>
        <v>【ペダル＆ストラップ　MKS】</v>
      </c>
      <c r="DX1098" s="9">
        <f t="shared" si="900"/>
        <v>4</v>
      </c>
      <c r="DY1098" s="11"/>
      <c r="DZ1098" s="9" t="str">
        <f t="shared" si="873"/>
        <v>1</v>
      </c>
      <c r="EA1098" s="9" t="str">
        <f t="shared" si="873"/>
        <v>1</v>
      </c>
      <c r="EB1098" s="11"/>
      <c r="EC1098" s="11"/>
      <c r="ED1098" s="11"/>
      <c r="EE1098" s="9" t="str">
        <f t="shared" si="901"/>
        <v>0</v>
      </c>
      <c r="EO1098" s="5" t="s">
        <v>428</v>
      </c>
      <c r="EP1098" s="8" t="s">
        <v>429</v>
      </c>
      <c r="EQ1098" s="8" t="s">
        <v>429</v>
      </c>
      <c r="ER1098" s="8" t="s">
        <v>209</v>
      </c>
      <c r="ES1098" s="8" t="s">
        <v>430</v>
      </c>
      <c r="ET1098" s="9" t="str">
        <f t="shared" si="902"/>
        <v>2</v>
      </c>
      <c r="EU1098" s="11"/>
      <c r="EV1098" s="11"/>
      <c r="EW1098" s="11"/>
      <c r="EX1098" s="9" t="str">
        <f t="shared" si="874"/>
        <v>0</v>
      </c>
      <c r="EY1098" s="9" t="str">
        <f t="shared" si="874"/>
        <v>0</v>
      </c>
      <c r="EZ1098" s="11"/>
      <c r="FA1098" s="11"/>
      <c r="FB1098" s="9" t="str">
        <f t="shared" si="875"/>
        <v>0</v>
      </c>
      <c r="FC1098" s="9" t="str">
        <f t="shared" si="875"/>
        <v>0</v>
      </c>
      <c r="FD1098" s="9" t="str">
        <f t="shared" si="903"/>
        <v>1</v>
      </c>
      <c r="FE1098" s="9" t="str">
        <f t="shared" si="876"/>
        <v>1</v>
      </c>
      <c r="FF1098" s="9" t="str">
        <f t="shared" si="876"/>
        <v>1</v>
      </c>
      <c r="GJ1098" s="4" t="str">
        <f t="shared" si="906"/>
        <v>パーツ\ペダル＆ストラップ:ブランド\MKS</v>
      </c>
      <c r="GK1098" s="4" t="str">
        <f t="shared" si="904"/>
        <v>u:u</v>
      </c>
      <c r="GL1098" s="11"/>
      <c r="GM1098" s="4" t="str">
        <f t="shared" si="877"/>
        <v>::</v>
      </c>
      <c r="GN1098" s="4" t="str">
        <f t="shared" si="877"/>
        <v>::</v>
      </c>
      <c r="GO1098" s="4" t="str">
        <f t="shared" si="877"/>
        <v>::</v>
      </c>
      <c r="GP1098" s="4" t="str">
        <f t="shared" si="905"/>
        <v>1</v>
      </c>
    </row>
    <row r="1099" spans="1:198" ht="28" customHeight="1">
      <c r="A1099" s="5" t="s">
        <v>5914</v>
      </c>
      <c r="B1099" s="5" t="s">
        <v>5916</v>
      </c>
      <c r="C1099" s="5" t="s">
        <v>5914</v>
      </c>
      <c r="D1099" s="9" t="str">
        <f t="shared" si="878"/>
        <v>u</v>
      </c>
      <c r="E1099" s="9" t="str">
        <f t="shared" si="879"/>
        <v xml:space="preserve"> / （MKSシルバンツーリングペダル）</v>
      </c>
      <c r="F1099" s="9" t="str">
        <f t="shared" si="880"/>
        <v xml:space="preserve"> / （MKSシルバンツーリングペダル）</v>
      </c>
      <c r="G1099" s="5">
        <v>4179</v>
      </c>
      <c r="H1099" s="9">
        <f t="shared" si="881"/>
        <v>4179</v>
      </c>
      <c r="I1099" s="9" t="str">
        <f t="shared" si="882"/>
        <v>0</v>
      </c>
      <c r="J1099" s="9" t="str">
        <f t="shared" si="883"/>
        <v>1</v>
      </c>
      <c r="P1099" s="9" t="str">
        <f t="shared" si="884"/>
        <v>MKSシルバンツーリングペダル</v>
      </c>
      <c r="AI1099" s="9" t="str">
        <f t="shared" si="885"/>
        <v>http://image.rakuten.co.jp/brotures/cabinet/items/mks/prime_silvan_turing.jpg</v>
      </c>
      <c r="AS1099" s="9" t="str">
        <f t="shared" si="871"/>
        <v>1</v>
      </c>
      <c r="AT1099" s="9" t="str">
        <f t="shared" si="871"/>
        <v>1</v>
      </c>
      <c r="AU1099" s="9" t="str">
        <f t="shared" si="886"/>
        <v>0</v>
      </c>
      <c r="AV1099" s="9" t="str">
        <f t="shared" si="887"/>
        <v>1</v>
      </c>
      <c r="AW1099" s="9" t="str">
        <f t="shared" si="872"/>
        <v>0</v>
      </c>
      <c r="AX1099" s="9" t="str">
        <f t="shared" si="872"/>
        <v>0</v>
      </c>
      <c r="AY1099" s="11"/>
      <c r="AZ1099" s="11"/>
      <c r="BA1099" s="11"/>
      <c r="BB1099" s="9" t="str">
        <f t="shared" si="888"/>
        <v>-1</v>
      </c>
      <c r="BC1099" s="9" t="str">
        <f t="shared" si="889"/>
        <v>0</v>
      </c>
      <c r="BG1099" s="5" t="s">
        <v>277</v>
      </c>
      <c r="BH1099" s="5" t="s">
        <v>8509</v>
      </c>
      <c r="CS1099" s="9" t="str">
        <f t="shared" si="890"/>
        <v>0</v>
      </c>
      <c r="CT1099" s="9" t="str">
        <f t="shared" si="891"/>
        <v>&lt;iframe src="http://www.rakuten.ne.jp/gold/brotures/spec/mks/prime_silvan_turing.html" frameborder="0" id="spec-content" scrolling="no"&gt;&lt;/iframe&gt;</v>
      </c>
      <c r="CU1099" s="9" t="str">
        <f t="shared" si="892"/>
        <v/>
      </c>
      <c r="CV1099" s="9" t="str">
        <f t="shared" si="893"/>
        <v>&lt;div class="row-fluid"&gt;&lt;iframe src="http://www.rakuten.ne.jp/gold/brotures/items/mks/prime_silvan_turing.html" frameborder="0" id="skin-product" scrolling="no"&gt;&lt;/iframe&gt;&lt;/div&gt;</v>
      </c>
      <c r="CW1099" s="11" t="str">
        <f t="shared" si="894"/>
        <v/>
      </c>
      <c r="CX1099" t="s">
        <v>5914</v>
      </c>
      <c r="CY1099" s="9" t="str">
        <f t="shared" si="895"/>
        <v>0</v>
      </c>
      <c r="CZ1099" s="11"/>
      <c r="DA1099" s="11"/>
      <c r="DB1099" s="11"/>
      <c r="DC1099" s="11"/>
      <c r="DD1099" s="9" t="str">
        <f t="shared" si="896"/>
        <v/>
      </c>
      <c r="DI1099" s="9" t="str">
        <f t="shared" si="897"/>
        <v/>
      </c>
      <c r="DT1099" s="9">
        <f>VLOOKUP(BG1099,ディレクトリID!A:B,2)</f>
        <v>407697</v>
      </c>
      <c r="DV1099" s="4" t="str">
        <f t="shared" si="898"/>
        <v>【ペダル＆ストラップ　MKS】</v>
      </c>
      <c r="DW1099" s="4" t="str">
        <f t="shared" si="899"/>
        <v>【ペダル＆ストラップ　MKS】</v>
      </c>
      <c r="DX1099" s="9">
        <f t="shared" si="900"/>
        <v>4</v>
      </c>
      <c r="DY1099" s="11"/>
      <c r="DZ1099" s="9" t="str">
        <f t="shared" si="873"/>
        <v>1</v>
      </c>
      <c r="EA1099" s="9" t="str">
        <f t="shared" si="873"/>
        <v>1</v>
      </c>
      <c r="EB1099" s="11"/>
      <c r="EC1099" s="11"/>
      <c r="ED1099" s="11"/>
      <c r="EE1099" s="9" t="str">
        <f t="shared" si="901"/>
        <v>0</v>
      </c>
      <c r="EO1099" s="5" t="s">
        <v>428</v>
      </c>
      <c r="EP1099" s="8" t="s">
        <v>429</v>
      </c>
      <c r="EQ1099" s="8" t="s">
        <v>429</v>
      </c>
      <c r="ER1099" s="8" t="s">
        <v>209</v>
      </c>
      <c r="ES1099" s="8" t="s">
        <v>430</v>
      </c>
      <c r="ET1099" s="9" t="str">
        <f t="shared" si="902"/>
        <v>2</v>
      </c>
      <c r="EU1099" s="11"/>
      <c r="EV1099" s="11"/>
      <c r="EW1099" s="11"/>
      <c r="EX1099" s="9" t="str">
        <f t="shared" si="874"/>
        <v>0</v>
      </c>
      <c r="EY1099" s="9" t="str">
        <f t="shared" si="874"/>
        <v>0</v>
      </c>
      <c r="EZ1099" s="11"/>
      <c r="FA1099" s="11"/>
      <c r="FB1099" s="9" t="str">
        <f t="shared" si="875"/>
        <v>0</v>
      </c>
      <c r="FC1099" s="9" t="str">
        <f t="shared" si="875"/>
        <v>0</v>
      </c>
      <c r="FD1099" s="9" t="str">
        <f t="shared" si="903"/>
        <v>1</v>
      </c>
      <c r="FE1099" s="9" t="str">
        <f t="shared" si="876"/>
        <v>1</v>
      </c>
      <c r="FF1099" s="9" t="str">
        <f t="shared" si="876"/>
        <v>1</v>
      </c>
      <c r="GJ1099" s="4" t="str">
        <f t="shared" si="906"/>
        <v>パーツ\ペダル＆ストラップ:ブランド\MKS</v>
      </c>
      <c r="GK1099" s="4" t="str">
        <f t="shared" si="904"/>
        <v>u:u</v>
      </c>
      <c r="GL1099" s="11"/>
      <c r="GM1099" s="4" t="str">
        <f t="shared" si="877"/>
        <v>::</v>
      </c>
      <c r="GN1099" s="4" t="str">
        <f t="shared" si="877"/>
        <v>::</v>
      </c>
      <c r="GO1099" s="4" t="str">
        <f t="shared" si="877"/>
        <v>::</v>
      </c>
      <c r="GP1099" s="4" t="str">
        <f t="shared" si="905"/>
        <v>1</v>
      </c>
    </row>
    <row r="1100" spans="1:198" ht="28" customHeight="1">
      <c r="A1100" s="5" t="s">
        <v>5920</v>
      </c>
      <c r="B1100" s="5" t="s">
        <v>5922</v>
      </c>
      <c r="C1100" s="5" t="s">
        <v>5920</v>
      </c>
      <c r="D1100" s="9" t="str">
        <f t="shared" si="878"/>
        <v>u</v>
      </c>
      <c r="E1100" s="9" t="str">
        <f t="shared" si="879"/>
        <v xml:space="preserve"> / （SEBIKESPRIMETIME）</v>
      </c>
      <c r="F1100" s="9" t="str">
        <f t="shared" si="880"/>
        <v xml:space="preserve"> / （SEBIKESPRIMETIME）</v>
      </c>
      <c r="G1100" s="5">
        <v>57750</v>
      </c>
      <c r="H1100" s="9">
        <f t="shared" si="881"/>
        <v>57750</v>
      </c>
      <c r="I1100" s="9" t="str">
        <f t="shared" si="882"/>
        <v>0</v>
      </c>
      <c r="J1100" s="9" t="str">
        <f t="shared" si="883"/>
        <v>1</v>
      </c>
      <c r="P1100" s="9" t="str">
        <f t="shared" si="884"/>
        <v>SEBIKESPRIMETIME</v>
      </c>
      <c r="AI1100" s="9" t="str">
        <f t="shared" si="885"/>
        <v>http://image.rakuten.co.jp/brotures/cabinet/items/se/primetime.jpg</v>
      </c>
      <c r="AS1100" s="9" t="str">
        <f t="shared" si="871"/>
        <v>1</v>
      </c>
      <c r="AT1100" s="9" t="str">
        <f t="shared" si="871"/>
        <v>1</v>
      </c>
      <c r="AU1100" s="9" t="str">
        <f t="shared" si="886"/>
        <v>0</v>
      </c>
      <c r="AV1100" s="9" t="str">
        <f t="shared" si="887"/>
        <v>1</v>
      </c>
      <c r="AW1100" s="9" t="str">
        <f t="shared" si="872"/>
        <v>0</v>
      </c>
      <c r="AX1100" s="9" t="str">
        <f t="shared" si="872"/>
        <v>0</v>
      </c>
      <c r="AY1100" s="11"/>
      <c r="AZ1100" s="11"/>
      <c r="BA1100" s="11"/>
      <c r="BB1100" s="9" t="str">
        <f t="shared" si="888"/>
        <v>-1</v>
      </c>
      <c r="BC1100" s="9" t="str">
        <f t="shared" si="889"/>
        <v>0</v>
      </c>
      <c r="BG1100" s="5" t="s">
        <v>347</v>
      </c>
      <c r="BH1100" s="5" t="s">
        <v>2511</v>
      </c>
      <c r="CS1100" s="9" t="str">
        <f t="shared" si="890"/>
        <v>0</v>
      </c>
      <c r="CT1100" s="9" t="str">
        <f t="shared" si="891"/>
        <v>&lt;iframe src="http://www.rakuten.ne.jp/gold/brotures/spec/se/primetime.html" frameborder="0" id="spec-content" scrolling="no"&gt;&lt;/iframe&gt;</v>
      </c>
      <c r="CU1100" s="9" t="str">
        <f t="shared" si="892"/>
        <v/>
      </c>
      <c r="CV1100" s="9" t="str">
        <f t="shared" si="893"/>
        <v>&lt;div class="row-fluid"&gt;&lt;iframe src="http://www.rakuten.ne.jp/gold/brotures/items/se/primetime.html" frameborder="0" id="skin-product" scrolling="no"&gt;&lt;/iframe&gt;&lt;/div&gt;</v>
      </c>
      <c r="CW1100" s="11" t="str">
        <f t="shared" si="894"/>
        <v/>
      </c>
      <c r="CX1100" t="s">
        <v>5920</v>
      </c>
      <c r="CY1100" s="9" t="str">
        <f t="shared" si="895"/>
        <v>0</v>
      </c>
      <c r="CZ1100" s="11"/>
      <c r="DA1100" s="11"/>
      <c r="DB1100" s="11"/>
      <c r="DC1100" s="11"/>
      <c r="DD1100" s="9" t="str">
        <f t="shared" si="896"/>
        <v>u</v>
      </c>
      <c r="DI1100" s="9" t="str">
        <f t="shared" si="897"/>
        <v>100</v>
      </c>
      <c r="DT1100" s="9">
        <f>VLOOKUP(BG1100,ディレクトリID!A:B,2)</f>
        <v>563162</v>
      </c>
      <c r="DV1100" s="4" t="str">
        <f t="shared" si="898"/>
        <v>【完成車　SE】</v>
      </c>
      <c r="DW1100" s="4" t="str">
        <f t="shared" si="899"/>
        <v>【完成車　SE】</v>
      </c>
      <c r="DX1100" s="9">
        <f t="shared" si="900"/>
        <v>1</v>
      </c>
      <c r="DY1100" s="11"/>
      <c r="DZ1100" s="9" t="str">
        <f t="shared" si="873"/>
        <v>1</v>
      </c>
      <c r="EA1100" s="9" t="str">
        <f t="shared" si="873"/>
        <v>1</v>
      </c>
      <c r="EB1100" s="11"/>
      <c r="EC1100" s="11"/>
      <c r="ED1100" s="11"/>
      <c r="EE1100" s="9" t="str">
        <f t="shared" si="901"/>
        <v>0</v>
      </c>
      <c r="EO1100" s="5" t="s">
        <v>428</v>
      </c>
      <c r="EP1100" s="8" t="s">
        <v>429</v>
      </c>
      <c r="EQ1100" s="8" t="s">
        <v>429</v>
      </c>
      <c r="ER1100" s="8" t="s">
        <v>209</v>
      </c>
      <c r="ES1100" s="8" t="s">
        <v>430</v>
      </c>
      <c r="ET1100" s="9" t="str">
        <f t="shared" si="902"/>
        <v>2</v>
      </c>
      <c r="EU1100" s="11"/>
      <c r="EV1100" s="11"/>
      <c r="EW1100" s="11"/>
      <c r="EX1100" s="9" t="str">
        <f t="shared" si="874"/>
        <v>0</v>
      </c>
      <c r="EY1100" s="9" t="str">
        <f t="shared" si="874"/>
        <v>0</v>
      </c>
      <c r="EZ1100" s="11"/>
      <c r="FA1100" s="11"/>
      <c r="FB1100" s="9" t="str">
        <f t="shared" si="875"/>
        <v>0</v>
      </c>
      <c r="FC1100" s="9" t="str">
        <f t="shared" si="875"/>
        <v>0</v>
      </c>
      <c r="FD1100" s="9" t="str">
        <f t="shared" si="903"/>
        <v>1</v>
      </c>
      <c r="FE1100" s="9" t="str">
        <f t="shared" si="876"/>
        <v>3</v>
      </c>
      <c r="FF1100" s="9" t="str">
        <f t="shared" si="876"/>
        <v>3</v>
      </c>
      <c r="GJ1100" s="4" t="str">
        <f t="shared" si="906"/>
        <v>パーツ\完成車:ブランド\SE:完成車\SE</v>
      </c>
      <c r="GK1100" s="4" t="str">
        <f t="shared" si="904"/>
        <v>u:u:u</v>
      </c>
      <c r="GL1100" s="11"/>
      <c r="GM1100" s="4" t="str">
        <f t="shared" si="877"/>
        <v>::</v>
      </c>
      <c r="GN1100" s="4" t="str">
        <f t="shared" si="877"/>
        <v>::</v>
      </c>
      <c r="GO1100" s="4" t="str">
        <f t="shared" si="877"/>
        <v>::</v>
      </c>
      <c r="GP1100" s="4" t="str">
        <f t="shared" si="905"/>
        <v>1</v>
      </c>
    </row>
    <row r="1101" spans="1:198" ht="28" customHeight="1">
      <c r="A1101" s="5" t="s">
        <v>5962</v>
      </c>
      <c r="B1101" s="5" t="s">
        <v>5964</v>
      </c>
      <c r="C1101" s="5" t="s">
        <v>5962</v>
      </c>
      <c r="D1101" s="9" t="str">
        <f t="shared" si="878"/>
        <v>u</v>
      </c>
      <c r="E1101" s="9" t="str">
        <f t="shared" si="879"/>
        <v xml:space="preserve"> / （MICHELINPROオプティマム）</v>
      </c>
      <c r="F1101" s="9" t="str">
        <f t="shared" si="880"/>
        <v xml:space="preserve"> / （MICHELINPROオプティマム）</v>
      </c>
      <c r="G1101" s="5">
        <v>5460</v>
      </c>
      <c r="H1101" s="9">
        <f t="shared" si="881"/>
        <v>5460</v>
      </c>
      <c r="I1101" s="9" t="str">
        <f t="shared" si="882"/>
        <v>0</v>
      </c>
      <c r="J1101" s="9" t="str">
        <f t="shared" si="883"/>
        <v>1</v>
      </c>
      <c r="P1101" s="9" t="str">
        <f t="shared" si="884"/>
        <v>MICHELINPROオプティマム</v>
      </c>
      <c r="AI1101" s="9" t="str">
        <f t="shared" si="885"/>
        <v>http://image.rakuten.co.jp/brotures/cabinet/items/michelin/pro_optimam.jpg</v>
      </c>
      <c r="AS1101" s="9" t="str">
        <f t="shared" si="871"/>
        <v>1</v>
      </c>
      <c r="AT1101" s="9" t="str">
        <f t="shared" si="871"/>
        <v>1</v>
      </c>
      <c r="AU1101" s="9" t="str">
        <f t="shared" si="886"/>
        <v>0</v>
      </c>
      <c r="AV1101" s="9" t="str">
        <f t="shared" si="887"/>
        <v>1</v>
      </c>
      <c r="AW1101" s="9" t="str">
        <f t="shared" si="872"/>
        <v>0</v>
      </c>
      <c r="AX1101" s="9" t="str">
        <f t="shared" si="872"/>
        <v>0</v>
      </c>
      <c r="AY1101" s="11"/>
      <c r="AZ1101" s="11"/>
      <c r="BA1101" s="11"/>
      <c r="BB1101" s="9" t="str">
        <f t="shared" si="888"/>
        <v>-1</v>
      </c>
      <c r="BC1101" s="9" t="str">
        <f t="shared" si="889"/>
        <v>0</v>
      </c>
      <c r="BG1101" s="5" t="s">
        <v>663</v>
      </c>
      <c r="BH1101" s="5" t="s">
        <v>8508</v>
      </c>
      <c r="CS1101" s="9" t="str">
        <f t="shared" si="890"/>
        <v>0</v>
      </c>
      <c r="CT1101" s="9" t="str">
        <f t="shared" si="891"/>
        <v>&lt;iframe src="http://www.rakuten.ne.jp/gold/brotures/spec/michelin/pro_optimam.html" frameborder="0" id="spec-content" scrolling="no"&gt;&lt;/iframe&gt;</v>
      </c>
      <c r="CU1101" s="9" t="str">
        <f t="shared" si="892"/>
        <v/>
      </c>
      <c r="CV1101" s="9" t="str">
        <f t="shared" si="893"/>
        <v>&lt;div class="row-fluid"&gt;&lt;iframe src="http://www.rakuten.ne.jp/gold/brotures/items/michelin/pro_optimam.html" frameborder="0" id="skin-product" scrolling="no"&gt;&lt;/iframe&gt;&lt;/div&gt;</v>
      </c>
      <c r="CW1101" s="11" t="str">
        <f t="shared" si="894"/>
        <v/>
      </c>
      <c r="CX1101" t="s">
        <v>5962</v>
      </c>
      <c r="CY1101" s="9" t="str">
        <f t="shared" si="895"/>
        <v>0</v>
      </c>
      <c r="CZ1101" s="11"/>
      <c r="DA1101" s="11"/>
      <c r="DB1101" s="11"/>
      <c r="DC1101" s="11"/>
      <c r="DD1101" s="9" t="str">
        <f t="shared" si="896"/>
        <v/>
      </c>
      <c r="DI1101" s="9" t="str">
        <f t="shared" si="897"/>
        <v/>
      </c>
      <c r="DT1101" s="9">
        <f>VLOOKUP(BG1101,ディレクトリID!A:B,2)</f>
        <v>563161</v>
      </c>
      <c r="DV1101" s="4" t="str">
        <f t="shared" si="898"/>
        <v>【タイヤ　MICHELIN】</v>
      </c>
      <c r="DW1101" s="4" t="str">
        <f t="shared" si="899"/>
        <v>【タイヤ　MICHELIN】</v>
      </c>
      <c r="DX1101" s="9">
        <f t="shared" si="900"/>
        <v>4</v>
      </c>
      <c r="DY1101" s="11"/>
      <c r="DZ1101" s="9" t="str">
        <f t="shared" si="873"/>
        <v>1</v>
      </c>
      <c r="EA1101" s="9" t="str">
        <f t="shared" si="873"/>
        <v>1</v>
      </c>
      <c r="EB1101" s="11"/>
      <c r="EC1101" s="11"/>
      <c r="ED1101" s="11"/>
      <c r="EE1101" s="9" t="str">
        <f t="shared" si="901"/>
        <v>0</v>
      </c>
      <c r="EO1101" s="5" t="s">
        <v>428</v>
      </c>
      <c r="EP1101" s="8" t="s">
        <v>429</v>
      </c>
      <c r="EQ1101" s="8" t="s">
        <v>429</v>
      </c>
      <c r="ER1101" s="8" t="s">
        <v>209</v>
      </c>
      <c r="ES1101" s="8" t="s">
        <v>430</v>
      </c>
      <c r="ET1101" s="9" t="str">
        <f t="shared" si="902"/>
        <v>2</v>
      </c>
      <c r="EU1101" s="11"/>
      <c r="EV1101" s="11"/>
      <c r="EW1101" s="11"/>
      <c r="EX1101" s="9" t="str">
        <f t="shared" si="874"/>
        <v>0</v>
      </c>
      <c r="EY1101" s="9" t="str">
        <f t="shared" si="874"/>
        <v>0</v>
      </c>
      <c r="EZ1101" s="11"/>
      <c r="FA1101" s="11"/>
      <c r="FB1101" s="9" t="str">
        <f t="shared" si="875"/>
        <v>0</v>
      </c>
      <c r="FC1101" s="9" t="str">
        <f t="shared" si="875"/>
        <v>0</v>
      </c>
      <c r="FD1101" s="9" t="str">
        <f t="shared" si="903"/>
        <v>1</v>
      </c>
      <c r="FE1101" s="9" t="str">
        <f t="shared" si="876"/>
        <v>1</v>
      </c>
      <c r="FF1101" s="9" t="str">
        <f t="shared" si="876"/>
        <v>1</v>
      </c>
      <c r="GJ1101" s="4" t="str">
        <f t="shared" si="906"/>
        <v>パーツ\タイヤ:ブランド\MICHELIN</v>
      </c>
      <c r="GK1101" s="4" t="str">
        <f t="shared" si="904"/>
        <v>u:u</v>
      </c>
      <c r="GL1101" s="11"/>
      <c r="GM1101" s="4" t="str">
        <f t="shared" si="877"/>
        <v>::</v>
      </c>
      <c r="GN1101" s="4" t="str">
        <f t="shared" si="877"/>
        <v>::</v>
      </c>
      <c r="GO1101" s="4" t="str">
        <f t="shared" si="877"/>
        <v>::</v>
      </c>
      <c r="GP1101" s="4" t="str">
        <f t="shared" si="905"/>
        <v>1</v>
      </c>
    </row>
    <row r="1102" spans="1:198" ht="28" customHeight="1">
      <c r="A1102" s="5" t="s">
        <v>5926</v>
      </c>
      <c r="B1102" s="5" t="s">
        <v>5928</v>
      </c>
      <c r="C1102" s="5" t="s">
        <v>5926</v>
      </c>
      <c r="D1102" s="9" t="str">
        <f t="shared" si="878"/>
        <v>u</v>
      </c>
      <c r="E1102" s="9" t="str">
        <f t="shared" si="879"/>
        <v xml:space="preserve"> / （MICHELINPRO4エンデュランス）</v>
      </c>
      <c r="F1102" s="9" t="str">
        <f t="shared" si="880"/>
        <v xml:space="preserve"> / （MICHELINPRO4エンデュランス）</v>
      </c>
      <c r="G1102" s="5">
        <v>5040</v>
      </c>
      <c r="H1102" s="9">
        <f t="shared" si="881"/>
        <v>5040</v>
      </c>
      <c r="I1102" s="9" t="str">
        <f t="shared" si="882"/>
        <v>0</v>
      </c>
      <c r="J1102" s="9" t="str">
        <f t="shared" si="883"/>
        <v>1</v>
      </c>
      <c r="P1102" s="9" t="str">
        <f t="shared" si="884"/>
        <v>MICHELINPRO4エンデュランス</v>
      </c>
      <c r="AI1102" s="9" t="str">
        <f t="shared" si="885"/>
        <v>http://image.rakuten.co.jp/brotures/cabinet/items/michelin/pro4_endurance.jpg</v>
      </c>
      <c r="AS1102" s="9" t="str">
        <f t="shared" ref="AS1102:AT1121" si="907">IF($A1102&lt;&gt;"","1","")</f>
        <v>1</v>
      </c>
      <c r="AT1102" s="9" t="str">
        <f t="shared" si="907"/>
        <v>1</v>
      </c>
      <c r="AU1102" s="9" t="str">
        <f t="shared" si="886"/>
        <v>0</v>
      </c>
      <c r="AV1102" s="9" t="str">
        <f t="shared" si="887"/>
        <v>1</v>
      </c>
      <c r="AW1102" s="9" t="str">
        <f t="shared" ref="AW1102:AX1121" si="908">IF($A1102&lt;&gt;"","0","")</f>
        <v>0</v>
      </c>
      <c r="AX1102" s="9" t="str">
        <f t="shared" si="908"/>
        <v>0</v>
      </c>
      <c r="AY1102" s="11"/>
      <c r="AZ1102" s="11"/>
      <c r="BA1102" s="11"/>
      <c r="BB1102" s="9" t="str">
        <f t="shared" si="888"/>
        <v>-1</v>
      </c>
      <c r="BC1102" s="9" t="str">
        <f t="shared" si="889"/>
        <v>0</v>
      </c>
      <c r="BG1102" s="5" t="s">
        <v>663</v>
      </c>
      <c r="BH1102" s="5" t="s">
        <v>8508</v>
      </c>
      <c r="CS1102" s="9" t="str">
        <f t="shared" si="890"/>
        <v>0</v>
      </c>
      <c r="CT1102" s="9" t="str">
        <f t="shared" si="891"/>
        <v>&lt;iframe src="http://www.rakuten.ne.jp/gold/brotures/spec/michelin/pro4_endurance.html" frameborder="0" id="spec-content" scrolling="no"&gt;&lt;/iframe&gt;</v>
      </c>
      <c r="CU1102" s="9" t="str">
        <f t="shared" si="892"/>
        <v/>
      </c>
      <c r="CV1102" s="9" t="str">
        <f t="shared" si="893"/>
        <v>&lt;div class="row-fluid"&gt;&lt;iframe src="http://www.rakuten.ne.jp/gold/brotures/items/michelin/pro4_endurance.html" frameborder="0" id="skin-product" scrolling="no"&gt;&lt;/iframe&gt;&lt;/div&gt;</v>
      </c>
      <c r="CW1102" s="11" t="str">
        <f t="shared" si="894"/>
        <v/>
      </c>
      <c r="CX1102" t="s">
        <v>5926</v>
      </c>
      <c r="CY1102" s="9" t="str">
        <f t="shared" si="895"/>
        <v>0</v>
      </c>
      <c r="CZ1102" s="11"/>
      <c r="DA1102" s="11"/>
      <c r="DB1102" s="11"/>
      <c r="DC1102" s="11"/>
      <c r="DD1102" s="9" t="str">
        <f t="shared" si="896"/>
        <v/>
      </c>
      <c r="DI1102" s="9" t="str">
        <f t="shared" si="897"/>
        <v/>
      </c>
      <c r="DT1102" s="9">
        <f>VLOOKUP(BG1102,ディレクトリID!A:B,2)</f>
        <v>563161</v>
      </c>
      <c r="DV1102" s="4" t="str">
        <f t="shared" si="898"/>
        <v>【タイヤ　MICHELIN】</v>
      </c>
      <c r="DW1102" s="4" t="str">
        <f t="shared" si="899"/>
        <v>【タイヤ　MICHELIN】</v>
      </c>
      <c r="DX1102" s="9">
        <f t="shared" si="900"/>
        <v>4</v>
      </c>
      <c r="DY1102" s="11"/>
      <c r="DZ1102" s="9" t="str">
        <f t="shared" ref="DZ1102:EA1121" si="909">IF($A1102&lt;&gt;"","1","")</f>
        <v>1</v>
      </c>
      <c r="EA1102" s="9" t="str">
        <f t="shared" si="909"/>
        <v>1</v>
      </c>
      <c r="EB1102" s="11"/>
      <c r="EC1102" s="11"/>
      <c r="ED1102" s="11"/>
      <c r="EE1102" s="9" t="str">
        <f t="shared" si="901"/>
        <v>0</v>
      </c>
      <c r="EO1102" s="5" t="s">
        <v>428</v>
      </c>
      <c r="EP1102" s="8" t="s">
        <v>429</v>
      </c>
      <c r="EQ1102" s="8" t="s">
        <v>429</v>
      </c>
      <c r="ER1102" s="8" t="s">
        <v>209</v>
      </c>
      <c r="ES1102" s="8" t="s">
        <v>430</v>
      </c>
      <c r="ET1102" s="9" t="str">
        <f t="shared" si="902"/>
        <v>2</v>
      </c>
      <c r="EU1102" s="11"/>
      <c r="EV1102" s="11"/>
      <c r="EW1102" s="11"/>
      <c r="EX1102" s="9" t="str">
        <f t="shared" ref="EX1102:EY1121" si="910">IF($A1102&lt;&gt;"","0","")</f>
        <v>0</v>
      </c>
      <c r="EY1102" s="9" t="str">
        <f t="shared" si="910"/>
        <v>0</v>
      </c>
      <c r="EZ1102" s="11"/>
      <c r="FA1102" s="11"/>
      <c r="FB1102" s="9" t="str">
        <f t="shared" ref="FB1102:FC1121" si="911">IF($A1102&lt;&gt;"","0","")</f>
        <v>0</v>
      </c>
      <c r="FC1102" s="9" t="str">
        <f t="shared" si="911"/>
        <v>0</v>
      </c>
      <c r="FD1102" s="9" t="str">
        <f t="shared" si="903"/>
        <v>1</v>
      </c>
      <c r="FE1102" s="9" t="str">
        <f t="shared" ref="FE1102:FF1121" si="912">IF($BG1102="完成車","3","1")</f>
        <v>1</v>
      </c>
      <c r="FF1102" s="9" t="str">
        <f t="shared" si="912"/>
        <v>1</v>
      </c>
      <c r="GJ1102" s="4" t="str">
        <f t="shared" si="906"/>
        <v>パーツ\タイヤ:ブランド\MICHELIN</v>
      </c>
      <c r="GK1102" s="4" t="str">
        <f t="shared" si="904"/>
        <v>u:u</v>
      </c>
      <c r="GL1102" s="11"/>
      <c r="GM1102" s="4" t="str">
        <f t="shared" ref="GM1102:GO1121" si="913">IF($A1102&lt;&gt;"","::","")</f>
        <v>::</v>
      </c>
      <c r="GN1102" s="4" t="str">
        <f t="shared" si="913"/>
        <v>::</v>
      </c>
      <c r="GO1102" s="4" t="str">
        <f t="shared" si="913"/>
        <v>::</v>
      </c>
      <c r="GP1102" s="4" t="str">
        <f t="shared" si="905"/>
        <v>1</v>
      </c>
    </row>
    <row r="1103" spans="1:198" ht="28" customHeight="1">
      <c r="A1103" s="5" t="s">
        <v>5932</v>
      </c>
      <c r="B1103" s="5" t="s">
        <v>5934</v>
      </c>
      <c r="C1103" s="5" t="s">
        <v>5932</v>
      </c>
      <c r="D1103" s="9" t="str">
        <f t="shared" si="878"/>
        <v>u</v>
      </c>
      <c r="E1103" s="9" t="str">
        <f t="shared" si="879"/>
        <v xml:space="preserve"> / （MICHELINPRO4コンプリミテッドSC）</v>
      </c>
      <c r="F1103" s="9" t="str">
        <f t="shared" si="880"/>
        <v xml:space="preserve"> / （MICHELINPRO4コンプリミテッドSC）</v>
      </c>
      <c r="G1103" s="5">
        <v>5985</v>
      </c>
      <c r="H1103" s="9">
        <f t="shared" si="881"/>
        <v>5985</v>
      </c>
      <c r="I1103" s="9" t="str">
        <f t="shared" si="882"/>
        <v>0</v>
      </c>
      <c r="J1103" s="9" t="str">
        <f t="shared" si="883"/>
        <v>1</v>
      </c>
      <c r="P1103" s="9" t="str">
        <f t="shared" si="884"/>
        <v>MICHELINPRO4コンプリミテッドSC</v>
      </c>
      <c r="AI1103" s="9" t="str">
        <f t="shared" si="885"/>
        <v>http://image.rakuten.co.jp/brotures/cabinet/items/michelin/pro4comp_lm_sc.jpg</v>
      </c>
      <c r="AS1103" s="9" t="str">
        <f t="shared" si="907"/>
        <v>1</v>
      </c>
      <c r="AT1103" s="9" t="str">
        <f t="shared" si="907"/>
        <v>1</v>
      </c>
      <c r="AU1103" s="9" t="str">
        <f t="shared" si="886"/>
        <v>0</v>
      </c>
      <c r="AV1103" s="9" t="str">
        <f t="shared" si="887"/>
        <v>1</v>
      </c>
      <c r="AW1103" s="9" t="str">
        <f t="shared" si="908"/>
        <v>0</v>
      </c>
      <c r="AX1103" s="9" t="str">
        <f t="shared" si="908"/>
        <v>0</v>
      </c>
      <c r="AY1103" s="11"/>
      <c r="AZ1103" s="11"/>
      <c r="BA1103" s="11"/>
      <c r="BB1103" s="9" t="str">
        <f t="shared" si="888"/>
        <v>-1</v>
      </c>
      <c r="BC1103" s="9" t="str">
        <f t="shared" si="889"/>
        <v>0</v>
      </c>
      <c r="BG1103" s="5" t="s">
        <v>663</v>
      </c>
      <c r="BH1103" s="5" t="s">
        <v>8508</v>
      </c>
      <c r="CS1103" s="9" t="str">
        <f t="shared" si="890"/>
        <v>0</v>
      </c>
      <c r="CT1103" s="9" t="str">
        <f t="shared" si="891"/>
        <v>&lt;iframe src="http://www.rakuten.ne.jp/gold/brotures/spec/michelin/pro4comp_lm_sc.html" frameborder="0" id="spec-content" scrolling="no"&gt;&lt;/iframe&gt;</v>
      </c>
      <c r="CU1103" s="9" t="str">
        <f t="shared" si="892"/>
        <v/>
      </c>
      <c r="CV1103" s="9" t="str">
        <f t="shared" si="893"/>
        <v>&lt;div class="row-fluid"&gt;&lt;iframe src="http://www.rakuten.ne.jp/gold/brotures/items/michelin/pro4comp_lm_sc.html" frameborder="0" id="skin-product" scrolling="no"&gt;&lt;/iframe&gt;&lt;/div&gt;</v>
      </c>
      <c r="CW1103" s="11" t="str">
        <f t="shared" si="894"/>
        <v/>
      </c>
      <c r="CX1103" t="s">
        <v>5932</v>
      </c>
      <c r="CY1103" s="9" t="str">
        <f t="shared" si="895"/>
        <v>0</v>
      </c>
      <c r="CZ1103" s="11"/>
      <c r="DA1103" s="11"/>
      <c r="DB1103" s="11"/>
      <c r="DC1103" s="11"/>
      <c r="DD1103" s="9" t="str">
        <f t="shared" si="896"/>
        <v/>
      </c>
      <c r="DI1103" s="9" t="str">
        <f t="shared" si="897"/>
        <v/>
      </c>
      <c r="DT1103" s="9">
        <f>VLOOKUP(BG1103,ディレクトリID!A:B,2)</f>
        <v>563161</v>
      </c>
      <c r="DV1103" s="4" t="str">
        <f t="shared" si="898"/>
        <v>【タイヤ　MICHELIN】</v>
      </c>
      <c r="DW1103" s="4" t="str">
        <f t="shared" si="899"/>
        <v>【タイヤ　MICHELIN】</v>
      </c>
      <c r="DX1103" s="9">
        <f t="shared" si="900"/>
        <v>4</v>
      </c>
      <c r="DY1103" s="11"/>
      <c r="DZ1103" s="9" t="str">
        <f t="shared" si="909"/>
        <v>1</v>
      </c>
      <c r="EA1103" s="9" t="str">
        <f t="shared" si="909"/>
        <v>1</v>
      </c>
      <c r="EB1103" s="11"/>
      <c r="EC1103" s="11"/>
      <c r="ED1103" s="11"/>
      <c r="EE1103" s="9" t="str">
        <f t="shared" si="901"/>
        <v>0</v>
      </c>
      <c r="EO1103" s="5" t="s">
        <v>428</v>
      </c>
      <c r="EP1103" s="8" t="s">
        <v>429</v>
      </c>
      <c r="EQ1103" s="8" t="s">
        <v>429</v>
      </c>
      <c r="ER1103" s="8" t="s">
        <v>209</v>
      </c>
      <c r="ES1103" s="8" t="s">
        <v>430</v>
      </c>
      <c r="ET1103" s="9" t="str">
        <f t="shared" si="902"/>
        <v>2</v>
      </c>
      <c r="EU1103" s="11"/>
      <c r="EV1103" s="11"/>
      <c r="EW1103" s="11"/>
      <c r="EX1103" s="9" t="str">
        <f t="shared" si="910"/>
        <v>0</v>
      </c>
      <c r="EY1103" s="9" t="str">
        <f t="shared" si="910"/>
        <v>0</v>
      </c>
      <c r="EZ1103" s="11"/>
      <c r="FA1103" s="11"/>
      <c r="FB1103" s="9" t="str">
        <f t="shared" si="911"/>
        <v>0</v>
      </c>
      <c r="FC1103" s="9" t="str">
        <f t="shared" si="911"/>
        <v>0</v>
      </c>
      <c r="FD1103" s="9" t="str">
        <f t="shared" si="903"/>
        <v>1</v>
      </c>
      <c r="FE1103" s="9" t="str">
        <f t="shared" si="912"/>
        <v>1</v>
      </c>
      <c r="FF1103" s="9" t="str">
        <f t="shared" si="912"/>
        <v>1</v>
      </c>
      <c r="GJ1103" s="4" t="str">
        <f t="shared" si="906"/>
        <v>パーツ\タイヤ:ブランド\MICHELIN</v>
      </c>
      <c r="GK1103" s="4" t="str">
        <f t="shared" si="904"/>
        <v>u:u</v>
      </c>
      <c r="GL1103" s="11"/>
      <c r="GM1103" s="4" t="str">
        <f t="shared" si="913"/>
        <v>::</v>
      </c>
      <c r="GN1103" s="4" t="str">
        <f t="shared" si="913"/>
        <v>::</v>
      </c>
      <c r="GO1103" s="4" t="str">
        <f t="shared" si="913"/>
        <v>::</v>
      </c>
      <c r="GP1103" s="4" t="str">
        <f t="shared" si="905"/>
        <v>1</v>
      </c>
    </row>
    <row r="1104" spans="1:198" ht="28" customHeight="1">
      <c r="A1104" s="5" t="s">
        <v>5938</v>
      </c>
      <c r="B1104" s="5" t="s">
        <v>5940</v>
      </c>
      <c r="C1104" s="5" t="s">
        <v>5938</v>
      </c>
      <c r="D1104" s="9" t="str">
        <f t="shared" si="878"/>
        <v>u</v>
      </c>
      <c r="E1104" s="9" t="str">
        <f t="shared" si="879"/>
        <v xml:space="preserve"> / （MICHELINPRO4コンプSC）</v>
      </c>
      <c r="F1104" s="9" t="str">
        <f t="shared" si="880"/>
        <v xml:space="preserve"> / （MICHELINPRO4コンプSC）</v>
      </c>
      <c r="G1104" s="5">
        <v>5985</v>
      </c>
      <c r="H1104" s="9">
        <f t="shared" si="881"/>
        <v>5985</v>
      </c>
      <c r="I1104" s="9" t="str">
        <f t="shared" si="882"/>
        <v>0</v>
      </c>
      <c r="J1104" s="9" t="str">
        <f t="shared" si="883"/>
        <v>1</v>
      </c>
      <c r="P1104" s="9" t="str">
        <f t="shared" si="884"/>
        <v>MICHELINPRO4コンプSC</v>
      </c>
      <c r="AI1104" s="9" t="str">
        <f t="shared" si="885"/>
        <v>http://image.rakuten.co.jp/brotures/cabinet/items/michelin/pro4comp_sc.jpg</v>
      </c>
      <c r="AS1104" s="9" t="str">
        <f t="shared" si="907"/>
        <v>1</v>
      </c>
      <c r="AT1104" s="9" t="str">
        <f t="shared" si="907"/>
        <v>1</v>
      </c>
      <c r="AU1104" s="9" t="str">
        <f t="shared" si="886"/>
        <v>0</v>
      </c>
      <c r="AV1104" s="9" t="str">
        <f t="shared" si="887"/>
        <v>1</v>
      </c>
      <c r="AW1104" s="9" t="str">
        <f t="shared" si="908"/>
        <v>0</v>
      </c>
      <c r="AX1104" s="9" t="str">
        <f t="shared" si="908"/>
        <v>0</v>
      </c>
      <c r="AY1104" s="11"/>
      <c r="AZ1104" s="11"/>
      <c r="BA1104" s="11"/>
      <c r="BB1104" s="9" t="str">
        <f t="shared" si="888"/>
        <v>-1</v>
      </c>
      <c r="BC1104" s="9" t="str">
        <f t="shared" si="889"/>
        <v>0</v>
      </c>
      <c r="BG1104" s="5" t="s">
        <v>663</v>
      </c>
      <c r="BH1104" s="5" t="s">
        <v>8508</v>
      </c>
      <c r="CS1104" s="9" t="str">
        <f t="shared" si="890"/>
        <v>0</v>
      </c>
      <c r="CT1104" s="9" t="str">
        <f t="shared" si="891"/>
        <v>&lt;iframe src="http://www.rakuten.ne.jp/gold/brotures/spec/michelin/pro4comp_sc.html" frameborder="0" id="spec-content" scrolling="no"&gt;&lt;/iframe&gt;</v>
      </c>
      <c r="CU1104" s="9" t="str">
        <f t="shared" si="892"/>
        <v/>
      </c>
      <c r="CV1104" s="9" t="str">
        <f t="shared" si="893"/>
        <v>&lt;div class="row-fluid"&gt;&lt;iframe src="http://www.rakuten.ne.jp/gold/brotures/items/michelin/pro4comp_sc.html" frameborder="0" id="skin-product" scrolling="no"&gt;&lt;/iframe&gt;&lt;/div&gt;</v>
      </c>
      <c r="CW1104" s="11" t="str">
        <f t="shared" si="894"/>
        <v/>
      </c>
      <c r="CX1104" t="s">
        <v>5938</v>
      </c>
      <c r="CY1104" s="9" t="str">
        <f t="shared" si="895"/>
        <v>0</v>
      </c>
      <c r="CZ1104" s="11"/>
      <c r="DA1104" s="11"/>
      <c r="DB1104" s="11"/>
      <c r="DC1104" s="11"/>
      <c r="DD1104" s="9" t="str">
        <f t="shared" si="896"/>
        <v/>
      </c>
      <c r="DI1104" s="9" t="str">
        <f t="shared" si="897"/>
        <v/>
      </c>
      <c r="DT1104" s="9">
        <f>VLOOKUP(BG1104,ディレクトリID!A:B,2)</f>
        <v>563161</v>
      </c>
      <c r="DV1104" s="4" t="str">
        <f t="shared" si="898"/>
        <v>【タイヤ　MICHELIN】</v>
      </c>
      <c r="DW1104" s="4" t="str">
        <f t="shared" si="899"/>
        <v>【タイヤ　MICHELIN】</v>
      </c>
      <c r="DX1104" s="9">
        <f t="shared" si="900"/>
        <v>4</v>
      </c>
      <c r="DY1104" s="11"/>
      <c r="DZ1104" s="9" t="str">
        <f t="shared" si="909"/>
        <v>1</v>
      </c>
      <c r="EA1104" s="9" t="str">
        <f t="shared" si="909"/>
        <v>1</v>
      </c>
      <c r="EB1104" s="11"/>
      <c r="EC1104" s="11"/>
      <c r="ED1104" s="11"/>
      <c r="EE1104" s="9" t="str">
        <f t="shared" si="901"/>
        <v>0</v>
      </c>
      <c r="EO1104" s="5" t="s">
        <v>428</v>
      </c>
      <c r="EP1104" s="8" t="s">
        <v>429</v>
      </c>
      <c r="EQ1104" s="8" t="s">
        <v>429</v>
      </c>
      <c r="ER1104" s="8" t="s">
        <v>209</v>
      </c>
      <c r="ES1104" s="8" t="s">
        <v>430</v>
      </c>
      <c r="ET1104" s="9" t="str">
        <f t="shared" si="902"/>
        <v>2</v>
      </c>
      <c r="EU1104" s="11"/>
      <c r="EV1104" s="11"/>
      <c r="EW1104" s="11"/>
      <c r="EX1104" s="9" t="str">
        <f t="shared" si="910"/>
        <v>0</v>
      </c>
      <c r="EY1104" s="9" t="str">
        <f t="shared" si="910"/>
        <v>0</v>
      </c>
      <c r="EZ1104" s="11"/>
      <c r="FA1104" s="11"/>
      <c r="FB1104" s="9" t="str">
        <f t="shared" si="911"/>
        <v>0</v>
      </c>
      <c r="FC1104" s="9" t="str">
        <f t="shared" si="911"/>
        <v>0</v>
      </c>
      <c r="FD1104" s="9" t="str">
        <f t="shared" si="903"/>
        <v>1</v>
      </c>
      <c r="FE1104" s="9" t="str">
        <f t="shared" si="912"/>
        <v>1</v>
      </c>
      <c r="FF1104" s="9" t="str">
        <f t="shared" si="912"/>
        <v>1</v>
      </c>
      <c r="GJ1104" s="4" t="str">
        <f t="shared" si="906"/>
        <v>パーツ\タイヤ:ブランド\MICHELIN</v>
      </c>
      <c r="GK1104" s="4" t="str">
        <f t="shared" si="904"/>
        <v>u:u</v>
      </c>
      <c r="GL1104" s="11"/>
      <c r="GM1104" s="4" t="str">
        <f t="shared" si="913"/>
        <v>::</v>
      </c>
      <c r="GN1104" s="4" t="str">
        <f t="shared" si="913"/>
        <v>::</v>
      </c>
      <c r="GO1104" s="4" t="str">
        <f t="shared" si="913"/>
        <v>::</v>
      </c>
      <c r="GP1104" s="4" t="str">
        <f t="shared" si="905"/>
        <v>1</v>
      </c>
    </row>
    <row r="1105" spans="1:198" ht="28" customHeight="1">
      <c r="A1105" s="5" t="s">
        <v>5944</v>
      </c>
      <c r="B1105" s="5" t="s">
        <v>5946</v>
      </c>
      <c r="C1105" s="5" t="s">
        <v>5944</v>
      </c>
      <c r="D1105" s="9" t="str">
        <f t="shared" si="878"/>
        <v>u</v>
      </c>
      <c r="E1105" s="9" t="str">
        <f t="shared" si="879"/>
        <v xml:space="preserve"> / （MICHELINPRO4グリップ）</v>
      </c>
      <c r="F1105" s="9" t="str">
        <f t="shared" si="880"/>
        <v xml:space="preserve"> / （MICHELINPRO4グリップ）</v>
      </c>
      <c r="G1105" s="5">
        <v>5775</v>
      </c>
      <c r="H1105" s="9">
        <f t="shared" si="881"/>
        <v>5775</v>
      </c>
      <c r="I1105" s="9" t="str">
        <f t="shared" si="882"/>
        <v>0</v>
      </c>
      <c r="J1105" s="9" t="str">
        <f t="shared" si="883"/>
        <v>1</v>
      </c>
      <c r="P1105" s="9" t="str">
        <f t="shared" si="884"/>
        <v>MICHELINPRO4グリップ</v>
      </c>
      <c r="AI1105" s="9" t="str">
        <f t="shared" si="885"/>
        <v>http://image.rakuten.co.jp/brotures/cabinet/items/michelin/pro4grip.jpg</v>
      </c>
      <c r="AS1105" s="9" t="str">
        <f t="shared" si="907"/>
        <v>1</v>
      </c>
      <c r="AT1105" s="9" t="str">
        <f t="shared" si="907"/>
        <v>1</v>
      </c>
      <c r="AU1105" s="9" t="str">
        <f t="shared" si="886"/>
        <v>0</v>
      </c>
      <c r="AV1105" s="9" t="str">
        <f t="shared" si="887"/>
        <v>1</v>
      </c>
      <c r="AW1105" s="9" t="str">
        <f t="shared" si="908"/>
        <v>0</v>
      </c>
      <c r="AX1105" s="9" t="str">
        <f t="shared" si="908"/>
        <v>0</v>
      </c>
      <c r="AY1105" s="11"/>
      <c r="AZ1105" s="11"/>
      <c r="BA1105" s="11"/>
      <c r="BB1105" s="9" t="str">
        <f t="shared" si="888"/>
        <v>-1</v>
      </c>
      <c r="BC1105" s="9" t="str">
        <f t="shared" si="889"/>
        <v>0</v>
      </c>
      <c r="BG1105" s="5" t="s">
        <v>663</v>
      </c>
      <c r="BH1105" s="5" t="s">
        <v>8508</v>
      </c>
      <c r="CS1105" s="9" t="str">
        <f t="shared" si="890"/>
        <v>0</v>
      </c>
      <c r="CT1105" s="9" t="str">
        <f t="shared" si="891"/>
        <v>&lt;iframe src="http://www.rakuten.ne.jp/gold/brotures/spec/michelin/pro4grip.html" frameborder="0" id="spec-content" scrolling="no"&gt;&lt;/iframe&gt;</v>
      </c>
      <c r="CU1105" s="9" t="str">
        <f t="shared" si="892"/>
        <v/>
      </c>
      <c r="CV1105" s="9" t="str">
        <f t="shared" si="893"/>
        <v>&lt;div class="row-fluid"&gt;&lt;iframe src="http://www.rakuten.ne.jp/gold/brotures/items/michelin/pro4grip.html" frameborder="0" id="skin-product" scrolling="no"&gt;&lt;/iframe&gt;&lt;/div&gt;</v>
      </c>
      <c r="CW1105" s="11" t="str">
        <f t="shared" si="894"/>
        <v/>
      </c>
      <c r="CX1105" t="s">
        <v>5944</v>
      </c>
      <c r="CY1105" s="9" t="str">
        <f t="shared" si="895"/>
        <v>0</v>
      </c>
      <c r="CZ1105" s="11"/>
      <c r="DA1105" s="11"/>
      <c r="DB1105" s="11"/>
      <c r="DC1105" s="11"/>
      <c r="DD1105" s="9" t="str">
        <f t="shared" si="896"/>
        <v/>
      </c>
      <c r="DI1105" s="9" t="str">
        <f t="shared" si="897"/>
        <v/>
      </c>
      <c r="DT1105" s="9">
        <f>VLOOKUP(BG1105,ディレクトリID!A:B,2)</f>
        <v>563161</v>
      </c>
      <c r="DV1105" s="4" t="str">
        <f t="shared" si="898"/>
        <v>【タイヤ　MICHELIN】</v>
      </c>
      <c r="DW1105" s="4" t="str">
        <f t="shared" si="899"/>
        <v>【タイヤ　MICHELIN】</v>
      </c>
      <c r="DX1105" s="9">
        <f t="shared" si="900"/>
        <v>4</v>
      </c>
      <c r="DY1105" s="11"/>
      <c r="DZ1105" s="9" t="str">
        <f t="shared" si="909"/>
        <v>1</v>
      </c>
      <c r="EA1105" s="9" t="str">
        <f t="shared" si="909"/>
        <v>1</v>
      </c>
      <c r="EB1105" s="11"/>
      <c r="EC1105" s="11"/>
      <c r="ED1105" s="11"/>
      <c r="EE1105" s="9" t="str">
        <f t="shared" si="901"/>
        <v>0</v>
      </c>
      <c r="EO1105" s="5" t="s">
        <v>428</v>
      </c>
      <c r="EP1105" s="8" t="s">
        <v>429</v>
      </c>
      <c r="EQ1105" s="8" t="s">
        <v>429</v>
      </c>
      <c r="ER1105" s="8" t="s">
        <v>209</v>
      </c>
      <c r="ES1105" s="8" t="s">
        <v>430</v>
      </c>
      <c r="ET1105" s="9" t="str">
        <f t="shared" si="902"/>
        <v>2</v>
      </c>
      <c r="EU1105" s="11"/>
      <c r="EV1105" s="11"/>
      <c r="EW1105" s="11"/>
      <c r="EX1105" s="9" t="str">
        <f t="shared" si="910"/>
        <v>0</v>
      </c>
      <c r="EY1105" s="9" t="str">
        <f t="shared" si="910"/>
        <v>0</v>
      </c>
      <c r="EZ1105" s="11"/>
      <c r="FA1105" s="11"/>
      <c r="FB1105" s="9" t="str">
        <f t="shared" si="911"/>
        <v>0</v>
      </c>
      <c r="FC1105" s="9" t="str">
        <f t="shared" si="911"/>
        <v>0</v>
      </c>
      <c r="FD1105" s="9" t="str">
        <f t="shared" si="903"/>
        <v>1</v>
      </c>
      <c r="FE1105" s="9" t="str">
        <f t="shared" si="912"/>
        <v>1</v>
      </c>
      <c r="FF1105" s="9" t="str">
        <f t="shared" si="912"/>
        <v>1</v>
      </c>
      <c r="GJ1105" s="4" t="str">
        <f t="shared" si="906"/>
        <v>パーツ\タイヤ:ブランド\MICHELIN</v>
      </c>
      <c r="GK1105" s="4" t="str">
        <f t="shared" si="904"/>
        <v>u:u</v>
      </c>
      <c r="GL1105" s="11"/>
      <c r="GM1105" s="4" t="str">
        <f t="shared" si="913"/>
        <v>::</v>
      </c>
      <c r="GN1105" s="4" t="str">
        <f t="shared" si="913"/>
        <v>::</v>
      </c>
      <c r="GO1105" s="4" t="str">
        <f t="shared" si="913"/>
        <v>::</v>
      </c>
      <c r="GP1105" s="4" t="str">
        <f t="shared" si="905"/>
        <v>1</v>
      </c>
    </row>
    <row r="1106" spans="1:198" ht="28" customHeight="1">
      <c r="A1106" s="5" t="s">
        <v>5950</v>
      </c>
      <c r="B1106" s="5" t="s">
        <v>5952</v>
      </c>
      <c r="C1106" s="5" t="s">
        <v>5950</v>
      </c>
      <c r="D1106" s="9" t="str">
        <f t="shared" si="878"/>
        <v>u</v>
      </c>
      <c r="E1106" s="9" t="str">
        <f t="shared" si="879"/>
        <v xml:space="preserve"> / （MICHELINPRO4SC）</v>
      </c>
      <c r="F1106" s="9" t="str">
        <f t="shared" si="880"/>
        <v xml:space="preserve"> / （MICHELINPRO4SC）</v>
      </c>
      <c r="G1106" s="5">
        <v>5460</v>
      </c>
      <c r="H1106" s="9">
        <f t="shared" si="881"/>
        <v>5460</v>
      </c>
      <c r="I1106" s="9" t="str">
        <f t="shared" si="882"/>
        <v>0</v>
      </c>
      <c r="J1106" s="9" t="str">
        <f t="shared" si="883"/>
        <v>1</v>
      </c>
      <c r="P1106" s="9" t="str">
        <f t="shared" si="884"/>
        <v>MICHELINPRO4SC</v>
      </c>
      <c r="AI1106" s="9" t="str">
        <f t="shared" si="885"/>
        <v>http://image.rakuten.co.jp/brotures/cabinet/items/michelin/pro4sc.jpg</v>
      </c>
      <c r="AS1106" s="9" t="str">
        <f t="shared" si="907"/>
        <v>1</v>
      </c>
      <c r="AT1106" s="9" t="str">
        <f t="shared" si="907"/>
        <v>1</v>
      </c>
      <c r="AU1106" s="9" t="str">
        <f t="shared" si="886"/>
        <v>0</v>
      </c>
      <c r="AV1106" s="9" t="str">
        <f t="shared" si="887"/>
        <v>1</v>
      </c>
      <c r="AW1106" s="9" t="str">
        <f t="shared" si="908"/>
        <v>0</v>
      </c>
      <c r="AX1106" s="9" t="str">
        <f t="shared" si="908"/>
        <v>0</v>
      </c>
      <c r="AY1106" s="11"/>
      <c r="AZ1106" s="11"/>
      <c r="BA1106" s="11"/>
      <c r="BB1106" s="9" t="str">
        <f t="shared" si="888"/>
        <v>-1</v>
      </c>
      <c r="BC1106" s="9" t="str">
        <f t="shared" si="889"/>
        <v>0</v>
      </c>
      <c r="BG1106" s="5" t="s">
        <v>663</v>
      </c>
      <c r="BH1106" s="5" t="s">
        <v>8508</v>
      </c>
      <c r="CS1106" s="9" t="str">
        <f t="shared" si="890"/>
        <v>0</v>
      </c>
      <c r="CT1106" s="9" t="str">
        <f t="shared" si="891"/>
        <v>&lt;iframe src="http://www.rakuten.ne.jp/gold/brotures/spec/michelin/pro4sc.html" frameborder="0" id="spec-content" scrolling="no"&gt;&lt;/iframe&gt;</v>
      </c>
      <c r="CU1106" s="9" t="str">
        <f t="shared" si="892"/>
        <v/>
      </c>
      <c r="CV1106" s="9" t="str">
        <f t="shared" si="893"/>
        <v>&lt;div class="row-fluid"&gt;&lt;iframe src="http://www.rakuten.ne.jp/gold/brotures/items/michelin/pro4sc.html" frameborder="0" id="skin-product" scrolling="no"&gt;&lt;/iframe&gt;&lt;/div&gt;</v>
      </c>
      <c r="CW1106" s="11" t="str">
        <f t="shared" si="894"/>
        <v/>
      </c>
      <c r="CX1106" t="s">
        <v>5950</v>
      </c>
      <c r="CY1106" s="9" t="str">
        <f t="shared" si="895"/>
        <v>0</v>
      </c>
      <c r="CZ1106" s="11"/>
      <c r="DA1106" s="11"/>
      <c r="DB1106" s="11"/>
      <c r="DC1106" s="11"/>
      <c r="DD1106" s="9" t="str">
        <f t="shared" si="896"/>
        <v/>
      </c>
      <c r="DI1106" s="9" t="str">
        <f t="shared" si="897"/>
        <v/>
      </c>
      <c r="DT1106" s="9">
        <f>VLOOKUP(BG1106,ディレクトリID!A:B,2)</f>
        <v>563161</v>
      </c>
      <c r="DV1106" s="4" t="str">
        <f t="shared" si="898"/>
        <v>【タイヤ　MICHELIN】</v>
      </c>
      <c r="DW1106" s="4" t="str">
        <f t="shared" si="899"/>
        <v>【タイヤ　MICHELIN】</v>
      </c>
      <c r="DX1106" s="9">
        <f t="shared" si="900"/>
        <v>4</v>
      </c>
      <c r="DY1106" s="11"/>
      <c r="DZ1106" s="9" t="str">
        <f t="shared" si="909"/>
        <v>1</v>
      </c>
      <c r="EA1106" s="9" t="str">
        <f t="shared" si="909"/>
        <v>1</v>
      </c>
      <c r="EB1106" s="11"/>
      <c r="EC1106" s="11"/>
      <c r="ED1106" s="11"/>
      <c r="EE1106" s="9" t="str">
        <f t="shared" si="901"/>
        <v>0</v>
      </c>
      <c r="EO1106" s="5" t="s">
        <v>428</v>
      </c>
      <c r="EP1106" s="8" t="s">
        <v>429</v>
      </c>
      <c r="EQ1106" s="8" t="s">
        <v>429</v>
      </c>
      <c r="ER1106" s="8" t="s">
        <v>209</v>
      </c>
      <c r="ES1106" s="8" t="s">
        <v>430</v>
      </c>
      <c r="ET1106" s="9" t="str">
        <f t="shared" si="902"/>
        <v>2</v>
      </c>
      <c r="EU1106" s="11"/>
      <c r="EV1106" s="11"/>
      <c r="EW1106" s="11"/>
      <c r="EX1106" s="9" t="str">
        <f t="shared" si="910"/>
        <v>0</v>
      </c>
      <c r="EY1106" s="9" t="str">
        <f t="shared" si="910"/>
        <v>0</v>
      </c>
      <c r="EZ1106" s="11"/>
      <c r="FA1106" s="11"/>
      <c r="FB1106" s="9" t="str">
        <f t="shared" si="911"/>
        <v>0</v>
      </c>
      <c r="FC1106" s="9" t="str">
        <f t="shared" si="911"/>
        <v>0</v>
      </c>
      <c r="FD1106" s="9" t="str">
        <f t="shared" si="903"/>
        <v>1</v>
      </c>
      <c r="FE1106" s="9" t="str">
        <f t="shared" si="912"/>
        <v>1</v>
      </c>
      <c r="FF1106" s="9" t="str">
        <f t="shared" si="912"/>
        <v>1</v>
      </c>
      <c r="GJ1106" s="4" t="str">
        <f t="shared" si="906"/>
        <v>パーツ\タイヤ:ブランド\MICHELIN</v>
      </c>
      <c r="GK1106" s="4" t="str">
        <f t="shared" si="904"/>
        <v>u:u</v>
      </c>
      <c r="GL1106" s="11"/>
      <c r="GM1106" s="4" t="str">
        <f t="shared" si="913"/>
        <v>::</v>
      </c>
      <c r="GN1106" s="4" t="str">
        <f t="shared" si="913"/>
        <v>::</v>
      </c>
      <c r="GO1106" s="4" t="str">
        <f t="shared" si="913"/>
        <v>::</v>
      </c>
      <c r="GP1106" s="4" t="str">
        <f t="shared" si="905"/>
        <v>1</v>
      </c>
    </row>
    <row r="1107" spans="1:198" ht="28" customHeight="1">
      <c r="A1107" s="5" t="s">
        <v>5956</v>
      </c>
      <c r="B1107" s="5" t="s">
        <v>5958</v>
      </c>
      <c r="C1107" s="5" t="s">
        <v>5956</v>
      </c>
      <c r="D1107" s="9" t="str">
        <f t="shared" si="878"/>
        <v>u</v>
      </c>
      <c r="E1107" s="9" t="str">
        <f t="shared" si="879"/>
        <v xml:space="preserve"> / （MICHELINPRO4チューブラー）</v>
      </c>
      <c r="F1107" s="9" t="str">
        <f t="shared" si="880"/>
        <v xml:space="preserve"> / （MICHELINPRO4チューブラー）</v>
      </c>
      <c r="G1107" s="5">
        <v>9450</v>
      </c>
      <c r="H1107" s="9">
        <f t="shared" si="881"/>
        <v>9450</v>
      </c>
      <c r="I1107" s="9" t="str">
        <f t="shared" si="882"/>
        <v>0</v>
      </c>
      <c r="J1107" s="9" t="str">
        <f t="shared" si="883"/>
        <v>1</v>
      </c>
      <c r="P1107" s="9" t="str">
        <f t="shared" si="884"/>
        <v>MICHELINPRO4チューブラー</v>
      </c>
      <c r="AI1107" s="9" t="str">
        <f t="shared" si="885"/>
        <v>http://image.rakuten.co.jp/brotures/cabinet/items/michelin/pro4tubeler.jpg</v>
      </c>
      <c r="AS1107" s="9" t="str">
        <f t="shared" si="907"/>
        <v>1</v>
      </c>
      <c r="AT1107" s="9" t="str">
        <f t="shared" si="907"/>
        <v>1</v>
      </c>
      <c r="AU1107" s="9" t="str">
        <f t="shared" si="886"/>
        <v>0</v>
      </c>
      <c r="AV1107" s="9" t="str">
        <f t="shared" si="887"/>
        <v>1</v>
      </c>
      <c r="AW1107" s="9" t="str">
        <f t="shared" si="908"/>
        <v>0</v>
      </c>
      <c r="AX1107" s="9" t="str">
        <f t="shared" si="908"/>
        <v>0</v>
      </c>
      <c r="AY1107" s="11"/>
      <c r="AZ1107" s="11"/>
      <c r="BA1107" s="11"/>
      <c r="BB1107" s="9" t="str">
        <f t="shared" si="888"/>
        <v>-1</v>
      </c>
      <c r="BC1107" s="9" t="str">
        <f t="shared" si="889"/>
        <v>0</v>
      </c>
      <c r="BG1107" s="5" t="s">
        <v>663</v>
      </c>
      <c r="BH1107" s="5" t="s">
        <v>8508</v>
      </c>
      <c r="CS1107" s="9" t="str">
        <f t="shared" si="890"/>
        <v>0</v>
      </c>
      <c r="CT1107" s="9" t="str">
        <f t="shared" si="891"/>
        <v>&lt;iframe src="http://www.rakuten.ne.jp/gold/brotures/spec/michelin/pro4tubeler.html" frameborder="0" id="spec-content" scrolling="no"&gt;&lt;/iframe&gt;</v>
      </c>
      <c r="CU1107" s="9" t="str">
        <f t="shared" si="892"/>
        <v/>
      </c>
      <c r="CV1107" s="9" t="str">
        <f t="shared" si="893"/>
        <v>&lt;div class="row-fluid"&gt;&lt;iframe src="http://www.rakuten.ne.jp/gold/brotures/items/michelin/pro4tubeler.html" frameborder="0" id="skin-product" scrolling="no"&gt;&lt;/iframe&gt;&lt;/div&gt;</v>
      </c>
      <c r="CW1107" s="11" t="str">
        <f t="shared" si="894"/>
        <v/>
      </c>
      <c r="CX1107" t="s">
        <v>5956</v>
      </c>
      <c r="CY1107" s="9" t="str">
        <f t="shared" si="895"/>
        <v>0</v>
      </c>
      <c r="CZ1107" s="11"/>
      <c r="DA1107" s="11"/>
      <c r="DB1107" s="11"/>
      <c r="DC1107" s="11"/>
      <c r="DD1107" s="9" t="str">
        <f t="shared" si="896"/>
        <v/>
      </c>
      <c r="DI1107" s="9" t="str">
        <f t="shared" si="897"/>
        <v/>
      </c>
      <c r="DT1107" s="9">
        <f>VLOOKUP(BG1107,ディレクトリID!A:B,2)</f>
        <v>563161</v>
      </c>
      <c r="DV1107" s="4" t="str">
        <f t="shared" si="898"/>
        <v>【タイヤ　MICHELIN】</v>
      </c>
      <c r="DW1107" s="4" t="str">
        <f t="shared" si="899"/>
        <v>【タイヤ　MICHELIN】</v>
      </c>
      <c r="DX1107" s="9">
        <f t="shared" si="900"/>
        <v>4</v>
      </c>
      <c r="DY1107" s="11"/>
      <c r="DZ1107" s="9" t="str">
        <f t="shared" si="909"/>
        <v>1</v>
      </c>
      <c r="EA1107" s="9" t="str">
        <f t="shared" si="909"/>
        <v>1</v>
      </c>
      <c r="EB1107" s="11"/>
      <c r="EC1107" s="11"/>
      <c r="ED1107" s="11"/>
      <c r="EE1107" s="9" t="str">
        <f t="shared" si="901"/>
        <v>0</v>
      </c>
      <c r="EO1107" s="5" t="s">
        <v>428</v>
      </c>
      <c r="EP1107" s="8" t="s">
        <v>429</v>
      </c>
      <c r="EQ1107" s="8" t="s">
        <v>429</v>
      </c>
      <c r="ER1107" s="8" t="s">
        <v>209</v>
      </c>
      <c r="ES1107" s="8" t="s">
        <v>430</v>
      </c>
      <c r="ET1107" s="9" t="str">
        <f t="shared" si="902"/>
        <v>2</v>
      </c>
      <c r="EU1107" s="11"/>
      <c r="EV1107" s="11"/>
      <c r="EW1107" s="11"/>
      <c r="EX1107" s="9" t="str">
        <f t="shared" si="910"/>
        <v>0</v>
      </c>
      <c r="EY1107" s="9" t="str">
        <f t="shared" si="910"/>
        <v>0</v>
      </c>
      <c r="EZ1107" s="11"/>
      <c r="FA1107" s="11"/>
      <c r="FB1107" s="9" t="str">
        <f t="shared" si="911"/>
        <v>0</v>
      </c>
      <c r="FC1107" s="9" t="str">
        <f t="shared" si="911"/>
        <v>0</v>
      </c>
      <c r="FD1107" s="9" t="str">
        <f t="shared" si="903"/>
        <v>1</v>
      </c>
      <c r="FE1107" s="9" t="str">
        <f t="shared" si="912"/>
        <v>1</v>
      </c>
      <c r="FF1107" s="9" t="str">
        <f t="shared" si="912"/>
        <v>1</v>
      </c>
      <c r="GJ1107" s="4" t="str">
        <f t="shared" si="906"/>
        <v>パーツ\タイヤ:ブランド\MICHELIN</v>
      </c>
      <c r="GK1107" s="4" t="str">
        <f t="shared" si="904"/>
        <v>u:u</v>
      </c>
      <c r="GL1107" s="11"/>
      <c r="GM1107" s="4" t="str">
        <f t="shared" si="913"/>
        <v>::</v>
      </c>
      <c r="GN1107" s="4" t="str">
        <f t="shared" si="913"/>
        <v>::</v>
      </c>
      <c r="GO1107" s="4" t="str">
        <f t="shared" si="913"/>
        <v>::</v>
      </c>
      <c r="GP1107" s="4" t="str">
        <f t="shared" si="905"/>
        <v>1</v>
      </c>
    </row>
    <row r="1108" spans="1:198" ht="28" customHeight="1">
      <c r="A1108" s="5" t="s">
        <v>5968</v>
      </c>
      <c r="B1108" s="5" t="s">
        <v>5970</v>
      </c>
      <c r="C1108" s="5" t="s">
        <v>5968</v>
      </c>
      <c r="D1108" s="9" t="str">
        <f t="shared" si="878"/>
        <v>u</v>
      </c>
      <c r="E1108" s="9" t="str">
        <f t="shared" si="879"/>
        <v xml:space="preserve"> / （HAROBIKESPROJECTBLACK）</v>
      </c>
      <c r="F1108" s="9" t="str">
        <f t="shared" si="880"/>
        <v xml:space="preserve"> / （HAROBIKESPROJECTBLACK）</v>
      </c>
      <c r="G1108" s="5">
        <v>42000</v>
      </c>
      <c r="H1108" s="9">
        <f t="shared" si="881"/>
        <v>42000</v>
      </c>
      <c r="I1108" s="9" t="str">
        <f t="shared" si="882"/>
        <v>0</v>
      </c>
      <c r="J1108" s="9" t="str">
        <f t="shared" si="883"/>
        <v>1</v>
      </c>
      <c r="M1108" s="5" t="s">
        <v>340</v>
      </c>
      <c r="P1108" s="9" t="str">
        <f t="shared" si="884"/>
        <v>HAROBIKESPROJECTBLACK</v>
      </c>
      <c r="AI1108" s="9" t="str">
        <f t="shared" si="885"/>
        <v>http://image.rakuten.co.jp/brotures/cabinet/items/haro/project-b.jpg</v>
      </c>
      <c r="AS1108" s="9" t="str">
        <f t="shared" si="907"/>
        <v>1</v>
      </c>
      <c r="AT1108" s="9" t="str">
        <f t="shared" si="907"/>
        <v>1</v>
      </c>
      <c r="AU1108" s="9" t="str">
        <f t="shared" si="886"/>
        <v>0</v>
      </c>
      <c r="AV1108" s="9" t="str">
        <f t="shared" si="887"/>
        <v>1</v>
      </c>
      <c r="AW1108" s="9" t="str">
        <f t="shared" si="908"/>
        <v>0</v>
      </c>
      <c r="AX1108" s="9" t="str">
        <f t="shared" si="908"/>
        <v>0</v>
      </c>
      <c r="AY1108" s="11"/>
      <c r="AZ1108" s="11"/>
      <c r="BA1108" s="11"/>
      <c r="BB1108" s="9" t="str">
        <f t="shared" si="888"/>
        <v>-1</v>
      </c>
      <c r="BC1108" s="9" t="str">
        <f t="shared" si="889"/>
        <v>2</v>
      </c>
      <c r="BG1108" s="5" t="s">
        <v>347</v>
      </c>
      <c r="BH1108" s="5" t="s">
        <v>5081</v>
      </c>
      <c r="CS1108" s="9" t="str">
        <f t="shared" si="890"/>
        <v>0</v>
      </c>
      <c r="CT1108" s="9" t="str">
        <f t="shared" si="891"/>
        <v>&lt;iframe src="http://www.rakuten.ne.jp/gold/brotures/spec/haro/project-b.html" frameborder="0" id="spec-content" scrolling="no"&gt;&lt;/iframe&gt;</v>
      </c>
      <c r="CU1108" s="9" t="str">
        <f t="shared" si="892"/>
        <v/>
      </c>
      <c r="CV1108" s="9" t="str">
        <f t="shared" si="893"/>
        <v>&lt;div class="row-fluid"&gt;&lt;iframe src="http://www.rakuten.ne.jp/gold/brotures/items/haro/project-b.html" frameborder="0" id="skin-product" scrolling="no"&gt;&lt;/iframe&gt;&lt;/div&gt;</v>
      </c>
      <c r="CW1108" s="11" t="str">
        <f t="shared" si="894"/>
        <v/>
      </c>
      <c r="CX1108" t="s">
        <v>5974</v>
      </c>
      <c r="CY1108" s="9" t="str">
        <f t="shared" si="895"/>
        <v>0</v>
      </c>
      <c r="CZ1108" s="11"/>
      <c r="DA1108" s="11"/>
      <c r="DB1108" s="11"/>
      <c r="DC1108" s="11"/>
      <c r="DD1108" s="9" t="str">
        <f t="shared" si="896"/>
        <v>u</v>
      </c>
      <c r="DE1108" s="5" t="s">
        <v>4700</v>
      </c>
      <c r="DF1108" s="5" t="s">
        <v>4700</v>
      </c>
      <c r="DI1108" s="9" t="str">
        <f t="shared" si="897"/>
        <v>100</v>
      </c>
      <c r="DT1108" s="9">
        <f>VLOOKUP(BG1108,ディレクトリID!A:B,2)</f>
        <v>563162</v>
      </c>
      <c r="DV1108" s="4" t="str">
        <f t="shared" si="898"/>
        <v>【完成車　HARO】</v>
      </c>
      <c r="DW1108" s="4" t="str">
        <f t="shared" si="899"/>
        <v>【完成車　HARO】</v>
      </c>
      <c r="DX1108" s="9">
        <f t="shared" si="900"/>
        <v>1</v>
      </c>
      <c r="DY1108" s="11"/>
      <c r="DZ1108" s="9" t="str">
        <f t="shared" si="909"/>
        <v>1</v>
      </c>
      <c r="EA1108" s="9" t="str">
        <f t="shared" si="909"/>
        <v>1</v>
      </c>
      <c r="EB1108" s="11"/>
      <c r="EC1108" s="11"/>
      <c r="ED1108" s="11"/>
      <c r="EE1108" s="9" t="str">
        <f t="shared" si="901"/>
        <v>0</v>
      </c>
      <c r="EO1108" s="5" t="s">
        <v>428</v>
      </c>
      <c r="EP1108" s="8" t="s">
        <v>429</v>
      </c>
      <c r="EQ1108" s="8" t="s">
        <v>429</v>
      </c>
      <c r="ER1108" s="8" t="s">
        <v>209</v>
      </c>
      <c r="ES1108" s="8" t="s">
        <v>430</v>
      </c>
      <c r="ET1108" s="9" t="str">
        <f t="shared" si="902"/>
        <v>2</v>
      </c>
      <c r="EU1108" s="11"/>
      <c r="EV1108" s="11"/>
      <c r="EW1108" s="11"/>
      <c r="EX1108" s="9" t="str">
        <f t="shared" si="910"/>
        <v>0</v>
      </c>
      <c r="EY1108" s="9" t="str">
        <f t="shared" si="910"/>
        <v>0</v>
      </c>
      <c r="EZ1108" s="11"/>
      <c r="FA1108" s="11"/>
      <c r="FB1108" s="9" t="str">
        <f t="shared" si="911"/>
        <v>0</v>
      </c>
      <c r="FC1108" s="9" t="str">
        <f t="shared" si="911"/>
        <v>0</v>
      </c>
      <c r="FD1108" s="9" t="str">
        <f t="shared" si="903"/>
        <v>1</v>
      </c>
      <c r="FE1108" s="9" t="str">
        <f t="shared" si="912"/>
        <v>3</v>
      </c>
      <c r="FF1108" s="9" t="str">
        <f t="shared" si="912"/>
        <v>3</v>
      </c>
      <c r="GJ1108" s="4" t="str">
        <f t="shared" si="906"/>
        <v>パーツ\完成車:ブランド\HARO:完成車\HARO</v>
      </c>
      <c r="GK1108" s="4" t="str">
        <f t="shared" si="904"/>
        <v>u:u:u</v>
      </c>
      <c r="GL1108" s="11"/>
      <c r="GM1108" s="4" t="str">
        <f t="shared" si="913"/>
        <v>::</v>
      </c>
      <c r="GN1108" s="4" t="str">
        <f t="shared" si="913"/>
        <v>::</v>
      </c>
      <c r="GO1108" s="4" t="str">
        <f t="shared" si="913"/>
        <v>::</v>
      </c>
      <c r="GP1108" s="4" t="str">
        <f t="shared" si="905"/>
        <v>1</v>
      </c>
    </row>
    <row r="1109" spans="1:198" ht="28" customHeight="1">
      <c r="A1109" s="5" t="s">
        <v>5968</v>
      </c>
      <c r="B1109" s="5" t="s">
        <v>5970</v>
      </c>
      <c r="C1109" s="5" t="s">
        <v>5968</v>
      </c>
      <c r="D1109" s="9" t="str">
        <f t="shared" si="878"/>
        <v>u</v>
      </c>
      <c r="E1109" s="9" t="str">
        <f t="shared" si="879"/>
        <v xml:space="preserve"> / （HAROBIKESPROJECTBLACK）</v>
      </c>
      <c r="F1109" s="9" t="str">
        <f t="shared" si="880"/>
        <v xml:space="preserve"> / （HAROBIKESPROJECTBLACK）</v>
      </c>
      <c r="G1109" s="5">
        <v>42000</v>
      </c>
      <c r="H1109" s="9">
        <f t="shared" si="881"/>
        <v>42000</v>
      </c>
      <c r="I1109" s="9" t="str">
        <f t="shared" si="882"/>
        <v>0</v>
      </c>
      <c r="J1109" s="9" t="str">
        <f t="shared" si="883"/>
        <v>1</v>
      </c>
      <c r="M1109" s="5" t="s">
        <v>340</v>
      </c>
      <c r="P1109" s="9" t="str">
        <f t="shared" si="884"/>
        <v>HAROBIKESPROJECTBLACK</v>
      </c>
      <c r="AI1109" s="9" t="str">
        <f t="shared" si="885"/>
        <v>http://image.rakuten.co.jp/brotures/cabinet/items/haro/project-b.jpg</v>
      </c>
      <c r="AS1109" s="9" t="str">
        <f t="shared" si="907"/>
        <v>1</v>
      </c>
      <c r="AT1109" s="9" t="str">
        <f t="shared" si="907"/>
        <v>1</v>
      </c>
      <c r="AU1109" s="9" t="str">
        <f t="shared" si="886"/>
        <v>0</v>
      </c>
      <c r="AV1109" s="9" t="str">
        <f t="shared" si="887"/>
        <v>1</v>
      </c>
      <c r="AW1109" s="9" t="str">
        <f t="shared" si="908"/>
        <v>0</v>
      </c>
      <c r="AX1109" s="9" t="str">
        <f t="shared" si="908"/>
        <v>0</v>
      </c>
      <c r="AY1109" s="11"/>
      <c r="AZ1109" s="11"/>
      <c r="BA1109" s="11"/>
      <c r="BB1109" s="9" t="str">
        <f t="shared" si="888"/>
        <v>-1</v>
      </c>
      <c r="BC1109" s="9" t="str">
        <f t="shared" si="889"/>
        <v>2</v>
      </c>
      <c r="BG1109" s="5" t="s">
        <v>347</v>
      </c>
      <c r="BH1109" s="5" t="s">
        <v>5081</v>
      </c>
      <c r="CS1109" s="9" t="str">
        <f t="shared" si="890"/>
        <v>0</v>
      </c>
      <c r="CT1109" s="9" t="str">
        <f t="shared" si="891"/>
        <v>&lt;iframe src="http://www.rakuten.ne.jp/gold/brotures/spec/haro/project-b.html" frameborder="0" id="spec-content" scrolling="no"&gt;&lt;/iframe&gt;</v>
      </c>
      <c r="CU1109" s="9" t="str">
        <f t="shared" si="892"/>
        <v/>
      </c>
      <c r="CV1109" s="9" t="str">
        <f t="shared" si="893"/>
        <v>&lt;div class="row-fluid"&gt;&lt;iframe src="http://www.rakuten.ne.jp/gold/brotures/items/haro/project-b.html" frameborder="0" id="skin-product" scrolling="no"&gt;&lt;/iframe&gt;&lt;/div&gt;</v>
      </c>
      <c r="CW1109" s="11" t="str">
        <f t="shared" si="894"/>
        <v/>
      </c>
      <c r="CX1109" t="s">
        <v>5975</v>
      </c>
      <c r="CY1109" s="9" t="str">
        <f t="shared" si="895"/>
        <v>0</v>
      </c>
      <c r="CZ1109" s="11"/>
      <c r="DA1109" s="11"/>
      <c r="DB1109" s="11"/>
      <c r="DC1109" s="11"/>
      <c r="DD1109" s="9" t="str">
        <f t="shared" si="896"/>
        <v>u</v>
      </c>
      <c r="DE1109" s="5" t="s">
        <v>1479</v>
      </c>
      <c r="DF1109" s="5" t="s">
        <v>1479</v>
      </c>
      <c r="DI1109" s="9" t="str">
        <f t="shared" si="897"/>
        <v>100</v>
      </c>
      <c r="DT1109" s="9">
        <f>VLOOKUP(BG1109,ディレクトリID!A:B,2)</f>
        <v>563162</v>
      </c>
      <c r="DV1109" s="4" t="str">
        <f t="shared" si="898"/>
        <v>【完成車　HARO】</v>
      </c>
      <c r="DW1109" s="4" t="str">
        <f t="shared" si="899"/>
        <v>【完成車　HARO】</v>
      </c>
      <c r="DX1109" s="9">
        <f t="shared" si="900"/>
        <v>1</v>
      </c>
      <c r="DY1109" s="11"/>
      <c r="DZ1109" s="9" t="str">
        <f t="shared" si="909"/>
        <v>1</v>
      </c>
      <c r="EA1109" s="9" t="str">
        <f t="shared" si="909"/>
        <v>1</v>
      </c>
      <c r="EB1109" s="11"/>
      <c r="EC1109" s="11"/>
      <c r="ED1109" s="11"/>
      <c r="EE1109" s="9" t="str">
        <f t="shared" si="901"/>
        <v>0</v>
      </c>
      <c r="EO1109" s="5" t="s">
        <v>428</v>
      </c>
      <c r="EP1109" s="8" t="s">
        <v>429</v>
      </c>
      <c r="EQ1109" s="8" t="s">
        <v>429</v>
      </c>
      <c r="ER1109" s="8" t="s">
        <v>209</v>
      </c>
      <c r="ES1109" s="8" t="s">
        <v>430</v>
      </c>
      <c r="ET1109" s="9" t="str">
        <f t="shared" si="902"/>
        <v>2</v>
      </c>
      <c r="EU1109" s="11"/>
      <c r="EV1109" s="11"/>
      <c r="EW1109" s="11"/>
      <c r="EX1109" s="9" t="str">
        <f t="shared" si="910"/>
        <v>0</v>
      </c>
      <c r="EY1109" s="9" t="str">
        <f t="shared" si="910"/>
        <v>0</v>
      </c>
      <c r="EZ1109" s="11"/>
      <c r="FA1109" s="11"/>
      <c r="FB1109" s="9" t="str">
        <f t="shared" si="911"/>
        <v>0</v>
      </c>
      <c r="FC1109" s="9" t="str">
        <f t="shared" si="911"/>
        <v>0</v>
      </c>
      <c r="FD1109" s="9" t="str">
        <f t="shared" si="903"/>
        <v>1</v>
      </c>
      <c r="FE1109" s="9" t="str">
        <f t="shared" si="912"/>
        <v>3</v>
      </c>
      <c r="FF1109" s="9" t="str">
        <f t="shared" si="912"/>
        <v>3</v>
      </c>
      <c r="GJ1109" s="4" t="str">
        <f t="shared" si="906"/>
        <v>パーツ\完成車:ブランド\HARO:完成車\HARO</v>
      </c>
      <c r="GK1109" s="4" t="str">
        <f t="shared" si="904"/>
        <v>u:u:u</v>
      </c>
      <c r="GL1109" s="11"/>
      <c r="GM1109" s="4" t="str">
        <f t="shared" si="913"/>
        <v>::</v>
      </c>
      <c r="GN1109" s="4" t="str">
        <f t="shared" si="913"/>
        <v>::</v>
      </c>
      <c r="GO1109" s="4" t="str">
        <f t="shared" si="913"/>
        <v>::</v>
      </c>
      <c r="GP1109" s="4" t="str">
        <f t="shared" si="905"/>
        <v>1</v>
      </c>
    </row>
    <row r="1110" spans="1:198" ht="28" customHeight="1">
      <c r="A1110" s="5" t="s">
        <v>5968</v>
      </c>
      <c r="B1110" s="5" t="s">
        <v>5970</v>
      </c>
      <c r="C1110" s="5" t="s">
        <v>5968</v>
      </c>
      <c r="D1110" s="9" t="str">
        <f t="shared" si="878"/>
        <v>u</v>
      </c>
      <c r="E1110" s="9" t="str">
        <f t="shared" si="879"/>
        <v xml:space="preserve"> / （HAROBIKESPROJECTBLACK）</v>
      </c>
      <c r="F1110" s="9" t="str">
        <f t="shared" si="880"/>
        <v xml:space="preserve"> / （HAROBIKESPROJECTBLACK）</v>
      </c>
      <c r="G1110" s="5">
        <v>42000</v>
      </c>
      <c r="H1110" s="9">
        <f t="shared" si="881"/>
        <v>42000</v>
      </c>
      <c r="I1110" s="9" t="str">
        <f t="shared" si="882"/>
        <v>0</v>
      </c>
      <c r="J1110" s="9" t="str">
        <f t="shared" si="883"/>
        <v>1</v>
      </c>
      <c r="M1110" s="5" t="s">
        <v>340</v>
      </c>
      <c r="P1110" s="9" t="str">
        <f t="shared" si="884"/>
        <v>HAROBIKESPROJECTBLACK</v>
      </c>
      <c r="AI1110" s="9" t="str">
        <f t="shared" si="885"/>
        <v>http://image.rakuten.co.jp/brotures/cabinet/items/haro/project-b.jpg</v>
      </c>
      <c r="AS1110" s="9" t="str">
        <f t="shared" si="907"/>
        <v>1</v>
      </c>
      <c r="AT1110" s="9" t="str">
        <f t="shared" si="907"/>
        <v>1</v>
      </c>
      <c r="AU1110" s="9" t="str">
        <f t="shared" si="886"/>
        <v>0</v>
      </c>
      <c r="AV1110" s="9" t="str">
        <f t="shared" si="887"/>
        <v>1</v>
      </c>
      <c r="AW1110" s="9" t="str">
        <f t="shared" si="908"/>
        <v>0</v>
      </c>
      <c r="AX1110" s="9" t="str">
        <f t="shared" si="908"/>
        <v>0</v>
      </c>
      <c r="AY1110" s="11"/>
      <c r="AZ1110" s="11"/>
      <c r="BA1110" s="11"/>
      <c r="BB1110" s="9" t="str">
        <f t="shared" si="888"/>
        <v>-1</v>
      </c>
      <c r="BC1110" s="9" t="str">
        <f t="shared" si="889"/>
        <v>2</v>
      </c>
      <c r="BG1110" s="5" t="s">
        <v>347</v>
      </c>
      <c r="BH1110" s="5" t="s">
        <v>5081</v>
      </c>
      <c r="CS1110" s="9" t="str">
        <f t="shared" si="890"/>
        <v>0</v>
      </c>
      <c r="CT1110" s="9" t="str">
        <f t="shared" si="891"/>
        <v>&lt;iframe src="http://www.rakuten.ne.jp/gold/brotures/spec/haro/project-b.html" frameborder="0" id="spec-content" scrolling="no"&gt;&lt;/iframe&gt;</v>
      </c>
      <c r="CU1110" s="9" t="str">
        <f t="shared" si="892"/>
        <v/>
      </c>
      <c r="CV1110" s="9" t="str">
        <f t="shared" si="893"/>
        <v>&lt;div class="row-fluid"&gt;&lt;iframe src="http://www.rakuten.ne.jp/gold/brotures/items/haro/project-b.html" frameborder="0" id="skin-product" scrolling="no"&gt;&lt;/iframe&gt;&lt;/div&gt;</v>
      </c>
      <c r="CW1110" s="11" t="str">
        <f t="shared" si="894"/>
        <v/>
      </c>
      <c r="CX1110" t="s">
        <v>5976</v>
      </c>
      <c r="CY1110" s="9" t="str">
        <f t="shared" si="895"/>
        <v>0</v>
      </c>
      <c r="CZ1110" s="11"/>
      <c r="DA1110" s="11"/>
      <c r="DB1110" s="11"/>
      <c r="DC1110" s="11"/>
      <c r="DD1110" s="9" t="str">
        <f t="shared" si="896"/>
        <v>u</v>
      </c>
      <c r="DE1110" s="5" t="s">
        <v>2877</v>
      </c>
      <c r="DF1110" s="5" t="s">
        <v>2877</v>
      </c>
      <c r="DI1110" s="9" t="str">
        <f t="shared" si="897"/>
        <v>100</v>
      </c>
      <c r="DT1110" s="9">
        <f>VLOOKUP(BG1110,ディレクトリID!A:B,2)</f>
        <v>563162</v>
      </c>
      <c r="DV1110" s="4" t="str">
        <f t="shared" si="898"/>
        <v>【完成車　HARO】</v>
      </c>
      <c r="DW1110" s="4" t="str">
        <f t="shared" si="899"/>
        <v>【完成車　HARO】</v>
      </c>
      <c r="DX1110" s="9">
        <f t="shared" si="900"/>
        <v>1</v>
      </c>
      <c r="DY1110" s="11"/>
      <c r="DZ1110" s="9" t="str">
        <f t="shared" si="909"/>
        <v>1</v>
      </c>
      <c r="EA1110" s="9" t="str">
        <f t="shared" si="909"/>
        <v>1</v>
      </c>
      <c r="EB1110" s="11"/>
      <c r="EC1110" s="11"/>
      <c r="ED1110" s="11"/>
      <c r="EE1110" s="9" t="str">
        <f t="shared" si="901"/>
        <v>0</v>
      </c>
      <c r="EO1110" s="5" t="s">
        <v>428</v>
      </c>
      <c r="EP1110" s="8" t="s">
        <v>429</v>
      </c>
      <c r="EQ1110" s="8" t="s">
        <v>429</v>
      </c>
      <c r="ER1110" s="8" t="s">
        <v>209</v>
      </c>
      <c r="ES1110" s="8" t="s">
        <v>430</v>
      </c>
      <c r="ET1110" s="9" t="str">
        <f t="shared" si="902"/>
        <v>2</v>
      </c>
      <c r="EU1110" s="11"/>
      <c r="EV1110" s="11"/>
      <c r="EW1110" s="11"/>
      <c r="EX1110" s="9" t="str">
        <f t="shared" si="910"/>
        <v>0</v>
      </c>
      <c r="EY1110" s="9" t="str">
        <f t="shared" si="910"/>
        <v>0</v>
      </c>
      <c r="EZ1110" s="11"/>
      <c r="FA1110" s="11"/>
      <c r="FB1110" s="9" t="str">
        <f t="shared" si="911"/>
        <v>0</v>
      </c>
      <c r="FC1110" s="9" t="str">
        <f t="shared" si="911"/>
        <v>0</v>
      </c>
      <c r="FD1110" s="9" t="str">
        <f t="shared" si="903"/>
        <v>1</v>
      </c>
      <c r="FE1110" s="9" t="str">
        <f t="shared" si="912"/>
        <v>3</v>
      </c>
      <c r="FF1110" s="9" t="str">
        <f t="shared" si="912"/>
        <v>3</v>
      </c>
      <c r="GJ1110" s="4" t="str">
        <f t="shared" si="906"/>
        <v>パーツ\完成車:ブランド\HARO:完成車\HARO</v>
      </c>
      <c r="GK1110" s="4" t="str">
        <f t="shared" si="904"/>
        <v>u:u:u</v>
      </c>
      <c r="GL1110" s="11"/>
      <c r="GM1110" s="4" t="str">
        <f t="shared" si="913"/>
        <v>::</v>
      </c>
      <c r="GN1110" s="4" t="str">
        <f t="shared" si="913"/>
        <v>::</v>
      </c>
      <c r="GO1110" s="4" t="str">
        <f t="shared" si="913"/>
        <v>::</v>
      </c>
      <c r="GP1110" s="4" t="str">
        <f t="shared" si="905"/>
        <v>1</v>
      </c>
    </row>
    <row r="1111" spans="1:198" ht="28" customHeight="1">
      <c r="A1111" s="5" t="s">
        <v>5977</v>
      </c>
      <c r="B1111" s="5" t="s">
        <v>5979</v>
      </c>
      <c r="C1111" s="5" t="s">
        <v>5977</v>
      </c>
      <c r="D1111" s="9" t="str">
        <f t="shared" si="878"/>
        <v>u</v>
      </c>
      <c r="E1111" s="9" t="str">
        <f t="shared" si="879"/>
        <v xml:space="preserve"> / （HAROBIKESPROJECTPOLISH）</v>
      </c>
      <c r="F1111" s="9" t="str">
        <f t="shared" si="880"/>
        <v xml:space="preserve"> / （HAROBIKESPROJECTPOLISH）</v>
      </c>
      <c r="G1111" s="5">
        <v>42000</v>
      </c>
      <c r="H1111" s="9">
        <f t="shared" si="881"/>
        <v>42000</v>
      </c>
      <c r="I1111" s="9" t="str">
        <f t="shared" si="882"/>
        <v>0</v>
      </c>
      <c r="J1111" s="9" t="str">
        <f t="shared" si="883"/>
        <v>1</v>
      </c>
      <c r="M1111" s="5" t="s">
        <v>340</v>
      </c>
      <c r="P1111" s="9" t="str">
        <f t="shared" si="884"/>
        <v>HAROBIKESPROJECTPOLISH</v>
      </c>
      <c r="AI1111" s="9" t="str">
        <f t="shared" si="885"/>
        <v>http://image.rakuten.co.jp/brotures/cabinet/items/haro/project-p.jpg</v>
      </c>
      <c r="AS1111" s="9" t="str">
        <f t="shared" si="907"/>
        <v>1</v>
      </c>
      <c r="AT1111" s="9" t="str">
        <f t="shared" si="907"/>
        <v>1</v>
      </c>
      <c r="AU1111" s="9" t="str">
        <f t="shared" si="886"/>
        <v>0</v>
      </c>
      <c r="AV1111" s="9" t="str">
        <f t="shared" si="887"/>
        <v>1</v>
      </c>
      <c r="AW1111" s="9" t="str">
        <f t="shared" si="908"/>
        <v>0</v>
      </c>
      <c r="AX1111" s="9" t="str">
        <f t="shared" si="908"/>
        <v>0</v>
      </c>
      <c r="AY1111" s="11"/>
      <c r="AZ1111" s="11"/>
      <c r="BA1111" s="11"/>
      <c r="BB1111" s="9" t="str">
        <f t="shared" si="888"/>
        <v>-1</v>
      </c>
      <c r="BC1111" s="9" t="str">
        <f t="shared" si="889"/>
        <v>2</v>
      </c>
      <c r="BG1111" s="5" t="s">
        <v>347</v>
      </c>
      <c r="BH1111" s="5" t="s">
        <v>5081</v>
      </c>
      <c r="CS1111" s="9" t="str">
        <f t="shared" si="890"/>
        <v>0</v>
      </c>
      <c r="CT1111" s="9" t="str">
        <f t="shared" si="891"/>
        <v>&lt;iframe src="http://www.rakuten.ne.jp/gold/brotures/spec/haro/project-p.html" frameborder="0" id="spec-content" scrolling="no"&gt;&lt;/iframe&gt;</v>
      </c>
      <c r="CU1111" s="9" t="str">
        <f t="shared" si="892"/>
        <v/>
      </c>
      <c r="CV1111" s="9" t="str">
        <f t="shared" si="893"/>
        <v>&lt;div class="row-fluid"&gt;&lt;iframe src="http://www.rakuten.ne.jp/gold/brotures/items/haro/project-p.html" frameborder="0" id="skin-product" scrolling="no"&gt;&lt;/iframe&gt;&lt;/div&gt;</v>
      </c>
      <c r="CW1111" s="11" t="str">
        <f t="shared" si="894"/>
        <v/>
      </c>
      <c r="CX1111" t="s">
        <v>5983</v>
      </c>
      <c r="CY1111" s="9" t="str">
        <f t="shared" si="895"/>
        <v>0</v>
      </c>
      <c r="CZ1111" s="11"/>
      <c r="DA1111" s="11"/>
      <c r="DB1111" s="11"/>
      <c r="DC1111" s="11"/>
      <c r="DD1111" s="9" t="str">
        <f t="shared" si="896"/>
        <v>u</v>
      </c>
      <c r="DE1111" s="5" t="s">
        <v>4700</v>
      </c>
      <c r="DF1111" s="5" t="s">
        <v>4700</v>
      </c>
      <c r="DI1111" s="9" t="str">
        <f t="shared" si="897"/>
        <v>100</v>
      </c>
      <c r="DT1111" s="9">
        <f>VLOOKUP(BG1111,ディレクトリID!A:B,2)</f>
        <v>563162</v>
      </c>
      <c r="DV1111" s="4" t="str">
        <f t="shared" si="898"/>
        <v>【完成車　HARO】</v>
      </c>
      <c r="DW1111" s="4" t="str">
        <f t="shared" si="899"/>
        <v>【完成車　HARO】</v>
      </c>
      <c r="DX1111" s="9">
        <f t="shared" si="900"/>
        <v>1</v>
      </c>
      <c r="DY1111" s="11"/>
      <c r="DZ1111" s="9" t="str">
        <f t="shared" si="909"/>
        <v>1</v>
      </c>
      <c r="EA1111" s="9" t="str">
        <f t="shared" si="909"/>
        <v>1</v>
      </c>
      <c r="EB1111" s="11"/>
      <c r="EC1111" s="11"/>
      <c r="ED1111" s="11"/>
      <c r="EE1111" s="9" t="str">
        <f t="shared" si="901"/>
        <v>0</v>
      </c>
      <c r="EO1111" s="5" t="s">
        <v>428</v>
      </c>
      <c r="EP1111" s="8" t="s">
        <v>429</v>
      </c>
      <c r="EQ1111" s="8" t="s">
        <v>429</v>
      </c>
      <c r="ER1111" s="8" t="s">
        <v>209</v>
      </c>
      <c r="ES1111" s="8" t="s">
        <v>430</v>
      </c>
      <c r="ET1111" s="9" t="str">
        <f t="shared" si="902"/>
        <v>2</v>
      </c>
      <c r="EU1111" s="11"/>
      <c r="EV1111" s="11"/>
      <c r="EW1111" s="11"/>
      <c r="EX1111" s="9" t="str">
        <f t="shared" si="910"/>
        <v>0</v>
      </c>
      <c r="EY1111" s="9" t="str">
        <f t="shared" si="910"/>
        <v>0</v>
      </c>
      <c r="EZ1111" s="11"/>
      <c r="FA1111" s="11"/>
      <c r="FB1111" s="9" t="str">
        <f t="shared" si="911"/>
        <v>0</v>
      </c>
      <c r="FC1111" s="9" t="str">
        <f t="shared" si="911"/>
        <v>0</v>
      </c>
      <c r="FD1111" s="9" t="str">
        <f t="shared" si="903"/>
        <v>1</v>
      </c>
      <c r="FE1111" s="9" t="str">
        <f t="shared" si="912"/>
        <v>3</v>
      </c>
      <c r="FF1111" s="9" t="str">
        <f t="shared" si="912"/>
        <v>3</v>
      </c>
      <c r="GJ1111" s="4" t="str">
        <f t="shared" si="906"/>
        <v>パーツ\完成車:ブランド\HARO:完成車\HARO</v>
      </c>
      <c r="GK1111" s="4" t="str">
        <f t="shared" si="904"/>
        <v>u:u:u</v>
      </c>
      <c r="GL1111" s="11"/>
      <c r="GM1111" s="4" t="str">
        <f t="shared" si="913"/>
        <v>::</v>
      </c>
      <c r="GN1111" s="4" t="str">
        <f t="shared" si="913"/>
        <v>::</v>
      </c>
      <c r="GO1111" s="4" t="str">
        <f t="shared" si="913"/>
        <v>::</v>
      </c>
      <c r="GP1111" s="4" t="str">
        <f t="shared" si="905"/>
        <v>1</v>
      </c>
    </row>
    <row r="1112" spans="1:198" ht="28" customHeight="1">
      <c r="A1112" s="5" t="s">
        <v>5977</v>
      </c>
      <c r="B1112" s="5" t="s">
        <v>5979</v>
      </c>
      <c r="C1112" s="5" t="s">
        <v>5977</v>
      </c>
      <c r="D1112" s="9" t="str">
        <f t="shared" si="878"/>
        <v>u</v>
      </c>
      <c r="E1112" s="9" t="str">
        <f t="shared" si="879"/>
        <v xml:space="preserve"> / （HAROBIKESPROJECTPOLISH）</v>
      </c>
      <c r="F1112" s="9" t="str">
        <f t="shared" si="880"/>
        <v xml:space="preserve"> / （HAROBIKESPROJECTPOLISH）</v>
      </c>
      <c r="G1112" s="5">
        <v>42000</v>
      </c>
      <c r="H1112" s="9">
        <f t="shared" si="881"/>
        <v>42000</v>
      </c>
      <c r="I1112" s="9" t="str">
        <f t="shared" si="882"/>
        <v>0</v>
      </c>
      <c r="J1112" s="9" t="str">
        <f t="shared" si="883"/>
        <v>1</v>
      </c>
      <c r="M1112" s="5" t="s">
        <v>340</v>
      </c>
      <c r="P1112" s="9" t="str">
        <f t="shared" si="884"/>
        <v>HAROBIKESPROJECTPOLISH</v>
      </c>
      <c r="AI1112" s="9" t="str">
        <f t="shared" si="885"/>
        <v>http://image.rakuten.co.jp/brotures/cabinet/items/haro/project-p.jpg</v>
      </c>
      <c r="AS1112" s="9" t="str">
        <f t="shared" si="907"/>
        <v>1</v>
      </c>
      <c r="AT1112" s="9" t="str">
        <f t="shared" si="907"/>
        <v>1</v>
      </c>
      <c r="AU1112" s="9" t="str">
        <f t="shared" si="886"/>
        <v>0</v>
      </c>
      <c r="AV1112" s="9" t="str">
        <f t="shared" si="887"/>
        <v>1</v>
      </c>
      <c r="AW1112" s="9" t="str">
        <f t="shared" si="908"/>
        <v>0</v>
      </c>
      <c r="AX1112" s="9" t="str">
        <f t="shared" si="908"/>
        <v>0</v>
      </c>
      <c r="AY1112" s="11"/>
      <c r="AZ1112" s="11"/>
      <c r="BA1112" s="11"/>
      <c r="BB1112" s="9" t="str">
        <f t="shared" si="888"/>
        <v>-1</v>
      </c>
      <c r="BC1112" s="9" t="str">
        <f t="shared" si="889"/>
        <v>2</v>
      </c>
      <c r="BG1112" s="5" t="s">
        <v>347</v>
      </c>
      <c r="BH1112" s="5" t="s">
        <v>5081</v>
      </c>
      <c r="CS1112" s="9" t="str">
        <f t="shared" si="890"/>
        <v>0</v>
      </c>
      <c r="CT1112" s="9" t="str">
        <f t="shared" si="891"/>
        <v>&lt;iframe src="http://www.rakuten.ne.jp/gold/brotures/spec/haro/project-p.html" frameborder="0" id="spec-content" scrolling="no"&gt;&lt;/iframe&gt;</v>
      </c>
      <c r="CU1112" s="9" t="str">
        <f t="shared" si="892"/>
        <v/>
      </c>
      <c r="CV1112" s="9" t="str">
        <f t="shared" si="893"/>
        <v>&lt;div class="row-fluid"&gt;&lt;iframe src="http://www.rakuten.ne.jp/gold/brotures/items/haro/project-p.html" frameborder="0" id="skin-product" scrolling="no"&gt;&lt;/iframe&gt;&lt;/div&gt;</v>
      </c>
      <c r="CW1112" s="11" t="str">
        <f t="shared" si="894"/>
        <v/>
      </c>
      <c r="CX1112" t="s">
        <v>5984</v>
      </c>
      <c r="CY1112" s="9" t="str">
        <f t="shared" si="895"/>
        <v>0</v>
      </c>
      <c r="CZ1112" s="11"/>
      <c r="DA1112" s="11"/>
      <c r="DB1112" s="11"/>
      <c r="DC1112" s="11"/>
      <c r="DD1112" s="9" t="str">
        <f t="shared" si="896"/>
        <v>u</v>
      </c>
      <c r="DE1112" s="5" t="s">
        <v>5985</v>
      </c>
      <c r="DF1112" s="5" t="s">
        <v>5985</v>
      </c>
      <c r="DI1112" s="9" t="str">
        <f t="shared" si="897"/>
        <v>100</v>
      </c>
      <c r="DT1112" s="9">
        <f>VLOOKUP(BG1112,ディレクトリID!A:B,2)</f>
        <v>563162</v>
      </c>
      <c r="DV1112" s="4" t="str">
        <f t="shared" si="898"/>
        <v>【完成車　HARO】</v>
      </c>
      <c r="DW1112" s="4" t="str">
        <f t="shared" si="899"/>
        <v>【完成車　HARO】</v>
      </c>
      <c r="DX1112" s="9">
        <f t="shared" si="900"/>
        <v>1</v>
      </c>
      <c r="DY1112" s="11"/>
      <c r="DZ1112" s="9" t="str">
        <f t="shared" si="909"/>
        <v>1</v>
      </c>
      <c r="EA1112" s="9" t="str">
        <f t="shared" si="909"/>
        <v>1</v>
      </c>
      <c r="EB1112" s="11"/>
      <c r="EC1112" s="11"/>
      <c r="ED1112" s="11"/>
      <c r="EE1112" s="9" t="str">
        <f t="shared" si="901"/>
        <v>0</v>
      </c>
      <c r="EO1112" s="5" t="s">
        <v>428</v>
      </c>
      <c r="EP1112" s="8" t="s">
        <v>429</v>
      </c>
      <c r="EQ1112" s="8" t="s">
        <v>429</v>
      </c>
      <c r="ER1112" s="8" t="s">
        <v>209</v>
      </c>
      <c r="ES1112" s="8" t="s">
        <v>430</v>
      </c>
      <c r="ET1112" s="9" t="str">
        <f t="shared" si="902"/>
        <v>2</v>
      </c>
      <c r="EU1112" s="11"/>
      <c r="EV1112" s="11"/>
      <c r="EW1112" s="11"/>
      <c r="EX1112" s="9" t="str">
        <f t="shared" si="910"/>
        <v>0</v>
      </c>
      <c r="EY1112" s="9" t="str">
        <f t="shared" si="910"/>
        <v>0</v>
      </c>
      <c r="EZ1112" s="11"/>
      <c r="FA1112" s="11"/>
      <c r="FB1112" s="9" t="str">
        <f t="shared" si="911"/>
        <v>0</v>
      </c>
      <c r="FC1112" s="9" t="str">
        <f t="shared" si="911"/>
        <v>0</v>
      </c>
      <c r="FD1112" s="9" t="str">
        <f t="shared" si="903"/>
        <v>1</v>
      </c>
      <c r="FE1112" s="9" t="str">
        <f t="shared" si="912"/>
        <v>3</v>
      </c>
      <c r="FF1112" s="9" t="str">
        <f t="shared" si="912"/>
        <v>3</v>
      </c>
      <c r="GJ1112" s="4" t="str">
        <f t="shared" si="906"/>
        <v>パーツ\完成車:ブランド\HARO:完成車\HARO</v>
      </c>
      <c r="GK1112" s="4" t="str">
        <f t="shared" si="904"/>
        <v>u:u:u</v>
      </c>
      <c r="GL1112" s="11"/>
      <c r="GM1112" s="4" t="str">
        <f t="shared" si="913"/>
        <v>::</v>
      </c>
      <c r="GN1112" s="4" t="str">
        <f t="shared" si="913"/>
        <v>::</v>
      </c>
      <c r="GO1112" s="4" t="str">
        <f t="shared" si="913"/>
        <v>::</v>
      </c>
      <c r="GP1112" s="4" t="str">
        <f t="shared" si="905"/>
        <v>1</v>
      </c>
    </row>
    <row r="1113" spans="1:198" ht="28" customHeight="1">
      <c r="A1113" s="5" t="s">
        <v>5977</v>
      </c>
      <c r="B1113" s="5" t="s">
        <v>5979</v>
      </c>
      <c r="C1113" s="5" t="s">
        <v>5977</v>
      </c>
      <c r="D1113" s="9" t="str">
        <f t="shared" si="878"/>
        <v>u</v>
      </c>
      <c r="E1113" s="9" t="str">
        <f t="shared" si="879"/>
        <v xml:space="preserve"> / （HAROBIKESPROJECTPOLISH）</v>
      </c>
      <c r="F1113" s="9" t="str">
        <f t="shared" si="880"/>
        <v xml:space="preserve"> / （HAROBIKESPROJECTPOLISH）</v>
      </c>
      <c r="G1113" s="5">
        <v>42000</v>
      </c>
      <c r="H1113" s="9">
        <f t="shared" si="881"/>
        <v>42000</v>
      </c>
      <c r="I1113" s="9" t="str">
        <f t="shared" si="882"/>
        <v>0</v>
      </c>
      <c r="J1113" s="9" t="str">
        <f t="shared" si="883"/>
        <v>1</v>
      </c>
      <c r="M1113" s="5" t="s">
        <v>340</v>
      </c>
      <c r="P1113" s="9" t="str">
        <f t="shared" si="884"/>
        <v>HAROBIKESPROJECTPOLISH</v>
      </c>
      <c r="AI1113" s="9" t="str">
        <f t="shared" si="885"/>
        <v>http://image.rakuten.co.jp/brotures/cabinet/items/haro/project-p.jpg</v>
      </c>
      <c r="AS1113" s="9" t="str">
        <f t="shared" si="907"/>
        <v>1</v>
      </c>
      <c r="AT1113" s="9" t="str">
        <f t="shared" si="907"/>
        <v>1</v>
      </c>
      <c r="AU1113" s="9" t="str">
        <f t="shared" si="886"/>
        <v>0</v>
      </c>
      <c r="AV1113" s="9" t="str">
        <f t="shared" si="887"/>
        <v>1</v>
      </c>
      <c r="AW1113" s="9" t="str">
        <f t="shared" si="908"/>
        <v>0</v>
      </c>
      <c r="AX1113" s="9" t="str">
        <f t="shared" si="908"/>
        <v>0</v>
      </c>
      <c r="AY1113" s="11"/>
      <c r="AZ1113" s="11"/>
      <c r="BA1113" s="11"/>
      <c r="BB1113" s="9" t="str">
        <f t="shared" si="888"/>
        <v>-1</v>
      </c>
      <c r="BC1113" s="9" t="str">
        <f t="shared" si="889"/>
        <v>2</v>
      </c>
      <c r="BG1113" s="5" t="s">
        <v>347</v>
      </c>
      <c r="BH1113" s="5" t="s">
        <v>5081</v>
      </c>
      <c r="CS1113" s="9" t="str">
        <f t="shared" si="890"/>
        <v>0</v>
      </c>
      <c r="CT1113" s="9" t="str">
        <f t="shared" si="891"/>
        <v>&lt;iframe src="http://www.rakuten.ne.jp/gold/brotures/spec/haro/project-p.html" frameborder="0" id="spec-content" scrolling="no"&gt;&lt;/iframe&gt;</v>
      </c>
      <c r="CU1113" s="9" t="str">
        <f t="shared" si="892"/>
        <v/>
      </c>
      <c r="CV1113" s="9" t="str">
        <f t="shared" si="893"/>
        <v>&lt;div class="row-fluid"&gt;&lt;iframe src="http://www.rakuten.ne.jp/gold/brotures/items/haro/project-p.html" frameborder="0" id="skin-product" scrolling="no"&gt;&lt;/iframe&gt;&lt;/div&gt;</v>
      </c>
      <c r="CW1113" s="11" t="str">
        <f t="shared" si="894"/>
        <v/>
      </c>
      <c r="CX1113" t="s">
        <v>5986</v>
      </c>
      <c r="CY1113" s="9" t="str">
        <f t="shared" si="895"/>
        <v>0</v>
      </c>
      <c r="CZ1113" s="11"/>
      <c r="DA1113" s="11"/>
      <c r="DB1113" s="11"/>
      <c r="DC1113" s="11"/>
      <c r="DD1113" s="9" t="str">
        <f t="shared" si="896"/>
        <v>u</v>
      </c>
      <c r="DE1113" s="5" t="s">
        <v>2877</v>
      </c>
      <c r="DF1113" s="5" t="s">
        <v>2877</v>
      </c>
      <c r="DI1113" s="9" t="str">
        <f t="shared" si="897"/>
        <v>100</v>
      </c>
      <c r="DT1113" s="9">
        <f>VLOOKUP(BG1113,ディレクトリID!A:B,2)</f>
        <v>563162</v>
      </c>
      <c r="DV1113" s="4" t="str">
        <f t="shared" si="898"/>
        <v>【完成車　HARO】</v>
      </c>
      <c r="DW1113" s="4" t="str">
        <f t="shared" si="899"/>
        <v>【完成車　HARO】</v>
      </c>
      <c r="DX1113" s="9">
        <f t="shared" si="900"/>
        <v>1</v>
      </c>
      <c r="DY1113" s="11"/>
      <c r="DZ1113" s="9" t="str">
        <f t="shared" si="909"/>
        <v>1</v>
      </c>
      <c r="EA1113" s="9" t="str">
        <f t="shared" si="909"/>
        <v>1</v>
      </c>
      <c r="EB1113" s="11"/>
      <c r="EC1113" s="11"/>
      <c r="ED1113" s="11"/>
      <c r="EE1113" s="9" t="str">
        <f t="shared" si="901"/>
        <v>0</v>
      </c>
      <c r="EO1113" s="5" t="s">
        <v>428</v>
      </c>
      <c r="EP1113" s="8" t="s">
        <v>429</v>
      </c>
      <c r="EQ1113" s="8" t="s">
        <v>429</v>
      </c>
      <c r="ER1113" s="8" t="s">
        <v>209</v>
      </c>
      <c r="ES1113" s="8" t="s">
        <v>430</v>
      </c>
      <c r="ET1113" s="9" t="str">
        <f t="shared" si="902"/>
        <v>2</v>
      </c>
      <c r="EU1113" s="11"/>
      <c r="EV1113" s="11"/>
      <c r="EW1113" s="11"/>
      <c r="EX1113" s="9" t="str">
        <f t="shared" si="910"/>
        <v>0</v>
      </c>
      <c r="EY1113" s="9" t="str">
        <f t="shared" si="910"/>
        <v>0</v>
      </c>
      <c r="EZ1113" s="11"/>
      <c r="FA1113" s="11"/>
      <c r="FB1113" s="9" t="str">
        <f t="shared" si="911"/>
        <v>0</v>
      </c>
      <c r="FC1113" s="9" t="str">
        <f t="shared" si="911"/>
        <v>0</v>
      </c>
      <c r="FD1113" s="9" t="str">
        <f t="shared" si="903"/>
        <v>1</v>
      </c>
      <c r="FE1113" s="9" t="str">
        <f t="shared" si="912"/>
        <v>3</v>
      </c>
      <c r="FF1113" s="9" t="str">
        <f t="shared" si="912"/>
        <v>3</v>
      </c>
      <c r="GJ1113" s="4" t="str">
        <f t="shared" si="906"/>
        <v>パーツ\完成車:ブランド\HARO:完成車\HARO</v>
      </c>
      <c r="GK1113" s="4" t="str">
        <f t="shared" si="904"/>
        <v>u:u:u</v>
      </c>
      <c r="GL1113" s="11"/>
      <c r="GM1113" s="4" t="str">
        <f t="shared" si="913"/>
        <v>::</v>
      </c>
      <c r="GN1113" s="4" t="str">
        <f t="shared" si="913"/>
        <v>::</v>
      </c>
      <c r="GO1113" s="4" t="str">
        <f t="shared" si="913"/>
        <v>::</v>
      </c>
      <c r="GP1113" s="4" t="str">
        <f t="shared" si="905"/>
        <v>1</v>
      </c>
    </row>
    <row r="1114" spans="1:198" ht="28" customHeight="1">
      <c r="A1114" s="5" t="s">
        <v>5987</v>
      </c>
      <c r="B1114" s="5" t="s">
        <v>5989</v>
      </c>
      <c r="C1114" s="5" t="s">
        <v>5987</v>
      </c>
      <c r="D1114" s="9" t="str">
        <f t="shared" si="878"/>
        <v>u</v>
      </c>
      <c r="E1114" s="9" t="str">
        <f t="shared" si="879"/>
        <v xml:space="preserve"> / （MKSプロムナードペダル）</v>
      </c>
      <c r="F1114" s="9" t="str">
        <f t="shared" si="880"/>
        <v xml:space="preserve"> / （MKSプロムナードペダル）</v>
      </c>
      <c r="G1114" s="5">
        <v>3330</v>
      </c>
      <c r="H1114" s="9">
        <f t="shared" si="881"/>
        <v>3330</v>
      </c>
      <c r="I1114" s="9" t="str">
        <f t="shared" si="882"/>
        <v>0</v>
      </c>
      <c r="J1114" s="9" t="str">
        <f t="shared" si="883"/>
        <v>1</v>
      </c>
      <c r="P1114" s="9" t="str">
        <f t="shared" si="884"/>
        <v>MKSプロムナードペダル</v>
      </c>
      <c r="AI1114" s="9" t="str">
        <f t="shared" si="885"/>
        <v>http://image.rakuten.co.jp/brotures/cabinet/items/mks/promenade.jpg</v>
      </c>
      <c r="AS1114" s="9" t="str">
        <f t="shared" si="907"/>
        <v>1</v>
      </c>
      <c r="AT1114" s="9" t="str">
        <f t="shared" si="907"/>
        <v>1</v>
      </c>
      <c r="AU1114" s="9" t="str">
        <f t="shared" si="886"/>
        <v>0</v>
      </c>
      <c r="AV1114" s="9" t="str">
        <f t="shared" si="887"/>
        <v>1</v>
      </c>
      <c r="AW1114" s="9" t="str">
        <f t="shared" si="908"/>
        <v>0</v>
      </c>
      <c r="AX1114" s="9" t="str">
        <f t="shared" si="908"/>
        <v>0</v>
      </c>
      <c r="AY1114" s="11"/>
      <c r="AZ1114" s="11"/>
      <c r="BA1114" s="11"/>
      <c r="BB1114" s="9" t="str">
        <f t="shared" si="888"/>
        <v>-1</v>
      </c>
      <c r="BC1114" s="9" t="str">
        <f t="shared" si="889"/>
        <v>0</v>
      </c>
      <c r="BG1114" s="5" t="s">
        <v>277</v>
      </c>
      <c r="BH1114" s="5" t="s">
        <v>8509</v>
      </c>
      <c r="CS1114" s="9" t="str">
        <f t="shared" si="890"/>
        <v>0</v>
      </c>
      <c r="CT1114" s="9" t="str">
        <f t="shared" si="891"/>
        <v>&lt;iframe src="http://www.rakuten.ne.jp/gold/brotures/spec/mks/promenade.html" frameborder="0" id="spec-content" scrolling="no"&gt;&lt;/iframe&gt;</v>
      </c>
      <c r="CU1114" s="9" t="str">
        <f t="shared" si="892"/>
        <v/>
      </c>
      <c r="CV1114" s="9" t="str">
        <f t="shared" si="893"/>
        <v>&lt;div class="row-fluid"&gt;&lt;iframe src="http://www.rakuten.ne.jp/gold/brotures/items/mks/promenade.html" frameborder="0" id="skin-product" scrolling="no"&gt;&lt;/iframe&gt;&lt;/div&gt;</v>
      </c>
      <c r="CW1114" s="11" t="str">
        <f t="shared" si="894"/>
        <v/>
      </c>
      <c r="CX1114" t="s">
        <v>5987</v>
      </c>
      <c r="CY1114" s="9" t="str">
        <f t="shared" si="895"/>
        <v>0</v>
      </c>
      <c r="CZ1114" s="11"/>
      <c r="DA1114" s="11"/>
      <c r="DB1114" s="11"/>
      <c r="DC1114" s="11"/>
      <c r="DD1114" s="9" t="str">
        <f t="shared" si="896"/>
        <v/>
      </c>
      <c r="DI1114" s="9" t="str">
        <f t="shared" si="897"/>
        <v/>
      </c>
      <c r="DT1114" s="9">
        <f>VLOOKUP(BG1114,ディレクトリID!A:B,2)</f>
        <v>407697</v>
      </c>
      <c r="DV1114" s="4" t="str">
        <f t="shared" si="898"/>
        <v>【ペダル＆ストラップ　MKS】</v>
      </c>
      <c r="DW1114" s="4" t="str">
        <f t="shared" si="899"/>
        <v>【ペダル＆ストラップ　MKS】</v>
      </c>
      <c r="DX1114" s="9">
        <f t="shared" si="900"/>
        <v>4</v>
      </c>
      <c r="DY1114" s="11"/>
      <c r="DZ1114" s="9" t="str">
        <f t="shared" si="909"/>
        <v>1</v>
      </c>
      <c r="EA1114" s="9" t="str">
        <f t="shared" si="909"/>
        <v>1</v>
      </c>
      <c r="EB1114" s="11"/>
      <c r="EC1114" s="11"/>
      <c r="ED1114" s="11"/>
      <c r="EE1114" s="9" t="str">
        <f t="shared" si="901"/>
        <v>0</v>
      </c>
      <c r="EO1114" s="5" t="s">
        <v>428</v>
      </c>
      <c r="EP1114" s="8" t="s">
        <v>429</v>
      </c>
      <c r="EQ1114" s="8" t="s">
        <v>429</v>
      </c>
      <c r="ER1114" s="8" t="s">
        <v>209</v>
      </c>
      <c r="ES1114" s="8" t="s">
        <v>430</v>
      </c>
      <c r="ET1114" s="9" t="str">
        <f t="shared" si="902"/>
        <v>2</v>
      </c>
      <c r="EU1114" s="11"/>
      <c r="EV1114" s="11"/>
      <c r="EW1114" s="11"/>
      <c r="EX1114" s="9" t="str">
        <f t="shared" si="910"/>
        <v>0</v>
      </c>
      <c r="EY1114" s="9" t="str">
        <f t="shared" si="910"/>
        <v>0</v>
      </c>
      <c r="EZ1114" s="11"/>
      <c r="FA1114" s="11"/>
      <c r="FB1114" s="9" t="str">
        <f t="shared" si="911"/>
        <v>0</v>
      </c>
      <c r="FC1114" s="9" t="str">
        <f t="shared" si="911"/>
        <v>0</v>
      </c>
      <c r="FD1114" s="9" t="str">
        <f t="shared" si="903"/>
        <v>1</v>
      </c>
      <c r="FE1114" s="9" t="str">
        <f t="shared" si="912"/>
        <v>1</v>
      </c>
      <c r="FF1114" s="9" t="str">
        <f t="shared" si="912"/>
        <v>1</v>
      </c>
      <c r="GJ1114" s="4" t="str">
        <f t="shared" si="906"/>
        <v>パーツ\ペダル＆ストラップ:ブランド\MKS</v>
      </c>
      <c r="GK1114" s="4" t="str">
        <f t="shared" si="904"/>
        <v>u:u</v>
      </c>
      <c r="GL1114" s="11"/>
      <c r="GM1114" s="4" t="str">
        <f t="shared" si="913"/>
        <v>::</v>
      </c>
      <c r="GN1114" s="4" t="str">
        <f t="shared" si="913"/>
        <v>::</v>
      </c>
      <c r="GO1114" s="4" t="str">
        <f t="shared" si="913"/>
        <v>::</v>
      </c>
      <c r="GP1114" s="4" t="str">
        <f t="shared" si="905"/>
        <v>1</v>
      </c>
    </row>
    <row r="1115" spans="1:198" ht="28" customHeight="1">
      <c r="A1115" s="5" t="s">
        <v>5993</v>
      </c>
      <c r="B1115" s="5" t="s">
        <v>5995</v>
      </c>
      <c r="C1115" s="5" t="s">
        <v>5993</v>
      </c>
      <c r="D1115" s="9" t="str">
        <f t="shared" si="878"/>
        <v>u</v>
      </c>
      <c r="E1115" s="9" t="str">
        <f t="shared" si="879"/>
        <v xml:space="preserve"> / （MICHELINプロテックMAX）</v>
      </c>
      <c r="F1115" s="9" t="str">
        <f t="shared" si="880"/>
        <v xml:space="preserve"> / （MICHELINプロテックMAX）</v>
      </c>
      <c r="G1115" s="5">
        <v>1260</v>
      </c>
      <c r="H1115" s="9">
        <f t="shared" si="881"/>
        <v>1260</v>
      </c>
      <c r="I1115" s="9" t="str">
        <f t="shared" si="882"/>
        <v>0</v>
      </c>
      <c r="J1115" s="9" t="str">
        <f t="shared" si="883"/>
        <v>1</v>
      </c>
      <c r="P1115" s="9" t="str">
        <f t="shared" si="884"/>
        <v>MICHELINプロテックMAX</v>
      </c>
      <c r="AI1115" s="9" t="str">
        <f t="shared" si="885"/>
        <v>http://image.rakuten.co.jp/brotures/cabinet/items/michelin/protec_max.jpg</v>
      </c>
      <c r="AS1115" s="9" t="str">
        <f t="shared" si="907"/>
        <v>1</v>
      </c>
      <c r="AT1115" s="9" t="str">
        <f t="shared" si="907"/>
        <v>1</v>
      </c>
      <c r="AU1115" s="9" t="str">
        <f t="shared" si="886"/>
        <v>0</v>
      </c>
      <c r="AV1115" s="9" t="str">
        <f t="shared" si="887"/>
        <v>1</v>
      </c>
      <c r="AW1115" s="9" t="str">
        <f t="shared" si="908"/>
        <v>0</v>
      </c>
      <c r="AX1115" s="9" t="str">
        <f t="shared" si="908"/>
        <v>0</v>
      </c>
      <c r="AY1115" s="11"/>
      <c r="AZ1115" s="11"/>
      <c r="BA1115" s="11"/>
      <c r="BB1115" s="9" t="str">
        <f t="shared" si="888"/>
        <v>-1</v>
      </c>
      <c r="BC1115" s="9" t="str">
        <f t="shared" si="889"/>
        <v>0</v>
      </c>
      <c r="BG1115" s="5" t="s">
        <v>529</v>
      </c>
      <c r="BH1115" s="5" t="s">
        <v>8508</v>
      </c>
      <c r="CS1115" s="9" t="str">
        <f t="shared" si="890"/>
        <v>0</v>
      </c>
      <c r="CT1115" s="9" t="str">
        <f t="shared" si="891"/>
        <v>&lt;iframe src="http://www.rakuten.ne.jp/gold/brotures/spec/michelin/protec_max.html" frameborder="0" id="spec-content" scrolling="no"&gt;&lt;/iframe&gt;</v>
      </c>
      <c r="CU1115" s="9" t="str">
        <f t="shared" si="892"/>
        <v/>
      </c>
      <c r="CV1115" s="9" t="str">
        <f t="shared" si="893"/>
        <v>&lt;div class="row-fluid"&gt;&lt;iframe src="http://www.rakuten.ne.jp/gold/brotures/items/michelin/protec_max.html" frameborder="0" id="skin-product" scrolling="no"&gt;&lt;/iframe&gt;&lt;/div&gt;</v>
      </c>
      <c r="CW1115" s="11" t="str">
        <f t="shared" si="894"/>
        <v/>
      </c>
      <c r="CX1115" t="s">
        <v>5993</v>
      </c>
      <c r="CY1115" s="9" t="str">
        <f t="shared" si="895"/>
        <v>0</v>
      </c>
      <c r="CZ1115" s="11"/>
      <c r="DA1115" s="11"/>
      <c r="DB1115" s="11"/>
      <c r="DC1115" s="11"/>
      <c r="DD1115" s="9" t="str">
        <f t="shared" si="896"/>
        <v/>
      </c>
      <c r="DI1115" s="9" t="str">
        <f t="shared" si="897"/>
        <v/>
      </c>
      <c r="DT1115" s="9">
        <f>VLOOKUP(BG1115,ディレクトリID!A:B,2)</f>
        <v>563161</v>
      </c>
      <c r="DV1115" s="4" t="str">
        <f t="shared" si="898"/>
        <v>【チューブ　MICHELIN】</v>
      </c>
      <c r="DW1115" s="4" t="str">
        <f t="shared" si="899"/>
        <v>【チューブ　MICHELIN】</v>
      </c>
      <c r="DX1115" s="9">
        <f t="shared" si="900"/>
        <v>4</v>
      </c>
      <c r="DY1115" s="11"/>
      <c r="DZ1115" s="9" t="str">
        <f t="shared" si="909"/>
        <v>1</v>
      </c>
      <c r="EA1115" s="9" t="str">
        <f t="shared" si="909"/>
        <v>1</v>
      </c>
      <c r="EB1115" s="11"/>
      <c r="EC1115" s="11"/>
      <c r="ED1115" s="11"/>
      <c r="EE1115" s="9" t="str">
        <f t="shared" si="901"/>
        <v>0</v>
      </c>
      <c r="EO1115" s="5" t="s">
        <v>428</v>
      </c>
      <c r="EP1115" s="8" t="s">
        <v>429</v>
      </c>
      <c r="EQ1115" s="8" t="s">
        <v>429</v>
      </c>
      <c r="ER1115" s="8" t="s">
        <v>209</v>
      </c>
      <c r="ES1115" s="8" t="s">
        <v>430</v>
      </c>
      <c r="ET1115" s="9" t="str">
        <f t="shared" si="902"/>
        <v>2</v>
      </c>
      <c r="EU1115" s="11"/>
      <c r="EV1115" s="11"/>
      <c r="EW1115" s="11"/>
      <c r="EX1115" s="9" t="str">
        <f t="shared" si="910"/>
        <v>0</v>
      </c>
      <c r="EY1115" s="9" t="str">
        <f t="shared" si="910"/>
        <v>0</v>
      </c>
      <c r="EZ1115" s="11"/>
      <c r="FA1115" s="11"/>
      <c r="FB1115" s="9" t="str">
        <f t="shared" si="911"/>
        <v>0</v>
      </c>
      <c r="FC1115" s="9" t="str">
        <f t="shared" si="911"/>
        <v>0</v>
      </c>
      <c r="FD1115" s="9" t="str">
        <f t="shared" si="903"/>
        <v>1</v>
      </c>
      <c r="FE1115" s="9" t="str">
        <f t="shared" si="912"/>
        <v>1</v>
      </c>
      <c r="FF1115" s="9" t="str">
        <f t="shared" si="912"/>
        <v>1</v>
      </c>
      <c r="GJ1115" s="4" t="str">
        <f t="shared" si="906"/>
        <v>パーツ\チューブ:ブランド\MICHELIN</v>
      </c>
      <c r="GK1115" s="4" t="str">
        <f t="shared" si="904"/>
        <v>u:u</v>
      </c>
      <c r="GL1115" s="11"/>
      <c r="GM1115" s="4" t="str">
        <f t="shared" si="913"/>
        <v>::</v>
      </c>
      <c r="GN1115" s="4" t="str">
        <f t="shared" si="913"/>
        <v>::</v>
      </c>
      <c r="GO1115" s="4" t="str">
        <f t="shared" si="913"/>
        <v>::</v>
      </c>
      <c r="GP1115" s="4" t="str">
        <f t="shared" si="905"/>
        <v>1</v>
      </c>
    </row>
    <row r="1116" spans="1:198" ht="28" customHeight="1">
      <c r="A1116" s="5" t="s">
        <v>5999</v>
      </c>
      <c r="B1116" s="5" t="s">
        <v>6001</v>
      </c>
      <c r="C1116" s="5" t="s">
        <v>5999</v>
      </c>
      <c r="D1116" s="9" t="str">
        <f t="shared" si="878"/>
        <v>u</v>
      </c>
      <c r="E1116" s="9" t="str">
        <f t="shared" si="879"/>
        <v xml:space="preserve"> / （fyxationRODEOPuursuitBLACK）</v>
      </c>
      <c r="F1116" s="9" t="str">
        <f t="shared" si="880"/>
        <v xml:space="preserve"> / （fyxationRODEOPuursuitBLACK）</v>
      </c>
      <c r="G1116" s="5">
        <v>3990</v>
      </c>
      <c r="H1116" s="9">
        <f t="shared" si="881"/>
        <v>3990</v>
      </c>
      <c r="I1116" s="9" t="str">
        <f t="shared" si="882"/>
        <v>0</v>
      </c>
      <c r="J1116" s="9" t="str">
        <f t="shared" si="883"/>
        <v>1</v>
      </c>
      <c r="P1116" s="9" t="str">
        <f t="shared" si="884"/>
        <v>fyxationRODEOPuursuitBLACK</v>
      </c>
      <c r="AI1116" s="9" t="str">
        <f t="shared" si="885"/>
        <v>http://image.rakuten.co.jp/brotures/cabinet/items/fyxation/pursuit-b.jpg</v>
      </c>
      <c r="AS1116" s="9" t="str">
        <f t="shared" si="907"/>
        <v>1</v>
      </c>
      <c r="AT1116" s="9" t="str">
        <f t="shared" si="907"/>
        <v>1</v>
      </c>
      <c r="AU1116" s="9" t="str">
        <f t="shared" si="886"/>
        <v>0</v>
      </c>
      <c r="AV1116" s="9" t="str">
        <f t="shared" si="887"/>
        <v>1</v>
      </c>
      <c r="AW1116" s="9" t="str">
        <f t="shared" si="908"/>
        <v>0</v>
      </c>
      <c r="AX1116" s="9" t="str">
        <f t="shared" si="908"/>
        <v>0</v>
      </c>
      <c r="AY1116" s="11"/>
      <c r="AZ1116" s="11"/>
      <c r="BA1116" s="11"/>
      <c r="BB1116" s="9" t="str">
        <f t="shared" si="888"/>
        <v>-1</v>
      </c>
      <c r="BC1116" s="9" t="str">
        <f t="shared" si="889"/>
        <v>0</v>
      </c>
      <c r="BG1116" s="5" t="s">
        <v>253</v>
      </c>
      <c r="BH1116" s="5" t="s">
        <v>1446</v>
      </c>
      <c r="CS1116" s="9" t="str">
        <f t="shared" si="890"/>
        <v>0</v>
      </c>
      <c r="CT1116" s="9" t="str">
        <f t="shared" si="891"/>
        <v>&lt;iframe src="http://www.rakuten.ne.jp/gold/brotures/spec/fyxation/pursuit-b.html" frameborder="0" id="spec-content" scrolling="no"&gt;&lt;/iframe&gt;</v>
      </c>
      <c r="CU1116" s="9" t="str">
        <f t="shared" si="892"/>
        <v/>
      </c>
      <c r="CV1116" s="9" t="str">
        <f t="shared" si="893"/>
        <v>&lt;div class="row-fluid"&gt;&lt;iframe src="http://www.rakuten.ne.jp/gold/brotures/items/fyxation/pursuit-b.html" frameborder="0" id="skin-product" scrolling="no"&gt;&lt;/iframe&gt;&lt;/div&gt;</v>
      </c>
      <c r="CW1116" s="11" t="str">
        <f t="shared" si="894"/>
        <v/>
      </c>
      <c r="CX1116" t="s">
        <v>5999</v>
      </c>
      <c r="CY1116" s="9" t="str">
        <f t="shared" si="895"/>
        <v>0</v>
      </c>
      <c r="CZ1116" s="11"/>
      <c r="DA1116" s="11"/>
      <c r="DB1116" s="11"/>
      <c r="DC1116" s="11"/>
      <c r="DD1116" s="9" t="str">
        <f t="shared" si="896"/>
        <v/>
      </c>
      <c r="DI1116" s="9" t="str">
        <f t="shared" si="897"/>
        <v/>
      </c>
      <c r="DT1116" s="9">
        <f>VLOOKUP(BG1116,ディレクトリID!A:B,2)</f>
        <v>407699</v>
      </c>
      <c r="DV1116" s="4" t="str">
        <f t="shared" si="898"/>
        <v>【ハンドル　FYXATION】</v>
      </c>
      <c r="DW1116" s="4" t="str">
        <f t="shared" si="899"/>
        <v>【ハンドル　FYXATION】</v>
      </c>
      <c r="DX1116" s="9">
        <f t="shared" si="900"/>
        <v>4</v>
      </c>
      <c r="DY1116" s="11"/>
      <c r="DZ1116" s="9" t="str">
        <f t="shared" si="909"/>
        <v>1</v>
      </c>
      <c r="EA1116" s="9" t="str">
        <f t="shared" si="909"/>
        <v>1</v>
      </c>
      <c r="EB1116" s="11"/>
      <c r="EC1116" s="11"/>
      <c r="ED1116" s="11"/>
      <c r="EE1116" s="9" t="str">
        <f t="shared" si="901"/>
        <v>0</v>
      </c>
      <c r="EO1116" s="5" t="s">
        <v>428</v>
      </c>
      <c r="EP1116" s="8" t="s">
        <v>429</v>
      </c>
      <c r="EQ1116" s="8" t="s">
        <v>429</v>
      </c>
      <c r="ER1116" s="8" t="s">
        <v>209</v>
      </c>
      <c r="ES1116" s="8" t="s">
        <v>430</v>
      </c>
      <c r="ET1116" s="9" t="str">
        <f t="shared" si="902"/>
        <v>2</v>
      </c>
      <c r="EU1116" s="11"/>
      <c r="EV1116" s="11"/>
      <c r="EW1116" s="11"/>
      <c r="EX1116" s="9" t="str">
        <f t="shared" si="910"/>
        <v>0</v>
      </c>
      <c r="EY1116" s="9" t="str">
        <f t="shared" si="910"/>
        <v>0</v>
      </c>
      <c r="EZ1116" s="11"/>
      <c r="FA1116" s="11"/>
      <c r="FB1116" s="9" t="str">
        <f t="shared" si="911"/>
        <v>0</v>
      </c>
      <c r="FC1116" s="9" t="str">
        <f t="shared" si="911"/>
        <v>0</v>
      </c>
      <c r="FD1116" s="9" t="str">
        <f t="shared" si="903"/>
        <v>1</v>
      </c>
      <c r="FE1116" s="9" t="str">
        <f t="shared" si="912"/>
        <v>1</v>
      </c>
      <c r="FF1116" s="9" t="str">
        <f t="shared" si="912"/>
        <v>1</v>
      </c>
      <c r="GJ1116" s="4" t="str">
        <f t="shared" si="906"/>
        <v>パーツ\ハンドル:ブランド\FYXATION</v>
      </c>
      <c r="GK1116" s="4" t="str">
        <f t="shared" si="904"/>
        <v>u:u</v>
      </c>
      <c r="GL1116" s="11"/>
      <c r="GM1116" s="4" t="str">
        <f t="shared" si="913"/>
        <v>::</v>
      </c>
      <c r="GN1116" s="4" t="str">
        <f t="shared" si="913"/>
        <v>::</v>
      </c>
      <c r="GO1116" s="4" t="str">
        <f t="shared" si="913"/>
        <v>::</v>
      </c>
      <c r="GP1116" s="4" t="str">
        <f t="shared" si="905"/>
        <v>1</v>
      </c>
    </row>
    <row r="1117" spans="1:198" ht="28" customHeight="1">
      <c r="A1117" s="5" t="s">
        <v>6005</v>
      </c>
      <c r="B1117" s="5" t="s">
        <v>6007</v>
      </c>
      <c r="C1117" s="5" t="s">
        <v>6005</v>
      </c>
      <c r="D1117" s="9" t="str">
        <f t="shared" si="878"/>
        <v>u</v>
      </c>
      <c r="E1117" s="9" t="str">
        <f t="shared" si="879"/>
        <v xml:space="preserve"> / （fyxationRODEOPursuitSILVER）</v>
      </c>
      <c r="F1117" s="9" t="str">
        <f t="shared" si="880"/>
        <v xml:space="preserve"> / （fyxationRODEOPursuitSILVER）</v>
      </c>
      <c r="G1117" s="5">
        <v>3990</v>
      </c>
      <c r="H1117" s="9">
        <f t="shared" si="881"/>
        <v>3990</v>
      </c>
      <c r="I1117" s="9" t="str">
        <f t="shared" si="882"/>
        <v>0</v>
      </c>
      <c r="J1117" s="9" t="str">
        <f t="shared" si="883"/>
        <v>1</v>
      </c>
      <c r="P1117" s="9" t="str">
        <f t="shared" si="884"/>
        <v>fyxationRODEOPursuitSILVER</v>
      </c>
      <c r="AI1117" s="9" t="str">
        <f t="shared" si="885"/>
        <v>http://image.rakuten.co.jp/brotures/cabinet/items/fyxation/pursuit-s.jpg</v>
      </c>
      <c r="AS1117" s="9" t="str">
        <f t="shared" si="907"/>
        <v>1</v>
      </c>
      <c r="AT1117" s="9" t="str">
        <f t="shared" si="907"/>
        <v>1</v>
      </c>
      <c r="AU1117" s="9" t="str">
        <f t="shared" si="886"/>
        <v>0</v>
      </c>
      <c r="AV1117" s="9" t="str">
        <f t="shared" si="887"/>
        <v>1</v>
      </c>
      <c r="AW1117" s="9" t="str">
        <f t="shared" si="908"/>
        <v>0</v>
      </c>
      <c r="AX1117" s="9" t="str">
        <f t="shared" si="908"/>
        <v>0</v>
      </c>
      <c r="AY1117" s="11"/>
      <c r="AZ1117" s="11"/>
      <c r="BA1117" s="11"/>
      <c r="BB1117" s="9" t="str">
        <f t="shared" si="888"/>
        <v>-1</v>
      </c>
      <c r="BC1117" s="9" t="str">
        <f t="shared" si="889"/>
        <v>0</v>
      </c>
      <c r="BG1117" s="5" t="s">
        <v>253</v>
      </c>
      <c r="BH1117" s="5" t="s">
        <v>1446</v>
      </c>
      <c r="CS1117" s="9" t="str">
        <f t="shared" si="890"/>
        <v>0</v>
      </c>
      <c r="CT1117" s="9" t="str">
        <f t="shared" si="891"/>
        <v>&lt;iframe src="http://www.rakuten.ne.jp/gold/brotures/spec/fyxation/pursuit-s.html" frameborder="0" id="spec-content" scrolling="no"&gt;&lt;/iframe&gt;</v>
      </c>
      <c r="CU1117" s="9" t="str">
        <f t="shared" si="892"/>
        <v/>
      </c>
      <c r="CV1117" s="9" t="str">
        <f t="shared" si="893"/>
        <v>&lt;div class="row-fluid"&gt;&lt;iframe src="http://www.rakuten.ne.jp/gold/brotures/items/fyxation/pursuit-s.html" frameborder="0" id="skin-product" scrolling="no"&gt;&lt;/iframe&gt;&lt;/div&gt;</v>
      </c>
      <c r="CW1117" s="11" t="str">
        <f t="shared" si="894"/>
        <v/>
      </c>
      <c r="CX1117" t="s">
        <v>6005</v>
      </c>
      <c r="CY1117" s="9" t="str">
        <f t="shared" si="895"/>
        <v>0</v>
      </c>
      <c r="CZ1117" s="11"/>
      <c r="DA1117" s="11"/>
      <c r="DB1117" s="11"/>
      <c r="DC1117" s="11"/>
      <c r="DD1117" s="9" t="str">
        <f t="shared" si="896"/>
        <v/>
      </c>
      <c r="DI1117" s="9" t="str">
        <f t="shared" si="897"/>
        <v/>
      </c>
      <c r="DT1117" s="9">
        <f>VLOOKUP(BG1117,ディレクトリID!A:B,2)</f>
        <v>407699</v>
      </c>
      <c r="DV1117" s="4" t="str">
        <f t="shared" si="898"/>
        <v>【ハンドル　FYXATION】</v>
      </c>
      <c r="DW1117" s="4" t="str">
        <f t="shared" si="899"/>
        <v>【ハンドル　FYXATION】</v>
      </c>
      <c r="DX1117" s="9">
        <f t="shared" si="900"/>
        <v>4</v>
      </c>
      <c r="DY1117" s="11"/>
      <c r="DZ1117" s="9" t="str">
        <f t="shared" si="909"/>
        <v>1</v>
      </c>
      <c r="EA1117" s="9" t="str">
        <f t="shared" si="909"/>
        <v>1</v>
      </c>
      <c r="EB1117" s="11"/>
      <c r="EC1117" s="11"/>
      <c r="ED1117" s="11"/>
      <c r="EE1117" s="9" t="str">
        <f t="shared" si="901"/>
        <v>0</v>
      </c>
      <c r="EO1117" s="5" t="s">
        <v>428</v>
      </c>
      <c r="EP1117" s="8" t="s">
        <v>429</v>
      </c>
      <c r="EQ1117" s="8" t="s">
        <v>429</v>
      </c>
      <c r="ER1117" s="8" t="s">
        <v>209</v>
      </c>
      <c r="ES1117" s="8" t="s">
        <v>430</v>
      </c>
      <c r="ET1117" s="9" t="str">
        <f t="shared" si="902"/>
        <v>2</v>
      </c>
      <c r="EU1117" s="11"/>
      <c r="EV1117" s="11"/>
      <c r="EW1117" s="11"/>
      <c r="EX1117" s="9" t="str">
        <f t="shared" si="910"/>
        <v>0</v>
      </c>
      <c r="EY1117" s="9" t="str">
        <f t="shared" si="910"/>
        <v>0</v>
      </c>
      <c r="EZ1117" s="11"/>
      <c r="FA1117" s="11"/>
      <c r="FB1117" s="9" t="str">
        <f t="shared" si="911"/>
        <v>0</v>
      </c>
      <c r="FC1117" s="9" t="str">
        <f t="shared" si="911"/>
        <v>0</v>
      </c>
      <c r="FD1117" s="9" t="str">
        <f t="shared" si="903"/>
        <v>1</v>
      </c>
      <c r="FE1117" s="9" t="str">
        <f t="shared" si="912"/>
        <v>1</v>
      </c>
      <c r="FF1117" s="9" t="str">
        <f t="shared" si="912"/>
        <v>1</v>
      </c>
      <c r="GJ1117" s="4" t="str">
        <f t="shared" si="906"/>
        <v>パーツ\ハンドル:ブランド\FYXATION</v>
      </c>
      <c r="GK1117" s="4" t="str">
        <f t="shared" si="904"/>
        <v>u:u</v>
      </c>
      <c r="GL1117" s="11"/>
      <c r="GM1117" s="4" t="str">
        <f t="shared" si="913"/>
        <v>::</v>
      </c>
      <c r="GN1117" s="4" t="str">
        <f t="shared" si="913"/>
        <v>::</v>
      </c>
      <c r="GO1117" s="4" t="str">
        <f t="shared" si="913"/>
        <v>::</v>
      </c>
      <c r="GP1117" s="4" t="str">
        <f t="shared" si="905"/>
        <v>1</v>
      </c>
    </row>
    <row r="1118" spans="1:198" ht="28" customHeight="1">
      <c r="A1118" s="5" t="s">
        <v>6011</v>
      </c>
      <c r="B1118" s="5" t="s">
        <v>6013</v>
      </c>
      <c r="C1118" s="5" t="s">
        <v>6011</v>
      </c>
      <c r="D1118" s="9" t="str">
        <f t="shared" si="878"/>
        <v>u</v>
      </c>
      <c r="E1118" s="9" t="str">
        <f t="shared" si="879"/>
        <v xml:space="preserve"> / （fyxationRODEOPursuitWHITE）</v>
      </c>
      <c r="F1118" s="9" t="str">
        <f t="shared" si="880"/>
        <v xml:space="preserve"> / （fyxationRODEOPursuitWHITE）</v>
      </c>
      <c r="G1118" s="5">
        <v>3990</v>
      </c>
      <c r="H1118" s="9">
        <f t="shared" si="881"/>
        <v>3990</v>
      </c>
      <c r="I1118" s="9" t="str">
        <f t="shared" si="882"/>
        <v>0</v>
      </c>
      <c r="J1118" s="9" t="str">
        <f t="shared" si="883"/>
        <v>1</v>
      </c>
      <c r="P1118" s="9" t="str">
        <f t="shared" si="884"/>
        <v>fyxationRODEOPursuitWHITE</v>
      </c>
      <c r="AI1118" s="9" t="str">
        <f t="shared" si="885"/>
        <v>http://image.rakuten.co.jp/brotures/cabinet/items/fyxation/pursuit-w.jpg</v>
      </c>
      <c r="AS1118" s="9" t="str">
        <f t="shared" si="907"/>
        <v>1</v>
      </c>
      <c r="AT1118" s="9" t="str">
        <f t="shared" si="907"/>
        <v>1</v>
      </c>
      <c r="AU1118" s="9" t="str">
        <f t="shared" si="886"/>
        <v>0</v>
      </c>
      <c r="AV1118" s="9" t="str">
        <f t="shared" si="887"/>
        <v>1</v>
      </c>
      <c r="AW1118" s="9" t="str">
        <f t="shared" si="908"/>
        <v>0</v>
      </c>
      <c r="AX1118" s="9" t="str">
        <f t="shared" si="908"/>
        <v>0</v>
      </c>
      <c r="AY1118" s="11"/>
      <c r="AZ1118" s="11"/>
      <c r="BA1118" s="11"/>
      <c r="BB1118" s="9" t="str">
        <f t="shared" si="888"/>
        <v>-1</v>
      </c>
      <c r="BC1118" s="9" t="str">
        <f t="shared" si="889"/>
        <v>0</v>
      </c>
      <c r="BG1118" s="5" t="s">
        <v>253</v>
      </c>
      <c r="BH1118" s="5" t="s">
        <v>1446</v>
      </c>
      <c r="CS1118" s="9" t="str">
        <f t="shared" si="890"/>
        <v>0</v>
      </c>
      <c r="CT1118" s="9" t="str">
        <f t="shared" si="891"/>
        <v>&lt;iframe src="http://www.rakuten.ne.jp/gold/brotures/spec/fyxation/pursuit-w.html" frameborder="0" id="spec-content" scrolling="no"&gt;&lt;/iframe&gt;</v>
      </c>
      <c r="CU1118" s="9" t="str">
        <f t="shared" si="892"/>
        <v/>
      </c>
      <c r="CV1118" s="9" t="str">
        <f t="shared" si="893"/>
        <v>&lt;div class="row-fluid"&gt;&lt;iframe src="http://www.rakuten.ne.jp/gold/brotures/items/fyxation/pursuit-w.html" frameborder="0" id="skin-product" scrolling="no"&gt;&lt;/iframe&gt;&lt;/div&gt;</v>
      </c>
      <c r="CW1118" s="11" t="str">
        <f t="shared" si="894"/>
        <v/>
      </c>
      <c r="CX1118" t="s">
        <v>6011</v>
      </c>
      <c r="CY1118" s="9" t="str">
        <f t="shared" si="895"/>
        <v>0</v>
      </c>
      <c r="CZ1118" s="11"/>
      <c r="DA1118" s="11"/>
      <c r="DB1118" s="11"/>
      <c r="DC1118" s="11"/>
      <c r="DD1118" s="9" t="str">
        <f t="shared" si="896"/>
        <v/>
      </c>
      <c r="DI1118" s="9" t="str">
        <f t="shared" si="897"/>
        <v/>
      </c>
      <c r="DT1118" s="9">
        <f>VLOOKUP(BG1118,ディレクトリID!A:B,2)</f>
        <v>407699</v>
      </c>
      <c r="DV1118" s="4" t="str">
        <f t="shared" si="898"/>
        <v>【ハンドル　FYXATION】</v>
      </c>
      <c r="DW1118" s="4" t="str">
        <f t="shared" si="899"/>
        <v>【ハンドル　FYXATION】</v>
      </c>
      <c r="DX1118" s="9">
        <f t="shared" si="900"/>
        <v>4</v>
      </c>
      <c r="DY1118" s="11"/>
      <c r="DZ1118" s="9" t="str">
        <f t="shared" si="909"/>
        <v>1</v>
      </c>
      <c r="EA1118" s="9" t="str">
        <f t="shared" si="909"/>
        <v>1</v>
      </c>
      <c r="EB1118" s="11"/>
      <c r="EC1118" s="11"/>
      <c r="ED1118" s="11"/>
      <c r="EE1118" s="9" t="str">
        <f t="shared" si="901"/>
        <v>0</v>
      </c>
      <c r="EO1118" s="5" t="s">
        <v>428</v>
      </c>
      <c r="EP1118" s="8" t="s">
        <v>429</v>
      </c>
      <c r="EQ1118" s="8" t="s">
        <v>429</v>
      </c>
      <c r="ER1118" s="8" t="s">
        <v>209</v>
      </c>
      <c r="ES1118" s="8" t="s">
        <v>430</v>
      </c>
      <c r="ET1118" s="9" t="str">
        <f t="shared" si="902"/>
        <v>2</v>
      </c>
      <c r="EU1118" s="11"/>
      <c r="EV1118" s="11"/>
      <c r="EW1118" s="11"/>
      <c r="EX1118" s="9" t="str">
        <f t="shared" si="910"/>
        <v>0</v>
      </c>
      <c r="EY1118" s="9" t="str">
        <f t="shared" si="910"/>
        <v>0</v>
      </c>
      <c r="EZ1118" s="11"/>
      <c r="FA1118" s="11"/>
      <c r="FB1118" s="9" t="str">
        <f t="shared" si="911"/>
        <v>0</v>
      </c>
      <c r="FC1118" s="9" t="str">
        <f t="shared" si="911"/>
        <v>0</v>
      </c>
      <c r="FD1118" s="9" t="str">
        <f t="shared" si="903"/>
        <v>1</v>
      </c>
      <c r="FE1118" s="9" t="str">
        <f t="shared" si="912"/>
        <v>1</v>
      </c>
      <c r="FF1118" s="9" t="str">
        <f t="shared" si="912"/>
        <v>1</v>
      </c>
      <c r="GJ1118" s="4" t="str">
        <f t="shared" si="906"/>
        <v>パーツ\ハンドル:ブランド\FYXATION</v>
      </c>
      <c r="GK1118" s="4" t="str">
        <f t="shared" si="904"/>
        <v>u:u</v>
      </c>
      <c r="GL1118" s="11"/>
      <c r="GM1118" s="4" t="str">
        <f t="shared" si="913"/>
        <v>::</v>
      </c>
      <c r="GN1118" s="4" t="str">
        <f t="shared" si="913"/>
        <v>::</v>
      </c>
      <c r="GO1118" s="4" t="str">
        <f t="shared" si="913"/>
        <v>::</v>
      </c>
      <c r="GP1118" s="4" t="str">
        <f t="shared" si="905"/>
        <v>1</v>
      </c>
    </row>
    <row r="1119" spans="1:198" ht="28" customHeight="1">
      <c r="A1119" s="5" t="s">
        <v>6017</v>
      </c>
      <c r="B1119" s="5" t="s">
        <v>6019</v>
      </c>
      <c r="C1119" s="5" t="s">
        <v>6017</v>
      </c>
      <c r="D1119" s="9" t="str">
        <f t="shared" si="878"/>
        <v>u</v>
      </c>
      <c r="E1119" s="9" t="str">
        <f t="shared" si="879"/>
        <v xml:space="preserve"> / （ODIプッシュインプラグ）</v>
      </c>
      <c r="F1119" s="9" t="str">
        <f t="shared" si="880"/>
        <v xml:space="preserve"> / （ODIプッシュインプラグ）</v>
      </c>
      <c r="G1119" s="5">
        <v>452</v>
      </c>
      <c r="H1119" s="9">
        <f t="shared" si="881"/>
        <v>452</v>
      </c>
      <c r="I1119" s="9" t="str">
        <f t="shared" si="882"/>
        <v>0</v>
      </c>
      <c r="J1119" s="9" t="str">
        <f t="shared" si="883"/>
        <v>1</v>
      </c>
      <c r="P1119" s="9" t="str">
        <f t="shared" si="884"/>
        <v>ODIプッシュインプラグ</v>
      </c>
      <c r="AI1119" s="9" t="str">
        <f t="shared" si="885"/>
        <v>http://image.rakuten.co.jp/brotures/cabinet/items/odi/pushin.jpg</v>
      </c>
      <c r="AS1119" s="9" t="str">
        <f t="shared" si="907"/>
        <v>1</v>
      </c>
      <c r="AT1119" s="9" t="str">
        <f t="shared" si="907"/>
        <v>1</v>
      </c>
      <c r="AU1119" s="9" t="str">
        <f t="shared" si="886"/>
        <v>0</v>
      </c>
      <c r="AV1119" s="9" t="str">
        <f t="shared" si="887"/>
        <v>1</v>
      </c>
      <c r="AW1119" s="9" t="str">
        <f t="shared" si="908"/>
        <v>0</v>
      </c>
      <c r="AX1119" s="9" t="str">
        <f t="shared" si="908"/>
        <v>0</v>
      </c>
      <c r="AY1119" s="11"/>
      <c r="AZ1119" s="11"/>
      <c r="BA1119" s="11"/>
      <c r="BB1119" s="9" t="str">
        <f t="shared" si="888"/>
        <v>-1</v>
      </c>
      <c r="BC1119" s="9" t="str">
        <f t="shared" si="889"/>
        <v>0</v>
      </c>
      <c r="BG1119" s="5" t="s">
        <v>241</v>
      </c>
      <c r="BH1119" s="5" t="s">
        <v>8510</v>
      </c>
      <c r="CS1119" s="9" t="str">
        <f t="shared" si="890"/>
        <v>0</v>
      </c>
      <c r="CT1119" s="9" t="str">
        <f t="shared" si="891"/>
        <v>&lt;iframe src="http://www.rakuten.ne.jp/gold/brotures/spec/odi/pushin.html" frameborder="0" id="spec-content" scrolling="no"&gt;&lt;/iframe&gt;</v>
      </c>
      <c r="CU1119" s="9" t="str">
        <f t="shared" si="892"/>
        <v/>
      </c>
      <c r="CV1119" s="9" t="str">
        <f t="shared" si="893"/>
        <v>&lt;div class="row-fluid"&gt;&lt;iframe src="http://www.rakuten.ne.jp/gold/brotures/items/odi/pushin.html" frameborder="0" id="skin-product" scrolling="no"&gt;&lt;/iframe&gt;&lt;/div&gt;</v>
      </c>
      <c r="CW1119" s="11" t="str">
        <f t="shared" si="894"/>
        <v/>
      </c>
      <c r="CX1119" t="s">
        <v>6017</v>
      </c>
      <c r="CY1119" s="9" t="str">
        <f t="shared" si="895"/>
        <v>0</v>
      </c>
      <c r="CZ1119" s="11"/>
      <c r="DA1119" s="11"/>
      <c r="DB1119" s="11"/>
      <c r="DC1119" s="11"/>
      <c r="DD1119" s="9" t="str">
        <f t="shared" si="896"/>
        <v/>
      </c>
      <c r="DI1119" s="9" t="str">
        <f t="shared" si="897"/>
        <v/>
      </c>
      <c r="DT1119" s="9">
        <f>VLOOKUP(BG1119,ディレクトリID!A:B,2)</f>
        <v>563161</v>
      </c>
      <c r="DV1119" s="4" t="str">
        <f t="shared" si="898"/>
        <v>【バーテープ＆グリップ　ODI】</v>
      </c>
      <c r="DW1119" s="4" t="str">
        <f t="shared" si="899"/>
        <v>【バーテープ＆グリップ　ODI】</v>
      </c>
      <c r="DX1119" s="9">
        <f t="shared" si="900"/>
        <v>4</v>
      </c>
      <c r="DY1119" s="11"/>
      <c r="DZ1119" s="9" t="str">
        <f t="shared" si="909"/>
        <v>1</v>
      </c>
      <c r="EA1119" s="9" t="str">
        <f t="shared" si="909"/>
        <v>1</v>
      </c>
      <c r="EB1119" s="11"/>
      <c r="EC1119" s="11"/>
      <c r="ED1119" s="11"/>
      <c r="EE1119" s="9" t="str">
        <f t="shared" si="901"/>
        <v>0</v>
      </c>
      <c r="EO1119" s="5" t="s">
        <v>428</v>
      </c>
      <c r="EP1119" s="8" t="s">
        <v>429</v>
      </c>
      <c r="EQ1119" s="8" t="s">
        <v>429</v>
      </c>
      <c r="ER1119" s="8" t="s">
        <v>209</v>
      </c>
      <c r="ES1119" s="8" t="s">
        <v>430</v>
      </c>
      <c r="ET1119" s="9" t="str">
        <f t="shared" si="902"/>
        <v>2</v>
      </c>
      <c r="EU1119" s="11"/>
      <c r="EV1119" s="11"/>
      <c r="EW1119" s="11"/>
      <c r="EX1119" s="9" t="str">
        <f t="shared" si="910"/>
        <v>0</v>
      </c>
      <c r="EY1119" s="9" t="str">
        <f t="shared" si="910"/>
        <v>0</v>
      </c>
      <c r="EZ1119" s="11"/>
      <c r="FA1119" s="11"/>
      <c r="FB1119" s="9" t="str">
        <f t="shared" si="911"/>
        <v>0</v>
      </c>
      <c r="FC1119" s="9" t="str">
        <f t="shared" si="911"/>
        <v>0</v>
      </c>
      <c r="FD1119" s="9" t="str">
        <f t="shared" si="903"/>
        <v>1</v>
      </c>
      <c r="FE1119" s="9" t="str">
        <f t="shared" si="912"/>
        <v>1</v>
      </c>
      <c r="FF1119" s="9" t="str">
        <f t="shared" si="912"/>
        <v>1</v>
      </c>
      <c r="GJ1119" s="4" t="str">
        <f t="shared" si="906"/>
        <v>パーツ\バーテープ＆グリップ:ブランド\ODI</v>
      </c>
      <c r="GK1119" s="4" t="str">
        <f t="shared" si="904"/>
        <v>u:u</v>
      </c>
      <c r="GL1119" s="11"/>
      <c r="GM1119" s="4" t="str">
        <f t="shared" si="913"/>
        <v>::</v>
      </c>
      <c r="GN1119" s="4" t="str">
        <f t="shared" si="913"/>
        <v>::</v>
      </c>
      <c r="GO1119" s="4" t="str">
        <f t="shared" si="913"/>
        <v>::</v>
      </c>
      <c r="GP1119" s="4" t="str">
        <f t="shared" si="905"/>
        <v>1</v>
      </c>
    </row>
    <row r="1120" spans="1:198" ht="28" customHeight="1">
      <c r="A1120" s="5" t="s">
        <v>6023</v>
      </c>
      <c r="B1120" s="5" t="s">
        <v>6025</v>
      </c>
      <c r="C1120" s="5" t="s">
        <v>6023</v>
      </c>
      <c r="D1120" s="9" t="str">
        <f t="shared" si="878"/>
        <v>u</v>
      </c>
      <c r="E1120" s="9" t="str">
        <f t="shared" si="879"/>
        <v xml:space="preserve"> / （selleITALIAQBIK）</v>
      </c>
      <c r="F1120" s="9" t="str">
        <f t="shared" si="880"/>
        <v xml:space="preserve"> / （selleITALIAQBIK）</v>
      </c>
      <c r="G1120" s="5">
        <v>2898</v>
      </c>
      <c r="H1120" s="9">
        <f t="shared" si="881"/>
        <v>2898</v>
      </c>
      <c r="I1120" s="9" t="str">
        <f t="shared" si="882"/>
        <v>0</v>
      </c>
      <c r="J1120" s="9" t="str">
        <f t="shared" si="883"/>
        <v>1</v>
      </c>
      <c r="P1120" s="9" t="str">
        <f t="shared" si="884"/>
        <v>selleITALIAQBIK</v>
      </c>
      <c r="AI1120" s="9" t="str">
        <f t="shared" si="885"/>
        <v>http://image.rakuten.co.jp/brotures/cabinet/items/selleitalia/q_bike.jpg</v>
      </c>
      <c r="AS1120" s="9" t="str">
        <f t="shared" si="907"/>
        <v>1</v>
      </c>
      <c r="AT1120" s="9" t="str">
        <f t="shared" si="907"/>
        <v>1</v>
      </c>
      <c r="AU1120" s="9" t="str">
        <f t="shared" si="886"/>
        <v>0</v>
      </c>
      <c r="AV1120" s="9" t="str">
        <f t="shared" si="887"/>
        <v>1</v>
      </c>
      <c r="AW1120" s="9" t="str">
        <f t="shared" si="908"/>
        <v>0</v>
      </c>
      <c r="AX1120" s="9" t="str">
        <f t="shared" si="908"/>
        <v>0</v>
      </c>
      <c r="AY1120" s="11"/>
      <c r="AZ1120" s="11"/>
      <c r="BA1120" s="11"/>
      <c r="BB1120" s="9" t="str">
        <f t="shared" si="888"/>
        <v>-1</v>
      </c>
      <c r="BC1120" s="9" t="str">
        <f t="shared" si="889"/>
        <v>0</v>
      </c>
      <c r="BG1120" s="5" t="s">
        <v>316</v>
      </c>
      <c r="BH1120" s="5" t="s">
        <v>1295</v>
      </c>
      <c r="CS1120" s="9" t="str">
        <f t="shared" si="890"/>
        <v>0</v>
      </c>
      <c r="CT1120" s="9" t="str">
        <f t="shared" si="891"/>
        <v>&lt;iframe src="http://www.rakuten.ne.jp/gold/brotures/spec/selleitalia/q_bike.html" frameborder="0" id="spec-content" scrolling="no"&gt;&lt;/iframe&gt;</v>
      </c>
      <c r="CU1120" s="9" t="str">
        <f t="shared" si="892"/>
        <v/>
      </c>
      <c r="CV1120" s="9" t="str">
        <f t="shared" si="893"/>
        <v>&lt;div class="row-fluid"&gt;&lt;iframe src="http://www.rakuten.ne.jp/gold/brotures/items/selleitalia/q_bike.html" frameborder="0" id="skin-product" scrolling="no"&gt;&lt;/iframe&gt;&lt;/div&gt;</v>
      </c>
      <c r="CW1120" s="11" t="str">
        <f t="shared" si="894"/>
        <v/>
      </c>
      <c r="CX1120" t="s">
        <v>6023</v>
      </c>
      <c r="CY1120" s="9" t="str">
        <f t="shared" si="895"/>
        <v>0</v>
      </c>
      <c r="CZ1120" s="11"/>
      <c r="DA1120" s="11"/>
      <c r="DB1120" s="11"/>
      <c r="DC1120" s="11"/>
      <c r="DD1120" s="9" t="str">
        <f t="shared" si="896"/>
        <v/>
      </c>
      <c r="DI1120" s="9" t="str">
        <f t="shared" si="897"/>
        <v/>
      </c>
      <c r="DT1120" s="9">
        <f>VLOOKUP(BG1120,ディレクトリID!A:B,2)</f>
        <v>563161</v>
      </c>
      <c r="DV1120" s="4" t="str">
        <f t="shared" si="898"/>
        <v>【サドル　selleITALIA】</v>
      </c>
      <c r="DW1120" s="4" t="str">
        <f t="shared" si="899"/>
        <v>【サドル　selleITALIA】</v>
      </c>
      <c r="DX1120" s="9">
        <f t="shared" si="900"/>
        <v>4</v>
      </c>
      <c r="DY1120" s="11"/>
      <c r="DZ1120" s="9" t="str">
        <f t="shared" si="909"/>
        <v>1</v>
      </c>
      <c r="EA1120" s="9" t="str">
        <f t="shared" si="909"/>
        <v>1</v>
      </c>
      <c r="EB1120" s="11"/>
      <c r="EC1120" s="11"/>
      <c r="ED1120" s="11"/>
      <c r="EE1120" s="9" t="str">
        <f t="shared" si="901"/>
        <v>0</v>
      </c>
      <c r="EO1120" s="5" t="s">
        <v>428</v>
      </c>
      <c r="EP1120" s="8" t="s">
        <v>429</v>
      </c>
      <c r="EQ1120" s="8" t="s">
        <v>429</v>
      </c>
      <c r="ER1120" s="8" t="s">
        <v>209</v>
      </c>
      <c r="ES1120" s="8" t="s">
        <v>430</v>
      </c>
      <c r="ET1120" s="9" t="str">
        <f t="shared" si="902"/>
        <v>2</v>
      </c>
      <c r="EU1120" s="11"/>
      <c r="EV1120" s="11"/>
      <c r="EW1120" s="11"/>
      <c r="EX1120" s="9" t="str">
        <f t="shared" si="910"/>
        <v>0</v>
      </c>
      <c r="EY1120" s="9" t="str">
        <f t="shared" si="910"/>
        <v>0</v>
      </c>
      <c r="EZ1120" s="11"/>
      <c r="FA1120" s="11"/>
      <c r="FB1120" s="9" t="str">
        <f t="shared" si="911"/>
        <v>0</v>
      </c>
      <c r="FC1120" s="9" t="str">
        <f t="shared" si="911"/>
        <v>0</v>
      </c>
      <c r="FD1120" s="9" t="str">
        <f t="shared" si="903"/>
        <v>1</v>
      </c>
      <c r="FE1120" s="9" t="str">
        <f t="shared" si="912"/>
        <v>1</v>
      </c>
      <c r="FF1120" s="9" t="str">
        <f t="shared" si="912"/>
        <v>1</v>
      </c>
      <c r="GJ1120" s="4" t="str">
        <f t="shared" si="906"/>
        <v>パーツ\サドル:ブランド\selleITALIA</v>
      </c>
      <c r="GK1120" s="4" t="str">
        <f t="shared" si="904"/>
        <v>u:u</v>
      </c>
      <c r="GL1120" s="11"/>
      <c r="GM1120" s="4" t="str">
        <f t="shared" si="913"/>
        <v>::</v>
      </c>
      <c r="GN1120" s="4" t="str">
        <f t="shared" si="913"/>
        <v>::</v>
      </c>
      <c r="GO1120" s="4" t="str">
        <f t="shared" si="913"/>
        <v>::</v>
      </c>
      <c r="GP1120" s="4" t="str">
        <f t="shared" si="905"/>
        <v>1</v>
      </c>
    </row>
    <row r="1121" spans="1:198" ht="28" customHeight="1">
      <c r="A1121" s="5" t="s">
        <v>6029</v>
      </c>
      <c r="B1121" s="5" t="s">
        <v>6031</v>
      </c>
      <c r="C1121" s="5" t="s">
        <v>6029</v>
      </c>
      <c r="D1121" s="9" t="str">
        <f t="shared" si="878"/>
        <v>u</v>
      </c>
      <c r="E1121" s="9" t="str">
        <f t="shared" si="879"/>
        <v xml:space="preserve"> / （selleITALIAQBIKFLOW）</v>
      </c>
      <c r="F1121" s="9" t="str">
        <f t="shared" si="880"/>
        <v xml:space="preserve"> / （selleITALIAQBIKFLOW）</v>
      </c>
      <c r="G1121" s="5">
        <v>3139</v>
      </c>
      <c r="H1121" s="9">
        <f t="shared" si="881"/>
        <v>3139</v>
      </c>
      <c r="I1121" s="9" t="str">
        <f t="shared" si="882"/>
        <v>0</v>
      </c>
      <c r="J1121" s="9" t="str">
        <f t="shared" si="883"/>
        <v>1</v>
      </c>
      <c r="P1121" s="9" t="str">
        <f t="shared" si="884"/>
        <v>selleITALIAQBIKFLOW</v>
      </c>
      <c r="AI1121" s="9" t="str">
        <f t="shared" si="885"/>
        <v>http://image.rakuten.co.jp/brotures/cabinet/items/selleitalia/q_bike_flow.jpg</v>
      </c>
      <c r="AS1121" s="9" t="str">
        <f t="shared" si="907"/>
        <v>1</v>
      </c>
      <c r="AT1121" s="9" t="str">
        <f t="shared" si="907"/>
        <v>1</v>
      </c>
      <c r="AU1121" s="9" t="str">
        <f t="shared" si="886"/>
        <v>0</v>
      </c>
      <c r="AV1121" s="9" t="str">
        <f t="shared" si="887"/>
        <v>1</v>
      </c>
      <c r="AW1121" s="9" t="str">
        <f t="shared" si="908"/>
        <v>0</v>
      </c>
      <c r="AX1121" s="9" t="str">
        <f t="shared" si="908"/>
        <v>0</v>
      </c>
      <c r="AY1121" s="11"/>
      <c r="AZ1121" s="11"/>
      <c r="BA1121" s="11"/>
      <c r="BB1121" s="9" t="str">
        <f t="shared" si="888"/>
        <v>-1</v>
      </c>
      <c r="BC1121" s="9" t="str">
        <f t="shared" si="889"/>
        <v>0</v>
      </c>
      <c r="BG1121" s="5" t="s">
        <v>316</v>
      </c>
      <c r="BH1121" s="5" t="s">
        <v>1295</v>
      </c>
      <c r="CS1121" s="9" t="str">
        <f t="shared" si="890"/>
        <v>0</v>
      </c>
      <c r="CT1121" s="9" t="str">
        <f t="shared" si="891"/>
        <v>&lt;iframe src="http://www.rakuten.ne.jp/gold/brotures/spec/selleitalia/q_bike_flow.html" frameborder="0" id="spec-content" scrolling="no"&gt;&lt;/iframe&gt;</v>
      </c>
      <c r="CU1121" s="9" t="str">
        <f t="shared" si="892"/>
        <v/>
      </c>
      <c r="CV1121" s="9" t="str">
        <f t="shared" si="893"/>
        <v>&lt;div class="row-fluid"&gt;&lt;iframe src="http://www.rakuten.ne.jp/gold/brotures/items/selleitalia/q_bike_flow.html" frameborder="0" id="skin-product" scrolling="no"&gt;&lt;/iframe&gt;&lt;/div&gt;</v>
      </c>
      <c r="CW1121" s="11" t="str">
        <f t="shared" si="894"/>
        <v/>
      </c>
      <c r="CX1121" t="s">
        <v>6029</v>
      </c>
      <c r="CY1121" s="9" t="str">
        <f t="shared" si="895"/>
        <v>0</v>
      </c>
      <c r="CZ1121" s="11"/>
      <c r="DA1121" s="11"/>
      <c r="DB1121" s="11"/>
      <c r="DC1121" s="11"/>
      <c r="DD1121" s="9" t="str">
        <f t="shared" si="896"/>
        <v/>
      </c>
      <c r="DI1121" s="9" t="str">
        <f t="shared" si="897"/>
        <v/>
      </c>
      <c r="DT1121" s="9">
        <f>VLOOKUP(BG1121,ディレクトリID!A:B,2)</f>
        <v>563161</v>
      </c>
      <c r="DV1121" s="4" t="str">
        <f t="shared" si="898"/>
        <v>【サドル　selleITALIA】</v>
      </c>
      <c r="DW1121" s="4" t="str">
        <f t="shared" si="899"/>
        <v>【サドル　selleITALIA】</v>
      </c>
      <c r="DX1121" s="9">
        <f t="shared" si="900"/>
        <v>4</v>
      </c>
      <c r="DY1121" s="11"/>
      <c r="DZ1121" s="9" t="str">
        <f t="shared" si="909"/>
        <v>1</v>
      </c>
      <c r="EA1121" s="9" t="str">
        <f t="shared" si="909"/>
        <v>1</v>
      </c>
      <c r="EB1121" s="11"/>
      <c r="EC1121" s="11"/>
      <c r="ED1121" s="11"/>
      <c r="EE1121" s="9" t="str">
        <f t="shared" si="901"/>
        <v>0</v>
      </c>
      <c r="EO1121" s="5" t="s">
        <v>428</v>
      </c>
      <c r="EP1121" s="8" t="s">
        <v>429</v>
      </c>
      <c r="EQ1121" s="8" t="s">
        <v>429</v>
      </c>
      <c r="ER1121" s="8" t="s">
        <v>209</v>
      </c>
      <c r="ES1121" s="8" t="s">
        <v>430</v>
      </c>
      <c r="ET1121" s="9" t="str">
        <f t="shared" si="902"/>
        <v>2</v>
      </c>
      <c r="EU1121" s="11"/>
      <c r="EV1121" s="11"/>
      <c r="EW1121" s="11"/>
      <c r="EX1121" s="9" t="str">
        <f t="shared" si="910"/>
        <v>0</v>
      </c>
      <c r="EY1121" s="9" t="str">
        <f t="shared" si="910"/>
        <v>0</v>
      </c>
      <c r="EZ1121" s="11"/>
      <c r="FA1121" s="11"/>
      <c r="FB1121" s="9" t="str">
        <f t="shared" si="911"/>
        <v>0</v>
      </c>
      <c r="FC1121" s="9" t="str">
        <f t="shared" si="911"/>
        <v>0</v>
      </c>
      <c r="FD1121" s="9" t="str">
        <f t="shared" si="903"/>
        <v>1</v>
      </c>
      <c r="FE1121" s="9" t="str">
        <f t="shared" si="912"/>
        <v>1</v>
      </c>
      <c r="FF1121" s="9" t="str">
        <f t="shared" si="912"/>
        <v>1</v>
      </c>
      <c r="GJ1121" s="4" t="str">
        <f t="shared" si="906"/>
        <v>パーツ\サドル:ブランド\selleITALIA</v>
      </c>
      <c r="GK1121" s="4" t="str">
        <f t="shared" si="904"/>
        <v>u:u</v>
      </c>
      <c r="GL1121" s="11"/>
      <c r="GM1121" s="4" t="str">
        <f t="shared" si="913"/>
        <v>::</v>
      </c>
      <c r="GN1121" s="4" t="str">
        <f t="shared" si="913"/>
        <v>::</v>
      </c>
      <c r="GO1121" s="4" t="str">
        <f t="shared" si="913"/>
        <v>::</v>
      </c>
      <c r="GP1121" s="4" t="str">
        <f t="shared" si="905"/>
        <v>1</v>
      </c>
    </row>
    <row r="1122" spans="1:198" ht="28" customHeight="1">
      <c r="A1122" s="5" t="s">
        <v>6035</v>
      </c>
      <c r="B1122" s="5" t="s">
        <v>6037</v>
      </c>
      <c r="C1122" s="5" t="s">
        <v>6035</v>
      </c>
      <c r="D1122" s="9" t="str">
        <f t="shared" si="878"/>
        <v>u</v>
      </c>
      <c r="E1122" s="9" t="str">
        <f t="shared" si="879"/>
        <v xml:space="preserve"> / （ALEXRIMS700Cダブルウォールアルミリム）</v>
      </c>
      <c r="F1122" s="9" t="str">
        <f t="shared" si="880"/>
        <v xml:space="preserve"> / （ALEXRIMS700Cダブルウォールアルミリム）</v>
      </c>
      <c r="G1122" s="5">
        <v>4940</v>
      </c>
      <c r="H1122" s="9">
        <f t="shared" si="881"/>
        <v>4940</v>
      </c>
      <c r="I1122" s="9" t="str">
        <f t="shared" si="882"/>
        <v>0</v>
      </c>
      <c r="J1122" s="9" t="str">
        <f t="shared" si="883"/>
        <v>1</v>
      </c>
      <c r="P1122" s="9" t="str">
        <f t="shared" si="884"/>
        <v>ALEXRIMS700Cダブルウォールアルミリム</v>
      </c>
      <c r="AI1122" s="9" t="str">
        <f t="shared" si="885"/>
        <v>http://image.rakuten.co.jp/brotures/cabinet/items/alexrims/r_390.jpg</v>
      </c>
      <c r="AS1122" s="9" t="str">
        <f t="shared" ref="AS1122:AT1141" si="914">IF($A1122&lt;&gt;"","1","")</f>
        <v>1</v>
      </c>
      <c r="AT1122" s="9" t="str">
        <f t="shared" si="914"/>
        <v>1</v>
      </c>
      <c r="AU1122" s="9" t="str">
        <f t="shared" si="886"/>
        <v>0</v>
      </c>
      <c r="AV1122" s="9" t="str">
        <f t="shared" si="887"/>
        <v>1</v>
      </c>
      <c r="AW1122" s="9" t="str">
        <f t="shared" ref="AW1122:AX1141" si="915">IF($A1122&lt;&gt;"","0","")</f>
        <v>0</v>
      </c>
      <c r="AX1122" s="9" t="str">
        <f t="shared" si="915"/>
        <v>0</v>
      </c>
      <c r="AY1122" s="11"/>
      <c r="AZ1122" s="11"/>
      <c r="BA1122" s="11"/>
      <c r="BB1122" s="9" t="str">
        <f t="shared" si="888"/>
        <v>-1</v>
      </c>
      <c r="BC1122" s="9" t="str">
        <f t="shared" si="889"/>
        <v>0</v>
      </c>
      <c r="BG1122" s="5" t="s">
        <v>561</v>
      </c>
      <c r="BH1122" s="5" t="s">
        <v>2423</v>
      </c>
      <c r="CS1122" s="9" t="str">
        <f t="shared" si="890"/>
        <v>0</v>
      </c>
      <c r="CT1122" s="9" t="str">
        <f t="shared" si="891"/>
        <v>&lt;iframe src="http://www.rakuten.ne.jp/gold/brotures/spec/alexrims/r_390.html" frameborder="0" id="spec-content" scrolling="no"&gt;&lt;/iframe&gt;</v>
      </c>
      <c r="CU1122" s="9" t="str">
        <f t="shared" si="892"/>
        <v/>
      </c>
      <c r="CV1122" s="9" t="str">
        <f t="shared" si="893"/>
        <v>&lt;div class="row-fluid"&gt;&lt;iframe src="http://www.rakuten.ne.jp/gold/brotures/items/alexrims/r_390.html" frameborder="0" id="skin-product" scrolling="no"&gt;&lt;/iframe&gt;&lt;/div&gt;</v>
      </c>
      <c r="CW1122" s="11" t="str">
        <f t="shared" si="894"/>
        <v/>
      </c>
      <c r="CX1122" t="s">
        <v>6035</v>
      </c>
      <c r="CY1122" s="9" t="str">
        <f t="shared" si="895"/>
        <v>0</v>
      </c>
      <c r="CZ1122" s="11"/>
      <c r="DA1122" s="11"/>
      <c r="DB1122" s="11"/>
      <c r="DC1122" s="11"/>
      <c r="DD1122" s="9" t="str">
        <f t="shared" si="896"/>
        <v/>
      </c>
      <c r="DI1122" s="9" t="str">
        <f t="shared" si="897"/>
        <v/>
      </c>
      <c r="DT1122" s="9">
        <f>VLOOKUP(BG1122,ディレクトリID!A:B,2)</f>
        <v>407713</v>
      </c>
      <c r="DV1122" s="4" t="str">
        <f t="shared" si="898"/>
        <v>【ホイール　ALEXRIMS】</v>
      </c>
      <c r="DW1122" s="4" t="str">
        <f t="shared" si="899"/>
        <v>【ホイール　ALEXRIMS】</v>
      </c>
      <c r="DX1122" s="9">
        <f t="shared" si="900"/>
        <v>2</v>
      </c>
      <c r="DY1122" s="11"/>
      <c r="DZ1122" s="9" t="str">
        <f t="shared" ref="DZ1122:EA1141" si="916">IF($A1122&lt;&gt;"","1","")</f>
        <v>1</v>
      </c>
      <c r="EA1122" s="9" t="str">
        <f t="shared" si="916"/>
        <v>1</v>
      </c>
      <c r="EB1122" s="11"/>
      <c r="EC1122" s="11"/>
      <c r="ED1122" s="11"/>
      <c r="EE1122" s="9" t="str">
        <f t="shared" si="901"/>
        <v>0</v>
      </c>
      <c r="EO1122" s="5" t="s">
        <v>428</v>
      </c>
      <c r="EP1122" s="8" t="s">
        <v>429</v>
      </c>
      <c r="EQ1122" s="8" t="s">
        <v>429</v>
      </c>
      <c r="ER1122" s="8" t="s">
        <v>209</v>
      </c>
      <c r="ES1122" s="8" t="s">
        <v>430</v>
      </c>
      <c r="ET1122" s="9" t="str">
        <f t="shared" si="902"/>
        <v>2</v>
      </c>
      <c r="EU1122" s="11"/>
      <c r="EV1122" s="11"/>
      <c r="EW1122" s="11"/>
      <c r="EX1122" s="9" t="str">
        <f t="shared" ref="EX1122:EY1141" si="917">IF($A1122&lt;&gt;"","0","")</f>
        <v>0</v>
      </c>
      <c r="EY1122" s="9" t="str">
        <f t="shared" si="917"/>
        <v>0</v>
      </c>
      <c r="EZ1122" s="11"/>
      <c r="FA1122" s="11"/>
      <c r="FB1122" s="9" t="str">
        <f t="shared" ref="FB1122:FC1141" si="918">IF($A1122&lt;&gt;"","0","")</f>
        <v>0</v>
      </c>
      <c r="FC1122" s="9" t="str">
        <f t="shared" si="918"/>
        <v>0</v>
      </c>
      <c r="FD1122" s="9" t="str">
        <f t="shared" si="903"/>
        <v>1</v>
      </c>
      <c r="FE1122" s="9" t="str">
        <f t="shared" ref="FE1122:FF1141" si="919">IF($BG1122="完成車","3","1")</f>
        <v>1</v>
      </c>
      <c r="FF1122" s="9" t="str">
        <f t="shared" si="919"/>
        <v>1</v>
      </c>
      <c r="GJ1122" s="4" t="str">
        <f t="shared" si="906"/>
        <v>パーツ\ホイール:ブランド\ALEXRIMS</v>
      </c>
      <c r="GK1122" s="4" t="str">
        <f t="shared" si="904"/>
        <v>u:u</v>
      </c>
      <c r="GL1122" s="11"/>
      <c r="GM1122" s="4" t="str">
        <f t="shared" ref="GM1122:GO1141" si="920">IF($A1122&lt;&gt;"","::","")</f>
        <v>::</v>
      </c>
      <c r="GN1122" s="4" t="str">
        <f t="shared" si="920"/>
        <v>::</v>
      </c>
      <c r="GO1122" s="4" t="str">
        <f t="shared" si="920"/>
        <v>::</v>
      </c>
      <c r="GP1122" s="4" t="str">
        <f t="shared" si="905"/>
        <v>1</v>
      </c>
    </row>
    <row r="1123" spans="1:198" ht="28" customHeight="1">
      <c r="A1123" s="5" t="s">
        <v>6041</v>
      </c>
      <c r="B1123" s="5" t="s">
        <v>6043</v>
      </c>
      <c r="C1123" s="5" t="s">
        <v>6041</v>
      </c>
      <c r="D1123" s="9" t="str">
        <f t="shared" si="878"/>
        <v>u</v>
      </c>
      <c r="E1123" s="9" t="str">
        <f t="shared" si="879"/>
        <v xml:space="preserve"> / （VittoriaRALLY）</v>
      </c>
      <c r="F1123" s="9" t="str">
        <f t="shared" si="880"/>
        <v xml:space="preserve"> / （VittoriaRALLY）</v>
      </c>
      <c r="G1123" s="5">
        <v>2625</v>
      </c>
      <c r="H1123" s="9">
        <f t="shared" si="881"/>
        <v>2625</v>
      </c>
      <c r="I1123" s="9" t="str">
        <f t="shared" si="882"/>
        <v>0</v>
      </c>
      <c r="J1123" s="9" t="str">
        <f t="shared" si="883"/>
        <v>1</v>
      </c>
      <c r="P1123" s="9" t="str">
        <f t="shared" si="884"/>
        <v>VittoriaRALLY</v>
      </c>
      <c r="AI1123" s="9" t="str">
        <f t="shared" si="885"/>
        <v>http://image.rakuten.co.jp/brotures/cabinet/items/vittoria/rally.jpg</v>
      </c>
      <c r="AS1123" s="9" t="str">
        <f t="shared" si="914"/>
        <v>1</v>
      </c>
      <c r="AT1123" s="9" t="str">
        <f t="shared" si="914"/>
        <v>1</v>
      </c>
      <c r="AU1123" s="9" t="str">
        <f t="shared" si="886"/>
        <v>0</v>
      </c>
      <c r="AV1123" s="9" t="str">
        <f t="shared" si="887"/>
        <v>1</v>
      </c>
      <c r="AW1123" s="9" t="str">
        <f t="shared" si="915"/>
        <v>0</v>
      </c>
      <c r="AX1123" s="9" t="str">
        <f t="shared" si="915"/>
        <v>0</v>
      </c>
      <c r="AY1123" s="11"/>
      <c r="AZ1123" s="11"/>
      <c r="BA1123" s="11"/>
      <c r="BB1123" s="9" t="str">
        <f t="shared" si="888"/>
        <v>-1</v>
      </c>
      <c r="BC1123" s="9" t="str">
        <f t="shared" si="889"/>
        <v>0</v>
      </c>
      <c r="BG1123" s="5" t="s">
        <v>663</v>
      </c>
      <c r="BH1123" s="5" t="s">
        <v>664</v>
      </c>
      <c r="CS1123" s="9" t="str">
        <f t="shared" si="890"/>
        <v>0</v>
      </c>
      <c r="CT1123" s="9" t="str">
        <f t="shared" si="891"/>
        <v>&lt;iframe src="http://www.rakuten.ne.jp/gold/brotures/spec/vittoria/rally.html" frameborder="0" id="spec-content" scrolling="no"&gt;&lt;/iframe&gt;</v>
      </c>
      <c r="CU1123" s="9" t="str">
        <f t="shared" si="892"/>
        <v/>
      </c>
      <c r="CV1123" s="9" t="str">
        <f t="shared" si="893"/>
        <v>&lt;div class="row-fluid"&gt;&lt;iframe src="http://www.rakuten.ne.jp/gold/brotures/items/vittoria/rally.html" frameborder="0" id="skin-product" scrolling="no"&gt;&lt;/iframe&gt;&lt;/div&gt;</v>
      </c>
      <c r="CW1123" s="11" t="str">
        <f t="shared" si="894"/>
        <v/>
      </c>
      <c r="CX1123" t="s">
        <v>6041</v>
      </c>
      <c r="CY1123" s="9" t="str">
        <f t="shared" si="895"/>
        <v>0</v>
      </c>
      <c r="CZ1123" s="11"/>
      <c r="DA1123" s="11"/>
      <c r="DB1123" s="11"/>
      <c r="DC1123" s="11"/>
      <c r="DD1123" s="9" t="str">
        <f t="shared" si="896"/>
        <v/>
      </c>
      <c r="DI1123" s="9" t="str">
        <f t="shared" si="897"/>
        <v/>
      </c>
      <c r="DT1123" s="9">
        <f>VLOOKUP(BG1123,ディレクトリID!A:B,2)</f>
        <v>563161</v>
      </c>
      <c r="DV1123" s="4" t="str">
        <f t="shared" si="898"/>
        <v>【タイヤ　Vittoria】</v>
      </c>
      <c r="DW1123" s="4" t="str">
        <f t="shared" si="899"/>
        <v>【タイヤ　Vittoria】</v>
      </c>
      <c r="DX1123" s="9">
        <f t="shared" si="900"/>
        <v>4</v>
      </c>
      <c r="DY1123" s="11"/>
      <c r="DZ1123" s="9" t="str">
        <f t="shared" si="916"/>
        <v>1</v>
      </c>
      <c r="EA1123" s="9" t="str">
        <f t="shared" si="916"/>
        <v>1</v>
      </c>
      <c r="EB1123" s="11"/>
      <c r="EC1123" s="11"/>
      <c r="ED1123" s="11"/>
      <c r="EE1123" s="9" t="str">
        <f t="shared" si="901"/>
        <v>0</v>
      </c>
      <c r="EO1123" s="5" t="s">
        <v>428</v>
      </c>
      <c r="EP1123" s="8" t="s">
        <v>429</v>
      </c>
      <c r="EQ1123" s="8" t="s">
        <v>429</v>
      </c>
      <c r="ER1123" s="8" t="s">
        <v>209</v>
      </c>
      <c r="ES1123" s="8" t="s">
        <v>430</v>
      </c>
      <c r="ET1123" s="9" t="str">
        <f t="shared" si="902"/>
        <v>2</v>
      </c>
      <c r="EU1123" s="11"/>
      <c r="EV1123" s="11"/>
      <c r="EW1123" s="11"/>
      <c r="EX1123" s="9" t="str">
        <f t="shared" si="917"/>
        <v>0</v>
      </c>
      <c r="EY1123" s="9" t="str">
        <f t="shared" si="917"/>
        <v>0</v>
      </c>
      <c r="EZ1123" s="11"/>
      <c r="FA1123" s="11"/>
      <c r="FB1123" s="9" t="str">
        <f t="shared" si="918"/>
        <v>0</v>
      </c>
      <c r="FC1123" s="9" t="str">
        <f t="shared" si="918"/>
        <v>0</v>
      </c>
      <c r="FD1123" s="9" t="str">
        <f t="shared" si="903"/>
        <v>1</v>
      </c>
      <c r="FE1123" s="9" t="str">
        <f t="shared" si="919"/>
        <v>1</v>
      </c>
      <c r="FF1123" s="9" t="str">
        <f t="shared" si="919"/>
        <v>1</v>
      </c>
      <c r="GJ1123" s="4" t="str">
        <f t="shared" si="906"/>
        <v>パーツ\タイヤ:ブランド\Vittoria</v>
      </c>
      <c r="GK1123" s="4" t="str">
        <f t="shared" si="904"/>
        <v>u:u</v>
      </c>
      <c r="GL1123" s="11"/>
      <c r="GM1123" s="4" t="str">
        <f t="shared" si="920"/>
        <v>::</v>
      </c>
      <c r="GN1123" s="4" t="str">
        <f t="shared" si="920"/>
        <v>::</v>
      </c>
      <c r="GO1123" s="4" t="str">
        <f t="shared" si="920"/>
        <v>::</v>
      </c>
      <c r="GP1123" s="4" t="str">
        <f t="shared" si="905"/>
        <v>1</v>
      </c>
    </row>
    <row r="1124" spans="1:198" ht="28" customHeight="1">
      <c r="A1124" s="5" t="s">
        <v>6047</v>
      </c>
      <c r="B1124" s="5" t="s">
        <v>6049</v>
      </c>
      <c r="C1124" s="5" t="s">
        <v>6047</v>
      </c>
      <c r="D1124" s="9" t="str">
        <f t="shared" si="878"/>
        <v>u</v>
      </c>
      <c r="E1124" s="9" t="str">
        <f t="shared" si="879"/>
        <v xml:space="preserve"> / （VittoriaRALLYTWINTRED）</v>
      </c>
      <c r="F1124" s="9" t="str">
        <f t="shared" si="880"/>
        <v xml:space="preserve"> / （VittoriaRALLYTWINTRED）</v>
      </c>
      <c r="G1124" s="5">
        <v>3045</v>
      </c>
      <c r="H1124" s="9">
        <f t="shared" si="881"/>
        <v>3045</v>
      </c>
      <c r="I1124" s="9" t="str">
        <f t="shared" si="882"/>
        <v>0</v>
      </c>
      <c r="J1124" s="9" t="str">
        <f t="shared" si="883"/>
        <v>1</v>
      </c>
      <c r="P1124" s="9" t="str">
        <f t="shared" si="884"/>
        <v>VittoriaRALLYTWINTRED</v>
      </c>
      <c r="AI1124" s="9" t="str">
        <f t="shared" si="885"/>
        <v>http://image.rakuten.co.jp/brotures/cabinet/items/vittoria/rally_tred.jpg</v>
      </c>
      <c r="AS1124" s="9" t="str">
        <f t="shared" si="914"/>
        <v>1</v>
      </c>
      <c r="AT1124" s="9" t="str">
        <f t="shared" si="914"/>
        <v>1</v>
      </c>
      <c r="AU1124" s="9" t="str">
        <f t="shared" si="886"/>
        <v>0</v>
      </c>
      <c r="AV1124" s="9" t="str">
        <f t="shared" si="887"/>
        <v>1</v>
      </c>
      <c r="AW1124" s="9" t="str">
        <f t="shared" si="915"/>
        <v>0</v>
      </c>
      <c r="AX1124" s="9" t="str">
        <f t="shared" si="915"/>
        <v>0</v>
      </c>
      <c r="AY1124" s="11"/>
      <c r="AZ1124" s="11"/>
      <c r="BA1124" s="11"/>
      <c r="BB1124" s="9" t="str">
        <f t="shared" si="888"/>
        <v>-1</v>
      </c>
      <c r="BC1124" s="9" t="str">
        <f t="shared" si="889"/>
        <v>0</v>
      </c>
      <c r="BG1124" s="5" t="s">
        <v>663</v>
      </c>
      <c r="BH1124" s="5" t="s">
        <v>664</v>
      </c>
      <c r="CS1124" s="9" t="str">
        <f t="shared" si="890"/>
        <v>0</v>
      </c>
      <c r="CT1124" s="9" t="str">
        <f t="shared" si="891"/>
        <v>&lt;iframe src="http://www.rakuten.ne.jp/gold/brotures/spec/vittoria/rally_tred.html" frameborder="0" id="spec-content" scrolling="no"&gt;&lt;/iframe&gt;</v>
      </c>
      <c r="CU1124" s="9" t="str">
        <f t="shared" si="892"/>
        <v/>
      </c>
      <c r="CV1124" s="9" t="str">
        <f t="shared" si="893"/>
        <v>&lt;div class="row-fluid"&gt;&lt;iframe src="http://www.rakuten.ne.jp/gold/brotures/items/vittoria/rally_tred.html" frameborder="0" id="skin-product" scrolling="no"&gt;&lt;/iframe&gt;&lt;/div&gt;</v>
      </c>
      <c r="CW1124" s="11" t="str">
        <f t="shared" si="894"/>
        <v/>
      </c>
      <c r="CX1124" t="s">
        <v>6047</v>
      </c>
      <c r="CY1124" s="9" t="str">
        <f t="shared" si="895"/>
        <v>0</v>
      </c>
      <c r="CZ1124" s="11"/>
      <c r="DA1124" s="11"/>
      <c r="DB1124" s="11"/>
      <c r="DC1124" s="11"/>
      <c r="DD1124" s="9" t="str">
        <f t="shared" si="896"/>
        <v/>
      </c>
      <c r="DI1124" s="9" t="str">
        <f t="shared" si="897"/>
        <v/>
      </c>
      <c r="DT1124" s="9">
        <f>VLOOKUP(BG1124,ディレクトリID!A:B,2)</f>
        <v>563161</v>
      </c>
      <c r="DV1124" s="4" t="str">
        <f t="shared" si="898"/>
        <v>【タイヤ　Vittoria】</v>
      </c>
      <c r="DW1124" s="4" t="str">
        <f t="shared" si="899"/>
        <v>【タイヤ　Vittoria】</v>
      </c>
      <c r="DX1124" s="9">
        <f t="shared" si="900"/>
        <v>4</v>
      </c>
      <c r="DY1124" s="11"/>
      <c r="DZ1124" s="9" t="str">
        <f t="shared" si="916"/>
        <v>1</v>
      </c>
      <c r="EA1124" s="9" t="str">
        <f t="shared" si="916"/>
        <v>1</v>
      </c>
      <c r="EB1124" s="11"/>
      <c r="EC1124" s="11"/>
      <c r="ED1124" s="11"/>
      <c r="EE1124" s="9" t="str">
        <f t="shared" si="901"/>
        <v>0</v>
      </c>
      <c r="EO1124" s="5" t="s">
        <v>428</v>
      </c>
      <c r="EP1124" s="8" t="s">
        <v>429</v>
      </c>
      <c r="EQ1124" s="8" t="s">
        <v>429</v>
      </c>
      <c r="ER1124" s="8" t="s">
        <v>209</v>
      </c>
      <c r="ES1124" s="8" t="s">
        <v>430</v>
      </c>
      <c r="ET1124" s="9" t="str">
        <f t="shared" si="902"/>
        <v>2</v>
      </c>
      <c r="EU1124" s="11"/>
      <c r="EV1124" s="11"/>
      <c r="EW1124" s="11"/>
      <c r="EX1124" s="9" t="str">
        <f t="shared" si="917"/>
        <v>0</v>
      </c>
      <c r="EY1124" s="9" t="str">
        <f t="shared" si="917"/>
        <v>0</v>
      </c>
      <c r="EZ1124" s="11"/>
      <c r="FA1124" s="11"/>
      <c r="FB1124" s="9" t="str">
        <f t="shared" si="918"/>
        <v>0</v>
      </c>
      <c r="FC1124" s="9" t="str">
        <f t="shared" si="918"/>
        <v>0</v>
      </c>
      <c r="FD1124" s="9" t="str">
        <f t="shared" si="903"/>
        <v>1</v>
      </c>
      <c r="FE1124" s="9" t="str">
        <f t="shared" si="919"/>
        <v>1</v>
      </c>
      <c r="FF1124" s="9" t="str">
        <f t="shared" si="919"/>
        <v>1</v>
      </c>
      <c r="GJ1124" s="4" t="str">
        <f t="shared" si="906"/>
        <v>パーツ\タイヤ:ブランド\Vittoria</v>
      </c>
      <c r="GK1124" s="4" t="str">
        <f t="shared" si="904"/>
        <v>u:u</v>
      </c>
      <c r="GL1124" s="11"/>
      <c r="GM1124" s="4" t="str">
        <f t="shared" si="920"/>
        <v>::</v>
      </c>
      <c r="GN1124" s="4" t="str">
        <f t="shared" si="920"/>
        <v>::</v>
      </c>
      <c r="GO1124" s="4" t="str">
        <f t="shared" si="920"/>
        <v>::</v>
      </c>
      <c r="GP1124" s="4" t="str">
        <f t="shared" si="905"/>
        <v>1</v>
      </c>
    </row>
    <row r="1125" spans="1:198" ht="28" customHeight="1">
      <c r="A1125" s="5" t="s">
        <v>6053</v>
      </c>
      <c r="B1125" s="5" t="s">
        <v>6055</v>
      </c>
      <c r="C1125" s="5" t="s">
        <v>6053</v>
      </c>
      <c r="D1125" s="9" t="str">
        <f t="shared" si="878"/>
        <v>u</v>
      </c>
      <c r="E1125" s="9" t="str">
        <f t="shared" si="879"/>
        <v xml:space="preserve"> / （VittoriaRANDONNEUR）</v>
      </c>
      <c r="F1125" s="9" t="str">
        <f t="shared" si="880"/>
        <v xml:space="preserve"> / （VittoriaRANDONNEUR）</v>
      </c>
      <c r="G1125" s="5">
        <v>3045</v>
      </c>
      <c r="H1125" s="9">
        <f t="shared" si="881"/>
        <v>3045</v>
      </c>
      <c r="I1125" s="9" t="str">
        <f t="shared" si="882"/>
        <v>0</v>
      </c>
      <c r="J1125" s="9" t="str">
        <f t="shared" si="883"/>
        <v>1</v>
      </c>
      <c r="P1125" s="9" t="str">
        <f t="shared" si="884"/>
        <v>VittoriaRANDONNEUR</v>
      </c>
      <c r="AI1125" s="9" t="str">
        <f t="shared" si="885"/>
        <v>http://image.rakuten.co.jp/brotures/cabinet/items/vittoria/randonneur.jpg</v>
      </c>
      <c r="AS1125" s="9" t="str">
        <f t="shared" si="914"/>
        <v>1</v>
      </c>
      <c r="AT1125" s="9" t="str">
        <f t="shared" si="914"/>
        <v>1</v>
      </c>
      <c r="AU1125" s="9" t="str">
        <f t="shared" si="886"/>
        <v>0</v>
      </c>
      <c r="AV1125" s="9" t="str">
        <f t="shared" si="887"/>
        <v>1</v>
      </c>
      <c r="AW1125" s="9" t="str">
        <f t="shared" si="915"/>
        <v>0</v>
      </c>
      <c r="AX1125" s="9" t="str">
        <f t="shared" si="915"/>
        <v>0</v>
      </c>
      <c r="AY1125" s="11"/>
      <c r="AZ1125" s="11"/>
      <c r="BA1125" s="11"/>
      <c r="BB1125" s="9" t="str">
        <f t="shared" si="888"/>
        <v>-1</v>
      </c>
      <c r="BC1125" s="9" t="str">
        <f t="shared" si="889"/>
        <v>0</v>
      </c>
      <c r="BG1125" s="5" t="s">
        <v>663</v>
      </c>
      <c r="BH1125" s="5" t="s">
        <v>664</v>
      </c>
      <c r="CS1125" s="9" t="str">
        <f t="shared" si="890"/>
        <v>0</v>
      </c>
      <c r="CT1125" s="9" t="str">
        <f t="shared" si="891"/>
        <v>&lt;iframe src="http://www.rakuten.ne.jp/gold/brotures/spec/vittoria/randonneur.html" frameborder="0" id="spec-content" scrolling="no"&gt;&lt;/iframe&gt;</v>
      </c>
      <c r="CU1125" s="9" t="str">
        <f t="shared" si="892"/>
        <v/>
      </c>
      <c r="CV1125" s="9" t="str">
        <f t="shared" si="893"/>
        <v>&lt;div class="row-fluid"&gt;&lt;iframe src="http://www.rakuten.ne.jp/gold/brotures/items/vittoria/randonneur.html" frameborder="0" id="skin-product" scrolling="no"&gt;&lt;/iframe&gt;&lt;/div&gt;</v>
      </c>
      <c r="CW1125" s="11" t="str">
        <f t="shared" si="894"/>
        <v/>
      </c>
      <c r="CX1125" t="s">
        <v>6053</v>
      </c>
      <c r="CY1125" s="9" t="str">
        <f t="shared" si="895"/>
        <v>0</v>
      </c>
      <c r="CZ1125" s="11"/>
      <c r="DA1125" s="11"/>
      <c r="DB1125" s="11"/>
      <c r="DC1125" s="11"/>
      <c r="DD1125" s="9" t="str">
        <f t="shared" si="896"/>
        <v/>
      </c>
      <c r="DI1125" s="9" t="str">
        <f t="shared" si="897"/>
        <v/>
      </c>
      <c r="DT1125" s="9">
        <f>VLOOKUP(BG1125,ディレクトリID!A:B,2)</f>
        <v>563161</v>
      </c>
      <c r="DV1125" s="4" t="str">
        <f t="shared" si="898"/>
        <v>【タイヤ　Vittoria】</v>
      </c>
      <c r="DW1125" s="4" t="str">
        <f t="shared" si="899"/>
        <v>【タイヤ　Vittoria】</v>
      </c>
      <c r="DX1125" s="9">
        <f t="shared" si="900"/>
        <v>4</v>
      </c>
      <c r="DY1125" s="11"/>
      <c r="DZ1125" s="9" t="str">
        <f t="shared" si="916"/>
        <v>1</v>
      </c>
      <c r="EA1125" s="9" t="str">
        <f t="shared" si="916"/>
        <v>1</v>
      </c>
      <c r="EB1125" s="11"/>
      <c r="EC1125" s="11"/>
      <c r="ED1125" s="11"/>
      <c r="EE1125" s="9" t="str">
        <f t="shared" si="901"/>
        <v>0</v>
      </c>
      <c r="EO1125" s="5" t="s">
        <v>428</v>
      </c>
      <c r="EP1125" s="8" t="s">
        <v>429</v>
      </c>
      <c r="EQ1125" s="8" t="s">
        <v>429</v>
      </c>
      <c r="ER1125" s="8" t="s">
        <v>209</v>
      </c>
      <c r="ES1125" s="8" t="s">
        <v>430</v>
      </c>
      <c r="ET1125" s="9" t="str">
        <f t="shared" si="902"/>
        <v>2</v>
      </c>
      <c r="EU1125" s="11"/>
      <c r="EV1125" s="11"/>
      <c r="EW1125" s="11"/>
      <c r="EX1125" s="9" t="str">
        <f t="shared" si="917"/>
        <v>0</v>
      </c>
      <c r="EY1125" s="9" t="str">
        <f t="shared" si="917"/>
        <v>0</v>
      </c>
      <c r="EZ1125" s="11"/>
      <c r="FA1125" s="11"/>
      <c r="FB1125" s="9" t="str">
        <f t="shared" si="918"/>
        <v>0</v>
      </c>
      <c r="FC1125" s="9" t="str">
        <f t="shared" si="918"/>
        <v>0</v>
      </c>
      <c r="FD1125" s="9" t="str">
        <f t="shared" si="903"/>
        <v>1</v>
      </c>
      <c r="FE1125" s="9" t="str">
        <f t="shared" si="919"/>
        <v>1</v>
      </c>
      <c r="FF1125" s="9" t="str">
        <f t="shared" si="919"/>
        <v>1</v>
      </c>
      <c r="GJ1125" s="4" t="str">
        <f t="shared" si="906"/>
        <v>パーツ\タイヤ:ブランド\Vittoria</v>
      </c>
      <c r="GK1125" s="4" t="str">
        <f t="shared" si="904"/>
        <v>u:u</v>
      </c>
      <c r="GL1125" s="11"/>
      <c r="GM1125" s="4" t="str">
        <f t="shared" si="920"/>
        <v>::</v>
      </c>
      <c r="GN1125" s="4" t="str">
        <f t="shared" si="920"/>
        <v>::</v>
      </c>
      <c r="GO1125" s="4" t="str">
        <f t="shared" si="920"/>
        <v>::</v>
      </c>
      <c r="GP1125" s="4" t="str">
        <f t="shared" si="905"/>
        <v>1</v>
      </c>
    </row>
    <row r="1126" spans="1:198" ht="28" customHeight="1">
      <c r="A1126" s="5" t="s">
        <v>6059</v>
      </c>
      <c r="B1126" s="5" t="s">
        <v>6061</v>
      </c>
      <c r="C1126" s="5" t="s">
        <v>6059</v>
      </c>
      <c r="D1126" s="9" t="str">
        <f t="shared" si="878"/>
        <v>u</v>
      </c>
      <c r="E1126" s="9" t="str">
        <f t="shared" si="879"/>
        <v xml:space="preserve"> / （VittoriaRANDONNEURHYPER）</v>
      </c>
      <c r="F1126" s="9" t="str">
        <f t="shared" si="880"/>
        <v xml:space="preserve"> / （VittoriaRANDONNEURHYPER）</v>
      </c>
      <c r="G1126" s="5">
        <v>4515</v>
      </c>
      <c r="H1126" s="9">
        <f t="shared" si="881"/>
        <v>4515</v>
      </c>
      <c r="I1126" s="9" t="str">
        <f t="shared" si="882"/>
        <v>0</v>
      </c>
      <c r="J1126" s="9" t="str">
        <f t="shared" si="883"/>
        <v>1</v>
      </c>
      <c r="P1126" s="9" t="str">
        <f t="shared" si="884"/>
        <v>VittoriaRANDONNEURHYPER</v>
      </c>
      <c r="AI1126" s="9" t="str">
        <f t="shared" si="885"/>
        <v>http://image.rakuten.co.jp/brotures/cabinet/items/vittoria/randonneur_hyper.jpg</v>
      </c>
      <c r="AS1126" s="9" t="str">
        <f t="shared" si="914"/>
        <v>1</v>
      </c>
      <c r="AT1126" s="9" t="str">
        <f t="shared" si="914"/>
        <v>1</v>
      </c>
      <c r="AU1126" s="9" t="str">
        <f t="shared" si="886"/>
        <v>0</v>
      </c>
      <c r="AV1126" s="9" t="str">
        <f t="shared" si="887"/>
        <v>1</v>
      </c>
      <c r="AW1126" s="9" t="str">
        <f t="shared" si="915"/>
        <v>0</v>
      </c>
      <c r="AX1126" s="9" t="str">
        <f t="shared" si="915"/>
        <v>0</v>
      </c>
      <c r="AY1126" s="11"/>
      <c r="AZ1126" s="11"/>
      <c r="BA1126" s="11"/>
      <c r="BB1126" s="9" t="str">
        <f t="shared" si="888"/>
        <v>-1</v>
      </c>
      <c r="BC1126" s="9" t="str">
        <f t="shared" si="889"/>
        <v>0</v>
      </c>
      <c r="BG1126" s="5" t="s">
        <v>663</v>
      </c>
      <c r="BH1126" s="5" t="s">
        <v>664</v>
      </c>
      <c r="CS1126" s="9" t="str">
        <f t="shared" si="890"/>
        <v>0</v>
      </c>
      <c r="CT1126" s="9" t="str">
        <f t="shared" si="891"/>
        <v>&lt;iframe src="http://www.rakuten.ne.jp/gold/brotures/spec/vittoria/randonneur_hyper.html" frameborder="0" id="spec-content" scrolling="no"&gt;&lt;/iframe&gt;</v>
      </c>
      <c r="CU1126" s="9" t="str">
        <f t="shared" si="892"/>
        <v/>
      </c>
      <c r="CV1126" s="9" t="str">
        <f t="shared" si="893"/>
        <v>&lt;div class="row-fluid"&gt;&lt;iframe src="http://www.rakuten.ne.jp/gold/brotures/items/vittoria/randonneur_hyper.html" frameborder="0" id="skin-product" scrolling="no"&gt;&lt;/iframe&gt;&lt;/div&gt;</v>
      </c>
      <c r="CW1126" s="11" t="str">
        <f t="shared" si="894"/>
        <v/>
      </c>
      <c r="CX1126" t="s">
        <v>6059</v>
      </c>
      <c r="CY1126" s="9" t="str">
        <f t="shared" si="895"/>
        <v>0</v>
      </c>
      <c r="CZ1126" s="11"/>
      <c r="DA1126" s="11"/>
      <c r="DB1126" s="11"/>
      <c r="DC1126" s="11"/>
      <c r="DD1126" s="9" t="str">
        <f t="shared" si="896"/>
        <v/>
      </c>
      <c r="DI1126" s="9" t="str">
        <f t="shared" si="897"/>
        <v/>
      </c>
      <c r="DT1126" s="9">
        <f>VLOOKUP(BG1126,ディレクトリID!A:B,2)</f>
        <v>563161</v>
      </c>
      <c r="DV1126" s="4" t="str">
        <f t="shared" si="898"/>
        <v>【タイヤ　Vittoria】</v>
      </c>
      <c r="DW1126" s="4" t="str">
        <f t="shared" si="899"/>
        <v>【タイヤ　Vittoria】</v>
      </c>
      <c r="DX1126" s="9">
        <f t="shared" si="900"/>
        <v>4</v>
      </c>
      <c r="DY1126" s="11"/>
      <c r="DZ1126" s="9" t="str">
        <f t="shared" si="916"/>
        <v>1</v>
      </c>
      <c r="EA1126" s="9" t="str">
        <f t="shared" si="916"/>
        <v>1</v>
      </c>
      <c r="EB1126" s="11"/>
      <c r="EC1126" s="11"/>
      <c r="ED1126" s="11"/>
      <c r="EE1126" s="9" t="str">
        <f t="shared" si="901"/>
        <v>0</v>
      </c>
      <c r="EO1126" s="5" t="s">
        <v>428</v>
      </c>
      <c r="EP1126" s="8" t="s">
        <v>429</v>
      </c>
      <c r="EQ1126" s="8" t="s">
        <v>429</v>
      </c>
      <c r="ER1126" s="8" t="s">
        <v>209</v>
      </c>
      <c r="ES1126" s="8" t="s">
        <v>430</v>
      </c>
      <c r="ET1126" s="9" t="str">
        <f t="shared" si="902"/>
        <v>2</v>
      </c>
      <c r="EU1126" s="11"/>
      <c r="EV1126" s="11"/>
      <c r="EW1126" s="11"/>
      <c r="EX1126" s="9" t="str">
        <f t="shared" si="917"/>
        <v>0</v>
      </c>
      <c r="EY1126" s="9" t="str">
        <f t="shared" si="917"/>
        <v>0</v>
      </c>
      <c r="EZ1126" s="11"/>
      <c r="FA1126" s="11"/>
      <c r="FB1126" s="9" t="str">
        <f t="shared" si="918"/>
        <v>0</v>
      </c>
      <c r="FC1126" s="9" t="str">
        <f t="shared" si="918"/>
        <v>0</v>
      </c>
      <c r="FD1126" s="9" t="str">
        <f t="shared" si="903"/>
        <v>1</v>
      </c>
      <c r="FE1126" s="9" t="str">
        <f t="shared" si="919"/>
        <v>1</v>
      </c>
      <c r="FF1126" s="9" t="str">
        <f t="shared" si="919"/>
        <v>1</v>
      </c>
      <c r="GJ1126" s="4" t="str">
        <f t="shared" si="906"/>
        <v>パーツ\タイヤ:ブランド\Vittoria</v>
      </c>
      <c r="GK1126" s="4" t="str">
        <f t="shared" si="904"/>
        <v>u:u</v>
      </c>
      <c r="GL1126" s="11"/>
      <c r="GM1126" s="4" t="str">
        <f t="shared" si="920"/>
        <v>::</v>
      </c>
      <c r="GN1126" s="4" t="str">
        <f t="shared" si="920"/>
        <v>::</v>
      </c>
      <c r="GO1126" s="4" t="str">
        <f t="shared" si="920"/>
        <v>::</v>
      </c>
      <c r="GP1126" s="4" t="str">
        <f t="shared" si="905"/>
        <v>1</v>
      </c>
    </row>
    <row r="1127" spans="1:198" ht="28" customHeight="1">
      <c r="A1127" s="5" t="s">
        <v>6065</v>
      </c>
      <c r="B1127" s="5" t="s">
        <v>6067</v>
      </c>
      <c r="C1127" s="5" t="s">
        <v>6065</v>
      </c>
      <c r="D1127" s="9" t="str">
        <f t="shared" si="878"/>
        <v>u</v>
      </c>
      <c r="E1127" s="9" t="str">
        <f t="shared" si="879"/>
        <v xml:space="preserve"> / （VittoriaRANDONNEURWHITE）</v>
      </c>
      <c r="F1127" s="9" t="str">
        <f t="shared" si="880"/>
        <v xml:space="preserve"> / （VittoriaRANDONNEURWHITE）</v>
      </c>
      <c r="G1127" s="5">
        <v>3045</v>
      </c>
      <c r="H1127" s="9">
        <f t="shared" si="881"/>
        <v>3045</v>
      </c>
      <c r="I1127" s="9" t="str">
        <f t="shared" si="882"/>
        <v>0</v>
      </c>
      <c r="J1127" s="9" t="str">
        <f t="shared" si="883"/>
        <v>1</v>
      </c>
      <c r="P1127" s="9" t="str">
        <f t="shared" si="884"/>
        <v>VittoriaRANDONNEURWHITE</v>
      </c>
      <c r="AI1127" s="9" t="str">
        <f t="shared" si="885"/>
        <v>http://image.rakuten.co.jp/brotures/cabinet/items/vittoria/randonneur_white.jpg</v>
      </c>
      <c r="AS1127" s="9" t="str">
        <f t="shared" si="914"/>
        <v>1</v>
      </c>
      <c r="AT1127" s="9" t="str">
        <f t="shared" si="914"/>
        <v>1</v>
      </c>
      <c r="AU1127" s="9" t="str">
        <f t="shared" si="886"/>
        <v>0</v>
      </c>
      <c r="AV1127" s="9" t="str">
        <f t="shared" si="887"/>
        <v>1</v>
      </c>
      <c r="AW1127" s="9" t="str">
        <f t="shared" si="915"/>
        <v>0</v>
      </c>
      <c r="AX1127" s="9" t="str">
        <f t="shared" si="915"/>
        <v>0</v>
      </c>
      <c r="AY1127" s="11"/>
      <c r="AZ1127" s="11"/>
      <c r="BA1127" s="11"/>
      <c r="BB1127" s="9" t="str">
        <f t="shared" si="888"/>
        <v>-1</v>
      </c>
      <c r="BC1127" s="9" t="str">
        <f t="shared" si="889"/>
        <v>0</v>
      </c>
      <c r="BG1127" s="5" t="s">
        <v>663</v>
      </c>
      <c r="BH1127" s="5" t="s">
        <v>664</v>
      </c>
      <c r="CS1127" s="9" t="str">
        <f t="shared" si="890"/>
        <v>0</v>
      </c>
      <c r="CT1127" s="9" t="str">
        <f t="shared" si="891"/>
        <v>&lt;iframe src="http://www.rakuten.ne.jp/gold/brotures/spec/vittoria/randonneur_white.html" frameborder="0" id="spec-content" scrolling="no"&gt;&lt;/iframe&gt;</v>
      </c>
      <c r="CU1127" s="9" t="str">
        <f t="shared" si="892"/>
        <v/>
      </c>
      <c r="CV1127" s="9" t="str">
        <f t="shared" si="893"/>
        <v>&lt;div class="row-fluid"&gt;&lt;iframe src="http://www.rakuten.ne.jp/gold/brotures/items/vittoria/randonneur_white.html" frameborder="0" id="skin-product" scrolling="no"&gt;&lt;/iframe&gt;&lt;/div&gt;</v>
      </c>
      <c r="CW1127" s="11" t="str">
        <f t="shared" si="894"/>
        <v/>
      </c>
      <c r="CX1127" t="s">
        <v>6065</v>
      </c>
      <c r="CY1127" s="9" t="str">
        <f t="shared" si="895"/>
        <v>0</v>
      </c>
      <c r="CZ1127" s="11"/>
      <c r="DA1127" s="11"/>
      <c r="DB1127" s="11"/>
      <c r="DC1127" s="11"/>
      <c r="DD1127" s="9" t="str">
        <f t="shared" si="896"/>
        <v/>
      </c>
      <c r="DI1127" s="9" t="str">
        <f t="shared" si="897"/>
        <v/>
      </c>
      <c r="DT1127" s="9">
        <f>VLOOKUP(BG1127,ディレクトリID!A:B,2)</f>
        <v>563161</v>
      </c>
      <c r="DV1127" s="4" t="str">
        <f t="shared" si="898"/>
        <v>【タイヤ　Vittoria】</v>
      </c>
      <c r="DW1127" s="4" t="str">
        <f t="shared" si="899"/>
        <v>【タイヤ　Vittoria】</v>
      </c>
      <c r="DX1127" s="9">
        <f t="shared" si="900"/>
        <v>4</v>
      </c>
      <c r="DY1127" s="11"/>
      <c r="DZ1127" s="9" t="str">
        <f t="shared" si="916"/>
        <v>1</v>
      </c>
      <c r="EA1127" s="9" t="str">
        <f t="shared" si="916"/>
        <v>1</v>
      </c>
      <c r="EB1127" s="11"/>
      <c r="EC1127" s="11"/>
      <c r="ED1127" s="11"/>
      <c r="EE1127" s="9" t="str">
        <f t="shared" si="901"/>
        <v>0</v>
      </c>
      <c r="EO1127" s="5" t="s">
        <v>428</v>
      </c>
      <c r="EP1127" s="8" t="s">
        <v>429</v>
      </c>
      <c r="EQ1127" s="8" t="s">
        <v>429</v>
      </c>
      <c r="ER1127" s="8" t="s">
        <v>209</v>
      </c>
      <c r="ES1127" s="8" t="s">
        <v>430</v>
      </c>
      <c r="ET1127" s="9" t="str">
        <f t="shared" si="902"/>
        <v>2</v>
      </c>
      <c r="EU1127" s="11"/>
      <c r="EV1127" s="11"/>
      <c r="EW1127" s="11"/>
      <c r="EX1127" s="9" t="str">
        <f t="shared" si="917"/>
        <v>0</v>
      </c>
      <c r="EY1127" s="9" t="str">
        <f t="shared" si="917"/>
        <v>0</v>
      </c>
      <c r="EZ1127" s="11"/>
      <c r="FA1127" s="11"/>
      <c r="FB1127" s="9" t="str">
        <f t="shared" si="918"/>
        <v>0</v>
      </c>
      <c r="FC1127" s="9" t="str">
        <f t="shared" si="918"/>
        <v>0</v>
      </c>
      <c r="FD1127" s="9" t="str">
        <f t="shared" si="903"/>
        <v>1</v>
      </c>
      <c r="FE1127" s="9" t="str">
        <f t="shared" si="919"/>
        <v>1</v>
      </c>
      <c r="FF1127" s="9" t="str">
        <f t="shared" si="919"/>
        <v>1</v>
      </c>
      <c r="GJ1127" s="4" t="str">
        <f t="shared" si="906"/>
        <v>パーツ\タイヤ:ブランド\Vittoria</v>
      </c>
      <c r="GK1127" s="4" t="str">
        <f t="shared" si="904"/>
        <v>u:u</v>
      </c>
      <c r="GL1127" s="11"/>
      <c r="GM1127" s="4" t="str">
        <f t="shared" si="920"/>
        <v>::</v>
      </c>
      <c r="GN1127" s="4" t="str">
        <f t="shared" si="920"/>
        <v>::</v>
      </c>
      <c r="GO1127" s="4" t="str">
        <f t="shared" si="920"/>
        <v>::</v>
      </c>
      <c r="GP1127" s="4" t="str">
        <f t="shared" si="905"/>
        <v>1</v>
      </c>
    </row>
    <row r="1128" spans="1:198" ht="28" customHeight="1">
      <c r="A1128" s="5" t="s">
        <v>6084</v>
      </c>
      <c r="B1128" s="5" t="s">
        <v>6086</v>
      </c>
      <c r="C1128" s="5" t="s">
        <v>6084</v>
      </c>
      <c r="D1128" s="9" t="str">
        <f t="shared" si="878"/>
        <v>u</v>
      </c>
      <c r="E1128" s="9" t="str">
        <f t="shared" si="879"/>
        <v xml:space="preserve"> / （TRIGONフルカーボンドロップハンドル）</v>
      </c>
      <c r="F1128" s="9" t="str">
        <f t="shared" si="880"/>
        <v xml:space="preserve"> / （TRIGONフルカーボンドロップハンドル）</v>
      </c>
      <c r="G1128" s="5">
        <v>25248</v>
      </c>
      <c r="H1128" s="9">
        <f t="shared" si="881"/>
        <v>25248</v>
      </c>
      <c r="I1128" s="9" t="str">
        <f t="shared" si="882"/>
        <v>0</v>
      </c>
      <c r="J1128" s="9" t="str">
        <f t="shared" si="883"/>
        <v>1</v>
      </c>
      <c r="P1128" s="9" t="str">
        <f t="shared" si="884"/>
        <v>TRIGONフルカーボンドロップハンドル</v>
      </c>
      <c r="AI1128" s="9" t="str">
        <f t="shared" si="885"/>
        <v>http://image.rakuten.co.jp/brotures/cabinet/items/trigon/rb_120.jpg</v>
      </c>
      <c r="AS1128" s="9" t="str">
        <f t="shared" si="914"/>
        <v>1</v>
      </c>
      <c r="AT1128" s="9" t="str">
        <f t="shared" si="914"/>
        <v>1</v>
      </c>
      <c r="AU1128" s="9" t="str">
        <f t="shared" si="886"/>
        <v>0</v>
      </c>
      <c r="AV1128" s="9" t="str">
        <f t="shared" si="887"/>
        <v>1</v>
      </c>
      <c r="AW1128" s="9" t="str">
        <f t="shared" si="915"/>
        <v>0</v>
      </c>
      <c r="AX1128" s="9" t="str">
        <f t="shared" si="915"/>
        <v>0</v>
      </c>
      <c r="AY1128" s="11"/>
      <c r="AZ1128" s="11"/>
      <c r="BA1128" s="11"/>
      <c r="BB1128" s="9" t="str">
        <f t="shared" si="888"/>
        <v>-1</v>
      </c>
      <c r="BC1128" s="9" t="str">
        <f t="shared" si="889"/>
        <v>0</v>
      </c>
      <c r="BG1128" s="5" t="s">
        <v>253</v>
      </c>
      <c r="BH1128" s="5" t="s">
        <v>1053</v>
      </c>
      <c r="CS1128" s="9" t="str">
        <f t="shared" si="890"/>
        <v>0</v>
      </c>
      <c r="CT1128" s="9" t="str">
        <f t="shared" si="891"/>
        <v>&lt;iframe src="http://www.rakuten.ne.jp/gold/brotures/spec/trigon/rb_120.html" frameborder="0" id="spec-content" scrolling="no"&gt;&lt;/iframe&gt;</v>
      </c>
      <c r="CU1128" s="9" t="str">
        <f t="shared" si="892"/>
        <v/>
      </c>
      <c r="CV1128" s="9" t="str">
        <f t="shared" si="893"/>
        <v>&lt;div class="row-fluid"&gt;&lt;iframe src="http://www.rakuten.ne.jp/gold/brotures/items/trigon/rb_120.html" frameborder="0" id="skin-product" scrolling="no"&gt;&lt;/iframe&gt;&lt;/div&gt;</v>
      </c>
      <c r="CW1128" s="11" t="str">
        <f t="shared" si="894"/>
        <v/>
      </c>
      <c r="CX1128" t="s">
        <v>6084</v>
      </c>
      <c r="CY1128" s="9" t="str">
        <f t="shared" si="895"/>
        <v>0</v>
      </c>
      <c r="CZ1128" s="11"/>
      <c r="DA1128" s="11"/>
      <c r="DB1128" s="11"/>
      <c r="DC1128" s="11"/>
      <c r="DD1128" s="9" t="str">
        <f t="shared" si="896"/>
        <v/>
      </c>
      <c r="DI1128" s="9" t="str">
        <f t="shared" si="897"/>
        <v/>
      </c>
      <c r="DT1128" s="9">
        <f>VLOOKUP(BG1128,ディレクトリID!A:B,2)</f>
        <v>407699</v>
      </c>
      <c r="DV1128" s="4" t="str">
        <f t="shared" si="898"/>
        <v>【ハンドル　TRIGON】</v>
      </c>
      <c r="DW1128" s="4" t="str">
        <f t="shared" si="899"/>
        <v>【ハンドル　TRIGON】</v>
      </c>
      <c r="DX1128" s="9">
        <f t="shared" si="900"/>
        <v>4</v>
      </c>
      <c r="DY1128" s="11"/>
      <c r="DZ1128" s="9" t="str">
        <f t="shared" si="916"/>
        <v>1</v>
      </c>
      <c r="EA1128" s="9" t="str">
        <f t="shared" si="916"/>
        <v>1</v>
      </c>
      <c r="EB1128" s="11"/>
      <c r="EC1128" s="11"/>
      <c r="ED1128" s="11"/>
      <c r="EE1128" s="9" t="str">
        <f t="shared" si="901"/>
        <v>0</v>
      </c>
      <c r="EO1128" s="5" t="s">
        <v>428</v>
      </c>
      <c r="EP1128" s="8" t="s">
        <v>429</v>
      </c>
      <c r="EQ1128" s="8" t="s">
        <v>429</v>
      </c>
      <c r="ER1128" s="8" t="s">
        <v>209</v>
      </c>
      <c r="ES1128" s="8" t="s">
        <v>430</v>
      </c>
      <c r="ET1128" s="9" t="str">
        <f t="shared" si="902"/>
        <v>2</v>
      </c>
      <c r="EU1128" s="11"/>
      <c r="EV1128" s="11"/>
      <c r="EW1128" s="11"/>
      <c r="EX1128" s="9" t="str">
        <f t="shared" si="917"/>
        <v>0</v>
      </c>
      <c r="EY1128" s="9" t="str">
        <f t="shared" si="917"/>
        <v>0</v>
      </c>
      <c r="EZ1128" s="11"/>
      <c r="FA1128" s="11"/>
      <c r="FB1128" s="9" t="str">
        <f t="shared" si="918"/>
        <v>0</v>
      </c>
      <c r="FC1128" s="9" t="str">
        <f t="shared" si="918"/>
        <v>0</v>
      </c>
      <c r="FD1128" s="9" t="str">
        <f t="shared" si="903"/>
        <v>1</v>
      </c>
      <c r="FE1128" s="9" t="str">
        <f t="shared" si="919"/>
        <v>1</v>
      </c>
      <c r="FF1128" s="9" t="str">
        <f t="shared" si="919"/>
        <v>1</v>
      </c>
      <c r="GJ1128" s="4" t="str">
        <f t="shared" si="906"/>
        <v>パーツ\ハンドル:ブランド\TRIGON</v>
      </c>
      <c r="GK1128" s="4" t="str">
        <f t="shared" si="904"/>
        <v>u:u</v>
      </c>
      <c r="GL1128" s="11"/>
      <c r="GM1128" s="4" t="str">
        <f t="shared" si="920"/>
        <v>::</v>
      </c>
      <c r="GN1128" s="4" t="str">
        <f t="shared" si="920"/>
        <v>::</v>
      </c>
      <c r="GO1128" s="4" t="str">
        <f t="shared" si="920"/>
        <v>::</v>
      </c>
      <c r="GP1128" s="4" t="str">
        <f t="shared" si="905"/>
        <v>1</v>
      </c>
    </row>
    <row r="1129" spans="1:198" ht="28" customHeight="1">
      <c r="A1129" s="5" t="s">
        <v>6071</v>
      </c>
      <c r="B1129" s="5" t="s">
        <v>6073</v>
      </c>
      <c r="C1129" s="5" t="s">
        <v>6071</v>
      </c>
      <c r="D1129" s="9" t="str">
        <f t="shared" si="878"/>
        <v>u</v>
      </c>
      <c r="E1129" s="9" t="str">
        <f t="shared" si="879"/>
        <v xml:space="preserve"> / （NITTORB021BLACK）</v>
      </c>
      <c r="F1129" s="9" t="str">
        <f t="shared" si="880"/>
        <v xml:space="preserve"> / （NITTORB021BLACK）</v>
      </c>
      <c r="G1129" s="5">
        <v>6090</v>
      </c>
      <c r="H1129" s="9">
        <f t="shared" si="881"/>
        <v>6090</v>
      </c>
      <c r="I1129" s="9" t="str">
        <f t="shared" si="882"/>
        <v>0</v>
      </c>
      <c r="J1129" s="9" t="str">
        <f t="shared" si="883"/>
        <v>1</v>
      </c>
      <c r="P1129" s="9" t="str">
        <f t="shared" si="884"/>
        <v>NITTORB021BLACK</v>
      </c>
      <c r="AI1129" s="9" t="str">
        <f t="shared" si="885"/>
        <v>http://image.rakuten.co.jp/brotures/cabinet/items/nitto/rb021-b.jpg</v>
      </c>
      <c r="AS1129" s="9" t="str">
        <f t="shared" si="914"/>
        <v>1</v>
      </c>
      <c r="AT1129" s="9" t="str">
        <f t="shared" si="914"/>
        <v>1</v>
      </c>
      <c r="AU1129" s="9" t="str">
        <f t="shared" si="886"/>
        <v>0</v>
      </c>
      <c r="AV1129" s="9" t="str">
        <f t="shared" si="887"/>
        <v>1</v>
      </c>
      <c r="AW1129" s="9" t="str">
        <f t="shared" si="915"/>
        <v>0</v>
      </c>
      <c r="AX1129" s="9" t="str">
        <f t="shared" si="915"/>
        <v>0</v>
      </c>
      <c r="AY1129" s="11"/>
      <c r="AZ1129" s="11"/>
      <c r="BA1129" s="11"/>
      <c r="BB1129" s="9" t="str">
        <f t="shared" si="888"/>
        <v>-1</v>
      </c>
      <c r="BC1129" s="9" t="str">
        <f t="shared" si="889"/>
        <v>0</v>
      </c>
      <c r="BG1129" s="5" t="s">
        <v>253</v>
      </c>
      <c r="BH1129" s="5" t="s">
        <v>699</v>
      </c>
      <c r="CS1129" s="9" t="str">
        <f t="shared" si="890"/>
        <v>0</v>
      </c>
      <c r="CT1129" s="9" t="str">
        <f t="shared" si="891"/>
        <v>&lt;iframe src="http://www.rakuten.ne.jp/gold/brotures/spec/nitto/rb021-b.html" frameborder="0" id="spec-content" scrolling="no"&gt;&lt;/iframe&gt;</v>
      </c>
      <c r="CU1129" s="9" t="str">
        <f t="shared" si="892"/>
        <v/>
      </c>
      <c r="CV1129" s="9" t="str">
        <f t="shared" si="893"/>
        <v>&lt;div class="row-fluid"&gt;&lt;iframe src="http://www.rakuten.ne.jp/gold/brotures/items/nitto/rb021-b.html" frameborder="0" id="skin-product" scrolling="no"&gt;&lt;/iframe&gt;&lt;/div&gt;</v>
      </c>
      <c r="CW1129" s="11" t="str">
        <f t="shared" si="894"/>
        <v/>
      </c>
      <c r="CX1129" t="s">
        <v>6071</v>
      </c>
      <c r="CY1129" s="9" t="str">
        <f t="shared" si="895"/>
        <v>0</v>
      </c>
      <c r="CZ1129" s="11"/>
      <c r="DA1129" s="11"/>
      <c r="DB1129" s="11"/>
      <c r="DC1129" s="11"/>
      <c r="DD1129" s="9" t="str">
        <f t="shared" si="896"/>
        <v/>
      </c>
      <c r="DI1129" s="9" t="str">
        <f t="shared" si="897"/>
        <v/>
      </c>
      <c r="DT1129" s="9">
        <f>VLOOKUP(BG1129,ディレクトリID!A:B,2)</f>
        <v>407699</v>
      </c>
      <c r="DV1129" s="4" t="str">
        <f t="shared" si="898"/>
        <v>【ハンドル　NITTO】</v>
      </c>
      <c r="DW1129" s="4" t="str">
        <f t="shared" si="899"/>
        <v>【ハンドル　NITTO】</v>
      </c>
      <c r="DX1129" s="9">
        <f t="shared" si="900"/>
        <v>4</v>
      </c>
      <c r="DY1129" s="11"/>
      <c r="DZ1129" s="9" t="str">
        <f t="shared" si="916"/>
        <v>1</v>
      </c>
      <c r="EA1129" s="9" t="str">
        <f t="shared" si="916"/>
        <v>1</v>
      </c>
      <c r="EB1129" s="11"/>
      <c r="EC1129" s="11"/>
      <c r="ED1129" s="11"/>
      <c r="EE1129" s="9" t="str">
        <f t="shared" si="901"/>
        <v>0</v>
      </c>
      <c r="EO1129" s="5" t="s">
        <v>428</v>
      </c>
      <c r="EP1129" s="8" t="s">
        <v>429</v>
      </c>
      <c r="EQ1129" s="8" t="s">
        <v>429</v>
      </c>
      <c r="ER1129" s="8" t="s">
        <v>209</v>
      </c>
      <c r="ES1129" s="8" t="s">
        <v>430</v>
      </c>
      <c r="ET1129" s="9" t="str">
        <f t="shared" si="902"/>
        <v>2</v>
      </c>
      <c r="EU1129" s="11"/>
      <c r="EV1129" s="11"/>
      <c r="EW1129" s="11"/>
      <c r="EX1129" s="9" t="str">
        <f t="shared" si="917"/>
        <v>0</v>
      </c>
      <c r="EY1129" s="9" t="str">
        <f t="shared" si="917"/>
        <v>0</v>
      </c>
      <c r="EZ1129" s="11"/>
      <c r="FA1129" s="11"/>
      <c r="FB1129" s="9" t="str">
        <f t="shared" si="918"/>
        <v>0</v>
      </c>
      <c r="FC1129" s="9" t="str">
        <f t="shared" si="918"/>
        <v>0</v>
      </c>
      <c r="FD1129" s="9" t="str">
        <f t="shared" si="903"/>
        <v>1</v>
      </c>
      <c r="FE1129" s="9" t="str">
        <f t="shared" si="919"/>
        <v>1</v>
      </c>
      <c r="FF1129" s="9" t="str">
        <f t="shared" si="919"/>
        <v>1</v>
      </c>
      <c r="GJ1129" s="4" t="str">
        <f t="shared" si="906"/>
        <v>パーツ\ハンドル:ブランド\NITTO</v>
      </c>
      <c r="GK1129" s="4" t="str">
        <f t="shared" si="904"/>
        <v>u:u</v>
      </c>
      <c r="GL1129" s="11"/>
      <c r="GM1129" s="4" t="str">
        <f t="shared" si="920"/>
        <v>::</v>
      </c>
      <c r="GN1129" s="4" t="str">
        <f t="shared" si="920"/>
        <v>::</v>
      </c>
      <c r="GO1129" s="4" t="str">
        <f t="shared" si="920"/>
        <v>::</v>
      </c>
      <c r="GP1129" s="4" t="str">
        <f t="shared" si="905"/>
        <v>1</v>
      </c>
    </row>
    <row r="1130" spans="1:198" ht="28" customHeight="1">
      <c r="A1130" s="5" t="s">
        <v>6078</v>
      </c>
      <c r="B1130" s="5" t="s">
        <v>6080</v>
      </c>
      <c r="C1130" s="5" t="s">
        <v>6078</v>
      </c>
      <c r="D1130" s="9" t="str">
        <f t="shared" si="878"/>
        <v>u</v>
      </c>
      <c r="E1130" s="9" t="str">
        <f t="shared" si="879"/>
        <v xml:space="preserve"> / （NITTORB021SILVER）</v>
      </c>
      <c r="F1130" s="9" t="str">
        <f t="shared" si="880"/>
        <v xml:space="preserve"> / （NITTORB021SILVER）</v>
      </c>
      <c r="G1130" s="5">
        <v>6090</v>
      </c>
      <c r="H1130" s="9">
        <f t="shared" si="881"/>
        <v>6090</v>
      </c>
      <c r="I1130" s="9" t="str">
        <f t="shared" si="882"/>
        <v>0</v>
      </c>
      <c r="J1130" s="9" t="str">
        <f t="shared" si="883"/>
        <v>1</v>
      </c>
      <c r="P1130" s="9" t="str">
        <f t="shared" si="884"/>
        <v>NITTORB021SILVER</v>
      </c>
      <c r="AI1130" s="9" t="str">
        <f t="shared" si="885"/>
        <v>http://image.rakuten.co.jp/brotures/cabinet/items/nitto/rb021-s.jpg</v>
      </c>
      <c r="AS1130" s="9" t="str">
        <f t="shared" si="914"/>
        <v>1</v>
      </c>
      <c r="AT1130" s="9" t="str">
        <f t="shared" si="914"/>
        <v>1</v>
      </c>
      <c r="AU1130" s="9" t="str">
        <f t="shared" si="886"/>
        <v>0</v>
      </c>
      <c r="AV1130" s="9" t="str">
        <f t="shared" si="887"/>
        <v>1</v>
      </c>
      <c r="AW1130" s="9" t="str">
        <f t="shared" si="915"/>
        <v>0</v>
      </c>
      <c r="AX1130" s="9" t="str">
        <f t="shared" si="915"/>
        <v>0</v>
      </c>
      <c r="AY1130" s="11"/>
      <c r="AZ1130" s="11"/>
      <c r="BA1130" s="11"/>
      <c r="BB1130" s="9" t="str">
        <f t="shared" si="888"/>
        <v>-1</v>
      </c>
      <c r="BC1130" s="9" t="str">
        <f t="shared" si="889"/>
        <v>0</v>
      </c>
      <c r="BG1130" s="5" t="s">
        <v>253</v>
      </c>
      <c r="BH1130" s="5" t="s">
        <v>699</v>
      </c>
      <c r="CS1130" s="9" t="str">
        <f t="shared" si="890"/>
        <v>0</v>
      </c>
      <c r="CT1130" s="9" t="str">
        <f t="shared" si="891"/>
        <v>&lt;iframe src="http://www.rakuten.ne.jp/gold/brotures/spec/nitto/rb021-s.html" frameborder="0" id="spec-content" scrolling="no"&gt;&lt;/iframe&gt;</v>
      </c>
      <c r="CU1130" s="9" t="str">
        <f t="shared" si="892"/>
        <v/>
      </c>
      <c r="CV1130" s="9" t="str">
        <f t="shared" si="893"/>
        <v>&lt;div class="row-fluid"&gt;&lt;iframe src="http://www.rakuten.ne.jp/gold/brotures/items/nitto/rb021-s.html" frameborder="0" id="skin-product" scrolling="no"&gt;&lt;/iframe&gt;&lt;/div&gt;</v>
      </c>
      <c r="CW1130" s="11" t="str">
        <f t="shared" si="894"/>
        <v/>
      </c>
      <c r="CX1130" t="s">
        <v>6078</v>
      </c>
      <c r="CY1130" s="9" t="str">
        <f t="shared" si="895"/>
        <v>0</v>
      </c>
      <c r="CZ1130" s="11"/>
      <c r="DA1130" s="11"/>
      <c r="DB1130" s="11"/>
      <c r="DC1130" s="11"/>
      <c r="DD1130" s="9" t="str">
        <f t="shared" si="896"/>
        <v/>
      </c>
      <c r="DI1130" s="9" t="str">
        <f t="shared" si="897"/>
        <v/>
      </c>
      <c r="DT1130" s="9">
        <f>VLOOKUP(BG1130,ディレクトリID!A:B,2)</f>
        <v>407699</v>
      </c>
      <c r="DV1130" s="4" t="str">
        <f t="shared" si="898"/>
        <v>【ハンドル　NITTO】</v>
      </c>
      <c r="DW1130" s="4" t="str">
        <f t="shared" si="899"/>
        <v>【ハンドル　NITTO】</v>
      </c>
      <c r="DX1130" s="9">
        <f t="shared" si="900"/>
        <v>4</v>
      </c>
      <c r="DY1130" s="11"/>
      <c r="DZ1130" s="9" t="str">
        <f t="shared" si="916"/>
        <v>1</v>
      </c>
      <c r="EA1130" s="9" t="str">
        <f t="shared" si="916"/>
        <v>1</v>
      </c>
      <c r="EB1130" s="11"/>
      <c r="EC1130" s="11"/>
      <c r="ED1130" s="11"/>
      <c r="EE1130" s="9" t="str">
        <f t="shared" si="901"/>
        <v>0</v>
      </c>
      <c r="EO1130" s="5" t="s">
        <v>428</v>
      </c>
      <c r="EP1130" s="8" t="s">
        <v>429</v>
      </c>
      <c r="EQ1130" s="8" t="s">
        <v>429</v>
      </c>
      <c r="ER1130" s="8" t="s">
        <v>209</v>
      </c>
      <c r="ES1130" s="8" t="s">
        <v>430</v>
      </c>
      <c r="ET1130" s="9" t="str">
        <f t="shared" si="902"/>
        <v>2</v>
      </c>
      <c r="EU1130" s="11"/>
      <c r="EV1130" s="11"/>
      <c r="EW1130" s="11"/>
      <c r="EX1130" s="9" t="str">
        <f t="shared" si="917"/>
        <v>0</v>
      </c>
      <c r="EY1130" s="9" t="str">
        <f t="shared" si="917"/>
        <v>0</v>
      </c>
      <c r="EZ1130" s="11"/>
      <c r="FA1130" s="11"/>
      <c r="FB1130" s="9" t="str">
        <f t="shared" si="918"/>
        <v>0</v>
      </c>
      <c r="FC1130" s="9" t="str">
        <f t="shared" si="918"/>
        <v>0</v>
      </c>
      <c r="FD1130" s="9" t="str">
        <f t="shared" si="903"/>
        <v>1</v>
      </c>
      <c r="FE1130" s="9" t="str">
        <f t="shared" si="919"/>
        <v>1</v>
      </c>
      <c r="FF1130" s="9" t="str">
        <f t="shared" si="919"/>
        <v>1</v>
      </c>
      <c r="GJ1130" s="4" t="str">
        <f t="shared" si="906"/>
        <v>パーツ\ハンドル:ブランド\NITTO</v>
      </c>
      <c r="GK1130" s="4" t="str">
        <f t="shared" si="904"/>
        <v>u:u</v>
      </c>
      <c r="GL1130" s="11"/>
      <c r="GM1130" s="4" t="str">
        <f t="shared" si="920"/>
        <v>::</v>
      </c>
      <c r="GN1130" s="4" t="str">
        <f t="shared" si="920"/>
        <v>::</v>
      </c>
      <c r="GO1130" s="4" t="str">
        <f t="shared" si="920"/>
        <v>::</v>
      </c>
      <c r="GP1130" s="4" t="str">
        <f t="shared" si="905"/>
        <v>1</v>
      </c>
    </row>
    <row r="1131" spans="1:198" ht="28" customHeight="1">
      <c r="A1131" s="5" t="s">
        <v>6090</v>
      </c>
      <c r="B1131" s="5" t="s">
        <v>6092</v>
      </c>
      <c r="C1131" s="5" t="s">
        <v>6090</v>
      </c>
      <c r="D1131" s="9" t="str">
        <f t="shared" si="878"/>
        <v>u</v>
      </c>
      <c r="E1131" s="9" t="str">
        <f t="shared" si="879"/>
        <v xml:space="preserve"> / （TRIGONRC-02Xカーボンフォーク）</v>
      </c>
      <c r="F1131" s="9" t="str">
        <f t="shared" si="880"/>
        <v xml:space="preserve"> / （TRIGONRC-02Xカーボンフォーク）</v>
      </c>
      <c r="G1131" s="5">
        <v>20856</v>
      </c>
      <c r="H1131" s="9">
        <f t="shared" si="881"/>
        <v>20856</v>
      </c>
      <c r="I1131" s="9" t="str">
        <f t="shared" si="882"/>
        <v>0</v>
      </c>
      <c r="J1131" s="9" t="str">
        <f t="shared" si="883"/>
        <v>1</v>
      </c>
      <c r="P1131" s="9" t="str">
        <f t="shared" si="884"/>
        <v>TRIGONRC-02Xカーボンフォーク</v>
      </c>
      <c r="AI1131" s="9" t="str">
        <f t="shared" si="885"/>
        <v>http://image.rakuten.co.jp/brotures/cabinet/items/trigon/rc_02x_new.jpg</v>
      </c>
      <c r="AS1131" s="9" t="str">
        <f t="shared" si="914"/>
        <v>1</v>
      </c>
      <c r="AT1131" s="9" t="str">
        <f t="shared" si="914"/>
        <v>1</v>
      </c>
      <c r="AU1131" s="9" t="str">
        <f t="shared" si="886"/>
        <v>0</v>
      </c>
      <c r="AV1131" s="9" t="str">
        <f t="shared" si="887"/>
        <v>1</v>
      </c>
      <c r="AW1131" s="9" t="str">
        <f t="shared" si="915"/>
        <v>0</v>
      </c>
      <c r="AX1131" s="9" t="str">
        <f t="shared" si="915"/>
        <v>0</v>
      </c>
      <c r="AY1131" s="11"/>
      <c r="AZ1131" s="11"/>
      <c r="BA1131" s="11"/>
      <c r="BB1131" s="9" t="str">
        <f t="shared" si="888"/>
        <v>-1</v>
      </c>
      <c r="BC1131" s="9" t="str">
        <f t="shared" si="889"/>
        <v>0</v>
      </c>
      <c r="BG1131" s="5" t="s">
        <v>234</v>
      </c>
      <c r="BH1131" s="5" t="s">
        <v>1053</v>
      </c>
      <c r="CS1131" s="9" t="str">
        <f t="shared" si="890"/>
        <v>0</v>
      </c>
      <c r="CT1131" s="9" t="str">
        <f t="shared" si="891"/>
        <v>&lt;iframe src="http://www.rakuten.ne.jp/gold/brotures/spec/trigon/rc_02x_new.html" frameborder="0" id="spec-content" scrolling="no"&gt;&lt;/iframe&gt;</v>
      </c>
      <c r="CU1131" s="9" t="str">
        <f t="shared" si="892"/>
        <v/>
      </c>
      <c r="CV1131" s="9" t="str">
        <f t="shared" si="893"/>
        <v>&lt;div class="row-fluid"&gt;&lt;iframe src="http://www.rakuten.ne.jp/gold/brotures/items/trigon/rc_02x_new.html" frameborder="0" id="skin-product" scrolling="no"&gt;&lt;/iframe&gt;&lt;/div&gt;</v>
      </c>
      <c r="CW1131" s="11" t="str">
        <f t="shared" si="894"/>
        <v/>
      </c>
      <c r="CX1131" t="s">
        <v>6090</v>
      </c>
      <c r="CY1131" s="9" t="str">
        <f t="shared" si="895"/>
        <v>0</v>
      </c>
      <c r="CZ1131" s="11"/>
      <c r="DA1131" s="11"/>
      <c r="DB1131" s="11"/>
      <c r="DC1131" s="11"/>
      <c r="DD1131" s="9" t="str">
        <f t="shared" si="896"/>
        <v/>
      </c>
      <c r="DI1131" s="9" t="str">
        <f t="shared" si="897"/>
        <v/>
      </c>
      <c r="DT1131" s="9">
        <f>VLOOKUP(BG1131,ディレクトリID!A:B,2)</f>
        <v>563158</v>
      </c>
      <c r="DV1131" s="4" t="str">
        <f t="shared" si="898"/>
        <v>【フォーク　TRIGON】</v>
      </c>
      <c r="DW1131" s="4" t="str">
        <f t="shared" si="899"/>
        <v>【フォーク　TRIGON】</v>
      </c>
      <c r="DX1131" s="9">
        <f t="shared" si="900"/>
        <v>4</v>
      </c>
      <c r="DY1131" s="11"/>
      <c r="DZ1131" s="9" t="str">
        <f t="shared" si="916"/>
        <v>1</v>
      </c>
      <c r="EA1131" s="9" t="str">
        <f t="shared" si="916"/>
        <v>1</v>
      </c>
      <c r="EB1131" s="11"/>
      <c r="EC1131" s="11"/>
      <c r="ED1131" s="11"/>
      <c r="EE1131" s="9" t="str">
        <f t="shared" si="901"/>
        <v>0</v>
      </c>
      <c r="EO1131" s="5" t="s">
        <v>428</v>
      </c>
      <c r="EP1131" s="8" t="s">
        <v>429</v>
      </c>
      <c r="EQ1131" s="8" t="s">
        <v>429</v>
      </c>
      <c r="ER1131" s="8" t="s">
        <v>209</v>
      </c>
      <c r="ES1131" s="8" t="s">
        <v>430</v>
      </c>
      <c r="ET1131" s="9" t="str">
        <f t="shared" si="902"/>
        <v>2</v>
      </c>
      <c r="EU1131" s="11"/>
      <c r="EV1131" s="11"/>
      <c r="EW1131" s="11"/>
      <c r="EX1131" s="9" t="str">
        <f t="shared" si="917"/>
        <v>0</v>
      </c>
      <c r="EY1131" s="9" t="str">
        <f t="shared" si="917"/>
        <v>0</v>
      </c>
      <c r="EZ1131" s="11"/>
      <c r="FA1131" s="11"/>
      <c r="FB1131" s="9" t="str">
        <f t="shared" si="918"/>
        <v>0</v>
      </c>
      <c r="FC1131" s="9" t="str">
        <f t="shared" si="918"/>
        <v>0</v>
      </c>
      <c r="FD1131" s="9" t="str">
        <f t="shared" si="903"/>
        <v>1</v>
      </c>
      <c r="FE1131" s="9" t="str">
        <f t="shared" si="919"/>
        <v>1</v>
      </c>
      <c r="FF1131" s="9" t="str">
        <f t="shared" si="919"/>
        <v>1</v>
      </c>
      <c r="GJ1131" s="4" t="str">
        <f t="shared" si="906"/>
        <v>パーツ\フォーク:ブランド\TRIGON</v>
      </c>
      <c r="GK1131" s="4" t="str">
        <f t="shared" si="904"/>
        <v>u:u</v>
      </c>
      <c r="GL1131" s="11"/>
      <c r="GM1131" s="4" t="str">
        <f t="shared" si="920"/>
        <v>::</v>
      </c>
      <c r="GN1131" s="4" t="str">
        <f t="shared" si="920"/>
        <v>::</v>
      </c>
      <c r="GO1131" s="4" t="str">
        <f t="shared" si="920"/>
        <v>::</v>
      </c>
      <c r="GP1131" s="4" t="str">
        <f t="shared" si="905"/>
        <v>1</v>
      </c>
    </row>
    <row r="1132" spans="1:198" ht="28" customHeight="1">
      <c r="A1132" s="5" t="s">
        <v>6096</v>
      </c>
      <c r="B1132" s="5" t="s">
        <v>6098</v>
      </c>
      <c r="C1132" s="5" t="s">
        <v>6096</v>
      </c>
      <c r="D1132" s="9" t="str">
        <f t="shared" si="878"/>
        <v>u</v>
      </c>
      <c r="E1132" s="9" t="str">
        <f t="shared" si="879"/>
        <v xml:space="preserve"> / （TRIGONRC-05カーボンフォーク）</v>
      </c>
      <c r="F1132" s="9" t="str">
        <f t="shared" si="880"/>
        <v xml:space="preserve"> / （TRIGONRC-05カーボンフォーク）</v>
      </c>
      <c r="G1132" s="5">
        <v>19759</v>
      </c>
      <c r="H1132" s="9">
        <f t="shared" si="881"/>
        <v>19759</v>
      </c>
      <c r="I1132" s="9" t="str">
        <f t="shared" si="882"/>
        <v>0</v>
      </c>
      <c r="J1132" s="9" t="str">
        <f t="shared" si="883"/>
        <v>1</v>
      </c>
      <c r="P1132" s="9" t="str">
        <f t="shared" si="884"/>
        <v>TRIGONRC-05カーボンフォーク</v>
      </c>
      <c r="AI1132" s="9" t="str">
        <f t="shared" si="885"/>
        <v>http://image.rakuten.co.jp/brotures/cabinet/items/trigon/rc_05_new.jpg</v>
      </c>
      <c r="AS1132" s="9" t="str">
        <f t="shared" si="914"/>
        <v>1</v>
      </c>
      <c r="AT1132" s="9" t="str">
        <f t="shared" si="914"/>
        <v>1</v>
      </c>
      <c r="AU1132" s="9" t="str">
        <f t="shared" si="886"/>
        <v>0</v>
      </c>
      <c r="AV1132" s="9" t="str">
        <f t="shared" si="887"/>
        <v>1</v>
      </c>
      <c r="AW1132" s="9" t="str">
        <f t="shared" si="915"/>
        <v>0</v>
      </c>
      <c r="AX1132" s="9" t="str">
        <f t="shared" si="915"/>
        <v>0</v>
      </c>
      <c r="AY1132" s="11"/>
      <c r="AZ1132" s="11"/>
      <c r="BA1132" s="11"/>
      <c r="BB1132" s="9" t="str">
        <f t="shared" si="888"/>
        <v>-1</v>
      </c>
      <c r="BC1132" s="9" t="str">
        <f t="shared" si="889"/>
        <v>0</v>
      </c>
      <c r="BG1132" s="5" t="s">
        <v>234</v>
      </c>
      <c r="BH1132" s="5" t="s">
        <v>1053</v>
      </c>
      <c r="CS1132" s="9" t="str">
        <f t="shared" si="890"/>
        <v>0</v>
      </c>
      <c r="CT1132" s="9" t="str">
        <f t="shared" si="891"/>
        <v>&lt;iframe src="http://www.rakuten.ne.jp/gold/brotures/spec/trigon/rc_05_new.html" frameborder="0" id="spec-content" scrolling="no"&gt;&lt;/iframe&gt;</v>
      </c>
      <c r="CU1132" s="9" t="str">
        <f t="shared" si="892"/>
        <v/>
      </c>
      <c r="CV1132" s="9" t="str">
        <f t="shared" si="893"/>
        <v>&lt;div class="row-fluid"&gt;&lt;iframe src="http://www.rakuten.ne.jp/gold/brotures/items/trigon/rc_05_new.html" frameborder="0" id="skin-product" scrolling="no"&gt;&lt;/iframe&gt;&lt;/div&gt;</v>
      </c>
      <c r="CW1132" s="11" t="str">
        <f t="shared" si="894"/>
        <v/>
      </c>
      <c r="CX1132" t="s">
        <v>6096</v>
      </c>
      <c r="CY1132" s="9" t="str">
        <f t="shared" si="895"/>
        <v>0</v>
      </c>
      <c r="CZ1132" s="11"/>
      <c r="DA1132" s="11"/>
      <c r="DB1132" s="11"/>
      <c r="DC1132" s="11"/>
      <c r="DD1132" s="9" t="str">
        <f t="shared" si="896"/>
        <v/>
      </c>
      <c r="DI1132" s="9" t="str">
        <f t="shared" si="897"/>
        <v/>
      </c>
      <c r="DT1132" s="9">
        <f>VLOOKUP(BG1132,ディレクトリID!A:B,2)</f>
        <v>563158</v>
      </c>
      <c r="DV1132" s="4" t="str">
        <f t="shared" si="898"/>
        <v>【フォーク　TRIGON】</v>
      </c>
      <c r="DW1132" s="4" t="str">
        <f t="shared" si="899"/>
        <v>【フォーク　TRIGON】</v>
      </c>
      <c r="DX1132" s="9">
        <f t="shared" si="900"/>
        <v>4</v>
      </c>
      <c r="DY1132" s="11"/>
      <c r="DZ1132" s="9" t="str">
        <f t="shared" si="916"/>
        <v>1</v>
      </c>
      <c r="EA1132" s="9" t="str">
        <f t="shared" si="916"/>
        <v>1</v>
      </c>
      <c r="EB1132" s="11"/>
      <c r="EC1132" s="11"/>
      <c r="ED1132" s="11"/>
      <c r="EE1132" s="9" t="str">
        <f t="shared" si="901"/>
        <v>0</v>
      </c>
      <c r="EO1132" s="5" t="s">
        <v>428</v>
      </c>
      <c r="EP1132" s="8" t="s">
        <v>429</v>
      </c>
      <c r="EQ1132" s="8" t="s">
        <v>429</v>
      </c>
      <c r="ER1132" s="8" t="s">
        <v>209</v>
      </c>
      <c r="ES1132" s="8" t="s">
        <v>430</v>
      </c>
      <c r="ET1132" s="9" t="str">
        <f t="shared" si="902"/>
        <v>2</v>
      </c>
      <c r="EU1132" s="11"/>
      <c r="EV1132" s="11"/>
      <c r="EW1132" s="11"/>
      <c r="EX1132" s="9" t="str">
        <f t="shared" si="917"/>
        <v>0</v>
      </c>
      <c r="EY1132" s="9" t="str">
        <f t="shared" si="917"/>
        <v>0</v>
      </c>
      <c r="EZ1132" s="11"/>
      <c r="FA1132" s="11"/>
      <c r="FB1132" s="9" t="str">
        <f t="shared" si="918"/>
        <v>0</v>
      </c>
      <c r="FC1132" s="9" t="str">
        <f t="shared" si="918"/>
        <v>0</v>
      </c>
      <c r="FD1132" s="9" t="str">
        <f t="shared" si="903"/>
        <v>1</v>
      </c>
      <c r="FE1132" s="9" t="str">
        <f t="shared" si="919"/>
        <v>1</v>
      </c>
      <c r="FF1132" s="9" t="str">
        <f t="shared" si="919"/>
        <v>1</v>
      </c>
      <c r="GJ1132" s="4" t="str">
        <f t="shared" si="906"/>
        <v>パーツ\フォーク:ブランド\TRIGON</v>
      </c>
      <c r="GK1132" s="4" t="str">
        <f t="shared" si="904"/>
        <v>u:u</v>
      </c>
      <c r="GL1132" s="11"/>
      <c r="GM1132" s="4" t="str">
        <f t="shared" si="920"/>
        <v>::</v>
      </c>
      <c r="GN1132" s="4" t="str">
        <f t="shared" si="920"/>
        <v>::</v>
      </c>
      <c r="GO1132" s="4" t="str">
        <f t="shared" si="920"/>
        <v>::</v>
      </c>
      <c r="GP1132" s="4" t="str">
        <f t="shared" si="905"/>
        <v>1</v>
      </c>
    </row>
    <row r="1133" spans="1:198" ht="28" customHeight="1">
      <c r="A1133" s="5" t="s">
        <v>6102</v>
      </c>
      <c r="B1133" s="5" t="s">
        <v>6104</v>
      </c>
      <c r="C1133" s="5" t="s">
        <v>6102</v>
      </c>
      <c r="D1133" s="9" t="str">
        <f t="shared" si="878"/>
        <v>u</v>
      </c>
      <c r="E1133" s="9" t="str">
        <f t="shared" si="879"/>
        <v xml:space="preserve"> / （TRIGONRC-25カーボンフォーク）</v>
      </c>
      <c r="F1133" s="9" t="str">
        <f t="shared" si="880"/>
        <v xml:space="preserve"> / （TRIGONRC-25カーボンフォーク）</v>
      </c>
      <c r="G1133" s="5">
        <v>36883</v>
      </c>
      <c r="H1133" s="9">
        <f t="shared" si="881"/>
        <v>36883</v>
      </c>
      <c r="I1133" s="9" t="str">
        <f t="shared" si="882"/>
        <v>0</v>
      </c>
      <c r="J1133" s="9" t="str">
        <f t="shared" si="883"/>
        <v>1</v>
      </c>
      <c r="P1133" s="9" t="str">
        <f t="shared" si="884"/>
        <v>TRIGONRC-25カーボンフォーク</v>
      </c>
      <c r="AI1133" s="9" t="str">
        <f t="shared" si="885"/>
        <v>http://image.rakuten.co.jp/brotures/cabinet/items/trigon/rc_25.jpg</v>
      </c>
      <c r="AS1133" s="9" t="str">
        <f t="shared" si="914"/>
        <v>1</v>
      </c>
      <c r="AT1133" s="9" t="str">
        <f t="shared" si="914"/>
        <v>1</v>
      </c>
      <c r="AU1133" s="9" t="str">
        <f t="shared" si="886"/>
        <v>0</v>
      </c>
      <c r="AV1133" s="9" t="str">
        <f t="shared" si="887"/>
        <v>1</v>
      </c>
      <c r="AW1133" s="9" t="str">
        <f t="shared" si="915"/>
        <v>0</v>
      </c>
      <c r="AX1133" s="9" t="str">
        <f t="shared" si="915"/>
        <v>0</v>
      </c>
      <c r="AY1133" s="11"/>
      <c r="AZ1133" s="11"/>
      <c r="BA1133" s="11"/>
      <c r="BB1133" s="9" t="str">
        <f t="shared" si="888"/>
        <v>-1</v>
      </c>
      <c r="BC1133" s="9" t="str">
        <f t="shared" si="889"/>
        <v>0</v>
      </c>
      <c r="BG1133" s="5" t="s">
        <v>234</v>
      </c>
      <c r="BH1133" s="5" t="s">
        <v>1053</v>
      </c>
      <c r="CS1133" s="9" t="str">
        <f t="shared" si="890"/>
        <v>0</v>
      </c>
      <c r="CT1133" s="9" t="str">
        <f t="shared" si="891"/>
        <v>&lt;iframe src="http://www.rakuten.ne.jp/gold/brotures/spec/trigon/rc_25.html" frameborder="0" id="spec-content" scrolling="no"&gt;&lt;/iframe&gt;</v>
      </c>
      <c r="CU1133" s="9" t="str">
        <f t="shared" si="892"/>
        <v/>
      </c>
      <c r="CV1133" s="9" t="str">
        <f t="shared" si="893"/>
        <v>&lt;div class="row-fluid"&gt;&lt;iframe src="http://www.rakuten.ne.jp/gold/brotures/items/trigon/rc_25.html" frameborder="0" id="skin-product" scrolling="no"&gt;&lt;/iframe&gt;&lt;/div&gt;</v>
      </c>
      <c r="CW1133" s="11" t="str">
        <f t="shared" si="894"/>
        <v/>
      </c>
      <c r="CX1133" t="s">
        <v>6102</v>
      </c>
      <c r="CY1133" s="9" t="str">
        <f t="shared" si="895"/>
        <v>0</v>
      </c>
      <c r="CZ1133" s="11"/>
      <c r="DA1133" s="11"/>
      <c r="DB1133" s="11"/>
      <c r="DC1133" s="11"/>
      <c r="DD1133" s="9" t="str">
        <f t="shared" si="896"/>
        <v/>
      </c>
      <c r="DI1133" s="9" t="str">
        <f t="shared" si="897"/>
        <v/>
      </c>
      <c r="DT1133" s="9">
        <f>VLOOKUP(BG1133,ディレクトリID!A:B,2)</f>
        <v>563158</v>
      </c>
      <c r="DV1133" s="4" t="str">
        <f t="shared" si="898"/>
        <v>【フォーク　TRIGON】</v>
      </c>
      <c r="DW1133" s="4" t="str">
        <f t="shared" si="899"/>
        <v>【フォーク　TRIGON】</v>
      </c>
      <c r="DX1133" s="9">
        <f t="shared" si="900"/>
        <v>4</v>
      </c>
      <c r="DY1133" s="11"/>
      <c r="DZ1133" s="9" t="str">
        <f t="shared" si="916"/>
        <v>1</v>
      </c>
      <c r="EA1133" s="9" t="str">
        <f t="shared" si="916"/>
        <v>1</v>
      </c>
      <c r="EB1133" s="11"/>
      <c r="EC1133" s="11"/>
      <c r="ED1133" s="11"/>
      <c r="EE1133" s="9" t="str">
        <f t="shared" si="901"/>
        <v>0</v>
      </c>
      <c r="EO1133" s="5" t="s">
        <v>428</v>
      </c>
      <c r="EP1133" s="8" t="s">
        <v>429</v>
      </c>
      <c r="EQ1133" s="8" t="s">
        <v>429</v>
      </c>
      <c r="ER1133" s="8" t="s">
        <v>209</v>
      </c>
      <c r="ES1133" s="8" t="s">
        <v>430</v>
      </c>
      <c r="ET1133" s="9" t="str">
        <f t="shared" si="902"/>
        <v>2</v>
      </c>
      <c r="EU1133" s="11"/>
      <c r="EV1133" s="11"/>
      <c r="EW1133" s="11"/>
      <c r="EX1133" s="9" t="str">
        <f t="shared" si="917"/>
        <v>0</v>
      </c>
      <c r="EY1133" s="9" t="str">
        <f t="shared" si="917"/>
        <v>0</v>
      </c>
      <c r="EZ1133" s="11"/>
      <c r="FA1133" s="11"/>
      <c r="FB1133" s="9" t="str">
        <f t="shared" si="918"/>
        <v>0</v>
      </c>
      <c r="FC1133" s="9" t="str">
        <f t="shared" si="918"/>
        <v>0</v>
      </c>
      <c r="FD1133" s="9" t="str">
        <f t="shared" si="903"/>
        <v>1</v>
      </c>
      <c r="FE1133" s="9" t="str">
        <f t="shared" si="919"/>
        <v>1</v>
      </c>
      <c r="FF1133" s="9" t="str">
        <f t="shared" si="919"/>
        <v>1</v>
      </c>
      <c r="GJ1133" s="4" t="str">
        <f t="shared" si="906"/>
        <v>パーツ\フォーク:ブランド\TRIGON</v>
      </c>
      <c r="GK1133" s="4" t="str">
        <f t="shared" si="904"/>
        <v>u:u</v>
      </c>
      <c r="GL1133" s="11"/>
      <c r="GM1133" s="4" t="str">
        <f t="shared" si="920"/>
        <v>::</v>
      </c>
      <c r="GN1133" s="4" t="str">
        <f t="shared" si="920"/>
        <v>::</v>
      </c>
      <c r="GO1133" s="4" t="str">
        <f t="shared" si="920"/>
        <v>::</v>
      </c>
      <c r="GP1133" s="4" t="str">
        <f t="shared" si="905"/>
        <v>1</v>
      </c>
    </row>
    <row r="1134" spans="1:198" ht="28" customHeight="1">
      <c r="A1134" s="5" t="s">
        <v>6108</v>
      </c>
      <c r="B1134" s="5" t="s">
        <v>6110</v>
      </c>
      <c r="C1134" s="5" t="s">
        <v>6108</v>
      </c>
      <c r="D1134" s="9" t="str">
        <f t="shared" si="878"/>
        <v>u</v>
      </c>
      <c r="E1134" s="9" t="str">
        <f t="shared" si="879"/>
        <v xml:space="preserve"> / （TRIGONRC-26カーボンフォーク）</v>
      </c>
      <c r="F1134" s="9" t="str">
        <f t="shared" si="880"/>
        <v xml:space="preserve"> / （TRIGONRC-26カーボンフォーク）</v>
      </c>
      <c r="G1134" s="5">
        <v>36883</v>
      </c>
      <c r="H1134" s="9">
        <f t="shared" si="881"/>
        <v>36883</v>
      </c>
      <c r="I1134" s="9" t="str">
        <f t="shared" si="882"/>
        <v>0</v>
      </c>
      <c r="J1134" s="9" t="str">
        <f t="shared" si="883"/>
        <v>1</v>
      </c>
      <c r="P1134" s="9" t="str">
        <f t="shared" si="884"/>
        <v>TRIGONRC-26カーボンフォーク</v>
      </c>
      <c r="AI1134" s="9" t="str">
        <f t="shared" si="885"/>
        <v>http://image.rakuten.co.jp/brotures/cabinet/items/trigon/rc_26_oversize.jpg</v>
      </c>
      <c r="AS1134" s="9" t="str">
        <f t="shared" si="914"/>
        <v>1</v>
      </c>
      <c r="AT1134" s="9" t="str">
        <f t="shared" si="914"/>
        <v>1</v>
      </c>
      <c r="AU1134" s="9" t="str">
        <f t="shared" si="886"/>
        <v>0</v>
      </c>
      <c r="AV1134" s="9" t="str">
        <f t="shared" si="887"/>
        <v>1</v>
      </c>
      <c r="AW1134" s="9" t="str">
        <f t="shared" si="915"/>
        <v>0</v>
      </c>
      <c r="AX1134" s="9" t="str">
        <f t="shared" si="915"/>
        <v>0</v>
      </c>
      <c r="AY1134" s="11"/>
      <c r="AZ1134" s="11"/>
      <c r="BA1134" s="11"/>
      <c r="BB1134" s="9" t="str">
        <f t="shared" si="888"/>
        <v>-1</v>
      </c>
      <c r="BC1134" s="9" t="str">
        <f t="shared" si="889"/>
        <v>0</v>
      </c>
      <c r="BG1134" s="5" t="s">
        <v>234</v>
      </c>
      <c r="BH1134" s="5" t="s">
        <v>1053</v>
      </c>
      <c r="CS1134" s="9" t="str">
        <f t="shared" si="890"/>
        <v>0</v>
      </c>
      <c r="CT1134" s="9" t="str">
        <f t="shared" si="891"/>
        <v>&lt;iframe src="http://www.rakuten.ne.jp/gold/brotures/spec/trigon/rc_26_oversize.html" frameborder="0" id="spec-content" scrolling="no"&gt;&lt;/iframe&gt;</v>
      </c>
      <c r="CU1134" s="9" t="str">
        <f t="shared" si="892"/>
        <v/>
      </c>
      <c r="CV1134" s="9" t="str">
        <f t="shared" si="893"/>
        <v>&lt;div class="row-fluid"&gt;&lt;iframe src="http://www.rakuten.ne.jp/gold/brotures/items/trigon/rc_26_oversize.html" frameborder="0" id="skin-product" scrolling="no"&gt;&lt;/iframe&gt;&lt;/div&gt;</v>
      </c>
      <c r="CW1134" s="11" t="str">
        <f t="shared" si="894"/>
        <v/>
      </c>
      <c r="CX1134" t="s">
        <v>6108</v>
      </c>
      <c r="CY1134" s="9" t="str">
        <f t="shared" si="895"/>
        <v>0</v>
      </c>
      <c r="CZ1134" s="11"/>
      <c r="DA1134" s="11"/>
      <c r="DB1134" s="11"/>
      <c r="DC1134" s="11"/>
      <c r="DD1134" s="9" t="str">
        <f t="shared" si="896"/>
        <v/>
      </c>
      <c r="DI1134" s="9" t="str">
        <f t="shared" si="897"/>
        <v/>
      </c>
      <c r="DT1134" s="9">
        <f>VLOOKUP(BG1134,ディレクトリID!A:B,2)</f>
        <v>563158</v>
      </c>
      <c r="DV1134" s="4" t="str">
        <f t="shared" si="898"/>
        <v>【フォーク　TRIGON】</v>
      </c>
      <c r="DW1134" s="4" t="str">
        <f t="shared" si="899"/>
        <v>【フォーク　TRIGON】</v>
      </c>
      <c r="DX1134" s="9">
        <f t="shared" si="900"/>
        <v>4</v>
      </c>
      <c r="DY1134" s="11"/>
      <c r="DZ1134" s="9" t="str">
        <f t="shared" si="916"/>
        <v>1</v>
      </c>
      <c r="EA1134" s="9" t="str">
        <f t="shared" si="916"/>
        <v>1</v>
      </c>
      <c r="EB1134" s="11"/>
      <c r="EC1134" s="11"/>
      <c r="ED1134" s="11"/>
      <c r="EE1134" s="9" t="str">
        <f t="shared" si="901"/>
        <v>0</v>
      </c>
      <c r="EO1134" s="5" t="s">
        <v>428</v>
      </c>
      <c r="EP1134" s="8" t="s">
        <v>429</v>
      </c>
      <c r="EQ1134" s="8" t="s">
        <v>429</v>
      </c>
      <c r="ER1134" s="8" t="s">
        <v>209</v>
      </c>
      <c r="ES1134" s="8" t="s">
        <v>430</v>
      </c>
      <c r="ET1134" s="9" t="str">
        <f t="shared" si="902"/>
        <v>2</v>
      </c>
      <c r="EU1134" s="11"/>
      <c r="EV1134" s="11"/>
      <c r="EW1134" s="11"/>
      <c r="EX1134" s="9" t="str">
        <f t="shared" si="917"/>
        <v>0</v>
      </c>
      <c r="EY1134" s="9" t="str">
        <f t="shared" si="917"/>
        <v>0</v>
      </c>
      <c r="EZ1134" s="11"/>
      <c r="FA1134" s="11"/>
      <c r="FB1134" s="9" t="str">
        <f t="shared" si="918"/>
        <v>0</v>
      </c>
      <c r="FC1134" s="9" t="str">
        <f t="shared" si="918"/>
        <v>0</v>
      </c>
      <c r="FD1134" s="9" t="str">
        <f t="shared" si="903"/>
        <v>1</v>
      </c>
      <c r="FE1134" s="9" t="str">
        <f t="shared" si="919"/>
        <v>1</v>
      </c>
      <c r="FF1134" s="9" t="str">
        <f t="shared" si="919"/>
        <v>1</v>
      </c>
      <c r="GJ1134" s="4" t="str">
        <f t="shared" si="906"/>
        <v>パーツ\フォーク:ブランド\TRIGON</v>
      </c>
      <c r="GK1134" s="4" t="str">
        <f t="shared" si="904"/>
        <v>u:u</v>
      </c>
      <c r="GL1134" s="11"/>
      <c r="GM1134" s="4" t="str">
        <f t="shared" si="920"/>
        <v>::</v>
      </c>
      <c r="GN1134" s="4" t="str">
        <f t="shared" si="920"/>
        <v>::</v>
      </c>
      <c r="GO1134" s="4" t="str">
        <f t="shared" si="920"/>
        <v>::</v>
      </c>
      <c r="GP1134" s="4" t="str">
        <f t="shared" si="905"/>
        <v>1</v>
      </c>
    </row>
    <row r="1135" spans="1:198" ht="28" customHeight="1">
      <c r="A1135" s="5" t="s">
        <v>6114</v>
      </c>
      <c r="B1135" s="5" t="s">
        <v>6116</v>
      </c>
      <c r="C1135" s="5" t="s">
        <v>6114</v>
      </c>
      <c r="D1135" s="9" t="str">
        <f t="shared" si="878"/>
        <v>u</v>
      </c>
      <c r="E1135" s="9" t="str">
        <f t="shared" si="879"/>
        <v xml:space="preserve"> / （TRIGONRC-31カーボンフォークBLACK）</v>
      </c>
      <c r="F1135" s="9" t="str">
        <f t="shared" si="880"/>
        <v xml:space="preserve"> / （TRIGONRC-31カーボンフォークBLACK）</v>
      </c>
      <c r="G1135" s="5">
        <v>47684</v>
      </c>
      <c r="H1135" s="9">
        <f t="shared" si="881"/>
        <v>47684</v>
      </c>
      <c r="I1135" s="9" t="str">
        <f t="shared" si="882"/>
        <v>0</v>
      </c>
      <c r="J1135" s="9" t="str">
        <f t="shared" si="883"/>
        <v>1</v>
      </c>
      <c r="P1135" s="9" t="str">
        <f t="shared" si="884"/>
        <v>TRIGONRC-31カーボンフォークBLACK</v>
      </c>
      <c r="AI1135" s="9" t="str">
        <f t="shared" si="885"/>
        <v>http://image.rakuten.co.jp/brotures/cabinet/items/trigon/rc_31_black.jpg</v>
      </c>
      <c r="AS1135" s="9" t="str">
        <f t="shared" si="914"/>
        <v>1</v>
      </c>
      <c r="AT1135" s="9" t="str">
        <f t="shared" si="914"/>
        <v>1</v>
      </c>
      <c r="AU1135" s="9" t="str">
        <f t="shared" si="886"/>
        <v>0</v>
      </c>
      <c r="AV1135" s="9" t="str">
        <f t="shared" si="887"/>
        <v>1</v>
      </c>
      <c r="AW1135" s="9" t="str">
        <f t="shared" si="915"/>
        <v>0</v>
      </c>
      <c r="AX1135" s="9" t="str">
        <f t="shared" si="915"/>
        <v>0</v>
      </c>
      <c r="AY1135" s="11"/>
      <c r="AZ1135" s="11"/>
      <c r="BA1135" s="11"/>
      <c r="BB1135" s="9" t="str">
        <f t="shared" si="888"/>
        <v>-1</v>
      </c>
      <c r="BC1135" s="9" t="str">
        <f t="shared" si="889"/>
        <v>0</v>
      </c>
      <c r="BG1135" s="5" t="s">
        <v>234</v>
      </c>
      <c r="BH1135" s="5" t="s">
        <v>1053</v>
      </c>
      <c r="CS1135" s="9" t="str">
        <f t="shared" si="890"/>
        <v>0</v>
      </c>
      <c r="CT1135" s="9" t="str">
        <f t="shared" si="891"/>
        <v>&lt;iframe src="http://www.rakuten.ne.jp/gold/brotures/spec/trigon/rc_31_black.html" frameborder="0" id="spec-content" scrolling="no"&gt;&lt;/iframe&gt;</v>
      </c>
      <c r="CU1135" s="9" t="str">
        <f t="shared" si="892"/>
        <v/>
      </c>
      <c r="CV1135" s="9" t="str">
        <f t="shared" si="893"/>
        <v>&lt;div class="row-fluid"&gt;&lt;iframe src="http://www.rakuten.ne.jp/gold/brotures/items/trigon/rc_31_black.html" frameborder="0" id="skin-product" scrolling="no"&gt;&lt;/iframe&gt;&lt;/div&gt;</v>
      </c>
      <c r="CW1135" s="11" t="str">
        <f t="shared" si="894"/>
        <v/>
      </c>
      <c r="CX1135" t="s">
        <v>6114</v>
      </c>
      <c r="CY1135" s="9" t="str">
        <f t="shared" si="895"/>
        <v>0</v>
      </c>
      <c r="CZ1135" s="11"/>
      <c r="DA1135" s="11"/>
      <c r="DB1135" s="11"/>
      <c r="DC1135" s="11"/>
      <c r="DD1135" s="9" t="str">
        <f t="shared" si="896"/>
        <v/>
      </c>
      <c r="DI1135" s="9" t="str">
        <f t="shared" si="897"/>
        <v/>
      </c>
      <c r="DT1135" s="9">
        <f>VLOOKUP(BG1135,ディレクトリID!A:B,2)</f>
        <v>563158</v>
      </c>
      <c r="DV1135" s="4" t="str">
        <f t="shared" si="898"/>
        <v>【フォーク　TRIGON】</v>
      </c>
      <c r="DW1135" s="4" t="str">
        <f t="shared" si="899"/>
        <v>【フォーク　TRIGON】</v>
      </c>
      <c r="DX1135" s="9">
        <f t="shared" si="900"/>
        <v>4</v>
      </c>
      <c r="DY1135" s="11"/>
      <c r="DZ1135" s="9" t="str">
        <f t="shared" si="916"/>
        <v>1</v>
      </c>
      <c r="EA1135" s="9" t="str">
        <f t="shared" si="916"/>
        <v>1</v>
      </c>
      <c r="EB1135" s="11"/>
      <c r="EC1135" s="11"/>
      <c r="ED1135" s="11"/>
      <c r="EE1135" s="9" t="str">
        <f t="shared" si="901"/>
        <v>0</v>
      </c>
      <c r="EO1135" s="5" t="s">
        <v>428</v>
      </c>
      <c r="EP1135" s="8" t="s">
        <v>429</v>
      </c>
      <c r="EQ1135" s="8" t="s">
        <v>429</v>
      </c>
      <c r="ER1135" s="8" t="s">
        <v>209</v>
      </c>
      <c r="ES1135" s="8" t="s">
        <v>430</v>
      </c>
      <c r="ET1135" s="9" t="str">
        <f t="shared" si="902"/>
        <v>2</v>
      </c>
      <c r="EU1135" s="11"/>
      <c r="EV1135" s="11"/>
      <c r="EW1135" s="11"/>
      <c r="EX1135" s="9" t="str">
        <f t="shared" si="917"/>
        <v>0</v>
      </c>
      <c r="EY1135" s="9" t="str">
        <f t="shared" si="917"/>
        <v>0</v>
      </c>
      <c r="EZ1135" s="11"/>
      <c r="FA1135" s="11"/>
      <c r="FB1135" s="9" t="str">
        <f t="shared" si="918"/>
        <v>0</v>
      </c>
      <c r="FC1135" s="9" t="str">
        <f t="shared" si="918"/>
        <v>0</v>
      </c>
      <c r="FD1135" s="9" t="str">
        <f t="shared" si="903"/>
        <v>1</v>
      </c>
      <c r="FE1135" s="9" t="str">
        <f t="shared" si="919"/>
        <v>1</v>
      </c>
      <c r="FF1135" s="9" t="str">
        <f t="shared" si="919"/>
        <v>1</v>
      </c>
      <c r="GJ1135" s="4" t="str">
        <f t="shared" si="906"/>
        <v>パーツ\フォーク:ブランド\TRIGON</v>
      </c>
      <c r="GK1135" s="4" t="str">
        <f t="shared" si="904"/>
        <v>u:u</v>
      </c>
      <c r="GL1135" s="11"/>
      <c r="GM1135" s="4" t="str">
        <f t="shared" si="920"/>
        <v>::</v>
      </c>
      <c r="GN1135" s="4" t="str">
        <f t="shared" si="920"/>
        <v>::</v>
      </c>
      <c r="GO1135" s="4" t="str">
        <f t="shared" si="920"/>
        <v>::</v>
      </c>
      <c r="GP1135" s="4" t="str">
        <f t="shared" si="905"/>
        <v>1</v>
      </c>
    </row>
    <row r="1136" spans="1:198" ht="28" customHeight="1">
      <c r="A1136" s="5" t="s">
        <v>6120</v>
      </c>
      <c r="B1136" s="5" t="s">
        <v>6122</v>
      </c>
      <c r="C1136" s="5" t="s">
        <v>6120</v>
      </c>
      <c r="D1136" s="9" t="str">
        <f t="shared" si="878"/>
        <v>u</v>
      </c>
      <c r="E1136" s="9" t="str">
        <f t="shared" si="879"/>
        <v xml:space="preserve"> / （TRIGONRC-31カーボンフォークBLUE）</v>
      </c>
      <c r="F1136" s="9" t="str">
        <f t="shared" si="880"/>
        <v xml:space="preserve"> / （TRIGONRC-31カーボンフォークBLUE）</v>
      </c>
      <c r="G1136" s="5">
        <v>47684</v>
      </c>
      <c r="H1136" s="9">
        <f t="shared" si="881"/>
        <v>47684</v>
      </c>
      <c r="I1136" s="9" t="str">
        <f t="shared" si="882"/>
        <v>0</v>
      </c>
      <c r="J1136" s="9" t="str">
        <f t="shared" si="883"/>
        <v>1</v>
      </c>
      <c r="P1136" s="9" t="str">
        <f t="shared" si="884"/>
        <v>TRIGONRC-31カーボンフォークBLUE</v>
      </c>
      <c r="AI1136" s="9" t="str">
        <f t="shared" si="885"/>
        <v>http://image.rakuten.co.jp/brotures/cabinet/items/trigon/rc_31_blue.jpg</v>
      </c>
      <c r="AS1136" s="9" t="str">
        <f t="shared" si="914"/>
        <v>1</v>
      </c>
      <c r="AT1136" s="9" t="str">
        <f t="shared" si="914"/>
        <v>1</v>
      </c>
      <c r="AU1136" s="9" t="str">
        <f t="shared" si="886"/>
        <v>0</v>
      </c>
      <c r="AV1136" s="9" t="str">
        <f t="shared" si="887"/>
        <v>1</v>
      </c>
      <c r="AW1136" s="9" t="str">
        <f t="shared" si="915"/>
        <v>0</v>
      </c>
      <c r="AX1136" s="9" t="str">
        <f t="shared" si="915"/>
        <v>0</v>
      </c>
      <c r="AY1136" s="11"/>
      <c r="AZ1136" s="11"/>
      <c r="BA1136" s="11"/>
      <c r="BB1136" s="9" t="str">
        <f t="shared" si="888"/>
        <v>-1</v>
      </c>
      <c r="BC1136" s="9" t="str">
        <f t="shared" si="889"/>
        <v>0</v>
      </c>
      <c r="BG1136" s="5" t="s">
        <v>234</v>
      </c>
      <c r="BH1136" s="5" t="s">
        <v>1053</v>
      </c>
      <c r="CS1136" s="9" t="str">
        <f t="shared" si="890"/>
        <v>0</v>
      </c>
      <c r="CT1136" s="9" t="str">
        <f t="shared" si="891"/>
        <v>&lt;iframe src="http://www.rakuten.ne.jp/gold/brotures/spec/trigon/rc_31_blue.html" frameborder="0" id="spec-content" scrolling="no"&gt;&lt;/iframe&gt;</v>
      </c>
      <c r="CU1136" s="9" t="str">
        <f t="shared" si="892"/>
        <v/>
      </c>
      <c r="CV1136" s="9" t="str">
        <f t="shared" si="893"/>
        <v>&lt;div class="row-fluid"&gt;&lt;iframe src="http://www.rakuten.ne.jp/gold/brotures/items/trigon/rc_31_blue.html" frameborder="0" id="skin-product" scrolling="no"&gt;&lt;/iframe&gt;&lt;/div&gt;</v>
      </c>
      <c r="CW1136" s="11" t="str">
        <f t="shared" si="894"/>
        <v/>
      </c>
      <c r="CX1136" t="s">
        <v>6120</v>
      </c>
      <c r="CY1136" s="9" t="str">
        <f t="shared" si="895"/>
        <v>0</v>
      </c>
      <c r="CZ1136" s="11"/>
      <c r="DA1136" s="11"/>
      <c r="DB1136" s="11"/>
      <c r="DC1136" s="11"/>
      <c r="DD1136" s="9" t="str">
        <f t="shared" si="896"/>
        <v/>
      </c>
      <c r="DI1136" s="9" t="str">
        <f t="shared" si="897"/>
        <v/>
      </c>
      <c r="DT1136" s="9">
        <f>VLOOKUP(BG1136,ディレクトリID!A:B,2)</f>
        <v>563158</v>
      </c>
      <c r="DV1136" s="4" t="str">
        <f t="shared" si="898"/>
        <v>【フォーク　TRIGON】</v>
      </c>
      <c r="DW1136" s="4" t="str">
        <f t="shared" si="899"/>
        <v>【フォーク　TRIGON】</v>
      </c>
      <c r="DX1136" s="9">
        <f t="shared" si="900"/>
        <v>4</v>
      </c>
      <c r="DY1136" s="11"/>
      <c r="DZ1136" s="9" t="str">
        <f t="shared" si="916"/>
        <v>1</v>
      </c>
      <c r="EA1136" s="9" t="str">
        <f t="shared" si="916"/>
        <v>1</v>
      </c>
      <c r="EB1136" s="11"/>
      <c r="EC1136" s="11"/>
      <c r="ED1136" s="11"/>
      <c r="EE1136" s="9" t="str">
        <f t="shared" si="901"/>
        <v>0</v>
      </c>
      <c r="EO1136" s="5" t="s">
        <v>428</v>
      </c>
      <c r="EP1136" s="8" t="s">
        <v>429</v>
      </c>
      <c r="EQ1136" s="8" t="s">
        <v>429</v>
      </c>
      <c r="ER1136" s="8" t="s">
        <v>209</v>
      </c>
      <c r="ES1136" s="8" t="s">
        <v>430</v>
      </c>
      <c r="ET1136" s="9" t="str">
        <f t="shared" si="902"/>
        <v>2</v>
      </c>
      <c r="EU1136" s="11"/>
      <c r="EV1136" s="11"/>
      <c r="EW1136" s="11"/>
      <c r="EX1136" s="9" t="str">
        <f t="shared" si="917"/>
        <v>0</v>
      </c>
      <c r="EY1136" s="9" t="str">
        <f t="shared" si="917"/>
        <v>0</v>
      </c>
      <c r="EZ1136" s="11"/>
      <c r="FA1136" s="11"/>
      <c r="FB1136" s="9" t="str">
        <f t="shared" si="918"/>
        <v>0</v>
      </c>
      <c r="FC1136" s="9" t="str">
        <f t="shared" si="918"/>
        <v>0</v>
      </c>
      <c r="FD1136" s="9" t="str">
        <f t="shared" si="903"/>
        <v>1</v>
      </c>
      <c r="FE1136" s="9" t="str">
        <f t="shared" si="919"/>
        <v>1</v>
      </c>
      <c r="FF1136" s="9" t="str">
        <f t="shared" si="919"/>
        <v>1</v>
      </c>
      <c r="GJ1136" s="4" t="str">
        <f t="shared" si="906"/>
        <v>パーツ\フォーク:ブランド\TRIGON</v>
      </c>
      <c r="GK1136" s="4" t="str">
        <f t="shared" si="904"/>
        <v>u:u</v>
      </c>
      <c r="GL1136" s="11"/>
      <c r="GM1136" s="4" t="str">
        <f t="shared" si="920"/>
        <v>::</v>
      </c>
      <c r="GN1136" s="4" t="str">
        <f t="shared" si="920"/>
        <v>::</v>
      </c>
      <c r="GO1136" s="4" t="str">
        <f t="shared" si="920"/>
        <v>::</v>
      </c>
      <c r="GP1136" s="4" t="str">
        <f t="shared" si="905"/>
        <v>1</v>
      </c>
    </row>
    <row r="1137" spans="1:198" ht="28" customHeight="1">
      <c r="A1137" s="5" t="s">
        <v>6126</v>
      </c>
      <c r="B1137" s="5" t="s">
        <v>6128</v>
      </c>
      <c r="C1137" s="5" t="s">
        <v>6126</v>
      </c>
      <c r="D1137" s="9" t="str">
        <f t="shared" si="878"/>
        <v>u</v>
      </c>
      <c r="E1137" s="9" t="str">
        <f t="shared" si="879"/>
        <v xml:space="preserve"> / （Vittoriaリムセメント）</v>
      </c>
      <c r="F1137" s="9" t="str">
        <f t="shared" si="880"/>
        <v xml:space="preserve"> / （Vittoriaリムセメント）</v>
      </c>
      <c r="G1137" s="5">
        <v>420</v>
      </c>
      <c r="H1137" s="9">
        <f t="shared" si="881"/>
        <v>420</v>
      </c>
      <c r="I1137" s="9" t="str">
        <f t="shared" si="882"/>
        <v>0</v>
      </c>
      <c r="J1137" s="9" t="str">
        <f t="shared" si="883"/>
        <v>1</v>
      </c>
      <c r="P1137" s="9" t="str">
        <f t="shared" si="884"/>
        <v>Vittoriaリムセメント</v>
      </c>
      <c r="AI1137" s="9" t="str">
        <f t="shared" si="885"/>
        <v>http://image.rakuten.co.jp/brotures/cabinet/items/vittoria/rim_cement.jpg</v>
      </c>
      <c r="AS1137" s="9" t="str">
        <f t="shared" si="914"/>
        <v>1</v>
      </c>
      <c r="AT1137" s="9" t="str">
        <f t="shared" si="914"/>
        <v>1</v>
      </c>
      <c r="AU1137" s="9" t="str">
        <f t="shared" si="886"/>
        <v>0</v>
      </c>
      <c r="AV1137" s="9" t="str">
        <f t="shared" si="887"/>
        <v>1</v>
      </c>
      <c r="AW1137" s="9" t="str">
        <f t="shared" si="915"/>
        <v>0</v>
      </c>
      <c r="AX1137" s="9" t="str">
        <f t="shared" si="915"/>
        <v>0</v>
      </c>
      <c r="AY1137" s="11"/>
      <c r="AZ1137" s="11"/>
      <c r="BA1137" s="11"/>
      <c r="BB1137" s="9" t="str">
        <f t="shared" si="888"/>
        <v>-1</v>
      </c>
      <c r="BC1137" s="9" t="str">
        <f t="shared" si="889"/>
        <v>0</v>
      </c>
      <c r="BG1137" s="5" t="s">
        <v>6132</v>
      </c>
      <c r="BH1137" s="5" t="s">
        <v>664</v>
      </c>
      <c r="CS1137" s="9" t="str">
        <f t="shared" si="890"/>
        <v>0</v>
      </c>
      <c r="CT1137" s="9" t="str">
        <f t="shared" si="891"/>
        <v>&lt;iframe src="http://www.rakuten.ne.jp/gold/brotures/spec/vittoria/rim_cement.html" frameborder="0" id="spec-content" scrolling="no"&gt;&lt;/iframe&gt;</v>
      </c>
      <c r="CU1137" s="9" t="str">
        <f t="shared" si="892"/>
        <v/>
      </c>
      <c r="CV1137" s="9" t="str">
        <f t="shared" si="893"/>
        <v>&lt;div class="row-fluid"&gt;&lt;iframe src="http://www.rakuten.ne.jp/gold/brotures/items/vittoria/rim_cement.html" frameborder="0" id="skin-product" scrolling="no"&gt;&lt;/iframe&gt;&lt;/div&gt;</v>
      </c>
      <c r="CW1137" s="11" t="str">
        <f t="shared" si="894"/>
        <v/>
      </c>
      <c r="CX1137" t="s">
        <v>6126</v>
      </c>
      <c r="CY1137" s="9" t="str">
        <f t="shared" si="895"/>
        <v>0</v>
      </c>
      <c r="CZ1137" s="11"/>
      <c r="DA1137" s="11"/>
      <c r="DB1137" s="11"/>
      <c r="DC1137" s="11"/>
      <c r="DD1137" s="9" t="str">
        <f t="shared" si="896"/>
        <v/>
      </c>
      <c r="DI1137" s="9" t="str">
        <f t="shared" si="897"/>
        <v/>
      </c>
      <c r="DT1137" s="9">
        <f>VLOOKUP(BG1137,ディレクトリID!A:B,2)</f>
        <v>563162</v>
      </c>
      <c r="DV1137" s="4" t="str">
        <f t="shared" si="898"/>
        <v>【メンテナンス　Vittoria】</v>
      </c>
      <c r="DW1137" s="4" t="str">
        <f t="shared" si="899"/>
        <v>【メンテナンス　Vittoria】</v>
      </c>
      <c r="DX1137" s="9">
        <f t="shared" si="900"/>
        <v>4</v>
      </c>
      <c r="DY1137" s="11"/>
      <c r="DZ1137" s="9" t="str">
        <f t="shared" si="916"/>
        <v>1</v>
      </c>
      <c r="EA1137" s="9" t="str">
        <f t="shared" si="916"/>
        <v>1</v>
      </c>
      <c r="EB1137" s="11"/>
      <c r="EC1137" s="11"/>
      <c r="ED1137" s="11"/>
      <c r="EE1137" s="9" t="str">
        <f t="shared" si="901"/>
        <v>0</v>
      </c>
      <c r="EO1137" s="5" t="s">
        <v>428</v>
      </c>
      <c r="EP1137" s="8" t="s">
        <v>429</v>
      </c>
      <c r="EQ1137" s="8" t="s">
        <v>429</v>
      </c>
      <c r="ER1137" s="8" t="s">
        <v>209</v>
      </c>
      <c r="ES1137" s="8" t="s">
        <v>430</v>
      </c>
      <c r="ET1137" s="9" t="str">
        <f t="shared" si="902"/>
        <v>2</v>
      </c>
      <c r="EU1137" s="11"/>
      <c r="EV1137" s="11"/>
      <c r="EW1137" s="11"/>
      <c r="EX1137" s="9" t="str">
        <f t="shared" si="917"/>
        <v>0</v>
      </c>
      <c r="EY1137" s="9" t="str">
        <f t="shared" si="917"/>
        <v>0</v>
      </c>
      <c r="EZ1137" s="11"/>
      <c r="FA1137" s="11"/>
      <c r="FB1137" s="9" t="str">
        <f t="shared" si="918"/>
        <v>0</v>
      </c>
      <c r="FC1137" s="9" t="str">
        <f t="shared" si="918"/>
        <v>0</v>
      </c>
      <c r="FD1137" s="9" t="str">
        <f t="shared" si="903"/>
        <v>1</v>
      </c>
      <c r="FE1137" s="9" t="str">
        <f t="shared" si="919"/>
        <v>1</v>
      </c>
      <c r="FF1137" s="9" t="str">
        <f t="shared" si="919"/>
        <v>1</v>
      </c>
      <c r="GJ1137" s="4" t="str">
        <f t="shared" si="906"/>
        <v>パーツ\メンテナンス:ブランド\Vittoria</v>
      </c>
      <c r="GK1137" s="4" t="str">
        <f t="shared" si="904"/>
        <v>u:u</v>
      </c>
      <c r="GL1137" s="11"/>
      <c r="GM1137" s="4" t="str">
        <f t="shared" si="920"/>
        <v>::</v>
      </c>
      <c r="GN1137" s="4" t="str">
        <f t="shared" si="920"/>
        <v>::</v>
      </c>
      <c r="GO1137" s="4" t="str">
        <f t="shared" si="920"/>
        <v>::</v>
      </c>
      <c r="GP1137" s="4" t="str">
        <f t="shared" si="905"/>
        <v>1</v>
      </c>
    </row>
    <row r="1138" spans="1:198" ht="28" customHeight="1">
      <c r="A1138" s="5" t="s">
        <v>6134</v>
      </c>
      <c r="B1138" s="5" t="s">
        <v>6136</v>
      </c>
      <c r="C1138" s="5" t="s">
        <v>6134</v>
      </c>
      <c r="D1138" s="9" t="str">
        <f t="shared" si="878"/>
        <v>u</v>
      </c>
      <c r="E1138" s="9" t="str">
        <f t="shared" si="879"/>
        <v xml:space="preserve"> / （グランコンペリムBLACK）</v>
      </c>
      <c r="F1138" s="9" t="str">
        <f t="shared" si="880"/>
        <v xml:space="preserve"> / （グランコンペリムBLACK）</v>
      </c>
      <c r="G1138" s="5">
        <v>4410</v>
      </c>
      <c r="H1138" s="9">
        <f t="shared" si="881"/>
        <v>4410</v>
      </c>
      <c r="I1138" s="9" t="str">
        <f t="shared" si="882"/>
        <v>0</v>
      </c>
      <c r="J1138" s="9" t="str">
        <f t="shared" si="883"/>
        <v>1</v>
      </c>
      <c r="P1138" s="9" t="str">
        <f t="shared" si="884"/>
        <v>グランコンペリムBLACK</v>
      </c>
      <c r="AI1138" s="9" t="str">
        <f t="shared" si="885"/>
        <v>http://image.rakuten.co.jp/brotures/cabinet/items/grancompe/rim_gc.jpg</v>
      </c>
      <c r="AS1138" s="9" t="str">
        <f t="shared" si="914"/>
        <v>1</v>
      </c>
      <c r="AT1138" s="9" t="str">
        <f t="shared" si="914"/>
        <v>1</v>
      </c>
      <c r="AU1138" s="9" t="str">
        <f t="shared" si="886"/>
        <v>0</v>
      </c>
      <c r="AV1138" s="9" t="str">
        <f t="shared" si="887"/>
        <v>1</v>
      </c>
      <c r="AW1138" s="9" t="str">
        <f t="shared" si="915"/>
        <v>0</v>
      </c>
      <c r="AX1138" s="9" t="str">
        <f t="shared" si="915"/>
        <v>0</v>
      </c>
      <c r="AY1138" s="11"/>
      <c r="AZ1138" s="11"/>
      <c r="BA1138" s="11"/>
      <c r="BB1138" s="9" t="str">
        <f t="shared" si="888"/>
        <v>-1</v>
      </c>
      <c r="BC1138" s="9" t="str">
        <f t="shared" si="889"/>
        <v>0</v>
      </c>
      <c r="BG1138" s="5" t="s">
        <v>561</v>
      </c>
      <c r="BH1138" s="5" t="s">
        <v>8503</v>
      </c>
      <c r="CS1138" s="9" t="str">
        <f t="shared" si="890"/>
        <v>0</v>
      </c>
      <c r="CT1138" s="9" t="str">
        <f t="shared" si="891"/>
        <v>&lt;iframe src="http://www.rakuten.ne.jp/gold/brotures/spec/grancompe/rim_gc.html" frameborder="0" id="spec-content" scrolling="no"&gt;&lt;/iframe&gt;</v>
      </c>
      <c r="CU1138" s="9" t="str">
        <f t="shared" si="892"/>
        <v/>
      </c>
      <c r="CV1138" s="9" t="str">
        <f t="shared" si="893"/>
        <v>&lt;div class="row-fluid"&gt;&lt;iframe src="http://www.rakuten.ne.jp/gold/brotures/items/grancompe/rim_gc.html" frameborder="0" id="skin-product" scrolling="no"&gt;&lt;/iframe&gt;&lt;/div&gt;</v>
      </c>
      <c r="CW1138" s="11" t="str">
        <f t="shared" si="894"/>
        <v/>
      </c>
      <c r="CX1138" t="s">
        <v>6134</v>
      </c>
      <c r="CY1138" s="9" t="str">
        <f t="shared" si="895"/>
        <v>0</v>
      </c>
      <c r="CZ1138" s="11"/>
      <c r="DA1138" s="11"/>
      <c r="DB1138" s="11"/>
      <c r="DC1138" s="11"/>
      <c r="DD1138" s="9" t="str">
        <f t="shared" si="896"/>
        <v/>
      </c>
      <c r="DI1138" s="9" t="str">
        <f t="shared" si="897"/>
        <v/>
      </c>
      <c r="DT1138" s="9">
        <f>VLOOKUP(BG1138,ディレクトリID!A:B,2)</f>
        <v>407713</v>
      </c>
      <c r="DV1138" s="4" t="str">
        <f t="shared" si="898"/>
        <v>【ホイール　GRANCOMPE】</v>
      </c>
      <c r="DW1138" s="4" t="str">
        <f t="shared" si="899"/>
        <v>【ホイール　GRANCOMPE】</v>
      </c>
      <c r="DX1138" s="9">
        <f t="shared" si="900"/>
        <v>2</v>
      </c>
      <c r="DY1138" s="11"/>
      <c r="DZ1138" s="9" t="str">
        <f t="shared" si="916"/>
        <v>1</v>
      </c>
      <c r="EA1138" s="9" t="str">
        <f t="shared" si="916"/>
        <v>1</v>
      </c>
      <c r="EB1138" s="11"/>
      <c r="EC1138" s="11"/>
      <c r="ED1138" s="11"/>
      <c r="EE1138" s="9" t="str">
        <f t="shared" si="901"/>
        <v>0</v>
      </c>
      <c r="EO1138" s="5" t="s">
        <v>428</v>
      </c>
      <c r="EP1138" s="8" t="s">
        <v>429</v>
      </c>
      <c r="EQ1138" s="8" t="s">
        <v>429</v>
      </c>
      <c r="ER1138" s="8" t="s">
        <v>209</v>
      </c>
      <c r="ES1138" s="8" t="s">
        <v>430</v>
      </c>
      <c r="ET1138" s="9" t="str">
        <f t="shared" si="902"/>
        <v>2</v>
      </c>
      <c r="EU1138" s="11"/>
      <c r="EV1138" s="11"/>
      <c r="EW1138" s="11"/>
      <c r="EX1138" s="9" t="str">
        <f t="shared" si="917"/>
        <v>0</v>
      </c>
      <c r="EY1138" s="9" t="str">
        <f t="shared" si="917"/>
        <v>0</v>
      </c>
      <c r="EZ1138" s="11"/>
      <c r="FA1138" s="11"/>
      <c r="FB1138" s="9" t="str">
        <f t="shared" si="918"/>
        <v>0</v>
      </c>
      <c r="FC1138" s="9" t="str">
        <f t="shared" si="918"/>
        <v>0</v>
      </c>
      <c r="FD1138" s="9" t="str">
        <f t="shared" si="903"/>
        <v>1</v>
      </c>
      <c r="FE1138" s="9" t="str">
        <f t="shared" si="919"/>
        <v>1</v>
      </c>
      <c r="FF1138" s="9" t="str">
        <f t="shared" si="919"/>
        <v>1</v>
      </c>
      <c r="GJ1138" s="4" t="str">
        <f t="shared" si="906"/>
        <v>パーツ\ホイール:ブランド\GRANCOMPE</v>
      </c>
      <c r="GK1138" s="4" t="str">
        <f t="shared" si="904"/>
        <v>u:u</v>
      </c>
      <c r="GL1138" s="11"/>
      <c r="GM1138" s="4" t="str">
        <f t="shared" si="920"/>
        <v>::</v>
      </c>
      <c r="GN1138" s="4" t="str">
        <f t="shared" si="920"/>
        <v>::</v>
      </c>
      <c r="GO1138" s="4" t="str">
        <f t="shared" si="920"/>
        <v>::</v>
      </c>
      <c r="GP1138" s="4" t="str">
        <f t="shared" si="905"/>
        <v>1</v>
      </c>
    </row>
    <row r="1139" spans="1:198" ht="28" customHeight="1">
      <c r="A1139" s="5" t="s">
        <v>6140</v>
      </c>
      <c r="B1139" s="5" t="s">
        <v>6142</v>
      </c>
      <c r="C1139" s="5" t="s">
        <v>6140</v>
      </c>
      <c r="D1139" s="9" t="str">
        <f t="shared" si="878"/>
        <v>u</v>
      </c>
      <c r="E1139" s="9" t="str">
        <f t="shared" si="879"/>
        <v xml:space="preserve"> / （グランコンペリムカラー）</v>
      </c>
      <c r="F1139" s="9" t="str">
        <f t="shared" si="880"/>
        <v xml:space="preserve"> / （グランコンペリムカラー）</v>
      </c>
      <c r="G1139" s="5">
        <v>5040</v>
      </c>
      <c r="H1139" s="9">
        <f t="shared" si="881"/>
        <v>5040</v>
      </c>
      <c r="I1139" s="9" t="str">
        <f t="shared" si="882"/>
        <v>0</v>
      </c>
      <c r="J1139" s="9" t="str">
        <f t="shared" si="883"/>
        <v>1</v>
      </c>
      <c r="P1139" s="9" t="str">
        <f t="shared" si="884"/>
        <v>グランコンペリムカラー</v>
      </c>
      <c r="AI1139" s="9" t="str">
        <f t="shared" si="885"/>
        <v>http://image.rakuten.co.jp/brotures/cabinet/items/grancompe/rim_gc_color.jpg</v>
      </c>
      <c r="AS1139" s="9" t="str">
        <f t="shared" si="914"/>
        <v>1</v>
      </c>
      <c r="AT1139" s="9" t="str">
        <f t="shared" si="914"/>
        <v>1</v>
      </c>
      <c r="AU1139" s="9" t="str">
        <f t="shared" si="886"/>
        <v>0</v>
      </c>
      <c r="AV1139" s="9" t="str">
        <f t="shared" si="887"/>
        <v>1</v>
      </c>
      <c r="AW1139" s="9" t="str">
        <f t="shared" si="915"/>
        <v>0</v>
      </c>
      <c r="AX1139" s="9" t="str">
        <f t="shared" si="915"/>
        <v>0</v>
      </c>
      <c r="AY1139" s="11"/>
      <c r="AZ1139" s="11"/>
      <c r="BA1139" s="11"/>
      <c r="BB1139" s="9" t="str">
        <f t="shared" si="888"/>
        <v>-1</v>
      </c>
      <c r="BC1139" s="9" t="str">
        <f t="shared" si="889"/>
        <v>0</v>
      </c>
      <c r="BG1139" s="5" t="s">
        <v>561</v>
      </c>
      <c r="BH1139" s="5" t="s">
        <v>8503</v>
      </c>
      <c r="CS1139" s="9" t="str">
        <f t="shared" si="890"/>
        <v>0</v>
      </c>
      <c r="CT1139" s="9" t="str">
        <f t="shared" si="891"/>
        <v>&lt;iframe src="http://www.rakuten.ne.jp/gold/brotures/spec/grancompe/rim_gc_color.html" frameborder="0" id="spec-content" scrolling="no"&gt;&lt;/iframe&gt;</v>
      </c>
      <c r="CU1139" s="9" t="str">
        <f t="shared" si="892"/>
        <v/>
      </c>
      <c r="CV1139" s="9" t="str">
        <f t="shared" si="893"/>
        <v>&lt;div class="row-fluid"&gt;&lt;iframe src="http://www.rakuten.ne.jp/gold/brotures/items/grancompe/rim_gc_color.html" frameborder="0" id="skin-product" scrolling="no"&gt;&lt;/iframe&gt;&lt;/div&gt;</v>
      </c>
      <c r="CW1139" s="11" t="str">
        <f t="shared" si="894"/>
        <v/>
      </c>
      <c r="CX1139" t="s">
        <v>6140</v>
      </c>
      <c r="CY1139" s="9" t="str">
        <f t="shared" si="895"/>
        <v>0</v>
      </c>
      <c r="CZ1139" s="11"/>
      <c r="DA1139" s="11"/>
      <c r="DB1139" s="11"/>
      <c r="DC1139" s="11"/>
      <c r="DD1139" s="9" t="str">
        <f t="shared" si="896"/>
        <v/>
      </c>
      <c r="DI1139" s="9" t="str">
        <f t="shared" si="897"/>
        <v/>
      </c>
      <c r="DT1139" s="9">
        <f>VLOOKUP(BG1139,ディレクトリID!A:B,2)</f>
        <v>407713</v>
      </c>
      <c r="DV1139" s="4" t="str">
        <f t="shared" si="898"/>
        <v>【ホイール　GRANCOMPE】</v>
      </c>
      <c r="DW1139" s="4" t="str">
        <f t="shared" si="899"/>
        <v>【ホイール　GRANCOMPE】</v>
      </c>
      <c r="DX1139" s="9">
        <f t="shared" si="900"/>
        <v>2</v>
      </c>
      <c r="DY1139" s="11"/>
      <c r="DZ1139" s="9" t="str">
        <f t="shared" si="916"/>
        <v>1</v>
      </c>
      <c r="EA1139" s="9" t="str">
        <f t="shared" si="916"/>
        <v>1</v>
      </c>
      <c r="EB1139" s="11"/>
      <c r="EC1139" s="11"/>
      <c r="ED1139" s="11"/>
      <c r="EE1139" s="9" t="str">
        <f t="shared" si="901"/>
        <v>0</v>
      </c>
      <c r="EO1139" s="5" t="s">
        <v>428</v>
      </c>
      <c r="EP1139" s="8" t="s">
        <v>429</v>
      </c>
      <c r="EQ1139" s="8" t="s">
        <v>429</v>
      </c>
      <c r="ER1139" s="8" t="s">
        <v>209</v>
      </c>
      <c r="ES1139" s="8" t="s">
        <v>430</v>
      </c>
      <c r="ET1139" s="9" t="str">
        <f t="shared" si="902"/>
        <v>2</v>
      </c>
      <c r="EU1139" s="11"/>
      <c r="EV1139" s="11"/>
      <c r="EW1139" s="11"/>
      <c r="EX1139" s="9" t="str">
        <f t="shared" si="917"/>
        <v>0</v>
      </c>
      <c r="EY1139" s="9" t="str">
        <f t="shared" si="917"/>
        <v>0</v>
      </c>
      <c r="EZ1139" s="11"/>
      <c r="FA1139" s="11"/>
      <c r="FB1139" s="9" t="str">
        <f t="shared" si="918"/>
        <v>0</v>
      </c>
      <c r="FC1139" s="9" t="str">
        <f t="shared" si="918"/>
        <v>0</v>
      </c>
      <c r="FD1139" s="9" t="str">
        <f t="shared" si="903"/>
        <v>1</v>
      </c>
      <c r="FE1139" s="9" t="str">
        <f t="shared" si="919"/>
        <v>1</v>
      </c>
      <c r="FF1139" s="9" t="str">
        <f t="shared" si="919"/>
        <v>1</v>
      </c>
      <c r="GJ1139" s="4" t="str">
        <f t="shared" si="906"/>
        <v>パーツ\ホイール:ブランド\GRANCOMPE</v>
      </c>
      <c r="GK1139" s="4" t="str">
        <f t="shared" si="904"/>
        <v>u:u</v>
      </c>
      <c r="GL1139" s="11"/>
      <c r="GM1139" s="4" t="str">
        <f t="shared" si="920"/>
        <v>::</v>
      </c>
      <c r="GN1139" s="4" t="str">
        <f t="shared" si="920"/>
        <v>::</v>
      </c>
      <c r="GO1139" s="4" t="str">
        <f t="shared" si="920"/>
        <v>::</v>
      </c>
      <c r="GP1139" s="4" t="str">
        <f t="shared" si="905"/>
        <v>1</v>
      </c>
    </row>
    <row r="1140" spans="1:198" ht="28" customHeight="1">
      <c r="A1140" s="5" t="s">
        <v>6146</v>
      </c>
      <c r="B1140" s="5" t="s">
        <v>6148</v>
      </c>
      <c r="C1140" s="5" t="s">
        <v>6146</v>
      </c>
      <c r="D1140" s="9" t="str">
        <f t="shared" si="878"/>
        <v>u</v>
      </c>
      <c r="E1140" s="9" t="str">
        <f t="shared" si="879"/>
        <v xml:space="preserve"> / （BROTURESRIPCrankBLACK）</v>
      </c>
      <c r="F1140" s="9" t="str">
        <f t="shared" si="880"/>
        <v xml:space="preserve"> / （BROTURESRIPCrankBLACK）</v>
      </c>
      <c r="G1140" s="5">
        <v>22050</v>
      </c>
      <c r="H1140" s="9">
        <f t="shared" si="881"/>
        <v>22050</v>
      </c>
      <c r="I1140" s="9" t="str">
        <f t="shared" si="882"/>
        <v>0</v>
      </c>
      <c r="J1140" s="9" t="str">
        <f t="shared" si="883"/>
        <v>1</v>
      </c>
      <c r="P1140" s="9" t="str">
        <f t="shared" si="884"/>
        <v>BROTURESRIPCrankBLACK</v>
      </c>
      <c r="AI1140" s="9" t="str">
        <f t="shared" si="885"/>
        <v>http://image.rakuten.co.jp/brotures/cabinet/items/brotures/rip-b.jpg</v>
      </c>
      <c r="AS1140" s="9" t="str">
        <f t="shared" si="914"/>
        <v>1</v>
      </c>
      <c r="AT1140" s="9" t="str">
        <f t="shared" si="914"/>
        <v>1</v>
      </c>
      <c r="AU1140" s="9" t="str">
        <f t="shared" si="886"/>
        <v>0</v>
      </c>
      <c r="AV1140" s="9" t="str">
        <f t="shared" si="887"/>
        <v>1</v>
      </c>
      <c r="AW1140" s="9" t="str">
        <f t="shared" si="915"/>
        <v>0</v>
      </c>
      <c r="AX1140" s="9" t="str">
        <f t="shared" si="915"/>
        <v>0</v>
      </c>
      <c r="AY1140" s="11"/>
      <c r="AZ1140" s="11"/>
      <c r="BA1140" s="11"/>
      <c r="BB1140" s="9" t="str">
        <f t="shared" si="888"/>
        <v>-1</v>
      </c>
      <c r="BC1140" s="9" t="str">
        <f t="shared" si="889"/>
        <v>0</v>
      </c>
      <c r="BG1140" s="5" t="s">
        <v>464</v>
      </c>
      <c r="BH1140" s="5" t="s">
        <v>1096</v>
      </c>
      <c r="CS1140" s="9" t="str">
        <f t="shared" si="890"/>
        <v>0</v>
      </c>
      <c r="CT1140" s="9" t="str">
        <f t="shared" si="891"/>
        <v>&lt;iframe src="http://www.rakuten.ne.jp/gold/brotures/spec/brotures/rip-b.html" frameborder="0" id="spec-content" scrolling="no"&gt;&lt;/iframe&gt;</v>
      </c>
      <c r="CU1140" s="9" t="str">
        <f t="shared" si="892"/>
        <v/>
      </c>
      <c r="CV1140" s="9" t="str">
        <f t="shared" si="893"/>
        <v>&lt;div class="row-fluid"&gt;&lt;iframe src="http://www.rakuten.ne.jp/gold/brotures/items/brotures/rip-b.html" frameborder="0" id="skin-product" scrolling="no"&gt;&lt;/iframe&gt;&lt;/div&gt;</v>
      </c>
      <c r="CW1140" s="11" t="str">
        <f t="shared" si="894"/>
        <v/>
      </c>
      <c r="CX1140" t="s">
        <v>6146</v>
      </c>
      <c r="CY1140" s="9" t="str">
        <f t="shared" si="895"/>
        <v>0</v>
      </c>
      <c r="CZ1140" s="11"/>
      <c r="DA1140" s="11"/>
      <c r="DB1140" s="11"/>
      <c r="DC1140" s="11"/>
      <c r="DD1140" s="9" t="str">
        <f t="shared" si="896"/>
        <v/>
      </c>
      <c r="DI1140" s="9" t="str">
        <f t="shared" si="897"/>
        <v/>
      </c>
      <c r="DT1140" s="9">
        <f>VLOOKUP(BG1140,ディレクトリID!A:B,2)</f>
        <v>563147</v>
      </c>
      <c r="DV1140" s="4" t="str">
        <f t="shared" si="898"/>
        <v>【クランク　BROTURES】</v>
      </c>
      <c r="DW1140" s="4" t="str">
        <f t="shared" si="899"/>
        <v>【クランク　BROTURES】</v>
      </c>
      <c r="DX1140" s="9">
        <f t="shared" si="900"/>
        <v>4</v>
      </c>
      <c r="DY1140" s="11"/>
      <c r="DZ1140" s="9" t="str">
        <f t="shared" si="916"/>
        <v>1</v>
      </c>
      <c r="EA1140" s="9" t="str">
        <f t="shared" si="916"/>
        <v>1</v>
      </c>
      <c r="EB1140" s="11"/>
      <c r="EC1140" s="11"/>
      <c r="ED1140" s="11"/>
      <c r="EE1140" s="9" t="str">
        <f t="shared" si="901"/>
        <v>0</v>
      </c>
      <c r="EO1140" s="5" t="s">
        <v>428</v>
      </c>
      <c r="EP1140" s="8" t="s">
        <v>429</v>
      </c>
      <c r="EQ1140" s="8" t="s">
        <v>429</v>
      </c>
      <c r="ER1140" s="8" t="s">
        <v>209</v>
      </c>
      <c r="ES1140" s="8" t="s">
        <v>430</v>
      </c>
      <c r="ET1140" s="9" t="str">
        <f t="shared" si="902"/>
        <v>2</v>
      </c>
      <c r="EU1140" s="11"/>
      <c r="EV1140" s="11"/>
      <c r="EW1140" s="11"/>
      <c r="EX1140" s="9" t="str">
        <f t="shared" si="917"/>
        <v>0</v>
      </c>
      <c r="EY1140" s="9" t="str">
        <f t="shared" si="917"/>
        <v>0</v>
      </c>
      <c r="EZ1140" s="11"/>
      <c r="FA1140" s="11"/>
      <c r="FB1140" s="9" t="str">
        <f t="shared" si="918"/>
        <v>0</v>
      </c>
      <c r="FC1140" s="9" t="str">
        <f t="shared" si="918"/>
        <v>0</v>
      </c>
      <c r="FD1140" s="9" t="str">
        <f t="shared" si="903"/>
        <v>1</v>
      </c>
      <c r="FE1140" s="9" t="str">
        <f t="shared" si="919"/>
        <v>1</v>
      </c>
      <c r="FF1140" s="9" t="str">
        <f t="shared" si="919"/>
        <v>1</v>
      </c>
      <c r="GJ1140" s="4" t="str">
        <f t="shared" si="906"/>
        <v>パーツ\クランク:ブランド\BROTURES</v>
      </c>
      <c r="GK1140" s="4" t="str">
        <f t="shared" si="904"/>
        <v>u:u</v>
      </c>
      <c r="GL1140" s="11"/>
      <c r="GM1140" s="4" t="str">
        <f t="shared" si="920"/>
        <v>::</v>
      </c>
      <c r="GN1140" s="4" t="str">
        <f t="shared" si="920"/>
        <v>::</v>
      </c>
      <c r="GO1140" s="4" t="str">
        <f t="shared" si="920"/>
        <v>::</v>
      </c>
      <c r="GP1140" s="4" t="str">
        <f t="shared" si="905"/>
        <v>1</v>
      </c>
    </row>
    <row r="1141" spans="1:198" ht="28" customHeight="1">
      <c r="A1141" s="5" t="s">
        <v>6152</v>
      </c>
      <c r="B1141" s="5" t="s">
        <v>6154</v>
      </c>
      <c r="C1141" s="5" t="s">
        <v>6152</v>
      </c>
      <c r="D1141" s="9" t="str">
        <f t="shared" si="878"/>
        <v>u</v>
      </c>
      <c r="E1141" s="9" t="str">
        <f t="shared" si="879"/>
        <v xml:space="preserve"> / （BROTURESRIPCrankw/CeramicBBBLACK）</v>
      </c>
      <c r="F1141" s="9" t="str">
        <f t="shared" si="880"/>
        <v xml:space="preserve"> / （BROTURESRIPCrankw/CeramicBBBLACK）</v>
      </c>
      <c r="G1141" s="5">
        <v>31500</v>
      </c>
      <c r="H1141" s="9">
        <f t="shared" si="881"/>
        <v>31500</v>
      </c>
      <c r="I1141" s="9" t="str">
        <f t="shared" si="882"/>
        <v>0</v>
      </c>
      <c r="J1141" s="9" t="str">
        <f t="shared" si="883"/>
        <v>1</v>
      </c>
      <c r="P1141" s="9" t="str">
        <f t="shared" si="884"/>
        <v>BROTURESRIPCrankw/CeramicBBBLACK</v>
      </c>
      <c r="AI1141" s="9" t="str">
        <f t="shared" si="885"/>
        <v>http://image.rakuten.co.jp/brotures/cabinet/items/brotures/rip-b-ceramic.jpg</v>
      </c>
      <c r="AS1141" s="9" t="str">
        <f t="shared" si="914"/>
        <v>1</v>
      </c>
      <c r="AT1141" s="9" t="str">
        <f t="shared" si="914"/>
        <v>1</v>
      </c>
      <c r="AU1141" s="9" t="str">
        <f t="shared" si="886"/>
        <v>0</v>
      </c>
      <c r="AV1141" s="9" t="str">
        <f t="shared" si="887"/>
        <v>1</v>
      </c>
      <c r="AW1141" s="9" t="str">
        <f t="shared" si="915"/>
        <v>0</v>
      </c>
      <c r="AX1141" s="9" t="str">
        <f t="shared" si="915"/>
        <v>0</v>
      </c>
      <c r="AY1141" s="11"/>
      <c r="AZ1141" s="11"/>
      <c r="BA1141" s="11"/>
      <c r="BB1141" s="9" t="str">
        <f t="shared" si="888"/>
        <v>-1</v>
      </c>
      <c r="BC1141" s="9" t="str">
        <f t="shared" si="889"/>
        <v>0</v>
      </c>
      <c r="BG1141" s="5" t="s">
        <v>464</v>
      </c>
      <c r="BH1141" s="5" t="s">
        <v>1096</v>
      </c>
      <c r="CS1141" s="9" t="str">
        <f t="shared" si="890"/>
        <v>0</v>
      </c>
      <c r="CT1141" s="9" t="str">
        <f t="shared" si="891"/>
        <v>&lt;iframe src="http://www.rakuten.ne.jp/gold/brotures/spec/brotures/rip-b-ceramic.html" frameborder="0" id="spec-content" scrolling="no"&gt;&lt;/iframe&gt;</v>
      </c>
      <c r="CU1141" s="9" t="str">
        <f t="shared" si="892"/>
        <v/>
      </c>
      <c r="CV1141" s="9" t="str">
        <f t="shared" si="893"/>
        <v>&lt;div class="row-fluid"&gt;&lt;iframe src="http://www.rakuten.ne.jp/gold/brotures/items/brotures/rip-b-ceramic.html" frameborder="0" id="skin-product" scrolling="no"&gt;&lt;/iframe&gt;&lt;/div&gt;</v>
      </c>
      <c r="CW1141" s="11" t="str">
        <f t="shared" si="894"/>
        <v/>
      </c>
      <c r="CX1141" t="s">
        <v>6152</v>
      </c>
      <c r="CY1141" s="9" t="str">
        <f t="shared" si="895"/>
        <v>0</v>
      </c>
      <c r="CZ1141" s="11"/>
      <c r="DA1141" s="11"/>
      <c r="DB1141" s="11"/>
      <c r="DC1141" s="11"/>
      <c r="DD1141" s="9" t="str">
        <f t="shared" si="896"/>
        <v/>
      </c>
      <c r="DI1141" s="9" t="str">
        <f t="shared" si="897"/>
        <v/>
      </c>
      <c r="DT1141" s="9">
        <f>VLOOKUP(BG1141,ディレクトリID!A:B,2)</f>
        <v>563147</v>
      </c>
      <c r="DV1141" s="4" t="str">
        <f t="shared" si="898"/>
        <v>【クランク　BROTURES】</v>
      </c>
      <c r="DW1141" s="4" t="str">
        <f t="shared" si="899"/>
        <v>【クランク　BROTURES】</v>
      </c>
      <c r="DX1141" s="9">
        <f t="shared" si="900"/>
        <v>4</v>
      </c>
      <c r="DY1141" s="11"/>
      <c r="DZ1141" s="9" t="str">
        <f t="shared" si="916"/>
        <v>1</v>
      </c>
      <c r="EA1141" s="9" t="str">
        <f t="shared" si="916"/>
        <v>1</v>
      </c>
      <c r="EB1141" s="11"/>
      <c r="EC1141" s="11"/>
      <c r="ED1141" s="11"/>
      <c r="EE1141" s="9" t="str">
        <f t="shared" si="901"/>
        <v>0</v>
      </c>
      <c r="EO1141" s="5" t="s">
        <v>428</v>
      </c>
      <c r="EP1141" s="8" t="s">
        <v>429</v>
      </c>
      <c r="EQ1141" s="8" t="s">
        <v>429</v>
      </c>
      <c r="ER1141" s="8" t="s">
        <v>209</v>
      </c>
      <c r="ES1141" s="8" t="s">
        <v>430</v>
      </c>
      <c r="ET1141" s="9" t="str">
        <f t="shared" si="902"/>
        <v>2</v>
      </c>
      <c r="EU1141" s="11"/>
      <c r="EV1141" s="11"/>
      <c r="EW1141" s="11"/>
      <c r="EX1141" s="9" t="str">
        <f t="shared" si="917"/>
        <v>0</v>
      </c>
      <c r="EY1141" s="9" t="str">
        <f t="shared" si="917"/>
        <v>0</v>
      </c>
      <c r="EZ1141" s="11"/>
      <c r="FA1141" s="11"/>
      <c r="FB1141" s="9" t="str">
        <f t="shared" si="918"/>
        <v>0</v>
      </c>
      <c r="FC1141" s="9" t="str">
        <f t="shared" si="918"/>
        <v>0</v>
      </c>
      <c r="FD1141" s="9" t="str">
        <f t="shared" si="903"/>
        <v>1</v>
      </c>
      <c r="FE1141" s="9" t="str">
        <f t="shared" si="919"/>
        <v>1</v>
      </c>
      <c r="FF1141" s="9" t="str">
        <f t="shared" si="919"/>
        <v>1</v>
      </c>
      <c r="GJ1141" s="4" t="str">
        <f t="shared" si="906"/>
        <v>パーツ\クランク:ブランド\BROTURES</v>
      </c>
      <c r="GK1141" s="4" t="str">
        <f t="shared" si="904"/>
        <v>u:u</v>
      </c>
      <c r="GL1141" s="11"/>
      <c r="GM1141" s="4" t="str">
        <f t="shared" si="920"/>
        <v>::</v>
      </c>
      <c r="GN1141" s="4" t="str">
        <f t="shared" si="920"/>
        <v>::</v>
      </c>
      <c r="GO1141" s="4" t="str">
        <f t="shared" si="920"/>
        <v>::</v>
      </c>
      <c r="GP1141" s="4" t="str">
        <f t="shared" si="905"/>
        <v>1</v>
      </c>
    </row>
    <row r="1142" spans="1:198" ht="28" customHeight="1">
      <c r="A1142" s="5" t="s">
        <v>6158</v>
      </c>
      <c r="B1142" s="5" t="s">
        <v>6160</v>
      </c>
      <c r="C1142" s="5" t="s">
        <v>6158</v>
      </c>
      <c r="D1142" s="9" t="str">
        <f t="shared" si="878"/>
        <v>u</v>
      </c>
      <c r="E1142" s="9" t="str">
        <f t="shared" si="879"/>
        <v xml:space="preserve"> / （BROTURESRIPCrankPOLISH）</v>
      </c>
      <c r="F1142" s="9" t="str">
        <f t="shared" si="880"/>
        <v xml:space="preserve"> / （BROTURESRIPCrankPOLISH）</v>
      </c>
      <c r="G1142" s="5">
        <v>22050</v>
      </c>
      <c r="H1142" s="9">
        <f t="shared" si="881"/>
        <v>22050</v>
      </c>
      <c r="I1142" s="9" t="str">
        <f t="shared" si="882"/>
        <v>0</v>
      </c>
      <c r="J1142" s="9" t="str">
        <f t="shared" si="883"/>
        <v>1</v>
      </c>
      <c r="P1142" s="9" t="str">
        <f t="shared" si="884"/>
        <v>BROTURESRIPCrankPOLISH</v>
      </c>
      <c r="AI1142" s="9" t="str">
        <f t="shared" si="885"/>
        <v>http://image.rakuten.co.jp/brotures/cabinet/items/brotures/rip-p.jpg</v>
      </c>
      <c r="AS1142" s="9" t="str">
        <f t="shared" ref="AS1142:AT1161" si="921">IF($A1142&lt;&gt;"","1","")</f>
        <v>1</v>
      </c>
      <c r="AT1142" s="9" t="str">
        <f t="shared" si="921"/>
        <v>1</v>
      </c>
      <c r="AU1142" s="9" t="str">
        <f t="shared" si="886"/>
        <v>0</v>
      </c>
      <c r="AV1142" s="9" t="str">
        <f t="shared" si="887"/>
        <v>1</v>
      </c>
      <c r="AW1142" s="9" t="str">
        <f t="shared" ref="AW1142:AX1161" si="922">IF($A1142&lt;&gt;"","0","")</f>
        <v>0</v>
      </c>
      <c r="AX1142" s="9" t="str">
        <f t="shared" si="922"/>
        <v>0</v>
      </c>
      <c r="AY1142" s="11"/>
      <c r="AZ1142" s="11"/>
      <c r="BA1142" s="11"/>
      <c r="BB1142" s="9" t="str">
        <f t="shared" si="888"/>
        <v>-1</v>
      </c>
      <c r="BC1142" s="9" t="str">
        <f t="shared" si="889"/>
        <v>0</v>
      </c>
      <c r="BG1142" s="5" t="s">
        <v>464</v>
      </c>
      <c r="BH1142" s="5" t="s">
        <v>1096</v>
      </c>
      <c r="CS1142" s="9" t="str">
        <f t="shared" si="890"/>
        <v>0</v>
      </c>
      <c r="CT1142" s="9" t="str">
        <f t="shared" si="891"/>
        <v>&lt;iframe src="http://www.rakuten.ne.jp/gold/brotures/spec/brotures/rip-p.html" frameborder="0" id="spec-content" scrolling="no"&gt;&lt;/iframe&gt;</v>
      </c>
      <c r="CU1142" s="9" t="str">
        <f t="shared" si="892"/>
        <v/>
      </c>
      <c r="CV1142" s="9" t="str">
        <f t="shared" si="893"/>
        <v>&lt;div class="row-fluid"&gt;&lt;iframe src="http://www.rakuten.ne.jp/gold/brotures/items/brotures/rip-p.html" frameborder="0" id="skin-product" scrolling="no"&gt;&lt;/iframe&gt;&lt;/div&gt;</v>
      </c>
      <c r="CW1142" s="11" t="str">
        <f t="shared" si="894"/>
        <v/>
      </c>
      <c r="CX1142" t="s">
        <v>6158</v>
      </c>
      <c r="CY1142" s="9" t="str">
        <f t="shared" si="895"/>
        <v>0</v>
      </c>
      <c r="CZ1142" s="11"/>
      <c r="DA1142" s="11"/>
      <c r="DB1142" s="11"/>
      <c r="DC1142" s="11"/>
      <c r="DD1142" s="9" t="str">
        <f t="shared" si="896"/>
        <v/>
      </c>
      <c r="DI1142" s="9" t="str">
        <f t="shared" si="897"/>
        <v/>
      </c>
      <c r="DT1142" s="9">
        <f>VLOOKUP(BG1142,ディレクトリID!A:B,2)</f>
        <v>563147</v>
      </c>
      <c r="DV1142" s="4" t="str">
        <f t="shared" si="898"/>
        <v>【クランク　BROTURES】</v>
      </c>
      <c r="DW1142" s="4" t="str">
        <f t="shared" si="899"/>
        <v>【クランク　BROTURES】</v>
      </c>
      <c r="DX1142" s="9">
        <f t="shared" si="900"/>
        <v>4</v>
      </c>
      <c r="DY1142" s="11"/>
      <c r="DZ1142" s="9" t="str">
        <f t="shared" ref="DZ1142:EA1161" si="923">IF($A1142&lt;&gt;"","1","")</f>
        <v>1</v>
      </c>
      <c r="EA1142" s="9" t="str">
        <f t="shared" si="923"/>
        <v>1</v>
      </c>
      <c r="EB1142" s="11"/>
      <c r="EC1142" s="11"/>
      <c r="ED1142" s="11"/>
      <c r="EE1142" s="9" t="str">
        <f t="shared" si="901"/>
        <v>0</v>
      </c>
      <c r="EO1142" s="5" t="s">
        <v>428</v>
      </c>
      <c r="EP1142" s="8" t="s">
        <v>429</v>
      </c>
      <c r="EQ1142" s="8" t="s">
        <v>429</v>
      </c>
      <c r="ER1142" s="8" t="s">
        <v>209</v>
      </c>
      <c r="ES1142" s="8" t="s">
        <v>430</v>
      </c>
      <c r="ET1142" s="9" t="str">
        <f t="shared" si="902"/>
        <v>2</v>
      </c>
      <c r="EU1142" s="11"/>
      <c r="EV1142" s="11"/>
      <c r="EW1142" s="11"/>
      <c r="EX1142" s="9" t="str">
        <f t="shared" ref="EX1142:EY1161" si="924">IF($A1142&lt;&gt;"","0","")</f>
        <v>0</v>
      </c>
      <c r="EY1142" s="9" t="str">
        <f t="shared" si="924"/>
        <v>0</v>
      </c>
      <c r="EZ1142" s="11"/>
      <c r="FA1142" s="11"/>
      <c r="FB1142" s="9" t="str">
        <f t="shared" ref="FB1142:FC1161" si="925">IF($A1142&lt;&gt;"","0","")</f>
        <v>0</v>
      </c>
      <c r="FC1142" s="9" t="str">
        <f t="shared" si="925"/>
        <v>0</v>
      </c>
      <c r="FD1142" s="9" t="str">
        <f t="shared" si="903"/>
        <v>1</v>
      </c>
      <c r="FE1142" s="9" t="str">
        <f t="shared" ref="FE1142:FF1161" si="926">IF($BG1142="完成車","3","1")</f>
        <v>1</v>
      </c>
      <c r="FF1142" s="9" t="str">
        <f t="shared" si="926"/>
        <v>1</v>
      </c>
      <c r="GJ1142" s="4" t="str">
        <f t="shared" si="906"/>
        <v>パーツ\クランク:ブランド\BROTURES</v>
      </c>
      <c r="GK1142" s="4" t="str">
        <f t="shared" si="904"/>
        <v>u:u</v>
      </c>
      <c r="GL1142" s="11"/>
      <c r="GM1142" s="4" t="str">
        <f t="shared" ref="GM1142:GO1161" si="927">IF($A1142&lt;&gt;"","::","")</f>
        <v>::</v>
      </c>
      <c r="GN1142" s="4" t="str">
        <f t="shared" si="927"/>
        <v>::</v>
      </c>
      <c r="GO1142" s="4" t="str">
        <f t="shared" si="927"/>
        <v>::</v>
      </c>
      <c r="GP1142" s="4" t="str">
        <f t="shared" si="905"/>
        <v>1</v>
      </c>
    </row>
    <row r="1143" spans="1:198" ht="28" customHeight="1">
      <c r="A1143" s="5" t="s">
        <v>6164</v>
      </c>
      <c r="B1143" s="5" t="s">
        <v>6166</v>
      </c>
      <c r="C1143" s="5" t="s">
        <v>6164</v>
      </c>
      <c r="D1143" s="9" t="str">
        <f t="shared" si="878"/>
        <v>u</v>
      </c>
      <c r="E1143" s="9" t="str">
        <f t="shared" si="879"/>
        <v xml:space="preserve"> / （BROTURESRIPCrankw/CeramicBBPOLISH）</v>
      </c>
      <c r="F1143" s="9" t="str">
        <f t="shared" si="880"/>
        <v xml:space="preserve"> / （BROTURESRIPCrankw/CeramicBBPOLISH）</v>
      </c>
      <c r="G1143" s="5">
        <v>31500</v>
      </c>
      <c r="H1143" s="9">
        <f t="shared" si="881"/>
        <v>31500</v>
      </c>
      <c r="I1143" s="9" t="str">
        <f t="shared" si="882"/>
        <v>0</v>
      </c>
      <c r="J1143" s="9" t="str">
        <f t="shared" si="883"/>
        <v>1</v>
      </c>
      <c r="P1143" s="9" t="str">
        <f t="shared" si="884"/>
        <v>BROTURESRIPCrankw/CeramicBBPOLISH</v>
      </c>
      <c r="AI1143" s="9" t="str">
        <f t="shared" si="885"/>
        <v>http://image.rakuten.co.jp/brotures/cabinet/items/brotures/rip-p-ceramic.jpg</v>
      </c>
      <c r="AS1143" s="9" t="str">
        <f t="shared" si="921"/>
        <v>1</v>
      </c>
      <c r="AT1143" s="9" t="str">
        <f t="shared" si="921"/>
        <v>1</v>
      </c>
      <c r="AU1143" s="9" t="str">
        <f t="shared" si="886"/>
        <v>0</v>
      </c>
      <c r="AV1143" s="9" t="str">
        <f t="shared" si="887"/>
        <v>1</v>
      </c>
      <c r="AW1143" s="9" t="str">
        <f t="shared" si="922"/>
        <v>0</v>
      </c>
      <c r="AX1143" s="9" t="str">
        <f t="shared" si="922"/>
        <v>0</v>
      </c>
      <c r="AY1143" s="11"/>
      <c r="AZ1143" s="11"/>
      <c r="BA1143" s="11"/>
      <c r="BB1143" s="9" t="str">
        <f t="shared" si="888"/>
        <v>-1</v>
      </c>
      <c r="BC1143" s="9" t="str">
        <f t="shared" si="889"/>
        <v>0</v>
      </c>
      <c r="BG1143" s="5" t="s">
        <v>464</v>
      </c>
      <c r="BH1143" s="5" t="s">
        <v>1096</v>
      </c>
      <c r="CS1143" s="9" t="str">
        <f t="shared" si="890"/>
        <v>0</v>
      </c>
      <c r="CT1143" s="9" t="str">
        <f t="shared" si="891"/>
        <v>&lt;iframe src="http://www.rakuten.ne.jp/gold/brotures/spec/brotures/rip-p-ceramic.html" frameborder="0" id="spec-content" scrolling="no"&gt;&lt;/iframe&gt;</v>
      </c>
      <c r="CU1143" s="9" t="str">
        <f t="shared" si="892"/>
        <v/>
      </c>
      <c r="CV1143" s="9" t="str">
        <f t="shared" si="893"/>
        <v>&lt;div class="row-fluid"&gt;&lt;iframe src="http://www.rakuten.ne.jp/gold/brotures/items/brotures/rip-p-ceramic.html" frameborder="0" id="skin-product" scrolling="no"&gt;&lt;/iframe&gt;&lt;/div&gt;</v>
      </c>
      <c r="CW1143" s="11" t="str">
        <f t="shared" si="894"/>
        <v/>
      </c>
      <c r="CX1143" t="s">
        <v>6164</v>
      </c>
      <c r="CY1143" s="9" t="str">
        <f t="shared" si="895"/>
        <v>0</v>
      </c>
      <c r="CZ1143" s="11"/>
      <c r="DA1143" s="11"/>
      <c r="DB1143" s="11"/>
      <c r="DC1143" s="11"/>
      <c r="DD1143" s="9" t="str">
        <f t="shared" si="896"/>
        <v/>
      </c>
      <c r="DI1143" s="9" t="str">
        <f t="shared" si="897"/>
        <v/>
      </c>
      <c r="DT1143" s="9">
        <f>VLOOKUP(BG1143,ディレクトリID!A:B,2)</f>
        <v>563147</v>
      </c>
      <c r="DV1143" s="4" t="str">
        <f t="shared" si="898"/>
        <v>【クランク　BROTURES】</v>
      </c>
      <c r="DW1143" s="4" t="str">
        <f t="shared" si="899"/>
        <v>【クランク　BROTURES】</v>
      </c>
      <c r="DX1143" s="9">
        <f t="shared" si="900"/>
        <v>4</v>
      </c>
      <c r="DY1143" s="11"/>
      <c r="DZ1143" s="9" t="str">
        <f t="shared" si="923"/>
        <v>1</v>
      </c>
      <c r="EA1143" s="9" t="str">
        <f t="shared" si="923"/>
        <v>1</v>
      </c>
      <c r="EB1143" s="11"/>
      <c r="EC1143" s="11"/>
      <c r="ED1143" s="11"/>
      <c r="EE1143" s="9" t="str">
        <f t="shared" si="901"/>
        <v>0</v>
      </c>
      <c r="EO1143" s="5" t="s">
        <v>428</v>
      </c>
      <c r="EP1143" s="8" t="s">
        <v>429</v>
      </c>
      <c r="EQ1143" s="8" t="s">
        <v>429</v>
      </c>
      <c r="ER1143" s="8" t="s">
        <v>209</v>
      </c>
      <c r="ES1143" s="8" t="s">
        <v>430</v>
      </c>
      <c r="ET1143" s="9" t="str">
        <f t="shared" si="902"/>
        <v>2</v>
      </c>
      <c r="EU1143" s="11"/>
      <c r="EV1143" s="11"/>
      <c r="EW1143" s="11"/>
      <c r="EX1143" s="9" t="str">
        <f t="shared" si="924"/>
        <v>0</v>
      </c>
      <c r="EY1143" s="9" t="str">
        <f t="shared" si="924"/>
        <v>0</v>
      </c>
      <c r="EZ1143" s="11"/>
      <c r="FA1143" s="11"/>
      <c r="FB1143" s="9" t="str">
        <f t="shared" si="925"/>
        <v>0</v>
      </c>
      <c r="FC1143" s="9" t="str">
        <f t="shared" si="925"/>
        <v>0</v>
      </c>
      <c r="FD1143" s="9" t="str">
        <f t="shared" si="903"/>
        <v>1</v>
      </c>
      <c r="FE1143" s="9" t="str">
        <f t="shared" si="926"/>
        <v>1</v>
      </c>
      <c r="FF1143" s="9" t="str">
        <f t="shared" si="926"/>
        <v>1</v>
      </c>
      <c r="GJ1143" s="4" t="str">
        <f t="shared" si="906"/>
        <v>パーツ\クランク:ブランド\BROTURES</v>
      </c>
      <c r="GK1143" s="4" t="str">
        <f t="shared" si="904"/>
        <v>u:u</v>
      </c>
      <c r="GL1143" s="11"/>
      <c r="GM1143" s="4" t="str">
        <f t="shared" si="927"/>
        <v>::</v>
      </c>
      <c r="GN1143" s="4" t="str">
        <f t="shared" si="927"/>
        <v>::</v>
      </c>
      <c r="GO1143" s="4" t="str">
        <f t="shared" si="927"/>
        <v>::</v>
      </c>
      <c r="GP1143" s="4" t="str">
        <f t="shared" si="905"/>
        <v>1</v>
      </c>
    </row>
    <row r="1144" spans="1:198" ht="28" customHeight="1">
      <c r="A1144" s="5" t="s">
        <v>6170</v>
      </c>
      <c r="B1144" s="5" t="s">
        <v>6172</v>
      </c>
      <c r="C1144" s="5" t="s">
        <v>6170</v>
      </c>
      <c r="D1144" s="9" t="str">
        <f t="shared" si="878"/>
        <v>u</v>
      </c>
      <c r="E1144" s="9" t="str">
        <f t="shared" si="879"/>
        <v xml:space="preserve"> / （TEKTRORL-721ブレーキレバー）</v>
      </c>
      <c r="F1144" s="9" t="str">
        <f t="shared" si="880"/>
        <v xml:space="preserve"> / （TEKTRORL-721ブレーキレバー）</v>
      </c>
      <c r="G1144" s="5">
        <v>2672</v>
      </c>
      <c r="H1144" s="9">
        <f t="shared" si="881"/>
        <v>2672</v>
      </c>
      <c r="I1144" s="9" t="str">
        <f t="shared" si="882"/>
        <v>0</v>
      </c>
      <c r="J1144" s="9" t="str">
        <f t="shared" si="883"/>
        <v>1</v>
      </c>
      <c r="P1144" s="9" t="str">
        <f t="shared" si="884"/>
        <v>TEKTRORL-721ブレーキレバー</v>
      </c>
      <c r="AI1144" s="9" t="str">
        <f t="shared" si="885"/>
        <v>http://image.rakuten.co.jp/brotures/cabinet/items/tektro/rl721.jpg</v>
      </c>
      <c r="AS1144" s="9" t="str">
        <f t="shared" si="921"/>
        <v>1</v>
      </c>
      <c r="AT1144" s="9" t="str">
        <f t="shared" si="921"/>
        <v>1</v>
      </c>
      <c r="AU1144" s="9" t="str">
        <f t="shared" si="886"/>
        <v>0</v>
      </c>
      <c r="AV1144" s="9" t="str">
        <f t="shared" si="887"/>
        <v>1</v>
      </c>
      <c r="AW1144" s="9" t="str">
        <f t="shared" si="922"/>
        <v>0</v>
      </c>
      <c r="AX1144" s="9" t="str">
        <f t="shared" si="922"/>
        <v>0</v>
      </c>
      <c r="AY1144" s="11"/>
      <c r="AZ1144" s="11"/>
      <c r="BA1144" s="11"/>
      <c r="BB1144" s="9" t="str">
        <f t="shared" si="888"/>
        <v>-1</v>
      </c>
      <c r="BC1144" s="9" t="str">
        <f t="shared" si="889"/>
        <v>0</v>
      </c>
      <c r="BG1144" s="5" t="s">
        <v>1104</v>
      </c>
      <c r="BH1144" s="5" t="s">
        <v>6176</v>
      </c>
      <c r="CS1144" s="9" t="str">
        <f t="shared" si="890"/>
        <v>0</v>
      </c>
      <c r="CT1144" s="9" t="str">
        <f t="shared" si="891"/>
        <v>&lt;iframe src="http://www.rakuten.ne.jp/gold/brotures/spec/tektro/rl721.html" frameborder="0" id="spec-content" scrolling="no"&gt;&lt;/iframe&gt;</v>
      </c>
      <c r="CU1144" s="9" t="str">
        <f t="shared" si="892"/>
        <v/>
      </c>
      <c r="CV1144" s="9" t="str">
        <f t="shared" si="893"/>
        <v>&lt;div class="row-fluid"&gt;&lt;iframe src="http://www.rakuten.ne.jp/gold/brotures/items/tektro/rl721.html" frameborder="0" id="skin-product" scrolling="no"&gt;&lt;/iframe&gt;&lt;/div&gt;</v>
      </c>
      <c r="CW1144" s="11" t="str">
        <f t="shared" si="894"/>
        <v/>
      </c>
      <c r="CX1144" t="s">
        <v>6170</v>
      </c>
      <c r="CY1144" s="9" t="str">
        <f t="shared" si="895"/>
        <v>0</v>
      </c>
      <c r="CZ1144" s="11"/>
      <c r="DA1144" s="11"/>
      <c r="DB1144" s="11"/>
      <c r="DC1144" s="11"/>
      <c r="DD1144" s="9" t="str">
        <f t="shared" si="896"/>
        <v/>
      </c>
      <c r="DI1144" s="9" t="str">
        <f t="shared" si="897"/>
        <v/>
      </c>
      <c r="DT1144" s="9">
        <f>VLOOKUP(BG1144,ディレクトリID!A:B,2)</f>
        <v>407712</v>
      </c>
      <c r="DV1144" s="4" t="str">
        <f t="shared" si="898"/>
        <v>【ブレーキ　TEKTRO】</v>
      </c>
      <c r="DW1144" s="4" t="str">
        <f t="shared" si="899"/>
        <v>【ブレーキ　TEKTRO】</v>
      </c>
      <c r="DX1144" s="9">
        <f t="shared" si="900"/>
        <v>4</v>
      </c>
      <c r="DY1144" s="11"/>
      <c r="DZ1144" s="9" t="str">
        <f t="shared" si="923"/>
        <v>1</v>
      </c>
      <c r="EA1144" s="9" t="str">
        <f t="shared" si="923"/>
        <v>1</v>
      </c>
      <c r="EB1144" s="11"/>
      <c r="EC1144" s="11"/>
      <c r="ED1144" s="11"/>
      <c r="EE1144" s="9" t="str">
        <f t="shared" si="901"/>
        <v>0</v>
      </c>
      <c r="EO1144" s="5" t="s">
        <v>428</v>
      </c>
      <c r="EP1144" s="8" t="s">
        <v>429</v>
      </c>
      <c r="EQ1144" s="8" t="s">
        <v>429</v>
      </c>
      <c r="ER1144" s="8" t="s">
        <v>209</v>
      </c>
      <c r="ES1144" s="8" t="s">
        <v>430</v>
      </c>
      <c r="ET1144" s="9" t="str">
        <f t="shared" si="902"/>
        <v>2</v>
      </c>
      <c r="EU1144" s="11"/>
      <c r="EV1144" s="11"/>
      <c r="EW1144" s="11"/>
      <c r="EX1144" s="9" t="str">
        <f t="shared" si="924"/>
        <v>0</v>
      </c>
      <c r="EY1144" s="9" t="str">
        <f t="shared" si="924"/>
        <v>0</v>
      </c>
      <c r="EZ1144" s="11"/>
      <c r="FA1144" s="11"/>
      <c r="FB1144" s="9" t="str">
        <f t="shared" si="925"/>
        <v>0</v>
      </c>
      <c r="FC1144" s="9" t="str">
        <f t="shared" si="925"/>
        <v>0</v>
      </c>
      <c r="FD1144" s="9" t="str">
        <f t="shared" si="903"/>
        <v>1</v>
      </c>
      <c r="FE1144" s="9" t="str">
        <f t="shared" si="926"/>
        <v>1</v>
      </c>
      <c r="FF1144" s="9" t="str">
        <f t="shared" si="926"/>
        <v>1</v>
      </c>
      <c r="GJ1144" s="4" t="str">
        <f t="shared" si="906"/>
        <v>パーツ\ブレーキ:ブランド\TEKTRO</v>
      </c>
      <c r="GK1144" s="4" t="str">
        <f t="shared" si="904"/>
        <v>u:u</v>
      </c>
      <c r="GL1144" s="11"/>
      <c r="GM1144" s="4" t="str">
        <f t="shared" si="927"/>
        <v>::</v>
      </c>
      <c r="GN1144" s="4" t="str">
        <f t="shared" si="927"/>
        <v>::</v>
      </c>
      <c r="GO1144" s="4" t="str">
        <f t="shared" si="927"/>
        <v>::</v>
      </c>
      <c r="GP1144" s="4" t="str">
        <f t="shared" si="905"/>
        <v>1</v>
      </c>
    </row>
    <row r="1145" spans="1:198" ht="28" customHeight="1">
      <c r="A1145" s="5" t="s">
        <v>6177</v>
      </c>
      <c r="B1145" s="5" t="s">
        <v>6179</v>
      </c>
      <c r="C1145" s="5" t="s">
        <v>6177</v>
      </c>
      <c r="D1145" s="9" t="str">
        <f t="shared" si="878"/>
        <v>u</v>
      </c>
      <c r="E1145" s="9" t="str">
        <f t="shared" si="879"/>
        <v xml:space="preserve"> / （BLBRoadratBarsBLACK）</v>
      </c>
      <c r="F1145" s="9" t="str">
        <f t="shared" si="880"/>
        <v xml:space="preserve"> / （BLBRoadratBarsBLACK）</v>
      </c>
      <c r="G1145" s="5">
        <v>4200</v>
      </c>
      <c r="H1145" s="9">
        <f t="shared" si="881"/>
        <v>4200</v>
      </c>
      <c r="I1145" s="9" t="str">
        <f t="shared" si="882"/>
        <v>0</v>
      </c>
      <c r="J1145" s="9" t="str">
        <f t="shared" si="883"/>
        <v>1</v>
      </c>
      <c r="P1145" s="9" t="str">
        <f t="shared" si="884"/>
        <v>BLBRoadratBarsBLACK</v>
      </c>
      <c r="AI1145" s="9" t="str">
        <f t="shared" si="885"/>
        <v>http://image.rakuten.co.jp/brotures/cabinet/items/blb/roadrat-b.jpg</v>
      </c>
      <c r="AS1145" s="9" t="str">
        <f t="shared" si="921"/>
        <v>1</v>
      </c>
      <c r="AT1145" s="9" t="str">
        <f t="shared" si="921"/>
        <v>1</v>
      </c>
      <c r="AU1145" s="9" t="str">
        <f t="shared" si="886"/>
        <v>0</v>
      </c>
      <c r="AV1145" s="9" t="str">
        <f t="shared" si="887"/>
        <v>1</v>
      </c>
      <c r="AW1145" s="9" t="str">
        <f t="shared" si="922"/>
        <v>0</v>
      </c>
      <c r="AX1145" s="9" t="str">
        <f t="shared" si="922"/>
        <v>0</v>
      </c>
      <c r="AY1145" s="11"/>
      <c r="AZ1145" s="11"/>
      <c r="BA1145" s="11"/>
      <c r="BB1145" s="9" t="str">
        <f t="shared" si="888"/>
        <v>-1</v>
      </c>
      <c r="BC1145" s="9" t="str">
        <f t="shared" si="889"/>
        <v>0</v>
      </c>
      <c r="BG1145" s="5" t="s">
        <v>253</v>
      </c>
      <c r="BH1145" s="5" t="s">
        <v>522</v>
      </c>
      <c r="CS1145" s="9" t="str">
        <f t="shared" si="890"/>
        <v>0</v>
      </c>
      <c r="CT1145" s="9" t="str">
        <f t="shared" si="891"/>
        <v>&lt;iframe src="http://www.rakuten.ne.jp/gold/brotures/spec/blb/roadrat-b.html" frameborder="0" id="spec-content" scrolling="no"&gt;&lt;/iframe&gt;</v>
      </c>
      <c r="CU1145" s="9" t="str">
        <f t="shared" si="892"/>
        <v/>
      </c>
      <c r="CV1145" s="9" t="str">
        <f t="shared" si="893"/>
        <v>&lt;div class="row-fluid"&gt;&lt;iframe src="http://www.rakuten.ne.jp/gold/brotures/items/blb/roadrat-b.html" frameborder="0" id="skin-product" scrolling="no"&gt;&lt;/iframe&gt;&lt;/div&gt;</v>
      </c>
      <c r="CW1145" s="11" t="str">
        <f t="shared" si="894"/>
        <v/>
      </c>
      <c r="CX1145" t="s">
        <v>6177</v>
      </c>
      <c r="CY1145" s="9" t="str">
        <f t="shared" si="895"/>
        <v>0</v>
      </c>
      <c r="CZ1145" s="11"/>
      <c r="DA1145" s="11"/>
      <c r="DB1145" s="11"/>
      <c r="DC1145" s="11"/>
      <c r="DD1145" s="9" t="str">
        <f t="shared" si="896"/>
        <v/>
      </c>
      <c r="DI1145" s="9" t="str">
        <f t="shared" si="897"/>
        <v/>
      </c>
      <c r="DT1145" s="9">
        <f>VLOOKUP(BG1145,ディレクトリID!A:B,2)</f>
        <v>407699</v>
      </c>
      <c r="DV1145" s="4" t="str">
        <f t="shared" si="898"/>
        <v>【ハンドル　BLB】</v>
      </c>
      <c r="DW1145" s="4" t="str">
        <f t="shared" si="899"/>
        <v>【ハンドル　BLB】</v>
      </c>
      <c r="DX1145" s="9">
        <f t="shared" si="900"/>
        <v>4</v>
      </c>
      <c r="DY1145" s="11"/>
      <c r="DZ1145" s="9" t="str">
        <f t="shared" si="923"/>
        <v>1</v>
      </c>
      <c r="EA1145" s="9" t="str">
        <f t="shared" si="923"/>
        <v>1</v>
      </c>
      <c r="EB1145" s="11"/>
      <c r="EC1145" s="11"/>
      <c r="ED1145" s="11"/>
      <c r="EE1145" s="9" t="str">
        <f t="shared" si="901"/>
        <v>0</v>
      </c>
      <c r="EO1145" s="5" t="s">
        <v>428</v>
      </c>
      <c r="EP1145" s="8" t="s">
        <v>429</v>
      </c>
      <c r="EQ1145" s="8" t="s">
        <v>429</v>
      </c>
      <c r="ER1145" s="8" t="s">
        <v>209</v>
      </c>
      <c r="ES1145" s="8" t="s">
        <v>430</v>
      </c>
      <c r="ET1145" s="9" t="str">
        <f t="shared" si="902"/>
        <v>2</v>
      </c>
      <c r="EU1145" s="11"/>
      <c r="EV1145" s="11"/>
      <c r="EW1145" s="11"/>
      <c r="EX1145" s="9" t="str">
        <f t="shared" si="924"/>
        <v>0</v>
      </c>
      <c r="EY1145" s="9" t="str">
        <f t="shared" si="924"/>
        <v>0</v>
      </c>
      <c r="EZ1145" s="11"/>
      <c r="FA1145" s="11"/>
      <c r="FB1145" s="9" t="str">
        <f t="shared" si="925"/>
        <v>0</v>
      </c>
      <c r="FC1145" s="9" t="str">
        <f t="shared" si="925"/>
        <v>0</v>
      </c>
      <c r="FD1145" s="9" t="str">
        <f t="shared" si="903"/>
        <v>1</v>
      </c>
      <c r="FE1145" s="9" t="str">
        <f t="shared" si="926"/>
        <v>1</v>
      </c>
      <c r="FF1145" s="9" t="str">
        <f t="shared" si="926"/>
        <v>1</v>
      </c>
      <c r="GJ1145" s="4" t="str">
        <f t="shared" si="906"/>
        <v>パーツ\ハンドル:ブランド\BLB</v>
      </c>
      <c r="GK1145" s="4" t="str">
        <f t="shared" si="904"/>
        <v>u:u</v>
      </c>
      <c r="GL1145" s="11"/>
      <c r="GM1145" s="4" t="str">
        <f t="shared" si="927"/>
        <v>::</v>
      </c>
      <c r="GN1145" s="4" t="str">
        <f t="shared" si="927"/>
        <v>::</v>
      </c>
      <c r="GO1145" s="4" t="str">
        <f t="shared" si="927"/>
        <v>::</v>
      </c>
      <c r="GP1145" s="4" t="str">
        <f t="shared" si="905"/>
        <v>1</v>
      </c>
    </row>
    <row r="1146" spans="1:198" ht="28" customHeight="1">
      <c r="A1146" s="5" t="s">
        <v>6184</v>
      </c>
      <c r="B1146" s="5" t="s">
        <v>6186</v>
      </c>
      <c r="C1146" s="5" t="s">
        <v>6184</v>
      </c>
      <c r="D1146" s="9" t="str">
        <f t="shared" si="878"/>
        <v>u</v>
      </c>
      <c r="E1146" s="9" t="str">
        <f t="shared" si="879"/>
        <v xml:space="preserve"> / （BLBRoadratBarsPOLISH）</v>
      </c>
      <c r="F1146" s="9" t="str">
        <f t="shared" si="880"/>
        <v xml:space="preserve"> / （BLBRoadratBarsPOLISH）</v>
      </c>
      <c r="G1146" s="5">
        <v>4200</v>
      </c>
      <c r="H1146" s="9">
        <f t="shared" si="881"/>
        <v>4200</v>
      </c>
      <c r="I1146" s="9" t="str">
        <f t="shared" si="882"/>
        <v>0</v>
      </c>
      <c r="J1146" s="9" t="str">
        <f t="shared" si="883"/>
        <v>1</v>
      </c>
      <c r="P1146" s="9" t="str">
        <f t="shared" si="884"/>
        <v>BLBRoadratBarsPOLISH</v>
      </c>
      <c r="AI1146" s="9" t="str">
        <f t="shared" si="885"/>
        <v>http://image.rakuten.co.jp/brotures/cabinet/items/blb/roadrat-p.jpg</v>
      </c>
      <c r="AS1146" s="9" t="str">
        <f t="shared" si="921"/>
        <v>1</v>
      </c>
      <c r="AT1146" s="9" t="str">
        <f t="shared" si="921"/>
        <v>1</v>
      </c>
      <c r="AU1146" s="9" t="str">
        <f t="shared" si="886"/>
        <v>0</v>
      </c>
      <c r="AV1146" s="9" t="str">
        <f t="shared" si="887"/>
        <v>1</v>
      </c>
      <c r="AW1146" s="9" t="str">
        <f t="shared" si="922"/>
        <v>0</v>
      </c>
      <c r="AX1146" s="9" t="str">
        <f t="shared" si="922"/>
        <v>0</v>
      </c>
      <c r="AY1146" s="11"/>
      <c r="AZ1146" s="11"/>
      <c r="BA1146" s="11"/>
      <c r="BB1146" s="9" t="str">
        <f t="shared" si="888"/>
        <v>-1</v>
      </c>
      <c r="BC1146" s="9" t="str">
        <f t="shared" si="889"/>
        <v>0</v>
      </c>
      <c r="BG1146" s="5" t="s">
        <v>253</v>
      </c>
      <c r="BH1146" s="5" t="s">
        <v>522</v>
      </c>
      <c r="CS1146" s="9" t="str">
        <f t="shared" si="890"/>
        <v>0</v>
      </c>
      <c r="CT1146" s="9" t="str">
        <f t="shared" si="891"/>
        <v>&lt;iframe src="http://www.rakuten.ne.jp/gold/brotures/spec/blb/roadrat-p.html" frameborder="0" id="spec-content" scrolling="no"&gt;&lt;/iframe&gt;</v>
      </c>
      <c r="CU1146" s="9" t="str">
        <f t="shared" si="892"/>
        <v/>
      </c>
      <c r="CV1146" s="9" t="str">
        <f t="shared" si="893"/>
        <v>&lt;div class="row-fluid"&gt;&lt;iframe src="http://www.rakuten.ne.jp/gold/brotures/items/blb/roadrat-p.html" frameborder="0" id="skin-product" scrolling="no"&gt;&lt;/iframe&gt;&lt;/div&gt;</v>
      </c>
      <c r="CW1146" s="11" t="str">
        <f t="shared" si="894"/>
        <v/>
      </c>
      <c r="CX1146" t="s">
        <v>6184</v>
      </c>
      <c r="CY1146" s="9" t="str">
        <f t="shared" si="895"/>
        <v>0</v>
      </c>
      <c r="CZ1146" s="11"/>
      <c r="DA1146" s="11"/>
      <c r="DB1146" s="11"/>
      <c r="DC1146" s="11"/>
      <c r="DD1146" s="9" t="str">
        <f t="shared" si="896"/>
        <v/>
      </c>
      <c r="DI1146" s="9" t="str">
        <f t="shared" si="897"/>
        <v/>
      </c>
      <c r="DT1146" s="9">
        <f>VLOOKUP(BG1146,ディレクトリID!A:B,2)</f>
        <v>407699</v>
      </c>
      <c r="DV1146" s="4" t="str">
        <f t="shared" si="898"/>
        <v>【ハンドル　BLB】</v>
      </c>
      <c r="DW1146" s="4" t="str">
        <f t="shared" si="899"/>
        <v>【ハンドル　BLB】</v>
      </c>
      <c r="DX1146" s="9">
        <f t="shared" si="900"/>
        <v>4</v>
      </c>
      <c r="DY1146" s="11"/>
      <c r="DZ1146" s="9" t="str">
        <f t="shared" si="923"/>
        <v>1</v>
      </c>
      <c r="EA1146" s="9" t="str">
        <f t="shared" si="923"/>
        <v>1</v>
      </c>
      <c r="EB1146" s="11"/>
      <c r="EC1146" s="11"/>
      <c r="ED1146" s="11"/>
      <c r="EE1146" s="9" t="str">
        <f t="shared" si="901"/>
        <v>0</v>
      </c>
      <c r="EO1146" s="5" t="s">
        <v>428</v>
      </c>
      <c r="EP1146" s="8" t="s">
        <v>429</v>
      </c>
      <c r="EQ1146" s="8" t="s">
        <v>429</v>
      </c>
      <c r="ER1146" s="8" t="s">
        <v>209</v>
      </c>
      <c r="ES1146" s="8" t="s">
        <v>430</v>
      </c>
      <c r="ET1146" s="9" t="str">
        <f t="shared" si="902"/>
        <v>2</v>
      </c>
      <c r="EU1146" s="11"/>
      <c r="EV1146" s="11"/>
      <c r="EW1146" s="11"/>
      <c r="EX1146" s="9" t="str">
        <f t="shared" si="924"/>
        <v>0</v>
      </c>
      <c r="EY1146" s="9" t="str">
        <f t="shared" si="924"/>
        <v>0</v>
      </c>
      <c r="EZ1146" s="11"/>
      <c r="FA1146" s="11"/>
      <c r="FB1146" s="9" t="str">
        <f t="shared" si="925"/>
        <v>0</v>
      </c>
      <c r="FC1146" s="9" t="str">
        <f t="shared" si="925"/>
        <v>0</v>
      </c>
      <c r="FD1146" s="9" t="str">
        <f t="shared" si="903"/>
        <v>1</v>
      </c>
      <c r="FE1146" s="9" t="str">
        <f t="shared" si="926"/>
        <v>1</v>
      </c>
      <c r="FF1146" s="9" t="str">
        <f t="shared" si="926"/>
        <v>1</v>
      </c>
      <c r="GJ1146" s="4" t="str">
        <f t="shared" si="906"/>
        <v>パーツ\ハンドル:ブランド\BLB</v>
      </c>
      <c r="GK1146" s="4" t="str">
        <f t="shared" si="904"/>
        <v>u:u</v>
      </c>
      <c r="GL1146" s="11"/>
      <c r="GM1146" s="4" t="str">
        <f t="shared" si="927"/>
        <v>::</v>
      </c>
      <c r="GN1146" s="4" t="str">
        <f t="shared" si="927"/>
        <v>::</v>
      </c>
      <c r="GO1146" s="4" t="str">
        <f t="shared" si="927"/>
        <v>::</v>
      </c>
      <c r="GP1146" s="4" t="str">
        <f t="shared" si="905"/>
        <v>1</v>
      </c>
    </row>
    <row r="1147" spans="1:198" ht="28" customHeight="1">
      <c r="A1147" s="5" t="s">
        <v>6190</v>
      </c>
      <c r="B1147" s="5" t="s">
        <v>6192</v>
      </c>
      <c r="C1147" s="5" t="s">
        <v>6190</v>
      </c>
      <c r="D1147" s="9" t="str">
        <f t="shared" si="878"/>
        <v>u</v>
      </c>
      <c r="E1147" s="9" t="str">
        <f t="shared" si="879"/>
        <v xml:space="preserve"> / （SANMARCOROLLSBLACK）</v>
      </c>
      <c r="F1147" s="9" t="str">
        <f t="shared" si="880"/>
        <v xml:space="preserve"> / （SANMARCOROLLSBLACK）</v>
      </c>
      <c r="G1147" s="5">
        <v>8400</v>
      </c>
      <c r="H1147" s="9">
        <f t="shared" si="881"/>
        <v>8400</v>
      </c>
      <c r="I1147" s="9" t="str">
        <f t="shared" si="882"/>
        <v>0</v>
      </c>
      <c r="J1147" s="9" t="str">
        <f t="shared" si="883"/>
        <v>1</v>
      </c>
      <c r="P1147" s="9" t="str">
        <f t="shared" si="884"/>
        <v>SANMARCOROLLSBLACK</v>
      </c>
      <c r="AI1147" s="9" t="str">
        <f t="shared" si="885"/>
        <v>http://image.rakuten.co.jp/brotures/cabinet/items/sanmarco/rolls-b.jpg</v>
      </c>
      <c r="AS1147" s="9" t="str">
        <f t="shared" si="921"/>
        <v>1</v>
      </c>
      <c r="AT1147" s="9" t="str">
        <f t="shared" si="921"/>
        <v>1</v>
      </c>
      <c r="AU1147" s="9" t="str">
        <f t="shared" si="886"/>
        <v>0</v>
      </c>
      <c r="AV1147" s="9" t="str">
        <f t="shared" si="887"/>
        <v>1</v>
      </c>
      <c r="AW1147" s="9" t="str">
        <f t="shared" si="922"/>
        <v>0</v>
      </c>
      <c r="AX1147" s="9" t="str">
        <f t="shared" si="922"/>
        <v>0</v>
      </c>
      <c r="AY1147" s="11"/>
      <c r="AZ1147" s="11"/>
      <c r="BA1147" s="11"/>
      <c r="BB1147" s="9" t="str">
        <f t="shared" si="888"/>
        <v>-1</v>
      </c>
      <c r="BC1147" s="9" t="str">
        <f t="shared" si="889"/>
        <v>0</v>
      </c>
      <c r="BG1147" s="5" t="s">
        <v>316</v>
      </c>
      <c r="BH1147" s="5" t="s">
        <v>1676</v>
      </c>
      <c r="CS1147" s="9" t="str">
        <f t="shared" si="890"/>
        <v>0</v>
      </c>
      <c r="CT1147" s="9" t="str">
        <f t="shared" si="891"/>
        <v>&lt;iframe src="http://www.rakuten.ne.jp/gold/brotures/spec/sanmarco/rolls-b.html" frameborder="0" id="spec-content" scrolling="no"&gt;&lt;/iframe&gt;</v>
      </c>
      <c r="CU1147" s="9" t="str">
        <f t="shared" si="892"/>
        <v/>
      </c>
      <c r="CV1147" s="9" t="str">
        <f t="shared" si="893"/>
        <v>&lt;div class="row-fluid"&gt;&lt;iframe src="http://www.rakuten.ne.jp/gold/brotures/items/sanmarco/rolls-b.html" frameborder="0" id="skin-product" scrolling="no"&gt;&lt;/iframe&gt;&lt;/div&gt;</v>
      </c>
      <c r="CW1147" s="11" t="str">
        <f t="shared" si="894"/>
        <v/>
      </c>
      <c r="CX1147" t="s">
        <v>6190</v>
      </c>
      <c r="CY1147" s="9" t="str">
        <f t="shared" si="895"/>
        <v>0</v>
      </c>
      <c r="CZ1147" s="11"/>
      <c r="DA1147" s="11"/>
      <c r="DB1147" s="11"/>
      <c r="DC1147" s="11"/>
      <c r="DD1147" s="9" t="str">
        <f t="shared" si="896"/>
        <v/>
      </c>
      <c r="DI1147" s="9" t="str">
        <f t="shared" si="897"/>
        <v/>
      </c>
      <c r="DT1147" s="9">
        <f>VLOOKUP(BG1147,ディレクトリID!A:B,2)</f>
        <v>563161</v>
      </c>
      <c r="DV1147" s="4" t="str">
        <f t="shared" si="898"/>
        <v>【サドル　SANMARCO】</v>
      </c>
      <c r="DW1147" s="4" t="str">
        <f t="shared" si="899"/>
        <v>【サドル　SANMARCO】</v>
      </c>
      <c r="DX1147" s="9">
        <f t="shared" si="900"/>
        <v>4</v>
      </c>
      <c r="DY1147" s="11"/>
      <c r="DZ1147" s="9" t="str">
        <f t="shared" si="923"/>
        <v>1</v>
      </c>
      <c r="EA1147" s="9" t="str">
        <f t="shared" si="923"/>
        <v>1</v>
      </c>
      <c r="EB1147" s="11"/>
      <c r="EC1147" s="11"/>
      <c r="ED1147" s="11"/>
      <c r="EE1147" s="9" t="str">
        <f t="shared" si="901"/>
        <v>0</v>
      </c>
      <c r="EO1147" s="5" t="s">
        <v>428</v>
      </c>
      <c r="EP1147" s="8" t="s">
        <v>429</v>
      </c>
      <c r="EQ1147" s="8" t="s">
        <v>429</v>
      </c>
      <c r="ER1147" s="8" t="s">
        <v>209</v>
      </c>
      <c r="ES1147" s="8" t="s">
        <v>430</v>
      </c>
      <c r="ET1147" s="9" t="str">
        <f t="shared" si="902"/>
        <v>2</v>
      </c>
      <c r="EU1147" s="11"/>
      <c r="EV1147" s="11"/>
      <c r="EW1147" s="11"/>
      <c r="EX1147" s="9" t="str">
        <f t="shared" si="924"/>
        <v>0</v>
      </c>
      <c r="EY1147" s="9" t="str">
        <f t="shared" si="924"/>
        <v>0</v>
      </c>
      <c r="EZ1147" s="11"/>
      <c r="FA1147" s="11"/>
      <c r="FB1147" s="9" t="str">
        <f t="shared" si="925"/>
        <v>0</v>
      </c>
      <c r="FC1147" s="9" t="str">
        <f t="shared" si="925"/>
        <v>0</v>
      </c>
      <c r="FD1147" s="9" t="str">
        <f t="shared" si="903"/>
        <v>1</v>
      </c>
      <c r="FE1147" s="9" t="str">
        <f t="shared" si="926"/>
        <v>1</v>
      </c>
      <c r="FF1147" s="9" t="str">
        <f t="shared" si="926"/>
        <v>1</v>
      </c>
      <c r="GJ1147" s="4" t="str">
        <f t="shared" si="906"/>
        <v>パーツ\サドル:ブランド\SANMARCO</v>
      </c>
      <c r="GK1147" s="4" t="str">
        <f t="shared" si="904"/>
        <v>u:u</v>
      </c>
      <c r="GL1147" s="11"/>
      <c r="GM1147" s="4" t="str">
        <f t="shared" si="927"/>
        <v>::</v>
      </c>
      <c r="GN1147" s="4" t="str">
        <f t="shared" si="927"/>
        <v>::</v>
      </c>
      <c r="GO1147" s="4" t="str">
        <f t="shared" si="927"/>
        <v>::</v>
      </c>
      <c r="GP1147" s="4" t="str">
        <f t="shared" si="905"/>
        <v>1</v>
      </c>
    </row>
    <row r="1148" spans="1:198" ht="28" customHeight="1">
      <c r="A1148" s="5" t="s">
        <v>6196</v>
      </c>
      <c r="B1148" s="5" t="s">
        <v>6198</v>
      </c>
      <c r="C1148" s="5" t="s">
        <v>6196</v>
      </c>
      <c r="D1148" s="9" t="str">
        <f t="shared" si="878"/>
        <v>u</v>
      </c>
      <c r="E1148" s="9" t="str">
        <f t="shared" si="879"/>
        <v xml:space="preserve"> / （SANMARCOROLLSBROWN）</v>
      </c>
      <c r="F1148" s="9" t="str">
        <f t="shared" si="880"/>
        <v xml:space="preserve"> / （SANMARCOROLLSBROWN）</v>
      </c>
      <c r="G1148" s="5">
        <v>9450</v>
      </c>
      <c r="H1148" s="9">
        <f t="shared" si="881"/>
        <v>9450</v>
      </c>
      <c r="I1148" s="9" t="str">
        <f t="shared" si="882"/>
        <v>0</v>
      </c>
      <c r="J1148" s="9" t="str">
        <f t="shared" si="883"/>
        <v>1</v>
      </c>
      <c r="P1148" s="9" t="str">
        <f t="shared" si="884"/>
        <v>SANMARCOROLLSBROWN</v>
      </c>
      <c r="AI1148" s="9" t="str">
        <f t="shared" si="885"/>
        <v>http://image.rakuten.co.jp/brotures/cabinet/items/sanmarco/rolls-br.jpg</v>
      </c>
      <c r="AS1148" s="9" t="str">
        <f t="shared" si="921"/>
        <v>1</v>
      </c>
      <c r="AT1148" s="9" t="str">
        <f t="shared" si="921"/>
        <v>1</v>
      </c>
      <c r="AU1148" s="9" t="str">
        <f t="shared" si="886"/>
        <v>0</v>
      </c>
      <c r="AV1148" s="9" t="str">
        <f t="shared" si="887"/>
        <v>1</v>
      </c>
      <c r="AW1148" s="9" t="str">
        <f t="shared" si="922"/>
        <v>0</v>
      </c>
      <c r="AX1148" s="9" t="str">
        <f t="shared" si="922"/>
        <v>0</v>
      </c>
      <c r="AY1148" s="11"/>
      <c r="AZ1148" s="11"/>
      <c r="BA1148" s="11"/>
      <c r="BB1148" s="9" t="str">
        <f t="shared" si="888"/>
        <v>-1</v>
      </c>
      <c r="BC1148" s="9" t="str">
        <f t="shared" si="889"/>
        <v>0</v>
      </c>
      <c r="BG1148" s="5" t="s">
        <v>316</v>
      </c>
      <c r="BH1148" s="5" t="s">
        <v>1676</v>
      </c>
      <c r="CS1148" s="9" t="str">
        <f t="shared" si="890"/>
        <v>0</v>
      </c>
      <c r="CT1148" s="9" t="str">
        <f t="shared" si="891"/>
        <v>&lt;iframe src="http://www.rakuten.ne.jp/gold/brotures/spec/sanmarco/rolls-br.html" frameborder="0" id="spec-content" scrolling="no"&gt;&lt;/iframe&gt;</v>
      </c>
      <c r="CU1148" s="9" t="str">
        <f t="shared" si="892"/>
        <v/>
      </c>
      <c r="CV1148" s="9" t="str">
        <f t="shared" si="893"/>
        <v>&lt;div class="row-fluid"&gt;&lt;iframe src="http://www.rakuten.ne.jp/gold/brotures/items/sanmarco/rolls-br.html" frameborder="0" id="skin-product" scrolling="no"&gt;&lt;/iframe&gt;&lt;/div&gt;</v>
      </c>
      <c r="CW1148" s="11" t="str">
        <f t="shared" si="894"/>
        <v/>
      </c>
      <c r="CX1148" t="s">
        <v>6196</v>
      </c>
      <c r="CY1148" s="9" t="str">
        <f t="shared" si="895"/>
        <v>0</v>
      </c>
      <c r="CZ1148" s="11"/>
      <c r="DA1148" s="11"/>
      <c r="DB1148" s="11"/>
      <c r="DC1148" s="11"/>
      <c r="DD1148" s="9" t="str">
        <f t="shared" si="896"/>
        <v/>
      </c>
      <c r="DI1148" s="9" t="str">
        <f t="shared" si="897"/>
        <v/>
      </c>
      <c r="DT1148" s="9">
        <f>VLOOKUP(BG1148,ディレクトリID!A:B,2)</f>
        <v>563161</v>
      </c>
      <c r="DV1148" s="4" t="str">
        <f t="shared" si="898"/>
        <v>【サドル　SANMARCO】</v>
      </c>
      <c r="DW1148" s="4" t="str">
        <f t="shared" si="899"/>
        <v>【サドル　SANMARCO】</v>
      </c>
      <c r="DX1148" s="9">
        <f t="shared" si="900"/>
        <v>4</v>
      </c>
      <c r="DY1148" s="11"/>
      <c r="DZ1148" s="9" t="str">
        <f t="shared" si="923"/>
        <v>1</v>
      </c>
      <c r="EA1148" s="9" t="str">
        <f t="shared" si="923"/>
        <v>1</v>
      </c>
      <c r="EB1148" s="11"/>
      <c r="EC1148" s="11"/>
      <c r="ED1148" s="11"/>
      <c r="EE1148" s="9" t="str">
        <f t="shared" si="901"/>
        <v>0</v>
      </c>
      <c r="EO1148" s="5" t="s">
        <v>428</v>
      </c>
      <c r="EP1148" s="8" t="s">
        <v>429</v>
      </c>
      <c r="EQ1148" s="8" t="s">
        <v>429</v>
      </c>
      <c r="ER1148" s="8" t="s">
        <v>209</v>
      </c>
      <c r="ES1148" s="8" t="s">
        <v>430</v>
      </c>
      <c r="ET1148" s="9" t="str">
        <f t="shared" si="902"/>
        <v>2</v>
      </c>
      <c r="EU1148" s="11"/>
      <c r="EV1148" s="11"/>
      <c r="EW1148" s="11"/>
      <c r="EX1148" s="9" t="str">
        <f t="shared" si="924"/>
        <v>0</v>
      </c>
      <c r="EY1148" s="9" t="str">
        <f t="shared" si="924"/>
        <v>0</v>
      </c>
      <c r="EZ1148" s="11"/>
      <c r="FA1148" s="11"/>
      <c r="FB1148" s="9" t="str">
        <f t="shared" si="925"/>
        <v>0</v>
      </c>
      <c r="FC1148" s="9" t="str">
        <f t="shared" si="925"/>
        <v>0</v>
      </c>
      <c r="FD1148" s="9" t="str">
        <f t="shared" si="903"/>
        <v>1</v>
      </c>
      <c r="FE1148" s="9" t="str">
        <f t="shared" si="926"/>
        <v>1</v>
      </c>
      <c r="FF1148" s="9" t="str">
        <f t="shared" si="926"/>
        <v>1</v>
      </c>
      <c r="GJ1148" s="4" t="str">
        <f t="shared" si="906"/>
        <v>パーツ\サドル:ブランド\SANMARCO</v>
      </c>
      <c r="GK1148" s="4" t="str">
        <f t="shared" si="904"/>
        <v>u:u</v>
      </c>
      <c r="GL1148" s="11"/>
      <c r="GM1148" s="4" t="str">
        <f t="shared" si="927"/>
        <v>::</v>
      </c>
      <c r="GN1148" s="4" t="str">
        <f t="shared" si="927"/>
        <v>::</v>
      </c>
      <c r="GO1148" s="4" t="str">
        <f t="shared" si="927"/>
        <v>::</v>
      </c>
      <c r="GP1148" s="4" t="str">
        <f t="shared" si="905"/>
        <v>1</v>
      </c>
    </row>
    <row r="1149" spans="1:198" ht="28" customHeight="1">
      <c r="A1149" s="5" t="s">
        <v>6202</v>
      </c>
      <c r="B1149" s="5" t="s">
        <v>6204</v>
      </c>
      <c r="C1149" s="5" t="s">
        <v>6202</v>
      </c>
      <c r="D1149" s="9" t="str">
        <f t="shared" si="878"/>
        <v>u</v>
      </c>
      <c r="E1149" s="9" t="str">
        <f t="shared" si="879"/>
        <v xml:space="preserve"> / （SANMARCOROLLSTitaniumBLACK）</v>
      </c>
      <c r="F1149" s="9" t="str">
        <f t="shared" si="880"/>
        <v xml:space="preserve"> / （SANMARCOROLLSTitaniumBLACK）</v>
      </c>
      <c r="G1149" s="5">
        <v>16500</v>
      </c>
      <c r="H1149" s="9">
        <f t="shared" si="881"/>
        <v>16500</v>
      </c>
      <c r="I1149" s="9" t="str">
        <f t="shared" si="882"/>
        <v>0</v>
      </c>
      <c r="J1149" s="9" t="str">
        <f t="shared" si="883"/>
        <v>1</v>
      </c>
      <c r="P1149" s="9" t="str">
        <f t="shared" si="884"/>
        <v>SANMARCOROLLSTitaniumBLACK</v>
      </c>
      <c r="AI1149" s="9" t="str">
        <f t="shared" si="885"/>
        <v>http://image.rakuten.co.jp/brotures/cabinet/items/sanmarco/rolls-ti-b.jpg</v>
      </c>
      <c r="AS1149" s="9" t="str">
        <f t="shared" si="921"/>
        <v>1</v>
      </c>
      <c r="AT1149" s="9" t="str">
        <f t="shared" si="921"/>
        <v>1</v>
      </c>
      <c r="AU1149" s="9" t="str">
        <f t="shared" si="886"/>
        <v>0</v>
      </c>
      <c r="AV1149" s="9" t="str">
        <f t="shared" si="887"/>
        <v>1</v>
      </c>
      <c r="AW1149" s="9" t="str">
        <f t="shared" si="922"/>
        <v>0</v>
      </c>
      <c r="AX1149" s="9" t="str">
        <f t="shared" si="922"/>
        <v>0</v>
      </c>
      <c r="AY1149" s="11"/>
      <c r="AZ1149" s="11"/>
      <c r="BA1149" s="11"/>
      <c r="BB1149" s="9" t="str">
        <f t="shared" si="888"/>
        <v>-1</v>
      </c>
      <c r="BC1149" s="9" t="str">
        <f t="shared" si="889"/>
        <v>0</v>
      </c>
      <c r="BG1149" s="5" t="s">
        <v>316</v>
      </c>
      <c r="BH1149" s="5" t="s">
        <v>1676</v>
      </c>
      <c r="CS1149" s="9" t="str">
        <f t="shared" si="890"/>
        <v>0</v>
      </c>
      <c r="CT1149" s="9" t="str">
        <f t="shared" si="891"/>
        <v>&lt;iframe src="http://www.rakuten.ne.jp/gold/brotures/spec/sanmarco/rolls-ti-b.html" frameborder="0" id="spec-content" scrolling="no"&gt;&lt;/iframe&gt;</v>
      </c>
      <c r="CU1149" s="9" t="str">
        <f t="shared" si="892"/>
        <v/>
      </c>
      <c r="CV1149" s="9" t="str">
        <f t="shared" si="893"/>
        <v>&lt;div class="row-fluid"&gt;&lt;iframe src="http://www.rakuten.ne.jp/gold/brotures/items/sanmarco/rolls-ti-b.html" frameborder="0" id="skin-product" scrolling="no"&gt;&lt;/iframe&gt;&lt;/div&gt;</v>
      </c>
      <c r="CW1149" s="11" t="str">
        <f t="shared" si="894"/>
        <v/>
      </c>
      <c r="CX1149" t="s">
        <v>6202</v>
      </c>
      <c r="CY1149" s="9" t="str">
        <f t="shared" si="895"/>
        <v>0</v>
      </c>
      <c r="CZ1149" s="11"/>
      <c r="DA1149" s="11"/>
      <c r="DB1149" s="11"/>
      <c r="DC1149" s="11"/>
      <c r="DD1149" s="9" t="str">
        <f t="shared" si="896"/>
        <v/>
      </c>
      <c r="DI1149" s="9" t="str">
        <f t="shared" si="897"/>
        <v/>
      </c>
      <c r="DT1149" s="9">
        <f>VLOOKUP(BG1149,ディレクトリID!A:B,2)</f>
        <v>563161</v>
      </c>
      <c r="DV1149" s="4" t="str">
        <f t="shared" si="898"/>
        <v>【サドル　SANMARCO】</v>
      </c>
      <c r="DW1149" s="4" t="str">
        <f t="shared" si="899"/>
        <v>【サドル　SANMARCO】</v>
      </c>
      <c r="DX1149" s="9">
        <f t="shared" si="900"/>
        <v>4</v>
      </c>
      <c r="DY1149" s="11"/>
      <c r="DZ1149" s="9" t="str">
        <f t="shared" si="923"/>
        <v>1</v>
      </c>
      <c r="EA1149" s="9" t="str">
        <f t="shared" si="923"/>
        <v>1</v>
      </c>
      <c r="EB1149" s="11"/>
      <c r="EC1149" s="11"/>
      <c r="ED1149" s="11"/>
      <c r="EE1149" s="9" t="str">
        <f t="shared" si="901"/>
        <v>0</v>
      </c>
      <c r="EO1149" s="5" t="s">
        <v>428</v>
      </c>
      <c r="EP1149" s="8" t="s">
        <v>429</v>
      </c>
      <c r="EQ1149" s="8" t="s">
        <v>429</v>
      </c>
      <c r="ER1149" s="8" t="s">
        <v>209</v>
      </c>
      <c r="ES1149" s="8" t="s">
        <v>430</v>
      </c>
      <c r="ET1149" s="9" t="str">
        <f t="shared" si="902"/>
        <v>2</v>
      </c>
      <c r="EU1149" s="11"/>
      <c r="EV1149" s="11"/>
      <c r="EW1149" s="11"/>
      <c r="EX1149" s="9" t="str">
        <f t="shared" si="924"/>
        <v>0</v>
      </c>
      <c r="EY1149" s="9" t="str">
        <f t="shared" si="924"/>
        <v>0</v>
      </c>
      <c r="EZ1149" s="11"/>
      <c r="FA1149" s="11"/>
      <c r="FB1149" s="9" t="str">
        <f t="shared" si="925"/>
        <v>0</v>
      </c>
      <c r="FC1149" s="9" t="str">
        <f t="shared" si="925"/>
        <v>0</v>
      </c>
      <c r="FD1149" s="9" t="str">
        <f t="shared" si="903"/>
        <v>1</v>
      </c>
      <c r="FE1149" s="9" t="str">
        <f t="shared" si="926"/>
        <v>1</v>
      </c>
      <c r="FF1149" s="9" t="str">
        <f t="shared" si="926"/>
        <v>1</v>
      </c>
      <c r="GJ1149" s="4" t="str">
        <f t="shared" si="906"/>
        <v>パーツ\サドル:ブランド\SANMARCO</v>
      </c>
      <c r="GK1149" s="4" t="str">
        <f t="shared" si="904"/>
        <v>u:u</v>
      </c>
      <c r="GL1149" s="11"/>
      <c r="GM1149" s="4" t="str">
        <f t="shared" si="927"/>
        <v>::</v>
      </c>
      <c r="GN1149" s="4" t="str">
        <f t="shared" si="927"/>
        <v>::</v>
      </c>
      <c r="GO1149" s="4" t="str">
        <f t="shared" si="927"/>
        <v>::</v>
      </c>
      <c r="GP1149" s="4" t="str">
        <f t="shared" si="905"/>
        <v>1</v>
      </c>
    </row>
    <row r="1150" spans="1:198" ht="28" customHeight="1">
      <c r="A1150" s="5" t="s">
        <v>6208</v>
      </c>
      <c r="B1150" s="5" t="s">
        <v>6210</v>
      </c>
      <c r="C1150" s="5" t="s">
        <v>6208</v>
      </c>
      <c r="D1150" s="9" t="str">
        <f t="shared" si="878"/>
        <v>u</v>
      </c>
      <c r="E1150" s="9" t="str">
        <f t="shared" si="879"/>
        <v xml:space="preserve"> / （SANMARCOROLLSTitaniumWHITE）</v>
      </c>
      <c r="F1150" s="9" t="str">
        <f t="shared" si="880"/>
        <v xml:space="preserve"> / （SANMARCOROLLSTitaniumWHITE）</v>
      </c>
      <c r="G1150" s="5">
        <v>17200</v>
      </c>
      <c r="H1150" s="9">
        <f t="shared" si="881"/>
        <v>17200</v>
      </c>
      <c r="I1150" s="9" t="str">
        <f t="shared" si="882"/>
        <v>0</v>
      </c>
      <c r="J1150" s="9" t="str">
        <f t="shared" si="883"/>
        <v>1</v>
      </c>
      <c r="P1150" s="9" t="str">
        <f t="shared" si="884"/>
        <v>SANMARCOROLLSTitaniumWHITE</v>
      </c>
      <c r="AI1150" s="9" t="str">
        <f t="shared" si="885"/>
        <v>http://image.rakuten.co.jp/brotures/cabinet/items/sanmarco/rolls-ti-w.jpg</v>
      </c>
      <c r="AS1150" s="9" t="str">
        <f t="shared" si="921"/>
        <v>1</v>
      </c>
      <c r="AT1150" s="9" t="str">
        <f t="shared" si="921"/>
        <v>1</v>
      </c>
      <c r="AU1150" s="9" t="str">
        <f t="shared" si="886"/>
        <v>0</v>
      </c>
      <c r="AV1150" s="9" t="str">
        <f t="shared" si="887"/>
        <v>1</v>
      </c>
      <c r="AW1150" s="9" t="str">
        <f t="shared" si="922"/>
        <v>0</v>
      </c>
      <c r="AX1150" s="9" t="str">
        <f t="shared" si="922"/>
        <v>0</v>
      </c>
      <c r="AY1150" s="11"/>
      <c r="AZ1150" s="11"/>
      <c r="BA1150" s="11"/>
      <c r="BB1150" s="9" t="str">
        <f t="shared" si="888"/>
        <v>-1</v>
      </c>
      <c r="BC1150" s="9" t="str">
        <f t="shared" si="889"/>
        <v>0</v>
      </c>
      <c r="BG1150" s="5" t="s">
        <v>316</v>
      </c>
      <c r="BH1150" s="5" t="s">
        <v>1676</v>
      </c>
      <c r="CS1150" s="9" t="str">
        <f t="shared" si="890"/>
        <v>0</v>
      </c>
      <c r="CT1150" s="9" t="str">
        <f t="shared" si="891"/>
        <v>&lt;iframe src="http://www.rakuten.ne.jp/gold/brotures/spec/sanmarco/rolls-ti-w.html" frameborder="0" id="spec-content" scrolling="no"&gt;&lt;/iframe&gt;</v>
      </c>
      <c r="CU1150" s="9" t="str">
        <f t="shared" si="892"/>
        <v/>
      </c>
      <c r="CV1150" s="9" t="str">
        <f t="shared" si="893"/>
        <v>&lt;div class="row-fluid"&gt;&lt;iframe src="http://www.rakuten.ne.jp/gold/brotures/items/sanmarco/rolls-ti-w.html" frameborder="0" id="skin-product" scrolling="no"&gt;&lt;/iframe&gt;&lt;/div&gt;</v>
      </c>
      <c r="CW1150" s="11" t="str">
        <f t="shared" si="894"/>
        <v/>
      </c>
      <c r="CX1150" t="s">
        <v>6208</v>
      </c>
      <c r="CY1150" s="9" t="str">
        <f t="shared" si="895"/>
        <v>0</v>
      </c>
      <c r="CZ1150" s="11"/>
      <c r="DA1150" s="11"/>
      <c r="DB1150" s="11"/>
      <c r="DC1150" s="11"/>
      <c r="DD1150" s="9" t="str">
        <f t="shared" si="896"/>
        <v/>
      </c>
      <c r="DI1150" s="9" t="str">
        <f t="shared" si="897"/>
        <v/>
      </c>
      <c r="DT1150" s="9">
        <f>VLOOKUP(BG1150,ディレクトリID!A:B,2)</f>
        <v>563161</v>
      </c>
      <c r="DV1150" s="4" t="str">
        <f t="shared" si="898"/>
        <v>【サドル　SANMARCO】</v>
      </c>
      <c r="DW1150" s="4" t="str">
        <f t="shared" si="899"/>
        <v>【サドル　SANMARCO】</v>
      </c>
      <c r="DX1150" s="9">
        <f t="shared" si="900"/>
        <v>4</v>
      </c>
      <c r="DY1150" s="11"/>
      <c r="DZ1150" s="9" t="str">
        <f t="shared" si="923"/>
        <v>1</v>
      </c>
      <c r="EA1150" s="9" t="str">
        <f t="shared" si="923"/>
        <v>1</v>
      </c>
      <c r="EB1150" s="11"/>
      <c r="EC1150" s="11"/>
      <c r="ED1150" s="11"/>
      <c r="EE1150" s="9" t="str">
        <f t="shared" si="901"/>
        <v>0</v>
      </c>
      <c r="EO1150" s="5" t="s">
        <v>428</v>
      </c>
      <c r="EP1150" s="8" t="s">
        <v>429</v>
      </c>
      <c r="EQ1150" s="8" t="s">
        <v>429</v>
      </c>
      <c r="ER1150" s="8" t="s">
        <v>209</v>
      </c>
      <c r="ES1150" s="8" t="s">
        <v>430</v>
      </c>
      <c r="ET1150" s="9" t="str">
        <f t="shared" si="902"/>
        <v>2</v>
      </c>
      <c r="EU1150" s="11"/>
      <c r="EV1150" s="11"/>
      <c r="EW1150" s="11"/>
      <c r="EX1150" s="9" t="str">
        <f t="shared" si="924"/>
        <v>0</v>
      </c>
      <c r="EY1150" s="9" t="str">
        <f t="shared" si="924"/>
        <v>0</v>
      </c>
      <c r="EZ1150" s="11"/>
      <c r="FA1150" s="11"/>
      <c r="FB1150" s="9" t="str">
        <f t="shared" si="925"/>
        <v>0</v>
      </c>
      <c r="FC1150" s="9" t="str">
        <f t="shared" si="925"/>
        <v>0</v>
      </c>
      <c r="FD1150" s="9" t="str">
        <f t="shared" si="903"/>
        <v>1</v>
      </c>
      <c r="FE1150" s="9" t="str">
        <f t="shared" si="926"/>
        <v>1</v>
      </c>
      <c r="FF1150" s="9" t="str">
        <f t="shared" si="926"/>
        <v>1</v>
      </c>
      <c r="GJ1150" s="4" t="str">
        <f t="shared" si="906"/>
        <v>パーツ\サドル:ブランド\SANMARCO</v>
      </c>
      <c r="GK1150" s="4" t="str">
        <f t="shared" si="904"/>
        <v>u:u</v>
      </c>
      <c r="GL1150" s="11"/>
      <c r="GM1150" s="4" t="str">
        <f t="shared" si="927"/>
        <v>::</v>
      </c>
      <c r="GN1150" s="4" t="str">
        <f t="shared" si="927"/>
        <v>::</v>
      </c>
      <c r="GO1150" s="4" t="str">
        <f t="shared" si="927"/>
        <v>::</v>
      </c>
      <c r="GP1150" s="4" t="str">
        <f t="shared" si="905"/>
        <v>1</v>
      </c>
    </row>
    <row r="1151" spans="1:198" ht="28" customHeight="1">
      <c r="A1151" s="5" t="s">
        <v>6214</v>
      </c>
      <c r="B1151" s="5" t="s">
        <v>6216</v>
      </c>
      <c r="C1151" s="5" t="s">
        <v>6214</v>
      </c>
      <c r="D1151" s="9" t="str">
        <f t="shared" si="878"/>
        <v>u</v>
      </c>
      <c r="E1151" s="9" t="str">
        <f t="shared" si="879"/>
        <v xml:space="preserve"> / （SANMARCOROLLSWHITE）</v>
      </c>
      <c r="F1151" s="9" t="str">
        <f t="shared" si="880"/>
        <v xml:space="preserve"> / （SANMARCOROLLSWHITE）</v>
      </c>
      <c r="G1151" s="5">
        <v>8820</v>
      </c>
      <c r="H1151" s="9">
        <f t="shared" si="881"/>
        <v>8820</v>
      </c>
      <c r="I1151" s="9" t="str">
        <f t="shared" si="882"/>
        <v>0</v>
      </c>
      <c r="J1151" s="9" t="str">
        <f t="shared" si="883"/>
        <v>1</v>
      </c>
      <c r="P1151" s="9" t="str">
        <f t="shared" si="884"/>
        <v>SANMARCOROLLSWHITE</v>
      </c>
      <c r="AI1151" s="9" t="str">
        <f t="shared" si="885"/>
        <v>http://image.rakuten.co.jp/brotures/cabinet/items/sanmarco/rolls-w.jpg</v>
      </c>
      <c r="AS1151" s="9" t="str">
        <f t="shared" si="921"/>
        <v>1</v>
      </c>
      <c r="AT1151" s="9" t="str">
        <f t="shared" si="921"/>
        <v>1</v>
      </c>
      <c r="AU1151" s="9" t="str">
        <f t="shared" si="886"/>
        <v>0</v>
      </c>
      <c r="AV1151" s="9" t="str">
        <f t="shared" si="887"/>
        <v>1</v>
      </c>
      <c r="AW1151" s="9" t="str">
        <f t="shared" si="922"/>
        <v>0</v>
      </c>
      <c r="AX1151" s="9" t="str">
        <f t="shared" si="922"/>
        <v>0</v>
      </c>
      <c r="AY1151" s="11"/>
      <c r="AZ1151" s="11"/>
      <c r="BA1151" s="11"/>
      <c r="BB1151" s="9" t="str">
        <f t="shared" si="888"/>
        <v>-1</v>
      </c>
      <c r="BC1151" s="9" t="str">
        <f t="shared" si="889"/>
        <v>0</v>
      </c>
      <c r="BG1151" s="5" t="s">
        <v>316</v>
      </c>
      <c r="BH1151" s="5" t="s">
        <v>1676</v>
      </c>
      <c r="CS1151" s="9" t="str">
        <f t="shared" si="890"/>
        <v>0</v>
      </c>
      <c r="CT1151" s="9" t="str">
        <f t="shared" si="891"/>
        <v>&lt;iframe src="http://www.rakuten.ne.jp/gold/brotures/spec/sanmarco/rolls-w.html" frameborder="0" id="spec-content" scrolling="no"&gt;&lt;/iframe&gt;</v>
      </c>
      <c r="CU1151" s="9" t="str">
        <f t="shared" si="892"/>
        <v/>
      </c>
      <c r="CV1151" s="9" t="str">
        <f t="shared" si="893"/>
        <v>&lt;div class="row-fluid"&gt;&lt;iframe src="http://www.rakuten.ne.jp/gold/brotures/items/sanmarco/rolls-w.html" frameborder="0" id="skin-product" scrolling="no"&gt;&lt;/iframe&gt;&lt;/div&gt;</v>
      </c>
      <c r="CW1151" s="11" t="str">
        <f t="shared" si="894"/>
        <v/>
      </c>
      <c r="CX1151" t="s">
        <v>6214</v>
      </c>
      <c r="CY1151" s="9" t="str">
        <f t="shared" si="895"/>
        <v>0</v>
      </c>
      <c r="CZ1151" s="11"/>
      <c r="DA1151" s="11"/>
      <c r="DB1151" s="11"/>
      <c r="DC1151" s="11"/>
      <c r="DD1151" s="9" t="str">
        <f t="shared" si="896"/>
        <v/>
      </c>
      <c r="DI1151" s="9" t="str">
        <f t="shared" si="897"/>
        <v/>
      </c>
      <c r="DT1151" s="9">
        <f>VLOOKUP(BG1151,ディレクトリID!A:B,2)</f>
        <v>563161</v>
      </c>
      <c r="DV1151" s="4" t="str">
        <f t="shared" si="898"/>
        <v>【サドル　SANMARCO】</v>
      </c>
      <c r="DW1151" s="4" t="str">
        <f t="shared" si="899"/>
        <v>【サドル　SANMARCO】</v>
      </c>
      <c r="DX1151" s="9">
        <f t="shared" si="900"/>
        <v>4</v>
      </c>
      <c r="DY1151" s="11"/>
      <c r="DZ1151" s="9" t="str">
        <f t="shared" si="923"/>
        <v>1</v>
      </c>
      <c r="EA1151" s="9" t="str">
        <f t="shared" si="923"/>
        <v>1</v>
      </c>
      <c r="EB1151" s="11"/>
      <c r="EC1151" s="11"/>
      <c r="ED1151" s="11"/>
      <c r="EE1151" s="9" t="str">
        <f t="shared" si="901"/>
        <v>0</v>
      </c>
      <c r="EO1151" s="5" t="s">
        <v>428</v>
      </c>
      <c r="EP1151" s="8" t="s">
        <v>429</v>
      </c>
      <c r="EQ1151" s="8" t="s">
        <v>429</v>
      </c>
      <c r="ER1151" s="8" t="s">
        <v>209</v>
      </c>
      <c r="ES1151" s="8" t="s">
        <v>430</v>
      </c>
      <c r="ET1151" s="9" t="str">
        <f t="shared" si="902"/>
        <v>2</v>
      </c>
      <c r="EU1151" s="11"/>
      <c r="EV1151" s="11"/>
      <c r="EW1151" s="11"/>
      <c r="EX1151" s="9" t="str">
        <f t="shared" si="924"/>
        <v>0</v>
      </c>
      <c r="EY1151" s="9" t="str">
        <f t="shared" si="924"/>
        <v>0</v>
      </c>
      <c r="EZ1151" s="11"/>
      <c r="FA1151" s="11"/>
      <c r="FB1151" s="9" t="str">
        <f t="shared" si="925"/>
        <v>0</v>
      </c>
      <c r="FC1151" s="9" t="str">
        <f t="shared" si="925"/>
        <v>0</v>
      </c>
      <c r="FD1151" s="9" t="str">
        <f t="shared" si="903"/>
        <v>1</v>
      </c>
      <c r="FE1151" s="9" t="str">
        <f t="shared" si="926"/>
        <v>1</v>
      </c>
      <c r="FF1151" s="9" t="str">
        <f t="shared" si="926"/>
        <v>1</v>
      </c>
      <c r="GJ1151" s="4" t="str">
        <f t="shared" si="906"/>
        <v>パーツ\サドル:ブランド\SANMARCO</v>
      </c>
      <c r="GK1151" s="4" t="str">
        <f t="shared" si="904"/>
        <v>u:u</v>
      </c>
      <c r="GL1151" s="11"/>
      <c r="GM1151" s="4" t="str">
        <f t="shared" si="927"/>
        <v>::</v>
      </c>
      <c r="GN1151" s="4" t="str">
        <f t="shared" si="927"/>
        <v>::</v>
      </c>
      <c r="GO1151" s="4" t="str">
        <f t="shared" si="927"/>
        <v>::</v>
      </c>
      <c r="GP1151" s="4" t="str">
        <f t="shared" si="905"/>
        <v>1</v>
      </c>
    </row>
    <row r="1152" spans="1:198" ht="28" customHeight="1">
      <c r="A1152" s="5" t="s">
        <v>6220</v>
      </c>
      <c r="B1152" s="5" t="s">
        <v>6222</v>
      </c>
      <c r="C1152" s="5" t="s">
        <v>6220</v>
      </c>
      <c r="D1152" s="9" t="str">
        <f t="shared" si="878"/>
        <v>u</v>
      </c>
      <c r="E1152" s="9" t="str">
        <f t="shared" si="879"/>
        <v xml:space="preserve"> / （VittoriaRUBINOPROPRO）</v>
      </c>
      <c r="F1152" s="9" t="str">
        <f t="shared" si="880"/>
        <v xml:space="preserve"> / （VittoriaRUBINOPROPRO）</v>
      </c>
      <c r="G1152" s="5">
        <v>3990</v>
      </c>
      <c r="H1152" s="9">
        <f t="shared" si="881"/>
        <v>3990</v>
      </c>
      <c r="I1152" s="9" t="str">
        <f t="shared" si="882"/>
        <v>0</v>
      </c>
      <c r="J1152" s="9" t="str">
        <f t="shared" si="883"/>
        <v>1</v>
      </c>
      <c r="P1152" s="9" t="str">
        <f t="shared" si="884"/>
        <v>VittoriaRUBINOPROPRO</v>
      </c>
      <c r="AI1152" s="9" t="str">
        <f t="shared" si="885"/>
        <v>http://image.rakuten.co.jp/brotures/cabinet/items/vittoria/rubino_pro.jpg</v>
      </c>
      <c r="AS1152" s="9" t="str">
        <f t="shared" si="921"/>
        <v>1</v>
      </c>
      <c r="AT1152" s="9" t="str">
        <f t="shared" si="921"/>
        <v>1</v>
      </c>
      <c r="AU1152" s="9" t="str">
        <f t="shared" si="886"/>
        <v>0</v>
      </c>
      <c r="AV1152" s="9" t="str">
        <f t="shared" si="887"/>
        <v>1</v>
      </c>
      <c r="AW1152" s="9" t="str">
        <f t="shared" si="922"/>
        <v>0</v>
      </c>
      <c r="AX1152" s="9" t="str">
        <f t="shared" si="922"/>
        <v>0</v>
      </c>
      <c r="AY1152" s="11"/>
      <c r="AZ1152" s="11"/>
      <c r="BA1152" s="11"/>
      <c r="BB1152" s="9" t="str">
        <f t="shared" si="888"/>
        <v>-1</v>
      </c>
      <c r="BC1152" s="9" t="str">
        <f t="shared" si="889"/>
        <v>0</v>
      </c>
      <c r="BG1152" s="5" t="s">
        <v>663</v>
      </c>
      <c r="BH1152" s="5" t="s">
        <v>664</v>
      </c>
      <c r="CS1152" s="9" t="str">
        <f t="shared" si="890"/>
        <v>0</v>
      </c>
      <c r="CT1152" s="9" t="str">
        <f t="shared" si="891"/>
        <v>&lt;iframe src="http://www.rakuten.ne.jp/gold/brotures/spec/vittoria/rubino_pro.html" frameborder="0" id="spec-content" scrolling="no"&gt;&lt;/iframe&gt;</v>
      </c>
      <c r="CU1152" s="9" t="str">
        <f t="shared" si="892"/>
        <v/>
      </c>
      <c r="CV1152" s="9" t="str">
        <f t="shared" si="893"/>
        <v>&lt;div class="row-fluid"&gt;&lt;iframe src="http://www.rakuten.ne.jp/gold/brotures/items/vittoria/rubino_pro.html" frameborder="0" id="skin-product" scrolling="no"&gt;&lt;/iframe&gt;&lt;/div&gt;</v>
      </c>
      <c r="CW1152" s="11" t="str">
        <f t="shared" si="894"/>
        <v/>
      </c>
      <c r="CX1152" t="s">
        <v>6220</v>
      </c>
      <c r="CY1152" s="9" t="str">
        <f t="shared" si="895"/>
        <v>0</v>
      </c>
      <c r="CZ1152" s="11"/>
      <c r="DA1152" s="11"/>
      <c r="DB1152" s="11"/>
      <c r="DC1152" s="11"/>
      <c r="DD1152" s="9" t="str">
        <f t="shared" si="896"/>
        <v/>
      </c>
      <c r="DI1152" s="9" t="str">
        <f t="shared" si="897"/>
        <v/>
      </c>
      <c r="DT1152" s="9">
        <f>VLOOKUP(BG1152,ディレクトリID!A:B,2)</f>
        <v>563161</v>
      </c>
      <c r="DV1152" s="4" t="str">
        <f t="shared" si="898"/>
        <v>【タイヤ　Vittoria】</v>
      </c>
      <c r="DW1152" s="4" t="str">
        <f t="shared" si="899"/>
        <v>【タイヤ　Vittoria】</v>
      </c>
      <c r="DX1152" s="9">
        <f t="shared" si="900"/>
        <v>4</v>
      </c>
      <c r="DY1152" s="11"/>
      <c r="DZ1152" s="9" t="str">
        <f t="shared" si="923"/>
        <v>1</v>
      </c>
      <c r="EA1152" s="9" t="str">
        <f t="shared" si="923"/>
        <v>1</v>
      </c>
      <c r="EB1152" s="11"/>
      <c r="EC1152" s="11"/>
      <c r="ED1152" s="11"/>
      <c r="EE1152" s="9" t="str">
        <f t="shared" si="901"/>
        <v>0</v>
      </c>
      <c r="EO1152" s="5" t="s">
        <v>428</v>
      </c>
      <c r="EP1152" s="8" t="s">
        <v>429</v>
      </c>
      <c r="EQ1152" s="8" t="s">
        <v>429</v>
      </c>
      <c r="ER1152" s="8" t="s">
        <v>209</v>
      </c>
      <c r="ES1152" s="8" t="s">
        <v>430</v>
      </c>
      <c r="ET1152" s="9" t="str">
        <f t="shared" si="902"/>
        <v>2</v>
      </c>
      <c r="EU1152" s="11"/>
      <c r="EV1152" s="11"/>
      <c r="EW1152" s="11"/>
      <c r="EX1152" s="9" t="str">
        <f t="shared" si="924"/>
        <v>0</v>
      </c>
      <c r="EY1152" s="9" t="str">
        <f t="shared" si="924"/>
        <v>0</v>
      </c>
      <c r="EZ1152" s="11"/>
      <c r="FA1152" s="11"/>
      <c r="FB1152" s="9" t="str">
        <f t="shared" si="925"/>
        <v>0</v>
      </c>
      <c r="FC1152" s="9" t="str">
        <f t="shared" si="925"/>
        <v>0</v>
      </c>
      <c r="FD1152" s="9" t="str">
        <f t="shared" si="903"/>
        <v>1</v>
      </c>
      <c r="FE1152" s="9" t="str">
        <f t="shared" si="926"/>
        <v>1</v>
      </c>
      <c r="FF1152" s="9" t="str">
        <f t="shared" si="926"/>
        <v>1</v>
      </c>
      <c r="GJ1152" s="4" t="str">
        <f t="shared" si="906"/>
        <v>パーツ\タイヤ:ブランド\Vittoria</v>
      </c>
      <c r="GK1152" s="4" t="str">
        <f t="shared" si="904"/>
        <v>u:u</v>
      </c>
      <c r="GL1152" s="11"/>
      <c r="GM1152" s="4" t="str">
        <f t="shared" si="927"/>
        <v>::</v>
      </c>
      <c r="GN1152" s="4" t="str">
        <f t="shared" si="927"/>
        <v>::</v>
      </c>
      <c r="GO1152" s="4" t="str">
        <f t="shared" si="927"/>
        <v>::</v>
      </c>
      <c r="GP1152" s="4" t="str">
        <f t="shared" si="905"/>
        <v>1</v>
      </c>
    </row>
    <row r="1153" spans="1:198" ht="28" customHeight="1">
      <c r="A1153" s="5" t="s">
        <v>6226</v>
      </c>
      <c r="B1153" s="5" t="s">
        <v>6228</v>
      </c>
      <c r="C1153" s="5" t="s">
        <v>6226</v>
      </c>
      <c r="D1153" s="9" t="str">
        <f t="shared" si="878"/>
        <v>u</v>
      </c>
      <c r="E1153" s="9" t="str">
        <f t="shared" si="879"/>
        <v xml:space="preserve"> / （VittoriaRUBINOPROSLICK）</v>
      </c>
      <c r="F1153" s="9" t="str">
        <f t="shared" si="880"/>
        <v xml:space="preserve"> / （VittoriaRUBINOPROSLICK）</v>
      </c>
      <c r="G1153" s="5">
        <v>3990</v>
      </c>
      <c r="H1153" s="9">
        <f t="shared" si="881"/>
        <v>3990</v>
      </c>
      <c r="I1153" s="9" t="str">
        <f t="shared" si="882"/>
        <v>0</v>
      </c>
      <c r="J1153" s="9" t="str">
        <f t="shared" si="883"/>
        <v>1</v>
      </c>
      <c r="P1153" s="9" t="str">
        <f t="shared" si="884"/>
        <v>VittoriaRUBINOPROSLICK</v>
      </c>
      <c r="AI1153" s="9" t="str">
        <f t="shared" si="885"/>
        <v>http://image.rakuten.co.jp/brotures/cabinet/items/vittoria/rubino_pro_slick.jpg</v>
      </c>
      <c r="AS1153" s="9" t="str">
        <f t="shared" si="921"/>
        <v>1</v>
      </c>
      <c r="AT1153" s="9" t="str">
        <f t="shared" si="921"/>
        <v>1</v>
      </c>
      <c r="AU1153" s="9" t="str">
        <f t="shared" si="886"/>
        <v>0</v>
      </c>
      <c r="AV1153" s="9" t="str">
        <f t="shared" si="887"/>
        <v>1</v>
      </c>
      <c r="AW1153" s="9" t="str">
        <f t="shared" si="922"/>
        <v>0</v>
      </c>
      <c r="AX1153" s="9" t="str">
        <f t="shared" si="922"/>
        <v>0</v>
      </c>
      <c r="AY1153" s="11"/>
      <c r="AZ1153" s="11"/>
      <c r="BA1153" s="11"/>
      <c r="BB1153" s="9" t="str">
        <f t="shared" si="888"/>
        <v>-1</v>
      </c>
      <c r="BC1153" s="9" t="str">
        <f t="shared" si="889"/>
        <v>0</v>
      </c>
      <c r="BG1153" s="5" t="s">
        <v>663</v>
      </c>
      <c r="BH1153" s="5" t="s">
        <v>664</v>
      </c>
      <c r="CS1153" s="9" t="str">
        <f t="shared" si="890"/>
        <v>0</v>
      </c>
      <c r="CT1153" s="9" t="str">
        <f t="shared" si="891"/>
        <v>&lt;iframe src="http://www.rakuten.ne.jp/gold/brotures/spec/vittoria/rubino_pro_slick.html" frameborder="0" id="spec-content" scrolling="no"&gt;&lt;/iframe&gt;</v>
      </c>
      <c r="CU1153" s="9" t="str">
        <f t="shared" si="892"/>
        <v/>
      </c>
      <c r="CV1153" s="9" t="str">
        <f t="shared" si="893"/>
        <v>&lt;div class="row-fluid"&gt;&lt;iframe src="http://www.rakuten.ne.jp/gold/brotures/items/vittoria/rubino_pro_slick.html" frameborder="0" id="skin-product" scrolling="no"&gt;&lt;/iframe&gt;&lt;/div&gt;</v>
      </c>
      <c r="CW1153" s="11" t="str">
        <f t="shared" si="894"/>
        <v/>
      </c>
      <c r="CX1153" t="s">
        <v>6226</v>
      </c>
      <c r="CY1153" s="9" t="str">
        <f t="shared" si="895"/>
        <v>0</v>
      </c>
      <c r="CZ1153" s="11"/>
      <c r="DA1153" s="11"/>
      <c r="DB1153" s="11"/>
      <c r="DC1153" s="11"/>
      <c r="DD1153" s="9" t="str">
        <f t="shared" si="896"/>
        <v/>
      </c>
      <c r="DI1153" s="9" t="str">
        <f t="shared" si="897"/>
        <v/>
      </c>
      <c r="DT1153" s="9">
        <f>VLOOKUP(BG1153,ディレクトリID!A:B,2)</f>
        <v>563161</v>
      </c>
      <c r="DV1153" s="4" t="str">
        <f t="shared" si="898"/>
        <v>【タイヤ　Vittoria】</v>
      </c>
      <c r="DW1153" s="4" t="str">
        <f t="shared" si="899"/>
        <v>【タイヤ　Vittoria】</v>
      </c>
      <c r="DX1153" s="9">
        <f t="shared" si="900"/>
        <v>4</v>
      </c>
      <c r="DY1153" s="11"/>
      <c r="DZ1153" s="9" t="str">
        <f t="shared" si="923"/>
        <v>1</v>
      </c>
      <c r="EA1153" s="9" t="str">
        <f t="shared" si="923"/>
        <v>1</v>
      </c>
      <c r="EB1153" s="11"/>
      <c r="EC1153" s="11"/>
      <c r="ED1153" s="11"/>
      <c r="EE1153" s="9" t="str">
        <f t="shared" si="901"/>
        <v>0</v>
      </c>
      <c r="EO1153" s="5" t="s">
        <v>428</v>
      </c>
      <c r="EP1153" s="8" t="s">
        <v>429</v>
      </c>
      <c r="EQ1153" s="8" t="s">
        <v>429</v>
      </c>
      <c r="ER1153" s="8" t="s">
        <v>209</v>
      </c>
      <c r="ES1153" s="8" t="s">
        <v>430</v>
      </c>
      <c r="ET1153" s="9" t="str">
        <f t="shared" si="902"/>
        <v>2</v>
      </c>
      <c r="EU1153" s="11"/>
      <c r="EV1153" s="11"/>
      <c r="EW1153" s="11"/>
      <c r="EX1153" s="9" t="str">
        <f t="shared" si="924"/>
        <v>0</v>
      </c>
      <c r="EY1153" s="9" t="str">
        <f t="shared" si="924"/>
        <v>0</v>
      </c>
      <c r="EZ1153" s="11"/>
      <c r="FA1153" s="11"/>
      <c r="FB1153" s="9" t="str">
        <f t="shared" si="925"/>
        <v>0</v>
      </c>
      <c r="FC1153" s="9" t="str">
        <f t="shared" si="925"/>
        <v>0</v>
      </c>
      <c r="FD1153" s="9" t="str">
        <f t="shared" si="903"/>
        <v>1</v>
      </c>
      <c r="FE1153" s="9" t="str">
        <f t="shared" si="926"/>
        <v>1</v>
      </c>
      <c r="FF1153" s="9" t="str">
        <f t="shared" si="926"/>
        <v>1</v>
      </c>
      <c r="GJ1153" s="4" t="str">
        <f t="shared" si="906"/>
        <v>パーツ\タイヤ:ブランド\Vittoria</v>
      </c>
      <c r="GK1153" s="4" t="str">
        <f t="shared" si="904"/>
        <v>u:u</v>
      </c>
      <c r="GL1153" s="11"/>
      <c r="GM1153" s="4" t="str">
        <f t="shared" si="927"/>
        <v>::</v>
      </c>
      <c r="GN1153" s="4" t="str">
        <f t="shared" si="927"/>
        <v>::</v>
      </c>
      <c r="GO1153" s="4" t="str">
        <f t="shared" si="927"/>
        <v>::</v>
      </c>
      <c r="GP1153" s="4" t="str">
        <f t="shared" si="905"/>
        <v>1</v>
      </c>
    </row>
    <row r="1154" spans="1:198" ht="28" customHeight="1">
      <c r="A1154" s="5" t="s">
        <v>6232</v>
      </c>
      <c r="B1154" s="5" t="s">
        <v>6234</v>
      </c>
      <c r="C1154" s="5" t="s">
        <v>6232</v>
      </c>
      <c r="D1154" s="9" t="str">
        <f t="shared" ref="D1154:D1217" si="928">IF($A1154&lt;&gt;"","u","")</f>
        <v>u</v>
      </c>
      <c r="E1154" s="9" t="str">
        <f t="shared" ref="E1154:E1217" si="929">CONCATENATE(" / （",B1154,"）")</f>
        <v xml:space="preserve"> / （VittoriaRUBINOPROTECH）</v>
      </c>
      <c r="F1154" s="9" t="str">
        <f t="shared" ref="F1154:F1217" si="930">IF($E1154&lt;&gt;"",E1154,"")</f>
        <v xml:space="preserve"> / （VittoriaRUBINOPROTECH）</v>
      </c>
      <c r="G1154" s="5">
        <v>4725</v>
      </c>
      <c r="H1154" s="9">
        <f t="shared" ref="H1154:H1217" si="931">IF($G1154&lt;&gt;"",G1154,"")</f>
        <v>4725</v>
      </c>
      <c r="I1154" s="9" t="str">
        <f t="shared" ref="I1154:I1217" si="932">IF($A1154&lt;&gt;"","0","")</f>
        <v>0</v>
      </c>
      <c r="J1154" s="9" t="str">
        <f t="shared" ref="J1154:J1217" si="933">IF($A1154&lt;&gt;"","1","")</f>
        <v>1</v>
      </c>
      <c r="P1154" s="9" t="str">
        <f t="shared" ref="P1154:P1217" si="934">IF($A1154&lt;&gt;"",$B1154,"")</f>
        <v>VittoriaRUBINOPROTECH</v>
      </c>
      <c r="AI1154" s="9" t="str">
        <f t="shared" ref="AI1154:AI1217" si="935">IF($B1154="","",CONCATENATE("http://image.rakuten.co.jp/brotures/cabinet/items/",LOWER(BH1154),"/",C1154,".jpg"))</f>
        <v>http://image.rakuten.co.jp/brotures/cabinet/items/vittoria/rubino_pro_tech.jpg</v>
      </c>
      <c r="AS1154" s="9" t="str">
        <f t="shared" si="921"/>
        <v>1</v>
      </c>
      <c r="AT1154" s="9" t="str">
        <f t="shared" si="921"/>
        <v>1</v>
      </c>
      <c r="AU1154" s="9" t="str">
        <f t="shared" ref="AU1154:AU1217" si="936">IF($A1154&lt;&gt;"","0","")</f>
        <v>0</v>
      </c>
      <c r="AV1154" s="9" t="str">
        <f t="shared" ref="AV1154:AV1217" si="937">IF($A1154&lt;&gt;"","1","")</f>
        <v>1</v>
      </c>
      <c r="AW1154" s="9" t="str">
        <f t="shared" si="922"/>
        <v>0</v>
      </c>
      <c r="AX1154" s="9" t="str">
        <f t="shared" si="922"/>
        <v>0</v>
      </c>
      <c r="AY1154" s="11"/>
      <c r="AZ1154" s="11"/>
      <c r="BA1154" s="11"/>
      <c r="BB1154" s="9" t="str">
        <f t="shared" ref="BB1154:BB1217" si="938">IF($A1154&lt;&gt;"","-1","")</f>
        <v>-1</v>
      </c>
      <c r="BC1154" s="9" t="str">
        <f t="shared" ref="BC1154:BC1217" si="939">IF($M1154&lt;&gt;"","2","0")</f>
        <v>0</v>
      </c>
      <c r="BG1154" s="5" t="s">
        <v>663</v>
      </c>
      <c r="BH1154" s="5" t="s">
        <v>664</v>
      </c>
      <c r="CS1154" s="9" t="str">
        <f t="shared" ref="CS1154:CS1217" si="940">IF($A1154&lt;&gt;"","0","")</f>
        <v>0</v>
      </c>
      <c r="CT1154" s="9" t="str">
        <f t="shared" ref="CT1154:CT1217" si="941">IF($A1154&lt;&gt;"",CONCATENATE(BK1154,"&lt;iframe src=""http://www.rakuten.ne.jp/gold/brotures/spec/",LOWER(BH1154),"/",C1154,".html"" frameborder=""0"" id=""spec-content"" scrolling=""no""&gt;&lt;/iframe&gt;"),"")</f>
        <v>&lt;iframe src="http://www.rakuten.ne.jp/gold/brotures/spec/vittoria/rubino_pro_tech.html" frameborder="0" id="spec-content" scrolling="no"&gt;&lt;/iframe&gt;</v>
      </c>
      <c r="CU1154" s="9" t="str">
        <f t="shared" ref="CU1154:CU1217" si="942">IF($BK1154&lt;&gt;"",BK1154,"")</f>
        <v/>
      </c>
      <c r="CV1154" s="9" t="str">
        <f t="shared" ref="CV1154:CV1217" si="943">IF($A1154&lt;&gt;"",CONCATENATE("&lt;div class=""row-fluid""&gt;&lt;iframe src=""http://www.rakuten.ne.jp/gold/brotures/items/",LOWER(BH1154),"/",C1154,".html"" frameborder=""0"" id=""skin-product"" scrolling=""no""&gt;&lt;/iframe&gt;&lt;/div&gt;"),"")</f>
        <v>&lt;div class="row-fluid"&gt;&lt;iframe src="http://www.rakuten.ne.jp/gold/brotures/items/vittoria/rubino_pro_tech.html" frameborder="0" id="skin-product" scrolling="no"&gt;&lt;/iframe&gt;&lt;/div&gt;</v>
      </c>
      <c r="CW1154" s="11" t="str">
        <f t="shared" ref="CW1154:CW1217" si="944">IF($BK1154&lt;&gt;"",BK1154,"")</f>
        <v/>
      </c>
      <c r="CX1154" t="s">
        <v>6232</v>
      </c>
      <c r="CY1154" s="9" t="str">
        <f t="shared" ref="CY1154:CY1217" si="945">IF($A1154&lt;&gt;"","0","")</f>
        <v>0</v>
      </c>
      <c r="CZ1154" s="11"/>
      <c r="DA1154" s="11"/>
      <c r="DB1154" s="11"/>
      <c r="DC1154" s="11"/>
      <c r="DD1154" s="9" t="str">
        <f t="shared" ref="DD1154:DD1217" si="946">IF($BG1154="完成車","u","")</f>
        <v/>
      </c>
      <c r="DI1154" s="9" t="str">
        <f t="shared" ref="DI1154:DI1217" si="947">IF($DD1154&lt;&gt;"","100","")</f>
        <v/>
      </c>
      <c r="DT1154" s="9">
        <f>VLOOKUP(BG1154,ディレクトリID!A:B,2)</f>
        <v>563161</v>
      </c>
      <c r="DV1154" s="4" t="str">
        <f t="shared" ref="DV1154:DV1217" si="948">CONCATENATE("【",$BG1154,"　",$BH1154,"】")</f>
        <v>【タイヤ　Vittoria】</v>
      </c>
      <c r="DW1154" s="4" t="str">
        <f t="shared" ref="DW1154:DW1217" si="949">IF($DV1154&lt;&gt;"",DV1154,"")</f>
        <v>【タイヤ　Vittoria】</v>
      </c>
      <c r="DX1154" s="9">
        <f t="shared" ref="DX1154:DX1217" si="950">IF($B1154&lt;&gt;"",IF(BG1154="完成車",1,IF(OR(BG1154="ホイール",BG1154="フレーム"),2,4)),"")</f>
        <v>4</v>
      </c>
      <c r="DY1154" s="11"/>
      <c r="DZ1154" s="9" t="str">
        <f t="shared" si="923"/>
        <v>1</v>
      </c>
      <c r="EA1154" s="9" t="str">
        <f t="shared" si="923"/>
        <v>1</v>
      </c>
      <c r="EB1154" s="11"/>
      <c r="EC1154" s="11"/>
      <c r="ED1154" s="11"/>
      <c r="EE1154" s="9" t="str">
        <f t="shared" ref="EE1154:EE1217" si="951">IF($A1154&lt;&gt;"","0","")</f>
        <v>0</v>
      </c>
      <c r="EO1154" s="5" t="s">
        <v>428</v>
      </c>
      <c r="EP1154" s="8" t="s">
        <v>429</v>
      </c>
      <c r="EQ1154" s="8" t="s">
        <v>429</v>
      </c>
      <c r="ER1154" s="8" t="s">
        <v>209</v>
      </c>
      <c r="ES1154" s="8" t="s">
        <v>430</v>
      </c>
      <c r="ET1154" s="9" t="str">
        <f t="shared" ref="ET1154:ET1217" si="952">IF($A1154&lt;&gt;"","2","")</f>
        <v>2</v>
      </c>
      <c r="EU1154" s="11"/>
      <c r="EV1154" s="11"/>
      <c r="EW1154" s="11"/>
      <c r="EX1154" s="9" t="str">
        <f t="shared" si="924"/>
        <v>0</v>
      </c>
      <c r="EY1154" s="9" t="str">
        <f t="shared" si="924"/>
        <v>0</v>
      </c>
      <c r="EZ1154" s="11"/>
      <c r="FA1154" s="11"/>
      <c r="FB1154" s="9" t="str">
        <f t="shared" si="925"/>
        <v>0</v>
      </c>
      <c r="FC1154" s="9" t="str">
        <f t="shared" si="925"/>
        <v>0</v>
      </c>
      <c r="FD1154" s="9" t="str">
        <f t="shared" ref="FD1154:FD1217" si="953">IF($A1154&lt;&gt;"","1","")</f>
        <v>1</v>
      </c>
      <c r="FE1154" s="9" t="str">
        <f t="shared" si="926"/>
        <v>1</v>
      </c>
      <c r="FF1154" s="9" t="str">
        <f t="shared" si="926"/>
        <v>1</v>
      </c>
      <c r="GJ1154" s="4" t="str">
        <f t="shared" si="906"/>
        <v>パーツ\タイヤ:ブランド\Vittoria</v>
      </c>
      <c r="GK1154" s="4" t="str">
        <f t="shared" ref="GK1154:GK1217" si="954">IF($BG1154="完成車","u:u:u","u:u")</f>
        <v>u:u</v>
      </c>
      <c r="GL1154" s="11"/>
      <c r="GM1154" s="4" t="str">
        <f t="shared" si="927"/>
        <v>::</v>
      </c>
      <c r="GN1154" s="4" t="str">
        <f t="shared" si="927"/>
        <v>::</v>
      </c>
      <c r="GO1154" s="4" t="str">
        <f t="shared" si="927"/>
        <v>::</v>
      </c>
      <c r="GP1154" s="4" t="str">
        <f t="shared" ref="GP1154:GP1217" si="955">IF($A1154&lt;&gt;"","1","")</f>
        <v>1</v>
      </c>
    </row>
    <row r="1155" spans="1:198" ht="28" customHeight="1">
      <c r="A1155" s="5" t="s">
        <v>6238</v>
      </c>
      <c r="B1155" s="5" t="s">
        <v>6240</v>
      </c>
      <c r="C1155" s="5" t="s">
        <v>6238</v>
      </c>
      <c r="D1155" s="9" t="str">
        <f t="shared" si="928"/>
        <v>u</v>
      </c>
      <c r="E1155" s="9" t="str">
        <f t="shared" si="929"/>
        <v xml:space="preserve"> / （SelevS400サングラスホワイト/ブラック）</v>
      </c>
      <c r="F1155" s="9" t="str">
        <f t="shared" si="930"/>
        <v xml:space="preserve"> / （SelevS400サングラスホワイト/ブラック）</v>
      </c>
      <c r="G1155" s="5">
        <v>7350</v>
      </c>
      <c r="H1155" s="9">
        <f t="shared" si="931"/>
        <v>7350</v>
      </c>
      <c r="I1155" s="9" t="str">
        <f t="shared" si="932"/>
        <v>0</v>
      </c>
      <c r="J1155" s="9" t="str">
        <f t="shared" si="933"/>
        <v>1</v>
      </c>
      <c r="P1155" s="9" t="str">
        <f t="shared" si="934"/>
        <v>SelevS400サングラスホワイト/ブラック</v>
      </c>
      <c r="AI1155" s="9" t="str">
        <f t="shared" si="935"/>
        <v>http://image.rakuten.co.jp/brotures/cabinet/items/selev/s400-10.jpg</v>
      </c>
      <c r="AS1155" s="9" t="str">
        <f t="shared" si="921"/>
        <v>1</v>
      </c>
      <c r="AT1155" s="9" t="str">
        <f t="shared" si="921"/>
        <v>1</v>
      </c>
      <c r="AU1155" s="9" t="str">
        <f t="shared" si="936"/>
        <v>0</v>
      </c>
      <c r="AV1155" s="9" t="str">
        <f t="shared" si="937"/>
        <v>1</v>
      </c>
      <c r="AW1155" s="9" t="str">
        <f t="shared" si="922"/>
        <v>0</v>
      </c>
      <c r="AX1155" s="9" t="str">
        <f t="shared" si="922"/>
        <v>0</v>
      </c>
      <c r="AY1155" s="11"/>
      <c r="AZ1155" s="11"/>
      <c r="BA1155" s="11"/>
      <c r="BB1155" s="9" t="str">
        <f t="shared" si="938"/>
        <v>-1</v>
      </c>
      <c r="BC1155" s="9" t="str">
        <f t="shared" si="939"/>
        <v>0</v>
      </c>
      <c r="BG1155" s="5" t="s">
        <v>681</v>
      </c>
      <c r="BH1155" s="5" t="s">
        <v>682</v>
      </c>
      <c r="CS1155" s="9" t="str">
        <f t="shared" si="940"/>
        <v>0</v>
      </c>
      <c r="CT1155" s="9" t="str">
        <f t="shared" si="941"/>
        <v>&lt;iframe src="http://www.rakuten.ne.jp/gold/brotures/spec/selev/s400-10.html" frameborder="0" id="spec-content" scrolling="no"&gt;&lt;/iframe&gt;</v>
      </c>
      <c r="CU1155" s="9" t="str">
        <f t="shared" si="942"/>
        <v/>
      </c>
      <c r="CV1155" s="9" t="str">
        <f t="shared" si="943"/>
        <v>&lt;div class="row-fluid"&gt;&lt;iframe src="http://www.rakuten.ne.jp/gold/brotures/items/selev/s400-10.html" frameborder="0" id="skin-product" scrolling="no"&gt;&lt;/iframe&gt;&lt;/div&gt;</v>
      </c>
      <c r="CW1155" s="11" t="str">
        <f t="shared" si="944"/>
        <v/>
      </c>
      <c r="CX1155" t="s">
        <v>6238</v>
      </c>
      <c r="CY1155" s="9" t="str">
        <f t="shared" si="945"/>
        <v>0</v>
      </c>
      <c r="CZ1155" s="11"/>
      <c r="DA1155" s="11"/>
      <c r="DB1155" s="11"/>
      <c r="DC1155" s="11"/>
      <c r="DD1155" s="9" t="str">
        <f t="shared" si="946"/>
        <v/>
      </c>
      <c r="DI1155" s="9" t="str">
        <f t="shared" si="947"/>
        <v/>
      </c>
      <c r="DT1155" s="9">
        <f>VLOOKUP(BG1155,ディレクトリID!A:B,2)</f>
        <v>101161</v>
      </c>
      <c r="DV1155" s="4" t="str">
        <f t="shared" si="948"/>
        <v>【ウエア　selev】</v>
      </c>
      <c r="DW1155" s="4" t="str">
        <f t="shared" si="949"/>
        <v>【ウエア　selev】</v>
      </c>
      <c r="DX1155" s="9">
        <f t="shared" si="950"/>
        <v>4</v>
      </c>
      <c r="DY1155" s="11"/>
      <c r="DZ1155" s="9" t="str">
        <f t="shared" si="923"/>
        <v>1</v>
      </c>
      <c r="EA1155" s="9" t="str">
        <f t="shared" si="923"/>
        <v>1</v>
      </c>
      <c r="EB1155" s="11"/>
      <c r="EC1155" s="11"/>
      <c r="ED1155" s="11"/>
      <c r="EE1155" s="9" t="str">
        <f t="shared" si="951"/>
        <v>0</v>
      </c>
      <c r="EO1155" s="5" t="s">
        <v>428</v>
      </c>
      <c r="EP1155" s="8" t="s">
        <v>429</v>
      </c>
      <c r="EQ1155" s="8" t="s">
        <v>429</v>
      </c>
      <c r="ER1155" s="8" t="s">
        <v>209</v>
      </c>
      <c r="ES1155" s="8" t="s">
        <v>430</v>
      </c>
      <c r="ET1155" s="9" t="str">
        <f t="shared" si="952"/>
        <v>2</v>
      </c>
      <c r="EU1155" s="11"/>
      <c r="EV1155" s="11"/>
      <c r="EW1155" s="11"/>
      <c r="EX1155" s="9" t="str">
        <f t="shared" si="924"/>
        <v>0</v>
      </c>
      <c r="EY1155" s="9" t="str">
        <f t="shared" si="924"/>
        <v>0</v>
      </c>
      <c r="EZ1155" s="11"/>
      <c r="FA1155" s="11"/>
      <c r="FB1155" s="9" t="str">
        <f t="shared" si="925"/>
        <v>0</v>
      </c>
      <c r="FC1155" s="9" t="str">
        <f t="shared" si="925"/>
        <v>0</v>
      </c>
      <c r="FD1155" s="9" t="str">
        <f t="shared" si="953"/>
        <v>1</v>
      </c>
      <c r="FE1155" s="9" t="str">
        <f t="shared" si="926"/>
        <v>1</v>
      </c>
      <c r="FF1155" s="9" t="str">
        <f t="shared" si="926"/>
        <v>1</v>
      </c>
      <c r="GJ1155" s="4" t="str">
        <f t="shared" ref="GJ1155:GJ1218" si="956">IF($BG1155="完成車",CONCATENATE("パーツ\",BG1155,":ブランド\",BH1155,":完成車\",BH1155),CONCATENATE("パーツ\",BG1155,":ブランド\",BH1155))</f>
        <v>パーツ\ウエア:ブランド\selev</v>
      </c>
      <c r="GK1155" s="4" t="str">
        <f t="shared" si="954"/>
        <v>u:u</v>
      </c>
      <c r="GL1155" s="11"/>
      <c r="GM1155" s="4" t="str">
        <f t="shared" si="927"/>
        <v>::</v>
      </c>
      <c r="GN1155" s="4" t="str">
        <f t="shared" si="927"/>
        <v>::</v>
      </c>
      <c r="GO1155" s="4" t="str">
        <f t="shared" si="927"/>
        <v>::</v>
      </c>
      <c r="GP1155" s="4" t="str">
        <f t="shared" si="955"/>
        <v>1</v>
      </c>
    </row>
    <row r="1156" spans="1:198" ht="28" customHeight="1">
      <c r="A1156" s="5" t="s">
        <v>6244</v>
      </c>
      <c r="B1156" s="5" t="s">
        <v>6246</v>
      </c>
      <c r="C1156" s="5" t="s">
        <v>6244</v>
      </c>
      <c r="D1156" s="9" t="str">
        <f t="shared" si="928"/>
        <v>u</v>
      </c>
      <c r="E1156" s="9" t="str">
        <f t="shared" si="929"/>
        <v xml:space="preserve"> / （SelevS400サングラスブラック/カーボン）</v>
      </c>
      <c r="F1156" s="9" t="str">
        <f t="shared" si="930"/>
        <v xml:space="preserve"> / （SelevS400サングラスブラック/カーボン）</v>
      </c>
      <c r="G1156" s="5">
        <v>7350</v>
      </c>
      <c r="H1156" s="9">
        <f t="shared" si="931"/>
        <v>7350</v>
      </c>
      <c r="I1156" s="9" t="str">
        <f t="shared" si="932"/>
        <v>0</v>
      </c>
      <c r="J1156" s="9" t="str">
        <f t="shared" si="933"/>
        <v>1</v>
      </c>
      <c r="P1156" s="9" t="str">
        <f t="shared" si="934"/>
        <v>SelevS400サングラスブラック/カーボン</v>
      </c>
      <c r="AI1156" s="9" t="str">
        <f t="shared" si="935"/>
        <v>http://image.rakuten.co.jp/brotures/cabinet/items/selev/s400-75.jpg</v>
      </c>
      <c r="AS1156" s="9" t="str">
        <f t="shared" si="921"/>
        <v>1</v>
      </c>
      <c r="AT1156" s="9" t="str">
        <f t="shared" si="921"/>
        <v>1</v>
      </c>
      <c r="AU1156" s="9" t="str">
        <f t="shared" si="936"/>
        <v>0</v>
      </c>
      <c r="AV1156" s="9" t="str">
        <f t="shared" si="937"/>
        <v>1</v>
      </c>
      <c r="AW1156" s="9" t="str">
        <f t="shared" si="922"/>
        <v>0</v>
      </c>
      <c r="AX1156" s="9" t="str">
        <f t="shared" si="922"/>
        <v>0</v>
      </c>
      <c r="AY1156" s="11"/>
      <c r="AZ1156" s="11"/>
      <c r="BA1156" s="11"/>
      <c r="BB1156" s="9" t="str">
        <f t="shared" si="938"/>
        <v>-1</v>
      </c>
      <c r="BC1156" s="9" t="str">
        <f t="shared" si="939"/>
        <v>0</v>
      </c>
      <c r="BG1156" s="5" t="s">
        <v>681</v>
      </c>
      <c r="BH1156" s="5" t="s">
        <v>682</v>
      </c>
      <c r="CS1156" s="9" t="str">
        <f t="shared" si="940"/>
        <v>0</v>
      </c>
      <c r="CT1156" s="9" t="str">
        <f t="shared" si="941"/>
        <v>&lt;iframe src="http://www.rakuten.ne.jp/gold/brotures/spec/selev/s400-75.html" frameborder="0" id="spec-content" scrolling="no"&gt;&lt;/iframe&gt;</v>
      </c>
      <c r="CU1156" s="9" t="str">
        <f t="shared" si="942"/>
        <v/>
      </c>
      <c r="CV1156" s="9" t="str">
        <f t="shared" si="943"/>
        <v>&lt;div class="row-fluid"&gt;&lt;iframe src="http://www.rakuten.ne.jp/gold/brotures/items/selev/s400-75.html" frameborder="0" id="skin-product" scrolling="no"&gt;&lt;/iframe&gt;&lt;/div&gt;</v>
      </c>
      <c r="CW1156" s="11" t="str">
        <f t="shared" si="944"/>
        <v/>
      </c>
      <c r="CX1156" t="s">
        <v>6244</v>
      </c>
      <c r="CY1156" s="9" t="str">
        <f t="shared" si="945"/>
        <v>0</v>
      </c>
      <c r="CZ1156" s="11"/>
      <c r="DA1156" s="11"/>
      <c r="DB1156" s="11"/>
      <c r="DC1156" s="11"/>
      <c r="DD1156" s="9" t="str">
        <f t="shared" si="946"/>
        <v/>
      </c>
      <c r="DI1156" s="9" t="str">
        <f t="shared" si="947"/>
        <v/>
      </c>
      <c r="DT1156" s="9">
        <f>VLOOKUP(BG1156,ディレクトリID!A:B,2)</f>
        <v>101161</v>
      </c>
      <c r="DV1156" s="4" t="str">
        <f t="shared" si="948"/>
        <v>【ウエア　selev】</v>
      </c>
      <c r="DW1156" s="4" t="str">
        <f t="shared" si="949"/>
        <v>【ウエア　selev】</v>
      </c>
      <c r="DX1156" s="9">
        <f t="shared" si="950"/>
        <v>4</v>
      </c>
      <c r="DY1156" s="11"/>
      <c r="DZ1156" s="9" t="str">
        <f t="shared" si="923"/>
        <v>1</v>
      </c>
      <c r="EA1156" s="9" t="str">
        <f t="shared" si="923"/>
        <v>1</v>
      </c>
      <c r="EB1156" s="11"/>
      <c r="EC1156" s="11"/>
      <c r="ED1156" s="11"/>
      <c r="EE1156" s="9" t="str">
        <f t="shared" si="951"/>
        <v>0</v>
      </c>
      <c r="EO1156" s="5" t="s">
        <v>428</v>
      </c>
      <c r="EP1156" s="8" t="s">
        <v>429</v>
      </c>
      <c r="EQ1156" s="8" t="s">
        <v>429</v>
      </c>
      <c r="ER1156" s="8" t="s">
        <v>209</v>
      </c>
      <c r="ES1156" s="8" t="s">
        <v>430</v>
      </c>
      <c r="ET1156" s="9" t="str">
        <f t="shared" si="952"/>
        <v>2</v>
      </c>
      <c r="EU1156" s="11"/>
      <c r="EV1156" s="11"/>
      <c r="EW1156" s="11"/>
      <c r="EX1156" s="9" t="str">
        <f t="shared" si="924"/>
        <v>0</v>
      </c>
      <c r="EY1156" s="9" t="str">
        <f t="shared" si="924"/>
        <v>0</v>
      </c>
      <c r="EZ1156" s="11"/>
      <c r="FA1156" s="11"/>
      <c r="FB1156" s="9" t="str">
        <f t="shared" si="925"/>
        <v>0</v>
      </c>
      <c r="FC1156" s="9" t="str">
        <f t="shared" si="925"/>
        <v>0</v>
      </c>
      <c r="FD1156" s="9" t="str">
        <f t="shared" si="953"/>
        <v>1</v>
      </c>
      <c r="FE1156" s="9" t="str">
        <f t="shared" si="926"/>
        <v>1</v>
      </c>
      <c r="FF1156" s="9" t="str">
        <f t="shared" si="926"/>
        <v>1</v>
      </c>
      <c r="GJ1156" s="4" t="str">
        <f t="shared" si="956"/>
        <v>パーツ\ウエア:ブランド\selev</v>
      </c>
      <c r="GK1156" s="4" t="str">
        <f t="shared" si="954"/>
        <v>u:u</v>
      </c>
      <c r="GL1156" s="11"/>
      <c r="GM1156" s="4" t="str">
        <f t="shared" si="927"/>
        <v>::</v>
      </c>
      <c r="GN1156" s="4" t="str">
        <f t="shared" si="927"/>
        <v>::</v>
      </c>
      <c r="GO1156" s="4" t="str">
        <f t="shared" si="927"/>
        <v>::</v>
      </c>
      <c r="GP1156" s="4" t="str">
        <f t="shared" si="955"/>
        <v>1</v>
      </c>
    </row>
    <row r="1157" spans="1:198" ht="28" customHeight="1">
      <c r="A1157" s="5" t="s">
        <v>6250</v>
      </c>
      <c r="B1157" s="5" t="s">
        <v>6252</v>
      </c>
      <c r="C1157" s="5" t="s">
        <v>6250</v>
      </c>
      <c r="D1157" s="9" t="str">
        <f t="shared" si="928"/>
        <v>u</v>
      </c>
      <c r="E1157" s="9" t="str">
        <f t="shared" si="929"/>
        <v xml:space="preserve"> / （SelevS9サングラスブラック/カーボン/グレー）</v>
      </c>
      <c r="F1157" s="9" t="str">
        <f t="shared" si="930"/>
        <v xml:space="preserve"> / （SelevS9サングラスブラック/カーボン/グレー）</v>
      </c>
      <c r="G1157" s="5">
        <v>11970</v>
      </c>
      <c r="H1157" s="9">
        <f t="shared" si="931"/>
        <v>11970</v>
      </c>
      <c r="I1157" s="9" t="str">
        <f t="shared" si="932"/>
        <v>0</v>
      </c>
      <c r="J1157" s="9" t="str">
        <f t="shared" si="933"/>
        <v>1</v>
      </c>
      <c r="P1157" s="9" t="str">
        <f t="shared" si="934"/>
        <v>SelevS9サングラスブラック/カーボン/グレー</v>
      </c>
      <c r="AI1157" s="9" t="str">
        <f t="shared" si="935"/>
        <v>http://image.rakuten.co.jp/brotures/cabinet/items/selev/s9-05.jpg</v>
      </c>
      <c r="AS1157" s="9" t="str">
        <f t="shared" si="921"/>
        <v>1</v>
      </c>
      <c r="AT1157" s="9" t="str">
        <f t="shared" si="921"/>
        <v>1</v>
      </c>
      <c r="AU1157" s="9" t="str">
        <f t="shared" si="936"/>
        <v>0</v>
      </c>
      <c r="AV1157" s="9" t="str">
        <f t="shared" si="937"/>
        <v>1</v>
      </c>
      <c r="AW1157" s="9" t="str">
        <f t="shared" si="922"/>
        <v>0</v>
      </c>
      <c r="AX1157" s="9" t="str">
        <f t="shared" si="922"/>
        <v>0</v>
      </c>
      <c r="AY1157" s="11"/>
      <c r="AZ1157" s="11"/>
      <c r="BA1157" s="11"/>
      <c r="BB1157" s="9" t="str">
        <f t="shared" si="938"/>
        <v>-1</v>
      </c>
      <c r="BC1157" s="9" t="str">
        <f t="shared" si="939"/>
        <v>0</v>
      </c>
      <c r="BG1157" s="5" t="s">
        <v>681</v>
      </c>
      <c r="BH1157" s="5" t="s">
        <v>682</v>
      </c>
      <c r="CS1157" s="9" t="str">
        <f t="shared" si="940"/>
        <v>0</v>
      </c>
      <c r="CT1157" s="9" t="str">
        <f t="shared" si="941"/>
        <v>&lt;iframe src="http://www.rakuten.ne.jp/gold/brotures/spec/selev/s9-05.html" frameborder="0" id="spec-content" scrolling="no"&gt;&lt;/iframe&gt;</v>
      </c>
      <c r="CU1157" s="9" t="str">
        <f t="shared" si="942"/>
        <v/>
      </c>
      <c r="CV1157" s="9" t="str">
        <f t="shared" si="943"/>
        <v>&lt;div class="row-fluid"&gt;&lt;iframe src="http://www.rakuten.ne.jp/gold/brotures/items/selev/s9-05.html" frameborder="0" id="skin-product" scrolling="no"&gt;&lt;/iframe&gt;&lt;/div&gt;</v>
      </c>
      <c r="CW1157" s="11" t="str">
        <f t="shared" si="944"/>
        <v/>
      </c>
      <c r="CX1157" t="s">
        <v>6250</v>
      </c>
      <c r="CY1157" s="9" t="str">
        <f t="shared" si="945"/>
        <v>0</v>
      </c>
      <c r="CZ1157" s="11"/>
      <c r="DA1157" s="11"/>
      <c r="DB1157" s="11"/>
      <c r="DC1157" s="11"/>
      <c r="DD1157" s="9" t="str">
        <f t="shared" si="946"/>
        <v/>
      </c>
      <c r="DI1157" s="9" t="str">
        <f t="shared" si="947"/>
        <v/>
      </c>
      <c r="DT1157" s="9">
        <f>VLOOKUP(BG1157,ディレクトリID!A:B,2)</f>
        <v>101161</v>
      </c>
      <c r="DV1157" s="4" t="str">
        <f t="shared" si="948"/>
        <v>【ウエア　selev】</v>
      </c>
      <c r="DW1157" s="4" t="str">
        <f t="shared" si="949"/>
        <v>【ウエア　selev】</v>
      </c>
      <c r="DX1157" s="9">
        <f t="shared" si="950"/>
        <v>4</v>
      </c>
      <c r="DY1157" s="11"/>
      <c r="DZ1157" s="9" t="str">
        <f t="shared" si="923"/>
        <v>1</v>
      </c>
      <c r="EA1157" s="9" t="str">
        <f t="shared" si="923"/>
        <v>1</v>
      </c>
      <c r="EB1157" s="11"/>
      <c r="EC1157" s="11"/>
      <c r="ED1157" s="11"/>
      <c r="EE1157" s="9" t="str">
        <f t="shared" si="951"/>
        <v>0</v>
      </c>
      <c r="EO1157" s="5" t="s">
        <v>428</v>
      </c>
      <c r="EP1157" s="8" t="s">
        <v>429</v>
      </c>
      <c r="EQ1157" s="8" t="s">
        <v>429</v>
      </c>
      <c r="ER1157" s="8" t="s">
        <v>209</v>
      </c>
      <c r="ES1157" s="8" t="s">
        <v>430</v>
      </c>
      <c r="ET1157" s="9" t="str">
        <f t="shared" si="952"/>
        <v>2</v>
      </c>
      <c r="EU1157" s="11"/>
      <c r="EV1157" s="11"/>
      <c r="EW1157" s="11"/>
      <c r="EX1157" s="9" t="str">
        <f t="shared" si="924"/>
        <v>0</v>
      </c>
      <c r="EY1157" s="9" t="str">
        <f t="shared" si="924"/>
        <v>0</v>
      </c>
      <c r="EZ1157" s="11"/>
      <c r="FA1157" s="11"/>
      <c r="FB1157" s="9" t="str">
        <f t="shared" si="925"/>
        <v>0</v>
      </c>
      <c r="FC1157" s="9" t="str">
        <f t="shared" si="925"/>
        <v>0</v>
      </c>
      <c r="FD1157" s="9" t="str">
        <f t="shared" si="953"/>
        <v>1</v>
      </c>
      <c r="FE1157" s="9" t="str">
        <f t="shared" si="926"/>
        <v>1</v>
      </c>
      <c r="FF1157" s="9" t="str">
        <f t="shared" si="926"/>
        <v>1</v>
      </c>
      <c r="GJ1157" s="4" t="str">
        <f t="shared" si="956"/>
        <v>パーツ\ウエア:ブランド\selev</v>
      </c>
      <c r="GK1157" s="4" t="str">
        <f t="shared" si="954"/>
        <v>u:u</v>
      </c>
      <c r="GL1157" s="11"/>
      <c r="GM1157" s="4" t="str">
        <f t="shared" si="927"/>
        <v>::</v>
      </c>
      <c r="GN1157" s="4" t="str">
        <f t="shared" si="927"/>
        <v>::</v>
      </c>
      <c r="GO1157" s="4" t="str">
        <f t="shared" si="927"/>
        <v>::</v>
      </c>
      <c r="GP1157" s="4" t="str">
        <f t="shared" si="955"/>
        <v>1</v>
      </c>
    </row>
    <row r="1158" spans="1:198" ht="28" customHeight="1">
      <c r="A1158" s="5" t="s">
        <v>6256</v>
      </c>
      <c r="B1158" s="5" t="s">
        <v>6258</v>
      </c>
      <c r="C1158" s="5" t="s">
        <v>6256</v>
      </c>
      <c r="D1158" s="9" t="str">
        <f t="shared" si="928"/>
        <v>u</v>
      </c>
      <c r="E1158" s="9" t="str">
        <f t="shared" si="929"/>
        <v xml:space="preserve"> / （SelevS9サングラスホワイト/カーボン/グレー）</v>
      </c>
      <c r="F1158" s="9" t="str">
        <f t="shared" si="930"/>
        <v xml:space="preserve"> / （SelevS9サングラスホワイト/カーボン/グレー）</v>
      </c>
      <c r="G1158" s="5">
        <v>11970</v>
      </c>
      <c r="H1158" s="9">
        <f t="shared" si="931"/>
        <v>11970</v>
      </c>
      <c r="I1158" s="9" t="str">
        <f t="shared" si="932"/>
        <v>0</v>
      </c>
      <c r="J1158" s="9" t="str">
        <f t="shared" si="933"/>
        <v>1</v>
      </c>
      <c r="P1158" s="9" t="str">
        <f t="shared" si="934"/>
        <v>SelevS9サングラスホワイト/カーボン/グレー</v>
      </c>
      <c r="AI1158" s="9" t="str">
        <f t="shared" si="935"/>
        <v>http://image.rakuten.co.jp/brotures/cabinet/items/selev/s9-44.jpg</v>
      </c>
      <c r="AS1158" s="9" t="str">
        <f t="shared" si="921"/>
        <v>1</v>
      </c>
      <c r="AT1158" s="9" t="str">
        <f t="shared" si="921"/>
        <v>1</v>
      </c>
      <c r="AU1158" s="9" t="str">
        <f t="shared" si="936"/>
        <v>0</v>
      </c>
      <c r="AV1158" s="9" t="str">
        <f t="shared" si="937"/>
        <v>1</v>
      </c>
      <c r="AW1158" s="9" t="str">
        <f t="shared" si="922"/>
        <v>0</v>
      </c>
      <c r="AX1158" s="9" t="str">
        <f t="shared" si="922"/>
        <v>0</v>
      </c>
      <c r="AY1158" s="11"/>
      <c r="AZ1158" s="11"/>
      <c r="BA1158" s="11"/>
      <c r="BB1158" s="9" t="str">
        <f t="shared" si="938"/>
        <v>-1</v>
      </c>
      <c r="BC1158" s="9" t="str">
        <f t="shared" si="939"/>
        <v>0</v>
      </c>
      <c r="BG1158" s="5" t="s">
        <v>681</v>
      </c>
      <c r="BH1158" s="5" t="s">
        <v>682</v>
      </c>
      <c r="CS1158" s="9" t="str">
        <f t="shared" si="940"/>
        <v>0</v>
      </c>
      <c r="CT1158" s="9" t="str">
        <f t="shared" si="941"/>
        <v>&lt;iframe src="http://www.rakuten.ne.jp/gold/brotures/spec/selev/s9-44.html" frameborder="0" id="spec-content" scrolling="no"&gt;&lt;/iframe&gt;</v>
      </c>
      <c r="CU1158" s="9" t="str">
        <f t="shared" si="942"/>
        <v/>
      </c>
      <c r="CV1158" s="9" t="str">
        <f t="shared" si="943"/>
        <v>&lt;div class="row-fluid"&gt;&lt;iframe src="http://www.rakuten.ne.jp/gold/brotures/items/selev/s9-44.html" frameborder="0" id="skin-product" scrolling="no"&gt;&lt;/iframe&gt;&lt;/div&gt;</v>
      </c>
      <c r="CW1158" s="11" t="str">
        <f t="shared" si="944"/>
        <v/>
      </c>
      <c r="CX1158" t="s">
        <v>6256</v>
      </c>
      <c r="CY1158" s="9" t="str">
        <f t="shared" si="945"/>
        <v>0</v>
      </c>
      <c r="CZ1158" s="11"/>
      <c r="DA1158" s="11"/>
      <c r="DB1158" s="11"/>
      <c r="DC1158" s="11"/>
      <c r="DD1158" s="9" t="str">
        <f t="shared" si="946"/>
        <v/>
      </c>
      <c r="DI1158" s="9" t="str">
        <f t="shared" si="947"/>
        <v/>
      </c>
      <c r="DT1158" s="9">
        <f>VLOOKUP(BG1158,ディレクトリID!A:B,2)</f>
        <v>101161</v>
      </c>
      <c r="DV1158" s="4" t="str">
        <f t="shared" si="948"/>
        <v>【ウエア　selev】</v>
      </c>
      <c r="DW1158" s="4" t="str">
        <f t="shared" si="949"/>
        <v>【ウエア　selev】</v>
      </c>
      <c r="DX1158" s="9">
        <f t="shared" si="950"/>
        <v>4</v>
      </c>
      <c r="DY1158" s="11"/>
      <c r="DZ1158" s="9" t="str">
        <f t="shared" si="923"/>
        <v>1</v>
      </c>
      <c r="EA1158" s="9" t="str">
        <f t="shared" si="923"/>
        <v>1</v>
      </c>
      <c r="EB1158" s="11"/>
      <c r="EC1158" s="11"/>
      <c r="ED1158" s="11"/>
      <c r="EE1158" s="9" t="str">
        <f t="shared" si="951"/>
        <v>0</v>
      </c>
      <c r="EO1158" s="5" t="s">
        <v>428</v>
      </c>
      <c r="EP1158" s="8" t="s">
        <v>429</v>
      </c>
      <c r="EQ1158" s="8" t="s">
        <v>429</v>
      </c>
      <c r="ER1158" s="8" t="s">
        <v>209</v>
      </c>
      <c r="ES1158" s="8" t="s">
        <v>430</v>
      </c>
      <c r="ET1158" s="9" t="str">
        <f t="shared" si="952"/>
        <v>2</v>
      </c>
      <c r="EU1158" s="11"/>
      <c r="EV1158" s="11"/>
      <c r="EW1158" s="11"/>
      <c r="EX1158" s="9" t="str">
        <f t="shared" si="924"/>
        <v>0</v>
      </c>
      <c r="EY1158" s="9" t="str">
        <f t="shared" si="924"/>
        <v>0</v>
      </c>
      <c r="EZ1158" s="11"/>
      <c r="FA1158" s="11"/>
      <c r="FB1158" s="9" t="str">
        <f t="shared" si="925"/>
        <v>0</v>
      </c>
      <c r="FC1158" s="9" t="str">
        <f t="shared" si="925"/>
        <v>0</v>
      </c>
      <c r="FD1158" s="9" t="str">
        <f t="shared" si="953"/>
        <v>1</v>
      </c>
      <c r="FE1158" s="9" t="str">
        <f t="shared" si="926"/>
        <v>1</v>
      </c>
      <c r="FF1158" s="9" t="str">
        <f t="shared" si="926"/>
        <v>1</v>
      </c>
      <c r="GJ1158" s="4" t="str">
        <f t="shared" si="956"/>
        <v>パーツ\ウエア:ブランド\selev</v>
      </c>
      <c r="GK1158" s="4" t="str">
        <f t="shared" si="954"/>
        <v>u:u</v>
      </c>
      <c r="GL1158" s="11"/>
      <c r="GM1158" s="4" t="str">
        <f t="shared" si="927"/>
        <v>::</v>
      </c>
      <c r="GN1158" s="4" t="str">
        <f t="shared" si="927"/>
        <v>::</v>
      </c>
      <c r="GO1158" s="4" t="str">
        <f t="shared" si="927"/>
        <v>::</v>
      </c>
      <c r="GP1158" s="4" t="str">
        <f t="shared" si="955"/>
        <v>1</v>
      </c>
    </row>
    <row r="1159" spans="1:198" ht="28" customHeight="1">
      <c r="A1159" s="5" t="s">
        <v>6262</v>
      </c>
      <c r="B1159" s="5" t="s">
        <v>6264</v>
      </c>
      <c r="C1159" s="5" t="s">
        <v>6262</v>
      </c>
      <c r="D1159" s="9" t="str">
        <f t="shared" si="928"/>
        <v>u</v>
      </c>
      <c r="E1159" s="9" t="str">
        <f t="shared" si="929"/>
        <v xml:space="preserve"> / （LEADERBIKECOSMICSaddleBlack）</v>
      </c>
      <c r="F1159" s="9" t="str">
        <f t="shared" si="930"/>
        <v xml:space="preserve"> / （LEADERBIKECOSMICSaddleBlack）</v>
      </c>
      <c r="G1159" s="5">
        <v>5250</v>
      </c>
      <c r="H1159" s="9">
        <f t="shared" si="931"/>
        <v>5250</v>
      </c>
      <c r="I1159" s="9" t="str">
        <f t="shared" si="932"/>
        <v>0</v>
      </c>
      <c r="J1159" s="9" t="str">
        <f t="shared" si="933"/>
        <v>1</v>
      </c>
      <c r="P1159" s="9" t="str">
        <f t="shared" si="934"/>
        <v>LEADERBIKECOSMICSaddleBlack</v>
      </c>
      <c r="AI1159" s="9" t="str">
        <f t="shared" si="935"/>
        <v>http://image.rakuten.co.jp/brotures/cabinet/items/leaderbike/saddle-cosmic-b.jpg</v>
      </c>
      <c r="AS1159" s="9" t="str">
        <f t="shared" si="921"/>
        <v>1</v>
      </c>
      <c r="AT1159" s="9" t="str">
        <f t="shared" si="921"/>
        <v>1</v>
      </c>
      <c r="AU1159" s="9" t="str">
        <f t="shared" si="936"/>
        <v>0</v>
      </c>
      <c r="AV1159" s="9" t="str">
        <f t="shared" si="937"/>
        <v>1</v>
      </c>
      <c r="AW1159" s="9" t="str">
        <f t="shared" si="922"/>
        <v>0</v>
      </c>
      <c r="AX1159" s="9" t="str">
        <f t="shared" si="922"/>
        <v>0</v>
      </c>
      <c r="AY1159" s="11"/>
      <c r="AZ1159" s="11"/>
      <c r="BA1159" s="11"/>
      <c r="BB1159" s="9" t="str">
        <f t="shared" si="938"/>
        <v>-1</v>
      </c>
      <c r="BC1159" s="9" t="str">
        <f t="shared" si="939"/>
        <v>0</v>
      </c>
      <c r="BG1159" s="5" t="s">
        <v>316</v>
      </c>
      <c r="BH1159" s="5" t="s">
        <v>427</v>
      </c>
      <c r="CS1159" s="9" t="str">
        <f t="shared" si="940"/>
        <v>0</v>
      </c>
      <c r="CT1159" s="9" t="str">
        <f t="shared" si="941"/>
        <v>&lt;iframe src="http://www.rakuten.ne.jp/gold/brotures/spec/leaderbike/saddle-cosmic-b.html" frameborder="0" id="spec-content" scrolling="no"&gt;&lt;/iframe&gt;</v>
      </c>
      <c r="CU1159" s="9" t="str">
        <f t="shared" si="942"/>
        <v/>
      </c>
      <c r="CV1159" s="9" t="str">
        <f t="shared" si="943"/>
        <v>&lt;div class="row-fluid"&gt;&lt;iframe src="http://www.rakuten.ne.jp/gold/brotures/items/leaderbike/saddle-cosmic-b.html" frameborder="0" id="skin-product" scrolling="no"&gt;&lt;/iframe&gt;&lt;/div&gt;</v>
      </c>
      <c r="CW1159" s="11" t="str">
        <f t="shared" si="944"/>
        <v/>
      </c>
      <c r="CX1159" t="s">
        <v>6262</v>
      </c>
      <c r="CY1159" s="9" t="str">
        <f t="shared" si="945"/>
        <v>0</v>
      </c>
      <c r="CZ1159" s="11"/>
      <c r="DA1159" s="11"/>
      <c r="DB1159" s="11"/>
      <c r="DC1159" s="11"/>
      <c r="DD1159" s="9" t="str">
        <f t="shared" si="946"/>
        <v/>
      </c>
      <c r="DI1159" s="9" t="str">
        <f t="shared" si="947"/>
        <v/>
      </c>
      <c r="DT1159" s="9">
        <f>VLOOKUP(BG1159,ディレクトリID!A:B,2)</f>
        <v>563161</v>
      </c>
      <c r="DV1159" s="4" t="str">
        <f t="shared" si="948"/>
        <v>【サドル　LEADERBIKE】</v>
      </c>
      <c r="DW1159" s="4" t="str">
        <f t="shared" si="949"/>
        <v>【サドル　LEADERBIKE】</v>
      </c>
      <c r="DX1159" s="9">
        <f t="shared" si="950"/>
        <v>4</v>
      </c>
      <c r="DY1159" s="11"/>
      <c r="DZ1159" s="9" t="str">
        <f t="shared" si="923"/>
        <v>1</v>
      </c>
      <c r="EA1159" s="9" t="str">
        <f t="shared" si="923"/>
        <v>1</v>
      </c>
      <c r="EB1159" s="11"/>
      <c r="EC1159" s="11"/>
      <c r="ED1159" s="11"/>
      <c r="EE1159" s="9" t="str">
        <f t="shared" si="951"/>
        <v>0</v>
      </c>
      <c r="EO1159" s="5" t="s">
        <v>428</v>
      </c>
      <c r="EP1159" s="8" t="s">
        <v>429</v>
      </c>
      <c r="EQ1159" s="8" t="s">
        <v>429</v>
      </c>
      <c r="ER1159" s="8" t="s">
        <v>209</v>
      </c>
      <c r="ES1159" s="8" t="s">
        <v>430</v>
      </c>
      <c r="ET1159" s="9" t="str">
        <f t="shared" si="952"/>
        <v>2</v>
      </c>
      <c r="EU1159" s="11"/>
      <c r="EV1159" s="11"/>
      <c r="EW1159" s="11"/>
      <c r="EX1159" s="9" t="str">
        <f t="shared" si="924"/>
        <v>0</v>
      </c>
      <c r="EY1159" s="9" t="str">
        <f t="shared" si="924"/>
        <v>0</v>
      </c>
      <c r="EZ1159" s="11"/>
      <c r="FA1159" s="11"/>
      <c r="FB1159" s="9" t="str">
        <f t="shared" si="925"/>
        <v>0</v>
      </c>
      <c r="FC1159" s="9" t="str">
        <f t="shared" si="925"/>
        <v>0</v>
      </c>
      <c r="FD1159" s="9" t="str">
        <f t="shared" si="953"/>
        <v>1</v>
      </c>
      <c r="FE1159" s="9" t="str">
        <f t="shared" si="926"/>
        <v>1</v>
      </c>
      <c r="FF1159" s="9" t="str">
        <f t="shared" si="926"/>
        <v>1</v>
      </c>
      <c r="GJ1159" s="4" t="str">
        <f t="shared" si="956"/>
        <v>パーツ\サドル:ブランド\LEADERBIKE</v>
      </c>
      <c r="GK1159" s="4" t="str">
        <f t="shared" si="954"/>
        <v>u:u</v>
      </c>
      <c r="GL1159" s="11"/>
      <c r="GM1159" s="4" t="str">
        <f t="shared" si="927"/>
        <v>::</v>
      </c>
      <c r="GN1159" s="4" t="str">
        <f t="shared" si="927"/>
        <v>::</v>
      </c>
      <c r="GO1159" s="4" t="str">
        <f t="shared" si="927"/>
        <v>::</v>
      </c>
      <c r="GP1159" s="4" t="str">
        <f t="shared" si="955"/>
        <v>1</v>
      </c>
    </row>
    <row r="1160" spans="1:198" ht="28" customHeight="1">
      <c r="A1160" s="5" t="s">
        <v>6269</v>
      </c>
      <c r="B1160" s="5" t="s">
        <v>6271</v>
      </c>
      <c r="C1160" s="5" t="s">
        <v>6269</v>
      </c>
      <c r="D1160" s="9" t="str">
        <f t="shared" si="928"/>
        <v>u</v>
      </c>
      <c r="E1160" s="9" t="str">
        <f t="shared" si="929"/>
        <v xml:space="preserve"> / （LEADERBIKECOSMICSaddleSuede）</v>
      </c>
      <c r="F1160" s="9" t="str">
        <f t="shared" si="930"/>
        <v xml:space="preserve"> / （LEADERBIKECOSMICSaddleSuede）</v>
      </c>
      <c r="G1160" s="5">
        <v>6930</v>
      </c>
      <c r="H1160" s="9">
        <f t="shared" si="931"/>
        <v>6930</v>
      </c>
      <c r="I1160" s="9" t="str">
        <f t="shared" si="932"/>
        <v>0</v>
      </c>
      <c r="J1160" s="9" t="str">
        <f t="shared" si="933"/>
        <v>1</v>
      </c>
      <c r="P1160" s="9" t="str">
        <f t="shared" si="934"/>
        <v>LEADERBIKECOSMICSaddleSuede</v>
      </c>
      <c r="AI1160" s="9" t="str">
        <f t="shared" si="935"/>
        <v>http://image.rakuten.co.jp/brotures/cabinet/items/leaderbike/saddle-cosmic-suede.jpg</v>
      </c>
      <c r="AS1160" s="9" t="str">
        <f t="shared" si="921"/>
        <v>1</v>
      </c>
      <c r="AT1160" s="9" t="str">
        <f t="shared" si="921"/>
        <v>1</v>
      </c>
      <c r="AU1160" s="9" t="str">
        <f t="shared" si="936"/>
        <v>0</v>
      </c>
      <c r="AV1160" s="9" t="str">
        <f t="shared" si="937"/>
        <v>1</v>
      </c>
      <c r="AW1160" s="9" t="str">
        <f t="shared" si="922"/>
        <v>0</v>
      </c>
      <c r="AX1160" s="9" t="str">
        <f t="shared" si="922"/>
        <v>0</v>
      </c>
      <c r="AY1160" s="11"/>
      <c r="AZ1160" s="11"/>
      <c r="BA1160" s="11"/>
      <c r="BB1160" s="9" t="str">
        <f t="shared" si="938"/>
        <v>-1</v>
      </c>
      <c r="BC1160" s="9" t="str">
        <f t="shared" si="939"/>
        <v>0</v>
      </c>
      <c r="BG1160" s="5" t="s">
        <v>316</v>
      </c>
      <c r="BH1160" s="5" t="s">
        <v>427</v>
      </c>
      <c r="CS1160" s="9" t="str">
        <f t="shared" si="940"/>
        <v>0</v>
      </c>
      <c r="CT1160" s="9" t="str">
        <f t="shared" si="941"/>
        <v>&lt;iframe src="http://www.rakuten.ne.jp/gold/brotures/spec/leaderbike/saddle-cosmic-suede.html" frameborder="0" id="spec-content" scrolling="no"&gt;&lt;/iframe&gt;</v>
      </c>
      <c r="CU1160" s="9" t="str">
        <f t="shared" si="942"/>
        <v/>
      </c>
      <c r="CV1160" s="9" t="str">
        <f t="shared" si="943"/>
        <v>&lt;div class="row-fluid"&gt;&lt;iframe src="http://www.rakuten.ne.jp/gold/brotures/items/leaderbike/saddle-cosmic-suede.html" frameborder="0" id="skin-product" scrolling="no"&gt;&lt;/iframe&gt;&lt;/div&gt;</v>
      </c>
      <c r="CW1160" s="11" t="str">
        <f t="shared" si="944"/>
        <v/>
      </c>
      <c r="CX1160" t="s">
        <v>6269</v>
      </c>
      <c r="CY1160" s="9" t="str">
        <f t="shared" si="945"/>
        <v>0</v>
      </c>
      <c r="CZ1160" s="11"/>
      <c r="DA1160" s="11"/>
      <c r="DB1160" s="11"/>
      <c r="DC1160" s="11"/>
      <c r="DD1160" s="9" t="str">
        <f t="shared" si="946"/>
        <v/>
      </c>
      <c r="DI1160" s="9" t="str">
        <f t="shared" si="947"/>
        <v/>
      </c>
      <c r="DT1160" s="9">
        <f>VLOOKUP(BG1160,ディレクトリID!A:B,2)</f>
        <v>563161</v>
      </c>
      <c r="DV1160" s="4" t="str">
        <f t="shared" si="948"/>
        <v>【サドル　LEADERBIKE】</v>
      </c>
      <c r="DW1160" s="4" t="str">
        <f t="shared" si="949"/>
        <v>【サドル　LEADERBIKE】</v>
      </c>
      <c r="DX1160" s="9">
        <f t="shared" si="950"/>
        <v>4</v>
      </c>
      <c r="DY1160" s="11"/>
      <c r="DZ1160" s="9" t="str">
        <f t="shared" si="923"/>
        <v>1</v>
      </c>
      <c r="EA1160" s="9" t="str">
        <f t="shared" si="923"/>
        <v>1</v>
      </c>
      <c r="EB1160" s="11"/>
      <c r="EC1160" s="11"/>
      <c r="ED1160" s="11"/>
      <c r="EE1160" s="9" t="str">
        <f t="shared" si="951"/>
        <v>0</v>
      </c>
      <c r="EO1160" s="5" t="s">
        <v>428</v>
      </c>
      <c r="EP1160" s="8" t="s">
        <v>429</v>
      </c>
      <c r="EQ1160" s="8" t="s">
        <v>429</v>
      </c>
      <c r="ER1160" s="8" t="s">
        <v>209</v>
      </c>
      <c r="ES1160" s="8" t="s">
        <v>430</v>
      </c>
      <c r="ET1160" s="9" t="str">
        <f t="shared" si="952"/>
        <v>2</v>
      </c>
      <c r="EU1160" s="11"/>
      <c r="EV1160" s="11"/>
      <c r="EW1160" s="11"/>
      <c r="EX1160" s="9" t="str">
        <f t="shared" si="924"/>
        <v>0</v>
      </c>
      <c r="EY1160" s="9" t="str">
        <f t="shared" si="924"/>
        <v>0</v>
      </c>
      <c r="EZ1160" s="11"/>
      <c r="FA1160" s="11"/>
      <c r="FB1160" s="9" t="str">
        <f t="shared" si="925"/>
        <v>0</v>
      </c>
      <c r="FC1160" s="9" t="str">
        <f t="shared" si="925"/>
        <v>0</v>
      </c>
      <c r="FD1160" s="9" t="str">
        <f t="shared" si="953"/>
        <v>1</v>
      </c>
      <c r="FE1160" s="9" t="str">
        <f t="shared" si="926"/>
        <v>1</v>
      </c>
      <c r="FF1160" s="9" t="str">
        <f t="shared" si="926"/>
        <v>1</v>
      </c>
      <c r="GJ1160" s="4" t="str">
        <f t="shared" si="956"/>
        <v>パーツ\サドル:ブランド\LEADERBIKE</v>
      </c>
      <c r="GK1160" s="4" t="str">
        <f t="shared" si="954"/>
        <v>u:u</v>
      </c>
      <c r="GL1160" s="11"/>
      <c r="GM1160" s="4" t="str">
        <f t="shared" si="927"/>
        <v>::</v>
      </c>
      <c r="GN1160" s="4" t="str">
        <f t="shared" si="927"/>
        <v>::</v>
      </c>
      <c r="GO1160" s="4" t="str">
        <f t="shared" si="927"/>
        <v>::</v>
      </c>
      <c r="GP1160" s="4" t="str">
        <f t="shared" si="955"/>
        <v>1</v>
      </c>
    </row>
    <row r="1161" spans="1:198" ht="28" customHeight="1">
      <c r="A1161" s="5" t="s">
        <v>6275</v>
      </c>
      <c r="B1161" s="5" t="s">
        <v>6277</v>
      </c>
      <c r="C1161" s="5" t="s">
        <v>6275</v>
      </c>
      <c r="D1161" s="9" t="str">
        <f t="shared" si="928"/>
        <v>u</v>
      </c>
      <c r="E1161" s="9" t="str">
        <f t="shared" si="929"/>
        <v xml:space="preserve"> / （LEADERBIKECOSMICSaddleWhite）</v>
      </c>
      <c r="F1161" s="9" t="str">
        <f t="shared" si="930"/>
        <v xml:space="preserve"> / （LEADERBIKECOSMICSaddleWhite）</v>
      </c>
      <c r="G1161" s="5">
        <v>5250</v>
      </c>
      <c r="H1161" s="9">
        <f t="shared" si="931"/>
        <v>5250</v>
      </c>
      <c r="I1161" s="9" t="str">
        <f t="shared" si="932"/>
        <v>0</v>
      </c>
      <c r="J1161" s="9" t="str">
        <f t="shared" si="933"/>
        <v>1</v>
      </c>
      <c r="P1161" s="9" t="str">
        <f t="shared" si="934"/>
        <v>LEADERBIKECOSMICSaddleWhite</v>
      </c>
      <c r="AI1161" s="9" t="str">
        <f t="shared" si="935"/>
        <v>http://image.rakuten.co.jp/brotures/cabinet/items/leaderbike/saddle-cosmic-w.jpg</v>
      </c>
      <c r="AS1161" s="9" t="str">
        <f t="shared" si="921"/>
        <v>1</v>
      </c>
      <c r="AT1161" s="9" t="str">
        <f t="shared" si="921"/>
        <v>1</v>
      </c>
      <c r="AU1161" s="9" t="str">
        <f t="shared" si="936"/>
        <v>0</v>
      </c>
      <c r="AV1161" s="9" t="str">
        <f t="shared" si="937"/>
        <v>1</v>
      </c>
      <c r="AW1161" s="9" t="str">
        <f t="shared" si="922"/>
        <v>0</v>
      </c>
      <c r="AX1161" s="9" t="str">
        <f t="shared" si="922"/>
        <v>0</v>
      </c>
      <c r="AY1161" s="11"/>
      <c r="AZ1161" s="11"/>
      <c r="BA1161" s="11"/>
      <c r="BB1161" s="9" t="str">
        <f t="shared" si="938"/>
        <v>-1</v>
      </c>
      <c r="BC1161" s="9" t="str">
        <f t="shared" si="939"/>
        <v>0</v>
      </c>
      <c r="BG1161" s="5" t="s">
        <v>316</v>
      </c>
      <c r="BH1161" s="5" t="s">
        <v>427</v>
      </c>
      <c r="CS1161" s="9" t="str">
        <f t="shared" si="940"/>
        <v>0</v>
      </c>
      <c r="CT1161" s="9" t="str">
        <f t="shared" si="941"/>
        <v>&lt;iframe src="http://www.rakuten.ne.jp/gold/brotures/spec/leaderbike/saddle-cosmic-w.html" frameborder="0" id="spec-content" scrolling="no"&gt;&lt;/iframe&gt;</v>
      </c>
      <c r="CU1161" s="9" t="str">
        <f t="shared" si="942"/>
        <v/>
      </c>
      <c r="CV1161" s="9" t="str">
        <f t="shared" si="943"/>
        <v>&lt;div class="row-fluid"&gt;&lt;iframe src="http://www.rakuten.ne.jp/gold/brotures/items/leaderbike/saddle-cosmic-w.html" frameborder="0" id="skin-product" scrolling="no"&gt;&lt;/iframe&gt;&lt;/div&gt;</v>
      </c>
      <c r="CW1161" s="11" t="str">
        <f t="shared" si="944"/>
        <v/>
      </c>
      <c r="CX1161" t="s">
        <v>6275</v>
      </c>
      <c r="CY1161" s="9" t="str">
        <f t="shared" si="945"/>
        <v>0</v>
      </c>
      <c r="CZ1161" s="11"/>
      <c r="DA1161" s="11"/>
      <c r="DB1161" s="11"/>
      <c r="DC1161" s="11"/>
      <c r="DD1161" s="9" t="str">
        <f t="shared" si="946"/>
        <v/>
      </c>
      <c r="DI1161" s="9" t="str">
        <f t="shared" si="947"/>
        <v/>
      </c>
      <c r="DT1161" s="9">
        <f>VLOOKUP(BG1161,ディレクトリID!A:B,2)</f>
        <v>563161</v>
      </c>
      <c r="DV1161" s="4" t="str">
        <f t="shared" si="948"/>
        <v>【サドル　LEADERBIKE】</v>
      </c>
      <c r="DW1161" s="4" t="str">
        <f t="shared" si="949"/>
        <v>【サドル　LEADERBIKE】</v>
      </c>
      <c r="DX1161" s="9">
        <f t="shared" si="950"/>
        <v>4</v>
      </c>
      <c r="DY1161" s="11"/>
      <c r="DZ1161" s="9" t="str">
        <f t="shared" si="923"/>
        <v>1</v>
      </c>
      <c r="EA1161" s="9" t="str">
        <f t="shared" si="923"/>
        <v>1</v>
      </c>
      <c r="EB1161" s="11"/>
      <c r="EC1161" s="11"/>
      <c r="ED1161" s="11"/>
      <c r="EE1161" s="9" t="str">
        <f t="shared" si="951"/>
        <v>0</v>
      </c>
      <c r="EO1161" s="5" t="s">
        <v>428</v>
      </c>
      <c r="EP1161" s="8" t="s">
        <v>429</v>
      </c>
      <c r="EQ1161" s="8" t="s">
        <v>429</v>
      </c>
      <c r="ER1161" s="8" t="s">
        <v>209</v>
      </c>
      <c r="ES1161" s="8" t="s">
        <v>430</v>
      </c>
      <c r="ET1161" s="9" t="str">
        <f t="shared" si="952"/>
        <v>2</v>
      </c>
      <c r="EU1161" s="11"/>
      <c r="EV1161" s="11"/>
      <c r="EW1161" s="11"/>
      <c r="EX1161" s="9" t="str">
        <f t="shared" si="924"/>
        <v>0</v>
      </c>
      <c r="EY1161" s="9" t="str">
        <f t="shared" si="924"/>
        <v>0</v>
      </c>
      <c r="EZ1161" s="11"/>
      <c r="FA1161" s="11"/>
      <c r="FB1161" s="9" t="str">
        <f t="shared" si="925"/>
        <v>0</v>
      </c>
      <c r="FC1161" s="9" t="str">
        <f t="shared" si="925"/>
        <v>0</v>
      </c>
      <c r="FD1161" s="9" t="str">
        <f t="shared" si="953"/>
        <v>1</v>
      </c>
      <c r="FE1161" s="9" t="str">
        <f t="shared" si="926"/>
        <v>1</v>
      </c>
      <c r="FF1161" s="9" t="str">
        <f t="shared" si="926"/>
        <v>1</v>
      </c>
      <c r="GJ1161" s="4" t="str">
        <f t="shared" si="956"/>
        <v>パーツ\サドル:ブランド\LEADERBIKE</v>
      </c>
      <c r="GK1161" s="4" t="str">
        <f t="shared" si="954"/>
        <v>u:u</v>
      </c>
      <c r="GL1161" s="11"/>
      <c r="GM1161" s="4" t="str">
        <f t="shared" si="927"/>
        <v>::</v>
      </c>
      <c r="GN1161" s="4" t="str">
        <f t="shared" si="927"/>
        <v>::</v>
      </c>
      <c r="GO1161" s="4" t="str">
        <f t="shared" si="927"/>
        <v>::</v>
      </c>
      <c r="GP1161" s="4" t="str">
        <f t="shared" si="955"/>
        <v>1</v>
      </c>
    </row>
    <row r="1162" spans="1:198" ht="28" customHeight="1">
      <c r="A1162" s="5" t="s">
        <v>6281</v>
      </c>
      <c r="B1162" s="5" t="s">
        <v>6283</v>
      </c>
      <c r="C1162" s="5" t="s">
        <v>6281</v>
      </c>
      <c r="D1162" s="9" t="str">
        <f t="shared" si="928"/>
        <v>u</v>
      </c>
      <c r="E1162" s="9" t="str">
        <f t="shared" si="929"/>
        <v xml:space="preserve"> / （LEADERBIKEMORDECAISaddleBlack）</v>
      </c>
      <c r="F1162" s="9" t="str">
        <f t="shared" si="930"/>
        <v xml:space="preserve"> / （LEADERBIKEMORDECAISaddleBlack）</v>
      </c>
      <c r="G1162" s="5">
        <v>7350</v>
      </c>
      <c r="H1162" s="9">
        <f t="shared" si="931"/>
        <v>7350</v>
      </c>
      <c r="I1162" s="9" t="str">
        <f t="shared" si="932"/>
        <v>0</v>
      </c>
      <c r="J1162" s="9" t="str">
        <f t="shared" si="933"/>
        <v>1</v>
      </c>
      <c r="P1162" s="9" t="str">
        <f t="shared" si="934"/>
        <v>LEADERBIKEMORDECAISaddleBlack</v>
      </c>
      <c r="AI1162" s="9" t="str">
        <f t="shared" si="935"/>
        <v>http://image.rakuten.co.jp/brotures/cabinet/items/leaderbike/saddle-mordecai-b.jpg</v>
      </c>
      <c r="AS1162" s="9" t="str">
        <f t="shared" ref="AS1162:AT1181" si="957">IF($A1162&lt;&gt;"","1","")</f>
        <v>1</v>
      </c>
      <c r="AT1162" s="9" t="str">
        <f t="shared" si="957"/>
        <v>1</v>
      </c>
      <c r="AU1162" s="9" t="str">
        <f t="shared" si="936"/>
        <v>0</v>
      </c>
      <c r="AV1162" s="9" t="str">
        <f t="shared" si="937"/>
        <v>1</v>
      </c>
      <c r="AW1162" s="9" t="str">
        <f t="shared" ref="AW1162:AX1181" si="958">IF($A1162&lt;&gt;"","0","")</f>
        <v>0</v>
      </c>
      <c r="AX1162" s="9" t="str">
        <f t="shared" si="958"/>
        <v>0</v>
      </c>
      <c r="AY1162" s="11"/>
      <c r="AZ1162" s="11"/>
      <c r="BA1162" s="11"/>
      <c r="BB1162" s="9" t="str">
        <f t="shared" si="938"/>
        <v>-1</v>
      </c>
      <c r="BC1162" s="9" t="str">
        <f t="shared" si="939"/>
        <v>0</v>
      </c>
      <c r="BG1162" s="5" t="s">
        <v>316</v>
      </c>
      <c r="BH1162" s="5" t="s">
        <v>427</v>
      </c>
      <c r="CS1162" s="9" t="str">
        <f t="shared" si="940"/>
        <v>0</v>
      </c>
      <c r="CT1162" s="9" t="str">
        <f t="shared" si="941"/>
        <v>&lt;iframe src="http://www.rakuten.ne.jp/gold/brotures/spec/leaderbike/saddle-mordecai-b.html" frameborder="0" id="spec-content" scrolling="no"&gt;&lt;/iframe&gt;</v>
      </c>
      <c r="CU1162" s="9" t="str">
        <f t="shared" si="942"/>
        <v/>
      </c>
      <c r="CV1162" s="9" t="str">
        <f t="shared" si="943"/>
        <v>&lt;div class="row-fluid"&gt;&lt;iframe src="http://www.rakuten.ne.jp/gold/brotures/items/leaderbike/saddle-mordecai-b.html" frameborder="0" id="skin-product" scrolling="no"&gt;&lt;/iframe&gt;&lt;/div&gt;</v>
      </c>
      <c r="CW1162" s="11" t="str">
        <f t="shared" si="944"/>
        <v/>
      </c>
      <c r="CX1162" t="s">
        <v>6281</v>
      </c>
      <c r="CY1162" s="9" t="str">
        <f t="shared" si="945"/>
        <v>0</v>
      </c>
      <c r="CZ1162" s="11"/>
      <c r="DA1162" s="11"/>
      <c r="DB1162" s="11"/>
      <c r="DC1162" s="11"/>
      <c r="DD1162" s="9" t="str">
        <f t="shared" si="946"/>
        <v/>
      </c>
      <c r="DI1162" s="9" t="str">
        <f t="shared" si="947"/>
        <v/>
      </c>
      <c r="DT1162" s="9">
        <f>VLOOKUP(BG1162,ディレクトリID!A:B,2)</f>
        <v>563161</v>
      </c>
      <c r="DV1162" s="4" t="str">
        <f t="shared" si="948"/>
        <v>【サドル　LEADERBIKE】</v>
      </c>
      <c r="DW1162" s="4" t="str">
        <f t="shared" si="949"/>
        <v>【サドル　LEADERBIKE】</v>
      </c>
      <c r="DX1162" s="9">
        <f t="shared" si="950"/>
        <v>4</v>
      </c>
      <c r="DY1162" s="11"/>
      <c r="DZ1162" s="9" t="str">
        <f t="shared" ref="DZ1162:EA1181" si="959">IF($A1162&lt;&gt;"","1","")</f>
        <v>1</v>
      </c>
      <c r="EA1162" s="9" t="str">
        <f t="shared" si="959"/>
        <v>1</v>
      </c>
      <c r="EB1162" s="11"/>
      <c r="EC1162" s="11"/>
      <c r="ED1162" s="11"/>
      <c r="EE1162" s="9" t="str">
        <f t="shared" si="951"/>
        <v>0</v>
      </c>
      <c r="EO1162" s="5" t="s">
        <v>428</v>
      </c>
      <c r="EP1162" s="8" t="s">
        <v>429</v>
      </c>
      <c r="EQ1162" s="8" t="s">
        <v>429</v>
      </c>
      <c r="ER1162" s="8" t="s">
        <v>209</v>
      </c>
      <c r="ES1162" s="8" t="s">
        <v>430</v>
      </c>
      <c r="ET1162" s="9" t="str">
        <f t="shared" si="952"/>
        <v>2</v>
      </c>
      <c r="EU1162" s="11"/>
      <c r="EV1162" s="11"/>
      <c r="EW1162" s="11"/>
      <c r="EX1162" s="9" t="str">
        <f t="shared" ref="EX1162:EY1181" si="960">IF($A1162&lt;&gt;"","0","")</f>
        <v>0</v>
      </c>
      <c r="EY1162" s="9" t="str">
        <f t="shared" si="960"/>
        <v>0</v>
      </c>
      <c r="EZ1162" s="11"/>
      <c r="FA1162" s="11"/>
      <c r="FB1162" s="9" t="str">
        <f t="shared" ref="FB1162:FC1181" si="961">IF($A1162&lt;&gt;"","0","")</f>
        <v>0</v>
      </c>
      <c r="FC1162" s="9" t="str">
        <f t="shared" si="961"/>
        <v>0</v>
      </c>
      <c r="FD1162" s="9" t="str">
        <f t="shared" si="953"/>
        <v>1</v>
      </c>
      <c r="FE1162" s="9" t="str">
        <f t="shared" ref="FE1162:FF1181" si="962">IF($BG1162="完成車","3","1")</f>
        <v>1</v>
      </c>
      <c r="FF1162" s="9" t="str">
        <f t="shared" si="962"/>
        <v>1</v>
      </c>
      <c r="GJ1162" s="4" t="str">
        <f t="shared" si="956"/>
        <v>パーツ\サドル:ブランド\LEADERBIKE</v>
      </c>
      <c r="GK1162" s="4" t="str">
        <f t="shared" si="954"/>
        <v>u:u</v>
      </c>
      <c r="GL1162" s="11"/>
      <c r="GM1162" s="4" t="str">
        <f t="shared" ref="GM1162:GO1181" si="963">IF($A1162&lt;&gt;"","::","")</f>
        <v>::</v>
      </c>
      <c r="GN1162" s="4" t="str">
        <f t="shared" si="963"/>
        <v>::</v>
      </c>
      <c r="GO1162" s="4" t="str">
        <f t="shared" si="963"/>
        <v>::</v>
      </c>
      <c r="GP1162" s="4" t="str">
        <f t="shared" si="955"/>
        <v>1</v>
      </c>
    </row>
    <row r="1163" spans="1:198" ht="28" customHeight="1">
      <c r="A1163" s="5" t="s">
        <v>6287</v>
      </c>
      <c r="B1163" s="5" t="s">
        <v>6289</v>
      </c>
      <c r="C1163" s="5" t="s">
        <v>6287</v>
      </c>
      <c r="D1163" s="9" t="str">
        <f t="shared" si="928"/>
        <v>u</v>
      </c>
      <c r="E1163" s="9" t="str">
        <f t="shared" si="929"/>
        <v xml:space="preserve"> / （LEADERBIKEMORDECAISaddleWhite）</v>
      </c>
      <c r="F1163" s="9" t="str">
        <f t="shared" si="930"/>
        <v xml:space="preserve"> / （LEADERBIKEMORDECAISaddleWhite）</v>
      </c>
      <c r="G1163" s="5">
        <v>7350</v>
      </c>
      <c r="H1163" s="9">
        <f t="shared" si="931"/>
        <v>7350</v>
      </c>
      <c r="I1163" s="9" t="str">
        <f t="shared" si="932"/>
        <v>0</v>
      </c>
      <c r="J1163" s="9" t="str">
        <f t="shared" si="933"/>
        <v>1</v>
      </c>
      <c r="P1163" s="9" t="str">
        <f t="shared" si="934"/>
        <v>LEADERBIKEMORDECAISaddleWhite</v>
      </c>
      <c r="AI1163" s="9" t="str">
        <f t="shared" si="935"/>
        <v>http://image.rakuten.co.jp/brotures/cabinet/items/leaderbike/saddle-mordecai-w.jpg</v>
      </c>
      <c r="AS1163" s="9" t="str">
        <f t="shared" si="957"/>
        <v>1</v>
      </c>
      <c r="AT1163" s="9" t="str">
        <f t="shared" si="957"/>
        <v>1</v>
      </c>
      <c r="AU1163" s="9" t="str">
        <f t="shared" si="936"/>
        <v>0</v>
      </c>
      <c r="AV1163" s="9" t="str">
        <f t="shared" si="937"/>
        <v>1</v>
      </c>
      <c r="AW1163" s="9" t="str">
        <f t="shared" si="958"/>
        <v>0</v>
      </c>
      <c r="AX1163" s="9" t="str">
        <f t="shared" si="958"/>
        <v>0</v>
      </c>
      <c r="AY1163" s="11"/>
      <c r="AZ1163" s="11"/>
      <c r="BA1163" s="11"/>
      <c r="BB1163" s="9" t="str">
        <f t="shared" si="938"/>
        <v>-1</v>
      </c>
      <c r="BC1163" s="9" t="str">
        <f t="shared" si="939"/>
        <v>0</v>
      </c>
      <c r="BG1163" s="5" t="s">
        <v>316</v>
      </c>
      <c r="BH1163" s="5" t="s">
        <v>427</v>
      </c>
      <c r="CS1163" s="9" t="str">
        <f t="shared" si="940"/>
        <v>0</v>
      </c>
      <c r="CT1163" s="9" t="str">
        <f t="shared" si="941"/>
        <v>&lt;iframe src="http://www.rakuten.ne.jp/gold/brotures/spec/leaderbike/saddle-mordecai-w.html" frameborder="0" id="spec-content" scrolling="no"&gt;&lt;/iframe&gt;</v>
      </c>
      <c r="CU1163" s="9" t="str">
        <f t="shared" si="942"/>
        <v/>
      </c>
      <c r="CV1163" s="9" t="str">
        <f t="shared" si="943"/>
        <v>&lt;div class="row-fluid"&gt;&lt;iframe src="http://www.rakuten.ne.jp/gold/brotures/items/leaderbike/saddle-mordecai-w.html" frameborder="0" id="skin-product" scrolling="no"&gt;&lt;/iframe&gt;&lt;/div&gt;</v>
      </c>
      <c r="CW1163" s="11" t="str">
        <f t="shared" si="944"/>
        <v/>
      </c>
      <c r="CX1163" t="s">
        <v>6287</v>
      </c>
      <c r="CY1163" s="9" t="str">
        <f t="shared" si="945"/>
        <v>0</v>
      </c>
      <c r="CZ1163" s="11"/>
      <c r="DA1163" s="11"/>
      <c r="DB1163" s="11"/>
      <c r="DC1163" s="11"/>
      <c r="DD1163" s="9" t="str">
        <f t="shared" si="946"/>
        <v/>
      </c>
      <c r="DI1163" s="9" t="str">
        <f t="shared" si="947"/>
        <v/>
      </c>
      <c r="DT1163" s="9">
        <f>VLOOKUP(BG1163,ディレクトリID!A:B,2)</f>
        <v>563161</v>
      </c>
      <c r="DV1163" s="4" t="str">
        <f t="shared" si="948"/>
        <v>【サドル　LEADERBIKE】</v>
      </c>
      <c r="DW1163" s="4" t="str">
        <f t="shared" si="949"/>
        <v>【サドル　LEADERBIKE】</v>
      </c>
      <c r="DX1163" s="9">
        <f t="shared" si="950"/>
        <v>4</v>
      </c>
      <c r="DY1163" s="11"/>
      <c r="DZ1163" s="9" t="str">
        <f t="shared" si="959"/>
        <v>1</v>
      </c>
      <c r="EA1163" s="9" t="str">
        <f t="shared" si="959"/>
        <v>1</v>
      </c>
      <c r="EB1163" s="11"/>
      <c r="EC1163" s="11"/>
      <c r="ED1163" s="11"/>
      <c r="EE1163" s="9" t="str">
        <f t="shared" si="951"/>
        <v>0</v>
      </c>
      <c r="EO1163" s="5" t="s">
        <v>428</v>
      </c>
      <c r="EP1163" s="8" t="s">
        <v>429</v>
      </c>
      <c r="EQ1163" s="8" t="s">
        <v>429</v>
      </c>
      <c r="ER1163" s="8" t="s">
        <v>209</v>
      </c>
      <c r="ES1163" s="8" t="s">
        <v>430</v>
      </c>
      <c r="ET1163" s="9" t="str">
        <f t="shared" si="952"/>
        <v>2</v>
      </c>
      <c r="EU1163" s="11"/>
      <c r="EV1163" s="11"/>
      <c r="EW1163" s="11"/>
      <c r="EX1163" s="9" t="str">
        <f t="shared" si="960"/>
        <v>0</v>
      </c>
      <c r="EY1163" s="9" t="str">
        <f t="shared" si="960"/>
        <v>0</v>
      </c>
      <c r="EZ1163" s="11"/>
      <c r="FA1163" s="11"/>
      <c r="FB1163" s="9" t="str">
        <f t="shared" si="961"/>
        <v>0</v>
      </c>
      <c r="FC1163" s="9" t="str">
        <f t="shared" si="961"/>
        <v>0</v>
      </c>
      <c r="FD1163" s="9" t="str">
        <f t="shared" si="953"/>
        <v>1</v>
      </c>
      <c r="FE1163" s="9" t="str">
        <f t="shared" si="962"/>
        <v>1</v>
      </c>
      <c r="FF1163" s="9" t="str">
        <f t="shared" si="962"/>
        <v>1</v>
      </c>
      <c r="GJ1163" s="4" t="str">
        <f t="shared" si="956"/>
        <v>パーツ\サドル:ブランド\LEADERBIKE</v>
      </c>
      <c r="GK1163" s="4" t="str">
        <f t="shared" si="954"/>
        <v>u:u</v>
      </c>
      <c r="GL1163" s="11"/>
      <c r="GM1163" s="4" t="str">
        <f t="shared" si="963"/>
        <v>::</v>
      </c>
      <c r="GN1163" s="4" t="str">
        <f t="shared" si="963"/>
        <v>::</v>
      </c>
      <c r="GO1163" s="4" t="str">
        <f t="shared" si="963"/>
        <v>::</v>
      </c>
      <c r="GP1163" s="4" t="str">
        <f t="shared" si="955"/>
        <v>1</v>
      </c>
    </row>
    <row r="1164" spans="1:198" ht="28" customHeight="1">
      <c r="A1164" s="5" t="s">
        <v>6293</v>
      </c>
      <c r="B1164" s="5" t="s">
        <v>6295</v>
      </c>
      <c r="C1164" s="5" t="s">
        <v>6293</v>
      </c>
      <c r="D1164" s="9" t="str">
        <f t="shared" si="928"/>
        <v>u</v>
      </c>
      <c r="E1164" s="9" t="str">
        <f t="shared" si="929"/>
        <v xml:space="preserve"> / （TRIGONシートクランプ）</v>
      </c>
      <c r="F1164" s="9" t="str">
        <f t="shared" si="930"/>
        <v xml:space="preserve"> / （TRIGONシートクランプ）</v>
      </c>
      <c r="G1164" s="5">
        <v>1328</v>
      </c>
      <c r="H1164" s="9">
        <f t="shared" si="931"/>
        <v>1328</v>
      </c>
      <c r="I1164" s="9" t="str">
        <f t="shared" si="932"/>
        <v>0</v>
      </c>
      <c r="J1164" s="9" t="str">
        <f t="shared" si="933"/>
        <v>1</v>
      </c>
      <c r="P1164" s="9" t="str">
        <f t="shared" si="934"/>
        <v>TRIGONシートクランプ</v>
      </c>
      <c r="AI1164" s="9" t="str">
        <f t="shared" si="935"/>
        <v>http://image.rakuten.co.jp/brotures/cabinet/items/trigon/sc_06_349.jpg</v>
      </c>
      <c r="AS1164" s="9" t="str">
        <f t="shared" si="957"/>
        <v>1</v>
      </c>
      <c r="AT1164" s="9" t="str">
        <f t="shared" si="957"/>
        <v>1</v>
      </c>
      <c r="AU1164" s="9" t="str">
        <f t="shared" si="936"/>
        <v>0</v>
      </c>
      <c r="AV1164" s="9" t="str">
        <f t="shared" si="937"/>
        <v>1</v>
      </c>
      <c r="AW1164" s="9" t="str">
        <f t="shared" si="958"/>
        <v>0</v>
      </c>
      <c r="AX1164" s="9" t="str">
        <f t="shared" si="958"/>
        <v>0</v>
      </c>
      <c r="AY1164" s="11"/>
      <c r="AZ1164" s="11"/>
      <c r="BA1164" s="11"/>
      <c r="BB1164" s="9" t="str">
        <f t="shared" si="938"/>
        <v>-1</v>
      </c>
      <c r="BC1164" s="9" t="str">
        <f t="shared" si="939"/>
        <v>0</v>
      </c>
      <c r="BG1164" s="5" t="s">
        <v>547</v>
      </c>
      <c r="BH1164" s="5" t="s">
        <v>1053</v>
      </c>
      <c r="CS1164" s="9" t="str">
        <f t="shared" si="940"/>
        <v>0</v>
      </c>
      <c r="CT1164" s="9" t="str">
        <f t="shared" si="941"/>
        <v>&lt;iframe src="http://www.rakuten.ne.jp/gold/brotures/spec/trigon/sc_06_349.html" frameborder="0" id="spec-content" scrolling="no"&gt;&lt;/iframe&gt;</v>
      </c>
      <c r="CU1164" s="9" t="str">
        <f t="shared" si="942"/>
        <v/>
      </c>
      <c r="CV1164" s="9" t="str">
        <f t="shared" si="943"/>
        <v>&lt;div class="row-fluid"&gt;&lt;iframe src="http://www.rakuten.ne.jp/gold/brotures/items/trigon/sc_06_349.html" frameborder="0" id="skin-product" scrolling="no"&gt;&lt;/iframe&gt;&lt;/div&gt;</v>
      </c>
      <c r="CW1164" s="11" t="str">
        <f t="shared" si="944"/>
        <v/>
      </c>
      <c r="CX1164" t="s">
        <v>6293</v>
      </c>
      <c r="CY1164" s="9" t="str">
        <f t="shared" si="945"/>
        <v>0</v>
      </c>
      <c r="CZ1164" s="11"/>
      <c r="DA1164" s="11"/>
      <c r="DB1164" s="11"/>
      <c r="DC1164" s="11"/>
      <c r="DD1164" s="9" t="str">
        <f t="shared" si="946"/>
        <v/>
      </c>
      <c r="DI1164" s="9" t="str">
        <f t="shared" si="947"/>
        <v/>
      </c>
      <c r="DT1164" s="9">
        <f>VLOOKUP(BG1164,ディレクトリID!A:B,2)</f>
        <v>563161</v>
      </c>
      <c r="DV1164" s="4" t="str">
        <f t="shared" si="948"/>
        <v>【シートポスト　TRIGON】</v>
      </c>
      <c r="DW1164" s="4" t="str">
        <f t="shared" si="949"/>
        <v>【シートポスト　TRIGON】</v>
      </c>
      <c r="DX1164" s="9">
        <f t="shared" si="950"/>
        <v>4</v>
      </c>
      <c r="DY1164" s="11"/>
      <c r="DZ1164" s="9" t="str">
        <f t="shared" si="959"/>
        <v>1</v>
      </c>
      <c r="EA1164" s="9" t="str">
        <f t="shared" si="959"/>
        <v>1</v>
      </c>
      <c r="EB1164" s="11"/>
      <c r="EC1164" s="11"/>
      <c r="ED1164" s="11"/>
      <c r="EE1164" s="9" t="str">
        <f t="shared" si="951"/>
        <v>0</v>
      </c>
      <c r="EO1164" s="5" t="s">
        <v>428</v>
      </c>
      <c r="EP1164" s="8" t="s">
        <v>429</v>
      </c>
      <c r="EQ1164" s="8" t="s">
        <v>429</v>
      </c>
      <c r="ER1164" s="8" t="s">
        <v>209</v>
      </c>
      <c r="ES1164" s="8" t="s">
        <v>430</v>
      </c>
      <c r="ET1164" s="9" t="str">
        <f t="shared" si="952"/>
        <v>2</v>
      </c>
      <c r="EU1164" s="11"/>
      <c r="EV1164" s="11"/>
      <c r="EW1164" s="11"/>
      <c r="EX1164" s="9" t="str">
        <f t="shared" si="960"/>
        <v>0</v>
      </c>
      <c r="EY1164" s="9" t="str">
        <f t="shared" si="960"/>
        <v>0</v>
      </c>
      <c r="EZ1164" s="11"/>
      <c r="FA1164" s="11"/>
      <c r="FB1164" s="9" t="str">
        <f t="shared" si="961"/>
        <v>0</v>
      </c>
      <c r="FC1164" s="9" t="str">
        <f t="shared" si="961"/>
        <v>0</v>
      </c>
      <c r="FD1164" s="9" t="str">
        <f t="shared" si="953"/>
        <v>1</v>
      </c>
      <c r="FE1164" s="9" t="str">
        <f t="shared" si="962"/>
        <v>1</v>
      </c>
      <c r="FF1164" s="9" t="str">
        <f t="shared" si="962"/>
        <v>1</v>
      </c>
      <c r="GJ1164" s="4" t="str">
        <f t="shared" si="956"/>
        <v>パーツ\シートポスト:ブランド\TRIGON</v>
      </c>
      <c r="GK1164" s="4" t="str">
        <f t="shared" si="954"/>
        <v>u:u</v>
      </c>
      <c r="GL1164" s="11"/>
      <c r="GM1164" s="4" t="str">
        <f t="shared" si="963"/>
        <v>::</v>
      </c>
      <c r="GN1164" s="4" t="str">
        <f t="shared" si="963"/>
        <v>::</v>
      </c>
      <c r="GO1164" s="4" t="str">
        <f t="shared" si="963"/>
        <v>::</v>
      </c>
      <c r="GP1164" s="4" t="str">
        <f t="shared" si="955"/>
        <v>1</v>
      </c>
    </row>
    <row r="1165" spans="1:198" ht="28" customHeight="1">
      <c r="A1165" s="5" t="s">
        <v>6300</v>
      </c>
      <c r="B1165" s="5" t="s">
        <v>6302</v>
      </c>
      <c r="C1165" s="5" t="s">
        <v>6300</v>
      </c>
      <c r="D1165" s="9" t="str">
        <f t="shared" si="928"/>
        <v>u</v>
      </c>
      <c r="E1165" s="9" t="str">
        <f t="shared" si="929"/>
        <v xml:space="preserve"> / （MICHELINシクロクロスジェット）</v>
      </c>
      <c r="F1165" s="9" t="str">
        <f t="shared" si="930"/>
        <v xml:space="preserve"> / （MICHELINシクロクロスジェット）</v>
      </c>
      <c r="G1165" s="5">
        <v>5250</v>
      </c>
      <c r="H1165" s="9">
        <f t="shared" si="931"/>
        <v>5250</v>
      </c>
      <c r="I1165" s="9" t="str">
        <f t="shared" si="932"/>
        <v>0</v>
      </c>
      <c r="J1165" s="9" t="str">
        <f t="shared" si="933"/>
        <v>1</v>
      </c>
      <c r="P1165" s="9" t="str">
        <f t="shared" si="934"/>
        <v>MICHELINシクロクロスジェット</v>
      </c>
      <c r="AI1165" s="9" t="str">
        <f t="shared" si="935"/>
        <v>http://image.rakuten.co.jp/brotures/cabinet/items/michelin/scross_jetto.jpg</v>
      </c>
      <c r="AS1165" s="9" t="str">
        <f t="shared" si="957"/>
        <v>1</v>
      </c>
      <c r="AT1165" s="9" t="str">
        <f t="shared" si="957"/>
        <v>1</v>
      </c>
      <c r="AU1165" s="9" t="str">
        <f t="shared" si="936"/>
        <v>0</v>
      </c>
      <c r="AV1165" s="9" t="str">
        <f t="shared" si="937"/>
        <v>1</v>
      </c>
      <c r="AW1165" s="9" t="str">
        <f t="shared" si="958"/>
        <v>0</v>
      </c>
      <c r="AX1165" s="9" t="str">
        <f t="shared" si="958"/>
        <v>0</v>
      </c>
      <c r="AY1165" s="11"/>
      <c r="AZ1165" s="11"/>
      <c r="BA1165" s="11"/>
      <c r="BB1165" s="9" t="str">
        <f t="shared" si="938"/>
        <v>-1</v>
      </c>
      <c r="BC1165" s="9" t="str">
        <f t="shared" si="939"/>
        <v>0</v>
      </c>
      <c r="BG1165" s="5" t="s">
        <v>663</v>
      </c>
      <c r="BH1165" s="5" t="s">
        <v>8508</v>
      </c>
      <c r="CS1165" s="9" t="str">
        <f t="shared" si="940"/>
        <v>0</v>
      </c>
      <c r="CT1165" s="9" t="str">
        <f t="shared" si="941"/>
        <v>&lt;iframe src="http://www.rakuten.ne.jp/gold/brotures/spec/michelin/scross_jetto.html" frameborder="0" id="spec-content" scrolling="no"&gt;&lt;/iframe&gt;</v>
      </c>
      <c r="CU1165" s="9" t="str">
        <f t="shared" si="942"/>
        <v/>
      </c>
      <c r="CV1165" s="9" t="str">
        <f t="shared" si="943"/>
        <v>&lt;div class="row-fluid"&gt;&lt;iframe src="http://www.rakuten.ne.jp/gold/brotures/items/michelin/scross_jetto.html" frameborder="0" id="skin-product" scrolling="no"&gt;&lt;/iframe&gt;&lt;/div&gt;</v>
      </c>
      <c r="CW1165" s="11" t="str">
        <f t="shared" si="944"/>
        <v/>
      </c>
      <c r="CX1165" t="s">
        <v>6300</v>
      </c>
      <c r="CY1165" s="9" t="str">
        <f t="shared" si="945"/>
        <v>0</v>
      </c>
      <c r="CZ1165" s="11"/>
      <c r="DA1165" s="11"/>
      <c r="DB1165" s="11"/>
      <c r="DC1165" s="11"/>
      <c r="DD1165" s="9" t="str">
        <f t="shared" si="946"/>
        <v/>
      </c>
      <c r="DI1165" s="9" t="str">
        <f t="shared" si="947"/>
        <v/>
      </c>
      <c r="DT1165" s="9">
        <f>VLOOKUP(BG1165,ディレクトリID!A:B,2)</f>
        <v>563161</v>
      </c>
      <c r="DV1165" s="4" t="str">
        <f t="shared" si="948"/>
        <v>【タイヤ　MICHELIN】</v>
      </c>
      <c r="DW1165" s="4" t="str">
        <f t="shared" si="949"/>
        <v>【タイヤ　MICHELIN】</v>
      </c>
      <c r="DX1165" s="9">
        <f t="shared" si="950"/>
        <v>4</v>
      </c>
      <c r="DY1165" s="11"/>
      <c r="DZ1165" s="9" t="str">
        <f t="shared" si="959"/>
        <v>1</v>
      </c>
      <c r="EA1165" s="9" t="str">
        <f t="shared" si="959"/>
        <v>1</v>
      </c>
      <c r="EB1165" s="11"/>
      <c r="EC1165" s="11"/>
      <c r="ED1165" s="11"/>
      <c r="EE1165" s="9" t="str">
        <f t="shared" si="951"/>
        <v>0</v>
      </c>
      <c r="EO1165" s="5" t="s">
        <v>428</v>
      </c>
      <c r="EP1165" s="8" t="s">
        <v>429</v>
      </c>
      <c r="EQ1165" s="8" t="s">
        <v>429</v>
      </c>
      <c r="ER1165" s="8" t="s">
        <v>209</v>
      </c>
      <c r="ES1165" s="8" t="s">
        <v>430</v>
      </c>
      <c r="ET1165" s="9" t="str">
        <f t="shared" si="952"/>
        <v>2</v>
      </c>
      <c r="EU1165" s="11"/>
      <c r="EV1165" s="11"/>
      <c r="EW1165" s="11"/>
      <c r="EX1165" s="9" t="str">
        <f t="shared" si="960"/>
        <v>0</v>
      </c>
      <c r="EY1165" s="9" t="str">
        <f t="shared" si="960"/>
        <v>0</v>
      </c>
      <c r="EZ1165" s="11"/>
      <c r="FA1165" s="11"/>
      <c r="FB1165" s="9" t="str">
        <f t="shared" si="961"/>
        <v>0</v>
      </c>
      <c r="FC1165" s="9" t="str">
        <f t="shared" si="961"/>
        <v>0</v>
      </c>
      <c r="FD1165" s="9" t="str">
        <f t="shared" si="953"/>
        <v>1</v>
      </c>
      <c r="FE1165" s="9" t="str">
        <f t="shared" si="962"/>
        <v>1</v>
      </c>
      <c r="FF1165" s="9" t="str">
        <f t="shared" si="962"/>
        <v>1</v>
      </c>
      <c r="GJ1165" s="4" t="str">
        <f t="shared" si="956"/>
        <v>パーツ\タイヤ:ブランド\MICHELIN</v>
      </c>
      <c r="GK1165" s="4" t="str">
        <f t="shared" si="954"/>
        <v>u:u</v>
      </c>
      <c r="GL1165" s="11"/>
      <c r="GM1165" s="4" t="str">
        <f t="shared" si="963"/>
        <v>::</v>
      </c>
      <c r="GN1165" s="4" t="str">
        <f t="shared" si="963"/>
        <v>::</v>
      </c>
      <c r="GO1165" s="4" t="str">
        <f t="shared" si="963"/>
        <v>::</v>
      </c>
      <c r="GP1165" s="4" t="str">
        <f t="shared" si="955"/>
        <v>1</v>
      </c>
    </row>
    <row r="1166" spans="1:198" ht="28" customHeight="1">
      <c r="A1166" s="5" t="s">
        <v>6306</v>
      </c>
      <c r="B1166" s="5" t="s">
        <v>6308</v>
      </c>
      <c r="C1166" s="5" t="s">
        <v>6306</v>
      </c>
      <c r="D1166" s="9" t="str">
        <f t="shared" si="928"/>
        <v>u</v>
      </c>
      <c r="E1166" s="9" t="str">
        <f t="shared" si="929"/>
        <v xml:space="preserve"> / （MICHELINシクロクロスマッド２）</v>
      </c>
      <c r="F1166" s="9" t="str">
        <f t="shared" si="930"/>
        <v xml:space="preserve"> / （MICHELINシクロクロスマッド２）</v>
      </c>
      <c r="G1166" s="5">
        <v>5250</v>
      </c>
      <c r="H1166" s="9">
        <f t="shared" si="931"/>
        <v>5250</v>
      </c>
      <c r="I1166" s="9" t="str">
        <f t="shared" si="932"/>
        <v>0</v>
      </c>
      <c r="J1166" s="9" t="str">
        <f t="shared" si="933"/>
        <v>1</v>
      </c>
      <c r="P1166" s="9" t="str">
        <f t="shared" si="934"/>
        <v>MICHELINシクロクロスマッド２</v>
      </c>
      <c r="AI1166" s="9" t="str">
        <f t="shared" si="935"/>
        <v>http://image.rakuten.co.jp/brotures/cabinet/items/michelin/scross_mad2.jpg</v>
      </c>
      <c r="AS1166" s="9" t="str">
        <f t="shared" si="957"/>
        <v>1</v>
      </c>
      <c r="AT1166" s="9" t="str">
        <f t="shared" si="957"/>
        <v>1</v>
      </c>
      <c r="AU1166" s="9" t="str">
        <f t="shared" si="936"/>
        <v>0</v>
      </c>
      <c r="AV1166" s="9" t="str">
        <f t="shared" si="937"/>
        <v>1</v>
      </c>
      <c r="AW1166" s="9" t="str">
        <f t="shared" si="958"/>
        <v>0</v>
      </c>
      <c r="AX1166" s="9" t="str">
        <f t="shared" si="958"/>
        <v>0</v>
      </c>
      <c r="AY1166" s="11"/>
      <c r="AZ1166" s="11"/>
      <c r="BA1166" s="11"/>
      <c r="BB1166" s="9" t="str">
        <f t="shared" si="938"/>
        <v>-1</v>
      </c>
      <c r="BC1166" s="9" t="str">
        <f t="shared" si="939"/>
        <v>0</v>
      </c>
      <c r="BG1166" s="5" t="s">
        <v>663</v>
      </c>
      <c r="BH1166" s="5" t="s">
        <v>8508</v>
      </c>
      <c r="CS1166" s="9" t="str">
        <f t="shared" si="940"/>
        <v>0</v>
      </c>
      <c r="CT1166" s="9" t="str">
        <f t="shared" si="941"/>
        <v>&lt;iframe src="http://www.rakuten.ne.jp/gold/brotures/spec/michelin/scross_mad2.html" frameborder="0" id="spec-content" scrolling="no"&gt;&lt;/iframe&gt;</v>
      </c>
      <c r="CU1166" s="9" t="str">
        <f t="shared" si="942"/>
        <v/>
      </c>
      <c r="CV1166" s="9" t="str">
        <f t="shared" si="943"/>
        <v>&lt;div class="row-fluid"&gt;&lt;iframe src="http://www.rakuten.ne.jp/gold/brotures/items/michelin/scross_mad2.html" frameborder="0" id="skin-product" scrolling="no"&gt;&lt;/iframe&gt;&lt;/div&gt;</v>
      </c>
      <c r="CW1166" s="11" t="str">
        <f t="shared" si="944"/>
        <v/>
      </c>
      <c r="CX1166" t="s">
        <v>6306</v>
      </c>
      <c r="CY1166" s="9" t="str">
        <f t="shared" si="945"/>
        <v>0</v>
      </c>
      <c r="CZ1166" s="11"/>
      <c r="DA1166" s="11"/>
      <c r="DB1166" s="11"/>
      <c r="DC1166" s="11"/>
      <c r="DD1166" s="9" t="str">
        <f t="shared" si="946"/>
        <v/>
      </c>
      <c r="DI1166" s="9" t="str">
        <f t="shared" si="947"/>
        <v/>
      </c>
      <c r="DT1166" s="9">
        <f>VLOOKUP(BG1166,ディレクトリID!A:B,2)</f>
        <v>563161</v>
      </c>
      <c r="DV1166" s="4" t="str">
        <f t="shared" si="948"/>
        <v>【タイヤ　MICHELIN】</v>
      </c>
      <c r="DW1166" s="4" t="str">
        <f t="shared" si="949"/>
        <v>【タイヤ　MICHELIN】</v>
      </c>
      <c r="DX1166" s="9">
        <f t="shared" si="950"/>
        <v>4</v>
      </c>
      <c r="DY1166" s="11"/>
      <c r="DZ1166" s="9" t="str">
        <f t="shared" si="959"/>
        <v>1</v>
      </c>
      <c r="EA1166" s="9" t="str">
        <f t="shared" si="959"/>
        <v>1</v>
      </c>
      <c r="EB1166" s="11"/>
      <c r="EC1166" s="11"/>
      <c r="ED1166" s="11"/>
      <c r="EE1166" s="9" t="str">
        <f t="shared" si="951"/>
        <v>0</v>
      </c>
      <c r="EO1166" s="5" t="s">
        <v>428</v>
      </c>
      <c r="EP1166" s="8" t="s">
        <v>429</v>
      </c>
      <c r="EQ1166" s="8" t="s">
        <v>429</v>
      </c>
      <c r="ER1166" s="8" t="s">
        <v>209</v>
      </c>
      <c r="ES1166" s="8" t="s">
        <v>430</v>
      </c>
      <c r="ET1166" s="9" t="str">
        <f t="shared" si="952"/>
        <v>2</v>
      </c>
      <c r="EU1166" s="11"/>
      <c r="EV1166" s="11"/>
      <c r="EW1166" s="11"/>
      <c r="EX1166" s="9" t="str">
        <f t="shared" si="960"/>
        <v>0</v>
      </c>
      <c r="EY1166" s="9" t="str">
        <f t="shared" si="960"/>
        <v>0</v>
      </c>
      <c r="EZ1166" s="11"/>
      <c r="FA1166" s="11"/>
      <c r="FB1166" s="9" t="str">
        <f t="shared" si="961"/>
        <v>0</v>
      </c>
      <c r="FC1166" s="9" t="str">
        <f t="shared" si="961"/>
        <v>0</v>
      </c>
      <c r="FD1166" s="9" t="str">
        <f t="shared" si="953"/>
        <v>1</v>
      </c>
      <c r="FE1166" s="9" t="str">
        <f t="shared" si="962"/>
        <v>1</v>
      </c>
      <c r="FF1166" s="9" t="str">
        <f t="shared" si="962"/>
        <v>1</v>
      </c>
      <c r="GJ1166" s="4" t="str">
        <f t="shared" si="956"/>
        <v>パーツ\タイヤ:ブランド\MICHELIN</v>
      </c>
      <c r="GK1166" s="4" t="str">
        <f t="shared" si="954"/>
        <v>u:u</v>
      </c>
      <c r="GL1166" s="11"/>
      <c r="GM1166" s="4" t="str">
        <f t="shared" si="963"/>
        <v>::</v>
      </c>
      <c r="GN1166" s="4" t="str">
        <f t="shared" si="963"/>
        <v>::</v>
      </c>
      <c r="GO1166" s="4" t="str">
        <f t="shared" si="963"/>
        <v>::</v>
      </c>
      <c r="GP1166" s="4" t="str">
        <f t="shared" si="955"/>
        <v>1</v>
      </c>
    </row>
    <row r="1167" spans="1:198" ht="28" customHeight="1">
      <c r="A1167" s="5" t="s">
        <v>6312</v>
      </c>
      <c r="B1167" s="5" t="s">
        <v>6314</v>
      </c>
      <c r="C1167" s="5" t="s">
        <v>6312</v>
      </c>
      <c r="D1167" s="9" t="str">
        <f t="shared" si="928"/>
        <v>u</v>
      </c>
      <c r="E1167" s="9" t="str">
        <f t="shared" si="929"/>
        <v xml:space="preserve"> / （RITCHEYWCSBIOMAXサドルBLACK）</v>
      </c>
      <c r="F1167" s="9" t="str">
        <f t="shared" si="930"/>
        <v xml:space="preserve"> / （RITCHEYWCSBIOMAXサドルBLACK）</v>
      </c>
      <c r="G1167" s="5">
        <v>12600</v>
      </c>
      <c r="H1167" s="9">
        <f t="shared" si="931"/>
        <v>12600</v>
      </c>
      <c r="I1167" s="9" t="str">
        <f t="shared" si="932"/>
        <v>0</v>
      </c>
      <c r="J1167" s="9" t="str">
        <f t="shared" si="933"/>
        <v>1</v>
      </c>
      <c r="P1167" s="9" t="str">
        <f t="shared" si="934"/>
        <v>RITCHEYWCSBIOMAXサドルBLACK</v>
      </c>
      <c r="AI1167" s="9" t="str">
        <f t="shared" si="935"/>
        <v>http://image.rakuten.co.jp/brotures/cabinet/items/ritchey/sdl_biomax_bk.jpg</v>
      </c>
      <c r="AS1167" s="9" t="str">
        <f t="shared" si="957"/>
        <v>1</v>
      </c>
      <c r="AT1167" s="9" t="str">
        <f t="shared" si="957"/>
        <v>1</v>
      </c>
      <c r="AU1167" s="9" t="str">
        <f t="shared" si="936"/>
        <v>0</v>
      </c>
      <c r="AV1167" s="9" t="str">
        <f t="shared" si="937"/>
        <v>1</v>
      </c>
      <c r="AW1167" s="9" t="str">
        <f t="shared" si="958"/>
        <v>0</v>
      </c>
      <c r="AX1167" s="9" t="str">
        <f t="shared" si="958"/>
        <v>0</v>
      </c>
      <c r="AY1167" s="11"/>
      <c r="AZ1167" s="11"/>
      <c r="BA1167" s="11"/>
      <c r="BB1167" s="9" t="str">
        <f t="shared" si="938"/>
        <v>-1</v>
      </c>
      <c r="BC1167" s="9" t="str">
        <f t="shared" si="939"/>
        <v>0</v>
      </c>
      <c r="BG1167" s="5" t="s">
        <v>316</v>
      </c>
      <c r="BH1167" s="5" t="s">
        <v>8513</v>
      </c>
      <c r="CS1167" s="9" t="str">
        <f t="shared" si="940"/>
        <v>0</v>
      </c>
      <c r="CT1167" s="9" t="str">
        <f t="shared" si="941"/>
        <v>&lt;iframe src="http://www.rakuten.ne.jp/gold/brotures/spec/ritchey/sdl_biomax_bk.html" frameborder="0" id="spec-content" scrolling="no"&gt;&lt;/iframe&gt;</v>
      </c>
      <c r="CU1167" s="9" t="str">
        <f t="shared" si="942"/>
        <v/>
      </c>
      <c r="CV1167" s="9" t="str">
        <f t="shared" si="943"/>
        <v>&lt;div class="row-fluid"&gt;&lt;iframe src="http://www.rakuten.ne.jp/gold/brotures/items/ritchey/sdl_biomax_bk.html" frameborder="0" id="skin-product" scrolling="no"&gt;&lt;/iframe&gt;&lt;/div&gt;</v>
      </c>
      <c r="CW1167" s="11" t="str">
        <f t="shared" si="944"/>
        <v/>
      </c>
      <c r="CX1167" t="s">
        <v>6312</v>
      </c>
      <c r="CY1167" s="9" t="str">
        <f t="shared" si="945"/>
        <v>0</v>
      </c>
      <c r="CZ1167" s="11"/>
      <c r="DA1167" s="11"/>
      <c r="DB1167" s="11"/>
      <c r="DC1167" s="11"/>
      <c r="DD1167" s="9" t="str">
        <f t="shared" si="946"/>
        <v/>
      </c>
      <c r="DI1167" s="9" t="str">
        <f t="shared" si="947"/>
        <v/>
      </c>
      <c r="DT1167" s="9">
        <f>VLOOKUP(BG1167,ディレクトリID!A:B,2)</f>
        <v>563161</v>
      </c>
      <c r="DV1167" s="4" t="str">
        <f t="shared" si="948"/>
        <v>【サドル　RITCHEY】</v>
      </c>
      <c r="DW1167" s="4" t="str">
        <f t="shared" si="949"/>
        <v>【サドル　RITCHEY】</v>
      </c>
      <c r="DX1167" s="9">
        <f t="shared" si="950"/>
        <v>4</v>
      </c>
      <c r="DY1167" s="11"/>
      <c r="DZ1167" s="9" t="str">
        <f t="shared" si="959"/>
        <v>1</v>
      </c>
      <c r="EA1167" s="9" t="str">
        <f t="shared" si="959"/>
        <v>1</v>
      </c>
      <c r="EB1167" s="11"/>
      <c r="EC1167" s="11"/>
      <c r="ED1167" s="11"/>
      <c r="EE1167" s="9" t="str">
        <f t="shared" si="951"/>
        <v>0</v>
      </c>
      <c r="EO1167" s="5" t="s">
        <v>428</v>
      </c>
      <c r="EP1167" s="8" t="s">
        <v>429</v>
      </c>
      <c r="EQ1167" s="8" t="s">
        <v>429</v>
      </c>
      <c r="ER1167" s="8" t="s">
        <v>209</v>
      </c>
      <c r="ES1167" s="8" t="s">
        <v>430</v>
      </c>
      <c r="ET1167" s="9" t="str">
        <f t="shared" si="952"/>
        <v>2</v>
      </c>
      <c r="EU1167" s="11"/>
      <c r="EV1167" s="11"/>
      <c r="EW1167" s="11"/>
      <c r="EX1167" s="9" t="str">
        <f t="shared" si="960"/>
        <v>0</v>
      </c>
      <c r="EY1167" s="9" t="str">
        <f t="shared" si="960"/>
        <v>0</v>
      </c>
      <c r="EZ1167" s="11"/>
      <c r="FA1167" s="11"/>
      <c r="FB1167" s="9" t="str">
        <f t="shared" si="961"/>
        <v>0</v>
      </c>
      <c r="FC1167" s="9" t="str">
        <f t="shared" si="961"/>
        <v>0</v>
      </c>
      <c r="FD1167" s="9" t="str">
        <f t="shared" si="953"/>
        <v>1</v>
      </c>
      <c r="FE1167" s="9" t="str">
        <f t="shared" si="962"/>
        <v>1</v>
      </c>
      <c r="FF1167" s="9" t="str">
        <f t="shared" si="962"/>
        <v>1</v>
      </c>
      <c r="GJ1167" s="4" t="str">
        <f t="shared" si="956"/>
        <v>パーツ\サドル:ブランド\RITCHEY</v>
      </c>
      <c r="GK1167" s="4" t="str">
        <f t="shared" si="954"/>
        <v>u:u</v>
      </c>
      <c r="GL1167" s="11"/>
      <c r="GM1167" s="4" t="str">
        <f t="shared" si="963"/>
        <v>::</v>
      </c>
      <c r="GN1167" s="4" t="str">
        <f t="shared" si="963"/>
        <v>::</v>
      </c>
      <c r="GO1167" s="4" t="str">
        <f t="shared" si="963"/>
        <v>::</v>
      </c>
      <c r="GP1167" s="4" t="str">
        <f t="shared" si="955"/>
        <v>1</v>
      </c>
    </row>
    <row r="1168" spans="1:198" ht="28" customHeight="1">
      <c r="A1168" s="5" t="s">
        <v>6318</v>
      </c>
      <c r="B1168" s="5" t="s">
        <v>6320</v>
      </c>
      <c r="C1168" s="5" t="s">
        <v>6318</v>
      </c>
      <c r="D1168" s="9" t="str">
        <f t="shared" si="928"/>
        <v>u</v>
      </c>
      <c r="E1168" s="9" t="str">
        <f t="shared" si="929"/>
        <v xml:space="preserve"> / （RITCHEYWCSBIOMAXサドルWHITE）</v>
      </c>
      <c r="F1168" s="9" t="str">
        <f t="shared" si="930"/>
        <v xml:space="preserve"> / （RITCHEYWCSBIOMAXサドルWHITE）</v>
      </c>
      <c r="G1168" s="5">
        <v>12600</v>
      </c>
      <c r="H1168" s="9">
        <f t="shared" si="931"/>
        <v>12600</v>
      </c>
      <c r="I1168" s="9" t="str">
        <f t="shared" si="932"/>
        <v>0</v>
      </c>
      <c r="J1168" s="9" t="str">
        <f t="shared" si="933"/>
        <v>1</v>
      </c>
      <c r="P1168" s="9" t="str">
        <f t="shared" si="934"/>
        <v>RITCHEYWCSBIOMAXサドルWHITE</v>
      </c>
      <c r="AI1168" s="9" t="str">
        <f t="shared" si="935"/>
        <v>http://image.rakuten.co.jp/brotures/cabinet/items/ritchey/sdl_biomax_wh.jpg</v>
      </c>
      <c r="AS1168" s="9" t="str">
        <f t="shared" si="957"/>
        <v>1</v>
      </c>
      <c r="AT1168" s="9" t="str">
        <f t="shared" si="957"/>
        <v>1</v>
      </c>
      <c r="AU1168" s="9" t="str">
        <f t="shared" si="936"/>
        <v>0</v>
      </c>
      <c r="AV1168" s="9" t="str">
        <f t="shared" si="937"/>
        <v>1</v>
      </c>
      <c r="AW1168" s="9" t="str">
        <f t="shared" si="958"/>
        <v>0</v>
      </c>
      <c r="AX1168" s="9" t="str">
        <f t="shared" si="958"/>
        <v>0</v>
      </c>
      <c r="AY1168" s="11"/>
      <c r="AZ1168" s="11"/>
      <c r="BA1168" s="11"/>
      <c r="BB1168" s="9" t="str">
        <f t="shared" si="938"/>
        <v>-1</v>
      </c>
      <c r="BC1168" s="9" t="str">
        <f t="shared" si="939"/>
        <v>0</v>
      </c>
      <c r="BG1168" s="5" t="s">
        <v>316</v>
      </c>
      <c r="BH1168" s="5" t="s">
        <v>8513</v>
      </c>
      <c r="CS1168" s="9" t="str">
        <f t="shared" si="940"/>
        <v>0</v>
      </c>
      <c r="CT1168" s="9" t="str">
        <f t="shared" si="941"/>
        <v>&lt;iframe src="http://www.rakuten.ne.jp/gold/brotures/spec/ritchey/sdl_biomax_wh.html" frameborder="0" id="spec-content" scrolling="no"&gt;&lt;/iframe&gt;</v>
      </c>
      <c r="CU1168" s="9" t="str">
        <f t="shared" si="942"/>
        <v/>
      </c>
      <c r="CV1168" s="9" t="str">
        <f t="shared" si="943"/>
        <v>&lt;div class="row-fluid"&gt;&lt;iframe src="http://www.rakuten.ne.jp/gold/brotures/items/ritchey/sdl_biomax_wh.html" frameborder="0" id="skin-product" scrolling="no"&gt;&lt;/iframe&gt;&lt;/div&gt;</v>
      </c>
      <c r="CW1168" s="11" t="str">
        <f t="shared" si="944"/>
        <v/>
      </c>
      <c r="CX1168" t="s">
        <v>6318</v>
      </c>
      <c r="CY1168" s="9" t="str">
        <f t="shared" si="945"/>
        <v>0</v>
      </c>
      <c r="CZ1168" s="11"/>
      <c r="DA1168" s="11"/>
      <c r="DB1168" s="11"/>
      <c r="DC1168" s="11"/>
      <c r="DD1168" s="9" t="str">
        <f t="shared" si="946"/>
        <v/>
      </c>
      <c r="DI1168" s="9" t="str">
        <f t="shared" si="947"/>
        <v/>
      </c>
      <c r="DT1168" s="9">
        <f>VLOOKUP(BG1168,ディレクトリID!A:B,2)</f>
        <v>563161</v>
      </c>
      <c r="DV1168" s="4" t="str">
        <f t="shared" si="948"/>
        <v>【サドル　RITCHEY】</v>
      </c>
      <c r="DW1168" s="4" t="str">
        <f t="shared" si="949"/>
        <v>【サドル　RITCHEY】</v>
      </c>
      <c r="DX1168" s="9">
        <f t="shared" si="950"/>
        <v>4</v>
      </c>
      <c r="DY1168" s="11"/>
      <c r="DZ1168" s="9" t="str">
        <f t="shared" si="959"/>
        <v>1</v>
      </c>
      <c r="EA1168" s="9" t="str">
        <f t="shared" si="959"/>
        <v>1</v>
      </c>
      <c r="EB1168" s="11"/>
      <c r="EC1168" s="11"/>
      <c r="ED1168" s="11"/>
      <c r="EE1168" s="9" t="str">
        <f t="shared" si="951"/>
        <v>0</v>
      </c>
      <c r="EO1168" s="5" t="s">
        <v>428</v>
      </c>
      <c r="EP1168" s="8" t="s">
        <v>429</v>
      </c>
      <c r="EQ1168" s="8" t="s">
        <v>429</v>
      </c>
      <c r="ER1168" s="8" t="s">
        <v>209</v>
      </c>
      <c r="ES1168" s="8" t="s">
        <v>430</v>
      </c>
      <c r="ET1168" s="9" t="str">
        <f t="shared" si="952"/>
        <v>2</v>
      </c>
      <c r="EU1168" s="11"/>
      <c r="EV1168" s="11"/>
      <c r="EW1168" s="11"/>
      <c r="EX1168" s="9" t="str">
        <f t="shared" si="960"/>
        <v>0</v>
      </c>
      <c r="EY1168" s="9" t="str">
        <f t="shared" si="960"/>
        <v>0</v>
      </c>
      <c r="EZ1168" s="11"/>
      <c r="FA1168" s="11"/>
      <c r="FB1168" s="9" t="str">
        <f t="shared" si="961"/>
        <v>0</v>
      </c>
      <c r="FC1168" s="9" t="str">
        <f t="shared" si="961"/>
        <v>0</v>
      </c>
      <c r="FD1168" s="9" t="str">
        <f t="shared" si="953"/>
        <v>1</v>
      </c>
      <c r="FE1168" s="9" t="str">
        <f t="shared" si="962"/>
        <v>1</v>
      </c>
      <c r="FF1168" s="9" t="str">
        <f t="shared" si="962"/>
        <v>1</v>
      </c>
      <c r="GJ1168" s="4" t="str">
        <f t="shared" si="956"/>
        <v>パーツ\サドル:ブランド\RITCHEY</v>
      </c>
      <c r="GK1168" s="4" t="str">
        <f t="shared" si="954"/>
        <v>u:u</v>
      </c>
      <c r="GL1168" s="11"/>
      <c r="GM1168" s="4" t="str">
        <f t="shared" si="963"/>
        <v>::</v>
      </c>
      <c r="GN1168" s="4" t="str">
        <f t="shared" si="963"/>
        <v>::</v>
      </c>
      <c r="GO1168" s="4" t="str">
        <f t="shared" si="963"/>
        <v>::</v>
      </c>
      <c r="GP1168" s="4" t="str">
        <f t="shared" si="955"/>
        <v>1</v>
      </c>
    </row>
    <row r="1169" spans="1:198" ht="28" customHeight="1">
      <c r="A1169" s="5" t="s">
        <v>6324</v>
      </c>
      <c r="B1169" s="5" t="s">
        <v>6326</v>
      </c>
      <c r="C1169" s="5" t="s">
        <v>6324</v>
      </c>
      <c r="D1169" s="9" t="str">
        <f t="shared" si="928"/>
        <v>u</v>
      </c>
      <c r="E1169" s="9" t="str">
        <f t="shared" si="929"/>
        <v xml:space="preserve"> / （RITCHEYWCSCarbonStreamサドルBLACK）</v>
      </c>
      <c r="F1169" s="9" t="str">
        <f t="shared" si="930"/>
        <v xml:space="preserve"> / （RITCHEYWCSCarbonStreamサドルBLACK）</v>
      </c>
      <c r="G1169" s="5">
        <v>18900</v>
      </c>
      <c r="H1169" s="9">
        <f t="shared" si="931"/>
        <v>18900</v>
      </c>
      <c r="I1169" s="9" t="str">
        <f t="shared" si="932"/>
        <v>0</v>
      </c>
      <c r="J1169" s="9" t="str">
        <f t="shared" si="933"/>
        <v>1</v>
      </c>
      <c r="P1169" s="9" t="str">
        <f t="shared" si="934"/>
        <v>RITCHEYWCSCarbonStreamサドルBLACK</v>
      </c>
      <c r="AI1169" s="9" t="str">
        <f t="shared" si="935"/>
        <v>http://image.rakuten.co.jp/brotures/cabinet/items/ritchey/sdl_c_stream_bk.jpg</v>
      </c>
      <c r="AS1169" s="9" t="str">
        <f t="shared" si="957"/>
        <v>1</v>
      </c>
      <c r="AT1169" s="9" t="str">
        <f t="shared" si="957"/>
        <v>1</v>
      </c>
      <c r="AU1169" s="9" t="str">
        <f t="shared" si="936"/>
        <v>0</v>
      </c>
      <c r="AV1169" s="9" t="str">
        <f t="shared" si="937"/>
        <v>1</v>
      </c>
      <c r="AW1169" s="9" t="str">
        <f t="shared" si="958"/>
        <v>0</v>
      </c>
      <c r="AX1169" s="9" t="str">
        <f t="shared" si="958"/>
        <v>0</v>
      </c>
      <c r="AY1169" s="11"/>
      <c r="AZ1169" s="11"/>
      <c r="BA1169" s="11"/>
      <c r="BB1169" s="9" t="str">
        <f t="shared" si="938"/>
        <v>-1</v>
      </c>
      <c r="BC1169" s="9" t="str">
        <f t="shared" si="939"/>
        <v>0</v>
      </c>
      <c r="BG1169" s="5" t="s">
        <v>316</v>
      </c>
      <c r="BH1169" s="5" t="s">
        <v>8513</v>
      </c>
      <c r="CS1169" s="9" t="str">
        <f t="shared" si="940"/>
        <v>0</v>
      </c>
      <c r="CT1169" s="9" t="str">
        <f t="shared" si="941"/>
        <v>&lt;iframe src="http://www.rakuten.ne.jp/gold/brotures/spec/ritchey/sdl_c_stream_bk.html" frameborder="0" id="spec-content" scrolling="no"&gt;&lt;/iframe&gt;</v>
      </c>
      <c r="CU1169" s="9" t="str">
        <f t="shared" si="942"/>
        <v/>
      </c>
      <c r="CV1169" s="9" t="str">
        <f t="shared" si="943"/>
        <v>&lt;div class="row-fluid"&gt;&lt;iframe src="http://www.rakuten.ne.jp/gold/brotures/items/ritchey/sdl_c_stream_bk.html" frameborder="0" id="skin-product" scrolling="no"&gt;&lt;/iframe&gt;&lt;/div&gt;</v>
      </c>
      <c r="CW1169" s="11" t="str">
        <f t="shared" si="944"/>
        <v/>
      </c>
      <c r="CX1169" t="s">
        <v>6324</v>
      </c>
      <c r="CY1169" s="9" t="str">
        <f t="shared" si="945"/>
        <v>0</v>
      </c>
      <c r="CZ1169" s="11"/>
      <c r="DA1169" s="11"/>
      <c r="DB1169" s="11"/>
      <c r="DC1169" s="11"/>
      <c r="DD1169" s="9" t="str">
        <f t="shared" si="946"/>
        <v/>
      </c>
      <c r="DI1169" s="9" t="str">
        <f t="shared" si="947"/>
        <v/>
      </c>
      <c r="DT1169" s="9">
        <f>VLOOKUP(BG1169,ディレクトリID!A:B,2)</f>
        <v>563161</v>
      </c>
      <c r="DV1169" s="4" t="str">
        <f t="shared" si="948"/>
        <v>【サドル　RITCHEY】</v>
      </c>
      <c r="DW1169" s="4" t="str">
        <f t="shared" si="949"/>
        <v>【サドル　RITCHEY】</v>
      </c>
      <c r="DX1169" s="9">
        <f t="shared" si="950"/>
        <v>4</v>
      </c>
      <c r="DY1169" s="11"/>
      <c r="DZ1169" s="9" t="str">
        <f t="shared" si="959"/>
        <v>1</v>
      </c>
      <c r="EA1169" s="9" t="str">
        <f t="shared" si="959"/>
        <v>1</v>
      </c>
      <c r="EB1169" s="11"/>
      <c r="EC1169" s="11"/>
      <c r="ED1169" s="11"/>
      <c r="EE1169" s="9" t="str">
        <f t="shared" si="951"/>
        <v>0</v>
      </c>
      <c r="EO1169" s="5" t="s">
        <v>428</v>
      </c>
      <c r="EP1169" s="8" t="s">
        <v>429</v>
      </c>
      <c r="EQ1169" s="8" t="s">
        <v>429</v>
      </c>
      <c r="ER1169" s="8" t="s">
        <v>209</v>
      </c>
      <c r="ES1169" s="8" t="s">
        <v>430</v>
      </c>
      <c r="ET1169" s="9" t="str">
        <f t="shared" si="952"/>
        <v>2</v>
      </c>
      <c r="EU1169" s="11"/>
      <c r="EV1169" s="11"/>
      <c r="EW1169" s="11"/>
      <c r="EX1169" s="9" t="str">
        <f t="shared" si="960"/>
        <v>0</v>
      </c>
      <c r="EY1169" s="9" t="str">
        <f t="shared" si="960"/>
        <v>0</v>
      </c>
      <c r="EZ1169" s="11"/>
      <c r="FA1169" s="11"/>
      <c r="FB1169" s="9" t="str">
        <f t="shared" si="961"/>
        <v>0</v>
      </c>
      <c r="FC1169" s="9" t="str">
        <f t="shared" si="961"/>
        <v>0</v>
      </c>
      <c r="FD1169" s="9" t="str">
        <f t="shared" si="953"/>
        <v>1</v>
      </c>
      <c r="FE1169" s="9" t="str">
        <f t="shared" si="962"/>
        <v>1</v>
      </c>
      <c r="FF1169" s="9" t="str">
        <f t="shared" si="962"/>
        <v>1</v>
      </c>
      <c r="GJ1169" s="4" t="str">
        <f t="shared" si="956"/>
        <v>パーツ\サドル:ブランド\RITCHEY</v>
      </c>
      <c r="GK1169" s="4" t="str">
        <f t="shared" si="954"/>
        <v>u:u</v>
      </c>
      <c r="GL1169" s="11"/>
      <c r="GM1169" s="4" t="str">
        <f t="shared" si="963"/>
        <v>::</v>
      </c>
      <c r="GN1169" s="4" t="str">
        <f t="shared" si="963"/>
        <v>::</v>
      </c>
      <c r="GO1169" s="4" t="str">
        <f t="shared" si="963"/>
        <v>::</v>
      </c>
      <c r="GP1169" s="4" t="str">
        <f t="shared" si="955"/>
        <v>1</v>
      </c>
    </row>
    <row r="1170" spans="1:198" ht="28" customHeight="1">
      <c r="A1170" s="5" t="s">
        <v>6330</v>
      </c>
      <c r="B1170" s="5" t="s">
        <v>6332</v>
      </c>
      <c r="C1170" s="5" t="s">
        <v>6330</v>
      </c>
      <c r="D1170" s="9" t="str">
        <f t="shared" si="928"/>
        <v>u</v>
      </c>
      <c r="E1170" s="9" t="str">
        <f t="shared" si="929"/>
        <v xml:space="preserve"> / （RITCHEYWCSCarbonStreamサドルWHITE）</v>
      </c>
      <c r="F1170" s="9" t="str">
        <f t="shared" si="930"/>
        <v xml:space="preserve"> / （RITCHEYWCSCarbonStreamサドルWHITE）</v>
      </c>
      <c r="G1170" s="5">
        <v>18900</v>
      </c>
      <c r="H1170" s="9">
        <f t="shared" si="931"/>
        <v>18900</v>
      </c>
      <c r="I1170" s="9" t="str">
        <f t="shared" si="932"/>
        <v>0</v>
      </c>
      <c r="J1170" s="9" t="str">
        <f t="shared" si="933"/>
        <v>1</v>
      </c>
      <c r="P1170" s="9" t="str">
        <f t="shared" si="934"/>
        <v>RITCHEYWCSCarbonStreamサドルWHITE</v>
      </c>
      <c r="AI1170" s="9" t="str">
        <f t="shared" si="935"/>
        <v>http://image.rakuten.co.jp/brotures/cabinet/items/ritchey/sdl_c_stream_wh.jpg</v>
      </c>
      <c r="AS1170" s="9" t="str">
        <f t="shared" si="957"/>
        <v>1</v>
      </c>
      <c r="AT1170" s="9" t="str">
        <f t="shared" si="957"/>
        <v>1</v>
      </c>
      <c r="AU1170" s="9" t="str">
        <f t="shared" si="936"/>
        <v>0</v>
      </c>
      <c r="AV1170" s="9" t="str">
        <f t="shared" si="937"/>
        <v>1</v>
      </c>
      <c r="AW1170" s="9" t="str">
        <f t="shared" si="958"/>
        <v>0</v>
      </c>
      <c r="AX1170" s="9" t="str">
        <f t="shared" si="958"/>
        <v>0</v>
      </c>
      <c r="AY1170" s="11"/>
      <c r="AZ1170" s="11"/>
      <c r="BA1170" s="11"/>
      <c r="BB1170" s="9" t="str">
        <f t="shared" si="938"/>
        <v>-1</v>
      </c>
      <c r="BC1170" s="9" t="str">
        <f t="shared" si="939"/>
        <v>0</v>
      </c>
      <c r="BG1170" s="5" t="s">
        <v>316</v>
      </c>
      <c r="BH1170" s="5" t="s">
        <v>8513</v>
      </c>
      <c r="CS1170" s="9" t="str">
        <f t="shared" si="940"/>
        <v>0</v>
      </c>
      <c r="CT1170" s="9" t="str">
        <f t="shared" si="941"/>
        <v>&lt;iframe src="http://www.rakuten.ne.jp/gold/brotures/spec/ritchey/sdl_c_stream_wh.html" frameborder="0" id="spec-content" scrolling="no"&gt;&lt;/iframe&gt;</v>
      </c>
      <c r="CU1170" s="9" t="str">
        <f t="shared" si="942"/>
        <v/>
      </c>
      <c r="CV1170" s="9" t="str">
        <f t="shared" si="943"/>
        <v>&lt;div class="row-fluid"&gt;&lt;iframe src="http://www.rakuten.ne.jp/gold/brotures/items/ritchey/sdl_c_stream_wh.html" frameborder="0" id="skin-product" scrolling="no"&gt;&lt;/iframe&gt;&lt;/div&gt;</v>
      </c>
      <c r="CW1170" s="11" t="str">
        <f t="shared" si="944"/>
        <v/>
      </c>
      <c r="CX1170" t="s">
        <v>6330</v>
      </c>
      <c r="CY1170" s="9" t="str">
        <f t="shared" si="945"/>
        <v>0</v>
      </c>
      <c r="CZ1170" s="11"/>
      <c r="DA1170" s="11"/>
      <c r="DB1170" s="11"/>
      <c r="DC1170" s="11"/>
      <c r="DD1170" s="9" t="str">
        <f t="shared" si="946"/>
        <v/>
      </c>
      <c r="DI1170" s="9" t="str">
        <f t="shared" si="947"/>
        <v/>
      </c>
      <c r="DT1170" s="9">
        <f>VLOOKUP(BG1170,ディレクトリID!A:B,2)</f>
        <v>563161</v>
      </c>
      <c r="DV1170" s="4" t="str">
        <f t="shared" si="948"/>
        <v>【サドル　RITCHEY】</v>
      </c>
      <c r="DW1170" s="4" t="str">
        <f t="shared" si="949"/>
        <v>【サドル　RITCHEY】</v>
      </c>
      <c r="DX1170" s="9">
        <f t="shared" si="950"/>
        <v>4</v>
      </c>
      <c r="DY1170" s="11"/>
      <c r="DZ1170" s="9" t="str">
        <f t="shared" si="959"/>
        <v>1</v>
      </c>
      <c r="EA1170" s="9" t="str">
        <f t="shared" si="959"/>
        <v>1</v>
      </c>
      <c r="EB1170" s="11"/>
      <c r="EC1170" s="11"/>
      <c r="ED1170" s="11"/>
      <c r="EE1170" s="9" t="str">
        <f t="shared" si="951"/>
        <v>0</v>
      </c>
      <c r="EO1170" s="5" t="s">
        <v>428</v>
      </c>
      <c r="EP1170" s="8" t="s">
        <v>429</v>
      </c>
      <c r="EQ1170" s="8" t="s">
        <v>429</v>
      </c>
      <c r="ER1170" s="8" t="s">
        <v>209</v>
      </c>
      <c r="ES1170" s="8" t="s">
        <v>430</v>
      </c>
      <c r="ET1170" s="9" t="str">
        <f t="shared" si="952"/>
        <v>2</v>
      </c>
      <c r="EU1170" s="11"/>
      <c r="EV1170" s="11"/>
      <c r="EW1170" s="11"/>
      <c r="EX1170" s="9" t="str">
        <f t="shared" si="960"/>
        <v>0</v>
      </c>
      <c r="EY1170" s="9" t="str">
        <f t="shared" si="960"/>
        <v>0</v>
      </c>
      <c r="EZ1170" s="11"/>
      <c r="FA1170" s="11"/>
      <c r="FB1170" s="9" t="str">
        <f t="shared" si="961"/>
        <v>0</v>
      </c>
      <c r="FC1170" s="9" t="str">
        <f t="shared" si="961"/>
        <v>0</v>
      </c>
      <c r="FD1170" s="9" t="str">
        <f t="shared" si="953"/>
        <v>1</v>
      </c>
      <c r="FE1170" s="9" t="str">
        <f t="shared" si="962"/>
        <v>1</v>
      </c>
      <c r="FF1170" s="9" t="str">
        <f t="shared" si="962"/>
        <v>1</v>
      </c>
      <c r="GJ1170" s="4" t="str">
        <f t="shared" si="956"/>
        <v>パーツ\サドル:ブランド\RITCHEY</v>
      </c>
      <c r="GK1170" s="4" t="str">
        <f t="shared" si="954"/>
        <v>u:u</v>
      </c>
      <c r="GL1170" s="11"/>
      <c r="GM1170" s="4" t="str">
        <f t="shared" si="963"/>
        <v>::</v>
      </c>
      <c r="GN1170" s="4" t="str">
        <f t="shared" si="963"/>
        <v>::</v>
      </c>
      <c r="GO1170" s="4" t="str">
        <f t="shared" si="963"/>
        <v>::</v>
      </c>
      <c r="GP1170" s="4" t="str">
        <f t="shared" si="955"/>
        <v>1</v>
      </c>
    </row>
    <row r="1171" spans="1:198" ht="28" customHeight="1">
      <c r="A1171" s="5" t="s">
        <v>6336</v>
      </c>
      <c r="B1171" s="5" t="s">
        <v>6338</v>
      </c>
      <c r="C1171" s="5" t="s">
        <v>6336</v>
      </c>
      <c r="D1171" s="9" t="str">
        <f t="shared" si="928"/>
        <v>u</v>
      </c>
      <c r="E1171" s="9" t="str">
        <f t="shared" si="929"/>
        <v xml:space="preserve"> / （grungeキャットフィットサドル）</v>
      </c>
      <c r="F1171" s="9" t="str">
        <f t="shared" si="930"/>
        <v xml:space="preserve"> / （grungeキャットフィットサドル）</v>
      </c>
      <c r="G1171" s="5">
        <v>3465</v>
      </c>
      <c r="H1171" s="9">
        <f t="shared" si="931"/>
        <v>3465</v>
      </c>
      <c r="I1171" s="9" t="str">
        <f t="shared" si="932"/>
        <v>0</v>
      </c>
      <c r="J1171" s="9" t="str">
        <f t="shared" si="933"/>
        <v>1</v>
      </c>
      <c r="P1171" s="9" t="str">
        <f t="shared" si="934"/>
        <v>grungeキャットフィットサドル</v>
      </c>
      <c r="AI1171" s="9" t="str">
        <f t="shared" si="935"/>
        <v>http://image.rakuten.co.jp/brotures/cabinet/items/grunge/sdl_cat_fit.jpg</v>
      </c>
      <c r="AS1171" s="9" t="str">
        <f t="shared" si="957"/>
        <v>1</v>
      </c>
      <c r="AT1171" s="9" t="str">
        <f t="shared" si="957"/>
        <v>1</v>
      </c>
      <c r="AU1171" s="9" t="str">
        <f t="shared" si="936"/>
        <v>0</v>
      </c>
      <c r="AV1171" s="9" t="str">
        <f t="shared" si="937"/>
        <v>1</v>
      </c>
      <c r="AW1171" s="9" t="str">
        <f t="shared" si="958"/>
        <v>0</v>
      </c>
      <c r="AX1171" s="9" t="str">
        <f t="shared" si="958"/>
        <v>0</v>
      </c>
      <c r="AY1171" s="11"/>
      <c r="AZ1171" s="11"/>
      <c r="BA1171" s="11"/>
      <c r="BB1171" s="9" t="str">
        <f t="shared" si="938"/>
        <v>-1</v>
      </c>
      <c r="BC1171" s="9" t="str">
        <f t="shared" si="939"/>
        <v>0</v>
      </c>
      <c r="BG1171" s="5" t="s">
        <v>316</v>
      </c>
      <c r="BH1171" s="5" t="s">
        <v>438</v>
      </c>
      <c r="CS1171" s="9" t="str">
        <f t="shared" si="940"/>
        <v>0</v>
      </c>
      <c r="CT1171" s="9" t="str">
        <f t="shared" si="941"/>
        <v>&lt;iframe src="http://www.rakuten.ne.jp/gold/brotures/spec/grunge/sdl_cat_fit.html" frameborder="0" id="spec-content" scrolling="no"&gt;&lt;/iframe&gt;</v>
      </c>
      <c r="CU1171" s="9" t="str">
        <f t="shared" si="942"/>
        <v/>
      </c>
      <c r="CV1171" s="9" t="str">
        <f t="shared" si="943"/>
        <v>&lt;div class="row-fluid"&gt;&lt;iframe src="http://www.rakuten.ne.jp/gold/brotures/items/grunge/sdl_cat_fit.html" frameborder="0" id="skin-product" scrolling="no"&gt;&lt;/iframe&gt;&lt;/div&gt;</v>
      </c>
      <c r="CW1171" s="11" t="str">
        <f t="shared" si="944"/>
        <v/>
      </c>
      <c r="CX1171" t="s">
        <v>6336</v>
      </c>
      <c r="CY1171" s="9" t="str">
        <f t="shared" si="945"/>
        <v>0</v>
      </c>
      <c r="CZ1171" s="11"/>
      <c r="DA1171" s="11"/>
      <c r="DB1171" s="11"/>
      <c r="DC1171" s="11"/>
      <c r="DD1171" s="9" t="str">
        <f t="shared" si="946"/>
        <v/>
      </c>
      <c r="DI1171" s="9" t="str">
        <f t="shared" si="947"/>
        <v/>
      </c>
      <c r="DT1171" s="9">
        <f>VLOOKUP(BG1171,ディレクトリID!A:B,2)</f>
        <v>563161</v>
      </c>
      <c r="DV1171" s="4" t="str">
        <f t="shared" si="948"/>
        <v>【サドル　grunge】</v>
      </c>
      <c r="DW1171" s="4" t="str">
        <f t="shared" si="949"/>
        <v>【サドル　grunge】</v>
      </c>
      <c r="DX1171" s="9">
        <f t="shared" si="950"/>
        <v>4</v>
      </c>
      <c r="DY1171" s="11"/>
      <c r="DZ1171" s="9" t="str">
        <f t="shared" si="959"/>
        <v>1</v>
      </c>
      <c r="EA1171" s="9" t="str">
        <f t="shared" si="959"/>
        <v>1</v>
      </c>
      <c r="EB1171" s="11"/>
      <c r="EC1171" s="11"/>
      <c r="ED1171" s="11"/>
      <c r="EE1171" s="9" t="str">
        <f t="shared" si="951"/>
        <v>0</v>
      </c>
      <c r="EO1171" s="5" t="s">
        <v>428</v>
      </c>
      <c r="EP1171" s="8" t="s">
        <v>429</v>
      </c>
      <c r="EQ1171" s="8" t="s">
        <v>429</v>
      </c>
      <c r="ER1171" s="8" t="s">
        <v>209</v>
      </c>
      <c r="ES1171" s="8" t="s">
        <v>430</v>
      </c>
      <c r="ET1171" s="9" t="str">
        <f t="shared" si="952"/>
        <v>2</v>
      </c>
      <c r="EU1171" s="11"/>
      <c r="EV1171" s="11"/>
      <c r="EW1171" s="11"/>
      <c r="EX1171" s="9" t="str">
        <f t="shared" si="960"/>
        <v>0</v>
      </c>
      <c r="EY1171" s="9" t="str">
        <f t="shared" si="960"/>
        <v>0</v>
      </c>
      <c r="EZ1171" s="11"/>
      <c r="FA1171" s="11"/>
      <c r="FB1171" s="9" t="str">
        <f t="shared" si="961"/>
        <v>0</v>
      </c>
      <c r="FC1171" s="9" t="str">
        <f t="shared" si="961"/>
        <v>0</v>
      </c>
      <c r="FD1171" s="9" t="str">
        <f t="shared" si="953"/>
        <v>1</v>
      </c>
      <c r="FE1171" s="9" t="str">
        <f t="shared" si="962"/>
        <v>1</v>
      </c>
      <c r="FF1171" s="9" t="str">
        <f t="shared" si="962"/>
        <v>1</v>
      </c>
      <c r="GJ1171" s="4" t="str">
        <f t="shared" si="956"/>
        <v>パーツ\サドル:ブランド\grunge</v>
      </c>
      <c r="GK1171" s="4" t="str">
        <f t="shared" si="954"/>
        <v>u:u</v>
      </c>
      <c r="GL1171" s="11"/>
      <c r="GM1171" s="4" t="str">
        <f t="shared" si="963"/>
        <v>::</v>
      </c>
      <c r="GN1171" s="4" t="str">
        <f t="shared" si="963"/>
        <v>::</v>
      </c>
      <c r="GO1171" s="4" t="str">
        <f t="shared" si="963"/>
        <v>::</v>
      </c>
      <c r="GP1171" s="4" t="str">
        <f t="shared" si="955"/>
        <v>1</v>
      </c>
    </row>
    <row r="1172" spans="1:198" ht="28" customHeight="1">
      <c r="A1172" s="5" t="s">
        <v>6342</v>
      </c>
      <c r="B1172" s="5" t="s">
        <v>6344</v>
      </c>
      <c r="C1172" s="5" t="s">
        <v>6342</v>
      </c>
      <c r="D1172" s="9" t="str">
        <f t="shared" si="928"/>
        <v>u</v>
      </c>
      <c r="E1172" s="9" t="str">
        <f t="shared" si="929"/>
        <v xml:space="preserve"> / （grungeシンチサドル）</v>
      </c>
      <c r="F1172" s="9" t="str">
        <f t="shared" si="930"/>
        <v xml:space="preserve"> / （grungeシンチサドル）</v>
      </c>
      <c r="G1172" s="5">
        <v>5460</v>
      </c>
      <c r="H1172" s="9">
        <f t="shared" si="931"/>
        <v>5460</v>
      </c>
      <c r="I1172" s="9" t="str">
        <f t="shared" si="932"/>
        <v>0</v>
      </c>
      <c r="J1172" s="9" t="str">
        <f t="shared" si="933"/>
        <v>1</v>
      </c>
      <c r="P1172" s="9" t="str">
        <f t="shared" si="934"/>
        <v>grungeシンチサドル</v>
      </c>
      <c r="AI1172" s="9" t="str">
        <f t="shared" si="935"/>
        <v>http://image.rakuten.co.jp/brotures/cabinet/items/grunge/sdl_cinch_1.jpg</v>
      </c>
      <c r="AS1172" s="9" t="str">
        <f t="shared" si="957"/>
        <v>1</v>
      </c>
      <c r="AT1172" s="9" t="str">
        <f t="shared" si="957"/>
        <v>1</v>
      </c>
      <c r="AU1172" s="9" t="str">
        <f t="shared" si="936"/>
        <v>0</v>
      </c>
      <c r="AV1172" s="9" t="str">
        <f t="shared" si="937"/>
        <v>1</v>
      </c>
      <c r="AW1172" s="9" t="str">
        <f t="shared" si="958"/>
        <v>0</v>
      </c>
      <c r="AX1172" s="9" t="str">
        <f t="shared" si="958"/>
        <v>0</v>
      </c>
      <c r="AY1172" s="11"/>
      <c r="AZ1172" s="11"/>
      <c r="BA1172" s="11"/>
      <c r="BB1172" s="9" t="str">
        <f t="shared" si="938"/>
        <v>-1</v>
      </c>
      <c r="BC1172" s="9" t="str">
        <f t="shared" si="939"/>
        <v>0</v>
      </c>
      <c r="BG1172" s="5" t="s">
        <v>316</v>
      </c>
      <c r="BH1172" s="5" t="s">
        <v>438</v>
      </c>
      <c r="CS1172" s="9" t="str">
        <f t="shared" si="940"/>
        <v>0</v>
      </c>
      <c r="CT1172" s="9" t="str">
        <f t="shared" si="941"/>
        <v>&lt;iframe src="http://www.rakuten.ne.jp/gold/brotures/spec/grunge/sdl_cinch_1.html" frameborder="0" id="spec-content" scrolling="no"&gt;&lt;/iframe&gt;</v>
      </c>
      <c r="CU1172" s="9" t="str">
        <f t="shared" si="942"/>
        <v/>
      </c>
      <c r="CV1172" s="9" t="str">
        <f t="shared" si="943"/>
        <v>&lt;div class="row-fluid"&gt;&lt;iframe src="http://www.rakuten.ne.jp/gold/brotures/items/grunge/sdl_cinch_1.html" frameborder="0" id="skin-product" scrolling="no"&gt;&lt;/iframe&gt;&lt;/div&gt;</v>
      </c>
      <c r="CW1172" s="11" t="str">
        <f t="shared" si="944"/>
        <v/>
      </c>
      <c r="CX1172" t="s">
        <v>6342</v>
      </c>
      <c r="CY1172" s="9" t="str">
        <f t="shared" si="945"/>
        <v>0</v>
      </c>
      <c r="CZ1172" s="11"/>
      <c r="DA1172" s="11"/>
      <c r="DB1172" s="11"/>
      <c r="DC1172" s="11"/>
      <c r="DD1172" s="9" t="str">
        <f t="shared" si="946"/>
        <v/>
      </c>
      <c r="DI1172" s="9" t="str">
        <f t="shared" si="947"/>
        <v/>
      </c>
      <c r="DT1172" s="9">
        <f>VLOOKUP(BG1172,ディレクトリID!A:B,2)</f>
        <v>563161</v>
      </c>
      <c r="DV1172" s="4" t="str">
        <f t="shared" si="948"/>
        <v>【サドル　grunge】</v>
      </c>
      <c r="DW1172" s="4" t="str">
        <f t="shared" si="949"/>
        <v>【サドル　grunge】</v>
      </c>
      <c r="DX1172" s="9">
        <f t="shared" si="950"/>
        <v>4</v>
      </c>
      <c r="DY1172" s="11"/>
      <c r="DZ1172" s="9" t="str">
        <f t="shared" si="959"/>
        <v>1</v>
      </c>
      <c r="EA1172" s="9" t="str">
        <f t="shared" si="959"/>
        <v>1</v>
      </c>
      <c r="EB1172" s="11"/>
      <c r="EC1172" s="11"/>
      <c r="ED1172" s="11"/>
      <c r="EE1172" s="9" t="str">
        <f t="shared" si="951"/>
        <v>0</v>
      </c>
      <c r="EO1172" s="5" t="s">
        <v>428</v>
      </c>
      <c r="EP1172" s="8" t="s">
        <v>429</v>
      </c>
      <c r="EQ1172" s="8" t="s">
        <v>429</v>
      </c>
      <c r="ER1172" s="8" t="s">
        <v>209</v>
      </c>
      <c r="ES1172" s="8" t="s">
        <v>430</v>
      </c>
      <c r="ET1172" s="9" t="str">
        <f t="shared" si="952"/>
        <v>2</v>
      </c>
      <c r="EU1172" s="11"/>
      <c r="EV1172" s="11"/>
      <c r="EW1172" s="11"/>
      <c r="EX1172" s="9" t="str">
        <f t="shared" si="960"/>
        <v>0</v>
      </c>
      <c r="EY1172" s="9" t="str">
        <f t="shared" si="960"/>
        <v>0</v>
      </c>
      <c r="EZ1172" s="11"/>
      <c r="FA1172" s="11"/>
      <c r="FB1172" s="9" t="str">
        <f t="shared" si="961"/>
        <v>0</v>
      </c>
      <c r="FC1172" s="9" t="str">
        <f t="shared" si="961"/>
        <v>0</v>
      </c>
      <c r="FD1172" s="9" t="str">
        <f t="shared" si="953"/>
        <v>1</v>
      </c>
      <c r="FE1172" s="9" t="str">
        <f t="shared" si="962"/>
        <v>1</v>
      </c>
      <c r="FF1172" s="9" t="str">
        <f t="shared" si="962"/>
        <v>1</v>
      </c>
      <c r="GJ1172" s="4" t="str">
        <f t="shared" si="956"/>
        <v>パーツ\サドル:ブランド\grunge</v>
      </c>
      <c r="GK1172" s="4" t="str">
        <f t="shared" si="954"/>
        <v>u:u</v>
      </c>
      <c r="GL1172" s="11"/>
      <c r="GM1172" s="4" t="str">
        <f t="shared" si="963"/>
        <v>::</v>
      </c>
      <c r="GN1172" s="4" t="str">
        <f t="shared" si="963"/>
        <v>::</v>
      </c>
      <c r="GO1172" s="4" t="str">
        <f t="shared" si="963"/>
        <v>::</v>
      </c>
      <c r="GP1172" s="4" t="str">
        <f t="shared" si="955"/>
        <v>1</v>
      </c>
    </row>
    <row r="1173" spans="1:198" ht="28" customHeight="1">
      <c r="A1173" s="5" t="s">
        <v>6348</v>
      </c>
      <c r="B1173" s="5" t="s">
        <v>6350</v>
      </c>
      <c r="C1173" s="5" t="s">
        <v>6348</v>
      </c>
      <c r="D1173" s="9" t="str">
        <f t="shared" si="928"/>
        <v>u</v>
      </c>
      <c r="E1173" s="9" t="str">
        <f t="shared" si="929"/>
        <v xml:space="preserve"> / （RITCHEYCOMPStreamサドルBLACK）</v>
      </c>
      <c r="F1173" s="9" t="str">
        <f t="shared" si="930"/>
        <v xml:space="preserve"> / （RITCHEYCOMPStreamサドルBLACK）</v>
      </c>
      <c r="G1173" s="5">
        <v>4200</v>
      </c>
      <c r="H1173" s="9">
        <f t="shared" si="931"/>
        <v>4200</v>
      </c>
      <c r="I1173" s="9" t="str">
        <f t="shared" si="932"/>
        <v>0</v>
      </c>
      <c r="J1173" s="9" t="str">
        <f t="shared" si="933"/>
        <v>1</v>
      </c>
      <c r="P1173" s="9" t="str">
        <f t="shared" si="934"/>
        <v>RITCHEYCOMPStreamサドルBLACK</v>
      </c>
      <c r="AI1173" s="9" t="str">
        <f t="shared" si="935"/>
        <v>http://image.rakuten.co.jp/brotures/cabinet/items/ritchey/sdl_cmp_stream_bk.jpg</v>
      </c>
      <c r="AS1173" s="9" t="str">
        <f t="shared" si="957"/>
        <v>1</v>
      </c>
      <c r="AT1173" s="9" t="str">
        <f t="shared" si="957"/>
        <v>1</v>
      </c>
      <c r="AU1173" s="9" t="str">
        <f t="shared" si="936"/>
        <v>0</v>
      </c>
      <c r="AV1173" s="9" t="str">
        <f t="shared" si="937"/>
        <v>1</v>
      </c>
      <c r="AW1173" s="9" t="str">
        <f t="shared" si="958"/>
        <v>0</v>
      </c>
      <c r="AX1173" s="9" t="str">
        <f t="shared" si="958"/>
        <v>0</v>
      </c>
      <c r="AY1173" s="11"/>
      <c r="AZ1173" s="11"/>
      <c r="BA1173" s="11"/>
      <c r="BB1173" s="9" t="str">
        <f t="shared" si="938"/>
        <v>-1</v>
      </c>
      <c r="BC1173" s="9" t="str">
        <f t="shared" si="939"/>
        <v>0</v>
      </c>
      <c r="BG1173" s="5" t="s">
        <v>316</v>
      </c>
      <c r="BH1173" s="5" t="s">
        <v>8513</v>
      </c>
      <c r="CS1173" s="9" t="str">
        <f t="shared" si="940"/>
        <v>0</v>
      </c>
      <c r="CT1173" s="9" t="str">
        <f t="shared" si="941"/>
        <v>&lt;iframe src="http://www.rakuten.ne.jp/gold/brotures/spec/ritchey/sdl_cmp_stream_bk.html" frameborder="0" id="spec-content" scrolling="no"&gt;&lt;/iframe&gt;</v>
      </c>
      <c r="CU1173" s="9" t="str">
        <f t="shared" si="942"/>
        <v/>
      </c>
      <c r="CV1173" s="9" t="str">
        <f t="shared" si="943"/>
        <v>&lt;div class="row-fluid"&gt;&lt;iframe src="http://www.rakuten.ne.jp/gold/brotures/items/ritchey/sdl_cmp_stream_bk.html" frameborder="0" id="skin-product" scrolling="no"&gt;&lt;/iframe&gt;&lt;/div&gt;</v>
      </c>
      <c r="CW1173" s="11" t="str">
        <f t="shared" si="944"/>
        <v/>
      </c>
      <c r="CX1173" t="s">
        <v>6348</v>
      </c>
      <c r="CY1173" s="9" t="str">
        <f t="shared" si="945"/>
        <v>0</v>
      </c>
      <c r="CZ1173" s="11"/>
      <c r="DA1173" s="11"/>
      <c r="DB1173" s="11"/>
      <c r="DC1173" s="11"/>
      <c r="DD1173" s="9" t="str">
        <f t="shared" si="946"/>
        <v/>
      </c>
      <c r="DI1173" s="9" t="str">
        <f t="shared" si="947"/>
        <v/>
      </c>
      <c r="DT1173" s="9">
        <f>VLOOKUP(BG1173,ディレクトリID!A:B,2)</f>
        <v>563161</v>
      </c>
      <c r="DV1173" s="4" t="str">
        <f t="shared" si="948"/>
        <v>【サドル　RITCHEY】</v>
      </c>
      <c r="DW1173" s="4" t="str">
        <f t="shared" si="949"/>
        <v>【サドル　RITCHEY】</v>
      </c>
      <c r="DX1173" s="9">
        <f t="shared" si="950"/>
        <v>4</v>
      </c>
      <c r="DY1173" s="11"/>
      <c r="DZ1173" s="9" t="str">
        <f t="shared" si="959"/>
        <v>1</v>
      </c>
      <c r="EA1173" s="9" t="str">
        <f t="shared" si="959"/>
        <v>1</v>
      </c>
      <c r="EB1173" s="11"/>
      <c r="EC1173" s="11"/>
      <c r="ED1173" s="11"/>
      <c r="EE1173" s="9" t="str">
        <f t="shared" si="951"/>
        <v>0</v>
      </c>
      <c r="EO1173" s="5" t="s">
        <v>428</v>
      </c>
      <c r="EP1173" s="8" t="s">
        <v>429</v>
      </c>
      <c r="EQ1173" s="8" t="s">
        <v>429</v>
      </c>
      <c r="ER1173" s="8" t="s">
        <v>209</v>
      </c>
      <c r="ES1173" s="8" t="s">
        <v>430</v>
      </c>
      <c r="ET1173" s="9" t="str">
        <f t="shared" si="952"/>
        <v>2</v>
      </c>
      <c r="EU1173" s="11"/>
      <c r="EV1173" s="11"/>
      <c r="EW1173" s="11"/>
      <c r="EX1173" s="9" t="str">
        <f t="shared" si="960"/>
        <v>0</v>
      </c>
      <c r="EY1173" s="9" t="str">
        <f t="shared" si="960"/>
        <v>0</v>
      </c>
      <c r="EZ1173" s="11"/>
      <c r="FA1173" s="11"/>
      <c r="FB1173" s="9" t="str">
        <f t="shared" si="961"/>
        <v>0</v>
      </c>
      <c r="FC1173" s="9" t="str">
        <f t="shared" si="961"/>
        <v>0</v>
      </c>
      <c r="FD1173" s="9" t="str">
        <f t="shared" si="953"/>
        <v>1</v>
      </c>
      <c r="FE1173" s="9" t="str">
        <f t="shared" si="962"/>
        <v>1</v>
      </c>
      <c r="FF1173" s="9" t="str">
        <f t="shared" si="962"/>
        <v>1</v>
      </c>
      <c r="GJ1173" s="4" t="str">
        <f t="shared" si="956"/>
        <v>パーツ\サドル:ブランド\RITCHEY</v>
      </c>
      <c r="GK1173" s="4" t="str">
        <f t="shared" si="954"/>
        <v>u:u</v>
      </c>
      <c r="GL1173" s="11"/>
      <c r="GM1173" s="4" t="str">
        <f t="shared" si="963"/>
        <v>::</v>
      </c>
      <c r="GN1173" s="4" t="str">
        <f t="shared" si="963"/>
        <v>::</v>
      </c>
      <c r="GO1173" s="4" t="str">
        <f t="shared" si="963"/>
        <v>::</v>
      </c>
      <c r="GP1173" s="4" t="str">
        <f t="shared" si="955"/>
        <v>1</v>
      </c>
    </row>
    <row r="1174" spans="1:198" ht="28" customHeight="1">
      <c r="A1174" s="5" t="s">
        <v>6354</v>
      </c>
      <c r="B1174" s="5" t="s">
        <v>6356</v>
      </c>
      <c r="C1174" s="5" t="s">
        <v>6354</v>
      </c>
      <c r="D1174" s="9" t="str">
        <f t="shared" si="928"/>
        <v>u</v>
      </c>
      <c r="E1174" s="9" t="str">
        <f t="shared" si="929"/>
        <v xml:space="preserve"> / （RITCHEYCOMPStreamサドルWHITE）</v>
      </c>
      <c r="F1174" s="9" t="str">
        <f t="shared" si="930"/>
        <v xml:space="preserve"> / （RITCHEYCOMPStreamサドルWHITE）</v>
      </c>
      <c r="G1174" s="5">
        <v>4200</v>
      </c>
      <c r="H1174" s="9">
        <f t="shared" si="931"/>
        <v>4200</v>
      </c>
      <c r="I1174" s="9" t="str">
        <f t="shared" si="932"/>
        <v>0</v>
      </c>
      <c r="J1174" s="9" t="str">
        <f t="shared" si="933"/>
        <v>1</v>
      </c>
      <c r="P1174" s="9" t="str">
        <f t="shared" si="934"/>
        <v>RITCHEYCOMPStreamサドルWHITE</v>
      </c>
      <c r="AI1174" s="9" t="str">
        <f t="shared" si="935"/>
        <v>http://image.rakuten.co.jp/brotures/cabinet/items/ritchey/sdl_cmp_stream_wh.jpg</v>
      </c>
      <c r="AS1174" s="9" t="str">
        <f t="shared" si="957"/>
        <v>1</v>
      </c>
      <c r="AT1174" s="9" t="str">
        <f t="shared" si="957"/>
        <v>1</v>
      </c>
      <c r="AU1174" s="9" t="str">
        <f t="shared" si="936"/>
        <v>0</v>
      </c>
      <c r="AV1174" s="9" t="str">
        <f t="shared" si="937"/>
        <v>1</v>
      </c>
      <c r="AW1174" s="9" t="str">
        <f t="shared" si="958"/>
        <v>0</v>
      </c>
      <c r="AX1174" s="9" t="str">
        <f t="shared" si="958"/>
        <v>0</v>
      </c>
      <c r="AY1174" s="11"/>
      <c r="AZ1174" s="11"/>
      <c r="BA1174" s="11"/>
      <c r="BB1174" s="9" t="str">
        <f t="shared" si="938"/>
        <v>-1</v>
      </c>
      <c r="BC1174" s="9" t="str">
        <f t="shared" si="939"/>
        <v>0</v>
      </c>
      <c r="BG1174" s="5" t="s">
        <v>316</v>
      </c>
      <c r="BH1174" s="5" t="s">
        <v>8513</v>
      </c>
      <c r="CS1174" s="9" t="str">
        <f t="shared" si="940"/>
        <v>0</v>
      </c>
      <c r="CT1174" s="9" t="str">
        <f t="shared" si="941"/>
        <v>&lt;iframe src="http://www.rakuten.ne.jp/gold/brotures/spec/ritchey/sdl_cmp_stream_wh.html" frameborder="0" id="spec-content" scrolling="no"&gt;&lt;/iframe&gt;</v>
      </c>
      <c r="CU1174" s="9" t="str">
        <f t="shared" si="942"/>
        <v/>
      </c>
      <c r="CV1174" s="9" t="str">
        <f t="shared" si="943"/>
        <v>&lt;div class="row-fluid"&gt;&lt;iframe src="http://www.rakuten.ne.jp/gold/brotures/items/ritchey/sdl_cmp_stream_wh.html" frameborder="0" id="skin-product" scrolling="no"&gt;&lt;/iframe&gt;&lt;/div&gt;</v>
      </c>
      <c r="CW1174" s="11" t="str">
        <f t="shared" si="944"/>
        <v/>
      </c>
      <c r="CX1174" t="s">
        <v>6354</v>
      </c>
      <c r="CY1174" s="9" t="str">
        <f t="shared" si="945"/>
        <v>0</v>
      </c>
      <c r="CZ1174" s="11"/>
      <c r="DA1174" s="11"/>
      <c r="DB1174" s="11"/>
      <c r="DC1174" s="11"/>
      <c r="DD1174" s="9" t="str">
        <f t="shared" si="946"/>
        <v/>
      </c>
      <c r="DI1174" s="9" t="str">
        <f t="shared" si="947"/>
        <v/>
      </c>
      <c r="DT1174" s="9">
        <f>VLOOKUP(BG1174,ディレクトリID!A:B,2)</f>
        <v>563161</v>
      </c>
      <c r="DV1174" s="4" t="str">
        <f t="shared" si="948"/>
        <v>【サドル　RITCHEY】</v>
      </c>
      <c r="DW1174" s="4" t="str">
        <f t="shared" si="949"/>
        <v>【サドル　RITCHEY】</v>
      </c>
      <c r="DX1174" s="9">
        <f t="shared" si="950"/>
        <v>4</v>
      </c>
      <c r="DY1174" s="11"/>
      <c r="DZ1174" s="9" t="str">
        <f t="shared" si="959"/>
        <v>1</v>
      </c>
      <c r="EA1174" s="9" t="str">
        <f t="shared" si="959"/>
        <v>1</v>
      </c>
      <c r="EB1174" s="11"/>
      <c r="EC1174" s="11"/>
      <c r="ED1174" s="11"/>
      <c r="EE1174" s="9" t="str">
        <f t="shared" si="951"/>
        <v>0</v>
      </c>
      <c r="EO1174" s="5" t="s">
        <v>428</v>
      </c>
      <c r="EP1174" s="8" t="s">
        <v>429</v>
      </c>
      <c r="EQ1174" s="8" t="s">
        <v>429</v>
      </c>
      <c r="ER1174" s="8" t="s">
        <v>209</v>
      </c>
      <c r="ES1174" s="8" t="s">
        <v>430</v>
      </c>
      <c r="ET1174" s="9" t="str">
        <f t="shared" si="952"/>
        <v>2</v>
      </c>
      <c r="EU1174" s="11"/>
      <c r="EV1174" s="11"/>
      <c r="EW1174" s="11"/>
      <c r="EX1174" s="9" t="str">
        <f t="shared" si="960"/>
        <v>0</v>
      </c>
      <c r="EY1174" s="9" t="str">
        <f t="shared" si="960"/>
        <v>0</v>
      </c>
      <c r="EZ1174" s="11"/>
      <c r="FA1174" s="11"/>
      <c r="FB1174" s="9" t="str">
        <f t="shared" si="961"/>
        <v>0</v>
      </c>
      <c r="FC1174" s="9" t="str">
        <f t="shared" si="961"/>
        <v>0</v>
      </c>
      <c r="FD1174" s="9" t="str">
        <f t="shared" si="953"/>
        <v>1</v>
      </c>
      <c r="FE1174" s="9" t="str">
        <f t="shared" si="962"/>
        <v>1</v>
      </c>
      <c r="FF1174" s="9" t="str">
        <f t="shared" si="962"/>
        <v>1</v>
      </c>
      <c r="GJ1174" s="4" t="str">
        <f t="shared" si="956"/>
        <v>パーツ\サドル:ブランド\RITCHEY</v>
      </c>
      <c r="GK1174" s="4" t="str">
        <f t="shared" si="954"/>
        <v>u:u</v>
      </c>
      <c r="GL1174" s="11"/>
      <c r="GM1174" s="4" t="str">
        <f t="shared" si="963"/>
        <v>::</v>
      </c>
      <c r="GN1174" s="4" t="str">
        <f t="shared" si="963"/>
        <v>::</v>
      </c>
      <c r="GO1174" s="4" t="str">
        <f t="shared" si="963"/>
        <v>::</v>
      </c>
      <c r="GP1174" s="4" t="str">
        <f t="shared" si="955"/>
        <v>1</v>
      </c>
    </row>
    <row r="1175" spans="1:198" ht="28" customHeight="1">
      <c r="A1175" s="5" t="s">
        <v>6360</v>
      </c>
      <c r="B1175" s="5" t="s">
        <v>6362</v>
      </c>
      <c r="C1175" s="5" t="s">
        <v>6360</v>
      </c>
      <c r="D1175" s="9" t="str">
        <f t="shared" si="928"/>
        <v>u</v>
      </c>
      <c r="E1175" s="9" t="str">
        <f t="shared" si="929"/>
        <v xml:space="preserve"> / （RITCHEYWCSContrailサドル）</v>
      </c>
      <c r="F1175" s="9" t="str">
        <f t="shared" si="930"/>
        <v xml:space="preserve"> / （RITCHEYWCSContrailサドル）</v>
      </c>
      <c r="G1175" s="5">
        <v>12600</v>
      </c>
      <c r="H1175" s="9">
        <f t="shared" si="931"/>
        <v>12600</v>
      </c>
      <c r="I1175" s="9" t="str">
        <f t="shared" si="932"/>
        <v>0</v>
      </c>
      <c r="J1175" s="9" t="str">
        <f t="shared" si="933"/>
        <v>1</v>
      </c>
      <c r="P1175" s="9" t="str">
        <f t="shared" si="934"/>
        <v>RITCHEYWCSContrailサドル</v>
      </c>
      <c r="AI1175" s="9" t="str">
        <f t="shared" si="935"/>
        <v>http://image.rakuten.co.jp/brotures/cabinet/items/ritchey/sdl_contrail_wh.jpg</v>
      </c>
      <c r="AS1175" s="9" t="str">
        <f t="shared" si="957"/>
        <v>1</v>
      </c>
      <c r="AT1175" s="9" t="str">
        <f t="shared" si="957"/>
        <v>1</v>
      </c>
      <c r="AU1175" s="9" t="str">
        <f t="shared" si="936"/>
        <v>0</v>
      </c>
      <c r="AV1175" s="9" t="str">
        <f t="shared" si="937"/>
        <v>1</v>
      </c>
      <c r="AW1175" s="9" t="str">
        <f t="shared" si="958"/>
        <v>0</v>
      </c>
      <c r="AX1175" s="9" t="str">
        <f t="shared" si="958"/>
        <v>0</v>
      </c>
      <c r="AY1175" s="11"/>
      <c r="AZ1175" s="11"/>
      <c r="BA1175" s="11"/>
      <c r="BB1175" s="9" t="str">
        <f t="shared" si="938"/>
        <v>-1</v>
      </c>
      <c r="BC1175" s="9" t="str">
        <f t="shared" si="939"/>
        <v>0</v>
      </c>
      <c r="BG1175" s="5" t="s">
        <v>316</v>
      </c>
      <c r="BH1175" s="5" t="s">
        <v>8513</v>
      </c>
      <c r="CS1175" s="9" t="str">
        <f t="shared" si="940"/>
        <v>0</v>
      </c>
      <c r="CT1175" s="9" t="str">
        <f t="shared" si="941"/>
        <v>&lt;iframe src="http://www.rakuten.ne.jp/gold/brotures/spec/ritchey/sdl_contrail_wh.html" frameborder="0" id="spec-content" scrolling="no"&gt;&lt;/iframe&gt;</v>
      </c>
      <c r="CU1175" s="9" t="str">
        <f t="shared" si="942"/>
        <v/>
      </c>
      <c r="CV1175" s="9" t="str">
        <f t="shared" si="943"/>
        <v>&lt;div class="row-fluid"&gt;&lt;iframe src="http://www.rakuten.ne.jp/gold/brotures/items/ritchey/sdl_contrail_wh.html" frameborder="0" id="skin-product" scrolling="no"&gt;&lt;/iframe&gt;&lt;/div&gt;</v>
      </c>
      <c r="CW1175" s="11" t="str">
        <f t="shared" si="944"/>
        <v/>
      </c>
      <c r="CX1175" t="s">
        <v>6360</v>
      </c>
      <c r="CY1175" s="9" t="str">
        <f t="shared" si="945"/>
        <v>0</v>
      </c>
      <c r="CZ1175" s="11"/>
      <c r="DA1175" s="11"/>
      <c r="DB1175" s="11"/>
      <c r="DC1175" s="11"/>
      <c r="DD1175" s="9" t="str">
        <f t="shared" si="946"/>
        <v/>
      </c>
      <c r="DI1175" s="9" t="str">
        <f t="shared" si="947"/>
        <v/>
      </c>
      <c r="DT1175" s="9">
        <f>VLOOKUP(BG1175,ディレクトリID!A:B,2)</f>
        <v>563161</v>
      </c>
      <c r="DV1175" s="4" t="str">
        <f t="shared" si="948"/>
        <v>【サドル　RITCHEY】</v>
      </c>
      <c r="DW1175" s="4" t="str">
        <f t="shared" si="949"/>
        <v>【サドル　RITCHEY】</v>
      </c>
      <c r="DX1175" s="9">
        <f t="shared" si="950"/>
        <v>4</v>
      </c>
      <c r="DY1175" s="11"/>
      <c r="DZ1175" s="9" t="str">
        <f t="shared" si="959"/>
        <v>1</v>
      </c>
      <c r="EA1175" s="9" t="str">
        <f t="shared" si="959"/>
        <v>1</v>
      </c>
      <c r="EB1175" s="11"/>
      <c r="EC1175" s="11"/>
      <c r="ED1175" s="11"/>
      <c r="EE1175" s="9" t="str">
        <f t="shared" si="951"/>
        <v>0</v>
      </c>
      <c r="EO1175" s="5" t="s">
        <v>428</v>
      </c>
      <c r="EP1175" s="8" t="s">
        <v>429</v>
      </c>
      <c r="EQ1175" s="8" t="s">
        <v>429</v>
      </c>
      <c r="ER1175" s="8" t="s">
        <v>209</v>
      </c>
      <c r="ES1175" s="8" t="s">
        <v>430</v>
      </c>
      <c r="ET1175" s="9" t="str">
        <f t="shared" si="952"/>
        <v>2</v>
      </c>
      <c r="EU1175" s="11"/>
      <c r="EV1175" s="11"/>
      <c r="EW1175" s="11"/>
      <c r="EX1175" s="9" t="str">
        <f t="shared" si="960"/>
        <v>0</v>
      </c>
      <c r="EY1175" s="9" t="str">
        <f t="shared" si="960"/>
        <v>0</v>
      </c>
      <c r="EZ1175" s="11"/>
      <c r="FA1175" s="11"/>
      <c r="FB1175" s="9" t="str">
        <f t="shared" si="961"/>
        <v>0</v>
      </c>
      <c r="FC1175" s="9" t="str">
        <f t="shared" si="961"/>
        <v>0</v>
      </c>
      <c r="FD1175" s="9" t="str">
        <f t="shared" si="953"/>
        <v>1</v>
      </c>
      <c r="FE1175" s="9" t="str">
        <f t="shared" si="962"/>
        <v>1</v>
      </c>
      <c r="FF1175" s="9" t="str">
        <f t="shared" si="962"/>
        <v>1</v>
      </c>
      <c r="GJ1175" s="4" t="str">
        <f t="shared" si="956"/>
        <v>パーツ\サドル:ブランド\RITCHEY</v>
      </c>
      <c r="GK1175" s="4" t="str">
        <f t="shared" si="954"/>
        <v>u:u</v>
      </c>
      <c r="GL1175" s="11"/>
      <c r="GM1175" s="4" t="str">
        <f t="shared" si="963"/>
        <v>::</v>
      </c>
      <c r="GN1175" s="4" t="str">
        <f t="shared" si="963"/>
        <v>::</v>
      </c>
      <c r="GO1175" s="4" t="str">
        <f t="shared" si="963"/>
        <v>::</v>
      </c>
      <c r="GP1175" s="4" t="str">
        <f t="shared" si="955"/>
        <v>1</v>
      </c>
    </row>
    <row r="1176" spans="1:198" ht="28" customHeight="1">
      <c r="A1176" s="5" t="s">
        <v>6366</v>
      </c>
      <c r="B1176" s="5" t="s">
        <v>6368</v>
      </c>
      <c r="C1176" s="5" t="s">
        <v>6366</v>
      </c>
      <c r="D1176" s="9" t="str">
        <f t="shared" si="928"/>
        <v>u</v>
      </c>
      <c r="E1176" s="9" t="str">
        <f t="shared" si="929"/>
        <v xml:space="preserve"> / （grungeFEMサドルBLACK）</v>
      </c>
      <c r="F1176" s="9" t="str">
        <f t="shared" si="930"/>
        <v xml:space="preserve"> / （grungeFEMサドルBLACK）</v>
      </c>
      <c r="G1176" s="5">
        <v>3780</v>
      </c>
      <c r="H1176" s="9">
        <f t="shared" si="931"/>
        <v>3780</v>
      </c>
      <c r="I1176" s="9" t="str">
        <f t="shared" si="932"/>
        <v>0</v>
      </c>
      <c r="J1176" s="9" t="str">
        <f t="shared" si="933"/>
        <v>1</v>
      </c>
      <c r="P1176" s="9" t="str">
        <f t="shared" si="934"/>
        <v>grungeFEMサドルBLACK</v>
      </c>
      <c r="AI1176" s="9" t="str">
        <f t="shared" si="935"/>
        <v>http://image.rakuten.co.jp/brotures/cabinet/items/grunge/sdl_fem_1.jpg</v>
      </c>
      <c r="AS1176" s="9" t="str">
        <f t="shared" si="957"/>
        <v>1</v>
      </c>
      <c r="AT1176" s="9" t="str">
        <f t="shared" si="957"/>
        <v>1</v>
      </c>
      <c r="AU1176" s="9" t="str">
        <f t="shared" si="936"/>
        <v>0</v>
      </c>
      <c r="AV1176" s="9" t="str">
        <f t="shared" si="937"/>
        <v>1</v>
      </c>
      <c r="AW1176" s="9" t="str">
        <f t="shared" si="958"/>
        <v>0</v>
      </c>
      <c r="AX1176" s="9" t="str">
        <f t="shared" si="958"/>
        <v>0</v>
      </c>
      <c r="AY1176" s="11"/>
      <c r="AZ1176" s="11"/>
      <c r="BA1176" s="11"/>
      <c r="BB1176" s="9" t="str">
        <f t="shared" si="938"/>
        <v>-1</v>
      </c>
      <c r="BC1176" s="9" t="str">
        <f t="shared" si="939"/>
        <v>0</v>
      </c>
      <c r="BG1176" s="5" t="s">
        <v>316</v>
      </c>
      <c r="BH1176" s="5" t="s">
        <v>438</v>
      </c>
      <c r="CS1176" s="9" t="str">
        <f t="shared" si="940"/>
        <v>0</v>
      </c>
      <c r="CT1176" s="9" t="str">
        <f t="shared" si="941"/>
        <v>&lt;iframe src="http://www.rakuten.ne.jp/gold/brotures/spec/grunge/sdl_fem_1.html" frameborder="0" id="spec-content" scrolling="no"&gt;&lt;/iframe&gt;</v>
      </c>
      <c r="CU1176" s="9" t="str">
        <f t="shared" si="942"/>
        <v/>
      </c>
      <c r="CV1176" s="9" t="str">
        <f t="shared" si="943"/>
        <v>&lt;div class="row-fluid"&gt;&lt;iframe src="http://www.rakuten.ne.jp/gold/brotures/items/grunge/sdl_fem_1.html" frameborder="0" id="skin-product" scrolling="no"&gt;&lt;/iframe&gt;&lt;/div&gt;</v>
      </c>
      <c r="CW1176" s="11" t="str">
        <f t="shared" si="944"/>
        <v/>
      </c>
      <c r="CX1176" t="s">
        <v>6366</v>
      </c>
      <c r="CY1176" s="9" t="str">
        <f t="shared" si="945"/>
        <v>0</v>
      </c>
      <c r="CZ1176" s="11"/>
      <c r="DA1176" s="11"/>
      <c r="DB1176" s="11"/>
      <c r="DC1176" s="11"/>
      <c r="DD1176" s="9" t="str">
        <f t="shared" si="946"/>
        <v/>
      </c>
      <c r="DI1176" s="9" t="str">
        <f t="shared" si="947"/>
        <v/>
      </c>
      <c r="DT1176" s="9">
        <f>VLOOKUP(BG1176,ディレクトリID!A:B,2)</f>
        <v>563161</v>
      </c>
      <c r="DV1176" s="4" t="str">
        <f t="shared" si="948"/>
        <v>【サドル　grunge】</v>
      </c>
      <c r="DW1176" s="4" t="str">
        <f t="shared" si="949"/>
        <v>【サドル　grunge】</v>
      </c>
      <c r="DX1176" s="9">
        <f t="shared" si="950"/>
        <v>4</v>
      </c>
      <c r="DY1176" s="11"/>
      <c r="DZ1176" s="9" t="str">
        <f t="shared" si="959"/>
        <v>1</v>
      </c>
      <c r="EA1176" s="9" t="str">
        <f t="shared" si="959"/>
        <v>1</v>
      </c>
      <c r="EB1176" s="11"/>
      <c r="EC1176" s="11"/>
      <c r="ED1176" s="11"/>
      <c r="EE1176" s="9" t="str">
        <f t="shared" si="951"/>
        <v>0</v>
      </c>
      <c r="EO1176" s="5" t="s">
        <v>428</v>
      </c>
      <c r="EP1176" s="8" t="s">
        <v>429</v>
      </c>
      <c r="EQ1176" s="8" t="s">
        <v>429</v>
      </c>
      <c r="ER1176" s="8" t="s">
        <v>209</v>
      </c>
      <c r="ES1176" s="8" t="s">
        <v>430</v>
      </c>
      <c r="ET1176" s="9" t="str">
        <f t="shared" si="952"/>
        <v>2</v>
      </c>
      <c r="EU1176" s="11"/>
      <c r="EV1176" s="11"/>
      <c r="EW1176" s="11"/>
      <c r="EX1176" s="9" t="str">
        <f t="shared" si="960"/>
        <v>0</v>
      </c>
      <c r="EY1176" s="9" t="str">
        <f t="shared" si="960"/>
        <v>0</v>
      </c>
      <c r="EZ1176" s="11"/>
      <c r="FA1176" s="11"/>
      <c r="FB1176" s="9" t="str">
        <f t="shared" si="961"/>
        <v>0</v>
      </c>
      <c r="FC1176" s="9" t="str">
        <f t="shared" si="961"/>
        <v>0</v>
      </c>
      <c r="FD1176" s="9" t="str">
        <f t="shared" si="953"/>
        <v>1</v>
      </c>
      <c r="FE1176" s="9" t="str">
        <f t="shared" si="962"/>
        <v>1</v>
      </c>
      <c r="FF1176" s="9" t="str">
        <f t="shared" si="962"/>
        <v>1</v>
      </c>
      <c r="GJ1176" s="4" t="str">
        <f t="shared" si="956"/>
        <v>パーツ\サドル:ブランド\grunge</v>
      </c>
      <c r="GK1176" s="4" t="str">
        <f t="shared" si="954"/>
        <v>u:u</v>
      </c>
      <c r="GL1176" s="11"/>
      <c r="GM1176" s="4" t="str">
        <f t="shared" si="963"/>
        <v>::</v>
      </c>
      <c r="GN1176" s="4" t="str">
        <f t="shared" si="963"/>
        <v>::</v>
      </c>
      <c r="GO1176" s="4" t="str">
        <f t="shared" si="963"/>
        <v>::</v>
      </c>
      <c r="GP1176" s="4" t="str">
        <f t="shared" si="955"/>
        <v>1</v>
      </c>
    </row>
    <row r="1177" spans="1:198" ht="28" customHeight="1">
      <c r="A1177" s="5" t="s">
        <v>6372</v>
      </c>
      <c r="B1177" s="5" t="s">
        <v>6374</v>
      </c>
      <c r="C1177" s="5" t="s">
        <v>6372</v>
      </c>
      <c r="D1177" s="9" t="str">
        <f t="shared" si="928"/>
        <v>u</v>
      </c>
      <c r="E1177" s="9" t="str">
        <f t="shared" si="929"/>
        <v xml:space="preserve"> / （grungeFEMサドルSILVER）</v>
      </c>
      <c r="F1177" s="9" t="str">
        <f t="shared" si="930"/>
        <v xml:space="preserve"> / （grungeFEMサドルSILVER）</v>
      </c>
      <c r="G1177" s="5">
        <v>3780</v>
      </c>
      <c r="H1177" s="9">
        <f t="shared" si="931"/>
        <v>3780</v>
      </c>
      <c r="I1177" s="9" t="str">
        <f t="shared" si="932"/>
        <v>0</v>
      </c>
      <c r="J1177" s="9" t="str">
        <f t="shared" si="933"/>
        <v>1</v>
      </c>
      <c r="P1177" s="9" t="str">
        <f t="shared" si="934"/>
        <v>grungeFEMサドルSILVER</v>
      </c>
      <c r="AI1177" s="9" t="str">
        <f t="shared" si="935"/>
        <v>http://image.rakuten.co.jp/brotures/cabinet/items/grunge/sdl_fem_3.jpg</v>
      </c>
      <c r="AS1177" s="9" t="str">
        <f t="shared" si="957"/>
        <v>1</v>
      </c>
      <c r="AT1177" s="9" t="str">
        <f t="shared" si="957"/>
        <v>1</v>
      </c>
      <c r="AU1177" s="9" t="str">
        <f t="shared" si="936"/>
        <v>0</v>
      </c>
      <c r="AV1177" s="9" t="str">
        <f t="shared" si="937"/>
        <v>1</v>
      </c>
      <c r="AW1177" s="9" t="str">
        <f t="shared" si="958"/>
        <v>0</v>
      </c>
      <c r="AX1177" s="9" t="str">
        <f t="shared" si="958"/>
        <v>0</v>
      </c>
      <c r="AY1177" s="11"/>
      <c r="AZ1177" s="11"/>
      <c r="BA1177" s="11"/>
      <c r="BB1177" s="9" t="str">
        <f t="shared" si="938"/>
        <v>-1</v>
      </c>
      <c r="BC1177" s="9" t="str">
        <f t="shared" si="939"/>
        <v>0</v>
      </c>
      <c r="BG1177" s="5" t="s">
        <v>316</v>
      </c>
      <c r="BH1177" s="5" t="s">
        <v>438</v>
      </c>
      <c r="CS1177" s="9" t="str">
        <f t="shared" si="940"/>
        <v>0</v>
      </c>
      <c r="CT1177" s="9" t="str">
        <f t="shared" si="941"/>
        <v>&lt;iframe src="http://www.rakuten.ne.jp/gold/brotures/spec/grunge/sdl_fem_3.html" frameborder="0" id="spec-content" scrolling="no"&gt;&lt;/iframe&gt;</v>
      </c>
      <c r="CU1177" s="9" t="str">
        <f t="shared" si="942"/>
        <v/>
      </c>
      <c r="CV1177" s="9" t="str">
        <f t="shared" si="943"/>
        <v>&lt;div class="row-fluid"&gt;&lt;iframe src="http://www.rakuten.ne.jp/gold/brotures/items/grunge/sdl_fem_3.html" frameborder="0" id="skin-product" scrolling="no"&gt;&lt;/iframe&gt;&lt;/div&gt;</v>
      </c>
      <c r="CW1177" s="11" t="str">
        <f t="shared" si="944"/>
        <v/>
      </c>
      <c r="CX1177" t="s">
        <v>6372</v>
      </c>
      <c r="CY1177" s="9" t="str">
        <f t="shared" si="945"/>
        <v>0</v>
      </c>
      <c r="CZ1177" s="11"/>
      <c r="DA1177" s="11"/>
      <c r="DB1177" s="11"/>
      <c r="DC1177" s="11"/>
      <c r="DD1177" s="9" t="str">
        <f t="shared" si="946"/>
        <v/>
      </c>
      <c r="DI1177" s="9" t="str">
        <f t="shared" si="947"/>
        <v/>
      </c>
      <c r="DT1177" s="9">
        <f>VLOOKUP(BG1177,ディレクトリID!A:B,2)</f>
        <v>563161</v>
      </c>
      <c r="DV1177" s="4" t="str">
        <f t="shared" si="948"/>
        <v>【サドル　grunge】</v>
      </c>
      <c r="DW1177" s="4" t="str">
        <f t="shared" si="949"/>
        <v>【サドル　grunge】</v>
      </c>
      <c r="DX1177" s="9">
        <f t="shared" si="950"/>
        <v>4</v>
      </c>
      <c r="DY1177" s="11"/>
      <c r="DZ1177" s="9" t="str">
        <f t="shared" si="959"/>
        <v>1</v>
      </c>
      <c r="EA1177" s="9" t="str">
        <f t="shared" si="959"/>
        <v>1</v>
      </c>
      <c r="EB1177" s="11"/>
      <c r="EC1177" s="11"/>
      <c r="ED1177" s="11"/>
      <c r="EE1177" s="9" t="str">
        <f t="shared" si="951"/>
        <v>0</v>
      </c>
      <c r="EO1177" s="5" t="s">
        <v>428</v>
      </c>
      <c r="EP1177" s="8" t="s">
        <v>429</v>
      </c>
      <c r="EQ1177" s="8" t="s">
        <v>429</v>
      </c>
      <c r="ER1177" s="8" t="s">
        <v>209</v>
      </c>
      <c r="ES1177" s="8" t="s">
        <v>430</v>
      </c>
      <c r="ET1177" s="9" t="str">
        <f t="shared" si="952"/>
        <v>2</v>
      </c>
      <c r="EU1177" s="11"/>
      <c r="EV1177" s="11"/>
      <c r="EW1177" s="11"/>
      <c r="EX1177" s="9" t="str">
        <f t="shared" si="960"/>
        <v>0</v>
      </c>
      <c r="EY1177" s="9" t="str">
        <f t="shared" si="960"/>
        <v>0</v>
      </c>
      <c r="EZ1177" s="11"/>
      <c r="FA1177" s="11"/>
      <c r="FB1177" s="9" t="str">
        <f t="shared" si="961"/>
        <v>0</v>
      </c>
      <c r="FC1177" s="9" t="str">
        <f t="shared" si="961"/>
        <v>0</v>
      </c>
      <c r="FD1177" s="9" t="str">
        <f t="shared" si="953"/>
        <v>1</v>
      </c>
      <c r="FE1177" s="9" t="str">
        <f t="shared" si="962"/>
        <v>1</v>
      </c>
      <c r="FF1177" s="9" t="str">
        <f t="shared" si="962"/>
        <v>1</v>
      </c>
      <c r="GJ1177" s="4" t="str">
        <f t="shared" si="956"/>
        <v>パーツ\サドル:ブランド\grunge</v>
      </c>
      <c r="GK1177" s="4" t="str">
        <f t="shared" si="954"/>
        <v>u:u</v>
      </c>
      <c r="GL1177" s="11"/>
      <c r="GM1177" s="4" t="str">
        <f t="shared" si="963"/>
        <v>::</v>
      </c>
      <c r="GN1177" s="4" t="str">
        <f t="shared" si="963"/>
        <v>::</v>
      </c>
      <c r="GO1177" s="4" t="str">
        <f t="shared" si="963"/>
        <v>::</v>
      </c>
      <c r="GP1177" s="4" t="str">
        <f t="shared" si="955"/>
        <v>1</v>
      </c>
    </row>
    <row r="1178" spans="1:198" ht="28" customHeight="1">
      <c r="A1178" s="5" t="s">
        <v>6378</v>
      </c>
      <c r="B1178" s="5" t="s">
        <v>6380</v>
      </c>
      <c r="C1178" s="5" t="s">
        <v>6378</v>
      </c>
      <c r="D1178" s="9" t="str">
        <f t="shared" si="928"/>
        <v>u</v>
      </c>
      <c r="E1178" s="9" t="str">
        <f t="shared" si="929"/>
        <v xml:space="preserve"> / （SOMAKYUDOサドルBLACK）</v>
      </c>
      <c r="F1178" s="9" t="str">
        <f t="shared" si="930"/>
        <v xml:space="preserve"> / （SOMAKYUDOサドルBLACK）</v>
      </c>
      <c r="G1178" s="5">
        <v>9240</v>
      </c>
      <c r="H1178" s="9">
        <f t="shared" si="931"/>
        <v>9240</v>
      </c>
      <c r="I1178" s="9" t="str">
        <f t="shared" si="932"/>
        <v>0</v>
      </c>
      <c r="J1178" s="9" t="str">
        <f t="shared" si="933"/>
        <v>1</v>
      </c>
      <c r="P1178" s="9" t="str">
        <f t="shared" si="934"/>
        <v>SOMAKYUDOサドルBLACK</v>
      </c>
      <c r="AI1178" s="9" t="str">
        <f t="shared" si="935"/>
        <v>http://image.rakuten.co.jp/brotures/cabinet/items/soma/sdl_kyudo_bk.jpg</v>
      </c>
      <c r="AS1178" s="9" t="str">
        <f t="shared" si="957"/>
        <v>1</v>
      </c>
      <c r="AT1178" s="9" t="str">
        <f t="shared" si="957"/>
        <v>1</v>
      </c>
      <c r="AU1178" s="9" t="str">
        <f t="shared" si="936"/>
        <v>0</v>
      </c>
      <c r="AV1178" s="9" t="str">
        <f t="shared" si="937"/>
        <v>1</v>
      </c>
      <c r="AW1178" s="9" t="str">
        <f t="shared" si="958"/>
        <v>0</v>
      </c>
      <c r="AX1178" s="9" t="str">
        <f t="shared" si="958"/>
        <v>0</v>
      </c>
      <c r="AY1178" s="11"/>
      <c r="AZ1178" s="11"/>
      <c r="BA1178" s="11"/>
      <c r="BB1178" s="9" t="str">
        <f t="shared" si="938"/>
        <v>-1</v>
      </c>
      <c r="BC1178" s="9" t="str">
        <f t="shared" si="939"/>
        <v>0</v>
      </c>
      <c r="BG1178" s="5" t="s">
        <v>316</v>
      </c>
      <c r="BH1178" s="5" t="s">
        <v>8515</v>
      </c>
      <c r="CS1178" s="9" t="str">
        <f t="shared" si="940"/>
        <v>0</v>
      </c>
      <c r="CT1178" s="9" t="str">
        <f t="shared" si="941"/>
        <v>&lt;iframe src="http://www.rakuten.ne.jp/gold/brotures/spec/soma/sdl_kyudo_bk.html" frameborder="0" id="spec-content" scrolling="no"&gt;&lt;/iframe&gt;</v>
      </c>
      <c r="CU1178" s="9" t="str">
        <f t="shared" si="942"/>
        <v/>
      </c>
      <c r="CV1178" s="9" t="str">
        <f t="shared" si="943"/>
        <v>&lt;div class="row-fluid"&gt;&lt;iframe src="http://www.rakuten.ne.jp/gold/brotures/items/soma/sdl_kyudo_bk.html" frameborder="0" id="skin-product" scrolling="no"&gt;&lt;/iframe&gt;&lt;/div&gt;</v>
      </c>
      <c r="CW1178" s="11" t="str">
        <f t="shared" si="944"/>
        <v/>
      </c>
      <c r="CX1178" t="s">
        <v>6378</v>
      </c>
      <c r="CY1178" s="9" t="str">
        <f t="shared" si="945"/>
        <v>0</v>
      </c>
      <c r="CZ1178" s="11"/>
      <c r="DA1178" s="11"/>
      <c r="DB1178" s="11"/>
      <c r="DC1178" s="11"/>
      <c r="DD1178" s="9" t="str">
        <f t="shared" si="946"/>
        <v/>
      </c>
      <c r="DI1178" s="9" t="str">
        <f t="shared" si="947"/>
        <v/>
      </c>
      <c r="DT1178" s="9">
        <f>VLOOKUP(BG1178,ディレクトリID!A:B,2)</f>
        <v>563161</v>
      </c>
      <c r="DV1178" s="4" t="str">
        <f t="shared" si="948"/>
        <v>【サドル　SOMA】</v>
      </c>
      <c r="DW1178" s="4" t="str">
        <f t="shared" si="949"/>
        <v>【サドル　SOMA】</v>
      </c>
      <c r="DX1178" s="9">
        <f t="shared" si="950"/>
        <v>4</v>
      </c>
      <c r="DY1178" s="11"/>
      <c r="DZ1178" s="9" t="str">
        <f t="shared" si="959"/>
        <v>1</v>
      </c>
      <c r="EA1178" s="9" t="str">
        <f t="shared" si="959"/>
        <v>1</v>
      </c>
      <c r="EB1178" s="11"/>
      <c r="EC1178" s="11"/>
      <c r="ED1178" s="11"/>
      <c r="EE1178" s="9" t="str">
        <f t="shared" si="951"/>
        <v>0</v>
      </c>
      <c r="EO1178" s="5" t="s">
        <v>428</v>
      </c>
      <c r="EP1178" s="8" t="s">
        <v>429</v>
      </c>
      <c r="EQ1178" s="8" t="s">
        <v>429</v>
      </c>
      <c r="ER1178" s="8" t="s">
        <v>209</v>
      </c>
      <c r="ES1178" s="8" t="s">
        <v>430</v>
      </c>
      <c r="ET1178" s="9" t="str">
        <f t="shared" si="952"/>
        <v>2</v>
      </c>
      <c r="EU1178" s="11"/>
      <c r="EV1178" s="11"/>
      <c r="EW1178" s="11"/>
      <c r="EX1178" s="9" t="str">
        <f t="shared" si="960"/>
        <v>0</v>
      </c>
      <c r="EY1178" s="9" t="str">
        <f t="shared" si="960"/>
        <v>0</v>
      </c>
      <c r="EZ1178" s="11"/>
      <c r="FA1178" s="11"/>
      <c r="FB1178" s="9" t="str">
        <f t="shared" si="961"/>
        <v>0</v>
      </c>
      <c r="FC1178" s="9" t="str">
        <f t="shared" si="961"/>
        <v>0</v>
      </c>
      <c r="FD1178" s="9" t="str">
        <f t="shared" si="953"/>
        <v>1</v>
      </c>
      <c r="FE1178" s="9" t="str">
        <f t="shared" si="962"/>
        <v>1</v>
      </c>
      <c r="FF1178" s="9" t="str">
        <f t="shared" si="962"/>
        <v>1</v>
      </c>
      <c r="GJ1178" s="4" t="str">
        <f t="shared" si="956"/>
        <v>パーツ\サドル:ブランド\SOMA</v>
      </c>
      <c r="GK1178" s="4" t="str">
        <f t="shared" si="954"/>
        <v>u:u</v>
      </c>
      <c r="GL1178" s="11"/>
      <c r="GM1178" s="4" t="str">
        <f t="shared" si="963"/>
        <v>::</v>
      </c>
      <c r="GN1178" s="4" t="str">
        <f t="shared" si="963"/>
        <v>::</v>
      </c>
      <c r="GO1178" s="4" t="str">
        <f t="shared" si="963"/>
        <v>::</v>
      </c>
      <c r="GP1178" s="4" t="str">
        <f t="shared" si="955"/>
        <v>1</v>
      </c>
    </row>
    <row r="1179" spans="1:198" ht="28" customHeight="1">
      <c r="A1179" s="5" t="s">
        <v>6384</v>
      </c>
      <c r="B1179" s="5" t="s">
        <v>6386</v>
      </c>
      <c r="C1179" s="5" t="s">
        <v>6384</v>
      </c>
      <c r="D1179" s="9" t="str">
        <f t="shared" si="928"/>
        <v>u</v>
      </c>
      <c r="E1179" s="9" t="str">
        <f t="shared" si="929"/>
        <v xml:space="preserve"> / （SOMAKYUDOサドルスエード）</v>
      </c>
      <c r="F1179" s="9" t="str">
        <f t="shared" si="930"/>
        <v xml:space="preserve"> / （SOMAKYUDOサドルスエード）</v>
      </c>
      <c r="G1179" s="5">
        <v>9240</v>
      </c>
      <c r="H1179" s="9">
        <f t="shared" si="931"/>
        <v>9240</v>
      </c>
      <c r="I1179" s="9" t="str">
        <f t="shared" si="932"/>
        <v>0</v>
      </c>
      <c r="J1179" s="9" t="str">
        <f t="shared" si="933"/>
        <v>1</v>
      </c>
      <c r="P1179" s="9" t="str">
        <f t="shared" si="934"/>
        <v>SOMAKYUDOサドルスエード</v>
      </c>
      <c r="AI1179" s="9" t="str">
        <f t="shared" si="935"/>
        <v>http://image.rakuten.co.jp/brotures/cabinet/items/soma/sdl_kyudo_suede.jpg</v>
      </c>
      <c r="AS1179" s="9" t="str">
        <f t="shared" si="957"/>
        <v>1</v>
      </c>
      <c r="AT1179" s="9" t="str">
        <f t="shared" si="957"/>
        <v>1</v>
      </c>
      <c r="AU1179" s="9" t="str">
        <f t="shared" si="936"/>
        <v>0</v>
      </c>
      <c r="AV1179" s="9" t="str">
        <f t="shared" si="937"/>
        <v>1</v>
      </c>
      <c r="AW1179" s="9" t="str">
        <f t="shared" si="958"/>
        <v>0</v>
      </c>
      <c r="AX1179" s="9" t="str">
        <f t="shared" si="958"/>
        <v>0</v>
      </c>
      <c r="AY1179" s="11"/>
      <c r="AZ1179" s="11"/>
      <c r="BA1179" s="11"/>
      <c r="BB1179" s="9" t="str">
        <f t="shared" si="938"/>
        <v>-1</v>
      </c>
      <c r="BC1179" s="9" t="str">
        <f t="shared" si="939"/>
        <v>0</v>
      </c>
      <c r="BG1179" s="5" t="s">
        <v>316</v>
      </c>
      <c r="BH1179" s="5" t="s">
        <v>8515</v>
      </c>
      <c r="CS1179" s="9" t="str">
        <f t="shared" si="940"/>
        <v>0</v>
      </c>
      <c r="CT1179" s="9" t="str">
        <f t="shared" si="941"/>
        <v>&lt;iframe src="http://www.rakuten.ne.jp/gold/brotures/spec/soma/sdl_kyudo_suede.html" frameborder="0" id="spec-content" scrolling="no"&gt;&lt;/iframe&gt;</v>
      </c>
      <c r="CU1179" s="9" t="str">
        <f t="shared" si="942"/>
        <v/>
      </c>
      <c r="CV1179" s="9" t="str">
        <f t="shared" si="943"/>
        <v>&lt;div class="row-fluid"&gt;&lt;iframe src="http://www.rakuten.ne.jp/gold/brotures/items/soma/sdl_kyudo_suede.html" frameborder="0" id="skin-product" scrolling="no"&gt;&lt;/iframe&gt;&lt;/div&gt;</v>
      </c>
      <c r="CW1179" s="11" t="str">
        <f t="shared" si="944"/>
        <v/>
      </c>
      <c r="CX1179" t="s">
        <v>6384</v>
      </c>
      <c r="CY1179" s="9" t="str">
        <f t="shared" si="945"/>
        <v>0</v>
      </c>
      <c r="CZ1179" s="11"/>
      <c r="DA1179" s="11"/>
      <c r="DB1179" s="11"/>
      <c r="DC1179" s="11"/>
      <c r="DD1179" s="9" t="str">
        <f t="shared" si="946"/>
        <v/>
      </c>
      <c r="DI1179" s="9" t="str">
        <f t="shared" si="947"/>
        <v/>
      </c>
      <c r="DT1179" s="9">
        <f>VLOOKUP(BG1179,ディレクトリID!A:B,2)</f>
        <v>563161</v>
      </c>
      <c r="DV1179" s="4" t="str">
        <f t="shared" si="948"/>
        <v>【サドル　SOMA】</v>
      </c>
      <c r="DW1179" s="4" t="str">
        <f t="shared" si="949"/>
        <v>【サドル　SOMA】</v>
      </c>
      <c r="DX1179" s="9">
        <f t="shared" si="950"/>
        <v>4</v>
      </c>
      <c r="DY1179" s="11"/>
      <c r="DZ1179" s="9" t="str">
        <f t="shared" si="959"/>
        <v>1</v>
      </c>
      <c r="EA1179" s="9" t="str">
        <f t="shared" si="959"/>
        <v>1</v>
      </c>
      <c r="EB1179" s="11"/>
      <c r="EC1179" s="11"/>
      <c r="ED1179" s="11"/>
      <c r="EE1179" s="9" t="str">
        <f t="shared" si="951"/>
        <v>0</v>
      </c>
      <c r="EO1179" s="5" t="s">
        <v>428</v>
      </c>
      <c r="EP1179" s="8" t="s">
        <v>429</v>
      </c>
      <c r="EQ1179" s="8" t="s">
        <v>429</v>
      </c>
      <c r="ER1179" s="8" t="s">
        <v>209</v>
      </c>
      <c r="ES1179" s="8" t="s">
        <v>430</v>
      </c>
      <c r="ET1179" s="9" t="str">
        <f t="shared" si="952"/>
        <v>2</v>
      </c>
      <c r="EU1179" s="11"/>
      <c r="EV1179" s="11"/>
      <c r="EW1179" s="11"/>
      <c r="EX1179" s="9" t="str">
        <f t="shared" si="960"/>
        <v>0</v>
      </c>
      <c r="EY1179" s="9" t="str">
        <f t="shared" si="960"/>
        <v>0</v>
      </c>
      <c r="EZ1179" s="11"/>
      <c r="FA1179" s="11"/>
      <c r="FB1179" s="9" t="str">
        <f t="shared" si="961"/>
        <v>0</v>
      </c>
      <c r="FC1179" s="9" t="str">
        <f t="shared" si="961"/>
        <v>0</v>
      </c>
      <c r="FD1179" s="9" t="str">
        <f t="shared" si="953"/>
        <v>1</v>
      </c>
      <c r="FE1179" s="9" t="str">
        <f t="shared" si="962"/>
        <v>1</v>
      </c>
      <c r="FF1179" s="9" t="str">
        <f t="shared" si="962"/>
        <v>1</v>
      </c>
      <c r="GJ1179" s="4" t="str">
        <f t="shared" si="956"/>
        <v>パーツ\サドル:ブランド\SOMA</v>
      </c>
      <c r="GK1179" s="4" t="str">
        <f t="shared" si="954"/>
        <v>u:u</v>
      </c>
      <c r="GL1179" s="11"/>
      <c r="GM1179" s="4" t="str">
        <f t="shared" si="963"/>
        <v>::</v>
      </c>
      <c r="GN1179" s="4" t="str">
        <f t="shared" si="963"/>
        <v>::</v>
      </c>
      <c r="GO1179" s="4" t="str">
        <f t="shared" si="963"/>
        <v>::</v>
      </c>
      <c r="GP1179" s="4" t="str">
        <f t="shared" si="955"/>
        <v>1</v>
      </c>
    </row>
    <row r="1180" spans="1:198" ht="28" customHeight="1">
      <c r="A1180" s="5" t="s">
        <v>6390</v>
      </c>
      <c r="B1180" s="5" t="s">
        <v>6392</v>
      </c>
      <c r="C1180" s="5" t="s">
        <v>6390</v>
      </c>
      <c r="D1180" s="9" t="str">
        <f t="shared" si="928"/>
        <v>u</v>
      </c>
      <c r="E1180" s="9" t="str">
        <f t="shared" si="929"/>
        <v xml:space="preserve"> / （SOMAKYUDOサドルWHITE）</v>
      </c>
      <c r="F1180" s="9" t="str">
        <f t="shared" si="930"/>
        <v xml:space="preserve"> / （SOMAKYUDOサドルWHITE）</v>
      </c>
      <c r="G1180" s="5">
        <v>9240</v>
      </c>
      <c r="H1180" s="9">
        <f t="shared" si="931"/>
        <v>9240</v>
      </c>
      <c r="I1180" s="9" t="str">
        <f t="shared" si="932"/>
        <v>0</v>
      </c>
      <c r="J1180" s="9" t="str">
        <f t="shared" si="933"/>
        <v>1</v>
      </c>
      <c r="P1180" s="9" t="str">
        <f t="shared" si="934"/>
        <v>SOMAKYUDOサドルWHITE</v>
      </c>
      <c r="AI1180" s="9" t="str">
        <f t="shared" si="935"/>
        <v>http://image.rakuten.co.jp/brotures/cabinet/items/soma/sdl_kyudo_wh.jpg</v>
      </c>
      <c r="AS1180" s="9" t="str">
        <f t="shared" si="957"/>
        <v>1</v>
      </c>
      <c r="AT1180" s="9" t="str">
        <f t="shared" si="957"/>
        <v>1</v>
      </c>
      <c r="AU1180" s="9" t="str">
        <f t="shared" si="936"/>
        <v>0</v>
      </c>
      <c r="AV1180" s="9" t="str">
        <f t="shared" si="937"/>
        <v>1</v>
      </c>
      <c r="AW1180" s="9" t="str">
        <f t="shared" si="958"/>
        <v>0</v>
      </c>
      <c r="AX1180" s="9" t="str">
        <f t="shared" si="958"/>
        <v>0</v>
      </c>
      <c r="AY1180" s="11"/>
      <c r="AZ1180" s="11"/>
      <c r="BA1180" s="11"/>
      <c r="BB1180" s="9" t="str">
        <f t="shared" si="938"/>
        <v>-1</v>
      </c>
      <c r="BC1180" s="9" t="str">
        <f t="shared" si="939"/>
        <v>0</v>
      </c>
      <c r="BG1180" s="5" t="s">
        <v>316</v>
      </c>
      <c r="BH1180" s="5" t="s">
        <v>8515</v>
      </c>
      <c r="CS1180" s="9" t="str">
        <f t="shared" si="940"/>
        <v>0</v>
      </c>
      <c r="CT1180" s="9" t="str">
        <f t="shared" si="941"/>
        <v>&lt;iframe src="http://www.rakuten.ne.jp/gold/brotures/spec/soma/sdl_kyudo_wh.html" frameborder="0" id="spec-content" scrolling="no"&gt;&lt;/iframe&gt;</v>
      </c>
      <c r="CU1180" s="9" t="str">
        <f t="shared" si="942"/>
        <v/>
      </c>
      <c r="CV1180" s="9" t="str">
        <f t="shared" si="943"/>
        <v>&lt;div class="row-fluid"&gt;&lt;iframe src="http://www.rakuten.ne.jp/gold/brotures/items/soma/sdl_kyudo_wh.html" frameborder="0" id="skin-product" scrolling="no"&gt;&lt;/iframe&gt;&lt;/div&gt;</v>
      </c>
      <c r="CW1180" s="11" t="str">
        <f t="shared" si="944"/>
        <v/>
      </c>
      <c r="CX1180" t="s">
        <v>6390</v>
      </c>
      <c r="CY1180" s="9" t="str">
        <f t="shared" si="945"/>
        <v>0</v>
      </c>
      <c r="CZ1180" s="11"/>
      <c r="DA1180" s="11"/>
      <c r="DB1180" s="11"/>
      <c r="DC1180" s="11"/>
      <c r="DD1180" s="9" t="str">
        <f t="shared" si="946"/>
        <v/>
      </c>
      <c r="DI1180" s="9" t="str">
        <f t="shared" si="947"/>
        <v/>
      </c>
      <c r="DT1180" s="9">
        <f>VLOOKUP(BG1180,ディレクトリID!A:B,2)</f>
        <v>563161</v>
      </c>
      <c r="DV1180" s="4" t="str">
        <f t="shared" si="948"/>
        <v>【サドル　SOMA】</v>
      </c>
      <c r="DW1180" s="4" t="str">
        <f t="shared" si="949"/>
        <v>【サドル　SOMA】</v>
      </c>
      <c r="DX1180" s="9">
        <f t="shared" si="950"/>
        <v>4</v>
      </c>
      <c r="DY1180" s="11"/>
      <c r="DZ1180" s="9" t="str">
        <f t="shared" si="959"/>
        <v>1</v>
      </c>
      <c r="EA1180" s="9" t="str">
        <f t="shared" si="959"/>
        <v>1</v>
      </c>
      <c r="EB1180" s="11"/>
      <c r="EC1180" s="11"/>
      <c r="ED1180" s="11"/>
      <c r="EE1180" s="9" t="str">
        <f t="shared" si="951"/>
        <v>0</v>
      </c>
      <c r="EO1180" s="5" t="s">
        <v>428</v>
      </c>
      <c r="EP1180" s="8" t="s">
        <v>429</v>
      </c>
      <c r="EQ1180" s="8" t="s">
        <v>429</v>
      </c>
      <c r="ER1180" s="8" t="s">
        <v>209</v>
      </c>
      <c r="ES1180" s="8" t="s">
        <v>430</v>
      </c>
      <c r="ET1180" s="9" t="str">
        <f t="shared" si="952"/>
        <v>2</v>
      </c>
      <c r="EU1180" s="11"/>
      <c r="EV1180" s="11"/>
      <c r="EW1180" s="11"/>
      <c r="EX1180" s="9" t="str">
        <f t="shared" si="960"/>
        <v>0</v>
      </c>
      <c r="EY1180" s="9" t="str">
        <f t="shared" si="960"/>
        <v>0</v>
      </c>
      <c r="EZ1180" s="11"/>
      <c r="FA1180" s="11"/>
      <c r="FB1180" s="9" t="str">
        <f t="shared" si="961"/>
        <v>0</v>
      </c>
      <c r="FC1180" s="9" t="str">
        <f t="shared" si="961"/>
        <v>0</v>
      </c>
      <c r="FD1180" s="9" t="str">
        <f t="shared" si="953"/>
        <v>1</v>
      </c>
      <c r="FE1180" s="9" t="str">
        <f t="shared" si="962"/>
        <v>1</v>
      </c>
      <c r="FF1180" s="9" t="str">
        <f t="shared" si="962"/>
        <v>1</v>
      </c>
      <c r="GJ1180" s="4" t="str">
        <f t="shared" si="956"/>
        <v>パーツ\サドル:ブランド\SOMA</v>
      </c>
      <c r="GK1180" s="4" t="str">
        <f t="shared" si="954"/>
        <v>u:u</v>
      </c>
      <c r="GL1180" s="11"/>
      <c r="GM1180" s="4" t="str">
        <f t="shared" si="963"/>
        <v>::</v>
      </c>
      <c r="GN1180" s="4" t="str">
        <f t="shared" si="963"/>
        <v>::</v>
      </c>
      <c r="GO1180" s="4" t="str">
        <f t="shared" si="963"/>
        <v>::</v>
      </c>
      <c r="GP1180" s="4" t="str">
        <f t="shared" si="955"/>
        <v>1</v>
      </c>
    </row>
    <row r="1181" spans="1:198" ht="28" customHeight="1">
      <c r="A1181" s="5" t="s">
        <v>6396</v>
      </c>
      <c r="B1181" s="5" t="s">
        <v>6398</v>
      </c>
      <c r="C1181" s="5" t="s">
        <v>6396</v>
      </c>
      <c r="D1181" s="9" t="str">
        <f t="shared" si="928"/>
        <v>u</v>
      </c>
      <c r="E1181" s="9" t="str">
        <f t="shared" si="929"/>
        <v xml:space="preserve"> / （RITCHEYWCSマラソンサドル）</v>
      </c>
      <c r="F1181" s="9" t="str">
        <f t="shared" si="930"/>
        <v xml:space="preserve"> / （RITCHEYWCSマラソンサドル）</v>
      </c>
      <c r="G1181" s="5">
        <v>13125</v>
      </c>
      <c r="H1181" s="9">
        <f t="shared" si="931"/>
        <v>13125</v>
      </c>
      <c r="I1181" s="9" t="str">
        <f t="shared" si="932"/>
        <v>0</v>
      </c>
      <c r="J1181" s="9" t="str">
        <f t="shared" si="933"/>
        <v>1</v>
      </c>
      <c r="P1181" s="9" t="str">
        <f t="shared" si="934"/>
        <v>RITCHEYWCSマラソンサドル</v>
      </c>
      <c r="AI1181" s="9" t="str">
        <f t="shared" si="935"/>
        <v>http://image.rakuten.co.jp/brotures/cabinet/items/ritchey/sdl_marathon.jpg</v>
      </c>
      <c r="AS1181" s="9" t="str">
        <f t="shared" si="957"/>
        <v>1</v>
      </c>
      <c r="AT1181" s="9" t="str">
        <f t="shared" si="957"/>
        <v>1</v>
      </c>
      <c r="AU1181" s="9" t="str">
        <f t="shared" si="936"/>
        <v>0</v>
      </c>
      <c r="AV1181" s="9" t="str">
        <f t="shared" si="937"/>
        <v>1</v>
      </c>
      <c r="AW1181" s="9" t="str">
        <f t="shared" si="958"/>
        <v>0</v>
      </c>
      <c r="AX1181" s="9" t="str">
        <f t="shared" si="958"/>
        <v>0</v>
      </c>
      <c r="AY1181" s="11"/>
      <c r="AZ1181" s="11"/>
      <c r="BA1181" s="11"/>
      <c r="BB1181" s="9" t="str">
        <f t="shared" si="938"/>
        <v>-1</v>
      </c>
      <c r="BC1181" s="9" t="str">
        <f t="shared" si="939"/>
        <v>0</v>
      </c>
      <c r="BG1181" s="5" t="s">
        <v>316</v>
      </c>
      <c r="BH1181" s="5" t="s">
        <v>8513</v>
      </c>
      <c r="CS1181" s="9" t="str">
        <f t="shared" si="940"/>
        <v>0</v>
      </c>
      <c r="CT1181" s="9" t="str">
        <f t="shared" si="941"/>
        <v>&lt;iframe src="http://www.rakuten.ne.jp/gold/brotures/spec/ritchey/sdl_marathon.html" frameborder="0" id="spec-content" scrolling="no"&gt;&lt;/iframe&gt;</v>
      </c>
      <c r="CU1181" s="9" t="str">
        <f t="shared" si="942"/>
        <v/>
      </c>
      <c r="CV1181" s="9" t="str">
        <f t="shared" si="943"/>
        <v>&lt;div class="row-fluid"&gt;&lt;iframe src="http://www.rakuten.ne.jp/gold/brotures/items/ritchey/sdl_marathon.html" frameborder="0" id="skin-product" scrolling="no"&gt;&lt;/iframe&gt;&lt;/div&gt;</v>
      </c>
      <c r="CW1181" s="11" t="str">
        <f t="shared" si="944"/>
        <v/>
      </c>
      <c r="CX1181" t="s">
        <v>6396</v>
      </c>
      <c r="CY1181" s="9" t="str">
        <f t="shared" si="945"/>
        <v>0</v>
      </c>
      <c r="CZ1181" s="11"/>
      <c r="DA1181" s="11"/>
      <c r="DB1181" s="11"/>
      <c r="DC1181" s="11"/>
      <c r="DD1181" s="9" t="str">
        <f t="shared" si="946"/>
        <v/>
      </c>
      <c r="DI1181" s="9" t="str">
        <f t="shared" si="947"/>
        <v/>
      </c>
      <c r="DT1181" s="9">
        <f>VLOOKUP(BG1181,ディレクトリID!A:B,2)</f>
        <v>563161</v>
      </c>
      <c r="DV1181" s="4" t="str">
        <f t="shared" si="948"/>
        <v>【サドル　RITCHEY】</v>
      </c>
      <c r="DW1181" s="4" t="str">
        <f t="shared" si="949"/>
        <v>【サドル　RITCHEY】</v>
      </c>
      <c r="DX1181" s="9">
        <f t="shared" si="950"/>
        <v>4</v>
      </c>
      <c r="DY1181" s="11"/>
      <c r="DZ1181" s="9" t="str">
        <f t="shared" si="959"/>
        <v>1</v>
      </c>
      <c r="EA1181" s="9" t="str">
        <f t="shared" si="959"/>
        <v>1</v>
      </c>
      <c r="EB1181" s="11"/>
      <c r="EC1181" s="11"/>
      <c r="ED1181" s="11"/>
      <c r="EE1181" s="9" t="str">
        <f t="shared" si="951"/>
        <v>0</v>
      </c>
      <c r="EO1181" s="5" t="s">
        <v>428</v>
      </c>
      <c r="EP1181" s="8" t="s">
        <v>429</v>
      </c>
      <c r="EQ1181" s="8" t="s">
        <v>429</v>
      </c>
      <c r="ER1181" s="8" t="s">
        <v>209</v>
      </c>
      <c r="ES1181" s="8" t="s">
        <v>430</v>
      </c>
      <c r="ET1181" s="9" t="str">
        <f t="shared" si="952"/>
        <v>2</v>
      </c>
      <c r="EU1181" s="11"/>
      <c r="EV1181" s="11"/>
      <c r="EW1181" s="11"/>
      <c r="EX1181" s="9" t="str">
        <f t="shared" si="960"/>
        <v>0</v>
      </c>
      <c r="EY1181" s="9" t="str">
        <f t="shared" si="960"/>
        <v>0</v>
      </c>
      <c r="EZ1181" s="11"/>
      <c r="FA1181" s="11"/>
      <c r="FB1181" s="9" t="str">
        <f t="shared" si="961"/>
        <v>0</v>
      </c>
      <c r="FC1181" s="9" t="str">
        <f t="shared" si="961"/>
        <v>0</v>
      </c>
      <c r="FD1181" s="9" t="str">
        <f t="shared" si="953"/>
        <v>1</v>
      </c>
      <c r="FE1181" s="9" t="str">
        <f t="shared" si="962"/>
        <v>1</v>
      </c>
      <c r="FF1181" s="9" t="str">
        <f t="shared" si="962"/>
        <v>1</v>
      </c>
      <c r="GJ1181" s="4" t="str">
        <f t="shared" si="956"/>
        <v>パーツ\サドル:ブランド\RITCHEY</v>
      </c>
      <c r="GK1181" s="4" t="str">
        <f t="shared" si="954"/>
        <v>u:u</v>
      </c>
      <c r="GL1181" s="11"/>
      <c r="GM1181" s="4" t="str">
        <f t="shared" si="963"/>
        <v>::</v>
      </c>
      <c r="GN1181" s="4" t="str">
        <f t="shared" si="963"/>
        <v>::</v>
      </c>
      <c r="GO1181" s="4" t="str">
        <f t="shared" si="963"/>
        <v>::</v>
      </c>
      <c r="GP1181" s="4" t="str">
        <f t="shared" si="955"/>
        <v>1</v>
      </c>
    </row>
    <row r="1182" spans="1:198" ht="28" customHeight="1">
      <c r="A1182" s="5" t="s">
        <v>6402</v>
      </c>
      <c r="B1182" s="5" t="s">
        <v>6404</v>
      </c>
      <c r="C1182" s="5" t="s">
        <v>6402</v>
      </c>
      <c r="D1182" s="9" t="str">
        <f t="shared" si="928"/>
        <v>u</v>
      </c>
      <c r="E1182" s="9" t="str">
        <f t="shared" si="929"/>
        <v xml:space="preserve"> / （RITCHEYCOMPマラソンサドルBLACK）</v>
      </c>
      <c r="F1182" s="9" t="str">
        <f t="shared" si="930"/>
        <v xml:space="preserve"> / （RITCHEYCOMPマラソンサドルBLACK）</v>
      </c>
      <c r="G1182" s="5">
        <v>4725</v>
      </c>
      <c r="H1182" s="9">
        <f t="shared" si="931"/>
        <v>4725</v>
      </c>
      <c r="I1182" s="9" t="str">
        <f t="shared" si="932"/>
        <v>0</v>
      </c>
      <c r="J1182" s="9" t="str">
        <f t="shared" si="933"/>
        <v>1</v>
      </c>
      <c r="P1182" s="9" t="str">
        <f t="shared" si="934"/>
        <v>RITCHEYCOMPマラソンサドルBLACK</v>
      </c>
      <c r="AI1182" s="9" t="str">
        <f t="shared" si="935"/>
        <v>http://image.rakuten.co.jp/brotures/cabinet/items/ritchey/sdl_marathon_bk.jpg</v>
      </c>
      <c r="AS1182" s="9" t="str">
        <f t="shared" ref="AS1182:AT1201" si="964">IF($A1182&lt;&gt;"","1","")</f>
        <v>1</v>
      </c>
      <c r="AT1182" s="9" t="str">
        <f t="shared" si="964"/>
        <v>1</v>
      </c>
      <c r="AU1182" s="9" t="str">
        <f t="shared" si="936"/>
        <v>0</v>
      </c>
      <c r="AV1182" s="9" t="str">
        <f t="shared" si="937"/>
        <v>1</v>
      </c>
      <c r="AW1182" s="9" t="str">
        <f t="shared" ref="AW1182:AX1201" si="965">IF($A1182&lt;&gt;"","0","")</f>
        <v>0</v>
      </c>
      <c r="AX1182" s="9" t="str">
        <f t="shared" si="965"/>
        <v>0</v>
      </c>
      <c r="AY1182" s="11"/>
      <c r="AZ1182" s="11"/>
      <c r="BA1182" s="11"/>
      <c r="BB1182" s="9" t="str">
        <f t="shared" si="938"/>
        <v>-1</v>
      </c>
      <c r="BC1182" s="9" t="str">
        <f t="shared" si="939"/>
        <v>0</v>
      </c>
      <c r="BG1182" s="5" t="s">
        <v>316</v>
      </c>
      <c r="BH1182" s="5" t="s">
        <v>8513</v>
      </c>
      <c r="CS1182" s="9" t="str">
        <f t="shared" si="940"/>
        <v>0</v>
      </c>
      <c r="CT1182" s="9" t="str">
        <f t="shared" si="941"/>
        <v>&lt;iframe src="http://www.rakuten.ne.jp/gold/brotures/spec/ritchey/sdl_marathon_bk.html" frameborder="0" id="spec-content" scrolling="no"&gt;&lt;/iframe&gt;</v>
      </c>
      <c r="CU1182" s="9" t="str">
        <f t="shared" si="942"/>
        <v/>
      </c>
      <c r="CV1182" s="9" t="str">
        <f t="shared" si="943"/>
        <v>&lt;div class="row-fluid"&gt;&lt;iframe src="http://www.rakuten.ne.jp/gold/brotures/items/ritchey/sdl_marathon_bk.html" frameborder="0" id="skin-product" scrolling="no"&gt;&lt;/iframe&gt;&lt;/div&gt;</v>
      </c>
      <c r="CW1182" s="11" t="str">
        <f t="shared" si="944"/>
        <v/>
      </c>
      <c r="CX1182" t="s">
        <v>6402</v>
      </c>
      <c r="CY1182" s="9" t="str">
        <f t="shared" si="945"/>
        <v>0</v>
      </c>
      <c r="CZ1182" s="11"/>
      <c r="DA1182" s="11"/>
      <c r="DB1182" s="11"/>
      <c r="DC1182" s="11"/>
      <c r="DD1182" s="9" t="str">
        <f t="shared" si="946"/>
        <v/>
      </c>
      <c r="DI1182" s="9" t="str">
        <f t="shared" si="947"/>
        <v/>
      </c>
      <c r="DT1182" s="9">
        <f>VLOOKUP(BG1182,ディレクトリID!A:B,2)</f>
        <v>563161</v>
      </c>
      <c r="DV1182" s="4" t="str">
        <f t="shared" si="948"/>
        <v>【サドル　RITCHEY】</v>
      </c>
      <c r="DW1182" s="4" t="str">
        <f t="shared" si="949"/>
        <v>【サドル　RITCHEY】</v>
      </c>
      <c r="DX1182" s="9">
        <f t="shared" si="950"/>
        <v>4</v>
      </c>
      <c r="DY1182" s="11"/>
      <c r="DZ1182" s="9" t="str">
        <f t="shared" ref="DZ1182:EA1201" si="966">IF($A1182&lt;&gt;"","1","")</f>
        <v>1</v>
      </c>
      <c r="EA1182" s="9" t="str">
        <f t="shared" si="966"/>
        <v>1</v>
      </c>
      <c r="EB1182" s="11"/>
      <c r="EC1182" s="11"/>
      <c r="ED1182" s="11"/>
      <c r="EE1182" s="9" t="str">
        <f t="shared" si="951"/>
        <v>0</v>
      </c>
      <c r="EO1182" s="5" t="s">
        <v>428</v>
      </c>
      <c r="EP1182" s="8" t="s">
        <v>429</v>
      </c>
      <c r="EQ1182" s="8" t="s">
        <v>429</v>
      </c>
      <c r="ER1182" s="8" t="s">
        <v>209</v>
      </c>
      <c r="ES1182" s="8" t="s">
        <v>430</v>
      </c>
      <c r="ET1182" s="9" t="str">
        <f t="shared" si="952"/>
        <v>2</v>
      </c>
      <c r="EU1182" s="11"/>
      <c r="EV1182" s="11"/>
      <c r="EW1182" s="11"/>
      <c r="EX1182" s="9" t="str">
        <f t="shared" ref="EX1182:EY1201" si="967">IF($A1182&lt;&gt;"","0","")</f>
        <v>0</v>
      </c>
      <c r="EY1182" s="9" t="str">
        <f t="shared" si="967"/>
        <v>0</v>
      </c>
      <c r="EZ1182" s="11"/>
      <c r="FA1182" s="11"/>
      <c r="FB1182" s="9" t="str">
        <f t="shared" ref="FB1182:FC1201" si="968">IF($A1182&lt;&gt;"","0","")</f>
        <v>0</v>
      </c>
      <c r="FC1182" s="9" t="str">
        <f t="shared" si="968"/>
        <v>0</v>
      </c>
      <c r="FD1182" s="9" t="str">
        <f t="shared" si="953"/>
        <v>1</v>
      </c>
      <c r="FE1182" s="9" t="str">
        <f t="shared" ref="FE1182:FF1201" si="969">IF($BG1182="完成車","3","1")</f>
        <v>1</v>
      </c>
      <c r="FF1182" s="9" t="str">
        <f t="shared" si="969"/>
        <v>1</v>
      </c>
      <c r="GJ1182" s="4" t="str">
        <f t="shared" si="956"/>
        <v>パーツ\サドル:ブランド\RITCHEY</v>
      </c>
      <c r="GK1182" s="4" t="str">
        <f t="shared" si="954"/>
        <v>u:u</v>
      </c>
      <c r="GL1182" s="11"/>
      <c r="GM1182" s="4" t="str">
        <f t="shared" ref="GM1182:GO1201" si="970">IF($A1182&lt;&gt;"","::","")</f>
        <v>::</v>
      </c>
      <c r="GN1182" s="4" t="str">
        <f t="shared" si="970"/>
        <v>::</v>
      </c>
      <c r="GO1182" s="4" t="str">
        <f t="shared" si="970"/>
        <v>::</v>
      </c>
      <c r="GP1182" s="4" t="str">
        <f t="shared" si="955"/>
        <v>1</v>
      </c>
    </row>
    <row r="1183" spans="1:198" ht="28" customHeight="1">
      <c r="A1183" s="5" t="s">
        <v>6408</v>
      </c>
      <c r="B1183" s="5" t="s">
        <v>6410</v>
      </c>
      <c r="C1183" s="5" t="s">
        <v>6408</v>
      </c>
      <c r="D1183" s="9" t="str">
        <f t="shared" si="928"/>
        <v>u</v>
      </c>
      <c r="E1183" s="9" t="str">
        <f t="shared" si="929"/>
        <v xml:space="preserve"> / （RITCHEYCOMPマラソンサドルWHITE）</v>
      </c>
      <c r="F1183" s="9" t="str">
        <f t="shared" si="930"/>
        <v xml:space="preserve"> / （RITCHEYCOMPマラソンサドルWHITE）</v>
      </c>
      <c r="G1183" s="5">
        <v>4725</v>
      </c>
      <c r="H1183" s="9">
        <f t="shared" si="931"/>
        <v>4725</v>
      </c>
      <c r="I1183" s="9" t="str">
        <f t="shared" si="932"/>
        <v>0</v>
      </c>
      <c r="J1183" s="9" t="str">
        <f t="shared" si="933"/>
        <v>1</v>
      </c>
      <c r="P1183" s="9" t="str">
        <f t="shared" si="934"/>
        <v>RITCHEYCOMPマラソンサドルWHITE</v>
      </c>
      <c r="AI1183" s="9" t="str">
        <f t="shared" si="935"/>
        <v>http://image.rakuten.co.jp/brotures/cabinet/items/ritchey/sdl_marathon_wh.jpg</v>
      </c>
      <c r="AS1183" s="9" t="str">
        <f t="shared" si="964"/>
        <v>1</v>
      </c>
      <c r="AT1183" s="9" t="str">
        <f t="shared" si="964"/>
        <v>1</v>
      </c>
      <c r="AU1183" s="9" t="str">
        <f t="shared" si="936"/>
        <v>0</v>
      </c>
      <c r="AV1183" s="9" t="str">
        <f t="shared" si="937"/>
        <v>1</v>
      </c>
      <c r="AW1183" s="9" t="str">
        <f t="shared" si="965"/>
        <v>0</v>
      </c>
      <c r="AX1183" s="9" t="str">
        <f t="shared" si="965"/>
        <v>0</v>
      </c>
      <c r="AY1183" s="11"/>
      <c r="AZ1183" s="11"/>
      <c r="BA1183" s="11"/>
      <c r="BB1183" s="9" t="str">
        <f t="shared" si="938"/>
        <v>-1</v>
      </c>
      <c r="BC1183" s="9" t="str">
        <f t="shared" si="939"/>
        <v>0</v>
      </c>
      <c r="BG1183" s="5" t="s">
        <v>316</v>
      </c>
      <c r="BH1183" s="5" t="s">
        <v>8513</v>
      </c>
      <c r="CS1183" s="9" t="str">
        <f t="shared" si="940"/>
        <v>0</v>
      </c>
      <c r="CT1183" s="9" t="str">
        <f t="shared" si="941"/>
        <v>&lt;iframe src="http://www.rakuten.ne.jp/gold/brotures/spec/ritchey/sdl_marathon_wh.html" frameborder="0" id="spec-content" scrolling="no"&gt;&lt;/iframe&gt;</v>
      </c>
      <c r="CU1183" s="9" t="str">
        <f t="shared" si="942"/>
        <v/>
      </c>
      <c r="CV1183" s="9" t="str">
        <f t="shared" si="943"/>
        <v>&lt;div class="row-fluid"&gt;&lt;iframe src="http://www.rakuten.ne.jp/gold/brotures/items/ritchey/sdl_marathon_wh.html" frameborder="0" id="skin-product" scrolling="no"&gt;&lt;/iframe&gt;&lt;/div&gt;</v>
      </c>
      <c r="CW1183" s="11" t="str">
        <f t="shared" si="944"/>
        <v/>
      </c>
      <c r="CX1183" t="s">
        <v>6408</v>
      </c>
      <c r="CY1183" s="9" t="str">
        <f t="shared" si="945"/>
        <v>0</v>
      </c>
      <c r="CZ1183" s="11"/>
      <c r="DA1183" s="11"/>
      <c r="DB1183" s="11"/>
      <c r="DC1183" s="11"/>
      <c r="DD1183" s="9" t="str">
        <f t="shared" si="946"/>
        <v/>
      </c>
      <c r="DI1183" s="9" t="str">
        <f t="shared" si="947"/>
        <v/>
      </c>
      <c r="DT1183" s="9">
        <f>VLOOKUP(BG1183,ディレクトリID!A:B,2)</f>
        <v>563161</v>
      </c>
      <c r="DV1183" s="4" t="str">
        <f t="shared" si="948"/>
        <v>【サドル　RITCHEY】</v>
      </c>
      <c r="DW1183" s="4" t="str">
        <f t="shared" si="949"/>
        <v>【サドル　RITCHEY】</v>
      </c>
      <c r="DX1183" s="9">
        <f t="shared" si="950"/>
        <v>4</v>
      </c>
      <c r="DY1183" s="11"/>
      <c r="DZ1183" s="9" t="str">
        <f t="shared" si="966"/>
        <v>1</v>
      </c>
      <c r="EA1183" s="9" t="str">
        <f t="shared" si="966"/>
        <v>1</v>
      </c>
      <c r="EB1183" s="11"/>
      <c r="EC1183" s="11"/>
      <c r="ED1183" s="11"/>
      <c r="EE1183" s="9" t="str">
        <f t="shared" si="951"/>
        <v>0</v>
      </c>
      <c r="EO1183" s="5" t="s">
        <v>428</v>
      </c>
      <c r="EP1183" s="8" t="s">
        <v>429</v>
      </c>
      <c r="EQ1183" s="8" t="s">
        <v>429</v>
      </c>
      <c r="ER1183" s="8" t="s">
        <v>209</v>
      </c>
      <c r="ES1183" s="8" t="s">
        <v>430</v>
      </c>
      <c r="ET1183" s="9" t="str">
        <f t="shared" si="952"/>
        <v>2</v>
      </c>
      <c r="EU1183" s="11"/>
      <c r="EV1183" s="11"/>
      <c r="EW1183" s="11"/>
      <c r="EX1183" s="9" t="str">
        <f t="shared" si="967"/>
        <v>0</v>
      </c>
      <c r="EY1183" s="9" t="str">
        <f t="shared" si="967"/>
        <v>0</v>
      </c>
      <c r="EZ1183" s="11"/>
      <c r="FA1183" s="11"/>
      <c r="FB1183" s="9" t="str">
        <f t="shared" si="968"/>
        <v>0</v>
      </c>
      <c r="FC1183" s="9" t="str">
        <f t="shared" si="968"/>
        <v>0</v>
      </c>
      <c r="FD1183" s="9" t="str">
        <f t="shared" si="953"/>
        <v>1</v>
      </c>
      <c r="FE1183" s="9" t="str">
        <f t="shared" si="969"/>
        <v>1</v>
      </c>
      <c r="FF1183" s="9" t="str">
        <f t="shared" si="969"/>
        <v>1</v>
      </c>
      <c r="GJ1183" s="4" t="str">
        <f t="shared" si="956"/>
        <v>パーツ\サドル:ブランド\RITCHEY</v>
      </c>
      <c r="GK1183" s="4" t="str">
        <f t="shared" si="954"/>
        <v>u:u</v>
      </c>
      <c r="GL1183" s="11"/>
      <c r="GM1183" s="4" t="str">
        <f t="shared" si="970"/>
        <v>::</v>
      </c>
      <c r="GN1183" s="4" t="str">
        <f t="shared" si="970"/>
        <v>::</v>
      </c>
      <c r="GO1183" s="4" t="str">
        <f t="shared" si="970"/>
        <v>::</v>
      </c>
      <c r="GP1183" s="4" t="str">
        <f t="shared" si="955"/>
        <v>1</v>
      </c>
    </row>
    <row r="1184" spans="1:198" ht="28" customHeight="1">
      <c r="A1184" s="5" t="s">
        <v>6414</v>
      </c>
      <c r="B1184" s="5" t="s">
        <v>6416</v>
      </c>
      <c r="C1184" s="5" t="s">
        <v>6414</v>
      </c>
      <c r="D1184" s="9" t="str">
        <f t="shared" si="928"/>
        <v>u</v>
      </c>
      <c r="E1184" s="9" t="str">
        <f t="shared" si="929"/>
        <v xml:space="preserve"> / （SOMAOKAMIサドルBLACK）</v>
      </c>
      <c r="F1184" s="9" t="str">
        <f t="shared" si="930"/>
        <v xml:space="preserve"> / （SOMAOKAMIサドルBLACK）</v>
      </c>
      <c r="G1184" s="5">
        <v>5985</v>
      </c>
      <c r="H1184" s="9">
        <f t="shared" si="931"/>
        <v>5985</v>
      </c>
      <c r="I1184" s="9" t="str">
        <f t="shared" si="932"/>
        <v>0</v>
      </c>
      <c r="J1184" s="9" t="str">
        <f t="shared" si="933"/>
        <v>1</v>
      </c>
      <c r="P1184" s="9" t="str">
        <f t="shared" si="934"/>
        <v>SOMAOKAMIサドルBLACK</v>
      </c>
      <c r="AI1184" s="9" t="str">
        <f t="shared" si="935"/>
        <v>http://image.rakuten.co.jp/brotures/cabinet/items/soma/sdl_okami_bk.jpg</v>
      </c>
      <c r="AS1184" s="9" t="str">
        <f t="shared" si="964"/>
        <v>1</v>
      </c>
      <c r="AT1184" s="9" t="str">
        <f t="shared" si="964"/>
        <v>1</v>
      </c>
      <c r="AU1184" s="9" t="str">
        <f t="shared" si="936"/>
        <v>0</v>
      </c>
      <c r="AV1184" s="9" t="str">
        <f t="shared" si="937"/>
        <v>1</v>
      </c>
      <c r="AW1184" s="9" t="str">
        <f t="shared" si="965"/>
        <v>0</v>
      </c>
      <c r="AX1184" s="9" t="str">
        <f t="shared" si="965"/>
        <v>0</v>
      </c>
      <c r="AY1184" s="11"/>
      <c r="AZ1184" s="11"/>
      <c r="BA1184" s="11"/>
      <c r="BB1184" s="9" t="str">
        <f t="shared" si="938"/>
        <v>-1</v>
      </c>
      <c r="BC1184" s="9" t="str">
        <f t="shared" si="939"/>
        <v>0</v>
      </c>
      <c r="BG1184" s="5" t="s">
        <v>316</v>
      </c>
      <c r="BH1184" s="5" t="s">
        <v>8515</v>
      </c>
      <c r="CS1184" s="9" t="str">
        <f t="shared" si="940"/>
        <v>0</v>
      </c>
      <c r="CT1184" s="9" t="str">
        <f t="shared" si="941"/>
        <v>&lt;iframe src="http://www.rakuten.ne.jp/gold/brotures/spec/soma/sdl_okami_bk.html" frameborder="0" id="spec-content" scrolling="no"&gt;&lt;/iframe&gt;</v>
      </c>
      <c r="CU1184" s="9" t="str">
        <f t="shared" si="942"/>
        <v/>
      </c>
      <c r="CV1184" s="9" t="str">
        <f t="shared" si="943"/>
        <v>&lt;div class="row-fluid"&gt;&lt;iframe src="http://www.rakuten.ne.jp/gold/brotures/items/soma/sdl_okami_bk.html" frameborder="0" id="skin-product" scrolling="no"&gt;&lt;/iframe&gt;&lt;/div&gt;</v>
      </c>
      <c r="CW1184" s="11" t="str">
        <f t="shared" si="944"/>
        <v/>
      </c>
      <c r="CX1184" t="s">
        <v>6414</v>
      </c>
      <c r="CY1184" s="9" t="str">
        <f t="shared" si="945"/>
        <v>0</v>
      </c>
      <c r="CZ1184" s="11"/>
      <c r="DA1184" s="11"/>
      <c r="DB1184" s="11"/>
      <c r="DC1184" s="11"/>
      <c r="DD1184" s="9" t="str">
        <f t="shared" si="946"/>
        <v/>
      </c>
      <c r="DI1184" s="9" t="str">
        <f t="shared" si="947"/>
        <v/>
      </c>
      <c r="DT1184" s="9">
        <f>VLOOKUP(BG1184,ディレクトリID!A:B,2)</f>
        <v>563161</v>
      </c>
      <c r="DV1184" s="4" t="str">
        <f t="shared" si="948"/>
        <v>【サドル　SOMA】</v>
      </c>
      <c r="DW1184" s="4" t="str">
        <f t="shared" si="949"/>
        <v>【サドル　SOMA】</v>
      </c>
      <c r="DX1184" s="9">
        <f t="shared" si="950"/>
        <v>4</v>
      </c>
      <c r="DY1184" s="11"/>
      <c r="DZ1184" s="9" t="str">
        <f t="shared" si="966"/>
        <v>1</v>
      </c>
      <c r="EA1184" s="9" t="str">
        <f t="shared" si="966"/>
        <v>1</v>
      </c>
      <c r="EB1184" s="11"/>
      <c r="EC1184" s="11"/>
      <c r="ED1184" s="11"/>
      <c r="EE1184" s="9" t="str">
        <f t="shared" si="951"/>
        <v>0</v>
      </c>
      <c r="EO1184" s="5" t="s">
        <v>428</v>
      </c>
      <c r="EP1184" s="8" t="s">
        <v>429</v>
      </c>
      <c r="EQ1184" s="8" t="s">
        <v>429</v>
      </c>
      <c r="ER1184" s="8" t="s">
        <v>209</v>
      </c>
      <c r="ES1184" s="8" t="s">
        <v>430</v>
      </c>
      <c r="ET1184" s="9" t="str">
        <f t="shared" si="952"/>
        <v>2</v>
      </c>
      <c r="EU1184" s="11"/>
      <c r="EV1184" s="11"/>
      <c r="EW1184" s="11"/>
      <c r="EX1184" s="9" t="str">
        <f t="shared" si="967"/>
        <v>0</v>
      </c>
      <c r="EY1184" s="9" t="str">
        <f t="shared" si="967"/>
        <v>0</v>
      </c>
      <c r="EZ1184" s="11"/>
      <c r="FA1184" s="11"/>
      <c r="FB1184" s="9" t="str">
        <f t="shared" si="968"/>
        <v>0</v>
      </c>
      <c r="FC1184" s="9" t="str">
        <f t="shared" si="968"/>
        <v>0</v>
      </c>
      <c r="FD1184" s="9" t="str">
        <f t="shared" si="953"/>
        <v>1</v>
      </c>
      <c r="FE1184" s="9" t="str">
        <f t="shared" si="969"/>
        <v>1</v>
      </c>
      <c r="FF1184" s="9" t="str">
        <f t="shared" si="969"/>
        <v>1</v>
      </c>
      <c r="GJ1184" s="4" t="str">
        <f t="shared" si="956"/>
        <v>パーツ\サドル:ブランド\SOMA</v>
      </c>
      <c r="GK1184" s="4" t="str">
        <f t="shared" si="954"/>
        <v>u:u</v>
      </c>
      <c r="GL1184" s="11"/>
      <c r="GM1184" s="4" t="str">
        <f t="shared" si="970"/>
        <v>::</v>
      </c>
      <c r="GN1184" s="4" t="str">
        <f t="shared" si="970"/>
        <v>::</v>
      </c>
      <c r="GO1184" s="4" t="str">
        <f t="shared" si="970"/>
        <v>::</v>
      </c>
      <c r="GP1184" s="4" t="str">
        <f t="shared" si="955"/>
        <v>1</v>
      </c>
    </row>
    <row r="1185" spans="1:198" ht="28" customHeight="1">
      <c r="A1185" s="5" t="s">
        <v>6420</v>
      </c>
      <c r="B1185" s="5" t="s">
        <v>6422</v>
      </c>
      <c r="C1185" s="5" t="s">
        <v>6420</v>
      </c>
      <c r="D1185" s="9" t="str">
        <f t="shared" si="928"/>
        <v>u</v>
      </c>
      <c r="E1185" s="9" t="str">
        <f t="shared" si="929"/>
        <v xml:space="preserve"> / （SOMAOKAMIサドルフラワーエンボス）</v>
      </c>
      <c r="F1185" s="9" t="str">
        <f t="shared" si="930"/>
        <v xml:space="preserve"> / （SOMAOKAMIサドルフラワーエンボス）</v>
      </c>
      <c r="G1185" s="5">
        <v>5985</v>
      </c>
      <c r="H1185" s="9">
        <f t="shared" si="931"/>
        <v>5985</v>
      </c>
      <c r="I1185" s="9" t="str">
        <f t="shared" si="932"/>
        <v>0</v>
      </c>
      <c r="J1185" s="9" t="str">
        <f t="shared" si="933"/>
        <v>1</v>
      </c>
      <c r="P1185" s="9" t="str">
        <f t="shared" si="934"/>
        <v>SOMAOKAMIサドルフラワーエンボス</v>
      </c>
      <c r="AI1185" s="9" t="str">
        <f t="shared" si="935"/>
        <v>http://image.rakuten.co.jp/brotures/cabinet/items/soma/sdl_okami_emboss.jpg</v>
      </c>
      <c r="AS1185" s="9" t="str">
        <f t="shared" si="964"/>
        <v>1</v>
      </c>
      <c r="AT1185" s="9" t="str">
        <f t="shared" si="964"/>
        <v>1</v>
      </c>
      <c r="AU1185" s="9" t="str">
        <f t="shared" si="936"/>
        <v>0</v>
      </c>
      <c r="AV1185" s="9" t="str">
        <f t="shared" si="937"/>
        <v>1</v>
      </c>
      <c r="AW1185" s="9" t="str">
        <f t="shared" si="965"/>
        <v>0</v>
      </c>
      <c r="AX1185" s="9" t="str">
        <f t="shared" si="965"/>
        <v>0</v>
      </c>
      <c r="AY1185" s="11"/>
      <c r="AZ1185" s="11"/>
      <c r="BA1185" s="11"/>
      <c r="BB1185" s="9" t="str">
        <f t="shared" si="938"/>
        <v>-1</v>
      </c>
      <c r="BC1185" s="9" t="str">
        <f t="shared" si="939"/>
        <v>0</v>
      </c>
      <c r="BG1185" s="5" t="s">
        <v>316</v>
      </c>
      <c r="BH1185" s="5" t="s">
        <v>8515</v>
      </c>
      <c r="CS1185" s="9" t="str">
        <f t="shared" si="940"/>
        <v>0</v>
      </c>
      <c r="CT1185" s="9" t="str">
        <f t="shared" si="941"/>
        <v>&lt;iframe src="http://www.rakuten.ne.jp/gold/brotures/spec/soma/sdl_okami_emboss.html" frameborder="0" id="spec-content" scrolling="no"&gt;&lt;/iframe&gt;</v>
      </c>
      <c r="CU1185" s="9" t="str">
        <f t="shared" si="942"/>
        <v/>
      </c>
      <c r="CV1185" s="9" t="str">
        <f t="shared" si="943"/>
        <v>&lt;div class="row-fluid"&gt;&lt;iframe src="http://www.rakuten.ne.jp/gold/brotures/items/soma/sdl_okami_emboss.html" frameborder="0" id="skin-product" scrolling="no"&gt;&lt;/iframe&gt;&lt;/div&gt;</v>
      </c>
      <c r="CW1185" s="11" t="str">
        <f t="shared" si="944"/>
        <v/>
      </c>
      <c r="CX1185" t="s">
        <v>6420</v>
      </c>
      <c r="CY1185" s="9" t="str">
        <f t="shared" si="945"/>
        <v>0</v>
      </c>
      <c r="CZ1185" s="11"/>
      <c r="DA1185" s="11"/>
      <c r="DB1185" s="11"/>
      <c r="DC1185" s="11"/>
      <c r="DD1185" s="9" t="str">
        <f t="shared" si="946"/>
        <v/>
      </c>
      <c r="DI1185" s="9" t="str">
        <f t="shared" si="947"/>
        <v/>
      </c>
      <c r="DT1185" s="9">
        <f>VLOOKUP(BG1185,ディレクトリID!A:B,2)</f>
        <v>563161</v>
      </c>
      <c r="DV1185" s="4" t="str">
        <f t="shared" si="948"/>
        <v>【サドル　SOMA】</v>
      </c>
      <c r="DW1185" s="4" t="str">
        <f t="shared" si="949"/>
        <v>【サドル　SOMA】</v>
      </c>
      <c r="DX1185" s="9">
        <f t="shared" si="950"/>
        <v>4</v>
      </c>
      <c r="DY1185" s="11"/>
      <c r="DZ1185" s="9" t="str">
        <f t="shared" si="966"/>
        <v>1</v>
      </c>
      <c r="EA1185" s="9" t="str">
        <f t="shared" si="966"/>
        <v>1</v>
      </c>
      <c r="EB1185" s="11"/>
      <c r="EC1185" s="11"/>
      <c r="ED1185" s="11"/>
      <c r="EE1185" s="9" t="str">
        <f t="shared" si="951"/>
        <v>0</v>
      </c>
      <c r="EO1185" s="5" t="s">
        <v>428</v>
      </c>
      <c r="EP1185" s="8" t="s">
        <v>429</v>
      </c>
      <c r="EQ1185" s="8" t="s">
        <v>429</v>
      </c>
      <c r="ER1185" s="8" t="s">
        <v>209</v>
      </c>
      <c r="ES1185" s="8" t="s">
        <v>430</v>
      </c>
      <c r="ET1185" s="9" t="str">
        <f t="shared" si="952"/>
        <v>2</v>
      </c>
      <c r="EU1185" s="11"/>
      <c r="EV1185" s="11"/>
      <c r="EW1185" s="11"/>
      <c r="EX1185" s="9" t="str">
        <f t="shared" si="967"/>
        <v>0</v>
      </c>
      <c r="EY1185" s="9" t="str">
        <f t="shared" si="967"/>
        <v>0</v>
      </c>
      <c r="EZ1185" s="11"/>
      <c r="FA1185" s="11"/>
      <c r="FB1185" s="9" t="str">
        <f t="shared" si="968"/>
        <v>0</v>
      </c>
      <c r="FC1185" s="9" t="str">
        <f t="shared" si="968"/>
        <v>0</v>
      </c>
      <c r="FD1185" s="9" t="str">
        <f t="shared" si="953"/>
        <v>1</v>
      </c>
      <c r="FE1185" s="9" t="str">
        <f t="shared" si="969"/>
        <v>1</v>
      </c>
      <c r="FF1185" s="9" t="str">
        <f t="shared" si="969"/>
        <v>1</v>
      </c>
      <c r="GJ1185" s="4" t="str">
        <f t="shared" si="956"/>
        <v>パーツ\サドル:ブランド\SOMA</v>
      </c>
      <c r="GK1185" s="4" t="str">
        <f t="shared" si="954"/>
        <v>u:u</v>
      </c>
      <c r="GL1185" s="11"/>
      <c r="GM1185" s="4" t="str">
        <f t="shared" si="970"/>
        <v>::</v>
      </c>
      <c r="GN1185" s="4" t="str">
        <f t="shared" si="970"/>
        <v>::</v>
      </c>
      <c r="GO1185" s="4" t="str">
        <f t="shared" si="970"/>
        <v>::</v>
      </c>
      <c r="GP1185" s="4" t="str">
        <f t="shared" si="955"/>
        <v>1</v>
      </c>
    </row>
    <row r="1186" spans="1:198" ht="28" customHeight="1">
      <c r="A1186" s="5" t="s">
        <v>6426</v>
      </c>
      <c r="B1186" s="5" t="s">
        <v>6428</v>
      </c>
      <c r="C1186" s="5" t="s">
        <v>6426</v>
      </c>
      <c r="D1186" s="9" t="str">
        <f t="shared" si="928"/>
        <v>u</v>
      </c>
      <c r="E1186" s="9" t="str">
        <f t="shared" si="929"/>
        <v xml:space="preserve"> / （SOMAOKAMIサドルWHITE）</v>
      </c>
      <c r="F1186" s="9" t="str">
        <f t="shared" si="930"/>
        <v xml:space="preserve"> / （SOMAOKAMIサドルWHITE）</v>
      </c>
      <c r="G1186" s="5">
        <v>5985</v>
      </c>
      <c r="H1186" s="9">
        <f t="shared" si="931"/>
        <v>5985</v>
      </c>
      <c r="I1186" s="9" t="str">
        <f t="shared" si="932"/>
        <v>0</v>
      </c>
      <c r="J1186" s="9" t="str">
        <f t="shared" si="933"/>
        <v>1</v>
      </c>
      <c r="P1186" s="9" t="str">
        <f t="shared" si="934"/>
        <v>SOMAOKAMIサドルWHITE</v>
      </c>
      <c r="R1186" s="1" t="s">
        <v>6538</v>
      </c>
      <c r="AI1186" s="9" t="str">
        <f t="shared" si="935"/>
        <v>http://image.rakuten.co.jp/brotures/cabinet/items/soma/sdl_okami_wh.jpg</v>
      </c>
      <c r="AJ1186" s="1" t="s">
        <v>6540</v>
      </c>
      <c r="AS1186" s="9" t="str">
        <f t="shared" si="964"/>
        <v>1</v>
      </c>
      <c r="AT1186" s="9" t="str">
        <f t="shared" si="964"/>
        <v>1</v>
      </c>
      <c r="AU1186" s="9" t="str">
        <f t="shared" si="936"/>
        <v>0</v>
      </c>
      <c r="AV1186" s="9" t="str">
        <f t="shared" si="937"/>
        <v>1</v>
      </c>
      <c r="AW1186" s="9" t="str">
        <f t="shared" si="965"/>
        <v>0</v>
      </c>
      <c r="AX1186" s="9" t="str">
        <f t="shared" si="965"/>
        <v>0</v>
      </c>
      <c r="AY1186" s="11"/>
      <c r="AZ1186" s="11"/>
      <c r="BA1186" s="11"/>
      <c r="BB1186" s="9" t="str">
        <f t="shared" si="938"/>
        <v>-1</v>
      </c>
      <c r="BC1186" s="9" t="str">
        <f t="shared" si="939"/>
        <v>0</v>
      </c>
      <c r="BG1186" s="5" t="s">
        <v>316</v>
      </c>
      <c r="BH1186" s="5" t="s">
        <v>8515</v>
      </c>
      <c r="CS1186" s="9" t="str">
        <f t="shared" si="940"/>
        <v>0</v>
      </c>
      <c r="CT1186" s="9" t="str">
        <f t="shared" si="941"/>
        <v>&lt;iframe src="http://www.rakuten.ne.jp/gold/brotures/spec/soma/sdl_okami_wh.html" frameborder="0" id="spec-content" scrolling="no"&gt;&lt;/iframe&gt;</v>
      </c>
      <c r="CU1186" s="9" t="str">
        <f t="shared" si="942"/>
        <v/>
      </c>
      <c r="CV1186" s="9" t="str">
        <f t="shared" si="943"/>
        <v>&lt;div class="row-fluid"&gt;&lt;iframe src="http://www.rakuten.ne.jp/gold/brotures/items/soma/sdl_okami_wh.html" frameborder="0" id="skin-product" scrolling="no"&gt;&lt;/iframe&gt;&lt;/div&gt;</v>
      </c>
      <c r="CW1186" s="11" t="str">
        <f t="shared" si="944"/>
        <v/>
      </c>
      <c r="CX1186" t="s">
        <v>6426</v>
      </c>
      <c r="CY1186" s="9" t="str">
        <f t="shared" si="945"/>
        <v>0</v>
      </c>
      <c r="CZ1186" s="11"/>
      <c r="DA1186" s="11"/>
      <c r="DB1186" s="11"/>
      <c r="DC1186" s="11"/>
      <c r="DD1186" s="9" t="str">
        <f t="shared" si="946"/>
        <v/>
      </c>
      <c r="DI1186" s="9" t="str">
        <f t="shared" si="947"/>
        <v/>
      </c>
      <c r="DT1186" s="9">
        <f>VLOOKUP(BG1186,ディレクトリID!A:B,2)</f>
        <v>563161</v>
      </c>
      <c r="DV1186" s="4" t="str">
        <f t="shared" si="948"/>
        <v>【サドル　SOMA】</v>
      </c>
      <c r="DW1186" s="4" t="str">
        <f t="shared" si="949"/>
        <v>【サドル　SOMA】</v>
      </c>
      <c r="DX1186" s="9">
        <f t="shared" si="950"/>
        <v>4</v>
      </c>
      <c r="DY1186" s="11"/>
      <c r="DZ1186" s="9" t="str">
        <f t="shared" si="966"/>
        <v>1</v>
      </c>
      <c r="EA1186" s="9" t="str">
        <f t="shared" si="966"/>
        <v>1</v>
      </c>
      <c r="EB1186" s="11"/>
      <c r="EC1186" s="11"/>
      <c r="ED1186" s="11"/>
      <c r="EE1186" s="9" t="str">
        <f t="shared" si="951"/>
        <v>0</v>
      </c>
      <c r="EO1186" s="5" t="s">
        <v>428</v>
      </c>
      <c r="EP1186" s="8" t="s">
        <v>429</v>
      </c>
      <c r="EQ1186" s="8" t="s">
        <v>429</v>
      </c>
      <c r="ER1186" s="8" t="s">
        <v>209</v>
      </c>
      <c r="ES1186" s="8" t="s">
        <v>430</v>
      </c>
      <c r="ET1186" s="9" t="str">
        <f t="shared" si="952"/>
        <v>2</v>
      </c>
      <c r="EU1186" s="11"/>
      <c r="EV1186" s="11"/>
      <c r="EW1186" s="11"/>
      <c r="EX1186" s="9" t="str">
        <f t="shared" si="967"/>
        <v>0</v>
      </c>
      <c r="EY1186" s="9" t="str">
        <f t="shared" si="967"/>
        <v>0</v>
      </c>
      <c r="EZ1186" s="11"/>
      <c r="FA1186" s="11"/>
      <c r="FB1186" s="9" t="str">
        <f t="shared" si="968"/>
        <v>0</v>
      </c>
      <c r="FC1186" s="9" t="str">
        <f t="shared" si="968"/>
        <v>0</v>
      </c>
      <c r="FD1186" s="9" t="str">
        <f t="shared" si="953"/>
        <v>1</v>
      </c>
      <c r="FE1186" s="9" t="str">
        <f t="shared" si="969"/>
        <v>1</v>
      </c>
      <c r="FF1186" s="9" t="str">
        <f t="shared" si="969"/>
        <v>1</v>
      </c>
      <c r="GJ1186" s="4" t="str">
        <f t="shared" si="956"/>
        <v>パーツ\サドル:ブランド\SOMA</v>
      </c>
      <c r="GK1186" s="4" t="str">
        <f t="shared" si="954"/>
        <v>u:u</v>
      </c>
      <c r="GL1186" s="11"/>
      <c r="GM1186" s="4" t="str">
        <f t="shared" si="970"/>
        <v>::</v>
      </c>
      <c r="GN1186" s="4" t="str">
        <f t="shared" si="970"/>
        <v>::</v>
      </c>
      <c r="GO1186" s="4" t="str">
        <f t="shared" si="970"/>
        <v>::</v>
      </c>
      <c r="GP1186" s="4" t="str">
        <f t="shared" si="955"/>
        <v>1</v>
      </c>
    </row>
    <row r="1187" spans="1:198" ht="28" customHeight="1">
      <c r="A1187" s="5" t="s">
        <v>6432</v>
      </c>
      <c r="B1187" s="5" t="s">
        <v>6434</v>
      </c>
      <c r="C1187" s="5" t="s">
        <v>6432</v>
      </c>
      <c r="D1187" s="9" t="str">
        <f t="shared" si="928"/>
        <v>u</v>
      </c>
      <c r="E1187" s="9" t="str">
        <f t="shared" si="929"/>
        <v xml:space="preserve"> / （grungeプラステイトサドル）</v>
      </c>
      <c r="F1187" s="9" t="str">
        <f t="shared" si="930"/>
        <v xml:space="preserve"> / （grungeプラステイトサドル）</v>
      </c>
      <c r="G1187" s="5">
        <v>3990</v>
      </c>
      <c r="H1187" s="9">
        <f t="shared" si="931"/>
        <v>3990</v>
      </c>
      <c r="I1187" s="9" t="str">
        <f t="shared" si="932"/>
        <v>0</v>
      </c>
      <c r="J1187" s="9" t="str">
        <f t="shared" si="933"/>
        <v>1</v>
      </c>
      <c r="P1187" s="9" t="str">
        <f t="shared" si="934"/>
        <v>grungeプラステイトサドル</v>
      </c>
      <c r="AI1187" s="9" t="str">
        <f t="shared" si="935"/>
        <v>http://image.rakuten.co.jp/brotures/cabinet/items/grunge/sdl_plus.jpg</v>
      </c>
      <c r="AS1187" s="9" t="str">
        <f t="shared" si="964"/>
        <v>1</v>
      </c>
      <c r="AT1187" s="9" t="str">
        <f t="shared" si="964"/>
        <v>1</v>
      </c>
      <c r="AU1187" s="9" t="str">
        <f t="shared" si="936"/>
        <v>0</v>
      </c>
      <c r="AV1187" s="9" t="str">
        <f t="shared" si="937"/>
        <v>1</v>
      </c>
      <c r="AW1187" s="9" t="str">
        <f t="shared" si="965"/>
        <v>0</v>
      </c>
      <c r="AX1187" s="9" t="str">
        <f t="shared" si="965"/>
        <v>0</v>
      </c>
      <c r="AY1187" s="11"/>
      <c r="AZ1187" s="11"/>
      <c r="BA1187" s="11"/>
      <c r="BB1187" s="9" t="str">
        <f t="shared" si="938"/>
        <v>-1</v>
      </c>
      <c r="BC1187" s="9" t="str">
        <f t="shared" si="939"/>
        <v>0</v>
      </c>
      <c r="BG1187" s="5" t="s">
        <v>316</v>
      </c>
      <c r="BH1187" s="5" t="s">
        <v>438</v>
      </c>
      <c r="CS1187" s="9" t="str">
        <f t="shared" si="940"/>
        <v>0</v>
      </c>
      <c r="CT1187" s="9" t="str">
        <f t="shared" si="941"/>
        <v>&lt;iframe src="http://www.rakuten.ne.jp/gold/brotures/spec/grunge/sdl_plus.html" frameborder="0" id="spec-content" scrolling="no"&gt;&lt;/iframe&gt;</v>
      </c>
      <c r="CU1187" s="9" t="str">
        <f t="shared" si="942"/>
        <v/>
      </c>
      <c r="CV1187" s="9" t="str">
        <f t="shared" si="943"/>
        <v>&lt;div class="row-fluid"&gt;&lt;iframe src="http://www.rakuten.ne.jp/gold/brotures/items/grunge/sdl_plus.html" frameborder="0" id="skin-product" scrolling="no"&gt;&lt;/iframe&gt;&lt;/div&gt;</v>
      </c>
      <c r="CW1187" s="11" t="str">
        <f t="shared" si="944"/>
        <v/>
      </c>
      <c r="CX1187" t="s">
        <v>6432</v>
      </c>
      <c r="CY1187" s="9" t="str">
        <f t="shared" si="945"/>
        <v>0</v>
      </c>
      <c r="CZ1187" s="11"/>
      <c r="DA1187" s="11"/>
      <c r="DB1187" s="11"/>
      <c r="DC1187" s="11"/>
      <c r="DD1187" s="9" t="str">
        <f t="shared" si="946"/>
        <v/>
      </c>
      <c r="DI1187" s="9" t="str">
        <f t="shared" si="947"/>
        <v/>
      </c>
      <c r="DT1187" s="9">
        <f>VLOOKUP(BG1187,ディレクトリID!A:B,2)</f>
        <v>563161</v>
      </c>
      <c r="DV1187" s="4" t="str">
        <f t="shared" si="948"/>
        <v>【サドル　grunge】</v>
      </c>
      <c r="DW1187" s="4" t="str">
        <f t="shared" si="949"/>
        <v>【サドル　grunge】</v>
      </c>
      <c r="DX1187" s="9">
        <f t="shared" si="950"/>
        <v>4</v>
      </c>
      <c r="DY1187" s="11"/>
      <c r="DZ1187" s="9" t="str">
        <f t="shared" si="966"/>
        <v>1</v>
      </c>
      <c r="EA1187" s="9" t="str">
        <f t="shared" si="966"/>
        <v>1</v>
      </c>
      <c r="EB1187" s="11"/>
      <c r="EC1187" s="11"/>
      <c r="ED1187" s="11"/>
      <c r="EE1187" s="9" t="str">
        <f t="shared" si="951"/>
        <v>0</v>
      </c>
      <c r="EO1187" s="5" t="s">
        <v>428</v>
      </c>
      <c r="EP1187" s="8" t="s">
        <v>429</v>
      </c>
      <c r="EQ1187" s="8" t="s">
        <v>429</v>
      </c>
      <c r="ER1187" s="8" t="s">
        <v>209</v>
      </c>
      <c r="ES1187" s="8" t="s">
        <v>430</v>
      </c>
      <c r="ET1187" s="9" t="str">
        <f t="shared" si="952"/>
        <v>2</v>
      </c>
      <c r="EU1187" s="11"/>
      <c r="EV1187" s="11"/>
      <c r="EW1187" s="11"/>
      <c r="EX1187" s="9" t="str">
        <f t="shared" si="967"/>
        <v>0</v>
      </c>
      <c r="EY1187" s="9" t="str">
        <f t="shared" si="967"/>
        <v>0</v>
      </c>
      <c r="EZ1187" s="11"/>
      <c r="FA1187" s="11"/>
      <c r="FB1187" s="9" t="str">
        <f t="shared" si="968"/>
        <v>0</v>
      </c>
      <c r="FC1187" s="9" t="str">
        <f t="shared" si="968"/>
        <v>0</v>
      </c>
      <c r="FD1187" s="9" t="str">
        <f t="shared" si="953"/>
        <v>1</v>
      </c>
      <c r="FE1187" s="9" t="str">
        <f t="shared" si="969"/>
        <v>1</v>
      </c>
      <c r="FF1187" s="9" t="str">
        <f t="shared" si="969"/>
        <v>1</v>
      </c>
      <c r="GJ1187" s="4" t="str">
        <f t="shared" si="956"/>
        <v>パーツ\サドル:ブランド\grunge</v>
      </c>
      <c r="GK1187" s="4" t="str">
        <f t="shared" si="954"/>
        <v>u:u</v>
      </c>
      <c r="GL1187" s="11"/>
      <c r="GM1187" s="4" t="str">
        <f t="shared" si="970"/>
        <v>::</v>
      </c>
      <c r="GN1187" s="4" t="str">
        <f t="shared" si="970"/>
        <v>::</v>
      </c>
      <c r="GO1187" s="4" t="str">
        <f t="shared" si="970"/>
        <v>::</v>
      </c>
      <c r="GP1187" s="4" t="str">
        <f t="shared" si="955"/>
        <v>1</v>
      </c>
    </row>
    <row r="1188" spans="1:198" ht="28" customHeight="1">
      <c r="A1188" s="5" t="s">
        <v>6438</v>
      </c>
      <c r="B1188" s="5" t="s">
        <v>6440</v>
      </c>
      <c r="C1188" s="5" t="s">
        <v>6438</v>
      </c>
      <c r="D1188" s="9" t="str">
        <f t="shared" si="928"/>
        <v>u</v>
      </c>
      <c r="E1188" s="9" t="str">
        <f t="shared" si="929"/>
        <v xml:space="preserve"> / （grungeシート3Dサドル）</v>
      </c>
      <c r="F1188" s="9" t="str">
        <f t="shared" si="930"/>
        <v xml:space="preserve"> / （grungeシート3Dサドル）</v>
      </c>
      <c r="G1188" s="5">
        <v>3990</v>
      </c>
      <c r="H1188" s="9">
        <f t="shared" si="931"/>
        <v>3990</v>
      </c>
      <c r="I1188" s="9" t="str">
        <f t="shared" si="932"/>
        <v>0</v>
      </c>
      <c r="J1188" s="9" t="str">
        <f t="shared" si="933"/>
        <v>1</v>
      </c>
      <c r="P1188" s="9" t="str">
        <f t="shared" si="934"/>
        <v>grungeシート3Dサドル</v>
      </c>
      <c r="AI1188" s="9" t="str">
        <f t="shared" si="935"/>
        <v>http://image.rakuten.co.jp/brotures/cabinet/items/grunge/sdl_seat_3d.jpg</v>
      </c>
      <c r="AS1188" s="9" t="str">
        <f t="shared" si="964"/>
        <v>1</v>
      </c>
      <c r="AT1188" s="9" t="str">
        <f t="shared" si="964"/>
        <v>1</v>
      </c>
      <c r="AU1188" s="9" t="str">
        <f t="shared" si="936"/>
        <v>0</v>
      </c>
      <c r="AV1188" s="9" t="str">
        <f t="shared" si="937"/>
        <v>1</v>
      </c>
      <c r="AW1188" s="9" t="str">
        <f t="shared" si="965"/>
        <v>0</v>
      </c>
      <c r="AX1188" s="9" t="str">
        <f t="shared" si="965"/>
        <v>0</v>
      </c>
      <c r="AY1188" s="11"/>
      <c r="AZ1188" s="11"/>
      <c r="BA1188" s="11"/>
      <c r="BB1188" s="9" t="str">
        <f t="shared" si="938"/>
        <v>-1</v>
      </c>
      <c r="BC1188" s="9" t="str">
        <f t="shared" si="939"/>
        <v>0</v>
      </c>
      <c r="BG1188" s="5" t="s">
        <v>316</v>
      </c>
      <c r="BH1188" s="5" t="s">
        <v>438</v>
      </c>
      <c r="CS1188" s="9" t="str">
        <f t="shared" si="940"/>
        <v>0</v>
      </c>
      <c r="CT1188" s="9" t="str">
        <f t="shared" si="941"/>
        <v>&lt;iframe src="http://www.rakuten.ne.jp/gold/brotures/spec/grunge/sdl_seat_3d.html" frameborder="0" id="spec-content" scrolling="no"&gt;&lt;/iframe&gt;</v>
      </c>
      <c r="CU1188" s="9" t="str">
        <f t="shared" si="942"/>
        <v/>
      </c>
      <c r="CV1188" s="9" t="str">
        <f t="shared" si="943"/>
        <v>&lt;div class="row-fluid"&gt;&lt;iframe src="http://www.rakuten.ne.jp/gold/brotures/items/grunge/sdl_seat_3d.html" frameborder="0" id="skin-product" scrolling="no"&gt;&lt;/iframe&gt;&lt;/div&gt;</v>
      </c>
      <c r="CW1188" s="11" t="str">
        <f t="shared" si="944"/>
        <v/>
      </c>
      <c r="CX1188" t="s">
        <v>6438</v>
      </c>
      <c r="CY1188" s="9" t="str">
        <f t="shared" si="945"/>
        <v>0</v>
      </c>
      <c r="CZ1188" s="11"/>
      <c r="DA1188" s="11"/>
      <c r="DB1188" s="11"/>
      <c r="DC1188" s="11"/>
      <c r="DD1188" s="9" t="str">
        <f t="shared" si="946"/>
        <v/>
      </c>
      <c r="DI1188" s="9" t="str">
        <f t="shared" si="947"/>
        <v/>
      </c>
      <c r="DT1188" s="9">
        <f>VLOOKUP(BG1188,ディレクトリID!A:B,2)</f>
        <v>563161</v>
      </c>
      <c r="DV1188" s="4" t="str">
        <f t="shared" si="948"/>
        <v>【サドル　grunge】</v>
      </c>
      <c r="DW1188" s="4" t="str">
        <f t="shared" si="949"/>
        <v>【サドル　grunge】</v>
      </c>
      <c r="DX1188" s="9">
        <f t="shared" si="950"/>
        <v>4</v>
      </c>
      <c r="DY1188" s="11"/>
      <c r="DZ1188" s="9" t="str">
        <f t="shared" si="966"/>
        <v>1</v>
      </c>
      <c r="EA1188" s="9" t="str">
        <f t="shared" si="966"/>
        <v>1</v>
      </c>
      <c r="EB1188" s="11"/>
      <c r="EC1188" s="11"/>
      <c r="ED1188" s="11"/>
      <c r="EE1188" s="9" t="str">
        <f t="shared" si="951"/>
        <v>0</v>
      </c>
      <c r="EO1188" s="5" t="s">
        <v>428</v>
      </c>
      <c r="EP1188" s="8" t="s">
        <v>429</v>
      </c>
      <c r="EQ1188" s="8" t="s">
        <v>429</v>
      </c>
      <c r="ER1188" s="8" t="s">
        <v>209</v>
      </c>
      <c r="ES1188" s="8" t="s">
        <v>430</v>
      </c>
      <c r="ET1188" s="9" t="str">
        <f t="shared" si="952"/>
        <v>2</v>
      </c>
      <c r="EU1188" s="11"/>
      <c r="EV1188" s="11"/>
      <c r="EW1188" s="11"/>
      <c r="EX1188" s="9" t="str">
        <f t="shared" si="967"/>
        <v>0</v>
      </c>
      <c r="EY1188" s="9" t="str">
        <f t="shared" si="967"/>
        <v>0</v>
      </c>
      <c r="EZ1188" s="11"/>
      <c r="FA1188" s="11"/>
      <c r="FB1188" s="9" t="str">
        <f t="shared" si="968"/>
        <v>0</v>
      </c>
      <c r="FC1188" s="9" t="str">
        <f t="shared" si="968"/>
        <v>0</v>
      </c>
      <c r="FD1188" s="9" t="str">
        <f t="shared" si="953"/>
        <v>1</v>
      </c>
      <c r="FE1188" s="9" t="str">
        <f t="shared" si="969"/>
        <v>1</v>
      </c>
      <c r="FF1188" s="9" t="str">
        <f t="shared" si="969"/>
        <v>1</v>
      </c>
      <c r="GJ1188" s="4" t="str">
        <f t="shared" si="956"/>
        <v>パーツ\サドル:ブランド\grunge</v>
      </c>
      <c r="GK1188" s="4" t="str">
        <f t="shared" si="954"/>
        <v>u:u</v>
      </c>
      <c r="GL1188" s="11"/>
      <c r="GM1188" s="4" t="str">
        <f t="shared" si="970"/>
        <v>::</v>
      </c>
      <c r="GN1188" s="4" t="str">
        <f t="shared" si="970"/>
        <v>::</v>
      </c>
      <c r="GO1188" s="4" t="str">
        <f t="shared" si="970"/>
        <v>::</v>
      </c>
      <c r="GP1188" s="4" t="str">
        <f t="shared" si="955"/>
        <v>1</v>
      </c>
    </row>
    <row r="1189" spans="1:198" ht="28" customHeight="1">
      <c r="A1189" s="5" t="s">
        <v>6444</v>
      </c>
      <c r="B1189" s="5" t="s">
        <v>6446</v>
      </c>
      <c r="C1189" s="5" t="s">
        <v>6444</v>
      </c>
      <c r="D1189" s="9" t="str">
        <f t="shared" si="928"/>
        <v>u</v>
      </c>
      <c r="E1189" s="9" t="str">
        <f t="shared" si="929"/>
        <v xml:space="preserve"> / （RITCHEYWCSStreamサドルBLACK）</v>
      </c>
      <c r="F1189" s="9" t="str">
        <f t="shared" si="930"/>
        <v xml:space="preserve"> / （RITCHEYWCSStreamサドルBLACK）</v>
      </c>
      <c r="G1189" s="5">
        <v>12600</v>
      </c>
      <c r="H1189" s="9">
        <f t="shared" si="931"/>
        <v>12600</v>
      </c>
      <c r="I1189" s="9" t="str">
        <f t="shared" si="932"/>
        <v>0</v>
      </c>
      <c r="J1189" s="9" t="str">
        <f t="shared" si="933"/>
        <v>1</v>
      </c>
      <c r="P1189" s="9" t="str">
        <f t="shared" si="934"/>
        <v>RITCHEYWCSStreamサドルBLACK</v>
      </c>
      <c r="AI1189" s="9" t="str">
        <f t="shared" si="935"/>
        <v>http://image.rakuten.co.jp/brotures/cabinet/items/ritchey/sdl_stream_bk.jpg</v>
      </c>
      <c r="AS1189" s="9" t="str">
        <f t="shared" si="964"/>
        <v>1</v>
      </c>
      <c r="AT1189" s="9" t="str">
        <f t="shared" si="964"/>
        <v>1</v>
      </c>
      <c r="AU1189" s="9" t="str">
        <f t="shared" si="936"/>
        <v>0</v>
      </c>
      <c r="AV1189" s="9" t="str">
        <f t="shared" si="937"/>
        <v>1</v>
      </c>
      <c r="AW1189" s="9" t="str">
        <f t="shared" si="965"/>
        <v>0</v>
      </c>
      <c r="AX1189" s="9" t="str">
        <f t="shared" si="965"/>
        <v>0</v>
      </c>
      <c r="AY1189" s="11"/>
      <c r="AZ1189" s="11"/>
      <c r="BA1189" s="11"/>
      <c r="BB1189" s="9" t="str">
        <f t="shared" si="938"/>
        <v>-1</v>
      </c>
      <c r="BC1189" s="9" t="str">
        <f t="shared" si="939"/>
        <v>0</v>
      </c>
      <c r="BG1189" s="5" t="s">
        <v>316</v>
      </c>
      <c r="BH1189" s="5" t="s">
        <v>8513</v>
      </c>
      <c r="CS1189" s="9" t="str">
        <f t="shared" si="940"/>
        <v>0</v>
      </c>
      <c r="CT1189" s="9" t="str">
        <f t="shared" si="941"/>
        <v>&lt;iframe src="http://www.rakuten.ne.jp/gold/brotures/spec/ritchey/sdl_stream_bk.html" frameborder="0" id="spec-content" scrolling="no"&gt;&lt;/iframe&gt;</v>
      </c>
      <c r="CU1189" s="9" t="str">
        <f t="shared" si="942"/>
        <v/>
      </c>
      <c r="CV1189" s="9" t="str">
        <f t="shared" si="943"/>
        <v>&lt;div class="row-fluid"&gt;&lt;iframe src="http://www.rakuten.ne.jp/gold/brotures/items/ritchey/sdl_stream_bk.html" frameborder="0" id="skin-product" scrolling="no"&gt;&lt;/iframe&gt;&lt;/div&gt;</v>
      </c>
      <c r="CW1189" s="11" t="str">
        <f t="shared" si="944"/>
        <v/>
      </c>
      <c r="CX1189" t="s">
        <v>6444</v>
      </c>
      <c r="CY1189" s="9" t="str">
        <f t="shared" si="945"/>
        <v>0</v>
      </c>
      <c r="CZ1189" s="11"/>
      <c r="DA1189" s="11"/>
      <c r="DB1189" s="11"/>
      <c r="DC1189" s="11"/>
      <c r="DD1189" s="9" t="str">
        <f t="shared" si="946"/>
        <v/>
      </c>
      <c r="DI1189" s="9" t="str">
        <f t="shared" si="947"/>
        <v/>
      </c>
      <c r="DT1189" s="9">
        <f>VLOOKUP(BG1189,ディレクトリID!A:B,2)</f>
        <v>563161</v>
      </c>
      <c r="DV1189" s="4" t="str">
        <f t="shared" si="948"/>
        <v>【サドル　RITCHEY】</v>
      </c>
      <c r="DW1189" s="4" t="str">
        <f t="shared" si="949"/>
        <v>【サドル　RITCHEY】</v>
      </c>
      <c r="DX1189" s="9">
        <f t="shared" si="950"/>
        <v>4</v>
      </c>
      <c r="DY1189" s="11"/>
      <c r="DZ1189" s="9" t="str">
        <f t="shared" si="966"/>
        <v>1</v>
      </c>
      <c r="EA1189" s="9" t="str">
        <f t="shared" si="966"/>
        <v>1</v>
      </c>
      <c r="EB1189" s="11"/>
      <c r="EC1189" s="11"/>
      <c r="ED1189" s="11"/>
      <c r="EE1189" s="9" t="str">
        <f t="shared" si="951"/>
        <v>0</v>
      </c>
      <c r="EO1189" s="5" t="s">
        <v>428</v>
      </c>
      <c r="EP1189" s="8" t="s">
        <v>429</v>
      </c>
      <c r="EQ1189" s="8" t="s">
        <v>429</v>
      </c>
      <c r="ER1189" s="8" t="s">
        <v>209</v>
      </c>
      <c r="ES1189" s="8" t="s">
        <v>430</v>
      </c>
      <c r="ET1189" s="9" t="str">
        <f t="shared" si="952"/>
        <v>2</v>
      </c>
      <c r="EU1189" s="11"/>
      <c r="EV1189" s="11"/>
      <c r="EW1189" s="11"/>
      <c r="EX1189" s="9" t="str">
        <f t="shared" si="967"/>
        <v>0</v>
      </c>
      <c r="EY1189" s="9" t="str">
        <f t="shared" si="967"/>
        <v>0</v>
      </c>
      <c r="EZ1189" s="11"/>
      <c r="FA1189" s="11"/>
      <c r="FB1189" s="9" t="str">
        <f t="shared" si="968"/>
        <v>0</v>
      </c>
      <c r="FC1189" s="9" t="str">
        <f t="shared" si="968"/>
        <v>0</v>
      </c>
      <c r="FD1189" s="9" t="str">
        <f t="shared" si="953"/>
        <v>1</v>
      </c>
      <c r="FE1189" s="9" t="str">
        <f t="shared" si="969"/>
        <v>1</v>
      </c>
      <c r="FF1189" s="9" t="str">
        <f t="shared" si="969"/>
        <v>1</v>
      </c>
      <c r="GJ1189" s="4" t="str">
        <f t="shared" si="956"/>
        <v>パーツ\サドル:ブランド\RITCHEY</v>
      </c>
      <c r="GK1189" s="4" t="str">
        <f t="shared" si="954"/>
        <v>u:u</v>
      </c>
      <c r="GL1189" s="11"/>
      <c r="GM1189" s="4" t="str">
        <f t="shared" si="970"/>
        <v>::</v>
      </c>
      <c r="GN1189" s="4" t="str">
        <f t="shared" si="970"/>
        <v>::</v>
      </c>
      <c r="GO1189" s="4" t="str">
        <f t="shared" si="970"/>
        <v>::</v>
      </c>
      <c r="GP1189" s="4" t="str">
        <f t="shared" si="955"/>
        <v>1</v>
      </c>
    </row>
    <row r="1190" spans="1:198" ht="28" customHeight="1">
      <c r="A1190" s="5" t="s">
        <v>6450</v>
      </c>
      <c r="B1190" s="5" t="s">
        <v>6452</v>
      </c>
      <c r="C1190" s="5" t="s">
        <v>6450</v>
      </c>
      <c r="D1190" s="9" t="str">
        <f t="shared" si="928"/>
        <v>u</v>
      </c>
      <c r="E1190" s="9" t="str">
        <f t="shared" si="929"/>
        <v xml:space="preserve"> / （RITCHEYWCSStreamサドルWHITE）</v>
      </c>
      <c r="F1190" s="9" t="str">
        <f t="shared" si="930"/>
        <v xml:space="preserve"> / （RITCHEYWCSStreamサドルWHITE）</v>
      </c>
      <c r="G1190" s="5">
        <v>12600</v>
      </c>
      <c r="H1190" s="9">
        <f t="shared" si="931"/>
        <v>12600</v>
      </c>
      <c r="I1190" s="9" t="str">
        <f t="shared" si="932"/>
        <v>0</v>
      </c>
      <c r="J1190" s="9" t="str">
        <f t="shared" si="933"/>
        <v>1</v>
      </c>
      <c r="P1190" s="9" t="str">
        <f t="shared" si="934"/>
        <v>RITCHEYWCSStreamサドルWHITE</v>
      </c>
      <c r="AI1190" s="9" t="str">
        <f t="shared" si="935"/>
        <v>http://image.rakuten.co.jp/brotures/cabinet/items/ritchey/sdl_stream_wh.jpg</v>
      </c>
      <c r="AS1190" s="9" t="str">
        <f t="shared" si="964"/>
        <v>1</v>
      </c>
      <c r="AT1190" s="9" t="str">
        <f t="shared" si="964"/>
        <v>1</v>
      </c>
      <c r="AU1190" s="9" t="str">
        <f t="shared" si="936"/>
        <v>0</v>
      </c>
      <c r="AV1190" s="9" t="str">
        <f t="shared" si="937"/>
        <v>1</v>
      </c>
      <c r="AW1190" s="9" t="str">
        <f t="shared" si="965"/>
        <v>0</v>
      </c>
      <c r="AX1190" s="9" t="str">
        <f t="shared" si="965"/>
        <v>0</v>
      </c>
      <c r="AY1190" s="11"/>
      <c r="AZ1190" s="11"/>
      <c r="BA1190" s="11"/>
      <c r="BB1190" s="9" t="str">
        <f t="shared" si="938"/>
        <v>-1</v>
      </c>
      <c r="BC1190" s="9" t="str">
        <f t="shared" si="939"/>
        <v>0</v>
      </c>
      <c r="BG1190" s="5" t="s">
        <v>316</v>
      </c>
      <c r="BH1190" s="5" t="s">
        <v>8513</v>
      </c>
      <c r="CS1190" s="9" t="str">
        <f t="shared" si="940"/>
        <v>0</v>
      </c>
      <c r="CT1190" s="9" t="str">
        <f t="shared" si="941"/>
        <v>&lt;iframe src="http://www.rakuten.ne.jp/gold/brotures/spec/ritchey/sdl_stream_wh.html" frameborder="0" id="spec-content" scrolling="no"&gt;&lt;/iframe&gt;</v>
      </c>
      <c r="CU1190" s="9" t="str">
        <f t="shared" si="942"/>
        <v/>
      </c>
      <c r="CV1190" s="9" t="str">
        <f t="shared" si="943"/>
        <v>&lt;div class="row-fluid"&gt;&lt;iframe src="http://www.rakuten.ne.jp/gold/brotures/items/ritchey/sdl_stream_wh.html" frameborder="0" id="skin-product" scrolling="no"&gt;&lt;/iframe&gt;&lt;/div&gt;</v>
      </c>
      <c r="CW1190" s="11" t="str">
        <f t="shared" si="944"/>
        <v/>
      </c>
      <c r="CX1190" t="s">
        <v>6450</v>
      </c>
      <c r="CY1190" s="9" t="str">
        <f t="shared" si="945"/>
        <v>0</v>
      </c>
      <c r="CZ1190" s="11"/>
      <c r="DA1190" s="11"/>
      <c r="DB1190" s="11"/>
      <c r="DC1190" s="11"/>
      <c r="DD1190" s="9" t="str">
        <f t="shared" si="946"/>
        <v/>
      </c>
      <c r="DI1190" s="9" t="str">
        <f t="shared" si="947"/>
        <v/>
      </c>
      <c r="DT1190" s="9">
        <f>VLOOKUP(BG1190,ディレクトリID!A:B,2)</f>
        <v>563161</v>
      </c>
      <c r="DV1190" s="4" t="str">
        <f t="shared" si="948"/>
        <v>【サドル　RITCHEY】</v>
      </c>
      <c r="DW1190" s="4" t="str">
        <f t="shared" si="949"/>
        <v>【サドル　RITCHEY】</v>
      </c>
      <c r="DX1190" s="9">
        <f t="shared" si="950"/>
        <v>4</v>
      </c>
      <c r="DY1190" s="11"/>
      <c r="DZ1190" s="9" t="str">
        <f t="shared" si="966"/>
        <v>1</v>
      </c>
      <c r="EA1190" s="9" t="str">
        <f t="shared" si="966"/>
        <v>1</v>
      </c>
      <c r="EB1190" s="11"/>
      <c r="EC1190" s="11"/>
      <c r="ED1190" s="11"/>
      <c r="EE1190" s="9" t="str">
        <f t="shared" si="951"/>
        <v>0</v>
      </c>
      <c r="EO1190" s="5" t="s">
        <v>428</v>
      </c>
      <c r="EP1190" s="8" t="s">
        <v>429</v>
      </c>
      <c r="EQ1190" s="8" t="s">
        <v>429</v>
      </c>
      <c r="ER1190" s="8" t="s">
        <v>209</v>
      </c>
      <c r="ES1190" s="8" t="s">
        <v>430</v>
      </c>
      <c r="ET1190" s="9" t="str">
        <f t="shared" si="952"/>
        <v>2</v>
      </c>
      <c r="EU1190" s="11"/>
      <c r="EV1190" s="11"/>
      <c r="EW1190" s="11"/>
      <c r="EX1190" s="9" t="str">
        <f t="shared" si="967"/>
        <v>0</v>
      </c>
      <c r="EY1190" s="9" t="str">
        <f t="shared" si="967"/>
        <v>0</v>
      </c>
      <c r="EZ1190" s="11"/>
      <c r="FA1190" s="11"/>
      <c r="FB1190" s="9" t="str">
        <f t="shared" si="968"/>
        <v>0</v>
      </c>
      <c r="FC1190" s="9" t="str">
        <f t="shared" si="968"/>
        <v>0</v>
      </c>
      <c r="FD1190" s="9" t="str">
        <f t="shared" si="953"/>
        <v>1</v>
      </c>
      <c r="FE1190" s="9" t="str">
        <f t="shared" si="969"/>
        <v>1</v>
      </c>
      <c r="FF1190" s="9" t="str">
        <f t="shared" si="969"/>
        <v>1</v>
      </c>
      <c r="GJ1190" s="4" t="str">
        <f t="shared" si="956"/>
        <v>パーツ\サドル:ブランド\RITCHEY</v>
      </c>
      <c r="GK1190" s="4" t="str">
        <f t="shared" si="954"/>
        <v>u:u</v>
      </c>
      <c r="GL1190" s="11"/>
      <c r="GM1190" s="4" t="str">
        <f t="shared" si="970"/>
        <v>::</v>
      </c>
      <c r="GN1190" s="4" t="str">
        <f t="shared" si="970"/>
        <v>::</v>
      </c>
      <c r="GO1190" s="4" t="str">
        <f t="shared" si="970"/>
        <v>::</v>
      </c>
      <c r="GP1190" s="4" t="str">
        <f t="shared" si="955"/>
        <v>1</v>
      </c>
    </row>
    <row r="1191" spans="1:198" ht="28" customHeight="1">
      <c r="A1191" s="5" t="s">
        <v>6456</v>
      </c>
      <c r="B1191" s="5" t="s">
        <v>6458</v>
      </c>
      <c r="C1191" s="5" t="s">
        <v>6456</v>
      </c>
      <c r="D1191" s="9" t="str">
        <f t="shared" si="928"/>
        <v>u</v>
      </c>
      <c r="E1191" s="9" t="str">
        <f t="shared" si="929"/>
        <v xml:space="preserve"> / （RITCHEYWCSStreamTTサドルBLACK）</v>
      </c>
      <c r="F1191" s="9" t="str">
        <f t="shared" si="930"/>
        <v xml:space="preserve"> / （RITCHEYWCSStreamTTサドルBLACK）</v>
      </c>
      <c r="G1191" s="5">
        <v>12600</v>
      </c>
      <c r="H1191" s="9">
        <f t="shared" si="931"/>
        <v>12600</v>
      </c>
      <c r="I1191" s="9" t="str">
        <f t="shared" si="932"/>
        <v>0</v>
      </c>
      <c r="J1191" s="9" t="str">
        <f t="shared" si="933"/>
        <v>1</v>
      </c>
      <c r="P1191" s="9" t="str">
        <f t="shared" si="934"/>
        <v>RITCHEYWCSStreamTTサドルBLACK</v>
      </c>
      <c r="AI1191" s="9" t="str">
        <f t="shared" si="935"/>
        <v>http://image.rakuten.co.jp/brotures/cabinet/items/ritchey/sdl_streamtt_bk.jpg</v>
      </c>
      <c r="AS1191" s="9" t="str">
        <f t="shared" si="964"/>
        <v>1</v>
      </c>
      <c r="AT1191" s="9" t="str">
        <f t="shared" si="964"/>
        <v>1</v>
      </c>
      <c r="AU1191" s="9" t="str">
        <f t="shared" si="936"/>
        <v>0</v>
      </c>
      <c r="AV1191" s="9" t="str">
        <f t="shared" si="937"/>
        <v>1</v>
      </c>
      <c r="AW1191" s="9" t="str">
        <f t="shared" si="965"/>
        <v>0</v>
      </c>
      <c r="AX1191" s="9" t="str">
        <f t="shared" si="965"/>
        <v>0</v>
      </c>
      <c r="AY1191" s="11"/>
      <c r="AZ1191" s="11"/>
      <c r="BA1191" s="11"/>
      <c r="BB1191" s="9" t="str">
        <f t="shared" si="938"/>
        <v>-1</v>
      </c>
      <c r="BC1191" s="9" t="str">
        <f t="shared" si="939"/>
        <v>0</v>
      </c>
      <c r="BG1191" s="5" t="s">
        <v>316</v>
      </c>
      <c r="BH1191" s="5" t="s">
        <v>8513</v>
      </c>
      <c r="CS1191" s="9" t="str">
        <f t="shared" si="940"/>
        <v>0</v>
      </c>
      <c r="CT1191" s="9" t="str">
        <f t="shared" si="941"/>
        <v>&lt;iframe src="http://www.rakuten.ne.jp/gold/brotures/spec/ritchey/sdl_streamtt_bk.html" frameborder="0" id="spec-content" scrolling="no"&gt;&lt;/iframe&gt;</v>
      </c>
      <c r="CU1191" s="9" t="str">
        <f t="shared" si="942"/>
        <v/>
      </c>
      <c r="CV1191" s="9" t="str">
        <f t="shared" si="943"/>
        <v>&lt;div class="row-fluid"&gt;&lt;iframe src="http://www.rakuten.ne.jp/gold/brotures/items/ritchey/sdl_streamtt_bk.html" frameborder="0" id="skin-product" scrolling="no"&gt;&lt;/iframe&gt;&lt;/div&gt;</v>
      </c>
      <c r="CW1191" s="11" t="str">
        <f t="shared" si="944"/>
        <v/>
      </c>
      <c r="CX1191" t="s">
        <v>6456</v>
      </c>
      <c r="CY1191" s="9" t="str">
        <f t="shared" si="945"/>
        <v>0</v>
      </c>
      <c r="CZ1191" s="11"/>
      <c r="DA1191" s="11"/>
      <c r="DB1191" s="11"/>
      <c r="DC1191" s="11"/>
      <c r="DD1191" s="9" t="str">
        <f t="shared" si="946"/>
        <v/>
      </c>
      <c r="DI1191" s="9" t="str">
        <f t="shared" si="947"/>
        <v/>
      </c>
      <c r="DT1191" s="9">
        <f>VLOOKUP(BG1191,ディレクトリID!A:B,2)</f>
        <v>563161</v>
      </c>
      <c r="DV1191" s="4" t="str">
        <f t="shared" si="948"/>
        <v>【サドル　RITCHEY】</v>
      </c>
      <c r="DW1191" s="4" t="str">
        <f t="shared" si="949"/>
        <v>【サドル　RITCHEY】</v>
      </c>
      <c r="DX1191" s="9">
        <f t="shared" si="950"/>
        <v>4</v>
      </c>
      <c r="DY1191" s="11"/>
      <c r="DZ1191" s="9" t="str">
        <f t="shared" si="966"/>
        <v>1</v>
      </c>
      <c r="EA1191" s="9" t="str">
        <f t="shared" si="966"/>
        <v>1</v>
      </c>
      <c r="EB1191" s="11"/>
      <c r="EC1191" s="11"/>
      <c r="ED1191" s="11"/>
      <c r="EE1191" s="9" t="str">
        <f t="shared" si="951"/>
        <v>0</v>
      </c>
      <c r="EO1191" s="5" t="s">
        <v>428</v>
      </c>
      <c r="EP1191" s="8" t="s">
        <v>429</v>
      </c>
      <c r="EQ1191" s="8" t="s">
        <v>429</v>
      </c>
      <c r="ER1191" s="8" t="s">
        <v>209</v>
      </c>
      <c r="ES1191" s="8" t="s">
        <v>430</v>
      </c>
      <c r="ET1191" s="9" t="str">
        <f t="shared" si="952"/>
        <v>2</v>
      </c>
      <c r="EU1191" s="11"/>
      <c r="EV1191" s="11"/>
      <c r="EW1191" s="11"/>
      <c r="EX1191" s="9" t="str">
        <f t="shared" si="967"/>
        <v>0</v>
      </c>
      <c r="EY1191" s="9" t="str">
        <f t="shared" si="967"/>
        <v>0</v>
      </c>
      <c r="EZ1191" s="11"/>
      <c r="FA1191" s="11"/>
      <c r="FB1191" s="9" t="str">
        <f t="shared" si="968"/>
        <v>0</v>
      </c>
      <c r="FC1191" s="9" t="str">
        <f t="shared" si="968"/>
        <v>0</v>
      </c>
      <c r="FD1191" s="9" t="str">
        <f t="shared" si="953"/>
        <v>1</v>
      </c>
      <c r="FE1191" s="9" t="str">
        <f t="shared" si="969"/>
        <v>1</v>
      </c>
      <c r="FF1191" s="9" t="str">
        <f t="shared" si="969"/>
        <v>1</v>
      </c>
      <c r="GJ1191" s="4" t="str">
        <f t="shared" si="956"/>
        <v>パーツ\サドル:ブランド\RITCHEY</v>
      </c>
      <c r="GK1191" s="4" t="str">
        <f t="shared" si="954"/>
        <v>u:u</v>
      </c>
      <c r="GL1191" s="11"/>
      <c r="GM1191" s="4" t="str">
        <f t="shared" si="970"/>
        <v>::</v>
      </c>
      <c r="GN1191" s="4" t="str">
        <f t="shared" si="970"/>
        <v>::</v>
      </c>
      <c r="GO1191" s="4" t="str">
        <f t="shared" si="970"/>
        <v>::</v>
      </c>
      <c r="GP1191" s="4" t="str">
        <f t="shared" si="955"/>
        <v>1</v>
      </c>
    </row>
    <row r="1192" spans="1:198" ht="28" customHeight="1">
      <c r="A1192" s="5" t="s">
        <v>6462</v>
      </c>
      <c r="B1192" s="5" t="s">
        <v>6464</v>
      </c>
      <c r="C1192" s="5" t="s">
        <v>6462</v>
      </c>
      <c r="D1192" s="9" t="str">
        <f t="shared" si="928"/>
        <v>u</v>
      </c>
      <c r="E1192" s="9" t="str">
        <f t="shared" si="929"/>
        <v xml:space="preserve"> / （RITCHEYWCSStreamTTサドルWHITE）</v>
      </c>
      <c r="F1192" s="9" t="str">
        <f t="shared" si="930"/>
        <v xml:space="preserve"> / （RITCHEYWCSStreamTTサドルWHITE）</v>
      </c>
      <c r="G1192" s="5">
        <v>12600</v>
      </c>
      <c r="H1192" s="9">
        <f t="shared" si="931"/>
        <v>12600</v>
      </c>
      <c r="I1192" s="9" t="str">
        <f t="shared" si="932"/>
        <v>0</v>
      </c>
      <c r="J1192" s="9" t="str">
        <f t="shared" si="933"/>
        <v>1</v>
      </c>
      <c r="P1192" s="9" t="str">
        <f t="shared" si="934"/>
        <v>RITCHEYWCSStreamTTサドルWHITE</v>
      </c>
      <c r="AI1192" s="9" t="str">
        <f t="shared" si="935"/>
        <v>http://image.rakuten.co.jp/brotures/cabinet/items/ritchey/sdl_streamtt_wh.jpg</v>
      </c>
      <c r="AS1192" s="9" t="str">
        <f t="shared" si="964"/>
        <v>1</v>
      </c>
      <c r="AT1192" s="9" t="str">
        <f t="shared" si="964"/>
        <v>1</v>
      </c>
      <c r="AU1192" s="9" t="str">
        <f t="shared" si="936"/>
        <v>0</v>
      </c>
      <c r="AV1192" s="9" t="str">
        <f t="shared" si="937"/>
        <v>1</v>
      </c>
      <c r="AW1192" s="9" t="str">
        <f t="shared" si="965"/>
        <v>0</v>
      </c>
      <c r="AX1192" s="9" t="str">
        <f t="shared" si="965"/>
        <v>0</v>
      </c>
      <c r="AY1192" s="11"/>
      <c r="AZ1192" s="11"/>
      <c r="BA1192" s="11"/>
      <c r="BB1192" s="9" t="str">
        <f t="shared" si="938"/>
        <v>-1</v>
      </c>
      <c r="BC1192" s="9" t="str">
        <f t="shared" si="939"/>
        <v>0</v>
      </c>
      <c r="BG1192" s="5" t="s">
        <v>316</v>
      </c>
      <c r="BH1192" s="5" t="s">
        <v>8513</v>
      </c>
      <c r="CS1192" s="9" t="str">
        <f t="shared" si="940"/>
        <v>0</v>
      </c>
      <c r="CT1192" s="9" t="str">
        <f t="shared" si="941"/>
        <v>&lt;iframe src="http://www.rakuten.ne.jp/gold/brotures/spec/ritchey/sdl_streamtt_wh.html" frameborder="0" id="spec-content" scrolling="no"&gt;&lt;/iframe&gt;</v>
      </c>
      <c r="CU1192" s="9" t="str">
        <f t="shared" si="942"/>
        <v/>
      </c>
      <c r="CV1192" s="9" t="str">
        <f t="shared" si="943"/>
        <v>&lt;div class="row-fluid"&gt;&lt;iframe src="http://www.rakuten.ne.jp/gold/brotures/items/ritchey/sdl_streamtt_wh.html" frameborder="0" id="skin-product" scrolling="no"&gt;&lt;/iframe&gt;&lt;/div&gt;</v>
      </c>
      <c r="CW1192" s="11" t="str">
        <f t="shared" si="944"/>
        <v/>
      </c>
      <c r="CX1192" t="s">
        <v>6462</v>
      </c>
      <c r="CY1192" s="9" t="str">
        <f t="shared" si="945"/>
        <v>0</v>
      </c>
      <c r="CZ1192" s="11"/>
      <c r="DA1192" s="11"/>
      <c r="DB1192" s="11"/>
      <c r="DC1192" s="11"/>
      <c r="DD1192" s="9" t="str">
        <f t="shared" si="946"/>
        <v/>
      </c>
      <c r="DI1192" s="9" t="str">
        <f t="shared" si="947"/>
        <v/>
      </c>
      <c r="DT1192" s="9">
        <f>VLOOKUP(BG1192,ディレクトリID!A:B,2)</f>
        <v>563161</v>
      </c>
      <c r="DV1192" s="4" t="str">
        <f t="shared" si="948"/>
        <v>【サドル　RITCHEY】</v>
      </c>
      <c r="DW1192" s="4" t="str">
        <f t="shared" si="949"/>
        <v>【サドル　RITCHEY】</v>
      </c>
      <c r="DX1192" s="9">
        <f t="shared" si="950"/>
        <v>4</v>
      </c>
      <c r="DY1192" s="11"/>
      <c r="DZ1192" s="9" t="str">
        <f t="shared" si="966"/>
        <v>1</v>
      </c>
      <c r="EA1192" s="9" t="str">
        <f t="shared" si="966"/>
        <v>1</v>
      </c>
      <c r="EB1192" s="11"/>
      <c r="EC1192" s="11"/>
      <c r="ED1192" s="11"/>
      <c r="EE1192" s="9" t="str">
        <f t="shared" si="951"/>
        <v>0</v>
      </c>
      <c r="EO1192" s="5" t="s">
        <v>428</v>
      </c>
      <c r="EP1192" s="8" t="s">
        <v>429</v>
      </c>
      <c r="EQ1192" s="8" t="s">
        <v>429</v>
      </c>
      <c r="ER1192" s="8" t="s">
        <v>209</v>
      </c>
      <c r="ES1192" s="8" t="s">
        <v>430</v>
      </c>
      <c r="ET1192" s="9" t="str">
        <f t="shared" si="952"/>
        <v>2</v>
      </c>
      <c r="EU1192" s="11"/>
      <c r="EV1192" s="11"/>
      <c r="EW1192" s="11"/>
      <c r="EX1192" s="9" t="str">
        <f t="shared" si="967"/>
        <v>0</v>
      </c>
      <c r="EY1192" s="9" t="str">
        <f t="shared" si="967"/>
        <v>0</v>
      </c>
      <c r="EZ1192" s="11"/>
      <c r="FA1192" s="11"/>
      <c r="FB1192" s="9" t="str">
        <f t="shared" si="968"/>
        <v>0</v>
      </c>
      <c r="FC1192" s="9" t="str">
        <f t="shared" si="968"/>
        <v>0</v>
      </c>
      <c r="FD1192" s="9" t="str">
        <f t="shared" si="953"/>
        <v>1</v>
      </c>
      <c r="FE1192" s="9" t="str">
        <f t="shared" si="969"/>
        <v>1</v>
      </c>
      <c r="FF1192" s="9" t="str">
        <f t="shared" si="969"/>
        <v>1</v>
      </c>
      <c r="GJ1192" s="4" t="str">
        <f t="shared" si="956"/>
        <v>パーツ\サドル:ブランド\RITCHEY</v>
      </c>
      <c r="GK1192" s="4" t="str">
        <f t="shared" si="954"/>
        <v>u:u</v>
      </c>
      <c r="GL1192" s="11"/>
      <c r="GM1192" s="4" t="str">
        <f t="shared" si="970"/>
        <v>::</v>
      </c>
      <c r="GN1192" s="4" t="str">
        <f t="shared" si="970"/>
        <v>::</v>
      </c>
      <c r="GO1192" s="4" t="str">
        <f t="shared" si="970"/>
        <v>::</v>
      </c>
      <c r="GP1192" s="4" t="str">
        <f t="shared" si="955"/>
        <v>1</v>
      </c>
    </row>
    <row r="1193" spans="1:198" ht="28" customHeight="1">
      <c r="A1193" s="5" t="s">
        <v>6468</v>
      </c>
      <c r="B1193" s="5" t="s">
        <v>6470</v>
      </c>
      <c r="C1193" s="5" t="s">
        <v>6468</v>
      </c>
      <c r="D1193" s="9" t="str">
        <f t="shared" si="928"/>
        <v>u</v>
      </c>
      <c r="E1193" s="9" t="str">
        <f t="shared" si="929"/>
        <v xml:space="preserve"> / （SOMATA-BOサドルBLACK）</v>
      </c>
      <c r="F1193" s="9" t="str">
        <f t="shared" si="930"/>
        <v xml:space="preserve"> / （SOMATA-BOサドルBLACK）</v>
      </c>
      <c r="G1193" s="5">
        <v>5985</v>
      </c>
      <c r="H1193" s="9">
        <f t="shared" si="931"/>
        <v>5985</v>
      </c>
      <c r="I1193" s="9" t="str">
        <f t="shared" si="932"/>
        <v>0</v>
      </c>
      <c r="J1193" s="9" t="str">
        <f t="shared" si="933"/>
        <v>1</v>
      </c>
      <c r="P1193" s="9" t="str">
        <f t="shared" si="934"/>
        <v>SOMATA-BOサドルBLACK</v>
      </c>
      <c r="AI1193" s="9" t="str">
        <f t="shared" si="935"/>
        <v>http://image.rakuten.co.jp/brotures/cabinet/items/soma/sdl_ta-bo_bk.jpg</v>
      </c>
      <c r="AS1193" s="9" t="str">
        <f t="shared" si="964"/>
        <v>1</v>
      </c>
      <c r="AT1193" s="9" t="str">
        <f t="shared" si="964"/>
        <v>1</v>
      </c>
      <c r="AU1193" s="9" t="str">
        <f t="shared" si="936"/>
        <v>0</v>
      </c>
      <c r="AV1193" s="9" t="str">
        <f t="shared" si="937"/>
        <v>1</v>
      </c>
      <c r="AW1193" s="9" t="str">
        <f t="shared" si="965"/>
        <v>0</v>
      </c>
      <c r="AX1193" s="9" t="str">
        <f t="shared" si="965"/>
        <v>0</v>
      </c>
      <c r="AY1193" s="11"/>
      <c r="AZ1193" s="11"/>
      <c r="BA1193" s="11"/>
      <c r="BB1193" s="9" t="str">
        <f t="shared" si="938"/>
        <v>-1</v>
      </c>
      <c r="BC1193" s="9" t="str">
        <f t="shared" si="939"/>
        <v>0</v>
      </c>
      <c r="BG1193" s="5" t="s">
        <v>316</v>
      </c>
      <c r="BH1193" s="5" t="s">
        <v>8515</v>
      </c>
      <c r="CS1193" s="9" t="str">
        <f t="shared" si="940"/>
        <v>0</v>
      </c>
      <c r="CT1193" s="9" t="str">
        <f t="shared" si="941"/>
        <v>&lt;iframe src="http://www.rakuten.ne.jp/gold/brotures/spec/soma/sdl_ta-bo_bk.html" frameborder="0" id="spec-content" scrolling="no"&gt;&lt;/iframe&gt;</v>
      </c>
      <c r="CU1193" s="9" t="str">
        <f t="shared" si="942"/>
        <v/>
      </c>
      <c r="CV1193" s="9" t="str">
        <f t="shared" si="943"/>
        <v>&lt;div class="row-fluid"&gt;&lt;iframe src="http://www.rakuten.ne.jp/gold/brotures/items/soma/sdl_ta-bo_bk.html" frameborder="0" id="skin-product" scrolling="no"&gt;&lt;/iframe&gt;&lt;/div&gt;</v>
      </c>
      <c r="CW1193" s="11" t="str">
        <f t="shared" si="944"/>
        <v/>
      </c>
      <c r="CX1193" t="s">
        <v>6468</v>
      </c>
      <c r="CY1193" s="9" t="str">
        <f t="shared" si="945"/>
        <v>0</v>
      </c>
      <c r="CZ1193" s="11"/>
      <c r="DA1193" s="11"/>
      <c r="DB1193" s="11"/>
      <c r="DC1193" s="11"/>
      <c r="DD1193" s="9" t="str">
        <f t="shared" si="946"/>
        <v/>
      </c>
      <c r="DI1193" s="9" t="str">
        <f t="shared" si="947"/>
        <v/>
      </c>
      <c r="DT1193" s="9">
        <f>VLOOKUP(BG1193,ディレクトリID!A:B,2)</f>
        <v>563161</v>
      </c>
      <c r="DV1193" s="4" t="str">
        <f t="shared" si="948"/>
        <v>【サドル　SOMA】</v>
      </c>
      <c r="DW1193" s="4" t="str">
        <f t="shared" si="949"/>
        <v>【サドル　SOMA】</v>
      </c>
      <c r="DX1193" s="9">
        <f t="shared" si="950"/>
        <v>4</v>
      </c>
      <c r="DY1193" s="11"/>
      <c r="DZ1193" s="9" t="str">
        <f t="shared" si="966"/>
        <v>1</v>
      </c>
      <c r="EA1193" s="9" t="str">
        <f t="shared" si="966"/>
        <v>1</v>
      </c>
      <c r="EB1193" s="11"/>
      <c r="EC1193" s="11"/>
      <c r="ED1193" s="11"/>
      <c r="EE1193" s="9" t="str">
        <f t="shared" si="951"/>
        <v>0</v>
      </c>
      <c r="EO1193" s="5" t="s">
        <v>428</v>
      </c>
      <c r="EP1193" s="8" t="s">
        <v>429</v>
      </c>
      <c r="EQ1193" s="8" t="s">
        <v>429</v>
      </c>
      <c r="ER1193" s="8" t="s">
        <v>209</v>
      </c>
      <c r="ES1193" s="8" t="s">
        <v>430</v>
      </c>
      <c r="ET1193" s="9" t="str">
        <f t="shared" si="952"/>
        <v>2</v>
      </c>
      <c r="EU1193" s="11"/>
      <c r="EV1193" s="11"/>
      <c r="EW1193" s="11"/>
      <c r="EX1193" s="9" t="str">
        <f t="shared" si="967"/>
        <v>0</v>
      </c>
      <c r="EY1193" s="9" t="str">
        <f t="shared" si="967"/>
        <v>0</v>
      </c>
      <c r="EZ1193" s="11"/>
      <c r="FA1193" s="11"/>
      <c r="FB1193" s="9" t="str">
        <f t="shared" si="968"/>
        <v>0</v>
      </c>
      <c r="FC1193" s="9" t="str">
        <f t="shared" si="968"/>
        <v>0</v>
      </c>
      <c r="FD1193" s="9" t="str">
        <f t="shared" si="953"/>
        <v>1</v>
      </c>
      <c r="FE1193" s="9" t="str">
        <f t="shared" si="969"/>
        <v>1</v>
      </c>
      <c r="FF1193" s="9" t="str">
        <f t="shared" si="969"/>
        <v>1</v>
      </c>
      <c r="GJ1193" s="4" t="str">
        <f t="shared" si="956"/>
        <v>パーツ\サドル:ブランド\SOMA</v>
      </c>
      <c r="GK1193" s="4" t="str">
        <f t="shared" si="954"/>
        <v>u:u</v>
      </c>
      <c r="GL1193" s="11"/>
      <c r="GM1193" s="4" t="str">
        <f t="shared" si="970"/>
        <v>::</v>
      </c>
      <c r="GN1193" s="4" t="str">
        <f t="shared" si="970"/>
        <v>::</v>
      </c>
      <c r="GO1193" s="4" t="str">
        <f t="shared" si="970"/>
        <v>::</v>
      </c>
      <c r="GP1193" s="4" t="str">
        <f t="shared" si="955"/>
        <v>1</v>
      </c>
    </row>
    <row r="1194" spans="1:198" ht="28" customHeight="1">
      <c r="A1194" s="5" t="s">
        <v>6474</v>
      </c>
      <c r="B1194" s="5" t="s">
        <v>6476</v>
      </c>
      <c r="C1194" s="5" t="s">
        <v>6474</v>
      </c>
      <c r="D1194" s="9" t="str">
        <f t="shared" si="928"/>
        <v>u</v>
      </c>
      <c r="E1194" s="9" t="str">
        <f t="shared" si="929"/>
        <v xml:space="preserve"> / （SOMATA-BOサドルWHTE）</v>
      </c>
      <c r="F1194" s="9" t="str">
        <f t="shared" si="930"/>
        <v xml:space="preserve"> / （SOMATA-BOサドルWHTE）</v>
      </c>
      <c r="G1194" s="5">
        <v>5985</v>
      </c>
      <c r="H1194" s="9">
        <f t="shared" si="931"/>
        <v>5985</v>
      </c>
      <c r="I1194" s="9" t="str">
        <f t="shared" si="932"/>
        <v>0</v>
      </c>
      <c r="J1194" s="9" t="str">
        <f t="shared" si="933"/>
        <v>1</v>
      </c>
      <c r="P1194" s="9" t="str">
        <f t="shared" si="934"/>
        <v>SOMATA-BOサドルWHTE</v>
      </c>
      <c r="AI1194" s="9" t="str">
        <f t="shared" si="935"/>
        <v>http://image.rakuten.co.jp/brotures/cabinet/items/soma/sdl_ta-bo_wh.jpg</v>
      </c>
      <c r="AS1194" s="9" t="str">
        <f t="shared" si="964"/>
        <v>1</v>
      </c>
      <c r="AT1194" s="9" t="str">
        <f t="shared" si="964"/>
        <v>1</v>
      </c>
      <c r="AU1194" s="9" t="str">
        <f t="shared" si="936"/>
        <v>0</v>
      </c>
      <c r="AV1194" s="9" t="str">
        <f t="shared" si="937"/>
        <v>1</v>
      </c>
      <c r="AW1194" s="9" t="str">
        <f t="shared" si="965"/>
        <v>0</v>
      </c>
      <c r="AX1194" s="9" t="str">
        <f t="shared" si="965"/>
        <v>0</v>
      </c>
      <c r="AY1194" s="11"/>
      <c r="AZ1194" s="11"/>
      <c r="BA1194" s="11"/>
      <c r="BB1194" s="9" t="str">
        <f t="shared" si="938"/>
        <v>-1</v>
      </c>
      <c r="BC1194" s="9" t="str">
        <f t="shared" si="939"/>
        <v>0</v>
      </c>
      <c r="BG1194" s="5" t="s">
        <v>316</v>
      </c>
      <c r="BH1194" s="5" t="s">
        <v>8515</v>
      </c>
      <c r="CS1194" s="9" t="str">
        <f t="shared" si="940"/>
        <v>0</v>
      </c>
      <c r="CT1194" s="9" t="str">
        <f t="shared" si="941"/>
        <v>&lt;iframe src="http://www.rakuten.ne.jp/gold/brotures/spec/soma/sdl_ta-bo_wh.html" frameborder="0" id="spec-content" scrolling="no"&gt;&lt;/iframe&gt;</v>
      </c>
      <c r="CU1194" s="9" t="str">
        <f t="shared" si="942"/>
        <v/>
      </c>
      <c r="CV1194" s="9" t="str">
        <f t="shared" si="943"/>
        <v>&lt;div class="row-fluid"&gt;&lt;iframe src="http://www.rakuten.ne.jp/gold/brotures/items/soma/sdl_ta-bo_wh.html" frameborder="0" id="skin-product" scrolling="no"&gt;&lt;/iframe&gt;&lt;/div&gt;</v>
      </c>
      <c r="CW1194" s="11" t="str">
        <f t="shared" si="944"/>
        <v/>
      </c>
      <c r="CX1194" t="s">
        <v>6474</v>
      </c>
      <c r="CY1194" s="9" t="str">
        <f t="shared" si="945"/>
        <v>0</v>
      </c>
      <c r="CZ1194" s="11"/>
      <c r="DA1194" s="11"/>
      <c r="DB1194" s="11"/>
      <c r="DC1194" s="11"/>
      <c r="DD1194" s="9" t="str">
        <f t="shared" si="946"/>
        <v/>
      </c>
      <c r="DI1194" s="9" t="str">
        <f t="shared" si="947"/>
        <v/>
      </c>
      <c r="DT1194" s="9">
        <f>VLOOKUP(BG1194,ディレクトリID!A:B,2)</f>
        <v>563161</v>
      </c>
      <c r="DV1194" s="4" t="str">
        <f t="shared" si="948"/>
        <v>【サドル　SOMA】</v>
      </c>
      <c r="DW1194" s="4" t="str">
        <f t="shared" si="949"/>
        <v>【サドル　SOMA】</v>
      </c>
      <c r="DX1194" s="9">
        <f t="shared" si="950"/>
        <v>4</v>
      </c>
      <c r="DY1194" s="11"/>
      <c r="DZ1194" s="9" t="str">
        <f t="shared" si="966"/>
        <v>1</v>
      </c>
      <c r="EA1194" s="9" t="str">
        <f t="shared" si="966"/>
        <v>1</v>
      </c>
      <c r="EB1194" s="11"/>
      <c r="EC1194" s="11"/>
      <c r="ED1194" s="11"/>
      <c r="EE1194" s="9" t="str">
        <f t="shared" si="951"/>
        <v>0</v>
      </c>
      <c r="EO1194" s="5" t="s">
        <v>428</v>
      </c>
      <c r="EP1194" s="8" t="s">
        <v>429</v>
      </c>
      <c r="EQ1194" s="8" t="s">
        <v>429</v>
      </c>
      <c r="ER1194" s="8" t="s">
        <v>209</v>
      </c>
      <c r="ES1194" s="8" t="s">
        <v>430</v>
      </c>
      <c r="ET1194" s="9" t="str">
        <f t="shared" si="952"/>
        <v>2</v>
      </c>
      <c r="EU1194" s="11"/>
      <c r="EV1194" s="11"/>
      <c r="EW1194" s="11"/>
      <c r="EX1194" s="9" t="str">
        <f t="shared" si="967"/>
        <v>0</v>
      </c>
      <c r="EY1194" s="9" t="str">
        <f t="shared" si="967"/>
        <v>0</v>
      </c>
      <c r="EZ1194" s="11"/>
      <c r="FA1194" s="11"/>
      <c r="FB1194" s="9" t="str">
        <f t="shared" si="968"/>
        <v>0</v>
      </c>
      <c r="FC1194" s="9" t="str">
        <f t="shared" si="968"/>
        <v>0</v>
      </c>
      <c r="FD1194" s="9" t="str">
        <f t="shared" si="953"/>
        <v>1</v>
      </c>
      <c r="FE1194" s="9" t="str">
        <f t="shared" si="969"/>
        <v>1</v>
      </c>
      <c r="FF1194" s="9" t="str">
        <f t="shared" si="969"/>
        <v>1</v>
      </c>
      <c r="GJ1194" s="4" t="str">
        <f t="shared" si="956"/>
        <v>パーツ\サドル:ブランド\SOMA</v>
      </c>
      <c r="GK1194" s="4" t="str">
        <f t="shared" si="954"/>
        <v>u:u</v>
      </c>
      <c r="GL1194" s="11"/>
      <c r="GM1194" s="4" t="str">
        <f t="shared" si="970"/>
        <v>::</v>
      </c>
      <c r="GN1194" s="4" t="str">
        <f t="shared" si="970"/>
        <v>::</v>
      </c>
      <c r="GO1194" s="4" t="str">
        <f t="shared" si="970"/>
        <v>::</v>
      </c>
      <c r="GP1194" s="4" t="str">
        <f t="shared" si="955"/>
        <v>1</v>
      </c>
    </row>
    <row r="1195" spans="1:198" ht="28" customHeight="1">
      <c r="A1195" s="5" t="s">
        <v>6480</v>
      </c>
      <c r="B1195" s="5" t="s">
        <v>6482</v>
      </c>
      <c r="C1195" s="5" t="s">
        <v>6480</v>
      </c>
      <c r="D1195" s="9" t="str">
        <f t="shared" si="928"/>
        <v>u</v>
      </c>
      <c r="E1195" s="9" t="str">
        <f t="shared" si="929"/>
        <v xml:space="preserve"> / （grungeT.T.Iサドル）</v>
      </c>
      <c r="F1195" s="9" t="str">
        <f t="shared" si="930"/>
        <v xml:space="preserve"> / （grungeT.T.Iサドル）</v>
      </c>
      <c r="G1195" s="5">
        <v>2625</v>
      </c>
      <c r="H1195" s="9">
        <f t="shared" si="931"/>
        <v>2625</v>
      </c>
      <c r="I1195" s="9" t="str">
        <f t="shared" si="932"/>
        <v>0</v>
      </c>
      <c r="J1195" s="9" t="str">
        <f t="shared" si="933"/>
        <v>1</v>
      </c>
      <c r="P1195" s="9" t="str">
        <f t="shared" si="934"/>
        <v>grungeT.T.Iサドル</v>
      </c>
      <c r="AI1195" s="9" t="str">
        <f t="shared" si="935"/>
        <v>http://image.rakuten.co.jp/brotures/cabinet/items/grunge/sdl_tti.jpg</v>
      </c>
      <c r="AS1195" s="9" t="str">
        <f t="shared" si="964"/>
        <v>1</v>
      </c>
      <c r="AT1195" s="9" t="str">
        <f t="shared" si="964"/>
        <v>1</v>
      </c>
      <c r="AU1195" s="9" t="str">
        <f t="shared" si="936"/>
        <v>0</v>
      </c>
      <c r="AV1195" s="9" t="str">
        <f t="shared" si="937"/>
        <v>1</v>
      </c>
      <c r="AW1195" s="9" t="str">
        <f t="shared" si="965"/>
        <v>0</v>
      </c>
      <c r="AX1195" s="9" t="str">
        <f t="shared" si="965"/>
        <v>0</v>
      </c>
      <c r="AY1195" s="11"/>
      <c r="AZ1195" s="11"/>
      <c r="BA1195" s="11"/>
      <c r="BB1195" s="9" t="str">
        <f t="shared" si="938"/>
        <v>-1</v>
      </c>
      <c r="BC1195" s="9" t="str">
        <f t="shared" si="939"/>
        <v>0</v>
      </c>
      <c r="BG1195" s="5" t="s">
        <v>316</v>
      </c>
      <c r="BH1195" s="5" t="s">
        <v>438</v>
      </c>
      <c r="CS1195" s="9" t="str">
        <f t="shared" si="940"/>
        <v>0</v>
      </c>
      <c r="CT1195" s="9" t="str">
        <f t="shared" si="941"/>
        <v>&lt;iframe src="http://www.rakuten.ne.jp/gold/brotures/spec/grunge/sdl_tti.html" frameborder="0" id="spec-content" scrolling="no"&gt;&lt;/iframe&gt;</v>
      </c>
      <c r="CU1195" s="9" t="str">
        <f t="shared" si="942"/>
        <v/>
      </c>
      <c r="CV1195" s="9" t="str">
        <f t="shared" si="943"/>
        <v>&lt;div class="row-fluid"&gt;&lt;iframe src="http://www.rakuten.ne.jp/gold/brotures/items/grunge/sdl_tti.html" frameborder="0" id="skin-product" scrolling="no"&gt;&lt;/iframe&gt;&lt;/div&gt;</v>
      </c>
      <c r="CW1195" s="11" t="str">
        <f t="shared" si="944"/>
        <v/>
      </c>
      <c r="CX1195" t="s">
        <v>6480</v>
      </c>
      <c r="CY1195" s="9" t="str">
        <f t="shared" si="945"/>
        <v>0</v>
      </c>
      <c r="CZ1195" s="11"/>
      <c r="DA1195" s="11"/>
      <c r="DB1195" s="11"/>
      <c r="DC1195" s="11"/>
      <c r="DD1195" s="9" t="str">
        <f t="shared" si="946"/>
        <v/>
      </c>
      <c r="DI1195" s="9" t="str">
        <f t="shared" si="947"/>
        <v/>
      </c>
      <c r="DT1195" s="9">
        <f>VLOOKUP(BG1195,ディレクトリID!A:B,2)</f>
        <v>563161</v>
      </c>
      <c r="DV1195" s="4" t="str">
        <f t="shared" si="948"/>
        <v>【サドル　grunge】</v>
      </c>
      <c r="DW1195" s="4" t="str">
        <f t="shared" si="949"/>
        <v>【サドル　grunge】</v>
      </c>
      <c r="DX1195" s="9">
        <f t="shared" si="950"/>
        <v>4</v>
      </c>
      <c r="DY1195" s="11"/>
      <c r="DZ1195" s="9" t="str">
        <f t="shared" si="966"/>
        <v>1</v>
      </c>
      <c r="EA1195" s="9" t="str">
        <f t="shared" si="966"/>
        <v>1</v>
      </c>
      <c r="EB1195" s="11"/>
      <c r="EC1195" s="11"/>
      <c r="ED1195" s="11"/>
      <c r="EE1195" s="9" t="str">
        <f t="shared" si="951"/>
        <v>0</v>
      </c>
      <c r="EO1195" s="5" t="s">
        <v>428</v>
      </c>
      <c r="EP1195" s="8" t="s">
        <v>429</v>
      </c>
      <c r="EQ1195" s="8" t="s">
        <v>429</v>
      </c>
      <c r="ER1195" s="8" t="s">
        <v>209</v>
      </c>
      <c r="ES1195" s="8" t="s">
        <v>430</v>
      </c>
      <c r="ET1195" s="9" t="str">
        <f t="shared" si="952"/>
        <v>2</v>
      </c>
      <c r="EU1195" s="11"/>
      <c r="EV1195" s="11"/>
      <c r="EW1195" s="11"/>
      <c r="EX1195" s="9" t="str">
        <f t="shared" si="967"/>
        <v>0</v>
      </c>
      <c r="EY1195" s="9" t="str">
        <f t="shared" si="967"/>
        <v>0</v>
      </c>
      <c r="EZ1195" s="11"/>
      <c r="FA1195" s="11"/>
      <c r="FB1195" s="9" t="str">
        <f t="shared" si="968"/>
        <v>0</v>
      </c>
      <c r="FC1195" s="9" t="str">
        <f t="shared" si="968"/>
        <v>0</v>
      </c>
      <c r="FD1195" s="9" t="str">
        <f t="shared" si="953"/>
        <v>1</v>
      </c>
      <c r="FE1195" s="9" t="str">
        <f t="shared" si="969"/>
        <v>1</v>
      </c>
      <c r="FF1195" s="9" t="str">
        <f t="shared" si="969"/>
        <v>1</v>
      </c>
      <c r="GJ1195" s="4" t="str">
        <f t="shared" si="956"/>
        <v>パーツ\サドル:ブランド\grunge</v>
      </c>
      <c r="GK1195" s="4" t="str">
        <f t="shared" si="954"/>
        <v>u:u</v>
      </c>
      <c r="GL1195" s="11"/>
      <c r="GM1195" s="4" t="str">
        <f t="shared" si="970"/>
        <v>::</v>
      </c>
      <c r="GN1195" s="4" t="str">
        <f t="shared" si="970"/>
        <v>::</v>
      </c>
      <c r="GO1195" s="4" t="str">
        <f t="shared" si="970"/>
        <v>::</v>
      </c>
      <c r="GP1195" s="4" t="str">
        <f t="shared" si="955"/>
        <v>1</v>
      </c>
    </row>
    <row r="1196" spans="1:198" ht="28" customHeight="1">
      <c r="A1196" s="5" t="s">
        <v>6486</v>
      </c>
      <c r="B1196" s="5" t="s">
        <v>6488</v>
      </c>
      <c r="C1196" s="5" t="s">
        <v>6486</v>
      </c>
      <c r="D1196" s="9" t="str">
        <f t="shared" si="928"/>
        <v>u</v>
      </c>
      <c r="E1196" s="9" t="str">
        <f t="shared" si="929"/>
        <v xml:space="preserve"> / （grungeタービンサドル）</v>
      </c>
      <c r="F1196" s="9" t="str">
        <f t="shared" si="930"/>
        <v xml:space="preserve"> / （grungeタービンサドル）</v>
      </c>
      <c r="G1196" s="5">
        <v>2625</v>
      </c>
      <c r="H1196" s="9">
        <f t="shared" si="931"/>
        <v>2625</v>
      </c>
      <c r="I1196" s="9" t="str">
        <f t="shared" si="932"/>
        <v>0</v>
      </c>
      <c r="J1196" s="9" t="str">
        <f t="shared" si="933"/>
        <v>1</v>
      </c>
      <c r="P1196" s="9" t="str">
        <f t="shared" si="934"/>
        <v>grungeタービンサドル</v>
      </c>
      <c r="AI1196" s="9" t="str">
        <f t="shared" si="935"/>
        <v>http://image.rakuten.co.jp/brotures/cabinet/items/grunge/sdl_turbine.jpg</v>
      </c>
      <c r="AS1196" s="9" t="str">
        <f t="shared" si="964"/>
        <v>1</v>
      </c>
      <c r="AT1196" s="9" t="str">
        <f t="shared" si="964"/>
        <v>1</v>
      </c>
      <c r="AU1196" s="9" t="str">
        <f t="shared" si="936"/>
        <v>0</v>
      </c>
      <c r="AV1196" s="9" t="str">
        <f t="shared" si="937"/>
        <v>1</v>
      </c>
      <c r="AW1196" s="9" t="str">
        <f t="shared" si="965"/>
        <v>0</v>
      </c>
      <c r="AX1196" s="9" t="str">
        <f t="shared" si="965"/>
        <v>0</v>
      </c>
      <c r="AY1196" s="11"/>
      <c r="AZ1196" s="11"/>
      <c r="BA1196" s="11"/>
      <c r="BB1196" s="9" t="str">
        <f t="shared" si="938"/>
        <v>-1</v>
      </c>
      <c r="BC1196" s="9" t="str">
        <f t="shared" si="939"/>
        <v>0</v>
      </c>
      <c r="BG1196" s="5" t="s">
        <v>316</v>
      </c>
      <c r="BH1196" s="5" t="s">
        <v>438</v>
      </c>
      <c r="CS1196" s="9" t="str">
        <f t="shared" si="940"/>
        <v>0</v>
      </c>
      <c r="CT1196" s="9" t="str">
        <f t="shared" si="941"/>
        <v>&lt;iframe src="http://www.rakuten.ne.jp/gold/brotures/spec/grunge/sdl_turbine.html" frameborder="0" id="spec-content" scrolling="no"&gt;&lt;/iframe&gt;</v>
      </c>
      <c r="CU1196" s="9" t="str">
        <f t="shared" si="942"/>
        <v/>
      </c>
      <c r="CV1196" s="9" t="str">
        <f t="shared" si="943"/>
        <v>&lt;div class="row-fluid"&gt;&lt;iframe src="http://www.rakuten.ne.jp/gold/brotures/items/grunge/sdl_turbine.html" frameborder="0" id="skin-product" scrolling="no"&gt;&lt;/iframe&gt;&lt;/div&gt;</v>
      </c>
      <c r="CW1196" s="11" t="str">
        <f t="shared" si="944"/>
        <v/>
      </c>
      <c r="CX1196" t="s">
        <v>6486</v>
      </c>
      <c r="CY1196" s="9" t="str">
        <f t="shared" si="945"/>
        <v>0</v>
      </c>
      <c r="CZ1196" s="11"/>
      <c r="DA1196" s="11"/>
      <c r="DB1196" s="11"/>
      <c r="DC1196" s="11"/>
      <c r="DD1196" s="9" t="str">
        <f t="shared" si="946"/>
        <v/>
      </c>
      <c r="DI1196" s="9" t="str">
        <f t="shared" si="947"/>
        <v/>
      </c>
      <c r="DT1196" s="9">
        <f>VLOOKUP(BG1196,ディレクトリID!A:B,2)</f>
        <v>563161</v>
      </c>
      <c r="DV1196" s="4" t="str">
        <f t="shared" si="948"/>
        <v>【サドル　grunge】</v>
      </c>
      <c r="DW1196" s="4" t="str">
        <f t="shared" si="949"/>
        <v>【サドル　grunge】</v>
      </c>
      <c r="DX1196" s="9">
        <f t="shared" si="950"/>
        <v>4</v>
      </c>
      <c r="DY1196" s="11"/>
      <c r="DZ1196" s="9" t="str">
        <f t="shared" si="966"/>
        <v>1</v>
      </c>
      <c r="EA1196" s="9" t="str">
        <f t="shared" si="966"/>
        <v>1</v>
      </c>
      <c r="EB1196" s="11"/>
      <c r="EC1196" s="11"/>
      <c r="ED1196" s="11"/>
      <c r="EE1196" s="9" t="str">
        <f t="shared" si="951"/>
        <v>0</v>
      </c>
      <c r="EO1196" s="5" t="s">
        <v>428</v>
      </c>
      <c r="EP1196" s="8" t="s">
        <v>429</v>
      </c>
      <c r="EQ1196" s="8" t="s">
        <v>429</v>
      </c>
      <c r="ER1196" s="8" t="s">
        <v>209</v>
      </c>
      <c r="ES1196" s="8" t="s">
        <v>430</v>
      </c>
      <c r="ET1196" s="9" t="str">
        <f t="shared" si="952"/>
        <v>2</v>
      </c>
      <c r="EU1196" s="11"/>
      <c r="EV1196" s="11"/>
      <c r="EW1196" s="11"/>
      <c r="EX1196" s="9" t="str">
        <f t="shared" si="967"/>
        <v>0</v>
      </c>
      <c r="EY1196" s="9" t="str">
        <f t="shared" si="967"/>
        <v>0</v>
      </c>
      <c r="EZ1196" s="11"/>
      <c r="FA1196" s="11"/>
      <c r="FB1196" s="9" t="str">
        <f t="shared" si="968"/>
        <v>0</v>
      </c>
      <c r="FC1196" s="9" t="str">
        <f t="shared" si="968"/>
        <v>0</v>
      </c>
      <c r="FD1196" s="9" t="str">
        <f t="shared" si="953"/>
        <v>1</v>
      </c>
      <c r="FE1196" s="9" t="str">
        <f t="shared" si="969"/>
        <v>1</v>
      </c>
      <c r="FF1196" s="9" t="str">
        <f t="shared" si="969"/>
        <v>1</v>
      </c>
      <c r="GJ1196" s="4" t="str">
        <f t="shared" si="956"/>
        <v>パーツ\サドル:ブランド\grunge</v>
      </c>
      <c r="GK1196" s="4" t="str">
        <f t="shared" si="954"/>
        <v>u:u</v>
      </c>
      <c r="GL1196" s="11"/>
      <c r="GM1196" s="4" t="str">
        <f t="shared" si="970"/>
        <v>::</v>
      </c>
      <c r="GN1196" s="4" t="str">
        <f t="shared" si="970"/>
        <v>::</v>
      </c>
      <c r="GO1196" s="4" t="str">
        <f t="shared" si="970"/>
        <v>::</v>
      </c>
      <c r="GP1196" s="4" t="str">
        <f t="shared" si="955"/>
        <v>1</v>
      </c>
    </row>
    <row r="1197" spans="1:198" ht="28" customHeight="1">
      <c r="A1197" s="5" t="s">
        <v>6492</v>
      </c>
      <c r="B1197" s="5" t="s">
        <v>6494</v>
      </c>
      <c r="C1197" s="5" t="s">
        <v>6492</v>
      </c>
      <c r="D1197" s="9" t="str">
        <f t="shared" si="928"/>
        <v>u</v>
      </c>
      <c r="E1197" s="9" t="str">
        <f t="shared" si="929"/>
        <v xml:space="preserve"> / （grungeベッセルサドル）</v>
      </c>
      <c r="F1197" s="9" t="str">
        <f t="shared" si="930"/>
        <v xml:space="preserve"> / （grungeベッセルサドル）</v>
      </c>
      <c r="G1197" s="5">
        <v>3465</v>
      </c>
      <c r="H1197" s="9">
        <f t="shared" si="931"/>
        <v>3465</v>
      </c>
      <c r="I1197" s="9" t="str">
        <f t="shared" si="932"/>
        <v>0</v>
      </c>
      <c r="J1197" s="9" t="str">
        <f t="shared" si="933"/>
        <v>1</v>
      </c>
      <c r="P1197" s="9" t="str">
        <f t="shared" si="934"/>
        <v>grungeベッセルサドル</v>
      </c>
      <c r="AI1197" s="9" t="str">
        <f t="shared" si="935"/>
        <v>http://image.rakuten.co.jp/brotures/cabinet/items/grunge/sdl_vessel_1.jpg</v>
      </c>
      <c r="AS1197" s="9" t="str">
        <f t="shared" si="964"/>
        <v>1</v>
      </c>
      <c r="AT1197" s="9" t="str">
        <f t="shared" si="964"/>
        <v>1</v>
      </c>
      <c r="AU1197" s="9" t="str">
        <f t="shared" si="936"/>
        <v>0</v>
      </c>
      <c r="AV1197" s="9" t="str">
        <f t="shared" si="937"/>
        <v>1</v>
      </c>
      <c r="AW1197" s="9" t="str">
        <f t="shared" si="965"/>
        <v>0</v>
      </c>
      <c r="AX1197" s="9" t="str">
        <f t="shared" si="965"/>
        <v>0</v>
      </c>
      <c r="AY1197" s="11"/>
      <c r="AZ1197" s="11"/>
      <c r="BA1197" s="11"/>
      <c r="BB1197" s="9" t="str">
        <f t="shared" si="938"/>
        <v>-1</v>
      </c>
      <c r="BC1197" s="9" t="str">
        <f t="shared" si="939"/>
        <v>0</v>
      </c>
      <c r="BG1197" s="5" t="s">
        <v>316</v>
      </c>
      <c r="BH1197" s="5" t="s">
        <v>438</v>
      </c>
      <c r="CS1197" s="9" t="str">
        <f t="shared" si="940"/>
        <v>0</v>
      </c>
      <c r="CT1197" s="9" t="str">
        <f t="shared" si="941"/>
        <v>&lt;iframe src="http://www.rakuten.ne.jp/gold/brotures/spec/grunge/sdl_vessel_1.html" frameborder="0" id="spec-content" scrolling="no"&gt;&lt;/iframe&gt;</v>
      </c>
      <c r="CU1197" s="9" t="str">
        <f t="shared" si="942"/>
        <v/>
      </c>
      <c r="CV1197" s="9" t="str">
        <f t="shared" si="943"/>
        <v>&lt;div class="row-fluid"&gt;&lt;iframe src="http://www.rakuten.ne.jp/gold/brotures/items/grunge/sdl_vessel_1.html" frameborder="0" id="skin-product" scrolling="no"&gt;&lt;/iframe&gt;&lt;/div&gt;</v>
      </c>
      <c r="CW1197" s="11" t="str">
        <f t="shared" si="944"/>
        <v/>
      </c>
      <c r="CX1197" t="s">
        <v>6492</v>
      </c>
      <c r="CY1197" s="9" t="str">
        <f t="shared" si="945"/>
        <v>0</v>
      </c>
      <c r="CZ1197" s="11"/>
      <c r="DA1197" s="11"/>
      <c r="DB1197" s="11"/>
      <c r="DC1197" s="11"/>
      <c r="DD1197" s="9" t="str">
        <f t="shared" si="946"/>
        <v/>
      </c>
      <c r="DI1197" s="9" t="str">
        <f t="shared" si="947"/>
        <v/>
      </c>
      <c r="DT1197" s="9">
        <f>VLOOKUP(BG1197,ディレクトリID!A:B,2)</f>
        <v>563161</v>
      </c>
      <c r="DV1197" s="4" t="str">
        <f t="shared" si="948"/>
        <v>【サドル　grunge】</v>
      </c>
      <c r="DW1197" s="4" t="str">
        <f t="shared" si="949"/>
        <v>【サドル　grunge】</v>
      </c>
      <c r="DX1197" s="9">
        <f t="shared" si="950"/>
        <v>4</v>
      </c>
      <c r="DY1197" s="11"/>
      <c r="DZ1197" s="9" t="str">
        <f t="shared" si="966"/>
        <v>1</v>
      </c>
      <c r="EA1197" s="9" t="str">
        <f t="shared" si="966"/>
        <v>1</v>
      </c>
      <c r="EB1197" s="11"/>
      <c r="EC1197" s="11"/>
      <c r="ED1197" s="11"/>
      <c r="EE1197" s="9" t="str">
        <f t="shared" si="951"/>
        <v>0</v>
      </c>
      <c r="EO1197" s="5" t="s">
        <v>428</v>
      </c>
      <c r="EP1197" s="8" t="s">
        <v>429</v>
      </c>
      <c r="EQ1197" s="8" t="s">
        <v>429</v>
      </c>
      <c r="ER1197" s="8" t="s">
        <v>209</v>
      </c>
      <c r="ES1197" s="8" t="s">
        <v>430</v>
      </c>
      <c r="ET1197" s="9" t="str">
        <f t="shared" si="952"/>
        <v>2</v>
      </c>
      <c r="EU1197" s="11"/>
      <c r="EV1197" s="11"/>
      <c r="EW1197" s="11"/>
      <c r="EX1197" s="9" t="str">
        <f t="shared" si="967"/>
        <v>0</v>
      </c>
      <c r="EY1197" s="9" t="str">
        <f t="shared" si="967"/>
        <v>0</v>
      </c>
      <c r="EZ1197" s="11"/>
      <c r="FA1197" s="11"/>
      <c r="FB1197" s="9" t="str">
        <f t="shared" si="968"/>
        <v>0</v>
      </c>
      <c r="FC1197" s="9" t="str">
        <f t="shared" si="968"/>
        <v>0</v>
      </c>
      <c r="FD1197" s="9" t="str">
        <f t="shared" si="953"/>
        <v>1</v>
      </c>
      <c r="FE1197" s="9" t="str">
        <f t="shared" si="969"/>
        <v>1</v>
      </c>
      <c r="FF1197" s="9" t="str">
        <f t="shared" si="969"/>
        <v>1</v>
      </c>
      <c r="GJ1197" s="4" t="str">
        <f t="shared" si="956"/>
        <v>パーツ\サドル:ブランド\grunge</v>
      </c>
      <c r="GK1197" s="4" t="str">
        <f t="shared" si="954"/>
        <v>u:u</v>
      </c>
      <c r="GL1197" s="11"/>
      <c r="GM1197" s="4" t="str">
        <f t="shared" si="970"/>
        <v>::</v>
      </c>
      <c r="GN1197" s="4" t="str">
        <f t="shared" si="970"/>
        <v>::</v>
      </c>
      <c r="GO1197" s="4" t="str">
        <f t="shared" si="970"/>
        <v>::</v>
      </c>
      <c r="GP1197" s="4" t="str">
        <f t="shared" si="955"/>
        <v>1</v>
      </c>
    </row>
    <row r="1198" spans="1:198" ht="28" customHeight="1">
      <c r="A1198" s="5" t="s">
        <v>6498</v>
      </c>
      <c r="B1198" s="5" t="s">
        <v>6500</v>
      </c>
      <c r="C1198" s="5" t="s">
        <v>6498</v>
      </c>
      <c r="D1198" s="9" t="str">
        <f t="shared" si="928"/>
        <v>u</v>
      </c>
      <c r="E1198" s="9" t="str">
        <f t="shared" si="929"/>
        <v xml:space="preserve"> / （SOMAYAMADAサドル）</v>
      </c>
      <c r="F1198" s="9" t="str">
        <f t="shared" si="930"/>
        <v xml:space="preserve"> / （SOMAYAMADAサドル）</v>
      </c>
      <c r="G1198" s="5">
        <v>9240</v>
      </c>
      <c r="H1198" s="9">
        <f t="shared" si="931"/>
        <v>9240</v>
      </c>
      <c r="I1198" s="9" t="str">
        <f t="shared" si="932"/>
        <v>0</v>
      </c>
      <c r="J1198" s="9" t="str">
        <f t="shared" si="933"/>
        <v>1</v>
      </c>
      <c r="P1198" s="9" t="str">
        <f t="shared" si="934"/>
        <v>SOMAYAMADAサドル</v>
      </c>
      <c r="AI1198" s="9" t="str">
        <f t="shared" si="935"/>
        <v>http://image.rakuten.co.jp/brotures/cabinet/items/soma/sdl_yamada.jpg</v>
      </c>
      <c r="AS1198" s="9" t="str">
        <f t="shared" si="964"/>
        <v>1</v>
      </c>
      <c r="AT1198" s="9" t="str">
        <f t="shared" si="964"/>
        <v>1</v>
      </c>
      <c r="AU1198" s="9" t="str">
        <f t="shared" si="936"/>
        <v>0</v>
      </c>
      <c r="AV1198" s="9" t="str">
        <f t="shared" si="937"/>
        <v>1</v>
      </c>
      <c r="AW1198" s="9" t="str">
        <f t="shared" si="965"/>
        <v>0</v>
      </c>
      <c r="AX1198" s="9" t="str">
        <f t="shared" si="965"/>
        <v>0</v>
      </c>
      <c r="AY1198" s="11"/>
      <c r="AZ1198" s="11"/>
      <c r="BA1198" s="11"/>
      <c r="BB1198" s="9" t="str">
        <f t="shared" si="938"/>
        <v>-1</v>
      </c>
      <c r="BC1198" s="9" t="str">
        <f t="shared" si="939"/>
        <v>0</v>
      </c>
      <c r="BG1198" s="5" t="s">
        <v>316</v>
      </c>
      <c r="BH1198" s="5" t="s">
        <v>8515</v>
      </c>
      <c r="CS1198" s="9" t="str">
        <f t="shared" si="940"/>
        <v>0</v>
      </c>
      <c r="CT1198" s="9" t="str">
        <f t="shared" si="941"/>
        <v>&lt;iframe src="http://www.rakuten.ne.jp/gold/brotures/spec/soma/sdl_yamada.html" frameborder="0" id="spec-content" scrolling="no"&gt;&lt;/iframe&gt;</v>
      </c>
      <c r="CU1198" s="9" t="str">
        <f t="shared" si="942"/>
        <v/>
      </c>
      <c r="CV1198" s="9" t="str">
        <f t="shared" si="943"/>
        <v>&lt;div class="row-fluid"&gt;&lt;iframe src="http://www.rakuten.ne.jp/gold/brotures/items/soma/sdl_yamada.html" frameborder="0" id="skin-product" scrolling="no"&gt;&lt;/iframe&gt;&lt;/div&gt;</v>
      </c>
      <c r="CW1198" s="11" t="str">
        <f t="shared" si="944"/>
        <v/>
      </c>
      <c r="CX1198" t="s">
        <v>6498</v>
      </c>
      <c r="CY1198" s="9" t="str">
        <f t="shared" si="945"/>
        <v>0</v>
      </c>
      <c r="CZ1198" s="11"/>
      <c r="DA1198" s="11"/>
      <c r="DB1198" s="11"/>
      <c r="DC1198" s="11"/>
      <c r="DD1198" s="9" t="str">
        <f t="shared" si="946"/>
        <v/>
      </c>
      <c r="DI1198" s="9" t="str">
        <f t="shared" si="947"/>
        <v/>
      </c>
      <c r="DT1198" s="9">
        <f>VLOOKUP(BG1198,ディレクトリID!A:B,2)</f>
        <v>563161</v>
      </c>
      <c r="DV1198" s="4" t="str">
        <f t="shared" si="948"/>
        <v>【サドル　SOMA】</v>
      </c>
      <c r="DW1198" s="4" t="str">
        <f t="shared" si="949"/>
        <v>【サドル　SOMA】</v>
      </c>
      <c r="DX1198" s="9">
        <f t="shared" si="950"/>
        <v>4</v>
      </c>
      <c r="DY1198" s="11"/>
      <c r="DZ1198" s="9" t="str">
        <f t="shared" si="966"/>
        <v>1</v>
      </c>
      <c r="EA1198" s="9" t="str">
        <f t="shared" si="966"/>
        <v>1</v>
      </c>
      <c r="EB1198" s="11"/>
      <c r="EC1198" s="11"/>
      <c r="ED1198" s="11"/>
      <c r="EE1198" s="9" t="str">
        <f t="shared" si="951"/>
        <v>0</v>
      </c>
      <c r="EO1198" s="5" t="s">
        <v>428</v>
      </c>
      <c r="EP1198" s="8" t="s">
        <v>429</v>
      </c>
      <c r="EQ1198" s="8" t="s">
        <v>429</v>
      </c>
      <c r="ER1198" s="8" t="s">
        <v>209</v>
      </c>
      <c r="ES1198" s="8" t="s">
        <v>430</v>
      </c>
      <c r="ET1198" s="9" t="str">
        <f t="shared" si="952"/>
        <v>2</v>
      </c>
      <c r="EU1198" s="11"/>
      <c r="EV1198" s="11"/>
      <c r="EW1198" s="11"/>
      <c r="EX1198" s="9" t="str">
        <f t="shared" si="967"/>
        <v>0</v>
      </c>
      <c r="EY1198" s="9" t="str">
        <f t="shared" si="967"/>
        <v>0</v>
      </c>
      <c r="EZ1198" s="11"/>
      <c r="FA1198" s="11"/>
      <c r="FB1198" s="9" t="str">
        <f t="shared" si="968"/>
        <v>0</v>
      </c>
      <c r="FC1198" s="9" t="str">
        <f t="shared" si="968"/>
        <v>0</v>
      </c>
      <c r="FD1198" s="9" t="str">
        <f t="shared" si="953"/>
        <v>1</v>
      </c>
      <c r="FE1198" s="9" t="str">
        <f t="shared" si="969"/>
        <v>1</v>
      </c>
      <c r="FF1198" s="9" t="str">
        <f t="shared" si="969"/>
        <v>1</v>
      </c>
      <c r="GJ1198" s="4" t="str">
        <f t="shared" si="956"/>
        <v>パーツ\サドル:ブランド\SOMA</v>
      </c>
      <c r="GK1198" s="4" t="str">
        <f t="shared" si="954"/>
        <v>u:u</v>
      </c>
      <c r="GL1198" s="11"/>
      <c r="GM1198" s="4" t="str">
        <f t="shared" si="970"/>
        <v>::</v>
      </c>
      <c r="GN1198" s="4" t="str">
        <f t="shared" si="970"/>
        <v>::</v>
      </c>
      <c r="GO1198" s="4" t="str">
        <f t="shared" si="970"/>
        <v>::</v>
      </c>
      <c r="GP1198" s="4" t="str">
        <f t="shared" si="955"/>
        <v>1</v>
      </c>
    </row>
    <row r="1199" spans="1:198" ht="28" customHeight="1">
      <c r="A1199" s="5" t="s">
        <v>6504</v>
      </c>
      <c r="B1199" s="5" t="s">
        <v>6506</v>
      </c>
      <c r="C1199" s="5" t="s">
        <v>6504</v>
      </c>
      <c r="D1199" s="9" t="str">
        <f t="shared" si="928"/>
        <v>u</v>
      </c>
      <c r="E1199" s="9" t="str">
        <f t="shared" si="929"/>
        <v xml:space="preserve"> / （THOMSONELITESeatpostBLACK）</v>
      </c>
      <c r="F1199" s="9" t="str">
        <f t="shared" si="930"/>
        <v xml:space="preserve"> / （THOMSONELITESeatpostBLACK）</v>
      </c>
      <c r="G1199" s="5">
        <v>8400</v>
      </c>
      <c r="H1199" s="9">
        <f t="shared" si="931"/>
        <v>8400</v>
      </c>
      <c r="I1199" s="9" t="str">
        <f t="shared" si="932"/>
        <v>0</v>
      </c>
      <c r="J1199" s="9" t="str">
        <f t="shared" si="933"/>
        <v>1</v>
      </c>
      <c r="P1199" s="9" t="str">
        <f t="shared" si="934"/>
        <v>THOMSONELITESeatpostBLACK</v>
      </c>
      <c r="AI1199" s="9" t="str">
        <f t="shared" si="935"/>
        <v>http://image.rakuten.co.jp/brotures/cabinet/items/thomson/seatpost-elite-b.jpg</v>
      </c>
      <c r="AS1199" s="9" t="str">
        <f t="shared" si="964"/>
        <v>1</v>
      </c>
      <c r="AT1199" s="9" t="str">
        <f t="shared" si="964"/>
        <v>1</v>
      </c>
      <c r="AU1199" s="9" t="str">
        <f t="shared" si="936"/>
        <v>0</v>
      </c>
      <c r="AV1199" s="9" t="str">
        <f t="shared" si="937"/>
        <v>1</v>
      </c>
      <c r="AW1199" s="9" t="str">
        <f t="shared" si="965"/>
        <v>0</v>
      </c>
      <c r="AX1199" s="9" t="str">
        <f t="shared" si="965"/>
        <v>0</v>
      </c>
      <c r="AY1199" s="11"/>
      <c r="AZ1199" s="11"/>
      <c r="BA1199" s="11"/>
      <c r="BB1199" s="9" t="str">
        <f t="shared" si="938"/>
        <v>-1</v>
      </c>
      <c r="BC1199" s="9" t="str">
        <f t="shared" si="939"/>
        <v>0</v>
      </c>
      <c r="BG1199" s="5" t="s">
        <v>547</v>
      </c>
      <c r="BH1199" s="5" t="s">
        <v>1347</v>
      </c>
      <c r="CS1199" s="9" t="str">
        <f t="shared" si="940"/>
        <v>0</v>
      </c>
      <c r="CT1199" s="9" t="str">
        <f t="shared" si="941"/>
        <v>&lt;iframe src="http://www.rakuten.ne.jp/gold/brotures/spec/thomson/seatpost-elite-b.html" frameborder="0" id="spec-content" scrolling="no"&gt;&lt;/iframe&gt;</v>
      </c>
      <c r="CU1199" s="9" t="str">
        <f t="shared" si="942"/>
        <v/>
      </c>
      <c r="CV1199" s="9" t="str">
        <f t="shared" si="943"/>
        <v>&lt;div class="row-fluid"&gt;&lt;iframe src="http://www.rakuten.ne.jp/gold/brotures/items/thomson/seatpost-elite-b.html" frameborder="0" id="skin-product" scrolling="no"&gt;&lt;/iframe&gt;&lt;/div&gt;</v>
      </c>
      <c r="CW1199" s="11" t="str">
        <f t="shared" si="944"/>
        <v/>
      </c>
      <c r="CX1199" t="s">
        <v>6504</v>
      </c>
      <c r="CY1199" s="9" t="str">
        <f t="shared" si="945"/>
        <v>0</v>
      </c>
      <c r="CZ1199" s="11"/>
      <c r="DA1199" s="11"/>
      <c r="DB1199" s="11"/>
      <c r="DC1199" s="11"/>
      <c r="DD1199" s="9" t="str">
        <f t="shared" si="946"/>
        <v/>
      </c>
      <c r="DI1199" s="9" t="str">
        <f t="shared" si="947"/>
        <v/>
      </c>
      <c r="DT1199" s="9">
        <f>VLOOKUP(BG1199,ディレクトリID!A:B,2)</f>
        <v>563161</v>
      </c>
      <c r="DV1199" s="4" t="str">
        <f t="shared" si="948"/>
        <v>【シートポスト　THOMSON】</v>
      </c>
      <c r="DW1199" s="4" t="str">
        <f t="shared" si="949"/>
        <v>【シートポスト　THOMSON】</v>
      </c>
      <c r="DX1199" s="9">
        <f t="shared" si="950"/>
        <v>4</v>
      </c>
      <c r="DY1199" s="11"/>
      <c r="DZ1199" s="9" t="str">
        <f t="shared" si="966"/>
        <v>1</v>
      </c>
      <c r="EA1199" s="9" t="str">
        <f t="shared" si="966"/>
        <v>1</v>
      </c>
      <c r="EB1199" s="11"/>
      <c r="EC1199" s="11"/>
      <c r="ED1199" s="11"/>
      <c r="EE1199" s="9" t="str">
        <f t="shared" si="951"/>
        <v>0</v>
      </c>
      <c r="EO1199" s="5" t="s">
        <v>428</v>
      </c>
      <c r="EP1199" s="8" t="s">
        <v>429</v>
      </c>
      <c r="EQ1199" s="8" t="s">
        <v>429</v>
      </c>
      <c r="ER1199" s="8" t="s">
        <v>209</v>
      </c>
      <c r="ES1199" s="8" t="s">
        <v>430</v>
      </c>
      <c r="ET1199" s="9" t="str">
        <f t="shared" si="952"/>
        <v>2</v>
      </c>
      <c r="EU1199" s="11"/>
      <c r="EV1199" s="11"/>
      <c r="EW1199" s="11"/>
      <c r="EX1199" s="9" t="str">
        <f t="shared" si="967"/>
        <v>0</v>
      </c>
      <c r="EY1199" s="9" t="str">
        <f t="shared" si="967"/>
        <v>0</v>
      </c>
      <c r="EZ1199" s="11"/>
      <c r="FA1199" s="11"/>
      <c r="FB1199" s="9" t="str">
        <f t="shared" si="968"/>
        <v>0</v>
      </c>
      <c r="FC1199" s="9" t="str">
        <f t="shared" si="968"/>
        <v>0</v>
      </c>
      <c r="FD1199" s="9" t="str">
        <f t="shared" si="953"/>
        <v>1</v>
      </c>
      <c r="FE1199" s="9" t="str">
        <f t="shared" si="969"/>
        <v>1</v>
      </c>
      <c r="FF1199" s="9" t="str">
        <f t="shared" si="969"/>
        <v>1</v>
      </c>
      <c r="GJ1199" s="4" t="str">
        <f t="shared" si="956"/>
        <v>パーツ\シートポスト:ブランド\THOMSON</v>
      </c>
      <c r="GK1199" s="4" t="str">
        <f t="shared" si="954"/>
        <v>u:u</v>
      </c>
      <c r="GL1199" s="11"/>
      <c r="GM1199" s="4" t="str">
        <f t="shared" si="970"/>
        <v>::</v>
      </c>
      <c r="GN1199" s="4" t="str">
        <f t="shared" si="970"/>
        <v>::</v>
      </c>
      <c r="GO1199" s="4" t="str">
        <f t="shared" si="970"/>
        <v>::</v>
      </c>
      <c r="GP1199" s="4" t="str">
        <f t="shared" si="955"/>
        <v>1</v>
      </c>
    </row>
    <row r="1200" spans="1:198" ht="28" customHeight="1">
      <c r="A1200" s="5" t="s">
        <v>6511</v>
      </c>
      <c r="B1200" s="5" t="s">
        <v>6513</v>
      </c>
      <c r="C1200" s="5" t="s">
        <v>6511</v>
      </c>
      <c r="D1200" s="9" t="str">
        <f t="shared" si="928"/>
        <v>u</v>
      </c>
      <c r="E1200" s="9" t="str">
        <f t="shared" si="929"/>
        <v xml:space="preserve"> / （THOMSONELITESeatpostSILVER）</v>
      </c>
      <c r="F1200" s="9" t="str">
        <f t="shared" si="930"/>
        <v xml:space="preserve"> / （THOMSONELITESeatpostSILVER）</v>
      </c>
      <c r="G1200" s="5">
        <v>8400</v>
      </c>
      <c r="H1200" s="9">
        <f t="shared" si="931"/>
        <v>8400</v>
      </c>
      <c r="I1200" s="9" t="str">
        <f t="shared" si="932"/>
        <v>0</v>
      </c>
      <c r="J1200" s="9" t="str">
        <f t="shared" si="933"/>
        <v>1</v>
      </c>
      <c r="P1200" s="9" t="str">
        <f t="shared" si="934"/>
        <v>THOMSONELITESeatpostSILVER</v>
      </c>
      <c r="AI1200" s="9" t="str">
        <f t="shared" si="935"/>
        <v>http://image.rakuten.co.jp/brotures/cabinet/items/thomson/seatpost-elite-s.jpg</v>
      </c>
      <c r="AS1200" s="9" t="str">
        <f t="shared" si="964"/>
        <v>1</v>
      </c>
      <c r="AT1200" s="9" t="str">
        <f t="shared" si="964"/>
        <v>1</v>
      </c>
      <c r="AU1200" s="9" t="str">
        <f t="shared" si="936"/>
        <v>0</v>
      </c>
      <c r="AV1200" s="9" t="str">
        <f t="shared" si="937"/>
        <v>1</v>
      </c>
      <c r="AW1200" s="9" t="str">
        <f t="shared" si="965"/>
        <v>0</v>
      </c>
      <c r="AX1200" s="9" t="str">
        <f t="shared" si="965"/>
        <v>0</v>
      </c>
      <c r="AY1200" s="11"/>
      <c r="AZ1200" s="11"/>
      <c r="BA1200" s="11"/>
      <c r="BB1200" s="9" t="str">
        <f t="shared" si="938"/>
        <v>-1</v>
      </c>
      <c r="BC1200" s="9" t="str">
        <f t="shared" si="939"/>
        <v>0</v>
      </c>
      <c r="BG1200" s="5" t="s">
        <v>547</v>
      </c>
      <c r="BH1200" s="5" t="s">
        <v>1347</v>
      </c>
      <c r="CS1200" s="9" t="str">
        <f t="shared" si="940"/>
        <v>0</v>
      </c>
      <c r="CT1200" s="9" t="str">
        <f t="shared" si="941"/>
        <v>&lt;iframe src="http://www.rakuten.ne.jp/gold/brotures/spec/thomson/seatpost-elite-s.html" frameborder="0" id="spec-content" scrolling="no"&gt;&lt;/iframe&gt;</v>
      </c>
      <c r="CU1200" s="9" t="str">
        <f t="shared" si="942"/>
        <v/>
      </c>
      <c r="CV1200" s="9" t="str">
        <f t="shared" si="943"/>
        <v>&lt;div class="row-fluid"&gt;&lt;iframe src="http://www.rakuten.ne.jp/gold/brotures/items/thomson/seatpost-elite-s.html" frameborder="0" id="skin-product" scrolling="no"&gt;&lt;/iframe&gt;&lt;/div&gt;</v>
      </c>
      <c r="CW1200" s="11" t="str">
        <f t="shared" si="944"/>
        <v/>
      </c>
      <c r="CX1200" t="s">
        <v>6511</v>
      </c>
      <c r="CY1200" s="9" t="str">
        <f t="shared" si="945"/>
        <v>0</v>
      </c>
      <c r="CZ1200" s="11"/>
      <c r="DA1200" s="11"/>
      <c r="DB1200" s="11"/>
      <c r="DC1200" s="11"/>
      <c r="DD1200" s="9" t="str">
        <f t="shared" si="946"/>
        <v/>
      </c>
      <c r="DI1200" s="9" t="str">
        <f t="shared" si="947"/>
        <v/>
      </c>
      <c r="DT1200" s="9">
        <f>VLOOKUP(BG1200,ディレクトリID!A:B,2)</f>
        <v>563161</v>
      </c>
      <c r="DV1200" s="4" t="str">
        <f t="shared" si="948"/>
        <v>【シートポスト　THOMSON】</v>
      </c>
      <c r="DW1200" s="4" t="str">
        <f t="shared" si="949"/>
        <v>【シートポスト　THOMSON】</v>
      </c>
      <c r="DX1200" s="9">
        <f t="shared" si="950"/>
        <v>4</v>
      </c>
      <c r="DY1200" s="11"/>
      <c r="DZ1200" s="9" t="str">
        <f t="shared" si="966"/>
        <v>1</v>
      </c>
      <c r="EA1200" s="9" t="str">
        <f t="shared" si="966"/>
        <v>1</v>
      </c>
      <c r="EB1200" s="11"/>
      <c r="EC1200" s="11"/>
      <c r="ED1200" s="11"/>
      <c r="EE1200" s="9" t="str">
        <f t="shared" si="951"/>
        <v>0</v>
      </c>
      <c r="EO1200" s="5" t="s">
        <v>428</v>
      </c>
      <c r="EP1200" s="8" t="s">
        <v>429</v>
      </c>
      <c r="EQ1200" s="8" t="s">
        <v>429</v>
      </c>
      <c r="ER1200" s="8" t="s">
        <v>209</v>
      </c>
      <c r="ES1200" s="8" t="s">
        <v>430</v>
      </c>
      <c r="ET1200" s="9" t="str">
        <f t="shared" si="952"/>
        <v>2</v>
      </c>
      <c r="EU1200" s="11"/>
      <c r="EV1200" s="11"/>
      <c r="EW1200" s="11"/>
      <c r="EX1200" s="9" t="str">
        <f t="shared" si="967"/>
        <v>0</v>
      </c>
      <c r="EY1200" s="9" t="str">
        <f t="shared" si="967"/>
        <v>0</v>
      </c>
      <c r="EZ1200" s="11"/>
      <c r="FA1200" s="11"/>
      <c r="FB1200" s="9" t="str">
        <f t="shared" si="968"/>
        <v>0</v>
      </c>
      <c r="FC1200" s="9" t="str">
        <f t="shared" si="968"/>
        <v>0</v>
      </c>
      <c r="FD1200" s="9" t="str">
        <f t="shared" si="953"/>
        <v>1</v>
      </c>
      <c r="FE1200" s="9" t="str">
        <f t="shared" si="969"/>
        <v>1</v>
      </c>
      <c r="FF1200" s="9" t="str">
        <f t="shared" si="969"/>
        <v>1</v>
      </c>
      <c r="GJ1200" s="4" t="str">
        <f t="shared" si="956"/>
        <v>パーツ\シートポスト:ブランド\THOMSON</v>
      </c>
      <c r="GK1200" s="4" t="str">
        <f t="shared" si="954"/>
        <v>u:u</v>
      </c>
      <c r="GL1200" s="11"/>
      <c r="GM1200" s="4" t="str">
        <f t="shared" si="970"/>
        <v>::</v>
      </c>
      <c r="GN1200" s="4" t="str">
        <f t="shared" si="970"/>
        <v>::</v>
      </c>
      <c r="GO1200" s="4" t="str">
        <f t="shared" si="970"/>
        <v>::</v>
      </c>
      <c r="GP1200" s="4" t="str">
        <f t="shared" si="955"/>
        <v>1</v>
      </c>
    </row>
    <row r="1201" spans="1:198" ht="28" customHeight="1">
      <c r="A1201" s="5" t="s">
        <v>6517</v>
      </c>
      <c r="B1201" s="5" t="s">
        <v>6519</v>
      </c>
      <c r="C1201" s="5" t="s">
        <v>6517</v>
      </c>
      <c r="D1201" s="9" t="str">
        <f t="shared" si="928"/>
        <v>u</v>
      </c>
      <c r="E1201" s="9" t="str">
        <f t="shared" si="929"/>
        <v xml:space="preserve"> / （DEDARSX01SeatpostBLACK）</v>
      </c>
      <c r="F1201" s="9" t="str">
        <f t="shared" si="930"/>
        <v xml:space="preserve"> / （DEDARSX01SeatpostBLACK）</v>
      </c>
      <c r="G1201" s="5">
        <v>3885</v>
      </c>
      <c r="H1201" s="9">
        <f t="shared" si="931"/>
        <v>3885</v>
      </c>
      <c r="I1201" s="9" t="str">
        <f t="shared" si="932"/>
        <v>0</v>
      </c>
      <c r="J1201" s="9" t="str">
        <f t="shared" si="933"/>
        <v>1</v>
      </c>
      <c r="P1201" s="9" t="str">
        <f t="shared" si="934"/>
        <v>DEDARSX01SeatpostBLACK</v>
      </c>
      <c r="AI1201" s="9" t="str">
        <f t="shared" si="935"/>
        <v>http://image.rakuten.co.jp/brotures/cabinet/items/deda/seatpost-rsx01-b.jpg</v>
      </c>
      <c r="AS1201" s="9" t="str">
        <f t="shared" si="964"/>
        <v>1</v>
      </c>
      <c r="AT1201" s="9" t="str">
        <f t="shared" si="964"/>
        <v>1</v>
      </c>
      <c r="AU1201" s="9" t="str">
        <f t="shared" si="936"/>
        <v>0</v>
      </c>
      <c r="AV1201" s="9" t="str">
        <f t="shared" si="937"/>
        <v>1</v>
      </c>
      <c r="AW1201" s="9" t="str">
        <f t="shared" si="965"/>
        <v>0</v>
      </c>
      <c r="AX1201" s="9" t="str">
        <f t="shared" si="965"/>
        <v>0</v>
      </c>
      <c r="AY1201" s="11"/>
      <c r="AZ1201" s="11"/>
      <c r="BA1201" s="11"/>
      <c r="BB1201" s="9" t="str">
        <f t="shared" si="938"/>
        <v>-1</v>
      </c>
      <c r="BC1201" s="9" t="str">
        <f t="shared" si="939"/>
        <v>0</v>
      </c>
      <c r="BG1201" s="5" t="s">
        <v>547</v>
      </c>
      <c r="BH1201" s="5" t="s">
        <v>1762</v>
      </c>
      <c r="CS1201" s="9" t="str">
        <f t="shared" si="940"/>
        <v>0</v>
      </c>
      <c r="CT1201" s="9" t="str">
        <f t="shared" si="941"/>
        <v>&lt;iframe src="http://www.rakuten.ne.jp/gold/brotures/spec/deda/seatpost-rsx01-b.html" frameborder="0" id="spec-content" scrolling="no"&gt;&lt;/iframe&gt;</v>
      </c>
      <c r="CU1201" s="9" t="str">
        <f t="shared" si="942"/>
        <v/>
      </c>
      <c r="CV1201" s="9" t="str">
        <f t="shared" si="943"/>
        <v>&lt;div class="row-fluid"&gt;&lt;iframe src="http://www.rakuten.ne.jp/gold/brotures/items/deda/seatpost-rsx01-b.html" frameborder="0" id="skin-product" scrolling="no"&gt;&lt;/iframe&gt;&lt;/div&gt;</v>
      </c>
      <c r="CW1201" s="11" t="str">
        <f t="shared" si="944"/>
        <v/>
      </c>
      <c r="CX1201" t="s">
        <v>6517</v>
      </c>
      <c r="CY1201" s="9" t="str">
        <f t="shared" si="945"/>
        <v>0</v>
      </c>
      <c r="CZ1201" s="11"/>
      <c r="DA1201" s="11"/>
      <c r="DB1201" s="11"/>
      <c r="DC1201" s="11"/>
      <c r="DD1201" s="9" t="str">
        <f t="shared" si="946"/>
        <v/>
      </c>
      <c r="DI1201" s="9" t="str">
        <f t="shared" si="947"/>
        <v/>
      </c>
      <c r="DT1201" s="9">
        <f>VLOOKUP(BG1201,ディレクトリID!A:B,2)</f>
        <v>563161</v>
      </c>
      <c r="DV1201" s="4" t="str">
        <f t="shared" si="948"/>
        <v>【シートポスト　DEDA】</v>
      </c>
      <c r="DW1201" s="4" t="str">
        <f t="shared" si="949"/>
        <v>【シートポスト　DEDA】</v>
      </c>
      <c r="DX1201" s="9">
        <f t="shared" si="950"/>
        <v>4</v>
      </c>
      <c r="DY1201" s="11"/>
      <c r="DZ1201" s="9" t="str">
        <f t="shared" si="966"/>
        <v>1</v>
      </c>
      <c r="EA1201" s="9" t="str">
        <f t="shared" si="966"/>
        <v>1</v>
      </c>
      <c r="EB1201" s="11"/>
      <c r="EC1201" s="11"/>
      <c r="ED1201" s="11"/>
      <c r="EE1201" s="9" t="str">
        <f t="shared" si="951"/>
        <v>0</v>
      </c>
      <c r="EO1201" s="5" t="s">
        <v>428</v>
      </c>
      <c r="EP1201" s="8" t="s">
        <v>429</v>
      </c>
      <c r="EQ1201" s="8" t="s">
        <v>429</v>
      </c>
      <c r="ER1201" s="8" t="s">
        <v>209</v>
      </c>
      <c r="ES1201" s="8" t="s">
        <v>430</v>
      </c>
      <c r="ET1201" s="9" t="str">
        <f t="shared" si="952"/>
        <v>2</v>
      </c>
      <c r="EU1201" s="11"/>
      <c r="EV1201" s="11"/>
      <c r="EW1201" s="11"/>
      <c r="EX1201" s="9" t="str">
        <f t="shared" si="967"/>
        <v>0</v>
      </c>
      <c r="EY1201" s="9" t="str">
        <f t="shared" si="967"/>
        <v>0</v>
      </c>
      <c r="EZ1201" s="11"/>
      <c r="FA1201" s="11"/>
      <c r="FB1201" s="9" t="str">
        <f t="shared" si="968"/>
        <v>0</v>
      </c>
      <c r="FC1201" s="9" t="str">
        <f t="shared" si="968"/>
        <v>0</v>
      </c>
      <c r="FD1201" s="9" t="str">
        <f t="shared" si="953"/>
        <v>1</v>
      </c>
      <c r="FE1201" s="9" t="str">
        <f t="shared" si="969"/>
        <v>1</v>
      </c>
      <c r="FF1201" s="9" t="str">
        <f t="shared" si="969"/>
        <v>1</v>
      </c>
      <c r="GJ1201" s="4" t="str">
        <f t="shared" si="956"/>
        <v>パーツ\シートポスト:ブランド\DEDA</v>
      </c>
      <c r="GK1201" s="4" t="str">
        <f t="shared" si="954"/>
        <v>u:u</v>
      </c>
      <c r="GL1201" s="11"/>
      <c r="GM1201" s="4" t="str">
        <f t="shared" si="970"/>
        <v>::</v>
      </c>
      <c r="GN1201" s="4" t="str">
        <f t="shared" si="970"/>
        <v>::</v>
      </c>
      <c r="GO1201" s="4" t="str">
        <f t="shared" si="970"/>
        <v>::</v>
      </c>
      <c r="GP1201" s="4" t="str">
        <f t="shared" si="955"/>
        <v>1</v>
      </c>
    </row>
    <row r="1202" spans="1:198" ht="28" customHeight="1">
      <c r="A1202" s="5" t="s">
        <v>6524</v>
      </c>
      <c r="B1202" s="5" t="s">
        <v>6526</v>
      </c>
      <c r="C1202" s="5" t="s">
        <v>6524</v>
      </c>
      <c r="D1202" s="9" t="str">
        <f t="shared" si="928"/>
        <v>u</v>
      </c>
      <c r="E1202" s="9" t="str">
        <f t="shared" si="929"/>
        <v xml:space="preserve"> / （DEDARSX01SeatpostRED）</v>
      </c>
      <c r="F1202" s="9" t="str">
        <f t="shared" si="930"/>
        <v xml:space="preserve"> / （DEDARSX01SeatpostRED）</v>
      </c>
      <c r="G1202" s="5">
        <v>5040</v>
      </c>
      <c r="H1202" s="9">
        <f t="shared" si="931"/>
        <v>5040</v>
      </c>
      <c r="I1202" s="9" t="str">
        <f t="shared" si="932"/>
        <v>0</v>
      </c>
      <c r="J1202" s="9" t="str">
        <f t="shared" si="933"/>
        <v>1</v>
      </c>
      <c r="P1202" s="9" t="str">
        <f t="shared" si="934"/>
        <v>DEDARSX01SeatpostRED</v>
      </c>
      <c r="AI1202" s="9" t="str">
        <f t="shared" si="935"/>
        <v>http://image.rakuten.co.jp/brotures/cabinet/items/deda/seatpost-rsx01-r.jpg</v>
      </c>
      <c r="AS1202" s="9" t="str">
        <f t="shared" ref="AS1202:AT1221" si="971">IF($A1202&lt;&gt;"","1","")</f>
        <v>1</v>
      </c>
      <c r="AT1202" s="9" t="str">
        <f t="shared" si="971"/>
        <v>1</v>
      </c>
      <c r="AU1202" s="9" t="str">
        <f t="shared" si="936"/>
        <v>0</v>
      </c>
      <c r="AV1202" s="9" t="str">
        <f t="shared" si="937"/>
        <v>1</v>
      </c>
      <c r="AW1202" s="9" t="str">
        <f t="shared" ref="AW1202:AX1221" si="972">IF($A1202&lt;&gt;"","0","")</f>
        <v>0</v>
      </c>
      <c r="AX1202" s="9" t="str">
        <f t="shared" si="972"/>
        <v>0</v>
      </c>
      <c r="AY1202" s="11"/>
      <c r="AZ1202" s="11"/>
      <c r="BA1202" s="11"/>
      <c r="BB1202" s="9" t="str">
        <f t="shared" si="938"/>
        <v>-1</v>
      </c>
      <c r="BC1202" s="9" t="str">
        <f t="shared" si="939"/>
        <v>0</v>
      </c>
      <c r="BG1202" s="5" t="s">
        <v>547</v>
      </c>
      <c r="BH1202" s="5" t="s">
        <v>1762</v>
      </c>
      <c r="CS1202" s="9" t="str">
        <f t="shared" si="940"/>
        <v>0</v>
      </c>
      <c r="CT1202" s="9" t="str">
        <f t="shared" si="941"/>
        <v>&lt;iframe src="http://www.rakuten.ne.jp/gold/brotures/spec/deda/seatpost-rsx01-r.html" frameborder="0" id="spec-content" scrolling="no"&gt;&lt;/iframe&gt;</v>
      </c>
      <c r="CU1202" s="9" t="str">
        <f t="shared" si="942"/>
        <v/>
      </c>
      <c r="CV1202" s="9" t="str">
        <f t="shared" si="943"/>
        <v>&lt;div class="row-fluid"&gt;&lt;iframe src="http://www.rakuten.ne.jp/gold/brotures/items/deda/seatpost-rsx01-r.html" frameborder="0" id="skin-product" scrolling="no"&gt;&lt;/iframe&gt;&lt;/div&gt;</v>
      </c>
      <c r="CW1202" s="11" t="str">
        <f t="shared" si="944"/>
        <v/>
      </c>
      <c r="CX1202" t="s">
        <v>6524</v>
      </c>
      <c r="CY1202" s="9" t="str">
        <f t="shared" si="945"/>
        <v>0</v>
      </c>
      <c r="CZ1202" s="11"/>
      <c r="DA1202" s="11"/>
      <c r="DB1202" s="11"/>
      <c r="DC1202" s="11"/>
      <c r="DD1202" s="9" t="str">
        <f t="shared" si="946"/>
        <v/>
      </c>
      <c r="DI1202" s="9" t="str">
        <f t="shared" si="947"/>
        <v/>
      </c>
      <c r="DT1202" s="9">
        <f>VLOOKUP(BG1202,ディレクトリID!A:B,2)</f>
        <v>563161</v>
      </c>
      <c r="DV1202" s="4" t="str">
        <f t="shared" si="948"/>
        <v>【シートポスト　DEDA】</v>
      </c>
      <c r="DW1202" s="4" t="str">
        <f t="shared" si="949"/>
        <v>【シートポスト　DEDA】</v>
      </c>
      <c r="DX1202" s="9">
        <f t="shared" si="950"/>
        <v>4</v>
      </c>
      <c r="DY1202" s="11"/>
      <c r="DZ1202" s="9" t="str">
        <f t="shared" ref="DZ1202:EA1221" si="973">IF($A1202&lt;&gt;"","1","")</f>
        <v>1</v>
      </c>
      <c r="EA1202" s="9" t="str">
        <f t="shared" si="973"/>
        <v>1</v>
      </c>
      <c r="EB1202" s="11"/>
      <c r="EC1202" s="11"/>
      <c r="ED1202" s="11"/>
      <c r="EE1202" s="9" t="str">
        <f t="shared" si="951"/>
        <v>0</v>
      </c>
      <c r="EO1202" s="5" t="s">
        <v>428</v>
      </c>
      <c r="EP1202" s="8" t="s">
        <v>429</v>
      </c>
      <c r="EQ1202" s="8" t="s">
        <v>429</v>
      </c>
      <c r="ER1202" s="8" t="s">
        <v>209</v>
      </c>
      <c r="ES1202" s="8" t="s">
        <v>430</v>
      </c>
      <c r="ET1202" s="9" t="str">
        <f t="shared" si="952"/>
        <v>2</v>
      </c>
      <c r="EU1202" s="11"/>
      <c r="EV1202" s="11"/>
      <c r="EW1202" s="11"/>
      <c r="EX1202" s="9" t="str">
        <f t="shared" ref="EX1202:EY1221" si="974">IF($A1202&lt;&gt;"","0","")</f>
        <v>0</v>
      </c>
      <c r="EY1202" s="9" t="str">
        <f t="shared" si="974"/>
        <v>0</v>
      </c>
      <c r="EZ1202" s="11"/>
      <c r="FA1202" s="11"/>
      <c r="FB1202" s="9" t="str">
        <f t="shared" ref="FB1202:FC1221" si="975">IF($A1202&lt;&gt;"","0","")</f>
        <v>0</v>
      </c>
      <c r="FC1202" s="9" t="str">
        <f t="shared" si="975"/>
        <v>0</v>
      </c>
      <c r="FD1202" s="9" t="str">
        <f t="shared" si="953"/>
        <v>1</v>
      </c>
      <c r="FE1202" s="9" t="str">
        <f t="shared" ref="FE1202:FF1221" si="976">IF($BG1202="完成車","3","1")</f>
        <v>1</v>
      </c>
      <c r="FF1202" s="9" t="str">
        <f t="shared" si="976"/>
        <v>1</v>
      </c>
      <c r="GJ1202" s="4" t="str">
        <f t="shared" si="956"/>
        <v>パーツ\シートポスト:ブランド\DEDA</v>
      </c>
      <c r="GK1202" s="4" t="str">
        <f t="shared" si="954"/>
        <v>u:u</v>
      </c>
      <c r="GL1202" s="11"/>
      <c r="GM1202" s="4" t="str">
        <f t="shared" ref="GM1202:GO1221" si="977">IF($A1202&lt;&gt;"","::","")</f>
        <v>::</v>
      </c>
      <c r="GN1202" s="4" t="str">
        <f t="shared" si="977"/>
        <v>::</v>
      </c>
      <c r="GO1202" s="4" t="str">
        <f t="shared" si="977"/>
        <v>::</v>
      </c>
      <c r="GP1202" s="4" t="str">
        <f t="shared" si="955"/>
        <v>1</v>
      </c>
    </row>
    <row r="1203" spans="1:198" ht="28" customHeight="1">
      <c r="A1203" s="5" t="s">
        <v>6530</v>
      </c>
      <c r="B1203" s="5" t="s">
        <v>6532</v>
      </c>
      <c r="C1203" s="5" t="s">
        <v>6530</v>
      </c>
      <c r="D1203" s="9" t="str">
        <f t="shared" si="928"/>
        <v>u</v>
      </c>
      <c r="E1203" s="9" t="str">
        <f t="shared" si="929"/>
        <v xml:space="preserve"> / （DEDARSX01SeatpostWHITE）</v>
      </c>
      <c r="F1203" s="9" t="str">
        <f t="shared" si="930"/>
        <v xml:space="preserve"> / （DEDARSX01SeatpostWHITE）</v>
      </c>
      <c r="G1203" s="5">
        <v>5040</v>
      </c>
      <c r="H1203" s="9">
        <f t="shared" si="931"/>
        <v>5040</v>
      </c>
      <c r="I1203" s="9" t="str">
        <f t="shared" si="932"/>
        <v>0</v>
      </c>
      <c r="J1203" s="9" t="str">
        <f t="shared" si="933"/>
        <v>1</v>
      </c>
      <c r="P1203" s="9" t="str">
        <f t="shared" si="934"/>
        <v>DEDARSX01SeatpostWHITE</v>
      </c>
      <c r="AI1203" s="9" t="str">
        <f t="shared" si="935"/>
        <v>http://image.rakuten.co.jp/brotures/cabinet/items/deda/seatpost-rsx01-w.jpg</v>
      </c>
      <c r="AS1203" s="9" t="str">
        <f t="shared" si="971"/>
        <v>1</v>
      </c>
      <c r="AT1203" s="9" t="str">
        <f t="shared" si="971"/>
        <v>1</v>
      </c>
      <c r="AU1203" s="9" t="str">
        <f t="shared" si="936"/>
        <v>0</v>
      </c>
      <c r="AV1203" s="9" t="str">
        <f t="shared" si="937"/>
        <v>1</v>
      </c>
      <c r="AW1203" s="9" t="str">
        <f t="shared" si="972"/>
        <v>0</v>
      </c>
      <c r="AX1203" s="9" t="str">
        <f t="shared" si="972"/>
        <v>0</v>
      </c>
      <c r="AY1203" s="11"/>
      <c r="AZ1203" s="11"/>
      <c r="BA1203" s="11"/>
      <c r="BB1203" s="9" t="str">
        <f t="shared" si="938"/>
        <v>-1</v>
      </c>
      <c r="BC1203" s="9" t="str">
        <f t="shared" si="939"/>
        <v>0</v>
      </c>
      <c r="BG1203" s="5" t="s">
        <v>547</v>
      </c>
      <c r="BH1203" s="5" t="s">
        <v>1762</v>
      </c>
      <c r="CS1203" s="9" t="str">
        <f t="shared" si="940"/>
        <v>0</v>
      </c>
      <c r="CT1203" s="9" t="str">
        <f t="shared" si="941"/>
        <v>&lt;iframe src="http://www.rakuten.ne.jp/gold/brotures/spec/deda/seatpost-rsx01-w.html" frameborder="0" id="spec-content" scrolling="no"&gt;&lt;/iframe&gt;</v>
      </c>
      <c r="CU1203" s="9" t="str">
        <f t="shared" si="942"/>
        <v/>
      </c>
      <c r="CV1203" s="9" t="str">
        <f t="shared" si="943"/>
        <v>&lt;div class="row-fluid"&gt;&lt;iframe src="http://www.rakuten.ne.jp/gold/brotures/items/deda/seatpost-rsx01-w.html" frameborder="0" id="skin-product" scrolling="no"&gt;&lt;/iframe&gt;&lt;/div&gt;</v>
      </c>
      <c r="CW1203" s="11" t="str">
        <f t="shared" si="944"/>
        <v/>
      </c>
      <c r="CX1203" t="s">
        <v>6530</v>
      </c>
      <c r="CY1203" s="9" t="str">
        <f t="shared" si="945"/>
        <v>0</v>
      </c>
      <c r="CZ1203" s="11"/>
      <c r="DA1203" s="11"/>
      <c r="DB1203" s="11"/>
      <c r="DC1203" s="11"/>
      <c r="DD1203" s="9" t="str">
        <f t="shared" si="946"/>
        <v/>
      </c>
      <c r="DI1203" s="9" t="str">
        <f t="shared" si="947"/>
        <v/>
      </c>
      <c r="DT1203" s="9">
        <f>VLOOKUP(BG1203,ディレクトリID!A:B,2)</f>
        <v>563161</v>
      </c>
      <c r="DV1203" s="4" t="str">
        <f t="shared" si="948"/>
        <v>【シートポスト　DEDA】</v>
      </c>
      <c r="DW1203" s="4" t="str">
        <f t="shared" si="949"/>
        <v>【シートポスト　DEDA】</v>
      </c>
      <c r="DX1203" s="9">
        <f t="shared" si="950"/>
        <v>4</v>
      </c>
      <c r="DY1203" s="11"/>
      <c r="DZ1203" s="9" t="str">
        <f t="shared" si="973"/>
        <v>1</v>
      </c>
      <c r="EA1203" s="9" t="str">
        <f t="shared" si="973"/>
        <v>1</v>
      </c>
      <c r="EB1203" s="11"/>
      <c r="EC1203" s="11"/>
      <c r="ED1203" s="11"/>
      <c r="EE1203" s="9" t="str">
        <f t="shared" si="951"/>
        <v>0</v>
      </c>
      <c r="EO1203" s="5" t="s">
        <v>428</v>
      </c>
      <c r="EP1203" s="8" t="s">
        <v>429</v>
      </c>
      <c r="EQ1203" s="8" t="s">
        <v>429</v>
      </c>
      <c r="ER1203" s="8" t="s">
        <v>209</v>
      </c>
      <c r="ES1203" s="8" t="s">
        <v>430</v>
      </c>
      <c r="ET1203" s="9" t="str">
        <f t="shared" si="952"/>
        <v>2</v>
      </c>
      <c r="EU1203" s="11"/>
      <c r="EV1203" s="11"/>
      <c r="EW1203" s="11"/>
      <c r="EX1203" s="9" t="str">
        <f t="shared" si="974"/>
        <v>0</v>
      </c>
      <c r="EY1203" s="9" t="str">
        <f t="shared" si="974"/>
        <v>0</v>
      </c>
      <c r="EZ1203" s="11"/>
      <c r="FA1203" s="11"/>
      <c r="FB1203" s="9" t="str">
        <f t="shared" si="975"/>
        <v>0</v>
      </c>
      <c r="FC1203" s="9" t="str">
        <f t="shared" si="975"/>
        <v>0</v>
      </c>
      <c r="FD1203" s="9" t="str">
        <f t="shared" si="953"/>
        <v>1</v>
      </c>
      <c r="FE1203" s="9" t="str">
        <f t="shared" si="976"/>
        <v>1</v>
      </c>
      <c r="FF1203" s="9" t="str">
        <f t="shared" si="976"/>
        <v>1</v>
      </c>
      <c r="GJ1203" s="4" t="str">
        <f t="shared" si="956"/>
        <v>パーツ\シートポスト:ブランド\DEDA</v>
      </c>
      <c r="GK1203" s="4" t="str">
        <f t="shared" si="954"/>
        <v>u:u</v>
      </c>
      <c r="GL1203" s="11"/>
      <c r="GM1203" s="4" t="str">
        <f t="shared" si="977"/>
        <v>::</v>
      </c>
      <c r="GN1203" s="4" t="str">
        <f t="shared" si="977"/>
        <v>::</v>
      </c>
      <c r="GO1203" s="4" t="str">
        <f t="shared" si="977"/>
        <v>::</v>
      </c>
      <c r="GP1203" s="4" t="str">
        <f t="shared" si="955"/>
        <v>1</v>
      </c>
    </row>
    <row r="1204" spans="1:198" ht="28" customHeight="1">
      <c r="A1204" s="5" t="s">
        <v>6536</v>
      </c>
      <c r="B1204" s="5" t="s">
        <v>6538</v>
      </c>
      <c r="C1204" s="5" t="s">
        <v>6536</v>
      </c>
      <c r="D1204" s="9" t="str">
        <f t="shared" si="928"/>
        <v>u</v>
      </c>
      <c r="E1204" s="9" t="str">
        <f t="shared" si="929"/>
        <v xml:space="preserve"> / （LEADERBIKESPCA1AeroCarbonSeatpost）</v>
      </c>
      <c r="F1204" s="9" t="str">
        <f t="shared" si="930"/>
        <v xml:space="preserve"> / （LEADERBIKESPCA1AeroCarbonSeatpost）</v>
      </c>
      <c r="G1204" s="5">
        <v>19950</v>
      </c>
      <c r="H1204" s="9">
        <f t="shared" si="931"/>
        <v>19950</v>
      </c>
      <c r="I1204" s="9" t="str">
        <f t="shared" si="932"/>
        <v>0</v>
      </c>
      <c r="J1204" s="9" t="str">
        <f t="shared" si="933"/>
        <v>1</v>
      </c>
      <c r="P1204" s="9" t="str">
        <f t="shared" si="934"/>
        <v>LEADERBIKESPCA1AeroCarbonSeatpost</v>
      </c>
      <c r="AI1204" s="9" t="str">
        <f t="shared" si="935"/>
        <v>http://image.rakuten.co.jp/brotures/cabinet/items/leaderbike/seatpost-scpa1.jpg</v>
      </c>
      <c r="AS1204" s="9" t="str">
        <f t="shared" si="971"/>
        <v>1</v>
      </c>
      <c r="AT1204" s="9" t="str">
        <f t="shared" si="971"/>
        <v>1</v>
      </c>
      <c r="AU1204" s="9" t="str">
        <f t="shared" si="936"/>
        <v>0</v>
      </c>
      <c r="AV1204" s="9" t="str">
        <f t="shared" si="937"/>
        <v>1</v>
      </c>
      <c r="AW1204" s="9" t="str">
        <f t="shared" si="972"/>
        <v>0</v>
      </c>
      <c r="AX1204" s="9" t="str">
        <f t="shared" si="972"/>
        <v>0</v>
      </c>
      <c r="AY1204" s="11"/>
      <c r="AZ1204" s="11"/>
      <c r="BA1204" s="11"/>
      <c r="BB1204" s="9" t="str">
        <f t="shared" si="938"/>
        <v>-1</v>
      </c>
      <c r="BC1204" s="9" t="str">
        <f t="shared" si="939"/>
        <v>0</v>
      </c>
      <c r="BG1204" s="5" t="s">
        <v>547</v>
      </c>
      <c r="BH1204" s="5" t="s">
        <v>427</v>
      </c>
      <c r="CS1204" s="9" t="str">
        <f t="shared" si="940"/>
        <v>0</v>
      </c>
      <c r="CT1204" s="9" t="str">
        <f t="shared" si="941"/>
        <v>&lt;iframe src="http://www.rakuten.ne.jp/gold/brotures/spec/leaderbike/seatpost-scpa1.html" frameborder="0" id="spec-content" scrolling="no"&gt;&lt;/iframe&gt;</v>
      </c>
      <c r="CU1204" s="9" t="str">
        <f t="shared" si="942"/>
        <v/>
      </c>
      <c r="CV1204" s="9" t="str">
        <f t="shared" si="943"/>
        <v>&lt;div class="row-fluid"&gt;&lt;iframe src="http://www.rakuten.ne.jp/gold/brotures/items/leaderbike/seatpost-scpa1.html" frameborder="0" id="skin-product" scrolling="no"&gt;&lt;/iframe&gt;&lt;/div&gt;</v>
      </c>
      <c r="CW1204" s="11" t="str">
        <f t="shared" si="944"/>
        <v/>
      </c>
      <c r="CX1204" t="s">
        <v>6536</v>
      </c>
      <c r="CY1204" s="9" t="str">
        <f t="shared" si="945"/>
        <v>0</v>
      </c>
      <c r="CZ1204" s="11"/>
      <c r="DA1204" s="11"/>
      <c r="DB1204" s="11"/>
      <c r="DC1204" s="11"/>
      <c r="DD1204" s="9" t="str">
        <f t="shared" si="946"/>
        <v/>
      </c>
      <c r="DI1204" s="9" t="str">
        <f t="shared" si="947"/>
        <v/>
      </c>
      <c r="DT1204" s="9">
        <f>VLOOKUP(BG1204,ディレクトリID!A:B,2)</f>
        <v>563161</v>
      </c>
      <c r="DV1204" s="4" t="str">
        <f t="shared" si="948"/>
        <v>【シートポスト　LEADERBIKE】</v>
      </c>
      <c r="DW1204" s="4" t="str">
        <f t="shared" si="949"/>
        <v>【シートポスト　LEADERBIKE】</v>
      </c>
      <c r="DX1204" s="9">
        <f t="shared" si="950"/>
        <v>4</v>
      </c>
      <c r="DY1204" s="11"/>
      <c r="DZ1204" s="9" t="str">
        <f t="shared" si="973"/>
        <v>1</v>
      </c>
      <c r="EA1204" s="9" t="str">
        <f t="shared" si="973"/>
        <v>1</v>
      </c>
      <c r="EB1204" s="11"/>
      <c r="EC1204" s="11"/>
      <c r="ED1204" s="11"/>
      <c r="EE1204" s="9" t="str">
        <f t="shared" si="951"/>
        <v>0</v>
      </c>
      <c r="EO1204" s="5" t="s">
        <v>428</v>
      </c>
      <c r="EP1204" s="8" t="s">
        <v>429</v>
      </c>
      <c r="EQ1204" s="8" t="s">
        <v>429</v>
      </c>
      <c r="ER1204" s="8" t="s">
        <v>209</v>
      </c>
      <c r="ES1204" s="8" t="s">
        <v>430</v>
      </c>
      <c r="ET1204" s="9" t="str">
        <f t="shared" si="952"/>
        <v>2</v>
      </c>
      <c r="EU1204" s="11"/>
      <c r="EV1204" s="11"/>
      <c r="EW1204" s="11"/>
      <c r="EX1204" s="9" t="str">
        <f t="shared" si="974"/>
        <v>0</v>
      </c>
      <c r="EY1204" s="9" t="str">
        <f t="shared" si="974"/>
        <v>0</v>
      </c>
      <c r="EZ1204" s="11"/>
      <c r="FA1204" s="11"/>
      <c r="FB1204" s="9" t="str">
        <f t="shared" si="975"/>
        <v>0</v>
      </c>
      <c r="FC1204" s="9" t="str">
        <f t="shared" si="975"/>
        <v>0</v>
      </c>
      <c r="FD1204" s="9" t="str">
        <f t="shared" si="953"/>
        <v>1</v>
      </c>
      <c r="FE1204" s="9" t="str">
        <f t="shared" si="976"/>
        <v>1</v>
      </c>
      <c r="FF1204" s="9" t="str">
        <f t="shared" si="976"/>
        <v>1</v>
      </c>
      <c r="GJ1204" s="4" t="str">
        <f t="shared" si="956"/>
        <v>パーツ\シートポスト:ブランド\LEADERBIKE</v>
      </c>
      <c r="GK1204" s="4" t="str">
        <f t="shared" si="954"/>
        <v>u:u</v>
      </c>
      <c r="GL1204" s="11"/>
      <c r="GM1204" s="4" t="str">
        <f t="shared" si="977"/>
        <v>::</v>
      </c>
      <c r="GN1204" s="4" t="str">
        <f t="shared" si="977"/>
        <v>::</v>
      </c>
      <c r="GO1204" s="4" t="str">
        <f t="shared" si="977"/>
        <v>::</v>
      </c>
      <c r="GP1204" s="4" t="str">
        <f t="shared" si="955"/>
        <v>1</v>
      </c>
    </row>
    <row r="1205" spans="1:198" ht="28" customHeight="1">
      <c r="A1205" s="5" t="s">
        <v>6544</v>
      </c>
      <c r="B1205" s="5" t="s">
        <v>6546</v>
      </c>
      <c r="C1205" s="5" t="s">
        <v>6544</v>
      </c>
      <c r="D1205" s="9" t="str">
        <f t="shared" si="928"/>
        <v>u</v>
      </c>
      <c r="E1205" s="9" t="str">
        <f t="shared" si="929"/>
        <v xml:space="preserve"> / （THOMSONELITESeatpostSetbackBLACK）</v>
      </c>
      <c r="F1205" s="9" t="str">
        <f t="shared" si="930"/>
        <v xml:space="preserve"> / （THOMSONELITESeatpostSetbackBLACK）</v>
      </c>
      <c r="G1205" s="5">
        <v>8400</v>
      </c>
      <c r="H1205" s="9">
        <f t="shared" si="931"/>
        <v>8400</v>
      </c>
      <c r="I1205" s="9" t="str">
        <f t="shared" si="932"/>
        <v>0</v>
      </c>
      <c r="J1205" s="9" t="str">
        <f t="shared" si="933"/>
        <v>1</v>
      </c>
      <c r="P1205" s="9" t="str">
        <f t="shared" si="934"/>
        <v>THOMSONELITESeatpostSetbackBLACK</v>
      </c>
      <c r="AI1205" s="9" t="str">
        <f t="shared" si="935"/>
        <v>http://image.rakuten.co.jp/brotures/cabinet/items/thomson/seatpost-setback-b.jpg</v>
      </c>
      <c r="AS1205" s="9" t="str">
        <f t="shared" si="971"/>
        <v>1</v>
      </c>
      <c r="AT1205" s="9" t="str">
        <f t="shared" si="971"/>
        <v>1</v>
      </c>
      <c r="AU1205" s="9" t="str">
        <f t="shared" si="936"/>
        <v>0</v>
      </c>
      <c r="AV1205" s="9" t="str">
        <f t="shared" si="937"/>
        <v>1</v>
      </c>
      <c r="AW1205" s="9" t="str">
        <f t="shared" si="972"/>
        <v>0</v>
      </c>
      <c r="AX1205" s="9" t="str">
        <f t="shared" si="972"/>
        <v>0</v>
      </c>
      <c r="AY1205" s="11"/>
      <c r="AZ1205" s="11"/>
      <c r="BA1205" s="11"/>
      <c r="BB1205" s="9" t="str">
        <f t="shared" si="938"/>
        <v>-1</v>
      </c>
      <c r="BC1205" s="9" t="str">
        <f t="shared" si="939"/>
        <v>0</v>
      </c>
      <c r="BG1205" s="5" t="s">
        <v>547</v>
      </c>
      <c r="BH1205" s="5" t="s">
        <v>1347</v>
      </c>
      <c r="CS1205" s="9" t="str">
        <f t="shared" si="940"/>
        <v>0</v>
      </c>
      <c r="CT1205" s="9" t="str">
        <f t="shared" si="941"/>
        <v>&lt;iframe src="http://www.rakuten.ne.jp/gold/brotures/spec/thomson/seatpost-setback-b.html" frameborder="0" id="spec-content" scrolling="no"&gt;&lt;/iframe&gt;</v>
      </c>
      <c r="CU1205" s="9" t="str">
        <f t="shared" si="942"/>
        <v/>
      </c>
      <c r="CV1205" s="9" t="str">
        <f t="shared" si="943"/>
        <v>&lt;div class="row-fluid"&gt;&lt;iframe src="http://www.rakuten.ne.jp/gold/brotures/items/thomson/seatpost-setback-b.html" frameborder="0" id="skin-product" scrolling="no"&gt;&lt;/iframe&gt;&lt;/div&gt;</v>
      </c>
      <c r="CW1205" s="11" t="str">
        <f t="shared" si="944"/>
        <v/>
      </c>
      <c r="CX1205" t="s">
        <v>6544</v>
      </c>
      <c r="CY1205" s="9" t="str">
        <f t="shared" si="945"/>
        <v>0</v>
      </c>
      <c r="CZ1205" s="11"/>
      <c r="DA1205" s="11"/>
      <c r="DB1205" s="11"/>
      <c r="DC1205" s="11"/>
      <c r="DD1205" s="9" t="str">
        <f t="shared" si="946"/>
        <v/>
      </c>
      <c r="DI1205" s="9" t="str">
        <f t="shared" si="947"/>
        <v/>
      </c>
      <c r="DT1205" s="9">
        <f>VLOOKUP(BG1205,ディレクトリID!A:B,2)</f>
        <v>563161</v>
      </c>
      <c r="DV1205" s="4" t="str">
        <f t="shared" si="948"/>
        <v>【シートポスト　THOMSON】</v>
      </c>
      <c r="DW1205" s="4" t="str">
        <f t="shared" si="949"/>
        <v>【シートポスト　THOMSON】</v>
      </c>
      <c r="DX1205" s="9">
        <f t="shared" si="950"/>
        <v>4</v>
      </c>
      <c r="DY1205" s="11"/>
      <c r="DZ1205" s="9" t="str">
        <f t="shared" si="973"/>
        <v>1</v>
      </c>
      <c r="EA1205" s="9" t="str">
        <f t="shared" si="973"/>
        <v>1</v>
      </c>
      <c r="EB1205" s="11"/>
      <c r="EC1205" s="11"/>
      <c r="ED1205" s="11"/>
      <c r="EE1205" s="9" t="str">
        <f t="shared" si="951"/>
        <v>0</v>
      </c>
      <c r="EO1205" s="5" t="s">
        <v>428</v>
      </c>
      <c r="EP1205" s="8" t="s">
        <v>429</v>
      </c>
      <c r="EQ1205" s="8" t="s">
        <v>429</v>
      </c>
      <c r="ER1205" s="8" t="s">
        <v>209</v>
      </c>
      <c r="ES1205" s="8" t="s">
        <v>430</v>
      </c>
      <c r="ET1205" s="9" t="str">
        <f t="shared" si="952"/>
        <v>2</v>
      </c>
      <c r="EU1205" s="11"/>
      <c r="EV1205" s="11"/>
      <c r="EW1205" s="11"/>
      <c r="EX1205" s="9" t="str">
        <f t="shared" si="974"/>
        <v>0</v>
      </c>
      <c r="EY1205" s="9" t="str">
        <f t="shared" si="974"/>
        <v>0</v>
      </c>
      <c r="EZ1205" s="11"/>
      <c r="FA1205" s="11"/>
      <c r="FB1205" s="9" t="str">
        <f t="shared" si="975"/>
        <v>0</v>
      </c>
      <c r="FC1205" s="9" t="str">
        <f t="shared" si="975"/>
        <v>0</v>
      </c>
      <c r="FD1205" s="9" t="str">
        <f t="shared" si="953"/>
        <v>1</v>
      </c>
      <c r="FE1205" s="9" t="str">
        <f t="shared" si="976"/>
        <v>1</v>
      </c>
      <c r="FF1205" s="9" t="str">
        <f t="shared" si="976"/>
        <v>1</v>
      </c>
      <c r="GJ1205" s="4" t="str">
        <f t="shared" si="956"/>
        <v>パーツ\シートポスト:ブランド\THOMSON</v>
      </c>
      <c r="GK1205" s="4" t="str">
        <f t="shared" si="954"/>
        <v>u:u</v>
      </c>
      <c r="GL1205" s="11"/>
      <c r="GM1205" s="4" t="str">
        <f t="shared" si="977"/>
        <v>::</v>
      </c>
      <c r="GN1205" s="4" t="str">
        <f t="shared" si="977"/>
        <v>::</v>
      </c>
      <c r="GO1205" s="4" t="str">
        <f t="shared" si="977"/>
        <v>::</v>
      </c>
      <c r="GP1205" s="4" t="str">
        <f t="shared" si="955"/>
        <v>1</v>
      </c>
    </row>
    <row r="1206" spans="1:198" ht="28" customHeight="1">
      <c r="A1206" s="5" t="s">
        <v>6550</v>
      </c>
      <c r="B1206" s="5" t="s">
        <v>6552</v>
      </c>
      <c r="C1206" s="5" t="s">
        <v>6550</v>
      </c>
      <c r="D1206" s="9" t="str">
        <f t="shared" si="928"/>
        <v>u</v>
      </c>
      <c r="E1206" s="9" t="str">
        <f t="shared" si="929"/>
        <v xml:space="preserve"> / （THOMSONELITESeatpostSetbackSILVER）</v>
      </c>
      <c r="F1206" s="9" t="str">
        <f t="shared" si="930"/>
        <v xml:space="preserve"> / （THOMSONELITESeatpostSetbackSILVER）</v>
      </c>
      <c r="G1206" s="5">
        <v>8400</v>
      </c>
      <c r="H1206" s="9">
        <f t="shared" si="931"/>
        <v>8400</v>
      </c>
      <c r="I1206" s="9" t="str">
        <f t="shared" si="932"/>
        <v>0</v>
      </c>
      <c r="J1206" s="9" t="str">
        <f t="shared" si="933"/>
        <v>1</v>
      </c>
      <c r="P1206" s="9" t="str">
        <f t="shared" si="934"/>
        <v>THOMSONELITESeatpostSetbackSILVER</v>
      </c>
      <c r="AI1206" s="9" t="str">
        <f t="shared" si="935"/>
        <v>http://image.rakuten.co.jp/brotures/cabinet/items/thomson/seatpost-setback-s.jpg</v>
      </c>
      <c r="AS1206" s="9" t="str">
        <f t="shared" si="971"/>
        <v>1</v>
      </c>
      <c r="AT1206" s="9" t="str">
        <f t="shared" si="971"/>
        <v>1</v>
      </c>
      <c r="AU1206" s="9" t="str">
        <f t="shared" si="936"/>
        <v>0</v>
      </c>
      <c r="AV1206" s="9" t="str">
        <f t="shared" si="937"/>
        <v>1</v>
      </c>
      <c r="AW1206" s="9" t="str">
        <f t="shared" si="972"/>
        <v>0</v>
      </c>
      <c r="AX1206" s="9" t="str">
        <f t="shared" si="972"/>
        <v>0</v>
      </c>
      <c r="AY1206" s="11"/>
      <c r="AZ1206" s="11"/>
      <c r="BA1206" s="11"/>
      <c r="BB1206" s="9" t="str">
        <f t="shared" si="938"/>
        <v>-1</v>
      </c>
      <c r="BC1206" s="9" t="str">
        <f t="shared" si="939"/>
        <v>0</v>
      </c>
      <c r="BG1206" s="5" t="s">
        <v>547</v>
      </c>
      <c r="BH1206" s="5" t="s">
        <v>1347</v>
      </c>
      <c r="CS1206" s="9" t="str">
        <f t="shared" si="940"/>
        <v>0</v>
      </c>
      <c r="CT1206" s="9" t="str">
        <f t="shared" si="941"/>
        <v>&lt;iframe src="http://www.rakuten.ne.jp/gold/brotures/spec/thomson/seatpost-setback-s.html" frameborder="0" id="spec-content" scrolling="no"&gt;&lt;/iframe&gt;</v>
      </c>
      <c r="CU1206" s="9" t="str">
        <f t="shared" si="942"/>
        <v/>
      </c>
      <c r="CV1206" s="9" t="str">
        <f t="shared" si="943"/>
        <v>&lt;div class="row-fluid"&gt;&lt;iframe src="http://www.rakuten.ne.jp/gold/brotures/items/thomson/seatpost-setback-s.html" frameborder="0" id="skin-product" scrolling="no"&gt;&lt;/iframe&gt;&lt;/div&gt;</v>
      </c>
      <c r="CW1206" s="11" t="str">
        <f t="shared" si="944"/>
        <v/>
      </c>
      <c r="CX1206" t="s">
        <v>6550</v>
      </c>
      <c r="CY1206" s="9" t="str">
        <f t="shared" si="945"/>
        <v>0</v>
      </c>
      <c r="CZ1206" s="11"/>
      <c r="DA1206" s="11"/>
      <c r="DB1206" s="11"/>
      <c r="DC1206" s="11"/>
      <c r="DD1206" s="9" t="str">
        <f t="shared" si="946"/>
        <v/>
      </c>
      <c r="DI1206" s="9" t="str">
        <f t="shared" si="947"/>
        <v/>
      </c>
      <c r="DT1206" s="9">
        <f>VLOOKUP(BG1206,ディレクトリID!A:B,2)</f>
        <v>563161</v>
      </c>
      <c r="DV1206" s="4" t="str">
        <f t="shared" si="948"/>
        <v>【シートポスト　THOMSON】</v>
      </c>
      <c r="DW1206" s="4" t="str">
        <f t="shared" si="949"/>
        <v>【シートポスト　THOMSON】</v>
      </c>
      <c r="DX1206" s="9">
        <f t="shared" si="950"/>
        <v>4</v>
      </c>
      <c r="DY1206" s="11"/>
      <c r="DZ1206" s="9" t="str">
        <f t="shared" si="973"/>
        <v>1</v>
      </c>
      <c r="EA1206" s="9" t="str">
        <f t="shared" si="973"/>
        <v>1</v>
      </c>
      <c r="EB1206" s="11"/>
      <c r="EC1206" s="11"/>
      <c r="ED1206" s="11"/>
      <c r="EE1206" s="9" t="str">
        <f t="shared" si="951"/>
        <v>0</v>
      </c>
      <c r="EO1206" s="5" t="s">
        <v>428</v>
      </c>
      <c r="EP1206" s="8" t="s">
        <v>429</v>
      </c>
      <c r="EQ1206" s="8" t="s">
        <v>429</v>
      </c>
      <c r="ER1206" s="8" t="s">
        <v>209</v>
      </c>
      <c r="ES1206" s="8" t="s">
        <v>430</v>
      </c>
      <c r="ET1206" s="9" t="str">
        <f t="shared" si="952"/>
        <v>2</v>
      </c>
      <c r="EU1206" s="11"/>
      <c r="EV1206" s="11"/>
      <c r="EW1206" s="11"/>
      <c r="EX1206" s="9" t="str">
        <f t="shared" si="974"/>
        <v>0</v>
      </c>
      <c r="EY1206" s="9" t="str">
        <f t="shared" si="974"/>
        <v>0</v>
      </c>
      <c r="EZ1206" s="11"/>
      <c r="FA1206" s="11"/>
      <c r="FB1206" s="9" t="str">
        <f t="shared" si="975"/>
        <v>0</v>
      </c>
      <c r="FC1206" s="9" t="str">
        <f t="shared" si="975"/>
        <v>0</v>
      </c>
      <c r="FD1206" s="9" t="str">
        <f t="shared" si="953"/>
        <v>1</v>
      </c>
      <c r="FE1206" s="9" t="str">
        <f t="shared" si="976"/>
        <v>1</v>
      </c>
      <c r="FF1206" s="9" t="str">
        <f t="shared" si="976"/>
        <v>1</v>
      </c>
      <c r="GJ1206" s="4" t="str">
        <f t="shared" si="956"/>
        <v>パーツ\シートポスト:ブランド\THOMSON</v>
      </c>
      <c r="GK1206" s="4" t="str">
        <f t="shared" si="954"/>
        <v>u:u</v>
      </c>
      <c r="GL1206" s="11"/>
      <c r="GM1206" s="4" t="str">
        <f t="shared" si="977"/>
        <v>::</v>
      </c>
      <c r="GN1206" s="4" t="str">
        <f t="shared" si="977"/>
        <v>::</v>
      </c>
      <c r="GO1206" s="4" t="str">
        <f t="shared" si="977"/>
        <v>::</v>
      </c>
      <c r="GP1206" s="4" t="str">
        <f t="shared" si="955"/>
        <v>1</v>
      </c>
    </row>
    <row r="1207" spans="1:198" ht="28" customHeight="1">
      <c r="A1207" s="5" t="s">
        <v>6556</v>
      </c>
      <c r="B1207" s="5" t="s">
        <v>6558</v>
      </c>
      <c r="C1207" s="5" t="s">
        <v>6556</v>
      </c>
      <c r="D1207" s="9" t="str">
        <f t="shared" si="928"/>
        <v>u</v>
      </c>
      <c r="E1207" s="9" t="str">
        <f t="shared" si="929"/>
        <v xml:space="preserve"> / （DEDAZERO100SeatpostBLACK）</v>
      </c>
      <c r="F1207" s="9" t="str">
        <f t="shared" si="930"/>
        <v xml:space="preserve"> / （DEDAZERO100SeatpostBLACK）</v>
      </c>
      <c r="G1207" s="5">
        <v>8505</v>
      </c>
      <c r="H1207" s="9">
        <f t="shared" si="931"/>
        <v>8505</v>
      </c>
      <c r="I1207" s="9" t="str">
        <f t="shared" si="932"/>
        <v>0</v>
      </c>
      <c r="J1207" s="9" t="str">
        <f t="shared" si="933"/>
        <v>1</v>
      </c>
      <c r="P1207" s="9" t="str">
        <f t="shared" si="934"/>
        <v>DEDAZERO100SeatpostBLACK</v>
      </c>
      <c r="AI1207" s="9" t="str">
        <f t="shared" si="935"/>
        <v>http://image.rakuten.co.jp/brotures/cabinet/items/deda/seatpost-zero100-b.jpg</v>
      </c>
      <c r="AS1207" s="9" t="str">
        <f t="shared" si="971"/>
        <v>1</v>
      </c>
      <c r="AT1207" s="9" t="str">
        <f t="shared" si="971"/>
        <v>1</v>
      </c>
      <c r="AU1207" s="9" t="str">
        <f t="shared" si="936"/>
        <v>0</v>
      </c>
      <c r="AV1207" s="9" t="str">
        <f t="shared" si="937"/>
        <v>1</v>
      </c>
      <c r="AW1207" s="9" t="str">
        <f t="shared" si="972"/>
        <v>0</v>
      </c>
      <c r="AX1207" s="9" t="str">
        <f t="shared" si="972"/>
        <v>0</v>
      </c>
      <c r="AY1207" s="11"/>
      <c r="AZ1207" s="11"/>
      <c r="BA1207" s="11"/>
      <c r="BB1207" s="9" t="str">
        <f t="shared" si="938"/>
        <v>-1</v>
      </c>
      <c r="BC1207" s="9" t="str">
        <f t="shared" si="939"/>
        <v>0</v>
      </c>
      <c r="BG1207" s="5" t="s">
        <v>547</v>
      </c>
      <c r="BH1207" s="5" t="s">
        <v>1762</v>
      </c>
      <c r="CS1207" s="9" t="str">
        <f t="shared" si="940"/>
        <v>0</v>
      </c>
      <c r="CT1207" s="9" t="str">
        <f t="shared" si="941"/>
        <v>&lt;iframe src="http://www.rakuten.ne.jp/gold/brotures/spec/deda/seatpost-zero100-b.html" frameborder="0" id="spec-content" scrolling="no"&gt;&lt;/iframe&gt;</v>
      </c>
      <c r="CU1207" s="9" t="str">
        <f t="shared" si="942"/>
        <v/>
      </c>
      <c r="CV1207" s="9" t="str">
        <f t="shared" si="943"/>
        <v>&lt;div class="row-fluid"&gt;&lt;iframe src="http://www.rakuten.ne.jp/gold/brotures/items/deda/seatpost-zero100-b.html" frameborder="0" id="skin-product" scrolling="no"&gt;&lt;/iframe&gt;&lt;/div&gt;</v>
      </c>
      <c r="CW1207" s="11" t="str">
        <f t="shared" si="944"/>
        <v/>
      </c>
      <c r="CX1207" t="s">
        <v>6556</v>
      </c>
      <c r="CY1207" s="9" t="str">
        <f t="shared" si="945"/>
        <v>0</v>
      </c>
      <c r="CZ1207" s="11"/>
      <c r="DA1207" s="11"/>
      <c r="DB1207" s="11"/>
      <c r="DC1207" s="11"/>
      <c r="DD1207" s="9" t="str">
        <f t="shared" si="946"/>
        <v/>
      </c>
      <c r="DI1207" s="9" t="str">
        <f t="shared" si="947"/>
        <v/>
      </c>
      <c r="DT1207" s="9">
        <f>VLOOKUP(BG1207,ディレクトリID!A:B,2)</f>
        <v>563161</v>
      </c>
      <c r="DV1207" s="4" t="str">
        <f t="shared" si="948"/>
        <v>【シートポスト　DEDA】</v>
      </c>
      <c r="DW1207" s="4" t="str">
        <f t="shared" si="949"/>
        <v>【シートポスト　DEDA】</v>
      </c>
      <c r="DX1207" s="9">
        <f t="shared" si="950"/>
        <v>4</v>
      </c>
      <c r="DY1207" s="11"/>
      <c r="DZ1207" s="9" t="str">
        <f t="shared" si="973"/>
        <v>1</v>
      </c>
      <c r="EA1207" s="9" t="str">
        <f t="shared" si="973"/>
        <v>1</v>
      </c>
      <c r="EB1207" s="11"/>
      <c r="EC1207" s="11"/>
      <c r="ED1207" s="11"/>
      <c r="EE1207" s="9" t="str">
        <f t="shared" si="951"/>
        <v>0</v>
      </c>
      <c r="EO1207" s="5" t="s">
        <v>428</v>
      </c>
      <c r="EP1207" s="8" t="s">
        <v>429</v>
      </c>
      <c r="EQ1207" s="8" t="s">
        <v>429</v>
      </c>
      <c r="ER1207" s="8" t="s">
        <v>209</v>
      </c>
      <c r="ES1207" s="8" t="s">
        <v>430</v>
      </c>
      <c r="ET1207" s="9" t="str">
        <f t="shared" si="952"/>
        <v>2</v>
      </c>
      <c r="EU1207" s="11"/>
      <c r="EV1207" s="11"/>
      <c r="EW1207" s="11"/>
      <c r="EX1207" s="9" t="str">
        <f t="shared" si="974"/>
        <v>0</v>
      </c>
      <c r="EY1207" s="9" t="str">
        <f t="shared" si="974"/>
        <v>0</v>
      </c>
      <c r="EZ1207" s="11"/>
      <c r="FA1207" s="11"/>
      <c r="FB1207" s="9" t="str">
        <f t="shared" si="975"/>
        <v>0</v>
      </c>
      <c r="FC1207" s="9" t="str">
        <f t="shared" si="975"/>
        <v>0</v>
      </c>
      <c r="FD1207" s="9" t="str">
        <f t="shared" si="953"/>
        <v>1</v>
      </c>
      <c r="FE1207" s="9" t="str">
        <f t="shared" si="976"/>
        <v>1</v>
      </c>
      <c r="FF1207" s="9" t="str">
        <f t="shared" si="976"/>
        <v>1</v>
      </c>
      <c r="GJ1207" s="4" t="str">
        <f t="shared" si="956"/>
        <v>パーツ\シートポスト:ブランド\DEDA</v>
      </c>
      <c r="GK1207" s="4" t="str">
        <f t="shared" si="954"/>
        <v>u:u</v>
      </c>
      <c r="GL1207" s="11"/>
      <c r="GM1207" s="4" t="str">
        <f t="shared" si="977"/>
        <v>::</v>
      </c>
      <c r="GN1207" s="4" t="str">
        <f t="shared" si="977"/>
        <v>::</v>
      </c>
      <c r="GO1207" s="4" t="str">
        <f t="shared" si="977"/>
        <v>::</v>
      </c>
      <c r="GP1207" s="4" t="str">
        <f t="shared" si="955"/>
        <v>1</v>
      </c>
    </row>
    <row r="1208" spans="1:198" ht="28" customHeight="1">
      <c r="A1208" s="5" t="s">
        <v>6562</v>
      </c>
      <c r="B1208" s="5" t="s">
        <v>6564</v>
      </c>
      <c r="C1208" s="5" t="s">
        <v>6562</v>
      </c>
      <c r="D1208" s="9" t="str">
        <f t="shared" si="928"/>
        <v>u</v>
      </c>
      <c r="E1208" s="9" t="str">
        <f t="shared" si="929"/>
        <v xml:space="preserve"> / （DEDAZERO100SeatpostWHITE）</v>
      </c>
      <c r="F1208" s="9" t="str">
        <f t="shared" si="930"/>
        <v xml:space="preserve"> / （DEDAZERO100SeatpostWHITE）</v>
      </c>
      <c r="G1208" s="5">
        <v>8505</v>
      </c>
      <c r="H1208" s="9">
        <f t="shared" si="931"/>
        <v>8505</v>
      </c>
      <c r="I1208" s="9" t="str">
        <f t="shared" si="932"/>
        <v>0</v>
      </c>
      <c r="J1208" s="9" t="str">
        <f t="shared" si="933"/>
        <v>1</v>
      </c>
      <c r="P1208" s="9" t="str">
        <f t="shared" si="934"/>
        <v>DEDAZERO100SeatpostWHITE</v>
      </c>
      <c r="AI1208" s="9" t="str">
        <f t="shared" si="935"/>
        <v>http://image.rakuten.co.jp/brotures/cabinet/items/deda/seatpost-zero100-w.jpg</v>
      </c>
      <c r="AS1208" s="9" t="str">
        <f t="shared" si="971"/>
        <v>1</v>
      </c>
      <c r="AT1208" s="9" t="str">
        <f t="shared" si="971"/>
        <v>1</v>
      </c>
      <c r="AU1208" s="9" t="str">
        <f t="shared" si="936"/>
        <v>0</v>
      </c>
      <c r="AV1208" s="9" t="str">
        <f t="shared" si="937"/>
        <v>1</v>
      </c>
      <c r="AW1208" s="9" t="str">
        <f t="shared" si="972"/>
        <v>0</v>
      </c>
      <c r="AX1208" s="9" t="str">
        <f t="shared" si="972"/>
        <v>0</v>
      </c>
      <c r="AY1208" s="11"/>
      <c r="AZ1208" s="11"/>
      <c r="BA1208" s="11"/>
      <c r="BB1208" s="9" t="str">
        <f t="shared" si="938"/>
        <v>-1</v>
      </c>
      <c r="BC1208" s="9" t="str">
        <f t="shared" si="939"/>
        <v>0</v>
      </c>
      <c r="BG1208" s="5" t="s">
        <v>547</v>
      </c>
      <c r="BH1208" s="5" t="s">
        <v>1762</v>
      </c>
      <c r="CS1208" s="9" t="str">
        <f t="shared" si="940"/>
        <v>0</v>
      </c>
      <c r="CT1208" s="9" t="str">
        <f t="shared" si="941"/>
        <v>&lt;iframe src="http://www.rakuten.ne.jp/gold/brotures/spec/deda/seatpost-zero100-w.html" frameborder="0" id="spec-content" scrolling="no"&gt;&lt;/iframe&gt;</v>
      </c>
      <c r="CU1208" s="9" t="str">
        <f t="shared" si="942"/>
        <v/>
      </c>
      <c r="CV1208" s="9" t="str">
        <f t="shared" si="943"/>
        <v>&lt;div class="row-fluid"&gt;&lt;iframe src="http://www.rakuten.ne.jp/gold/brotures/items/deda/seatpost-zero100-w.html" frameborder="0" id="skin-product" scrolling="no"&gt;&lt;/iframe&gt;&lt;/div&gt;</v>
      </c>
      <c r="CW1208" s="11" t="str">
        <f t="shared" si="944"/>
        <v/>
      </c>
      <c r="CX1208" t="s">
        <v>6562</v>
      </c>
      <c r="CY1208" s="9" t="str">
        <f t="shared" si="945"/>
        <v>0</v>
      </c>
      <c r="CZ1208" s="11"/>
      <c r="DA1208" s="11"/>
      <c r="DB1208" s="11"/>
      <c r="DC1208" s="11"/>
      <c r="DD1208" s="9" t="str">
        <f t="shared" si="946"/>
        <v/>
      </c>
      <c r="DI1208" s="9" t="str">
        <f t="shared" si="947"/>
        <v/>
      </c>
      <c r="DT1208" s="9">
        <f>VLOOKUP(BG1208,ディレクトリID!A:B,2)</f>
        <v>563161</v>
      </c>
      <c r="DV1208" s="4" t="str">
        <f t="shared" si="948"/>
        <v>【シートポスト　DEDA】</v>
      </c>
      <c r="DW1208" s="4" t="str">
        <f t="shared" si="949"/>
        <v>【シートポスト　DEDA】</v>
      </c>
      <c r="DX1208" s="9">
        <f t="shared" si="950"/>
        <v>4</v>
      </c>
      <c r="DY1208" s="11"/>
      <c r="DZ1208" s="9" t="str">
        <f t="shared" si="973"/>
        <v>1</v>
      </c>
      <c r="EA1208" s="9" t="str">
        <f t="shared" si="973"/>
        <v>1</v>
      </c>
      <c r="EB1208" s="11"/>
      <c r="EC1208" s="11"/>
      <c r="ED1208" s="11"/>
      <c r="EE1208" s="9" t="str">
        <f t="shared" si="951"/>
        <v>0</v>
      </c>
      <c r="EO1208" s="5" t="s">
        <v>428</v>
      </c>
      <c r="EP1208" s="8" t="s">
        <v>429</v>
      </c>
      <c r="EQ1208" s="8" t="s">
        <v>429</v>
      </c>
      <c r="ER1208" s="8" t="s">
        <v>209</v>
      </c>
      <c r="ES1208" s="8" t="s">
        <v>430</v>
      </c>
      <c r="ET1208" s="9" t="str">
        <f t="shared" si="952"/>
        <v>2</v>
      </c>
      <c r="EU1208" s="11"/>
      <c r="EV1208" s="11"/>
      <c r="EW1208" s="11"/>
      <c r="EX1208" s="9" t="str">
        <f t="shared" si="974"/>
        <v>0</v>
      </c>
      <c r="EY1208" s="9" t="str">
        <f t="shared" si="974"/>
        <v>0</v>
      </c>
      <c r="EZ1208" s="11"/>
      <c r="FA1208" s="11"/>
      <c r="FB1208" s="9" t="str">
        <f t="shared" si="975"/>
        <v>0</v>
      </c>
      <c r="FC1208" s="9" t="str">
        <f t="shared" si="975"/>
        <v>0</v>
      </c>
      <c r="FD1208" s="9" t="str">
        <f t="shared" si="953"/>
        <v>1</v>
      </c>
      <c r="FE1208" s="9" t="str">
        <f t="shared" si="976"/>
        <v>1</v>
      </c>
      <c r="FF1208" s="9" t="str">
        <f t="shared" si="976"/>
        <v>1</v>
      </c>
      <c r="GJ1208" s="4" t="str">
        <f t="shared" si="956"/>
        <v>パーツ\シートポスト:ブランド\DEDA</v>
      </c>
      <c r="GK1208" s="4" t="str">
        <f t="shared" si="954"/>
        <v>u:u</v>
      </c>
      <c r="GL1208" s="11"/>
      <c r="GM1208" s="4" t="str">
        <f t="shared" si="977"/>
        <v>::</v>
      </c>
      <c r="GN1208" s="4" t="str">
        <f t="shared" si="977"/>
        <v>::</v>
      </c>
      <c r="GO1208" s="4" t="str">
        <f t="shared" si="977"/>
        <v>::</v>
      </c>
      <c r="GP1208" s="4" t="str">
        <f t="shared" si="955"/>
        <v>1</v>
      </c>
    </row>
    <row r="1209" spans="1:198" ht="28" customHeight="1">
      <c r="A1209" s="5" t="s">
        <v>6568</v>
      </c>
      <c r="B1209" s="5" t="s">
        <v>6570</v>
      </c>
      <c r="C1209" s="5" t="s">
        <v>6568</v>
      </c>
      <c r="D1209" s="9" t="str">
        <f t="shared" si="928"/>
        <v>u</v>
      </c>
      <c r="E1209" s="9" t="str">
        <f t="shared" si="929"/>
        <v xml:space="preserve"> / （BROTURESSHRED50CarbonDeepWheelFront）</v>
      </c>
      <c r="F1209" s="9" t="str">
        <f t="shared" si="930"/>
        <v xml:space="preserve"> / （BROTURESSHRED50CarbonDeepWheelFront）</v>
      </c>
      <c r="G1209" s="5">
        <v>47250</v>
      </c>
      <c r="H1209" s="9">
        <f t="shared" si="931"/>
        <v>47250</v>
      </c>
      <c r="I1209" s="9" t="str">
        <f t="shared" si="932"/>
        <v>0</v>
      </c>
      <c r="J1209" s="9" t="str">
        <f t="shared" si="933"/>
        <v>1</v>
      </c>
      <c r="P1209" s="9" t="str">
        <f t="shared" si="934"/>
        <v>BROTURESSHRED50CarbonDeepWheelFront</v>
      </c>
      <c r="AI1209" s="9" t="str">
        <f t="shared" si="935"/>
        <v>http://image.rakuten.co.jp/brotures/cabinet/items/brotures/shred-50-f.jpg</v>
      </c>
      <c r="AS1209" s="9" t="str">
        <f t="shared" si="971"/>
        <v>1</v>
      </c>
      <c r="AT1209" s="9" t="str">
        <f t="shared" si="971"/>
        <v>1</v>
      </c>
      <c r="AU1209" s="9" t="str">
        <f t="shared" si="936"/>
        <v>0</v>
      </c>
      <c r="AV1209" s="9" t="str">
        <f t="shared" si="937"/>
        <v>1</v>
      </c>
      <c r="AW1209" s="9" t="str">
        <f t="shared" si="972"/>
        <v>0</v>
      </c>
      <c r="AX1209" s="9" t="str">
        <f t="shared" si="972"/>
        <v>0</v>
      </c>
      <c r="AY1209" s="11"/>
      <c r="AZ1209" s="11"/>
      <c r="BA1209" s="11"/>
      <c r="BB1209" s="9" t="str">
        <f t="shared" si="938"/>
        <v>-1</v>
      </c>
      <c r="BC1209" s="9" t="str">
        <f t="shared" si="939"/>
        <v>0</v>
      </c>
      <c r="BG1209" s="5" t="s">
        <v>561</v>
      </c>
      <c r="BH1209" s="5" t="s">
        <v>1096</v>
      </c>
      <c r="CS1209" s="9" t="str">
        <f t="shared" si="940"/>
        <v>0</v>
      </c>
      <c r="CT1209" s="9" t="str">
        <f t="shared" si="941"/>
        <v>&lt;iframe src="http://www.rakuten.ne.jp/gold/brotures/spec/brotures/shred-50-f.html" frameborder="0" id="spec-content" scrolling="no"&gt;&lt;/iframe&gt;</v>
      </c>
      <c r="CU1209" s="9" t="str">
        <f t="shared" si="942"/>
        <v/>
      </c>
      <c r="CV1209" s="9" t="str">
        <f t="shared" si="943"/>
        <v>&lt;div class="row-fluid"&gt;&lt;iframe src="http://www.rakuten.ne.jp/gold/brotures/items/brotures/shred-50-f.html" frameborder="0" id="skin-product" scrolling="no"&gt;&lt;/iframe&gt;&lt;/div&gt;</v>
      </c>
      <c r="CW1209" s="11" t="str">
        <f t="shared" si="944"/>
        <v/>
      </c>
      <c r="CX1209" t="s">
        <v>6568</v>
      </c>
      <c r="CY1209" s="9" t="str">
        <f t="shared" si="945"/>
        <v>0</v>
      </c>
      <c r="CZ1209" s="11"/>
      <c r="DA1209" s="11"/>
      <c r="DB1209" s="11"/>
      <c r="DC1209" s="11"/>
      <c r="DD1209" s="9" t="str">
        <f t="shared" si="946"/>
        <v/>
      </c>
      <c r="DI1209" s="9" t="str">
        <f t="shared" si="947"/>
        <v/>
      </c>
      <c r="DT1209" s="9">
        <f>VLOOKUP(BG1209,ディレクトリID!A:B,2)</f>
        <v>407713</v>
      </c>
      <c r="DV1209" s="4" t="str">
        <f t="shared" si="948"/>
        <v>【ホイール　BROTURES】</v>
      </c>
      <c r="DW1209" s="4" t="str">
        <f t="shared" si="949"/>
        <v>【ホイール　BROTURES】</v>
      </c>
      <c r="DX1209" s="9">
        <f t="shared" si="950"/>
        <v>2</v>
      </c>
      <c r="DY1209" s="11"/>
      <c r="DZ1209" s="9" t="str">
        <f t="shared" si="973"/>
        <v>1</v>
      </c>
      <c r="EA1209" s="9" t="str">
        <f t="shared" si="973"/>
        <v>1</v>
      </c>
      <c r="EB1209" s="11"/>
      <c r="EC1209" s="11"/>
      <c r="ED1209" s="11"/>
      <c r="EE1209" s="9" t="str">
        <f t="shared" si="951"/>
        <v>0</v>
      </c>
      <c r="EO1209" s="5" t="s">
        <v>428</v>
      </c>
      <c r="EP1209" s="8" t="s">
        <v>429</v>
      </c>
      <c r="EQ1209" s="8" t="s">
        <v>429</v>
      </c>
      <c r="ER1209" s="8" t="s">
        <v>209</v>
      </c>
      <c r="ES1209" s="8" t="s">
        <v>430</v>
      </c>
      <c r="ET1209" s="9" t="str">
        <f t="shared" si="952"/>
        <v>2</v>
      </c>
      <c r="EU1209" s="11"/>
      <c r="EV1209" s="11"/>
      <c r="EW1209" s="11"/>
      <c r="EX1209" s="9" t="str">
        <f t="shared" si="974"/>
        <v>0</v>
      </c>
      <c r="EY1209" s="9" t="str">
        <f t="shared" si="974"/>
        <v>0</v>
      </c>
      <c r="EZ1209" s="11"/>
      <c r="FA1209" s="11"/>
      <c r="FB1209" s="9" t="str">
        <f t="shared" si="975"/>
        <v>0</v>
      </c>
      <c r="FC1209" s="9" t="str">
        <f t="shared" si="975"/>
        <v>0</v>
      </c>
      <c r="FD1209" s="9" t="str">
        <f t="shared" si="953"/>
        <v>1</v>
      </c>
      <c r="FE1209" s="9" t="str">
        <f t="shared" si="976"/>
        <v>1</v>
      </c>
      <c r="FF1209" s="9" t="str">
        <f t="shared" si="976"/>
        <v>1</v>
      </c>
      <c r="GJ1209" s="4" t="str">
        <f t="shared" si="956"/>
        <v>パーツ\ホイール:ブランド\BROTURES</v>
      </c>
      <c r="GK1209" s="4" t="str">
        <f t="shared" si="954"/>
        <v>u:u</v>
      </c>
      <c r="GL1209" s="11"/>
      <c r="GM1209" s="4" t="str">
        <f t="shared" si="977"/>
        <v>::</v>
      </c>
      <c r="GN1209" s="4" t="str">
        <f t="shared" si="977"/>
        <v>::</v>
      </c>
      <c r="GO1209" s="4" t="str">
        <f t="shared" si="977"/>
        <v>::</v>
      </c>
      <c r="GP1209" s="4" t="str">
        <f t="shared" si="955"/>
        <v>1</v>
      </c>
    </row>
    <row r="1210" spans="1:198" ht="28" customHeight="1">
      <c r="A1210" s="5" t="s">
        <v>6574</v>
      </c>
      <c r="B1210" s="5" t="s">
        <v>6576</v>
      </c>
      <c r="C1210" s="5" t="s">
        <v>6574</v>
      </c>
      <c r="D1210" s="9" t="str">
        <f t="shared" si="928"/>
        <v>u</v>
      </c>
      <c r="E1210" s="9" t="str">
        <f t="shared" si="929"/>
        <v xml:space="preserve"> / （BROTURESSHRED50CarbonDeepWheelRear）</v>
      </c>
      <c r="F1210" s="9" t="str">
        <f t="shared" si="930"/>
        <v xml:space="preserve"> / （BROTURESSHRED50CarbonDeepWheelRear）</v>
      </c>
      <c r="G1210" s="5">
        <v>49350</v>
      </c>
      <c r="H1210" s="9">
        <f t="shared" si="931"/>
        <v>49350</v>
      </c>
      <c r="I1210" s="9" t="str">
        <f t="shared" si="932"/>
        <v>0</v>
      </c>
      <c r="J1210" s="9" t="str">
        <f t="shared" si="933"/>
        <v>1</v>
      </c>
      <c r="P1210" s="9" t="str">
        <f t="shared" si="934"/>
        <v>BROTURESSHRED50CarbonDeepWheelRear</v>
      </c>
      <c r="AI1210" s="9" t="str">
        <f t="shared" si="935"/>
        <v>http://image.rakuten.co.jp/brotures/cabinet/items/brotures/shred-50-r.jpg</v>
      </c>
      <c r="AS1210" s="9" t="str">
        <f t="shared" si="971"/>
        <v>1</v>
      </c>
      <c r="AT1210" s="9" t="str">
        <f t="shared" si="971"/>
        <v>1</v>
      </c>
      <c r="AU1210" s="9" t="str">
        <f t="shared" si="936"/>
        <v>0</v>
      </c>
      <c r="AV1210" s="9" t="str">
        <f t="shared" si="937"/>
        <v>1</v>
      </c>
      <c r="AW1210" s="9" t="str">
        <f t="shared" si="972"/>
        <v>0</v>
      </c>
      <c r="AX1210" s="9" t="str">
        <f t="shared" si="972"/>
        <v>0</v>
      </c>
      <c r="AY1210" s="11"/>
      <c r="AZ1210" s="11"/>
      <c r="BA1210" s="11"/>
      <c r="BB1210" s="9" t="str">
        <f t="shared" si="938"/>
        <v>-1</v>
      </c>
      <c r="BC1210" s="9" t="str">
        <f t="shared" si="939"/>
        <v>0</v>
      </c>
      <c r="BG1210" s="5" t="s">
        <v>561</v>
      </c>
      <c r="BH1210" s="5" t="s">
        <v>1096</v>
      </c>
      <c r="CS1210" s="9" t="str">
        <f t="shared" si="940"/>
        <v>0</v>
      </c>
      <c r="CT1210" s="9" t="str">
        <f t="shared" si="941"/>
        <v>&lt;iframe src="http://www.rakuten.ne.jp/gold/brotures/spec/brotures/shred-50-r.html" frameborder="0" id="spec-content" scrolling="no"&gt;&lt;/iframe&gt;</v>
      </c>
      <c r="CU1210" s="9" t="str">
        <f t="shared" si="942"/>
        <v/>
      </c>
      <c r="CV1210" s="9" t="str">
        <f t="shared" si="943"/>
        <v>&lt;div class="row-fluid"&gt;&lt;iframe src="http://www.rakuten.ne.jp/gold/brotures/items/brotures/shred-50-r.html" frameborder="0" id="skin-product" scrolling="no"&gt;&lt;/iframe&gt;&lt;/div&gt;</v>
      </c>
      <c r="CW1210" s="11" t="str">
        <f t="shared" si="944"/>
        <v/>
      </c>
      <c r="CX1210" t="s">
        <v>6574</v>
      </c>
      <c r="CY1210" s="9" t="str">
        <f t="shared" si="945"/>
        <v>0</v>
      </c>
      <c r="CZ1210" s="11"/>
      <c r="DA1210" s="11"/>
      <c r="DB1210" s="11"/>
      <c r="DC1210" s="11"/>
      <c r="DD1210" s="9" t="str">
        <f t="shared" si="946"/>
        <v/>
      </c>
      <c r="DI1210" s="9" t="str">
        <f t="shared" si="947"/>
        <v/>
      </c>
      <c r="DT1210" s="9">
        <f>VLOOKUP(BG1210,ディレクトリID!A:B,2)</f>
        <v>407713</v>
      </c>
      <c r="DV1210" s="4" t="str">
        <f t="shared" si="948"/>
        <v>【ホイール　BROTURES】</v>
      </c>
      <c r="DW1210" s="4" t="str">
        <f t="shared" si="949"/>
        <v>【ホイール　BROTURES】</v>
      </c>
      <c r="DX1210" s="9">
        <f t="shared" si="950"/>
        <v>2</v>
      </c>
      <c r="DY1210" s="11"/>
      <c r="DZ1210" s="9" t="str">
        <f t="shared" si="973"/>
        <v>1</v>
      </c>
      <c r="EA1210" s="9" t="str">
        <f t="shared" si="973"/>
        <v>1</v>
      </c>
      <c r="EB1210" s="11"/>
      <c r="EC1210" s="11"/>
      <c r="ED1210" s="11"/>
      <c r="EE1210" s="9" t="str">
        <f t="shared" si="951"/>
        <v>0</v>
      </c>
      <c r="EO1210" s="5" t="s">
        <v>428</v>
      </c>
      <c r="EP1210" s="8" t="s">
        <v>429</v>
      </c>
      <c r="EQ1210" s="8" t="s">
        <v>429</v>
      </c>
      <c r="ER1210" s="8" t="s">
        <v>209</v>
      </c>
      <c r="ES1210" s="8" t="s">
        <v>430</v>
      </c>
      <c r="ET1210" s="9" t="str">
        <f t="shared" si="952"/>
        <v>2</v>
      </c>
      <c r="EU1210" s="11"/>
      <c r="EV1210" s="11"/>
      <c r="EW1210" s="11"/>
      <c r="EX1210" s="9" t="str">
        <f t="shared" si="974"/>
        <v>0</v>
      </c>
      <c r="EY1210" s="9" t="str">
        <f t="shared" si="974"/>
        <v>0</v>
      </c>
      <c r="EZ1210" s="11"/>
      <c r="FA1210" s="11"/>
      <c r="FB1210" s="9" t="str">
        <f t="shared" si="975"/>
        <v>0</v>
      </c>
      <c r="FC1210" s="9" t="str">
        <f t="shared" si="975"/>
        <v>0</v>
      </c>
      <c r="FD1210" s="9" t="str">
        <f t="shared" si="953"/>
        <v>1</v>
      </c>
      <c r="FE1210" s="9" t="str">
        <f t="shared" si="976"/>
        <v>1</v>
      </c>
      <c r="FF1210" s="9" t="str">
        <f t="shared" si="976"/>
        <v>1</v>
      </c>
      <c r="GJ1210" s="4" t="str">
        <f t="shared" si="956"/>
        <v>パーツ\ホイール:ブランド\BROTURES</v>
      </c>
      <c r="GK1210" s="4" t="str">
        <f t="shared" si="954"/>
        <v>u:u</v>
      </c>
      <c r="GL1210" s="11"/>
      <c r="GM1210" s="4" t="str">
        <f t="shared" si="977"/>
        <v>::</v>
      </c>
      <c r="GN1210" s="4" t="str">
        <f t="shared" si="977"/>
        <v>::</v>
      </c>
      <c r="GO1210" s="4" t="str">
        <f t="shared" si="977"/>
        <v>::</v>
      </c>
      <c r="GP1210" s="4" t="str">
        <f t="shared" si="955"/>
        <v>1</v>
      </c>
    </row>
    <row r="1211" spans="1:198" ht="28" customHeight="1">
      <c r="A1211" s="5" t="s">
        <v>6580</v>
      </c>
      <c r="B1211" s="5" t="s">
        <v>6582</v>
      </c>
      <c r="C1211" s="5" t="s">
        <v>6580</v>
      </c>
      <c r="D1211" s="9" t="str">
        <f t="shared" si="928"/>
        <v>u</v>
      </c>
      <c r="E1211" s="9" t="str">
        <f t="shared" si="929"/>
        <v xml:space="preserve"> / （BROTURESSHRED50CarbonDeepWheelSet）</v>
      </c>
      <c r="F1211" s="9" t="str">
        <f t="shared" si="930"/>
        <v xml:space="preserve"> / （BROTURESSHRED50CarbonDeepWheelSet）</v>
      </c>
      <c r="G1211" s="5">
        <v>94500</v>
      </c>
      <c r="H1211" s="9">
        <f t="shared" si="931"/>
        <v>94500</v>
      </c>
      <c r="I1211" s="9" t="str">
        <f t="shared" si="932"/>
        <v>0</v>
      </c>
      <c r="J1211" s="9" t="str">
        <f t="shared" si="933"/>
        <v>1</v>
      </c>
      <c r="P1211" s="9" t="str">
        <f t="shared" si="934"/>
        <v>BROTURESSHRED50CarbonDeepWheelSet</v>
      </c>
      <c r="AI1211" s="9" t="str">
        <f t="shared" si="935"/>
        <v>http://image.rakuten.co.jp/brotures/cabinet/items/brotures/shred-50-set.jpg</v>
      </c>
      <c r="AS1211" s="9" t="str">
        <f t="shared" si="971"/>
        <v>1</v>
      </c>
      <c r="AT1211" s="9" t="str">
        <f t="shared" si="971"/>
        <v>1</v>
      </c>
      <c r="AU1211" s="9" t="str">
        <f t="shared" si="936"/>
        <v>0</v>
      </c>
      <c r="AV1211" s="9" t="str">
        <f t="shared" si="937"/>
        <v>1</v>
      </c>
      <c r="AW1211" s="9" t="str">
        <f t="shared" si="972"/>
        <v>0</v>
      </c>
      <c r="AX1211" s="9" t="str">
        <f t="shared" si="972"/>
        <v>0</v>
      </c>
      <c r="AY1211" s="11"/>
      <c r="AZ1211" s="11"/>
      <c r="BA1211" s="11"/>
      <c r="BB1211" s="9" t="str">
        <f t="shared" si="938"/>
        <v>-1</v>
      </c>
      <c r="BC1211" s="9" t="str">
        <f t="shared" si="939"/>
        <v>0</v>
      </c>
      <c r="BG1211" s="5" t="s">
        <v>561</v>
      </c>
      <c r="BH1211" s="5" t="s">
        <v>1096</v>
      </c>
      <c r="CS1211" s="9" t="str">
        <f t="shared" si="940"/>
        <v>0</v>
      </c>
      <c r="CT1211" s="9" t="str">
        <f t="shared" si="941"/>
        <v>&lt;iframe src="http://www.rakuten.ne.jp/gold/brotures/spec/brotures/shred-50-set.html" frameborder="0" id="spec-content" scrolling="no"&gt;&lt;/iframe&gt;</v>
      </c>
      <c r="CU1211" s="9" t="str">
        <f t="shared" si="942"/>
        <v/>
      </c>
      <c r="CV1211" s="9" t="str">
        <f t="shared" si="943"/>
        <v>&lt;div class="row-fluid"&gt;&lt;iframe src="http://www.rakuten.ne.jp/gold/brotures/items/brotures/shred-50-set.html" frameborder="0" id="skin-product" scrolling="no"&gt;&lt;/iframe&gt;&lt;/div&gt;</v>
      </c>
      <c r="CW1211" s="11" t="str">
        <f t="shared" si="944"/>
        <v/>
      </c>
      <c r="CX1211" t="s">
        <v>6580</v>
      </c>
      <c r="CY1211" s="9" t="str">
        <f t="shared" si="945"/>
        <v>0</v>
      </c>
      <c r="CZ1211" s="11"/>
      <c r="DA1211" s="11"/>
      <c r="DB1211" s="11"/>
      <c r="DC1211" s="11"/>
      <c r="DD1211" s="9" t="str">
        <f t="shared" si="946"/>
        <v/>
      </c>
      <c r="DI1211" s="9" t="str">
        <f t="shared" si="947"/>
        <v/>
      </c>
      <c r="DT1211" s="9">
        <f>VLOOKUP(BG1211,ディレクトリID!A:B,2)</f>
        <v>407713</v>
      </c>
      <c r="DV1211" s="4" t="str">
        <f t="shared" si="948"/>
        <v>【ホイール　BROTURES】</v>
      </c>
      <c r="DW1211" s="4" t="str">
        <f t="shared" si="949"/>
        <v>【ホイール　BROTURES】</v>
      </c>
      <c r="DX1211" s="9">
        <f t="shared" si="950"/>
        <v>2</v>
      </c>
      <c r="DY1211" s="11"/>
      <c r="DZ1211" s="9" t="str">
        <f t="shared" si="973"/>
        <v>1</v>
      </c>
      <c r="EA1211" s="9" t="str">
        <f t="shared" si="973"/>
        <v>1</v>
      </c>
      <c r="EB1211" s="11"/>
      <c r="EC1211" s="11"/>
      <c r="ED1211" s="11"/>
      <c r="EE1211" s="9" t="str">
        <f t="shared" si="951"/>
        <v>0</v>
      </c>
      <c r="EO1211" s="5" t="s">
        <v>428</v>
      </c>
      <c r="EP1211" s="8" t="s">
        <v>429</v>
      </c>
      <c r="EQ1211" s="8" t="s">
        <v>429</v>
      </c>
      <c r="ER1211" s="8" t="s">
        <v>209</v>
      </c>
      <c r="ES1211" s="8" t="s">
        <v>430</v>
      </c>
      <c r="ET1211" s="9" t="str">
        <f t="shared" si="952"/>
        <v>2</v>
      </c>
      <c r="EU1211" s="11"/>
      <c r="EV1211" s="11"/>
      <c r="EW1211" s="11"/>
      <c r="EX1211" s="9" t="str">
        <f t="shared" si="974"/>
        <v>0</v>
      </c>
      <c r="EY1211" s="9" t="str">
        <f t="shared" si="974"/>
        <v>0</v>
      </c>
      <c r="EZ1211" s="11"/>
      <c r="FA1211" s="11"/>
      <c r="FB1211" s="9" t="str">
        <f t="shared" si="975"/>
        <v>0</v>
      </c>
      <c r="FC1211" s="9" t="str">
        <f t="shared" si="975"/>
        <v>0</v>
      </c>
      <c r="FD1211" s="9" t="str">
        <f t="shared" si="953"/>
        <v>1</v>
      </c>
      <c r="FE1211" s="9" t="str">
        <f t="shared" si="976"/>
        <v>1</v>
      </c>
      <c r="FF1211" s="9" t="str">
        <f t="shared" si="976"/>
        <v>1</v>
      </c>
      <c r="GJ1211" s="4" t="str">
        <f t="shared" si="956"/>
        <v>パーツ\ホイール:ブランド\BROTURES</v>
      </c>
      <c r="GK1211" s="4" t="str">
        <f t="shared" si="954"/>
        <v>u:u</v>
      </c>
      <c r="GL1211" s="11"/>
      <c r="GM1211" s="4" t="str">
        <f t="shared" si="977"/>
        <v>::</v>
      </c>
      <c r="GN1211" s="4" t="str">
        <f t="shared" si="977"/>
        <v>::</v>
      </c>
      <c r="GO1211" s="4" t="str">
        <f t="shared" si="977"/>
        <v>::</v>
      </c>
      <c r="GP1211" s="4" t="str">
        <f t="shared" si="955"/>
        <v>1</v>
      </c>
    </row>
    <row r="1212" spans="1:198" ht="28" customHeight="1">
      <c r="A1212" s="5" t="s">
        <v>6586</v>
      </c>
      <c r="B1212" s="5" t="s">
        <v>6588</v>
      </c>
      <c r="C1212" s="5" t="s">
        <v>6586</v>
      </c>
      <c r="D1212" s="9" t="str">
        <f t="shared" si="928"/>
        <v>u</v>
      </c>
      <c r="E1212" s="9" t="str">
        <f t="shared" si="929"/>
        <v xml:space="preserve"> / （BROTURESSHREDCarbonDeepWheelFront）</v>
      </c>
      <c r="F1212" s="9" t="str">
        <f t="shared" si="930"/>
        <v xml:space="preserve"> / （BROTURESSHREDCarbonDeepWheelFront）</v>
      </c>
      <c r="G1212" s="5">
        <v>52500</v>
      </c>
      <c r="H1212" s="9">
        <f t="shared" si="931"/>
        <v>52500</v>
      </c>
      <c r="I1212" s="9" t="str">
        <f t="shared" si="932"/>
        <v>0</v>
      </c>
      <c r="J1212" s="9" t="str">
        <f t="shared" si="933"/>
        <v>1</v>
      </c>
      <c r="P1212" s="9" t="str">
        <f t="shared" si="934"/>
        <v>BROTURESSHREDCarbonDeepWheelFront</v>
      </c>
      <c r="AI1212" s="9" t="str">
        <f t="shared" si="935"/>
        <v>http://image.rakuten.co.jp/brotures/cabinet/items/brotures/shred-f.jpg</v>
      </c>
      <c r="AS1212" s="9" t="str">
        <f t="shared" si="971"/>
        <v>1</v>
      </c>
      <c r="AT1212" s="9" t="str">
        <f t="shared" si="971"/>
        <v>1</v>
      </c>
      <c r="AU1212" s="9" t="str">
        <f t="shared" si="936"/>
        <v>0</v>
      </c>
      <c r="AV1212" s="9" t="str">
        <f t="shared" si="937"/>
        <v>1</v>
      </c>
      <c r="AW1212" s="9" t="str">
        <f t="shared" si="972"/>
        <v>0</v>
      </c>
      <c r="AX1212" s="9" t="str">
        <f t="shared" si="972"/>
        <v>0</v>
      </c>
      <c r="AY1212" s="11"/>
      <c r="AZ1212" s="11"/>
      <c r="BA1212" s="11"/>
      <c r="BB1212" s="9" t="str">
        <f t="shared" si="938"/>
        <v>-1</v>
      </c>
      <c r="BC1212" s="9" t="str">
        <f t="shared" si="939"/>
        <v>0</v>
      </c>
      <c r="BG1212" s="5" t="s">
        <v>561</v>
      </c>
      <c r="BH1212" s="5" t="s">
        <v>1096</v>
      </c>
      <c r="CS1212" s="9" t="str">
        <f t="shared" si="940"/>
        <v>0</v>
      </c>
      <c r="CT1212" s="9" t="str">
        <f t="shared" si="941"/>
        <v>&lt;iframe src="http://www.rakuten.ne.jp/gold/brotures/spec/brotures/shred-f.html" frameborder="0" id="spec-content" scrolling="no"&gt;&lt;/iframe&gt;</v>
      </c>
      <c r="CU1212" s="9" t="str">
        <f t="shared" si="942"/>
        <v/>
      </c>
      <c r="CV1212" s="9" t="str">
        <f t="shared" si="943"/>
        <v>&lt;div class="row-fluid"&gt;&lt;iframe src="http://www.rakuten.ne.jp/gold/brotures/items/brotures/shred-f.html" frameborder="0" id="skin-product" scrolling="no"&gt;&lt;/iframe&gt;&lt;/div&gt;</v>
      </c>
      <c r="CW1212" s="11" t="str">
        <f t="shared" si="944"/>
        <v/>
      </c>
      <c r="CX1212" t="s">
        <v>6586</v>
      </c>
      <c r="CY1212" s="9" t="str">
        <f t="shared" si="945"/>
        <v>0</v>
      </c>
      <c r="CZ1212" s="11"/>
      <c r="DA1212" s="11"/>
      <c r="DB1212" s="11"/>
      <c r="DC1212" s="11"/>
      <c r="DD1212" s="9" t="str">
        <f t="shared" si="946"/>
        <v/>
      </c>
      <c r="DI1212" s="9" t="str">
        <f t="shared" si="947"/>
        <v/>
      </c>
      <c r="DT1212" s="9">
        <f>VLOOKUP(BG1212,ディレクトリID!A:B,2)</f>
        <v>407713</v>
      </c>
      <c r="DV1212" s="4" t="str">
        <f t="shared" si="948"/>
        <v>【ホイール　BROTURES】</v>
      </c>
      <c r="DW1212" s="4" t="str">
        <f t="shared" si="949"/>
        <v>【ホイール　BROTURES】</v>
      </c>
      <c r="DX1212" s="9">
        <f t="shared" si="950"/>
        <v>2</v>
      </c>
      <c r="DY1212" s="11"/>
      <c r="DZ1212" s="9" t="str">
        <f t="shared" si="973"/>
        <v>1</v>
      </c>
      <c r="EA1212" s="9" t="str">
        <f t="shared" si="973"/>
        <v>1</v>
      </c>
      <c r="EB1212" s="11"/>
      <c r="EC1212" s="11"/>
      <c r="ED1212" s="11"/>
      <c r="EE1212" s="9" t="str">
        <f t="shared" si="951"/>
        <v>0</v>
      </c>
      <c r="EO1212" s="5" t="s">
        <v>428</v>
      </c>
      <c r="EP1212" s="8" t="s">
        <v>429</v>
      </c>
      <c r="EQ1212" s="8" t="s">
        <v>429</v>
      </c>
      <c r="ER1212" s="8" t="s">
        <v>209</v>
      </c>
      <c r="ES1212" s="8" t="s">
        <v>430</v>
      </c>
      <c r="ET1212" s="9" t="str">
        <f t="shared" si="952"/>
        <v>2</v>
      </c>
      <c r="EU1212" s="11"/>
      <c r="EV1212" s="11"/>
      <c r="EW1212" s="11"/>
      <c r="EX1212" s="9" t="str">
        <f t="shared" si="974"/>
        <v>0</v>
      </c>
      <c r="EY1212" s="9" t="str">
        <f t="shared" si="974"/>
        <v>0</v>
      </c>
      <c r="EZ1212" s="11"/>
      <c r="FA1212" s="11"/>
      <c r="FB1212" s="9" t="str">
        <f t="shared" si="975"/>
        <v>0</v>
      </c>
      <c r="FC1212" s="9" t="str">
        <f t="shared" si="975"/>
        <v>0</v>
      </c>
      <c r="FD1212" s="9" t="str">
        <f t="shared" si="953"/>
        <v>1</v>
      </c>
      <c r="FE1212" s="9" t="str">
        <f t="shared" si="976"/>
        <v>1</v>
      </c>
      <c r="FF1212" s="9" t="str">
        <f t="shared" si="976"/>
        <v>1</v>
      </c>
      <c r="GJ1212" s="4" t="str">
        <f t="shared" si="956"/>
        <v>パーツ\ホイール:ブランド\BROTURES</v>
      </c>
      <c r="GK1212" s="4" t="str">
        <f t="shared" si="954"/>
        <v>u:u</v>
      </c>
      <c r="GL1212" s="11"/>
      <c r="GM1212" s="4" t="str">
        <f t="shared" si="977"/>
        <v>::</v>
      </c>
      <c r="GN1212" s="4" t="str">
        <f t="shared" si="977"/>
        <v>::</v>
      </c>
      <c r="GO1212" s="4" t="str">
        <f t="shared" si="977"/>
        <v>::</v>
      </c>
      <c r="GP1212" s="4" t="str">
        <f t="shared" si="955"/>
        <v>1</v>
      </c>
    </row>
    <row r="1213" spans="1:198" ht="28" customHeight="1">
      <c r="A1213" s="5" t="s">
        <v>6592</v>
      </c>
      <c r="B1213" s="5" t="s">
        <v>6594</v>
      </c>
      <c r="C1213" s="5" t="s">
        <v>6592</v>
      </c>
      <c r="D1213" s="9" t="str">
        <f t="shared" si="928"/>
        <v>u</v>
      </c>
      <c r="E1213" s="9" t="str">
        <f t="shared" si="929"/>
        <v xml:space="preserve"> / （BROTURESSHREDCarbonDeepWheelRear）</v>
      </c>
      <c r="F1213" s="9" t="str">
        <f t="shared" si="930"/>
        <v xml:space="preserve"> / （BROTURESSHREDCarbonDeepWheelRear）</v>
      </c>
      <c r="G1213" s="5">
        <v>54600</v>
      </c>
      <c r="H1213" s="9">
        <f t="shared" si="931"/>
        <v>54600</v>
      </c>
      <c r="I1213" s="9" t="str">
        <f t="shared" si="932"/>
        <v>0</v>
      </c>
      <c r="J1213" s="9" t="str">
        <f t="shared" si="933"/>
        <v>1</v>
      </c>
      <c r="P1213" s="9" t="str">
        <f t="shared" si="934"/>
        <v>BROTURESSHREDCarbonDeepWheelRear</v>
      </c>
      <c r="AI1213" s="9" t="str">
        <f t="shared" si="935"/>
        <v>http://image.rakuten.co.jp/brotures/cabinet/items/brotures/shred-r.jpg</v>
      </c>
      <c r="AS1213" s="9" t="str">
        <f t="shared" si="971"/>
        <v>1</v>
      </c>
      <c r="AT1213" s="9" t="str">
        <f t="shared" si="971"/>
        <v>1</v>
      </c>
      <c r="AU1213" s="9" t="str">
        <f t="shared" si="936"/>
        <v>0</v>
      </c>
      <c r="AV1213" s="9" t="str">
        <f t="shared" si="937"/>
        <v>1</v>
      </c>
      <c r="AW1213" s="9" t="str">
        <f t="shared" si="972"/>
        <v>0</v>
      </c>
      <c r="AX1213" s="9" t="str">
        <f t="shared" si="972"/>
        <v>0</v>
      </c>
      <c r="AY1213" s="11"/>
      <c r="AZ1213" s="11"/>
      <c r="BA1213" s="11"/>
      <c r="BB1213" s="9" t="str">
        <f t="shared" si="938"/>
        <v>-1</v>
      </c>
      <c r="BC1213" s="9" t="str">
        <f t="shared" si="939"/>
        <v>0</v>
      </c>
      <c r="BG1213" s="5" t="s">
        <v>561</v>
      </c>
      <c r="BH1213" s="5" t="s">
        <v>1096</v>
      </c>
      <c r="CS1213" s="9" t="str">
        <f t="shared" si="940"/>
        <v>0</v>
      </c>
      <c r="CT1213" s="9" t="str">
        <f t="shared" si="941"/>
        <v>&lt;iframe src="http://www.rakuten.ne.jp/gold/brotures/spec/brotures/shred-r.html" frameborder="0" id="spec-content" scrolling="no"&gt;&lt;/iframe&gt;</v>
      </c>
      <c r="CU1213" s="9" t="str">
        <f t="shared" si="942"/>
        <v/>
      </c>
      <c r="CV1213" s="9" t="str">
        <f t="shared" si="943"/>
        <v>&lt;div class="row-fluid"&gt;&lt;iframe src="http://www.rakuten.ne.jp/gold/brotures/items/brotures/shred-r.html" frameborder="0" id="skin-product" scrolling="no"&gt;&lt;/iframe&gt;&lt;/div&gt;</v>
      </c>
      <c r="CW1213" s="11" t="str">
        <f t="shared" si="944"/>
        <v/>
      </c>
      <c r="CX1213" t="s">
        <v>6592</v>
      </c>
      <c r="CY1213" s="9" t="str">
        <f t="shared" si="945"/>
        <v>0</v>
      </c>
      <c r="CZ1213" s="11"/>
      <c r="DA1213" s="11"/>
      <c r="DB1213" s="11"/>
      <c r="DC1213" s="11"/>
      <c r="DD1213" s="9" t="str">
        <f t="shared" si="946"/>
        <v/>
      </c>
      <c r="DI1213" s="9" t="str">
        <f t="shared" si="947"/>
        <v/>
      </c>
      <c r="DT1213" s="9">
        <f>VLOOKUP(BG1213,ディレクトリID!A:B,2)</f>
        <v>407713</v>
      </c>
      <c r="DV1213" s="4" t="str">
        <f t="shared" si="948"/>
        <v>【ホイール　BROTURES】</v>
      </c>
      <c r="DW1213" s="4" t="str">
        <f t="shared" si="949"/>
        <v>【ホイール　BROTURES】</v>
      </c>
      <c r="DX1213" s="9">
        <f t="shared" si="950"/>
        <v>2</v>
      </c>
      <c r="DY1213" s="11"/>
      <c r="DZ1213" s="9" t="str">
        <f t="shared" si="973"/>
        <v>1</v>
      </c>
      <c r="EA1213" s="9" t="str">
        <f t="shared" si="973"/>
        <v>1</v>
      </c>
      <c r="EB1213" s="11"/>
      <c r="EC1213" s="11"/>
      <c r="ED1213" s="11"/>
      <c r="EE1213" s="9" t="str">
        <f t="shared" si="951"/>
        <v>0</v>
      </c>
      <c r="EO1213" s="5" t="s">
        <v>428</v>
      </c>
      <c r="EP1213" s="8" t="s">
        <v>429</v>
      </c>
      <c r="EQ1213" s="8" t="s">
        <v>429</v>
      </c>
      <c r="ER1213" s="8" t="s">
        <v>209</v>
      </c>
      <c r="ES1213" s="8" t="s">
        <v>430</v>
      </c>
      <c r="ET1213" s="9" t="str">
        <f t="shared" si="952"/>
        <v>2</v>
      </c>
      <c r="EU1213" s="11"/>
      <c r="EV1213" s="11"/>
      <c r="EW1213" s="11"/>
      <c r="EX1213" s="9" t="str">
        <f t="shared" si="974"/>
        <v>0</v>
      </c>
      <c r="EY1213" s="9" t="str">
        <f t="shared" si="974"/>
        <v>0</v>
      </c>
      <c r="EZ1213" s="11"/>
      <c r="FA1213" s="11"/>
      <c r="FB1213" s="9" t="str">
        <f t="shared" si="975"/>
        <v>0</v>
      </c>
      <c r="FC1213" s="9" t="str">
        <f t="shared" si="975"/>
        <v>0</v>
      </c>
      <c r="FD1213" s="9" t="str">
        <f t="shared" si="953"/>
        <v>1</v>
      </c>
      <c r="FE1213" s="9" t="str">
        <f t="shared" si="976"/>
        <v>1</v>
      </c>
      <c r="FF1213" s="9" t="str">
        <f t="shared" si="976"/>
        <v>1</v>
      </c>
      <c r="GJ1213" s="4" t="str">
        <f t="shared" si="956"/>
        <v>パーツ\ホイール:ブランド\BROTURES</v>
      </c>
      <c r="GK1213" s="4" t="str">
        <f t="shared" si="954"/>
        <v>u:u</v>
      </c>
      <c r="GL1213" s="11"/>
      <c r="GM1213" s="4" t="str">
        <f t="shared" si="977"/>
        <v>::</v>
      </c>
      <c r="GN1213" s="4" t="str">
        <f t="shared" si="977"/>
        <v>::</v>
      </c>
      <c r="GO1213" s="4" t="str">
        <f t="shared" si="977"/>
        <v>::</v>
      </c>
      <c r="GP1213" s="4" t="str">
        <f t="shared" si="955"/>
        <v>1</v>
      </c>
    </row>
    <row r="1214" spans="1:198" ht="28" customHeight="1">
      <c r="A1214" s="5" t="s">
        <v>6598</v>
      </c>
      <c r="B1214" s="5" t="s">
        <v>6600</v>
      </c>
      <c r="C1214" s="5" t="s">
        <v>6598</v>
      </c>
      <c r="D1214" s="9" t="str">
        <f t="shared" si="928"/>
        <v>u</v>
      </c>
      <c r="E1214" s="9" t="str">
        <f t="shared" si="929"/>
        <v xml:space="preserve"> / （BROTURESSHREDCarbonDeepWheelSet）</v>
      </c>
      <c r="F1214" s="9" t="str">
        <f t="shared" si="930"/>
        <v xml:space="preserve"> / （BROTURESSHREDCarbonDeepWheelSet）</v>
      </c>
      <c r="G1214" s="5">
        <v>99750</v>
      </c>
      <c r="H1214" s="9">
        <f t="shared" si="931"/>
        <v>99750</v>
      </c>
      <c r="I1214" s="9" t="str">
        <f t="shared" si="932"/>
        <v>0</v>
      </c>
      <c r="J1214" s="9" t="str">
        <f t="shared" si="933"/>
        <v>1</v>
      </c>
      <c r="P1214" s="9" t="str">
        <f t="shared" si="934"/>
        <v>BROTURESSHREDCarbonDeepWheelSet</v>
      </c>
      <c r="AI1214" s="9" t="str">
        <f t="shared" si="935"/>
        <v>http://image.rakuten.co.jp/brotures/cabinet/items/brotures/shred-set.jpg</v>
      </c>
      <c r="AS1214" s="9" t="str">
        <f t="shared" si="971"/>
        <v>1</v>
      </c>
      <c r="AT1214" s="9" t="str">
        <f t="shared" si="971"/>
        <v>1</v>
      </c>
      <c r="AU1214" s="9" t="str">
        <f t="shared" si="936"/>
        <v>0</v>
      </c>
      <c r="AV1214" s="9" t="str">
        <f t="shared" si="937"/>
        <v>1</v>
      </c>
      <c r="AW1214" s="9" t="str">
        <f t="shared" si="972"/>
        <v>0</v>
      </c>
      <c r="AX1214" s="9" t="str">
        <f t="shared" si="972"/>
        <v>0</v>
      </c>
      <c r="AY1214" s="11"/>
      <c r="AZ1214" s="11"/>
      <c r="BA1214" s="11"/>
      <c r="BB1214" s="9" t="str">
        <f t="shared" si="938"/>
        <v>-1</v>
      </c>
      <c r="BC1214" s="9" t="str">
        <f t="shared" si="939"/>
        <v>0</v>
      </c>
      <c r="BG1214" s="5" t="s">
        <v>561</v>
      </c>
      <c r="BH1214" s="5" t="s">
        <v>1096</v>
      </c>
      <c r="CS1214" s="9" t="str">
        <f t="shared" si="940"/>
        <v>0</v>
      </c>
      <c r="CT1214" s="9" t="str">
        <f t="shared" si="941"/>
        <v>&lt;iframe src="http://www.rakuten.ne.jp/gold/brotures/spec/brotures/shred-set.html" frameborder="0" id="spec-content" scrolling="no"&gt;&lt;/iframe&gt;</v>
      </c>
      <c r="CU1214" s="9" t="str">
        <f t="shared" si="942"/>
        <v/>
      </c>
      <c r="CV1214" s="9" t="str">
        <f t="shared" si="943"/>
        <v>&lt;div class="row-fluid"&gt;&lt;iframe src="http://www.rakuten.ne.jp/gold/brotures/items/brotures/shred-set.html" frameborder="0" id="skin-product" scrolling="no"&gt;&lt;/iframe&gt;&lt;/div&gt;</v>
      </c>
      <c r="CW1214" s="11" t="str">
        <f t="shared" si="944"/>
        <v/>
      </c>
      <c r="CX1214" t="s">
        <v>6598</v>
      </c>
      <c r="CY1214" s="9" t="str">
        <f t="shared" si="945"/>
        <v>0</v>
      </c>
      <c r="CZ1214" s="11"/>
      <c r="DA1214" s="11"/>
      <c r="DB1214" s="11"/>
      <c r="DC1214" s="11"/>
      <c r="DD1214" s="9" t="str">
        <f t="shared" si="946"/>
        <v/>
      </c>
      <c r="DI1214" s="9" t="str">
        <f t="shared" si="947"/>
        <v/>
      </c>
      <c r="DT1214" s="9">
        <f>VLOOKUP(BG1214,ディレクトリID!A:B,2)</f>
        <v>407713</v>
      </c>
      <c r="DV1214" s="4" t="str">
        <f t="shared" si="948"/>
        <v>【ホイール　BROTURES】</v>
      </c>
      <c r="DW1214" s="4" t="str">
        <f t="shared" si="949"/>
        <v>【ホイール　BROTURES】</v>
      </c>
      <c r="DX1214" s="9">
        <f t="shared" si="950"/>
        <v>2</v>
      </c>
      <c r="DY1214" s="11"/>
      <c r="DZ1214" s="9" t="str">
        <f t="shared" si="973"/>
        <v>1</v>
      </c>
      <c r="EA1214" s="9" t="str">
        <f t="shared" si="973"/>
        <v>1</v>
      </c>
      <c r="EB1214" s="11"/>
      <c r="EC1214" s="11"/>
      <c r="ED1214" s="11"/>
      <c r="EE1214" s="9" t="str">
        <f t="shared" si="951"/>
        <v>0</v>
      </c>
      <c r="EO1214" s="5" t="s">
        <v>428</v>
      </c>
      <c r="EP1214" s="8" t="s">
        <v>429</v>
      </c>
      <c r="EQ1214" s="8" t="s">
        <v>429</v>
      </c>
      <c r="ER1214" s="8" t="s">
        <v>209</v>
      </c>
      <c r="ES1214" s="8" t="s">
        <v>430</v>
      </c>
      <c r="ET1214" s="9" t="str">
        <f t="shared" si="952"/>
        <v>2</v>
      </c>
      <c r="EU1214" s="11"/>
      <c r="EV1214" s="11"/>
      <c r="EW1214" s="11"/>
      <c r="EX1214" s="9" t="str">
        <f t="shared" si="974"/>
        <v>0</v>
      </c>
      <c r="EY1214" s="9" t="str">
        <f t="shared" si="974"/>
        <v>0</v>
      </c>
      <c r="EZ1214" s="11"/>
      <c r="FA1214" s="11"/>
      <c r="FB1214" s="9" t="str">
        <f t="shared" si="975"/>
        <v>0</v>
      </c>
      <c r="FC1214" s="9" t="str">
        <f t="shared" si="975"/>
        <v>0</v>
      </c>
      <c r="FD1214" s="9" t="str">
        <f t="shared" si="953"/>
        <v>1</v>
      </c>
      <c r="FE1214" s="9" t="str">
        <f t="shared" si="976"/>
        <v>1</v>
      </c>
      <c r="FF1214" s="9" t="str">
        <f t="shared" si="976"/>
        <v>1</v>
      </c>
      <c r="GJ1214" s="4" t="str">
        <f t="shared" si="956"/>
        <v>パーツ\ホイール:ブランド\BROTURES</v>
      </c>
      <c r="GK1214" s="4" t="str">
        <f t="shared" si="954"/>
        <v>u:u</v>
      </c>
      <c r="GL1214" s="11"/>
      <c r="GM1214" s="4" t="str">
        <f t="shared" si="977"/>
        <v>::</v>
      </c>
      <c r="GN1214" s="4" t="str">
        <f t="shared" si="977"/>
        <v>::</v>
      </c>
      <c r="GO1214" s="4" t="str">
        <f t="shared" si="977"/>
        <v>::</v>
      </c>
      <c r="GP1214" s="4" t="str">
        <f t="shared" si="955"/>
        <v>1</v>
      </c>
    </row>
    <row r="1215" spans="1:198" ht="28" customHeight="1">
      <c r="A1215" s="5" t="s">
        <v>6604</v>
      </c>
      <c r="B1215" s="5" t="s">
        <v>6606</v>
      </c>
      <c r="C1215" s="5" t="s">
        <v>6604</v>
      </c>
      <c r="D1215" s="9" t="str">
        <f t="shared" si="928"/>
        <v>u</v>
      </c>
      <c r="E1215" s="9" t="str">
        <f t="shared" si="929"/>
        <v xml:space="preserve"> / （MKSシルバンロードペダルBLACK）</v>
      </c>
      <c r="F1215" s="9" t="str">
        <f t="shared" si="930"/>
        <v xml:space="preserve"> / （MKSシルバンロードペダルBLACK）</v>
      </c>
      <c r="G1215" s="5">
        <v>3300</v>
      </c>
      <c r="H1215" s="9">
        <f t="shared" si="931"/>
        <v>3300</v>
      </c>
      <c r="I1215" s="9" t="str">
        <f t="shared" si="932"/>
        <v>0</v>
      </c>
      <c r="J1215" s="9" t="str">
        <f t="shared" si="933"/>
        <v>1</v>
      </c>
      <c r="P1215" s="9" t="str">
        <f t="shared" si="934"/>
        <v>MKSシルバンロードペダルBLACK</v>
      </c>
      <c r="AI1215" s="9" t="str">
        <f t="shared" si="935"/>
        <v>http://image.rakuten.co.jp/brotures/cabinet/items/mks/silvan_road_bk.jpg</v>
      </c>
      <c r="AS1215" s="9" t="str">
        <f t="shared" si="971"/>
        <v>1</v>
      </c>
      <c r="AT1215" s="9" t="str">
        <f t="shared" si="971"/>
        <v>1</v>
      </c>
      <c r="AU1215" s="9" t="str">
        <f t="shared" si="936"/>
        <v>0</v>
      </c>
      <c r="AV1215" s="9" t="str">
        <f t="shared" si="937"/>
        <v>1</v>
      </c>
      <c r="AW1215" s="9" t="str">
        <f t="shared" si="972"/>
        <v>0</v>
      </c>
      <c r="AX1215" s="9" t="str">
        <f t="shared" si="972"/>
        <v>0</v>
      </c>
      <c r="AY1215" s="11"/>
      <c r="AZ1215" s="11"/>
      <c r="BA1215" s="11"/>
      <c r="BB1215" s="9" t="str">
        <f t="shared" si="938"/>
        <v>-1</v>
      </c>
      <c r="BC1215" s="9" t="str">
        <f t="shared" si="939"/>
        <v>0</v>
      </c>
      <c r="BG1215" s="5" t="s">
        <v>277</v>
      </c>
      <c r="BH1215" s="5" t="s">
        <v>8509</v>
      </c>
      <c r="CS1215" s="9" t="str">
        <f t="shared" si="940"/>
        <v>0</v>
      </c>
      <c r="CT1215" s="9" t="str">
        <f t="shared" si="941"/>
        <v>&lt;iframe src="http://www.rakuten.ne.jp/gold/brotures/spec/mks/silvan_road_bk.html" frameborder="0" id="spec-content" scrolling="no"&gt;&lt;/iframe&gt;</v>
      </c>
      <c r="CU1215" s="9" t="str">
        <f t="shared" si="942"/>
        <v/>
      </c>
      <c r="CV1215" s="9" t="str">
        <f t="shared" si="943"/>
        <v>&lt;div class="row-fluid"&gt;&lt;iframe src="http://www.rakuten.ne.jp/gold/brotures/items/mks/silvan_road_bk.html" frameborder="0" id="skin-product" scrolling="no"&gt;&lt;/iframe&gt;&lt;/div&gt;</v>
      </c>
      <c r="CW1215" s="11" t="str">
        <f t="shared" si="944"/>
        <v/>
      </c>
      <c r="CX1215" t="s">
        <v>6604</v>
      </c>
      <c r="CY1215" s="9" t="str">
        <f t="shared" si="945"/>
        <v>0</v>
      </c>
      <c r="CZ1215" s="11"/>
      <c r="DA1215" s="11"/>
      <c r="DB1215" s="11"/>
      <c r="DC1215" s="11"/>
      <c r="DD1215" s="9" t="str">
        <f t="shared" si="946"/>
        <v/>
      </c>
      <c r="DI1215" s="9" t="str">
        <f t="shared" si="947"/>
        <v/>
      </c>
      <c r="DT1215" s="9">
        <f>VLOOKUP(BG1215,ディレクトリID!A:B,2)</f>
        <v>407697</v>
      </c>
      <c r="DV1215" s="4" t="str">
        <f t="shared" si="948"/>
        <v>【ペダル＆ストラップ　MKS】</v>
      </c>
      <c r="DW1215" s="4" t="str">
        <f t="shared" si="949"/>
        <v>【ペダル＆ストラップ　MKS】</v>
      </c>
      <c r="DX1215" s="9">
        <f t="shared" si="950"/>
        <v>4</v>
      </c>
      <c r="DY1215" s="11"/>
      <c r="DZ1215" s="9" t="str">
        <f t="shared" si="973"/>
        <v>1</v>
      </c>
      <c r="EA1215" s="9" t="str">
        <f t="shared" si="973"/>
        <v>1</v>
      </c>
      <c r="EB1215" s="11"/>
      <c r="EC1215" s="11"/>
      <c r="ED1215" s="11"/>
      <c r="EE1215" s="9" t="str">
        <f t="shared" si="951"/>
        <v>0</v>
      </c>
      <c r="EO1215" s="5" t="s">
        <v>428</v>
      </c>
      <c r="EP1215" s="8" t="s">
        <v>429</v>
      </c>
      <c r="EQ1215" s="8" t="s">
        <v>429</v>
      </c>
      <c r="ER1215" s="8" t="s">
        <v>209</v>
      </c>
      <c r="ES1215" s="8" t="s">
        <v>430</v>
      </c>
      <c r="ET1215" s="9" t="str">
        <f t="shared" si="952"/>
        <v>2</v>
      </c>
      <c r="EU1215" s="11"/>
      <c r="EV1215" s="11"/>
      <c r="EW1215" s="11"/>
      <c r="EX1215" s="9" t="str">
        <f t="shared" si="974"/>
        <v>0</v>
      </c>
      <c r="EY1215" s="9" t="str">
        <f t="shared" si="974"/>
        <v>0</v>
      </c>
      <c r="EZ1215" s="11"/>
      <c r="FA1215" s="11"/>
      <c r="FB1215" s="9" t="str">
        <f t="shared" si="975"/>
        <v>0</v>
      </c>
      <c r="FC1215" s="9" t="str">
        <f t="shared" si="975"/>
        <v>0</v>
      </c>
      <c r="FD1215" s="9" t="str">
        <f t="shared" si="953"/>
        <v>1</v>
      </c>
      <c r="FE1215" s="9" t="str">
        <f t="shared" si="976"/>
        <v>1</v>
      </c>
      <c r="FF1215" s="9" t="str">
        <f t="shared" si="976"/>
        <v>1</v>
      </c>
      <c r="GJ1215" s="4" t="str">
        <f t="shared" si="956"/>
        <v>パーツ\ペダル＆ストラップ:ブランド\MKS</v>
      </c>
      <c r="GK1215" s="4" t="str">
        <f t="shared" si="954"/>
        <v>u:u</v>
      </c>
      <c r="GL1215" s="11"/>
      <c r="GM1215" s="4" t="str">
        <f t="shared" si="977"/>
        <v>::</v>
      </c>
      <c r="GN1215" s="4" t="str">
        <f t="shared" si="977"/>
        <v>::</v>
      </c>
      <c r="GO1215" s="4" t="str">
        <f t="shared" si="977"/>
        <v>::</v>
      </c>
      <c r="GP1215" s="4" t="str">
        <f t="shared" si="955"/>
        <v>1</v>
      </c>
    </row>
    <row r="1216" spans="1:198" ht="28" customHeight="1">
      <c r="A1216" s="5" t="s">
        <v>6610</v>
      </c>
      <c r="B1216" s="5" t="s">
        <v>6612</v>
      </c>
      <c r="C1216" s="5" t="s">
        <v>6610</v>
      </c>
      <c r="D1216" s="9" t="str">
        <f t="shared" si="928"/>
        <v>u</v>
      </c>
      <c r="E1216" s="9" t="str">
        <f t="shared" si="929"/>
        <v xml:space="preserve"> / （MKSシルバンロードペダルSILVER）</v>
      </c>
      <c r="F1216" s="9" t="str">
        <f t="shared" si="930"/>
        <v xml:space="preserve"> / （MKSシルバンロードペダルSILVER）</v>
      </c>
      <c r="G1216" s="5">
        <v>3050</v>
      </c>
      <c r="H1216" s="9">
        <f t="shared" si="931"/>
        <v>3050</v>
      </c>
      <c r="I1216" s="9" t="str">
        <f t="shared" si="932"/>
        <v>0</v>
      </c>
      <c r="J1216" s="9" t="str">
        <f t="shared" si="933"/>
        <v>1</v>
      </c>
      <c r="P1216" s="9" t="str">
        <f t="shared" si="934"/>
        <v>MKSシルバンロードペダルSILVER</v>
      </c>
      <c r="AI1216" s="9" t="str">
        <f t="shared" si="935"/>
        <v>http://image.rakuten.co.jp/brotures/cabinet/items/mks/silvan_road_s.jpg</v>
      </c>
      <c r="AS1216" s="9" t="str">
        <f t="shared" si="971"/>
        <v>1</v>
      </c>
      <c r="AT1216" s="9" t="str">
        <f t="shared" si="971"/>
        <v>1</v>
      </c>
      <c r="AU1216" s="9" t="str">
        <f t="shared" si="936"/>
        <v>0</v>
      </c>
      <c r="AV1216" s="9" t="str">
        <f t="shared" si="937"/>
        <v>1</v>
      </c>
      <c r="AW1216" s="9" t="str">
        <f t="shared" si="972"/>
        <v>0</v>
      </c>
      <c r="AX1216" s="9" t="str">
        <f t="shared" si="972"/>
        <v>0</v>
      </c>
      <c r="AY1216" s="11"/>
      <c r="AZ1216" s="11"/>
      <c r="BA1216" s="11"/>
      <c r="BB1216" s="9" t="str">
        <f t="shared" si="938"/>
        <v>-1</v>
      </c>
      <c r="BC1216" s="9" t="str">
        <f t="shared" si="939"/>
        <v>0</v>
      </c>
      <c r="BG1216" s="5" t="s">
        <v>277</v>
      </c>
      <c r="BH1216" s="5" t="s">
        <v>8509</v>
      </c>
      <c r="CS1216" s="9" t="str">
        <f t="shared" si="940"/>
        <v>0</v>
      </c>
      <c r="CT1216" s="9" t="str">
        <f t="shared" si="941"/>
        <v>&lt;iframe src="http://www.rakuten.ne.jp/gold/brotures/spec/mks/silvan_road_s.html" frameborder="0" id="spec-content" scrolling="no"&gt;&lt;/iframe&gt;</v>
      </c>
      <c r="CU1216" s="9" t="str">
        <f t="shared" si="942"/>
        <v/>
      </c>
      <c r="CV1216" s="9" t="str">
        <f t="shared" si="943"/>
        <v>&lt;div class="row-fluid"&gt;&lt;iframe src="http://www.rakuten.ne.jp/gold/brotures/items/mks/silvan_road_s.html" frameborder="0" id="skin-product" scrolling="no"&gt;&lt;/iframe&gt;&lt;/div&gt;</v>
      </c>
      <c r="CW1216" s="11" t="str">
        <f t="shared" si="944"/>
        <v/>
      </c>
      <c r="CX1216" t="s">
        <v>6610</v>
      </c>
      <c r="CY1216" s="9" t="str">
        <f t="shared" si="945"/>
        <v>0</v>
      </c>
      <c r="CZ1216" s="11"/>
      <c r="DA1216" s="11"/>
      <c r="DB1216" s="11"/>
      <c r="DC1216" s="11"/>
      <c r="DD1216" s="9" t="str">
        <f t="shared" si="946"/>
        <v/>
      </c>
      <c r="DI1216" s="9" t="str">
        <f t="shared" si="947"/>
        <v/>
      </c>
      <c r="DT1216" s="9">
        <f>VLOOKUP(BG1216,ディレクトリID!A:B,2)</f>
        <v>407697</v>
      </c>
      <c r="DV1216" s="4" t="str">
        <f t="shared" si="948"/>
        <v>【ペダル＆ストラップ　MKS】</v>
      </c>
      <c r="DW1216" s="4" t="str">
        <f t="shared" si="949"/>
        <v>【ペダル＆ストラップ　MKS】</v>
      </c>
      <c r="DX1216" s="9">
        <f t="shared" si="950"/>
        <v>4</v>
      </c>
      <c r="DY1216" s="11"/>
      <c r="DZ1216" s="9" t="str">
        <f t="shared" si="973"/>
        <v>1</v>
      </c>
      <c r="EA1216" s="9" t="str">
        <f t="shared" si="973"/>
        <v>1</v>
      </c>
      <c r="EB1216" s="11"/>
      <c r="EC1216" s="11"/>
      <c r="ED1216" s="11"/>
      <c r="EE1216" s="9" t="str">
        <f t="shared" si="951"/>
        <v>0</v>
      </c>
      <c r="EO1216" s="5" t="s">
        <v>428</v>
      </c>
      <c r="EP1216" s="8" t="s">
        <v>429</v>
      </c>
      <c r="EQ1216" s="8" t="s">
        <v>429</v>
      </c>
      <c r="ER1216" s="8" t="s">
        <v>209</v>
      </c>
      <c r="ES1216" s="8" t="s">
        <v>430</v>
      </c>
      <c r="ET1216" s="9" t="str">
        <f t="shared" si="952"/>
        <v>2</v>
      </c>
      <c r="EU1216" s="11"/>
      <c r="EV1216" s="11"/>
      <c r="EW1216" s="11"/>
      <c r="EX1216" s="9" t="str">
        <f t="shared" si="974"/>
        <v>0</v>
      </c>
      <c r="EY1216" s="9" t="str">
        <f t="shared" si="974"/>
        <v>0</v>
      </c>
      <c r="EZ1216" s="11"/>
      <c r="FA1216" s="11"/>
      <c r="FB1216" s="9" t="str">
        <f t="shared" si="975"/>
        <v>0</v>
      </c>
      <c r="FC1216" s="9" t="str">
        <f t="shared" si="975"/>
        <v>0</v>
      </c>
      <c r="FD1216" s="9" t="str">
        <f t="shared" si="953"/>
        <v>1</v>
      </c>
      <c r="FE1216" s="9" t="str">
        <f t="shared" si="976"/>
        <v>1</v>
      </c>
      <c r="FF1216" s="9" t="str">
        <f t="shared" si="976"/>
        <v>1</v>
      </c>
      <c r="GJ1216" s="4" t="str">
        <f t="shared" si="956"/>
        <v>パーツ\ペダル＆ストラップ:ブランド\MKS</v>
      </c>
      <c r="GK1216" s="4" t="str">
        <f t="shared" si="954"/>
        <v>u:u</v>
      </c>
      <c r="GL1216" s="11"/>
      <c r="GM1216" s="4" t="str">
        <f t="shared" si="977"/>
        <v>::</v>
      </c>
      <c r="GN1216" s="4" t="str">
        <f t="shared" si="977"/>
        <v>::</v>
      </c>
      <c r="GO1216" s="4" t="str">
        <f t="shared" si="977"/>
        <v>::</v>
      </c>
      <c r="GP1216" s="4" t="str">
        <f t="shared" si="955"/>
        <v>1</v>
      </c>
    </row>
    <row r="1217" spans="1:198" ht="28" customHeight="1">
      <c r="A1217" s="5" t="s">
        <v>6616</v>
      </c>
      <c r="B1217" s="5" t="s">
        <v>6618</v>
      </c>
      <c r="C1217" s="5" t="s">
        <v>6616</v>
      </c>
      <c r="D1217" s="9" t="str">
        <f t="shared" si="928"/>
        <v>u</v>
      </c>
      <c r="E1217" s="9" t="str">
        <f t="shared" si="929"/>
        <v xml:space="preserve"> / （MKSシルバンストリームペダルBLACK）</v>
      </c>
      <c r="F1217" s="9" t="str">
        <f t="shared" si="930"/>
        <v xml:space="preserve"> / （MKSシルバンストリームペダルBLACK）</v>
      </c>
      <c r="G1217" s="5">
        <v>3300</v>
      </c>
      <c r="H1217" s="9">
        <f t="shared" si="931"/>
        <v>3300</v>
      </c>
      <c r="I1217" s="9" t="str">
        <f t="shared" si="932"/>
        <v>0</v>
      </c>
      <c r="J1217" s="9" t="str">
        <f t="shared" si="933"/>
        <v>1</v>
      </c>
      <c r="P1217" s="9" t="str">
        <f t="shared" si="934"/>
        <v>MKSシルバンストリームペダルBLACK</v>
      </c>
      <c r="AI1217" s="9" t="str">
        <f t="shared" si="935"/>
        <v>http://image.rakuten.co.jp/brotures/cabinet/items/mks/silvan_stream_bk.jpg</v>
      </c>
      <c r="AS1217" s="9" t="str">
        <f t="shared" si="971"/>
        <v>1</v>
      </c>
      <c r="AT1217" s="9" t="str">
        <f t="shared" si="971"/>
        <v>1</v>
      </c>
      <c r="AU1217" s="9" t="str">
        <f t="shared" si="936"/>
        <v>0</v>
      </c>
      <c r="AV1217" s="9" t="str">
        <f t="shared" si="937"/>
        <v>1</v>
      </c>
      <c r="AW1217" s="9" t="str">
        <f t="shared" si="972"/>
        <v>0</v>
      </c>
      <c r="AX1217" s="9" t="str">
        <f t="shared" si="972"/>
        <v>0</v>
      </c>
      <c r="AY1217" s="11"/>
      <c r="AZ1217" s="11"/>
      <c r="BA1217" s="11"/>
      <c r="BB1217" s="9" t="str">
        <f t="shared" si="938"/>
        <v>-1</v>
      </c>
      <c r="BC1217" s="9" t="str">
        <f t="shared" si="939"/>
        <v>0</v>
      </c>
      <c r="BG1217" s="5" t="s">
        <v>277</v>
      </c>
      <c r="BH1217" s="5" t="s">
        <v>8509</v>
      </c>
      <c r="CS1217" s="9" t="str">
        <f t="shared" si="940"/>
        <v>0</v>
      </c>
      <c r="CT1217" s="9" t="str">
        <f t="shared" si="941"/>
        <v>&lt;iframe src="http://www.rakuten.ne.jp/gold/brotures/spec/mks/silvan_stream_bk.html" frameborder="0" id="spec-content" scrolling="no"&gt;&lt;/iframe&gt;</v>
      </c>
      <c r="CU1217" s="9" t="str">
        <f t="shared" si="942"/>
        <v/>
      </c>
      <c r="CV1217" s="9" t="str">
        <f t="shared" si="943"/>
        <v>&lt;div class="row-fluid"&gt;&lt;iframe src="http://www.rakuten.ne.jp/gold/brotures/items/mks/silvan_stream_bk.html" frameborder="0" id="skin-product" scrolling="no"&gt;&lt;/iframe&gt;&lt;/div&gt;</v>
      </c>
      <c r="CW1217" s="11" t="str">
        <f t="shared" si="944"/>
        <v/>
      </c>
      <c r="CX1217" t="s">
        <v>6616</v>
      </c>
      <c r="CY1217" s="9" t="str">
        <f t="shared" si="945"/>
        <v>0</v>
      </c>
      <c r="CZ1217" s="11"/>
      <c r="DA1217" s="11"/>
      <c r="DB1217" s="11"/>
      <c r="DC1217" s="11"/>
      <c r="DD1217" s="9" t="str">
        <f t="shared" si="946"/>
        <v/>
      </c>
      <c r="DI1217" s="9" t="str">
        <f t="shared" si="947"/>
        <v/>
      </c>
      <c r="DT1217" s="9">
        <f>VLOOKUP(BG1217,ディレクトリID!A:B,2)</f>
        <v>407697</v>
      </c>
      <c r="DV1217" s="4" t="str">
        <f t="shared" si="948"/>
        <v>【ペダル＆ストラップ　MKS】</v>
      </c>
      <c r="DW1217" s="4" t="str">
        <f t="shared" si="949"/>
        <v>【ペダル＆ストラップ　MKS】</v>
      </c>
      <c r="DX1217" s="9">
        <f t="shared" si="950"/>
        <v>4</v>
      </c>
      <c r="DY1217" s="11"/>
      <c r="DZ1217" s="9" t="str">
        <f t="shared" si="973"/>
        <v>1</v>
      </c>
      <c r="EA1217" s="9" t="str">
        <f t="shared" si="973"/>
        <v>1</v>
      </c>
      <c r="EB1217" s="11"/>
      <c r="EC1217" s="11"/>
      <c r="ED1217" s="11"/>
      <c r="EE1217" s="9" t="str">
        <f t="shared" si="951"/>
        <v>0</v>
      </c>
      <c r="EO1217" s="5" t="s">
        <v>428</v>
      </c>
      <c r="EP1217" s="8" t="s">
        <v>429</v>
      </c>
      <c r="EQ1217" s="8" t="s">
        <v>429</v>
      </c>
      <c r="ER1217" s="8" t="s">
        <v>209</v>
      </c>
      <c r="ES1217" s="8" t="s">
        <v>430</v>
      </c>
      <c r="ET1217" s="9" t="str">
        <f t="shared" si="952"/>
        <v>2</v>
      </c>
      <c r="EU1217" s="11"/>
      <c r="EV1217" s="11"/>
      <c r="EW1217" s="11"/>
      <c r="EX1217" s="9" t="str">
        <f t="shared" si="974"/>
        <v>0</v>
      </c>
      <c r="EY1217" s="9" t="str">
        <f t="shared" si="974"/>
        <v>0</v>
      </c>
      <c r="EZ1217" s="11"/>
      <c r="FA1217" s="11"/>
      <c r="FB1217" s="9" t="str">
        <f t="shared" si="975"/>
        <v>0</v>
      </c>
      <c r="FC1217" s="9" t="str">
        <f t="shared" si="975"/>
        <v>0</v>
      </c>
      <c r="FD1217" s="9" t="str">
        <f t="shared" si="953"/>
        <v>1</v>
      </c>
      <c r="FE1217" s="9" t="str">
        <f t="shared" si="976"/>
        <v>1</v>
      </c>
      <c r="FF1217" s="9" t="str">
        <f t="shared" si="976"/>
        <v>1</v>
      </c>
      <c r="GJ1217" s="4" t="str">
        <f t="shared" si="956"/>
        <v>パーツ\ペダル＆ストラップ:ブランド\MKS</v>
      </c>
      <c r="GK1217" s="4" t="str">
        <f t="shared" si="954"/>
        <v>u:u</v>
      </c>
      <c r="GL1217" s="11"/>
      <c r="GM1217" s="4" t="str">
        <f t="shared" si="977"/>
        <v>::</v>
      </c>
      <c r="GN1217" s="4" t="str">
        <f t="shared" si="977"/>
        <v>::</v>
      </c>
      <c r="GO1217" s="4" t="str">
        <f t="shared" si="977"/>
        <v>::</v>
      </c>
      <c r="GP1217" s="4" t="str">
        <f t="shared" si="955"/>
        <v>1</v>
      </c>
    </row>
    <row r="1218" spans="1:198" ht="28" customHeight="1">
      <c r="A1218" s="5" t="s">
        <v>6622</v>
      </c>
      <c r="B1218" s="5" t="s">
        <v>6624</v>
      </c>
      <c r="C1218" s="5" t="s">
        <v>6622</v>
      </c>
      <c r="D1218" s="9" t="str">
        <f t="shared" ref="D1218:D1281" si="978">IF($A1218&lt;&gt;"","u","")</f>
        <v>u</v>
      </c>
      <c r="E1218" s="9" t="str">
        <f t="shared" ref="E1218:E1281" si="979">CONCATENATE(" / （",B1218,"）")</f>
        <v xml:space="preserve"> / （MKSシルバンストリームペダルSILVER）</v>
      </c>
      <c r="F1218" s="9" t="str">
        <f t="shared" ref="F1218:F1281" si="980">IF($E1218&lt;&gt;"",E1218,"")</f>
        <v xml:space="preserve"> / （MKSシルバンストリームペダルSILVER）</v>
      </c>
      <c r="G1218" s="5">
        <v>3050</v>
      </c>
      <c r="H1218" s="9">
        <f t="shared" ref="H1218:H1281" si="981">IF($G1218&lt;&gt;"",G1218,"")</f>
        <v>3050</v>
      </c>
      <c r="I1218" s="9" t="str">
        <f t="shared" ref="I1218:I1281" si="982">IF($A1218&lt;&gt;"","0","")</f>
        <v>0</v>
      </c>
      <c r="J1218" s="9" t="str">
        <f t="shared" ref="J1218:J1281" si="983">IF($A1218&lt;&gt;"","1","")</f>
        <v>1</v>
      </c>
      <c r="P1218" s="9" t="str">
        <f t="shared" ref="P1218:P1281" si="984">IF($A1218&lt;&gt;"",$B1218,"")</f>
        <v>MKSシルバンストリームペダルSILVER</v>
      </c>
      <c r="AI1218" s="9" t="str">
        <f t="shared" ref="AI1218:AI1281" si="985">IF($B1218="","",CONCATENATE("http://image.rakuten.co.jp/brotures/cabinet/items/",LOWER(BH1218),"/",C1218,".jpg"))</f>
        <v>http://image.rakuten.co.jp/brotures/cabinet/items/mks/silvan_stream_s.jpg</v>
      </c>
      <c r="AS1218" s="9" t="str">
        <f t="shared" si="971"/>
        <v>1</v>
      </c>
      <c r="AT1218" s="9" t="str">
        <f t="shared" si="971"/>
        <v>1</v>
      </c>
      <c r="AU1218" s="9" t="str">
        <f t="shared" ref="AU1218:AU1281" si="986">IF($A1218&lt;&gt;"","0","")</f>
        <v>0</v>
      </c>
      <c r="AV1218" s="9" t="str">
        <f t="shared" ref="AV1218:AV1281" si="987">IF($A1218&lt;&gt;"","1","")</f>
        <v>1</v>
      </c>
      <c r="AW1218" s="9" t="str">
        <f t="shared" si="972"/>
        <v>0</v>
      </c>
      <c r="AX1218" s="9" t="str">
        <f t="shared" si="972"/>
        <v>0</v>
      </c>
      <c r="AY1218" s="11"/>
      <c r="AZ1218" s="11"/>
      <c r="BA1218" s="11"/>
      <c r="BB1218" s="9" t="str">
        <f t="shared" ref="BB1218:BB1281" si="988">IF($A1218&lt;&gt;"","-1","")</f>
        <v>-1</v>
      </c>
      <c r="BC1218" s="9" t="str">
        <f t="shared" ref="BC1218:BC1281" si="989">IF($M1218&lt;&gt;"","2","0")</f>
        <v>0</v>
      </c>
      <c r="BG1218" s="5" t="s">
        <v>277</v>
      </c>
      <c r="BH1218" s="5" t="s">
        <v>8509</v>
      </c>
      <c r="CS1218" s="9" t="str">
        <f t="shared" ref="CS1218:CS1281" si="990">IF($A1218&lt;&gt;"","0","")</f>
        <v>0</v>
      </c>
      <c r="CT1218" s="9" t="str">
        <f t="shared" ref="CT1218:CT1281" si="991">IF($A1218&lt;&gt;"",CONCATENATE(BK1218,"&lt;iframe src=""http://www.rakuten.ne.jp/gold/brotures/spec/",LOWER(BH1218),"/",C1218,".html"" frameborder=""0"" id=""spec-content"" scrolling=""no""&gt;&lt;/iframe&gt;"),"")</f>
        <v>&lt;iframe src="http://www.rakuten.ne.jp/gold/brotures/spec/mks/silvan_stream_s.html" frameborder="0" id="spec-content" scrolling="no"&gt;&lt;/iframe&gt;</v>
      </c>
      <c r="CU1218" s="9" t="str">
        <f t="shared" ref="CU1218:CU1281" si="992">IF($BK1218&lt;&gt;"",BK1218,"")</f>
        <v/>
      </c>
      <c r="CV1218" s="9" t="str">
        <f t="shared" ref="CV1218:CV1281" si="993">IF($A1218&lt;&gt;"",CONCATENATE("&lt;div class=""row-fluid""&gt;&lt;iframe src=""http://www.rakuten.ne.jp/gold/brotures/items/",LOWER(BH1218),"/",C1218,".html"" frameborder=""0"" id=""skin-product"" scrolling=""no""&gt;&lt;/iframe&gt;&lt;/div&gt;"),"")</f>
        <v>&lt;div class="row-fluid"&gt;&lt;iframe src="http://www.rakuten.ne.jp/gold/brotures/items/mks/silvan_stream_s.html" frameborder="0" id="skin-product" scrolling="no"&gt;&lt;/iframe&gt;&lt;/div&gt;</v>
      </c>
      <c r="CW1218" s="11" t="str">
        <f t="shared" ref="CW1218:CW1281" si="994">IF($BK1218&lt;&gt;"",BK1218,"")</f>
        <v/>
      </c>
      <c r="CX1218" t="s">
        <v>6622</v>
      </c>
      <c r="CY1218" s="9" t="str">
        <f t="shared" ref="CY1218:CY1281" si="995">IF($A1218&lt;&gt;"","0","")</f>
        <v>0</v>
      </c>
      <c r="CZ1218" s="11"/>
      <c r="DA1218" s="11"/>
      <c r="DB1218" s="11"/>
      <c r="DC1218" s="11"/>
      <c r="DD1218" s="9" t="str">
        <f t="shared" ref="DD1218:DD1281" si="996">IF($BG1218="完成車","u","")</f>
        <v/>
      </c>
      <c r="DI1218" s="9" t="str">
        <f t="shared" ref="DI1218:DI1281" si="997">IF($DD1218&lt;&gt;"","100","")</f>
        <v/>
      </c>
      <c r="DT1218" s="9">
        <f>VLOOKUP(BG1218,ディレクトリID!A:B,2)</f>
        <v>407697</v>
      </c>
      <c r="DV1218" s="4" t="str">
        <f t="shared" ref="DV1218:DV1281" si="998">CONCATENATE("【",$BG1218,"　",$BH1218,"】")</f>
        <v>【ペダル＆ストラップ　MKS】</v>
      </c>
      <c r="DW1218" s="4" t="str">
        <f t="shared" ref="DW1218:DW1281" si="999">IF($DV1218&lt;&gt;"",DV1218,"")</f>
        <v>【ペダル＆ストラップ　MKS】</v>
      </c>
      <c r="DX1218" s="9">
        <f t="shared" ref="DX1218:DX1281" si="1000">IF($B1218&lt;&gt;"",IF(BG1218="完成車",1,IF(OR(BG1218="ホイール",BG1218="フレーム"),2,4)),"")</f>
        <v>4</v>
      </c>
      <c r="DY1218" s="11"/>
      <c r="DZ1218" s="9" t="str">
        <f t="shared" si="973"/>
        <v>1</v>
      </c>
      <c r="EA1218" s="9" t="str">
        <f t="shared" si="973"/>
        <v>1</v>
      </c>
      <c r="EB1218" s="11"/>
      <c r="EC1218" s="11"/>
      <c r="ED1218" s="11"/>
      <c r="EE1218" s="9" t="str">
        <f t="shared" ref="EE1218:EE1281" si="1001">IF($A1218&lt;&gt;"","0","")</f>
        <v>0</v>
      </c>
      <c r="EO1218" s="5" t="s">
        <v>428</v>
      </c>
      <c r="EP1218" s="8" t="s">
        <v>429</v>
      </c>
      <c r="EQ1218" s="8" t="s">
        <v>429</v>
      </c>
      <c r="ER1218" s="8" t="s">
        <v>209</v>
      </c>
      <c r="ES1218" s="8" t="s">
        <v>430</v>
      </c>
      <c r="ET1218" s="9" t="str">
        <f t="shared" ref="ET1218:ET1281" si="1002">IF($A1218&lt;&gt;"","2","")</f>
        <v>2</v>
      </c>
      <c r="EU1218" s="11"/>
      <c r="EV1218" s="11"/>
      <c r="EW1218" s="11"/>
      <c r="EX1218" s="9" t="str">
        <f t="shared" si="974"/>
        <v>0</v>
      </c>
      <c r="EY1218" s="9" t="str">
        <f t="shared" si="974"/>
        <v>0</v>
      </c>
      <c r="EZ1218" s="11"/>
      <c r="FA1218" s="11"/>
      <c r="FB1218" s="9" t="str">
        <f t="shared" si="975"/>
        <v>0</v>
      </c>
      <c r="FC1218" s="9" t="str">
        <f t="shared" si="975"/>
        <v>0</v>
      </c>
      <c r="FD1218" s="9" t="str">
        <f t="shared" ref="FD1218:FD1281" si="1003">IF($A1218&lt;&gt;"","1","")</f>
        <v>1</v>
      </c>
      <c r="FE1218" s="9" t="str">
        <f t="shared" si="976"/>
        <v>1</v>
      </c>
      <c r="FF1218" s="9" t="str">
        <f t="shared" si="976"/>
        <v>1</v>
      </c>
      <c r="GJ1218" s="4" t="str">
        <f t="shared" si="956"/>
        <v>パーツ\ペダル＆ストラップ:ブランド\MKS</v>
      </c>
      <c r="GK1218" s="4" t="str">
        <f t="shared" ref="GK1218:GK1281" si="1004">IF($BG1218="完成車","u:u:u","u:u")</f>
        <v>u:u</v>
      </c>
      <c r="GL1218" s="11"/>
      <c r="GM1218" s="4" t="str">
        <f t="shared" si="977"/>
        <v>::</v>
      </c>
      <c r="GN1218" s="4" t="str">
        <f t="shared" si="977"/>
        <v>::</v>
      </c>
      <c r="GO1218" s="4" t="str">
        <f t="shared" si="977"/>
        <v>::</v>
      </c>
      <c r="GP1218" s="4" t="str">
        <f t="shared" ref="GP1218:GP1281" si="1005">IF($A1218&lt;&gt;"","1","")</f>
        <v>1</v>
      </c>
    </row>
    <row r="1219" spans="1:198" ht="28" customHeight="1">
      <c r="A1219" s="5" t="s">
        <v>6628</v>
      </c>
      <c r="B1219" s="5" t="s">
        <v>6630</v>
      </c>
      <c r="C1219" s="5" t="s">
        <v>6628</v>
      </c>
      <c r="D1219" s="9" t="str">
        <f t="shared" si="978"/>
        <v>u</v>
      </c>
      <c r="E1219" s="9" t="str">
        <f t="shared" si="979"/>
        <v xml:space="preserve"> / （MKSシルバントラックペダルBLACK）</v>
      </c>
      <c r="F1219" s="9" t="str">
        <f t="shared" si="980"/>
        <v xml:space="preserve"> / （MKSシルバントラックペダルBLACK）</v>
      </c>
      <c r="G1219" s="5">
        <v>3300</v>
      </c>
      <c r="H1219" s="9">
        <f t="shared" si="981"/>
        <v>3300</v>
      </c>
      <c r="I1219" s="9" t="str">
        <f t="shared" si="982"/>
        <v>0</v>
      </c>
      <c r="J1219" s="9" t="str">
        <f t="shared" si="983"/>
        <v>1</v>
      </c>
      <c r="P1219" s="9" t="str">
        <f t="shared" si="984"/>
        <v>MKSシルバントラックペダルBLACK</v>
      </c>
      <c r="AI1219" s="9" t="str">
        <f t="shared" si="985"/>
        <v>http://image.rakuten.co.jp/brotures/cabinet/items/mks/silvan_track_bk.jpg</v>
      </c>
      <c r="AS1219" s="9" t="str">
        <f t="shared" si="971"/>
        <v>1</v>
      </c>
      <c r="AT1219" s="9" t="str">
        <f t="shared" si="971"/>
        <v>1</v>
      </c>
      <c r="AU1219" s="9" t="str">
        <f t="shared" si="986"/>
        <v>0</v>
      </c>
      <c r="AV1219" s="9" t="str">
        <f t="shared" si="987"/>
        <v>1</v>
      </c>
      <c r="AW1219" s="9" t="str">
        <f t="shared" si="972"/>
        <v>0</v>
      </c>
      <c r="AX1219" s="9" t="str">
        <f t="shared" si="972"/>
        <v>0</v>
      </c>
      <c r="AY1219" s="11"/>
      <c r="AZ1219" s="11"/>
      <c r="BA1219" s="11"/>
      <c r="BB1219" s="9" t="str">
        <f t="shared" si="988"/>
        <v>-1</v>
      </c>
      <c r="BC1219" s="9" t="str">
        <f t="shared" si="989"/>
        <v>0</v>
      </c>
      <c r="BG1219" s="5" t="s">
        <v>277</v>
      </c>
      <c r="BH1219" s="5" t="s">
        <v>8509</v>
      </c>
      <c r="CS1219" s="9" t="str">
        <f t="shared" si="990"/>
        <v>0</v>
      </c>
      <c r="CT1219" s="9" t="str">
        <f t="shared" si="991"/>
        <v>&lt;iframe src="http://www.rakuten.ne.jp/gold/brotures/spec/mks/silvan_track_bk.html" frameborder="0" id="spec-content" scrolling="no"&gt;&lt;/iframe&gt;</v>
      </c>
      <c r="CU1219" s="9" t="str">
        <f t="shared" si="992"/>
        <v/>
      </c>
      <c r="CV1219" s="9" t="str">
        <f t="shared" si="993"/>
        <v>&lt;div class="row-fluid"&gt;&lt;iframe src="http://www.rakuten.ne.jp/gold/brotures/items/mks/silvan_track_bk.html" frameborder="0" id="skin-product" scrolling="no"&gt;&lt;/iframe&gt;&lt;/div&gt;</v>
      </c>
      <c r="CW1219" s="11" t="str">
        <f t="shared" si="994"/>
        <v/>
      </c>
      <c r="CX1219" t="s">
        <v>6628</v>
      </c>
      <c r="CY1219" s="9" t="str">
        <f t="shared" si="995"/>
        <v>0</v>
      </c>
      <c r="CZ1219" s="11"/>
      <c r="DA1219" s="11"/>
      <c r="DB1219" s="11"/>
      <c r="DC1219" s="11"/>
      <c r="DD1219" s="9" t="str">
        <f t="shared" si="996"/>
        <v/>
      </c>
      <c r="DI1219" s="9" t="str">
        <f t="shared" si="997"/>
        <v/>
      </c>
      <c r="DT1219" s="9">
        <f>VLOOKUP(BG1219,ディレクトリID!A:B,2)</f>
        <v>407697</v>
      </c>
      <c r="DV1219" s="4" t="str">
        <f t="shared" si="998"/>
        <v>【ペダル＆ストラップ　MKS】</v>
      </c>
      <c r="DW1219" s="4" t="str">
        <f t="shared" si="999"/>
        <v>【ペダル＆ストラップ　MKS】</v>
      </c>
      <c r="DX1219" s="9">
        <f t="shared" si="1000"/>
        <v>4</v>
      </c>
      <c r="DY1219" s="11"/>
      <c r="DZ1219" s="9" t="str">
        <f t="shared" si="973"/>
        <v>1</v>
      </c>
      <c r="EA1219" s="9" t="str">
        <f t="shared" si="973"/>
        <v>1</v>
      </c>
      <c r="EB1219" s="11"/>
      <c r="EC1219" s="11"/>
      <c r="ED1219" s="11"/>
      <c r="EE1219" s="9" t="str">
        <f t="shared" si="1001"/>
        <v>0</v>
      </c>
      <c r="EO1219" s="5" t="s">
        <v>428</v>
      </c>
      <c r="EP1219" s="8" t="s">
        <v>429</v>
      </c>
      <c r="EQ1219" s="8" t="s">
        <v>429</v>
      </c>
      <c r="ER1219" s="8" t="s">
        <v>209</v>
      </c>
      <c r="ES1219" s="8" t="s">
        <v>430</v>
      </c>
      <c r="ET1219" s="9" t="str">
        <f t="shared" si="1002"/>
        <v>2</v>
      </c>
      <c r="EU1219" s="11"/>
      <c r="EV1219" s="11"/>
      <c r="EW1219" s="11"/>
      <c r="EX1219" s="9" t="str">
        <f t="shared" si="974"/>
        <v>0</v>
      </c>
      <c r="EY1219" s="9" t="str">
        <f t="shared" si="974"/>
        <v>0</v>
      </c>
      <c r="EZ1219" s="11"/>
      <c r="FA1219" s="11"/>
      <c r="FB1219" s="9" t="str">
        <f t="shared" si="975"/>
        <v>0</v>
      </c>
      <c r="FC1219" s="9" t="str">
        <f t="shared" si="975"/>
        <v>0</v>
      </c>
      <c r="FD1219" s="9" t="str">
        <f t="shared" si="1003"/>
        <v>1</v>
      </c>
      <c r="FE1219" s="9" t="str">
        <f t="shared" si="976"/>
        <v>1</v>
      </c>
      <c r="FF1219" s="9" t="str">
        <f t="shared" si="976"/>
        <v>1</v>
      </c>
      <c r="GJ1219" s="4" t="str">
        <f t="shared" ref="GJ1219:GJ1282" si="1006">IF($BG1219="完成車",CONCATENATE("パーツ\",BG1219,":ブランド\",BH1219,":完成車\",BH1219),CONCATENATE("パーツ\",BG1219,":ブランド\",BH1219))</f>
        <v>パーツ\ペダル＆ストラップ:ブランド\MKS</v>
      </c>
      <c r="GK1219" s="4" t="str">
        <f t="shared" si="1004"/>
        <v>u:u</v>
      </c>
      <c r="GL1219" s="11"/>
      <c r="GM1219" s="4" t="str">
        <f t="shared" si="977"/>
        <v>::</v>
      </c>
      <c r="GN1219" s="4" t="str">
        <f t="shared" si="977"/>
        <v>::</v>
      </c>
      <c r="GO1219" s="4" t="str">
        <f t="shared" si="977"/>
        <v>::</v>
      </c>
      <c r="GP1219" s="4" t="str">
        <f t="shared" si="1005"/>
        <v>1</v>
      </c>
    </row>
    <row r="1220" spans="1:198" ht="28" customHeight="1">
      <c r="A1220" s="5" t="s">
        <v>6634</v>
      </c>
      <c r="B1220" s="5" t="s">
        <v>6636</v>
      </c>
      <c r="C1220" s="5" t="s">
        <v>6634</v>
      </c>
      <c r="D1220" s="9" t="str">
        <f t="shared" si="978"/>
        <v>u</v>
      </c>
      <c r="E1220" s="9" t="str">
        <f t="shared" si="979"/>
        <v xml:space="preserve"> / （MKSシルバントラックカラー）</v>
      </c>
      <c r="F1220" s="9" t="str">
        <f t="shared" si="980"/>
        <v xml:space="preserve"> / （MKSシルバントラックカラー）</v>
      </c>
      <c r="G1220" s="5">
        <v>3990</v>
      </c>
      <c r="H1220" s="9">
        <f t="shared" si="981"/>
        <v>3990</v>
      </c>
      <c r="I1220" s="9" t="str">
        <f t="shared" si="982"/>
        <v>0</v>
      </c>
      <c r="J1220" s="9" t="str">
        <f t="shared" si="983"/>
        <v>1</v>
      </c>
      <c r="P1220" s="9" t="str">
        <f t="shared" si="984"/>
        <v>MKSシルバントラックカラー</v>
      </c>
      <c r="AI1220" s="9" t="str">
        <f t="shared" si="985"/>
        <v>http://image.rakuten.co.jp/brotures/cabinet/items/mks/silvan_track_color.jpg</v>
      </c>
      <c r="AS1220" s="9" t="str">
        <f t="shared" si="971"/>
        <v>1</v>
      </c>
      <c r="AT1220" s="9" t="str">
        <f t="shared" si="971"/>
        <v>1</v>
      </c>
      <c r="AU1220" s="9" t="str">
        <f t="shared" si="986"/>
        <v>0</v>
      </c>
      <c r="AV1220" s="9" t="str">
        <f t="shared" si="987"/>
        <v>1</v>
      </c>
      <c r="AW1220" s="9" t="str">
        <f t="shared" si="972"/>
        <v>0</v>
      </c>
      <c r="AX1220" s="9" t="str">
        <f t="shared" si="972"/>
        <v>0</v>
      </c>
      <c r="AY1220" s="11"/>
      <c r="AZ1220" s="11"/>
      <c r="BA1220" s="11"/>
      <c r="BB1220" s="9" t="str">
        <f t="shared" si="988"/>
        <v>-1</v>
      </c>
      <c r="BC1220" s="9" t="str">
        <f t="shared" si="989"/>
        <v>0</v>
      </c>
      <c r="BG1220" s="5" t="s">
        <v>277</v>
      </c>
      <c r="BH1220" s="5" t="s">
        <v>8509</v>
      </c>
      <c r="CS1220" s="9" t="str">
        <f t="shared" si="990"/>
        <v>0</v>
      </c>
      <c r="CT1220" s="9" t="str">
        <f t="shared" si="991"/>
        <v>&lt;iframe src="http://www.rakuten.ne.jp/gold/brotures/spec/mks/silvan_track_color.html" frameborder="0" id="spec-content" scrolling="no"&gt;&lt;/iframe&gt;</v>
      </c>
      <c r="CU1220" s="9" t="str">
        <f t="shared" si="992"/>
        <v/>
      </c>
      <c r="CV1220" s="9" t="str">
        <f t="shared" si="993"/>
        <v>&lt;div class="row-fluid"&gt;&lt;iframe src="http://www.rakuten.ne.jp/gold/brotures/items/mks/silvan_track_color.html" frameborder="0" id="skin-product" scrolling="no"&gt;&lt;/iframe&gt;&lt;/div&gt;</v>
      </c>
      <c r="CW1220" s="11" t="str">
        <f t="shared" si="994"/>
        <v/>
      </c>
      <c r="CX1220" t="s">
        <v>6634</v>
      </c>
      <c r="CY1220" s="9" t="str">
        <f t="shared" si="995"/>
        <v>0</v>
      </c>
      <c r="CZ1220" s="11"/>
      <c r="DA1220" s="11"/>
      <c r="DB1220" s="11"/>
      <c r="DC1220" s="11"/>
      <c r="DD1220" s="9" t="str">
        <f t="shared" si="996"/>
        <v/>
      </c>
      <c r="DI1220" s="9" t="str">
        <f t="shared" si="997"/>
        <v/>
      </c>
      <c r="DT1220" s="9">
        <f>VLOOKUP(BG1220,ディレクトリID!A:B,2)</f>
        <v>407697</v>
      </c>
      <c r="DV1220" s="4" t="str">
        <f t="shared" si="998"/>
        <v>【ペダル＆ストラップ　MKS】</v>
      </c>
      <c r="DW1220" s="4" t="str">
        <f t="shared" si="999"/>
        <v>【ペダル＆ストラップ　MKS】</v>
      </c>
      <c r="DX1220" s="9">
        <f t="shared" si="1000"/>
        <v>4</v>
      </c>
      <c r="DY1220" s="11"/>
      <c r="DZ1220" s="9" t="str">
        <f t="shared" si="973"/>
        <v>1</v>
      </c>
      <c r="EA1220" s="9" t="str">
        <f t="shared" si="973"/>
        <v>1</v>
      </c>
      <c r="EB1220" s="11"/>
      <c r="EC1220" s="11"/>
      <c r="ED1220" s="11"/>
      <c r="EE1220" s="9" t="str">
        <f t="shared" si="1001"/>
        <v>0</v>
      </c>
      <c r="EO1220" s="5" t="s">
        <v>428</v>
      </c>
      <c r="EP1220" s="8" t="s">
        <v>429</v>
      </c>
      <c r="EQ1220" s="8" t="s">
        <v>429</v>
      </c>
      <c r="ER1220" s="8" t="s">
        <v>209</v>
      </c>
      <c r="ES1220" s="8" t="s">
        <v>430</v>
      </c>
      <c r="ET1220" s="9" t="str">
        <f t="shared" si="1002"/>
        <v>2</v>
      </c>
      <c r="EU1220" s="11"/>
      <c r="EV1220" s="11"/>
      <c r="EW1220" s="11"/>
      <c r="EX1220" s="9" t="str">
        <f t="shared" si="974"/>
        <v>0</v>
      </c>
      <c r="EY1220" s="9" t="str">
        <f t="shared" si="974"/>
        <v>0</v>
      </c>
      <c r="EZ1220" s="11"/>
      <c r="FA1220" s="11"/>
      <c r="FB1220" s="9" t="str">
        <f t="shared" si="975"/>
        <v>0</v>
      </c>
      <c r="FC1220" s="9" t="str">
        <f t="shared" si="975"/>
        <v>0</v>
      </c>
      <c r="FD1220" s="9" t="str">
        <f t="shared" si="1003"/>
        <v>1</v>
      </c>
      <c r="FE1220" s="9" t="str">
        <f t="shared" si="976"/>
        <v>1</v>
      </c>
      <c r="FF1220" s="9" t="str">
        <f t="shared" si="976"/>
        <v>1</v>
      </c>
      <c r="GJ1220" s="4" t="str">
        <f t="shared" si="1006"/>
        <v>パーツ\ペダル＆ストラップ:ブランド\MKS</v>
      </c>
      <c r="GK1220" s="4" t="str">
        <f t="shared" si="1004"/>
        <v>u:u</v>
      </c>
      <c r="GL1220" s="11"/>
      <c r="GM1220" s="4" t="str">
        <f t="shared" si="977"/>
        <v>::</v>
      </c>
      <c r="GN1220" s="4" t="str">
        <f t="shared" si="977"/>
        <v>::</v>
      </c>
      <c r="GO1220" s="4" t="str">
        <f t="shared" si="977"/>
        <v>::</v>
      </c>
      <c r="GP1220" s="4" t="str">
        <f t="shared" si="1005"/>
        <v>1</v>
      </c>
    </row>
    <row r="1221" spans="1:198" ht="28" customHeight="1">
      <c r="A1221" s="5" t="s">
        <v>6640</v>
      </c>
      <c r="B1221" s="5" t="s">
        <v>6642</v>
      </c>
      <c r="C1221" s="5" t="s">
        <v>6640</v>
      </c>
      <c r="D1221" s="9" t="str">
        <f t="shared" si="978"/>
        <v>u</v>
      </c>
      <c r="E1221" s="9" t="str">
        <f t="shared" si="979"/>
        <v xml:space="preserve"> / （MKSシルバントラックペダルSILVER）</v>
      </c>
      <c r="F1221" s="9" t="str">
        <f t="shared" si="980"/>
        <v xml:space="preserve"> / （MKSシルバントラックペダルSILVER）</v>
      </c>
      <c r="G1221" s="5">
        <v>3050</v>
      </c>
      <c r="H1221" s="9">
        <f t="shared" si="981"/>
        <v>3050</v>
      </c>
      <c r="I1221" s="9" t="str">
        <f t="shared" si="982"/>
        <v>0</v>
      </c>
      <c r="J1221" s="9" t="str">
        <f t="shared" si="983"/>
        <v>1</v>
      </c>
      <c r="P1221" s="9" t="str">
        <f t="shared" si="984"/>
        <v>MKSシルバントラックペダルSILVER</v>
      </c>
      <c r="AI1221" s="9" t="str">
        <f t="shared" si="985"/>
        <v>http://image.rakuten.co.jp/brotures/cabinet/items/mks/silvan_track_s.jpg</v>
      </c>
      <c r="AS1221" s="9" t="str">
        <f t="shared" si="971"/>
        <v>1</v>
      </c>
      <c r="AT1221" s="9" t="str">
        <f t="shared" si="971"/>
        <v>1</v>
      </c>
      <c r="AU1221" s="9" t="str">
        <f t="shared" si="986"/>
        <v>0</v>
      </c>
      <c r="AV1221" s="9" t="str">
        <f t="shared" si="987"/>
        <v>1</v>
      </c>
      <c r="AW1221" s="9" t="str">
        <f t="shared" si="972"/>
        <v>0</v>
      </c>
      <c r="AX1221" s="9" t="str">
        <f t="shared" si="972"/>
        <v>0</v>
      </c>
      <c r="AY1221" s="11"/>
      <c r="AZ1221" s="11"/>
      <c r="BA1221" s="11"/>
      <c r="BB1221" s="9" t="str">
        <f t="shared" si="988"/>
        <v>-1</v>
      </c>
      <c r="BC1221" s="9" t="str">
        <f t="shared" si="989"/>
        <v>0</v>
      </c>
      <c r="BG1221" s="5" t="s">
        <v>277</v>
      </c>
      <c r="BH1221" s="5" t="s">
        <v>8509</v>
      </c>
      <c r="CS1221" s="9" t="str">
        <f t="shared" si="990"/>
        <v>0</v>
      </c>
      <c r="CT1221" s="9" t="str">
        <f t="shared" si="991"/>
        <v>&lt;iframe src="http://www.rakuten.ne.jp/gold/brotures/spec/mks/silvan_track_s.html" frameborder="0" id="spec-content" scrolling="no"&gt;&lt;/iframe&gt;</v>
      </c>
      <c r="CU1221" s="9" t="str">
        <f t="shared" si="992"/>
        <v/>
      </c>
      <c r="CV1221" s="9" t="str">
        <f t="shared" si="993"/>
        <v>&lt;div class="row-fluid"&gt;&lt;iframe src="http://www.rakuten.ne.jp/gold/brotures/items/mks/silvan_track_s.html" frameborder="0" id="skin-product" scrolling="no"&gt;&lt;/iframe&gt;&lt;/div&gt;</v>
      </c>
      <c r="CW1221" s="11" t="str">
        <f t="shared" si="994"/>
        <v/>
      </c>
      <c r="CX1221" t="s">
        <v>6640</v>
      </c>
      <c r="CY1221" s="9" t="str">
        <f t="shared" si="995"/>
        <v>0</v>
      </c>
      <c r="CZ1221" s="11"/>
      <c r="DA1221" s="11"/>
      <c r="DB1221" s="11"/>
      <c r="DC1221" s="11"/>
      <c r="DD1221" s="9" t="str">
        <f t="shared" si="996"/>
        <v/>
      </c>
      <c r="DI1221" s="9" t="str">
        <f t="shared" si="997"/>
        <v/>
      </c>
      <c r="DT1221" s="9">
        <f>VLOOKUP(BG1221,ディレクトリID!A:B,2)</f>
        <v>407697</v>
      </c>
      <c r="DV1221" s="4" t="str">
        <f t="shared" si="998"/>
        <v>【ペダル＆ストラップ　MKS】</v>
      </c>
      <c r="DW1221" s="4" t="str">
        <f t="shared" si="999"/>
        <v>【ペダル＆ストラップ　MKS】</v>
      </c>
      <c r="DX1221" s="9">
        <f t="shared" si="1000"/>
        <v>4</v>
      </c>
      <c r="DY1221" s="11"/>
      <c r="DZ1221" s="9" t="str">
        <f t="shared" si="973"/>
        <v>1</v>
      </c>
      <c r="EA1221" s="9" t="str">
        <f t="shared" si="973"/>
        <v>1</v>
      </c>
      <c r="EB1221" s="11"/>
      <c r="EC1221" s="11"/>
      <c r="ED1221" s="11"/>
      <c r="EE1221" s="9" t="str">
        <f t="shared" si="1001"/>
        <v>0</v>
      </c>
      <c r="EO1221" s="5" t="s">
        <v>428</v>
      </c>
      <c r="EP1221" s="8" t="s">
        <v>429</v>
      </c>
      <c r="EQ1221" s="8" t="s">
        <v>429</v>
      </c>
      <c r="ER1221" s="8" t="s">
        <v>209</v>
      </c>
      <c r="ES1221" s="8" t="s">
        <v>430</v>
      </c>
      <c r="ET1221" s="9" t="str">
        <f t="shared" si="1002"/>
        <v>2</v>
      </c>
      <c r="EU1221" s="11"/>
      <c r="EV1221" s="11"/>
      <c r="EW1221" s="11"/>
      <c r="EX1221" s="9" t="str">
        <f t="shared" si="974"/>
        <v>0</v>
      </c>
      <c r="EY1221" s="9" t="str">
        <f t="shared" si="974"/>
        <v>0</v>
      </c>
      <c r="EZ1221" s="11"/>
      <c r="FA1221" s="11"/>
      <c r="FB1221" s="9" t="str">
        <f t="shared" si="975"/>
        <v>0</v>
      </c>
      <c r="FC1221" s="9" t="str">
        <f t="shared" si="975"/>
        <v>0</v>
      </c>
      <c r="FD1221" s="9" t="str">
        <f t="shared" si="1003"/>
        <v>1</v>
      </c>
      <c r="FE1221" s="9" t="str">
        <f t="shared" si="976"/>
        <v>1</v>
      </c>
      <c r="FF1221" s="9" t="str">
        <f t="shared" si="976"/>
        <v>1</v>
      </c>
      <c r="GJ1221" s="4" t="str">
        <f t="shared" si="1006"/>
        <v>パーツ\ペダル＆ストラップ:ブランド\MKS</v>
      </c>
      <c r="GK1221" s="4" t="str">
        <f t="shared" si="1004"/>
        <v>u:u</v>
      </c>
      <c r="GL1221" s="11"/>
      <c r="GM1221" s="4" t="str">
        <f t="shared" si="977"/>
        <v>::</v>
      </c>
      <c r="GN1221" s="4" t="str">
        <f t="shared" si="977"/>
        <v>::</v>
      </c>
      <c r="GO1221" s="4" t="str">
        <f t="shared" si="977"/>
        <v>::</v>
      </c>
      <c r="GP1221" s="4" t="str">
        <f t="shared" si="1005"/>
        <v>1</v>
      </c>
    </row>
    <row r="1222" spans="1:198" ht="28" customHeight="1">
      <c r="A1222" s="5" t="s">
        <v>6646</v>
      </c>
      <c r="B1222" s="5" t="s">
        <v>6648</v>
      </c>
      <c r="C1222" s="5" t="s">
        <v>6646</v>
      </c>
      <c r="D1222" s="9" t="str">
        <f t="shared" si="978"/>
        <v>u</v>
      </c>
      <c r="E1222" s="9" t="str">
        <f t="shared" si="979"/>
        <v xml:space="preserve"> / （MKSツーリングカラー）</v>
      </c>
      <c r="F1222" s="9" t="str">
        <f t="shared" si="980"/>
        <v xml:space="preserve"> / （MKSツーリングカラー）</v>
      </c>
      <c r="G1222" s="5">
        <v>4253</v>
      </c>
      <c r="H1222" s="9">
        <f t="shared" si="981"/>
        <v>4253</v>
      </c>
      <c r="I1222" s="9" t="str">
        <f t="shared" si="982"/>
        <v>0</v>
      </c>
      <c r="J1222" s="9" t="str">
        <f t="shared" si="983"/>
        <v>1</v>
      </c>
      <c r="P1222" s="9" t="str">
        <f t="shared" si="984"/>
        <v>MKSツーリングカラー</v>
      </c>
      <c r="AI1222" s="9" t="str">
        <f t="shared" si="985"/>
        <v>http://image.rakuten.co.jp/brotures/cabinet/items/mks/silvan_turing_color.jpg</v>
      </c>
      <c r="AS1222" s="9" t="str">
        <f t="shared" ref="AS1222:AT1241" si="1007">IF($A1222&lt;&gt;"","1","")</f>
        <v>1</v>
      </c>
      <c r="AT1222" s="9" t="str">
        <f t="shared" si="1007"/>
        <v>1</v>
      </c>
      <c r="AU1222" s="9" t="str">
        <f t="shared" si="986"/>
        <v>0</v>
      </c>
      <c r="AV1222" s="9" t="str">
        <f t="shared" si="987"/>
        <v>1</v>
      </c>
      <c r="AW1222" s="9" t="str">
        <f t="shared" ref="AW1222:AX1241" si="1008">IF($A1222&lt;&gt;"","0","")</f>
        <v>0</v>
      </c>
      <c r="AX1222" s="9" t="str">
        <f t="shared" si="1008"/>
        <v>0</v>
      </c>
      <c r="AY1222" s="11"/>
      <c r="AZ1222" s="11"/>
      <c r="BA1222" s="11"/>
      <c r="BB1222" s="9" t="str">
        <f t="shared" si="988"/>
        <v>-1</v>
      </c>
      <c r="BC1222" s="9" t="str">
        <f t="shared" si="989"/>
        <v>0</v>
      </c>
      <c r="BG1222" s="5" t="s">
        <v>277</v>
      </c>
      <c r="BH1222" s="5" t="s">
        <v>8509</v>
      </c>
      <c r="CS1222" s="9" t="str">
        <f t="shared" si="990"/>
        <v>0</v>
      </c>
      <c r="CT1222" s="9" t="str">
        <f t="shared" si="991"/>
        <v>&lt;iframe src="http://www.rakuten.ne.jp/gold/brotures/spec/mks/silvan_turing_color.html" frameborder="0" id="spec-content" scrolling="no"&gt;&lt;/iframe&gt;</v>
      </c>
      <c r="CU1222" s="9" t="str">
        <f t="shared" si="992"/>
        <v/>
      </c>
      <c r="CV1222" s="9" t="str">
        <f t="shared" si="993"/>
        <v>&lt;div class="row-fluid"&gt;&lt;iframe src="http://www.rakuten.ne.jp/gold/brotures/items/mks/silvan_turing_color.html" frameborder="0" id="skin-product" scrolling="no"&gt;&lt;/iframe&gt;&lt;/div&gt;</v>
      </c>
      <c r="CW1222" s="11" t="str">
        <f t="shared" si="994"/>
        <v/>
      </c>
      <c r="CX1222" t="s">
        <v>6646</v>
      </c>
      <c r="CY1222" s="9" t="str">
        <f t="shared" si="995"/>
        <v>0</v>
      </c>
      <c r="CZ1222" s="11"/>
      <c r="DA1222" s="11"/>
      <c r="DB1222" s="11"/>
      <c r="DC1222" s="11"/>
      <c r="DD1222" s="9" t="str">
        <f t="shared" si="996"/>
        <v/>
      </c>
      <c r="DI1222" s="9" t="str">
        <f t="shared" si="997"/>
        <v/>
      </c>
      <c r="DT1222" s="9">
        <f>VLOOKUP(BG1222,ディレクトリID!A:B,2)</f>
        <v>407697</v>
      </c>
      <c r="DV1222" s="4" t="str">
        <f t="shared" si="998"/>
        <v>【ペダル＆ストラップ　MKS】</v>
      </c>
      <c r="DW1222" s="4" t="str">
        <f t="shared" si="999"/>
        <v>【ペダル＆ストラップ　MKS】</v>
      </c>
      <c r="DX1222" s="9">
        <f t="shared" si="1000"/>
        <v>4</v>
      </c>
      <c r="DY1222" s="11"/>
      <c r="DZ1222" s="9" t="str">
        <f t="shared" ref="DZ1222:EA1241" si="1009">IF($A1222&lt;&gt;"","1","")</f>
        <v>1</v>
      </c>
      <c r="EA1222" s="9" t="str">
        <f t="shared" si="1009"/>
        <v>1</v>
      </c>
      <c r="EB1222" s="11"/>
      <c r="EC1222" s="11"/>
      <c r="ED1222" s="11"/>
      <c r="EE1222" s="9" t="str">
        <f t="shared" si="1001"/>
        <v>0</v>
      </c>
      <c r="EO1222" s="5" t="s">
        <v>428</v>
      </c>
      <c r="EP1222" s="8" t="s">
        <v>429</v>
      </c>
      <c r="EQ1222" s="8" t="s">
        <v>429</v>
      </c>
      <c r="ER1222" s="8" t="s">
        <v>209</v>
      </c>
      <c r="ES1222" s="8" t="s">
        <v>430</v>
      </c>
      <c r="ET1222" s="9" t="str">
        <f t="shared" si="1002"/>
        <v>2</v>
      </c>
      <c r="EU1222" s="11"/>
      <c r="EV1222" s="11"/>
      <c r="EW1222" s="11"/>
      <c r="EX1222" s="9" t="str">
        <f t="shared" ref="EX1222:EY1241" si="1010">IF($A1222&lt;&gt;"","0","")</f>
        <v>0</v>
      </c>
      <c r="EY1222" s="9" t="str">
        <f t="shared" si="1010"/>
        <v>0</v>
      </c>
      <c r="EZ1222" s="11"/>
      <c r="FA1222" s="11"/>
      <c r="FB1222" s="9" t="str">
        <f t="shared" ref="FB1222:FC1241" si="1011">IF($A1222&lt;&gt;"","0","")</f>
        <v>0</v>
      </c>
      <c r="FC1222" s="9" t="str">
        <f t="shared" si="1011"/>
        <v>0</v>
      </c>
      <c r="FD1222" s="9" t="str">
        <f t="shared" si="1003"/>
        <v>1</v>
      </c>
      <c r="FE1222" s="9" t="str">
        <f t="shared" ref="FE1222:FF1241" si="1012">IF($BG1222="完成車","3","1")</f>
        <v>1</v>
      </c>
      <c r="FF1222" s="9" t="str">
        <f t="shared" si="1012"/>
        <v>1</v>
      </c>
      <c r="GJ1222" s="4" t="str">
        <f t="shared" si="1006"/>
        <v>パーツ\ペダル＆ストラップ:ブランド\MKS</v>
      </c>
      <c r="GK1222" s="4" t="str">
        <f t="shared" si="1004"/>
        <v>u:u</v>
      </c>
      <c r="GL1222" s="11"/>
      <c r="GM1222" s="4" t="str">
        <f t="shared" ref="GM1222:GO1241" si="1013">IF($A1222&lt;&gt;"","::","")</f>
        <v>::</v>
      </c>
      <c r="GN1222" s="4" t="str">
        <f t="shared" si="1013"/>
        <v>::</v>
      </c>
      <c r="GO1222" s="4" t="str">
        <f t="shared" si="1013"/>
        <v>::</v>
      </c>
      <c r="GP1222" s="4" t="str">
        <f t="shared" si="1005"/>
        <v>1</v>
      </c>
    </row>
    <row r="1223" spans="1:198" ht="28" customHeight="1">
      <c r="A1223" s="5" t="s">
        <v>6652</v>
      </c>
      <c r="B1223" s="5" t="s">
        <v>6654</v>
      </c>
      <c r="C1223" s="5" t="s">
        <v>6652</v>
      </c>
      <c r="D1223" s="9" t="str">
        <f t="shared" si="978"/>
        <v>u</v>
      </c>
      <c r="E1223" s="9" t="str">
        <f t="shared" si="979"/>
        <v xml:space="preserve"> / （HPLUSSONSL-42BLACK）</v>
      </c>
      <c r="F1223" s="9" t="str">
        <f t="shared" si="980"/>
        <v xml:space="preserve"> / （HPLUSSONSL-42BLACK）</v>
      </c>
      <c r="G1223" s="5">
        <v>9450</v>
      </c>
      <c r="H1223" s="9">
        <f t="shared" si="981"/>
        <v>9450</v>
      </c>
      <c r="I1223" s="9" t="str">
        <f t="shared" si="982"/>
        <v>0</v>
      </c>
      <c r="J1223" s="9" t="str">
        <f t="shared" si="983"/>
        <v>1</v>
      </c>
      <c r="P1223" s="9" t="str">
        <f t="shared" si="984"/>
        <v>HPLUSSONSL-42BLACK</v>
      </c>
      <c r="AI1223" s="9" t="str">
        <f t="shared" si="985"/>
        <v>http://image.rakuten.co.jp/brotures/cabinet/items/hplusson/sl42-b.jpg</v>
      </c>
      <c r="AS1223" s="9" t="str">
        <f t="shared" si="1007"/>
        <v>1</v>
      </c>
      <c r="AT1223" s="9" t="str">
        <f t="shared" si="1007"/>
        <v>1</v>
      </c>
      <c r="AU1223" s="9" t="str">
        <f t="shared" si="986"/>
        <v>0</v>
      </c>
      <c r="AV1223" s="9" t="str">
        <f t="shared" si="987"/>
        <v>1</v>
      </c>
      <c r="AW1223" s="9" t="str">
        <f t="shared" si="1008"/>
        <v>0</v>
      </c>
      <c r="AX1223" s="9" t="str">
        <f t="shared" si="1008"/>
        <v>0</v>
      </c>
      <c r="AY1223" s="11"/>
      <c r="AZ1223" s="11"/>
      <c r="BA1223" s="11"/>
      <c r="BB1223" s="9" t="str">
        <f t="shared" si="988"/>
        <v>-1</v>
      </c>
      <c r="BC1223" s="9" t="str">
        <f t="shared" si="989"/>
        <v>0</v>
      </c>
      <c r="BG1223" s="5" t="s">
        <v>561</v>
      </c>
      <c r="BH1223" s="5" t="s">
        <v>562</v>
      </c>
      <c r="CS1223" s="9" t="str">
        <f t="shared" si="990"/>
        <v>0</v>
      </c>
      <c r="CT1223" s="9" t="str">
        <f t="shared" si="991"/>
        <v>&lt;iframe src="http://www.rakuten.ne.jp/gold/brotures/spec/hplusson/sl42-b.html" frameborder="0" id="spec-content" scrolling="no"&gt;&lt;/iframe&gt;</v>
      </c>
      <c r="CU1223" s="9" t="str">
        <f t="shared" si="992"/>
        <v/>
      </c>
      <c r="CV1223" s="9" t="str">
        <f t="shared" si="993"/>
        <v>&lt;div class="row-fluid"&gt;&lt;iframe src="http://www.rakuten.ne.jp/gold/brotures/items/hplusson/sl42-b.html" frameborder="0" id="skin-product" scrolling="no"&gt;&lt;/iframe&gt;&lt;/div&gt;</v>
      </c>
      <c r="CW1223" s="11" t="str">
        <f t="shared" si="994"/>
        <v/>
      </c>
      <c r="CX1223" t="s">
        <v>6652</v>
      </c>
      <c r="CY1223" s="9" t="str">
        <f t="shared" si="995"/>
        <v>0</v>
      </c>
      <c r="CZ1223" s="11"/>
      <c r="DA1223" s="11"/>
      <c r="DB1223" s="11"/>
      <c r="DC1223" s="11"/>
      <c r="DD1223" s="9" t="str">
        <f t="shared" si="996"/>
        <v/>
      </c>
      <c r="DI1223" s="9" t="str">
        <f t="shared" si="997"/>
        <v/>
      </c>
      <c r="DT1223" s="9">
        <f>VLOOKUP(BG1223,ディレクトリID!A:B,2)</f>
        <v>407713</v>
      </c>
      <c r="DV1223" s="4" t="str">
        <f t="shared" si="998"/>
        <v>【ホイール　HPLUSSON】</v>
      </c>
      <c r="DW1223" s="4" t="str">
        <f t="shared" si="999"/>
        <v>【ホイール　HPLUSSON】</v>
      </c>
      <c r="DX1223" s="9">
        <f t="shared" si="1000"/>
        <v>2</v>
      </c>
      <c r="DY1223" s="11"/>
      <c r="DZ1223" s="9" t="str">
        <f t="shared" si="1009"/>
        <v>1</v>
      </c>
      <c r="EA1223" s="9" t="str">
        <f t="shared" si="1009"/>
        <v>1</v>
      </c>
      <c r="EB1223" s="11"/>
      <c r="EC1223" s="11"/>
      <c r="ED1223" s="11"/>
      <c r="EE1223" s="9" t="str">
        <f t="shared" si="1001"/>
        <v>0</v>
      </c>
      <c r="EO1223" s="5" t="s">
        <v>428</v>
      </c>
      <c r="EP1223" s="8" t="s">
        <v>429</v>
      </c>
      <c r="EQ1223" s="8" t="s">
        <v>429</v>
      </c>
      <c r="ER1223" s="8" t="s">
        <v>209</v>
      </c>
      <c r="ES1223" s="8" t="s">
        <v>430</v>
      </c>
      <c r="ET1223" s="9" t="str">
        <f t="shared" si="1002"/>
        <v>2</v>
      </c>
      <c r="EU1223" s="11"/>
      <c r="EV1223" s="11"/>
      <c r="EW1223" s="11"/>
      <c r="EX1223" s="9" t="str">
        <f t="shared" si="1010"/>
        <v>0</v>
      </c>
      <c r="EY1223" s="9" t="str">
        <f t="shared" si="1010"/>
        <v>0</v>
      </c>
      <c r="EZ1223" s="11"/>
      <c r="FA1223" s="11"/>
      <c r="FB1223" s="9" t="str">
        <f t="shared" si="1011"/>
        <v>0</v>
      </c>
      <c r="FC1223" s="9" t="str">
        <f t="shared" si="1011"/>
        <v>0</v>
      </c>
      <c r="FD1223" s="9" t="str">
        <f t="shared" si="1003"/>
        <v>1</v>
      </c>
      <c r="FE1223" s="9" t="str">
        <f t="shared" si="1012"/>
        <v>1</v>
      </c>
      <c r="FF1223" s="9" t="str">
        <f t="shared" si="1012"/>
        <v>1</v>
      </c>
      <c r="GJ1223" s="4" t="str">
        <f t="shared" si="1006"/>
        <v>パーツ\ホイール:ブランド\HPLUSSON</v>
      </c>
      <c r="GK1223" s="4" t="str">
        <f t="shared" si="1004"/>
        <v>u:u</v>
      </c>
      <c r="GL1223" s="11"/>
      <c r="GM1223" s="4" t="str">
        <f t="shared" si="1013"/>
        <v>::</v>
      </c>
      <c r="GN1223" s="4" t="str">
        <f t="shared" si="1013"/>
        <v>::</v>
      </c>
      <c r="GO1223" s="4" t="str">
        <f t="shared" si="1013"/>
        <v>::</v>
      </c>
      <c r="GP1223" s="4" t="str">
        <f t="shared" si="1005"/>
        <v>1</v>
      </c>
    </row>
    <row r="1224" spans="1:198" ht="28" customHeight="1">
      <c r="A1224" s="5" t="s">
        <v>6658</v>
      </c>
      <c r="B1224" s="5" t="s">
        <v>6660</v>
      </c>
      <c r="C1224" s="5" t="s">
        <v>6658</v>
      </c>
      <c r="D1224" s="9" t="str">
        <f t="shared" si="978"/>
        <v>u</v>
      </c>
      <c r="E1224" s="9" t="str">
        <f t="shared" si="979"/>
        <v xml:space="preserve"> / （HPLUSSONSL-42BLUE）</v>
      </c>
      <c r="F1224" s="9" t="str">
        <f t="shared" si="980"/>
        <v xml:space="preserve"> / （HPLUSSONSL-42BLUE）</v>
      </c>
      <c r="G1224" s="5">
        <v>9450</v>
      </c>
      <c r="H1224" s="9">
        <f t="shared" si="981"/>
        <v>9450</v>
      </c>
      <c r="I1224" s="9" t="str">
        <f t="shared" si="982"/>
        <v>0</v>
      </c>
      <c r="J1224" s="9" t="str">
        <f t="shared" si="983"/>
        <v>1</v>
      </c>
      <c r="P1224" s="9" t="str">
        <f t="shared" si="984"/>
        <v>HPLUSSONSL-42BLUE</v>
      </c>
      <c r="AI1224" s="9" t="str">
        <f t="shared" si="985"/>
        <v>http://image.rakuten.co.jp/brotures/cabinet/items/hplusson/sl42-bl.jpg</v>
      </c>
      <c r="AS1224" s="9" t="str">
        <f t="shared" si="1007"/>
        <v>1</v>
      </c>
      <c r="AT1224" s="9" t="str">
        <f t="shared" si="1007"/>
        <v>1</v>
      </c>
      <c r="AU1224" s="9" t="str">
        <f t="shared" si="986"/>
        <v>0</v>
      </c>
      <c r="AV1224" s="9" t="str">
        <f t="shared" si="987"/>
        <v>1</v>
      </c>
      <c r="AW1224" s="9" t="str">
        <f t="shared" si="1008"/>
        <v>0</v>
      </c>
      <c r="AX1224" s="9" t="str">
        <f t="shared" si="1008"/>
        <v>0</v>
      </c>
      <c r="AY1224" s="11"/>
      <c r="AZ1224" s="11"/>
      <c r="BA1224" s="11"/>
      <c r="BB1224" s="9" t="str">
        <f t="shared" si="988"/>
        <v>-1</v>
      </c>
      <c r="BC1224" s="9" t="str">
        <f t="shared" si="989"/>
        <v>0</v>
      </c>
      <c r="BG1224" s="5" t="s">
        <v>561</v>
      </c>
      <c r="BH1224" s="5" t="s">
        <v>562</v>
      </c>
      <c r="CS1224" s="9" t="str">
        <f t="shared" si="990"/>
        <v>0</v>
      </c>
      <c r="CT1224" s="9" t="str">
        <f t="shared" si="991"/>
        <v>&lt;iframe src="http://www.rakuten.ne.jp/gold/brotures/spec/hplusson/sl42-bl.html" frameborder="0" id="spec-content" scrolling="no"&gt;&lt;/iframe&gt;</v>
      </c>
      <c r="CU1224" s="9" t="str">
        <f t="shared" si="992"/>
        <v/>
      </c>
      <c r="CV1224" s="9" t="str">
        <f t="shared" si="993"/>
        <v>&lt;div class="row-fluid"&gt;&lt;iframe src="http://www.rakuten.ne.jp/gold/brotures/items/hplusson/sl42-bl.html" frameborder="0" id="skin-product" scrolling="no"&gt;&lt;/iframe&gt;&lt;/div&gt;</v>
      </c>
      <c r="CW1224" s="11" t="str">
        <f t="shared" si="994"/>
        <v/>
      </c>
      <c r="CX1224" t="s">
        <v>6658</v>
      </c>
      <c r="CY1224" s="9" t="str">
        <f t="shared" si="995"/>
        <v>0</v>
      </c>
      <c r="CZ1224" s="11"/>
      <c r="DA1224" s="11"/>
      <c r="DB1224" s="11"/>
      <c r="DC1224" s="11"/>
      <c r="DD1224" s="9" t="str">
        <f t="shared" si="996"/>
        <v/>
      </c>
      <c r="DI1224" s="9" t="str">
        <f t="shared" si="997"/>
        <v/>
      </c>
      <c r="DT1224" s="9">
        <f>VLOOKUP(BG1224,ディレクトリID!A:B,2)</f>
        <v>407713</v>
      </c>
      <c r="DV1224" s="4" t="str">
        <f t="shared" si="998"/>
        <v>【ホイール　HPLUSSON】</v>
      </c>
      <c r="DW1224" s="4" t="str">
        <f t="shared" si="999"/>
        <v>【ホイール　HPLUSSON】</v>
      </c>
      <c r="DX1224" s="9">
        <f t="shared" si="1000"/>
        <v>2</v>
      </c>
      <c r="DY1224" s="11"/>
      <c r="DZ1224" s="9" t="str">
        <f t="shared" si="1009"/>
        <v>1</v>
      </c>
      <c r="EA1224" s="9" t="str">
        <f t="shared" si="1009"/>
        <v>1</v>
      </c>
      <c r="EB1224" s="11"/>
      <c r="EC1224" s="11"/>
      <c r="ED1224" s="11"/>
      <c r="EE1224" s="9" t="str">
        <f t="shared" si="1001"/>
        <v>0</v>
      </c>
      <c r="EO1224" s="5" t="s">
        <v>428</v>
      </c>
      <c r="EP1224" s="8" t="s">
        <v>429</v>
      </c>
      <c r="EQ1224" s="8" t="s">
        <v>429</v>
      </c>
      <c r="ER1224" s="8" t="s">
        <v>209</v>
      </c>
      <c r="ES1224" s="8" t="s">
        <v>430</v>
      </c>
      <c r="ET1224" s="9" t="str">
        <f t="shared" si="1002"/>
        <v>2</v>
      </c>
      <c r="EU1224" s="11"/>
      <c r="EV1224" s="11"/>
      <c r="EW1224" s="11"/>
      <c r="EX1224" s="9" t="str">
        <f t="shared" si="1010"/>
        <v>0</v>
      </c>
      <c r="EY1224" s="9" t="str">
        <f t="shared" si="1010"/>
        <v>0</v>
      </c>
      <c r="EZ1224" s="11"/>
      <c r="FA1224" s="11"/>
      <c r="FB1224" s="9" t="str">
        <f t="shared" si="1011"/>
        <v>0</v>
      </c>
      <c r="FC1224" s="9" t="str">
        <f t="shared" si="1011"/>
        <v>0</v>
      </c>
      <c r="FD1224" s="9" t="str">
        <f t="shared" si="1003"/>
        <v>1</v>
      </c>
      <c r="FE1224" s="9" t="str">
        <f t="shared" si="1012"/>
        <v>1</v>
      </c>
      <c r="FF1224" s="9" t="str">
        <f t="shared" si="1012"/>
        <v>1</v>
      </c>
      <c r="GJ1224" s="4" t="str">
        <f t="shared" si="1006"/>
        <v>パーツ\ホイール:ブランド\HPLUSSON</v>
      </c>
      <c r="GK1224" s="4" t="str">
        <f t="shared" si="1004"/>
        <v>u:u</v>
      </c>
      <c r="GL1224" s="11"/>
      <c r="GM1224" s="4" t="str">
        <f t="shared" si="1013"/>
        <v>::</v>
      </c>
      <c r="GN1224" s="4" t="str">
        <f t="shared" si="1013"/>
        <v>::</v>
      </c>
      <c r="GO1224" s="4" t="str">
        <f t="shared" si="1013"/>
        <v>::</v>
      </c>
      <c r="GP1224" s="4" t="str">
        <f t="shared" si="1005"/>
        <v>1</v>
      </c>
    </row>
    <row r="1225" spans="1:198" ht="28" customHeight="1">
      <c r="A1225" s="5" t="s">
        <v>6664</v>
      </c>
      <c r="B1225" s="5" t="s">
        <v>6666</v>
      </c>
      <c r="C1225" s="5" t="s">
        <v>6664</v>
      </c>
      <c r="D1225" s="9" t="str">
        <f t="shared" si="978"/>
        <v>u</v>
      </c>
      <c r="E1225" s="9" t="str">
        <f t="shared" si="979"/>
        <v xml:space="preserve"> / （HPLUSSONSL-42GOLD）</v>
      </c>
      <c r="F1225" s="9" t="str">
        <f t="shared" si="980"/>
        <v xml:space="preserve"> / （HPLUSSONSL-42GOLD）</v>
      </c>
      <c r="G1225" s="5">
        <v>9450</v>
      </c>
      <c r="H1225" s="9">
        <f t="shared" si="981"/>
        <v>9450</v>
      </c>
      <c r="I1225" s="9" t="str">
        <f t="shared" si="982"/>
        <v>0</v>
      </c>
      <c r="J1225" s="9" t="str">
        <f t="shared" si="983"/>
        <v>1</v>
      </c>
      <c r="P1225" s="9" t="str">
        <f t="shared" si="984"/>
        <v>HPLUSSONSL-42GOLD</v>
      </c>
      <c r="AI1225" s="9" t="str">
        <f t="shared" si="985"/>
        <v>http://image.rakuten.co.jp/brotures/cabinet/items/hplusson/sl42-gl.jpg</v>
      </c>
      <c r="AS1225" s="9" t="str">
        <f t="shared" si="1007"/>
        <v>1</v>
      </c>
      <c r="AT1225" s="9" t="str">
        <f t="shared" si="1007"/>
        <v>1</v>
      </c>
      <c r="AU1225" s="9" t="str">
        <f t="shared" si="986"/>
        <v>0</v>
      </c>
      <c r="AV1225" s="9" t="str">
        <f t="shared" si="987"/>
        <v>1</v>
      </c>
      <c r="AW1225" s="9" t="str">
        <f t="shared" si="1008"/>
        <v>0</v>
      </c>
      <c r="AX1225" s="9" t="str">
        <f t="shared" si="1008"/>
        <v>0</v>
      </c>
      <c r="AY1225" s="11"/>
      <c r="AZ1225" s="11"/>
      <c r="BA1225" s="11"/>
      <c r="BB1225" s="9" t="str">
        <f t="shared" si="988"/>
        <v>-1</v>
      </c>
      <c r="BC1225" s="9" t="str">
        <f t="shared" si="989"/>
        <v>0</v>
      </c>
      <c r="BG1225" s="5" t="s">
        <v>561</v>
      </c>
      <c r="BH1225" s="5" t="s">
        <v>562</v>
      </c>
      <c r="CS1225" s="9" t="str">
        <f t="shared" si="990"/>
        <v>0</v>
      </c>
      <c r="CT1225" s="9" t="str">
        <f t="shared" si="991"/>
        <v>&lt;iframe src="http://www.rakuten.ne.jp/gold/brotures/spec/hplusson/sl42-gl.html" frameborder="0" id="spec-content" scrolling="no"&gt;&lt;/iframe&gt;</v>
      </c>
      <c r="CU1225" s="9" t="str">
        <f t="shared" si="992"/>
        <v/>
      </c>
      <c r="CV1225" s="9" t="str">
        <f t="shared" si="993"/>
        <v>&lt;div class="row-fluid"&gt;&lt;iframe src="http://www.rakuten.ne.jp/gold/brotures/items/hplusson/sl42-gl.html" frameborder="0" id="skin-product" scrolling="no"&gt;&lt;/iframe&gt;&lt;/div&gt;</v>
      </c>
      <c r="CW1225" s="11" t="str">
        <f t="shared" si="994"/>
        <v/>
      </c>
      <c r="CX1225" t="s">
        <v>6664</v>
      </c>
      <c r="CY1225" s="9" t="str">
        <f t="shared" si="995"/>
        <v>0</v>
      </c>
      <c r="CZ1225" s="11"/>
      <c r="DA1225" s="11"/>
      <c r="DB1225" s="11"/>
      <c r="DC1225" s="11"/>
      <c r="DD1225" s="9" t="str">
        <f t="shared" si="996"/>
        <v/>
      </c>
      <c r="DI1225" s="9" t="str">
        <f t="shared" si="997"/>
        <v/>
      </c>
      <c r="DT1225" s="9">
        <f>VLOOKUP(BG1225,ディレクトリID!A:B,2)</f>
        <v>407713</v>
      </c>
      <c r="DV1225" s="4" t="str">
        <f t="shared" si="998"/>
        <v>【ホイール　HPLUSSON】</v>
      </c>
      <c r="DW1225" s="4" t="str">
        <f t="shared" si="999"/>
        <v>【ホイール　HPLUSSON】</v>
      </c>
      <c r="DX1225" s="9">
        <f t="shared" si="1000"/>
        <v>2</v>
      </c>
      <c r="DY1225" s="11"/>
      <c r="DZ1225" s="9" t="str">
        <f t="shared" si="1009"/>
        <v>1</v>
      </c>
      <c r="EA1225" s="9" t="str">
        <f t="shared" si="1009"/>
        <v>1</v>
      </c>
      <c r="EB1225" s="11"/>
      <c r="EC1225" s="11"/>
      <c r="ED1225" s="11"/>
      <c r="EE1225" s="9" t="str">
        <f t="shared" si="1001"/>
        <v>0</v>
      </c>
      <c r="EO1225" s="5" t="s">
        <v>428</v>
      </c>
      <c r="EP1225" s="8" t="s">
        <v>429</v>
      </c>
      <c r="EQ1225" s="8" t="s">
        <v>429</v>
      </c>
      <c r="ER1225" s="8" t="s">
        <v>209</v>
      </c>
      <c r="ES1225" s="8" t="s">
        <v>430</v>
      </c>
      <c r="ET1225" s="9" t="str">
        <f t="shared" si="1002"/>
        <v>2</v>
      </c>
      <c r="EU1225" s="11"/>
      <c r="EV1225" s="11"/>
      <c r="EW1225" s="11"/>
      <c r="EX1225" s="9" t="str">
        <f t="shared" si="1010"/>
        <v>0</v>
      </c>
      <c r="EY1225" s="9" t="str">
        <f t="shared" si="1010"/>
        <v>0</v>
      </c>
      <c r="EZ1225" s="11"/>
      <c r="FA1225" s="11"/>
      <c r="FB1225" s="9" t="str">
        <f t="shared" si="1011"/>
        <v>0</v>
      </c>
      <c r="FC1225" s="9" t="str">
        <f t="shared" si="1011"/>
        <v>0</v>
      </c>
      <c r="FD1225" s="9" t="str">
        <f t="shared" si="1003"/>
        <v>1</v>
      </c>
      <c r="FE1225" s="9" t="str">
        <f t="shared" si="1012"/>
        <v>1</v>
      </c>
      <c r="FF1225" s="9" t="str">
        <f t="shared" si="1012"/>
        <v>1</v>
      </c>
      <c r="GJ1225" s="4" t="str">
        <f t="shared" si="1006"/>
        <v>パーツ\ホイール:ブランド\HPLUSSON</v>
      </c>
      <c r="GK1225" s="4" t="str">
        <f t="shared" si="1004"/>
        <v>u:u</v>
      </c>
      <c r="GL1225" s="11"/>
      <c r="GM1225" s="4" t="str">
        <f t="shared" si="1013"/>
        <v>::</v>
      </c>
      <c r="GN1225" s="4" t="str">
        <f t="shared" si="1013"/>
        <v>::</v>
      </c>
      <c r="GO1225" s="4" t="str">
        <f t="shared" si="1013"/>
        <v>::</v>
      </c>
      <c r="GP1225" s="4" t="str">
        <f t="shared" si="1005"/>
        <v>1</v>
      </c>
    </row>
    <row r="1226" spans="1:198" ht="28" customHeight="1">
      <c r="A1226" s="5" t="s">
        <v>6670</v>
      </c>
      <c r="B1226" s="5" t="s">
        <v>6672</v>
      </c>
      <c r="C1226" s="5" t="s">
        <v>6670</v>
      </c>
      <c r="D1226" s="9" t="str">
        <f t="shared" si="978"/>
        <v>u</v>
      </c>
      <c r="E1226" s="9" t="str">
        <f t="shared" si="979"/>
        <v xml:space="preserve"> / （HPLUSSONSL-42GREEN）</v>
      </c>
      <c r="F1226" s="9" t="str">
        <f t="shared" si="980"/>
        <v xml:space="preserve"> / （HPLUSSONSL-42GREEN）</v>
      </c>
      <c r="G1226" s="5">
        <v>9450</v>
      </c>
      <c r="H1226" s="9">
        <f t="shared" si="981"/>
        <v>9450</v>
      </c>
      <c r="I1226" s="9" t="str">
        <f t="shared" si="982"/>
        <v>0</v>
      </c>
      <c r="J1226" s="9" t="str">
        <f t="shared" si="983"/>
        <v>1</v>
      </c>
      <c r="P1226" s="9" t="str">
        <f t="shared" si="984"/>
        <v>HPLUSSONSL-42GREEN</v>
      </c>
      <c r="AI1226" s="9" t="str">
        <f t="shared" si="985"/>
        <v>http://image.rakuten.co.jp/brotures/cabinet/items/hplusson/sl42-gr.jpg</v>
      </c>
      <c r="AS1226" s="9" t="str">
        <f t="shared" si="1007"/>
        <v>1</v>
      </c>
      <c r="AT1226" s="9" t="str">
        <f t="shared" si="1007"/>
        <v>1</v>
      </c>
      <c r="AU1226" s="9" t="str">
        <f t="shared" si="986"/>
        <v>0</v>
      </c>
      <c r="AV1226" s="9" t="str">
        <f t="shared" si="987"/>
        <v>1</v>
      </c>
      <c r="AW1226" s="9" t="str">
        <f t="shared" si="1008"/>
        <v>0</v>
      </c>
      <c r="AX1226" s="9" t="str">
        <f t="shared" si="1008"/>
        <v>0</v>
      </c>
      <c r="AY1226" s="11"/>
      <c r="AZ1226" s="11"/>
      <c r="BA1226" s="11"/>
      <c r="BB1226" s="9" t="str">
        <f t="shared" si="988"/>
        <v>-1</v>
      </c>
      <c r="BC1226" s="9" t="str">
        <f t="shared" si="989"/>
        <v>0</v>
      </c>
      <c r="BG1226" s="5" t="s">
        <v>561</v>
      </c>
      <c r="BH1226" s="5" t="s">
        <v>562</v>
      </c>
      <c r="CS1226" s="9" t="str">
        <f t="shared" si="990"/>
        <v>0</v>
      </c>
      <c r="CT1226" s="9" t="str">
        <f t="shared" si="991"/>
        <v>&lt;iframe src="http://www.rakuten.ne.jp/gold/brotures/spec/hplusson/sl42-gr.html" frameborder="0" id="spec-content" scrolling="no"&gt;&lt;/iframe&gt;</v>
      </c>
      <c r="CU1226" s="9" t="str">
        <f t="shared" si="992"/>
        <v/>
      </c>
      <c r="CV1226" s="9" t="str">
        <f t="shared" si="993"/>
        <v>&lt;div class="row-fluid"&gt;&lt;iframe src="http://www.rakuten.ne.jp/gold/brotures/items/hplusson/sl42-gr.html" frameborder="0" id="skin-product" scrolling="no"&gt;&lt;/iframe&gt;&lt;/div&gt;</v>
      </c>
      <c r="CW1226" s="11" t="str">
        <f t="shared" si="994"/>
        <v/>
      </c>
      <c r="CX1226" t="s">
        <v>6670</v>
      </c>
      <c r="CY1226" s="9" t="str">
        <f t="shared" si="995"/>
        <v>0</v>
      </c>
      <c r="CZ1226" s="11"/>
      <c r="DA1226" s="11"/>
      <c r="DB1226" s="11"/>
      <c r="DC1226" s="11"/>
      <c r="DD1226" s="9" t="str">
        <f t="shared" si="996"/>
        <v/>
      </c>
      <c r="DI1226" s="9" t="str">
        <f t="shared" si="997"/>
        <v/>
      </c>
      <c r="DT1226" s="9">
        <f>VLOOKUP(BG1226,ディレクトリID!A:B,2)</f>
        <v>407713</v>
      </c>
      <c r="DV1226" s="4" t="str">
        <f t="shared" si="998"/>
        <v>【ホイール　HPLUSSON】</v>
      </c>
      <c r="DW1226" s="4" t="str">
        <f t="shared" si="999"/>
        <v>【ホイール　HPLUSSON】</v>
      </c>
      <c r="DX1226" s="9">
        <f t="shared" si="1000"/>
        <v>2</v>
      </c>
      <c r="DY1226" s="11"/>
      <c r="DZ1226" s="9" t="str">
        <f t="shared" si="1009"/>
        <v>1</v>
      </c>
      <c r="EA1226" s="9" t="str">
        <f t="shared" si="1009"/>
        <v>1</v>
      </c>
      <c r="EB1226" s="11"/>
      <c r="EC1226" s="11"/>
      <c r="ED1226" s="11"/>
      <c r="EE1226" s="9" t="str">
        <f t="shared" si="1001"/>
        <v>0</v>
      </c>
      <c r="EO1226" s="5" t="s">
        <v>428</v>
      </c>
      <c r="EP1226" s="8" t="s">
        <v>429</v>
      </c>
      <c r="EQ1226" s="8" t="s">
        <v>429</v>
      </c>
      <c r="ER1226" s="8" t="s">
        <v>209</v>
      </c>
      <c r="ES1226" s="8" t="s">
        <v>430</v>
      </c>
      <c r="ET1226" s="9" t="str">
        <f t="shared" si="1002"/>
        <v>2</v>
      </c>
      <c r="EU1226" s="11"/>
      <c r="EV1226" s="11"/>
      <c r="EW1226" s="11"/>
      <c r="EX1226" s="9" t="str">
        <f t="shared" si="1010"/>
        <v>0</v>
      </c>
      <c r="EY1226" s="9" t="str">
        <f t="shared" si="1010"/>
        <v>0</v>
      </c>
      <c r="EZ1226" s="11"/>
      <c r="FA1226" s="11"/>
      <c r="FB1226" s="9" t="str">
        <f t="shared" si="1011"/>
        <v>0</v>
      </c>
      <c r="FC1226" s="9" t="str">
        <f t="shared" si="1011"/>
        <v>0</v>
      </c>
      <c r="FD1226" s="9" t="str">
        <f t="shared" si="1003"/>
        <v>1</v>
      </c>
      <c r="FE1226" s="9" t="str">
        <f t="shared" si="1012"/>
        <v>1</v>
      </c>
      <c r="FF1226" s="9" t="str">
        <f t="shared" si="1012"/>
        <v>1</v>
      </c>
      <c r="GJ1226" s="4" t="str">
        <f t="shared" si="1006"/>
        <v>パーツ\ホイール:ブランド\HPLUSSON</v>
      </c>
      <c r="GK1226" s="4" t="str">
        <f t="shared" si="1004"/>
        <v>u:u</v>
      </c>
      <c r="GL1226" s="11"/>
      <c r="GM1226" s="4" t="str">
        <f t="shared" si="1013"/>
        <v>::</v>
      </c>
      <c r="GN1226" s="4" t="str">
        <f t="shared" si="1013"/>
        <v>::</v>
      </c>
      <c r="GO1226" s="4" t="str">
        <f t="shared" si="1013"/>
        <v>::</v>
      </c>
      <c r="GP1226" s="4" t="str">
        <f t="shared" si="1005"/>
        <v>1</v>
      </c>
    </row>
    <row r="1227" spans="1:198" ht="28" customHeight="1">
      <c r="A1227" s="5" t="s">
        <v>6676</v>
      </c>
      <c r="B1227" s="5" t="s">
        <v>6678</v>
      </c>
      <c r="C1227" s="5" t="s">
        <v>6676</v>
      </c>
      <c r="D1227" s="9" t="str">
        <f t="shared" si="978"/>
        <v>u</v>
      </c>
      <c r="E1227" s="9" t="str">
        <f t="shared" si="979"/>
        <v xml:space="preserve"> / （HPLUSSONSL-42GRAY）</v>
      </c>
      <c r="F1227" s="9" t="str">
        <f t="shared" si="980"/>
        <v xml:space="preserve"> / （HPLUSSONSL-42GRAY）</v>
      </c>
      <c r="G1227" s="5">
        <v>9450</v>
      </c>
      <c r="H1227" s="9">
        <f t="shared" si="981"/>
        <v>9450</v>
      </c>
      <c r="I1227" s="9" t="str">
        <f t="shared" si="982"/>
        <v>0</v>
      </c>
      <c r="J1227" s="9" t="str">
        <f t="shared" si="983"/>
        <v>1</v>
      </c>
      <c r="P1227" s="9" t="str">
        <f t="shared" si="984"/>
        <v>HPLUSSONSL-42GRAY</v>
      </c>
      <c r="AI1227" s="9" t="str">
        <f t="shared" si="985"/>
        <v>http://image.rakuten.co.jp/brotures/cabinet/items/hplusson/sl42-gry.jpg</v>
      </c>
      <c r="AS1227" s="9" t="str">
        <f t="shared" si="1007"/>
        <v>1</v>
      </c>
      <c r="AT1227" s="9" t="str">
        <f t="shared" si="1007"/>
        <v>1</v>
      </c>
      <c r="AU1227" s="9" t="str">
        <f t="shared" si="986"/>
        <v>0</v>
      </c>
      <c r="AV1227" s="9" t="str">
        <f t="shared" si="987"/>
        <v>1</v>
      </c>
      <c r="AW1227" s="9" t="str">
        <f t="shared" si="1008"/>
        <v>0</v>
      </c>
      <c r="AX1227" s="9" t="str">
        <f t="shared" si="1008"/>
        <v>0</v>
      </c>
      <c r="AY1227" s="11"/>
      <c r="AZ1227" s="11"/>
      <c r="BA1227" s="11"/>
      <c r="BB1227" s="9" t="str">
        <f t="shared" si="988"/>
        <v>-1</v>
      </c>
      <c r="BC1227" s="9" t="str">
        <f t="shared" si="989"/>
        <v>0</v>
      </c>
      <c r="BG1227" s="5" t="s">
        <v>561</v>
      </c>
      <c r="BH1227" s="5" t="s">
        <v>562</v>
      </c>
      <c r="CS1227" s="9" t="str">
        <f t="shared" si="990"/>
        <v>0</v>
      </c>
      <c r="CT1227" s="9" t="str">
        <f t="shared" si="991"/>
        <v>&lt;iframe src="http://www.rakuten.ne.jp/gold/brotures/spec/hplusson/sl42-gry.html" frameborder="0" id="spec-content" scrolling="no"&gt;&lt;/iframe&gt;</v>
      </c>
      <c r="CU1227" s="9" t="str">
        <f t="shared" si="992"/>
        <v/>
      </c>
      <c r="CV1227" s="9" t="str">
        <f t="shared" si="993"/>
        <v>&lt;div class="row-fluid"&gt;&lt;iframe src="http://www.rakuten.ne.jp/gold/brotures/items/hplusson/sl42-gry.html" frameborder="0" id="skin-product" scrolling="no"&gt;&lt;/iframe&gt;&lt;/div&gt;</v>
      </c>
      <c r="CW1227" s="11" t="str">
        <f t="shared" si="994"/>
        <v/>
      </c>
      <c r="CX1227" t="s">
        <v>6676</v>
      </c>
      <c r="CY1227" s="9" t="str">
        <f t="shared" si="995"/>
        <v>0</v>
      </c>
      <c r="CZ1227" s="11"/>
      <c r="DA1227" s="11"/>
      <c r="DB1227" s="11"/>
      <c r="DC1227" s="11"/>
      <c r="DD1227" s="9" t="str">
        <f t="shared" si="996"/>
        <v/>
      </c>
      <c r="DI1227" s="9" t="str">
        <f t="shared" si="997"/>
        <v/>
      </c>
      <c r="DT1227" s="9">
        <f>VLOOKUP(BG1227,ディレクトリID!A:B,2)</f>
        <v>407713</v>
      </c>
      <c r="DV1227" s="4" t="str">
        <f t="shared" si="998"/>
        <v>【ホイール　HPLUSSON】</v>
      </c>
      <c r="DW1227" s="4" t="str">
        <f t="shared" si="999"/>
        <v>【ホイール　HPLUSSON】</v>
      </c>
      <c r="DX1227" s="9">
        <f t="shared" si="1000"/>
        <v>2</v>
      </c>
      <c r="DY1227" s="11"/>
      <c r="DZ1227" s="9" t="str">
        <f t="shared" si="1009"/>
        <v>1</v>
      </c>
      <c r="EA1227" s="9" t="str">
        <f t="shared" si="1009"/>
        <v>1</v>
      </c>
      <c r="EB1227" s="11"/>
      <c r="EC1227" s="11"/>
      <c r="ED1227" s="11"/>
      <c r="EE1227" s="9" t="str">
        <f t="shared" si="1001"/>
        <v>0</v>
      </c>
      <c r="EO1227" s="5" t="s">
        <v>428</v>
      </c>
      <c r="EP1227" s="8" t="s">
        <v>429</v>
      </c>
      <c r="EQ1227" s="8" t="s">
        <v>429</v>
      </c>
      <c r="ER1227" s="8" t="s">
        <v>209</v>
      </c>
      <c r="ES1227" s="8" t="s">
        <v>430</v>
      </c>
      <c r="ET1227" s="9" t="str">
        <f t="shared" si="1002"/>
        <v>2</v>
      </c>
      <c r="EU1227" s="11"/>
      <c r="EV1227" s="11"/>
      <c r="EW1227" s="11"/>
      <c r="EX1227" s="9" t="str">
        <f t="shared" si="1010"/>
        <v>0</v>
      </c>
      <c r="EY1227" s="9" t="str">
        <f t="shared" si="1010"/>
        <v>0</v>
      </c>
      <c r="EZ1227" s="11"/>
      <c r="FA1227" s="11"/>
      <c r="FB1227" s="9" t="str">
        <f t="shared" si="1011"/>
        <v>0</v>
      </c>
      <c r="FC1227" s="9" t="str">
        <f t="shared" si="1011"/>
        <v>0</v>
      </c>
      <c r="FD1227" s="9" t="str">
        <f t="shared" si="1003"/>
        <v>1</v>
      </c>
      <c r="FE1227" s="9" t="str">
        <f t="shared" si="1012"/>
        <v>1</v>
      </c>
      <c r="FF1227" s="9" t="str">
        <f t="shared" si="1012"/>
        <v>1</v>
      </c>
      <c r="GJ1227" s="4" t="str">
        <f t="shared" si="1006"/>
        <v>パーツ\ホイール:ブランド\HPLUSSON</v>
      </c>
      <c r="GK1227" s="4" t="str">
        <f t="shared" si="1004"/>
        <v>u:u</v>
      </c>
      <c r="GL1227" s="11"/>
      <c r="GM1227" s="4" t="str">
        <f t="shared" si="1013"/>
        <v>::</v>
      </c>
      <c r="GN1227" s="4" t="str">
        <f t="shared" si="1013"/>
        <v>::</v>
      </c>
      <c r="GO1227" s="4" t="str">
        <f t="shared" si="1013"/>
        <v>::</v>
      </c>
      <c r="GP1227" s="4" t="str">
        <f t="shared" si="1005"/>
        <v>1</v>
      </c>
    </row>
    <row r="1228" spans="1:198" ht="28" customHeight="1">
      <c r="A1228" s="5" t="s">
        <v>6682</v>
      </c>
      <c r="B1228" s="5" t="s">
        <v>6684</v>
      </c>
      <c r="C1228" s="5" t="s">
        <v>6682</v>
      </c>
      <c r="D1228" s="9" t="str">
        <f t="shared" si="978"/>
        <v>u</v>
      </c>
      <c r="E1228" s="9" t="str">
        <f t="shared" si="979"/>
        <v xml:space="preserve"> / （HPLUSSONSL-42POLISH）</v>
      </c>
      <c r="F1228" s="9" t="str">
        <f t="shared" si="980"/>
        <v xml:space="preserve"> / （HPLUSSONSL-42POLISH）</v>
      </c>
      <c r="G1228" s="5">
        <v>9450</v>
      </c>
      <c r="H1228" s="9">
        <f t="shared" si="981"/>
        <v>9450</v>
      </c>
      <c r="I1228" s="9" t="str">
        <f t="shared" si="982"/>
        <v>0</v>
      </c>
      <c r="J1228" s="9" t="str">
        <f t="shared" si="983"/>
        <v>1</v>
      </c>
      <c r="P1228" s="9" t="str">
        <f t="shared" si="984"/>
        <v>HPLUSSONSL-42POLISH</v>
      </c>
      <c r="AI1228" s="9" t="str">
        <f t="shared" si="985"/>
        <v>http://image.rakuten.co.jp/brotures/cabinet/items/hplusson/sl42-p.jpg</v>
      </c>
      <c r="AS1228" s="9" t="str">
        <f t="shared" si="1007"/>
        <v>1</v>
      </c>
      <c r="AT1228" s="9" t="str">
        <f t="shared" si="1007"/>
        <v>1</v>
      </c>
      <c r="AU1228" s="9" t="str">
        <f t="shared" si="986"/>
        <v>0</v>
      </c>
      <c r="AV1228" s="9" t="str">
        <f t="shared" si="987"/>
        <v>1</v>
      </c>
      <c r="AW1228" s="9" t="str">
        <f t="shared" si="1008"/>
        <v>0</v>
      </c>
      <c r="AX1228" s="9" t="str">
        <f t="shared" si="1008"/>
        <v>0</v>
      </c>
      <c r="AY1228" s="11"/>
      <c r="AZ1228" s="11"/>
      <c r="BA1228" s="11"/>
      <c r="BB1228" s="9" t="str">
        <f t="shared" si="988"/>
        <v>-1</v>
      </c>
      <c r="BC1228" s="9" t="str">
        <f t="shared" si="989"/>
        <v>0</v>
      </c>
      <c r="BG1228" s="5" t="s">
        <v>561</v>
      </c>
      <c r="BH1228" s="5" t="s">
        <v>562</v>
      </c>
      <c r="CS1228" s="9" t="str">
        <f t="shared" si="990"/>
        <v>0</v>
      </c>
      <c r="CT1228" s="9" t="str">
        <f t="shared" si="991"/>
        <v>&lt;iframe src="http://www.rakuten.ne.jp/gold/brotures/spec/hplusson/sl42-p.html" frameborder="0" id="spec-content" scrolling="no"&gt;&lt;/iframe&gt;</v>
      </c>
      <c r="CU1228" s="9" t="str">
        <f t="shared" si="992"/>
        <v/>
      </c>
      <c r="CV1228" s="9" t="str">
        <f t="shared" si="993"/>
        <v>&lt;div class="row-fluid"&gt;&lt;iframe src="http://www.rakuten.ne.jp/gold/brotures/items/hplusson/sl42-p.html" frameborder="0" id="skin-product" scrolling="no"&gt;&lt;/iframe&gt;&lt;/div&gt;</v>
      </c>
      <c r="CW1228" s="11" t="str">
        <f t="shared" si="994"/>
        <v/>
      </c>
      <c r="CX1228" t="s">
        <v>6682</v>
      </c>
      <c r="CY1228" s="9" t="str">
        <f t="shared" si="995"/>
        <v>0</v>
      </c>
      <c r="CZ1228" s="11"/>
      <c r="DA1228" s="11"/>
      <c r="DB1228" s="11"/>
      <c r="DC1228" s="11"/>
      <c r="DD1228" s="9" t="str">
        <f t="shared" si="996"/>
        <v/>
      </c>
      <c r="DI1228" s="9" t="str">
        <f t="shared" si="997"/>
        <v/>
      </c>
      <c r="DT1228" s="9">
        <f>VLOOKUP(BG1228,ディレクトリID!A:B,2)</f>
        <v>407713</v>
      </c>
      <c r="DV1228" s="4" t="str">
        <f t="shared" si="998"/>
        <v>【ホイール　HPLUSSON】</v>
      </c>
      <c r="DW1228" s="4" t="str">
        <f t="shared" si="999"/>
        <v>【ホイール　HPLUSSON】</v>
      </c>
      <c r="DX1228" s="9">
        <f t="shared" si="1000"/>
        <v>2</v>
      </c>
      <c r="DY1228" s="11"/>
      <c r="DZ1228" s="9" t="str">
        <f t="shared" si="1009"/>
        <v>1</v>
      </c>
      <c r="EA1228" s="9" t="str">
        <f t="shared" si="1009"/>
        <v>1</v>
      </c>
      <c r="EB1228" s="11"/>
      <c r="EC1228" s="11"/>
      <c r="ED1228" s="11"/>
      <c r="EE1228" s="9" t="str">
        <f t="shared" si="1001"/>
        <v>0</v>
      </c>
      <c r="EO1228" s="5" t="s">
        <v>428</v>
      </c>
      <c r="EP1228" s="8" t="s">
        <v>429</v>
      </c>
      <c r="EQ1228" s="8" t="s">
        <v>429</v>
      </c>
      <c r="ER1228" s="8" t="s">
        <v>209</v>
      </c>
      <c r="ES1228" s="8" t="s">
        <v>430</v>
      </c>
      <c r="ET1228" s="9" t="str">
        <f t="shared" si="1002"/>
        <v>2</v>
      </c>
      <c r="EU1228" s="11"/>
      <c r="EV1228" s="11"/>
      <c r="EW1228" s="11"/>
      <c r="EX1228" s="9" t="str">
        <f t="shared" si="1010"/>
        <v>0</v>
      </c>
      <c r="EY1228" s="9" t="str">
        <f t="shared" si="1010"/>
        <v>0</v>
      </c>
      <c r="EZ1228" s="11"/>
      <c r="FA1228" s="11"/>
      <c r="FB1228" s="9" t="str">
        <f t="shared" si="1011"/>
        <v>0</v>
      </c>
      <c r="FC1228" s="9" t="str">
        <f t="shared" si="1011"/>
        <v>0</v>
      </c>
      <c r="FD1228" s="9" t="str">
        <f t="shared" si="1003"/>
        <v>1</v>
      </c>
      <c r="FE1228" s="9" t="str">
        <f t="shared" si="1012"/>
        <v>1</v>
      </c>
      <c r="FF1228" s="9" t="str">
        <f t="shared" si="1012"/>
        <v>1</v>
      </c>
      <c r="GJ1228" s="4" t="str">
        <f t="shared" si="1006"/>
        <v>パーツ\ホイール:ブランド\HPLUSSON</v>
      </c>
      <c r="GK1228" s="4" t="str">
        <f t="shared" si="1004"/>
        <v>u:u</v>
      </c>
      <c r="GL1228" s="11"/>
      <c r="GM1228" s="4" t="str">
        <f t="shared" si="1013"/>
        <v>::</v>
      </c>
      <c r="GN1228" s="4" t="str">
        <f t="shared" si="1013"/>
        <v>::</v>
      </c>
      <c r="GO1228" s="4" t="str">
        <f t="shared" si="1013"/>
        <v>::</v>
      </c>
      <c r="GP1228" s="4" t="str">
        <f t="shared" si="1005"/>
        <v>1</v>
      </c>
    </row>
    <row r="1229" spans="1:198" ht="28" customHeight="1">
      <c r="A1229" s="5" t="s">
        <v>6688</v>
      </c>
      <c r="B1229" s="5" t="s">
        <v>6690</v>
      </c>
      <c r="C1229" s="5" t="s">
        <v>6688</v>
      </c>
      <c r="D1229" s="9" t="str">
        <f t="shared" si="978"/>
        <v>u</v>
      </c>
      <c r="E1229" s="9" t="str">
        <f t="shared" si="979"/>
        <v xml:space="preserve"> / （HPLUSSONSL-42RED）</v>
      </c>
      <c r="F1229" s="9" t="str">
        <f t="shared" si="980"/>
        <v xml:space="preserve"> / （HPLUSSONSL-42RED）</v>
      </c>
      <c r="G1229" s="5">
        <v>9450</v>
      </c>
      <c r="H1229" s="9">
        <f t="shared" si="981"/>
        <v>9450</v>
      </c>
      <c r="I1229" s="9" t="str">
        <f t="shared" si="982"/>
        <v>0</v>
      </c>
      <c r="J1229" s="9" t="str">
        <f t="shared" si="983"/>
        <v>1</v>
      </c>
      <c r="P1229" s="9" t="str">
        <f t="shared" si="984"/>
        <v>HPLUSSONSL-42RED</v>
      </c>
      <c r="AI1229" s="9" t="str">
        <f t="shared" si="985"/>
        <v>http://image.rakuten.co.jp/brotures/cabinet/items/hplusson/sl42-r.jpg</v>
      </c>
      <c r="AS1229" s="9" t="str">
        <f t="shared" si="1007"/>
        <v>1</v>
      </c>
      <c r="AT1229" s="9" t="str">
        <f t="shared" si="1007"/>
        <v>1</v>
      </c>
      <c r="AU1229" s="9" t="str">
        <f t="shared" si="986"/>
        <v>0</v>
      </c>
      <c r="AV1229" s="9" t="str">
        <f t="shared" si="987"/>
        <v>1</v>
      </c>
      <c r="AW1229" s="9" t="str">
        <f t="shared" si="1008"/>
        <v>0</v>
      </c>
      <c r="AX1229" s="9" t="str">
        <f t="shared" si="1008"/>
        <v>0</v>
      </c>
      <c r="AY1229" s="11"/>
      <c r="AZ1229" s="11"/>
      <c r="BA1229" s="11"/>
      <c r="BB1229" s="9" t="str">
        <f t="shared" si="988"/>
        <v>-1</v>
      </c>
      <c r="BC1229" s="9" t="str">
        <f t="shared" si="989"/>
        <v>0</v>
      </c>
      <c r="BG1229" s="5" t="s">
        <v>561</v>
      </c>
      <c r="BH1229" s="5" t="s">
        <v>562</v>
      </c>
      <c r="CS1229" s="9" t="str">
        <f t="shared" si="990"/>
        <v>0</v>
      </c>
      <c r="CT1229" s="9" t="str">
        <f t="shared" si="991"/>
        <v>&lt;iframe src="http://www.rakuten.ne.jp/gold/brotures/spec/hplusson/sl42-r.html" frameborder="0" id="spec-content" scrolling="no"&gt;&lt;/iframe&gt;</v>
      </c>
      <c r="CU1229" s="9" t="str">
        <f t="shared" si="992"/>
        <v/>
      </c>
      <c r="CV1229" s="9" t="str">
        <f t="shared" si="993"/>
        <v>&lt;div class="row-fluid"&gt;&lt;iframe src="http://www.rakuten.ne.jp/gold/brotures/items/hplusson/sl42-r.html" frameborder="0" id="skin-product" scrolling="no"&gt;&lt;/iframe&gt;&lt;/div&gt;</v>
      </c>
      <c r="CW1229" s="11" t="str">
        <f t="shared" si="994"/>
        <v/>
      </c>
      <c r="CX1229" t="s">
        <v>6688</v>
      </c>
      <c r="CY1229" s="9" t="str">
        <f t="shared" si="995"/>
        <v>0</v>
      </c>
      <c r="CZ1229" s="11"/>
      <c r="DA1229" s="11"/>
      <c r="DB1229" s="11"/>
      <c r="DC1229" s="11"/>
      <c r="DD1229" s="9" t="str">
        <f t="shared" si="996"/>
        <v/>
      </c>
      <c r="DI1229" s="9" t="str">
        <f t="shared" si="997"/>
        <v/>
      </c>
      <c r="DT1229" s="9">
        <f>VLOOKUP(BG1229,ディレクトリID!A:B,2)</f>
        <v>407713</v>
      </c>
      <c r="DV1229" s="4" t="str">
        <f t="shared" si="998"/>
        <v>【ホイール　HPLUSSON】</v>
      </c>
      <c r="DW1229" s="4" t="str">
        <f t="shared" si="999"/>
        <v>【ホイール　HPLUSSON】</v>
      </c>
      <c r="DX1229" s="9">
        <f t="shared" si="1000"/>
        <v>2</v>
      </c>
      <c r="DY1229" s="11"/>
      <c r="DZ1229" s="9" t="str">
        <f t="shared" si="1009"/>
        <v>1</v>
      </c>
      <c r="EA1229" s="9" t="str">
        <f t="shared" si="1009"/>
        <v>1</v>
      </c>
      <c r="EB1229" s="11"/>
      <c r="EC1229" s="11"/>
      <c r="ED1229" s="11"/>
      <c r="EE1229" s="9" t="str">
        <f t="shared" si="1001"/>
        <v>0</v>
      </c>
      <c r="EO1229" s="5" t="s">
        <v>428</v>
      </c>
      <c r="EP1229" s="8" t="s">
        <v>429</v>
      </c>
      <c r="EQ1229" s="8" t="s">
        <v>429</v>
      </c>
      <c r="ER1229" s="8" t="s">
        <v>209</v>
      </c>
      <c r="ES1229" s="8" t="s">
        <v>430</v>
      </c>
      <c r="ET1229" s="9" t="str">
        <f t="shared" si="1002"/>
        <v>2</v>
      </c>
      <c r="EU1229" s="11"/>
      <c r="EV1229" s="11"/>
      <c r="EW1229" s="11"/>
      <c r="EX1229" s="9" t="str">
        <f t="shared" si="1010"/>
        <v>0</v>
      </c>
      <c r="EY1229" s="9" t="str">
        <f t="shared" si="1010"/>
        <v>0</v>
      </c>
      <c r="EZ1229" s="11"/>
      <c r="FA1229" s="11"/>
      <c r="FB1229" s="9" t="str">
        <f t="shared" si="1011"/>
        <v>0</v>
      </c>
      <c r="FC1229" s="9" t="str">
        <f t="shared" si="1011"/>
        <v>0</v>
      </c>
      <c r="FD1229" s="9" t="str">
        <f t="shared" si="1003"/>
        <v>1</v>
      </c>
      <c r="FE1229" s="9" t="str">
        <f t="shared" si="1012"/>
        <v>1</v>
      </c>
      <c r="FF1229" s="9" t="str">
        <f t="shared" si="1012"/>
        <v>1</v>
      </c>
      <c r="GJ1229" s="4" t="str">
        <f t="shared" si="1006"/>
        <v>パーツ\ホイール:ブランド\HPLUSSON</v>
      </c>
      <c r="GK1229" s="4" t="str">
        <f t="shared" si="1004"/>
        <v>u:u</v>
      </c>
      <c r="GL1229" s="11"/>
      <c r="GM1229" s="4" t="str">
        <f t="shared" si="1013"/>
        <v>::</v>
      </c>
      <c r="GN1229" s="4" t="str">
        <f t="shared" si="1013"/>
        <v>::</v>
      </c>
      <c r="GO1229" s="4" t="str">
        <f t="shared" si="1013"/>
        <v>::</v>
      </c>
      <c r="GP1229" s="4" t="str">
        <f t="shared" si="1005"/>
        <v>1</v>
      </c>
    </row>
    <row r="1230" spans="1:198" ht="28" customHeight="1">
      <c r="A1230" s="5" t="s">
        <v>6694</v>
      </c>
      <c r="B1230" s="5" t="s">
        <v>6696</v>
      </c>
      <c r="C1230" s="5" t="s">
        <v>6694</v>
      </c>
      <c r="D1230" s="9" t="str">
        <f t="shared" si="978"/>
        <v>u</v>
      </c>
      <c r="E1230" s="9" t="str">
        <f t="shared" si="979"/>
        <v xml:space="preserve"> / （HPLUSSONSL-42SILVER）</v>
      </c>
      <c r="F1230" s="9" t="str">
        <f t="shared" si="980"/>
        <v xml:space="preserve"> / （HPLUSSONSL-42SILVER）</v>
      </c>
      <c r="G1230" s="5">
        <v>9450</v>
      </c>
      <c r="H1230" s="9">
        <f t="shared" si="981"/>
        <v>9450</v>
      </c>
      <c r="I1230" s="9" t="str">
        <f t="shared" si="982"/>
        <v>0</v>
      </c>
      <c r="J1230" s="9" t="str">
        <f t="shared" si="983"/>
        <v>1</v>
      </c>
      <c r="P1230" s="9" t="str">
        <f t="shared" si="984"/>
        <v>HPLUSSONSL-42SILVER</v>
      </c>
      <c r="AI1230" s="9" t="str">
        <f t="shared" si="985"/>
        <v>http://image.rakuten.co.jp/brotures/cabinet/items/hplusson/sl42-s.jpg</v>
      </c>
      <c r="AS1230" s="9" t="str">
        <f t="shared" si="1007"/>
        <v>1</v>
      </c>
      <c r="AT1230" s="9" t="str">
        <f t="shared" si="1007"/>
        <v>1</v>
      </c>
      <c r="AU1230" s="9" t="str">
        <f t="shared" si="986"/>
        <v>0</v>
      </c>
      <c r="AV1230" s="9" t="str">
        <f t="shared" si="987"/>
        <v>1</v>
      </c>
      <c r="AW1230" s="9" t="str">
        <f t="shared" si="1008"/>
        <v>0</v>
      </c>
      <c r="AX1230" s="9" t="str">
        <f t="shared" si="1008"/>
        <v>0</v>
      </c>
      <c r="AY1230" s="11"/>
      <c r="AZ1230" s="11"/>
      <c r="BA1230" s="11"/>
      <c r="BB1230" s="9" t="str">
        <f t="shared" si="988"/>
        <v>-1</v>
      </c>
      <c r="BC1230" s="9" t="str">
        <f t="shared" si="989"/>
        <v>0</v>
      </c>
      <c r="BG1230" s="5" t="s">
        <v>561</v>
      </c>
      <c r="BH1230" s="5" t="s">
        <v>562</v>
      </c>
      <c r="CS1230" s="9" t="str">
        <f t="shared" si="990"/>
        <v>0</v>
      </c>
      <c r="CT1230" s="9" t="str">
        <f t="shared" si="991"/>
        <v>&lt;iframe src="http://www.rakuten.ne.jp/gold/brotures/spec/hplusson/sl42-s.html" frameborder="0" id="spec-content" scrolling="no"&gt;&lt;/iframe&gt;</v>
      </c>
      <c r="CU1230" s="9" t="str">
        <f t="shared" si="992"/>
        <v/>
      </c>
      <c r="CV1230" s="9" t="str">
        <f t="shared" si="993"/>
        <v>&lt;div class="row-fluid"&gt;&lt;iframe src="http://www.rakuten.ne.jp/gold/brotures/items/hplusson/sl42-s.html" frameborder="0" id="skin-product" scrolling="no"&gt;&lt;/iframe&gt;&lt;/div&gt;</v>
      </c>
      <c r="CW1230" s="11" t="str">
        <f t="shared" si="994"/>
        <v/>
      </c>
      <c r="CX1230" t="s">
        <v>6694</v>
      </c>
      <c r="CY1230" s="9" t="str">
        <f t="shared" si="995"/>
        <v>0</v>
      </c>
      <c r="CZ1230" s="11"/>
      <c r="DA1230" s="11"/>
      <c r="DB1230" s="11"/>
      <c r="DC1230" s="11"/>
      <c r="DD1230" s="9" t="str">
        <f t="shared" si="996"/>
        <v/>
      </c>
      <c r="DI1230" s="9" t="str">
        <f t="shared" si="997"/>
        <v/>
      </c>
      <c r="DT1230" s="9">
        <f>VLOOKUP(BG1230,ディレクトリID!A:B,2)</f>
        <v>407713</v>
      </c>
      <c r="DV1230" s="4" t="str">
        <f t="shared" si="998"/>
        <v>【ホイール　HPLUSSON】</v>
      </c>
      <c r="DW1230" s="4" t="str">
        <f t="shared" si="999"/>
        <v>【ホイール　HPLUSSON】</v>
      </c>
      <c r="DX1230" s="9">
        <f t="shared" si="1000"/>
        <v>2</v>
      </c>
      <c r="DY1230" s="11"/>
      <c r="DZ1230" s="9" t="str">
        <f t="shared" si="1009"/>
        <v>1</v>
      </c>
      <c r="EA1230" s="9" t="str">
        <f t="shared" si="1009"/>
        <v>1</v>
      </c>
      <c r="EB1230" s="11"/>
      <c r="EC1230" s="11"/>
      <c r="ED1230" s="11"/>
      <c r="EE1230" s="9" t="str">
        <f t="shared" si="1001"/>
        <v>0</v>
      </c>
      <c r="EO1230" s="5" t="s">
        <v>428</v>
      </c>
      <c r="EP1230" s="8" t="s">
        <v>429</v>
      </c>
      <c r="EQ1230" s="8" t="s">
        <v>429</v>
      </c>
      <c r="ER1230" s="8" t="s">
        <v>209</v>
      </c>
      <c r="ES1230" s="8" t="s">
        <v>430</v>
      </c>
      <c r="ET1230" s="9" t="str">
        <f t="shared" si="1002"/>
        <v>2</v>
      </c>
      <c r="EU1230" s="11"/>
      <c r="EV1230" s="11"/>
      <c r="EW1230" s="11"/>
      <c r="EX1230" s="9" t="str">
        <f t="shared" si="1010"/>
        <v>0</v>
      </c>
      <c r="EY1230" s="9" t="str">
        <f t="shared" si="1010"/>
        <v>0</v>
      </c>
      <c r="EZ1230" s="11"/>
      <c r="FA1230" s="11"/>
      <c r="FB1230" s="9" t="str">
        <f t="shared" si="1011"/>
        <v>0</v>
      </c>
      <c r="FC1230" s="9" t="str">
        <f t="shared" si="1011"/>
        <v>0</v>
      </c>
      <c r="FD1230" s="9" t="str">
        <f t="shared" si="1003"/>
        <v>1</v>
      </c>
      <c r="FE1230" s="9" t="str">
        <f t="shared" si="1012"/>
        <v>1</v>
      </c>
      <c r="FF1230" s="9" t="str">
        <f t="shared" si="1012"/>
        <v>1</v>
      </c>
      <c r="GJ1230" s="4" t="str">
        <f t="shared" si="1006"/>
        <v>パーツ\ホイール:ブランド\HPLUSSON</v>
      </c>
      <c r="GK1230" s="4" t="str">
        <f t="shared" si="1004"/>
        <v>u:u</v>
      </c>
      <c r="GL1230" s="11"/>
      <c r="GM1230" s="4" t="str">
        <f t="shared" si="1013"/>
        <v>::</v>
      </c>
      <c r="GN1230" s="4" t="str">
        <f t="shared" si="1013"/>
        <v>::</v>
      </c>
      <c r="GO1230" s="4" t="str">
        <f t="shared" si="1013"/>
        <v>::</v>
      </c>
      <c r="GP1230" s="4" t="str">
        <f t="shared" si="1005"/>
        <v>1</v>
      </c>
    </row>
    <row r="1231" spans="1:198" ht="28" customHeight="1">
      <c r="A1231" s="5" t="s">
        <v>6700</v>
      </c>
      <c r="B1231" s="5" t="s">
        <v>6702</v>
      </c>
      <c r="C1231" s="5" t="s">
        <v>6700</v>
      </c>
      <c r="D1231" s="9" t="str">
        <f t="shared" si="978"/>
        <v>u</v>
      </c>
      <c r="E1231" s="9" t="str">
        <f t="shared" si="979"/>
        <v xml:space="preserve"> / （HPLUSSONSL-42WHITE）</v>
      </c>
      <c r="F1231" s="9" t="str">
        <f t="shared" si="980"/>
        <v xml:space="preserve"> / （HPLUSSONSL-42WHITE）</v>
      </c>
      <c r="G1231" s="5">
        <v>9450</v>
      </c>
      <c r="H1231" s="9">
        <f t="shared" si="981"/>
        <v>9450</v>
      </c>
      <c r="I1231" s="9" t="str">
        <f t="shared" si="982"/>
        <v>0</v>
      </c>
      <c r="J1231" s="9" t="str">
        <f t="shared" si="983"/>
        <v>1</v>
      </c>
      <c r="P1231" s="9" t="str">
        <f t="shared" si="984"/>
        <v>HPLUSSONSL-42WHITE</v>
      </c>
      <c r="AI1231" s="9" t="str">
        <f t="shared" si="985"/>
        <v>http://image.rakuten.co.jp/brotures/cabinet/items/hplusson/sl42-w.jpg</v>
      </c>
      <c r="AS1231" s="9" t="str">
        <f t="shared" si="1007"/>
        <v>1</v>
      </c>
      <c r="AT1231" s="9" t="str">
        <f t="shared" si="1007"/>
        <v>1</v>
      </c>
      <c r="AU1231" s="9" t="str">
        <f t="shared" si="986"/>
        <v>0</v>
      </c>
      <c r="AV1231" s="9" t="str">
        <f t="shared" si="987"/>
        <v>1</v>
      </c>
      <c r="AW1231" s="9" t="str">
        <f t="shared" si="1008"/>
        <v>0</v>
      </c>
      <c r="AX1231" s="9" t="str">
        <f t="shared" si="1008"/>
        <v>0</v>
      </c>
      <c r="AY1231" s="11"/>
      <c r="AZ1231" s="11"/>
      <c r="BA1231" s="11"/>
      <c r="BB1231" s="9" t="str">
        <f t="shared" si="988"/>
        <v>-1</v>
      </c>
      <c r="BC1231" s="9" t="str">
        <f t="shared" si="989"/>
        <v>0</v>
      </c>
      <c r="BG1231" s="5" t="s">
        <v>561</v>
      </c>
      <c r="BH1231" s="5" t="s">
        <v>562</v>
      </c>
      <c r="CS1231" s="9" t="str">
        <f t="shared" si="990"/>
        <v>0</v>
      </c>
      <c r="CT1231" s="9" t="str">
        <f t="shared" si="991"/>
        <v>&lt;iframe src="http://www.rakuten.ne.jp/gold/brotures/spec/hplusson/sl42-w.html" frameborder="0" id="spec-content" scrolling="no"&gt;&lt;/iframe&gt;</v>
      </c>
      <c r="CU1231" s="9" t="str">
        <f t="shared" si="992"/>
        <v/>
      </c>
      <c r="CV1231" s="9" t="str">
        <f t="shared" si="993"/>
        <v>&lt;div class="row-fluid"&gt;&lt;iframe src="http://www.rakuten.ne.jp/gold/brotures/items/hplusson/sl42-w.html" frameborder="0" id="skin-product" scrolling="no"&gt;&lt;/iframe&gt;&lt;/div&gt;</v>
      </c>
      <c r="CW1231" s="11" t="str">
        <f t="shared" si="994"/>
        <v/>
      </c>
      <c r="CX1231" t="s">
        <v>6700</v>
      </c>
      <c r="CY1231" s="9" t="str">
        <f t="shared" si="995"/>
        <v>0</v>
      </c>
      <c r="CZ1231" s="11"/>
      <c r="DA1231" s="11"/>
      <c r="DB1231" s="11"/>
      <c r="DC1231" s="11"/>
      <c r="DD1231" s="9" t="str">
        <f t="shared" si="996"/>
        <v/>
      </c>
      <c r="DI1231" s="9" t="str">
        <f t="shared" si="997"/>
        <v/>
      </c>
      <c r="DT1231" s="9">
        <f>VLOOKUP(BG1231,ディレクトリID!A:B,2)</f>
        <v>407713</v>
      </c>
      <c r="DV1231" s="4" t="str">
        <f t="shared" si="998"/>
        <v>【ホイール　HPLUSSON】</v>
      </c>
      <c r="DW1231" s="4" t="str">
        <f t="shared" si="999"/>
        <v>【ホイール　HPLUSSON】</v>
      </c>
      <c r="DX1231" s="9">
        <f t="shared" si="1000"/>
        <v>2</v>
      </c>
      <c r="DY1231" s="11"/>
      <c r="DZ1231" s="9" t="str">
        <f t="shared" si="1009"/>
        <v>1</v>
      </c>
      <c r="EA1231" s="9" t="str">
        <f t="shared" si="1009"/>
        <v>1</v>
      </c>
      <c r="EB1231" s="11"/>
      <c r="EC1231" s="11"/>
      <c r="ED1231" s="11"/>
      <c r="EE1231" s="9" t="str">
        <f t="shared" si="1001"/>
        <v>0</v>
      </c>
      <c r="EO1231" s="5" t="s">
        <v>428</v>
      </c>
      <c r="EP1231" s="8" t="s">
        <v>429</v>
      </c>
      <c r="EQ1231" s="8" t="s">
        <v>429</v>
      </c>
      <c r="ER1231" s="8" t="s">
        <v>209</v>
      </c>
      <c r="ES1231" s="8" t="s">
        <v>430</v>
      </c>
      <c r="ET1231" s="9" t="str">
        <f t="shared" si="1002"/>
        <v>2</v>
      </c>
      <c r="EU1231" s="11"/>
      <c r="EV1231" s="11"/>
      <c r="EW1231" s="11"/>
      <c r="EX1231" s="9" t="str">
        <f t="shared" si="1010"/>
        <v>0</v>
      </c>
      <c r="EY1231" s="9" t="str">
        <f t="shared" si="1010"/>
        <v>0</v>
      </c>
      <c r="EZ1231" s="11"/>
      <c r="FA1231" s="11"/>
      <c r="FB1231" s="9" t="str">
        <f t="shared" si="1011"/>
        <v>0</v>
      </c>
      <c r="FC1231" s="9" t="str">
        <f t="shared" si="1011"/>
        <v>0</v>
      </c>
      <c r="FD1231" s="9" t="str">
        <f t="shared" si="1003"/>
        <v>1</v>
      </c>
      <c r="FE1231" s="9" t="str">
        <f t="shared" si="1012"/>
        <v>1</v>
      </c>
      <c r="FF1231" s="9" t="str">
        <f t="shared" si="1012"/>
        <v>1</v>
      </c>
      <c r="GJ1231" s="4" t="str">
        <f t="shared" si="1006"/>
        <v>パーツ\ホイール:ブランド\HPLUSSON</v>
      </c>
      <c r="GK1231" s="4" t="str">
        <f t="shared" si="1004"/>
        <v>u:u</v>
      </c>
      <c r="GL1231" s="11"/>
      <c r="GM1231" s="4" t="str">
        <f t="shared" si="1013"/>
        <v>::</v>
      </c>
      <c r="GN1231" s="4" t="str">
        <f t="shared" si="1013"/>
        <v>::</v>
      </c>
      <c r="GO1231" s="4" t="str">
        <f t="shared" si="1013"/>
        <v>::</v>
      </c>
      <c r="GP1231" s="4" t="str">
        <f t="shared" si="1005"/>
        <v>1</v>
      </c>
    </row>
    <row r="1232" spans="1:198" ht="28" customHeight="1">
      <c r="A1232" s="5" t="s">
        <v>6706</v>
      </c>
      <c r="B1232" s="5" t="s">
        <v>6708</v>
      </c>
      <c r="C1232" s="5" t="s">
        <v>6706</v>
      </c>
      <c r="D1232" s="9" t="str">
        <f t="shared" si="978"/>
        <v>u</v>
      </c>
      <c r="E1232" s="9" t="str">
        <f t="shared" si="979"/>
        <v xml:space="preserve"> / （selleITALIASLRFLOW）</v>
      </c>
      <c r="F1232" s="9" t="str">
        <f t="shared" si="980"/>
        <v xml:space="preserve"> / （selleITALIASLRFLOW）</v>
      </c>
      <c r="G1232" s="5">
        <v>21505</v>
      </c>
      <c r="H1232" s="9">
        <f t="shared" si="981"/>
        <v>21505</v>
      </c>
      <c r="I1232" s="9" t="str">
        <f t="shared" si="982"/>
        <v>0</v>
      </c>
      <c r="J1232" s="9" t="str">
        <f t="shared" si="983"/>
        <v>1</v>
      </c>
      <c r="P1232" s="9" t="str">
        <f t="shared" si="984"/>
        <v>selleITALIASLRFLOW</v>
      </c>
      <c r="AI1232" s="9" t="str">
        <f t="shared" si="985"/>
        <v>http://image.rakuten.co.jp/brotures/cabinet/items/selleitalia/slr_flow_bk_1.jpg</v>
      </c>
      <c r="AS1232" s="9" t="str">
        <f t="shared" si="1007"/>
        <v>1</v>
      </c>
      <c r="AT1232" s="9" t="str">
        <f t="shared" si="1007"/>
        <v>1</v>
      </c>
      <c r="AU1232" s="9" t="str">
        <f t="shared" si="986"/>
        <v>0</v>
      </c>
      <c r="AV1232" s="9" t="str">
        <f t="shared" si="987"/>
        <v>1</v>
      </c>
      <c r="AW1232" s="9" t="str">
        <f t="shared" si="1008"/>
        <v>0</v>
      </c>
      <c r="AX1232" s="9" t="str">
        <f t="shared" si="1008"/>
        <v>0</v>
      </c>
      <c r="AY1232" s="11"/>
      <c r="AZ1232" s="11"/>
      <c r="BA1232" s="11"/>
      <c r="BB1232" s="9" t="str">
        <f t="shared" si="988"/>
        <v>-1</v>
      </c>
      <c r="BC1232" s="9" t="str">
        <f t="shared" si="989"/>
        <v>0</v>
      </c>
      <c r="BG1232" s="5" t="s">
        <v>316</v>
      </c>
      <c r="BH1232" s="5" t="s">
        <v>1295</v>
      </c>
      <c r="CS1232" s="9" t="str">
        <f t="shared" si="990"/>
        <v>0</v>
      </c>
      <c r="CT1232" s="9" t="str">
        <f t="shared" si="991"/>
        <v>&lt;iframe src="http://www.rakuten.ne.jp/gold/brotures/spec/selleitalia/slr_flow_bk_1.html" frameborder="0" id="spec-content" scrolling="no"&gt;&lt;/iframe&gt;</v>
      </c>
      <c r="CU1232" s="9" t="str">
        <f t="shared" si="992"/>
        <v/>
      </c>
      <c r="CV1232" s="9" t="str">
        <f t="shared" si="993"/>
        <v>&lt;div class="row-fluid"&gt;&lt;iframe src="http://www.rakuten.ne.jp/gold/brotures/items/selleitalia/slr_flow_bk_1.html" frameborder="0" id="skin-product" scrolling="no"&gt;&lt;/iframe&gt;&lt;/div&gt;</v>
      </c>
      <c r="CW1232" s="11" t="str">
        <f t="shared" si="994"/>
        <v/>
      </c>
      <c r="CX1232" t="s">
        <v>6706</v>
      </c>
      <c r="CY1232" s="9" t="str">
        <f t="shared" si="995"/>
        <v>0</v>
      </c>
      <c r="CZ1232" s="11"/>
      <c r="DA1232" s="11"/>
      <c r="DB1232" s="11"/>
      <c r="DC1232" s="11"/>
      <c r="DD1232" s="9" t="str">
        <f t="shared" si="996"/>
        <v/>
      </c>
      <c r="DI1232" s="9" t="str">
        <f t="shared" si="997"/>
        <v/>
      </c>
      <c r="DT1232" s="9">
        <f>VLOOKUP(BG1232,ディレクトリID!A:B,2)</f>
        <v>563161</v>
      </c>
      <c r="DV1232" s="4" t="str">
        <f t="shared" si="998"/>
        <v>【サドル　selleITALIA】</v>
      </c>
      <c r="DW1232" s="4" t="str">
        <f t="shared" si="999"/>
        <v>【サドル　selleITALIA】</v>
      </c>
      <c r="DX1232" s="9">
        <f t="shared" si="1000"/>
        <v>4</v>
      </c>
      <c r="DY1232" s="11"/>
      <c r="DZ1232" s="9" t="str">
        <f t="shared" si="1009"/>
        <v>1</v>
      </c>
      <c r="EA1232" s="9" t="str">
        <f t="shared" si="1009"/>
        <v>1</v>
      </c>
      <c r="EB1232" s="11"/>
      <c r="EC1232" s="11"/>
      <c r="ED1232" s="11"/>
      <c r="EE1232" s="9" t="str">
        <f t="shared" si="1001"/>
        <v>0</v>
      </c>
      <c r="EO1232" s="5" t="s">
        <v>428</v>
      </c>
      <c r="EP1232" s="8" t="s">
        <v>429</v>
      </c>
      <c r="EQ1232" s="8" t="s">
        <v>429</v>
      </c>
      <c r="ER1232" s="8" t="s">
        <v>209</v>
      </c>
      <c r="ES1232" s="8" t="s">
        <v>430</v>
      </c>
      <c r="ET1232" s="9" t="str">
        <f t="shared" si="1002"/>
        <v>2</v>
      </c>
      <c r="EU1232" s="11"/>
      <c r="EV1232" s="11"/>
      <c r="EW1232" s="11"/>
      <c r="EX1232" s="9" t="str">
        <f t="shared" si="1010"/>
        <v>0</v>
      </c>
      <c r="EY1232" s="9" t="str">
        <f t="shared" si="1010"/>
        <v>0</v>
      </c>
      <c r="EZ1232" s="11"/>
      <c r="FA1232" s="11"/>
      <c r="FB1232" s="9" t="str">
        <f t="shared" si="1011"/>
        <v>0</v>
      </c>
      <c r="FC1232" s="9" t="str">
        <f t="shared" si="1011"/>
        <v>0</v>
      </c>
      <c r="FD1232" s="9" t="str">
        <f t="shared" si="1003"/>
        <v>1</v>
      </c>
      <c r="FE1232" s="9" t="str">
        <f t="shared" si="1012"/>
        <v>1</v>
      </c>
      <c r="FF1232" s="9" t="str">
        <f t="shared" si="1012"/>
        <v>1</v>
      </c>
      <c r="GJ1232" s="4" t="str">
        <f t="shared" si="1006"/>
        <v>パーツ\サドル:ブランド\selleITALIA</v>
      </c>
      <c r="GK1232" s="4" t="str">
        <f t="shared" si="1004"/>
        <v>u:u</v>
      </c>
      <c r="GL1232" s="11"/>
      <c r="GM1232" s="4" t="str">
        <f t="shared" si="1013"/>
        <v>::</v>
      </c>
      <c r="GN1232" s="4" t="str">
        <f t="shared" si="1013"/>
        <v>::</v>
      </c>
      <c r="GO1232" s="4" t="str">
        <f t="shared" si="1013"/>
        <v>::</v>
      </c>
      <c r="GP1232" s="4" t="str">
        <f t="shared" si="1005"/>
        <v>1</v>
      </c>
    </row>
    <row r="1233" spans="1:198" ht="28" customHeight="1">
      <c r="A1233" s="5" t="s">
        <v>6712</v>
      </c>
      <c r="B1233" s="5" t="s">
        <v>6714</v>
      </c>
      <c r="C1233" s="5" t="s">
        <v>6712</v>
      </c>
      <c r="D1233" s="9" t="str">
        <f t="shared" si="978"/>
        <v>u</v>
      </c>
      <c r="E1233" s="9" t="str">
        <f t="shared" si="979"/>
        <v xml:space="preserve"> / （selleITALIASLRFLOWTeamEditionWHITE）</v>
      </c>
      <c r="F1233" s="9" t="str">
        <f t="shared" si="980"/>
        <v xml:space="preserve"> / （selleITALIASLRFLOWTeamEditionWHITE）</v>
      </c>
      <c r="G1233" s="5">
        <v>25553</v>
      </c>
      <c r="H1233" s="9">
        <f t="shared" si="981"/>
        <v>25553</v>
      </c>
      <c r="I1233" s="9" t="str">
        <f t="shared" si="982"/>
        <v>0</v>
      </c>
      <c r="J1233" s="9" t="str">
        <f t="shared" si="983"/>
        <v>1</v>
      </c>
      <c r="P1233" s="9" t="str">
        <f t="shared" si="984"/>
        <v>selleITALIASLRFLOWTeamEditionWHITE</v>
      </c>
      <c r="AI1233" s="9" t="str">
        <f t="shared" si="985"/>
        <v>http://image.rakuten.co.jp/brotures/cabinet/items/selleitalia/slr_flow_team_edition.jpg</v>
      </c>
      <c r="AS1233" s="9" t="str">
        <f t="shared" si="1007"/>
        <v>1</v>
      </c>
      <c r="AT1233" s="9" t="str">
        <f t="shared" si="1007"/>
        <v>1</v>
      </c>
      <c r="AU1233" s="9" t="str">
        <f t="shared" si="986"/>
        <v>0</v>
      </c>
      <c r="AV1233" s="9" t="str">
        <f t="shared" si="987"/>
        <v>1</v>
      </c>
      <c r="AW1233" s="9" t="str">
        <f t="shared" si="1008"/>
        <v>0</v>
      </c>
      <c r="AX1233" s="9" t="str">
        <f t="shared" si="1008"/>
        <v>0</v>
      </c>
      <c r="AY1233" s="11"/>
      <c r="AZ1233" s="11"/>
      <c r="BA1233" s="11"/>
      <c r="BB1233" s="9" t="str">
        <f t="shared" si="988"/>
        <v>-1</v>
      </c>
      <c r="BC1233" s="9" t="str">
        <f t="shared" si="989"/>
        <v>0</v>
      </c>
      <c r="BG1233" s="5" t="s">
        <v>316</v>
      </c>
      <c r="BH1233" s="5" t="s">
        <v>1295</v>
      </c>
      <c r="CS1233" s="9" t="str">
        <f t="shared" si="990"/>
        <v>0</v>
      </c>
      <c r="CT1233" s="9" t="str">
        <f t="shared" si="991"/>
        <v>&lt;iframe src="http://www.rakuten.ne.jp/gold/brotures/spec/selleitalia/slr_flow_team_edition.html" frameborder="0" id="spec-content" scrolling="no"&gt;&lt;/iframe&gt;</v>
      </c>
      <c r="CU1233" s="9" t="str">
        <f t="shared" si="992"/>
        <v/>
      </c>
      <c r="CV1233" s="9" t="str">
        <f t="shared" si="993"/>
        <v>&lt;div class="row-fluid"&gt;&lt;iframe src="http://www.rakuten.ne.jp/gold/brotures/items/selleitalia/slr_flow_team_edition.html" frameborder="0" id="skin-product" scrolling="no"&gt;&lt;/iframe&gt;&lt;/div&gt;</v>
      </c>
      <c r="CW1233" s="11" t="str">
        <f t="shared" si="994"/>
        <v/>
      </c>
      <c r="CX1233" t="s">
        <v>6712</v>
      </c>
      <c r="CY1233" s="9" t="str">
        <f t="shared" si="995"/>
        <v>0</v>
      </c>
      <c r="CZ1233" s="11"/>
      <c r="DA1233" s="11"/>
      <c r="DB1233" s="11"/>
      <c r="DC1233" s="11"/>
      <c r="DD1233" s="9" t="str">
        <f t="shared" si="996"/>
        <v/>
      </c>
      <c r="DI1233" s="9" t="str">
        <f t="shared" si="997"/>
        <v/>
      </c>
      <c r="DT1233" s="9">
        <f>VLOOKUP(BG1233,ディレクトリID!A:B,2)</f>
        <v>563161</v>
      </c>
      <c r="DV1233" s="4" t="str">
        <f t="shared" si="998"/>
        <v>【サドル　selleITALIA】</v>
      </c>
      <c r="DW1233" s="4" t="str">
        <f t="shared" si="999"/>
        <v>【サドル　selleITALIA】</v>
      </c>
      <c r="DX1233" s="9">
        <f t="shared" si="1000"/>
        <v>4</v>
      </c>
      <c r="DY1233" s="11"/>
      <c r="DZ1233" s="9" t="str">
        <f t="shared" si="1009"/>
        <v>1</v>
      </c>
      <c r="EA1233" s="9" t="str">
        <f t="shared" si="1009"/>
        <v>1</v>
      </c>
      <c r="EB1233" s="11"/>
      <c r="EC1233" s="11"/>
      <c r="ED1233" s="11"/>
      <c r="EE1233" s="9" t="str">
        <f t="shared" si="1001"/>
        <v>0</v>
      </c>
      <c r="EO1233" s="5" t="s">
        <v>428</v>
      </c>
      <c r="EP1233" s="8" t="s">
        <v>429</v>
      </c>
      <c r="EQ1233" s="8" t="s">
        <v>429</v>
      </c>
      <c r="ER1233" s="8" t="s">
        <v>209</v>
      </c>
      <c r="ES1233" s="8" t="s">
        <v>430</v>
      </c>
      <c r="ET1233" s="9" t="str">
        <f t="shared" si="1002"/>
        <v>2</v>
      </c>
      <c r="EU1233" s="11"/>
      <c r="EV1233" s="11"/>
      <c r="EW1233" s="11"/>
      <c r="EX1233" s="9" t="str">
        <f t="shared" si="1010"/>
        <v>0</v>
      </c>
      <c r="EY1233" s="9" t="str">
        <f t="shared" si="1010"/>
        <v>0</v>
      </c>
      <c r="EZ1233" s="11"/>
      <c r="FA1233" s="11"/>
      <c r="FB1233" s="9" t="str">
        <f t="shared" si="1011"/>
        <v>0</v>
      </c>
      <c r="FC1233" s="9" t="str">
        <f t="shared" si="1011"/>
        <v>0</v>
      </c>
      <c r="FD1233" s="9" t="str">
        <f t="shared" si="1003"/>
        <v>1</v>
      </c>
      <c r="FE1233" s="9" t="str">
        <f t="shared" si="1012"/>
        <v>1</v>
      </c>
      <c r="FF1233" s="9" t="str">
        <f t="shared" si="1012"/>
        <v>1</v>
      </c>
      <c r="GJ1233" s="4" t="str">
        <f t="shared" si="1006"/>
        <v>パーツ\サドル:ブランド\selleITALIA</v>
      </c>
      <c r="GK1233" s="4" t="str">
        <f t="shared" si="1004"/>
        <v>u:u</v>
      </c>
      <c r="GL1233" s="11"/>
      <c r="GM1233" s="4" t="str">
        <f t="shared" si="1013"/>
        <v>::</v>
      </c>
      <c r="GN1233" s="4" t="str">
        <f t="shared" si="1013"/>
        <v>::</v>
      </c>
      <c r="GO1233" s="4" t="str">
        <f t="shared" si="1013"/>
        <v>::</v>
      </c>
      <c r="GP1233" s="4" t="str">
        <f t="shared" si="1005"/>
        <v>1</v>
      </c>
    </row>
    <row r="1234" spans="1:198" ht="28" customHeight="1">
      <c r="A1234" s="5" t="s">
        <v>6718</v>
      </c>
      <c r="B1234" s="5" t="s">
        <v>6720</v>
      </c>
      <c r="C1234" s="5" t="s">
        <v>6718</v>
      </c>
      <c r="D1234" s="9" t="str">
        <f t="shared" si="978"/>
        <v>u</v>
      </c>
      <c r="E1234" s="9" t="str">
        <f t="shared" si="979"/>
        <v xml:space="preserve"> / （selleITALIASLRFLOWTeamEditionBLACK）</v>
      </c>
      <c r="F1234" s="9" t="str">
        <f t="shared" si="980"/>
        <v xml:space="preserve"> / （selleITALIASLRFLOWTeamEditionBLACK）</v>
      </c>
      <c r="G1234" s="5">
        <v>25553</v>
      </c>
      <c r="H1234" s="9">
        <f t="shared" si="981"/>
        <v>25553</v>
      </c>
      <c r="I1234" s="9" t="str">
        <f t="shared" si="982"/>
        <v>0</v>
      </c>
      <c r="J1234" s="9" t="str">
        <f t="shared" si="983"/>
        <v>1</v>
      </c>
      <c r="P1234" s="9" t="str">
        <f t="shared" si="984"/>
        <v>selleITALIASLRFLOWTeamEditionBLACK</v>
      </c>
      <c r="AI1234" s="9" t="str">
        <f t="shared" si="985"/>
        <v>http://image.rakuten.co.jp/brotures/cabinet/items/selleitalia/slr_flow_team_edition_.jpg</v>
      </c>
      <c r="AS1234" s="9" t="str">
        <f t="shared" si="1007"/>
        <v>1</v>
      </c>
      <c r="AT1234" s="9" t="str">
        <f t="shared" si="1007"/>
        <v>1</v>
      </c>
      <c r="AU1234" s="9" t="str">
        <f t="shared" si="986"/>
        <v>0</v>
      </c>
      <c r="AV1234" s="9" t="str">
        <f t="shared" si="987"/>
        <v>1</v>
      </c>
      <c r="AW1234" s="9" t="str">
        <f t="shared" si="1008"/>
        <v>0</v>
      </c>
      <c r="AX1234" s="9" t="str">
        <f t="shared" si="1008"/>
        <v>0</v>
      </c>
      <c r="AY1234" s="11"/>
      <c r="AZ1234" s="11"/>
      <c r="BA1234" s="11"/>
      <c r="BB1234" s="9" t="str">
        <f t="shared" si="988"/>
        <v>-1</v>
      </c>
      <c r="BC1234" s="9" t="str">
        <f t="shared" si="989"/>
        <v>0</v>
      </c>
      <c r="BG1234" s="5" t="s">
        <v>316</v>
      </c>
      <c r="BH1234" s="5" t="s">
        <v>1295</v>
      </c>
      <c r="CS1234" s="9" t="str">
        <f t="shared" si="990"/>
        <v>0</v>
      </c>
      <c r="CT1234" s="9" t="str">
        <f t="shared" si="991"/>
        <v>&lt;iframe src="http://www.rakuten.ne.jp/gold/brotures/spec/selleitalia/slr_flow_team_edition_.html" frameborder="0" id="spec-content" scrolling="no"&gt;&lt;/iframe&gt;</v>
      </c>
      <c r="CU1234" s="9" t="str">
        <f t="shared" si="992"/>
        <v/>
      </c>
      <c r="CV1234" s="9" t="str">
        <f t="shared" si="993"/>
        <v>&lt;div class="row-fluid"&gt;&lt;iframe src="http://www.rakuten.ne.jp/gold/brotures/items/selleitalia/slr_flow_team_edition_.html" frameborder="0" id="skin-product" scrolling="no"&gt;&lt;/iframe&gt;&lt;/div&gt;</v>
      </c>
      <c r="CW1234" s="11" t="str">
        <f t="shared" si="994"/>
        <v/>
      </c>
      <c r="CX1234" t="s">
        <v>6718</v>
      </c>
      <c r="CY1234" s="9" t="str">
        <f t="shared" si="995"/>
        <v>0</v>
      </c>
      <c r="CZ1234" s="11"/>
      <c r="DA1234" s="11"/>
      <c r="DB1234" s="11"/>
      <c r="DC1234" s="11"/>
      <c r="DD1234" s="9" t="str">
        <f t="shared" si="996"/>
        <v/>
      </c>
      <c r="DI1234" s="9" t="str">
        <f t="shared" si="997"/>
        <v/>
      </c>
      <c r="DT1234" s="9">
        <f>VLOOKUP(BG1234,ディレクトリID!A:B,2)</f>
        <v>563161</v>
      </c>
      <c r="DV1234" s="4" t="str">
        <f t="shared" si="998"/>
        <v>【サドル　selleITALIA】</v>
      </c>
      <c r="DW1234" s="4" t="str">
        <f t="shared" si="999"/>
        <v>【サドル　selleITALIA】</v>
      </c>
      <c r="DX1234" s="9">
        <f t="shared" si="1000"/>
        <v>4</v>
      </c>
      <c r="DY1234" s="11"/>
      <c r="DZ1234" s="9" t="str">
        <f t="shared" si="1009"/>
        <v>1</v>
      </c>
      <c r="EA1234" s="9" t="str">
        <f t="shared" si="1009"/>
        <v>1</v>
      </c>
      <c r="EB1234" s="11"/>
      <c r="EC1234" s="11"/>
      <c r="ED1234" s="11"/>
      <c r="EE1234" s="9" t="str">
        <f t="shared" si="1001"/>
        <v>0</v>
      </c>
      <c r="EO1234" s="5" t="s">
        <v>428</v>
      </c>
      <c r="EP1234" s="8" t="s">
        <v>429</v>
      </c>
      <c r="EQ1234" s="8" t="s">
        <v>429</v>
      </c>
      <c r="ER1234" s="8" t="s">
        <v>209</v>
      </c>
      <c r="ES1234" s="8" t="s">
        <v>430</v>
      </c>
      <c r="ET1234" s="9" t="str">
        <f t="shared" si="1002"/>
        <v>2</v>
      </c>
      <c r="EU1234" s="11"/>
      <c r="EV1234" s="11"/>
      <c r="EW1234" s="11"/>
      <c r="EX1234" s="9" t="str">
        <f t="shared" si="1010"/>
        <v>0</v>
      </c>
      <c r="EY1234" s="9" t="str">
        <f t="shared" si="1010"/>
        <v>0</v>
      </c>
      <c r="EZ1234" s="11"/>
      <c r="FA1234" s="11"/>
      <c r="FB1234" s="9" t="str">
        <f t="shared" si="1011"/>
        <v>0</v>
      </c>
      <c r="FC1234" s="9" t="str">
        <f t="shared" si="1011"/>
        <v>0</v>
      </c>
      <c r="FD1234" s="9" t="str">
        <f t="shared" si="1003"/>
        <v>1</v>
      </c>
      <c r="FE1234" s="9" t="str">
        <f t="shared" si="1012"/>
        <v>1</v>
      </c>
      <c r="FF1234" s="9" t="str">
        <f t="shared" si="1012"/>
        <v>1</v>
      </c>
      <c r="GJ1234" s="4" t="str">
        <f t="shared" si="1006"/>
        <v>パーツ\サドル:ブランド\selleITALIA</v>
      </c>
      <c r="GK1234" s="4" t="str">
        <f t="shared" si="1004"/>
        <v>u:u</v>
      </c>
      <c r="GL1234" s="11"/>
      <c r="GM1234" s="4" t="str">
        <f t="shared" si="1013"/>
        <v>::</v>
      </c>
      <c r="GN1234" s="4" t="str">
        <f t="shared" si="1013"/>
        <v>::</v>
      </c>
      <c r="GO1234" s="4" t="str">
        <f t="shared" si="1013"/>
        <v>::</v>
      </c>
      <c r="GP1234" s="4" t="str">
        <f t="shared" si="1005"/>
        <v>1</v>
      </c>
    </row>
    <row r="1235" spans="1:198" ht="28" customHeight="1">
      <c r="A1235" s="5" t="s">
        <v>6724</v>
      </c>
      <c r="B1235" s="5" t="s">
        <v>6726</v>
      </c>
      <c r="C1235" s="5" t="s">
        <v>6724</v>
      </c>
      <c r="D1235" s="9" t="str">
        <f t="shared" si="978"/>
        <v>u</v>
      </c>
      <c r="E1235" s="9" t="str">
        <f t="shared" si="979"/>
        <v xml:space="preserve"> / （selleITALIASLRSUPERFLOW130）</v>
      </c>
      <c r="F1235" s="9" t="str">
        <f t="shared" si="980"/>
        <v xml:space="preserve"> / （selleITALIASLRSUPERFLOW130）</v>
      </c>
      <c r="G1235" s="5">
        <v>31878</v>
      </c>
      <c r="H1235" s="9">
        <f t="shared" si="981"/>
        <v>31878</v>
      </c>
      <c r="I1235" s="9" t="str">
        <f t="shared" si="982"/>
        <v>0</v>
      </c>
      <c r="J1235" s="9" t="str">
        <f t="shared" si="983"/>
        <v>1</v>
      </c>
      <c r="P1235" s="9" t="str">
        <f t="shared" si="984"/>
        <v>selleITALIASLRSUPERFLOW130</v>
      </c>
      <c r="AI1235" s="9" t="str">
        <f t="shared" si="985"/>
        <v>http://image.rakuten.co.jp/brotures/cabinet/items/selleitalia/slr_super_flow_130_1.jpg</v>
      </c>
      <c r="AS1235" s="9" t="str">
        <f t="shared" si="1007"/>
        <v>1</v>
      </c>
      <c r="AT1235" s="9" t="str">
        <f t="shared" si="1007"/>
        <v>1</v>
      </c>
      <c r="AU1235" s="9" t="str">
        <f t="shared" si="986"/>
        <v>0</v>
      </c>
      <c r="AV1235" s="9" t="str">
        <f t="shared" si="987"/>
        <v>1</v>
      </c>
      <c r="AW1235" s="9" t="str">
        <f t="shared" si="1008"/>
        <v>0</v>
      </c>
      <c r="AX1235" s="9" t="str">
        <f t="shared" si="1008"/>
        <v>0</v>
      </c>
      <c r="AY1235" s="11"/>
      <c r="AZ1235" s="11"/>
      <c r="BA1235" s="11"/>
      <c r="BB1235" s="9" t="str">
        <f t="shared" si="988"/>
        <v>-1</v>
      </c>
      <c r="BC1235" s="9" t="str">
        <f t="shared" si="989"/>
        <v>0</v>
      </c>
      <c r="BG1235" s="5" t="s">
        <v>316</v>
      </c>
      <c r="BH1235" s="5" t="s">
        <v>1295</v>
      </c>
      <c r="CS1235" s="9" t="str">
        <f t="shared" si="990"/>
        <v>0</v>
      </c>
      <c r="CT1235" s="9" t="str">
        <f t="shared" si="991"/>
        <v>&lt;iframe src="http://www.rakuten.ne.jp/gold/brotures/spec/selleitalia/slr_super_flow_130_1.html" frameborder="0" id="spec-content" scrolling="no"&gt;&lt;/iframe&gt;</v>
      </c>
      <c r="CU1235" s="9" t="str">
        <f t="shared" si="992"/>
        <v/>
      </c>
      <c r="CV1235" s="9" t="str">
        <f t="shared" si="993"/>
        <v>&lt;div class="row-fluid"&gt;&lt;iframe src="http://www.rakuten.ne.jp/gold/brotures/items/selleitalia/slr_super_flow_130_1.html" frameborder="0" id="skin-product" scrolling="no"&gt;&lt;/iframe&gt;&lt;/div&gt;</v>
      </c>
      <c r="CW1235" s="11" t="str">
        <f t="shared" si="994"/>
        <v/>
      </c>
      <c r="CX1235" t="s">
        <v>6724</v>
      </c>
      <c r="CY1235" s="9" t="str">
        <f t="shared" si="995"/>
        <v>0</v>
      </c>
      <c r="CZ1235" s="11"/>
      <c r="DA1235" s="11"/>
      <c r="DB1235" s="11"/>
      <c r="DC1235" s="11"/>
      <c r="DD1235" s="9" t="str">
        <f t="shared" si="996"/>
        <v/>
      </c>
      <c r="DI1235" s="9" t="str">
        <f t="shared" si="997"/>
        <v/>
      </c>
      <c r="DT1235" s="9">
        <f>VLOOKUP(BG1235,ディレクトリID!A:B,2)</f>
        <v>563161</v>
      </c>
      <c r="DV1235" s="4" t="str">
        <f t="shared" si="998"/>
        <v>【サドル　selleITALIA】</v>
      </c>
      <c r="DW1235" s="4" t="str">
        <f t="shared" si="999"/>
        <v>【サドル　selleITALIA】</v>
      </c>
      <c r="DX1235" s="9">
        <f t="shared" si="1000"/>
        <v>4</v>
      </c>
      <c r="DY1235" s="11"/>
      <c r="DZ1235" s="9" t="str">
        <f t="shared" si="1009"/>
        <v>1</v>
      </c>
      <c r="EA1235" s="9" t="str">
        <f t="shared" si="1009"/>
        <v>1</v>
      </c>
      <c r="EB1235" s="11"/>
      <c r="EC1235" s="11"/>
      <c r="ED1235" s="11"/>
      <c r="EE1235" s="9" t="str">
        <f t="shared" si="1001"/>
        <v>0</v>
      </c>
      <c r="EO1235" s="5" t="s">
        <v>428</v>
      </c>
      <c r="EP1235" s="8" t="s">
        <v>429</v>
      </c>
      <c r="EQ1235" s="8" t="s">
        <v>429</v>
      </c>
      <c r="ER1235" s="8" t="s">
        <v>209</v>
      </c>
      <c r="ES1235" s="8" t="s">
        <v>430</v>
      </c>
      <c r="ET1235" s="9" t="str">
        <f t="shared" si="1002"/>
        <v>2</v>
      </c>
      <c r="EU1235" s="11"/>
      <c r="EV1235" s="11"/>
      <c r="EW1235" s="11"/>
      <c r="EX1235" s="9" t="str">
        <f t="shared" si="1010"/>
        <v>0</v>
      </c>
      <c r="EY1235" s="9" t="str">
        <f t="shared" si="1010"/>
        <v>0</v>
      </c>
      <c r="EZ1235" s="11"/>
      <c r="FA1235" s="11"/>
      <c r="FB1235" s="9" t="str">
        <f t="shared" si="1011"/>
        <v>0</v>
      </c>
      <c r="FC1235" s="9" t="str">
        <f t="shared" si="1011"/>
        <v>0</v>
      </c>
      <c r="FD1235" s="9" t="str">
        <f t="shared" si="1003"/>
        <v>1</v>
      </c>
      <c r="FE1235" s="9" t="str">
        <f t="shared" si="1012"/>
        <v>1</v>
      </c>
      <c r="FF1235" s="9" t="str">
        <f t="shared" si="1012"/>
        <v>1</v>
      </c>
      <c r="GJ1235" s="4" t="str">
        <f t="shared" si="1006"/>
        <v>パーツ\サドル:ブランド\selleITALIA</v>
      </c>
      <c r="GK1235" s="4" t="str">
        <f t="shared" si="1004"/>
        <v>u:u</v>
      </c>
      <c r="GL1235" s="11"/>
      <c r="GM1235" s="4" t="str">
        <f t="shared" si="1013"/>
        <v>::</v>
      </c>
      <c r="GN1235" s="4" t="str">
        <f t="shared" si="1013"/>
        <v>::</v>
      </c>
      <c r="GO1235" s="4" t="str">
        <f t="shared" si="1013"/>
        <v>::</v>
      </c>
      <c r="GP1235" s="4" t="str">
        <f t="shared" si="1005"/>
        <v>1</v>
      </c>
    </row>
    <row r="1236" spans="1:198" ht="28" customHeight="1">
      <c r="A1236" s="5" t="s">
        <v>6730</v>
      </c>
      <c r="B1236" s="5" t="s">
        <v>6732</v>
      </c>
      <c r="C1236" s="5" t="s">
        <v>6730</v>
      </c>
      <c r="D1236" s="9" t="str">
        <f t="shared" si="978"/>
        <v>u</v>
      </c>
      <c r="E1236" s="9" t="str">
        <f t="shared" si="979"/>
        <v xml:space="preserve"> / （selleITALIASLRSUPERFLOW145）</v>
      </c>
      <c r="F1236" s="9" t="str">
        <f t="shared" si="980"/>
        <v xml:space="preserve"> / （selleITALIASLRSUPERFLOW145）</v>
      </c>
      <c r="G1236" s="5">
        <v>31878</v>
      </c>
      <c r="H1236" s="9">
        <f t="shared" si="981"/>
        <v>31878</v>
      </c>
      <c r="I1236" s="9" t="str">
        <f t="shared" si="982"/>
        <v>0</v>
      </c>
      <c r="J1236" s="9" t="str">
        <f t="shared" si="983"/>
        <v>1</v>
      </c>
      <c r="P1236" s="9" t="str">
        <f t="shared" si="984"/>
        <v>selleITALIASLRSUPERFLOW145</v>
      </c>
      <c r="AI1236" s="9" t="str">
        <f t="shared" si="985"/>
        <v>http://image.rakuten.co.jp/brotures/cabinet/items/selleitalia/slr_super_flow_145.jpg</v>
      </c>
      <c r="AS1236" s="9" t="str">
        <f t="shared" si="1007"/>
        <v>1</v>
      </c>
      <c r="AT1236" s="9" t="str">
        <f t="shared" si="1007"/>
        <v>1</v>
      </c>
      <c r="AU1236" s="9" t="str">
        <f t="shared" si="986"/>
        <v>0</v>
      </c>
      <c r="AV1236" s="9" t="str">
        <f t="shared" si="987"/>
        <v>1</v>
      </c>
      <c r="AW1236" s="9" t="str">
        <f t="shared" si="1008"/>
        <v>0</v>
      </c>
      <c r="AX1236" s="9" t="str">
        <f t="shared" si="1008"/>
        <v>0</v>
      </c>
      <c r="AY1236" s="11"/>
      <c r="AZ1236" s="11"/>
      <c r="BA1236" s="11"/>
      <c r="BB1236" s="9" t="str">
        <f t="shared" si="988"/>
        <v>-1</v>
      </c>
      <c r="BC1236" s="9" t="str">
        <f t="shared" si="989"/>
        <v>0</v>
      </c>
      <c r="BG1236" s="5" t="s">
        <v>316</v>
      </c>
      <c r="BH1236" s="5" t="s">
        <v>1295</v>
      </c>
      <c r="CS1236" s="9" t="str">
        <f t="shared" si="990"/>
        <v>0</v>
      </c>
      <c r="CT1236" s="9" t="str">
        <f t="shared" si="991"/>
        <v>&lt;iframe src="http://www.rakuten.ne.jp/gold/brotures/spec/selleitalia/slr_super_flow_145.html" frameborder="0" id="spec-content" scrolling="no"&gt;&lt;/iframe&gt;</v>
      </c>
      <c r="CU1236" s="9" t="str">
        <f t="shared" si="992"/>
        <v/>
      </c>
      <c r="CV1236" s="9" t="str">
        <f t="shared" si="993"/>
        <v>&lt;div class="row-fluid"&gt;&lt;iframe src="http://www.rakuten.ne.jp/gold/brotures/items/selleitalia/slr_super_flow_145.html" frameborder="0" id="skin-product" scrolling="no"&gt;&lt;/iframe&gt;&lt;/div&gt;</v>
      </c>
      <c r="CW1236" s="11" t="str">
        <f t="shared" si="994"/>
        <v/>
      </c>
      <c r="CX1236" t="s">
        <v>6730</v>
      </c>
      <c r="CY1236" s="9" t="str">
        <f t="shared" si="995"/>
        <v>0</v>
      </c>
      <c r="CZ1236" s="11"/>
      <c r="DA1236" s="11"/>
      <c r="DB1236" s="11"/>
      <c r="DC1236" s="11"/>
      <c r="DD1236" s="9" t="str">
        <f t="shared" si="996"/>
        <v/>
      </c>
      <c r="DI1236" s="9" t="str">
        <f t="shared" si="997"/>
        <v/>
      </c>
      <c r="DT1236" s="9">
        <f>VLOOKUP(BG1236,ディレクトリID!A:B,2)</f>
        <v>563161</v>
      </c>
      <c r="DV1236" s="4" t="str">
        <f t="shared" si="998"/>
        <v>【サドル　selleITALIA】</v>
      </c>
      <c r="DW1236" s="4" t="str">
        <f t="shared" si="999"/>
        <v>【サドル　selleITALIA】</v>
      </c>
      <c r="DX1236" s="9">
        <f t="shared" si="1000"/>
        <v>4</v>
      </c>
      <c r="DY1236" s="11"/>
      <c r="DZ1236" s="9" t="str">
        <f t="shared" si="1009"/>
        <v>1</v>
      </c>
      <c r="EA1236" s="9" t="str">
        <f t="shared" si="1009"/>
        <v>1</v>
      </c>
      <c r="EB1236" s="11"/>
      <c r="EC1236" s="11"/>
      <c r="ED1236" s="11"/>
      <c r="EE1236" s="9" t="str">
        <f t="shared" si="1001"/>
        <v>0</v>
      </c>
      <c r="EO1236" s="5" t="s">
        <v>428</v>
      </c>
      <c r="EP1236" s="8" t="s">
        <v>429</v>
      </c>
      <c r="EQ1236" s="8" t="s">
        <v>429</v>
      </c>
      <c r="ER1236" s="8" t="s">
        <v>209</v>
      </c>
      <c r="ES1236" s="8" t="s">
        <v>430</v>
      </c>
      <c r="ET1236" s="9" t="str">
        <f t="shared" si="1002"/>
        <v>2</v>
      </c>
      <c r="EU1236" s="11"/>
      <c r="EV1236" s="11"/>
      <c r="EW1236" s="11"/>
      <c r="EX1236" s="9" t="str">
        <f t="shared" si="1010"/>
        <v>0</v>
      </c>
      <c r="EY1236" s="9" t="str">
        <f t="shared" si="1010"/>
        <v>0</v>
      </c>
      <c r="EZ1236" s="11"/>
      <c r="FA1236" s="11"/>
      <c r="FB1236" s="9" t="str">
        <f t="shared" si="1011"/>
        <v>0</v>
      </c>
      <c r="FC1236" s="9" t="str">
        <f t="shared" si="1011"/>
        <v>0</v>
      </c>
      <c r="FD1236" s="9" t="str">
        <f t="shared" si="1003"/>
        <v>1</v>
      </c>
      <c r="FE1236" s="9" t="str">
        <f t="shared" si="1012"/>
        <v>1</v>
      </c>
      <c r="FF1236" s="9" t="str">
        <f t="shared" si="1012"/>
        <v>1</v>
      </c>
      <c r="GJ1236" s="4" t="str">
        <f t="shared" si="1006"/>
        <v>パーツ\サドル:ブランド\selleITALIA</v>
      </c>
      <c r="GK1236" s="4" t="str">
        <f t="shared" si="1004"/>
        <v>u:u</v>
      </c>
      <c r="GL1236" s="11"/>
      <c r="GM1236" s="4" t="str">
        <f t="shared" si="1013"/>
        <v>::</v>
      </c>
      <c r="GN1236" s="4" t="str">
        <f t="shared" si="1013"/>
        <v>::</v>
      </c>
      <c r="GO1236" s="4" t="str">
        <f t="shared" si="1013"/>
        <v>::</v>
      </c>
      <c r="GP1236" s="4" t="str">
        <f t="shared" si="1005"/>
        <v>1</v>
      </c>
    </row>
    <row r="1237" spans="1:198" ht="28" customHeight="1">
      <c r="A1237" s="5" t="s">
        <v>6736</v>
      </c>
      <c r="B1237" s="5" t="s">
        <v>6738</v>
      </c>
      <c r="C1237" s="5" t="s">
        <v>6736</v>
      </c>
      <c r="D1237" s="9" t="str">
        <f t="shared" si="978"/>
        <v>u</v>
      </c>
      <c r="E1237" s="9" t="str">
        <f t="shared" si="979"/>
        <v xml:space="preserve"> / （selleITALIASLRTeamEditionWHITE）</v>
      </c>
      <c r="F1237" s="9" t="str">
        <f t="shared" si="980"/>
        <v xml:space="preserve"> / （selleITALIASLRTeamEditionWHITE）</v>
      </c>
      <c r="G1237" s="5">
        <v>30107</v>
      </c>
      <c r="H1237" s="9">
        <f t="shared" si="981"/>
        <v>30107</v>
      </c>
      <c r="I1237" s="9" t="str">
        <f t="shared" si="982"/>
        <v>0</v>
      </c>
      <c r="J1237" s="9" t="str">
        <f t="shared" si="983"/>
        <v>1</v>
      </c>
      <c r="P1237" s="9" t="str">
        <f t="shared" si="984"/>
        <v>selleITALIASLRTeamEditionWHITE</v>
      </c>
      <c r="AI1237" s="9" t="str">
        <f t="shared" si="985"/>
        <v>http://image.rakuten.co.jp/brotures/cabinet/items/selleitalia/slr_team_edition_1.jpg</v>
      </c>
      <c r="AS1237" s="9" t="str">
        <f t="shared" si="1007"/>
        <v>1</v>
      </c>
      <c r="AT1237" s="9" t="str">
        <f t="shared" si="1007"/>
        <v>1</v>
      </c>
      <c r="AU1237" s="9" t="str">
        <f t="shared" si="986"/>
        <v>0</v>
      </c>
      <c r="AV1237" s="9" t="str">
        <f t="shared" si="987"/>
        <v>1</v>
      </c>
      <c r="AW1237" s="9" t="str">
        <f t="shared" si="1008"/>
        <v>0</v>
      </c>
      <c r="AX1237" s="9" t="str">
        <f t="shared" si="1008"/>
        <v>0</v>
      </c>
      <c r="AY1237" s="11"/>
      <c r="AZ1237" s="11"/>
      <c r="BA1237" s="11"/>
      <c r="BB1237" s="9" t="str">
        <f t="shared" si="988"/>
        <v>-1</v>
      </c>
      <c r="BC1237" s="9" t="str">
        <f t="shared" si="989"/>
        <v>0</v>
      </c>
      <c r="BG1237" s="5" t="s">
        <v>316</v>
      </c>
      <c r="BH1237" s="5" t="s">
        <v>1295</v>
      </c>
      <c r="CS1237" s="9" t="str">
        <f t="shared" si="990"/>
        <v>0</v>
      </c>
      <c r="CT1237" s="9" t="str">
        <f t="shared" si="991"/>
        <v>&lt;iframe src="http://www.rakuten.ne.jp/gold/brotures/spec/selleitalia/slr_team_edition_1.html" frameborder="0" id="spec-content" scrolling="no"&gt;&lt;/iframe&gt;</v>
      </c>
      <c r="CU1237" s="9" t="str">
        <f t="shared" si="992"/>
        <v/>
      </c>
      <c r="CV1237" s="9" t="str">
        <f t="shared" si="993"/>
        <v>&lt;div class="row-fluid"&gt;&lt;iframe src="http://www.rakuten.ne.jp/gold/brotures/items/selleitalia/slr_team_edition_1.html" frameborder="0" id="skin-product" scrolling="no"&gt;&lt;/iframe&gt;&lt;/div&gt;</v>
      </c>
      <c r="CW1237" s="11" t="str">
        <f t="shared" si="994"/>
        <v/>
      </c>
      <c r="CX1237" t="s">
        <v>6736</v>
      </c>
      <c r="CY1237" s="9" t="str">
        <f t="shared" si="995"/>
        <v>0</v>
      </c>
      <c r="CZ1237" s="11"/>
      <c r="DA1237" s="11"/>
      <c r="DB1237" s="11"/>
      <c r="DC1237" s="11"/>
      <c r="DD1237" s="9" t="str">
        <f t="shared" si="996"/>
        <v/>
      </c>
      <c r="DI1237" s="9" t="str">
        <f t="shared" si="997"/>
        <v/>
      </c>
      <c r="DT1237" s="9">
        <f>VLOOKUP(BG1237,ディレクトリID!A:B,2)</f>
        <v>563161</v>
      </c>
      <c r="DV1237" s="4" t="str">
        <f t="shared" si="998"/>
        <v>【サドル　selleITALIA】</v>
      </c>
      <c r="DW1237" s="4" t="str">
        <f t="shared" si="999"/>
        <v>【サドル　selleITALIA】</v>
      </c>
      <c r="DX1237" s="9">
        <f t="shared" si="1000"/>
        <v>4</v>
      </c>
      <c r="DY1237" s="11"/>
      <c r="DZ1237" s="9" t="str">
        <f t="shared" si="1009"/>
        <v>1</v>
      </c>
      <c r="EA1237" s="9" t="str">
        <f t="shared" si="1009"/>
        <v>1</v>
      </c>
      <c r="EB1237" s="11"/>
      <c r="EC1237" s="11"/>
      <c r="ED1237" s="11"/>
      <c r="EE1237" s="9" t="str">
        <f t="shared" si="1001"/>
        <v>0</v>
      </c>
      <c r="EO1237" s="5" t="s">
        <v>428</v>
      </c>
      <c r="EP1237" s="8" t="s">
        <v>429</v>
      </c>
      <c r="EQ1237" s="8" t="s">
        <v>429</v>
      </c>
      <c r="ER1237" s="8" t="s">
        <v>209</v>
      </c>
      <c r="ES1237" s="8" t="s">
        <v>430</v>
      </c>
      <c r="ET1237" s="9" t="str">
        <f t="shared" si="1002"/>
        <v>2</v>
      </c>
      <c r="EU1237" s="11"/>
      <c r="EV1237" s="11"/>
      <c r="EW1237" s="11"/>
      <c r="EX1237" s="9" t="str">
        <f t="shared" si="1010"/>
        <v>0</v>
      </c>
      <c r="EY1237" s="9" t="str">
        <f t="shared" si="1010"/>
        <v>0</v>
      </c>
      <c r="EZ1237" s="11"/>
      <c r="FA1237" s="11"/>
      <c r="FB1237" s="9" t="str">
        <f t="shared" si="1011"/>
        <v>0</v>
      </c>
      <c r="FC1237" s="9" t="str">
        <f t="shared" si="1011"/>
        <v>0</v>
      </c>
      <c r="FD1237" s="9" t="str">
        <f t="shared" si="1003"/>
        <v>1</v>
      </c>
      <c r="FE1237" s="9" t="str">
        <f t="shared" si="1012"/>
        <v>1</v>
      </c>
      <c r="FF1237" s="9" t="str">
        <f t="shared" si="1012"/>
        <v>1</v>
      </c>
      <c r="GJ1237" s="4" t="str">
        <f t="shared" si="1006"/>
        <v>パーツ\サドル:ブランド\selleITALIA</v>
      </c>
      <c r="GK1237" s="4" t="str">
        <f t="shared" si="1004"/>
        <v>u:u</v>
      </c>
      <c r="GL1237" s="11"/>
      <c r="GM1237" s="4" t="str">
        <f t="shared" si="1013"/>
        <v>::</v>
      </c>
      <c r="GN1237" s="4" t="str">
        <f t="shared" si="1013"/>
        <v>::</v>
      </c>
      <c r="GO1237" s="4" t="str">
        <f t="shared" si="1013"/>
        <v>::</v>
      </c>
      <c r="GP1237" s="4" t="str">
        <f t="shared" si="1005"/>
        <v>1</v>
      </c>
    </row>
    <row r="1238" spans="1:198" ht="28" customHeight="1">
      <c r="A1238" s="5" t="s">
        <v>6742</v>
      </c>
      <c r="B1238" s="5" t="s">
        <v>6744</v>
      </c>
      <c r="C1238" s="5" t="s">
        <v>6742</v>
      </c>
      <c r="D1238" s="9" t="str">
        <f t="shared" si="978"/>
        <v>u</v>
      </c>
      <c r="E1238" s="9" t="str">
        <f t="shared" si="979"/>
        <v xml:space="preserve"> / （selleITALIASLRTeamEditionBLACK）</v>
      </c>
      <c r="F1238" s="9" t="str">
        <f t="shared" si="980"/>
        <v xml:space="preserve"> / （selleITALIASLRTeamEditionBLACK）</v>
      </c>
      <c r="G1238" s="5">
        <v>30107</v>
      </c>
      <c r="H1238" s="9">
        <f t="shared" si="981"/>
        <v>30107</v>
      </c>
      <c r="I1238" s="9" t="str">
        <f t="shared" si="982"/>
        <v>0</v>
      </c>
      <c r="J1238" s="9" t="str">
        <f t="shared" si="983"/>
        <v>1</v>
      </c>
      <c r="P1238" s="9" t="str">
        <f t="shared" si="984"/>
        <v>selleITALIASLRTeamEditionBLACK</v>
      </c>
      <c r="AI1238" s="9" t="str">
        <f t="shared" si="985"/>
        <v>http://image.rakuten.co.jp/brotures/cabinet/items/selleitalia/slr_team_edition_2013.jpg</v>
      </c>
      <c r="AS1238" s="9" t="str">
        <f t="shared" si="1007"/>
        <v>1</v>
      </c>
      <c r="AT1238" s="9" t="str">
        <f t="shared" si="1007"/>
        <v>1</v>
      </c>
      <c r="AU1238" s="9" t="str">
        <f t="shared" si="986"/>
        <v>0</v>
      </c>
      <c r="AV1238" s="9" t="str">
        <f t="shared" si="987"/>
        <v>1</v>
      </c>
      <c r="AW1238" s="9" t="str">
        <f t="shared" si="1008"/>
        <v>0</v>
      </c>
      <c r="AX1238" s="9" t="str">
        <f t="shared" si="1008"/>
        <v>0</v>
      </c>
      <c r="AY1238" s="11"/>
      <c r="AZ1238" s="11"/>
      <c r="BA1238" s="11"/>
      <c r="BB1238" s="9" t="str">
        <f t="shared" si="988"/>
        <v>-1</v>
      </c>
      <c r="BC1238" s="9" t="str">
        <f t="shared" si="989"/>
        <v>0</v>
      </c>
      <c r="BG1238" s="5" t="s">
        <v>316</v>
      </c>
      <c r="BH1238" s="5" t="s">
        <v>1295</v>
      </c>
      <c r="CS1238" s="9" t="str">
        <f t="shared" si="990"/>
        <v>0</v>
      </c>
      <c r="CT1238" s="9" t="str">
        <f t="shared" si="991"/>
        <v>&lt;iframe src="http://www.rakuten.ne.jp/gold/brotures/spec/selleitalia/slr_team_edition_2013.html" frameborder="0" id="spec-content" scrolling="no"&gt;&lt;/iframe&gt;</v>
      </c>
      <c r="CU1238" s="9" t="str">
        <f t="shared" si="992"/>
        <v/>
      </c>
      <c r="CV1238" s="9" t="str">
        <f t="shared" si="993"/>
        <v>&lt;div class="row-fluid"&gt;&lt;iframe src="http://www.rakuten.ne.jp/gold/brotures/items/selleitalia/slr_team_edition_2013.html" frameborder="0" id="skin-product" scrolling="no"&gt;&lt;/iframe&gt;&lt;/div&gt;</v>
      </c>
      <c r="CW1238" s="11" t="str">
        <f t="shared" si="994"/>
        <v/>
      </c>
      <c r="CX1238" t="s">
        <v>6742</v>
      </c>
      <c r="CY1238" s="9" t="str">
        <f t="shared" si="995"/>
        <v>0</v>
      </c>
      <c r="CZ1238" s="11"/>
      <c r="DA1238" s="11"/>
      <c r="DB1238" s="11"/>
      <c r="DC1238" s="11"/>
      <c r="DD1238" s="9" t="str">
        <f t="shared" si="996"/>
        <v/>
      </c>
      <c r="DI1238" s="9" t="str">
        <f t="shared" si="997"/>
        <v/>
      </c>
      <c r="DT1238" s="9">
        <f>VLOOKUP(BG1238,ディレクトリID!A:B,2)</f>
        <v>563161</v>
      </c>
      <c r="DV1238" s="4" t="str">
        <f t="shared" si="998"/>
        <v>【サドル　selleITALIA】</v>
      </c>
      <c r="DW1238" s="4" t="str">
        <f t="shared" si="999"/>
        <v>【サドル　selleITALIA】</v>
      </c>
      <c r="DX1238" s="9">
        <f t="shared" si="1000"/>
        <v>4</v>
      </c>
      <c r="DY1238" s="11"/>
      <c r="DZ1238" s="9" t="str">
        <f t="shared" si="1009"/>
        <v>1</v>
      </c>
      <c r="EA1238" s="9" t="str">
        <f t="shared" si="1009"/>
        <v>1</v>
      </c>
      <c r="EB1238" s="11"/>
      <c r="EC1238" s="11"/>
      <c r="ED1238" s="11"/>
      <c r="EE1238" s="9" t="str">
        <f t="shared" si="1001"/>
        <v>0</v>
      </c>
      <c r="EO1238" s="5" t="s">
        <v>428</v>
      </c>
      <c r="EP1238" s="8" t="s">
        <v>429</v>
      </c>
      <c r="EQ1238" s="8" t="s">
        <v>429</v>
      </c>
      <c r="ER1238" s="8" t="s">
        <v>209</v>
      </c>
      <c r="ES1238" s="8" t="s">
        <v>430</v>
      </c>
      <c r="ET1238" s="9" t="str">
        <f t="shared" si="1002"/>
        <v>2</v>
      </c>
      <c r="EU1238" s="11"/>
      <c r="EV1238" s="11"/>
      <c r="EW1238" s="11"/>
      <c r="EX1238" s="9" t="str">
        <f t="shared" si="1010"/>
        <v>0</v>
      </c>
      <c r="EY1238" s="9" t="str">
        <f t="shared" si="1010"/>
        <v>0</v>
      </c>
      <c r="EZ1238" s="11"/>
      <c r="FA1238" s="11"/>
      <c r="FB1238" s="9" t="str">
        <f t="shared" si="1011"/>
        <v>0</v>
      </c>
      <c r="FC1238" s="9" t="str">
        <f t="shared" si="1011"/>
        <v>0</v>
      </c>
      <c r="FD1238" s="9" t="str">
        <f t="shared" si="1003"/>
        <v>1</v>
      </c>
      <c r="FE1238" s="9" t="str">
        <f t="shared" si="1012"/>
        <v>1</v>
      </c>
      <c r="FF1238" s="9" t="str">
        <f t="shared" si="1012"/>
        <v>1</v>
      </c>
      <c r="GJ1238" s="4" t="str">
        <f t="shared" si="1006"/>
        <v>パーツ\サドル:ブランド\selleITALIA</v>
      </c>
      <c r="GK1238" s="4" t="str">
        <f t="shared" si="1004"/>
        <v>u:u</v>
      </c>
      <c r="GL1238" s="11"/>
      <c r="GM1238" s="4" t="str">
        <f t="shared" si="1013"/>
        <v>::</v>
      </c>
      <c r="GN1238" s="4" t="str">
        <f t="shared" si="1013"/>
        <v>::</v>
      </c>
      <c r="GO1238" s="4" t="str">
        <f t="shared" si="1013"/>
        <v>::</v>
      </c>
      <c r="GP1238" s="4" t="str">
        <f t="shared" si="1005"/>
        <v>1</v>
      </c>
    </row>
    <row r="1239" spans="1:198" ht="28" customHeight="1">
      <c r="A1239" s="5" t="s">
        <v>6748</v>
      </c>
      <c r="B1239" s="5" t="s">
        <v>6750</v>
      </c>
      <c r="C1239" s="5" t="s">
        <v>6748</v>
      </c>
      <c r="D1239" s="9" t="str">
        <f t="shared" si="978"/>
        <v>u</v>
      </c>
      <c r="E1239" s="9" t="str">
        <f t="shared" si="979"/>
        <v xml:space="preserve"> / （selleITALIASLRTITANIUMBLACK）</v>
      </c>
      <c r="F1239" s="9" t="str">
        <f t="shared" si="980"/>
        <v xml:space="preserve"> / （selleITALIASLRTITANIUMBLACK）</v>
      </c>
      <c r="G1239" s="5">
        <v>27830</v>
      </c>
      <c r="H1239" s="9">
        <f t="shared" si="981"/>
        <v>27830</v>
      </c>
      <c r="I1239" s="9" t="str">
        <f t="shared" si="982"/>
        <v>0</v>
      </c>
      <c r="J1239" s="9" t="str">
        <f t="shared" si="983"/>
        <v>1</v>
      </c>
      <c r="P1239" s="9" t="str">
        <f t="shared" si="984"/>
        <v>selleITALIASLRTITANIUMBLACK</v>
      </c>
      <c r="AI1239" s="9" t="str">
        <f t="shared" si="985"/>
        <v>http://image.rakuten.co.jp/brotures/cabinet/items/selleitalia/slr_tt_bk.jpg</v>
      </c>
      <c r="AS1239" s="9" t="str">
        <f t="shared" si="1007"/>
        <v>1</v>
      </c>
      <c r="AT1239" s="9" t="str">
        <f t="shared" si="1007"/>
        <v>1</v>
      </c>
      <c r="AU1239" s="9" t="str">
        <f t="shared" si="986"/>
        <v>0</v>
      </c>
      <c r="AV1239" s="9" t="str">
        <f t="shared" si="987"/>
        <v>1</v>
      </c>
      <c r="AW1239" s="9" t="str">
        <f t="shared" si="1008"/>
        <v>0</v>
      </c>
      <c r="AX1239" s="9" t="str">
        <f t="shared" si="1008"/>
        <v>0</v>
      </c>
      <c r="AY1239" s="11"/>
      <c r="AZ1239" s="11"/>
      <c r="BA1239" s="11"/>
      <c r="BB1239" s="9" t="str">
        <f t="shared" si="988"/>
        <v>-1</v>
      </c>
      <c r="BC1239" s="9" t="str">
        <f t="shared" si="989"/>
        <v>0</v>
      </c>
      <c r="BG1239" s="5" t="s">
        <v>316</v>
      </c>
      <c r="BH1239" s="5" t="s">
        <v>1295</v>
      </c>
      <c r="CS1239" s="9" t="str">
        <f t="shared" si="990"/>
        <v>0</v>
      </c>
      <c r="CT1239" s="9" t="str">
        <f t="shared" si="991"/>
        <v>&lt;iframe src="http://www.rakuten.ne.jp/gold/brotures/spec/selleitalia/slr_tt_bk.html" frameborder="0" id="spec-content" scrolling="no"&gt;&lt;/iframe&gt;</v>
      </c>
      <c r="CU1239" s="9" t="str">
        <f t="shared" si="992"/>
        <v/>
      </c>
      <c r="CV1239" s="9" t="str">
        <f t="shared" si="993"/>
        <v>&lt;div class="row-fluid"&gt;&lt;iframe src="http://www.rakuten.ne.jp/gold/brotures/items/selleitalia/slr_tt_bk.html" frameborder="0" id="skin-product" scrolling="no"&gt;&lt;/iframe&gt;&lt;/div&gt;</v>
      </c>
      <c r="CW1239" s="11" t="str">
        <f t="shared" si="994"/>
        <v/>
      </c>
      <c r="CX1239" t="s">
        <v>6748</v>
      </c>
      <c r="CY1239" s="9" t="str">
        <f t="shared" si="995"/>
        <v>0</v>
      </c>
      <c r="CZ1239" s="11"/>
      <c r="DA1239" s="11"/>
      <c r="DB1239" s="11"/>
      <c r="DC1239" s="11"/>
      <c r="DD1239" s="9" t="str">
        <f t="shared" si="996"/>
        <v/>
      </c>
      <c r="DI1239" s="9" t="str">
        <f t="shared" si="997"/>
        <v/>
      </c>
      <c r="DT1239" s="9">
        <f>VLOOKUP(BG1239,ディレクトリID!A:B,2)</f>
        <v>563161</v>
      </c>
      <c r="DV1239" s="4" t="str">
        <f t="shared" si="998"/>
        <v>【サドル　selleITALIA】</v>
      </c>
      <c r="DW1239" s="4" t="str">
        <f t="shared" si="999"/>
        <v>【サドル　selleITALIA】</v>
      </c>
      <c r="DX1239" s="9">
        <f t="shared" si="1000"/>
        <v>4</v>
      </c>
      <c r="DY1239" s="11"/>
      <c r="DZ1239" s="9" t="str">
        <f t="shared" si="1009"/>
        <v>1</v>
      </c>
      <c r="EA1239" s="9" t="str">
        <f t="shared" si="1009"/>
        <v>1</v>
      </c>
      <c r="EB1239" s="11"/>
      <c r="EC1239" s="11"/>
      <c r="ED1239" s="11"/>
      <c r="EE1239" s="9" t="str">
        <f t="shared" si="1001"/>
        <v>0</v>
      </c>
      <c r="EO1239" s="5" t="s">
        <v>428</v>
      </c>
      <c r="EP1239" s="8" t="s">
        <v>429</v>
      </c>
      <c r="EQ1239" s="8" t="s">
        <v>429</v>
      </c>
      <c r="ER1239" s="8" t="s">
        <v>209</v>
      </c>
      <c r="ES1239" s="8" t="s">
        <v>430</v>
      </c>
      <c r="ET1239" s="9" t="str">
        <f t="shared" si="1002"/>
        <v>2</v>
      </c>
      <c r="EU1239" s="11"/>
      <c r="EV1239" s="11"/>
      <c r="EW1239" s="11"/>
      <c r="EX1239" s="9" t="str">
        <f t="shared" si="1010"/>
        <v>0</v>
      </c>
      <c r="EY1239" s="9" t="str">
        <f t="shared" si="1010"/>
        <v>0</v>
      </c>
      <c r="EZ1239" s="11"/>
      <c r="FA1239" s="11"/>
      <c r="FB1239" s="9" t="str">
        <f t="shared" si="1011"/>
        <v>0</v>
      </c>
      <c r="FC1239" s="9" t="str">
        <f t="shared" si="1011"/>
        <v>0</v>
      </c>
      <c r="FD1239" s="9" t="str">
        <f t="shared" si="1003"/>
        <v>1</v>
      </c>
      <c r="FE1239" s="9" t="str">
        <f t="shared" si="1012"/>
        <v>1</v>
      </c>
      <c r="FF1239" s="9" t="str">
        <f t="shared" si="1012"/>
        <v>1</v>
      </c>
      <c r="GJ1239" s="4" t="str">
        <f t="shared" si="1006"/>
        <v>パーツ\サドル:ブランド\selleITALIA</v>
      </c>
      <c r="GK1239" s="4" t="str">
        <f t="shared" si="1004"/>
        <v>u:u</v>
      </c>
      <c r="GL1239" s="11"/>
      <c r="GM1239" s="4" t="str">
        <f t="shared" si="1013"/>
        <v>::</v>
      </c>
      <c r="GN1239" s="4" t="str">
        <f t="shared" si="1013"/>
        <v>::</v>
      </c>
      <c r="GO1239" s="4" t="str">
        <f t="shared" si="1013"/>
        <v>::</v>
      </c>
      <c r="GP1239" s="4" t="str">
        <f t="shared" si="1005"/>
        <v>1</v>
      </c>
    </row>
    <row r="1240" spans="1:198" ht="28" customHeight="1">
      <c r="A1240" s="5" t="s">
        <v>6754</v>
      </c>
      <c r="B1240" s="5" t="s">
        <v>6756</v>
      </c>
      <c r="C1240" s="5" t="s">
        <v>6754</v>
      </c>
      <c r="D1240" s="9" t="str">
        <f t="shared" si="978"/>
        <v>u</v>
      </c>
      <c r="E1240" s="9" t="str">
        <f t="shared" si="979"/>
        <v xml:space="preserve"> / （selleITALIASLRTITANIUMBLUE）</v>
      </c>
      <c r="F1240" s="9" t="str">
        <f t="shared" si="980"/>
        <v xml:space="preserve"> / （selleITALIASLRTITANIUMBLUE）</v>
      </c>
      <c r="G1240" s="5">
        <v>27830</v>
      </c>
      <c r="H1240" s="9">
        <f t="shared" si="981"/>
        <v>27830</v>
      </c>
      <c r="I1240" s="9" t="str">
        <f t="shared" si="982"/>
        <v>0</v>
      </c>
      <c r="J1240" s="9" t="str">
        <f t="shared" si="983"/>
        <v>1</v>
      </c>
      <c r="P1240" s="9" t="str">
        <f t="shared" si="984"/>
        <v>selleITALIASLRTITANIUMBLUE</v>
      </c>
      <c r="AI1240" s="9" t="str">
        <f t="shared" si="985"/>
        <v>http://image.rakuten.co.jp/brotures/cabinet/items/selleitalia/slr_tt_blue.jpg</v>
      </c>
      <c r="AS1240" s="9" t="str">
        <f t="shared" si="1007"/>
        <v>1</v>
      </c>
      <c r="AT1240" s="9" t="str">
        <f t="shared" si="1007"/>
        <v>1</v>
      </c>
      <c r="AU1240" s="9" t="str">
        <f t="shared" si="986"/>
        <v>0</v>
      </c>
      <c r="AV1240" s="9" t="str">
        <f t="shared" si="987"/>
        <v>1</v>
      </c>
      <c r="AW1240" s="9" t="str">
        <f t="shared" si="1008"/>
        <v>0</v>
      </c>
      <c r="AX1240" s="9" t="str">
        <f t="shared" si="1008"/>
        <v>0</v>
      </c>
      <c r="AY1240" s="11"/>
      <c r="AZ1240" s="11"/>
      <c r="BA1240" s="11"/>
      <c r="BB1240" s="9" t="str">
        <f t="shared" si="988"/>
        <v>-1</v>
      </c>
      <c r="BC1240" s="9" t="str">
        <f t="shared" si="989"/>
        <v>0</v>
      </c>
      <c r="BG1240" s="5" t="s">
        <v>316</v>
      </c>
      <c r="BH1240" s="5" t="s">
        <v>1295</v>
      </c>
      <c r="CS1240" s="9" t="str">
        <f t="shared" si="990"/>
        <v>0</v>
      </c>
      <c r="CT1240" s="9" t="str">
        <f t="shared" si="991"/>
        <v>&lt;iframe src="http://www.rakuten.ne.jp/gold/brotures/spec/selleitalia/slr_tt_blue.html" frameborder="0" id="spec-content" scrolling="no"&gt;&lt;/iframe&gt;</v>
      </c>
      <c r="CU1240" s="9" t="str">
        <f t="shared" si="992"/>
        <v/>
      </c>
      <c r="CV1240" s="9" t="str">
        <f t="shared" si="993"/>
        <v>&lt;div class="row-fluid"&gt;&lt;iframe src="http://www.rakuten.ne.jp/gold/brotures/items/selleitalia/slr_tt_blue.html" frameborder="0" id="skin-product" scrolling="no"&gt;&lt;/iframe&gt;&lt;/div&gt;</v>
      </c>
      <c r="CW1240" s="11" t="str">
        <f t="shared" si="994"/>
        <v/>
      </c>
      <c r="CX1240" t="s">
        <v>6754</v>
      </c>
      <c r="CY1240" s="9" t="str">
        <f t="shared" si="995"/>
        <v>0</v>
      </c>
      <c r="CZ1240" s="11"/>
      <c r="DA1240" s="11"/>
      <c r="DB1240" s="11"/>
      <c r="DC1240" s="11"/>
      <c r="DD1240" s="9" t="str">
        <f t="shared" si="996"/>
        <v/>
      </c>
      <c r="DI1240" s="9" t="str">
        <f t="shared" si="997"/>
        <v/>
      </c>
      <c r="DT1240" s="9">
        <f>VLOOKUP(BG1240,ディレクトリID!A:B,2)</f>
        <v>563161</v>
      </c>
      <c r="DV1240" s="4" t="str">
        <f t="shared" si="998"/>
        <v>【サドル　selleITALIA】</v>
      </c>
      <c r="DW1240" s="4" t="str">
        <f t="shared" si="999"/>
        <v>【サドル　selleITALIA】</v>
      </c>
      <c r="DX1240" s="9">
        <f t="shared" si="1000"/>
        <v>4</v>
      </c>
      <c r="DY1240" s="11"/>
      <c r="DZ1240" s="9" t="str">
        <f t="shared" si="1009"/>
        <v>1</v>
      </c>
      <c r="EA1240" s="9" t="str">
        <f t="shared" si="1009"/>
        <v>1</v>
      </c>
      <c r="EB1240" s="11"/>
      <c r="EC1240" s="11"/>
      <c r="ED1240" s="11"/>
      <c r="EE1240" s="9" t="str">
        <f t="shared" si="1001"/>
        <v>0</v>
      </c>
      <c r="EO1240" s="5" t="s">
        <v>428</v>
      </c>
      <c r="EP1240" s="8" t="s">
        <v>429</v>
      </c>
      <c r="EQ1240" s="8" t="s">
        <v>429</v>
      </c>
      <c r="ER1240" s="8" t="s">
        <v>209</v>
      </c>
      <c r="ES1240" s="8" t="s">
        <v>430</v>
      </c>
      <c r="ET1240" s="9" t="str">
        <f t="shared" si="1002"/>
        <v>2</v>
      </c>
      <c r="EU1240" s="11"/>
      <c r="EV1240" s="11"/>
      <c r="EW1240" s="11"/>
      <c r="EX1240" s="9" t="str">
        <f t="shared" si="1010"/>
        <v>0</v>
      </c>
      <c r="EY1240" s="9" t="str">
        <f t="shared" si="1010"/>
        <v>0</v>
      </c>
      <c r="EZ1240" s="11"/>
      <c r="FA1240" s="11"/>
      <c r="FB1240" s="9" t="str">
        <f t="shared" si="1011"/>
        <v>0</v>
      </c>
      <c r="FC1240" s="9" t="str">
        <f t="shared" si="1011"/>
        <v>0</v>
      </c>
      <c r="FD1240" s="9" t="str">
        <f t="shared" si="1003"/>
        <v>1</v>
      </c>
      <c r="FE1240" s="9" t="str">
        <f t="shared" si="1012"/>
        <v>1</v>
      </c>
      <c r="FF1240" s="9" t="str">
        <f t="shared" si="1012"/>
        <v>1</v>
      </c>
      <c r="GJ1240" s="4" t="str">
        <f t="shared" si="1006"/>
        <v>パーツ\サドル:ブランド\selleITALIA</v>
      </c>
      <c r="GK1240" s="4" t="str">
        <f t="shared" si="1004"/>
        <v>u:u</v>
      </c>
      <c r="GL1240" s="11"/>
      <c r="GM1240" s="4" t="str">
        <f t="shared" si="1013"/>
        <v>::</v>
      </c>
      <c r="GN1240" s="4" t="str">
        <f t="shared" si="1013"/>
        <v>::</v>
      </c>
      <c r="GO1240" s="4" t="str">
        <f t="shared" si="1013"/>
        <v>::</v>
      </c>
      <c r="GP1240" s="4" t="str">
        <f t="shared" si="1005"/>
        <v>1</v>
      </c>
    </row>
    <row r="1241" spans="1:198" ht="28" customHeight="1">
      <c r="A1241" s="5" t="s">
        <v>6760</v>
      </c>
      <c r="B1241" s="5" t="s">
        <v>6762</v>
      </c>
      <c r="C1241" s="5" t="s">
        <v>6760</v>
      </c>
      <c r="D1241" s="9" t="str">
        <f t="shared" si="978"/>
        <v>u</v>
      </c>
      <c r="E1241" s="9" t="str">
        <f t="shared" si="979"/>
        <v xml:space="preserve"> / （selleITALIASLRTITANIUMGREEN）</v>
      </c>
      <c r="F1241" s="9" t="str">
        <f t="shared" si="980"/>
        <v xml:space="preserve"> / （selleITALIASLRTITANIUMGREEN）</v>
      </c>
      <c r="G1241" s="5">
        <v>27830</v>
      </c>
      <c r="H1241" s="9">
        <f t="shared" si="981"/>
        <v>27830</v>
      </c>
      <c r="I1241" s="9" t="str">
        <f t="shared" si="982"/>
        <v>0</v>
      </c>
      <c r="J1241" s="9" t="str">
        <f t="shared" si="983"/>
        <v>1</v>
      </c>
      <c r="P1241" s="9" t="str">
        <f t="shared" si="984"/>
        <v>selleITALIASLRTITANIUMGREEN</v>
      </c>
      <c r="AI1241" s="9" t="str">
        <f t="shared" si="985"/>
        <v>http://image.rakuten.co.jp/brotures/cabinet/items/selleitalia/slr_tt_green.jpg</v>
      </c>
      <c r="AS1241" s="9" t="str">
        <f t="shared" si="1007"/>
        <v>1</v>
      </c>
      <c r="AT1241" s="9" t="str">
        <f t="shared" si="1007"/>
        <v>1</v>
      </c>
      <c r="AU1241" s="9" t="str">
        <f t="shared" si="986"/>
        <v>0</v>
      </c>
      <c r="AV1241" s="9" t="str">
        <f t="shared" si="987"/>
        <v>1</v>
      </c>
      <c r="AW1241" s="9" t="str">
        <f t="shared" si="1008"/>
        <v>0</v>
      </c>
      <c r="AX1241" s="9" t="str">
        <f t="shared" si="1008"/>
        <v>0</v>
      </c>
      <c r="AY1241" s="11"/>
      <c r="AZ1241" s="11"/>
      <c r="BA1241" s="11"/>
      <c r="BB1241" s="9" t="str">
        <f t="shared" si="988"/>
        <v>-1</v>
      </c>
      <c r="BC1241" s="9" t="str">
        <f t="shared" si="989"/>
        <v>0</v>
      </c>
      <c r="BG1241" s="5" t="s">
        <v>316</v>
      </c>
      <c r="BH1241" s="5" t="s">
        <v>1295</v>
      </c>
      <c r="CS1241" s="9" t="str">
        <f t="shared" si="990"/>
        <v>0</v>
      </c>
      <c r="CT1241" s="9" t="str">
        <f t="shared" si="991"/>
        <v>&lt;iframe src="http://www.rakuten.ne.jp/gold/brotures/spec/selleitalia/slr_tt_green.html" frameborder="0" id="spec-content" scrolling="no"&gt;&lt;/iframe&gt;</v>
      </c>
      <c r="CU1241" s="9" t="str">
        <f t="shared" si="992"/>
        <v/>
      </c>
      <c r="CV1241" s="9" t="str">
        <f t="shared" si="993"/>
        <v>&lt;div class="row-fluid"&gt;&lt;iframe src="http://www.rakuten.ne.jp/gold/brotures/items/selleitalia/slr_tt_green.html" frameborder="0" id="skin-product" scrolling="no"&gt;&lt;/iframe&gt;&lt;/div&gt;</v>
      </c>
      <c r="CW1241" s="11" t="str">
        <f t="shared" si="994"/>
        <v/>
      </c>
      <c r="CX1241" t="s">
        <v>6760</v>
      </c>
      <c r="CY1241" s="9" t="str">
        <f t="shared" si="995"/>
        <v>0</v>
      </c>
      <c r="CZ1241" s="11"/>
      <c r="DA1241" s="11"/>
      <c r="DB1241" s="11"/>
      <c r="DC1241" s="11"/>
      <c r="DD1241" s="9" t="str">
        <f t="shared" si="996"/>
        <v/>
      </c>
      <c r="DI1241" s="9" t="str">
        <f t="shared" si="997"/>
        <v/>
      </c>
      <c r="DT1241" s="9">
        <f>VLOOKUP(BG1241,ディレクトリID!A:B,2)</f>
        <v>563161</v>
      </c>
      <c r="DV1241" s="4" t="str">
        <f t="shared" si="998"/>
        <v>【サドル　selleITALIA】</v>
      </c>
      <c r="DW1241" s="4" t="str">
        <f t="shared" si="999"/>
        <v>【サドル　selleITALIA】</v>
      </c>
      <c r="DX1241" s="9">
        <f t="shared" si="1000"/>
        <v>4</v>
      </c>
      <c r="DY1241" s="11"/>
      <c r="DZ1241" s="9" t="str">
        <f t="shared" si="1009"/>
        <v>1</v>
      </c>
      <c r="EA1241" s="9" t="str">
        <f t="shared" si="1009"/>
        <v>1</v>
      </c>
      <c r="EB1241" s="11"/>
      <c r="EC1241" s="11"/>
      <c r="ED1241" s="11"/>
      <c r="EE1241" s="9" t="str">
        <f t="shared" si="1001"/>
        <v>0</v>
      </c>
      <c r="EO1241" s="5" t="s">
        <v>428</v>
      </c>
      <c r="EP1241" s="8" t="s">
        <v>429</v>
      </c>
      <c r="EQ1241" s="8" t="s">
        <v>429</v>
      </c>
      <c r="ER1241" s="8" t="s">
        <v>209</v>
      </c>
      <c r="ES1241" s="8" t="s">
        <v>430</v>
      </c>
      <c r="ET1241" s="9" t="str">
        <f t="shared" si="1002"/>
        <v>2</v>
      </c>
      <c r="EU1241" s="11"/>
      <c r="EV1241" s="11"/>
      <c r="EW1241" s="11"/>
      <c r="EX1241" s="9" t="str">
        <f t="shared" si="1010"/>
        <v>0</v>
      </c>
      <c r="EY1241" s="9" t="str">
        <f t="shared" si="1010"/>
        <v>0</v>
      </c>
      <c r="EZ1241" s="11"/>
      <c r="FA1241" s="11"/>
      <c r="FB1241" s="9" t="str">
        <f t="shared" si="1011"/>
        <v>0</v>
      </c>
      <c r="FC1241" s="9" t="str">
        <f t="shared" si="1011"/>
        <v>0</v>
      </c>
      <c r="FD1241" s="9" t="str">
        <f t="shared" si="1003"/>
        <v>1</v>
      </c>
      <c r="FE1241" s="9" t="str">
        <f t="shared" si="1012"/>
        <v>1</v>
      </c>
      <c r="FF1241" s="9" t="str">
        <f t="shared" si="1012"/>
        <v>1</v>
      </c>
      <c r="GJ1241" s="4" t="str">
        <f t="shared" si="1006"/>
        <v>パーツ\サドル:ブランド\selleITALIA</v>
      </c>
      <c r="GK1241" s="4" t="str">
        <f t="shared" si="1004"/>
        <v>u:u</v>
      </c>
      <c r="GL1241" s="11"/>
      <c r="GM1241" s="4" t="str">
        <f t="shared" si="1013"/>
        <v>::</v>
      </c>
      <c r="GN1241" s="4" t="str">
        <f t="shared" si="1013"/>
        <v>::</v>
      </c>
      <c r="GO1241" s="4" t="str">
        <f t="shared" si="1013"/>
        <v>::</v>
      </c>
      <c r="GP1241" s="4" t="str">
        <f t="shared" si="1005"/>
        <v>1</v>
      </c>
    </row>
    <row r="1242" spans="1:198" ht="28" customHeight="1">
      <c r="A1242" s="5" t="s">
        <v>6766</v>
      </c>
      <c r="B1242" s="5" t="s">
        <v>6768</v>
      </c>
      <c r="C1242" s="5" t="s">
        <v>6766</v>
      </c>
      <c r="D1242" s="9" t="str">
        <f t="shared" si="978"/>
        <v>u</v>
      </c>
      <c r="E1242" s="9" t="str">
        <f t="shared" si="979"/>
        <v xml:space="preserve"> / （selleITALIASLRTITANIUMRED）</v>
      </c>
      <c r="F1242" s="9" t="str">
        <f t="shared" si="980"/>
        <v xml:space="preserve"> / （selleITALIASLRTITANIUMRED）</v>
      </c>
      <c r="G1242" s="5">
        <v>27830</v>
      </c>
      <c r="H1242" s="9">
        <f t="shared" si="981"/>
        <v>27830</v>
      </c>
      <c r="I1242" s="9" t="str">
        <f t="shared" si="982"/>
        <v>0</v>
      </c>
      <c r="J1242" s="9" t="str">
        <f t="shared" si="983"/>
        <v>1</v>
      </c>
      <c r="P1242" s="9" t="str">
        <f t="shared" si="984"/>
        <v>selleITALIASLRTITANIUMRED</v>
      </c>
      <c r="AI1242" s="9" t="str">
        <f t="shared" si="985"/>
        <v>http://image.rakuten.co.jp/brotures/cabinet/items/selleitalia/slr_tt_red.jpg</v>
      </c>
      <c r="AS1242" s="9" t="str">
        <f t="shared" ref="AS1242:AT1261" si="1014">IF($A1242&lt;&gt;"","1","")</f>
        <v>1</v>
      </c>
      <c r="AT1242" s="9" t="str">
        <f t="shared" si="1014"/>
        <v>1</v>
      </c>
      <c r="AU1242" s="9" t="str">
        <f t="shared" si="986"/>
        <v>0</v>
      </c>
      <c r="AV1242" s="9" t="str">
        <f t="shared" si="987"/>
        <v>1</v>
      </c>
      <c r="AW1242" s="9" t="str">
        <f t="shared" ref="AW1242:AX1261" si="1015">IF($A1242&lt;&gt;"","0","")</f>
        <v>0</v>
      </c>
      <c r="AX1242" s="9" t="str">
        <f t="shared" si="1015"/>
        <v>0</v>
      </c>
      <c r="AY1242" s="11"/>
      <c r="AZ1242" s="11"/>
      <c r="BA1242" s="11"/>
      <c r="BB1242" s="9" t="str">
        <f t="shared" si="988"/>
        <v>-1</v>
      </c>
      <c r="BC1242" s="9" t="str">
        <f t="shared" si="989"/>
        <v>0</v>
      </c>
      <c r="BG1242" s="5" t="s">
        <v>316</v>
      </c>
      <c r="BH1242" s="5" t="s">
        <v>1295</v>
      </c>
      <c r="CS1242" s="9" t="str">
        <f t="shared" si="990"/>
        <v>0</v>
      </c>
      <c r="CT1242" s="9" t="str">
        <f t="shared" si="991"/>
        <v>&lt;iframe src="http://www.rakuten.ne.jp/gold/brotures/spec/selleitalia/slr_tt_red.html" frameborder="0" id="spec-content" scrolling="no"&gt;&lt;/iframe&gt;</v>
      </c>
      <c r="CU1242" s="9" t="str">
        <f t="shared" si="992"/>
        <v/>
      </c>
      <c r="CV1242" s="9" t="str">
        <f t="shared" si="993"/>
        <v>&lt;div class="row-fluid"&gt;&lt;iframe src="http://www.rakuten.ne.jp/gold/brotures/items/selleitalia/slr_tt_red.html" frameborder="0" id="skin-product" scrolling="no"&gt;&lt;/iframe&gt;&lt;/div&gt;</v>
      </c>
      <c r="CW1242" s="11" t="str">
        <f t="shared" si="994"/>
        <v/>
      </c>
      <c r="CX1242" t="s">
        <v>6766</v>
      </c>
      <c r="CY1242" s="9" t="str">
        <f t="shared" si="995"/>
        <v>0</v>
      </c>
      <c r="CZ1242" s="11"/>
      <c r="DA1242" s="11"/>
      <c r="DB1242" s="11"/>
      <c r="DC1242" s="11"/>
      <c r="DD1242" s="9" t="str">
        <f t="shared" si="996"/>
        <v/>
      </c>
      <c r="DI1242" s="9" t="str">
        <f t="shared" si="997"/>
        <v/>
      </c>
      <c r="DT1242" s="9">
        <f>VLOOKUP(BG1242,ディレクトリID!A:B,2)</f>
        <v>563161</v>
      </c>
      <c r="DV1242" s="4" t="str">
        <f t="shared" si="998"/>
        <v>【サドル　selleITALIA】</v>
      </c>
      <c r="DW1242" s="4" t="str">
        <f t="shared" si="999"/>
        <v>【サドル　selleITALIA】</v>
      </c>
      <c r="DX1242" s="9">
        <f t="shared" si="1000"/>
        <v>4</v>
      </c>
      <c r="DY1242" s="11"/>
      <c r="DZ1242" s="9" t="str">
        <f t="shared" ref="DZ1242:EA1261" si="1016">IF($A1242&lt;&gt;"","1","")</f>
        <v>1</v>
      </c>
      <c r="EA1242" s="9" t="str">
        <f t="shared" si="1016"/>
        <v>1</v>
      </c>
      <c r="EB1242" s="11"/>
      <c r="EC1242" s="11"/>
      <c r="ED1242" s="11"/>
      <c r="EE1242" s="9" t="str">
        <f t="shared" si="1001"/>
        <v>0</v>
      </c>
      <c r="EO1242" s="5" t="s">
        <v>428</v>
      </c>
      <c r="EP1242" s="8" t="s">
        <v>429</v>
      </c>
      <c r="EQ1242" s="8" t="s">
        <v>429</v>
      </c>
      <c r="ER1242" s="8" t="s">
        <v>209</v>
      </c>
      <c r="ES1242" s="8" t="s">
        <v>430</v>
      </c>
      <c r="ET1242" s="9" t="str">
        <f t="shared" si="1002"/>
        <v>2</v>
      </c>
      <c r="EU1242" s="11"/>
      <c r="EV1242" s="11"/>
      <c r="EW1242" s="11"/>
      <c r="EX1242" s="9" t="str">
        <f t="shared" ref="EX1242:EY1261" si="1017">IF($A1242&lt;&gt;"","0","")</f>
        <v>0</v>
      </c>
      <c r="EY1242" s="9" t="str">
        <f t="shared" si="1017"/>
        <v>0</v>
      </c>
      <c r="EZ1242" s="11"/>
      <c r="FA1242" s="11"/>
      <c r="FB1242" s="9" t="str">
        <f t="shared" ref="FB1242:FC1261" si="1018">IF($A1242&lt;&gt;"","0","")</f>
        <v>0</v>
      </c>
      <c r="FC1242" s="9" t="str">
        <f t="shared" si="1018"/>
        <v>0</v>
      </c>
      <c r="FD1242" s="9" t="str">
        <f t="shared" si="1003"/>
        <v>1</v>
      </c>
      <c r="FE1242" s="9" t="str">
        <f t="shared" ref="FE1242:FF1261" si="1019">IF($BG1242="完成車","3","1")</f>
        <v>1</v>
      </c>
      <c r="FF1242" s="9" t="str">
        <f t="shared" si="1019"/>
        <v>1</v>
      </c>
      <c r="GJ1242" s="4" t="str">
        <f t="shared" si="1006"/>
        <v>パーツ\サドル:ブランド\selleITALIA</v>
      </c>
      <c r="GK1242" s="4" t="str">
        <f t="shared" si="1004"/>
        <v>u:u</v>
      </c>
      <c r="GL1242" s="11"/>
      <c r="GM1242" s="4" t="str">
        <f t="shared" ref="GM1242:GO1261" si="1020">IF($A1242&lt;&gt;"","::","")</f>
        <v>::</v>
      </c>
      <c r="GN1242" s="4" t="str">
        <f t="shared" si="1020"/>
        <v>::</v>
      </c>
      <c r="GO1242" s="4" t="str">
        <f t="shared" si="1020"/>
        <v>::</v>
      </c>
      <c r="GP1242" s="4" t="str">
        <f t="shared" si="1005"/>
        <v>1</v>
      </c>
    </row>
    <row r="1243" spans="1:198" ht="28" customHeight="1">
      <c r="A1243" s="5" t="s">
        <v>6772</v>
      </c>
      <c r="B1243" s="5" t="s">
        <v>6774</v>
      </c>
      <c r="C1243" s="5" t="s">
        <v>6772</v>
      </c>
      <c r="D1243" s="9" t="str">
        <f t="shared" si="978"/>
        <v>u</v>
      </c>
      <c r="E1243" s="9" t="str">
        <f t="shared" si="979"/>
        <v xml:space="preserve"> / （selleITALIASLRTITANIUMWHITE）</v>
      </c>
      <c r="F1243" s="9" t="str">
        <f t="shared" si="980"/>
        <v xml:space="preserve"> / （selleITALIASLRTITANIUMWHITE）</v>
      </c>
      <c r="G1243" s="5">
        <v>27830</v>
      </c>
      <c r="H1243" s="9">
        <f t="shared" si="981"/>
        <v>27830</v>
      </c>
      <c r="I1243" s="9" t="str">
        <f t="shared" si="982"/>
        <v>0</v>
      </c>
      <c r="J1243" s="9" t="str">
        <f t="shared" si="983"/>
        <v>1</v>
      </c>
      <c r="P1243" s="9" t="str">
        <f t="shared" si="984"/>
        <v>selleITALIASLRTITANIUMWHITE</v>
      </c>
      <c r="AI1243" s="9" t="str">
        <f t="shared" si="985"/>
        <v>http://image.rakuten.co.jp/brotures/cabinet/items/selleitalia/slr_tt_white.jpg</v>
      </c>
      <c r="AS1243" s="9" t="str">
        <f t="shared" si="1014"/>
        <v>1</v>
      </c>
      <c r="AT1243" s="9" t="str">
        <f t="shared" si="1014"/>
        <v>1</v>
      </c>
      <c r="AU1243" s="9" t="str">
        <f t="shared" si="986"/>
        <v>0</v>
      </c>
      <c r="AV1243" s="9" t="str">
        <f t="shared" si="987"/>
        <v>1</v>
      </c>
      <c r="AW1243" s="9" t="str">
        <f t="shared" si="1015"/>
        <v>0</v>
      </c>
      <c r="AX1243" s="9" t="str">
        <f t="shared" si="1015"/>
        <v>0</v>
      </c>
      <c r="AY1243" s="11"/>
      <c r="AZ1243" s="11"/>
      <c r="BA1243" s="11"/>
      <c r="BB1243" s="9" t="str">
        <f t="shared" si="988"/>
        <v>-1</v>
      </c>
      <c r="BC1243" s="9" t="str">
        <f t="shared" si="989"/>
        <v>0</v>
      </c>
      <c r="BG1243" s="5" t="s">
        <v>316</v>
      </c>
      <c r="BH1243" s="5" t="s">
        <v>1295</v>
      </c>
      <c r="CS1243" s="9" t="str">
        <f t="shared" si="990"/>
        <v>0</v>
      </c>
      <c r="CT1243" s="9" t="str">
        <f t="shared" si="991"/>
        <v>&lt;iframe src="http://www.rakuten.ne.jp/gold/brotures/spec/selleitalia/slr_tt_white.html" frameborder="0" id="spec-content" scrolling="no"&gt;&lt;/iframe&gt;</v>
      </c>
      <c r="CU1243" s="9" t="str">
        <f t="shared" si="992"/>
        <v/>
      </c>
      <c r="CV1243" s="9" t="str">
        <f t="shared" si="993"/>
        <v>&lt;div class="row-fluid"&gt;&lt;iframe src="http://www.rakuten.ne.jp/gold/brotures/items/selleitalia/slr_tt_white.html" frameborder="0" id="skin-product" scrolling="no"&gt;&lt;/iframe&gt;&lt;/div&gt;</v>
      </c>
      <c r="CW1243" s="11" t="str">
        <f t="shared" si="994"/>
        <v/>
      </c>
      <c r="CX1243" t="s">
        <v>6772</v>
      </c>
      <c r="CY1243" s="9" t="str">
        <f t="shared" si="995"/>
        <v>0</v>
      </c>
      <c r="CZ1243" s="11"/>
      <c r="DA1243" s="11"/>
      <c r="DB1243" s="11"/>
      <c r="DC1243" s="11"/>
      <c r="DD1243" s="9" t="str">
        <f t="shared" si="996"/>
        <v/>
      </c>
      <c r="DI1243" s="9" t="str">
        <f t="shared" si="997"/>
        <v/>
      </c>
      <c r="DT1243" s="9">
        <f>VLOOKUP(BG1243,ディレクトリID!A:B,2)</f>
        <v>563161</v>
      </c>
      <c r="DV1243" s="4" t="str">
        <f t="shared" si="998"/>
        <v>【サドル　selleITALIA】</v>
      </c>
      <c r="DW1243" s="4" t="str">
        <f t="shared" si="999"/>
        <v>【サドル　selleITALIA】</v>
      </c>
      <c r="DX1243" s="9">
        <f t="shared" si="1000"/>
        <v>4</v>
      </c>
      <c r="DY1243" s="11"/>
      <c r="DZ1243" s="9" t="str">
        <f t="shared" si="1016"/>
        <v>1</v>
      </c>
      <c r="EA1243" s="9" t="str">
        <f t="shared" si="1016"/>
        <v>1</v>
      </c>
      <c r="EB1243" s="11"/>
      <c r="EC1243" s="11"/>
      <c r="ED1243" s="11"/>
      <c r="EE1243" s="9" t="str">
        <f t="shared" si="1001"/>
        <v>0</v>
      </c>
      <c r="EO1243" s="5" t="s">
        <v>428</v>
      </c>
      <c r="EP1243" s="8" t="s">
        <v>429</v>
      </c>
      <c r="EQ1243" s="8" t="s">
        <v>429</v>
      </c>
      <c r="ER1243" s="8" t="s">
        <v>209</v>
      </c>
      <c r="ES1243" s="8" t="s">
        <v>430</v>
      </c>
      <c r="ET1243" s="9" t="str">
        <f t="shared" si="1002"/>
        <v>2</v>
      </c>
      <c r="EU1243" s="11"/>
      <c r="EV1243" s="11"/>
      <c r="EW1243" s="11"/>
      <c r="EX1243" s="9" t="str">
        <f t="shared" si="1017"/>
        <v>0</v>
      </c>
      <c r="EY1243" s="9" t="str">
        <f t="shared" si="1017"/>
        <v>0</v>
      </c>
      <c r="EZ1243" s="11"/>
      <c r="FA1243" s="11"/>
      <c r="FB1243" s="9" t="str">
        <f t="shared" si="1018"/>
        <v>0</v>
      </c>
      <c r="FC1243" s="9" t="str">
        <f t="shared" si="1018"/>
        <v>0</v>
      </c>
      <c r="FD1243" s="9" t="str">
        <f t="shared" si="1003"/>
        <v>1</v>
      </c>
      <c r="FE1243" s="9" t="str">
        <f t="shared" si="1019"/>
        <v>1</v>
      </c>
      <c r="FF1243" s="9" t="str">
        <f t="shared" si="1019"/>
        <v>1</v>
      </c>
      <c r="GJ1243" s="4" t="str">
        <f t="shared" si="1006"/>
        <v>パーツ\サドル:ブランド\selleITALIA</v>
      </c>
      <c r="GK1243" s="4" t="str">
        <f t="shared" si="1004"/>
        <v>u:u</v>
      </c>
      <c r="GL1243" s="11"/>
      <c r="GM1243" s="4" t="str">
        <f t="shared" si="1020"/>
        <v>::</v>
      </c>
      <c r="GN1243" s="4" t="str">
        <f t="shared" si="1020"/>
        <v>::</v>
      </c>
      <c r="GO1243" s="4" t="str">
        <f t="shared" si="1020"/>
        <v>::</v>
      </c>
      <c r="GP1243" s="4" t="str">
        <f t="shared" si="1005"/>
        <v>1</v>
      </c>
    </row>
    <row r="1244" spans="1:198" ht="28" customHeight="1">
      <c r="A1244" s="5" t="s">
        <v>6778</v>
      </c>
      <c r="B1244" s="5" t="s">
        <v>6780</v>
      </c>
      <c r="C1244" s="5" t="s">
        <v>6778</v>
      </c>
      <c r="D1244" s="9" t="str">
        <f t="shared" si="978"/>
        <v>u</v>
      </c>
      <c r="E1244" s="9" t="str">
        <f t="shared" si="979"/>
        <v xml:space="preserve"> / （selleITALIASLSKITCARBONIO）</v>
      </c>
      <c r="F1244" s="9" t="str">
        <f t="shared" si="980"/>
        <v xml:space="preserve"> / （selleITALIASLSKITCARBONIO）</v>
      </c>
      <c r="G1244" s="5">
        <v>10867</v>
      </c>
      <c r="H1244" s="9">
        <f t="shared" si="981"/>
        <v>10867</v>
      </c>
      <c r="I1244" s="9" t="str">
        <f t="shared" si="982"/>
        <v>0</v>
      </c>
      <c r="J1244" s="9" t="str">
        <f t="shared" si="983"/>
        <v>1</v>
      </c>
      <c r="P1244" s="9" t="str">
        <f t="shared" si="984"/>
        <v>selleITALIASLSKITCARBONIO</v>
      </c>
      <c r="AI1244" s="9" t="str">
        <f t="shared" si="985"/>
        <v>http://image.rakuten.co.jp/brotures/cabinet/items/selleitalia/sls_kit_carbonio.jpg</v>
      </c>
      <c r="AS1244" s="9" t="str">
        <f t="shared" si="1014"/>
        <v>1</v>
      </c>
      <c r="AT1244" s="9" t="str">
        <f t="shared" si="1014"/>
        <v>1</v>
      </c>
      <c r="AU1244" s="9" t="str">
        <f t="shared" si="986"/>
        <v>0</v>
      </c>
      <c r="AV1244" s="9" t="str">
        <f t="shared" si="987"/>
        <v>1</v>
      </c>
      <c r="AW1244" s="9" t="str">
        <f t="shared" si="1015"/>
        <v>0</v>
      </c>
      <c r="AX1244" s="9" t="str">
        <f t="shared" si="1015"/>
        <v>0</v>
      </c>
      <c r="AY1244" s="11"/>
      <c r="AZ1244" s="11"/>
      <c r="BA1244" s="11"/>
      <c r="BB1244" s="9" t="str">
        <f t="shared" si="988"/>
        <v>-1</v>
      </c>
      <c r="BC1244" s="9" t="str">
        <f t="shared" si="989"/>
        <v>0</v>
      </c>
      <c r="BG1244" s="5" t="s">
        <v>316</v>
      </c>
      <c r="BH1244" s="5" t="s">
        <v>1295</v>
      </c>
      <c r="CS1244" s="9" t="str">
        <f t="shared" si="990"/>
        <v>0</v>
      </c>
      <c r="CT1244" s="9" t="str">
        <f t="shared" si="991"/>
        <v>&lt;iframe src="http://www.rakuten.ne.jp/gold/brotures/spec/selleitalia/sls_kit_carbonio.html" frameborder="0" id="spec-content" scrolling="no"&gt;&lt;/iframe&gt;</v>
      </c>
      <c r="CU1244" s="9" t="str">
        <f t="shared" si="992"/>
        <v/>
      </c>
      <c r="CV1244" s="9" t="str">
        <f t="shared" si="993"/>
        <v>&lt;div class="row-fluid"&gt;&lt;iframe src="http://www.rakuten.ne.jp/gold/brotures/items/selleitalia/sls_kit_carbonio.html" frameborder="0" id="skin-product" scrolling="no"&gt;&lt;/iframe&gt;&lt;/div&gt;</v>
      </c>
      <c r="CW1244" s="11" t="str">
        <f t="shared" si="994"/>
        <v/>
      </c>
      <c r="CX1244" t="s">
        <v>6778</v>
      </c>
      <c r="CY1244" s="9" t="str">
        <f t="shared" si="995"/>
        <v>0</v>
      </c>
      <c r="CZ1244" s="11"/>
      <c r="DA1244" s="11"/>
      <c r="DB1244" s="11"/>
      <c r="DC1244" s="11"/>
      <c r="DD1244" s="9" t="str">
        <f t="shared" si="996"/>
        <v/>
      </c>
      <c r="DI1244" s="9" t="str">
        <f t="shared" si="997"/>
        <v/>
      </c>
      <c r="DT1244" s="9">
        <f>VLOOKUP(BG1244,ディレクトリID!A:B,2)</f>
        <v>563161</v>
      </c>
      <c r="DV1244" s="4" t="str">
        <f t="shared" si="998"/>
        <v>【サドル　selleITALIA】</v>
      </c>
      <c r="DW1244" s="4" t="str">
        <f t="shared" si="999"/>
        <v>【サドル　selleITALIA】</v>
      </c>
      <c r="DX1244" s="9">
        <f t="shared" si="1000"/>
        <v>4</v>
      </c>
      <c r="DY1244" s="11"/>
      <c r="DZ1244" s="9" t="str">
        <f t="shared" si="1016"/>
        <v>1</v>
      </c>
      <c r="EA1244" s="9" t="str">
        <f t="shared" si="1016"/>
        <v>1</v>
      </c>
      <c r="EB1244" s="11"/>
      <c r="EC1244" s="11"/>
      <c r="ED1244" s="11"/>
      <c r="EE1244" s="9" t="str">
        <f t="shared" si="1001"/>
        <v>0</v>
      </c>
      <c r="EO1244" s="5" t="s">
        <v>428</v>
      </c>
      <c r="EP1244" s="8" t="s">
        <v>429</v>
      </c>
      <c r="EQ1244" s="8" t="s">
        <v>429</v>
      </c>
      <c r="ER1244" s="8" t="s">
        <v>209</v>
      </c>
      <c r="ES1244" s="8" t="s">
        <v>430</v>
      </c>
      <c r="ET1244" s="9" t="str">
        <f t="shared" si="1002"/>
        <v>2</v>
      </c>
      <c r="EU1244" s="11"/>
      <c r="EV1244" s="11"/>
      <c r="EW1244" s="11"/>
      <c r="EX1244" s="9" t="str">
        <f t="shared" si="1017"/>
        <v>0</v>
      </c>
      <c r="EY1244" s="9" t="str">
        <f t="shared" si="1017"/>
        <v>0</v>
      </c>
      <c r="EZ1244" s="11"/>
      <c r="FA1244" s="11"/>
      <c r="FB1244" s="9" t="str">
        <f t="shared" si="1018"/>
        <v>0</v>
      </c>
      <c r="FC1244" s="9" t="str">
        <f t="shared" si="1018"/>
        <v>0</v>
      </c>
      <c r="FD1244" s="9" t="str">
        <f t="shared" si="1003"/>
        <v>1</v>
      </c>
      <c r="FE1244" s="9" t="str">
        <f t="shared" si="1019"/>
        <v>1</v>
      </c>
      <c r="FF1244" s="9" t="str">
        <f t="shared" si="1019"/>
        <v>1</v>
      </c>
      <c r="GJ1244" s="4" t="str">
        <f t="shared" si="1006"/>
        <v>パーツ\サドル:ブランド\selleITALIA</v>
      </c>
      <c r="GK1244" s="4" t="str">
        <f t="shared" si="1004"/>
        <v>u:u</v>
      </c>
      <c r="GL1244" s="11"/>
      <c r="GM1244" s="4" t="str">
        <f t="shared" si="1020"/>
        <v>::</v>
      </c>
      <c r="GN1244" s="4" t="str">
        <f t="shared" si="1020"/>
        <v>::</v>
      </c>
      <c r="GO1244" s="4" t="str">
        <f t="shared" si="1020"/>
        <v>::</v>
      </c>
      <c r="GP1244" s="4" t="str">
        <f t="shared" si="1005"/>
        <v>1</v>
      </c>
    </row>
    <row r="1245" spans="1:198" ht="28" customHeight="1">
      <c r="A1245" s="5" t="s">
        <v>6784</v>
      </c>
      <c r="B1245" s="5" t="s">
        <v>6786</v>
      </c>
      <c r="C1245" s="5" t="s">
        <v>6784</v>
      </c>
      <c r="D1245" s="9" t="str">
        <f t="shared" si="978"/>
        <v>u</v>
      </c>
      <c r="E1245" s="9" t="str">
        <f t="shared" si="979"/>
        <v xml:space="preserve"> / （selleITALIASMOOTAPETEAMEDITIONBLACK）</v>
      </c>
      <c r="F1245" s="9" t="str">
        <f t="shared" si="980"/>
        <v xml:space="preserve"> / （selleITALIASMOOTAPETEAMEDITIONBLACK）</v>
      </c>
      <c r="G1245" s="5">
        <v>1932</v>
      </c>
      <c r="H1245" s="9">
        <f t="shared" si="981"/>
        <v>1932</v>
      </c>
      <c r="I1245" s="9" t="str">
        <f t="shared" si="982"/>
        <v>0</v>
      </c>
      <c r="J1245" s="9" t="str">
        <f t="shared" si="983"/>
        <v>1</v>
      </c>
      <c r="P1245" s="9" t="str">
        <f t="shared" si="984"/>
        <v>selleITALIASMOOTAPETEAMEDITIONBLACK</v>
      </c>
      <c r="AI1245" s="9" t="str">
        <f t="shared" si="985"/>
        <v>http://image.rakuten.co.jp/brotures/cabinet/items/selleitalia/smootape_bk.jpg</v>
      </c>
      <c r="AS1245" s="9" t="str">
        <f t="shared" si="1014"/>
        <v>1</v>
      </c>
      <c r="AT1245" s="9" t="str">
        <f t="shared" si="1014"/>
        <v>1</v>
      </c>
      <c r="AU1245" s="9" t="str">
        <f t="shared" si="986"/>
        <v>0</v>
      </c>
      <c r="AV1245" s="9" t="str">
        <f t="shared" si="987"/>
        <v>1</v>
      </c>
      <c r="AW1245" s="9" t="str">
        <f t="shared" si="1015"/>
        <v>0</v>
      </c>
      <c r="AX1245" s="9" t="str">
        <f t="shared" si="1015"/>
        <v>0</v>
      </c>
      <c r="AY1245" s="11"/>
      <c r="AZ1245" s="11"/>
      <c r="BA1245" s="11"/>
      <c r="BB1245" s="9" t="str">
        <f t="shared" si="988"/>
        <v>-1</v>
      </c>
      <c r="BC1245" s="9" t="str">
        <f t="shared" si="989"/>
        <v>0</v>
      </c>
      <c r="BG1245" s="5" t="s">
        <v>241</v>
      </c>
      <c r="BH1245" s="5" t="s">
        <v>1295</v>
      </c>
      <c r="CS1245" s="9" t="str">
        <f t="shared" si="990"/>
        <v>0</v>
      </c>
      <c r="CT1245" s="9" t="str">
        <f t="shared" si="991"/>
        <v>&lt;iframe src="http://www.rakuten.ne.jp/gold/brotures/spec/selleitalia/smootape_bk.html" frameborder="0" id="spec-content" scrolling="no"&gt;&lt;/iframe&gt;</v>
      </c>
      <c r="CU1245" s="9" t="str">
        <f t="shared" si="992"/>
        <v/>
      </c>
      <c r="CV1245" s="9" t="str">
        <f t="shared" si="993"/>
        <v>&lt;div class="row-fluid"&gt;&lt;iframe src="http://www.rakuten.ne.jp/gold/brotures/items/selleitalia/smootape_bk.html" frameborder="0" id="skin-product" scrolling="no"&gt;&lt;/iframe&gt;&lt;/div&gt;</v>
      </c>
      <c r="CW1245" s="11" t="str">
        <f t="shared" si="994"/>
        <v/>
      </c>
      <c r="CX1245" t="s">
        <v>6784</v>
      </c>
      <c r="CY1245" s="9" t="str">
        <f t="shared" si="995"/>
        <v>0</v>
      </c>
      <c r="CZ1245" s="11"/>
      <c r="DA1245" s="11"/>
      <c r="DB1245" s="11"/>
      <c r="DC1245" s="11"/>
      <c r="DD1245" s="9" t="str">
        <f t="shared" si="996"/>
        <v/>
      </c>
      <c r="DI1245" s="9" t="str">
        <f t="shared" si="997"/>
        <v/>
      </c>
      <c r="DT1245" s="9">
        <f>VLOOKUP(BG1245,ディレクトリID!A:B,2)</f>
        <v>563161</v>
      </c>
      <c r="DV1245" s="4" t="str">
        <f t="shared" si="998"/>
        <v>【バーテープ＆グリップ　selleITALIA】</v>
      </c>
      <c r="DW1245" s="4" t="str">
        <f t="shared" si="999"/>
        <v>【バーテープ＆グリップ　selleITALIA】</v>
      </c>
      <c r="DX1245" s="9">
        <f t="shared" si="1000"/>
        <v>4</v>
      </c>
      <c r="DY1245" s="11"/>
      <c r="DZ1245" s="9" t="str">
        <f t="shared" si="1016"/>
        <v>1</v>
      </c>
      <c r="EA1245" s="9" t="str">
        <f t="shared" si="1016"/>
        <v>1</v>
      </c>
      <c r="EB1245" s="11"/>
      <c r="EC1245" s="11"/>
      <c r="ED1245" s="11"/>
      <c r="EE1245" s="9" t="str">
        <f t="shared" si="1001"/>
        <v>0</v>
      </c>
      <c r="EO1245" s="5" t="s">
        <v>428</v>
      </c>
      <c r="EP1245" s="8" t="s">
        <v>429</v>
      </c>
      <c r="EQ1245" s="8" t="s">
        <v>429</v>
      </c>
      <c r="ER1245" s="8" t="s">
        <v>209</v>
      </c>
      <c r="ES1245" s="8" t="s">
        <v>430</v>
      </c>
      <c r="ET1245" s="9" t="str">
        <f t="shared" si="1002"/>
        <v>2</v>
      </c>
      <c r="EU1245" s="11"/>
      <c r="EV1245" s="11"/>
      <c r="EW1245" s="11"/>
      <c r="EX1245" s="9" t="str">
        <f t="shared" si="1017"/>
        <v>0</v>
      </c>
      <c r="EY1245" s="9" t="str">
        <f t="shared" si="1017"/>
        <v>0</v>
      </c>
      <c r="EZ1245" s="11"/>
      <c r="FA1245" s="11"/>
      <c r="FB1245" s="9" t="str">
        <f t="shared" si="1018"/>
        <v>0</v>
      </c>
      <c r="FC1245" s="9" t="str">
        <f t="shared" si="1018"/>
        <v>0</v>
      </c>
      <c r="FD1245" s="9" t="str">
        <f t="shared" si="1003"/>
        <v>1</v>
      </c>
      <c r="FE1245" s="9" t="str">
        <f t="shared" si="1019"/>
        <v>1</v>
      </c>
      <c r="FF1245" s="9" t="str">
        <f t="shared" si="1019"/>
        <v>1</v>
      </c>
      <c r="GJ1245" s="4" t="str">
        <f t="shared" si="1006"/>
        <v>パーツ\バーテープ＆グリップ:ブランド\selleITALIA</v>
      </c>
      <c r="GK1245" s="4" t="str">
        <f t="shared" si="1004"/>
        <v>u:u</v>
      </c>
      <c r="GL1245" s="11"/>
      <c r="GM1245" s="4" t="str">
        <f t="shared" si="1020"/>
        <v>::</v>
      </c>
      <c r="GN1245" s="4" t="str">
        <f t="shared" si="1020"/>
        <v>::</v>
      </c>
      <c r="GO1245" s="4" t="str">
        <f t="shared" si="1020"/>
        <v>::</v>
      </c>
      <c r="GP1245" s="4" t="str">
        <f t="shared" si="1005"/>
        <v>1</v>
      </c>
    </row>
    <row r="1246" spans="1:198" ht="28" customHeight="1">
      <c r="A1246" s="5" t="s">
        <v>6791</v>
      </c>
      <c r="B1246" s="5" t="s">
        <v>6793</v>
      </c>
      <c r="C1246" s="5" t="s">
        <v>6791</v>
      </c>
      <c r="D1246" s="9" t="str">
        <f t="shared" si="978"/>
        <v>u</v>
      </c>
      <c r="E1246" s="9" t="str">
        <f t="shared" si="979"/>
        <v xml:space="preserve"> / （selleITALIASMOOTAPETEAMEDITIONXLBLACK）</v>
      </c>
      <c r="F1246" s="9" t="str">
        <f t="shared" si="980"/>
        <v xml:space="preserve"> / （selleITALIASMOOTAPETEAMEDITIONXLBLACK）</v>
      </c>
      <c r="G1246" s="5">
        <v>2875</v>
      </c>
      <c r="H1246" s="9">
        <f t="shared" si="981"/>
        <v>2875</v>
      </c>
      <c r="I1246" s="9" t="str">
        <f t="shared" si="982"/>
        <v>0</v>
      </c>
      <c r="J1246" s="9" t="str">
        <f t="shared" si="983"/>
        <v>1</v>
      </c>
      <c r="P1246" s="9" t="str">
        <f t="shared" si="984"/>
        <v>selleITALIASMOOTAPETEAMEDITIONXLBLACK</v>
      </c>
      <c r="AI1246" s="9" t="str">
        <f t="shared" si="985"/>
        <v>http://image.rakuten.co.jp/brotures/cabinet/items/selleitalia/smootape_bk_1.jpg</v>
      </c>
      <c r="AS1246" s="9" t="str">
        <f t="shared" si="1014"/>
        <v>1</v>
      </c>
      <c r="AT1246" s="9" t="str">
        <f t="shared" si="1014"/>
        <v>1</v>
      </c>
      <c r="AU1246" s="9" t="str">
        <f t="shared" si="986"/>
        <v>0</v>
      </c>
      <c r="AV1246" s="9" t="str">
        <f t="shared" si="987"/>
        <v>1</v>
      </c>
      <c r="AW1246" s="9" t="str">
        <f t="shared" si="1015"/>
        <v>0</v>
      </c>
      <c r="AX1246" s="9" t="str">
        <f t="shared" si="1015"/>
        <v>0</v>
      </c>
      <c r="AY1246" s="11"/>
      <c r="AZ1246" s="11"/>
      <c r="BA1246" s="11"/>
      <c r="BB1246" s="9" t="str">
        <f t="shared" si="988"/>
        <v>-1</v>
      </c>
      <c r="BC1246" s="9" t="str">
        <f t="shared" si="989"/>
        <v>0</v>
      </c>
      <c r="BG1246" s="5" t="s">
        <v>241</v>
      </c>
      <c r="BH1246" s="5" t="s">
        <v>1295</v>
      </c>
      <c r="CS1246" s="9" t="str">
        <f t="shared" si="990"/>
        <v>0</v>
      </c>
      <c r="CT1246" s="9" t="str">
        <f t="shared" si="991"/>
        <v>&lt;iframe src="http://www.rakuten.ne.jp/gold/brotures/spec/selleitalia/smootape_bk_1.html" frameborder="0" id="spec-content" scrolling="no"&gt;&lt;/iframe&gt;</v>
      </c>
      <c r="CU1246" s="9" t="str">
        <f t="shared" si="992"/>
        <v/>
      </c>
      <c r="CV1246" s="9" t="str">
        <f t="shared" si="993"/>
        <v>&lt;div class="row-fluid"&gt;&lt;iframe src="http://www.rakuten.ne.jp/gold/brotures/items/selleitalia/smootape_bk_1.html" frameborder="0" id="skin-product" scrolling="no"&gt;&lt;/iframe&gt;&lt;/div&gt;</v>
      </c>
      <c r="CW1246" s="11" t="str">
        <f t="shared" si="994"/>
        <v/>
      </c>
      <c r="CX1246" t="s">
        <v>6791</v>
      </c>
      <c r="CY1246" s="9" t="str">
        <f t="shared" si="995"/>
        <v>0</v>
      </c>
      <c r="CZ1246" s="11"/>
      <c r="DA1246" s="11"/>
      <c r="DB1246" s="11"/>
      <c r="DC1246" s="11"/>
      <c r="DD1246" s="9" t="str">
        <f t="shared" si="996"/>
        <v/>
      </c>
      <c r="DI1246" s="9" t="str">
        <f t="shared" si="997"/>
        <v/>
      </c>
      <c r="DT1246" s="9">
        <f>VLOOKUP(BG1246,ディレクトリID!A:B,2)</f>
        <v>563161</v>
      </c>
      <c r="DV1246" s="4" t="str">
        <f t="shared" si="998"/>
        <v>【バーテープ＆グリップ　selleITALIA】</v>
      </c>
      <c r="DW1246" s="4" t="str">
        <f t="shared" si="999"/>
        <v>【バーテープ＆グリップ　selleITALIA】</v>
      </c>
      <c r="DX1246" s="9">
        <f t="shared" si="1000"/>
        <v>4</v>
      </c>
      <c r="DY1246" s="11"/>
      <c r="DZ1246" s="9" t="str">
        <f t="shared" si="1016"/>
        <v>1</v>
      </c>
      <c r="EA1246" s="9" t="str">
        <f t="shared" si="1016"/>
        <v>1</v>
      </c>
      <c r="EB1246" s="11"/>
      <c r="EC1246" s="11"/>
      <c r="ED1246" s="11"/>
      <c r="EE1246" s="9" t="str">
        <f t="shared" si="1001"/>
        <v>0</v>
      </c>
      <c r="EO1246" s="5" t="s">
        <v>428</v>
      </c>
      <c r="EP1246" s="8" t="s">
        <v>429</v>
      </c>
      <c r="EQ1246" s="8" t="s">
        <v>429</v>
      </c>
      <c r="ER1246" s="8" t="s">
        <v>209</v>
      </c>
      <c r="ES1246" s="8" t="s">
        <v>430</v>
      </c>
      <c r="ET1246" s="9" t="str">
        <f t="shared" si="1002"/>
        <v>2</v>
      </c>
      <c r="EU1246" s="11"/>
      <c r="EV1246" s="11"/>
      <c r="EW1246" s="11"/>
      <c r="EX1246" s="9" t="str">
        <f t="shared" si="1017"/>
        <v>0</v>
      </c>
      <c r="EY1246" s="9" t="str">
        <f t="shared" si="1017"/>
        <v>0</v>
      </c>
      <c r="EZ1246" s="11"/>
      <c r="FA1246" s="11"/>
      <c r="FB1246" s="9" t="str">
        <f t="shared" si="1018"/>
        <v>0</v>
      </c>
      <c r="FC1246" s="9" t="str">
        <f t="shared" si="1018"/>
        <v>0</v>
      </c>
      <c r="FD1246" s="9" t="str">
        <f t="shared" si="1003"/>
        <v>1</v>
      </c>
      <c r="FE1246" s="9" t="str">
        <f t="shared" si="1019"/>
        <v>1</v>
      </c>
      <c r="FF1246" s="9" t="str">
        <f t="shared" si="1019"/>
        <v>1</v>
      </c>
      <c r="GJ1246" s="4" t="str">
        <f t="shared" si="1006"/>
        <v>パーツ\バーテープ＆グリップ:ブランド\selleITALIA</v>
      </c>
      <c r="GK1246" s="4" t="str">
        <f t="shared" si="1004"/>
        <v>u:u</v>
      </c>
      <c r="GL1246" s="11"/>
      <c r="GM1246" s="4" t="str">
        <f t="shared" si="1020"/>
        <v>::</v>
      </c>
      <c r="GN1246" s="4" t="str">
        <f t="shared" si="1020"/>
        <v>::</v>
      </c>
      <c r="GO1246" s="4" t="str">
        <f t="shared" si="1020"/>
        <v>::</v>
      </c>
      <c r="GP1246" s="4" t="str">
        <f t="shared" si="1005"/>
        <v>1</v>
      </c>
    </row>
    <row r="1247" spans="1:198" ht="28" customHeight="1">
      <c r="A1247" s="5" t="s">
        <v>6797</v>
      </c>
      <c r="B1247" s="5" t="s">
        <v>6799</v>
      </c>
      <c r="C1247" s="5" t="s">
        <v>6797</v>
      </c>
      <c r="D1247" s="9" t="str">
        <f t="shared" si="978"/>
        <v>u</v>
      </c>
      <c r="E1247" s="9" t="str">
        <f t="shared" si="979"/>
        <v xml:space="preserve"> / （selleITALIASMOOTAPETEAMEDITIONWHITE）</v>
      </c>
      <c r="F1247" s="9" t="str">
        <f t="shared" si="980"/>
        <v xml:space="preserve"> / （selleITALIASMOOTAPETEAMEDITIONWHITE）</v>
      </c>
      <c r="G1247" s="5">
        <v>1932</v>
      </c>
      <c r="H1247" s="9">
        <f t="shared" si="981"/>
        <v>1932</v>
      </c>
      <c r="I1247" s="9" t="str">
        <f t="shared" si="982"/>
        <v>0</v>
      </c>
      <c r="J1247" s="9" t="str">
        <f t="shared" si="983"/>
        <v>1</v>
      </c>
      <c r="P1247" s="9" t="str">
        <f t="shared" si="984"/>
        <v>selleITALIASMOOTAPETEAMEDITIONWHITE</v>
      </c>
      <c r="AI1247" s="9" t="str">
        <f t="shared" si="985"/>
        <v>http://image.rakuten.co.jp/brotures/cabinet/items/selleitalia/smootape_wh.jpg</v>
      </c>
      <c r="AS1247" s="9" t="str">
        <f t="shared" si="1014"/>
        <v>1</v>
      </c>
      <c r="AT1247" s="9" t="str">
        <f t="shared" si="1014"/>
        <v>1</v>
      </c>
      <c r="AU1247" s="9" t="str">
        <f t="shared" si="986"/>
        <v>0</v>
      </c>
      <c r="AV1247" s="9" t="str">
        <f t="shared" si="987"/>
        <v>1</v>
      </c>
      <c r="AW1247" s="9" t="str">
        <f t="shared" si="1015"/>
        <v>0</v>
      </c>
      <c r="AX1247" s="9" t="str">
        <f t="shared" si="1015"/>
        <v>0</v>
      </c>
      <c r="AY1247" s="11"/>
      <c r="AZ1247" s="11"/>
      <c r="BA1247" s="11"/>
      <c r="BB1247" s="9" t="str">
        <f t="shared" si="988"/>
        <v>-1</v>
      </c>
      <c r="BC1247" s="9" t="str">
        <f t="shared" si="989"/>
        <v>0</v>
      </c>
      <c r="BG1247" s="5" t="s">
        <v>241</v>
      </c>
      <c r="BH1247" s="5" t="s">
        <v>1295</v>
      </c>
      <c r="CS1247" s="9" t="str">
        <f t="shared" si="990"/>
        <v>0</v>
      </c>
      <c r="CT1247" s="9" t="str">
        <f t="shared" si="991"/>
        <v>&lt;iframe src="http://www.rakuten.ne.jp/gold/brotures/spec/selleitalia/smootape_wh.html" frameborder="0" id="spec-content" scrolling="no"&gt;&lt;/iframe&gt;</v>
      </c>
      <c r="CU1247" s="9" t="str">
        <f t="shared" si="992"/>
        <v/>
      </c>
      <c r="CV1247" s="9" t="str">
        <f t="shared" si="993"/>
        <v>&lt;div class="row-fluid"&gt;&lt;iframe src="http://www.rakuten.ne.jp/gold/brotures/items/selleitalia/smootape_wh.html" frameborder="0" id="skin-product" scrolling="no"&gt;&lt;/iframe&gt;&lt;/div&gt;</v>
      </c>
      <c r="CW1247" s="11" t="str">
        <f t="shared" si="994"/>
        <v/>
      </c>
      <c r="CX1247" t="s">
        <v>6797</v>
      </c>
      <c r="CY1247" s="9" t="str">
        <f t="shared" si="995"/>
        <v>0</v>
      </c>
      <c r="CZ1247" s="11"/>
      <c r="DA1247" s="11"/>
      <c r="DB1247" s="11"/>
      <c r="DC1247" s="11"/>
      <c r="DD1247" s="9" t="str">
        <f t="shared" si="996"/>
        <v/>
      </c>
      <c r="DI1247" s="9" t="str">
        <f t="shared" si="997"/>
        <v/>
      </c>
      <c r="DT1247" s="9">
        <f>VLOOKUP(BG1247,ディレクトリID!A:B,2)</f>
        <v>563161</v>
      </c>
      <c r="DV1247" s="4" t="str">
        <f t="shared" si="998"/>
        <v>【バーテープ＆グリップ　selleITALIA】</v>
      </c>
      <c r="DW1247" s="4" t="str">
        <f t="shared" si="999"/>
        <v>【バーテープ＆グリップ　selleITALIA】</v>
      </c>
      <c r="DX1247" s="9">
        <f t="shared" si="1000"/>
        <v>4</v>
      </c>
      <c r="DY1247" s="11"/>
      <c r="DZ1247" s="9" t="str">
        <f t="shared" si="1016"/>
        <v>1</v>
      </c>
      <c r="EA1247" s="9" t="str">
        <f t="shared" si="1016"/>
        <v>1</v>
      </c>
      <c r="EB1247" s="11"/>
      <c r="EC1247" s="11"/>
      <c r="ED1247" s="11"/>
      <c r="EE1247" s="9" t="str">
        <f t="shared" si="1001"/>
        <v>0</v>
      </c>
      <c r="EO1247" s="5" t="s">
        <v>428</v>
      </c>
      <c r="EP1247" s="8" t="s">
        <v>429</v>
      </c>
      <c r="EQ1247" s="8" t="s">
        <v>429</v>
      </c>
      <c r="ER1247" s="8" t="s">
        <v>209</v>
      </c>
      <c r="ES1247" s="8" t="s">
        <v>430</v>
      </c>
      <c r="ET1247" s="9" t="str">
        <f t="shared" si="1002"/>
        <v>2</v>
      </c>
      <c r="EU1247" s="11"/>
      <c r="EV1247" s="11"/>
      <c r="EW1247" s="11"/>
      <c r="EX1247" s="9" t="str">
        <f t="shared" si="1017"/>
        <v>0</v>
      </c>
      <c r="EY1247" s="9" t="str">
        <f t="shared" si="1017"/>
        <v>0</v>
      </c>
      <c r="EZ1247" s="11"/>
      <c r="FA1247" s="11"/>
      <c r="FB1247" s="9" t="str">
        <f t="shared" si="1018"/>
        <v>0</v>
      </c>
      <c r="FC1247" s="9" t="str">
        <f t="shared" si="1018"/>
        <v>0</v>
      </c>
      <c r="FD1247" s="9" t="str">
        <f t="shared" si="1003"/>
        <v>1</v>
      </c>
      <c r="FE1247" s="9" t="str">
        <f t="shared" si="1019"/>
        <v>1</v>
      </c>
      <c r="FF1247" s="9" t="str">
        <f t="shared" si="1019"/>
        <v>1</v>
      </c>
      <c r="GJ1247" s="4" t="str">
        <f t="shared" si="1006"/>
        <v>パーツ\バーテープ＆グリップ:ブランド\selleITALIA</v>
      </c>
      <c r="GK1247" s="4" t="str">
        <f t="shared" si="1004"/>
        <v>u:u</v>
      </c>
      <c r="GL1247" s="11"/>
      <c r="GM1247" s="4" t="str">
        <f t="shared" si="1020"/>
        <v>::</v>
      </c>
      <c r="GN1247" s="4" t="str">
        <f t="shared" si="1020"/>
        <v>::</v>
      </c>
      <c r="GO1247" s="4" t="str">
        <f t="shared" si="1020"/>
        <v>::</v>
      </c>
      <c r="GP1247" s="4" t="str">
        <f t="shared" si="1005"/>
        <v>1</v>
      </c>
    </row>
    <row r="1248" spans="1:198" ht="28" customHeight="1">
      <c r="A1248" s="5" t="s">
        <v>6803</v>
      </c>
      <c r="B1248" s="5" t="s">
        <v>6805</v>
      </c>
      <c r="C1248" s="5" t="s">
        <v>6803</v>
      </c>
      <c r="D1248" s="9" t="str">
        <f t="shared" si="978"/>
        <v>u</v>
      </c>
      <c r="E1248" s="9" t="str">
        <f t="shared" si="979"/>
        <v xml:space="preserve"> / （selleITALIASMOOTAPETEAMEDITIONXLWHITE）</v>
      </c>
      <c r="F1248" s="9" t="str">
        <f t="shared" si="980"/>
        <v xml:space="preserve"> / （selleITALIASMOOTAPETEAMEDITIONXLWHITE）</v>
      </c>
      <c r="G1248" s="5">
        <v>2875</v>
      </c>
      <c r="H1248" s="9">
        <f t="shared" si="981"/>
        <v>2875</v>
      </c>
      <c r="I1248" s="9" t="str">
        <f t="shared" si="982"/>
        <v>0</v>
      </c>
      <c r="J1248" s="9" t="str">
        <f t="shared" si="983"/>
        <v>1</v>
      </c>
      <c r="P1248" s="9" t="str">
        <f t="shared" si="984"/>
        <v>selleITALIASMOOTAPETEAMEDITIONXLWHITE</v>
      </c>
      <c r="AI1248" s="9" t="str">
        <f t="shared" si="985"/>
        <v>http://image.rakuten.co.jp/brotures/cabinet/items/selleitalia/smootape_wh_1.jpg</v>
      </c>
      <c r="AS1248" s="9" t="str">
        <f t="shared" si="1014"/>
        <v>1</v>
      </c>
      <c r="AT1248" s="9" t="str">
        <f t="shared" si="1014"/>
        <v>1</v>
      </c>
      <c r="AU1248" s="9" t="str">
        <f t="shared" si="986"/>
        <v>0</v>
      </c>
      <c r="AV1248" s="9" t="str">
        <f t="shared" si="987"/>
        <v>1</v>
      </c>
      <c r="AW1248" s="9" t="str">
        <f t="shared" si="1015"/>
        <v>0</v>
      </c>
      <c r="AX1248" s="9" t="str">
        <f t="shared" si="1015"/>
        <v>0</v>
      </c>
      <c r="AY1248" s="11"/>
      <c r="AZ1248" s="11"/>
      <c r="BA1248" s="11"/>
      <c r="BB1248" s="9" t="str">
        <f t="shared" si="988"/>
        <v>-1</v>
      </c>
      <c r="BC1248" s="9" t="str">
        <f t="shared" si="989"/>
        <v>0</v>
      </c>
      <c r="BG1248" s="5" t="s">
        <v>241</v>
      </c>
      <c r="BH1248" s="5" t="s">
        <v>1295</v>
      </c>
      <c r="CS1248" s="9" t="str">
        <f t="shared" si="990"/>
        <v>0</v>
      </c>
      <c r="CT1248" s="9" t="str">
        <f t="shared" si="991"/>
        <v>&lt;iframe src="http://www.rakuten.ne.jp/gold/brotures/spec/selleitalia/smootape_wh_1.html" frameborder="0" id="spec-content" scrolling="no"&gt;&lt;/iframe&gt;</v>
      </c>
      <c r="CU1248" s="9" t="str">
        <f t="shared" si="992"/>
        <v/>
      </c>
      <c r="CV1248" s="9" t="str">
        <f t="shared" si="993"/>
        <v>&lt;div class="row-fluid"&gt;&lt;iframe src="http://www.rakuten.ne.jp/gold/brotures/items/selleitalia/smootape_wh_1.html" frameborder="0" id="skin-product" scrolling="no"&gt;&lt;/iframe&gt;&lt;/div&gt;</v>
      </c>
      <c r="CW1248" s="11" t="str">
        <f t="shared" si="994"/>
        <v/>
      </c>
      <c r="CX1248" t="s">
        <v>6803</v>
      </c>
      <c r="CY1248" s="9" t="str">
        <f t="shared" si="995"/>
        <v>0</v>
      </c>
      <c r="CZ1248" s="11"/>
      <c r="DA1248" s="11"/>
      <c r="DB1248" s="11"/>
      <c r="DC1248" s="11"/>
      <c r="DD1248" s="9" t="str">
        <f t="shared" si="996"/>
        <v/>
      </c>
      <c r="DI1248" s="9" t="str">
        <f t="shared" si="997"/>
        <v/>
      </c>
      <c r="DT1248" s="9">
        <f>VLOOKUP(BG1248,ディレクトリID!A:B,2)</f>
        <v>563161</v>
      </c>
      <c r="DV1248" s="4" t="str">
        <f t="shared" si="998"/>
        <v>【バーテープ＆グリップ　selleITALIA】</v>
      </c>
      <c r="DW1248" s="4" t="str">
        <f t="shared" si="999"/>
        <v>【バーテープ＆グリップ　selleITALIA】</v>
      </c>
      <c r="DX1248" s="9">
        <f t="shared" si="1000"/>
        <v>4</v>
      </c>
      <c r="DY1248" s="11"/>
      <c r="DZ1248" s="9" t="str">
        <f t="shared" si="1016"/>
        <v>1</v>
      </c>
      <c r="EA1248" s="9" t="str">
        <f t="shared" si="1016"/>
        <v>1</v>
      </c>
      <c r="EB1248" s="11"/>
      <c r="EC1248" s="11"/>
      <c r="ED1248" s="11"/>
      <c r="EE1248" s="9" t="str">
        <f t="shared" si="1001"/>
        <v>0</v>
      </c>
      <c r="EO1248" s="5" t="s">
        <v>428</v>
      </c>
      <c r="EP1248" s="8" t="s">
        <v>429</v>
      </c>
      <c r="EQ1248" s="8" t="s">
        <v>429</v>
      </c>
      <c r="ER1248" s="8" t="s">
        <v>209</v>
      </c>
      <c r="ES1248" s="8" t="s">
        <v>430</v>
      </c>
      <c r="ET1248" s="9" t="str">
        <f t="shared" si="1002"/>
        <v>2</v>
      </c>
      <c r="EU1248" s="11"/>
      <c r="EV1248" s="11"/>
      <c r="EW1248" s="11"/>
      <c r="EX1248" s="9" t="str">
        <f t="shared" si="1017"/>
        <v>0</v>
      </c>
      <c r="EY1248" s="9" t="str">
        <f t="shared" si="1017"/>
        <v>0</v>
      </c>
      <c r="EZ1248" s="11"/>
      <c r="FA1248" s="11"/>
      <c r="FB1248" s="9" t="str">
        <f t="shared" si="1018"/>
        <v>0</v>
      </c>
      <c r="FC1248" s="9" t="str">
        <f t="shared" si="1018"/>
        <v>0</v>
      </c>
      <c r="FD1248" s="9" t="str">
        <f t="shared" si="1003"/>
        <v>1</v>
      </c>
      <c r="FE1248" s="9" t="str">
        <f t="shared" si="1019"/>
        <v>1</v>
      </c>
      <c r="FF1248" s="9" t="str">
        <f t="shared" si="1019"/>
        <v>1</v>
      </c>
      <c r="GJ1248" s="4" t="str">
        <f t="shared" si="1006"/>
        <v>パーツ\バーテープ＆グリップ:ブランド\selleITALIA</v>
      </c>
      <c r="GK1248" s="4" t="str">
        <f t="shared" si="1004"/>
        <v>u:u</v>
      </c>
      <c r="GL1248" s="11"/>
      <c r="GM1248" s="4" t="str">
        <f t="shared" si="1020"/>
        <v>::</v>
      </c>
      <c r="GN1248" s="4" t="str">
        <f t="shared" si="1020"/>
        <v>::</v>
      </c>
      <c r="GO1248" s="4" t="str">
        <f t="shared" si="1020"/>
        <v>::</v>
      </c>
      <c r="GP1248" s="4" t="str">
        <f t="shared" si="1005"/>
        <v>1</v>
      </c>
    </row>
    <row r="1249" spans="1:198" ht="28" customHeight="1">
      <c r="A1249" s="5" t="s">
        <v>6809</v>
      </c>
      <c r="B1249" s="5" t="s">
        <v>6811</v>
      </c>
      <c r="C1249" s="5" t="s">
        <v>6809</v>
      </c>
      <c r="D1249" s="9" t="str">
        <f t="shared" si="978"/>
        <v>u</v>
      </c>
      <c r="E1249" s="9" t="str">
        <f t="shared" si="979"/>
        <v xml:space="preserve"> / （SIDIMTBSRS）</v>
      </c>
      <c r="F1249" s="9" t="str">
        <f t="shared" si="980"/>
        <v xml:space="preserve"> / （SIDIMTBSRS）</v>
      </c>
      <c r="G1249" s="5">
        <v>3780</v>
      </c>
      <c r="H1249" s="9">
        <f t="shared" si="981"/>
        <v>3780</v>
      </c>
      <c r="I1249" s="9" t="str">
        <f t="shared" si="982"/>
        <v>0</v>
      </c>
      <c r="J1249" s="9" t="str">
        <f t="shared" si="983"/>
        <v>1</v>
      </c>
      <c r="P1249" s="9" t="str">
        <f t="shared" si="984"/>
        <v>SIDIMTBSRS</v>
      </c>
      <c r="AI1249" s="9" t="str">
        <f t="shared" si="985"/>
        <v>http://image.rakuten.co.jp/brotures/cabinet/items/sidi/soft_in_step2.jpg</v>
      </c>
      <c r="AS1249" s="9" t="str">
        <f t="shared" si="1014"/>
        <v>1</v>
      </c>
      <c r="AT1249" s="9" t="str">
        <f t="shared" si="1014"/>
        <v>1</v>
      </c>
      <c r="AU1249" s="9" t="str">
        <f t="shared" si="986"/>
        <v>0</v>
      </c>
      <c r="AV1249" s="9" t="str">
        <f t="shared" si="987"/>
        <v>1</v>
      </c>
      <c r="AW1249" s="9" t="str">
        <f t="shared" si="1015"/>
        <v>0</v>
      </c>
      <c r="AX1249" s="9" t="str">
        <f t="shared" si="1015"/>
        <v>0</v>
      </c>
      <c r="AY1249" s="11"/>
      <c r="AZ1249" s="11"/>
      <c r="BA1249" s="11"/>
      <c r="BB1249" s="9" t="str">
        <f t="shared" si="988"/>
        <v>-1</v>
      </c>
      <c r="BC1249" s="9" t="str">
        <f t="shared" si="989"/>
        <v>0</v>
      </c>
      <c r="BG1249" s="5" t="s">
        <v>1319</v>
      </c>
      <c r="BH1249" s="5" t="s">
        <v>8514</v>
      </c>
      <c r="CS1249" s="9" t="str">
        <f t="shared" si="990"/>
        <v>0</v>
      </c>
      <c r="CT1249" s="9" t="str">
        <f t="shared" si="991"/>
        <v>&lt;iframe src="http://www.rakuten.ne.jp/gold/brotures/spec/sidi/soft_in_step2.html" frameborder="0" id="spec-content" scrolling="no"&gt;&lt;/iframe&gt;</v>
      </c>
      <c r="CU1249" s="9" t="str">
        <f t="shared" si="992"/>
        <v/>
      </c>
      <c r="CV1249" s="9" t="str">
        <f t="shared" si="993"/>
        <v>&lt;div class="row-fluid"&gt;&lt;iframe src="http://www.rakuten.ne.jp/gold/brotures/items/sidi/soft_in_step2.html" frameborder="0" id="skin-product" scrolling="no"&gt;&lt;/iframe&gt;&lt;/div&gt;</v>
      </c>
      <c r="CW1249" s="11" t="str">
        <f t="shared" si="994"/>
        <v/>
      </c>
      <c r="CX1249" t="s">
        <v>6809</v>
      </c>
      <c r="CY1249" s="9" t="str">
        <f t="shared" si="995"/>
        <v>0</v>
      </c>
      <c r="CZ1249" s="11"/>
      <c r="DA1249" s="11"/>
      <c r="DB1249" s="11"/>
      <c r="DC1249" s="11"/>
      <c r="DD1249" s="9" t="str">
        <f t="shared" si="996"/>
        <v/>
      </c>
      <c r="DI1249" s="9" t="str">
        <f t="shared" si="997"/>
        <v/>
      </c>
      <c r="DT1249" s="9">
        <f>VLOOKUP(BG1249,ディレクトリID!A:B,2)</f>
        <v>563161</v>
      </c>
      <c r="DV1249" s="4" t="str">
        <f t="shared" si="998"/>
        <v>【シューズ　SIDI】</v>
      </c>
      <c r="DW1249" s="4" t="str">
        <f t="shared" si="999"/>
        <v>【シューズ　SIDI】</v>
      </c>
      <c r="DX1249" s="9">
        <f t="shared" si="1000"/>
        <v>4</v>
      </c>
      <c r="DY1249" s="11"/>
      <c r="DZ1249" s="9" t="str">
        <f t="shared" si="1016"/>
        <v>1</v>
      </c>
      <c r="EA1249" s="9" t="str">
        <f t="shared" si="1016"/>
        <v>1</v>
      </c>
      <c r="EB1249" s="11"/>
      <c r="EC1249" s="11"/>
      <c r="ED1249" s="11"/>
      <c r="EE1249" s="9" t="str">
        <f t="shared" si="1001"/>
        <v>0</v>
      </c>
      <c r="EO1249" s="5" t="s">
        <v>428</v>
      </c>
      <c r="EP1249" s="8" t="s">
        <v>429</v>
      </c>
      <c r="EQ1249" s="8" t="s">
        <v>429</v>
      </c>
      <c r="ER1249" s="8" t="s">
        <v>209</v>
      </c>
      <c r="ES1249" s="8" t="s">
        <v>430</v>
      </c>
      <c r="ET1249" s="9" t="str">
        <f t="shared" si="1002"/>
        <v>2</v>
      </c>
      <c r="EU1249" s="11"/>
      <c r="EV1249" s="11"/>
      <c r="EW1249" s="11"/>
      <c r="EX1249" s="9" t="str">
        <f t="shared" si="1017"/>
        <v>0</v>
      </c>
      <c r="EY1249" s="9" t="str">
        <f t="shared" si="1017"/>
        <v>0</v>
      </c>
      <c r="EZ1249" s="11"/>
      <c r="FA1249" s="11"/>
      <c r="FB1249" s="9" t="str">
        <f t="shared" si="1018"/>
        <v>0</v>
      </c>
      <c r="FC1249" s="9" t="str">
        <f t="shared" si="1018"/>
        <v>0</v>
      </c>
      <c r="FD1249" s="9" t="str">
        <f t="shared" si="1003"/>
        <v>1</v>
      </c>
      <c r="FE1249" s="9" t="str">
        <f t="shared" si="1019"/>
        <v>1</v>
      </c>
      <c r="FF1249" s="9" t="str">
        <f t="shared" si="1019"/>
        <v>1</v>
      </c>
      <c r="GJ1249" s="4" t="str">
        <f t="shared" si="1006"/>
        <v>パーツ\シューズ:ブランド\SIDI</v>
      </c>
      <c r="GK1249" s="4" t="str">
        <f t="shared" si="1004"/>
        <v>u:u</v>
      </c>
      <c r="GL1249" s="11"/>
      <c r="GM1249" s="4" t="str">
        <f t="shared" si="1020"/>
        <v>::</v>
      </c>
      <c r="GN1249" s="4" t="str">
        <f t="shared" si="1020"/>
        <v>::</v>
      </c>
      <c r="GO1249" s="4" t="str">
        <f t="shared" si="1020"/>
        <v>::</v>
      </c>
      <c r="GP1249" s="4" t="str">
        <f t="shared" si="1005"/>
        <v>1</v>
      </c>
    </row>
    <row r="1250" spans="1:198" ht="28" customHeight="1">
      <c r="A1250" s="5" t="s">
        <v>6815</v>
      </c>
      <c r="B1250" s="5" t="s">
        <v>6817</v>
      </c>
      <c r="C1250" s="5" t="s">
        <v>6815</v>
      </c>
      <c r="D1250" s="9" t="str">
        <f t="shared" si="978"/>
        <v>u</v>
      </c>
      <c r="E1250" s="9" t="str">
        <f t="shared" si="979"/>
        <v xml:space="preserve"> / （SIDIソフトインステップ2グレー）</v>
      </c>
      <c r="F1250" s="9" t="str">
        <f t="shared" si="980"/>
        <v xml:space="preserve"> / （SIDIソフトインステップ2グレー）</v>
      </c>
      <c r="G1250" s="5">
        <v>1680</v>
      </c>
      <c r="H1250" s="9">
        <f t="shared" si="981"/>
        <v>1680</v>
      </c>
      <c r="I1250" s="9" t="str">
        <f t="shared" si="982"/>
        <v>0</v>
      </c>
      <c r="J1250" s="9" t="str">
        <f t="shared" si="983"/>
        <v>1</v>
      </c>
      <c r="P1250" s="9" t="str">
        <f t="shared" si="984"/>
        <v>SIDIソフトインステップ2グレー</v>
      </c>
      <c r="AI1250" s="9" t="str">
        <f t="shared" si="985"/>
        <v>http://image.rakuten.co.jp/brotures/cabinet/items/sidi/soft_in_step2_1.jpg</v>
      </c>
      <c r="AS1250" s="9" t="str">
        <f t="shared" si="1014"/>
        <v>1</v>
      </c>
      <c r="AT1250" s="9" t="str">
        <f t="shared" si="1014"/>
        <v>1</v>
      </c>
      <c r="AU1250" s="9" t="str">
        <f t="shared" si="986"/>
        <v>0</v>
      </c>
      <c r="AV1250" s="9" t="str">
        <f t="shared" si="987"/>
        <v>1</v>
      </c>
      <c r="AW1250" s="9" t="str">
        <f t="shared" si="1015"/>
        <v>0</v>
      </c>
      <c r="AX1250" s="9" t="str">
        <f t="shared" si="1015"/>
        <v>0</v>
      </c>
      <c r="AY1250" s="11"/>
      <c r="AZ1250" s="11"/>
      <c r="BA1250" s="11"/>
      <c r="BB1250" s="9" t="str">
        <f t="shared" si="988"/>
        <v>-1</v>
      </c>
      <c r="BC1250" s="9" t="str">
        <f t="shared" si="989"/>
        <v>0</v>
      </c>
      <c r="BG1250" s="5" t="s">
        <v>1319</v>
      </c>
      <c r="BH1250" s="5" t="s">
        <v>8514</v>
      </c>
      <c r="CS1250" s="9" t="str">
        <f t="shared" si="990"/>
        <v>0</v>
      </c>
      <c r="CT1250" s="9" t="str">
        <f t="shared" si="991"/>
        <v>&lt;iframe src="http://www.rakuten.ne.jp/gold/brotures/spec/sidi/soft_in_step2_1.html" frameborder="0" id="spec-content" scrolling="no"&gt;&lt;/iframe&gt;</v>
      </c>
      <c r="CU1250" s="9" t="str">
        <f t="shared" si="992"/>
        <v/>
      </c>
      <c r="CV1250" s="9" t="str">
        <f t="shared" si="993"/>
        <v>&lt;div class="row-fluid"&gt;&lt;iframe src="http://www.rakuten.ne.jp/gold/brotures/items/sidi/soft_in_step2_1.html" frameborder="0" id="skin-product" scrolling="no"&gt;&lt;/iframe&gt;&lt;/div&gt;</v>
      </c>
      <c r="CW1250" s="11" t="str">
        <f t="shared" si="994"/>
        <v/>
      </c>
      <c r="CX1250" t="s">
        <v>6815</v>
      </c>
      <c r="CY1250" s="9" t="str">
        <f t="shared" si="995"/>
        <v>0</v>
      </c>
      <c r="CZ1250" s="11"/>
      <c r="DA1250" s="11"/>
      <c r="DB1250" s="11"/>
      <c r="DC1250" s="11"/>
      <c r="DD1250" s="9" t="str">
        <f t="shared" si="996"/>
        <v/>
      </c>
      <c r="DI1250" s="9" t="str">
        <f t="shared" si="997"/>
        <v/>
      </c>
      <c r="DT1250" s="9">
        <f>VLOOKUP(BG1250,ディレクトリID!A:B,2)</f>
        <v>563161</v>
      </c>
      <c r="DV1250" s="4" t="str">
        <f t="shared" si="998"/>
        <v>【シューズ　SIDI】</v>
      </c>
      <c r="DW1250" s="4" t="str">
        <f t="shared" si="999"/>
        <v>【シューズ　SIDI】</v>
      </c>
      <c r="DX1250" s="9">
        <f t="shared" si="1000"/>
        <v>4</v>
      </c>
      <c r="DY1250" s="11"/>
      <c r="DZ1250" s="9" t="str">
        <f t="shared" si="1016"/>
        <v>1</v>
      </c>
      <c r="EA1250" s="9" t="str">
        <f t="shared" si="1016"/>
        <v>1</v>
      </c>
      <c r="EB1250" s="11"/>
      <c r="EC1250" s="11"/>
      <c r="ED1250" s="11"/>
      <c r="EE1250" s="9" t="str">
        <f t="shared" si="1001"/>
        <v>0</v>
      </c>
      <c r="EO1250" s="5" t="s">
        <v>428</v>
      </c>
      <c r="EP1250" s="8" t="s">
        <v>429</v>
      </c>
      <c r="EQ1250" s="8" t="s">
        <v>429</v>
      </c>
      <c r="ER1250" s="8" t="s">
        <v>209</v>
      </c>
      <c r="ES1250" s="8" t="s">
        <v>430</v>
      </c>
      <c r="ET1250" s="9" t="str">
        <f t="shared" si="1002"/>
        <v>2</v>
      </c>
      <c r="EU1250" s="11"/>
      <c r="EV1250" s="11"/>
      <c r="EW1250" s="11"/>
      <c r="EX1250" s="9" t="str">
        <f t="shared" si="1017"/>
        <v>0</v>
      </c>
      <c r="EY1250" s="9" t="str">
        <f t="shared" si="1017"/>
        <v>0</v>
      </c>
      <c r="EZ1250" s="11"/>
      <c r="FA1250" s="11"/>
      <c r="FB1250" s="9" t="str">
        <f t="shared" si="1018"/>
        <v>0</v>
      </c>
      <c r="FC1250" s="9" t="str">
        <f t="shared" si="1018"/>
        <v>0</v>
      </c>
      <c r="FD1250" s="9" t="str">
        <f t="shared" si="1003"/>
        <v>1</v>
      </c>
      <c r="FE1250" s="9" t="str">
        <f t="shared" si="1019"/>
        <v>1</v>
      </c>
      <c r="FF1250" s="9" t="str">
        <f t="shared" si="1019"/>
        <v>1</v>
      </c>
      <c r="GJ1250" s="4" t="str">
        <f t="shared" si="1006"/>
        <v>パーツ\シューズ:ブランド\SIDI</v>
      </c>
      <c r="GK1250" s="4" t="str">
        <f t="shared" si="1004"/>
        <v>u:u</v>
      </c>
      <c r="GL1250" s="11"/>
      <c r="GM1250" s="4" t="str">
        <f t="shared" si="1020"/>
        <v>::</v>
      </c>
      <c r="GN1250" s="4" t="str">
        <f t="shared" si="1020"/>
        <v>::</v>
      </c>
      <c r="GO1250" s="4" t="str">
        <f t="shared" si="1020"/>
        <v>::</v>
      </c>
      <c r="GP1250" s="4" t="str">
        <f t="shared" si="1005"/>
        <v>1</v>
      </c>
    </row>
    <row r="1251" spans="1:198" ht="28" customHeight="1">
      <c r="A1251" s="5" t="s">
        <v>6821</v>
      </c>
      <c r="B1251" s="5" t="s">
        <v>6823</v>
      </c>
      <c r="C1251" s="5" t="s">
        <v>6821</v>
      </c>
      <c r="D1251" s="9" t="str">
        <f t="shared" si="978"/>
        <v>u</v>
      </c>
      <c r="E1251" s="9" t="str">
        <f t="shared" si="979"/>
        <v xml:space="preserve"> / （SIDIソフトインステップ2ブラック）</v>
      </c>
      <c r="F1251" s="9" t="str">
        <f t="shared" si="980"/>
        <v xml:space="preserve"> / （SIDIソフトインステップ2ブラック）</v>
      </c>
      <c r="G1251" s="5">
        <v>1680</v>
      </c>
      <c r="H1251" s="9">
        <f t="shared" si="981"/>
        <v>1680</v>
      </c>
      <c r="I1251" s="9" t="str">
        <f t="shared" si="982"/>
        <v>0</v>
      </c>
      <c r="J1251" s="9" t="str">
        <f t="shared" si="983"/>
        <v>1</v>
      </c>
      <c r="P1251" s="9" t="str">
        <f t="shared" si="984"/>
        <v>SIDIソフトインステップ2ブラック</v>
      </c>
      <c r="AI1251" s="9" t="str">
        <f t="shared" si="985"/>
        <v>http://image.rakuten.co.jp/brotures/cabinet/items/sidi/soft_in_step2_2.jpg</v>
      </c>
      <c r="AS1251" s="9" t="str">
        <f t="shared" si="1014"/>
        <v>1</v>
      </c>
      <c r="AT1251" s="9" t="str">
        <f t="shared" si="1014"/>
        <v>1</v>
      </c>
      <c r="AU1251" s="9" t="str">
        <f t="shared" si="986"/>
        <v>0</v>
      </c>
      <c r="AV1251" s="9" t="str">
        <f t="shared" si="987"/>
        <v>1</v>
      </c>
      <c r="AW1251" s="9" t="str">
        <f t="shared" si="1015"/>
        <v>0</v>
      </c>
      <c r="AX1251" s="9" t="str">
        <f t="shared" si="1015"/>
        <v>0</v>
      </c>
      <c r="AY1251" s="11"/>
      <c r="AZ1251" s="11"/>
      <c r="BA1251" s="11"/>
      <c r="BB1251" s="9" t="str">
        <f t="shared" si="988"/>
        <v>-1</v>
      </c>
      <c r="BC1251" s="9" t="str">
        <f t="shared" si="989"/>
        <v>0</v>
      </c>
      <c r="BG1251" s="5" t="s">
        <v>1319</v>
      </c>
      <c r="BH1251" s="5" t="s">
        <v>8514</v>
      </c>
      <c r="CS1251" s="9" t="str">
        <f t="shared" si="990"/>
        <v>0</v>
      </c>
      <c r="CT1251" s="9" t="str">
        <f t="shared" si="991"/>
        <v>&lt;iframe src="http://www.rakuten.ne.jp/gold/brotures/spec/sidi/soft_in_step2_2.html" frameborder="0" id="spec-content" scrolling="no"&gt;&lt;/iframe&gt;</v>
      </c>
      <c r="CU1251" s="9" t="str">
        <f t="shared" si="992"/>
        <v/>
      </c>
      <c r="CV1251" s="9" t="str">
        <f t="shared" si="993"/>
        <v>&lt;div class="row-fluid"&gt;&lt;iframe src="http://www.rakuten.ne.jp/gold/brotures/items/sidi/soft_in_step2_2.html" frameborder="0" id="skin-product" scrolling="no"&gt;&lt;/iframe&gt;&lt;/div&gt;</v>
      </c>
      <c r="CW1251" s="11" t="str">
        <f t="shared" si="994"/>
        <v/>
      </c>
      <c r="CX1251" t="s">
        <v>6821</v>
      </c>
      <c r="CY1251" s="9" t="str">
        <f t="shared" si="995"/>
        <v>0</v>
      </c>
      <c r="CZ1251" s="11"/>
      <c r="DA1251" s="11"/>
      <c r="DB1251" s="11"/>
      <c r="DC1251" s="11"/>
      <c r="DD1251" s="9" t="str">
        <f t="shared" si="996"/>
        <v/>
      </c>
      <c r="DI1251" s="9" t="str">
        <f t="shared" si="997"/>
        <v/>
      </c>
      <c r="DT1251" s="9">
        <f>VLOOKUP(BG1251,ディレクトリID!A:B,2)</f>
        <v>563161</v>
      </c>
      <c r="DV1251" s="4" t="str">
        <f t="shared" si="998"/>
        <v>【シューズ　SIDI】</v>
      </c>
      <c r="DW1251" s="4" t="str">
        <f t="shared" si="999"/>
        <v>【シューズ　SIDI】</v>
      </c>
      <c r="DX1251" s="9">
        <f t="shared" si="1000"/>
        <v>4</v>
      </c>
      <c r="DY1251" s="11"/>
      <c r="DZ1251" s="9" t="str">
        <f t="shared" si="1016"/>
        <v>1</v>
      </c>
      <c r="EA1251" s="9" t="str">
        <f t="shared" si="1016"/>
        <v>1</v>
      </c>
      <c r="EB1251" s="11"/>
      <c r="EC1251" s="11"/>
      <c r="ED1251" s="11"/>
      <c r="EE1251" s="9" t="str">
        <f t="shared" si="1001"/>
        <v>0</v>
      </c>
      <c r="EO1251" s="5" t="s">
        <v>428</v>
      </c>
      <c r="EP1251" s="8" t="s">
        <v>429</v>
      </c>
      <c r="EQ1251" s="8" t="s">
        <v>429</v>
      </c>
      <c r="ER1251" s="8" t="s">
        <v>209</v>
      </c>
      <c r="ES1251" s="8" t="s">
        <v>430</v>
      </c>
      <c r="ET1251" s="9" t="str">
        <f t="shared" si="1002"/>
        <v>2</v>
      </c>
      <c r="EU1251" s="11"/>
      <c r="EV1251" s="11"/>
      <c r="EW1251" s="11"/>
      <c r="EX1251" s="9" t="str">
        <f t="shared" si="1017"/>
        <v>0</v>
      </c>
      <c r="EY1251" s="9" t="str">
        <f t="shared" si="1017"/>
        <v>0</v>
      </c>
      <c r="EZ1251" s="11"/>
      <c r="FA1251" s="11"/>
      <c r="FB1251" s="9" t="str">
        <f t="shared" si="1018"/>
        <v>0</v>
      </c>
      <c r="FC1251" s="9" t="str">
        <f t="shared" si="1018"/>
        <v>0</v>
      </c>
      <c r="FD1251" s="9" t="str">
        <f t="shared" si="1003"/>
        <v>1</v>
      </c>
      <c r="FE1251" s="9" t="str">
        <f t="shared" si="1019"/>
        <v>1</v>
      </c>
      <c r="FF1251" s="9" t="str">
        <f t="shared" si="1019"/>
        <v>1</v>
      </c>
      <c r="GJ1251" s="4" t="str">
        <f t="shared" si="1006"/>
        <v>パーツ\シューズ:ブランド\SIDI</v>
      </c>
      <c r="GK1251" s="4" t="str">
        <f t="shared" si="1004"/>
        <v>u:u</v>
      </c>
      <c r="GL1251" s="11"/>
      <c r="GM1251" s="4" t="str">
        <f t="shared" si="1020"/>
        <v>::</v>
      </c>
      <c r="GN1251" s="4" t="str">
        <f t="shared" si="1020"/>
        <v>::</v>
      </c>
      <c r="GO1251" s="4" t="str">
        <f t="shared" si="1020"/>
        <v>::</v>
      </c>
      <c r="GP1251" s="4" t="str">
        <f t="shared" si="1005"/>
        <v>1</v>
      </c>
    </row>
    <row r="1252" spans="1:198" ht="28" customHeight="1">
      <c r="A1252" s="5" t="s">
        <v>6827</v>
      </c>
      <c r="B1252" s="5" t="s">
        <v>6829</v>
      </c>
      <c r="C1252" s="5" t="s">
        <v>6827</v>
      </c>
      <c r="D1252" s="9" t="str">
        <f t="shared" si="978"/>
        <v>u</v>
      </c>
      <c r="E1252" s="9" t="str">
        <f t="shared" si="979"/>
        <v xml:space="preserve"> / （SIDIソフトインステップ2ホワイト）</v>
      </c>
      <c r="F1252" s="9" t="str">
        <f t="shared" si="980"/>
        <v xml:space="preserve"> / （SIDIソフトインステップ2ホワイト）</v>
      </c>
      <c r="G1252" s="5">
        <v>1680</v>
      </c>
      <c r="H1252" s="9">
        <f t="shared" si="981"/>
        <v>1680</v>
      </c>
      <c r="I1252" s="9" t="str">
        <f t="shared" si="982"/>
        <v>0</v>
      </c>
      <c r="J1252" s="9" t="str">
        <f t="shared" si="983"/>
        <v>1</v>
      </c>
      <c r="P1252" s="9" t="str">
        <f t="shared" si="984"/>
        <v>SIDIソフトインステップ2ホワイト</v>
      </c>
      <c r="AI1252" s="9" t="str">
        <f t="shared" si="985"/>
        <v>http://image.rakuten.co.jp/brotures/cabinet/items/sidi/soft_in_step2_3.jpg</v>
      </c>
      <c r="AS1252" s="9" t="str">
        <f t="shared" si="1014"/>
        <v>1</v>
      </c>
      <c r="AT1252" s="9" t="str">
        <f t="shared" si="1014"/>
        <v>1</v>
      </c>
      <c r="AU1252" s="9" t="str">
        <f t="shared" si="986"/>
        <v>0</v>
      </c>
      <c r="AV1252" s="9" t="str">
        <f t="shared" si="987"/>
        <v>1</v>
      </c>
      <c r="AW1252" s="9" t="str">
        <f t="shared" si="1015"/>
        <v>0</v>
      </c>
      <c r="AX1252" s="9" t="str">
        <f t="shared" si="1015"/>
        <v>0</v>
      </c>
      <c r="AY1252" s="11"/>
      <c r="AZ1252" s="11"/>
      <c r="BA1252" s="11"/>
      <c r="BB1252" s="9" t="str">
        <f t="shared" si="988"/>
        <v>-1</v>
      </c>
      <c r="BC1252" s="9" t="str">
        <f t="shared" si="989"/>
        <v>0</v>
      </c>
      <c r="BG1252" s="5" t="s">
        <v>1319</v>
      </c>
      <c r="BH1252" s="5" t="s">
        <v>8514</v>
      </c>
      <c r="CS1252" s="9" t="str">
        <f t="shared" si="990"/>
        <v>0</v>
      </c>
      <c r="CT1252" s="9" t="str">
        <f t="shared" si="991"/>
        <v>&lt;iframe src="http://www.rakuten.ne.jp/gold/brotures/spec/sidi/soft_in_step2_3.html" frameborder="0" id="spec-content" scrolling="no"&gt;&lt;/iframe&gt;</v>
      </c>
      <c r="CU1252" s="9" t="str">
        <f t="shared" si="992"/>
        <v/>
      </c>
      <c r="CV1252" s="9" t="str">
        <f t="shared" si="993"/>
        <v>&lt;div class="row-fluid"&gt;&lt;iframe src="http://www.rakuten.ne.jp/gold/brotures/items/sidi/soft_in_step2_3.html" frameborder="0" id="skin-product" scrolling="no"&gt;&lt;/iframe&gt;&lt;/div&gt;</v>
      </c>
      <c r="CW1252" s="11" t="str">
        <f t="shared" si="994"/>
        <v/>
      </c>
      <c r="CX1252" t="s">
        <v>6827</v>
      </c>
      <c r="CY1252" s="9" t="str">
        <f t="shared" si="995"/>
        <v>0</v>
      </c>
      <c r="CZ1252" s="11"/>
      <c r="DA1252" s="11"/>
      <c r="DB1252" s="11"/>
      <c r="DC1252" s="11"/>
      <c r="DD1252" s="9" t="str">
        <f t="shared" si="996"/>
        <v/>
      </c>
      <c r="DI1252" s="9" t="str">
        <f t="shared" si="997"/>
        <v/>
      </c>
      <c r="DT1252" s="9">
        <f>VLOOKUP(BG1252,ディレクトリID!A:B,2)</f>
        <v>563161</v>
      </c>
      <c r="DV1252" s="4" t="str">
        <f t="shared" si="998"/>
        <v>【シューズ　SIDI】</v>
      </c>
      <c r="DW1252" s="4" t="str">
        <f t="shared" si="999"/>
        <v>【シューズ　SIDI】</v>
      </c>
      <c r="DX1252" s="9">
        <f t="shared" si="1000"/>
        <v>4</v>
      </c>
      <c r="DY1252" s="11"/>
      <c r="DZ1252" s="9" t="str">
        <f t="shared" si="1016"/>
        <v>1</v>
      </c>
      <c r="EA1252" s="9" t="str">
        <f t="shared" si="1016"/>
        <v>1</v>
      </c>
      <c r="EB1252" s="11"/>
      <c r="EC1252" s="11"/>
      <c r="ED1252" s="11"/>
      <c r="EE1252" s="9" t="str">
        <f t="shared" si="1001"/>
        <v>0</v>
      </c>
      <c r="EO1252" s="5" t="s">
        <v>428</v>
      </c>
      <c r="EP1252" s="8" t="s">
        <v>429</v>
      </c>
      <c r="EQ1252" s="8" t="s">
        <v>429</v>
      </c>
      <c r="ER1252" s="8" t="s">
        <v>209</v>
      </c>
      <c r="ES1252" s="8" t="s">
        <v>430</v>
      </c>
      <c r="ET1252" s="9" t="str">
        <f t="shared" si="1002"/>
        <v>2</v>
      </c>
      <c r="EU1252" s="11"/>
      <c r="EV1252" s="11"/>
      <c r="EW1252" s="11"/>
      <c r="EX1252" s="9" t="str">
        <f t="shared" si="1017"/>
        <v>0</v>
      </c>
      <c r="EY1252" s="9" t="str">
        <f t="shared" si="1017"/>
        <v>0</v>
      </c>
      <c r="EZ1252" s="11"/>
      <c r="FA1252" s="11"/>
      <c r="FB1252" s="9" t="str">
        <f t="shared" si="1018"/>
        <v>0</v>
      </c>
      <c r="FC1252" s="9" t="str">
        <f t="shared" si="1018"/>
        <v>0</v>
      </c>
      <c r="FD1252" s="9" t="str">
        <f t="shared" si="1003"/>
        <v>1</v>
      </c>
      <c r="FE1252" s="9" t="str">
        <f t="shared" si="1019"/>
        <v>1</v>
      </c>
      <c r="FF1252" s="9" t="str">
        <f t="shared" si="1019"/>
        <v>1</v>
      </c>
      <c r="GJ1252" s="4" t="str">
        <f t="shared" si="1006"/>
        <v>パーツ\シューズ:ブランド\SIDI</v>
      </c>
      <c r="GK1252" s="4" t="str">
        <f t="shared" si="1004"/>
        <v>u:u</v>
      </c>
      <c r="GL1252" s="11"/>
      <c r="GM1252" s="4" t="str">
        <f t="shared" si="1020"/>
        <v>::</v>
      </c>
      <c r="GN1252" s="4" t="str">
        <f t="shared" si="1020"/>
        <v>::</v>
      </c>
      <c r="GO1252" s="4" t="str">
        <f t="shared" si="1020"/>
        <v>::</v>
      </c>
      <c r="GP1252" s="4" t="str">
        <f t="shared" si="1005"/>
        <v>1</v>
      </c>
    </row>
    <row r="1253" spans="1:198" ht="28" customHeight="1">
      <c r="A1253" s="5" t="s">
        <v>6833</v>
      </c>
      <c r="B1253" s="5" t="s">
        <v>6835</v>
      </c>
      <c r="C1253" s="5" t="s">
        <v>6833</v>
      </c>
      <c r="D1253" s="9" t="str">
        <f t="shared" si="978"/>
        <v>u</v>
      </c>
      <c r="E1253" s="9" t="str">
        <f t="shared" si="979"/>
        <v xml:space="preserve"> / （SIDIソフトインステップ2レッド）</v>
      </c>
      <c r="F1253" s="9" t="str">
        <f t="shared" si="980"/>
        <v xml:space="preserve"> / （SIDIソフトインステップ2レッド）</v>
      </c>
      <c r="G1253" s="5">
        <v>1680</v>
      </c>
      <c r="H1253" s="9">
        <f t="shared" si="981"/>
        <v>1680</v>
      </c>
      <c r="I1253" s="9" t="str">
        <f t="shared" si="982"/>
        <v>0</v>
      </c>
      <c r="J1253" s="9" t="str">
        <f t="shared" si="983"/>
        <v>1</v>
      </c>
      <c r="P1253" s="9" t="str">
        <f t="shared" si="984"/>
        <v>SIDIソフトインステップ2レッド</v>
      </c>
      <c r="AI1253" s="9" t="str">
        <f t="shared" si="985"/>
        <v>http://image.rakuten.co.jp/brotures/cabinet/items/sidi/soft_in_step2_4.jpg</v>
      </c>
      <c r="AS1253" s="9" t="str">
        <f t="shared" si="1014"/>
        <v>1</v>
      </c>
      <c r="AT1253" s="9" t="str">
        <f t="shared" si="1014"/>
        <v>1</v>
      </c>
      <c r="AU1253" s="9" t="str">
        <f t="shared" si="986"/>
        <v>0</v>
      </c>
      <c r="AV1253" s="9" t="str">
        <f t="shared" si="987"/>
        <v>1</v>
      </c>
      <c r="AW1253" s="9" t="str">
        <f t="shared" si="1015"/>
        <v>0</v>
      </c>
      <c r="AX1253" s="9" t="str">
        <f t="shared" si="1015"/>
        <v>0</v>
      </c>
      <c r="AY1253" s="11"/>
      <c r="AZ1253" s="11"/>
      <c r="BA1253" s="11"/>
      <c r="BB1253" s="9" t="str">
        <f t="shared" si="988"/>
        <v>-1</v>
      </c>
      <c r="BC1253" s="9" t="str">
        <f t="shared" si="989"/>
        <v>0</v>
      </c>
      <c r="BG1253" s="5" t="s">
        <v>1319</v>
      </c>
      <c r="BH1253" s="5" t="s">
        <v>8514</v>
      </c>
      <c r="CS1253" s="9" t="str">
        <f t="shared" si="990"/>
        <v>0</v>
      </c>
      <c r="CT1253" s="9" t="str">
        <f t="shared" si="991"/>
        <v>&lt;iframe src="http://www.rakuten.ne.jp/gold/brotures/spec/sidi/soft_in_step2_4.html" frameborder="0" id="spec-content" scrolling="no"&gt;&lt;/iframe&gt;</v>
      </c>
      <c r="CU1253" s="9" t="str">
        <f t="shared" si="992"/>
        <v/>
      </c>
      <c r="CV1253" s="9" t="str">
        <f t="shared" si="993"/>
        <v>&lt;div class="row-fluid"&gt;&lt;iframe src="http://www.rakuten.ne.jp/gold/brotures/items/sidi/soft_in_step2_4.html" frameborder="0" id="skin-product" scrolling="no"&gt;&lt;/iframe&gt;&lt;/div&gt;</v>
      </c>
      <c r="CW1253" s="11" t="str">
        <f t="shared" si="994"/>
        <v/>
      </c>
      <c r="CX1253" t="s">
        <v>6833</v>
      </c>
      <c r="CY1253" s="9" t="str">
        <f t="shared" si="995"/>
        <v>0</v>
      </c>
      <c r="CZ1253" s="11"/>
      <c r="DA1253" s="11"/>
      <c r="DB1253" s="11"/>
      <c r="DC1253" s="11"/>
      <c r="DD1253" s="9" t="str">
        <f t="shared" si="996"/>
        <v/>
      </c>
      <c r="DI1253" s="9" t="str">
        <f t="shared" si="997"/>
        <v/>
      </c>
      <c r="DT1253" s="9">
        <f>VLOOKUP(BG1253,ディレクトリID!A:B,2)</f>
        <v>563161</v>
      </c>
      <c r="DV1253" s="4" t="str">
        <f t="shared" si="998"/>
        <v>【シューズ　SIDI】</v>
      </c>
      <c r="DW1253" s="4" t="str">
        <f t="shared" si="999"/>
        <v>【シューズ　SIDI】</v>
      </c>
      <c r="DX1253" s="9">
        <f t="shared" si="1000"/>
        <v>4</v>
      </c>
      <c r="DY1253" s="11"/>
      <c r="DZ1253" s="9" t="str">
        <f t="shared" si="1016"/>
        <v>1</v>
      </c>
      <c r="EA1253" s="9" t="str">
        <f t="shared" si="1016"/>
        <v>1</v>
      </c>
      <c r="EB1253" s="11"/>
      <c r="EC1253" s="11"/>
      <c r="ED1253" s="11"/>
      <c r="EE1253" s="9" t="str">
        <f t="shared" si="1001"/>
        <v>0</v>
      </c>
      <c r="EO1253" s="5" t="s">
        <v>428</v>
      </c>
      <c r="EP1253" s="8" t="s">
        <v>429</v>
      </c>
      <c r="EQ1253" s="8" t="s">
        <v>429</v>
      </c>
      <c r="ER1253" s="8" t="s">
        <v>209</v>
      </c>
      <c r="ES1253" s="8" t="s">
        <v>430</v>
      </c>
      <c r="ET1253" s="9" t="str">
        <f t="shared" si="1002"/>
        <v>2</v>
      </c>
      <c r="EU1253" s="11"/>
      <c r="EV1253" s="11"/>
      <c r="EW1253" s="11"/>
      <c r="EX1253" s="9" t="str">
        <f t="shared" si="1017"/>
        <v>0</v>
      </c>
      <c r="EY1253" s="9" t="str">
        <f t="shared" si="1017"/>
        <v>0</v>
      </c>
      <c r="EZ1253" s="11"/>
      <c r="FA1253" s="11"/>
      <c r="FB1253" s="9" t="str">
        <f t="shared" si="1018"/>
        <v>0</v>
      </c>
      <c r="FC1253" s="9" t="str">
        <f t="shared" si="1018"/>
        <v>0</v>
      </c>
      <c r="FD1253" s="9" t="str">
        <f t="shared" si="1003"/>
        <v>1</v>
      </c>
      <c r="FE1253" s="9" t="str">
        <f t="shared" si="1019"/>
        <v>1</v>
      </c>
      <c r="FF1253" s="9" t="str">
        <f t="shared" si="1019"/>
        <v>1</v>
      </c>
      <c r="GJ1253" s="4" t="str">
        <f t="shared" si="1006"/>
        <v>パーツ\シューズ:ブランド\SIDI</v>
      </c>
      <c r="GK1253" s="4" t="str">
        <f t="shared" si="1004"/>
        <v>u:u</v>
      </c>
      <c r="GL1253" s="11"/>
      <c r="GM1253" s="4" t="str">
        <f t="shared" si="1020"/>
        <v>::</v>
      </c>
      <c r="GN1253" s="4" t="str">
        <f t="shared" si="1020"/>
        <v>::</v>
      </c>
      <c r="GO1253" s="4" t="str">
        <f t="shared" si="1020"/>
        <v>::</v>
      </c>
      <c r="GP1253" s="4" t="str">
        <f t="shared" si="1005"/>
        <v>1</v>
      </c>
    </row>
    <row r="1254" spans="1:198" ht="28" customHeight="1">
      <c r="A1254" s="5" t="s">
        <v>6839</v>
      </c>
      <c r="B1254" s="5" t="s">
        <v>6841</v>
      </c>
      <c r="C1254" s="5" t="s">
        <v>6839</v>
      </c>
      <c r="D1254" s="9" t="str">
        <f t="shared" si="978"/>
        <v>u</v>
      </c>
      <c r="E1254" s="9" t="str">
        <f t="shared" si="979"/>
        <v xml:space="preserve"> / （SIDIソフトインステップ3ホワイト）</v>
      </c>
      <c r="F1254" s="9" t="str">
        <f t="shared" si="980"/>
        <v xml:space="preserve"> / （SIDIソフトインステップ3ホワイト）</v>
      </c>
      <c r="G1254" s="5">
        <v>1785</v>
      </c>
      <c r="H1254" s="9">
        <f t="shared" si="981"/>
        <v>1785</v>
      </c>
      <c r="I1254" s="9" t="str">
        <f t="shared" si="982"/>
        <v>0</v>
      </c>
      <c r="J1254" s="9" t="str">
        <f t="shared" si="983"/>
        <v>1</v>
      </c>
      <c r="P1254" s="9" t="str">
        <f t="shared" si="984"/>
        <v>SIDIソフトインステップ3ホワイト</v>
      </c>
      <c r="AI1254" s="9" t="str">
        <f t="shared" si="985"/>
        <v>http://image.rakuten.co.jp/brotures/cabinet/items/sidi/soft_in_step3.jpg</v>
      </c>
      <c r="AS1254" s="9" t="str">
        <f t="shared" si="1014"/>
        <v>1</v>
      </c>
      <c r="AT1254" s="9" t="str">
        <f t="shared" si="1014"/>
        <v>1</v>
      </c>
      <c r="AU1254" s="9" t="str">
        <f t="shared" si="986"/>
        <v>0</v>
      </c>
      <c r="AV1254" s="9" t="str">
        <f t="shared" si="987"/>
        <v>1</v>
      </c>
      <c r="AW1254" s="9" t="str">
        <f t="shared" si="1015"/>
        <v>0</v>
      </c>
      <c r="AX1254" s="9" t="str">
        <f t="shared" si="1015"/>
        <v>0</v>
      </c>
      <c r="AY1254" s="11"/>
      <c r="AZ1254" s="11"/>
      <c r="BA1254" s="11"/>
      <c r="BB1254" s="9" t="str">
        <f t="shared" si="988"/>
        <v>-1</v>
      </c>
      <c r="BC1254" s="9" t="str">
        <f t="shared" si="989"/>
        <v>0</v>
      </c>
      <c r="BG1254" s="5" t="s">
        <v>1319</v>
      </c>
      <c r="BH1254" s="5" t="s">
        <v>8514</v>
      </c>
      <c r="CS1254" s="9" t="str">
        <f t="shared" si="990"/>
        <v>0</v>
      </c>
      <c r="CT1254" s="9" t="str">
        <f t="shared" si="991"/>
        <v>&lt;iframe src="http://www.rakuten.ne.jp/gold/brotures/spec/sidi/soft_in_step3.html" frameborder="0" id="spec-content" scrolling="no"&gt;&lt;/iframe&gt;</v>
      </c>
      <c r="CU1254" s="9" t="str">
        <f t="shared" si="992"/>
        <v/>
      </c>
      <c r="CV1254" s="9" t="str">
        <f t="shared" si="993"/>
        <v>&lt;div class="row-fluid"&gt;&lt;iframe src="http://www.rakuten.ne.jp/gold/brotures/items/sidi/soft_in_step3.html" frameborder="0" id="skin-product" scrolling="no"&gt;&lt;/iframe&gt;&lt;/div&gt;</v>
      </c>
      <c r="CW1254" s="11" t="str">
        <f t="shared" si="994"/>
        <v/>
      </c>
      <c r="CX1254" t="s">
        <v>6839</v>
      </c>
      <c r="CY1254" s="9" t="str">
        <f t="shared" si="995"/>
        <v>0</v>
      </c>
      <c r="CZ1254" s="11"/>
      <c r="DA1254" s="11"/>
      <c r="DB1254" s="11"/>
      <c r="DC1254" s="11"/>
      <c r="DD1254" s="9" t="str">
        <f t="shared" si="996"/>
        <v/>
      </c>
      <c r="DI1254" s="9" t="str">
        <f t="shared" si="997"/>
        <v/>
      </c>
      <c r="DT1254" s="9">
        <f>VLOOKUP(BG1254,ディレクトリID!A:B,2)</f>
        <v>563161</v>
      </c>
      <c r="DV1254" s="4" t="str">
        <f t="shared" si="998"/>
        <v>【シューズ　SIDI】</v>
      </c>
      <c r="DW1254" s="4" t="str">
        <f t="shared" si="999"/>
        <v>【シューズ　SIDI】</v>
      </c>
      <c r="DX1254" s="9">
        <f t="shared" si="1000"/>
        <v>4</v>
      </c>
      <c r="DY1254" s="11"/>
      <c r="DZ1254" s="9" t="str">
        <f t="shared" si="1016"/>
        <v>1</v>
      </c>
      <c r="EA1254" s="9" t="str">
        <f t="shared" si="1016"/>
        <v>1</v>
      </c>
      <c r="EB1254" s="11"/>
      <c r="EC1254" s="11"/>
      <c r="ED1254" s="11"/>
      <c r="EE1254" s="9" t="str">
        <f t="shared" si="1001"/>
        <v>0</v>
      </c>
      <c r="EO1254" s="5" t="s">
        <v>428</v>
      </c>
      <c r="EP1254" s="8" t="s">
        <v>429</v>
      </c>
      <c r="EQ1254" s="8" t="s">
        <v>429</v>
      </c>
      <c r="ER1254" s="8" t="s">
        <v>209</v>
      </c>
      <c r="ES1254" s="8" t="s">
        <v>430</v>
      </c>
      <c r="ET1254" s="9" t="str">
        <f t="shared" si="1002"/>
        <v>2</v>
      </c>
      <c r="EU1254" s="11"/>
      <c r="EV1254" s="11"/>
      <c r="EW1254" s="11"/>
      <c r="EX1254" s="9" t="str">
        <f t="shared" si="1017"/>
        <v>0</v>
      </c>
      <c r="EY1254" s="9" t="str">
        <f t="shared" si="1017"/>
        <v>0</v>
      </c>
      <c r="EZ1254" s="11"/>
      <c r="FA1254" s="11"/>
      <c r="FB1254" s="9" t="str">
        <f t="shared" si="1018"/>
        <v>0</v>
      </c>
      <c r="FC1254" s="9" t="str">
        <f t="shared" si="1018"/>
        <v>0</v>
      </c>
      <c r="FD1254" s="9" t="str">
        <f t="shared" si="1003"/>
        <v>1</v>
      </c>
      <c r="FE1254" s="9" t="str">
        <f t="shared" si="1019"/>
        <v>1</v>
      </c>
      <c r="FF1254" s="9" t="str">
        <f t="shared" si="1019"/>
        <v>1</v>
      </c>
      <c r="GJ1254" s="4" t="str">
        <f t="shared" si="1006"/>
        <v>パーツ\シューズ:ブランド\SIDI</v>
      </c>
      <c r="GK1254" s="4" t="str">
        <f t="shared" si="1004"/>
        <v>u:u</v>
      </c>
      <c r="GL1254" s="11"/>
      <c r="GM1254" s="4" t="str">
        <f t="shared" si="1020"/>
        <v>::</v>
      </c>
      <c r="GN1254" s="4" t="str">
        <f t="shared" si="1020"/>
        <v>::</v>
      </c>
      <c r="GO1254" s="4" t="str">
        <f t="shared" si="1020"/>
        <v>::</v>
      </c>
      <c r="GP1254" s="4" t="str">
        <f t="shared" si="1005"/>
        <v>1</v>
      </c>
    </row>
    <row r="1255" spans="1:198" ht="28" customHeight="1">
      <c r="A1255" s="5" t="s">
        <v>6845</v>
      </c>
      <c r="B1255" s="5" t="s">
        <v>6847</v>
      </c>
      <c r="C1255" s="5" t="s">
        <v>6845</v>
      </c>
      <c r="D1255" s="9" t="str">
        <f t="shared" si="978"/>
        <v>u</v>
      </c>
      <c r="E1255" s="9" t="str">
        <f t="shared" si="979"/>
        <v xml:space="preserve"> / （SIDIソフトインステップ3ブラック）</v>
      </c>
      <c r="F1255" s="9" t="str">
        <f t="shared" si="980"/>
        <v xml:space="preserve"> / （SIDIソフトインステップ3ブラック）</v>
      </c>
      <c r="G1255" s="5">
        <v>1785</v>
      </c>
      <c r="H1255" s="9">
        <f t="shared" si="981"/>
        <v>1785</v>
      </c>
      <c r="I1255" s="9" t="str">
        <f t="shared" si="982"/>
        <v>0</v>
      </c>
      <c r="J1255" s="9" t="str">
        <f t="shared" si="983"/>
        <v>1</v>
      </c>
      <c r="P1255" s="9" t="str">
        <f t="shared" si="984"/>
        <v>SIDIソフトインステップ3ブラック</v>
      </c>
      <c r="AI1255" s="9" t="str">
        <f t="shared" si="985"/>
        <v>http://image.rakuten.co.jp/brotures/cabinet/items/sidi/soft_in_step3_1.jpg</v>
      </c>
      <c r="AS1255" s="9" t="str">
        <f t="shared" si="1014"/>
        <v>1</v>
      </c>
      <c r="AT1255" s="9" t="str">
        <f t="shared" si="1014"/>
        <v>1</v>
      </c>
      <c r="AU1255" s="9" t="str">
        <f t="shared" si="986"/>
        <v>0</v>
      </c>
      <c r="AV1255" s="9" t="str">
        <f t="shared" si="987"/>
        <v>1</v>
      </c>
      <c r="AW1255" s="9" t="str">
        <f t="shared" si="1015"/>
        <v>0</v>
      </c>
      <c r="AX1255" s="9" t="str">
        <f t="shared" si="1015"/>
        <v>0</v>
      </c>
      <c r="AY1255" s="11"/>
      <c r="AZ1255" s="11"/>
      <c r="BA1255" s="11"/>
      <c r="BB1255" s="9" t="str">
        <f t="shared" si="988"/>
        <v>-1</v>
      </c>
      <c r="BC1255" s="9" t="str">
        <f t="shared" si="989"/>
        <v>0</v>
      </c>
      <c r="BG1255" s="5" t="s">
        <v>1319</v>
      </c>
      <c r="BH1255" s="5" t="s">
        <v>8514</v>
      </c>
      <c r="CS1255" s="9" t="str">
        <f t="shared" si="990"/>
        <v>0</v>
      </c>
      <c r="CT1255" s="9" t="str">
        <f t="shared" si="991"/>
        <v>&lt;iframe src="http://www.rakuten.ne.jp/gold/brotures/spec/sidi/soft_in_step3_1.html" frameborder="0" id="spec-content" scrolling="no"&gt;&lt;/iframe&gt;</v>
      </c>
      <c r="CU1255" s="9" t="str">
        <f t="shared" si="992"/>
        <v/>
      </c>
      <c r="CV1255" s="9" t="str">
        <f t="shared" si="993"/>
        <v>&lt;div class="row-fluid"&gt;&lt;iframe src="http://www.rakuten.ne.jp/gold/brotures/items/sidi/soft_in_step3_1.html" frameborder="0" id="skin-product" scrolling="no"&gt;&lt;/iframe&gt;&lt;/div&gt;</v>
      </c>
      <c r="CW1255" s="11" t="str">
        <f t="shared" si="994"/>
        <v/>
      </c>
      <c r="CX1255" t="s">
        <v>6845</v>
      </c>
      <c r="CY1255" s="9" t="str">
        <f t="shared" si="995"/>
        <v>0</v>
      </c>
      <c r="CZ1255" s="11"/>
      <c r="DA1255" s="11"/>
      <c r="DB1255" s="11"/>
      <c r="DC1255" s="11"/>
      <c r="DD1255" s="9" t="str">
        <f t="shared" si="996"/>
        <v/>
      </c>
      <c r="DI1255" s="9" t="str">
        <f t="shared" si="997"/>
        <v/>
      </c>
      <c r="DT1255" s="9">
        <f>VLOOKUP(BG1255,ディレクトリID!A:B,2)</f>
        <v>563161</v>
      </c>
      <c r="DV1255" s="4" t="str">
        <f t="shared" si="998"/>
        <v>【シューズ　SIDI】</v>
      </c>
      <c r="DW1255" s="4" t="str">
        <f t="shared" si="999"/>
        <v>【シューズ　SIDI】</v>
      </c>
      <c r="DX1255" s="9">
        <f t="shared" si="1000"/>
        <v>4</v>
      </c>
      <c r="DY1255" s="11"/>
      <c r="DZ1255" s="9" t="str">
        <f t="shared" si="1016"/>
        <v>1</v>
      </c>
      <c r="EA1255" s="9" t="str">
        <f t="shared" si="1016"/>
        <v>1</v>
      </c>
      <c r="EB1255" s="11"/>
      <c r="EC1255" s="11"/>
      <c r="ED1255" s="11"/>
      <c r="EE1255" s="9" t="str">
        <f t="shared" si="1001"/>
        <v>0</v>
      </c>
      <c r="EO1255" s="5" t="s">
        <v>428</v>
      </c>
      <c r="EP1255" s="8" t="s">
        <v>429</v>
      </c>
      <c r="EQ1255" s="8" t="s">
        <v>429</v>
      </c>
      <c r="ER1255" s="8" t="s">
        <v>209</v>
      </c>
      <c r="ES1255" s="8" t="s">
        <v>430</v>
      </c>
      <c r="ET1255" s="9" t="str">
        <f t="shared" si="1002"/>
        <v>2</v>
      </c>
      <c r="EU1255" s="11"/>
      <c r="EV1255" s="11"/>
      <c r="EW1255" s="11"/>
      <c r="EX1255" s="9" t="str">
        <f t="shared" si="1017"/>
        <v>0</v>
      </c>
      <c r="EY1255" s="9" t="str">
        <f t="shared" si="1017"/>
        <v>0</v>
      </c>
      <c r="EZ1255" s="11"/>
      <c r="FA1255" s="11"/>
      <c r="FB1255" s="9" t="str">
        <f t="shared" si="1018"/>
        <v>0</v>
      </c>
      <c r="FC1255" s="9" t="str">
        <f t="shared" si="1018"/>
        <v>0</v>
      </c>
      <c r="FD1255" s="9" t="str">
        <f t="shared" si="1003"/>
        <v>1</v>
      </c>
      <c r="FE1255" s="9" t="str">
        <f t="shared" si="1019"/>
        <v>1</v>
      </c>
      <c r="FF1255" s="9" t="str">
        <f t="shared" si="1019"/>
        <v>1</v>
      </c>
      <c r="GJ1255" s="4" t="str">
        <f t="shared" si="1006"/>
        <v>パーツ\シューズ:ブランド\SIDI</v>
      </c>
      <c r="GK1255" s="4" t="str">
        <f t="shared" si="1004"/>
        <v>u:u</v>
      </c>
      <c r="GL1255" s="11"/>
      <c r="GM1255" s="4" t="str">
        <f t="shared" si="1020"/>
        <v>::</v>
      </c>
      <c r="GN1255" s="4" t="str">
        <f t="shared" si="1020"/>
        <v>::</v>
      </c>
      <c r="GO1255" s="4" t="str">
        <f t="shared" si="1020"/>
        <v>::</v>
      </c>
      <c r="GP1255" s="4" t="str">
        <f t="shared" si="1005"/>
        <v>1</v>
      </c>
    </row>
    <row r="1256" spans="1:198" ht="28" customHeight="1">
      <c r="A1256" s="5" t="s">
        <v>6851</v>
      </c>
      <c r="B1256" s="5" t="s">
        <v>6853</v>
      </c>
      <c r="C1256" s="5" t="s">
        <v>6851</v>
      </c>
      <c r="D1256" s="9" t="str">
        <f t="shared" si="978"/>
        <v>u</v>
      </c>
      <c r="E1256" s="9" t="str">
        <f t="shared" si="979"/>
        <v xml:space="preserve"> / （SOMAトラックコグ）</v>
      </c>
      <c r="F1256" s="9" t="str">
        <f t="shared" si="980"/>
        <v xml:space="preserve"> / （SOMAトラックコグ）</v>
      </c>
      <c r="G1256" s="5">
        <v>3360</v>
      </c>
      <c r="H1256" s="9">
        <f t="shared" si="981"/>
        <v>3360</v>
      </c>
      <c r="I1256" s="9" t="str">
        <f t="shared" si="982"/>
        <v>0</v>
      </c>
      <c r="J1256" s="9" t="str">
        <f t="shared" si="983"/>
        <v>1</v>
      </c>
      <c r="P1256" s="9" t="str">
        <f t="shared" si="984"/>
        <v>SOMAトラックコグ</v>
      </c>
      <c r="AI1256" s="9" t="str">
        <f t="shared" si="985"/>
        <v>http://image.rakuten.co.jp/brotures/cabinet/items/soma/soma_cog.jpg</v>
      </c>
      <c r="AS1256" s="9" t="str">
        <f t="shared" si="1014"/>
        <v>1</v>
      </c>
      <c r="AT1256" s="9" t="str">
        <f t="shared" si="1014"/>
        <v>1</v>
      </c>
      <c r="AU1256" s="9" t="str">
        <f t="shared" si="986"/>
        <v>0</v>
      </c>
      <c r="AV1256" s="9" t="str">
        <f t="shared" si="987"/>
        <v>1</v>
      </c>
      <c r="AW1256" s="9" t="str">
        <f t="shared" si="1015"/>
        <v>0</v>
      </c>
      <c r="AX1256" s="9" t="str">
        <f t="shared" si="1015"/>
        <v>0</v>
      </c>
      <c r="AY1256" s="11"/>
      <c r="AZ1256" s="11"/>
      <c r="BA1256" s="11"/>
      <c r="BB1256" s="9" t="str">
        <f t="shared" si="988"/>
        <v>-1</v>
      </c>
      <c r="BC1256" s="9" t="str">
        <f t="shared" si="989"/>
        <v>0</v>
      </c>
      <c r="BG1256" s="5" t="s">
        <v>206</v>
      </c>
      <c r="BH1256" s="5" t="s">
        <v>8515</v>
      </c>
      <c r="CS1256" s="9" t="str">
        <f t="shared" si="990"/>
        <v>0</v>
      </c>
      <c r="CT1256" s="9" t="str">
        <f t="shared" si="991"/>
        <v>&lt;iframe src="http://www.rakuten.ne.jp/gold/brotures/spec/soma/soma_cog.html" frameborder="0" id="spec-content" scrolling="no"&gt;&lt;/iframe&gt;</v>
      </c>
      <c r="CU1256" s="9" t="str">
        <f t="shared" si="992"/>
        <v/>
      </c>
      <c r="CV1256" s="9" t="str">
        <f t="shared" si="993"/>
        <v>&lt;div class="row-fluid"&gt;&lt;iframe src="http://www.rakuten.ne.jp/gold/brotures/items/soma/soma_cog.html" frameborder="0" id="skin-product" scrolling="no"&gt;&lt;/iframe&gt;&lt;/div&gt;</v>
      </c>
      <c r="CW1256" s="11" t="str">
        <f t="shared" si="994"/>
        <v/>
      </c>
      <c r="CX1256" t="s">
        <v>6851</v>
      </c>
      <c r="CY1256" s="9" t="str">
        <f t="shared" si="995"/>
        <v>0</v>
      </c>
      <c r="CZ1256" s="11"/>
      <c r="DA1256" s="11"/>
      <c r="DB1256" s="11"/>
      <c r="DC1256" s="11"/>
      <c r="DD1256" s="9" t="str">
        <f t="shared" si="996"/>
        <v/>
      </c>
      <c r="DI1256" s="9" t="str">
        <f t="shared" si="997"/>
        <v/>
      </c>
      <c r="DT1256" s="9">
        <f>VLOOKUP(BG1256,ディレクトリID!A:B,2)</f>
        <v>563161</v>
      </c>
      <c r="DV1256" s="4" t="str">
        <f t="shared" si="998"/>
        <v>【スプロケット　SOMA】</v>
      </c>
      <c r="DW1256" s="4" t="str">
        <f t="shared" si="999"/>
        <v>【スプロケット　SOMA】</v>
      </c>
      <c r="DX1256" s="9">
        <f t="shared" si="1000"/>
        <v>4</v>
      </c>
      <c r="DY1256" s="11"/>
      <c r="DZ1256" s="9" t="str">
        <f t="shared" si="1016"/>
        <v>1</v>
      </c>
      <c r="EA1256" s="9" t="str">
        <f t="shared" si="1016"/>
        <v>1</v>
      </c>
      <c r="EB1256" s="11"/>
      <c r="EC1256" s="11"/>
      <c r="ED1256" s="11"/>
      <c r="EE1256" s="9" t="str">
        <f t="shared" si="1001"/>
        <v>0</v>
      </c>
      <c r="EO1256" s="5" t="s">
        <v>428</v>
      </c>
      <c r="EP1256" s="8" t="s">
        <v>429</v>
      </c>
      <c r="EQ1256" s="8" t="s">
        <v>429</v>
      </c>
      <c r="ER1256" s="8" t="s">
        <v>209</v>
      </c>
      <c r="ES1256" s="8" t="s">
        <v>430</v>
      </c>
      <c r="ET1256" s="9" t="str">
        <f t="shared" si="1002"/>
        <v>2</v>
      </c>
      <c r="EU1256" s="11"/>
      <c r="EV1256" s="11"/>
      <c r="EW1256" s="11"/>
      <c r="EX1256" s="9" t="str">
        <f t="shared" si="1017"/>
        <v>0</v>
      </c>
      <c r="EY1256" s="9" t="str">
        <f t="shared" si="1017"/>
        <v>0</v>
      </c>
      <c r="EZ1256" s="11"/>
      <c r="FA1256" s="11"/>
      <c r="FB1256" s="9" t="str">
        <f t="shared" si="1018"/>
        <v>0</v>
      </c>
      <c r="FC1256" s="9" t="str">
        <f t="shared" si="1018"/>
        <v>0</v>
      </c>
      <c r="FD1256" s="9" t="str">
        <f t="shared" si="1003"/>
        <v>1</v>
      </c>
      <c r="FE1256" s="9" t="str">
        <f t="shared" si="1019"/>
        <v>1</v>
      </c>
      <c r="FF1256" s="9" t="str">
        <f t="shared" si="1019"/>
        <v>1</v>
      </c>
      <c r="GJ1256" s="4" t="str">
        <f t="shared" si="1006"/>
        <v>パーツ\スプロケット:ブランド\SOMA</v>
      </c>
      <c r="GK1256" s="4" t="str">
        <f t="shared" si="1004"/>
        <v>u:u</v>
      </c>
      <c r="GL1256" s="11"/>
      <c r="GM1256" s="4" t="str">
        <f t="shared" si="1020"/>
        <v>::</v>
      </c>
      <c r="GN1256" s="4" t="str">
        <f t="shared" si="1020"/>
        <v>::</v>
      </c>
      <c r="GO1256" s="4" t="str">
        <f t="shared" si="1020"/>
        <v>::</v>
      </c>
      <c r="GP1256" s="4" t="str">
        <f t="shared" si="1005"/>
        <v>1</v>
      </c>
    </row>
    <row r="1257" spans="1:198" ht="28" customHeight="1">
      <c r="A1257" s="5" t="s">
        <v>6857</v>
      </c>
      <c r="B1257" s="5" t="s">
        <v>6859</v>
      </c>
      <c r="C1257" s="5" t="s">
        <v>6857</v>
      </c>
      <c r="D1257" s="9" t="str">
        <f t="shared" si="978"/>
        <v>u</v>
      </c>
      <c r="E1257" s="9" t="str">
        <f t="shared" si="979"/>
        <v xml:space="preserve"> / （TRIGONSP-103シートポスト）</v>
      </c>
      <c r="F1257" s="9" t="str">
        <f t="shared" si="980"/>
        <v xml:space="preserve"> / （TRIGONSP-103シートポスト）</v>
      </c>
      <c r="G1257" s="5">
        <v>15323</v>
      </c>
      <c r="H1257" s="9">
        <f t="shared" si="981"/>
        <v>15323</v>
      </c>
      <c r="I1257" s="9" t="str">
        <f t="shared" si="982"/>
        <v>0</v>
      </c>
      <c r="J1257" s="9" t="str">
        <f t="shared" si="983"/>
        <v>1</v>
      </c>
      <c r="P1257" s="9" t="str">
        <f t="shared" si="984"/>
        <v>TRIGONSP-103シートポスト</v>
      </c>
      <c r="AI1257" s="9" t="str">
        <f t="shared" si="985"/>
        <v>http://image.rakuten.co.jp/brotures/cabinet/items/trigon/sp_103.jpg</v>
      </c>
      <c r="AS1257" s="9" t="str">
        <f t="shared" si="1014"/>
        <v>1</v>
      </c>
      <c r="AT1257" s="9" t="str">
        <f t="shared" si="1014"/>
        <v>1</v>
      </c>
      <c r="AU1257" s="9" t="str">
        <f t="shared" si="986"/>
        <v>0</v>
      </c>
      <c r="AV1257" s="9" t="str">
        <f t="shared" si="987"/>
        <v>1</v>
      </c>
      <c r="AW1257" s="9" t="str">
        <f t="shared" si="1015"/>
        <v>0</v>
      </c>
      <c r="AX1257" s="9" t="str">
        <f t="shared" si="1015"/>
        <v>0</v>
      </c>
      <c r="AY1257" s="11"/>
      <c r="AZ1257" s="11"/>
      <c r="BA1257" s="11"/>
      <c r="BB1257" s="9" t="str">
        <f t="shared" si="988"/>
        <v>-1</v>
      </c>
      <c r="BC1257" s="9" t="str">
        <f t="shared" si="989"/>
        <v>0</v>
      </c>
      <c r="BG1257" s="5" t="s">
        <v>547</v>
      </c>
      <c r="BH1257" s="5" t="s">
        <v>1053</v>
      </c>
      <c r="CS1257" s="9" t="str">
        <f t="shared" si="990"/>
        <v>0</v>
      </c>
      <c r="CT1257" s="9" t="str">
        <f t="shared" si="991"/>
        <v>&lt;iframe src="http://www.rakuten.ne.jp/gold/brotures/spec/trigon/sp_103.html" frameborder="0" id="spec-content" scrolling="no"&gt;&lt;/iframe&gt;</v>
      </c>
      <c r="CU1257" s="9" t="str">
        <f t="shared" si="992"/>
        <v/>
      </c>
      <c r="CV1257" s="9" t="str">
        <f t="shared" si="993"/>
        <v>&lt;div class="row-fluid"&gt;&lt;iframe src="http://www.rakuten.ne.jp/gold/brotures/items/trigon/sp_103.html" frameborder="0" id="skin-product" scrolling="no"&gt;&lt;/iframe&gt;&lt;/div&gt;</v>
      </c>
      <c r="CW1257" s="11" t="str">
        <f t="shared" si="994"/>
        <v/>
      </c>
      <c r="CX1257" t="s">
        <v>6857</v>
      </c>
      <c r="CY1257" s="9" t="str">
        <f t="shared" si="995"/>
        <v>0</v>
      </c>
      <c r="CZ1257" s="11"/>
      <c r="DA1257" s="11"/>
      <c r="DB1257" s="11"/>
      <c r="DC1257" s="11"/>
      <c r="DD1257" s="9" t="str">
        <f t="shared" si="996"/>
        <v/>
      </c>
      <c r="DI1257" s="9" t="str">
        <f t="shared" si="997"/>
        <v/>
      </c>
      <c r="DT1257" s="9">
        <f>VLOOKUP(BG1257,ディレクトリID!A:B,2)</f>
        <v>563161</v>
      </c>
      <c r="DV1257" s="4" t="str">
        <f t="shared" si="998"/>
        <v>【シートポスト　TRIGON】</v>
      </c>
      <c r="DW1257" s="4" t="str">
        <f t="shared" si="999"/>
        <v>【シートポスト　TRIGON】</v>
      </c>
      <c r="DX1257" s="9">
        <f t="shared" si="1000"/>
        <v>4</v>
      </c>
      <c r="DY1257" s="11"/>
      <c r="DZ1257" s="9" t="str">
        <f t="shared" si="1016"/>
        <v>1</v>
      </c>
      <c r="EA1257" s="9" t="str">
        <f t="shared" si="1016"/>
        <v>1</v>
      </c>
      <c r="EB1257" s="11"/>
      <c r="EC1257" s="11"/>
      <c r="ED1257" s="11"/>
      <c r="EE1257" s="9" t="str">
        <f t="shared" si="1001"/>
        <v>0</v>
      </c>
      <c r="EO1257" s="5" t="s">
        <v>428</v>
      </c>
      <c r="EP1257" s="8" t="s">
        <v>429</v>
      </c>
      <c r="EQ1257" s="8" t="s">
        <v>429</v>
      </c>
      <c r="ER1257" s="8" t="s">
        <v>209</v>
      </c>
      <c r="ES1257" s="8" t="s">
        <v>430</v>
      </c>
      <c r="ET1257" s="9" t="str">
        <f t="shared" si="1002"/>
        <v>2</v>
      </c>
      <c r="EU1257" s="11"/>
      <c r="EV1257" s="11"/>
      <c r="EW1257" s="11"/>
      <c r="EX1257" s="9" t="str">
        <f t="shared" si="1017"/>
        <v>0</v>
      </c>
      <c r="EY1257" s="9" t="str">
        <f t="shared" si="1017"/>
        <v>0</v>
      </c>
      <c r="EZ1257" s="11"/>
      <c r="FA1257" s="11"/>
      <c r="FB1257" s="9" t="str">
        <f t="shared" si="1018"/>
        <v>0</v>
      </c>
      <c r="FC1257" s="9" t="str">
        <f t="shared" si="1018"/>
        <v>0</v>
      </c>
      <c r="FD1257" s="9" t="str">
        <f t="shared" si="1003"/>
        <v>1</v>
      </c>
      <c r="FE1257" s="9" t="str">
        <f t="shared" si="1019"/>
        <v>1</v>
      </c>
      <c r="FF1257" s="9" t="str">
        <f t="shared" si="1019"/>
        <v>1</v>
      </c>
      <c r="GJ1257" s="4" t="str">
        <f t="shared" si="1006"/>
        <v>パーツ\シートポスト:ブランド\TRIGON</v>
      </c>
      <c r="GK1257" s="4" t="str">
        <f t="shared" si="1004"/>
        <v>u:u</v>
      </c>
      <c r="GL1257" s="11"/>
      <c r="GM1257" s="4" t="str">
        <f t="shared" si="1020"/>
        <v>::</v>
      </c>
      <c r="GN1257" s="4" t="str">
        <f t="shared" si="1020"/>
        <v>::</v>
      </c>
      <c r="GO1257" s="4" t="str">
        <f t="shared" si="1020"/>
        <v>::</v>
      </c>
      <c r="GP1257" s="4" t="str">
        <f t="shared" si="1005"/>
        <v>1</v>
      </c>
    </row>
    <row r="1258" spans="1:198" ht="28" customHeight="1">
      <c r="A1258" s="5" t="s">
        <v>6863</v>
      </c>
      <c r="B1258" s="5" t="s">
        <v>6865</v>
      </c>
      <c r="C1258" s="5" t="s">
        <v>6863</v>
      </c>
      <c r="D1258" s="9" t="str">
        <f t="shared" si="978"/>
        <v>u</v>
      </c>
      <c r="E1258" s="9" t="str">
        <f t="shared" si="979"/>
        <v xml:space="preserve"> / （TRIGONSP-107シートポスト）</v>
      </c>
      <c r="F1258" s="9" t="str">
        <f t="shared" si="980"/>
        <v xml:space="preserve"> / （TRIGONSP-107シートポスト）</v>
      </c>
      <c r="G1258" s="5">
        <v>10538</v>
      </c>
      <c r="H1258" s="9">
        <f t="shared" si="981"/>
        <v>10538</v>
      </c>
      <c r="I1258" s="9" t="str">
        <f t="shared" si="982"/>
        <v>0</v>
      </c>
      <c r="J1258" s="9" t="str">
        <f t="shared" si="983"/>
        <v>1</v>
      </c>
      <c r="P1258" s="9" t="str">
        <f t="shared" si="984"/>
        <v>TRIGONSP-107シートポスト</v>
      </c>
      <c r="AI1258" s="9" t="str">
        <f t="shared" si="985"/>
        <v>http://image.rakuten.co.jp/brotures/cabinet/items/trigon/sp_107.jpg</v>
      </c>
      <c r="AS1258" s="9" t="str">
        <f t="shared" si="1014"/>
        <v>1</v>
      </c>
      <c r="AT1258" s="9" t="str">
        <f t="shared" si="1014"/>
        <v>1</v>
      </c>
      <c r="AU1258" s="9" t="str">
        <f t="shared" si="986"/>
        <v>0</v>
      </c>
      <c r="AV1258" s="9" t="str">
        <f t="shared" si="987"/>
        <v>1</v>
      </c>
      <c r="AW1258" s="9" t="str">
        <f t="shared" si="1015"/>
        <v>0</v>
      </c>
      <c r="AX1258" s="9" t="str">
        <f t="shared" si="1015"/>
        <v>0</v>
      </c>
      <c r="AY1258" s="11"/>
      <c r="AZ1258" s="11"/>
      <c r="BA1258" s="11"/>
      <c r="BB1258" s="9" t="str">
        <f t="shared" si="988"/>
        <v>-1</v>
      </c>
      <c r="BC1258" s="9" t="str">
        <f t="shared" si="989"/>
        <v>0</v>
      </c>
      <c r="BG1258" s="5" t="s">
        <v>547</v>
      </c>
      <c r="BH1258" s="5" t="s">
        <v>1053</v>
      </c>
      <c r="CS1258" s="9" t="str">
        <f t="shared" si="990"/>
        <v>0</v>
      </c>
      <c r="CT1258" s="9" t="str">
        <f t="shared" si="991"/>
        <v>&lt;iframe src="http://www.rakuten.ne.jp/gold/brotures/spec/trigon/sp_107.html" frameborder="0" id="spec-content" scrolling="no"&gt;&lt;/iframe&gt;</v>
      </c>
      <c r="CU1258" s="9" t="str">
        <f t="shared" si="992"/>
        <v/>
      </c>
      <c r="CV1258" s="9" t="str">
        <f t="shared" si="993"/>
        <v>&lt;div class="row-fluid"&gt;&lt;iframe src="http://www.rakuten.ne.jp/gold/brotures/items/trigon/sp_107.html" frameborder="0" id="skin-product" scrolling="no"&gt;&lt;/iframe&gt;&lt;/div&gt;</v>
      </c>
      <c r="CW1258" s="11" t="str">
        <f t="shared" si="994"/>
        <v/>
      </c>
      <c r="CX1258" t="s">
        <v>6863</v>
      </c>
      <c r="CY1258" s="9" t="str">
        <f t="shared" si="995"/>
        <v>0</v>
      </c>
      <c r="CZ1258" s="11"/>
      <c r="DA1258" s="11"/>
      <c r="DB1258" s="11"/>
      <c r="DC1258" s="11"/>
      <c r="DD1258" s="9" t="str">
        <f t="shared" si="996"/>
        <v/>
      </c>
      <c r="DI1258" s="9" t="str">
        <f t="shared" si="997"/>
        <v/>
      </c>
      <c r="DT1258" s="9">
        <f>VLOOKUP(BG1258,ディレクトリID!A:B,2)</f>
        <v>563161</v>
      </c>
      <c r="DV1258" s="4" t="str">
        <f t="shared" si="998"/>
        <v>【シートポスト　TRIGON】</v>
      </c>
      <c r="DW1258" s="4" t="str">
        <f t="shared" si="999"/>
        <v>【シートポスト　TRIGON】</v>
      </c>
      <c r="DX1258" s="9">
        <f t="shared" si="1000"/>
        <v>4</v>
      </c>
      <c r="DY1258" s="11"/>
      <c r="DZ1258" s="9" t="str">
        <f t="shared" si="1016"/>
        <v>1</v>
      </c>
      <c r="EA1258" s="9" t="str">
        <f t="shared" si="1016"/>
        <v>1</v>
      </c>
      <c r="EB1258" s="11"/>
      <c r="EC1258" s="11"/>
      <c r="ED1258" s="11"/>
      <c r="EE1258" s="9" t="str">
        <f t="shared" si="1001"/>
        <v>0</v>
      </c>
      <c r="EO1258" s="5" t="s">
        <v>428</v>
      </c>
      <c r="EP1258" s="8" t="s">
        <v>429</v>
      </c>
      <c r="EQ1258" s="8" t="s">
        <v>429</v>
      </c>
      <c r="ER1258" s="8" t="s">
        <v>209</v>
      </c>
      <c r="ES1258" s="8" t="s">
        <v>430</v>
      </c>
      <c r="ET1258" s="9" t="str">
        <f t="shared" si="1002"/>
        <v>2</v>
      </c>
      <c r="EU1258" s="11"/>
      <c r="EV1258" s="11"/>
      <c r="EW1258" s="11"/>
      <c r="EX1258" s="9" t="str">
        <f t="shared" si="1017"/>
        <v>0</v>
      </c>
      <c r="EY1258" s="9" t="str">
        <f t="shared" si="1017"/>
        <v>0</v>
      </c>
      <c r="EZ1258" s="11"/>
      <c r="FA1258" s="11"/>
      <c r="FB1258" s="9" t="str">
        <f t="shared" si="1018"/>
        <v>0</v>
      </c>
      <c r="FC1258" s="9" t="str">
        <f t="shared" si="1018"/>
        <v>0</v>
      </c>
      <c r="FD1258" s="9" t="str">
        <f t="shared" si="1003"/>
        <v>1</v>
      </c>
      <c r="FE1258" s="9" t="str">
        <f t="shared" si="1019"/>
        <v>1</v>
      </c>
      <c r="FF1258" s="9" t="str">
        <f t="shared" si="1019"/>
        <v>1</v>
      </c>
      <c r="GJ1258" s="4" t="str">
        <f t="shared" si="1006"/>
        <v>パーツ\シートポスト:ブランド\TRIGON</v>
      </c>
      <c r="GK1258" s="4" t="str">
        <f t="shared" si="1004"/>
        <v>u:u</v>
      </c>
      <c r="GL1258" s="11"/>
      <c r="GM1258" s="4" t="str">
        <f t="shared" si="1020"/>
        <v>::</v>
      </c>
      <c r="GN1258" s="4" t="str">
        <f t="shared" si="1020"/>
        <v>::</v>
      </c>
      <c r="GO1258" s="4" t="str">
        <f t="shared" si="1020"/>
        <v>::</v>
      </c>
      <c r="GP1258" s="4" t="str">
        <f t="shared" si="1005"/>
        <v>1</v>
      </c>
    </row>
    <row r="1259" spans="1:198" ht="28" customHeight="1">
      <c r="A1259" s="5" t="s">
        <v>6869</v>
      </c>
      <c r="B1259" s="5" t="s">
        <v>6871</v>
      </c>
      <c r="C1259" s="5" t="s">
        <v>6869</v>
      </c>
      <c r="D1259" s="9" t="str">
        <f t="shared" si="978"/>
        <v>u</v>
      </c>
      <c r="E1259" s="9" t="str">
        <f t="shared" si="979"/>
        <v xml:space="preserve"> / （TRIGONSP-110シートポスト）</v>
      </c>
      <c r="F1259" s="9" t="str">
        <f t="shared" si="980"/>
        <v xml:space="preserve"> / （TRIGONSP-110シートポスト）</v>
      </c>
      <c r="G1259" s="5">
        <v>17123</v>
      </c>
      <c r="H1259" s="9">
        <f t="shared" si="981"/>
        <v>17123</v>
      </c>
      <c r="I1259" s="9" t="str">
        <f t="shared" si="982"/>
        <v>0</v>
      </c>
      <c r="J1259" s="9" t="str">
        <f t="shared" si="983"/>
        <v>1</v>
      </c>
      <c r="P1259" s="9" t="str">
        <f t="shared" si="984"/>
        <v>TRIGONSP-110シートポスト</v>
      </c>
      <c r="AI1259" s="9" t="str">
        <f t="shared" si="985"/>
        <v>http://image.rakuten.co.jp/brotures/cabinet/items/trigon/sp_110.jpg</v>
      </c>
      <c r="AS1259" s="9" t="str">
        <f t="shared" si="1014"/>
        <v>1</v>
      </c>
      <c r="AT1259" s="9" t="str">
        <f t="shared" si="1014"/>
        <v>1</v>
      </c>
      <c r="AU1259" s="9" t="str">
        <f t="shared" si="986"/>
        <v>0</v>
      </c>
      <c r="AV1259" s="9" t="str">
        <f t="shared" si="987"/>
        <v>1</v>
      </c>
      <c r="AW1259" s="9" t="str">
        <f t="shared" si="1015"/>
        <v>0</v>
      </c>
      <c r="AX1259" s="9" t="str">
        <f t="shared" si="1015"/>
        <v>0</v>
      </c>
      <c r="AY1259" s="11"/>
      <c r="AZ1259" s="11"/>
      <c r="BA1259" s="11"/>
      <c r="BB1259" s="9" t="str">
        <f t="shared" si="988"/>
        <v>-1</v>
      </c>
      <c r="BC1259" s="9" t="str">
        <f t="shared" si="989"/>
        <v>0</v>
      </c>
      <c r="BG1259" s="5" t="s">
        <v>547</v>
      </c>
      <c r="BH1259" s="5" t="s">
        <v>1053</v>
      </c>
      <c r="CS1259" s="9" t="str">
        <f t="shared" si="990"/>
        <v>0</v>
      </c>
      <c r="CT1259" s="9" t="str">
        <f t="shared" si="991"/>
        <v>&lt;iframe src="http://www.rakuten.ne.jp/gold/brotures/spec/trigon/sp_110.html" frameborder="0" id="spec-content" scrolling="no"&gt;&lt;/iframe&gt;</v>
      </c>
      <c r="CU1259" s="9" t="str">
        <f t="shared" si="992"/>
        <v/>
      </c>
      <c r="CV1259" s="9" t="str">
        <f t="shared" si="993"/>
        <v>&lt;div class="row-fluid"&gt;&lt;iframe src="http://www.rakuten.ne.jp/gold/brotures/items/trigon/sp_110.html" frameborder="0" id="skin-product" scrolling="no"&gt;&lt;/iframe&gt;&lt;/div&gt;</v>
      </c>
      <c r="CW1259" s="11" t="str">
        <f t="shared" si="994"/>
        <v/>
      </c>
      <c r="CX1259" t="s">
        <v>6869</v>
      </c>
      <c r="CY1259" s="9" t="str">
        <f t="shared" si="995"/>
        <v>0</v>
      </c>
      <c r="CZ1259" s="11"/>
      <c r="DA1259" s="11"/>
      <c r="DB1259" s="11"/>
      <c r="DC1259" s="11"/>
      <c r="DD1259" s="9" t="str">
        <f t="shared" si="996"/>
        <v/>
      </c>
      <c r="DI1259" s="9" t="str">
        <f t="shared" si="997"/>
        <v/>
      </c>
      <c r="DT1259" s="9">
        <f>VLOOKUP(BG1259,ディレクトリID!A:B,2)</f>
        <v>563161</v>
      </c>
      <c r="DV1259" s="4" t="str">
        <f t="shared" si="998"/>
        <v>【シートポスト　TRIGON】</v>
      </c>
      <c r="DW1259" s="4" t="str">
        <f t="shared" si="999"/>
        <v>【シートポスト　TRIGON】</v>
      </c>
      <c r="DX1259" s="9">
        <f t="shared" si="1000"/>
        <v>4</v>
      </c>
      <c r="DY1259" s="11"/>
      <c r="DZ1259" s="9" t="str">
        <f t="shared" si="1016"/>
        <v>1</v>
      </c>
      <c r="EA1259" s="9" t="str">
        <f t="shared" si="1016"/>
        <v>1</v>
      </c>
      <c r="EB1259" s="11"/>
      <c r="EC1259" s="11"/>
      <c r="ED1259" s="11"/>
      <c r="EE1259" s="9" t="str">
        <f t="shared" si="1001"/>
        <v>0</v>
      </c>
      <c r="EO1259" s="5" t="s">
        <v>428</v>
      </c>
      <c r="EP1259" s="8" t="s">
        <v>429</v>
      </c>
      <c r="EQ1259" s="8" t="s">
        <v>429</v>
      </c>
      <c r="ER1259" s="8" t="s">
        <v>209</v>
      </c>
      <c r="ES1259" s="8" t="s">
        <v>430</v>
      </c>
      <c r="ET1259" s="9" t="str">
        <f t="shared" si="1002"/>
        <v>2</v>
      </c>
      <c r="EU1259" s="11"/>
      <c r="EV1259" s="11"/>
      <c r="EW1259" s="11"/>
      <c r="EX1259" s="9" t="str">
        <f t="shared" si="1017"/>
        <v>0</v>
      </c>
      <c r="EY1259" s="9" t="str">
        <f t="shared" si="1017"/>
        <v>0</v>
      </c>
      <c r="EZ1259" s="11"/>
      <c r="FA1259" s="11"/>
      <c r="FB1259" s="9" t="str">
        <f t="shared" si="1018"/>
        <v>0</v>
      </c>
      <c r="FC1259" s="9" t="str">
        <f t="shared" si="1018"/>
        <v>0</v>
      </c>
      <c r="FD1259" s="9" t="str">
        <f t="shared" si="1003"/>
        <v>1</v>
      </c>
      <c r="FE1259" s="9" t="str">
        <f t="shared" si="1019"/>
        <v>1</v>
      </c>
      <c r="FF1259" s="9" t="str">
        <f t="shared" si="1019"/>
        <v>1</v>
      </c>
      <c r="GJ1259" s="4" t="str">
        <f t="shared" si="1006"/>
        <v>パーツ\シートポスト:ブランド\TRIGON</v>
      </c>
      <c r="GK1259" s="4" t="str">
        <f t="shared" si="1004"/>
        <v>u:u</v>
      </c>
      <c r="GL1259" s="11"/>
      <c r="GM1259" s="4" t="str">
        <f t="shared" si="1020"/>
        <v>::</v>
      </c>
      <c r="GN1259" s="4" t="str">
        <f t="shared" si="1020"/>
        <v>::</v>
      </c>
      <c r="GO1259" s="4" t="str">
        <f t="shared" si="1020"/>
        <v>::</v>
      </c>
      <c r="GP1259" s="4" t="str">
        <f t="shared" si="1005"/>
        <v>1</v>
      </c>
    </row>
    <row r="1260" spans="1:198" ht="28" customHeight="1">
      <c r="A1260" s="5" t="s">
        <v>6875</v>
      </c>
      <c r="B1260" s="5" t="s">
        <v>6877</v>
      </c>
      <c r="C1260" s="5" t="s">
        <v>6875</v>
      </c>
      <c r="D1260" s="9" t="str">
        <f t="shared" si="978"/>
        <v>u</v>
      </c>
      <c r="E1260" s="9" t="str">
        <f t="shared" si="979"/>
        <v xml:space="preserve"> / （TRIGONSP-110Aシートポスト）</v>
      </c>
      <c r="F1260" s="9" t="str">
        <f t="shared" si="980"/>
        <v xml:space="preserve"> / （TRIGONSP-110Aシートポスト）</v>
      </c>
      <c r="G1260" s="5">
        <v>17123</v>
      </c>
      <c r="H1260" s="9">
        <f t="shared" si="981"/>
        <v>17123</v>
      </c>
      <c r="I1260" s="9" t="str">
        <f t="shared" si="982"/>
        <v>0</v>
      </c>
      <c r="J1260" s="9" t="str">
        <f t="shared" si="983"/>
        <v>1</v>
      </c>
      <c r="P1260" s="9" t="str">
        <f t="shared" si="984"/>
        <v>TRIGONSP-110Aシートポスト</v>
      </c>
      <c r="AI1260" s="9" t="str">
        <f t="shared" si="985"/>
        <v>http://image.rakuten.co.jp/brotures/cabinet/items/trigon/sp_110_a.jpg</v>
      </c>
      <c r="AS1260" s="9" t="str">
        <f t="shared" si="1014"/>
        <v>1</v>
      </c>
      <c r="AT1260" s="9" t="str">
        <f t="shared" si="1014"/>
        <v>1</v>
      </c>
      <c r="AU1260" s="9" t="str">
        <f t="shared" si="986"/>
        <v>0</v>
      </c>
      <c r="AV1260" s="9" t="str">
        <f t="shared" si="987"/>
        <v>1</v>
      </c>
      <c r="AW1260" s="9" t="str">
        <f t="shared" si="1015"/>
        <v>0</v>
      </c>
      <c r="AX1260" s="9" t="str">
        <f t="shared" si="1015"/>
        <v>0</v>
      </c>
      <c r="AY1260" s="11"/>
      <c r="AZ1260" s="11"/>
      <c r="BA1260" s="11"/>
      <c r="BB1260" s="9" t="str">
        <f t="shared" si="988"/>
        <v>-1</v>
      </c>
      <c r="BC1260" s="9" t="str">
        <f t="shared" si="989"/>
        <v>0</v>
      </c>
      <c r="BG1260" s="5" t="s">
        <v>547</v>
      </c>
      <c r="BH1260" s="5" t="s">
        <v>1053</v>
      </c>
      <c r="CS1260" s="9" t="str">
        <f t="shared" si="990"/>
        <v>0</v>
      </c>
      <c r="CT1260" s="9" t="str">
        <f t="shared" si="991"/>
        <v>&lt;iframe src="http://www.rakuten.ne.jp/gold/brotures/spec/trigon/sp_110_a.html" frameborder="0" id="spec-content" scrolling="no"&gt;&lt;/iframe&gt;</v>
      </c>
      <c r="CU1260" s="9" t="str">
        <f t="shared" si="992"/>
        <v/>
      </c>
      <c r="CV1260" s="9" t="str">
        <f t="shared" si="993"/>
        <v>&lt;div class="row-fluid"&gt;&lt;iframe src="http://www.rakuten.ne.jp/gold/brotures/items/trigon/sp_110_a.html" frameborder="0" id="skin-product" scrolling="no"&gt;&lt;/iframe&gt;&lt;/div&gt;</v>
      </c>
      <c r="CW1260" s="11" t="str">
        <f t="shared" si="994"/>
        <v/>
      </c>
      <c r="CX1260" t="s">
        <v>6875</v>
      </c>
      <c r="CY1260" s="9" t="str">
        <f t="shared" si="995"/>
        <v>0</v>
      </c>
      <c r="CZ1260" s="11"/>
      <c r="DA1260" s="11"/>
      <c r="DB1260" s="11"/>
      <c r="DC1260" s="11"/>
      <c r="DD1260" s="9" t="str">
        <f t="shared" si="996"/>
        <v/>
      </c>
      <c r="DI1260" s="9" t="str">
        <f t="shared" si="997"/>
        <v/>
      </c>
      <c r="DT1260" s="9">
        <f>VLOOKUP(BG1260,ディレクトリID!A:B,2)</f>
        <v>563161</v>
      </c>
      <c r="DV1260" s="4" t="str">
        <f t="shared" si="998"/>
        <v>【シートポスト　TRIGON】</v>
      </c>
      <c r="DW1260" s="4" t="str">
        <f t="shared" si="999"/>
        <v>【シートポスト　TRIGON】</v>
      </c>
      <c r="DX1260" s="9">
        <f t="shared" si="1000"/>
        <v>4</v>
      </c>
      <c r="DY1260" s="11"/>
      <c r="DZ1260" s="9" t="str">
        <f t="shared" si="1016"/>
        <v>1</v>
      </c>
      <c r="EA1260" s="9" t="str">
        <f t="shared" si="1016"/>
        <v>1</v>
      </c>
      <c r="EB1260" s="11"/>
      <c r="EC1260" s="11"/>
      <c r="ED1260" s="11"/>
      <c r="EE1260" s="9" t="str">
        <f t="shared" si="1001"/>
        <v>0</v>
      </c>
      <c r="EO1260" s="5" t="s">
        <v>428</v>
      </c>
      <c r="EP1260" s="8" t="s">
        <v>429</v>
      </c>
      <c r="EQ1260" s="8" t="s">
        <v>429</v>
      </c>
      <c r="ER1260" s="8" t="s">
        <v>209</v>
      </c>
      <c r="ES1260" s="8" t="s">
        <v>430</v>
      </c>
      <c r="ET1260" s="9" t="str">
        <f t="shared" si="1002"/>
        <v>2</v>
      </c>
      <c r="EU1260" s="11"/>
      <c r="EV1260" s="11"/>
      <c r="EW1260" s="11"/>
      <c r="EX1260" s="9" t="str">
        <f t="shared" si="1017"/>
        <v>0</v>
      </c>
      <c r="EY1260" s="9" t="str">
        <f t="shared" si="1017"/>
        <v>0</v>
      </c>
      <c r="EZ1260" s="11"/>
      <c r="FA1260" s="11"/>
      <c r="FB1260" s="9" t="str">
        <f t="shared" si="1018"/>
        <v>0</v>
      </c>
      <c r="FC1260" s="9" t="str">
        <f t="shared" si="1018"/>
        <v>0</v>
      </c>
      <c r="FD1260" s="9" t="str">
        <f t="shared" si="1003"/>
        <v>1</v>
      </c>
      <c r="FE1260" s="9" t="str">
        <f t="shared" si="1019"/>
        <v>1</v>
      </c>
      <c r="FF1260" s="9" t="str">
        <f t="shared" si="1019"/>
        <v>1</v>
      </c>
      <c r="GJ1260" s="4" t="str">
        <f t="shared" si="1006"/>
        <v>パーツ\シートポスト:ブランド\TRIGON</v>
      </c>
      <c r="GK1260" s="4" t="str">
        <f t="shared" si="1004"/>
        <v>u:u</v>
      </c>
      <c r="GL1260" s="11"/>
      <c r="GM1260" s="4" t="str">
        <f t="shared" si="1020"/>
        <v>::</v>
      </c>
      <c r="GN1260" s="4" t="str">
        <f t="shared" si="1020"/>
        <v>::</v>
      </c>
      <c r="GO1260" s="4" t="str">
        <f t="shared" si="1020"/>
        <v>::</v>
      </c>
      <c r="GP1260" s="4" t="str">
        <f t="shared" si="1005"/>
        <v>1</v>
      </c>
    </row>
    <row r="1261" spans="1:198" ht="28" customHeight="1">
      <c r="A1261" s="5" t="s">
        <v>6881</v>
      </c>
      <c r="B1261" s="5" t="s">
        <v>6883</v>
      </c>
      <c r="C1261" s="5" t="s">
        <v>6881</v>
      </c>
      <c r="D1261" s="9" t="str">
        <f t="shared" si="978"/>
        <v>u</v>
      </c>
      <c r="E1261" s="9" t="str">
        <f t="shared" si="979"/>
        <v xml:space="preserve"> / （TRIGONSP-138シートポスト）</v>
      </c>
      <c r="F1261" s="9" t="str">
        <f t="shared" si="980"/>
        <v xml:space="preserve"> / （TRIGONSP-138シートポスト）</v>
      </c>
      <c r="G1261" s="5">
        <v>17562</v>
      </c>
      <c r="H1261" s="9">
        <f t="shared" si="981"/>
        <v>17562</v>
      </c>
      <c r="I1261" s="9" t="str">
        <f t="shared" si="982"/>
        <v>0</v>
      </c>
      <c r="J1261" s="9" t="str">
        <f t="shared" si="983"/>
        <v>1</v>
      </c>
      <c r="P1261" s="9" t="str">
        <f t="shared" si="984"/>
        <v>TRIGONSP-138シートポスト</v>
      </c>
      <c r="AI1261" s="9" t="str">
        <f t="shared" si="985"/>
        <v>http://image.rakuten.co.jp/brotures/cabinet/items/trigon/sp_138.jpg</v>
      </c>
      <c r="AS1261" s="9" t="str">
        <f t="shared" si="1014"/>
        <v>1</v>
      </c>
      <c r="AT1261" s="9" t="str">
        <f t="shared" si="1014"/>
        <v>1</v>
      </c>
      <c r="AU1261" s="9" t="str">
        <f t="shared" si="986"/>
        <v>0</v>
      </c>
      <c r="AV1261" s="9" t="str">
        <f t="shared" si="987"/>
        <v>1</v>
      </c>
      <c r="AW1261" s="9" t="str">
        <f t="shared" si="1015"/>
        <v>0</v>
      </c>
      <c r="AX1261" s="9" t="str">
        <f t="shared" si="1015"/>
        <v>0</v>
      </c>
      <c r="AY1261" s="11"/>
      <c r="AZ1261" s="11"/>
      <c r="BA1261" s="11"/>
      <c r="BB1261" s="9" t="str">
        <f t="shared" si="988"/>
        <v>-1</v>
      </c>
      <c r="BC1261" s="9" t="str">
        <f t="shared" si="989"/>
        <v>0</v>
      </c>
      <c r="BG1261" s="5" t="s">
        <v>547</v>
      </c>
      <c r="BH1261" s="5" t="s">
        <v>1053</v>
      </c>
      <c r="CS1261" s="9" t="str">
        <f t="shared" si="990"/>
        <v>0</v>
      </c>
      <c r="CT1261" s="9" t="str">
        <f t="shared" si="991"/>
        <v>&lt;iframe src="http://www.rakuten.ne.jp/gold/brotures/spec/trigon/sp_138.html" frameborder="0" id="spec-content" scrolling="no"&gt;&lt;/iframe&gt;</v>
      </c>
      <c r="CU1261" s="9" t="str">
        <f t="shared" si="992"/>
        <v/>
      </c>
      <c r="CV1261" s="9" t="str">
        <f t="shared" si="993"/>
        <v>&lt;div class="row-fluid"&gt;&lt;iframe src="http://www.rakuten.ne.jp/gold/brotures/items/trigon/sp_138.html" frameborder="0" id="skin-product" scrolling="no"&gt;&lt;/iframe&gt;&lt;/div&gt;</v>
      </c>
      <c r="CW1261" s="11" t="str">
        <f t="shared" si="994"/>
        <v/>
      </c>
      <c r="CX1261" t="s">
        <v>6881</v>
      </c>
      <c r="CY1261" s="9" t="str">
        <f t="shared" si="995"/>
        <v>0</v>
      </c>
      <c r="CZ1261" s="11"/>
      <c r="DA1261" s="11"/>
      <c r="DB1261" s="11"/>
      <c r="DC1261" s="11"/>
      <c r="DD1261" s="9" t="str">
        <f t="shared" si="996"/>
        <v/>
      </c>
      <c r="DI1261" s="9" t="str">
        <f t="shared" si="997"/>
        <v/>
      </c>
      <c r="DT1261" s="9">
        <f>VLOOKUP(BG1261,ディレクトリID!A:B,2)</f>
        <v>563161</v>
      </c>
      <c r="DV1261" s="4" t="str">
        <f t="shared" si="998"/>
        <v>【シートポスト　TRIGON】</v>
      </c>
      <c r="DW1261" s="4" t="str">
        <f t="shared" si="999"/>
        <v>【シートポスト　TRIGON】</v>
      </c>
      <c r="DX1261" s="9">
        <f t="shared" si="1000"/>
        <v>4</v>
      </c>
      <c r="DY1261" s="11"/>
      <c r="DZ1261" s="9" t="str">
        <f t="shared" si="1016"/>
        <v>1</v>
      </c>
      <c r="EA1261" s="9" t="str">
        <f t="shared" si="1016"/>
        <v>1</v>
      </c>
      <c r="EB1261" s="11"/>
      <c r="EC1261" s="11"/>
      <c r="ED1261" s="11"/>
      <c r="EE1261" s="9" t="str">
        <f t="shared" si="1001"/>
        <v>0</v>
      </c>
      <c r="EO1261" s="5" t="s">
        <v>428</v>
      </c>
      <c r="EP1261" s="8" t="s">
        <v>429</v>
      </c>
      <c r="EQ1261" s="8" t="s">
        <v>429</v>
      </c>
      <c r="ER1261" s="8" t="s">
        <v>209</v>
      </c>
      <c r="ES1261" s="8" t="s">
        <v>430</v>
      </c>
      <c r="ET1261" s="9" t="str">
        <f t="shared" si="1002"/>
        <v>2</v>
      </c>
      <c r="EU1261" s="11"/>
      <c r="EV1261" s="11"/>
      <c r="EW1261" s="11"/>
      <c r="EX1261" s="9" t="str">
        <f t="shared" si="1017"/>
        <v>0</v>
      </c>
      <c r="EY1261" s="9" t="str">
        <f t="shared" si="1017"/>
        <v>0</v>
      </c>
      <c r="EZ1261" s="11"/>
      <c r="FA1261" s="11"/>
      <c r="FB1261" s="9" t="str">
        <f t="shared" si="1018"/>
        <v>0</v>
      </c>
      <c r="FC1261" s="9" t="str">
        <f t="shared" si="1018"/>
        <v>0</v>
      </c>
      <c r="FD1261" s="9" t="str">
        <f t="shared" si="1003"/>
        <v>1</v>
      </c>
      <c r="FE1261" s="9" t="str">
        <f t="shared" si="1019"/>
        <v>1</v>
      </c>
      <c r="FF1261" s="9" t="str">
        <f t="shared" si="1019"/>
        <v>1</v>
      </c>
      <c r="GJ1261" s="4" t="str">
        <f t="shared" si="1006"/>
        <v>パーツ\シートポスト:ブランド\TRIGON</v>
      </c>
      <c r="GK1261" s="4" t="str">
        <f t="shared" si="1004"/>
        <v>u:u</v>
      </c>
      <c r="GL1261" s="11"/>
      <c r="GM1261" s="4" t="str">
        <f t="shared" si="1020"/>
        <v>::</v>
      </c>
      <c r="GN1261" s="4" t="str">
        <f t="shared" si="1020"/>
        <v>::</v>
      </c>
      <c r="GO1261" s="4" t="str">
        <f t="shared" si="1020"/>
        <v>::</v>
      </c>
      <c r="GP1261" s="4" t="str">
        <f t="shared" si="1005"/>
        <v>1</v>
      </c>
    </row>
    <row r="1262" spans="1:198" ht="28" customHeight="1">
      <c r="A1262" s="5" t="s">
        <v>6887</v>
      </c>
      <c r="B1262" s="5" t="s">
        <v>6889</v>
      </c>
      <c r="C1262" s="5" t="s">
        <v>6887</v>
      </c>
      <c r="D1262" s="9" t="str">
        <f t="shared" si="978"/>
        <v>u</v>
      </c>
      <c r="E1262" s="9" t="str">
        <f t="shared" si="979"/>
        <v xml:space="preserve"> / （RITCHEYWCS１ボルトポストBLACK）</v>
      </c>
      <c r="F1262" s="9" t="str">
        <f t="shared" si="980"/>
        <v xml:space="preserve"> / （RITCHEYWCS１ボルトポストBLACK）</v>
      </c>
      <c r="G1262" s="5">
        <v>10500</v>
      </c>
      <c r="H1262" s="9">
        <f t="shared" si="981"/>
        <v>10500</v>
      </c>
      <c r="I1262" s="9" t="str">
        <f t="shared" si="982"/>
        <v>0</v>
      </c>
      <c r="J1262" s="9" t="str">
        <f t="shared" si="983"/>
        <v>1</v>
      </c>
      <c r="P1262" s="9" t="str">
        <f t="shared" si="984"/>
        <v>RITCHEYWCS１ボルトポストBLACK</v>
      </c>
      <c r="AI1262" s="9" t="str">
        <f t="shared" si="985"/>
        <v>http://image.rakuten.co.jp/brotures/cabinet/items/ritchey/sp_1bolt_bk.jpg</v>
      </c>
      <c r="AS1262" s="9" t="str">
        <f t="shared" ref="AS1262:AT1281" si="1021">IF($A1262&lt;&gt;"","1","")</f>
        <v>1</v>
      </c>
      <c r="AT1262" s="9" t="str">
        <f t="shared" si="1021"/>
        <v>1</v>
      </c>
      <c r="AU1262" s="9" t="str">
        <f t="shared" si="986"/>
        <v>0</v>
      </c>
      <c r="AV1262" s="9" t="str">
        <f t="shared" si="987"/>
        <v>1</v>
      </c>
      <c r="AW1262" s="9" t="str">
        <f t="shared" ref="AW1262:AX1281" si="1022">IF($A1262&lt;&gt;"","0","")</f>
        <v>0</v>
      </c>
      <c r="AX1262" s="9" t="str">
        <f t="shared" si="1022"/>
        <v>0</v>
      </c>
      <c r="AY1262" s="11"/>
      <c r="AZ1262" s="11"/>
      <c r="BA1262" s="11"/>
      <c r="BB1262" s="9" t="str">
        <f t="shared" si="988"/>
        <v>-1</v>
      </c>
      <c r="BC1262" s="9" t="str">
        <f t="shared" si="989"/>
        <v>0</v>
      </c>
      <c r="BG1262" s="5" t="s">
        <v>547</v>
      </c>
      <c r="BH1262" s="5" t="s">
        <v>8513</v>
      </c>
      <c r="CS1262" s="9" t="str">
        <f t="shared" si="990"/>
        <v>0</v>
      </c>
      <c r="CT1262" s="9" t="str">
        <f t="shared" si="991"/>
        <v>&lt;iframe src="http://www.rakuten.ne.jp/gold/brotures/spec/ritchey/sp_1bolt_bk.html" frameborder="0" id="spec-content" scrolling="no"&gt;&lt;/iframe&gt;</v>
      </c>
      <c r="CU1262" s="9" t="str">
        <f t="shared" si="992"/>
        <v/>
      </c>
      <c r="CV1262" s="9" t="str">
        <f t="shared" si="993"/>
        <v>&lt;div class="row-fluid"&gt;&lt;iframe src="http://www.rakuten.ne.jp/gold/brotures/items/ritchey/sp_1bolt_bk.html" frameborder="0" id="skin-product" scrolling="no"&gt;&lt;/iframe&gt;&lt;/div&gt;</v>
      </c>
      <c r="CW1262" s="11" t="str">
        <f t="shared" si="994"/>
        <v/>
      </c>
      <c r="CX1262" t="s">
        <v>6887</v>
      </c>
      <c r="CY1262" s="9" t="str">
        <f t="shared" si="995"/>
        <v>0</v>
      </c>
      <c r="CZ1262" s="11"/>
      <c r="DA1262" s="11"/>
      <c r="DB1262" s="11"/>
      <c r="DC1262" s="11"/>
      <c r="DD1262" s="9" t="str">
        <f t="shared" si="996"/>
        <v/>
      </c>
      <c r="DI1262" s="9" t="str">
        <f t="shared" si="997"/>
        <v/>
      </c>
      <c r="DT1262" s="9">
        <f>VLOOKUP(BG1262,ディレクトリID!A:B,2)</f>
        <v>563161</v>
      </c>
      <c r="DV1262" s="4" t="str">
        <f t="shared" si="998"/>
        <v>【シートポスト　RITCHEY】</v>
      </c>
      <c r="DW1262" s="4" t="str">
        <f t="shared" si="999"/>
        <v>【シートポスト　RITCHEY】</v>
      </c>
      <c r="DX1262" s="9">
        <f t="shared" si="1000"/>
        <v>4</v>
      </c>
      <c r="DY1262" s="11"/>
      <c r="DZ1262" s="9" t="str">
        <f t="shared" ref="DZ1262:EA1281" si="1023">IF($A1262&lt;&gt;"","1","")</f>
        <v>1</v>
      </c>
      <c r="EA1262" s="9" t="str">
        <f t="shared" si="1023"/>
        <v>1</v>
      </c>
      <c r="EB1262" s="11"/>
      <c r="EC1262" s="11"/>
      <c r="ED1262" s="11"/>
      <c r="EE1262" s="9" t="str">
        <f t="shared" si="1001"/>
        <v>0</v>
      </c>
      <c r="EO1262" s="5" t="s">
        <v>428</v>
      </c>
      <c r="EP1262" s="8" t="s">
        <v>429</v>
      </c>
      <c r="EQ1262" s="8" t="s">
        <v>429</v>
      </c>
      <c r="ER1262" s="8" t="s">
        <v>209</v>
      </c>
      <c r="ES1262" s="8" t="s">
        <v>430</v>
      </c>
      <c r="ET1262" s="9" t="str">
        <f t="shared" si="1002"/>
        <v>2</v>
      </c>
      <c r="EU1262" s="11"/>
      <c r="EV1262" s="11"/>
      <c r="EW1262" s="11"/>
      <c r="EX1262" s="9" t="str">
        <f t="shared" ref="EX1262:EY1281" si="1024">IF($A1262&lt;&gt;"","0","")</f>
        <v>0</v>
      </c>
      <c r="EY1262" s="9" t="str">
        <f t="shared" si="1024"/>
        <v>0</v>
      </c>
      <c r="EZ1262" s="11"/>
      <c r="FA1262" s="11"/>
      <c r="FB1262" s="9" t="str">
        <f t="shared" ref="FB1262:FC1281" si="1025">IF($A1262&lt;&gt;"","0","")</f>
        <v>0</v>
      </c>
      <c r="FC1262" s="9" t="str">
        <f t="shared" si="1025"/>
        <v>0</v>
      </c>
      <c r="FD1262" s="9" t="str">
        <f t="shared" si="1003"/>
        <v>1</v>
      </c>
      <c r="FE1262" s="9" t="str">
        <f t="shared" ref="FE1262:FF1281" si="1026">IF($BG1262="完成車","3","1")</f>
        <v>1</v>
      </c>
      <c r="FF1262" s="9" t="str">
        <f t="shared" si="1026"/>
        <v>1</v>
      </c>
      <c r="GJ1262" s="4" t="str">
        <f t="shared" si="1006"/>
        <v>パーツ\シートポスト:ブランド\RITCHEY</v>
      </c>
      <c r="GK1262" s="4" t="str">
        <f t="shared" si="1004"/>
        <v>u:u</v>
      </c>
      <c r="GL1262" s="11"/>
      <c r="GM1262" s="4" t="str">
        <f t="shared" ref="GM1262:GO1281" si="1027">IF($A1262&lt;&gt;"","::","")</f>
        <v>::</v>
      </c>
      <c r="GN1262" s="4" t="str">
        <f t="shared" si="1027"/>
        <v>::</v>
      </c>
      <c r="GO1262" s="4" t="str">
        <f t="shared" si="1027"/>
        <v>::</v>
      </c>
      <c r="GP1262" s="4" t="str">
        <f t="shared" si="1005"/>
        <v>1</v>
      </c>
    </row>
    <row r="1263" spans="1:198" ht="28" customHeight="1">
      <c r="A1263" s="5" t="s">
        <v>6893</v>
      </c>
      <c r="B1263" s="5" t="s">
        <v>6895</v>
      </c>
      <c r="C1263" s="5" t="s">
        <v>6893</v>
      </c>
      <c r="D1263" s="9" t="str">
        <f t="shared" si="978"/>
        <v>u</v>
      </c>
      <c r="E1263" s="9" t="str">
        <f t="shared" si="979"/>
        <v xml:space="preserve"> / （RITCHEYWCS１ボルトポストRED）</v>
      </c>
      <c r="F1263" s="9" t="str">
        <f t="shared" si="980"/>
        <v xml:space="preserve"> / （RITCHEYWCS１ボルトポストRED）</v>
      </c>
      <c r="G1263" s="5">
        <v>12075</v>
      </c>
      <c r="H1263" s="9">
        <f t="shared" si="981"/>
        <v>12075</v>
      </c>
      <c r="I1263" s="9" t="str">
        <f t="shared" si="982"/>
        <v>0</v>
      </c>
      <c r="J1263" s="9" t="str">
        <f t="shared" si="983"/>
        <v>1</v>
      </c>
      <c r="P1263" s="9" t="str">
        <f t="shared" si="984"/>
        <v>RITCHEYWCS１ボルトポストRED</v>
      </c>
      <c r="AI1263" s="9" t="str">
        <f t="shared" si="985"/>
        <v>http://image.rakuten.co.jp/brotures/cabinet/items/ritchey/sp_1bolt_red.jpg</v>
      </c>
      <c r="AS1263" s="9" t="str">
        <f t="shared" si="1021"/>
        <v>1</v>
      </c>
      <c r="AT1263" s="9" t="str">
        <f t="shared" si="1021"/>
        <v>1</v>
      </c>
      <c r="AU1263" s="9" t="str">
        <f t="shared" si="986"/>
        <v>0</v>
      </c>
      <c r="AV1263" s="9" t="str">
        <f t="shared" si="987"/>
        <v>1</v>
      </c>
      <c r="AW1263" s="9" t="str">
        <f t="shared" si="1022"/>
        <v>0</v>
      </c>
      <c r="AX1263" s="9" t="str">
        <f t="shared" si="1022"/>
        <v>0</v>
      </c>
      <c r="AY1263" s="11"/>
      <c r="AZ1263" s="11"/>
      <c r="BA1263" s="11"/>
      <c r="BB1263" s="9" t="str">
        <f t="shared" si="988"/>
        <v>-1</v>
      </c>
      <c r="BC1263" s="9" t="str">
        <f t="shared" si="989"/>
        <v>0</v>
      </c>
      <c r="BG1263" s="5" t="s">
        <v>547</v>
      </c>
      <c r="BH1263" s="5" t="s">
        <v>8513</v>
      </c>
      <c r="CS1263" s="9" t="str">
        <f t="shared" si="990"/>
        <v>0</v>
      </c>
      <c r="CT1263" s="9" t="str">
        <f t="shared" si="991"/>
        <v>&lt;iframe src="http://www.rakuten.ne.jp/gold/brotures/spec/ritchey/sp_1bolt_red.html" frameborder="0" id="spec-content" scrolling="no"&gt;&lt;/iframe&gt;</v>
      </c>
      <c r="CU1263" s="9" t="str">
        <f t="shared" si="992"/>
        <v/>
      </c>
      <c r="CV1263" s="9" t="str">
        <f t="shared" si="993"/>
        <v>&lt;div class="row-fluid"&gt;&lt;iframe src="http://www.rakuten.ne.jp/gold/brotures/items/ritchey/sp_1bolt_red.html" frameborder="0" id="skin-product" scrolling="no"&gt;&lt;/iframe&gt;&lt;/div&gt;</v>
      </c>
      <c r="CW1263" s="11" t="str">
        <f t="shared" si="994"/>
        <v/>
      </c>
      <c r="CX1263" t="s">
        <v>6893</v>
      </c>
      <c r="CY1263" s="9" t="str">
        <f t="shared" si="995"/>
        <v>0</v>
      </c>
      <c r="CZ1263" s="11"/>
      <c r="DA1263" s="11"/>
      <c r="DB1263" s="11"/>
      <c r="DC1263" s="11"/>
      <c r="DD1263" s="9" t="str">
        <f t="shared" si="996"/>
        <v/>
      </c>
      <c r="DI1263" s="9" t="str">
        <f t="shared" si="997"/>
        <v/>
      </c>
      <c r="DT1263" s="9">
        <f>VLOOKUP(BG1263,ディレクトリID!A:B,2)</f>
        <v>563161</v>
      </c>
      <c r="DV1263" s="4" t="str">
        <f t="shared" si="998"/>
        <v>【シートポスト　RITCHEY】</v>
      </c>
      <c r="DW1263" s="4" t="str">
        <f t="shared" si="999"/>
        <v>【シートポスト　RITCHEY】</v>
      </c>
      <c r="DX1263" s="9">
        <f t="shared" si="1000"/>
        <v>4</v>
      </c>
      <c r="DY1263" s="11"/>
      <c r="DZ1263" s="9" t="str">
        <f t="shared" si="1023"/>
        <v>1</v>
      </c>
      <c r="EA1263" s="9" t="str">
        <f t="shared" si="1023"/>
        <v>1</v>
      </c>
      <c r="EB1263" s="11"/>
      <c r="EC1263" s="11"/>
      <c r="ED1263" s="11"/>
      <c r="EE1263" s="9" t="str">
        <f t="shared" si="1001"/>
        <v>0</v>
      </c>
      <c r="EO1263" s="5" t="s">
        <v>428</v>
      </c>
      <c r="EP1263" s="8" t="s">
        <v>429</v>
      </c>
      <c r="EQ1263" s="8" t="s">
        <v>429</v>
      </c>
      <c r="ER1263" s="8" t="s">
        <v>209</v>
      </c>
      <c r="ES1263" s="8" t="s">
        <v>430</v>
      </c>
      <c r="ET1263" s="9" t="str">
        <f t="shared" si="1002"/>
        <v>2</v>
      </c>
      <c r="EU1263" s="11"/>
      <c r="EV1263" s="11"/>
      <c r="EW1263" s="11"/>
      <c r="EX1263" s="9" t="str">
        <f t="shared" si="1024"/>
        <v>0</v>
      </c>
      <c r="EY1263" s="9" t="str">
        <f t="shared" si="1024"/>
        <v>0</v>
      </c>
      <c r="EZ1263" s="11"/>
      <c r="FA1263" s="11"/>
      <c r="FB1263" s="9" t="str">
        <f t="shared" si="1025"/>
        <v>0</v>
      </c>
      <c r="FC1263" s="9" t="str">
        <f t="shared" si="1025"/>
        <v>0</v>
      </c>
      <c r="FD1263" s="9" t="str">
        <f t="shared" si="1003"/>
        <v>1</v>
      </c>
      <c r="FE1263" s="9" t="str">
        <f t="shared" si="1026"/>
        <v>1</v>
      </c>
      <c r="FF1263" s="9" t="str">
        <f t="shared" si="1026"/>
        <v>1</v>
      </c>
      <c r="GJ1263" s="4" t="str">
        <f t="shared" si="1006"/>
        <v>パーツ\シートポスト:ブランド\RITCHEY</v>
      </c>
      <c r="GK1263" s="4" t="str">
        <f t="shared" si="1004"/>
        <v>u:u</v>
      </c>
      <c r="GL1263" s="11"/>
      <c r="GM1263" s="4" t="str">
        <f t="shared" si="1027"/>
        <v>::</v>
      </c>
      <c r="GN1263" s="4" t="str">
        <f t="shared" si="1027"/>
        <v>::</v>
      </c>
      <c r="GO1263" s="4" t="str">
        <f t="shared" si="1027"/>
        <v>::</v>
      </c>
      <c r="GP1263" s="4" t="str">
        <f t="shared" si="1005"/>
        <v>1</v>
      </c>
    </row>
    <row r="1264" spans="1:198" ht="28" customHeight="1">
      <c r="A1264" s="5" t="s">
        <v>6899</v>
      </c>
      <c r="B1264" s="5" t="s">
        <v>6901</v>
      </c>
      <c r="C1264" s="5" t="s">
        <v>6899</v>
      </c>
      <c r="D1264" s="9" t="str">
        <f t="shared" si="978"/>
        <v>u</v>
      </c>
      <c r="E1264" s="9" t="str">
        <f t="shared" si="979"/>
        <v xml:space="preserve"> / （RITCHEYWCS１ボルトポストWHITE）</v>
      </c>
      <c r="F1264" s="9" t="str">
        <f t="shared" si="980"/>
        <v xml:space="preserve"> / （RITCHEYWCS１ボルトポストWHITE）</v>
      </c>
      <c r="G1264" s="5">
        <v>12075</v>
      </c>
      <c r="H1264" s="9">
        <f t="shared" si="981"/>
        <v>12075</v>
      </c>
      <c r="I1264" s="9" t="str">
        <f t="shared" si="982"/>
        <v>0</v>
      </c>
      <c r="J1264" s="9" t="str">
        <f t="shared" si="983"/>
        <v>1</v>
      </c>
      <c r="P1264" s="9" t="str">
        <f t="shared" si="984"/>
        <v>RITCHEYWCS１ボルトポストWHITE</v>
      </c>
      <c r="AI1264" s="9" t="str">
        <f t="shared" si="985"/>
        <v>http://image.rakuten.co.jp/brotures/cabinet/items/ritchey/sp_1bolt_wh.jpg</v>
      </c>
      <c r="AS1264" s="9" t="str">
        <f t="shared" si="1021"/>
        <v>1</v>
      </c>
      <c r="AT1264" s="9" t="str">
        <f t="shared" si="1021"/>
        <v>1</v>
      </c>
      <c r="AU1264" s="9" t="str">
        <f t="shared" si="986"/>
        <v>0</v>
      </c>
      <c r="AV1264" s="9" t="str">
        <f t="shared" si="987"/>
        <v>1</v>
      </c>
      <c r="AW1264" s="9" t="str">
        <f t="shared" si="1022"/>
        <v>0</v>
      </c>
      <c r="AX1264" s="9" t="str">
        <f t="shared" si="1022"/>
        <v>0</v>
      </c>
      <c r="AY1264" s="11"/>
      <c r="AZ1264" s="11"/>
      <c r="BA1264" s="11"/>
      <c r="BB1264" s="9" t="str">
        <f t="shared" si="988"/>
        <v>-1</v>
      </c>
      <c r="BC1264" s="9" t="str">
        <f t="shared" si="989"/>
        <v>0</v>
      </c>
      <c r="BG1264" s="5" t="s">
        <v>547</v>
      </c>
      <c r="BH1264" s="5" t="s">
        <v>8513</v>
      </c>
      <c r="CS1264" s="9" t="str">
        <f t="shared" si="990"/>
        <v>0</v>
      </c>
      <c r="CT1264" s="9" t="str">
        <f t="shared" si="991"/>
        <v>&lt;iframe src="http://www.rakuten.ne.jp/gold/brotures/spec/ritchey/sp_1bolt_wh.html" frameborder="0" id="spec-content" scrolling="no"&gt;&lt;/iframe&gt;</v>
      </c>
      <c r="CU1264" s="9" t="str">
        <f t="shared" si="992"/>
        <v/>
      </c>
      <c r="CV1264" s="9" t="str">
        <f t="shared" si="993"/>
        <v>&lt;div class="row-fluid"&gt;&lt;iframe src="http://www.rakuten.ne.jp/gold/brotures/items/ritchey/sp_1bolt_wh.html" frameborder="0" id="skin-product" scrolling="no"&gt;&lt;/iframe&gt;&lt;/div&gt;</v>
      </c>
      <c r="CW1264" s="11" t="str">
        <f t="shared" si="994"/>
        <v/>
      </c>
      <c r="CX1264" t="s">
        <v>6899</v>
      </c>
      <c r="CY1264" s="9" t="str">
        <f t="shared" si="995"/>
        <v>0</v>
      </c>
      <c r="CZ1264" s="11"/>
      <c r="DA1264" s="11"/>
      <c r="DB1264" s="11"/>
      <c r="DC1264" s="11"/>
      <c r="DD1264" s="9" t="str">
        <f t="shared" si="996"/>
        <v/>
      </c>
      <c r="DI1264" s="9" t="str">
        <f t="shared" si="997"/>
        <v/>
      </c>
      <c r="DT1264" s="9">
        <f>VLOOKUP(BG1264,ディレクトリID!A:B,2)</f>
        <v>563161</v>
      </c>
      <c r="DV1264" s="4" t="str">
        <f t="shared" si="998"/>
        <v>【シートポスト　RITCHEY】</v>
      </c>
      <c r="DW1264" s="4" t="str">
        <f t="shared" si="999"/>
        <v>【シートポスト　RITCHEY】</v>
      </c>
      <c r="DX1264" s="9">
        <f t="shared" si="1000"/>
        <v>4</v>
      </c>
      <c r="DY1264" s="11"/>
      <c r="DZ1264" s="9" t="str">
        <f t="shared" si="1023"/>
        <v>1</v>
      </c>
      <c r="EA1264" s="9" t="str">
        <f t="shared" si="1023"/>
        <v>1</v>
      </c>
      <c r="EB1264" s="11"/>
      <c r="EC1264" s="11"/>
      <c r="ED1264" s="11"/>
      <c r="EE1264" s="9" t="str">
        <f t="shared" si="1001"/>
        <v>0</v>
      </c>
      <c r="EO1264" s="5" t="s">
        <v>428</v>
      </c>
      <c r="EP1264" s="8" t="s">
        <v>429</v>
      </c>
      <c r="EQ1264" s="8" t="s">
        <v>429</v>
      </c>
      <c r="ER1264" s="8" t="s">
        <v>209</v>
      </c>
      <c r="ES1264" s="8" t="s">
        <v>430</v>
      </c>
      <c r="ET1264" s="9" t="str">
        <f t="shared" si="1002"/>
        <v>2</v>
      </c>
      <c r="EU1264" s="11"/>
      <c r="EV1264" s="11"/>
      <c r="EW1264" s="11"/>
      <c r="EX1264" s="9" t="str">
        <f t="shared" si="1024"/>
        <v>0</v>
      </c>
      <c r="EY1264" s="9" t="str">
        <f t="shared" si="1024"/>
        <v>0</v>
      </c>
      <c r="EZ1264" s="11"/>
      <c r="FA1264" s="11"/>
      <c r="FB1264" s="9" t="str">
        <f t="shared" si="1025"/>
        <v>0</v>
      </c>
      <c r="FC1264" s="9" t="str">
        <f t="shared" si="1025"/>
        <v>0</v>
      </c>
      <c r="FD1264" s="9" t="str">
        <f t="shared" si="1003"/>
        <v>1</v>
      </c>
      <c r="FE1264" s="9" t="str">
        <f t="shared" si="1026"/>
        <v>1</v>
      </c>
      <c r="FF1264" s="9" t="str">
        <f t="shared" si="1026"/>
        <v>1</v>
      </c>
      <c r="GJ1264" s="4" t="str">
        <f t="shared" si="1006"/>
        <v>パーツ\シートポスト:ブランド\RITCHEY</v>
      </c>
      <c r="GK1264" s="4" t="str">
        <f t="shared" si="1004"/>
        <v>u:u</v>
      </c>
      <c r="GL1264" s="11"/>
      <c r="GM1264" s="4" t="str">
        <f t="shared" si="1027"/>
        <v>::</v>
      </c>
      <c r="GN1264" s="4" t="str">
        <f t="shared" si="1027"/>
        <v>::</v>
      </c>
      <c r="GO1264" s="4" t="str">
        <f t="shared" si="1027"/>
        <v>::</v>
      </c>
      <c r="GP1264" s="4" t="str">
        <f t="shared" si="1005"/>
        <v>1</v>
      </c>
    </row>
    <row r="1265" spans="1:198" ht="28" customHeight="1">
      <c r="A1265" s="5" t="s">
        <v>6905</v>
      </c>
      <c r="B1265" s="5" t="s">
        <v>6907</v>
      </c>
      <c r="C1265" s="5" t="s">
        <v>6905</v>
      </c>
      <c r="D1265" s="9" t="str">
        <f t="shared" si="978"/>
        <v>u</v>
      </c>
      <c r="E1265" s="9" t="str">
        <f t="shared" si="979"/>
        <v xml:space="preserve"> / （KalloyMTBシートピラーBLACK）</v>
      </c>
      <c r="F1265" s="9" t="str">
        <f t="shared" si="980"/>
        <v xml:space="preserve"> / （KalloyMTBシートピラーBLACK）</v>
      </c>
      <c r="G1265" s="5">
        <v>2294</v>
      </c>
      <c r="H1265" s="9">
        <f t="shared" si="981"/>
        <v>2294</v>
      </c>
      <c r="I1265" s="9" t="str">
        <f t="shared" si="982"/>
        <v>0</v>
      </c>
      <c r="J1265" s="9" t="str">
        <f t="shared" si="983"/>
        <v>1</v>
      </c>
      <c r="P1265" s="9" t="str">
        <f t="shared" si="984"/>
        <v>KalloyMTBシートピラーBLACK</v>
      </c>
      <c r="AI1265" s="9" t="str">
        <f t="shared" si="985"/>
        <v>http://image.rakuten.co.jp/brotures/cabinet/items/kalloy/sp_248d_272_bk.jpg</v>
      </c>
      <c r="AS1265" s="9" t="str">
        <f t="shared" si="1021"/>
        <v>1</v>
      </c>
      <c r="AT1265" s="9" t="str">
        <f t="shared" si="1021"/>
        <v>1</v>
      </c>
      <c r="AU1265" s="9" t="str">
        <f t="shared" si="986"/>
        <v>0</v>
      </c>
      <c r="AV1265" s="9" t="str">
        <f t="shared" si="987"/>
        <v>1</v>
      </c>
      <c r="AW1265" s="9" t="str">
        <f t="shared" si="1022"/>
        <v>0</v>
      </c>
      <c r="AX1265" s="9" t="str">
        <f t="shared" si="1022"/>
        <v>0</v>
      </c>
      <c r="AY1265" s="11"/>
      <c r="AZ1265" s="11"/>
      <c r="BA1265" s="11"/>
      <c r="BB1265" s="9" t="str">
        <f t="shared" si="988"/>
        <v>-1</v>
      </c>
      <c r="BC1265" s="9" t="str">
        <f t="shared" si="989"/>
        <v>0</v>
      </c>
      <c r="BG1265" s="5" t="s">
        <v>547</v>
      </c>
      <c r="BH1265" s="5" t="s">
        <v>8505</v>
      </c>
      <c r="CS1265" s="9" t="str">
        <f t="shared" si="990"/>
        <v>0</v>
      </c>
      <c r="CT1265" s="9" t="str">
        <f t="shared" si="991"/>
        <v>&lt;iframe src="http://www.rakuten.ne.jp/gold/brotures/spec/kalloy/sp_248d_272_bk.html" frameborder="0" id="spec-content" scrolling="no"&gt;&lt;/iframe&gt;</v>
      </c>
      <c r="CU1265" s="9" t="str">
        <f t="shared" si="992"/>
        <v/>
      </c>
      <c r="CV1265" s="9" t="str">
        <f t="shared" si="993"/>
        <v>&lt;div class="row-fluid"&gt;&lt;iframe src="http://www.rakuten.ne.jp/gold/brotures/items/kalloy/sp_248d_272_bk.html" frameborder="0" id="skin-product" scrolling="no"&gt;&lt;/iframe&gt;&lt;/div&gt;</v>
      </c>
      <c r="CW1265" s="11" t="str">
        <f t="shared" si="994"/>
        <v/>
      </c>
      <c r="CX1265" t="s">
        <v>6905</v>
      </c>
      <c r="CY1265" s="9" t="str">
        <f t="shared" si="995"/>
        <v>0</v>
      </c>
      <c r="CZ1265" s="11"/>
      <c r="DA1265" s="11"/>
      <c r="DB1265" s="11"/>
      <c r="DC1265" s="11"/>
      <c r="DD1265" s="9" t="str">
        <f t="shared" si="996"/>
        <v/>
      </c>
      <c r="DI1265" s="9" t="str">
        <f t="shared" si="997"/>
        <v/>
      </c>
      <c r="DT1265" s="9">
        <f>VLOOKUP(BG1265,ディレクトリID!A:B,2)</f>
        <v>563161</v>
      </c>
      <c r="DV1265" s="4" t="str">
        <f t="shared" si="998"/>
        <v>【シートポスト　KALLOY】</v>
      </c>
      <c r="DW1265" s="4" t="str">
        <f t="shared" si="999"/>
        <v>【シートポスト　KALLOY】</v>
      </c>
      <c r="DX1265" s="9">
        <f t="shared" si="1000"/>
        <v>4</v>
      </c>
      <c r="DY1265" s="11"/>
      <c r="DZ1265" s="9" t="str">
        <f t="shared" si="1023"/>
        <v>1</v>
      </c>
      <c r="EA1265" s="9" t="str">
        <f t="shared" si="1023"/>
        <v>1</v>
      </c>
      <c r="EB1265" s="11"/>
      <c r="EC1265" s="11"/>
      <c r="ED1265" s="11"/>
      <c r="EE1265" s="9" t="str">
        <f t="shared" si="1001"/>
        <v>0</v>
      </c>
      <c r="EO1265" s="5" t="s">
        <v>428</v>
      </c>
      <c r="EP1265" s="8" t="s">
        <v>429</v>
      </c>
      <c r="EQ1265" s="8" t="s">
        <v>429</v>
      </c>
      <c r="ER1265" s="8" t="s">
        <v>209</v>
      </c>
      <c r="ES1265" s="8" t="s">
        <v>430</v>
      </c>
      <c r="ET1265" s="9" t="str">
        <f t="shared" si="1002"/>
        <v>2</v>
      </c>
      <c r="EU1265" s="11"/>
      <c r="EV1265" s="11"/>
      <c r="EW1265" s="11"/>
      <c r="EX1265" s="9" t="str">
        <f t="shared" si="1024"/>
        <v>0</v>
      </c>
      <c r="EY1265" s="9" t="str">
        <f t="shared" si="1024"/>
        <v>0</v>
      </c>
      <c r="EZ1265" s="11"/>
      <c r="FA1265" s="11"/>
      <c r="FB1265" s="9" t="str">
        <f t="shared" si="1025"/>
        <v>0</v>
      </c>
      <c r="FC1265" s="9" t="str">
        <f t="shared" si="1025"/>
        <v>0</v>
      </c>
      <c r="FD1265" s="9" t="str">
        <f t="shared" si="1003"/>
        <v>1</v>
      </c>
      <c r="FE1265" s="9" t="str">
        <f t="shared" si="1026"/>
        <v>1</v>
      </c>
      <c r="FF1265" s="9" t="str">
        <f t="shared" si="1026"/>
        <v>1</v>
      </c>
      <c r="GJ1265" s="4" t="str">
        <f t="shared" si="1006"/>
        <v>パーツ\シートポスト:ブランド\KALLOY</v>
      </c>
      <c r="GK1265" s="4" t="str">
        <f t="shared" si="1004"/>
        <v>u:u</v>
      </c>
      <c r="GL1265" s="11"/>
      <c r="GM1265" s="4" t="str">
        <f t="shared" si="1027"/>
        <v>::</v>
      </c>
      <c r="GN1265" s="4" t="str">
        <f t="shared" si="1027"/>
        <v>::</v>
      </c>
      <c r="GO1265" s="4" t="str">
        <f t="shared" si="1027"/>
        <v>::</v>
      </c>
      <c r="GP1265" s="4" t="str">
        <f t="shared" si="1005"/>
        <v>1</v>
      </c>
    </row>
    <row r="1266" spans="1:198" ht="28" customHeight="1">
      <c r="A1266" s="5" t="s">
        <v>6911</v>
      </c>
      <c r="B1266" s="5" t="s">
        <v>6913</v>
      </c>
      <c r="C1266" s="5" t="s">
        <v>6911</v>
      </c>
      <c r="D1266" s="9" t="str">
        <f t="shared" si="978"/>
        <v>u</v>
      </c>
      <c r="E1266" s="9" t="str">
        <f t="shared" si="979"/>
        <v xml:space="preserve"> / （KalloyMTBシートピラーSILVER）</v>
      </c>
      <c r="F1266" s="9" t="str">
        <f t="shared" si="980"/>
        <v xml:space="preserve"> / （KalloyMTBシートピラーSILVER）</v>
      </c>
      <c r="G1266" s="5">
        <v>2294</v>
      </c>
      <c r="H1266" s="9">
        <f t="shared" si="981"/>
        <v>2294</v>
      </c>
      <c r="I1266" s="9" t="str">
        <f t="shared" si="982"/>
        <v>0</v>
      </c>
      <c r="J1266" s="9" t="str">
        <f t="shared" si="983"/>
        <v>1</v>
      </c>
      <c r="P1266" s="9" t="str">
        <f t="shared" si="984"/>
        <v>KalloyMTBシートピラーSILVER</v>
      </c>
      <c r="AI1266" s="9" t="str">
        <f t="shared" si="985"/>
        <v>http://image.rakuten.co.jp/brotures/cabinet/items/kalloy/sp_248d_272_s.jpg</v>
      </c>
      <c r="AS1266" s="9" t="str">
        <f t="shared" si="1021"/>
        <v>1</v>
      </c>
      <c r="AT1266" s="9" t="str">
        <f t="shared" si="1021"/>
        <v>1</v>
      </c>
      <c r="AU1266" s="9" t="str">
        <f t="shared" si="986"/>
        <v>0</v>
      </c>
      <c r="AV1266" s="9" t="str">
        <f t="shared" si="987"/>
        <v>1</v>
      </c>
      <c r="AW1266" s="9" t="str">
        <f t="shared" si="1022"/>
        <v>0</v>
      </c>
      <c r="AX1266" s="9" t="str">
        <f t="shared" si="1022"/>
        <v>0</v>
      </c>
      <c r="AY1266" s="11"/>
      <c r="AZ1266" s="11"/>
      <c r="BA1266" s="11"/>
      <c r="BB1266" s="9" t="str">
        <f t="shared" si="988"/>
        <v>-1</v>
      </c>
      <c r="BC1266" s="9" t="str">
        <f t="shared" si="989"/>
        <v>0</v>
      </c>
      <c r="BG1266" s="5" t="s">
        <v>547</v>
      </c>
      <c r="BH1266" s="5" t="s">
        <v>8505</v>
      </c>
      <c r="CS1266" s="9" t="str">
        <f t="shared" si="990"/>
        <v>0</v>
      </c>
      <c r="CT1266" s="9" t="str">
        <f t="shared" si="991"/>
        <v>&lt;iframe src="http://www.rakuten.ne.jp/gold/brotures/spec/kalloy/sp_248d_272_s.html" frameborder="0" id="spec-content" scrolling="no"&gt;&lt;/iframe&gt;</v>
      </c>
      <c r="CU1266" s="9" t="str">
        <f t="shared" si="992"/>
        <v/>
      </c>
      <c r="CV1266" s="9" t="str">
        <f t="shared" si="993"/>
        <v>&lt;div class="row-fluid"&gt;&lt;iframe src="http://www.rakuten.ne.jp/gold/brotures/items/kalloy/sp_248d_272_s.html" frameborder="0" id="skin-product" scrolling="no"&gt;&lt;/iframe&gt;&lt;/div&gt;</v>
      </c>
      <c r="CW1266" s="11" t="str">
        <f t="shared" si="994"/>
        <v/>
      </c>
      <c r="CX1266" t="s">
        <v>6911</v>
      </c>
      <c r="CY1266" s="9" t="str">
        <f t="shared" si="995"/>
        <v>0</v>
      </c>
      <c r="CZ1266" s="11"/>
      <c r="DA1266" s="11"/>
      <c r="DB1266" s="11"/>
      <c r="DC1266" s="11"/>
      <c r="DD1266" s="9" t="str">
        <f t="shared" si="996"/>
        <v/>
      </c>
      <c r="DI1266" s="9" t="str">
        <f t="shared" si="997"/>
        <v/>
      </c>
      <c r="DT1266" s="9">
        <f>VLOOKUP(BG1266,ディレクトリID!A:B,2)</f>
        <v>563161</v>
      </c>
      <c r="DV1266" s="4" t="str">
        <f t="shared" si="998"/>
        <v>【シートポスト　KALLOY】</v>
      </c>
      <c r="DW1266" s="4" t="str">
        <f t="shared" si="999"/>
        <v>【シートポスト　KALLOY】</v>
      </c>
      <c r="DX1266" s="9">
        <f t="shared" si="1000"/>
        <v>4</v>
      </c>
      <c r="DY1266" s="11"/>
      <c r="DZ1266" s="9" t="str">
        <f t="shared" si="1023"/>
        <v>1</v>
      </c>
      <c r="EA1266" s="9" t="str">
        <f t="shared" si="1023"/>
        <v>1</v>
      </c>
      <c r="EB1266" s="11"/>
      <c r="EC1266" s="11"/>
      <c r="ED1266" s="11"/>
      <c r="EE1266" s="9" t="str">
        <f t="shared" si="1001"/>
        <v>0</v>
      </c>
      <c r="EO1266" s="5" t="s">
        <v>428</v>
      </c>
      <c r="EP1266" s="8" t="s">
        <v>429</v>
      </c>
      <c r="EQ1266" s="8" t="s">
        <v>429</v>
      </c>
      <c r="ER1266" s="8" t="s">
        <v>209</v>
      </c>
      <c r="ES1266" s="8" t="s">
        <v>430</v>
      </c>
      <c r="ET1266" s="9" t="str">
        <f t="shared" si="1002"/>
        <v>2</v>
      </c>
      <c r="EU1266" s="11"/>
      <c r="EV1266" s="11"/>
      <c r="EW1266" s="11"/>
      <c r="EX1266" s="9" t="str">
        <f t="shared" si="1024"/>
        <v>0</v>
      </c>
      <c r="EY1266" s="9" t="str">
        <f t="shared" si="1024"/>
        <v>0</v>
      </c>
      <c r="EZ1266" s="11"/>
      <c r="FA1266" s="11"/>
      <c r="FB1266" s="9" t="str">
        <f t="shared" si="1025"/>
        <v>0</v>
      </c>
      <c r="FC1266" s="9" t="str">
        <f t="shared" si="1025"/>
        <v>0</v>
      </c>
      <c r="FD1266" s="9" t="str">
        <f t="shared" si="1003"/>
        <v>1</v>
      </c>
      <c r="FE1266" s="9" t="str">
        <f t="shared" si="1026"/>
        <v>1</v>
      </c>
      <c r="FF1266" s="9" t="str">
        <f t="shared" si="1026"/>
        <v>1</v>
      </c>
      <c r="GJ1266" s="4" t="str">
        <f t="shared" si="1006"/>
        <v>パーツ\シートポスト:ブランド\KALLOY</v>
      </c>
      <c r="GK1266" s="4" t="str">
        <f t="shared" si="1004"/>
        <v>u:u</v>
      </c>
      <c r="GL1266" s="11"/>
      <c r="GM1266" s="4" t="str">
        <f t="shared" si="1027"/>
        <v>::</v>
      </c>
      <c r="GN1266" s="4" t="str">
        <f t="shared" si="1027"/>
        <v>::</v>
      </c>
      <c r="GO1266" s="4" t="str">
        <f t="shared" si="1027"/>
        <v>::</v>
      </c>
      <c r="GP1266" s="4" t="str">
        <f t="shared" si="1005"/>
        <v>1</v>
      </c>
    </row>
    <row r="1267" spans="1:198" ht="28" customHeight="1">
      <c r="A1267" s="5" t="s">
        <v>6917</v>
      </c>
      <c r="B1267" s="5" t="s">
        <v>6919</v>
      </c>
      <c r="C1267" s="5" t="s">
        <v>6917</v>
      </c>
      <c r="D1267" s="9" t="str">
        <f t="shared" si="978"/>
        <v>u</v>
      </c>
      <c r="E1267" s="9" t="str">
        <f t="shared" si="979"/>
        <v xml:space="preserve"> / （KalloySP-613NシートピラーWHITE）</v>
      </c>
      <c r="F1267" s="9" t="str">
        <f t="shared" si="980"/>
        <v xml:space="preserve"> / （KalloySP-613NシートピラーWHITE）</v>
      </c>
      <c r="G1267" s="5">
        <v>3864</v>
      </c>
      <c r="H1267" s="9">
        <f t="shared" si="981"/>
        <v>3864</v>
      </c>
      <c r="I1267" s="9" t="str">
        <f t="shared" si="982"/>
        <v>0</v>
      </c>
      <c r="J1267" s="9" t="str">
        <f t="shared" si="983"/>
        <v>1</v>
      </c>
      <c r="P1267" s="9" t="str">
        <f t="shared" si="984"/>
        <v>KalloySP-613NシートピラーWHITE</v>
      </c>
      <c r="AI1267" s="9" t="str">
        <f t="shared" si="985"/>
        <v>http://image.rakuten.co.jp/brotures/cabinet/items/kalloy/sp_613n.jpg</v>
      </c>
      <c r="AS1267" s="9" t="str">
        <f t="shared" si="1021"/>
        <v>1</v>
      </c>
      <c r="AT1267" s="9" t="str">
        <f t="shared" si="1021"/>
        <v>1</v>
      </c>
      <c r="AU1267" s="9" t="str">
        <f t="shared" si="986"/>
        <v>0</v>
      </c>
      <c r="AV1267" s="9" t="str">
        <f t="shared" si="987"/>
        <v>1</v>
      </c>
      <c r="AW1267" s="9" t="str">
        <f t="shared" si="1022"/>
        <v>0</v>
      </c>
      <c r="AX1267" s="9" t="str">
        <f t="shared" si="1022"/>
        <v>0</v>
      </c>
      <c r="AY1267" s="11"/>
      <c r="AZ1267" s="11"/>
      <c r="BA1267" s="11"/>
      <c r="BB1267" s="9" t="str">
        <f t="shared" si="988"/>
        <v>-1</v>
      </c>
      <c r="BC1267" s="9" t="str">
        <f t="shared" si="989"/>
        <v>0</v>
      </c>
      <c r="BG1267" s="5" t="s">
        <v>547</v>
      </c>
      <c r="BH1267" s="5" t="s">
        <v>8505</v>
      </c>
      <c r="CS1267" s="9" t="str">
        <f t="shared" si="990"/>
        <v>0</v>
      </c>
      <c r="CT1267" s="9" t="str">
        <f t="shared" si="991"/>
        <v>&lt;iframe src="http://www.rakuten.ne.jp/gold/brotures/spec/kalloy/sp_613n.html" frameborder="0" id="spec-content" scrolling="no"&gt;&lt;/iframe&gt;</v>
      </c>
      <c r="CU1267" s="9" t="str">
        <f t="shared" si="992"/>
        <v/>
      </c>
      <c r="CV1267" s="9" t="str">
        <f t="shared" si="993"/>
        <v>&lt;div class="row-fluid"&gt;&lt;iframe src="http://www.rakuten.ne.jp/gold/brotures/items/kalloy/sp_613n.html" frameborder="0" id="skin-product" scrolling="no"&gt;&lt;/iframe&gt;&lt;/div&gt;</v>
      </c>
      <c r="CW1267" s="11" t="str">
        <f t="shared" si="994"/>
        <v/>
      </c>
      <c r="CX1267" t="s">
        <v>6917</v>
      </c>
      <c r="CY1267" s="9" t="str">
        <f t="shared" si="995"/>
        <v>0</v>
      </c>
      <c r="CZ1267" s="11"/>
      <c r="DA1267" s="11"/>
      <c r="DB1267" s="11"/>
      <c r="DC1267" s="11"/>
      <c r="DD1267" s="9" t="str">
        <f t="shared" si="996"/>
        <v/>
      </c>
      <c r="DI1267" s="9" t="str">
        <f t="shared" si="997"/>
        <v/>
      </c>
      <c r="DT1267" s="9">
        <f>VLOOKUP(BG1267,ディレクトリID!A:B,2)</f>
        <v>563161</v>
      </c>
      <c r="DV1267" s="4" t="str">
        <f t="shared" si="998"/>
        <v>【シートポスト　KALLOY】</v>
      </c>
      <c r="DW1267" s="4" t="str">
        <f t="shared" si="999"/>
        <v>【シートポスト　KALLOY】</v>
      </c>
      <c r="DX1267" s="9">
        <f t="shared" si="1000"/>
        <v>4</v>
      </c>
      <c r="DY1267" s="11"/>
      <c r="DZ1267" s="9" t="str">
        <f t="shared" si="1023"/>
        <v>1</v>
      </c>
      <c r="EA1267" s="9" t="str">
        <f t="shared" si="1023"/>
        <v>1</v>
      </c>
      <c r="EB1267" s="11"/>
      <c r="EC1267" s="11"/>
      <c r="ED1267" s="11"/>
      <c r="EE1267" s="9" t="str">
        <f t="shared" si="1001"/>
        <v>0</v>
      </c>
      <c r="EO1267" s="5" t="s">
        <v>428</v>
      </c>
      <c r="EP1267" s="8" t="s">
        <v>429</v>
      </c>
      <c r="EQ1267" s="8" t="s">
        <v>429</v>
      </c>
      <c r="ER1267" s="8" t="s">
        <v>209</v>
      </c>
      <c r="ES1267" s="8" t="s">
        <v>430</v>
      </c>
      <c r="ET1267" s="9" t="str">
        <f t="shared" si="1002"/>
        <v>2</v>
      </c>
      <c r="EU1267" s="11"/>
      <c r="EV1267" s="11"/>
      <c r="EW1267" s="11"/>
      <c r="EX1267" s="9" t="str">
        <f t="shared" si="1024"/>
        <v>0</v>
      </c>
      <c r="EY1267" s="9" t="str">
        <f t="shared" si="1024"/>
        <v>0</v>
      </c>
      <c r="EZ1267" s="11"/>
      <c r="FA1267" s="11"/>
      <c r="FB1267" s="9" t="str">
        <f t="shared" si="1025"/>
        <v>0</v>
      </c>
      <c r="FC1267" s="9" t="str">
        <f t="shared" si="1025"/>
        <v>0</v>
      </c>
      <c r="FD1267" s="9" t="str">
        <f t="shared" si="1003"/>
        <v>1</v>
      </c>
      <c r="FE1267" s="9" t="str">
        <f t="shared" si="1026"/>
        <v>1</v>
      </c>
      <c r="FF1267" s="9" t="str">
        <f t="shared" si="1026"/>
        <v>1</v>
      </c>
      <c r="GJ1267" s="4" t="str">
        <f t="shared" si="1006"/>
        <v>パーツ\シートポスト:ブランド\KALLOY</v>
      </c>
      <c r="GK1267" s="4" t="str">
        <f t="shared" si="1004"/>
        <v>u:u</v>
      </c>
      <c r="GL1267" s="11"/>
      <c r="GM1267" s="4" t="str">
        <f t="shared" si="1027"/>
        <v>::</v>
      </c>
      <c r="GN1267" s="4" t="str">
        <f t="shared" si="1027"/>
        <v>::</v>
      </c>
      <c r="GO1267" s="4" t="str">
        <f t="shared" si="1027"/>
        <v>::</v>
      </c>
      <c r="GP1267" s="4" t="str">
        <f t="shared" si="1005"/>
        <v>1</v>
      </c>
    </row>
    <row r="1268" spans="1:198" ht="28" customHeight="1">
      <c r="A1268" s="5" t="s">
        <v>6923</v>
      </c>
      <c r="B1268" s="5" t="s">
        <v>6925</v>
      </c>
      <c r="C1268" s="5" t="s">
        <v>6923</v>
      </c>
      <c r="D1268" s="9" t="str">
        <f t="shared" si="978"/>
        <v>u</v>
      </c>
      <c r="E1268" s="9" t="str">
        <f t="shared" si="979"/>
        <v xml:space="preserve"> / （RITCHEYWCSCARBON１ボルト）</v>
      </c>
      <c r="F1268" s="9" t="str">
        <f t="shared" si="980"/>
        <v xml:space="preserve"> / （RITCHEYWCSCARBON１ボルト）</v>
      </c>
      <c r="G1268" s="5">
        <v>26250</v>
      </c>
      <c r="H1268" s="9">
        <f t="shared" si="981"/>
        <v>26250</v>
      </c>
      <c r="I1268" s="9" t="str">
        <f t="shared" si="982"/>
        <v>0</v>
      </c>
      <c r="J1268" s="9" t="str">
        <f t="shared" si="983"/>
        <v>1</v>
      </c>
      <c r="P1268" s="9" t="str">
        <f t="shared" si="984"/>
        <v>RITCHEYWCSCARBON１ボルト</v>
      </c>
      <c r="AI1268" s="9" t="str">
        <f t="shared" si="985"/>
        <v>http://image.rakuten.co.jp/brotures/cabinet/items/ritchey/sp_c_1bolt.jpg</v>
      </c>
      <c r="AS1268" s="9" t="str">
        <f t="shared" si="1021"/>
        <v>1</v>
      </c>
      <c r="AT1268" s="9" t="str">
        <f t="shared" si="1021"/>
        <v>1</v>
      </c>
      <c r="AU1268" s="9" t="str">
        <f t="shared" si="986"/>
        <v>0</v>
      </c>
      <c r="AV1268" s="9" t="str">
        <f t="shared" si="987"/>
        <v>1</v>
      </c>
      <c r="AW1268" s="9" t="str">
        <f t="shared" si="1022"/>
        <v>0</v>
      </c>
      <c r="AX1268" s="9" t="str">
        <f t="shared" si="1022"/>
        <v>0</v>
      </c>
      <c r="AY1268" s="11"/>
      <c r="AZ1268" s="11"/>
      <c r="BA1268" s="11"/>
      <c r="BB1268" s="9" t="str">
        <f t="shared" si="988"/>
        <v>-1</v>
      </c>
      <c r="BC1268" s="9" t="str">
        <f t="shared" si="989"/>
        <v>0</v>
      </c>
      <c r="BG1268" s="5" t="s">
        <v>547</v>
      </c>
      <c r="BH1268" s="5" t="s">
        <v>8513</v>
      </c>
      <c r="CS1268" s="9" t="str">
        <f t="shared" si="990"/>
        <v>0</v>
      </c>
      <c r="CT1268" s="9" t="str">
        <f t="shared" si="991"/>
        <v>&lt;iframe src="http://www.rakuten.ne.jp/gold/brotures/spec/ritchey/sp_c_1bolt.html" frameborder="0" id="spec-content" scrolling="no"&gt;&lt;/iframe&gt;</v>
      </c>
      <c r="CU1268" s="9" t="str">
        <f t="shared" si="992"/>
        <v/>
      </c>
      <c r="CV1268" s="9" t="str">
        <f t="shared" si="993"/>
        <v>&lt;div class="row-fluid"&gt;&lt;iframe src="http://www.rakuten.ne.jp/gold/brotures/items/ritchey/sp_c_1bolt.html" frameborder="0" id="skin-product" scrolling="no"&gt;&lt;/iframe&gt;&lt;/div&gt;</v>
      </c>
      <c r="CW1268" s="11" t="str">
        <f t="shared" si="994"/>
        <v/>
      </c>
      <c r="CX1268" t="s">
        <v>6923</v>
      </c>
      <c r="CY1268" s="9" t="str">
        <f t="shared" si="995"/>
        <v>0</v>
      </c>
      <c r="CZ1268" s="11"/>
      <c r="DA1268" s="11"/>
      <c r="DB1268" s="11"/>
      <c r="DC1268" s="11"/>
      <c r="DD1268" s="9" t="str">
        <f t="shared" si="996"/>
        <v/>
      </c>
      <c r="DI1268" s="9" t="str">
        <f t="shared" si="997"/>
        <v/>
      </c>
      <c r="DT1268" s="9">
        <f>VLOOKUP(BG1268,ディレクトリID!A:B,2)</f>
        <v>563161</v>
      </c>
      <c r="DV1268" s="4" t="str">
        <f t="shared" si="998"/>
        <v>【シートポスト　RITCHEY】</v>
      </c>
      <c r="DW1268" s="4" t="str">
        <f t="shared" si="999"/>
        <v>【シートポスト　RITCHEY】</v>
      </c>
      <c r="DX1268" s="9">
        <f t="shared" si="1000"/>
        <v>4</v>
      </c>
      <c r="DY1268" s="11"/>
      <c r="DZ1268" s="9" t="str">
        <f t="shared" si="1023"/>
        <v>1</v>
      </c>
      <c r="EA1268" s="9" t="str">
        <f t="shared" si="1023"/>
        <v>1</v>
      </c>
      <c r="EB1268" s="11"/>
      <c r="EC1268" s="11"/>
      <c r="ED1268" s="11"/>
      <c r="EE1268" s="9" t="str">
        <f t="shared" si="1001"/>
        <v>0</v>
      </c>
      <c r="EO1268" s="5" t="s">
        <v>428</v>
      </c>
      <c r="EP1268" s="8" t="s">
        <v>429</v>
      </c>
      <c r="EQ1268" s="8" t="s">
        <v>429</v>
      </c>
      <c r="ER1268" s="8" t="s">
        <v>209</v>
      </c>
      <c r="ES1268" s="8" t="s">
        <v>430</v>
      </c>
      <c r="ET1268" s="9" t="str">
        <f t="shared" si="1002"/>
        <v>2</v>
      </c>
      <c r="EU1268" s="11"/>
      <c r="EV1268" s="11"/>
      <c r="EW1268" s="11"/>
      <c r="EX1268" s="9" t="str">
        <f t="shared" si="1024"/>
        <v>0</v>
      </c>
      <c r="EY1268" s="9" t="str">
        <f t="shared" si="1024"/>
        <v>0</v>
      </c>
      <c r="EZ1268" s="11"/>
      <c r="FA1268" s="11"/>
      <c r="FB1268" s="9" t="str">
        <f t="shared" si="1025"/>
        <v>0</v>
      </c>
      <c r="FC1268" s="9" t="str">
        <f t="shared" si="1025"/>
        <v>0</v>
      </c>
      <c r="FD1268" s="9" t="str">
        <f t="shared" si="1003"/>
        <v>1</v>
      </c>
      <c r="FE1268" s="9" t="str">
        <f t="shared" si="1026"/>
        <v>1</v>
      </c>
      <c r="FF1268" s="9" t="str">
        <f t="shared" si="1026"/>
        <v>1</v>
      </c>
      <c r="GJ1268" s="4" t="str">
        <f t="shared" si="1006"/>
        <v>パーツ\シートポスト:ブランド\RITCHEY</v>
      </c>
      <c r="GK1268" s="4" t="str">
        <f t="shared" si="1004"/>
        <v>u:u</v>
      </c>
      <c r="GL1268" s="11"/>
      <c r="GM1268" s="4" t="str">
        <f t="shared" si="1027"/>
        <v>::</v>
      </c>
      <c r="GN1268" s="4" t="str">
        <f t="shared" si="1027"/>
        <v>::</v>
      </c>
      <c r="GO1268" s="4" t="str">
        <f t="shared" si="1027"/>
        <v>::</v>
      </c>
      <c r="GP1268" s="4" t="str">
        <f t="shared" si="1005"/>
        <v>1</v>
      </c>
    </row>
    <row r="1269" spans="1:198" ht="28" customHeight="1">
      <c r="A1269" s="5" t="s">
        <v>6929</v>
      </c>
      <c r="B1269" s="5" t="s">
        <v>6931</v>
      </c>
      <c r="C1269" s="5" t="s">
        <v>6929</v>
      </c>
      <c r="D1269" s="9" t="str">
        <f t="shared" si="978"/>
        <v>u</v>
      </c>
      <c r="E1269" s="9" t="str">
        <f t="shared" si="979"/>
        <v xml:space="preserve"> / （RITCHEYWCSCARBONLINK）</v>
      </c>
      <c r="F1269" s="9" t="str">
        <f t="shared" si="980"/>
        <v xml:space="preserve"> / （RITCHEYWCSCARBONLINK）</v>
      </c>
      <c r="G1269" s="5">
        <v>30345</v>
      </c>
      <c r="H1269" s="9">
        <f t="shared" si="981"/>
        <v>30345</v>
      </c>
      <c r="I1269" s="9" t="str">
        <f t="shared" si="982"/>
        <v>0</v>
      </c>
      <c r="J1269" s="9" t="str">
        <f t="shared" si="983"/>
        <v>1</v>
      </c>
      <c r="P1269" s="9" t="str">
        <f t="shared" si="984"/>
        <v>RITCHEYWCSCARBONLINK</v>
      </c>
      <c r="AI1269" s="9" t="str">
        <f t="shared" si="985"/>
        <v>http://image.rakuten.co.jp/brotures/cabinet/items/ritchey/sp_c_link.jpg</v>
      </c>
      <c r="AS1269" s="9" t="str">
        <f t="shared" si="1021"/>
        <v>1</v>
      </c>
      <c r="AT1269" s="9" t="str">
        <f t="shared" si="1021"/>
        <v>1</v>
      </c>
      <c r="AU1269" s="9" t="str">
        <f t="shared" si="986"/>
        <v>0</v>
      </c>
      <c r="AV1269" s="9" t="str">
        <f t="shared" si="987"/>
        <v>1</v>
      </c>
      <c r="AW1269" s="9" t="str">
        <f t="shared" si="1022"/>
        <v>0</v>
      </c>
      <c r="AX1269" s="9" t="str">
        <f t="shared" si="1022"/>
        <v>0</v>
      </c>
      <c r="AY1269" s="11"/>
      <c r="AZ1269" s="11"/>
      <c r="BA1269" s="11"/>
      <c r="BB1269" s="9" t="str">
        <f t="shared" si="988"/>
        <v>-1</v>
      </c>
      <c r="BC1269" s="9" t="str">
        <f t="shared" si="989"/>
        <v>0</v>
      </c>
      <c r="BG1269" s="5" t="s">
        <v>547</v>
      </c>
      <c r="BH1269" s="5" t="s">
        <v>8513</v>
      </c>
      <c r="CS1269" s="9" t="str">
        <f t="shared" si="990"/>
        <v>0</v>
      </c>
      <c r="CT1269" s="9" t="str">
        <f t="shared" si="991"/>
        <v>&lt;iframe src="http://www.rakuten.ne.jp/gold/brotures/spec/ritchey/sp_c_link.html" frameborder="0" id="spec-content" scrolling="no"&gt;&lt;/iframe&gt;</v>
      </c>
      <c r="CU1269" s="9" t="str">
        <f t="shared" si="992"/>
        <v/>
      </c>
      <c r="CV1269" s="9" t="str">
        <f t="shared" si="993"/>
        <v>&lt;div class="row-fluid"&gt;&lt;iframe src="http://www.rakuten.ne.jp/gold/brotures/items/ritchey/sp_c_link.html" frameborder="0" id="skin-product" scrolling="no"&gt;&lt;/iframe&gt;&lt;/div&gt;</v>
      </c>
      <c r="CW1269" s="11" t="str">
        <f t="shared" si="994"/>
        <v/>
      </c>
      <c r="CX1269" t="s">
        <v>6929</v>
      </c>
      <c r="CY1269" s="9" t="str">
        <f t="shared" si="995"/>
        <v>0</v>
      </c>
      <c r="CZ1269" s="11"/>
      <c r="DA1269" s="11"/>
      <c r="DB1269" s="11"/>
      <c r="DC1269" s="11"/>
      <c r="DD1269" s="9" t="str">
        <f t="shared" si="996"/>
        <v/>
      </c>
      <c r="DI1269" s="9" t="str">
        <f t="shared" si="997"/>
        <v/>
      </c>
      <c r="DT1269" s="9">
        <f>VLOOKUP(BG1269,ディレクトリID!A:B,2)</f>
        <v>563161</v>
      </c>
      <c r="DV1269" s="4" t="str">
        <f t="shared" si="998"/>
        <v>【シートポスト　RITCHEY】</v>
      </c>
      <c r="DW1269" s="4" t="str">
        <f t="shared" si="999"/>
        <v>【シートポスト　RITCHEY】</v>
      </c>
      <c r="DX1269" s="9">
        <f t="shared" si="1000"/>
        <v>4</v>
      </c>
      <c r="DY1269" s="11"/>
      <c r="DZ1269" s="9" t="str">
        <f t="shared" si="1023"/>
        <v>1</v>
      </c>
      <c r="EA1269" s="9" t="str">
        <f t="shared" si="1023"/>
        <v>1</v>
      </c>
      <c r="EB1269" s="11"/>
      <c r="EC1269" s="11"/>
      <c r="ED1269" s="11"/>
      <c r="EE1269" s="9" t="str">
        <f t="shared" si="1001"/>
        <v>0</v>
      </c>
      <c r="EO1269" s="5" t="s">
        <v>428</v>
      </c>
      <c r="EP1269" s="8" t="s">
        <v>429</v>
      </c>
      <c r="EQ1269" s="8" t="s">
        <v>429</v>
      </c>
      <c r="ER1269" s="8" t="s">
        <v>209</v>
      </c>
      <c r="ES1269" s="8" t="s">
        <v>430</v>
      </c>
      <c r="ET1269" s="9" t="str">
        <f t="shared" si="1002"/>
        <v>2</v>
      </c>
      <c r="EU1269" s="11"/>
      <c r="EV1269" s="11"/>
      <c r="EW1269" s="11"/>
      <c r="EX1269" s="9" t="str">
        <f t="shared" si="1024"/>
        <v>0</v>
      </c>
      <c r="EY1269" s="9" t="str">
        <f t="shared" si="1024"/>
        <v>0</v>
      </c>
      <c r="EZ1269" s="11"/>
      <c r="FA1269" s="11"/>
      <c r="FB1269" s="9" t="str">
        <f t="shared" si="1025"/>
        <v>0</v>
      </c>
      <c r="FC1269" s="9" t="str">
        <f t="shared" si="1025"/>
        <v>0</v>
      </c>
      <c r="FD1269" s="9" t="str">
        <f t="shared" si="1003"/>
        <v>1</v>
      </c>
      <c r="FE1269" s="9" t="str">
        <f t="shared" si="1026"/>
        <v>1</v>
      </c>
      <c r="FF1269" s="9" t="str">
        <f t="shared" si="1026"/>
        <v>1</v>
      </c>
      <c r="GJ1269" s="4" t="str">
        <f t="shared" si="1006"/>
        <v>パーツ\シートポスト:ブランド\RITCHEY</v>
      </c>
      <c r="GK1269" s="4" t="str">
        <f t="shared" si="1004"/>
        <v>u:u</v>
      </c>
      <c r="GL1269" s="11"/>
      <c r="GM1269" s="4" t="str">
        <f t="shared" si="1027"/>
        <v>::</v>
      </c>
      <c r="GN1269" s="4" t="str">
        <f t="shared" si="1027"/>
        <v>::</v>
      </c>
      <c r="GO1269" s="4" t="str">
        <f t="shared" si="1027"/>
        <v>::</v>
      </c>
      <c r="GP1269" s="4" t="str">
        <f t="shared" si="1005"/>
        <v>1</v>
      </c>
    </row>
    <row r="1270" spans="1:198" ht="28" customHeight="1">
      <c r="A1270" s="5" t="s">
        <v>6935</v>
      </c>
      <c r="B1270" s="5" t="s">
        <v>6937</v>
      </c>
      <c r="C1270" s="5" t="s">
        <v>6935</v>
      </c>
      <c r="D1270" s="9" t="str">
        <f t="shared" si="978"/>
        <v>u</v>
      </c>
      <c r="E1270" s="9" t="str">
        <f t="shared" si="979"/>
        <v xml:space="preserve"> / （RITCHEYWCSCARBONLINKTRAIL）</v>
      </c>
      <c r="F1270" s="9" t="str">
        <f t="shared" si="980"/>
        <v xml:space="preserve"> / （RITCHEYWCSCARBONLINKTRAIL）</v>
      </c>
      <c r="G1270" s="5">
        <v>30345</v>
      </c>
      <c r="H1270" s="9">
        <f t="shared" si="981"/>
        <v>30345</v>
      </c>
      <c r="I1270" s="9" t="str">
        <f t="shared" si="982"/>
        <v>0</v>
      </c>
      <c r="J1270" s="9" t="str">
        <f t="shared" si="983"/>
        <v>1</v>
      </c>
      <c r="P1270" s="9" t="str">
        <f t="shared" si="984"/>
        <v>RITCHEYWCSCARBONLINKTRAIL</v>
      </c>
      <c r="AI1270" s="9" t="str">
        <f t="shared" si="985"/>
        <v>http://image.rakuten.co.jp/brotures/cabinet/items/ritchey/sp_c_link_trail.jpg</v>
      </c>
      <c r="AS1270" s="9" t="str">
        <f t="shared" si="1021"/>
        <v>1</v>
      </c>
      <c r="AT1270" s="9" t="str">
        <f t="shared" si="1021"/>
        <v>1</v>
      </c>
      <c r="AU1270" s="9" t="str">
        <f t="shared" si="986"/>
        <v>0</v>
      </c>
      <c r="AV1270" s="9" t="str">
        <f t="shared" si="987"/>
        <v>1</v>
      </c>
      <c r="AW1270" s="9" t="str">
        <f t="shared" si="1022"/>
        <v>0</v>
      </c>
      <c r="AX1270" s="9" t="str">
        <f t="shared" si="1022"/>
        <v>0</v>
      </c>
      <c r="AY1270" s="11"/>
      <c r="AZ1270" s="11"/>
      <c r="BA1270" s="11"/>
      <c r="BB1270" s="9" t="str">
        <f t="shared" si="988"/>
        <v>-1</v>
      </c>
      <c r="BC1270" s="9" t="str">
        <f t="shared" si="989"/>
        <v>0</v>
      </c>
      <c r="BG1270" s="5" t="s">
        <v>547</v>
      </c>
      <c r="BH1270" s="5" t="s">
        <v>8513</v>
      </c>
      <c r="CS1270" s="9" t="str">
        <f t="shared" si="990"/>
        <v>0</v>
      </c>
      <c r="CT1270" s="9" t="str">
        <f t="shared" si="991"/>
        <v>&lt;iframe src="http://www.rakuten.ne.jp/gold/brotures/spec/ritchey/sp_c_link_trail.html" frameborder="0" id="spec-content" scrolling="no"&gt;&lt;/iframe&gt;</v>
      </c>
      <c r="CU1270" s="9" t="str">
        <f t="shared" si="992"/>
        <v/>
      </c>
      <c r="CV1270" s="9" t="str">
        <f t="shared" si="993"/>
        <v>&lt;div class="row-fluid"&gt;&lt;iframe src="http://www.rakuten.ne.jp/gold/brotures/items/ritchey/sp_c_link_trail.html" frameborder="0" id="skin-product" scrolling="no"&gt;&lt;/iframe&gt;&lt;/div&gt;</v>
      </c>
      <c r="CW1270" s="11" t="str">
        <f t="shared" si="994"/>
        <v/>
      </c>
      <c r="CX1270" t="s">
        <v>6935</v>
      </c>
      <c r="CY1270" s="9" t="str">
        <f t="shared" si="995"/>
        <v>0</v>
      </c>
      <c r="CZ1270" s="11"/>
      <c r="DA1270" s="11"/>
      <c r="DB1270" s="11"/>
      <c r="DC1270" s="11"/>
      <c r="DD1270" s="9" t="str">
        <f t="shared" si="996"/>
        <v/>
      </c>
      <c r="DI1270" s="9" t="str">
        <f t="shared" si="997"/>
        <v/>
      </c>
      <c r="DT1270" s="9">
        <f>VLOOKUP(BG1270,ディレクトリID!A:B,2)</f>
        <v>563161</v>
      </c>
      <c r="DV1270" s="4" t="str">
        <f t="shared" si="998"/>
        <v>【シートポスト　RITCHEY】</v>
      </c>
      <c r="DW1270" s="4" t="str">
        <f t="shared" si="999"/>
        <v>【シートポスト　RITCHEY】</v>
      </c>
      <c r="DX1270" s="9">
        <f t="shared" si="1000"/>
        <v>4</v>
      </c>
      <c r="DY1270" s="11"/>
      <c r="DZ1270" s="9" t="str">
        <f t="shared" si="1023"/>
        <v>1</v>
      </c>
      <c r="EA1270" s="9" t="str">
        <f t="shared" si="1023"/>
        <v>1</v>
      </c>
      <c r="EB1270" s="11"/>
      <c r="EC1270" s="11"/>
      <c r="ED1270" s="11"/>
      <c r="EE1270" s="9" t="str">
        <f t="shared" si="1001"/>
        <v>0</v>
      </c>
      <c r="EO1270" s="5" t="s">
        <v>428</v>
      </c>
      <c r="EP1270" s="8" t="s">
        <v>429</v>
      </c>
      <c r="EQ1270" s="8" t="s">
        <v>429</v>
      </c>
      <c r="ER1270" s="8" t="s">
        <v>209</v>
      </c>
      <c r="ES1270" s="8" t="s">
        <v>430</v>
      </c>
      <c r="ET1270" s="9" t="str">
        <f t="shared" si="1002"/>
        <v>2</v>
      </c>
      <c r="EU1270" s="11"/>
      <c r="EV1270" s="11"/>
      <c r="EW1270" s="11"/>
      <c r="EX1270" s="9" t="str">
        <f t="shared" si="1024"/>
        <v>0</v>
      </c>
      <c r="EY1270" s="9" t="str">
        <f t="shared" si="1024"/>
        <v>0</v>
      </c>
      <c r="EZ1270" s="11"/>
      <c r="FA1270" s="11"/>
      <c r="FB1270" s="9" t="str">
        <f t="shared" si="1025"/>
        <v>0</v>
      </c>
      <c r="FC1270" s="9" t="str">
        <f t="shared" si="1025"/>
        <v>0</v>
      </c>
      <c r="FD1270" s="9" t="str">
        <f t="shared" si="1003"/>
        <v>1</v>
      </c>
      <c r="FE1270" s="9" t="str">
        <f t="shared" si="1026"/>
        <v>1</v>
      </c>
      <c r="FF1270" s="9" t="str">
        <f t="shared" si="1026"/>
        <v>1</v>
      </c>
      <c r="GJ1270" s="4" t="str">
        <f t="shared" si="1006"/>
        <v>パーツ\シートポスト:ブランド\RITCHEY</v>
      </c>
      <c r="GK1270" s="4" t="str">
        <f t="shared" si="1004"/>
        <v>u:u</v>
      </c>
      <c r="GL1270" s="11"/>
      <c r="GM1270" s="4" t="str">
        <f t="shared" si="1027"/>
        <v>::</v>
      </c>
      <c r="GN1270" s="4" t="str">
        <f t="shared" si="1027"/>
        <v>::</v>
      </c>
      <c r="GO1270" s="4" t="str">
        <f t="shared" si="1027"/>
        <v>::</v>
      </c>
      <c r="GP1270" s="4" t="str">
        <f t="shared" si="1005"/>
        <v>1</v>
      </c>
    </row>
    <row r="1271" spans="1:198" ht="28" customHeight="1">
      <c r="A1271" s="5" t="s">
        <v>6941</v>
      </c>
      <c r="B1271" s="5" t="s">
        <v>6943</v>
      </c>
      <c r="C1271" s="5" t="s">
        <v>6941</v>
      </c>
      <c r="D1271" s="9" t="str">
        <f t="shared" si="978"/>
        <v>u</v>
      </c>
      <c r="E1271" s="9" t="str">
        <f t="shared" si="979"/>
        <v xml:space="preserve"> / （RITCHEYClassicポスト）</v>
      </c>
      <c r="F1271" s="9" t="str">
        <f t="shared" si="980"/>
        <v xml:space="preserve"> / （RITCHEYClassicポスト）</v>
      </c>
      <c r="G1271" s="5">
        <v>5775</v>
      </c>
      <c r="H1271" s="9">
        <f t="shared" si="981"/>
        <v>5775</v>
      </c>
      <c r="I1271" s="9" t="str">
        <f t="shared" si="982"/>
        <v>0</v>
      </c>
      <c r="J1271" s="9" t="str">
        <f t="shared" si="983"/>
        <v>1</v>
      </c>
      <c r="P1271" s="9" t="str">
        <f t="shared" si="984"/>
        <v>RITCHEYClassicポスト</v>
      </c>
      <c r="AI1271" s="9" t="str">
        <f t="shared" si="985"/>
        <v>http://image.rakuten.co.jp/brotures/cabinet/items/ritchey/sp_classic.jpg</v>
      </c>
      <c r="AS1271" s="9" t="str">
        <f t="shared" si="1021"/>
        <v>1</v>
      </c>
      <c r="AT1271" s="9" t="str">
        <f t="shared" si="1021"/>
        <v>1</v>
      </c>
      <c r="AU1271" s="9" t="str">
        <f t="shared" si="986"/>
        <v>0</v>
      </c>
      <c r="AV1271" s="9" t="str">
        <f t="shared" si="987"/>
        <v>1</v>
      </c>
      <c r="AW1271" s="9" t="str">
        <f t="shared" si="1022"/>
        <v>0</v>
      </c>
      <c r="AX1271" s="9" t="str">
        <f t="shared" si="1022"/>
        <v>0</v>
      </c>
      <c r="AY1271" s="11"/>
      <c r="AZ1271" s="11"/>
      <c r="BA1271" s="11"/>
      <c r="BB1271" s="9" t="str">
        <f t="shared" si="988"/>
        <v>-1</v>
      </c>
      <c r="BC1271" s="9" t="str">
        <f t="shared" si="989"/>
        <v>0</v>
      </c>
      <c r="BG1271" s="5" t="s">
        <v>547</v>
      </c>
      <c r="BH1271" s="5" t="s">
        <v>8513</v>
      </c>
      <c r="CS1271" s="9" t="str">
        <f t="shared" si="990"/>
        <v>0</v>
      </c>
      <c r="CT1271" s="9" t="str">
        <f t="shared" si="991"/>
        <v>&lt;iframe src="http://www.rakuten.ne.jp/gold/brotures/spec/ritchey/sp_classic.html" frameborder="0" id="spec-content" scrolling="no"&gt;&lt;/iframe&gt;</v>
      </c>
      <c r="CU1271" s="9" t="str">
        <f t="shared" si="992"/>
        <v/>
      </c>
      <c r="CV1271" s="9" t="str">
        <f t="shared" si="993"/>
        <v>&lt;div class="row-fluid"&gt;&lt;iframe src="http://www.rakuten.ne.jp/gold/brotures/items/ritchey/sp_classic.html" frameborder="0" id="skin-product" scrolling="no"&gt;&lt;/iframe&gt;&lt;/div&gt;</v>
      </c>
      <c r="CW1271" s="11" t="str">
        <f t="shared" si="994"/>
        <v/>
      </c>
      <c r="CX1271" t="s">
        <v>6941</v>
      </c>
      <c r="CY1271" s="9" t="str">
        <f t="shared" si="995"/>
        <v>0</v>
      </c>
      <c r="CZ1271" s="11"/>
      <c r="DA1271" s="11"/>
      <c r="DB1271" s="11"/>
      <c r="DC1271" s="11"/>
      <c r="DD1271" s="9" t="str">
        <f t="shared" si="996"/>
        <v/>
      </c>
      <c r="DI1271" s="9" t="str">
        <f t="shared" si="997"/>
        <v/>
      </c>
      <c r="DT1271" s="9">
        <f>VLOOKUP(BG1271,ディレクトリID!A:B,2)</f>
        <v>563161</v>
      </c>
      <c r="DV1271" s="4" t="str">
        <f t="shared" si="998"/>
        <v>【シートポスト　RITCHEY】</v>
      </c>
      <c r="DW1271" s="4" t="str">
        <f t="shared" si="999"/>
        <v>【シートポスト　RITCHEY】</v>
      </c>
      <c r="DX1271" s="9">
        <f t="shared" si="1000"/>
        <v>4</v>
      </c>
      <c r="DY1271" s="11"/>
      <c r="DZ1271" s="9" t="str">
        <f t="shared" si="1023"/>
        <v>1</v>
      </c>
      <c r="EA1271" s="9" t="str">
        <f t="shared" si="1023"/>
        <v>1</v>
      </c>
      <c r="EB1271" s="11"/>
      <c r="EC1271" s="11"/>
      <c r="ED1271" s="11"/>
      <c r="EE1271" s="9" t="str">
        <f t="shared" si="1001"/>
        <v>0</v>
      </c>
      <c r="EO1271" s="5" t="s">
        <v>428</v>
      </c>
      <c r="EP1271" s="8" t="s">
        <v>429</v>
      </c>
      <c r="EQ1271" s="8" t="s">
        <v>429</v>
      </c>
      <c r="ER1271" s="8" t="s">
        <v>209</v>
      </c>
      <c r="ES1271" s="8" t="s">
        <v>430</v>
      </c>
      <c r="ET1271" s="9" t="str">
        <f t="shared" si="1002"/>
        <v>2</v>
      </c>
      <c r="EU1271" s="11"/>
      <c r="EV1271" s="11"/>
      <c r="EW1271" s="11"/>
      <c r="EX1271" s="9" t="str">
        <f t="shared" si="1024"/>
        <v>0</v>
      </c>
      <c r="EY1271" s="9" t="str">
        <f t="shared" si="1024"/>
        <v>0</v>
      </c>
      <c r="EZ1271" s="11"/>
      <c r="FA1271" s="11"/>
      <c r="FB1271" s="9" t="str">
        <f t="shared" si="1025"/>
        <v>0</v>
      </c>
      <c r="FC1271" s="9" t="str">
        <f t="shared" si="1025"/>
        <v>0</v>
      </c>
      <c r="FD1271" s="9" t="str">
        <f t="shared" si="1003"/>
        <v>1</v>
      </c>
      <c r="FE1271" s="9" t="str">
        <f t="shared" si="1026"/>
        <v>1</v>
      </c>
      <c r="FF1271" s="9" t="str">
        <f t="shared" si="1026"/>
        <v>1</v>
      </c>
      <c r="GJ1271" s="4" t="str">
        <f t="shared" si="1006"/>
        <v>パーツ\シートポスト:ブランド\RITCHEY</v>
      </c>
      <c r="GK1271" s="4" t="str">
        <f t="shared" si="1004"/>
        <v>u:u</v>
      </c>
      <c r="GL1271" s="11"/>
      <c r="GM1271" s="4" t="str">
        <f t="shared" si="1027"/>
        <v>::</v>
      </c>
      <c r="GN1271" s="4" t="str">
        <f t="shared" si="1027"/>
        <v>::</v>
      </c>
      <c r="GO1271" s="4" t="str">
        <f t="shared" si="1027"/>
        <v>::</v>
      </c>
      <c r="GP1271" s="4" t="str">
        <f t="shared" si="1005"/>
        <v>1</v>
      </c>
    </row>
    <row r="1272" spans="1:198" ht="28" customHeight="1">
      <c r="A1272" s="5" t="s">
        <v>6947</v>
      </c>
      <c r="B1272" s="5" t="s">
        <v>6949</v>
      </c>
      <c r="C1272" s="5" t="s">
        <v>6947</v>
      </c>
      <c r="D1272" s="9" t="str">
        <f t="shared" si="978"/>
        <v>u</v>
      </c>
      <c r="E1272" s="9" t="str">
        <f t="shared" si="979"/>
        <v xml:space="preserve"> / （crankbrotherscobalt11シートポスト）</v>
      </c>
      <c r="F1272" s="9" t="str">
        <f t="shared" si="980"/>
        <v xml:space="preserve"> / （crankbrotherscobalt11シートポスト）</v>
      </c>
      <c r="G1272" s="5">
        <v>26250</v>
      </c>
      <c r="H1272" s="9">
        <f t="shared" si="981"/>
        <v>26250</v>
      </c>
      <c r="I1272" s="9" t="str">
        <f t="shared" si="982"/>
        <v>0</v>
      </c>
      <c r="J1272" s="9" t="str">
        <f t="shared" si="983"/>
        <v>1</v>
      </c>
      <c r="P1272" s="9" t="str">
        <f t="shared" si="984"/>
        <v>crankbrotherscobalt11シートポスト</v>
      </c>
      <c r="AI1272" s="9" t="str">
        <f t="shared" si="985"/>
        <v>http://image.rakuten.co.jp/brotures/cabinet/items/crankbrothers/sp_cobalt11.jpg</v>
      </c>
      <c r="AS1272" s="9" t="str">
        <f t="shared" si="1021"/>
        <v>1</v>
      </c>
      <c r="AT1272" s="9" t="str">
        <f t="shared" si="1021"/>
        <v>1</v>
      </c>
      <c r="AU1272" s="9" t="str">
        <f t="shared" si="986"/>
        <v>0</v>
      </c>
      <c r="AV1272" s="9" t="str">
        <f t="shared" si="987"/>
        <v>1</v>
      </c>
      <c r="AW1272" s="9" t="str">
        <f t="shared" si="1022"/>
        <v>0</v>
      </c>
      <c r="AX1272" s="9" t="str">
        <f t="shared" si="1022"/>
        <v>0</v>
      </c>
      <c r="AY1272" s="11"/>
      <c r="AZ1272" s="11"/>
      <c r="BA1272" s="11"/>
      <c r="BB1272" s="9" t="str">
        <f t="shared" si="988"/>
        <v>-1</v>
      </c>
      <c r="BC1272" s="9" t="str">
        <f t="shared" si="989"/>
        <v>0</v>
      </c>
      <c r="BG1272" s="5" t="s">
        <v>547</v>
      </c>
      <c r="BH1272" s="5" t="s">
        <v>8499</v>
      </c>
      <c r="CS1272" s="9" t="str">
        <f t="shared" si="990"/>
        <v>0</v>
      </c>
      <c r="CT1272" s="9" t="str">
        <f t="shared" si="991"/>
        <v>&lt;iframe src="http://www.rakuten.ne.jp/gold/brotures/spec/crankbrothers/sp_cobalt11.html" frameborder="0" id="spec-content" scrolling="no"&gt;&lt;/iframe&gt;</v>
      </c>
      <c r="CU1272" s="9" t="str">
        <f t="shared" si="992"/>
        <v/>
      </c>
      <c r="CV1272" s="9" t="str">
        <f t="shared" si="993"/>
        <v>&lt;div class="row-fluid"&gt;&lt;iframe src="http://www.rakuten.ne.jp/gold/brotures/items/crankbrothers/sp_cobalt11.html" frameborder="0" id="skin-product" scrolling="no"&gt;&lt;/iframe&gt;&lt;/div&gt;</v>
      </c>
      <c r="CW1272" s="11" t="str">
        <f t="shared" si="994"/>
        <v/>
      </c>
      <c r="CX1272" t="s">
        <v>6947</v>
      </c>
      <c r="CY1272" s="9" t="str">
        <f t="shared" si="995"/>
        <v>0</v>
      </c>
      <c r="CZ1272" s="11"/>
      <c r="DA1272" s="11"/>
      <c r="DB1272" s="11"/>
      <c r="DC1272" s="11"/>
      <c r="DD1272" s="9" t="str">
        <f t="shared" si="996"/>
        <v/>
      </c>
      <c r="DI1272" s="9" t="str">
        <f t="shared" si="997"/>
        <v/>
      </c>
      <c r="DT1272" s="9">
        <f>VLOOKUP(BG1272,ディレクトリID!A:B,2)</f>
        <v>563161</v>
      </c>
      <c r="DV1272" s="4" t="str">
        <f t="shared" si="998"/>
        <v>【シートポスト　CRANKBROTHERS】</v>
      </c>
      <c r="DW1272" s="4" t="str">
        <f t="shared" si="999"/>
        <v>【シートポスト　CRANKBROTHERS】</v>
      </c>
      <c r="DX1272" s="9">
        <f t="shared" si="1000"/>
        <v>4</v>
      </c>
      <c r="DY1272" s="11"/>
      <c r="DZ1272" s="9" t="str">
        <f t="shared" si="1023"/>
        <v>1</v>
      </c>
      <c r="EA1272" s="9" t="str">
        <f t="shared" si="1023"/>
        <v>1</v>
      </c>
      <c r="EB1272" s="11"/>
      <c r="EC1272" s="11"/>
      <c r="ED1272" s="11"/>
      <c r="EE1272" s="9" t="str">
        <f t="shared" si="1001"/>
        <v>0</v>
      </c>
      <c r="EO1272" s="5" t="s">
        <v>428</v>
      </c>
      <c r="EP1272" s="8" t="s">
        <v>429</v>
      </c>
      <c r="EQ1272" s="8" t="s">
        <v>429</v>
      </c>
      <c r="ER1272" s="8" t="s">
        <v>209</v>
      </c>
      <c r="ES1272" s="8" t="s">
        <v>430</v>
      </c>
      <c r="ET1272" s="9" t="str">
        <f t="shared" si="1002"/>
        <v>2</v>
      </c>
      <c r="EU1272" s="11"/>
      <c r="EV1272" s="11"/>
      <c r="EW1272" s="11"/>
      <c r="EX1272" s="9" t="str">
        <f t="shared" si="1024"/>
        <v>0</v>
      </c>
      <c r="EY1272" s="9" t="str">
        <f t="shared" si="1024"/>
        <v>0</v>
      </c>
      <c r="EZ1272" s="11"/>
      <c r="FA1272" s="11"/>
      <c r="FB1272" s="9" t="str">
        <f t="shared" si="1025"/>
        <v>0</v>
      </c>
      <c r="FC1272" s="9" t="str">
        <f t="shared" si="1025"/>
        <v>0</v>
      </c>
      <c r="FD1272" s="9" t="str">
        <f t="shared" si="1003"/>
        <v>1</v>
      </c>
      <c r="FE1272" s="9" t="str">
        <f t="shared" si="1026"/>
        <v>1</v>
      </c>
      <c r="FF1272" s="9" t="str">
        <f t="shared" si="1026"/>
        <v>1</v>
      </c>
      <c r="GJ1272" s="4" t="str">
        <f t="shared" si="1006"/>
        <v>パーツ\シートポスト:ブランド\CRANKBROTHERS</v>
      </c>
      <c r="GK1272" s="4" t="str">
        <f t="shared" si="1004"/>
        <v>u:u</v>
      </c>
      <c r="GL1272" s="11"/>
      <c r="GM1272" s="4" t="str">
        <f t="shared" si="1027"/>
        <v>::</v>
      </c>
      <c r="GN1272" s="4" t="str">
        <f t="shared" si="1027"/>
        <v>::</v>
      </c>
      <c r="GO1272" s="4" t="str">
        <f t="shared" si="1027"/>
        <v>::</v>
      </c>
      <c r="GP1272" s="4" t="str">
        <f t="shared" si="1005"/>
        <v>1</v>
      </c>
    </row>
    <row r="1273" spans="1:198" ht="28" customHeight="1">
      <c r="A1273" s="5" t="s">
        <v>6953</v>
      </c>
      <c r="B1273" s="5" t="s">
        <v>6955</v>
      </c>
      <c r="C1273" s="5" t="s">
        <v>6953</v>
      </c>
      <c r="D1273" s="9" t="str">
        <f t="shared" si="978"/>
        <v>u</v>
      </c>
      <c r="E1273" s="9" t="str">
        <f t="shared" si="979"/>
        <v xml:space="preserve"> / （crankbrotherscobalt2シートポスト）</v>
      </c>
      <c r="F1273" s="9" t="str">
        <f t="shared" si="980"/>
        <v xml:space="preserve"> / （crankbrotherscobalt2シートポスト）</v>
      </c>
      <c r="G1273" s="5">
        <v>9450</v>
      </c>
      <c r="H1273" s="9">
        <f t="shared" si="981"/>
        <v>9450</v>
      </c>
      <c r="I1273" s="9" t="str">
        <f t="shared" si="982"/>
        <v>0</v>
      </c>
      <c r="J1273" s="9" t="str">
        <f t="shared" si="983"/>
        <v>1</v>
      </c>
      <c r="P1273" s="9" t="str">
        <f t="shared" si="984"/>
        <v>crankbrotherscobalt2シートポスト</v>
      </c>
      <c r="AI1273" s="9" t="str">
        <f t="shared" si="985"/>
        <v>http://image.rakuten.co.jp/brotures/cabinet/items/crankbrothers/sp_cobalt2.jpg</v>
      </c>
      <c r="AS1273" s="9" t="str">
        <f t="shared" si="1021"/>
        <v>1</v>
      </c>
      <c r="AT1273" s="9" t="str">
        <f t="shared" si="1021"/>
        <v>1</v>
      </c>
      <c r="AU1273" s="9" t="str">
        <f t="shared" si="986"/>
        <v>0</v>
      </c>
      <c r="AV1273" s="9" t="str">
        <f t="shared" si="987"/>
        <v>1</v>
      </c>
      <c r="AW1273" s="9" t="str">
        <f t="shared" si="1022"/>
        <v>0</v>
      </c>
      <c r="AX1273" s="9" t="str">
        <f t="shared" si="1022"/>
        <v>0</v>
      </c>
      <c r="AY1273" s="11"/>
      <c r="AZ1273" s="11"/>
      <c r="BA1273" s="11"/>
      <c r="BB1273" s="9" t="str">
        <f t="shared" si="988"/>
        <v>-1</v>
      </c>
      <c r="BC1273" s="9" t="str">
        <f t="shared" si="989"/>
        <v>0</v>
      </c>
      <c r="BG1273" s="5" t="s">
        <v>547</v>
      </c>
      <c r="BH1273" s="5" t="s">
        <v>8499</v>
      </c>
      <c r="CS1273" s="9" t="str">
        <f t="shared" si="990"/>
        <v>0</v>
      </c>
      <c r="CT1273" s="9" t="str">
        <f t="shared" si="991"/>
        <v>&lt;iframe src="http://www.rakuten.ne.jp/gold/brotures/spec/crankbrothers/sp_cobalt2.html" frameborder="0" id="spec-content" scrolling="no"&gt;&lt;/iframe&gt;</v>
      </c>
      <c r="CU1273" s="9" t="str">
        <f t="shared" si="992"/>
        <v/>
      </c>
      <c r="CV1273" s="9" t="str">
        <f t="shared" si="993"/>
        <v>&lt;div class="row-fluid"&gt;&lt;iframe src="http://www.rakuten.ne.jp/gold/brotures/items/crankbrothers/sp_cobalt2.html" frameborder="0" id="skin-product" scrolling="no"&gt;&lt;/iframe&gt;&lt;/div&gt;</v>
      </c>
      <c r="CW1273" s="11" t="str">
        <f t="shared" si="994"/>
        <v/>
      </c>
      <c r="CX1273" t="s">
        <v>6953</v>
      </c>
      <c r="CY1273" s="9" t="str">
        <f t="shared" si="995"/>
        <v>0</v>
      </c>
      <c r="CZ1273" s="11"/>
      <c r="DA1273" s="11"/>
      <c r="DB1273" s="11"/>
      <c r="DC1273" s="11"/>
      <c r="DD1273" s="9" t="str">
        <f t="shared" si="996"/>
        <v/>
      </c>
      <c r="DI1273" s="9" t="str">
        <f t="shared" si="997"/>
        <v/>
      </c>
      <c r="DT1273" s="9">
        <f>VLOOKUP(BG1273,ディレクトリID!A:B,2)</f>
        <v>563161</v>
      </c>
      <c r="DV1273" s="4" t="str">
        <f t="shared" si="998"/>
        <v>【シートポスト　CRANKBROTHERS】</v>
      </c>
      <c r="DW1273" s="4" t="str">
        <f t="shared" si="999"/>
        <v>【シートポスト　CRANKBROTHERS】</v>
      </c>
      <c r="DX1273" s="9">
        <f t="shared" si="1000"/>
        <v>4</v>
      </c>
      <c r="DY1273" s="11"/>
      <c r="DZ1273" s="9" t="str">
        <f t="shared" si="1023"/>
        <v>1</v>
      </c>
      <c r="EA1273" s="9" t="str">
        <f t="shared" si="1023"/>
        <v>1</v>
      </c>
      <c r="EB1273" s="11"/>
      <c r="EC1273" s="11"/>
      <c r="ED1273" s="11"/>
      <c r="EE1273" s="9" t="str">
        <f t="shared" si="1001"/>
        <v>0</v>
      </c>
      <c r="EO1273" s="5" t="s">
        <v>428</v>
      </c>
      <c r="EP1273" s="8" t="s">
        <v>429</v>
      </c>
      <c r="EQ1273" s="8" t="s">
        <v>429</v>
      </c>
      <c r="ER1273" s="8" t="s">
        <v>209</v>
      </c>
      <c r="ES1273" s="8" t="s">
        <v>430</v>
      </c>
      <c r="ET1273" s="9" t="str">
        <f t="shared" si="1002"/>
        <v>2</v>
      </c>
      <c r="EU1273" s="11"/>
      <c r="EV1273" s="11"/>
      <c r="EW1273" s="11"/>
      <c r="EX1273" s="9" t="str">
        <f t="shared" si="1024"/>
        <v>0</v>
      </c>
      <c r="EY1273" s="9" t="str">
        <f t="shared" si="1024"/>
        <v>0</v>
      </c>
      <c r="EZ1273" s="11"/>
      <c r="FA1273" s="11"/>
      <c r="FB1273" s="9" t="str">
        <f t="shared" si="1025"/>
        <v>0</v>
      </c>
      <c r="FC1273" s="9" t="str">
        <f t="shared" si="1025"/>
        <v>0</v>
      </c>
      <c r="FD1273" s="9" t="str">
        <f t="shared" si="1003"/>
        <v>1</v>
      </c>
      <c r="FE1273" s="9" t="str">
        <f t="shared" si="1026"/>
        <v>1</v>
      </c>
      <c r="FF1273" s="9" t="str">
        <f t="shared" si="1026"/>
        <v>1</v>
      </c>
      <c r="GJ1273" s="4" t="str">
        <f t="shared" si="1006"/>
        <v>パーツ\シートポスト:ブランド\CRANKBROTHERS</v>
      </c>
      <c r="GK1273" s="4" t="str">
        <f t="shared" si="1004"/>
        <v>u:u</v>
      </c>
      <c r="GL1273" s="11"/>
      <c r="GM1273" s="4" t="str">
        <f t="shared" si="1027"/>
        <v>::</v>
      </c>
      <c r="GN1273" s="4" t="str">
        <f t="shared" si="1027"/>
        <v>::</v>
      </c>
      <c r="GO1273" s="4" t="str">
        <f t="shared" si="1027"/>
        <v>::</v>
      </c>
      <c r="GP1273" s="4" t="str">
        <f t="shared" si="1005"/>
        <v>1</v>
      </c>
    </row>
    <row r="1274" spans="1:198" ht="28" customHeight="1">
      <c r="A1274" s="5" t="s">
        <v>6959</v>
      </c>
      <c r="B1274" s="5" t="s">
        <v>6961</v>
      </c>
      <c r="C1274" s="5" t="s">
        <v>6959</v>
      </c>
      <c r="D1274" s="9" t="str">
        <f t="shared" si="978"/>
        <v>u</v>
      </c>
      <c r="E1274" s="9" t="str">
        <f t="shared" si="979"/>
        <v xml:space="preserve"> / （crankbrotherscobalt3シートポスト）</v>
      </c>
      <c r="F1274" s="9" t="str">
        <f t="shared" si="980"/>
        <v xml:space="preserve"> / （crankbrotherscobalt3シートポスト）</v>
      </c>
      <c r="G1274" s="5">
        <v>14700</v>
      </c>
      <c r="H1274" s="9">
        <f t="shared" si="981"/>
        <v>14700</v>
      </c>
      <c r="I1274" s="9" t="str">
        <f t="shared" si="982"/>
        <v>0</v>
      </c>
      <c r="J1274" s="9" t="str">
        <f t="shared" si="983"/>
        <v>1</v>
      </c>
      <c r="P1274" s="9" t="str">
        <f t="shared" si="984"/>
        <v>crankbrotherscobalt3シートポスト</v>
      </c>
      <c r="AI1274" s="9" t="str">
        <f t="shared" si="985"/>
        <v>http://image.rakuten.co.jp/brotures/cabinet/items/crankbrothers/sp_cobalt3.jpg</v>
      </c>
      <c r="AS1274" s="9" t="str">
        <f t="shared" si="1021"/>
        <v>1</v>
      </c>
      <c r="AT1274" s="9" t="str">
        <f t="shared" si="1021"/>
        <v>1</v>
      </c>
      <c r="AU1274" s="9" t="str">
        <f t="shared" si="986"/>
        <v>0</v>
      </c>
      <c r="AV1274" s="9" t="str">
        <f t="shared" si="987"/>
        <v>1</v>
      </c>
      <c r="AW1274" s="9" t="str">
        <f t="shared" si="1022"/>
        <v>0</v>
      </c>
      <c r="AX1274" s="9" t="str">
        <f t="shared" si="1022"/>
        <v>0</v>
      </c>
      <c r="AY1274" s="11"/>
      <c r="AZ1274" s="11"/>
      <c r="BA1274" s="11"/>
      <c r="BB1274" s="9" t="str">
        <f t="shared" si="988"/>
        <v>-1</v>
      </c>
      <c r="BC1274" s="9" t="str">
        <f t="shared" si="989"/>
        <v>0</v>
      </c>
      <c r="BG1274" s="5" t="s">
        <v>547</v>
      </c>
      <c r="BH1274" s="5" t="s">
        <v>8499</v>
      </c>
      <c r="CS1274" s="9" t="str">
        <f t="shared" si="990"/>
        <v>0</v>
      </c>
      <c r="CT1274" s="9" t="str">
        <f t="shared" si="991"/>
        <v>&lt;iframe src="http://www.rakuten.ne.jp/gold/brotures/spec/crankbrothers/sp_cobalt3.html" frameborder="0" id="spec-content" scrolling="no"&gt;&lt;/iframe&gt;</v>
      </c>
      <c r="CU1274" s="9" t="str">
        <f t="shared" si="992"/>
        <v/>
      </c>
      <c r="CV1274" s="9" t="str">
        <f t="shared" si="993"/>
        <v>&lt;div class="row-fluid"&gt;&lt;iframe src="http://www.rakuten.ne.jp/gold/brotures/items/crankbrothers/sp_cobalt3.html" frameborder="0" id="skin-product" scrolling="no"&gt;&lt;/iframe&gt;&lt;/div&gt;</v>
      </c>
      <c r="CW1274" s="11" t="str">
        <f t="shared" si="994"/>
        <v/>
      </c>
      <c r="CX1274" t="s">
        <v>6959</v>
      </c>
      <c r="CY1274" s="9" t="str">
        <f t="shared" si="995"/>
        <v>0</v>
      </c>
      <c r="CZ1274" s="11"/>
      <c r="DA1274" s="11"/>
      <c r="DB1274" s="11"/>
      <c r="DC1274" s="11"/>
      <c r="DD1274" s="9" t="str">
        <f t="shared" si="996"/>
        <v/>
      </c>
      <c r="DI1274" s="9" t="str">
        <f t="shared" si="997"/>
        <v/>
      </c>
      <c r="DT1274" s="9">
        <f>VLOOKUP(BG1274,ディレクトリID!A:B,2)</f>
        <v>563161</v>
      </c>
      <c r="DV1274" s="4" t="str">
        <f t="shared" si="998"/>
        <v>【シートポスト　CRANKBROTHERS】</v>
      </c>
      <c r="DW1274" s="4" t="str">
        <f t="shared" si="999"/>
        <v>【シートポスト　CRANKBROTHERS】</v>
      </c>
      <c r="DX1274" s="9">
        <f t="shared" si="1000"/>
        <v>4</v>
      </c>
      <c r="DY1274" s="11"/>
      <c r="DZ1274" s="9" t="str">
        <f t="shared" si="1023"/>
        <v>1</v>
      </c>
      <c r="EA1274" s="9" t="str">
        <f t="shared" si="1023"/>
        <v>1</v>
      </c>
      <c r="EB1274" s="11"/>
      <c r="EC1274" s="11"/>
      <c r="ED1274" s="11"/>
      <c r="EE1274" s="9" t="str">
        <f t="shared" si="1001"/>
        <v>0</v>
      </c>
      <c r="EO1274" s="5" t="s">
        <v>428</v>
      </c>
      <c r="EP1274" s="8" t="s">
        <v>429</v>
      </c>
      <c r="EQ1274" s="8" t="s">
        <v>429</v>
      </c>
      <c r="ER1274" s="8" t="s">
        <v>209</v>
      </c>
      <c r="ES1274" s="8" t="s">
        <v>430</v>
      </c>
      <c r="ET1274" s="9" t="str">
        <f t="shared" si="1002"/>
        <v>2</v>
      </c>
      <c r="EU1274" s="11"/>
      <c r="EV1274" s="11"/>
      <c r="EW1274" s="11"/>
      <c r="EX1274" s="9" t="str">
        <f t="shared" si="1024"/>
        <v>0</v>
      </c>
      <c r="EY1274" s="9" t="str">
        <f t="shared" si="1024"/>
        <v>0</v>
      </c>
      <c r="EZ1274" s="11"/>
      <c r="FA1274" s="11"/>
      <c r="FB1274" s="9" t="str">
        <f t="shared" si="1025"/>
        <v>0</v>
      </c>
      <c r="FC1274" s="9" t="str">
        <f t="shared" si="1025"/>
        <v>0</v>
      </c>
      <c r="FD1274" s="9" t="str">
        <f t="shared" si="1003"/>
        <v>1</v>
      </c>
      <c r="FE1274" s="9" t="str">
        <f t="shared" si="1026"/>
        <v>1</v>
      </c>
      <c r="FF1274" s="9" t="str">
        <f t="shared" si="1026"/>
        <v>1</v>
      </c>
      <c r="GJ1274" s="4" t="str">
        <f t="shared" si="1006"/>
        <v>パーツ\シートポスト:ブランド\CRANKBROTHERS</v>
      </c>
      <c r="GK1274" s="4" t="str">
        <f t="shared" si="1004"/>
        <v>u:u</v>
      </c>
      <c r="GL1274" s="11"/>
      <c r="GM1274" s="4" t="str">
        <f t="shared" si="1027"/>
        <v>::</v>
      </c>
      <c r="GN1274" s="4" t="str">
        <f t="shared" si="1027"/>
        <v>::</v>
      </c>
      <c r="GO1274" s="4" t="str">
        <f t="shared" si="1027"/>
        <v>::</v>
      </c>
      <c r="GP1274" s="4" t="str">
        <f t="shared" si="1005"/>
        <v>1</v>
      </c>
    </row>
    <row r="1275" spans="1:198" ht="28" customHeight="1">
      <c r="A1275" s="5" t="s">
        <v>6965</v>
      </c>
      <c r="B1275" s="5" t="s">
        <v>6967</v>
      </c>
      <c r="C1275" s="5" t="s">
        <v>6965</v>
      </c>
      <c r="D1275" s="9" t="str">
        <f t="shared" si="978"/>
        <v>u</v>
      </c>
      <c r="E1275" s="9" t="str">
        <f t="shared" si="979"/>
        <v xml:space="preserve"> / （RITCHEYCOMPポストBLACK）</v>
      </c>
      <c r="F1275" s="9" t="str">
        <f t="shared" si="980"/>
        <v xml:space="preserve"> / （RITCHEYCOMPポストBLACK）</v>
      </c>
      <c r="G1275" s="5">
        <v>4515</v>
      </c>
      <c r="H1275" s="9">
        <f t="shared" si="981"/>
        <v>4515</v>
      </c>
      <c r="I1275" s="9" t="str">
        <f t="shared" si="982"/>
        <v>0</v>
      </c>
      <c r="J1275" s="9" t="str">
        <f t="shared" si="983"/>
        <v>1</v>
      </c>
      <c r="P1275" s="9" t="str">
        <f t="shared" si="984"/>
        <v>RITCHEYCOMPポストBLACK</v>
      </c>
      <c r="AI1275" s="9" t="str">
        <f t="shared" si="985"/>
        <v>http://image.rakuten.co.jp/brotures/cabinet/items/ritchey/sp_comp_bk.jpg</v>
      </c>
      <c r="AS1275" s="9" t="str">
        <f t="shared" si="1021"/>
        <v>1</v>
      </c>
      <c r="AT1275" s="9" t="str">
        <f t="shared" si="1021"/>
        <v>1</v>
      </c>
      <c r="AU1275" s="9" t="str">
        <f t="shared" si="986"/>
        <v>0</v>
      </c>
      <c r="AV1275" s="9" t="str">
        <f t="shared" si="987"/>
        <v>1</v>
      </c>
      <c r="AW1275" s="9" t="str">
        <f t="shared" si="1022"/>
        <v>0</v>
      </c>
      <c r="AX1275" s="9" t="str">
        <f t="shared" si="1022"/>
        <v>0</v>
      </c>
      <c r="AY1275" s="11"/>
      <c r="AZ1275" s="11"/>
      <c r="BA1275" s="11"/>
      <c r="BB1275" s="9" t="str">
        <f t="shared" si="988"/>
        <v>-1</v>
      </c>
      <c r="BC1275" s="9" t="str">
        <f t="shared" si="989"/>
        <v>0</v>
      </c>
      <c r="BG1275" s="5" t="s">
        <v>547</v>
      </c>
      <c r="BH1275" s="5" t="s">
        <v>8513</v>
      </c>
      <c r="CS1275" s="9" t="str">
        <f t="shared" si="990"/>
        <v>0</v>
      </c>
      <c r="CT1275" s="9" t="str">
        <f t="shared" si="991"/>
        <v>&lt;iframe src="http://www.rakuten.ne.jp/gold/brotures/spec/ritchey/sp_comp_bk.html" frameborder="0" id="spec-content" scrolling="no"&gt;&lt;/iframe&gt;</v>
      </c>
      <c r="CU1275" s="9" t="str">
        <f t="shared" si="992"/>
        <v/>
      </c>
      <c r="CV1275" s="9" t="str">
        <f t="shared" si="993"/>
        <v>&lt;div class="row-fluid"&gt;&lt;iframe src="http://www.rakuten.ne.jp/gold/brotures/items/ritchey/sp_comp_bk.html" frameborder="0" id="skin-product" scrolling="no"&gt;&lt;/iframe&gt;&lt;/div&gt;</v>
      </c>
      <c r="CW1275" s="11" t="str">
        <f t="shared" si="994"/>
        <v/>
      </c>
      <c r="CX1275" t="s">
        <v>6965</v>
      </c>
      <c r="CY1275" s="9" t="str">
        <f t="shared" si="995"/>
        <v>0</v>
      </c>
      <c r="CZ1275" s="11"/>
      <c r="DA1275" s="11"/>
      <c r="DB1275" s="11"/>
      <c r="DC1275" s="11"/>
      <c r="DD1275" s="9" t="str">
        <f t="shared" si="996"/>
        <v/>
      </c>
      <c r="DI1275" s="9" t="str">
        <f t="shared" si="997"/>
        <v/>
      </c>
      <c r="DT1275" s="9">
        <f>VLOOKUP(BG1275,ディレクトリID!A:B,2)</f>
        <v>563161</v>
      </c>
      <c r="DV1275" s="4" t="str">
        <f t="shared" si="998"/>
        <v>【シートポスト　RITCHEY】</v>
      </c>
      <c r="DW1275" s="4" t="str">
        <f t="shared" si="999"/>
        <v>【シートポスト　RITCHEY】</v>
      </c>
      <c r="DX1275" s="9">
        <f t="shared" si="1000"/>
        <v>4</v>
      </c>
      <c r="DY1275" s="11"/>
      <c r="DZ1275" s="9" t="str">
        <f t="shared" si="1023"/>
        <v>1</v>
      </c>
      <c r="EA1275" s="9" t="str">
        <f t="shared" si="1023"/>
        <v>1</v>
      </c>
      <c r="EB1275" s="11"/>
      <c r="EC1275" s="11"/>
      <c r="ED1275" s="11"/>
      <c r="EE1275" s="9" t="str">
        <f t="shared" si="1001"/>
        <v>0</v>
      </c>
      <c r="EO1275" s="5" t="s">
        <v>428</v>
      </c>
      <c r="EP1275" s="8" t="s">
        <v>429</v>
      </c>
      <c r="EQ1275" s="8" t="s">
        <v>429</v>
      </c>
      <c r="ER1275" s="8" t="s">
        <v>209</v>
      </c>
      <c r="ES1275" s="8" t="s">
        <v>430</v>
      </c>
      <c r="ET1275" s="9" t="str">
        <f t="shared" si="1002"/>
        <v>2</v>
      </c>
      <c r="EU1275" s="11"/>
      <c r="EV1275" s="11"/>
      <c r="EW1275" s="11"/>
      <c r="EX1275" s="9" t="str">
        <f t="shared" si="1024"/>
        <v>0</v>
      </c>
      <c r="EY1275" s="9" t="str">
        <f t="shared" si="1024"/>
        <v>0</v>
      </c>
      <c r="EZ1275" s="11"/>
      <c r="FA1275" s="11"/>
      <c r="FB1275" s="9" t="str">
        <f t="shared" si="1025"/>
        <v>0</v>
      </c>
      <c r="FC1275" s="9" t="str">
        <f t="shared" si="1025"/>
        <v>0</v>
      </c>
      <c r="FD1275" s="9" t="str">
        <f t="shared" si="1003"/>
        <v>1</v>
      </c>
      <c r="FE1275" s="9" t="str">
        <f t="shared" si="1026"/>
        <v>1</v>
      </c>
      <c r="FF1275" s="9" t="str">
        <f t="shared" si="1026"/>
        <v>1</v>
      </c>
      <c r="GJ1275" s="4" t="str">
        <f t="shared" si="1006"/>
        <v>パーツ\シートポスト:ブランド\RITCHEY</v>
      </c>
      <c r="GK1275" s="4" t="str">
        <f t="shared" si="1004"/>
        <v>u:u</v>
      </c>
      <c r="GL1275" s="11"/>
      <c r="GM1275" s="4" t="str">
        <f t="shared" si="1027"/>
        <v>::</v>
      </c>
      <c r="GN1275" s="4" t="str">
        <f t="shared" si="1027"/>
        <v>::</v>
      </c>
      <c r="GO1275" s="4" t="str">
        <f t="shared" si="1027"/>
        <v>::</v>
      </c>
      <c r="GP1275" s="4" t="str">
        <f t="shared" si="1005"/>
        <v>1</v>
      </c>
    </row>
    <row r="1276" spans="1:198" ht="28" customHeight="1">
      <c r="A1276" s="5" t="s">
        <v>6971</v>
      </c>
      <c r="B1276" s="5" t="s">
        <v>6973</v>
      </c>
      <c r="C1276" s="5" t="s">
        <v>6971</v>
      </c>
      <c r="D1276" s="9" t="str">
        <f t="shared" si="978"/>
        <v>u</v>
      </c>
      <c r="E1276" s="9" t="str">
        <f t="shared" si="979"/>
        <v xml:space="preserve"> / （RITCHEYCOMPポストWHITE）</v>
      </c>
      <c r="F1276" s="9" t="str">
        <f t="shared" si="980"/>
        <v xml:space="preserve"> / （RITCHEYCOMPポストWHITE）</v>
      </c>
      <c r="G1276" s="5">
        <v>5565</v>
      </c>
      <c r="H1276" s="9">
        <f t="shared" si="981"/>
        <v>5565</v>
      </c>
      <c r="I1276" s="9" t="str">
        <f t="shared" si="982"/>
        <v>0</v>
      </c>
      <c r="J1276" s="9" t="str">
        <f t="shared" si="983"/>
        <v>1</v>
      </c>
      <c r="P1276" s="9" t="str">
        <f t="shared" si="984"/>
        <v>RITCHEYCOMPポストWHITE</v>
      </c>
      <c r="AI1276" s="9" t="str">
        <f t="shared" si="985"/>
        <v>http://image.rakuten.co.jp/brotures/cabinet/items/ritchey/sp_comp_wh.jpg</v>
      </c>
      <c r="AS1276" s="9" t="str">
        <f t="shared" si="1021"/>
        <v>1</v>
      </c>
      <c r="AT1276" s="9" t="str">
        <f t="shared" si="1021"/>
        <v>1</v>
      </c>
      <c r="AU1276" s="9" t="str">
        <f t="shared" si="986"/>
        <v>0</v>
      </c>
      <c r="AV1276" s="9" t="str">
        <f t="shared" si="987"/>
        <v>1</v>
      </c>
      <c r="AW1276" s="9" t="str">
        <f t="shared" si="1022"/>
        <v>0</v>
      </c>
      <c r="AX1276" s="9" t="str">
        <f t="shared" si="1022"/>
        <v>0</v>
      </c>
      <c r="AY1276" s="11"/>
      <c r="AZ1276" s="11"/>
      <c r="BA1276" s="11"/>
      <c r="BB1276" s="9" t="str">
        <f t="shared" si="988"/>
        <v>-1</v>
      </c>
      <c r="BC1276" s="9" t="str">
        <f t="shared" si="989"/>
        <v>0</v>
      </c>
      <c r="BG1276" s="5" t="s">
        <v>547</v>
      </c>
      <c r="BH1276" s="5" t="s">
        <v>8513</v>
      </c>
      <c r="CS1276" s="9" t="str">
        <f t="shared" si="990"/>
        <v>0</v>
      </c>
      <c r="CT1276" s="9" t="str">
        <f t="shared" si="991"/>
        <v>&lt;iframe src="http://www.rakuten.ne.jp/gold/brotures/spec/ritchey/sp_comp_wh.html" frameborder="0" id="spec-content" scrolling="no"&gt;&lt;/iframe&gt;</v>
      </c>
      <c r="CU1276" s="9" t="str">
        <f t="shared" si="992"/>
        <v/>
      </c>
      <c r="CV1276" s="9" t="str">
        <f t="shared" si="993"/>
        <v>&lt;div class="row-fluid"&gt;&lt;iframe src="http://www.rakuten.ne.jp/gold/brotures/items/ritchey/sp_comp_wh.html" frameborder="0" id="skin-product" scrolling="no"&gt;&lt;/iframe&gt;&lt;/div&gt;</v>
      </c>
      <c r="CW1276" s="11" t="str">
        <f t="shared" si="994"/>
        <v/>
      </c>
      <c r="CX1276" t="s">
        <v>6971</v>
      </c>
      <c r="CY1276" s="9" t="str">
        <f t="shared" si="995"/>
        <v>0</v>
      </c>
      <c r="CZ1276" s="11"/>
      <c r="DA1276" s="11"/>
      <c r="DB1276" s="11"/>
      <c r="DC1276" s="11"/>
      <c r="DD1276" s="9" t="str">
        <f t="shared" si="996"/>
        <v/>
      </c>
      <c r="DI1276" s="9" t="str">
        <f t="shared" si="997"/>
        <v/>
      </c>
      <c r="DT1276" s="9">
        <f>VLOOKUP(BG1276,ディレクトリID!A:B,2)</f>
        <v>563161</v>
      </c>
      <c r="DV1276" s="4" t="str">
        <f t="shared" si="998"/>
        <v>【シートポスト　RITCHEY】</v>
      </c>
      <c r="DW1276" s="4" t="str">
        <f t="shared" si="999"/>
        <v>【シートポスト　RITCHEY】</v>
      </c>
      <c r="DX1276" s="9">
        <f t="shared" si="1000"/>
        <v>4</v>
      </c>
      <c r="DY1276" s="11"/>
      <c r="DZ1276" s="9" t="str">
        <f t="shared" si="1023"/>
        <v>1</v>
      </c>
      <c r="EA1276" s="9" t="str">
        <f t="shared" si="1023"/>
        <v>1</v>
      </c>
      <c r="EB1276" s="11"/>
      <c r="EC1276" s="11"/>
      <c r="ED1276" s="11"/>
      <c r="EE1276" s="9" t="str">
        <f t="shared" si="1001"/>
        <v>0</v>
      </c>
      <c r="EO1276" s="5" t="s">
        <v>428</v>
      </c>
      <c r="EP1276" s="8" t="s">
        <v>429</v>
      </c>
      <c r="EQ1276" s="8" t="s">
        <v>429</v>
      </c>
      <c r="ER1276" s="8" t="s">
        <v>209</v>
      </c>
      <c r="ES1276" s="8" t="s">
        <v>430</v>
      </c>
      <c r="ET1276" s="9" t="str">
        <f t="shared" si="1002"/>
        <v>2</v>
      </c>
      <c r="EU1276" s="11"/>
      <c r="EV1276" s="11"/>
      <c r="EW1276" s="11"/>
      <c r="EX1276" s="9" t="str">
        <f t="shared" si="1024"/>
        <v>0</v>
      </c>
      <c r="EY1276" s="9" t="str">
        <f t="shared" si="1024"/>
        <v>0</v>
      </c>
      <c r="EZ1276" s="11"/>
      <c r="FA1276" s="11"/>
      <c r="FB1276" s="9" t="str">
        <f t="shared" si="1025"/>
        <v>0</v>
      </c>
      <c r="FC1276" s="9" t="str">
        <f t="shared" si="1025"/>
        <v>0</v>
      </c>
      <c r="FD1276" s="9" t="str">
        <f t="shared" si="1003"/>
        <v>1</v>
      </c>
      <c r="FE1276" s="9" t="str">
        <f t="shared" si="1026"/>
        <v>1</v>
      </c>
      <c r="FF1276" s="9" t="str">
        <f t="shared" si="1026"/>
        <v>1</v>
      </c>
      <c r="GJ1276" s="4" t="str">
        <f t="shared" si="1006"/>
        <v>パーツ\シートポスト:ブランド\RITCHEY</v>
      </c>
      <c r="GK1276" s="4" t="str">
        <f t="shared" si="1004"/>
        <v>u:u</v>
      </c>
      <c r="GL1276" s="11"/>
      <c r="GM1276" s="4" t="str">
        <f t="shared" si="1027"/>
        <v>::</v>
      </c>
      <c r="GN1276" s="4" t="str">
        <f t="shared" si="1027"/>
        <v>::</v>
      </c>
      <c r="GO1276" s="4" t="str">
        <f t="shared" si="1027"/>
        <v>::</v>
      </c>
      <c r="GP1276" s="4" t="str">
        <f t="shared" si="1005"/>
        <v>1</v>
      </c>
    </row>
    <row r="1277" spans="1:198" ht="28" customHeight="1">
      <c r="A1277" s="5" t="s">
        <v>6977</v>
      </c>
      <c r="B1277" s="5" t="s">
        <v>6979</v>
      </c>
      <c r="C1277" s="5" t="s">
        <v>6977</v>
      </c>
      <c r="D1277" s="9" t="str">
        <f t="shared" si="978"/>
        <v>u</v>
      </c>
      <c r="E1277" s="9" t="str">
        <f t="shared" si="979"/>
        <v xml:space="preserve"> / （RITCHEYWCSLINK）</v>
      </c>
      <c r="F1277" s="9" t="str">
        <f t="shared" si="980"/>
        <v xml:space="preserve"> / （RITCHEYWCSLINK）</v>
      </c>
      <c r="G1277" s="5">
        <v>11865</v>
      </c>
      <c r="H1277" s="9">
        <f t="shared" si="981"/>
        <v>11865</v>
      </c>
      <c r="I1277" s="9" t="str">
        <f t="shared" si="982"/>
        <v>0</v>
      </c>
      <c r="J1277" s="9" t="str">
        <f t="shared" si="983"/>
        <v>1</v>
      </c>
      <c r="P1277" s="9" t="str">
        <f t="shared" si="984"/>
        <v>RITCHEYWCSLINK</v>
      </c>
      <c r="AI1277" s="9" t="str">
        <f t="shared" si="985"/>
        <v>http://image.rakuten.co.jp/brotures/cabinet/items/ritchey/sp_link.jpg</v>
      </c>
      <c r="AS1277" s="9" t="str">
        <f t="shared" si="1021"/>
        <v>1</v>
      </c>
      <c r="AT1277" s="9" t="str">
        <f t="shared" si="1021"/>
        <v>1</v>
      </c>
      <c r="AU1277" s="9" t="str">
        <f t="shared" si="986"/>
        <v>0</v>
      </c>
      <c r="AV1277" s="9" t="str">
        <f t="shared" si="987"/>
        <v>1</v>
      </c>
      <c r="AW1277" s="9" t="str">
        <f t="shared" si="1022"/>
        <v>0</v>
      </c>
      <c r="AX1277" s="9" t="str">
        <f t="shared" si="1022"/>
        <v>0</v>
      </c>
      <c r="AY1277" s="11"/>
      <c r="AZ1277" s="11"/>
      <c r="BA1277" s="11"/>
      <c r="BB1277" s="9" t="str">
        <f t="shared" si="988"/>
        <v>-1</v>
      </c>
      <c r="BC1277" s="9" t="str">
        <f t="shared" si="989"/>
        <v>0</v>
      </c>
      <c r="BG1277" s="5" t="s">
        <v>547</v>
      </c>
      <c r="BH1277" s="5" t="s">
        <v>8513</v>
      </c>
      <c r="CS1277" s="9" t="str">
        <f t="shared" si="990"/>
        <v>0</v>
      </c>
      <c r="CT1277" s="9" t="str">
        <f t="shared" si="991"/>
        <v>&lt;iframe src="http://www.rakuten.ne.jp/gold/brotures/spec/ritchey/sp_link.html" frameborder="0" id="spec-content" scrolling="no"&gt;&lt;/iframe&gt;</v>
      </c>
      <c r="CU1277" s="9" t="str">
        <f t="shared" si="992"/>
        <v/>
      </c>
      <c r="CV1277" s="9" t="str">
        <f t="shared" si="993"/>
        <v>&lt;div class="row-fluid"&gt;&lt;iframe src="http://www.rakuten.ne.jp/gold/brotures/items/ritchey/sp_link.html" frameborder="0" id="skin-product" scrolling="no"&gt;&lt;/iframe&gt;&lt;/div&gt;</v>
      </c>
      <c r="CW1277" s="11" t="str">
        <f t="shared" si="994"/>
        <v/>
      </c>
      <c r="CX1277" t="s">
        <v>6977</v>
      </c>
      <c r="CY1277" s="9" t="str">
        <f t="shared" si="995"/>
        <v>0</v>
      </c>
      <c r="CZ1277" s="11"/>
      <c r="DA1277" s="11"/>
      <c r="DB1277" s="11"/>
      <c r="DC1277" s="11"/>
      <c r="DD1277" s="9" t="str">
        <f t="shared" si="996"/>
        <v/>
      </c>
      <c r="DI1277" s="9" t="str">
        <f t="shared" si="997"/>
        <v/>
      </c>
      <c r="DT1277" s="9">
        <f>VLOOKUP(BG1277,ディレクトリID!A:B,2)</f>
        <v>563161</v>
      </c>
      <c r="DV1277" s="4" t="str">
        <f t="shared" si="998"/>
        <v>【シートポスト　RITCHEY】</v>
      </c>
      <c r="DW1277" s="4" t="str">
        <f t="shared" si="999"/>
        <v>【シートポスト　RITCHEY】</v>
      </c>
      <c r="DX1277" s="9">
        <f t="shared" si="1000"/>
        <v>4</v>
      </c>
      <c r="DY1277" s="11"/>
      <c r="DZ1277" s="9" t="str">
        <f t="shared" si="1023"/>
        <v>1</v>
      </c>
      <c r="EA1277" s="9" t="str">
        <f t="shared" si="1023"/>
        <v>1</v>
      </c>
      <c r="EB1277" s="11"/>
      <c r="EC1277" s="11"/>
      <c r="ED1277" s="11"/>
      <c r="EE1277" s="9" t="str">
        <f t="shared" si="1001"/>
        <v>0</v>
      </c>
      <c r="EO1277" s="5" t="s">
        <v>428</v>
      </c>
      <c r="EP1277" s="8" t="s">
        <v>429</v>
      </c>
      <c r="EQ1277" s="8" t="s">
        <v>429</v>
      </c>
      <c r="ER1277" s="8" t="s">
        <v>209</v>
      </c>
      <c r="ES1277" s="8" t="s">
        <v>430</v>
      </c>
      <c r="ET1277" s="9" t="str">
        <f t="shared" si="1002"/>
        <v>2</v>
      </c>
      <c r="EU1277" s="11"/>
      <c r="EV1277" s="11"/>
      <c r="EW1277" s="11"/>
      <c r="EX1277" s="9" t="str">
        <f t="shared" si="1024"/>
        <v>0</v>
      </c>
      <c r="EY1277" s="9" t="str">
        <f t="shared" si="1024"/>
        <v>0</v>
      </c>
      <c r="EZ1277" s="11"/>
      <c r="FA1277" s="11"/>
      <c r="FB1277" s="9" t="str">
        <f t="shared" si="1025"/>
        <v>0</v>
      </c>
      <c r="FC1277" s="9" t="str">
        <f t="shared" si="1025"/>
        <v>0</v>
      </c>
      <c r="FD1277" s="9" t="str">
        <f t="shared" si="1003"/>
        <v>1</v>
      </c>
      <c r="FE1277" s="9" t="str">
        <f t="shared" si="1026"/>
        <v>1</v>
      </c>
      <c r="FF1277" s="9" t="str">
        <f t="shared" si="1026"/>
        <v>1</v>
      </c>
      <c r="GJ1277" s="4" t="str">
        <f t="shared" si="1006"/>
        <v>パーツ\シートポスト:ブランド\RITCHEY</v>
      </c>
      <c r="GK1277" s="4" t="str">
        <f t="shared" si="1004"/>
        <v>u:u</v>
      </c>
      <c r="GL1277" s="11"/>
      <c r="GM1277" s="4" t="str">
        <f t="shared" si="1027"/>
        <v>::</v>
      </c>
      <c r="GN1277" s="4" t="str">
        <f t="shared" si="1027"/>
        <v>::</v>
      </c>
      <c r="GO1277" s="4" t="str">
        <f t="shared" si="1027"/>
        <v>::</v>
      </c>
      <c r="GP1277" s="4" t="str">
        <f t="shared" si="1005"/>
        <v>1</v>
      </c>
    </row>
    <row r="1278" spans="1:198" ht="28" customHeight="1">
      <c r="A1278" s="5" t="s">
        <v>6983</v>
      </c>
      <c r="B1278" s="5" t="s">
        <v>6985</v>
      </c>
      <c r="C1278" s="5" t="s">
        <v>6983</v>
      </c>
      <c r="D1278" s="9" t="str">
        <f t="shared" si="978"/>
        <v>u</v>
      </c>
      <c r="E1278" s="9" t="str">
        <f t="shared" si="979"/>
        <v xml:space="preserve"> / （RITCHEYWCSLINKTRAIL）</v>
      </c>
      <c r="F1278" s="9" t="str">
        <f t="shared" si="980"/>
        <v xml:space="preserve"> / （RITCHEYWCSLINKTRAIL）</v>
      </c>
      <c r="G1278" s="5">
        <v>12600</v>
      </c>
      <c r="H1278" s="9">
        <f t="shared" si="981"/>
        <v>12600</v>
      </c>
      <c r="I1278" s="9" t="str">
        <f t="shared" si="982"/>
        <v>0</v>
      </c>
      <c r="J1278" s="9" t="str">
        <f t="shared" si="983"/>
        <v>1</v>
      </c>
      <c r="P1278" s="9" t="str">
        <f t="shared" si="984"/>
        <v>RITCHEYWCSLINKTRAIL</v>
      </c>
      <c r="AI1278" s="9" t="str">
        <f t="shared" si="985"/>
        <v>http://image.rakuten.co.jp/brotures/cabinet/items/ritchey/sp_link_trail.jpg</v>
      </c>
      <c r="AS1278" s="9" t="str">
        <f t="shared" si="1021"/>
        <v>1</v>
      </c>
      <c r="AT1278" s="9" t="str">
        <f t="shared" si="1021"/>
        <v>1</v>
      </c>
      <c r="AU1278" s="9" t="str">
        <f t="shared" si="986"/>
        <v>0</v>
      </c>
      <c r="AV1278" s="9" t="str">
        <f t="shared" si="987"/>
        <v>1</v>
      </c>
      <c r="AW1278" s="9" t="str">
        <f t="shared" si="1022"/>
        <v>0</v>
      </c>
      <c r="AX1278" s="9" t="str">
        <f t="shared" si="1022"/>
        <v>0</v>
      </c>
      <c r="AY1278" s="11"/>
      <c r="AZ1278" s="11"/>
      <c r="BA1278" s="11"/>
      <c r="BB1278" s="9" t="str">
        <f t="shared" si="988"/>
        <v>-1</v>
      </c>
      <c r="BC1278" s="9" t="str">
        <f t="shared" si="989"/>
        <v>0</v>
      </c>
      <c r="BG1278" s="5" t="s">
        <v>547</v>
      </c>
      <c r="BH1278" s="5" t="s">
        <v>8513</v>
      </c>
      <c r="CS1278" s="9" t="str">
        <f t="shared" si="990"/>
        <v>0</v>
      </c>
      <c r="CT1278" s="9" t="str">
        <f t="shared" si="991"/>
        <v>&lt;iframe src="http://www.rakuten.ne.jp/gold/brotures/spec/ritchey/sp_link_trail.html" frameborder="0" id="spec-content" scrolling="no"&gt;&lt;/iframe&gt;</v>
      </c>
      <c r="CU1278" s="9" t="str">
        <f t="shared" si="992"/>
        <v/>
      </c>
      <c r="CV1278" s="9" t="str">
        <f t="shared" si="993"/>
        <v>&lt;div class="row-fluid"&gt;&lt;iframe src="http://www.rakuten.ne.jp/gold/brotures/items/ritchey/sp_link_trail.html" frameborder="0" id="skin-product" scrolling="no"&gt;&lt;/iframe&gt;&lt;/div&gt;</v>
      </c>
      <c r="CW1278" s="11" t="str">
        <f t="shared" si="994"/>
        <v/>
      </c>
      <c r="CX1278" t="s">
        <v>6983</v>
      </c>
      <c r="CY1278" s="9" t="str">
        <f t="shared" si="995"/>
        <v>0</v>
      </c>
      <c r="CZ1278" s="11"/>
      <c r="DA1278" s="11"/>
      <c r="DB1278" s="11"/>
      <c r="DC1278" s="11"/>
      <c r="DD1278" s="9" t="str">
        <f t="shared" si="996"/>
        <v/>
      </c>
      <c r="DI1278" s="9" t="str">
        <f t="shared" si="997"/>
        <v/>
      </c>
      <c r="DT1278" s="9">
        <f>VLOOKUP(BG1278,ディレクトリID!A:B,2)</f>
        <v>563161</v>
      </c>
      <c r="DV1278" s="4" t="str">
        <f t="shared" si="998"/>
        <v>【シートポスト　RITCHEY】</v>
      </c>
      <c r="DW1278" s="4" t="str">
        <f t="shared" si="999"/>
        <v>【シートポスト　RITCHEY】</v>
      </c>
      <c r="DX1278" s="9">
        <f t="shared" si="1000"/>
        <v>4</v>
      </c>
      <c r="DY1278" s="11"/>
      <c r="DZ1278" s="9" t="str">
        <f t="shared" si="1023"/>
        <v>1</v>
      </c>
      <c r="EA1278" s="9" t="str">
        <f t="shared" si="1023"/>
        <v>1</v>
      </c>
      <c r="EB1278" s="11"/>
      <c r="EC1278" s="11"/>
      <c r="ED1278" s="11"/>
      <c r="EE1278" s="9" t="str">
        <f t="shared" si="1001"/>
        <v>0</v>
      </c>
      <c r="EO1278" s="5" t="s">
        <v>428</v>
      </c>
      <c r="EP1278" s="8" t="s">
        <v>429</v>
      </c>
      <c r="EQ1278" s="8" t="s">
        <v>429</v>
      </c>
      <c r="ER1278" s="8" t="s">
        <v>209</v>
      </c>
      <c r="ES1278" s="8" t="s">
        <v>430</v>
      </c>
      <c r="ET1278" s="9" t="str">
        <f t="shared" si="1002"/>
        <v>2</v>
      </c>
      <c r="EU1278" s="11"/>
      <c r="EV1278" s="11"/>
      <c r="EW1278" s="11"/>
      <c r="EX1278" s="9" t="str">
        <f t="shared" si="1024"/>
        <v>0</v>
      </c>
      <c r="EY1278" s="9" t="str">
        <f t="shared" si="1024"/>
        <v>0</v>
      </c>
      <c r="EZ1278" s="11"/>
      <c r="FA1278" s="11"/>
      <c r="FB1278" s="9" t="str">
        <f t="shared" si="1025"/>
        <v>0</v>
      </c>
      <c r="FC1278" s="9" t="str">
        <f t="shared" si="1025"/>
        <v>0</v>
      </c>
      <c r="FD1278" s="9" t="str">
        <f t="shared" si="1003"/>
        <v>1</v>
      </c>
      <c r="FE1278" s="9" t="str">
        <f t="shared" si="1026"/>
        <v>1</v>
      </c>
      <c r="FF1278" s="9" t="str">
        <f t="shared" si="1026"/>
        <v>1</v>
      </c>
      <c r="GJ1278" s="4" t="str">
        <f t="shared" si="1006"/>
        <v>パーツ\シートポスト:ブランド\RITCHEY</v>
      </c>
      <c r="GK1278" s="4" t="str">
        <f t="shared" si="1004"/>
        <v>u:u</v>
      </c>
      <c r="GL1278" s="11"/>
      <c r="GM1278" s="4" t="str">
        <f t="shared" si="1027"/>
        <v>::</v>
      </c>
      <c r="GN1278" s="4" t="str">
        <f t="shared" si="1027"/>
        <v>::</v>
      </c>
      <c r="GO1278" s="4" t="str">
        <f t="shared" si="1027"/>
        <v>::</v>
      </c>
      <c r="GP1278" s="4" t="str">
        <f t="shared" si="1005"/>
        <v>1</v>
      </c>
    </row>
    <row r="1279" spans="1:198" ht="28" customHeight="1">
      <c r="A1279" s="5" t="s">
        <v>6989</v>
      </c>
      <c r="B1279" s="5" t="s">
        <v>6991</v>
      </c>
      <c r="C1279" s="5" t="s">
        <v>6989</v>
      </c>
      <c r="D1279" s="9" t="str">
        <f t="shared" si="978"/>
        <v>u</v>
      </c>
      <c r="E1279" s="9" t="str">
        <f t="shared" si="979"/>
        <v xml:space="preserve"> / （KCNCLITEWING）</v>
      </c>
      <c r="F1279" s="9" t="str">
        <f t="shared" si="980"/>
        <v xml:space="preserve"> / （KCNCLITEWING）</v>
      </c>
      <c r="G1279" s="5">
        <v>17640</v>
      </c>
      <c r="H1279" s="9">
        <f t="shared" si="981"/>
        <v>17640</v>
      </c>
      <c r="I1279" s="9" t="str">
        <f t="shared" si="982"/>
        <v>0</v>
      </c>
      <c r="J1279" s="9" t="str">
        <f t="shared" si="983"/>
        <v>1</v>
      </c>
      <c r="P1279" s="9" t="str">
        <f t="shared" si="984"/>
        <v>KCNCLITEWING</v>
      </c>
      <c r="AI1279" s="9" t="str">
        <f t="shared" si="985"/>
        <v>http://image.rakuten.co.jp/brotures/cabinet/items/kcnc/sp_litewing.jpg</v>
      </c>
      <c r="AS1279" s="9" t="str">
        <f t="shared" si="1021"/>
        <v>1</v>
      </c>
      <c r="AT1279" s="9" t="str">
        <f t="shared" si="1021"/>
        <v>1</v>
      </c>
      <c r="AU1279" s="9" t="str">
        <f t="shared" si="986"/>
        <v>0</v>
      </c>
      <c r="AV1279" s="9" t="str">
        <f t="shared" si="987"/>
        <v>1</v>
      </c>
      <c r="AW1279" s="9" t="str">
        <f t="shared" si="1022"/>
        <v>0</v>
      </c>
      <c r="AX1279" s="9" t="str">
        <f t="shared" si="1022"/>
        <v>0</v>
      </c>
      <c r="AY1279" s="11"/>
      <c r="AZ1279" s="11"/>
      <c r="BA1279" s="11"/>
      <c r="BB1279" s="9" t="str">
        <f t="shared" si="988"/>
        <v>-1</v>
      </c>
      <c r="BC1279" s="9" t="str">
        <f t="shared" si="989"/>
        <v>0</v>
      </c>
      <c r="BG1279" s="5" t="s">
        <v>547</v>
      </c>
      <c r="BH1279" s="5" t="s">
        <v>8506</v>
      </c>
      <c r="CS1279" s="9" t="str">
        <f t="shared" si="990"/>
        <v>0</v>
      </c>
      <c r="CT1279" s="9" t="str">
        <f t="shared" si="991"/>
        <v>&lt;iframe src="http://www.rakuten.ne.jp/gold/brotures/spec/kcnc/sp_litewing.html" frameborder="0" id="spec-content" scrolling="no"&gt;&lt;/iframe&gt;</v>
      </c>
      <c r="CU1279" s="9" t="str">
        <f t="shared" si="992"/>
        <v/>
      </c>
      <c r="CV1279" s="9" t="str">
        <f t="shared" si="993"/>
        <v>&lt;div class="row-fluid"&gt;&lt;iframe src="http://www.rakuten.ne.jp/gold/brotures/items/kcnc/sp_litewing.html" frameborder="0" id="skin-product" scrolling="no"&gt;&lt;/iframe&gt;&lt;/div&gt;</v>
      </c>
      <c r="CW1279" s="11" t="str">
        <f t="shared" si="994"/>
        <v/>
      </c>
      <c r="CX1279" t="s">
        <v>6989</v>
      </c>
      <c r="CY1279" s="9" t="str">
        <f t="shared" si="995"/>
        <v>0</v>
      </c>
      <c r="CZ1279" s="11"/>
      <c r="DA1279" s="11"/>
      <c r="DB1279" s="11"/>
      <c r="DC1279" s="11"/>
      <c r="DD1279" s="9" t="str">
        <f t="shared" si="996"/>
        <v/>
      </c>
      <c r="DI1279" s="9" t="str">
        <f t="shared" si="997"/>
        <v/>
      </c>
      <c r="DT1279" s="9">
        <f>VLOOKUP(BG1279,ディレクトリID!A:B,2)</f>
        <v>563161</v>
      </c>
      <c r="DV1279" s="4" t="str">
        <f t="shared" si="998"/>
        <v>【シートポスト　KCNC】</v>
      </c>
      <c r="DW1279" s="4" t="str">
        <f t="shared" si="999"/>
        <v>【シートポスト　KCNC】</v>
      </c>
      <c r="DX1279" s="9">
        <f t="shared" si="1000"/>
        <v>4</v>
      </c>
      <c r="DY1279" s="11"/>
      <c r="DZ1279" s="9" t="str">
        <f t="shared" si="1023"/>
        <v>1</v>
      </c>
      <c r="EA1279" s="9" t="str">
        <f t="shared" si="1023"/>
        <v>1</v>
      </c>
      <c r="EB1279" s="11"/>
      <c r="EC1279" s="11"/>
      <c r="ED1279" s="11"/>
      <c r="EE1279" s="9" t="str">
        <f t="shared" si="1001"/>
        <v>0</v>
      </c>
      <c r="EO1279" s="5" t="s">
        <v>428</v>
      </c>
      <c r="EP1279" s="8" t="s">
        <v>429</v>
      </c>
      <c r="EQ1279" s="8" t="s">
        <v>429</v>
      </c>
      <c r="ER1279" s="8" t="s">
        <v>209</v>
      </c>
      <c r="ES1279" s="8" t="s">
        <v>430</v>
      </c>
      <c r="ET1279" s="9" t="str">
        <f t="shared" si="1002"/>
        <v>2</v>
      </c>
      <c r="EU1279" s="11"/>
      <c r="EV1279" s="11"/>
      <c r="EW1279" s="11"/>
      <c r="EX1279" s="9" t="str">
        <f t="shared" si="1024"/>
        <v>0</v>
      </c>
      <c r="EY1279" s="9" t="str">
        <f t="shared" si="1024"/>
        <v>0</v>
      </c>
      <c r="EZ1279" s="11"/>
      <c r="FA1279" s="11"/>
      <c r="FB1279" s="9" t="str">
        <f t="shared" si="1025"/>
        <v>0</v>
      </c>
      <c r="FC1279" s="9" t="str">
        <f t="shared" si="1025"/>
        <v>0</v>
      </c>
      <c r="FD1279" s="9" t="str">
        <f t="shared" si="1003"/>
        <v>1</v>
      </c>
      <c r="FE1279" s="9" t="str">
        <f t="shared" si="1026"/>
        <v>1</v>
      </c>
      <c r="FF1279" s="9" t="str">
        <f t="shared" si="1026"/>
        <v>1</v>
      </c>
      <c r="GJ1279" s="4" t="str">
        <f t="shared" si="1006"/>
        <v>パーツ\シートポスト:ブランド\KCNC</v>
      </c>
      <c r="GK1279" s="4" t="str">
        <f t="shared" si="1004"/>
        <v>u:u</v>
      </c>
      <c r="GL1279" s="11"/>
      <c r="GM1279" s="4" t="str">
        <f t="shared" si="1027"/>
        <v>::</v>
      </c>
      <c r="GN1279" s="4" t="str">
        <f t="shared" si="1027"/>
        <v>::</v>
      </c>
      <c r="GO1279" s="4" t="str">
        <f t="shared" si="1027"/>
        <v>::</v>
      </c>
      <c r="GP1279" s="4" t="str">
        <f t="shared" si="1005"/>
        <v>1</v>
      </c>
    </row>
    <row r="1280" spans="1:198" ht="28" customHeight="1">
      <c r="A1280" s="5" t="s">
        <v>6995</v>
      </c>
      <c r="B1280" s="5" t="s">
        <v>6997</v>
      </c>
      <c r="C1280" s="5" t="s">
        <v>6995</v>
      </c>
      <c r="D1280" s="9" t="str">
        <f t="shared" si="978"/>
        <v>u</v>
      </c>
      <c r="E1280" s="9" t="str">
        <f t="shared" si="979"/>
        <v xml:space="preserve"> / （KCNCMTBQRCLAMPSC10）</v>
      </c>
      <c r="F1280" s="9" t="str">
        <f t="shared" si="980"/>
        <v xml:space="preserve"> / （KCNCMTBQRCLAMPSC10）</v>
      </c>
      <c r="G1280" s="5">
        <v>3150</v>
      </c>
      <c r="H1280" s="9">
        <f t="shared" si="981"/>
        <v>3150</v>
      </c>
      <c r="I1280" s="9" t="str">
        <f t="shared" si="982"/>
        <v>0</v>
      </c>
      <c r="J1280" s="9" t="str">
        <f t="shared" si="983"/>
        <v>1</v>
      </c>
      <c r="P1280" s="9" t="str">
        <f t="shared" si="984"/>
        <v>KCNCMTBQRCLAMPSC10</v>
      </c>
      <c r="AI1280" s="9" t="str">
        <f t="shared" si="985"/>
        <v>http://image.rakuten.co.jp/brotures/cabinet/items/kcnc/sp_mtbsc10.jpg</v>
      </c>
      <c r="AS1280" s="9" t="str">
        <f t="shared" si="1021"/>
        <v>1</v>
      </c>
      <c r="AT1280" s="9" t="str">
        <f t="shared" si="1021"/>
        <v>1</v>
      </c>
      <c r="AU1280" s="9" t="str">
        <f t="shared" si="986"/>
        <v>0</v>
      </c>
      <c r="AV1280" s="9" t="str">
        <f t="shared" si="987"/>
        <v>1</v>
      </c>
      <c r="AW1280" s="9" t="str">
        <f t="shared" si="1022"/>
        <v>0</v>
      </c>
      <c r="AX1280" s="9" t="str">
        <f t="shared" si="1022"/>
        <v>0</v>
      </c>
      <c r="AY1280" s="11"/>
      <c r="AZ1280" s="11"/>
      <c r="BA1280" s="11"/>
      <c r="BB1280" s="9" t="str">
        <f t="shared" si="988"/>
        <v>-1</v>
      </c>
      <c r="BC1280" s="9" t="str">
        <f t="shared" si="989"/>
        <v>0</v>
      </c>
      <c r="BG1280" s="5" t="s">
        <v>547</v>
      </c>
      <c r="BH1280" s="5" t="s">
        <v>8506</v>
      </c>
      <c r="CS1280" s="9" t="str">
        <f t="shared" si="990"/>
        <v>0</v>
      </c>
      <c r="CT1280" s="9" t="str">
        <f t="shared" si="991"/>
        <v>&lt;iframe src="http://www.rakuten.ne.jp/gold/brotures/spec/kcnc/sp_mtbsc10.html" frameborder="0" id="spec-content" scrolling="no"&gt;&lt;/iframe&gt;</v>
      </c>
      <c r="CU1280" s="9" t="str">
        <f t="shared" si="992"/>
        <v/>
      </c>
      <c r="CV1280" s="9" t="str">
        <f t="shared" si="993"/>
        <v>&lt;div class="row-fluid"&gt;&lt;iframe src="http://www.rakuten.ne.jp/gold/brotures/items/kcnc/sp_mtbsc10.html" frameborder="0" id="skin-product" scrolling="no"&gt;&lt;/iframe&gt;&lt;/div&gt;</v>
      </c>
      <c r="CW1280" s="11" t="str">
        <f t="shared" si="994"/>
        <v/>
      </c>
      <c r="CX1280" t="s">
        <v>6995</v>
      </c>
      <c r="CY1280" s="9" t="str">
        <f t="shared" si="995"/>
        <v>0</v>
      </c>
      <c r="CZ1280" s="11"/>
      <c r="DA1280" s="11"/>
      <c r="DB1280" s="11"/>
      <c r="DC1280" s="11"/>
      <c r="DD1280" s="9" t="str">
        <f t="shared" si="996"/>
        <v/>
      </c>
      <c r="DI1280" s="9" t="str">
        <f t="shared" si="997"/>
        <v/>
      </c>
      <c r="DT1280" s="9">
        <f>VLOOKUP(BG1280,ディレクトリID!A:B,2)</f>
        <v>563161</v>
      </c>
      <c r="DV1280" s="4" t="str">
        <f t="shared" si="998"/>
        <v>【シートポスト　KCNC】</v>
      </c>
      <c r="DW1280" s="4" t="str">
        <f t="shared" si="999"/>
        <v>【シートポスト　KCNC】</v>
      </c>
      <c r="DX1280" s="9">
        <f t="shared" si="1000"/>
        <v>4</v>
      </c>
      <c r="DY1280" s="11"/>
      <c r="DZ1280" s="9" t="str">
        <f t="shared" si="1023"/>
        <v>1</v>
      </c>
      <c r="EA1280" s="9" t="str">
        <f t="shared" si="1023"/>
        <v>1</v>
      </c>
      <c r="EB1280" s="11"/>
      <c r="EC1280" s="11"/>
      <c r="ED1280" s="11"/>
      <c r="EE1280" s="9" t="str">
        <f t="shared" si="1001"/>
        <v>0</v>
      </c>
      <c r="EO1280" s="5" t="s">
        <v>428</v>
      </c>
      <c r="EP1280" s="8" t="s">
        <v>429</v>
      </c>
      <c r="EQ1280" s="8" t="s">
        <v>429</v>
      </c>
      <c r="ER1280" s="8" t="s">
        <v>209</v>
      </c>
      <c r="ES1280" s="8" t="s">
        <v>430</v>
      </c>
      <c r="ET1280" s="9" t="str">
        <f t="shared" si="1002"/>
        <v>2</v>
      </c>
      <c r="EU1280" s="11"/>
      <c r="EV1280" s="11"/>
      <c r="EW1280" s="11"/>
      <c r="EX1280" s="9" t="str">
        <f t="shared" si="1024"/>
        <v>0</v>
      </c>
      <c r="EY1280" s="9" t="str">
        <f t="shared" si="1024"/>
        <v>0</v>
      </c>
      <c r="EZ1280" s="11"/>
      <c r="FA1280" s="11"/>
      <c r="FB1280" s="9" t="str">
        <f t="shared" si="1025"/>
        <v>0</v>
      </c>
      <c r="FC1280" s="9" t="str">
        <f t="shared" si="1025"/>
        <v>0</v>
      </c>
      <c r="FD1280" s="9" t="str">
        <f t="shared" si="1003"/>
        <v>1</v>
      </c>
      <c r="FE1280" s="9" t="str">
        <f t="shared" si="1026"/>
        <v>1</v>
      </c>
      <c r="FF1280" s="9" t="str">
        <f t="shared" si="1026"/>
        <v>1</v>
      </c>
      <c r="GJ1280" s="4" t="str">
        <f t="shared" si="1006"/>
        <v>パーツ\シートポスト:ブランド\KCNC</v>
      </c>
      <c r="GK1280" s="4" t="str">
        <f t="shared" si="1004"/>
        <v>u:u</v>
      </c>
      <c r="GL1280" s="11"/>
      <c r="GM1280" s="4" t="str">
        <f t="shared" si="1027"/>
        <v>::</v>
      </c>
      <c r="GN1280" s="4" t="str">
        <f t="shared" si="1027"/>
        <v>::</v>
      </c>
      <c r="GO1280" s="4" t="str">
        <f t="shared" si="1027"/>
        <v>::</v>
      </c>
      <c r="GP1280" s="4" t="str">
        <f t="shared" si="1005"/>
        <v>1</v>
      </c>
    </row>
    <row r="1281" spans="1:198" ht="28" customHeight="1">
      <c r="A1281" s="5" t="s">
        <v>7001</v>
      </c>
      <c r="B1281" s="5" t="s">
        <v>7003</v>
      </c>
      <c r="C1281" s="5" t="s">
        <v>7001</v>
      </c>
      <c r="D1281" s="9" t="str">
        <f t="shared" si="978"/>
        <v>u</v>
      </c>
      <c r="E1281" s="9" t="str">
        <f t="shared" si="979"/>
        <v xml:space="preserve"> / （KCNCMTBQRCLAMPSC11）</v>
      </c>
      <c r="F1281" s="9" t="str">
        <f t="shared" si="980"/>
        <v xml:space="preserve"> / （KCNCMTBQRCLAMPSC11）</v>
      </c>
      <c r="G1281" s="5">
        <v>2310</v>
      </c>
      <c r="H1281" s="9">
        <f t="shared" si="981"/>
        <v>2310</v>
      </c>
      <c r="I1281" s="9" t="str">
        <f t="shared" si="982"/>
        <v>0</v>
      </c>
      <c r="J1281" s="9" t="str">
        <f t="shared" si="983"/>
        <v>1</v>
      </c>
      <c r="P1281" s="9" t="str">
        <f t="shared" si="984"/>
        <v>KCNCMTBQRCLAMPSC11</v>
      </c>
      <c r="AI1281" s="9" t="str">
        <f t="shared" si="985"/>
        <v>http://image.rakuten.co.jp/brotures/cabinet/items/kcnc/sp_mtbsc11.jpg</v>
      </c>
      <c r="AS1281" s="9" t="str">
        <f t="shared" si="1021"/>
        <v>1</v>
      </c>
      <c r="AT1281" s="9" t="str">
        <f t="shared" si="1021"/>
        <v>1</v>
      </c>
      <c r="AU1281" s="9" t="str">
        <f t="shared" si="986"/>
        <v>0</v>
      </c>
      <c r="AV1281" s="9" t="str">
        <f t="shared" si="987"/>
        <v>1</v>
      </c>
      <c r="AW1281" s="9" t="str">
        <f t="shared" si="1022"/>
        <v>0</v>
      </c>
      <c r="AX1281" s="9" t="str">
        <f t="shared" si="1022"/>
        <v>0</v>
      </c>
      <c r="AY1281" s="11"/>
      <c r="AZ1281" s="11"/>
      <c r="BA1281" s="11"/>
      <c r="BB1281" s="9" t="str">
        <f t="shared" si="988"/>
        <v>-1</v>
      </c>
      <c r="BC1281" s="9" t="str">
        <f t="shared" si="989"/>
        <v>0</v>
      </c>
      <c r="BG1281" s="5" t="s">
        <v>547</v>
      </c>
      <c r="BH1281" s="5" t="s">
        <v>8506</v>
      </c>
      <c r="CS1281" s="9" t="str">
        <f t="shared" si="990"/>
        <v>0</v>
      </c>
      <c r="CT1281" s="9" t="str">
        <f t="shared" si="991"/>
        <v>&lt;iframe src="http://www.rakuten.ne.jp/gold/brotures/spec/kcnc/sp_mtbsc11.html" frameborder="0" id="spec-content" scrolling="no"&gt;&lt;/iframe&gt;</v>
      </c>
      <c r="CU1281" s="9" t="str">
        <f t="shared" si="992"/>
        <v/>
      </c>
      <c r="CV1281" s="9" t="str">
        <f t="shared" si="993"/>
        <v>&lt;div class="row-fluid"&gt;&lt;iframe src="http://www.rakuten.ne.jp/gold/brotures/items/kcnc/sp_mtbsc11.html" frameborder="0" id="skin-product" scrolling="no"&gt;&lt;/iframe&gt;&lt;/div&gt;</v>
      </c>
      <c r="CW1281" s="11" t="str">
        <f t="shared" si="994"/>
        <v/>
      </c>
      <c r="CX1281" t="s">
        <v>7001</v>
      </c>
      <c r="CY1281" s="9" t="str">
        <f t="shared" si="995"/>
        <v>0</v>
      </c>
      <c r="CZ1281" s="11"/>
      <c r="DA1281" s="11"/>
      <c r="DB1281" s="11"/>
      <c r="DC1281" s="11"/>
      <c r="DD1281" s="9" t="str">
        <f t="shared" si="996"/>
        <v/>
      </c>
      <c r="DI1281" s="9" t="str">
        <f t="shared" si="997"/>
        <v/>
      </c>
      <c r="DT1281" s="9">
        <f>VLOOKUP(BG1281,ディレクトリID!A:B,2)</f>
        <v>563161</v>
      </c>
      <c r="DV1281" s="4" t="str">
        <f t="shared" si="998"/>
        <v>【シートポスト　KCNC】</v>
      </c>
      <c r="DW1281" s="4" t="str">
        <f t="shared" si="999"/>
        <v>【シートポスト　KCNC】</v>
      </c>
      <c r="DX1281" s="9">
        <f t="shared" si="1000"/>
        <v>4</v>
      </c>
      <c r="DY1281" s="11"/>
      <c r="DZ1281" s="9" t="str">
        <f t="shared" si="1023"/>
        <v>1</v>
      </c>
      <c r="EA1281" s="9" t="str">
        <f t="shared" si="1023"/>
        <v>1</v>
      </c>
      <c r="EB1281" s="11"/>
      <c r="EC1281" s="11"/>
      <c r="ED1281" s="11"/>
      <c r="EE1281" s="9" t="str">
        <f t="shared" si="1001"/>
        <v>0</v>
      </c>
      <c r="EO1281" s="5" t="s">
        <v>428</v>
      </c>
      <c r="EP1281" s="8" t="s">
        <v>429</v>
      </c>
      <c r="EQ1281" s="8" t="s">
        <v>429</v>
      </c>
      <c r="ER1281" s="8" t="s">
        <v>209</v>
      </c>
      <c r="ES1281" s="8" t="s">
        <v>430</v>
      </c>
      <c r="ET1281" s="9" t="str">
        <f t="shared" si="1002"/>
        <v>2</v>
      </c>
      <c r="EU1281" s="11"/>
      <c r="EV1281" s="11"/>
      <c r="EW1281" s="11"/>
      <c r="EX1281" s="9" t="str">
        <f t="shared" si="1024"/>
        <v>0</v>
      </c>
      <c r="EY1281" s="9" t="str">
        <f t="shared" si="1024"/>
        <v>0</v>
      </c>
      <c r="EZ1281" s="11"/>
      <c r="FA1281" s="11"/>
      <c r="FB1281" s="9" t="str">
        <f t="shared" si="1025"/>
        <v>0</v>
      </c>
      <c r="FC1281" s="9" t="str">
        <f t="shared" si="1025"/>
        <v>0</v>
      </c>
      <c r="FD1281" s="9" t="str">
        <f t="shared" si="1003"/>
        <v>1</v>
      </c>
      <c r="FE1281" s="9" t="str">
        <f t="shared" si="1026"/>
        <v>1</v>
      </c>
      <c r="FF1281" s="9" t="str">
        <f t="shared" si="1026"/>
        <v>1</v>
      </c>
      <c r="GJ1281" s="4" t="str">
        <f t="shared" si="1006"/>
        <v>パーツ\シートポスト:ブランド\KCNC</v>
      </c>
      <c r="GK1281" s="4" t="str">
        <f t="shared" si="1004"/>
        <v>u:u</v>
      </c>
      <c r="GL1281" s="11"/>
      <c r="GM1281" s="4" t="str">
        <f t="shared" si="1027"/>
        <v>::</v>
      </c>
      <c r="GN1281" s="4" t="str">
        <f t="shared" si="1027"/>
        <v>::</v>
      </c>
      <c r="GO1281" s="4" t="str">
        <f t="shared" si="1027"/>
        <v>::</v>
      </c>
      <c r="GP1281" s="4" t="str">
        <f t="shared" si="1005"/>
        <v>1</v>
      </c>
    </row>
    <row r="1282" spans="1:198" ht="28" customHeight="1">
      <c r="A1282" s="5" t="s">
        <v>7007</v>
      </c>
      <c r="B1282" s="5" t="s">
        <v>7009</v>
      </c>
      <c r="C1282" s="5" t="s">
        <v>7007</v>
      </c>
      <c r="D1282" s="9" t="str">
        <f t="shared" ref="D1282:D1345" si="1028">IF($A1282&lt;&gt;"","u","")</f>
        <v>u</v>
      </c>
      <c r="E1282" s="9" t="str">
        <f t="shared" ref="E1282:E1345" si="1029">CONCATENATE(" / （",B1282,"）")</f>
        <v xml:space="preserve"> / （KCNCMTBQRCLAMPSC12）</v>
      </c>
      <c r="F1282" s="9" t="str">
        <f t="shared" ref="F1282:F1345" si="1030">IF($E1282&lt;&gt;"",E1282,"")</f>
        <v xml:space="preserve"> / （KCNCMTBQRCLAMPSC12）</v>
      </c>
      <c r="G1282" s="5">
        <v>2100</v>
      </c>
      <c r="H1282" s="9">
        <f t="shared" ref="H1282:H1345" si="1031">IF($G1282&lt;&gt;"",G1282,"")</f>
        <v>2100</v>
      </c>
      <c r="I1282" s="9" t="str">
        <f t="shared" ref="I1282:I1345" si="1032">IF($A1282&lt;&gt;"","0","")</f>
        <v>0</v>
      </c>
      <c r="J1282" s="9" t="str">
        <f t="shared" ref="J1282:J1345" si="1033">IF($A1282&lt;&gt;"","1","")</f>
        <v>1</v>
      </c>
      <c r="P1282" s="9" t="str">
        <f t="shared" ref="P1282:P1345" si="1034">IF($A1282&lt;&gt;"",$B1282,"")</f>
        <v>KCNCMTBQRCLAMPSC12</v>
      </c>
      <c r="AI1282" s="9" t="str">
        <f t="shared" ref="AI1282:AI1345" si="1035">IF($B1282="","",CONCATENATE("http://image.rakuten.co.jp/brotures/cabinet/items/",LOWER(BH1282),"/",C1282,".jpg"))</f>
        <v>http://image.rakuten.co.jp/brotures/cabinet/items/kcnc/sp_mtbsc12.jpg</v>
      </c>
      <c r="AS1282" s="9" t="str">
        <f t="shared" ref="AS1282:AT1301" si="1036">IF($A1282&lt;&gt;"","1","")</f>
        <v>1</v>
      </c>
      <c r="AT1282" s="9" t="str">
        <f t="shared" si="1036"/>
        <v>1</v>
      </c>
      <c r="AU1282" s="9" t="str">
        <f t="shared" ref="AU1282:AU1345" si="1037">IF($A1282&lt;&gt;"","0","")</f>
        <v>0</v>
      </c>
      <c r="AV1282" s="9" t="str">
        <f t="shared" ref="AV1282:AV1345" si="1038">IF($A1282&lt;&gt;"","1","")</f>
        <v>1</v>
      </c>
      <c r="AW1282" s="9" t="str">
        <f t="shared" ref="AW1282:AX1301" si="1039">IF($A1282&lt;&gt;"","0","")</f>
        <v>0</v>
      </c>
      <c r="AX1282" s="9" t="str">
        <f t="shared" si="1039"/>
        <v>0</v>
      </c>
      <c r="AY1282" s="11"/>
      <c r="AZ1282" s="11"/>
      <c r="BA1282" s="11"/>
      <c r="BB1282" s="9" t="str">
        <f t="shared" ref="BB1282:BB1345" si="1040">IF($A1282&lt;&gt;"","-1","")</f>
        <v>-1</v>
      </c>
      <c r="BC1282" s="9" t="str">
        <f t="shared" ref="BC1282:BC1345" si="1041">IF($M1282&lt;&gt;"","2","0")</f>
        <v>0</v>
      </c>
      <c r="BG1282" s="5" t="s">
        <v>547</v>
      </c>
      <c r="BH1282" s="5" t="s">
        <v>8506</v>
      </c>
      <c r="CS1282" s="9" t="str">
        <f t="shared" ref="CS1282:CS1345" si="1042">IF($A1282&lt;&gt;"","0","")</f>
        <v>0</v>
      </c>
      <c r="CT1282" s="9" t="str">
        <f t="shared" ref="CT1282:CT1345" si="1043">IF($A1282&lt;&gt;"",CONCATENATE(BK1282,"&lt;iframe src=""http://www.rakuten.ne.jp/gold/brotures/spec/",LOWER(BH1282),"/",C1282,".html"" frameborder=""0"" id=""spec-content"" scrolling=""no""&gt;&lt;/iframe&gt;"),"")</f>
        <v>&lt;iframe src="http://www.rakuten.ne.jp/gold/brotures/spec/kcnc/sp_mtbsc12.html" frameborder="0" id="spec-content" scrolling="no"&gt;&lt;/iframe&gt;</v>
      </c>
      <c r="CU1282" s="9" t="str">
        <f t="shared" ref="CU1282:CU1345" si="1044">IF($BK1282&lt;&gt;"",BK1282,"")</f>
        <v/>
      </c>
      <c r="CV1282" s="9" t="str">
        <f t="shared" ref="CV1282:CV1345" si="1045">IF($A1282&lt;&gt;"",CONCATENATE("&lt;div class=""row-fluid""&gt;&lt;iframe src=""http://www.rakuten.ne.jp/gold/brotures/items/",LOWER(BH1282),"/",C1282,".html"" frameborder=""0"" id=""skin-product"" scrolling=""no""&gt;&lt;/iframe&gt;&lt;/div&gt;"),"")</f>
        <v>&lt;div class="row-fluid"&gt;&lt;iframe src="http://www.rakuten.ne.jp/gold/brotures/items/kcnc/sp_mtbsc12.html" frameborder="0" id="skin-product" scrolling="no"&gt;&lt;/iframe&gt;&lt;/div&gt;</v>
      </c>
      <c r="CW1282" s="11" t="str">
        <f t="shared" ref="CW1282:CW1345" si="1046">IF($BK1282&lt;&gt;"",BK1282,"")</f>
        <v/>
      </c>
      <c r="CX1282" t="s">
        <v>7007</v>
      </c>
      <c r="CY1282" s="9" t="str">
        <f t="shared" ref="CY1282:CY1345" si="1047">IF($A1282&lt;&gt;"","0","")</f>
        <v>0</v>
      </c>
      <c r="CZ1282" s="11"/>
      <c r="DA1282" s="11"/>
      <c r="DB1282" s="11"/>
      <c r="DC1282" s="11"/>
      <c r="DD1282" s="9" t="str">
        <f t="shared" ref="DD1282:DD1345" si="1048">IF($BG1282="完成車","u","")</f>
        <v/>
      </c>
      <c r="DI1282" s="9" t="str">
        <f t="shared" ref="DI1282:DI1345" si="1049">IF($DD1282&lt;&gt;"","100","")</f>
        <v/>
      </c>
      <c r="DT1282" s="9">
        <f>VLOOKUP(BG1282,ディレクトリID!A:B,2)</f>
        <v>563161</v>
      </c>
      <c r="DV1282" s="4" t="str">
        <f t="shared" ref="DV1282:DV1345" si="1050">CONCATENATE("【",$BG1282,"　",$BH1282,"】")</f>
        <v>【シートポスト　KCNC】</v>
      </c>
      <c r="DW1282" s="4" t="str">
        <f t="shared" ref="DW1282:DW1345" si="1051">IF($DV1282&lt;&gt;"",DV1282,"")</f>
        <v>【シートポスト　KCNC】</v>
      </c>
      <c r="DX1282" s="9">
        <f t="shared" ref="DX1282:DX1345" si="1052">IF($B1282&lt;&gt;"",IF(BG1282="完成車",1,IF(OR(BG1282="ホイール",BG1282="フレーム"),2,4)),"")</f>
        <v>4</v>
      </c>
      <c r="DY1282" s="11"/>
      <c r="DZ1282" s="9" t="str">
        <f t="shared" ref="DZ1282:EA1301" si="1053">IF($A1282&lt;&gt;"","1","")</f>
        <v>1</v>
      </c>
      <c r="EA1282" s="9" t="str">
        <f t="shared" si="1053"/>
        <v>1</v>
      </c>
      <c r="EB1282" s="11"/>
      <c r="EC1282" s="11"/>
      <c r="ED1282" s="11"/>
      <c r="EE1282" s="9" t="str">
        <f t="shared" ref="EE1282:EE1345" si="1054">IF($A1282&lt;&gt;"","0","")</f>
        <v>0</v>
      </c>
      <c r="EO1282" s="5" t="s">
        <v>428</v>
      </c>
      <c r="EP1282" s="8" t="s">
        <v>429</v>
      </c>
      <c r="EQ1282" s="8" t="s">
        <v>429</v>
      </c>
      <c r="ER1282" s="8" t="s">
        <v>209</v>
      </c>
      <c r="ES1282" s="8" t="s">
        <v>430</v>
      </c>
      <c r="ET1282" s="9" t="str">
        <f t="shared" ref="ET1282:ET1345" si="1055">IF($A1282&lt;&gt;"","2","")</f>
        <v>2</v>
      </c>
      <c r="EU1282" s="11"/>
      <c r="EV1282" s="11"/>
      <c r="EW1282" s="11"/>
      <c r="EX1282" s="9" t="str">
        <f t="shared" ref="EX1282:EY1301" si="1056">IF($A1282&lt;&gt;"","0","")</f>
        <v>0</v>
      </c>
      <c r="EY1282" s="9" t="str">
        <f t="shared" si="1056"/>
        <v>0</v>
      </c>
      <c r="EZ1282" s="11"/>
      <c r="FA1282" s="11"/>
      <c r="FB1282" s="9" t="str">
        <f t="shared" ref="FB1282:FC1301" si="1057">IF($A1282&lt;&gt;"","0","")</f>
        <v>0</v>
      </c>
      <c r="FC1282" s="9" t="str">
        <f t="shared" si="1057"/>
        <v>0</v>
      </c>
      <c r="FD1282" s="9" t="str">
        <f t="shared" ref="FD1282:FD1345" si="1058">IF($A1282&lt;&gt;"","1","")</f>
        <v>1</v>
      </c>
      <c r="FE1282" s="9" t="str">
        <f t="shared" ref="FE1282:FF1301" si="1059">IF($BG1282="完成車","3","1")</f>
        <v>1</v>
      </c>
      <c r="FF1282" s="9" t="str">
        <f t="shared" si="1059"/>
        <v>1</v>
      </c>
      <c r="GJ1282" s="4" t="str">
        <f t="shared" si="1006"/>
        <v>パーツ\シートポスト:ブランド\KCNC</v>
      </c>
      <c r="GK1282" s="4" t="str">
        <f t="shared" ref="GK1282:GK1345" si="1060">IF($BG1282="完成車","u:u:u","u:u")</f>
        <v>u:u</v>
      </c>
      <c r="GL1282" s="11"/>
      <c r="GM1282" s="4" t="str">
        <f t="shared" ref="GM1282:GO1301" si="1061">IF($A1282&lt;&gt;"","::","")</f>
        <v>::</v>
      </c>
      <c r="GN1282" s="4" t="str">
        <f t="shared" si="1061"/>
        <v>::</v>
      </c>
      <c r="GO1282" s="4" t="str">
        <f t="shared" si="1061"/>
        <v>::</v>
      </c>
      <c r="GP1282" s="4" t="str">
        <f t="shared" ref="GP1282:GP1345" si="1062">IF($A1282&lt;&gt;"","1","")</f>
        <v>1</v>
      </c>
    </row>
    <row r="1283" spans="1:198" ht="28" customHeight="1">
      <c r="A1283" s="5" t="s">
        <v>7013</v>
      </c>
      <c r="B1283" s="5" t="s">
        <v>7015</v>
      </c>
      <c r="C1283" s="5" t="s">
        <v>7013</v>
      </c>
      <c r="D1283" s="9" t="str">
        <f t="shared" si="1028"/>
        <v>u</v>
      </c>
      <c r="E1283" s="9" t="str">
        <f t="shared" si="1029"/>
        <v xml:space="preserve"> / （KCNCROADLIGHT）</v>
      </c>
      <c r="F1283" s="9" t="str">
        <f t="shared" si="1030"/>
        <v xml:space="preserve"> / （KCNCROADLIGHT）</v>
      </c>
      <c r="G1283" s="5">
        <v>1890</v>
      </c>
      <c r="H1283" s="9">
        <f t="shared" si="1031"/>
        <v>1890</v>
      </c>
      <c r="I1283" s="9" t="str">
        <f t="shared" si="1032"/>
        <v>0</v>
      </c>
      <c r="J1283" s="9" t="str">
        <f t="shared" si="1033"/>
        <v>1</v>
      </c>
      <c r="P1283" s="9" t="str">
        <f t="shared" si="1034"/>
        <v>KCNCROADLIGHT</v>
      </c>
      <c r="AI1283" s="9" t="str">
        <f t="shared" si="1035"/>
        <v>http://image.rakuten.co.jp/brotures/cabinet/items/kcnc/sp_roadlight.jpg</v>
      </c>
      <c r="AS1283" s="9" t="str">
        <f t="shared" si="1036"/>
        <v>1</v>
      </c>
      <c r="AT1283" s="9" t="str">
        <f t="shared" si="1036"/>
        <v>1</v>
      </c>
      <c r="AU1283" s="9" t="str">
        <f t="shared" si="1037"/>
        <v>0</v>
      </c>
      <c r="AV1283" s="9" t="str">
        <f t="shared" si="1038"/>
        <v>1</v>
      </c>
      <c r="AW1283" s="9" t="str">
        <f t="shared" si="1039"/>
        <v>0</v>
      </c>
      <c r="AX1283" s="9" t="str">
        <f t="shared" si="1039"/>
        <v>0</v>
      </c>
      <c r="AY1283" s="11"/>
      <c r="AZ1283" s="11"/>
      <c r="BA1283" s="11"/>
      <c r="BB1283" s="9" t="str">
        <f t="shared" si="1040"/>
        <v>-1</v>
      </c>
      <c r="BC1283" s="9" t="str">
        <f t="shared" si="1041"/>
        <v>0</v>
      </c>
      <c r="BG1283" s="5" t="s">
        <v>547</v>
      </c>
      <c r="BH1283" s="5" t="s">
        <v>8506</v>
      </c>
      <c r="CS1283" s="9" t="str">
        <f t="shared" si="1042"/>
        <v>0</v>
      </c>
      <c r="CT1283" s="9" t="str">
        <f t="shared" si="1043"/>
        <v>&lt;iframe src="http://www.rakuten.ne.jp/gold/brotures/spec/kcnc/sp_roadlight.html" frameborder="0" id="spec-content" scrolling="no"&gt;&lt;/iframe&gt;</v>
      </c>
      <c r="CU1283" s="9" t="str">
        <f t="shared" si="1044"/>
        <v/>
      </c>
      <c r="CV1283" s="9" t="str">
        <f t="shared" si="1045"/>
        <v>&lt;div class="row-fluid"&gt;&lt;iframe src="http://www.rakuten.ne.jp/gold/brotures/items/kcnc/sp_roadlight.html" frameborder="0" id="skin-product" scrolling="no"&gt;&lt;/iframe&gt;&lt;/div&gt;</v>
      </c>
      <c r="CW1283" s="11" t="str">
        <f t="shared" si="1046"/>
        <v/>
      </c>
      <c r="CX1283" t="s">
        <v>7013</v>
      </c>
      <c r="CY1283" s="9" t="str">
        <f t="shared" si="1047"/>
        <v>0</v>
      </c>
      <c r="CZ1283" s="11"/>
      <c r="DA1283" s="11"/>
      <c r="DB1283" s="11"/>
      <c r="DC1283" s="11"/>
      <c r="DD1283" s="9" t="str">
        <f t="shared" si="1048"/>
        <v/>
      </c>
      <c r="DI1283" s="9" t="str">
        <f t="shared" si="1049"/>
        <v/>
      </c>
      <c r="DT1283" s="9">
        <f>VLOOKUP(BG1283,ディレクトリID!A:B,2)</f>
        <v>563161</v>
      </c>
      <c r="DV1283" s="4" t="str">
        <f t="shared" si="1050"/>
        <v>【シートポスト　KCNC】</v>
      </c>
      <c r="DW1283" s="4" t="str">
        <f t="shared" si="1051"/>
        <v>【シートポスト　KCNC】</v>
      </c>
      <c r="DX1283" s="9">
        <f t="shared" si="1052"/>
        <v>4</v>
      </c>
      <c r="DY1283" s="11"/>
      <c r="DZ1283" s="9" t="str">
        <f t="shared" si="1053"/>
        <v>1</v>
      </c>
      <c r="EA1283" s="9" t="str">
        <f t="shared" si="1053"/>
        <v>1</v>
      </c>
      <c r="EB1283" s="11"/>
      <c r="EC1283" s="11"/>
      <c r="ED1283" s="11"/>
      <c r="EE1283" s="9" t="str">
        <f t="shared" si="1054"/>
        <v>0</v>
      </c>
      <c r="EO1283" s="5" t="s">
        <v>428</v>
      </c>
      <c r="EP1283" s="8" t="s">
        <v>429</v>
      </c>
      <c r="EQ1283" s="8" t="s">
        <v>429</v>
      </c>
      <c r="ER1283" s="8" t="s">
        <v>209</v>
      </c>
      <c r="ES1283" s="8" t="s">
        <v>430</v>
      </c>
      <c r="ET1283" s="9" t="str">
        <f t="shared" si="1055"/>
        <v>2</v>
      </c>
      <c r="EU1283" s="11"/>
      <c r="EV1283" s="11"/>
      <c r="EW1283" s="11"/>
      <c r="EX1283" s="9" t="str">
        <f t="shared" si="1056"/>
        <v>0</v>
      </c>
      <c r="EY1283" s="9" t="str">
        <f t="shared" si="1056"/>
        <v>0</v>
      </c>
      <c r="EZ1283" s="11"/>
      <c r="FA1283" s="11"/>
      <c r="FB1283" s="9" t="str">
        <f t="shared" si="1057"/>
        <v>0</v>
      </c>
      <c r="FC1283" s="9" t="str">
        <f t="shared" si="1057"/>
        <v>0</v>
      </c>
      <c r="FD1283" s="9" t="str">
        <f t="shared" si="1058"/>
        <v>1</v>
      </c>
      <c r="FE1283" s="9" t="str">
        <f t="shared" si="1059"/>
        <v>1</v>
      </c>
      <c r="FF1283" s="9" t="str">
        <f t="shared" si="1059"/>
        <v>1</v>
      </c>
      <c r="GJ1283" s="4" t="str">
        <f t="shared" ref="GJ1283:GJ1346" si="1063">IF($BG1283="完成車",CONCATENATE("パーツ\",BG1283,":ブランド\",BH1283,":完成車\",BH1283),CONCATENATE("パーツ\",BG1283,":ブランド\",BH1283))</f>
        <v>パーツ\シートポスト:ブランド\KCNC</v>
      </c>
      <c r="GK1283" s="4" t="str">
        <f t="shared" si="1060"/>
        <v>u:u</v>
      </c>
      <c r="GL1283" s="11"/>
      <c r="GM1283" s="4" t="str">
        <f t="shared" si="1061"/>
        <v>::</v>
      </c>
      <c r="GN1283" s="4" t="str">
        <f t="shared" si="1061"/>
        <v>::</v>
      </c>
      <c r="GO1283" s="4" t="str">
        <f t="shared" si="1061"/>
        <v>::</v>
      </c>
      <c r="GP1283" s="4" t="str">
        <f t="shared" si="1062"/>
        <v>1</v>
      </c>
    </row>
    <row r="1284" spans="1:198" ht="28" customHeight="1">
      <c r="A1284" s="5" t="s">
        <v>7019</v>
      </c>
      <c r="B1284" s="5" t="s">
        <v>7021</v>
      </c>
      <c r="C1284" s="5" t="s">
        <v>7019</v>
      </c>
      <c r="D1284" s="9" t="str">
        <f t="shared" si="1028"/>
        <v>u</v>
      </c>
      <c r="E1284" s="9" t="str">
        <f t="shared" si="1029"/>
        <v xml:space="preserve"> / （KCNCROADPRO）</v>
      </c>
      <c r="F1284" s="9" t="str">
        <f t="shared" si="1030"/>
        <v xml:space="preserve"> / （KCNCROADPRO）</v>
      </c>
      <c r="G1284" s="5">
        <v>2310</v>
      </c>
      <c r="H1284" s="9">
        <f t="shared" si="1031"/>
        <v>2310</v>
      </c>
      <c r="I1284" s="9" t="str">
        <f t="shared" si="1032"/>
        <v>0</v>
      </c>
      <c r="J1284" s="9" t="str">
        <f t="shared" si="1033"/>
        <v>1</v>
      </c>
      <c r="P1284" s="9" t="str">
        <f t="shared" si="1034"/>
        <v>KCNCROADPRO</v>
      </c>
      <c r="AI1284" s="9" t="str">
        <f t="shared" si="1035"/>
        <v>http://image.rakuten.co.jp/brotures/cabinet/items/kcnc/sp_roadpro.jpg</v>
      </c>
      <c r="AS1284" s="9" t="str">
        <f t="shared" si="1036"/>
        <v>1</v>
      </c>
      <c r="AT1284" s="9" t="str">
        <f t="shared" si="1036"/>
        <v>1</v>
      </c>
      <c r="AU1284" s="9" t="str">
        <f t="shared" si="1037"/>
        <v>0</v>
      </c>
      <c r="AV1284" s="9" t="str">
        <f t="shared" si="1038"/>
        <v>1</v>
      </c>
      <c r="AW1284" s="9" t="str">
        <f t="shared" si="1039"/>
        <v>0</v>
      </c>
      <c r="AX1284" s="9" t="str">
        <f t="shared" si="1039"/>
        <v>0</v>
      </c>
      <c r="AY1284" s="11"/>
      <c r="AZ1284" s="11"/>
      <c r="BA1284" s="11"/>
      <c r="BB1284" s="9" t="str">
        <f t="shared" si="1040"/>
        <v>-1</v>
      </c>
      <c r="BC1284" s="9" t="str">
        <f t="shared" si="1041"/>
        <v>0</v>
      </c>
      <c r="BG1284" s="5" t="s">
        <v>547</v>
      </c>
      <c r="BH1284" s="5" t="s">
        <v>8506</v>
      </c>
      <c r="CS1284" s="9" t="str">
        <f t="shared" si="1042"/>
        <v>0</v>
      </c>
      <c r="CT1284" s="9" t="str">
        <f t="shared" si="1043"/>
        <v>&lt;iframe src="http://www.rakuten.ne.jp/gold/brotures/spec/kcnc/sp_roadpro.html" frameborder="0" id="spec-content" scrolling="no"&gt;&lt;/iframe&gt;</v>
      </c>
      <c r="CU1284" s="9" t="str">
        <f t="shared" si="1044"/>
        <v/>
      </c>
      <c r="CV1284" s="9" t="str">
        <f t="shared" si="1045"/>
        <v>&lt;div class="row-fluid"&gt;&lt;iframe src="http://www.rakuten.ne.jp/gold/brotures/items/kcnc/sp_roadpro.html" frameborder="0" id="skin-product" scrolling="no"&gt;&lt;/iframe&gt;&lt;/div&gt;</v>
      </c>
      <c r="CW1284" s="11" t="str">
        <f t="shared" si="1046"/>
        <v/>
      </c>
      <c r="CX1284" t="s">
        <v>7019</v>
      </c>
      <c r="CY1284" s="9" t="str">
        <f t="shared" si="1047"/>
        <v>0</v>
      </c>
      <c r="CZ1284" s="11"/>
      <c r="DA1284" s="11"/>
      <c r="DB1284" s="11"/>
      <c r="DC1284" s="11"/>
      <c r="DD1284" s="9" t="str">
        <f t="shared" si="1048"/>
        <v/>
      </c>
      <c r="DI1284" s="9" t="str">
        <f t="shared" si="1049"/>
        <v/>
      </c>
      <c r="DT1284" s="9">
        <f>VLOOKUP(BG1284,ディレクトリID!A:B,2)</f>
        <v>563161</v>
      </c>
      <c r="DV1284" s="4" t="str">
        <f t="shared" si="1050"/>
        <v>【シートポスト　KCNC】</v>
      </c>
      <c r="DW1284" s="4" t="str">
        <f t="shared" si="1051"/>
        <v>【シートポスト　KCNC】</v>
      </c>
      <c r="DX1284" s="9">
        <f t="shared" si="1052"/>
        <v>4</v>
      </c>
      <c r="DY1284" s="11"/>
      <c r="DZ1284" s="9" t="str">
        <f t="shared" si="1053"/>
        <v>1</v>
      </c>
      <c r="EA1284" s="9" t="str">
        <f t="shared" si="1053"/>
        <v>1</v>
      </c>
      <c r="EB1284" s="11"/>
      <c r="EC1284" s="11"/>
      <c r="ED1284" s="11"/>
      <c r="EE1284" s="9" t="str">
        <f t="shared" si="1054"/>
        <v>0</v>
      </c>
      <c r="EO1284" s="5" t="s">
        <v>428</v>
      </c>
      <c r="EP1284" s="8" t="s">
        <v>429</v>
      </c>
      <c r="EQ1284" s="8" t="s">
        <v>429</v>
      </c>
      <c r="ER1284" s="8" t="s">
        <v>209</v>
      </c>
      <c r="ES1284" s="8" t="s">
        <v>430</v>
      </c>
      <c r="ET1284" s="9" t="str">
        <f t="shared" si="1055"/>
        <v>2</v>
      </c>
      <c r="EU1284" s="11"/>
      <c r="EV1284" s="11"/>
      <c r="EW1284" s="11"/>
      <c r="EX1284" s="9" t="str">
        <f t="shared" si="1056"/>
        <v>0</v>
      </c>
      <c r="EY1284" s="9" t="str">
        <f t="shared" si="1056"/>
        <v>0</v>
      </c>
      <c r="EZ1284" s="11"/>
      <c r="FA1284" s="11"/>
      <c r="FB1284" s="9" t="str">
        <f t="shared" si="1057"/>
        <v>0</v>
      </c>
      <c r="FC1284" s="9" t="str">
        <f t="shared" si="1057"/>
        <v>0</v>
      </c>
      <c r="FD1284" s="9" t="str">
        <f t="shared" si="1058"/>
        <v>1</v>
      </c>
      <c r="FE1284" s="9" t="str">
        <f t="shared" si="1059"/>
        <v>1</v>
      </c>
      <c r="FF1284" s="9" t="str">
        <f t="shared" si="1059"/>
        <v>1</v>
      </c>
      <c r="GJ1284" s="4" t="str">
        <f t="shared" si="1063"/>
        <v>パーツ\シートポスト:ブランド\KCNC</v>
      </c>
      <c r="GK1284" s="4" t="str">
        <f t="shared" si="1060"/>
        <v>u:u</v>
      </c>
      <c r="GL1284" s="11"/>
      <c r="GM1284" s="4" t="str">
        <f t="shared" si="1061"/>
        <v>::</v>
      </c>
      <c r="GN1284" s="4" t="str">
        <f t="shared" si="1061"/>
        <v>::</v>
      </c>
      <c r="GO1284" s="4" t="str">
        <f t="shared" si="1061"/>
        <v>::</v>
      </c>
      <c r="GP1284" s="4" t="str">
        <f t="shared" si="1062"/>
        <v>1</v>
      </c>
    </row>
    <row r="1285" spans="1:198" ht="28" customHeight="1">
      <c r="A1285" s="5" t="s">
        <v>7025</v>
      </c>
      <c r="B1285" s="5" t="s">
        <v>7027</v>
      </c>
      <c r="C1285" s="5" t="s">
        <v>7025</v>
      </c>
      <c r="D1285" s="9" t="str">
        <f t="shared" si="1028"/>
        <v>u</v>
      </c>
      <c r="E1285" s="9" t="str">
        <f t="shared" si="1029"/>
        <v xml:space="preserve"> / （NITTOS65シートピラー）</v>
      </c>
      <c r="F1285" s="9" t="str">
        <f t="shared" si="1030"/>
        <v xml:space="preserve"> / （NITTOS65シートピラー）</v>
      </c>
      <c r="G1285" s="5">
        <v>7088</v>
      </c>
      <c r="H1285" s="9">
        <f t="shared" si="1031"/>
        <v>7088</v>
      </c>
      <c r="I1285" s="9" t="str">
        <f t="shared" si="1032"/>
        <v>0</v>
      </c>
      <c r="J1285" s="9" t="str">
        <f t="shared" si="1033"/>
        <v>1</v>
      </c>
      <c r="P1285" s="9" t="str">
        <f t="shared" si="1034"/>
        <v>NITTOS65シートピラー</v>
      </c>
      <c r="AI1285" s="9" t="str">
        <f t="shared" si="1035"/>
        <v>http://image.rakuten.co.jp/brotures/cabinet/items/nitto/sp_s65.jpg</v>
      </c>
      <c r="AS1285" s="9" t="str">
        <f t="shared" si="1036"/>
        <v>1</v>
      </c>
      <c r="AT1285" s="9" t="str">
        <f t="shared" si="1036"/>
        <v>1</v>
      </c>
      <c r="AU1285" s="9" t="str">
        <f t="shared" si="1037"/>
        <v>0</v>
      </c>
      <c r="AV1285" s="9" t="str">
        <f t="shared" si="1038"/>
        <v>1</v>
      </c>
      <c r="AW1285" s="9" t="str">
        <f t="shared" si="1039"/>
        <v>0</v>
      </c>
      <c r="AX1285" s="9" t="str">
        <f t="shared" si="1039"/>
        <v>0</v>
      </c>
      <c r="AY1285" s="11"/>
      <c r="AZ1285" s="11"/>
      <c r="BA1285" s="11"/>
      <c r="BB1285" s="9" t="str">
        <f t="shared" si="1040"/>
        <v>-1</v>
      </c>
      <c r="BC1285" s="9" t="str">
        <f t="shared" si="1041"/>
        <v>0</v>
      </c>
      <c r="BG1285" s="5" t="s">
        <v>547</v>
      </c>
      <c r="BH1285" s="5" t="s">
        <v>699</v>
      </c>
      <c r="CS1285" s="9" t="str">
        <f t="shared" si="1042"/>
        <v>0</v>
      </c>
      <c r="CT1285" s="9" t="str">
        <f t="shared" si="1043"/>
        <v>&lt;iframe src="http://www.rakuten.ne.jp/gold/brotures/spec/nitto/sp_s65.html" frameborder="0" id="spec-content" scrolling="no"&gt;&lt;/iframe&gt;</v>
      </c>
      <c r="CU1285" s="9" t="str">
        <f t="shared" si="1044"/>
        <v/>
      </c>
      <c r="CV1285" s="9" t="str">
        <f t="shared" si="1045"/>
        <v>&lt;div class="row-fluid"&gt;&lt;iframe src="http://www.rakuten.ne.jp/gold/brotures/items/nitto/sp_s65.html" frameborder="0" id="skin-product" scrolling="no"&gt;&lt;/iframe&gt;&lt;/div&gt;</v>
      </c>
      <c r="CW1285" s="11" t="str">
        <f t="shared" si="1046"/>
        <v/>
      </c>
      <c r="CX1285" t="s">
        <v>7025</v>
      </c>
      <c r="CY1285" s="9" t="str">
        <f t="shared" si="1047"/>
        <v>0</v>
      </c>
      <c r="CZ1285" s="11"/>
      <c r="DA1285" s="11"/>
      <c r="DB1285" s="11"/>
      <c r="DC1285" s="11"/>
      <c r="DD1285" s="9" t="str">
        <f t="shared" si="1048"/>
        <v/>
      </c>
      <c r="DI1285" s="9" t="str">
        <f t="shared" si="1049"/>
        <v/>
      </c>
      <c r="DT1285" s="9">
        <f>VLOOKUP(BG1285,ディレクトリID!A:B,2)</f>
        <v>563161</v>
      </c>
      <c r="DV1285" s="4" t="str">
        <f t="shared" si="1050"/>
        <v>【シートポスト　NITTO】</v>
      </c>
      <c r="DW1285" s="4" t="str">
        <f t="shared" si="1051"/>
        <v>【シートポスト　NITTO】</v>
      </c>
      <c r="DX1285" s="9">
        <f t="shared" si="1052"/>
        <v>4</v>
      </c>
      <c r="DY1285" s="11"/>
      <c r="DZ1285" s="9" t="str">
        <f t="shared" si="1053"/>
        <v>1</v>
      </c>
      <c r="EA1285" s="9" t="str">
        <f t="shared" si="1053"/>
        <v>1</v>
      </c>
      <c r="EB1285" s="11"/>
      <c r="EC1285" s="11"/>
      <c r="ED1285" s="11"/>
      <c r="EE1285" s="9" t="str">
        <f t="shared" si="1054"/>
        <v>0</v>
      </c>
      <c r="EO1285" s="5" t="s">
        <v>428</v>
      </c>
      <c r="EP1285" s="8" t="s">
        <v>429</v>
      </c>
      <c r="EQ1285" s="8" t="s">
        <v>429</v>
      </c>
      <c r="ER1285" s="8" t="s">
        <v>209</v>
      </c>
      <c r="ES1285" s="8" t="s">
        <v>430</v>
      </c>
      <c r="ET1285" s="9" t="str">
        <f t="shared" si="1055"/>
        <v>2</v>
      </c>
      <c r="EU1285" s="11"/>
      <c r="EV1285" s="11"/>
      <c r="EW1285" s="11"/>
      <c r="EX1285" s="9" t="str">
        <f t="shared" si="1056"/>
        <v>0</v>
      </c>
      <c r="EY1285" s="9" t="str">
        <f t="shared" si="1056"/>
        <v>0</v>
      </c>
      <c r="EZ1285" s="11"/>
      <c r="FA1285" s="11"/>
      <c r="FB1285" s="9" t="str">
        <f t="shared" si="1057"/>
        <v>0</v>
      </c>
      <c r="FC1285" s="9" t="str">
        <f t="shared" si="1057"/>
        <v>0</v>
      </c>
      <c r="FD1285" s="9" t="str">
        <f t="shared" si="1058"/>
        <v>1</v>
      </c>
      <c r="FE1285" s="9" t="str">
        <f t="shared" si="1059"/>
        <v>1</v>
      </c>
      <c r="FF1285" s="9" t="str">
        <f t="shared" si="1059"/>
        <v>1</v>
      </c>
      <c r="GJ1285" s="4" t="str">
        <f t="shared" si="1063"/>
        <v>パーツ\シートポスト:ブランド\NITTO</v>
      </c>
      <c r="GK1285" s="4" t="str">
        <f t="shared" si="1060"/>
        <v>u:u</v>
      </c>
      <c r="GL1285" s="11"/>
      <c r="GM1285" s="4" t="str">
        <f t="shared" si="1061"/>
        <v>::</v>
      </c>
      <c r="GN1285" s="4" t="str">
        <f t="shared" si="1061"/>
        <v>::</v>
      </c>
      <c r="GO1285" s="4" t="str">
        <f t="shared" si="1061"/>
        <v>::</v>
      </c>
      <c r="GP1285" s="4" t="str">
        <f t="shared" si="1062"/>
        <v>1</v>
      </c>
    </row>
    <row r="1286" spans="1:198" ht="28" customHeight="1">
      <c r="A1286" s="5" t="s">
        <v>7031</v>
      </c>
      <c r="B1286" s="5" t="s">
        <v>7033</v>
      </c>
      <c r="C1286" s="5" t="s">
        <v>7031</v>
      </c>
      <c r="D1286" s="9" t="str">
        <f t="shared" si="1028"/>
        <v>u</v>
      </c>
      <c r="E1286" s="9" t="str">
        <f t="shared" si="1029"/>
        <v xml:space="preserve"> / （NITTOS83シートピラー）</v>
      </c>
      <c r="F1286" s="9" t="str">
        <f t="shared" si="1030"/>
        <v xml:space="preserve"> / （NITTOS83シートピラー）</v>
      </c>
      <c r="G1286" s="5">
        <v>9188</v>
      </c>
      <c r="H1286" s="9">
        <f t="shared" si="1031"/>
        <v>9188</v>
      </c>
      <c r="I1286" s="9" t="str">
        <f t="shared" si="1032"/>
        <v>0</v>
      </c>
      <c r="J1286" s="9" t="str">
        <f t="shared" si="1033"/>
        <v>1</v>
      </c>
      <c r="P1286" s="9" t="str">
        <f t="shared" si="1034"/>
        <v>NITTOS83シートピラー</v>
      </c>
      <c r="AI1286" s="9" t="str">
        <f t="shared" si="1035"/>
        <v>http://image.rakuten.co.jp/brotures/cabinet/items/nitto/sp_s83.jpg</v>
      </c>
      <c r="AS1286" s="9" t="str">
        <f t="shared" si="1036"/>
        <v>1</v>
      </c>
      <c r="AT1286" s="9" t="str">
        <f t="shared" si="1036"/>
        <v>1</v>
      </c>
      <c r="AU1286" s="9" t="str">
        <f t="shared" si="1037"/>
        <v>0</v>
      </c>
      <c r="AV1286" s="9" t="str">
        <f t="shared" si="1038"/>
        <v>1</v>
      </c>
      <c r="AW1286" s="9" t="str">
        <f t="shared" si="1039"/>
        <v>0</v>
      </c>
      <c r="AX1286" s="9" t="str">
        <f t="shared" si="1039"/>
        <v>0</v>
      </c>
      <c r="AY1286" s="11"/>
      <c r="AZ1286" s="11"/>
      <c r="BA1286" s="11"/>
      <c r="BB1286" s="9" t="str">
        <f t="shared" si="1040"/>
        <v>-1</v>
      </c>
      <c r="BC1286" s="9" t="str">
        <f t="shared" si="1041"/>
        <v>0</v>
      </c>
      <c r="BG1286" s="5" t="s">
        <v>547</v>
      </c>
      <c r="BH1286" s="5" t="s">
        <v>699</v>
      </c>
      <c r="CS1286" s="9" t="str">
        <f t="shared" si="1042"/>
        <v>0</v>
      </c>
      <c r="CT1286" s="9" t="str">
        <f t="shared" si="1043"/>
        <v>&lt;iframe src="http://www.rakuten.ne.jp/gold/brotures/spec/nitto/sp_s83.html" frameborder="0" id="spec-content" scrolling="no"&gt;&lt;/iframe&gt;</v>
      </c>
      <c r="CU1286" s="9" t="str">
        <f t="shared" si="1044"/>
        <v/>
      </c>
      <c r="CV1286" s="9" t="str">
        <f t="shared" si="1045"/>
        <v>&lt;div class="row-fluid"&gt;&lt;iframe src="http://www.rakuten.ne.jp/gold/brotures/items/nitto/sp_s83.html" frameborder="0" id="skin-product" scrolling="no"&gt;&lt;/iframe&gt;&lt;/div&gt;</v>
      </c>
      <c r="CW1286" s="11" t="str">
        <f t="shared" si="1046"/>
        <v/>
      </c>
      <c r="CX1286" t="s">
        <v>7031</v>
      </c>
      <c r="CY1286" s="9" t="str">
        <f t="shared" si="1047"/>
        <v>0</v>
      </c>
      <c r="CZ1286" s="11"/>
      <c r="DA1286" s="11"/>
      <c r="DB1286" s="11"/>
      <c r="DC1286" s="11"/>
      <c r="DD1286" s="9" t="str">
        <f t="shared" si="1048"/>
        <v/>
      </c>
      <c r="DI1286" s="9" t="str">
        <f t="shared" si="1049"/>
        <v/>
      </c>
      <c r="DT1286" s="9">
        <f>VLOOKUP(BG1286,ディレクトリID!A:B,2)</f>
        <v>563161</v>
      </c>
      <c r="DV1286" s="4" t="str">
        <f t="shared" si="1050"/>
        <v>【シートポスト　NITTO】</v>
      </c>
      <c r="DW1286" s="4" t="str">
        <f t="shared" si="1051"/>
        <v>【シートポスト　NITTO】</v>
      </c>
      <c r="DX1286" s="9">
        <f t="shared" si="1052"/>
        <v>4</v>
      </c>
      <c r="DY1286" s="11"/>
      <c r="DZ1286" s="9" t="str">
        <f t="shared" si="1053"/>
        <v>1</v>
      </c>
      <c r="EA1286" s="9" t="str">
        <f t="shared" si="1053"/>
        <v>1</v>
      </c>
      <c r="EB1286" s="11"/>
      <c r="EC1286" s="11"/>
      <c r="ED1286" s="11"/>
      <c r="EE1286" s="9" t="str">
        <f t="shared" si="1054"/>
        <v>0</v>
      </c>
      <c r="EO1286" s="5" t="s">
        <v>428</v>
      </c>
      <c r="EP1286" s="8" t="s">
        <v>429</v>
      </c>
      <c r="EQ1286" s="8" t="s">
        <v>429</v>
      </c>
      <c r="ER1286" s="8" t="s">
        <v>209</v>
      </c>
      <c r="ES1286" s="8" t="s">
        <v>430</v>
      </c>
      <c r="ET1286" s="9" t="str">
        <f t="shared" si="1055"/>
        <v>2</v>
      </c>
      <c r="EU1286" s="11"/>
      <c r="EV1286" s="11"/>
      <c r="EW1286" s="11"/>
      <c r="EX1286" s="9" t="str">
        <f t="shared" si="1056"/>
        <v>0</v>
      </c>
      <c r="EY1286" s="9" t="str">
        <f t="shared" si="1056"/>
        <v>0</v>
      </c>
      <c r="EZ1286" s="11"/>
      <c r="FA1286" s="11"/>
      <c r="FB1286" s="9" t="str">
        <f t="shared" si="1057"/>
        <v>0</v>
      </c>
      <c r="FC1286" s="9" t="str">
        <f t="shared" si="1057"/>
        <v>0</v>
      </c>
      <c r="FD1286" s="9" t="str">
        <f t="shared" si="1058"/>
        <v>1</v>
      </c>
      <c r="FE1286" s="9" t="str">
        <f t="shared" si="1059"/>
        <v>1</v>
      </c>
      <c r="FF1286" s="9" t="str">
        <f t="shared" si="1059"/>
        <v>1</v>
      </c>
      <c r="GJ1286" s="4" t="str">
        <f t="shared" si="1063"/>
        <v>パーツ\シートポスト:ブランド\NITTO</v>
      </c>
      <c r="GK1286" s="4" t="str">
        <f t="shared" si="1060"/>
        <v>u:u</v>
      </c>
      <c r="GL1286" s="11"/>
      <c r="GM1286" s="4" t="str">
        <f t="shared" si="1061"/>
        <v>::</v>
      </c>
      <c r="GN1286" s="4" t="str">
        <f t="shared" si="1061"/>
        <v>::</v>
      </c>
      <c r="GO1286" s="4" t="str">
        <f t="shared" si="1061"/>
        <v>::</v>
      </c>
      <c r="GP1286" s="4" t="str">
        <f t="shared" si="1062"/>
        <v>1</v>
      </c>
    </row>
    <row r="1287" spans="1:198" ht="28" customHeight="1">
      <c r="A1287" s="5" t="s">
        <v>7037</v>
      </c>
      <c r="B1287" s="5" t="s">
        <v>7039</v>
      </c>
      <c r="C1287" s="5" t="s">
        <v>7037</v>
      </c>
      <c r="D1287" s="9" t="str">
        <f t="shared" si="1028"/>
        <v>u</v>
      </c>
      <c r="E1287" s="9" t="str">
        <f t="shared" si="1029"/>
        <v xml:space="preserve"> / （NITTOS84シートピラー）</v>
      </c>
      <c r="F1287" s="9" t="str">
        <f t="shared" si="1030"/>
        <v xml:space="preserve"> / （NITTOS84シートピラー）</v>
      </c>
      <c r="G1287" s="5">
        <v>13125</v>
      </c>
      <c r="H1287" s="9">
        <f t="shared" si="1031"/>
        <v>13125</v>
      </c>
      <c r="I1287" s="9" t="str">
        <f t="shared" si="1032"/>
        <v>0</v>
      </c>
      <c r="J1287" s="9" t="str">
        <f t="shared" si="1033"/>
        <v>1</v>
      </c>
      <c r="P1287" s="9" t="str">
        <f t="shared" si="1034"/>
        <v>NITTOS84シートピラー</v>
      </c>
      <c r="AI1287" s="9" t="str">
        <f t="shared" si="1035"/>
        <v>http://image.rakuten.co.jp/brotures/cabinet/items/nitto/sp_s84.jpg</v>
      </c>
      <c r="AS1287" s="9" t="str">
        <f t="shared" si="1036"/>
        <v>1</v>
      </c>
      <c r="AT1287" s="9" t="str">
        <f t="shared" si="1036"/>
        <v>1</v>
      </c>
      <c r="AU1287" s="9" t="str">
        <f t="shared" si="1037"/>
        <v>0</v>
      </c>
      <c r="AV1287" s="9" t="str">
        <f t="shared" si="1038"/>
        <v>1</v>
      </c>
      <c r="AW1287" s="9" t="str">
        <f t="shared" si="1039"/>
        <v>0</v>
      </c>
      <c r="AX1287" s="9" t="str">
        <f t="shared" si="1039"/>
        <v>0</v>
      </c>
      <c r="AY1287" s="11"/>
      <c r="AZ1287" s="11"/>
      <c r="BA1287" s="11"/>
      <c r="BB1287" s="9" t="str">
        <f t="shared" si="1040"/>
        <v>-1</v>
      </c>
      <c r="BC1287" s="9" t="str">
        <f t="shared" si="1041"/>
        <v>0</v>
      </c>
      <c r="BG1287" s="5" t="s">
        <v>547</v>
      </c>
      <c r="BH1287" s="5" t="s">
        <v>699</v>
      </c>
      <c r="CS1287" s="9" t="str">
        <f t="shared" si="1042"/>
        <v>0</v>
      </c>
      <c r="CT1287" s="9" t="str">
        <f t="shared" si="1043"/>
        <v>&lt;iframe src="http://www.rakuten.ne.jp/gold/brotures/spec/nitto/sp_s84.html" frameborder="0" id="spec-content" scrolling="no"&gt;&lt;/iframe&gt;</v>
      </c>
      <c r="CU1287" s="9" t="str">
        <f t="shared" si="1044"/>
        <v/>
      </c>
      <c r="CV1287" s="9" t="str">
        <f t="shared" si="1045"/>
        <v>&lt;div class="row-fluid"&gt;&lt;iframe src="http://www.rakuten.ne.jp/gold/brotures/items/nitto/sp_s84.html" frameborder="0" id="skin-product" scrolling="no"&gt;&lt;/iframe&gt;&lt;/div&gt;</v>
      </c>
      <c r="CW1287" s="11" t="str">
        <f t="shared" si="1046"/>
        <v/>
      </c>
      <c r="CX1287" t="s">
        <v>7037</v>
      </c>
      <c r="CY1287" s="9" t="str">
        <f t="shared" si="1047"/>
        <v>0</v>
      </c>
      <c r="CZ1287" s="11"/>
      <c r="DA1287" s="11"/>
      <c r="DB1287" s="11"/>
      <c r="DC1287" s="11"/>
      <c r="DD1287" s="9" t="str">
        <f t="shared" si="1048"/>
        <v/>
      </c>
      <c r="DI1287" s="9" t="str">
        <f t="shared" si="1049"/>
        <v/>
      </c>
      <c r="DT1287" s="9">
        <f>VLOOKUP(BG1287,ディレクトリID!A:B,2)</f>
        <v>563161</v>
      </c>
      <c r="DV1287" s="4" t="str">
        <f t="shared" si="1050"/>
        <v>【シートポスト　NITTO】</v>
      </c>
      <c r="DW1287" s="4" t="str">
        <f t="shared" si="1051"/>
        <v>【シートポスト　NITTO】</v>
      </c>
      <c r="DX1287" s="9">
        <f t="shared" si="1052"/>
        <v>4</v>
      </c>
      <c r="DY1287" s="11"/>
      <c r="DZ1287" s="9" t="str">
        <f t="shared" si="1053"/>
        <v>1</v>
      </c>
      <c r="EA1287" s="9" t="str">
        <f t="shared" si="1053"/>
        <v>1</v>
      </c>
      <c r="EB1287" s="11"/>
      <c r="EC1287" s="11"/>
      <c r="ED1287" s="11"/>
      <c r="EE1287" s="9" t="str">
        <f t="shared" si="1054"/>
        <v>0</v>
      </c>
      <c r="EO1287" s="5" t="s">
        <v>428</v>
      </c>
      <c r="EP1287" s="8" t="s">
        <v>429</v>
      </c>
      <c r="EQ1287" s="8" t="s">
        <v>429</v>
      </c>
      <c r="ER1287" s="8" t="s">
        <v>209</v>
      </c>
      <c r="ES1287" s="8" t="s">
        <v>430</v>
      </c>
      <c r="ET1287" s="9" t="str">
        <f t="shared" si="1055"/>
        <v>2</v>
      </c>
      <c r="EU1287" s="11"/>
      <c r="EV1287" s="11"/>
      <c r="EW1287" s="11"/>
      <c r="EX1287" s="9" t="str">
        <f t="shared" si="1056"/>
        <v>0</v>
      </c>
      <c r="EY1287" s="9" t="str">
        <f t="shared" si="1056"/>
        <v>0</v>
      </c>
      <c r="EZ1287" s="11"/>
      <c r="FA1287" s="11"/>
      <c r="FB1287" s="9" t="str">
        <f t="shared" si="1057"/>
        <v>0</v>
      </c>
      <c r="FC1287" s="9" t="str">
        <f t="shared" si="1057"/>
        <v>0</v>
      </c>
      <c r="FD1287" s="9" t="str">
        <f t="shared" si="1058"/>
        <v>1</v>
      </c>
      <c r="FE1287" s="9" t="str">
        <f t="shared" si="1059"/>
        <v>1</v>
      </c>
      <c r="FF1287" s="9" t="str">
        <f t="shared" si="1059"/>
        <v>1</v>
      </c>
      <c r="GJ1287" s="4" t="str">
        <f t="shared" si="1063"/>
        <v>パーツ\シートポスト:ブランド\NITTO</v>
      </c>
      <c r="GK1287" s="4" t="str">
        <f t="shared" si="1060"/>
        <v>u:u</v>
      </c>
      <c r="GL1287" s="11"/>
      <c r="GM1287" s="4" t="str">
        <f t="shared" si="1061"/>
        <v>::</v>
      </c>
      <c r="GN1287" s="4" t="str">
        <f t="shared" si="1061"/>
        <v>::</v>
      </c>
      <c r="GO1287" s="4" t="str">
        <f t="shared" si="1061"/>
        <v>::</v>
      </c>
      <c r="GP1287" s="4" t="str">
        <f t="shared" si="1062"/>
        <v>1</v>
      </c>
    </row>
    <row r="1288" spans="1:198" ht="28" customHeight="1">
      <c r="A1288" s="5" t="s">
        <v>7043</v>
      </c>
      <c r="B1288" s="5" t="s">
        <v>7045</v>
      </c>
      <c r="C1288" s="5" t="s">
        <v>7043</v>
      </c>
      <c r="D1288" s="9" t="str">
        <f t="shared" si="1028"/>
        <v>u</v>
      </c>
      <c r="E1288" s="9" t="str">
        <f t="shared" si="1029"/>
        <v xml:space="preserve"> / （KCNCSC13TWINCLAMP）</v>
      </c>
      <c r="F1288" s="9" t="str">
        <f t="shared" si="1030"/>
        <v xml:space="preserve"> / （KCNCSC13TWINCLAMP）</v>
      </c>
      <c r="G1288" s="5">
        <v>3780</v>
      </c>
      <c r="H1288" s="9">
        <f t="shared" si="1031"/>
        <v>3780</v>
      </c>
      <c r="I1288" s="9" t="str">
        <f t="shared" si="1032"/>
        <v>0</v>
      </c>
      <c r="J1288" s="9" t="str">
        <f t="shared" si="1033"/>
        <v>1</v>
      </c>
      <c r="P1288" s="9" t="str">
        <f t="shared" si="1034"/>
        <v>KCNCSC13TWINCLAMP</v>
      </c>
      <c r="AI1288" s="9" t="str">
        <f t="shared" si="1035"/>
        <v>http://image.rakuten.co.jp/brotures/cabinet/items/kcnc/sp_sc13.jpg</v>
      </c>
      <c r="AS1288" s="9" t="str">
        <f t="shared" si="1036"/>
        <v>1</v>
      </c>
      <c r="AT1288" s="9" t="str">
        <f t="shared" si="1036"/>
        <v>1</v>
      </c>
      <c r="AU1288" s="9" t="str">
        <f t="shared" si="1037"/>
        <v>0</v>
      </c>
      <c r="AV1288" s="9" t="str">
        <f t="shared" si="1038"/>
        <v>1</v>
      </c>
      <c r="AW1288" s="9" t="str">
        <f t="shared" si="1039"/>
        <v>0</v>
      </c>
      <c r="AX1288" s="9" t="str">
        <f t="shared" si="1039"/>
        <v>0</v>
      </c>
      <c r="AY1288" s="11"/>
      <c r="AZ1288" s="11"/>
      <c r="BA1288" s="11"/>
      <c r="BB1288" s="9" t="str">
        <f t="shared" si="1040"/>
        <v>-1</v>
      </c>
      <c r="BC1288" s="9" t="str">
        <f t="shared" si="1041"/>
        <v>0</v>
      </c>
      <c r="BG1288" s="5" t="s">
        <v>547</v>
      </c>
      <c r="BH1288" s="5" t="s">
        <v>8506</v>
      </c>
      <c r="CS1288" s="9" t="str">
        <f t="shared" si="1042"/>
        <v>0</v>
      </c>
      <c r="CT1288" s="9" t="str">
        <f t="shared" si="1043"/>
        <v>&lt;iframe src="http://www.rakuten.ne.jp/gold/brotures/spec/kcnc/sp_sc13.html" frameborder="0" id="spec-content" scrolling="no"&gt;&lt;/iframe&gt;</v>
      </c>
      <c r="CU1288" s="9" t="str">
        <f t="shared" si="1044"/>
        <v/>
      </c>
      <c r="CV1288" s="9" t="str">
        <f t="shared" si="1045"/>
        <v>&lt;div class="row-fluid"&gt;&lt;iframe src="http://www.rakuten.ne.jp/gold/brotures/items/kcnc/sp_sc13.html" frameborder="0" id="skin-product" scrolling="no"&gt;&lt;/iframe&gt;&lt;/div&gt;</v>
      </c>
      <c r="CW1288" s="11" t="str">
        <f t="shared" si="1046"/>
        <v/>
      </c>
      <c r="CX1288" t="s">
        <v>7043</v>
      </c>
      <c r="CY1288" s="9" t="str">
        <f t="shared" si="1047"/>
        <v>0</v>
      </c>
      <c r="CZ1288" s="11"/>
      <c r="DA1288" s="11"/>
      <c r="DB1288" s="11"/>
      <c r="DC1288" s="11"/>
      <c r="DD1288" s="9" t="str">
        <f t="shared" si="1048"/>
        <v/>
      </c>
      <c r="DI1288" s="9" t="str">
        <f t="shared" si="1049"/>
        <v/>
      </c>
      <c r="DT1288" s="9">
        <f>VLOOKUP(BG1288,ディレクトリID!A:B,2)</f>
        <v>563161</v>
      </c>
      <c r="DV1288" s="4" t="str">
        <f t="shared" si="1050"/>
        <v>【シートポスト　KCNC】</v>
      </c>
      <c r="DW1288" s="4" t="str">
        <f t="shared" si="1051"/>
        <v>【シートポスト　KCNC】</v>
      </c>
      <c r="DX1288" s="9">
        <f t="shared" si="1052"/>
        <v>4</v>
      </c>
      <c r="DY1288" s="11"/>
      <c r="DZ1288" s="9" t="str">
        <f t="shared" si="1053"/>
        <v>1</v>
      </c>
      <c r="EA1288" s="9" t="str">
        <f t="shared" si="1053"/>
        <v>1</v>
      </c>
      <c r="EB1288" s="11"/>
      <c r="EC1288" s="11"/>
      <c r="ED1288" s="11"/>
      <c r="EE1288" s="9" t="str">
        <f t="shared" si="1054"/>
        <v>0</v>
      </c>
      <c r="EO1288" s="5" t="s">
        <v>428</v>
      </c>
      <c r="EP1288" s="8" t="s">
        <v>429</v>
      </c>
      <c r="EQ1288" s="8" t="s">
        <v>429</v>
      </c>
      <c r="ER1288" s="8" t="s">
        <v>209</v>
      </c>
      <c r="ES1288" s="8" t="s">
        <v>430</v>
      </c>
      <c r="ET1288" s="9" t="str">
        <f t="shared" si="1055"/>
        <v>2</v>
      </c>
      <c r="EU1288" s="11"/>
      <c r="EV1288" s="11"/>
      <c r="EW1288" s="11"/>
      <c r="EX1288" s="9" t="str">
        <f t="shared" si="1056"/>
        <v>0</v>
      </c>
      <c r="EY1288" s="9" t="str">
        <f t="shared" si="1056"/>
        <v>0</v>
      </c>
      <c r="EZ1288" s="11"/>
      <c r="FA1288" s="11"/>
      <c r="FB1288" s="9" t="str">
        <f t="shared" si="1057"/>
        <v>0</v>
      </c>
      <c r="FC1288" s="9" t="str">
        <f t="shared" si="1057"/>
        <v>0</v>
      </c>
      <c r="FD1288" s="9" t="str">
        <f t="shared" si="1058"/>
        <v>1</v>
      </c>
      <c r="FE1288" s="9" t="str">
        <f t="shared" si="1059"/>
        <v>1</v>
      </c>
      <c r="FF1288" s="9" t="str">
        <f t="shared" si="1059"/>
        <v>1</v>
      </c>
      <c r="GJ1288" s="4" t="str">
        <f t="shared" si="1063"/>
        <v>パーツ\シートポスト:ブランド\KCNC</v>
      </c>
      <c r="GK1288" s="4" t="str">
        <f t="shared" si="1060"/>
        <v>u:u</v>
      </c>
      <c r="GL1288" s="11"/>
      <c r="GM1288" s="4" t="str">
        <f t="shared" si="1061"/>
        <v>::</v>
      </c>
      <c r="GN1288" s="4" t="str">
        <f t="shared" si="1061"/>
        <v>::</v>
      </c>
      <c r="GO1288" s="4" t="str">
        <f t="shared" si="1061"/>
        <v>::</v>
      </c>
      <c r="GP1288" s="4" t="str">
        <f t="shared" si="1062"/>
        <v>1</v>
      </c>
    </row>
    <row r="1289" spans="1:198" ht="28" customHeight="1">
      <c r="A1289" s="5" t="s">
        <v>7049</v>
      </c>
      <c r="B1289" s="5" t="s">
        <v>7051</v>
      </c>
      <c r="C1289" s="5" t="s">
        <v>7049</v>
      </c>
      <c r="D1289" s="9" t="str">
        <f t="shared" si="1028"/>
        <v>u</v>
      </c>
      <c r="E1289" s="9" t="str">
        <f t="shared" si="1029"/>
        <v xml:space="preserve"> / （KCNCSCPROLITEII）</v>
      </c>
      <c r="F1289" s="9" t="str">
        <f t="shared" si="1030"/>
        <v xml:space="preserve"> / （KCNCSCPROLITEII）</v>
      </c>
      <c r="G1289" s="5">
        <v>10500</v>
      </c>
      <c r="H1289" s="9">
        <f t="shared" si="1031"/>
        <v>10500</v>
      </c>
      <c r="I1289" s="9" t="str">
        <f t="shared" si="1032"/>
        <v>0</v>
      </c>
      <c r="J1289" s="9" t="str">
        <f t="shared" si="1033"/>
        <v>1</v>
      </c>
      <c r="P1289" s="9" t="str">
        <f t="shared" si="1034"/>
        <v>KCNCSCPROLITEII</v>
      </c>
      <c r="AI1289" s="9" t="str">
        <f t="shared" si="1035"/>
        <v>http://image.rakuten.co.jp/brotures/cabinet/items/kcnc/sp_scprolite.jpg</v>
      </c>
      <c r="AS1289" s="9" t="str">
        <f t="shared" si="1036"/>
        <v>1</v>
      </c>
      <c r="AT1289" s="9" t="str">
        <f t="shared" si="1036"/>
        <v>1</v>
      </c>
      <c r="AU1289" s="9" t="str">
        <f t="shared" si="1037"/>
        <v>0</v>
      </c>
      <c r="AV1289" s="9" t="str">
        <f t="shared" si="1038"/>
        <v>1</v>
      </c>
      <c r="AW1289" s="9" t="str">
        <f t="shared" si="1039"/>
        <v>0</v>
      </c>
      <c r="AX1289" s="9" t="str">
        <f t="shared" si="1039"/>
        <v>0</v>
      </c>
      <c r="AY1289" s="11"/>
      <c r="AZ1289" s="11"/>
      <c r="BA1289" s="11"/>
      <c r="BB1289" s="9" t="str">
        <f t="shared" si="1040"/>
        <v>-1</v>
      </c>
      <c r="BC1289" s="9" t="str">
        <f t="shared" si="1041"/>
        <v>0</v>
      </c>
      <c r="BG1289" s="5" t="s">
        <v>547</v>
      </c>
      <c r="BH1289" s="5" t="s">
        <v>8506</v>
      </c>
      <c r="CS1289" s="9" t="str">
        <f t="shared" si="1042"/>
        <v>0</v>
      </c>
      <c r="CT1289" s="9" t="str">
        <f t="shared" si="1043"/>
        <v>&lt;iframe src="http://www.rakuten.ne.jp/gold/brotures/spec/kcnc/sp_scprolite.html" frameborder="0" id="spec-content" scrolling="no"&gt;&lt;/iframe&gt;</v>
      </c>
      <c r="CU1289" s="9" t="str">
        <f t="shared" si="1044"/>
        <v/>
      </c>
      <c r="CV1289" s="9" t="str">
        <f t="shared" si="1045"/>
        <v>&lt;div class="row-fluid"&gt;&lt;iframe src="http://www.rakuten.ne.jp/gold/brotures/items/kcnc/sp_scprolite.html" frameborder="0" id="skin-product" scrolling="no"&gt;&lt;/iframe&gt;&lt;/div&gt;</v>
      </c>
      <c r="CW1289" s="11" t="str">
        <f t="shared" si="1046"/>
        <v/>
      </c>
      <c r="CX1289" t="s">
        <v>7049</v>
      </c>
      <c r="CY1289" s="9" t="str">
        <f t="shared" si="1047"/>
        <v>0</v>
      </c>
      <c r="CZ1289" s="11"/>
      <c r="DA1289" s="11"/>
      <c r="DB1289" s="11"/>
      <c r="DC1289" s="11"/>
      <c r="DD1289" s="9" t="str">
        <f t="shared" si="1048"/>
        <v/>
      </c>
      <c r="DI1289" s="9" t="str">
        <f t="shared" si="1049"/>
        <v/>
      </c>
      <c r="DT1289" s="9">
        <f>VLOOKUP(BG1289,ディレクトリID!A:B,2)</f>
        <v>563161</v>
      </c>
      <c r="DV1289" s="4" t="str">
        <f t="shared" si="1050"/>
        <v>【シートポスト　KCNC】</v>
      </c>
      <c r="DW1289" s="4" t="str">
        <f t="shared" si="1051"/>
        <v>【シートポスト　KCNC】</v>
      </c>
      <c r="DX1289" s="9">
        <f t="shared" si="1052"/>
        <v>4</v>
      </c>
      <c r="DY1289" s="11"/>
      <c r="DZ1289" s="9" t="str">
        <f t="shared" si="1053"/>
        <v>1</v>
      </c>
      <c r="EA1289" s="9" t="str">
        <f t="shared" si="1053"/>
        <v>1</v>
      </c>
      <c r="EB1289" s="11"/>
      <c r="EC1289" s="11"/>
      <c r="ED1289" s="11"/>
      <c r="EE1289" s="9" t="str">
        <f t="shared" si="1054"/>
        <v>0</v>
      </c>
      <c r="EO1289" s="5" t="s">
        <v>428</v>
      </c>
      <c r="EP1289" s="8" t="s">
        <v>429</v>
      </c>
      <c r="EQ1289" s="8" t="s">
        <v>429</v>
      </c>
      <c r="ER1289" s="8" t="s">
        <v>209</v>
      </c>
      <c r="ES1289" s="8" t="s">
        <v>430</v>
      </c>
      <c r="ET1289" s="9" t="str">
        <f t="shared" si="1055"/>
        <v>2</v>
      </c>
      <c r="EU1289" s="11"/>
      <c r="EV1289" s="11"/>
      <c r="EW1289" s="11"/>
      <c r="EX1289" s="9" t="str">
        <f t="shared" si="1056"/>
        <v>0</v>
      </c>
      <c r="EY1289" s="9" t="str">
        <f t="shared" si="1056"/>
        <v>0</v>
      </c>
      <c r="EZ1289" s="11"/>
      <c r="FA1289" s="11"/>
      <c r="FB1289" s="9" t="str">
        <f t="shared" si="1057"/>
        <v>0</v>
      </c>
      <c r="FC1289" s="9" t="str">
        <f t="shared" si="1057"/>
        <v>0</v>
      </c>
      <c r="FD1289" s="9" t="str">
        <f t="shared" si="1058"/>
        <v>1</v>
      </c>
      <c r="FE1289" s="9" t="str">
        <f t="shared" si="1059"/>
        <v>1</v>
      </c>
      <c r="FF1289" s="9" t="str">
        <f t="shared" si="1059"/>
        <v>1</v>
      </c>
      <c r="GJ1289" s="4" t="str">
        <f t="shared" si="1063"/>
        <v>パーツ\シートポスト:ブランド\KCNC</v>
      </c>
      <c r="GK1289" s="4" t="str">
        <f t="shared" si="1060"/>
        <v>u:u</v>
      </c>
      <c r="GL1289" s="11"/>
      <c r="GM1289" s="4" t="str">
        <f t="shared" si="1061"/>
        <v>::</v>
      </c>
      <c r="GN1289" s="4" t="str">
        <f t="shared" si="1061"/>
        <v>::</v>
      </c>
      <c r="GO1289" s="4" t="str">
        <f t="shared" si="1061"/>
        <v>::</v>
      </c>
      <c r="GP1289" s="4" t="str">
        <f t="shared" si="1062"/>
        <v>1</v>
      </c>
    </row>
    <row r="1290" spans="1:198" ht="28" customHeight="1">
      <c r="A1290" s="5" t="s">
        <v>7055</v>
      </c>
      <c r="B1290" s="5" t="s">
        <v>7057</v>
      </c>
      <c r="C1290" s="5" t="s">
        <v>7055</v>
      </c>
      <c r="D1290" s="9" t="str">
        <f t="shared" si="1028"/>
        <v>u</v>
      </c>
      <c r="E1290" s="9" t="str">
        <f t="shared" si="1029"/>
        <v xml:space="preserve"> / （KCNCSEATPOSTGRIP）</v>
      </c>
      <c r="F1290" s="9" t="str">
        <f t="shared" si="1030"/>
        <v xml:space="preserve"> / （KCNCSEATPOSTGRIP）</v>
      </c>
      <c r="G1290" s="5">
        <v>840</v>
      </c>
      <c r="H1290" s="9">
        <f t="shared" si="1031"/>
        <v>840</v>
      </c>
      <c r="I1290" s="9" t="str">
        <f t="shared" si="1032"/>
        <v>0</v>
      </c>
      <c r="J1290" s="9" t="str">
        <f t="shared" si="1033"/>
        <v>1</v>
      </c>
      <c r="P1290" s="9" t="str">
        <f t="shared" si="1034"/>
        <v>KCNCSEATPOSTGRIP</v>
      </c>
      <c r="AI1290" s="9" t="str">
        <f t="shared" si="1035"/>
        <v>http://image.rakuten.co.jp/brotures/cabinet/items/kcnc/sp_seatpostgrip.jpg</v>
      </c>
      <c r="AS1290" s="9" t="str">
        <f t="shared" si="1036"/>
        <v>1</v>
      </c>
      <c r="AT1290" s="9" t="str">
        <f t="shared" si="1036"/>
        <v>1</v>
      </c>
      <c r="AU1290" s="9" t="str">
        <f t="shared" si="1037"/>
        <v>0</v>
      </c>
      <c r="AV1290" s="9" t="str">
        <f t="shared" si="1038"/>
        <v>1</v>
      </c>
      <c r="AW1290" s="9" t="str">
        <f t="shared" si="1039"/>
        <v>0</v>
      </c>
      <c r="AX1290" s="9" t="str">
        <f t="shared" si="1039"/>
        <v>0</v>
      </c>
      <c r="AY1290" s="11"/>
      <c r="AZ1290" s="11"/>
      <c r="BA1290" s="11"/>
      <c r="BB1290" s="9" t="str">
        <f t="shared" si="1040"/>
        <v>-1</v>
      </c>
      <c r="BC1290" s="9" t="str">
        <f t="shared" si="1041"/>
        <v>0</v>
      </c>
      <c r="BG1290" s="5" t="s">
        <v>547</v>
      </c>
      <c r="BH1290" s="5" t="s">
        <v>8506</v>
      </c>
      <c r="CS1290" s="9" t="str">
        <f t="shared" si="1042"/>
        <v>0</v>
      </c>
      <c r="CT1290" s="9" t="str">
        <f t="shared" si="1043"/>
        <v>&lt;iframe src="http://www.rakuten.ne.jp/gold/brotures/spec/kcnc/sp_seatpostgrip.html" frameborder="0" id="spec-content" scrolling="no"&gt;&lt;/iframe&gt;</v>
      </c>
      <c r="CU1290" s="9" t="str">
        <f t="shared" si="1044"/>
        <v/>
      </c>
      <c r="CV1290" s="9" t="str">
        <f t="shared" si="1045"/>
        <v>&lt;div class="row-fluid"&gt;&lt;iframe src="http://www.rakuten.ne.jp/gold/brotures/items/kcnc/sp_seatpostgrip.html" frameborder="0" id="skin-product" scrolling="no"&gt;&lt;/iframe&gt;&lt;/div&gt;</v>
      </c>
      <c r="CW1290" s="11" t="str">
        <f t="shared" si="1046"/>
        <v/>
      </c>
      <c r="CX1290" t="s">
        <v>7055</v>
      </c>
      <c r="CY1290" s="9" t="str">
        <f t="shared" si="1047"/>
        <v>0</v>
      </c>
      <c r="CZ1290" s="11"/>
      <c r="DA1290" s="11"/>
      <c r="DB1290" s="11"/>
      <c r="DC1290" s="11"/>
      <c r="DD1290" s="9" t="str">
        <f t="shared" si="1048"/>
        <v/>
      </c>
      <c r="DI1290" s="9" t="str">
        <f t="shared" si="1049"/>
        <v/>
      </c>
      <c r="DT1290" s="9">
        <f>VLOOKUP(BG1290,ディレクトリID!A:B,2)</f>
        <v>563161</v>
      </c>
      <c r="DV1290" s="4" t="str">
        <f t="shared" si="1050"/>
        <v>【シートポスト　KCNC】</v>
      </c>
      <c r="DW1290" s="4" t="str">
        <f t="shared" si="1051"/>
        <v>【シートポスト　KCNC】</v>
      </c>
      <c r="DX1290" s="9">
        <f t="shared" si="1052"/>
        <v>4</v>
      </c>
      <c r="DY1290" s="11"/>
      <c r="DZ1290" s="9" t="str">
        <f t="shared" si="1053"/>
        <v>1</v>
      </c>
      <c r="EA1290" s="9" t="str">
        <f t="shared" si="1053"/>
        <v>1</v>
      </c>
      <c r="EB1290" s="11"/>
      <c r="EC1290" s="11"/>
      <c r="ED1290" s="11"/>
      <c r="EE1290" s="9" t="str">
        <f t="shared" si="1054"/>
        <v>0</v>
      </c>
      <c r="EO1290" s="5" t="s">
        <v>428</v>
      </c>
      <c r="EP1290" s="8" t="s">
        <v>429</v>
      </c>
      <c r="EQ1290" s="8" t="s">
        <v>429</v>
      </c>
      <c r="ER1290" s="8" t="s">
        <v>209</v>
      </c>
      <c r="ES1290" s="8" t="s">
        <v>430</v>
      </c>
      <c r="ET1290" s="9" t="str">
        <f t="shared" si="1055"/>
        <v>2</v>
      </c>
      <c r="EU1290" s="11"/>
      <c r="EV1290" s="11"/>
      <c r="EW1290" s="11"/>
      <c r="EX1290" s="9" t="str">
        <f t="shared" si="1056"/>
        <v>0</v>
      </c>
      <c r="EY1290" s="9" t="str">
        <f t="shared" si="1056"/>
        <v>0</v>
      </c>
      <c r="EZ1290" s="11"/>
      <c r="FA1290" s="11"/>
      <c r="FB1290" s="9" t="str">
        <f t="shared" si="1057"/>
        <v>0</v>
      </c>
      <c r="FC1290" s="9" t="str">
        <f t="shared" si="1057"/>
        <v>0</v>
      </c>
      <c r="FD1290" s="9" t="str">
        <f t="shared" si="1058"/>
        <v>1</v>
      </c>
      <c r="FE1290" s="9" t="str">
        <f t="shared" si="1059"/>
        <v>1</v>
      </c>
      <c r="FF1290" s="9" t="str">
        <f t="shared" si="1059"/>
        <v>1</v>
      </c>
      <c r="GJ1290" s="4" t="str">
        <f t="shared" si="1063"/>
        <v>パーツ\シートポスト:ブランド\KCNC</v>
      </c>
      <c r="GK1290" s="4" t="str">
        <f t="shared" si="1060"/>
        <v>u:u</v>
      </c>
      <c r="GL1290" s="11"/>
      <c r="GM1290" s="4" t="str">
        <f t="shared" si="1061"/>
        <v>::</v>
      </c>
      <c r="GN1290" s="4" t="str">
        <f t="shared" si="1061"/>
        <v>::</v>
      </c>
      <c r="GO1290" s="4" t="str">
        <f t="shared" si="1061"/>
        <v>::</v>
      </c>
      <c r="GP1290" s="4" t="str">
        <f t="shared" si="1062"/>
        <v>1</v>
      </c>
    </row>
    <row r="1291" spans="1:198" ht="28" customHeight="1">
      <c r="A1291" s="5" t="s">
        <v>7061</v>
      </c>
      <c r="B1291" s="5" t="s">
        <v>7063</v>
      </c>
      <c r="C1291" s="5" t="s">
        <v>7061</v>
      </c>
      <c r="D1291" s="9" t="str">
        <f t="shared" si="1028"/>
        <v>u</v>
      </c>
      <c r="E1291" s="9" t="str">
        <f t="shared" si="1029"/>
        <v xml:space="preserve"> / （RITCHEYSuperLogicCARBON１ボルト）</v>
      </c>
      <c r="F1291" s="9" t="str">
        <f t="shared" si="1030"/>
        <v xml:space="preserve"> / （RITCHEYSuperLogicCARBON１ボルト）</v>
      </c>
      <c r="G1291" s="5">
        <v>33600</v>
      </c>
      <c r="H1291" s="9">
        <f t="shared" si="1031"/>
        <v>33600</v>
      </c>
      <c r="I1291" s="9" t="str">
        <f t="shared" si="1032"/>
        <v>0</v>
      </c>
      <c r="J1291" s="9" t="str">
        <f t="shared" si="1033"/>
        <v>1</v>
      </c>
      <c r="P1291" s="9" t="str">
        <f t="shared" si="1034"/>
        <v>RITCHEYSuperLogicCARBON１ボルト</v>
      </c>
      <c r="AI1291" s="9" t="str">
        <f t="shared" si="1035"/>
        <v>http://image.rakuten.co.jp/brotures/cabinet/items/ritchey/sp_sl_c_1bolt.jpg</v>
      </c>
      <c r="AS1291" s="9" t="str">
        <f t="shared" si="1036"/>
        <v>1</v>
      </c>
      <c r="AT1291" s="9" t="str">
        <f t="shared" si="1036"/>
        <v>1</v>
      </c>
      <c r="AU1291" s="9" t="str">
        <f t="shared" si="1037"/>
        <v>0</v>
      </c>
      <c r="AV1291" s="9" t="str">
        <f t="shared" si="1038"/>
        <v>1</v>
      </c>
      <c r="AW1291" s="9" t="str">
        <f t="shared" si="1039"/>
        <v>0</v>
      </c>
      <c r="AX1291" s="9" t="str">
        <f t="shared" si="1039"/>
        <v>0</v>
      </c>
      <c r="AY1291" s="11"/>
      <c r="AZ1291" s="11"/>
      <c r="BA1291" s="11"/>
      <c r="BB1291" s="9" t="str">
        <f t="shared" si="1040"/>
        <v>-1</v>
      </c>
      <c r="BC1291" s="9" t="str">
        <f t="shared" si="1041"/>
        <v>0</v>
      </c>
      <c r="BG1291" s="5" t="s">
        <v>547</v>
      </c>
      <c r="BH1291" s="5" t="s">
        <v>8513</v>
      </c>
      <c r="CS1291" s="9" t="str">
        <f t="shared" si="1042"/>
        <v>0</v>
      </c>
      <c r="CT1291" s="9" t="str">
        <f t="shared" si="1043"/>
        <v>&lt;iframe src="http://www.rakuten.ne.jp/gold/brotures/spec/ritchey/sp_sl_c_1bolt.html" frameborder="0" id="spec-content" scrolling="no"&gt;&lt;/iframe&gt;</v>
      </c>
      <c r="CU1291" s="9" t="str">
        <f t="shared" si="1044"/>
        <v/>
      </c>
      <c r="CV1291" s="9" t="str">
        <f t="shared" si="1045"/>
        <v>&lt;div class="row-fluid"&gt;&lt;iframe src="http://www.rakuten.ne.jp/gold/brotures/items/ritchey/sp_sl_c_1bolt.html" frameborder="0" id="skin-product" scrolling="no"&gt;&lt;/iframe&gt;&lt;/div&gt;</v>
      </c>
      <c r="CW1291" s="11" t="str">
        <f t="shared" si="1046"/>
        <v/>
      </c>
      <c r="CX1291" t="s">
        <v>7061</v>
      </c>
      <c r="CY1291" s="9" t="str">
        <f t="shared" si="1047"/>
        <v>0</v>
      </c>
      <c r="CZ1291" s="11"/>
      <c r="DA1291" s="11"/>
      <c r="DB1291" s="11"/>
      <c r="DC1291" s="11"/>
      <c r="DD1291" s="9" t="str">
        <f t="shared" si="1048"/>
        <v/>
      </c>
      <c r="DI1291" s="9" t="str">
        <f t="shared" si="1049"/>
        <v/>
      </c>
      <c r="DT1291" s="9">
        <f>VLOOKUP(BG1291,ディレクトリID!A:B,2)</f>
        <v>563161</v>
      </c>
      <c r="DV1291" s="4" t="str">
        <f t="shared" si="1050"/>
        <v>【シートポスト　RITCHEY】</v>
      </c>
      <c r="DW1291" s="4" t="str">
        <f t="shared" si="1051"/>
        <v>【シートポスト　RITCHEY】</v>
      </c>
      <c r="DX1291" s="9">
        <f t="shared" si="1052"/>
        <v>4</v>
      </c>
      <c r="DY1291" s="11"/>
      <c r="DZ1291" s="9" t="str">
        <f t="shared" si="1053"/>
        <v>1</v>
      </c>
      <c r="EA1291" s="9" t="str">
        <f t="shared" si="1053"/>
        <v>1</v>
      </c>
      <c r="EB1291" s="11"/>
      <c r="EC1291" s="11"/>
      <c r="ED1291" s="11"/>
      <c r="EE1291" s="9" t="str">
        <f t="shared" si="1054"/>
        <v>0</v>
      </c>
      <c r="EO1291" s="5" t="s">
        <v>428</v>
      </c>
      <c r="EP1291" s="8" t="s">
        <v>429</v>
      </c>
      <c r="EQ1291" s="8" t="s">
        <v>429</v>
      </c>
      <c r="ER1291" s="8" t="s">
        <v>209</v>
      </c>
      <c r="ES1291" s="8" t="s">
        <v>430</v>
      </c>
      <c r="ET1291" s="9" t="str">
        <f t="shared" si="1055"/>
        <v>2</v>
      </c>
      <c r="EU1291" s="11"/>
      <c r="EV1291" s="11"/>
      <c r="EW1291" s="11"/>
      <c r="EX1291" s="9" t="str">
        <f t="shared" si="1056"/>
        <v>0</v>
      </c>
      <c r="EY1291" s="9" t="str">
        <f t="shared" si="1056"/>
        <v>0</v>
      </c>
      <c r="EZ1291" s="11"/>
      <c r="FA1291" s="11"/>
      <c r="FB1291" s="9" t="str">
        <f t="shared" si="1057"/>
        <v>0</v>
      </c>
      <c r="FC1291" s="9" t="str">
        <f t="shared" si="1057"/>
        <v>0</v>
      </c>
      <c r="FD1291" s="9" t="str">
        <f t="shared" si="1058"/>
        <v>1</v>
      </c>
      <c r="FE1291" s="9" t="str">
        <f t="shared" si="1059"/>
        <v>1</v>
      </c>
      <c r="FF1291" s="9" t="str">
        <f t="shared" si="1059"/>
        <v>1</v>
      </c>
      <c r="GJ1291" s="4" t="str">
        <f t="shared" si="1063"/>
        <v>パーツ\シートポスト:ブランド\RITCHEY</v>
      </c>
      <c r="GK1291" s="4" t="str">
        <f t="shared" si="1060"/>
        <v>u:u</v>
      </c>
      <c r="GL1291" s="11"/>
      <c r="GM1291" s="4" t="str">
        <f t="shared" si="1061"/>
        <v>::</v>
      </c>
      <c r="GN1291" s="4" t="str">
        <f t="shared" si="1061"/>
        <v>::</v>
      </c>
      <c r="GO1291" s="4" t="str">
        <f t="shared" si="1061"/>
        <v>::</v>
      </c>
      <c r="GP1291" s="4" t="str">
        <f t="shared" si="1062"/>
        <v>1</v>
      </c>
    </row>
    <row r="1292" spans="1:198" ht="28" customHeight="1">
      <c r="A1292" s="5" t="s">
        <v>7067</v>
      </c>
      <c r="B1292" s="5" t="s">
        <v>7069</v>
      </c>
      <c r="C1292" s="5" t="s">
        <v>7067</v>
      </c>
      <c r="D1292" s="9" t="str">
        <f t="shared" si="1028"/>
        <v>u</v>
      </c>
      <c r="E1292" s="9" t="str">
        <f t="shared" si="1029"/>
        <v xml:space="preserve"> / （NITTOステンレスシム）</v>
      </c>
      <c r="F1292" s="9" t="str">
        <f t="shared" si="1030"/>
        <v xml:space="preserve"> / （NITTOステンレスシム）</v>
      </c>
      <c r="G1292" s="5">
        <v>1050</v>
      </c>
      <c r="H1292" s="9">
        <f t="shared" si="1031"/>
        <v>1050</v>
      </c>
      <c r="I1292" s="9" t="str">
        <f t="shared" si="1032"/>
        <v>0</v>
      </c>
      <c r="J1292" s="9" t="str">
        <f t="shared" si="1033"/>
        <v>1</v>
      </c>
      <c r="P1292" s="9" t="str">
        <f t="shared" si="1034"/>
        <v>NITTOステンレスシム</v>
      </c>
      <c r="AI1292" s="9" t="str">
        <f t="shared" si="1035"/>
        <v>http://image.rakuten.co.jp/brotures/cabinet/items/nitto/sp_stainless_sim.jpg</v>
      </c>
      <c r="AS1292" s="9" t="str">
        <f t="shared" si="1036"/>
        <v>1</v>
      </c>
      <c r="AT1292" s="9" t="str">
        <f t="shared" si="1036"/>
        <v>1</v>
      </c>
      <c r="AU1292" s="9" t="str">
        <f t="shared" si="1037"/>
        <v>0</v>
      </c>
      <c r="AV1292" s="9" t="str">
        <f t="shared" si="1038"/>
        <v>1</v>
      </c>
      <c r="AW1292" s="9" t="str">
        <f t="shared" si="1039"/>
        <v>0</v>
      </c>
      <c r="AX1292" s="9" t="str">
        <f t="shared" si="1039"/>
        <v>0</v>
      </c>
      <c r="AY1292" s="11"/>
      <c r="AZ1292" s="11"/>
      <c r="BA1292" s="11"/>
      <c r="BB1292" s="9" t="str">
        <f t="shared" si="1040"/>
        <v>-1</v>
      </c>
      <c r="BC1292" s="9" t="str">
        <f t="shared" si="1041"/>
        <v>0</v>
      </c>
      <c r="BG1292" s="5" t="s">
        <v>322</v>
      </c>
      <c r="BH1292" s="5" t="s">
        <v>699</v>
      </c>
      <c r="CS1292" s="9" t="str">
        <f t="shared" si="1042"/>
        <v>0</v>
      </c>
      <c r="CT1292" s="9" t="str">
        <f t="shared" si="1043"/>
        <v>&lt;iframe src="http://www.rakuten.ne.jp/gold/brotures/spec/nitto/sp_stainless_sim.html" frameborder="0" id="spec-content" scrolling="no"&gt;&lt;/iframe&gt;</v>
      </c>
      <c r="CU1292" s="9" t="str">
        <f t="shared" si="1044"/>
        <v/>
      </c>
      <c r="CV1292" s="9" t="str">
        <f t="shared" si="1045"/>
        <v>&lt;div class="row-fluid"&gt;&lt;iframe src="http://www.rakuten.ne.jp/gold/brotures/items/nitto/sp_stainless_sim.html" frameborder="0" id="skin-product" scrolling="no"&gt;&lt;/iframe&gt;&lt;/div&gt;</v>
      </c>
      <c r="CW1292" s="11" t="str">
        <f t="shared" si="1046"/>
        <v/>
      </c>
      <c r="CX1292" t="s">
        <v>7067</v>
      </c>
      <c r="CY1292" s="9" t="str">
        <f t="shared" si="1047"/>
        <v>0</v>
      </c>
      <c r="CZ1292" s="11"/>
      <c r="DA1292" s="11"/>
      <c r="DB1292" s="11"/>
      <c r="DC1292" s="11"/>
      <c r="DD1292" s="9" t="str">
        <f t="shared" si="1048"/>
        <v/>
      </c>
      <c r="DI1292" s="9" t="str">
        <f t="shared" si="1049"/>
        <v/>
      </c>
      <c r="DT1292" s="9">
        <f>VLOOKUP(BG1292,ディレクトリID!A:B,2)</f>
        <v>563161</v>
      </c>
      <c r="DV1292" s="4" t="str">
        <f t="shared" si="1050"/>
        <v>【ステム　NITTO】</v>
      </c>
      <c r="DW1292" s="4" t="str">
        <f t="shared" si="1051"/>
        <v>【ステム　NITTO】</v>
      </c>
      <c r="DX1292" s="9">
        <f t="shared" si="1052"/>
        <v>4</v>
      </c>
      <c r="DY1292" s="11"/>
      <c r="DZ1292" s="9" t="str">
        <f t="shared" si="1053"/>
        <v>1</v>
      </c>
      <c r="EA1292" s="9" t="str">
        <f t="shared" si="1053"/>
        <v>1</v>
      </c>
      <c r="EB1292" s="11"/>
      <c r="EC1292" s="11"/>
      <c r="ED1292" s="11"/>
      <c r="EE1292" s="9" t="str">
        <f t="shared" si="1054"/>
        <v>0</v>
      </c>
      <c r="EO1292" s="5" t="s">
        <v>428</v>
      </c>
      <c r="EP1292" s="8" t="s">
        <v>429</v>
      </c>
      <c r="EQ1292" s="8" t="s">
        <v>429</v>
      </c>
      <c r="ER1292" s="8" t="s">
        <v>209</v>
      </c>
      <c r="ES1292" s="8" t="s">
        <v>430</v>
      </c>
      <c r="ET1292" s="9" t="str">
        <f t="shared" si="1055"/>
        <v>2</v>
      </c>
      <c r="EU1292" s="11"/>
      <c r="EV1292" s="11"/>
      <c r="EW1292" s="11"/>
      <c r="EX1292" s="9" t="str">
        <f t="shared" si="1056"/>
        <v>0</v>
      </c>
      <c r="EY1292" s="9" t="str">
        <f t="shared" si="1056"/>
        <v>0</v>
      </c>
      <c r="EZ1292" s="11"/>
      <c r="FA1292" s="11"/>
      <c r="FB1292" s="9" t="str">
        <f t="shared" si="1057"/>
        <v>0</v>
      </c>
      <c r="FC1292" s="9" t="str">
        <f t="shared" si="1057"/>
        <v>0</v>
      </c>
      <c r="FD1292" s="9" t="str">
        <f t="shared" si="1058"/>
        <v>1</v>
      </c>
      <c r="FE1292" s="9" t="str">
        <f t="shared" si="1059"/>
        <v>1</v>
      </c>
      <c r="FF1292" s="9" t="str">
        <f t="shared" si="1059"/>
        <v>1</v>
      </c>
      <c r="GJ1292" s="4" t="str">
        <f t="shared" si="1063"/>
        <v>パーツ\ステム:ブランド\NITTO</v>
      </c>
      <c r="GK1292" s="4" t="str">
        <f t="shared" si="1060"/>
        <v>u:u</v>
      </c>
      <c r="GL1292" s="11"/>
      <c r="GM1292" s="4" t="str">
        <f t="shared" si="1061"/>
        <v>::</v>
      </c>
      <c r="GN1292" s="4" t="str">
        <f t="shared" si="1061"/>
        <v>::</v>
      </c>
      <c r="GO1292" s="4" t="str">
        <f t="shared" si="1061"/>
        <v>::</v>
      </c>
      <c r="GP1292" s="4" t="str">
        <f t="shared" si="1062"/>
        <v>1</v>
      </c>
    </row>
    <row r="1293" spans="1:198" ht="28" customHeight="1">
      <c r="A1293" s="5" t="s">
        <v>7073</v>
      </c>
      <c r="B1293" s="5" t="s">
        <v>7075</v>
      </c>
      <c r="C1293" s="5" t="s">
        <v>7073</v>
      </c>
      <c r="D1293" s="9" t="str">
        <f t="shared" si="1028"/>
        <v>u</v>
      </c>
      <c r="E1293" s="9" t="str">
        <f t="shared" si="1029"/>
        <v xml:space="preserve"> / （KCNCTIPROLIGHT）</v>
      </c>
      <c r="F1293" s="9" t="str">
        <f t="shared" si="1030"/>
        <v xml:space="preserve"> / （KCNCTIPROLIGHT）</v>
      </c>
      <c r="G1293" s="5">
        <v>13440</v>
      </c>
      <c r="H1293" s="9">
        <f t="shared" si="1031"/>
        <v>13440</v>
      </c>
      <c r="I1293" s="9" t="str">
        <f t="shared" si="1032"/>
        <v>0</v>
      </c>
      <c r="J1293" s="9" t="str">
        <f t="shared" si="1033"/>
        <v>1</v>
      </c>
      <c r="P1293" s="9" t="str">
        <f t="shared" si="1034"/>
        <v>KCNCTIPROLIGHT</v>
      </c>
      <c r="AI1293" s="9" t="str">
        <f t="shared" si="1035"/>
        <v>http://image.rakuten.co.jp/brotures/cabinet/items/kcnc/sp_tiprolight.jpg</v>
      </c>
      <c r="AS1293" s="9" t="str">
        <f t="shared" si="1036"/>
        <v>1</v>
      </c>
      <c r="AT1293" s="9" t="str">
        <f t="shared" si="1036"/>
        <v>1</v>
      </c>
      <c r="AU1293" s="9" t="str">
        <f t="shared" si="1037"/>
        <v>0</v>
      </c>
      <c r="AV1293" s="9" t="str">
        <f t="shared" si="1038"/>
        <v>1</v>
      </c>
      <c r="AW1293" s="9" t="str">
        <f t="shared" si="1039"/>
        <v>0</v>
      </c>
      <c r="AX1293" s="9" t="str">
        <f t="shared" si="1039"/>
        <v>0</v>
      </c>
      <c r="AY1293" s="11"/>
      <c r="AZ1293" s="11"/>
      <c r="BA1293" s="11"/>
      <c r="BB1293" s="9" t="str">
        <f t="shared" si="1040"/>
        <v>-1</v>
      </c>
      <c r="BC1293" s="9" t="str">
        <f t="shared" si="1041"/>
        <v>0</v>
      </c>
      <c r="BG1293" s="5" t="s">
        <v>547</v>
      </c>
      <c r="BH1293" s="5" t="s">
        <v>8506</v>
      </c>
      <c r="CS1293" s="9" t="str">
        <f t="shared" si="1042"/>
        <v>0</v>
      </c>
      <c r="CT1293" s="9" t="str">
        <f t="shared" si="1043"/>
        <v>&lt;iframe src="http://www.rakuten.ne.jp/gold/brotures/spec/kcnc/sp_tiprolight.html" frameborder="0" id="spec-content" scrolling="no"&gt;&lt;/iframe&gt;</v>
      </c>
      <c r="CU1293" s="9" t="str">
        <f t="shared" si="1044"/>
        <v/>
      </c>
      <c r="CV1293" s="9" t="str">
        <f t="shared" si="1045"/>
        <v>&lt;div class="row-fluid"&gt;&lt;iframe src="http://www.rakuten.ne.jp/gold/brotures/items/kcnc/sp_tiprolight.html" frameborder="0" id="skin-product" scrolling="no"&gt;&lt;/iframe&gt;&lt;/div&gt;</v>
      </c>
      <c r="CW1293" s="11" t="str">
        <f t="shared" si="1046"/>
        <v/>
      </c>
      <c r="CX1293" t="s">
        <v>7073</v>
      </c>
      <c r="CY1293" s="9" t="str">
        <f t="shared" si="1047"/>
        <v>0</v>
      </c>
      <c r="CZ1293" s="11"/>
      <c r="DA1293" s="11"/>
      <c r="DB1293" s="11"/>
      <c r="DC1293" s="11"/>
      <c r="DD1293" s="9" t="str">
        <f t="shared" si="1048"/>
        <v/>
      </c>
      <c r="DI1293" s="9" t="str">
        <f t="shared" si="1049"/>
        <v/>
      </c>
      <c r="DT1293" s="9">
        <f>VLOOKUP(BG1293,ディレクトリID!A:B,2)</f>
        <v>563161</v>
      </c>
      <c r="DV1293" s="4" t="str">
        <f t="shared" si="1050"/>
        <v>【シートポスト　KCNC】</v>
      </c>
      <c r="DW1293" s="4" t="str">
        <f t="shared" si="1051"/>
        <v>【シートポスト　KCNC】</v>
      </c>
      <c r="DX1293" s="9">
        <f t="shared" si="1052"/>
        <v>4</v>
      </c>
      <c r="DY1293" s="11"/>
      <c r="DZ1293" s="9" t="str">
        <f t="shared" si="1053"/>
        <v>1</v>
      </c>
      <c r="EA1293" s="9" t="str">
        <f t="shared" si="1053"/>
        <v>1</v>
      </c>
      <c r="EB1293" s="11"/>
      <c r="EC1293" s="11"/>
      <c r="ED1293" s="11"/>
      <c r="EE1293" s="9" t="str">
        <f t="shared" si="1054"/>
        <v>0</v>
      </c>
      <c r="EO1293" s="5" t="s">
        <v>428</v>
      </c>
      <c r="EP1293" s="8" t="s">
        <v>429</v>
      </c>
      <c r="EQ1293" s="8" t="s">
        <v>429</v>
      </c>
      <c r="ER1293" s="8" t="s">
        <v>209</v>
      </c>
      <c r="ES1293" s="8" t="s">
        <v>430</v>
      </c>
      <c r="ET1293" s="9" t="str">
        <f t="shared" si="1055"/>
        <v>2</v>
      </c>
      <c r="EU1293" s="11"/>
      <c r="EV1293" s="11"/>
      <c r="EW1293" s="11"/>
      <c r="EX1293" s="9" t="str">
        <f t="shared" si="1056"/>
        <v>0</v>
      </c>
      <c r="EY1293" s="9" t="str">
        <f t="shared" si="1056"/>
        <v>0</v>
      </c>
      <c r="EZ1293" s="11"/>
      <c r="FA1293" s="11"/>
      <c r="FB1293" s="9" t="str">
        <f t="shared" si="1057"/>
        <v>0</v>
      </c>
      <c r="FC1293" s="9" t="str">
        <f t="shared" si="1057"/>
        <v>0</v>
      </c>
      <c r="FD1293" s="9" t="str">
        <f t="shared" si="1058"/>
        <v>1</v>
      </c>
      <c r="FE1293" s="9" t="str">
        <f t="shared" si="1059"/>
        <v>1</v>
      </c>
      <c r="FF1293" s="9" t="str">
        <f t="shared" si="1059"/>
        <v>1</v>
      </c>
      <c r="GJ1293" s="4" t="str">
        <f t="shared" si="1063"/>
        <v>パーツ\シートポスト:ブランド\KCNC</v>
      </c>
      <c r="GK1293" s="4" t="str">
        <f t="shared" si="1060"/>
        <v>u:u</v>
      </c>
      <c r="GL1293" s="11"/>
      <c r="GM1293" s="4" t="str">
        <f t="shared" si="1061"/>
        <v>::</v>
      </c>
      <c r="GN1293" s="4" t="str">
        <f t="shared" si="1061"/>
        <v>::</v>
      </c>
      <c r="GO1293" s="4" t="str">
        <f t="shared" si="1061"/>
        <v>::</v>
      </c>
      <c r="GP1293" s="4" t="str">
        <f t="shared" si="1062"/>
        <v>1</v>
      </c>
    </row>
    <row r="1294" spans="1:198" ht="28" customHeight="1">
      <c r="A1294" s="5" t="s">
        <v>7079</v>
      </c>
      <c r="B1294" s="5" t="s">
        <v>7081</v>
      </c>
      <c r="C1294" s="5" t="s">
        <v>7079</v>
      </c>
      <c r="D1294" s="9" t="str">
        <f t="shared" si="1028"/>
        <v>u</v>
      </c>
      <c r="E1294" s="9" t="str">
        <f t="shared" si="1029"/>
        <v xml:space="preserve"> / （Kalloyカーボンシートピラー）</v>
      </c>
      <c r="F1294" s="9" t="str">
        <f t="shared" si="1030"/>
        <v xml:space="preserve"> / （Kalloyカーボンシートピラー）</v>
      </c>
      <c r="G1294" s="5">
        <v>5675</v>
      </c>
      <c r="H1294" s="9">
        <f t="shared" si="1031"/>
        <v>5675</v>
      </c>
      <c r="I1294" s="9" t="str">
        <f t="shared" si="1032"/>
        <v>0</v>
      </c>
      <c r="J1294" s="9" t="str">
        <f t="shared" si="1033"/>
        <v>1</v>
      </c>
      <c r="P1294" s="9" t="str">
        <f t="shared" si="1034"/>
        <v>Kalloyカーボンシートピラー</v>
      </c>
      <c r="AI1294" s="9" t="str">
        <f t="shared" si="1035"/>
        <v>http://image.rakuten.co.jp/brotures/cabinet/items/kalloy/spc_612.jpg</v>
      </c>
      <c r="AS1294" s="9" t="str">
        <f t="shared" si="1036"/>
        <v>1</v>
      </c>
      <c r="AT1294" s="9" t="str">
        <f t="shared" si="1036"/>
        <v>1</v>
      </c>
      <c r="AU1294" s="9" t="str">
        <f t="shared" si="1037"/>
        <v>0</v>
      </c>
      <c r="AV1294" s="9" t="str">
        <f t="shared" si="1038"/>
        <v>1</v>
      </c>
      <c r="AW1294" s="9" t="str">
        <f t="shared" si="1039"/>
        <v>0</v>
      </c>
      <c r="AX1294" s="9" t="str">
        <f t="shared" si="1039"/>
        <v>0</v>
      </c>
      <c r="AY1294" s="11"/>
      <c r="AZ1294" s="11"/>
      <c r="BA1294" s="11"/>
      <c r="BB1294" s="9" t="str">
        <f t="shared" si="1040"/>
        <v>-1</v>
      </c>
      <c r="BC1294" s="9" t="str">
        <f t="shared" si="1041"/>
        <v>0</v>
      </c>
      <c r="BG1294" s="5" t="s">
        <v>547</v>
      </c>
      <c r="BH1294" s="5" t="s">
        <v>8505</v>
      </c>
      <c r="CS1294" s="9" t="str">
        <f t="shared" si="1042"/>
        <v>0</v>
      </c>
      <c r="CT1294" s="9" t="str">
        <f t="shared" si="1043"/>
        <v>&lt;iframe src="http://www.rakuten.ne.jp/gold/brotures/spec/kalloy/spc_612.html" frameborder="0" id="spec-content" scrolling="no"&gt;&lt;/iframe&gt;</v>
      </c>
      <c r="CU1294" s="9" t="str">
        <f t="shared" si="1044"/>
        <v/>
      </c>
      <c r="CV1294" s="9" t="str">
        <f t="shared" si="1045"/>
        <v>&lt;div class="row-fluid"&gt;&lt;iframe src="http://www.rakuten.ne.jp/gold/brotures/items/kalloy/spc_612.html" frameborder="0" id="skin-product" scrolling="no"&gt;&lt;/iframe&gt;&lt;/div&gt;</v>
      </c>
      <c r="CW1294" s="11" t="str">
        <f t="shared" si="1046"/>
        <v/>
      </c>
      <c r="CX1294" t="s">
        <v>7079</v>
      </c>
      <c r="CY1294" s="9" t="str">
        <f t="shared" si="1047"/>
        <v>0</v>
      </c>
      <c r="CZ1294" s="11"/>
      <c r="DA1294" s="11"/>
      <c r="DB1294" s="11"/>
      <c r="DC1294" s="11"/>
      <c r="DD1294" s="9" t="str">
        <f t="shared" si="1048"/>
        <v/>
      </c>
      <c r="DI1294" s="9" t="str">
        <f t="shared" si="1049"/>
        <v/>
      </c>
      <c r="DT1294" s="9">
        <f>VLOOKUP(BG1294,ディレクトリID!A:B,2)</f>
        <v>563161</v>
      </c>
      <c r="DV1294" s="4" t="str">
        <f t="shared" si="1050"/>
        <v>【シートポスト　KALLOY】</v>
      </c>
      <c r="DW1294" s="4" t="str">
        <f t="shared" si="1051"/>
        <v>【シートポスト　KALLOY】</v>
      </c>
      <c r="DX1294" s="9">
        <f t="shared" si="1052"/>
        <v>4</v>
      </c>
      <c r="DY1294" s="11"/>
      <c r="DZ1294" s="9" t="str">
        <f t="shared" si="1053"/>
        <v>1</v>
      </c>
      <c r="EA1294" s="9" t="str">
        <f t="shared" si="1053"/>
        <v>1</v>
      </c>
      <c r="EB1294" s="11"/>
      <c r="EC1294" s="11"/>
      <c r="ED1294" s="11"/>
      <c r="EE1294" s="9" t="str">
        <f t="shared" si="1054"/>
        <v>0</v>
      </c>
      <c r="EO1294" s="5" t="s">
        <v>428</v>
      </c>
      <c r="EP1294" s="8" t="s">
        <v>429</v>
      </c>
      <c r="EQ1294" s="8" t="s">
        <v>429</v>
      </c>
      <c r="ER1294" s="8" t="s">
        <v>209</v>
      </c>
      <c r="ES1294" s="8" t="s">
        <v>430</v>
      </c>
      <c r="ET1294" s="9" t="str">
        <f t="shared" si="1055"/>
        <v>2</v>
      </c>
      <c r="EU1294" s="11"/>
      <c r="EV1294" s="11"/>
      <c r="EW1294" s="11"/>
      <c r="EX1294" s="9" t="str">
        <f t="shared" si="1056"/>
        <v>0</v>
      </c>
      <c r="EY1294" s="9" t="str">
        <f t="shared" si="1056"/>
        <v>0</v>
      </c>
      <c r="EZ1294" s="11"/>
      <c r="FA1294" s="11"/>
      <c r="FB1294" s="9" t="str">
        <f t="shared" si="1057"/>
        <v>0</v>
      </c>
      <c r="FC1294" s="9" t="str">
        <f t="shared" si="1057"/>
        <v>0</v>
      </c>
      <c r="FD1294" s="9" t="str">
        <f t="shared" si="1058"/>
        <v>1</v>
      </c>
      <c r="FE1294" s="9" t="str">
        <f t="shared" si="1059"/>
        <v>1</v>
      </c>
      <c r="FF1294" s="9" t="str">
        <f t="shared" si="1059"/>
        <v>1</v>
      </c>
      <c r="GJ1294" s="4" t="str">
        <f t="shared" si="1063"/>
        <v>パーツ\シートポスト:ブランド\KALLOY</v>
      </c>
      <c r="GK1294" s="4" t="str">
        <f t="shared" si="1060"/>
        <v>u:u</v>
      </c>
      <c r="GL1294" s="11"/>
      <c r="GM1294" s="4" t="str">
        <f t="shared" si="1061"/>
        <v>::</v>
      </c>
      <c r="GN1294" s="4" t="str">
        <f t="shared" si="1061"/>
        <v>::</v>
      </c>
      <c r="GO1294" s="4" t="str">
        <f t="shared" si="1061"/>
        <v>::</v>
      </c>
      <c r="GP1294" s="4" t="str">
        <f t="shared" si="1062"/>
        <v>1</v>
      </c>
    </row>
    <row r="1295" spans="1:198" ht="28" customHeight="1">
      <c r="A1295" s="5" t="s">
        <v>7085</v>
      </c>
      <c r="B1295" s="5" t="s">
        <v>7087</v>
      </c>
      <c r="C1295" s="5" t="s">
        <v>7085</v>
      </c>
      <c r="D1295" s="9" t="str">
        <f t="shared" si="1028"/>
        <v>u</v>
      </c>
      <c r="E1295" s="9" t="str">
        <f t="shared" si="1029"/>
        <v xml:space="preserve"> / （Vittoriaリムフラップ）</v>
      </c>
      <c r="F1295" s="9" t="str">
        <f t="shared" si="1030"/>
        <v xml:space="preserve"> / （Vittoriaリムフラップ）</v>
      </c>
      <c r="G1295" s="5">
        <v>683</v>
      </c>
      <c r="H1295" s="9">
        <f t="shared" si="1031"/>
        <v>683</v>
      </c>
      <c r="I1295" s="9" t="str">
        <f t="shared" si="1032"/>
        <v>0</v>
      </c>
      <c r="J1295" s="9" t="str">
        <f t="shared" si="1033"/>
        <v>1</v>
      </c>
      <c r="P1295" s="9" t="str">
        <f t="shared" si="1034"/>
        <v>Vittoriaリムフラップ</v>
      </c>
      <c r="R1295" s="1" t="s">
        <v>7195</v>
      </c>
      <c r="AI1295" s="9" t="str">
        <f t="shared" si="1035"/>
        <v>http://image.rakuten.co.jp/brotures/cabinet/items/vittoria/special_rim_flap.jpg</v>
      </c>
      <c r="AJ1295" s="1" t="s">
        <v>7197</v>
      </c>
      <c r="AS1295" s="9" t="str">
        <f t="shared" si="1036"/>
        <v>1</v>
      </c>
      <c r="AT1295" s="9" t="str">
        <f t="shared" si="1036"/>
        <v>1</v>
      </c>
      <c r="AU1295" s="9" t="str">
        <f t="shared" si="1037"/>
        <v>0</v>
      </c>
      <c r="AV1295" s="9" t="str">
        <f t="shared" si="1038"/>
        <v>1</v>
      </c>
      <c r="AW1295" s="9" t="str">
        <f t="shared" si="1039"/>
        <v>0</v>
      </c>
      <c r="AX1295" s="9" t="str">
        <f t="shared" si="1039"/>
        <v>0</v>
      </c>
      <c r="AY1295" s="11"/>
      <c r="AZ1295" s="11"/>
      <c r="BA1295" s="11"/>
      <c r="BB1295" s="9" t="str">
        <f t="shared" si="1040"/>
        <v>-1</v>
      </c>
      <c r="BC1295" s="9" t="str">
        <f t="shared" si="1041"/>
        <v>0</v>
      </c>
      <c r="BG1295" s="5" t="s">
        <v>6132</v>
      </c>
      <c r="BH1295" s="5" t="s">
        <v>664</v>
      </c>
      <c r="CS1295" s="9" t="str">
        <f t="shared" si="1042"/>
        <v>0</v>
      </c>
      <c r="CT1295" s="9" t="str">
        <f t="shared" si="1043"/>
        <v>&lt;iframe src="http://www.rakuten.ne.jp/gold/brotures/spec/vittoria/special_rim_flap.html" frameborder="0" id="spec-content" scrolling="no"&gt;&lt;/iframe&gt;</v>
      </c>
      <c r="CU1295" s="9" t="str">
        <f t="shared" si="1044"/>
        <v/>
      </c>
      <c r="CV1295" s="9" t="str">
        <f t="shared" si="1045"/>
        <v>&lt;div class="row-fluid"&gt;&lt;iframe src="http://www.rakuten.ne.jp/gold/brotures/items/vittoria/special_rim_flap.html" frameborder="0" id="skin-product" scrolling="no"&gt;&lt;/iframe&gt;&lt;/div&gt;</v>
      </c>
      <c r="CW1295" s="11" t="str">
        <f t="shared" si="1046"/>
        <v/>
      </c>
      <c r="CX1295" t="s">
        <v>7085</v>
      </c>
      <c r="CY1295" s="9" t="str">
        <f t="shared" si="1047"/>
        <v>0</v>
      </c>
      <c r="CZ1295" s="11"/>
      <c r="DA1295" s="11"/>
      <c r="DB1295" s="11"/>
      <c r="DC1295" s="11"/>
      <c r="DD1295" s="9" t="str">
        <f t="shared" si="1048"/>
        <v/>
      </c>
      <c r="DI1295" s="9" t="str">
        <f t="shared" si="1049"/>
        <v/>
      </c>
      <c r="DT1295" s="9">
        <f>VLOOKUP(BG1295,ディレクトリID!A:B,2)</f>
        <v>563162</v>
      </c>
      <c r="DV1295" s="4" t="str">
        <f t="shared" si="1050"/>
        <v>【メンテナンス　Vittoria】</v>
      </c>
      <c r="DW1295" s="4" t="str">
        <f t="shared" si="1051"/>
        <v>【メンテナンス　Vittoria】</v>
      </c>
      <c r="DX1295" s="9">
        <f t="shared" si="1052"/>
        <v>4</v>
      </c>
      <c r="DY1295" s="11"/>
      <c r="DZ1295" s="9" t="str">
        <f t="shared" si="1053"/>
        <v>1</v>
      </c>
      <c r="EA1295" s="9" t="str">
        <f t="shared" si="1053"/>
        <v>1</v>
      </c>
      <c r="EB1295" s="11"/>
      <c r="EC1295" s="11"/>
      <c r="ED1295" s="11"/>
      <c r="EE1295" s="9" t="str">
        <f t="shared" si="1054"/>
        <v>0</v>
      </c>
      <c r="EO1295" s="5" t="s">
        <v>428</v>
      </c>
      <c r="EP1295" s="8" t="s">
        <v>429</v>
      </c>
      <c r="EQ1295" s="8" t="s">
        <v>429</v>
      </c>
      <c r="ER1295" s="8" t="s">
        <v>209</v>
      </c>
      <c r="ES1295" s="8" t="s">
        <v>430</v>
      </c>
      <c r="ET1295" s="9" t="str">
        <f t="shared" si="1055"/>
        <v>2</v>
      </c>
      <c r="EU1295" s="11"/>
      <c r="EV1295" s="11"/>
      <c r="EW1295" s="11"/>
      <c r="EX1295" s="9" t="str">
        <f t="shared" si="1056"/>
        <v>0</v>
      </c>
      <c r="EY1295" s="9" t="str">
        <f t="shared" si="1056"/>
        <v>0</v>
      </c>
      <c r="EZ1295" s="11"/>
      <c r="FA1295" s="11"/>
      <c r="FB1295" s="9" t="str">
        <f t="shared" si="1057"/>
        <v>0</v>
      </c>
      <c r="FC1295" s="9" t="str">
        <f t="shared" si="1057"/>
        <v>0</v>
      </c>
      <c r="FD1295" s="9" t="str">
        <f t="shared" si="1058"/>
        <v>1</v>
      </c>
      <c r="FE1295" s="9" t="str">
        <f t="shared" si="1059"/>
        <v>1</v>
      </c>
      <c r="FF1295" s="9" t="str">
        <f t="shared" si="1059"/>
        <v>1</v>
      </c>
      <c r="GJ1295" s="4" t="str">
        <f t="shared" si="1063"/>
        <v>パーツ\メンテナンス:ブランド\Vittoria</v>
      </c>
      <c r="GK1295" s="4" t="str">
        <f t="shared" si="1060"/>
        <v>u:u</v>
      </c>
      <c r="GL1295" s="11"/>
      <c r="GM1295" s="4" t="str">
        <f t="shared" si="1061"/>
        <v>::</v>
      </c>
      <c r="GN1295" s="4" t="str">
        <f t="shared" si="1061"/>
        <v>::</v>
      </c>
      <c r="GO1295" s="4" t="str">
        <f t="shared" si="1061"/>
        <v>::</v>
      </c>
      <c r="GP1295" s="4" t="str">
        <f t="shared" si="1062"/>
        <v>1</v>
      </c>
    </row>
    <row r="1296" spans="1:198" ht="28" customHeight="1">
      <c r="A1296" s="5" t="s">
        <v>7091</v>
      </c>
      <c r="B1296" s="5" t="s">
        <v>8523</v>
      </c>
      <c r="C1296" s="5" t="s">
        <v>7091</v>
      </c>
      <c r="D1296" s="9" t="str">
        <f t="shared" si="1028"/>
        <v>u</v>
      </c>
      <c r="E1296" s="9" t="str">
        <f t="shared" si="1029"/>
        <v xml:space="preserve"> / （AEROSPOKEMAUIBLUEFRONT）</v>
      </c>
      <c r="F1296" s="9" t="str">
        <f t="shared" si="1030"/>
        <v xml:space="preserve"> / （AEROSPOKEMAUIBLUEFRONT）</v>
      </c>
      <c r="G1296" s="5">
        <v>54600</v>
      </c>
      <c r="H1296" s="9">
        <f t="shared" si="1031"/>
        <v>54600</v>
      </c>
      <c r="I1296" s="9" t="str">
        <f t="shared" si="1032"/>
        <v>0</v>
      </c>
      <c r="J1296" s="9" t="str">
        <f t="shared" si="1033"/>
        <v>1</v>
      </c>
      <c r="P1296" s="9" t="str">
        <f t="shared" si="1034"/>
        <v>AEROSPOKEMAUIBLUEFRONT</v>
      </c>
      <c r="AI1296" s="9" t="str">
        <f t="shared" si="1035"/>
        <v>http://image.rakuten.co.jp/brotures/cabinet/items/aerospoke/spk-mauiblue-f.jpg</v>
      </c>
      <c r="AS1296" s="9" t="str">
        <f t="shared" si="1036"/>
        <v>1</v>
      </c>
      <c r="AT1296" s="9" t="str">
        <f t="shared" si="1036"/>
        <v>1</v>
      </c>
      <c r="AU1296" s="9" t="str">
        <f t="shared" si="1037"/>
        <v>0</v>
      </c>
      <c r="AV1296" s="9" t="str">
        <f t="shared" si="1038"/>
        <v>1</v>
      </c>
      <c r="AW1296" s="9" t="str">
        <f t="shared" si="1039"/>
        <v>0</v>
      </c>
      <c r="AX1296" s="9" t="str">
        <f t="shared" si="1039"/>
        <v>0</v>
      </c>
      <c r="AY1296" s="11"/>
      <c r="AZ1296" s="11"/>
      <c r="BA1296" s="11"/>
      <c r="BB1296" s="9" t="str">
        <f t="shared" si="1040"/>
        <v>-1</v>
      </c>
      <c r="BC1296" s="9" t="str">
        <f t="shared" si="1041"/>
        <v>0</v>
      </c>
      <c r="BG1296" s="5" t="s">
        <v>561</v>
      </c>
      <c r="BH1296" s="5" t="s">
        <v>4877</v>
      </c>
      <c r="CS1296" s="9" t="str">
        <f t="shared" si="1042"/>
        <v>0</v>
      </c>
      <c r="CT1296" s="9" t="str">
        <f t="shared" si="1043"/>
        <v>&lt;iframe src="http://www.rakuten.ne.jp/gold/brotures/spec/aerospoke/spk-mauiblue-f.html" frameborder="0" id="spec-content" scrolling="no"&gt;&lt;/iframe&gt;</v>
      </c>
      <c r="CU1296" s="9" t="str">
        <f t="shared" si="1044"/>
        <v/>
      </c>
      <c r="CV1296" s="9" t="str">
        <f t="shared" si="1045"/>
        <v>&lt;div class="row-fluid"&gt;&lt;iframe src="http://www.rakuten.ne.jp/gold/brotures/items/aerospoke/spk-mauiblue-f.html" frameborder="0" id="skin-product" scrolling="no"&gt;&lt;/iframe&gt;&lt;/div&gt;</v>
      </c>
      <c r="CW1296" s="11" t="str">
        <f t="shared" si="1046"/>
        <v/>
      </c>
      <c r="CX1296" t="s">
        <v>7091</v>
      </c>
      <c r="CY1296" s="9" t="str">
        <f t="shared" si="1047"/>
        <v>0</v>
      </c>
      <c r="CZ1296" s="11"/>
      <c r="DA1296" s="11"/>
      <c r="DB1296" s="11"/>
      <c r="DC1296" s="11"/>
      <c r="DD1296" s="9" t="str">
        <f t="shared" si="1048"/>
        <v/>
      </c>
      <c r="DI1296" s="9" t="str">
        <f t="shared" si="1049"/>
        <v/>
      </c>
      <c r="DT1296" s="9">
        <f>VLOOKUP(BG1296,ディレクトリID!A:B,2)</f>
        <v>407713</v>
      </c>
      <c r="DV1296" s="4" t="str">
        <f t="shared" si="1050"/>
        <v>【ホイール　AEROSPOKE】</v>
      </c>
      <c r="DW1296" s="4" t="str">
        <f t="shared" si="1051"/>
        <v>【ホイール　AEROSPOKE】</v>
      </c>
      <c r="DX1296" s="9">
        <f t="shared" si="1052"/>
        <v>2</v>
      </c>
      <c r="DY1296" s="11"/>
      <c r="DZ1296" s="9" t="str">
        <f t="shared" si="1053"/>
        <v>1</v>
      </c>
      <c r="EA1296" s="9" t="str">
        <f t="shared" si="1053"/>
        <v>1</v>
      </c>
      <c r="EB1296" s="11"/>
      <c r="EC1296" s="11"/>
      <c r="ED1296" s="11"/>
      <c r="EE1296" s="9" t="str">
        <f t="shared" si="1054"/>
        <v>0</v>
      </c>
      <c r="EO1296" s="5" t="s">
        <v>428</v>
      </c>
      <c r="EP1296" s="8" t="s">
        <v>429</v>
      </c>
      <c r="EQ1296" s="8" t="s">
        <v>429</v>
      </c>
      <c r="ER1296" s="8" t="s">
        <v>209</v>
      </c>
      <c r="ES1296" s="8" t="s">
        <v>430</v>
      </c>
      <c r="ET1296" s="9" t="str">
        <f t="shared" si="1055"/>
        <v>2</v>
      </c>
      <c r="EU1296" s="11"/>
      <c r="EV1296" s="11"/>
      <c r="EW1296" s="11"/>
      <c r="EX1296" s="9" t="str">
        <f t="shared" si="1056"/>
        <v>0</v>
      </c>
      <c r="EY1296" s="9" t="str">
        <f t="shared" si="1056"/>
        <v>0</v>
      </c>
      <c r="EZ1296" s="11"/>
      <c r="FA1296" s="11"/>
      <c r="FB1296" s="9" t="str">
        <f t="shared" si="1057"/>
        <v>0</v>
      </c>
      <c r="FC1296" s="9" t="str">
        <f t="shared" si="1057"/>
        <v>0</v>
      </c>
      <c r="FD1296" s="9" t="str">
        <f t="shared" si="1058"/>
        <v>1</v>
      </c>
      <c r="FE1296" s="9" t="str">
        <f t="shared" si="1059"/>
        <v>1</v>
      </c>
      <c r="FF1296" s="9" t="str">
        <f t="shared" si="1059"/>
        <v>1</v>
      </c>
      <c r="GJ1296" s="4" t="str">
        <f t="shared" si="1063"/>
        <v>パーツ\ホイール:ブランド\AEROSPOKE</v>
      </c>
      <c r="GK1296" s="4" t="str">
        <f t="shared" si="1060"/>
        <v>u:u</v>
      </c>
      <c r="GL1296" s="11"/>
      <c r="GM1296" s="4" t="str">
        <f t="shared" si="1061"/>
        <v>::</v>
      </c>
      <c r="GN1296" s="4" t="str">
        <f t="shared" si="1061"/>
        <v>::</v>
      </c>
      <c r="GO1296" s="4" t="str">
        <f t="shared" si="1061"/>
        <v>::</v>
      </c>
      <c r="GP1296" s="4" t="str">
        <f t="shared" si="1062"/>
        <v>1</v>
      </c>
    </row>
    <row r="1297" spans="1:198" ht="28" customHeight="1">
      <c r="A1297" s="5" t="s">
        <v>7097</v>
      </c>
      <c r="B1297" s="5" t="s">
        <v>8524</v>
      </c>
      <c r="C1297" s="5" t="s">
        <v>7097</v>
      </c>
      <c r="D1297" s="9" t="str">
        <f t="shared" si="1028"/>
        <v>u</v>
      </c>
      <c r="E1297" s="9" t="str">
        <f t="shared" si="1029"/>
        <v xml:space="preserve"> / （AEROSPOKEMAUIBLUEREAR）</v>
      </c>
      <c r="F1297" s="9" t="str">
        <f t="shared" si="1030"/>
        <v xml:space="preserve"> / （AEROSPOKEMAUIBLUEREAR）</v>
      </c>
      <c r="G1297" s="5">
        <v>60900</v>
      </c>
      <c r="H1297" s="9">
        <f t="shared" si="1031"/>
        <v>60900</v>
      </c>
      <c r="I1297" s="9" t="str">
        <f t="shared" si="1032"/>
        <v>0</v>
      </c>
      <c r="J1297" s="9" t="str">
        <f t="shared" si="1033"/>
        <v>1</v>
      </c>
      <c r="P1297" s="9" t="str">
        <f t="shared" si="1034"/>
        <v>AEROSPOKEMAUIBLUEREAR</v>
      </c>
      <c r="AI1297" s="9" t="str">
        <f t="shared" si="1035"/>
        <v>http://image.rakuten.co.jp/brotures/cabinet/items/aerospoke/spk-mauiblue-r.jpg</v>
      </c>
      <c r="AS1297" s="9" t="str">
        <f t="shared" si="1036"/>
        <v>1</v>
      </c>
      <c r="AT1297" s="9" t="str">
        <f t="shared" si="1036"/>
        <v>1</v>
      </c>
      <c r="AU1297" s="9" t="str">
        <f t="shared" si="1037"/>
        <v>0</v>
      </c>
      <c r="AV1297" s="9" t="str">
        <f t="shared" si="1038"/>
        <v>1</v>
      </c>
      <c r="AW1297" s="9" t="str">
        <f t="shared" si="1039"/>
        <v>0</v>
      </c>
      <c r="AX1297" s="9" t="str">
        <f t="shared" si="1039"/>
        <v>0</v>
      </c>
      <c r="AY1297" s="11"/>
      <c r="AZ1297" s="11"/>
      <c r="BA1297" s="11"/>
      <c r="BB1297" s="9" t="str">
        <f t="shared" si="1040"/>
        <v>-1</v>
      </c>
      <c r="BC1297" s="9" t="str">
        <f t="shared" si="1041"/>
        <v>0</v>
      </c>
      <c r="BG1297" s="5" t="s">
        <v>561</v>
      </c>
      <c r="BH1297" s="5" t="s">
        <v>4877</v>
      </c>
      <c r="CS1297" s="9" t="str">
        <f t="shared" si="1042"/>
        <v>0</v>
      </c>
      <c r="CT1297" s="9" t="str">
        <f t="shared" si="1043"/>
        <v>&lt;iframe src="http://www.rakuten.ne.jp/gold/brotures/spec/aerospoke/spk-mauiblue-r.html" frameborder="0" id="spec-content" scrolling="no"&gt;&lt;/iframe&gt;</v>
      </c>
      <c r="CU1297" s="9" t="str">
        <f t="shared" si="1044"/>
        <v/>
      </c>
      <c r="CV1297" s="9" t="str">
        <f t="shared" si="1045"/>
        <v>&lt;div class="row-fluid"&gt;&lt;iframe src="http://www.rakuten.ne.jp/gold/brotures/items/aerospoke/spk-mauiblue-r.html" frameborder="0" id="skin-product" scrolling="no"&gt;&lt;/iframe&gt;&lt;/div&gt;</v>
      </c>
      <c r="CW1297" s="11" t="str">
        <f t="shared" si="1046"/>
        <v/>
      </c>
      <c r="CX1297" t="s">
        <v>7097</v>
      </c>
      <c r="CY1297" s="9" t="str">
        <f t="shared" si="1047"/>
        <v>0</v>
      </c>
      <c r="CZ1297" s="11"/>
      <c r="DA1297" s="11"/>
      <c r="DB1297" s="11"/>
      <c r="DC1297" s="11"/>
      <c r="DD1297" s="9" t="str">
        <f t="shared" si="1048"/>
        <v/>
      </c>
      <c r="DI1297" s="9" t="str">
        <f t="shared" si="1049"/>
        <v/>
      </c>
      <c r="DT1297" s="9">
        <f>VLOOKUP(BG1297,ディレクトリID!A:B,2)</f>
        <v>407713</v>
      </c>
      <c r="DV1297" s="4" t="str">
        <f t="shared" si="1050"/>
        <v>【ホイール　AEROSPOKE】</v>
      </c>
      <c r="DW1297" s="4" t="str">
        <f t="shared" si="1051"/>
        <v>【ホイール　AEROSPOKE】</v>
      </c>
      <c r="DX1297" s="9">
        <f t="shared" si="1052"/>
        <v>2</v>
      </c>
      <c r="DY1297" s="11"/>
      <c r="DZ1297" s="9" t="str">
        <f t="shared" si="1053"/>
        <v>1</v>
      </c>
      <c r="EA1297" s="9" t="str">
        <f t="shared" si="1053"/>
        <v>1</v>
      </c>
      <c r="EB1297" s="11"/>
      <c r="EC1297" s="11"/>
      <c r="ED1297" s="11"/>
      <c r="EE1297" s="9" t="str">
        <f t="shared" si="1054"/>
        <v>0</v>
      </c>
      <c r="EO1297" s="5" t="s">
        <v>428</v>
      </c>
      <c r="EP1297" s="8" t="s">
        <v>429</v>
      </c>
      <c r="EQ1297" s="8" t="s">
        <v>429</v>
      </c>
      <c r="ER1297" s="8" t="s">
        <v>209</v>
      </c>
      <c r="ES1297" s="8" t="s">
        <v>430</v>
      </c>
      <c r="ET1297" s="9" t="str">
        <f t="shared" si="1055"/>
        <v>2</v>
      </c>
      <c r="EU1297" s="11"/>
      <c r="EV1297" s="11"/>
      <c r="EW1297" s="11"/>
      <c r="EX1297" s="9" t="str">
        <f t="shared" si="1056"/>
        <v>0</v>
      </c>
      <c r="EY1297" s="9" t="str">
        <f t="shared" si="1056"/>
        <v>0</v>
      </c>
      <c r="EZ1297" s="11"/>
      <c r="FA1297" s="11"/>
      <c r="FB1297" s="9" t="str">
        <f t="shared" si="1057"/>
        <v>0</v>
      </c>
      <c r="FC1297" s="9" t="str">
        <f t="shared" si="1057"/>
        <v>0</v>
      </c>
      <c r="FD1297" s="9" t="str">
        <f t="shared" si="1058"/>
        <v>1</v>
      </c>
      <c r="FE1297" s="9" t="str">
        <f t="shared" si="1059"/>
        <v>1</v>
      </c>
      <c r="FF1297" s="9" t="str">
        <f t="shared" si="1059"/>
        <v>1</v>
      </c>
      <c r="GJ1297" s="4" t="str">
        <f t="shared" si="1063"/>
        <v>パーツ\ホイール:ブランド\AEROSPOKE</v>
      </c>
      <c r="GK1297" s="4" t="str">
        <f t="shared" si="1060"/>
        <v>u:u</v>
      </c>
      <c r="GL1297" s="11"/>
      <c r="GM1297" s="4" t="str">
        <f t="shared" si="1061"/>
        <v>::</v>
      </c>
      <c r="GN1297" s="4" t="str">
        <f t="shared" si="1061"/>
        <v>::</v>
      </c>
      <c r="GO1297" s="4" t="str">
        <f t="shared" si="1061"/>
        <v>::</v>
      </c>
      <c r="GP1297" s="4" t="str">
        <f t="shared" si="1062"/>
        <v>1</v>
      </c>
    </row>
    <row r="1298" spans="1:198" ht="28" customHeight="1">
      <c r="A1298" s="5" t="s">
        <v>7103</v>
      </c>
      <c r="B1298" s="12" t="s">
        <v>8523</v>
      </c>
      <c r="C1298" s="5" t="s">
        <v>7103</v>
      </c>
      <c r="D1298" s="9" t="str">
        <f t="shared" si="1028"/>
        <v>u</v>
      </c>
      <c r="E1298" s="9" t="str">
        <f t="shared" si="1029"/>
        <v xml:space="preserve"> / （AEROSPOKEMAUIBLUEFRONT）</v>
      </c>
      <c r="F1298" s="9" t="str">
        <f t="shared" si="1030"/>
        <v xml:space="preserve"> / （AEROSPOKEMAUIBLUEFRONT）</v>
      </c>
      <c r="G1298" s="5">
        <v>54600</v>
      </c>
      <c r="H1298" s="9">
        <f t="shared" si="1031"/>
        <v>54600</v>
      </c>
      <c r="I1298" s="9" t="str">
        <f t="shared" si="1032"/>
        <v>0</v>
      </c>
      <c r="J1298" s="9" t="str">
        <f t="shared" si="1033"/>
        <v>1</v>
      </c>
      <c r="P1298" s="9" t="str">
        <f t="shared" si="1034"/>
        <v>AEROSPOKEMAUIBLUEFRONT</v>
      </c>
      <c r="AI1298" s="9" t="str">
        <f t="shared" si="1035"/>
        <v>http://image.rakuten.co.jp/brotures/cabinet/items/aerospoke/spk-metalicpurple-f.jpg</v>
      </c>
      <c r="AS1298" s="9" t="str">
        <f t="shared" si="1036"/>
        <v>1</v>
      </c>
      <c r="AT1298" s="9" t="str">
        <f t="shared" si="1036"/>
        <v>1</v>
      </c>
      <c r="AU1298" s="9" t="str">
        <f t="shared" si="1037"/>
        <v>0</v>
      </c>
      <c r="AV1298" s="9" t="str">
        <f t="shared" si="1038"/>
        <v>1</v>
      </c>
      <c r="AW1298" s="9" t="str">
        <f t="shared" si="1039"/>
        <v>0</v>
      </c>
      <c r="AX1298" s="9" t="str">
        <f t="shared" si="1039"/>
        <v>0</v>
      </c>
      <c r="AY1298" s="11"/>
      <c r="AZ1298" s="11"/>
      <c r="BA1298" s="11"/>
      <c r="BB1298" s="9" t="str">
        <f t="shared" si="1040"/>
        <v>-1</v>
      </c>
      <c r="BC1298" s="9" t="str">
        <f t="shared" si="1041"/>
        <v>0</v>
      </c>
      <c r="BG1298" s="5" t="s">
        <v>561</v>
      </c>
      <c r="BH1298" s="5" t="s">
        <v>4877</v>
      </c>
      <c r="CS1298" s="9" t="str">
        <f t="shared" si="1042"/>
        <v>0</v>
      </c>
      <c r="CT1298" s="9" t="str">
        <f t="shared" si="1043"/>
        <v>&lt;iframe src="http://www.rakuten.ne.jp/gold/brotures/spec/aerospoke/spk-metalicpurple-f.html" frameborder="0" id="spec-content" scrolling="no"&gt;&lt;/iframe&gt;</v>
      </c>
      <c r="CU1298" s="9" t="str">
        <f t="shared" si="1044"/>
        <v/>
      </c>
      <c r="CV1298" s="9" t="str">
        <f t="shared" si="1045"/>
        <v>&lt;div class="row-fluid"&gt;&lt;iframe src="http://www.rakuten.ne.jp/gold/brotures/items/aerospoke/spk-metalicpurple-f.html" frameborder="0" id="skin-product" scrolling="no"&gt;&lt;/iframe&gt;&lt;/div&gt;</v>
      </c>
      <c r="CW1298" s="11" t="str">
        <f t="shared" si="1046"/>
        <v/>
      </c>
      <c r="CX1298" t="s">
        <v>7103</v>
      </c>
      <c r="CY1298" s="9" t="str">
        <f t="shared" si="1047"/>
        <v>0</v>
      </c>
      <c r="CZ1298" s="11"/>
      <c r="DA1298" s="11"/>
      <c r="DB1298" s="11"/>
      <c r="DC1298" s="11"/>
      <c r="DD1298" s="9" t="str">
        <f t="shared" si="1048"/>
        <v/>
      </c>
      <c r="DI1298" s="9" t="str">
        <f t="shared" si="1049"/>
        <v/>
      </c>
      <c r="DT1298" s="9">
        <f>VLOOKUP(BG1298,ディレクトリID!A:B,2)</f>
        <v>407713</v>
      </c>
      <c r="DV1298" s="4" t="str">
        <f t="shared" si="1050"/>
        <v>【ホイール　AEROSPOKE】</v>
      </c>
      <c r="DW1298" s="4" t="str">
        <f t="shared" si="1051"/>
        <v>【ホイール　AEROSPOKE】</v>
      </c>
      <c r="DX1298" s="9">
        <f t="shared" si="1052"/>
        <v>2</v>
      </c>
      <c r="DY1298" s="11"/>
      <c r="DZ1298" s="9" t="str">
        <f t="shared" si="1053"/>
        <v>1</v>
      </c>
      <c r="EA1298" s="9" t="str">
        <f t="shared" si="1053"/>
        <v>1</v>
      </c>
      <c r="EB1298" s="11"/>
      <c r="EC1298" s="11"/>
      <c r="ED1298" s="11"/>
      <c r="EE1298" s="9" t="str">
        <f t="shared" si="1054"/>
        <v>0</v>
      </c>
      <c r="EO1298" s="5" t="s">
        <v>428</v>
      </c>
      <c r="EP1298" s="8" t="s">
        <v>429</v>
      </c>
      <c r="EQ1298" s="8" t="s">
        <v>429</v>
      </c>
      <c r="ER1298" s="8" t="s">
        <v>209</v>
      </c>
      <c r="ES1298" s="8" t="s">
        <v>430</v>
      </c>
      <c r="ET1298" s="9" t="str">
        <f t="shared" si="1055"/>
        <v>2</v>
      </c>
      <c r="EU1298" s="11"/>
      <c r="EV1298" s="11"/>
      <c r="EW1298" s="11"/>
      <c r="EX1298" s="9" t="str">
        <f t="shared" si="1056"/>
        <v>0</v>
      </c>
      <c r="EY1298" s="9" t="str">
        <f t="shared" si="1056"/>
        <v>0</v>
      </c>
      <c r="EZ1298" s="11"/>
      <c r="FA1298" s="11"/>
      <c r="FB1298" s="9" t="str">
        <f t="shared" si="1057"/>
        <v>0</v>
      </c>
      <c r="FC1298" s="9" t="str">
        <f t="shared" si="1057"/>
        <v>0</v>
      </c>
      <c r="FD1298" s="9" t="str">
        <f t="shared" si="1058"/>
        <v>1</v>
      </c>
      <c r="FE1298" s="9" t="str">
        <f t="shared" si="1059"/>
        <v>1</v>
      </c>
      <c r="FF1298" s="9" t="str">
        <f t="shared" si="1059"/>
        <v>1</v>
      </c>
      <c r="GJ1298" s="4" t="str">
        <f t="shared" si="1063"/>
        <v>パーツ\ホイール:ブランド\AEROSPOKE</v>
      </c>
      <c r="GK1298" s="4" t="str">
        <f t="shared" si="1060"/>
        <v>u:u</v>
      </c>
      <c r="GL1298" s="11"/>
      <c r="GM1298" s="4" t="str">
        <f t="shared" si="1061"/>
        <v>::</v>
      </c>
      <c r="GN1298" s="4" t="str">
        <f t="shared" si="1061"/>
        <v>::</v>
      </c>
      <c r="GO1298" s="4" t="str">
        <f t="shared" si="1061"/>
        <v>::</v>
      </c>
      <c r="GP1298" s="4" t="str">
        <f t="shared" si="1062"/>
        <v>1</v>
      </c>
    </row>
    <row r="1299" spans="1:198" ht="28" customHeight="1">
      <c r="A1299" s="5" t="s">
        <v>7109</v>
      </c>
      <c r="B1299" s="12" t="s">
        <v>8524</v>
      </c>
      <c r="C1299" s="5" t="s">
        <v>7109</v>
      </c>
      <c r="D1299" s="9" t="str">
        <f t="shared" si="1028"/>
        <v>u</v>
      </c>
      <c r="E1299" s="9" t="str">
        <f t="shared" si="1029"/>
        <v xml:space="preserve"> / （AEROSPOKEMAUIBLUEREAR）</v>
      </c>
      <c r="F1299" s="9" t="str">
        <f t="shared" si="1030"/>
        <v xml:space="preserve"> / （AEROSPOKEMAUIBLUEREAR）</v>
      </c>
      <c r="G1299" s="5">
        <v>60900</v>
      </c>
      <c r="H1299" s="9">
        <f t="shared" si="1031"/>
        <v>60900</v>
      </c>
      <c r="I1299" s="9" t="str">
        <f t="shared" si="1032"/>
        <v>0</v>
      </c>
      <c r="J1299" s="9" t="str">
        <f t="shared" si="1033"/>
        <v>1</v>
      </c>
      <c r="P1299" s="9" t="str">
        <f t="shared" si="1034"/>
        <v>AEROSPOKEMAUIBLUEREAR</v>
      </c>
      <c r="AI1299" s="9" t="str">
        <f t="shared" si="1035"/>
        <v>http://image.rakuten.co.jp/brotures/cabinet/items/aerospoke/spk-metalicpurple-r.jpg</v>
      </c>
      <c r="AS1299" s="9" t="str">
        <f t="shared" si="1036"/>
        <v>1</v>
      </c>
      <c r="AT1299" s="9" t="str">
        <f t="shared" si="1036"/>
        <v>1</v>
      </c>
      <c r="AU1299" s="9" t="str">
        <f t="shared" si="1037"/>
        <v>0</v>
      </c>
      <c r="AV1299" s="9" t="str">
        <f t="shared" si="1038"/>
        <v>1</v>
      </c>
      <c r="AW1299" s="9" t="str">
        <f t="shared" si="1039"/>
        <v>0</v>
      </c>
      <c r="AX1299" s="9" t="str">
        <f t="shared" si="1039"/>
        <v>0</v>
      </c>
      <c r="AY1299" s="11"/>
      <c r="AZ1299" s="11"/>
      <c r="BA1299" s="11"/>
      <c r="BB1299" s="9" t="str">
        <f t="shared" si="1040"/>
        <v>-1</v>
      </c>
      <c r="BC1299" s="9" t="str">
        <f t="shared" si="1041"/>
        <v>0</v>
      </c>
      <c r="BG1299" s="5" t="s">
        <v>561</v>
      </c>
      <c r="BH1299" s="5" t="s">
        <v>4877</v>
      </c>
      <c r="CS1299" s="9" t="str">
        <f t="shared" si="1042"/>
        <v>0</v>
      </c>
      <c r="CT1299" s="9" t="str">
        <f t="shared" si="1043"/>
        <v>&lt;iframe src="http://www.rakuten.ne.jp/gold/brotures/spec/aerospoke/spk-metalicpurple-r.html" frameborder="0" id="spec-content" scrolling="no"&gt;&lt;/iframe&gt;</v>
      </c>
      <c r="CU1299" s="9" t="str">
        <f t="shared" si="1044"/>
        <v/>
      </c>
      <c r="CV1299" s="9" t="str">
        <f t="shared" si="1045"/>
        <v>&lt;div class="row-fluid"&gt;&lt;iframe src="http://www.rakuten.ne.jp/gold/brotures/items/aerospoke/spk-metalicpurple-r.html" frameborder="0" id="skin-product" scrolling="no"&gt;&lt;/iframe&gt;&lt;/div&gt;</v>
      </c>
      <c r="CW1299" s="11" t="str">
        <f t="shared" si="1046"/>
        <v/>
      </c>
      <c r="CX1299" t="s">
        <v>7109</v>
      </c>
      <c r="CY1299" s="9" t="str">
        <f t="shared" si="1047"/>
        <v>0</v>
      </c>
      <c r="CZ1299" s="11"/>
      <c r="DA1299" s="11"/>
      <c r="DB1299" s="11"/>
      <c r="DC1299" s="11"/>
      <c r="DD1299" s="9" t="str">
        <f t="shared" si="1048"/>
        <v/>
      </c>
      <c r="DI1299" s="9" t="str">
        <f t="shared" si="1049"/>
        <v/>
      </c>
      <c r="DT1299" s="9">
        <f>VLOOKUP(BG1299,ディレクトリID!A:B,2)</f>
        <v>407713</v>
      </c>
      <c r="DV1299" s="4" t="str">
        <f t="shared" si="1050"/>
        <v>【ホイール　AEROSPOKE】</v>
      </c>
      <c r="DW1299" s="4" t="str">
        <f t="shared" si="1051"/>
        <v>【ホイール　AEROSPOKE】</v>
      </c>
      <c r="DX1299" s="9">
        <f t="shared" si="1052"/>
        <v>2</v>
      </c>
      <c r="DY1299" s="11"/>
      <c r="DZ1299" s="9" t="str">
        <f t="shared" si="1053"/>
        <v>1</v>
      </c>
      <c r="EA1299" s="9" t="str">
        <f t="shared" si="1053"/>
        <v>1</v>
      </c>
      <c r="EB1299" s="11"/>
      <c r="EC1299" s="11"/>
      <c r="ED1299" s="11"/>
      <c r="EE1299" s="9" t="str">
        <f t="shared" si="1054"/>
        <v>0</v>
      </c>
      <c r="EO1299" s="5" t="s">
        <v>428</v>
      </c>
      <c r="EP1299" s="8" t="s">
        <v>429</v>
      </c>
      <c r="EQ1299" s="8" t="s">
        <v>429</v>
      </c>
      <c r="ER1299" s="8" t="s">
        <v>209</v>
      </c>
      <c r="ES1299" s="8" t="s">
        <v>430</v>
      </c>
      <c r="ET1299" s="9" t="str">
        <f t="shared" si="1055"/>
        <v>2</v>
      </c>
      <c r="EU1299" s="11"/>
      <c r="EV1299" s="11"/>
      <c r="EW1299" s="11"/>
      <c r="EX1299" s="9" t="str">
        <f t="shared" si="1056"/>
        <v>0</v>
      </c>
      <c r="EY1299" s="9" t="str">
        <f t="shared" si="1056"/>
        <v>0</v>
      </c>
      <c r="EZ1299" s="11"/>
      <c r="FA1299" s="11"/>
      <c r="FB1299" s="9" t="str">
        <f t="shared" si="1057"/>
        <v>0</v>
      </c>
      <c r="FC1299" s="9" t="str">
        <f t="shared" si="1057"/>
        <v>0</v>
      </c>
      <c r="FD1299" s="9" t="str">
        <f t="shared" si="1058"/>
        <v>1</v>
      </c>
      <c r="FE1299" s="9" t="str">
        <f t="shared" si="1059"/>
        <v>1</v>
      </c>
      <c r="FF1299" s="9" t="str">
        <f t="shared" si="1059"/>
        <v>1</v>
      </c>
      <c r="GJ1299" s="4" t="str">
        <f t="shared" si="1063"/>
        <v>パーツ\ホイール:ブランド\AEROSPOKE</v>
      </c>
      <c r="GK1299" s="4" t="str">
        <f t="shared" si="1060"/>
        <v>u:u</v>
      </c>
      <c r="GL1299" s="11"/>
      <c r="GM1299" s="4" t="str">
        <f t="shared" si="1061"/>
        <v>::</v>
      </c>
      <c r="GN1299" s="4" t="str">
        <f t="shared" si="1061"/>
        <v>::</v>
      </c>
      <c r="GO1299" s="4" t="str">
        <f t="shared" si="1061"/>
        <v>::</v>
      </c>
      <c r="GP1299" s="4" t="str">
        <f t="shared" si="1062"/>
        <v>1</v>
      </c>
    </row>
    <row r="1300" spans="1:198" ht="28" customHeight="1">
      <c r="A1300" s="5" t="s">
        <v>7115</v>
      </c>
      <c r="B1300" s="12" t="s">
        <v>8527</v>
      </c>
      <c r="C1300" s="5" t="s">
        <v>7115</v>
      </c>
      <c r="D1300" s="9" t="str">
        <f t="shared" si="1028"/>
        <v>u</v>
      </c>
      <c r="E1300" s="9" t="str">
        <f t="shared" si="1029"/>
        <v xml:space="preserve"> / （AEROSPOKEORANGEFRONT）</v>
      </c>
      <c r="F1300" s="9" t="str">
        <f t="shared" si="1030"/>
        <v xml:space="preserve"> / （AEROSPOKEORANGEFRONT）</v>
      </c>
      <c r="G1300" s="5">
        <v>54600</v>
      </c>
      <c r="H1300" s="9">
        <f t="shared" si="1031"/>
        <v>54600</v>
      </c>
      <c r="I1300" s="9" t="str">
        <f t="shared" si="1032"/>
        <v>0</v>
      </c>
      <c r="J1300" s="9" t="str">
        <f t="shared" si="1033"/>
        <v>1</v>
      </c>
      <c r="P1300" s="9" t="str">
        <f t="shared" si="1034"/>
        <v>AEROSPOKEORANGEFRONT</v>
      </c>
      <c r="AI1300" s="9" t="str">
        <f t="shared" si="1035"/>
        <v>http://image.rakuten.co.jp/brotures/cabinet/items/aerospoke/spk-orange-f.jpg</v>
      </c>
      <c r="AS1300" s="9" t="str">
        <f t="shared" si="1036"/>
        <v>1</v>
      </c>
      <c r="AT1300" s="9" t="str">
        <f t="shared" si="1036"/>
        <v>1</v>
      </c>
      <c r="AU1300" s="9" t="str">
        <f t="shared" si="1037"/>
        <v>0</v>
      </c>
      <c r="AV1300" s="9" t="str">
        <f t="shared" si="1038"/>
        <v>1</v>
      </c>
      <c r="AW1300" s="9" t="str">
        <f t="shared" si="1039"/>
        <v>0</v>
      </c>
      <c r="AX1300" s="9" t="str">
        <f t="shared" si="1039"/>
        <v>0</v>
      </c>
      <c r="AY1300" s="11"/>
      <c r="AZ1300" s="11"/>
      <c r="BA1300" s="11"/>
      <c r="BB1300" s="9" t="str">
        <f t="shared" si="1040"/>
        <v>-1</v>
      </c>
      <c r="BC1300" s="9" t="str">
        <f t="shared" si="1041"/>
        <v>0</v>
      </c>
      <c r="BG1300" s="5" t="s">
        <v>561</v>
      </c>
      <c r="BH1300" s="5" t="s">
        <v>4877</v>
      </c>
      <c r="CS1300" s="9" t="str">
        <f t="shared" si="1042"/>
        <v>0</v>
      </c>
      <c r="CT1300" s="9" t="str">
        <f t="shared" si="1043"/>
        <v>&lt;iframe src="http://www.rakuten.ne.jp/gold/brotures/spec/aerospoke/spk-orange-f.html" frameborder="0" id="spec-content" scrolling="no"&gt;&lt;/iframe&gt;</v>
      </c>
      <c r="CU1300" s="9" t="str">
        <f t="shared" si="1044"/>
        <v/>
      </c>
      <c r="CV1300" s="9" t="str">
        <f t="shared" si="1045"/>
        <v>&lt;div class="row-fluid"&gt;&lt;iframe src="http://www.rakuten.ne.jp/gold/brotures/items/aerospoke/spk-orange-f.html" frameborder="0" id="skin-product" scrolling="no"&gt;&lt;/iframe&gt;&lt;/div&gt;</v>
      </c>
      <c r="CW1300" s="11" t="str">
        <f t="shared" si="1046"/>
        <v/>
      </c>
      <c r="CX1300" t="s">
        <v>7115</v>
      </c>
      <c r="CY1300" s="9" t="str">
        <f t="shared" si="1047"/>
        <v>0</v>
      </c>
      <c r="CZ1300" s="11"/>
      <c r="DA1300" s="11"/>
      <c r="DB1300" s="11"/>
      <c r="DC1300" s="11"/>
      <c r="DD1300" s="9" t="str">
        <f t="shared" si="1048"/>
        <v/>
      </c>
      <c r="DI1300" s="9" t="str">
        <f t="shared" si="1049"/>
        <v/>
      </c>
      <c r="DT1300" s="9">
        <f>VLOOKUP(BG1300,ディレクトリID!A:B,2)</f>
        <v>407713</v>
      </c>
      <c r="DV1300" s="4" t="str">
        <f t="shared" si="1050"/>
        <v>【ホイール　AEROSPOKE】</v>
      </c>
      <c r="DW1300" s="4" t="str">
        <f t="shared" si="1051"/>
        <v>【ホイール　AEROSPOKE】</v>
      </c>
      <c r="DX1300" s="9">
        <f t="shared" si="1052"/>
        <v>2</v>
      </c>
      <c r="DY1300" s="11"/>
      <c r="DZ1300" s="9" t="str">
        <f t="shared" si="1053"/>
        <v>1</v>
      </c>
      <c r="EA1300" s="9" t="str">
        <f t="shared" si="1053"/>
        <v>1</v>
      </c>
      <c r="EB1300" s="11"/>
      <c r="EC1300" s="11"/>
      <c r="ED1300" s="11"/>
      <c r="EE1300" s="9" t="str">
        <f t="shared" si="1054"/>
        <v>0</v>
      </c>
      <c r="EO1300" s="5" t="s">
        <v>428</v>
      </c>
      <c r="EP1300" s="8" t="s">
        <v>429</v>
      </c>
      <c r="EQ1300" s="8" t="s">
        <v>429</v>
      </c>
      <c r="ER1300" s="8" t="s">
        <v>209</v>
      </c>
      <c r="ES1300" s="8" t="s">
        <v>430</v>
      </c>
      <c r="ET1300" s="9" t="str">
        <f t="shared" si="1055"/>
        <v>2</v>
      </c>
      <c r="EU1300" s="11"/>
      <c r="EV1300" s="11"/>
      <c r="EW1300" s="11"/>
      <c r="EX1300" s="9" t="str">
        <f t="shared" si="1056"/>
        <v>0</v>
      </c>
      <c r="EY1300" s="9" t="str">
        <f t="shared" si="1056"/>
        <v>0</v>
      </c>
      <c r="EZ1300" s="11"/>
      <c r="FA1300" s="11"/>
      <c r="FB1300" s="9" t="str">
        <f t="shared" si="1057"/>
        <v>0</v>
      </c>
      <c r="FC1300" s="9" t="str">
        <f t="shared" si="1057"/>
        <v>0</v>
      </c>
      <c r="FD1300" s="9" t="str">
        <f t="shared" si="1058"/>
        <v>1</v>
      </c>
      <c r="FE1300" s="9" t="str">
        <f t="shared" si="1059"/>
        <v>1</v>
      </c>
      <c r="FF1300" s="9" t="str">
        <f t="shared" si="1059"/>
        <v>1</v>
      </c>
      <c r="GJ1300" s="4" t="str">
        <f t="shared" si="1063"/>
        <v>パーツ\ホイール:ブランド\AEROSPOKE</v>
      </c>
      <c r="GK1300" s="4" t="str">
        <f t="shared" si="1060"/>
        <v>u:u</v>
      </c>
      <c r="GL1300" s="11"/>
      <c r="GM1300" s="4" t="str">
        <f t="shared" si="1061"/>
        <v>::</v>
      </c>
      <c r="GN1300" s="4" t="str">
        <f t="shared" si="1061"/>
        <v>::</v>
      </c>
      <c r="GO1300" s="4" t="str">
        <f t="shared" si="1061"/>
        <v>::</v>
      </c>
      <c r="GP1300" s="4" t="str">
        <f t="shared" si="1062"/>
        <v>1</v>
      </c>
    </row>
    <row r="1301" spans="1:198" ht="28" customHeight="1">
      <c r="A1301" s="5" t="s">
        <v>7121</v>
      </c>
      <c r="B1301" s="12" t="s">
        <v>8528</v>
      </c>
      <c r="C1301" s="5" t="s">
        <v>7121</v>
      </c>
      <c r="D1301" s="9" t="str">
        <f t="shared" si="1028"/>
        <v>u</v>
      </c>
      <c r="E1301" s="9" t="str">
        <f t="shared" si="1029"/>
        <v xml:space="preserve"> / （AEROSPOKEORANGEREAR）</v>
      </c>
      <c r="F1301" s="9" t="str">
        <f t="shared" si="1030"/>
        <v xml:space="preserve"> / （AEROSPOKEORANGEREAR）</v>
      </c>
      <c r="G1301" s="5">
        <v>60900</v>
      </c>
      <c r="H1301" s="9">
        <f t="shared" si="1031"/>
        <v>60900</v>
      </c>
      <c r="I1301" s="9" t="str">
        <f t="shared" si="1032"/>
        <v>0</v>
      </c>
      <c r="J1301" s="9" t="str">
        <f t="shared" si="1033"/>
        <v>1</v>
      </c>
      <c r="P1301" s="9" t="str">
        <f t="shared" si="1034"/>
        <v>AEROSPOKEORANGEREAR</v>
      </c>
      <c r="R1301" s="1" t="s">
        <v>7234</v>
      </c>
      <c r="AI1301" s="9" t="str">
        <f t="shared" si="1035"/>
        <v>http://image.rakuten.co.jp/brotures/cabinet/items/aerospoke/spk-orange-r.jpg</v>
      </c>
      <c r="AJ1301" s="1" t="s">
        <v>7236</v>
      </c>
      <c r="AS1301" s="9" t="str">
        <f t="shared" si="1036"/>
        <v>1</v>
      </c>
      <c r="AT1301" s="9" t="str">
        <f t="shared" si="1036"/>
        <v>1</v>
      </c>
      <c r="AU1301" s="9" t="str">
        <f t="shared" si="1037"/>
        <v>0</v>
      </c>
      <c r="AV1301" s="9" t="str">
        <f t="shared" si="1038"/>
        <v>1</v>
      </c>
      <c r="AW1301" s="9" t="str">
        <f t="shared" si="1039"/>
        <v>0</v>
      </c>
      <c r="AX1301" s="9" t="str">
        <f t="shared" si="1039"/>
        <v>0</v>
      </c>
      <c r="AY1301" s="11"/>
      <c r="AZ1301" s="11"/>
      <c r="BA1301" s="11"/>
      <c r="BB1301" s="9" t="str">
        <f t="shared" si="1040"/>
        <v>-1</v>
      </c>
      <c r="BC1301" s="9" t="str">
        <f t="shared" si="1041"/>
        <v>0</v>
      </c>
      <c r="BG1301" s="5" t="s">
        <v>561</v>
      </c>
      <c r="BH1301" s="5" t="s">
        <v>4877</v>
      </c>
      <c r="CS1301" s="9" t="str">
        <f t="shared" si="1042"/>
        <v>0</v>
      </c>
      <c r="CT1301" s="9" t="str">
        <f t="shared" si="1043"/>
        <v>&lt;iframe src="http://www.rakuten.ne.jp/gold/brotures/spec/aerospoke/spk-orange-r.html" frameborder="0" id="spec-content" scrolling="no"&gt;&lt;/iframe&gt;</v>
      </c>
      <c r="CU1301" s="9" t="str">
        <f t="shared" si="1044"/>
        <v/>
      </c>
      <c r="CV1301" s="9" t="str">
        <f t="shared" si="1045"/>
        <v>&lt;div class="row-fluid"&gt;&lt;iframe src="http://www.rakuten.ne.jp/gold/brotures/items/aerospoke/spk-orange-r.html" frameborder="0" id="skin-product" scrolling="no"&gt;&lt;/iframe&gt;&lt;/div&gt;</v>
      </c>
      <c r="CW1301" s="11" t="str">
        <f t="shared" si="1046"/>
        <v/>
      </c>
      <c r="CX1301" t="s">
        <v>7121</v>
      </c>
      <c r="CY1301" s="9" t="str">
        <f t="shared" si="1047"/>
        <v>0</v>
      </c>
      <c r="CZ1301" s="11"/>
      <c r="DA1301" s="11"/>
      <c r="DB1301" s="11"/>
      <c r="DC1301" s="11"/>
      <c r="DD1301" s="9" t="str">
        <f t="shared" si="1048"/>
        <v/>
      </c>
      <c r="DI1301" s="9" t="str">
        <f t="shared" si="1049"/>
        <v/>
      </c>
      <c r="DT1301" s="9">
        <f>VLOOKUP(BG1301,ディレクトリID!A:B,2)</f>
        <v>407713</v>
      </c>
      <c r="DV1301" s="4" t="str">
        <f t="shared" si="1050"/>
        <v>【ホイール　AEROSPOKE】</v>
      </c>
      <c r="DW1301" s="4" t="str">
        <f t="shared" si="1051"/>
        <v>【ホイール　AEROSPOKE】</v>
      </c>
      <c r="DX1301" s="9">
        <f t="shared" si="1052"/>
        <v>2</v>
      </c>
      <c r="DY1301" s="11"/>
      <c r="DZ1301" s="9" t="str">
        <f t="shared" si="1053"/>
        <v>1</v>
      </c>
      <c r="EA1301" s="9" t="str">
        <f t="shared" si="1053"/>
        <v>1</v>
      </c>
      <c r="EB1301" s="11"/>
      <c r="EC1301" s="11"/>
      <c r="ED1301" s="11"/>
      <c r="EE1301" s="9" t="str">
        <f t="shared" si="1054"/>
        <v>0</v>
      </c>
      <c r="EO1301" s="5" t="s">
        <v>428</v>
      </c>
      <c r="EP1301" s="8" t="s">
        <v>429</v>
      </c>
      <c r="EQ1301" s="8" t="s">
        <v>429</v>
      </c>
      <c r="ER1301" s="8" t="s">
        <v>209</v>
      </c>
      <c r="ES1301" s="8" t="s">
        <v>430</v>
      </c>
      <c r="ET1301" s="9" t="str">
        <f t="shared" si="1055"/>
        <v>2</v>
      </c>
      <c r="EU1301" s="11"/>
      <c r="EV1301" s="11"/>
      <c r="EW1301" s="11"/>
      <c r="EX1301" s="9" t="str">
        <f t="shared" si="1056"/>
        <v>0</v>
      </c>
      <c r="EY1301" s="9" t="str">
        <f t="shared" si="1056"/>
        <v>0</v>
      </c>
      <c r="EZ1301" s="11"/>
      <c r="FA1301" s="11"/>
      <c r="FB1301" s="9" t="str">
        <f t="shared" si="1057"/>
        <v>0</v>
      </c>
      <c r="FC1301" s="9" t="str">
        <f t="shared" si="1057"/>
        <v>0</v>
      </c>
      <c r="FD1301" s="9" t="str">
        <f t="shared" si="1058"/>
        <v>1</v>
      </c>
      <c r="FE1301" s="9" t="str">
        <f t="shared" si="1059"/>
        <v>1</v>
      </c>
      <c r="FF1301" s="9" t="str">
        <f t="shared" si="1059"/>
        <v>1</v>
      </c>
      <c r="GJ1301" s="4" t="str">
        <f t="shared" si="1063"/>
        <v>パーツ\ホイール:ブランド\AEROSPOKE</v>
      </c>
      <c r="GK1301" s="4" t="str">
        <f t="shared" si="1060"/>
        <v>u:u</v>
      </c>
      <c r="GL1301" s="11"/>
      <c r="GM1301" s="4" t="str">
        <f t="shared" si="1061"/>
        <v>::</v>
      </c>
      <c r="GN1301" s="4" t="str">
        <f t="shared" si="1061"/>
        <v>::</v>
      </c>
      <c r="GO1301" s="4" t="str">
        <f t="shared" si="1061"/>
        <v>::</v>
      </c>
      <c r="GP1301" s="4" t="str">
        <f t="shared" si="1062"/>
        <v>1</v>
      </c>
    </row>
    <row r="1302" spans="1:198" ht="28" customHeight="1">
      <c r="A1302" s="5" t="s">
        <v>7127</v>
      </c>
      <c r="B1302" s="12" t="s">
        <v>8525</v>
      </c>
      <c r="C1302" s="5" t="s">
        <v>7127</v>
      </c>
      <c r="D1302" s="9" t="str">
        <f t="shared" si="1028"/>
        <v>u</v>
      </c>
      <c r="E1302" s="9" t="str">
        <f t="shared" si="1029"/>
        <v xml:space="preserve"> / （AEROSPOKEPINKFRONT）</v>
      </c>
      <c r="F1302" s="9" t="str">
        <f t="shared" si="1030"/>
        <v xml:space="preserve"> / （AEROSPOKEPINKFRONT）</v>
      </c>
      <c r="G1302" s="5">
        <v>54600</v>
      </c>
      <c r="H1302" s="9">
        <f t="shared" si="1031"/>
        <v>54600</v>
      </c>
      <c r="I1302" s="9" t="str">
        <f t="shared" si="1032"/>
        <v>0</v>
      </c>
      <c r="J1302" s="9" t="str">
        <f t="shared" si="1033"/>
        <v>1</v>
      </c>
      <c r="P1302" s="9" t="str">
        <f t="shared" si="1034"/>
        <v>AEROSPOKEPINKFRONT</v>
      </c>
      <c r="AI1302" s="9" t="str">
        <f t="shared" si="1035"/>
        <v>http://image.rakuten.co.jp/brotures/cabinet/items/aerospoke/spk-pink-f.jpg</v>
      </c>
      <c r="AS1302" s="9" t="str">
        <f t="shared" ref="AS1302:AT1321" si="1064">IF($A1302&lt;&gt;"","1","")</f>
        <v>1</v>
      </c>
      <c r="AT1302" s="9" t="str">
        <f t="shared" si="1064"/>
        <v>1</v>
      </c>
      <c r="AU1302" s="9" t="str">
        <f t="shared" si="1037"/>
        <v>0</v>
      </c>
      <c r="AV1302" s="9" t="str">
        <f t="shared" si="1038"/>
        <v>1</v>
      </c>
      <c r="AW1302" s="9" t="str">
        <f t="shared" ref="AW1302:AX1321" si="1065">IF($A1302&lt;&gt;"","0","")</f>
        <v>0</v>
      </c>
      <c r="AX1302" s="9" t="str">
        <f t="shared" si="1065"/>
        <v>0</v>
      </c>
      <c r="AY1302" s="11"/>
      <c r="AZ1302" s="11"/>
      <c r="BA1302" s="11"/>
      <c r="BB1302" s="9" t="str">
        <f t="shared" si="1040"/>
        <v>-1</v>
      </c>
      <c r="BC1302" s="9" t="str">
        <f t="shared" si="1041"/>
        <v>0</v>
      </c>
      <c r="BG1302" s="5" t="s">
        <v>561</v>
      </c>
      <c r="BH1302" s="5" t="s">
        <v>4877</v>
      </c>
      <c r="CS1302" s="9" t="str">
        <f t="shared" si="1042"/>
        <v>0</v>
      </c>
      <c r="CT1302" s="9" t="str">
        <f t="shared" si="1043"/>
        <v>&lt;iframe src="http://www.rakuten.ne.jp/gold/brotures/spec/aerospoke/spk-pink-f.html" frameborder="0" id="spec-content" scrolling="no"&gt;&lt;/iframe&gt;</v>
      </c>
      <c r="CU1302" s="9" t="str">
        <f t="shared" si="1044"/>
        <v/>
      </c>
      <c r="CV1302" s="9" t="str">
        <f t="shared" si="1045"/>
        <v>&lt;div class="row-fluid"&gt;&lt;iframe src="http://www.rakuten.ne.jp/gold/brotures/items/aerospoke/spk-pink-f.html" frameborder="0" id="skin-product" scrolling="no"&gt;&lt;/iframe&gt;&lt;/div&gt;</v>
      </c>
      <c r="CW1302" s="11" t="str">
        <f t="shared" si="1046"/>
        <v/>
      </c>
      <c r="CX1302" t="s">
        <v>7127</v>
      </c>
      <c r="CY1302" s="9" t="str">
        <f t="shared" si="1047"/>
        <v>0</v>
      </c>
      <c r="CZ1302" s="11"/>
      <c r="DA1302" s="11"/>
      <c r="DB1302" s="11"/>
      <c r="DC1302" s="11"/>
      <c r="DD1302" s="9" t="str">
        <f t="shared" si="1048"/>
        <v/>
      </c>
      <c r="DI1302" s="9" t="str">
        <f t="shared" si="1049"/>
        <v/>
      </c>
      <c r="DT1302" s="9">
        <f>VLOOKUP(BG1302,ディレクトリID!A:B,2)</f>
        <v>407713</v>
      </c>
      <c r="DV1302" s="4" t="str">
        <f t="shared" si="1050"/>
        <v>【ホイール　AEROSPOKE】</v>
      </c>
      <c r="DW1302" s="4" t="str">
        <f t="shared" si="1051"/>
        <v>【ホイール　AEROSPOKE】</v>
      </c>
      <c r="DX1302" s="9">
        <f t="shared" si="1052"/>
        <v>2</v>
      </c>
      <c r="DY1302" s="11"/>
      <c r="DZ1302" s="9" t="str">
        <f t="shared" ref="DZ1302:EA1321" si="1066">IF($A1302&lt;&gt;"","1","")</f>
        <v>1</v>
      </c>
      <c r="EA1302" s="9" t="str">
        <f t="shared" si="1066"/>
        <v>1</v>
      </c>
      <c r="EB1302" s="11"/>
      <c r="EC1302" s="11"/>
      <c r="ED1302" s="11"/>
      <c r="EE1302" s="9" t="str">
        <f t="shared" si="1054"/>
        <v>0</v>
      </c>
      <c r="EO1302" s="5" t="s">
        <v>428</v>
      </c>
      <c r="EP1302" s="8" t="s">
        <v>429</v>
      </c>
      <c r="EQ1302" s="8" t="s">
        <v>429</v>
      </c>
      <c r="ER1302" s="8" t="s">
        <v>209</v>
      </c>
      <c r="ES1302" s="8" t="s">
        <v>430</v>
      </c>
      <c r="ET1302" s="9" t="str">
        <f t="shared" si="1055"/>
        <v>2</v>
      </c>
      <c r="EU1302" s="11"/>
      <c r="EV1302" s="11"/>
      <c r="EW1302" s="11"/>
      <c r="EX1302" s="9" t="str">
        <f t="shared" ref="EX1302:EY1321" si="1067">IF($A1302&lt;&gt;"","0","")</f>
        <v>0</v>
      </c>
      <c r="EY1302" s="9" t="str">
        <f t="shared" si="1067"/>
        <v>0</v>
      </c>
      <c r="EZ1302" s="11"/>
      <c r="FA1302" s="11"/>
      <c r="FB1302" s="9" t="str">
        <f t="shared" ref="FB1302:FC1321" si="1068">IF($A1302&lt;&gt;"","0","")</f>
        <v>0</v>
      </c>
      <c r="FC1302" s="9" t="str">
        <f t="shared" si="1068"/>
        <v>0</v>
      </c>
      <c r="FD1302" s="9" t="str">
        <f t="shared" si="1058"/>
        <v>1</v>
      </c>
      <c r="FE1302" s="9" t="str">
        <f t="shared" ref="FE1302:FF1321" si="1069">IF($BG1302="完成車","3","1")</f>
        <v>1</v>
      </c>
      <c r="FF1302" s="9" t="str">
        <f t="shared" si="1069"/>
        <v>1</v>
      </c>
      <c r="GJ1302" s="4" t="str">
        <f t="shared" si="1063"/>
        <v>パーツ\ホイール:ブランド\AEROSPOKE</v>
      </c>
      <c r="GK1302" s="4" t="str">
        <f t="shared" si="1060"/>
        <v>u:u</v>
      </c>
      <c r="GL1302" s="11"/>
      <c r="GM1302" s="4" t="str">
        <f t="shared" ref="GM1302:GO1321" si="1070">IF($A1302&lt;&gt;"","::","")</f>
        <v>::</v>
      </c>
      <c r="GN1302" s="4" t="str">
        <f t="shared" si="1070"/>
        <v>::</v>
      </c>
      <c r="GO1302" s="4" t="str">
        <f t="shared" si="1070"/>
        <v>::</v>
      </c>
      <c r="GP1302" s="4" t="str">
        <f t="shared" si="1062"/>
        <v>1</v>
      </c>
    </row>
    <row r="1303" spans="1:198" ht="28" customHeight="1">
      <c r="A1303" s="5" t="s">
        <v>7133</v>
      </c>
      <c r="B1303" s="12" t="s">
        <v>8526</v>
      </c>
      <c r="C1303" s="5" t="s">
        <v>7133</v>
      </c>
      <c r="D1303" s="9" t="str">
        <f t="shared" si="1028"/>
        <v>u</v>
      </c>
      <c r="E1303" s="9" t="str">
        <f t="shared" si="1029"/>
        <v xml:space="preserve"> / （AEROSPOKEPINKREAR）</v>
      </c>
      <c r="F1303" s="9" t="str">
        <f t="shared" si="1030"/>
        <v xml:space="preserve"> / （AEROSPOKEPINKREAR）</v>
      </c>
      <c r="G1303" s="5">
        <v>60900</v>
      </c>
      <c r="H1303" s="9">
        <f t="shared" si="1031"/>
        <v>60900</v>
      </c>
      <c r="I1303" s="9" t="str">
        <f t="shared" si="1032"/>
        <v>0</v>
      </c>
      <c r="J1303" s="9" t="str">
        <f t="shared" si="1033"/>
        <v>1</v>
      </c>
      <c r="P1303" s="9" t="str">
        <f t="shared" si="1034"/>
        <v>AEROSPOKEPINKREAR</v>
      </c>
      <c r="AI1303" s="9" t="str">
        <f t="shared" si="1035"/>
        <v>http://image.rakuten.co.jp/brotures/cabinet/items/aerospoke/spk-pink-r.jpg</v>
      </c>
      <c r="AS1303" s="9" t="str">
        <f t="shared" si="1064"/>
        <v>1</v>
      </c>
      <c r="AT1303" s="9" t="str">
        <f t="shared" si="1064"/>
        <v>1</v>
      </c>
      <c r="AU1303" s="9" t="str">
        <f t="shared" si="1037"/>
        <v>0</v>
      </c>
      <c r="AV1303" s="9" t="str">
        <f t="shared" si="1038"/>
        <v>1</v>
      </c>
      <c r="AW1303" s="9" t="str">
        <f t="shared" si="1065"/>
        <v>0</v>
      </c>
      <c r="AX1303" s="9" t="str">
        <f t="shared" si="1065"/>
        <v>0</v>
      </c>
      <c r="AY1303" s="11"/>
      <c r="AZ1303" s="11"/>
      <c r="BA1303" s="11"/>
      <c r="BB1303" s="9" t="str">
        <f t="shared" si="1040"/>
        <v>-1</v>
      </c>
      <c r="BC1303" s="9" t="str">
        <f t="shared" si="1041"/>
        <v>0</v>
      </c>
      <c r="BG1303" s="5" t="s">
        <v>561</v>
      </c>
      <c r="BH1303" s="5" t="s">
        <v>4877</v>
      </c>
      <c r="CS1303" s="9" t="str">
        <f t="shared" si="1042"/>
        <v>0</v>
      </c>
      <c r="CT1303" s="9" t="str">
        <f t="shared" si="1043"/>
        <v>&lt;iframe src="http://www.rakuten.ne.jp/gold/brotures/spec/aerospoke/spk-pink-r.html" frameborder="0" id="spec-content" scrolling="no"&gt;&lt;/iframe&gt;</v>
      </c>
      <c r="CU1303" s="9" t="str">
        <f t="shared" si="1044"/>
        <v/>
      </c>
      <c r="CV1303" s="9" t="str">
        <f t="shared" si="1045"/>
        <v>&lt;div class="row-fluid"&gt;&lt;iframe src="http://www.rakuten.ne.jp/gold/brotures/items/aerospoke/spk-pink-r.html" frameborder="0" id="skin-product" scrolling="no"&gt;&lt;/iframe&gt;&lt;/div&gt;</v>
      </c>
      <c r="CW1303" s="11" t="str">
        <f t="shared" si="1046"/>
        <v/>
      </c>
      <c r="CX1303" t="s">
        <v>7133</v>
      </c>
      <c r="CY1303" s="9" t="str">
        <f t="shared" si="1047"/>
        <v>0</v>
      </c>
      <c r="CZ1303" s="11"/>
      <c r="DA1303" s="11"/>
      <c r="DB1303" s="11"/>
      <c r="DC1303" s="11"/>
      <c r="DD1303" s="9" t="str">
        <f t="shared" si="1048"/>
        <v/>
      </c>
      <c r="DI1303" s="9" t="str">
        <f t="shared" si="1049"/>
        <v/>
      </c>
      <c r="DT1303" s="9">
        <f>VLOOKUP(BG1303,ディレクトリID!A:B,2)</f>
        <v>407713</v>
      </c>
      <c r="DV1303" s="4" t="str">
        <f t="shared" si="1050"/>
        <v>【ホイール　AEROSPOKE】</v>
      </c>
      <c r="DW1303" s="4" t="str">
        <f t="shared" si="1051"/>
        <v>【ホイール　AEROSPOKE】</v>
      </c>
      <c r="DX1303" s="9">
        <f t="shared" si="1052"/>
        <v>2</v>
      </c>
      <c r="DY1303" s="11"/>
      <c r="DZ1303" s="9" t="str">
        <f t="shared" si="1066"/>
        <v>1</v>
      </c>
      <c r="EA1303" s="9" t="str">
        <f t="shared" si="1066"/>
        <v>1</v>
      </c>
      <c r="EB1303" s="11"/>
      <c r="EC1303" s="11"/>
      <c r="ED1303" s="11"/>
      <c r="EE1303" s="9" t="str">
        <f t="shared" si="1054"/>
        <v>0</v>
      </c>
      <c r="EO1303" s="5" t="s">
        <v>428</v>
      </c>
      <c r="EP1303" s="8" t="s">
        <v>429</v>
      </c>
      <c r="EQ1303" s="8" t="s">
        <v>429</v>
      </c>
      <c r="ER1303" s="8" t="s">
        <v>209</v>
      </c>
      <c r="ES1303" s="8" t="s">
        <v>430</v>
      </c>
      <c r="ET1303" s="9" t="str">
        <f t="shared" si="1055"/>
        <v>2</v>
      </c>
      <c r="EU1303" s="11"/>
      <c r="EV1303" s="11"/>
      <c r="EW1303" s="11"/>
      <c r="EX1303" s="9" t="str">
        <f t="shared" si="1067"/>
        <v>0</v>
      </c>
      <c r="EY1303" s="9" t="str">
        <f t="shared" si="1067"/>
        <v>0</v>
      </c>
      <c r="EZ1303" s="11"/>
      <c r="FA1303" s="11"/>
      <c r="FB1303" s="9" t="str">
        <f t="shared" si="1068"/>
        <v>0</v>
      </c>
      <c r="FC1303" s="9" t="str">
        <f t="shared" si="1068"/>
        <v>0</v>
      </c>
      <c r="FD1303" s="9" t="str">
        <f t="shared" si="1058"/>
        <v>1</v>
      </c>
      <c r="FE1303" s="9" t="str">
        <f t="shared" si="1069"/>
        <v>1</v>
      </c>
      <c r="FF1303" s="9" t="str">
        <f t="shared" si="1069"/>
        <v>1</v>
      </c>
      <c r="GJ1303" s="4" t="str">
        <f t="shared" si="1063"/>
        <v>パーツ\ホイール:ブランド\AEROSPOKE</v>
      </c>
      <c r="GK1303" s="4" t="str">
        <f t="shared" si="1060"/>
        <v>u:u</v>
      </c>
      <c r="GL1303" s="11"/>
      <c r="GM1303" s="4" t="str">
        <f t="shared" si="1070"/>
        <v>::</v>
      </c>
      <c r="GN1303" s="4" t="str">
        <f t="shared" si="1070"/>
        <v>::</v>
      </c>
      <c r="GO1303" s="4" t="str">
        <f t="shared" si="1070"/>
        <v>::</v>
      </c>
      <c r="GP1303" s="4" t="str">
        <f t="shared" si="1062"/>
        <v>1</v>
      </c>
    </row>
    <row r="1304" spans="1:198" ht="28" customHeight="1">
      <c r="A1304" s="5" t="s">
        <v>7139</v>
      </c>
      <c r="B1304" s="12" t="s">
        <v>8529</v>
      </c>
      <c r="C1304" s="5" t="s">
        <v>7139</v>
      </c>
      <c r="D1304" s="9" t="str">
        <f t="shared" si="1028"/>
        <v>u</v>
      </c>
      <c r="E1304" s="9" t="str">
        <f t="shared" si="1029"/>
        <v xml:space="preserve"> / （AEROSPOKESTOPLIGHTFRONT）</v>
      </c>
      <c r="F1304" s="9" t="str">
        <f t="shared" si="1030"/>
        <v xml:space="preserve"> / （AEROSPOKESTOPLIGHTFRONT）</v>
      </c>
      <c r="G1304" s="5">
        <v>54600</v>
      </c>
      <c r="H1304" s="9">
        <f t="shared" si="1031"/>
        <v>54600</v>
      </c>
      <c r="I1304" s="9" t="str">
        <f t="shared" si="1032"/>
        <v>0</v>
      </c>
      <c r="J1304" s="9" t="str">
        <f t="shared" si="1033"/>
        <v>1</v>
      </c>
      <c r="P1304" s="9" t="str">
        <f t="shared" si="1034"/>
        <v>AEROSPOKESTOPLIGHTFRONT</v>
      </c>
      <c r="AI1304" s="9" t="str">
        <f t="shared" si="1035"/>
        <v>http://image.rakuten.co.jp/brotures/cabinet/items/aerospoke/spk-stoplight-f.jpg</v>
      </c>
      <c r="AS1304" s="9" t="str">
        <f t="shared" si="1064"/>
        <v>1</v>
      </c>
      <c r="AT1304" s="9" t="str">
        <f t="shared" si="1064"/>
        <v>1</v>
      </c>
      <c r="AU1304" s="9" t="str">
        <f t="shared" si="1037"/>
        <v>0</v>
      </c>
      <c r="AV1304" s="9" t="str">
        <f t="shared" si="1038"/>
        <v>1</v>
      </c>
      <c r="AW1304" s="9" t="str">
        <f t="shared" si="1065"/>
        <v>0</v>
      </c>
      <c r="AX1304" s="9" t="str">
        <f t="shared" si="1065"/>
        <v>0</v>
      </c>
      <c r="AY1304" s="11"/>
      <c r="AZ1304" s="11"/>
      <c r="BA1304" s="11"/>
      <c r="BB1304" s="9" t="str">
        <f t="shared" si="1040"/>
        <v>-1</v>
      </c>
      <c r="BC1304" s="9" t="str">
        <f t="shared" si="1041"/>
        <v>0</v>
      </c>
      <c r="BG1304" s="5" t="s">
        <v>561</v>
      </c>
      <c r="BH1304" s="5" t="s">
        <v>4877</v>
      </c>
      <c r="CS1304" s="9" t="str">
        <f t="shared" si="1042"/>
        <v>0</v>
      </c>
      <c r="CT1304" s="9" t="str">
        <f t="shared" si="1043"/>
        <v>&lt;iframe src="http://www.rakuten.ne.jp/gold/brotures/spec/aerospoke/spk-stoplight-f.html" frameborder="0" id="spec-content" scrolling="no"&gt;&lt;/iframe&gt;</v>
      </c>
      <c r="CU1304" s="9" t="str">
        <f t="shared" si="1044"/>
        <v/>
      </c>
      <c r="CV1304" s="9" t="str">
        <f t="shared" si="1045"/>
        <v>&lt;div class="row-fluid"&gt;&lt;iframe src="http://www.rakuten.ne.jp/gold/brotures/items/aerospoke/spk-stoplight-f.html" frameborder="0" id="skin-product" scrolling="no"&gt;&lt;/iframe&gt;&lt;/div&gt;</v>
      </c>
      <c r="CW1304" s="11" t="str">
        <f t="shared" si="1046"/>
        <v/>
      </c>
      <c r="CX1304" t="s">
        <v>7139</v>
      </c>
      <c r="CY1304" s="9" t="str">
        <f t="shared" si="1047"/>
        <v>0</v>
      </c>
      <c r="CZ1304" s="11"/>
      <c r="DA1304" s="11"/>
      <c r="DB1304" s="11"/>
      <c r="DC1304" s="11"/>
      <c r="DD1304" s="9" t="str">
        <f t="shared" si="1048"/>
        <v/>
      </c>
      <c r="DI1304" s="9" t="str">
        <f t="shared" si="1049"/>
        <v/>
      </c>
      <c r="DT1304" s="9">
        <f>VLOOKUP(BG1304,ディレクトリID!A:B,2)</f>
        <v>407713</v>
      </c>
      <c r="DV1304" s="4" t="str">
        <f t="shared" si="1050"/>
        <v>【ホイール　AEROSPOKE】</v>
      </c>
      <c r="DW1304" s="4" t="str">
        <f t="shared" si="1051"/>
        <v>【ホイール　AEROSPOKE】</v>
      </c>
      <c r="DX1304" s="9">
        <f t="shared" si="1052"/>
        <v>2</v>
      </c>
      <c r="DY1304" s="11"/>
      <c r="DZ1304" s="9" t="str">
        <f t="shared" si="1066"/>
        <v>1</v>
      </c>
      <c r="EA1304" s="9" t="str">
        <f t="shared" si="1066"/>
        <v>1</v>
      </c>
      <c r="EB1304" s="11"/>
      <c r="EC1304" s="11"/>
      <c r="ED1304" s="11"/>
      <c r="EE1304" s="9" t="str">
        <f t="shared" si="1054"/>
        <v>0</v>
      </c>
      <c r="EO1304" s="5" t="s">
        <v>428</v>
      </c>
      <c r="EP1304" s="8" t="s">
        <v>429</v>
      </c>
      <c r="EQ1304" s="8" t="s">
        <v>429</v>
      </c>
      <c r="ER1304" s="8" t="s">
        <v>209</v>
      </c>
      <c r="ES1304" s="8" t="s">
        <v>430</v>
      </c>
      <c r="ET1304" s="9" t="str">
        <f t="shared" si="1055"/>
        <v>2</v>
      </c>
      <c r="EU1304" s="11"/>
      <c r="EV1304" s="11"/>
      <c r="EW1304" s="11"/>
      <c r="EX1304" s="9" t="str">
        <f t="shared" si="1067"/>
        <v>0</v>
      </c>
      <c r="EY1304" s="9" t="str">
        <f t="shared" si="1067"/>
        <v>0</v>
      </c>
      <c r="EZ1304" s="11"/>
      <c r="FA1304" s="11"/>
      <c r="FB1304" s="9" t="str">
        <f t="shared" si="1068"/>
        <v>0</v>
      </c>
      <c r="FC1304" s="9" t="str">
        <f t="shared" si="1068"/>
        <v>0</v>
      </c>
      <c r="FD1304" s="9" t="str">
        <f t="shared" si="1058"/>
        <v>1</v>
      </c>
      <c r="FE1304" s="9" t="str">
        <f t="shared" si="1069"/>
        <v>1</v>
      </c>
      <c r="FF1304" s="9" t="str">
        <f t="shared" si="1069"/>
        <v>1</v>
      </c>
      <c r="GJ1304" s="4" t="str">
        <f t="shared" si="1063"/>
        <v>パーツ\ホイール:ブランド\AEROSPOKE</v>
      </c>
      <c r="GK1304" s="4" t="str">
        <f t="shared" si="1060"/>
        <v>u:u</v>
      </c>
      <c r="GL1304" s="11"/>
      <c r="GM1304" s="4" t="str">
        <f t="shared" si="1070"/>
        <v>::</v>
      </c>
      <c r="GN1304" s="4" t="str">
        <f t="shared" si="1070"/>
        <v>::</v>
      </c>
      <c r="GO1304" s="4" t="str">
        <f t="shared" si="1070"/>
        <v>::</v>
      </c>
      <c r="GP1304" s="4" t="str">
        <f t="shared" si="1062"/>
        <v>1</v>
      </c>
    </row>
    <row r="1305" spans="1:198" ht="28" customHeight="1">
      <c r="A1305" s="5" t="s">
        <v>7145</v>
      </c>
      <c r="B1305" s="12" t="s">
        <v>8530</v>
      </c>
      <c r="C1305" s="5" t="s">
        <v>7145</v>
      </c>
      <c r="D1305" s="9" t="str">
        <f t="shared" si="1028"/>
        <v>u</v>
      </c>
      <c r="E1305" s="9" t="str">
        <f t="shared" si="1029"/>
        <v xml:space="preserve"> / （AEROSPOKESTOPLIGHTREAR）</v>
      </c>
      <c r="F1305" s="9" t="str">
        <f t="shared" si="1030"/>
        <v xml:space="preserve"> / （AEROSPOKESTOPLIGHTREAR）</v>
      </c>
      <c r="G1305" s="5">
        <v>60900</v>
      </c>
      <c r="H1305" s="9">
        <f t="shared" si="1031"/>
        <v>60900</v>
      </c>
      <c r="I1305" s="9" t="str">
        <f t="shared" si="1032"/>
        <v>0</v>
      </c>
      <c r="J1305" s="9" t="str">
        <f t="shared" si="1033"/>
        <v>1</v>
      </c>
      <c r="P1305" s="9" t="str">
        <f t="shared" si="1034"/>
        <v>AEROSPOKESTOPLIGHTREAR</v>
      </c>
      <c r="AI1305" s="9" t="str">
        <f t="shared" si="1035"/>
        <v>http://image.rakuten.co.jp/brotures/cabinet/items/aerospoke/spk-stoplight-r.jpg</v>
      </c>
      <c r="AS1305" s="9" t="str">
        <f t="shared" si="1064"/>
        <v>1</v>
      </c>
      <c r="AT1305" s="9" t="str">
        <f t="shared" si="1064"/>
        <v>1</v>
      </c>
      <c r="AU1305" s="9" t="str">
        <f t="shared" si="1037"/>
        <v>0</v>
      </c>
      <c r="AV1305" s="9" t="str">
        <f t="shared" si="1038"/>
        <v>1</v>
      </c>
      <c r="AW1305" s="9" t="str">
        <f t="shared" si="1065"/>
        <v>0</v>
      </c>
      <c r="AX1305" s="9" t="str">
        <f t="shared" si="1065"/>
        <v>0</v>
      </c>
      <c r="AY1305" s="11"/>
      <c r="AZ1305" s="11"/>
      <c r="BA1305" s="11"/>
      <c r="BB1305" s="9" t="str">
        <f t="shared" si="1040"/>
        <v>-1</v>
      </c>
      <c r="BC1305" s="9" t="str">
        <f t="shared" si="1041"/>
        <v>0</v>
      </c>
      <c r="BG1305" s="5" t="s">
        <v>561</v>
      </c>
      <c r="BH1305" s="5" t="s">
        <v>4877</v>
      </c>
      <c r="CS1305" s="9" t="str">
        <f t="shared" si="1042"/>
        <v>0</v>
      </c>
      <c r="CT1305" s="9" t="str">
        <f t="shared" si="1043"/>
        <v>&lt;iframe src="http://www.rakuten.ne.jp/gold/brotures/spec/aerospoke/spk-stoplight-r.html" frameborder="0" id="spec-content" scrolling="no"&gt;&lt;/iframe&gt;</v>
      </c>
      <c r="CU1305" s="9" t="str">
        <f t="shared" si="1044"/>
        <v/>
      </c>
      <c r="CV1305" s="9" t="str">
        <f t="shared" si="1045"/>
        <v>&lt;div class="row-fluid"&gt;&lt;iframe src="http://www.rakuten.ne.jp/gold/brotures/items/aerospoke/spk-stoplight-r.html" frameborder="0" id="skin-product" scrolling="no"&gt;&lt;/iframe&gt;&lt;/div&gt;</v>
      </c>
      <c r="CW1305" s="11" t="str">
        <f t="shared" si="1046"/>
        <v/>
      </c>
      <c r="CX1305" t="s">
        <v>7145</v>
      </c>
      <c r="CY1305" s="9" t="str">
        <f t="shared" si="1047"/>
        <v>0</v>
      </c>
      <c r="CZ1305" s="11"/>
      <c r="DA1305" s="11"/>
      <c r="DB1305" s="11"/>
      <c r="DC1305" s="11"/>
      <c r="DD1305" s="9" t="str">
        <f t="shared" si="1048"/>
        <v/>
      </c>
      <c r="DI1305" s="9" t="str">
        <f t="shared" si="1049"/>
        <v/>
      </c>
      <c r="DT1305" s="9">
        <f>VLOOKUP(BG1305,ディレクトリID!A:B,2)</f>
        <v>407713</v>
      </c>
      <c r="DV1305" s="4" t="str">
        <f t="shared" si="1050"/>
        <v>【ホイール　AEROSPOKE】</v>
      </c>
      <c r="DW1305" s="4" t="str">
        <f t="shared" si="1051"/>
        <v>【ホイール　AEROSPOKE】</v>
      </c>
      <c r="DX1305" s="9">
        <f t="shared" si="1052"/>
        <v>2</v>
      </c>
      <c r="DY1305" s="11"/>
      <c r="DZ1305" s="9" t="str">
        <f t="shared" si="1066"/>
        <v>1</v>
      </c>
      <c r="EA1305" s="9" t="str">
        <f t="shared" si="1066"/>
        <v>1</v>
      </c>
      <c r="EB1305" s="11"/>
      <c r="EC1305" s="11"/>
      <c r="ED1305" s="11"/>
      <c r="EE1305" s="9" t="str">
        <f t="shared" si="1054"/>
        <v>0</v>
      </c>
      <c r="EO1305" s="5" t="s">
        <v>428</v>
      </c>
      <c r="EP1305" s="8" t="s">
        <v>429</v>
      </c>
      <c r="EQ1305" s="8" t="s">
        <v>429</v>
      </c>
      <c r="ER1305" s="8" t="s">
        <v>209</v>
      </c>
      <c r="ES1305" s="8" t="s">
        <v>430</v>
      </c>
      <c r="ET1305" s="9" t="str">
        <f t="shared" si="1055"/>
        <v>2</v>
      </c>
      <c r="EU1305" s="11"/>
      <c r="EV1305" s="11"/>
      <c r="EW1305" s="11"/>
      <c r="EX1305" s="9" t="str">
        <f t="shared" si="1067"/>
        <v>0</v>
      </c>
      <c r="EY1305" s="9" t="str">
        <f t="shared" si="1067"/>
        <v>0</v>
      </c>
      <c r="EZ1305" s="11"/>
      <c r="FA1305" s="11"/>
      <c r="FB1305" s="9" t="str">
        <f t="shared" si="1068"/>
        <v>0</v>
      </c>
      <c r="FC1305" s="9" t="str">
        <f t="shared" si="1068"/>
        <v>0</v>
      </c>
      <c r="FD1305" s="9" t="str">
        <f t="shared" si="1058"/>
        <v>1</v>
      </c>
      <c r="FE1305" s="9" t="str">
        <f t="shared" si="1069"/>
        <v>1</v>
      </c>
      <c r="FF1305" s="9" t="str">
        <f t="shared" si="1069"/>
        <v>1</v>
      </c>
      <c r="GJ1305" s="4" t="str">
        <f t="shared" si="1063"/>
        <v>パーツ\ホイール:ブランド\AEROSPOKE</v>
      </c>
      <c r="GK1305" s="4" t="str">
        <f t="shared" si="1060"/>
        <v>u:u</v>
      </c>
      <c r="GL1305" s="11"/>
      <c r="GM1305" s="4" t="str">
        <f t="shared" si="1070"/>
        <v>::</v>
      </c>
      <c r="GN1305" s="4" t="str">
        <f t="shared" si="1070"/>
        <v>::</v>
      </c>
      <c r="GO1305" s="4" t="str">
        <f t="shared" si="1070"/>
        <v>::</v>
      </c>
      <c r="GP1305" s="4" t="str">
        <f t="shared" si="1062"/>
        <v>1</v>
      </c>
    </row>
    <row r="1306" spans="1:198" ht="28" customHeight="1">
      <c r="A1306" s="5" t="s">
        <v>7151</v>
      </c>
      <c r="B1306" s="5" t="s">
        <v>7153</v>
      </c>
      <c r="C1306" s="5" t="s">
        <v>7151</v>
      </c>
      <c r="D1306" s="9" t="str">
        <f t="shared" si="1028"/>
        <v>u</v>
      </c>
      <c r="E1306" s="9" t="str">
        <f t="shared" si="1029"/>
        <v xml:space="preserve"> / （SUGINOMC144NCチェーンリング）</v>
      </c>
      <c r="F1306" s="9" t="str">
        <f t="shared" si="1030"/>
        <v xml:space="preserve"> / （SUGINOMC144NCチェーンリング）</v>
      </c>
      <c r="G1306" s="5">
        <v>14750</v>
      </c>
      <c r="H1306" s="9">
        <f t="shared" si="1031"/>
        <v>14750</v>
      </c>
      <c r="I1306" s="9" t="str">
        <f t="shared" si="1032"/>
        <v>0</v>
      </c>
      <c r="J1306" s="9" t="str">
        <f t="shared" si="1033"/>
        <v>1</v>
      </c>
      <c r="P1306" s="9" t="str">
        <f t="shared" si="1034"/>
        <v>SUGINOMC144NCチェーンリング</v>
      </c>
      <c r="AI1306" s="9" t="str">
        <f t="shared" si="1035"/>
        <v>http://image.rakuten.co.jp/brotures/cabinet/items/sugino/sprkt_mc144nc.jpg</v>
      </c>
      <c r="AS1306" s="9" t="str">
        <f t="shared" si="1064"/>
        <v>1</v>
      </c>
      <c r="AT1306" s="9" t="str">
        <f t="shared" si="1064"/>
        <v>1</v>
      </c>
      <c r="AU1306" s="9" t="str">
        <f t="shared" si="1037"/>
        <v>0</v>
      </c>
      <c r="AV1306" s="9" t="str">
        <f t="shared" si="1038"/>
        <v>1</v>
      </c>
      <c r="AW1306" s="9" t="str">
        <f t="shared" si="1065"/>
        <v>0</v>
      </c>
      <c r="AX1306" s="9" t="str">
        <f t="shared" si="1065"/>
        <v>0</v>
      </c>
      <c r="AY1306" s="11"/>
      <c r="AZ1306" s="11"/>
      <c r="BA1306" s="11"/>
      <c r="BB1306" s="9" t="str">
        <f t="shared" si="1040"/>
        <v>-1</v>
      </c>
      <c r="BC1306" s="9" t="str">
        <f t="shared" si="1041"/>
        <v>0</v>
      </c>
      <c r="BG1306" s="5" t="s">
        <v>206</v>
      </c>
      <c r="BH1306" s="5" t="s">
        <v>8516</v>
      </c>
      <c r="CS1306" s="9" t="str">
        <f t="shared" si="1042"/>
        <v>0</v>
      </c>
      <c r="CT1306" s="9" t="str">
        <f t="shared" si="1043"/>
        <v>&lt;iframe src="http://www.rakuten.ne.jp/gold/brotures/spec/sugino/sprkt_mc144nc.html" frameborder="0" id="spec-content" scrolling="no"&gt;&lt;/iframe&gt;</v>
      </c>
      <c r="CU1306" s="9" t="str">
        <f t="shared" si="1044"/>
        <v/>
      </c>
      <c r="CV1306" s="9" t="str">
        <f t="shared" si="1045"/>
        <v>&lt;div class="row-fluid"&gt;&lt;iframe src="http://www.rakuten.ne.jp/gold/brotures/items/sugino/sprkt_mc144nc.html" frameborder="0" id="skin-product" scrolling="no"&gt;&lt;/iframe&gt;&lt;/div&gt;</v>
      </c>
      <c r="CW1306" s="11" t="str">
        <f t="shared" si="1046"/>
        <v/>
      </c>
      <c r="CX1306" t="s">
        <v>7151</v>
      </c>
      <c r="CY1306" s="9" t="str">
        <f t="shared" si="1047"/>
        <v>0</v>
      </c>
      <c r="CZ1306" s="11"/>
      <c r="DA1306" s="11"/>
      <c r="DB1306" s="11"/>
      <c r="DC1306" s="11"/>
      <c r="DD1306" s="9" t="str">
        <f t="shared" si="1048"/>
        <v/>
      </c>
      <c r="DI1306" s="9" t="str">
        <f t="shared" si="1049"/>
        <v/>
      </c>
      <c r="DT1306" s="9">
        <f>VLOOKUP(BG1306,ディレクトリID!A:B,2)</f>
        <v>563161</v>
      </c>
      <c r="DV1306" s="4" t="str">
        <f t="shared" si="1050"/>
        <v>【スプロケット　SUGINO】</v>
      </c>
      <c r="DW1306" s="4" t="str">
        <f t="shared" si="1051"/>
        <v>【スプロケット　SUGINO】</v>
      </c>
      <c r="DX1306" s="9">
        <f t="shared" si="1052"/>
        <v>4</v>
      </c>
      <c r="DY1306" s="11"/>
      <c r="DZ1306" s="9" t="str">
        <f t="shared" si="1066"/>
        <v>1</v>
      </c>
      <c r="EA1306" s="9" t="str">
        <f t="shared" si="1066"/>
        <v>1</v>
      </c>
      <c r="EB1306" s="11"/>
      <c r="EC1306" s="11"/>
      <c r="ED1306" s="11"/>
      <c r="EE1306" s="9" t="str">
        <f t="shared" si="1054"/>
        <v>0</v>
      </c>
      <c r="EO1306" s="5" t="s">
        <v>428</v>
      </c>
      <c r="EP1306" s="8" t="s">
        <v>429</v>
      </c>
      <c r="EQ1306" s="8" t="s">
        <v>429</v>
      </c>
      <c r="ER1306" s="8" t="s">
        <v>209</v>
      </c>
      <c r="ES1306" s="8" t="s">
        <v>430</v>
      </c>
      <c r="ET1306" s="9" t="str">
        <f t="shared" si="1055"/>
        <v>2</v>
      </c>
      <c r="EU1306" s="11"/>
      <c r="EV1306" s="11"/>
      <c r="EW1306" s="11"/>
      <c r="EX1306" s="9" t="str">
        <f t="shared" si="1067"/>
        <v>0</v>
      </c>
      <c r="EY1306" s="9" t="str">
        <f t="shared" si="1067"/>
        <v>0</v>
      </c>
      <c r="EZ1306" s="11"/>
      <c r="FA1306" s="11"/>
      <c r="FB1306" s="9" t="str">
        <f t="shared" si="1068"/>
        <v>0</v>
      </c>
      <c r="FC1306" s="9" t="str">
        <f t="shared" si="1068"/>
        <v>0</v>
      </c>
      <c r="FD1306" s="9" t="str">
        <f t="shared" si="1058"/>
        <v>1</v>
      </c>
      <c r="FE1306" s="9" t="str">
        <f t="shared" si="1069"/>
        <v>1</v>
      </c>
      <c r="FF1306" s="9" t="str">
        <f t="shared" si="1069"/>
        <v>1</v>
      </c>
      <c r="GJ1306" s="4" t="str">
        <f t="shared" si="1063"/>
        <v>パーツ\スプロケット:ブランド\SUGINO</v>
      </c>
      <c r="GK1306" s="4" t="str">
        <f t="shared" si="1060"/>
        <v>u:u</v>
      </c>
      <c r="GL1306" s="11"/>
      <c r="GM1306" s="4" t="str">
        <f t="shared" si="1070"/>
        <v>::</v>
      </c>
      <c r="GN1306" s="4" t="str">
        <f t="shared" si="1070"/>
        <v>::</v>
      </c>
      <c r="GO1306" s="4" t="str">
        <f t="shared" si="1070"/>
        <v>::</v>
      </c>
      <c r="GP1306" s="4" t="str">
        <f t="shared" si="1062"/>
        <v>1</v>
      </c>
    </row>
    <row r="1307" spans="1:198" ht="28" customHeight="1">
      <c r="A1307" s="5" t="s">
        <v>7157</v>
      </c>
      <c r="B1307" s="5" t="s">
        <v>7159</v>
      </c>
      <c r="C1307" s="5" t="s">
        <v>7157</v>
      </c>
      <c r="D1307" s="9" t="str">
        <f t="shared" si="1028"/>
        <v>u</v>
      </c>
      <c r="E1307" s="9" t="str">
        <f t="shared" si="1029"/>
        <v xml:space="preserve"> / （SUGINOSSG144チェーンリングBLACK）</v>
      </c>
      <c r="F1307" s="9" t="str">
        <f t="shared" si="1030"/>
        <v xml:space="preserve"> / （SUGINOSSG144チェーンリングBLACK）</v>
      </c>
      <c r="G1307" s="5">
        <v>11445</v>
      </c>
      <c r="H1307" s="9">
        <f t="shared" si="1031"/>
        <v>11445</v>
      </c>
      <c r="I1307" s="9" t="str">
        <f t="shared" si="1032"/>
        <v>0</v>
      </c>
      <c r="J1307" s="9" t="str">
        <f t="shared" si="1033"/>
        <v>1</v>
      </c>
      <c r="P1307" s="9" t="str">
        <f t="shared" si="1034"/>
        <v>SUGINOSSG144チェーンリングBLACK</v>
      </c>
      <c r="AI1307" s="9" t="str">
        <f t="shared" si="1035"/>
        <v>http://image.rakuten.co.jp/brotures/cabinet/items/sugino/sprkt_ssg144_bk.jpg</v>
      </c>
      <c r="AS1307" s="9" t="str">
        <f t="shared" si="1064"/>
        <v>1</v>
      </c>
      <c r="AT1307" s="9" t="str">
        <f t="shared" si="1064"/>
        <v>1</v>
      </c>
      <c r="AU1307" s="9" t="str">
        <f t="shared" si="1037"/>
        <v>0</v>
      </c>
      <c r="AV1307" s="9" t="str">
        <f t="shared" si="1038"/>
        <v>1</v>
      </c>
      <c r="AW1307" s="9" t="str">
        <f t="shared" si="1065"/>
        <v>0</v>
      </c>
      <c r="AX1307" s="9" t="str">
        <f t="shared" si="1065"/>
        <v>0</v>
      </c>
      <c r="AY1307" s="11"/>
      <c r="AZ1307" s="11"/>
      <c r="BA1307" s="11"/>
      <c r="BB1307" s="9" t="str">
        <f t="shared" si="1040"/>
        <v>-1</v>
      </c>
      <c r="BC1307" s="9" t="str">
        <f t="shared" si="1041"/>
        <v>0</v>
      </c>
      <c r="BG1307" s="5" t="s">
        <v>206</v>
      </c>
      <c r="BH1307" s="5" t="s">
        <v>8516</v>
      </c>
      <c r="CS1307" s="9" t="str">
        <f t="shared" si="1042"/>
        <v>0</v>
      </c>
      <c r="CT1307" s="9" t="str">
        <f t="shared" si="1043"/>
        <v>&lt;iframe src="http://www.rakuten.ne.jp/gold/brotures/spec/sugino/sprkt_ssg144_bk.html" frameborder="0" id="spec-content" scrolling="no"&gt;&lt;/iframe&gt;</v>
      </c>
      <c r="CU1307" s="9" t="str">
        <f t="shared" si="1044"/>
        <v/>
      </c>
      <c r="CV1307" s="9" t="str">
        <f t="shared" si="1045"/>
        <v>&lt;div class="row-fluid"&gt;&lt;iframe src="http://www.rakuten.ne.jp/gold/brotures/items/sugino/sprkt_ssg144_bk.html" frameborder="0" id="skin-product" scrolling="no"&gt;&lt;/iframe&gt;&lt;/div&gt;</v>
      </c>
      <c r="CW1307" s="11" t="str">
        <f t="shared" si="1046"/>
        <v/>
      </c>
      <c r="CX1307" t="s">
        <v>7157</v>
      </c>
      <c r="CY1307" s="9" t="str">
        <f t="shared" si="1047"/>
        <v>0</v>
      </c>
      <c r="CZ1307" s="11"/>
      <c r="DA1307" s="11"/>
      <c r="DB1307" s="11"/>
      <c r="DC1307" s="11"/>
      <c r="DD1307" s="9" t="str">
        <f t="shared" si="1048"/>
        <v/>
      </c>
      <c r="DI1307" s="9" t="str">
        <f t="shared" si="1049"/>
        <v/>
      </c>
      <c r="DT1307" s="9">
        <f>VLOOKUP(BG1307,ディレクトリID!A:B,2)</f>
        <v>563161</v>
      </c>
      <c r="DV1307" s="4" t="str">
        <f t="shared" si="1050"/>
        <v>【スプロケット　SUGINO】</v>
      </c>
      <c r="DW1307" s="4" t="str">
        <f t="shared" si="1051"/>
        <v>【スプロケット　SUGINO】</v>
      </c>
      <c r="DX1307" s="9">
        <f t="shared" si="1052"/>
        <v>4</v>
      </c>
      <c r="DY1307" s="11"/>
      <c r="DZ1307" s="9" t="str">
        <f t="shared" si="1066"/>
        <v>1</v>
      </c>
      <c r="EA1307" s="9" t="str">
        <f t="shared" si="1066"/>
        <v>1</v>
      </c>
      <c r="EB1307" s="11"/>
      <c r="EC1307" s="11"/>
      <c r="ED1307" s="11"/>
      <c r="EE1307" s="9" t="str">
        <f t="shared" si="1054"/>
        <v>0</v>
      </c>
      <c r="EO1307" s="5" t="s">
        <v>428</v>
      </c>
      <c r="EP1307" s="8" t="s">
        <v>429</v>
      </c>
      <c r="EQ1307" s="8" t="s">
        <v>429</v>
      </c>
      <c r="ER1307" s="8" t="s">
        <v>209</v>
      </c>
      <c r="ES1307" s="8" t="s">
        <v>430</v>
      </c>
      <c r="ET1307" s="9" t="str">
        <f t="shared" si="1055"/>
        <v>2</v>
      </c>
      <c r="EU1307" s="11"/>
      <c r="EV1307" s="11"/>
      <c r="EW1307" s="11"/>
      <c r="EX1307" s="9" t="str">
        <f t="shared" si="1067"/>
        <v>0</v>
      </c>
      <c r="EY1307" s="9" t="str">
        <f t="shared" si="1067"/>
        <v>0</v>
      </c>
      <c r="EZ1307" s="11"/>
      <c r="FA1307" s="11"/>
      <c r="FB1307" s="9" t="str">
        <f t="shared" si="1068"/>
        <v>0</v>
      </c>
      <c r="FC1307" s="9" t="str">
        <f t="shared" si="1068"/>
        <v>0</v>
      </c>
      <c r="FD1307" s="9" t="str">
        <f t="shared" si="1058"/>
        <v>1</v>
      </c>
      <c r="FE1307" s="9" t="str">
        <f t="shared" si="1069"/>
        <v>1</v>
      </c>
      <c r="FF1307" s="9" t="str">
        <f t="shared" si="1069"/>
        <v>1</v>
      </c>
      <c r="GJ1307" s="4" t="str">
        <f t="shared" si="1063"/>
        <v>パーツ\スプロケット:ブランド\SUGINO</v>
      </c>
      <c r="GK1307" s="4" t="str">
        <f t="shared" si="1060"/>
        <v>u:u</v>
      </c>
      <c r="GL1307" s="11"/>
      <c r="GM1307" s="4" t="str">
        <f t="shared" si="1070"/>
        <v>::</v>
      </c>
      <c r="GN1307" s="4" t="str">
        <f t="shared" si="1070"/>
        <v>::</v>
      </c>
      <c r="GO1307" s="4" t="str">
        <f t="shared" si="1070"/>
        <v>::</v>
      </c>
      <c r="GP1307" s="4" t="str">
        <f t="shared" si="1062"/>
        <v>1</v>
      </c>
    </row>
    <row r="1308" spans="1:198" ht="28" customHeight="1">
      <c r="A1308" s="5" t="s">
        <v>7163</v>
      </c>
      <c r="B1308" s="5" t="s">
        <v>7165</v>
      </c>
      <c r="C1308" s="5" t="s">
        <v>7163</v>
      </c>
      <c r="D1308" s="9" t="str">
        <f t="shared" si="1028"/>
        <v>u</v>
      </c>
      <c r="E1308" s="9" t="str">
        <f t="shared" si="1029"/>
        <v xml:space="preserve"> / （SUGINOSSG144チェーンリングSILVER）</v>
      </c>
      <c r="F1308" s="9" t="str">
        <f t="shared" si="1030"/>
        <v xml:space="preserve"> / （SUGINOSSG144チェーンリングSILVER）</v>
      </c>
      <c r="G1308" s="5">
        <v>10290</v>
      </c>
      <c r="H1308" s="9">
        <f t="shared" si="1031"/>
        <v>10290</v>
      </c>
      <c r="I1308" s="9" t="str">
        <f t="shared" si="1032"/>
        <v>0</v>
      </c>
      <c r="J1308" s="9" t="str">
        <f t="shared" si="1033"/>
        <v>1</v>
      </c>
      <c r="P1308" s="9" t="str">
        <f t="shared" si="1034"/>
        <v>SUGINOSSG144チェーンリングSILVER</v>
      </c>
      <c r="AI1308" s="9" t="str">
        <f t="shared" si="1035"/>
        <v>http://image.rakuten.co.jp/brotures/cabinet/items/sugino/sprkt_ssg144_s.jpg</v>
      </c>
      <c r="AS1308" s="9" t="str">
        <f t="shared" si="1064"/>
        <v>1</v>
      </c>
      <c r="AT1308" s="9" t="str">
        <f t="shared" si="1064"/>
        <v>1</v>
      </c>
      <c r="AU1308" s="9" t="str">
        <f t="shared" si="1037"/>
        <v>0</v>
      </c>
      <c r="AV1308" s="9" t="str">
        <f t="shared" si="1038"/>
        <v>1</v>
      </c>
      <c r="AW1308" s="9" t="str">
        <f t="shared" si="1065"/>
        <v>0</v>
      </c>
      <c r="AX1308" s="9" t="str">
        <f t="shared" si="1065"/>
        <v>0</v>
      </c>
      <c r="AY1308" s="11"/>
      <c r="AZ1308" s="11"/>
      <c r="BA1308" s="11"/>
      <c r="BB1308" s="9" t="str">
        <f t="shared" si="1040"/>
        <v>-1</v>
      </c>
      <c r="BC1308" s="9" t="str">
        <f t="shared" si="1041"/>
        <v>0</v>
      </c>
      <c r="BG1308" s="5" t="s">
        <v>206</v>
      </c>
      <c r="BH1308" s="5" t="s">
        <v>8516</v>
      </c>
      <c r="CS1308" s="9" t="str">
        <f t="shared" si="1042"/>
        <v>0</v>
      </c>
      <c r="CT1308" s="9" t="str">
        <f t="shared" si="1043"/>
        <v>&lt;iframe src="http://www.rakuten.ne.jp/gold/brotures/spec/sugino/sprkt_ssg144_s.html" frameborder="0" id="spec-content" scrolling="no"&gt;&lt;/iframe&gt;</v>
      </c>
      <c r="CU1308" s="9" t="str">
        <f t="shared" si="1044"/>
        <v/>
      </c>
      <c r="CV1308" s="9" t="str">
        <f t="shared" si="1045"/>
        <v>&lt;div class="row-fluid"&gt;&lt;iframe src="http://www.rakuten.ne.jp/gold/brotures/items/sugino/sprkt_ssg144_s.html" frameborder="0" id="skin-product" scrolling="no"&gt;&lt;/iframe&gt;&lt;/div&gt;</v>
      </c>
      <c r="CW1308" s="11" t="str">
        <f t="shared" si="1046"/>
        <v/>
      </c>
      <c r="CX1308" t="s">
        <v>7163</v>
      </c>
      <c r="CY1308" s="9" t="str">
        <f t="shared" si="1047"/>
        <v>0</v>
      </c>
      <c r="CZ1308" s="11"/>
      <c r="DA1308" s="11"/>
      <c r="DB1308" s="11"/>
      <c r="DC1308" s="11"/>
      <c r="DD1308" s="9" t="str">
        <f t="shared" si="1048"/>
        <v/>
      </c>
      <c r="DI1308" s="9" t="str">
        <f t="shared" si="1049"/>
        <v/>
      </c>
      <c r="DT1308" s="9">
        <f>VLOOKUP(BG1308,ディレクトリID!A:B,2)</f>
        <v>563161</v>
      </c>
      <c r="DV1308" s="4" t="str">
        <f t="shared" si="1050"/>
        <v>【スプロケット　SUGINO】</v>
      </c>
      <c r="DW1308" s="4" t="str">
        <f t="shared" si="1051"/>
        <v>【スプロケット　SUGINO】</v>
      </c>
      <c r="DX1308" s="9">
        <f t="shared" si="1052"/>
        <v>4</v>
      </c>
      <c r="DY1308" s="11"/>
      <c r="DZ1308" s="9" t="str">
        <f t="shared" si="1066"/>
        <v>1</v>
      </c>
      <c r="EA1308" s="9" t="str">
        <f t="shared" si="1066"/>
        <v>1</v>
      </c>
      <c r="EB1308" s="11"/>
      <c r="EC1308" s="11"/>
      <c r="ED1308" s="11"/>
      <c r="EE1308" s="9" t="str">
        <f t="shared" si="1054"/>
        <v>0</v>
      </c>
      <c r="EO1308" s="5" t="s">
        <v>428</v>
      </c>
      <c r="EP1308" s="8" t="s">
        <v>429</v>
      </c>
      <c r="EQ1308" s="8" t="s">
        <v>429</v>
      </c>
      <c r="ER1308" s="8" t="s">
        <v>209</v>
      </c>
      <c r="ES1308" s="8" t="s">
        <v>430</v>
      </c>
      <c r="ET1308" s="9" t="str">
        <f t="shared" si="1055"/>
        <v>2</v>
      </c>
      <c r="EU1308" s="11"/>
      <c r="EV1308" s="11"/>
      <c r="EW1308" s="11"/>
      <c r="EX1308" s="9" t="str">
        <f t="shared" si="1067"/>
        <v>0</v>
      </c>
      <c r="EY1308" s="9" t="str">
        <f t="shared" si="1067"/>
        <v>0</v>
      </c>
      <c r="EZ1308" s="11"/>
      <c r="FA1308" s="11"/>
      <c r="FB1308" s="9" t="str">
        <f t="shared" si="1068"/>
        <v>0</v>
      </c>
      <c r="FC1308" s="9" t="str">
        <f t="shared" si="1068"/>
        <v>0</v>
      </c>
      <c r="FD1308" s="9" t="str">
        <f t="shared" si="1058"/>
        <v>1</v>
      </c>
      <c r="FE1308" s="9" t="str">
        <f t="shared" si="1069"/>
        <v>1</v>
      </c>
      <c r="FF1308" s="9" t="str">
        <f t="shared" si="1069"/>
        <v>1</v>
      </c>
      <c r="GJ1308" s="4" t="str">
        <f t="shared" si="1063"/>
        <v>パーツ\スプロケット:ブランド\SUGINO</v>
      </c>
      <c r="GK1308" s="4" t="str">
        <f t="shared" si="1060"/>
        <v>u:u</v>
      </c>
      <c r="GL1308" s="11"/>
      <c r="GM1308" s="4" t="str">
        <f t="shared" si="1070"/>
        <v>::</v>
      </c>
      <c r="GN1308" s="4" t="str">
        <f t="shared" si="1070"/>
        <v>::</v>
      </c>
      <c r="GO1308" s="4" t="str">
        <f t="shared" si="1070"/>
        <v>::</v>
      </c>
      <c r="GP1308" s="4" t="str">
        <f t="shared" si="1062"/>
        <v>1</v>
      </c>
    </row>
    <row r="1309" spans="1:198" ht="28" customHeight="1">
      <c r="A1309" s="5" t="s">
        <v>7169</v>
      </c>
      <c r="B1309" s="5" t="s">
        <v>7171</v>
      </c>
      <c r="C1309" s="5" t="s">
        <v>7169</v>
      </c>
      <c r="D1309" s="9" t="str">
        <f t="shared" si="1028"/>
        <v>u</v>
      </c>
      <c r="E1309" s="9" t="str">
        <f t="shared" si="1029"/>
        <v xml:space="preserve"> / （SUGINOスーパーZEN144）</v>
      </c>
      <c r="F1309" s="9" t="str">
        <f t="shared" si="1030"/>
        <v xml:space="preserve"> / （SUGINOスーパーZEN144）</v>
      </c>
      <c r="G1309" s="5">
        <v>34860</v>
      </c>
      <c r="H1309" s="9">
        <f t="shared" si="1031"/>
        <v>34860</v>
      </c>
      <c r="I1309" s="9" t="str">
        <f t="shared" si="1032"/>
        <v>0</v>
      </c>
      <c r="J1309" s="9" t="str">
        <f t="shared" si="1033"/>
        <v>1</v>
      </c>
      <c r="P1309" s="9" t="str">
        <f t="shared" si="1034"/>
        <v>SUGINOスーパーZEN144</v>
      </c>
      <c r="AI1309" s="9" t="str">
        <f t="shared" si="1035"/>
        <v>http://image.rakuten.co.jp/brotures/cabinet/items/sugino/sprkt_super_zen.jpg</v>
      </c>
      <c r="AS1309" s="9" t="str">
        <f t="shared" si="1064"/>
        <v>1</v>
      </c>
      <c r="AT1309" s="9" t="str">
        <f t="shared" si="1064"/>
        <v>1</v>
      </c>
      <c r="AU1309" s="9" t="str">
        <f t="shared" si="1037"/>
        <v>0</v>
      </c>
      <c r="AV1309" s="9" t="str">
        <f t="shared" si="1038"/>
        <v>1</v>
      </c>
      <c r="AW1309" s="9" t="str">
        <f t="shared" si="1065"/>
        <v>0</v>
      </c>
      <c r="AX1309" s="9" t="str">
        <f t="shared" si="1065"/>
        <v>0</v>
      </c>
      <c r="AY1309" s="11"/>
      <c r="AZ1309" s="11"/>
      <c r="BA1309" s="11"/>
      <c r="BB1309" s="9" t="str">
        <f t="shared" si="1040"/>
        <v>-1</v>
      </c>
      <c r="BC1309" s="9" t="str">
        <f t="shared" si="1041"/>
        <v>0</v>
      </c>
      <c r="BG1309" s="5" t="s">
        <v>206</v>
      </c>
      <c r="BH1309" s="5" t="s">
        <v>8516</v>
      </c>
      <c r="CS1309" s="9" t="str">
        <f t="shared" si="1042"/>
        <v>0</v>
      </c>
      <c r="CT1309" s="9" t="str">
        <f t="shared" si="1043"/>
        <v>&lt;iframe src="http://www.rakuten.ne.jp/gold/brotures/spec/sugino/sprkt_super_zen.html" frameborder="0" id="spec-content" scrolling="no"&gt;&lt;/iframe&gt;</v>
      </c>
      <c r="CU1309" s="9" t="str">
        <f t="shared" si="1044"/>
        <v/>
      </c>
      <c r="CV1309" s="9" t="str">
        <f t="shared" si="1045"/>
        <v>&lt;div class="row-fluid"&gt;&lt;iframe src="http://www.rakuten.ne.jp/gold/brotures/items/sugino/sprkt_super_zen.html" frameborder="0" id="skin-product" scrolling="no"&gt;&lt;/iframe&gt;&lt;/div&gt;</v>
      </c>
      <c r="CW1309" s="11" t="str">
        <f t="shared" si="1046"/>
        <v/>
      </c>
      <c r="CX1309" t="s">
        <v>7169</v>
      </c>
      <c r="CY1309" s="9" t="str">
        <f t="shared" si="1047"/>
        <v>0</v>
      </c>
      <c r="CZ1309" s="11"/>
      <c r="DA1309" s="11"/>
      <c r="DB1309" s="11"/>
      <c r="DC1309" s="11"/>
      <c r="DD1309" s="9" t="str">
        <f t="shared" si="1048"/>
        <v/>
      </c>
      <c r="DI1309" s="9" t="str">
        <f t="shared" si="1049"/>
        <v/>
      </c>
      <c r="DT1309" s="9">
        <f>VLOOKUP(BG1309,ディレクトリID!A:B,2)</f>
        <v>563161</v>
      </c>
      <c r="DV1309" s="4" t="str">
        <f t="shared" si="1050"/>
        <v>【スプロケット　SUGINO】</v>
      </c>
      <c r="DW1309" s="4" t="str">
        <f t="shared" si="1051"/>
        <v>【スプロケット　SUGINO】</v>
      </c>
      <c r="DX1309" s="9">
        <f t="shared" si="1052"/>
        <v>4</v>
      </c>
      <c r="DY1309" s="11"/>
      <c r="DZ1309" s="9" t="str">
        <f t="shared" si="1066"/>
        <v>1</v>
      </c>
      <c r="EA1309" s="9" t="str">
        <f t="shared" si="1066"/>
        <v>1</v>
      </c>
      <c r="EB1309" s="11"/>
      <c r="EC1309" s="11"/>
      <c r="ED1309" s="11"/>
      <c r="EE1309" s="9" t="str">
        <f t="shared" si="1054"/>
        <v>0</v>
      </c>
      <c r="EO1309" s="5" t="s">
        <v>428</v>
      </c>
      <c r="EP1309" s="8" t="s">
        <v>429</v>
      </c>
      <c r="EQ1309" s="8" t="s">
        <v>429</v>
      </c>
      <c r="ER1309" s="8" t="s">
        <v>209</v>
      </c>
      <c r="ES1309" s="8" t="s">
        <v>430</v>
      </c>
      <c r="ET1309" s="9" t="str">
        <f t="shared" si="1055"/>
        <v>2</v>
      </c>
      <c r="EU1309" s="11"/>
      <c r="EV1309" s="11"/>
      <c r="EW1309" s="11"/>
      <c r="EX1309" s="9" t="str">
        <f t="shared" si="1067"/>
        <v>0</v>
      </c>
      <c r="EY1309" s="9" t="str">
        <f t="shared" si="1067"/>
        <v>0</v>
      </c>
      <c r="EZ1309" s="11"/>
      <c r="FA1309" s="11"/>
      <c r="FB1309" s="9" t="str">
        <f t="shared" si="1068"/>
        <v>0</v>
      </c>
      <c r="FC1309" s="9" t="str">
        <f t="shared" si="1068"/>
        <v>0</v>
      </c>
      <c r="FD1309" s="9" t="str">
        <f t="shared" si="1058"/>
        <v>1</v>
      </c>
      <c r="FE1309" s="9" t="str">
        <f t="shared" si="1069"/>
        <v>1</v>
      </c>
      <c r="FF1309" s="9" t="str">
        <f t="shared" si="1069"/>
        <v>1</v>
      </c>
      <c r="GJ1309" s="4" t="str">
        <f t="shared" si="1063"/>
        <v>パーツ\スプロケット:ブランド\SUGINO</v>
      </c>
      <c r="GK1309" s="4" t="str">
        <f t="shared" si="1060"/>
        <v>u:u</v>
      </c>
      <c r="GL1309" s="11"/>
      <c r="GM1309" s="4" t="str">
        <f t="shared" si="1070"/>
        <v>::</v>
      </c>
      <c r="GN1309" s="4" t="str">
        <f t="shared" si="1070"/>
        <v>::</v>
      </c>
      <c r="GO1309" s="4" t="str">
        <f t="shared" si="1070"/>
        <v>::</v>
      </c>
      <c r="GP1309" s="4" t="str">
        <f t="shared" si="1062"/>
        <v>1</v>
      </c>
    </row>
    <row r="1310" spans="1:198" ht="28" customHeight="1">
      <c r="A1310" s="5" t="s">
        <v>7175</v>
      </c>
      <c r="B1310" s="5" t="s">
        <v>7177</v>
      </c>
      <c r="C1310" s="5" t="s">
        <v>7175</v>
      </c>
      <c r="D1310" s="9" t="str">
        <f t="shared" si="1028"/>
        <v>u</v>
      </c>
      <c r="E1310" s="9" t="str">
        <f t="shared" si="1029"/>
        <v xml:space="preserve"> / （SUGINOZEN(禅)144チェーンリングBLACK）</v>
      </c>
      <c r="F1310" s="9" t="str">
        <f t="shared" si="1030"/>
        <v xml:space="preserve"> / （SUGINOZEN(禅)144チェーンリングBLACK）</v>
      </c>
      <c r="G1310" s="5">
        <v>13965</v>
      </c>
      <c r="H1310" s="9">
        <f t="shared" si="1031"/>
        <v>13965</v>
      </c>
      <c r="I1310" s="9" t="str">
        <f t="shared" si="1032"/>
        <v>0</v>
      </c>
      <c r="J1310" s="9" t="str">
        <f t="shared" si="1033"/>
        <v>1</v>
      </c>
      <c r="P1310" s="9" t="str">
        <f t="shared" si="1034"/>
        <v>SUGINOZEN(禅)144チェーンリングBLACK</v>
      </c>
      <c r="AI1310" s="9" t="str">
        <f t="shared" si="1035"/>
        <v>http://image.rakuten.co.jp/brotures/cabinet/items/sugino/sprkt_zen_bk.jpg</v>
      </c>
      <c r="AS1310" s="9" t="str">
        <f t="shared" si="1064"/>
        <v>1</v>
      </c>
      <c r="AT1310" s="9" t="str">
        <f t="shared" si="1064"/>
        <v>1</v>
      </c>
      <c r="AU1310" s="9" t="str">
        <f t="shared" si="1037"/>
        <v>0</v>
      </c>
      <c r="AV1310" s="9" t="str">
        <f t="shared" si="1038"/>
        <v>1</v>
      </c>
      <c r="AW1310" s="9" t="str">
        <f t="shared" si="1065"/>
        <v>0</v>
      </c>
      <c r="AX1310" s="9" t="str">
        <f t="shared" si="1065"/>
        <v>0</v>
      </c>
      <c r="AY1310" s="11"/>
      <c r="AZ1310" s="11"/>
      <c r="BA1310" s="11"/>
      <c r="BB1310" s="9" t="str">
        <f t="shared" si="1040"/>
        <v>-1</v>
      </c>
      <c r="BC1310" s="9" t="str">
        <f t="shared" si="1041"/>
        <v>0</v>
      </c>
      <c r="BG1310" s="5" t="s">
        <v>206</v>
      </c>
      <c r="BH1310" s="5" t="s">
        <v>8516</v>
      </c>
      <c r="CS1310" s="9" t="str">
        <f t="shared" si="1042"/>
        <v>0</v>
      </c>
      <c r="CT1310" s="9" t="str">
        <f t="shared" si="1043"/>
        <v>&lt;iframe src="http://www.rakuten.ne.jp/gold/brotures/spec/sugino/sprkt_zen_bk.html" frameborder="0" id="spec-content" scrolling="no"&gt;&lt;/iframe&gt;</v>
      </c>
      <c r="CU1310" s="9" t="str">
        <f t="shared" si="1044"/>
        <v/>
      </c>
      <c r="CV1310" s="9" t="str">
        <f t="shared" si="1045"/>
        <v>&lt;div class="row-fluid"&gt;&lt;iframe src="http://www.rakuten.ne.jp/gold/brotures/items/sugino/sprkt_zen_bk.html" frameborder="0" id="skin-product" scrolling="no"&gt;&lt;/iframe&gt;&lt;/div&gt;</v>
      </c>
      <c r="CW1310" s="11" t="str">
        <f t="shared" si="1046"/>
        <v/>
      </c>
      <c r="CX1310" t="s">
        <v>7175</v>
      </c>
      <c r="CY1310" s="9" t="str">
        <f t="shared" si="1047"/>
        <v>0</v>
      </c>
      <c r="CZ1310" s="11"/>
      <c r="DA1310" s="11"/>
      <c r="DB1310" s="11"/>
      <c r="DC1310" s="11"/>
      <c r="DD1310" s="9" t="str">
        <f t="shared" si="1048"/>
        <v/>
      </c>
      <c r="DI1310" s="9" t="str">
        <f t="shared" si="1049"/>
        <v/>
      </c>
      <c r="DT1310" s="9">
        <f>VLOOKUP(BG1310,ディレクトリID!A:B,2)</f>
        <v>563161</v>
      </c>
      <c r="DV1310" s="4" t="str">
        <f t="shared" si="1050"/>
        <v>【スプロケット　SUGINO】</v>
      </c>
      <c r="DW1310" s="4" t="str">
        <f t="shared" si="1051"/>
        <v>【スプロケット　SUGINO】</v>
      </c>
      <c r="DX1310" s="9">
        <f t="shared" si="1052"/>
        <v>4</v>
      </c>
      <c r="DY1310" s="11"/>
      <c r="DZ1310" s="9" t="str">
        <f t="shared" si="1066"/>
        <v>1</v>
      </c>
      <c r="EA1310" s="9" t="str">
        <f t="shared" si="1066"/>
        <v>1</v>
      </c>
      <c r="EB1310" s="11"/>
      <c r="EC1310" s="11"/>
      <c r="ED1310" s="11"/>
      <c r="EE1310" s="9" t="str">
        <f t="shared" si="1054"/>
        <v>0</v>
      </c>
      <c r="EO1310" s="5" t="s">
        <v>428</v>
      </c>
      <c r="EP1310" s="8" t="s">
        <v>429</v>
      </c>
      <c r="EQ1310" s="8" t="s">
        <v>429</v>
      </c>
      <c r="ER1310" s="8" t="s">
        <v>209</v>
      </c>
      <c r="ES1310" s="8" t="s">
        <v>430</v>
      </c>
      <c r="ET1310" s="9" t="str">
        <f t="shared" si="1055"/>
        <v>2</v>
      </c>
      <c r="EU1310" s="11"/>
      <c r="EV1310" s="11"/>
      <c r="EW1310" s="11"/>
      <c r="EX1310" s="9" t="str">
        <f t="shared" si="1067"/>
        <v>0</v>
      </c>
      <c r="EY1310" s="9" t="str">
        <f t="shared" si="1067"/>
        <v>0</v>
      </c>
      <c r="EZ1310" s="11"/>
      <c r="FA1310" s="11"/>
      <c r="FB1310" s="9" t="str">
        <f t="shared" si="1068"/>
        <v>0</v>
      </c>
      <c r="FC1310" s="9" t="str">
        <f t="shared" si="1068"/>
        <v>0</v>
      </c>
      <c r="FD1310" s="9" t="str">
        <f t="shared" si="1058"/>
        <v>1</v>
      </c>
      <c r="FE1310" s="9" t="str">
        <f t="shared" si="1069"/>
        <v>1</v>
      </c>
      <c r="FF1310" s="9" t="str">
        <f t="shared" si="1069"/>
        <v>1</v>
      </c>
      <c r="GJ1310" s="4" t="str">
        <f t="shared" si="1063"/>
        <v>パーツ\スプロケット:ブランド\SUGINO</v>
      </c>
      <c r="GK1310" s="4" t="str">
        <f t="shared" si="1060"/>
        <v>u:u</v>
      </c>
      <c r="GL1310" s="11"/>
      <c r="GM1310" s="4" t="str">
        <f t="shared" si="1070"/>
        <v>::</v>
      </c>
      <c r="GN1310" s="4" t="str">
        <f t="shared" si="1070"/>
        <v>::</v>
      </c>
      <c r="GO1310" s="4" t="str">
        <f t="shared" si="1070"/>
        <v>::</v>
      </c>
      <c r="GP1310" s="4" t="str">
        <f t="shared" si="1062"/>
        <v>1</v>
      </c>
    </row>
    <row r="1311" spans="1:198" ht="28" customHeight="1">
      <c r="A1311" s="5" t="s">
        <v>7181</v>
      </c>
      <c r="B1311" s="5" t="s">
        <v>7183</v>
      </c>
      <c r="C1311" s="5" t="s">
        <v>7181</v>
      </c>
      <c r="D1311" s="9" t="str">
        <f t="shared" si="1028"/>
        <v>u</v>
      </c>
      <c r="E1311" s="9" t="str">
        <f t="shared" si="1029"/>
        <v xml:space="preserve"> / （SUGINOZEN(禅)メッセンジャー）</v>
      </c>
      <c r="F1311" s="9" t="str">
        <f t="shared" si="1030"/>
        <v xml:space="preserve"> / （SUGINOZEN(禅)メッセンジャー）</v>
      </c>
      <c r="G1311" s="5">
        <v>7245</v>
      </c>
      <c r="H1311" s="9">
        <f t="shared" si="1031"/>
        <v>7245</v>
      </c>
      <c r="I1311" s="9" t="str">
        <f t="shared" si="1032"/>
        <v>0</v>
      </c>
      <c r="J1311" s="9" t="str">
        <f t="shared" si="1033"/>
        <v>1</v>
      </c>
      <c r="P1311" s="9" t="str">
        <f t="shared" si="1034"/>
        <v>SUGINOZEN(禅)メッセンジャー</v>
      </c>
      <c r="AI1311" s="9" t="str">
        <f t="shared" si="1035"/>
        <v>http://image.rakuten.co.jp/brotures/cabinet/items/sugino/sprkt_zen_msngr.jpg</v>
      </c>
      <c r="AS1311" s="9" t="str">
        <f t="shared" si="1064"/>
        <v>1</v>
      </c>
      <c r="AT1311" s="9" t="str">
        <f t="shared" si="1064"/>
        <v>1</v>
      </c>
      <c r="AU1311" s="9" t="str">
        <f t="shared" si="1037"/>
        <v>0</v>
      </c>
      <c r="AV1311" s="9" t="str">
        <f t="shared" si="1038"/>
        <v>1</v>
      </c>
      <c r="AW1311" s="9" t="str">
        <f t="shared" si="1065"/>
        <v>0</v>
      </c>
      <c r="AX1311" s="9" t="str">
        <f t="shared" si="1065"/>
        <v>0</v>
      </c>
      <c r="AY1311" s="11"/>
      <c r="AZ1311" s="11"/>
      <c r="BA1311" s="11"/>
      <c r="BB1311" s="9" t="str">
        <f t="shared" si="1040"/>
        <v>-1</v>
      </c>
      <c r="BC1311" s="9" t="str">
        <f t="shared" si="1041"/>
        <v>0</v>
      </c>
      <c r="BG1311" s="5" t="s">
        <v>206</v>
      </c>
      <c r="BH1311" s="5" t="s">
        <v>8516</v>
      </c>
      <c r="CS1311" s="9" t="str">
        <f t="shared" si="1042"/>
        <v>0</v>
      </c>
      <c r="CT1311" s="9" t="str">
        <f t="shared" si="1043"/>
        <v>&lt;iframe src="http://www.rakuten.ne.jp/gold/brotures/spec/sugino/sprkt_zen_msngr.html" frameborder="0" id="spec-content" scrolling="no"&gt;&lt;/iframe&gt;</v>
      </c>
      <c r="CU1311" s="9" t="str">
        <f t="shared" si="1044"/>
        <v/>
      </c>
      <c r="CV1311" s="9" t="str">
        <f t="shared" si="1045"/>
        <v>&lt;div class="row-fluid"&gt;&lt;iframe src="http://www.rakuten.ne.jp/gold/brotures/items/sugino/sprkt_zen_msngr.html" frameborder="0" id="skin-product" scrolling="no"&gt;&lt;/iframe&gt;&lt;/div&gt;</v>
      </c>
      <c r="CW1311" s="11" t="str">
        <f t="shared" si="1046"/>
        <v/>
      </c>
      <c r="CX1311" t="s">
        <v>7181</v>
      </c>
      <c r="CY1311" s="9" t="str">
        <f t="shared" si="1047"/>
        <v>0</v>
      </c>
      <c r="CZ1311" s="11"/>
      <c r="DA1311" s="11"/>
      <c r="DB1311" s="11"/>
      <c r="DC1311" s="11"/>
      <c r="DD1311" s="9" t="str">
        <f t="shared" si="1048"/>
        <v/>
      </c>
      <c r="DI1311" s="9" t="str">
        <f t="shared" si="1049"/>
        <v/>
      </c>
      <c r="DT1311" s="9">
        <f>VLOOKUP(BG1311,ディレクトリID!A:B,2)</f>
        <v>563161</v>
      </c>
      <c r="DV1311" s="4" t="str">
        <f t="shared" si="1050"/>
        <v>【スプロケット　SUGINO】</v>
      </c>
      <c r="DW1311" s="4" t="str">
        <f t="shared" si="1051"/>
        <v>【スプロケット　SUGINO】</v>
      </c>
      <c r="DX1311" s="9">
        <f t="shared" si="1052"/>
        <v>4</v>
      </c>
      <c r="DY1311" s="11"/>
      <c r="DZ1311" s="9" t="str">
        <f t="shared" si="1066"/>
        <v>1</v>
      </c>
      <c r="EA1311" s="9" t="str">
        <f t="shared" si="1066"/>
        <v>1</v>
      </c>
      <c r="EB1311" s="11"/>
      <c r="EC1311" s="11"/>
      <c r="ED1311" s="11"/>
      <c r="EE1311" s="9" t="str">
        <f t="shared" si="1054"/>
        <v>0</v>
      </c>
      <c r="EO1311" s="5" t="s">
        <v>428</v>
      </c>
      <c r="EP1311" s="8" t="s">
        <v>429</v>
      </c>
      <c r="EQ1311" s="8" t="s">
        <v>429</v>
      </c>
      <c r="ER1311" s="8" t="s">
        <v>209</v>
      </c>
      <c r="ES1311" s="8" t="s">
        <v>430</v>
      </c>
      <c r="ET1311" s="9" t="str">
        <f t="shared" si="1055"/>
        <v>2</v>
      </c>
      <c r="EU1311" s="11"/>
      <c r="EV1311" s="11"/>
      <c r="EW1311" s="11"/>
      <c r="EX1311" s="9" t="str">
        <f t="shared" si="1067"/>
        <v>0</v>
      </c>
      <c r="EY1311" s="9" t="str">
        <f t="shared" si="1067"/>
        <v>0</v>
      </c>
      <c r="EZ1311" s="11"/>
      <c r="FA1311" s="11"/>
      <c r="FB1311" s="9" t="str">
        <f t="shared" si="1068"/>
        <v>0</v>
      </c>
      <c r="FC1311" s="9" t="str">
        <f t="shared" si="1068"/>
        <v>0</v>
      </c>
      <c r="FD1311" s="9" t="str">
        <f t="shared" si="1058"/>
        <v>1</v>
      </c>
      <c r="FE1311" s="9" t="str">
        <f t="shared" si="1069"/>
        <v>1</v>
      </c>
      <c r="FF1311" s="9" t="str">
        <f t="shared" si="1069"/>
        <v>1</v>
      </c>
      <c r="GJ1311" s="4" t="str">
        <f t="shared" si="1063"/>
        <v>パーツ\スプロケット:ブランド\SUGINO</v>
      </c>
      <c r="GK1311" s="4" t="str">
        <f t="shared" si="1060"/>
        <v>u:u</v>
      </c>
      <c r="GL1311" s="11"/>
      <c r="GM1311" s="4" t="str">
        <f t="shared" si="1070"/>
        <v>::</v>
      </c>
      <c r="GN1311" s="4" t="str">
        <f t="shared" si="1070"/>
        <v>::</v>
      </c>
      <c r="GO1311" s="4" t="str">
        <f t="shared" si="1070"/>
        <v>::</v>
      </c>
      <c r="GP1311" s="4" t="str">
        <f t="shared" si="1062"/>
        <v>1</v>
      </c>
    </row>
    <row r="1312" spans="1:198" ht="28" customHeight="1">
      <c r="A1312" s="5" t="s">
        <v>7187</v>
      </c>
      <c r="B1312" s="5" t="s">
        <v>7189</v>
      </c>
      <c r="C1312" s="5" t="s">
        <v>7187</v>
      </c>
      <c r="D1312" s="9" t="str">
        <f t="shared" si="1028"/>
        <v>u</v>
      </c>
      <c r="E1312" s="9" t="str">
        <f t="shared" si="1029"/>
        <v xml:space="preserve"> / （SUGINOZEN(禅)144チェーンリングSILVER）</v>
      </c>
      <c r="F1312" s="9" t="str">
        <f t="shared" si="1030"/>
        <v xml:space="preserve"> / （SUGINOZEN(禅)144チェーンリングSILVER）</v>
      </c>
      <c r="G1312" s="5">
        <v>12915</v>
      </c>
      <c r="H1312" s="9">
        <f t="shared" si="1031"/>
        <v>12915</v>
      </c>
      <c r="I1312" s="9" t="str">
        <f t="shared" si="1032"/>
        <v>0</v>
      </c>
      <c r="J1312" s="9" t="str">
        <f t="shared" si="1033"/>
        <v>1</v>
      </c>
      <c r="P1312" s="9" t="str">
        <f t="shared" si="1034"/>
        <v>SUGINOZEN(禅)144チェーンリングSILVER</v>
      </c>
      <c r="AI1312" s="9" t="str">
        <f t="shared" si="1035"/>
        <v>http://image.rakuten.co.jp/brotures/cabinet/items/sugino/sprkt_zen_s.jpg</v>
      </c>
      <c r="AS1312" s="9" t="str">
        <f t="shared" si="1064"/>
        <v>1</v>
      </c>
      <c r="AT1312" s="9" t="str">
        <f t="shared" si="1064"/>
        <v>1</v>
      </c>
      <c r="AU1312" s="9" t="str">
        <f t="shared" si="1037"/>
        <v>0</v>
      </c>
      <c r="AV1312" s="9" t="str">
        <f t="shared" si="1038"/>
        <v>1</v>
      </c>
      <c r="AW1312" s="9" t="str">
        <f t="shared" si="1065"/>
        <v>0</v>
      </c>
      <c r="AX1312" s="9" t="str">
        <f t="shared" si="1065"/>
        <v>0</v>
      </c>
      <c r="AY1312" s="11"/>
      <c r="AZ1312" s="11"/>
      <c r="BA1312" s="11"/>
      <c r="BB1312" s="9" t="str">
        <f t="shared" si="1040"/>
        <v>-1</v>
      </c>
      <c r="BC1312" s="9" t="str">
        <f t="shared" si="1041"/>
        <v>0</v>
      </c>
      <c r="BG1312" s="5" t="s">
        <v>206</v>
      </c>
      <c r="BH1312" s="5" t="s">
        <v>8516</v>
      </c>
      <c r="CS1312" s="9" t="str">
        <f t="shared" si="1042"/>
        <v>0</v>
      </c>
      <c r="CT1312" s="9" t="str">
        <f t="shared" si="1043"/>
        <v>&lt;iframe src="http://www.rakuten.ne.jp/gold/brotures/spec/sugino/sprkt_zen_s.html" frameborder="0" id="spec-content" scrolling="no"&gt;&lt;/iframe&gt;</v>
      </c>
      <c r="CU1312" s="9" t="str">
        <f t="shared" si="1044"/>
        <v/>
      </c>
      <c r="CV1312" s="9" t="str">
        <f t="shared" si="1045"/>
        <v>&lt;div class="row-fluid"&gt;&lt;iframe src="http://www.rakuten.ne.jp/gold/brotures/items/sugino/sprkt_zen_s.html" frameborder="0" id="skin-product" scrolling="no"&gt;&lt;/iframe&gt;&lt;/div&gt;</v>
      </c>
      <c r="CW1312" s="11" t="str">
        <f t="shared" si="1046"/>
        <v/>
      </c>
      <c r="CX1312" t="s">
        <v>7187</v>
      </c>
      <c r="CY1312" s="9" t="str">
        <f t="shared" si="1047"/>
        <v>0</v>
      </c>
      <c r="CZ1312" s="11"/>
      <c r="DA1312" s="11"/>
      <c r="DB1312" s="11"/>
      <c r="DC1312" s="11"/>
      <c r="DD1312" s="9" t="str">
        <f t="shared" si="1048"/>
        <v/>
      </c>
      <c r="DI1312" s="9" t="str">
        <f t="shared" si="1049"/>
        <v/>
      </c>
      <c r="DT1312" s="9">
        <f>VLOOKUP(BG1312,ディレクトリID!A:B,2)</f>
        <v>563161</v>
      </c>
      <c r="DV1312" s="4" t="str">
        <f t="shared" si="1050"/>
        <v>【スプロケット　SUGINO】</v>
      </c>
      <c r="DW1312" s="4" t="str">
        <f t="shared" si="1051"/>
        <v>【スプロケット　SUGINO】</v>
      </c>
      <c r="DX1312" s="9">
        <f t="shared" si="1052"/>
        <v>4</v>
      </c>
      <c r="DY1312" s="11"/>
      <c r="DZ1312" s="9" t="str">
        <f t="shared" si="1066"/>
        <v>1</v>
      </c>
      <c r="EA1312" s="9" t="str">
        <f t="shared" si="1066"/>
        <v>1</v>
      </c>
      <c r="EB1312" s="11"/>
      <c r="EC1312" s="11"/>
      <c r="ED1312" s="11"/>
      <c r="EE1312" s="9" t="str">
        <f t="shared" si="1054"/>
        <v>0</v>
      </c>
      <c r="EO1312" s="5" t="s">
        <v>428</v>
      </c>
      <c r="EP1312" s="8" t="s">
        <v>429</v>
      </c>
      <c r="EQ1312" s="8" t="s">
        <v>429</v>
      </c>
      <c r="ER1312" s="8" t="s">
        <v>209</v>
      </c>
      <c r="ES1312" s="8" t="s">
        <v>430</v>
      </c>
      <c r="ET1312" s="9" t="str">
        <f t="shared" si="1055"/>
        <v>2</v>
      </c>
      <c r="EU1312" s="11"/>
      <c r="EV1312" s="11"/>
      <c r="EW1312" s="11"/>
      <c r="EX1312" s="9" t="str">
        <f t="shared" si="1067"/>
        <v>0</v>
      </c>
      <c r="EY1312" s="9" t="str">
        <f t="shared" si="1067"/>
        <v>0</v>
      </c>
      <c r="EZ1312" s="11"/>
      <c r="FA1312" s="11"/>
      <c r="FB1312" s="9" t="str">
        <f t="shared" si="1068"/>
        <v>0</v>
      </c>
      <c r="FC1312" s="9" t="str">
        <f t="shared" si="1068"/>
        <v>0</v>
      </c>
      <c r="FD1312" s="9" t="str">
        <f t="shared" si="1058"/>
        <v>1</v>
      </c>
      <c r="FE1312" s="9" t="str">
        <f t="shared" si="1069"/>
        <v>1</v>
      </c>
      <c r="FF1312" s="9" t="str">
        <f t="shared" si="1069"/>
        <v>1</v>
      </c>
      <c r="GJ1312" s="4" t="str">
        <f t="shared" si="1063"/>
        <v>パーツ\スプロケット:ブランド\SUGINO</v>
      </c>
      <c r="GK1312" s="4" t="str">
        <f t="shared" si="1060"/>
        <v>u:u</v>
      </c>
      <c r="GL1312" s="11"/>
      <c r="GM1312" s="4" t="str">
        <f t="shared" si="1070"/>
        <v>::</v>
      </c>
      <c r="GN1312" s="4" t="str">
        <f t="shared" si="1070"/>
        <v>::</v>
      </c>
      <c r="GO1312" s="4" t="str">
        <f t="shared" si="1070"/>
        <v>::</v>
      </c>
      <c r="GP1312" s="4" t="str">
        <f t="shared" si="1062"/>
        <v>1</v>
      </c>
    </row>
    <row r="1313" spans="1:198" ht="28" customHeight="1">
      <c r="A1313" s="5" t="s">
        <v>7193</v>
      </c>
      <c r="B1313" s="5" t="s">
        <v>7195</v>
      </c>
      <c r="C1313" s="5" t="s">
        <v>7193</v>
      </c>
      <c r="D1313" s="9" t="str">
        <f t="shared" si="1028"/>
        <v>u</v>
      </c>
      <c r="E1313" s="9" t="str">
        <f t="shared" si="1029"/>
        <v xml:space="preserve"> / （LEADERBIKE3DPistaStem）</v>
      </c>
      <c r="F1313" s="9" t="str">
        <f t="shared" si="1030"/>
        <v xml:space="preserve"> / （LEADERBIKE3DPistaStem）</v>
      </c>
      <c r="G1313" s="5">
        <v>5250</v>
      </c>
      <c r="H1313" s="9">
        <f t="shared" si="1031"/>
        <v>5250</v>
      </c>
      <c r="I1313" s="9" t="str">
        <f t="shared" si="1032"/>
        <v>0</v>
      </c>
      <c r="J1313" s="9" t="str">
        <f t="shared" si="1033"/>
        <v>1</v>
      </c>
      <c r="P1313" s="9" t="str">
        <f t="shared" si="1034"/>
        <v>LEADERBIKE3DPistaStem</v>
      </c>
      <c r="AI1313" s="9" t="str">
        <f t="shared" si="1035"/>
        <v>http://image.rakuten.co.jp/brotures/cabinet/items/leaderbike/stem-3dpista.jpg</v>
      </c>
      <c r="AS1313" s="9" t="str">
        <f t="shared" si="1064"/>
        <v>1</v>
      </c>
      <c r="AT1313" s="9" t="str">
        <f t="shared" si="1064"/>
        <v>1</v>
      </c>
      <c r="AU1313" s="9" t="str">
        <f t="shared" si="1037"/>
        <v>0</v>
      </c>
      <c r="AV1313" s="9" t="str">
        <f t="shared" si="1038"/>
        <v>1</v>
      </c>
      <c r="AW1313" s="9" t="str">
        <f t="shared" si="1065"/>
        <v>0</v>
      </c>
      <c r="AX1313" s="9" t="str">
        <f t="shared" si="1065"/>
        <v>0</v>
      </c>
      <c r="AY1313" s="11"/>
      <c r="AZ1313" s="11"/>
      <c r="BA1313" s="11"/>
      <c r="BB1313" s="9" t="str">
        <f t="shared" si="1040"/>
        <v>-1</v>
      </c>
      <c r="BC1313" s="9" t="str">
        <f t="shared" si="1041"/>
        <v>0</v>
      </c>
      <c r="BG1313" s="5" t="s">
        <v>234</v>
      </c>
      <c r="BH1313" s="5" t="s">
        <v>427</v>
      </c>
      <c r="CS1313" s="9" t="str">
        <f t="shared" si="1042"/>
        <v>0</v>
      </c>
      <c r="CT1313" s="9" t="str">
        <f t="shared" si="1043"/>
        <v>&lt;iframe src="http://www.rakuten.ne.jp/gold/brotures/spec/leaderbike/stem-3dpista.html" frameborder="0" id="spec-content" scrolling="no"&gt;&lt;/iframe&gt;</v>
      </c>
      <c r="CU1313" s="9" t="str">
        <f t="shared" si="1044"/>
        <v/>
      </c>
      <c r="CV1313" s="9" t="str">
        <f t="shared" si="1045"/>
        <v>&lt;div class="row-fluid"&gt;&lt;iframe src="http://www.rakuten.ne.jp/gold/brotures/items/leaderbike/stem-3dpista.html" frameborder="0" id="skin-product" scrolling="no"&gt;&lt;/iframe&gt;&lt;/div&gt;</v>
      </c>
      <c r="CW1313" s="11" t="str">
        <f t="shared" si="1046"/>
        <v/>
      </c>
      <c r="CX1313" t="s">
        <v>7193</v>
      </c>
      <c r="CY1313" s="9" t="str">
        <f t="shared" si="1047"/>
        <v>0</v>
      </c>
      <c r="CZ1313" s="11"/>
      <c r="DA1313" s="11"/>
      <c r="DB1313" s="11"/>
      <c r="DC1313" s="11"/>
      <c r="DD1313" s="9" t="str">
        <f t="shared" si="1048"/>
        <v/>
      </c>
      <c r="DI1313" s="9" t="str">
        <f t="shared" si="1049"/>
        <v/>
      </c>
      <c r="DT1313" s="9">
        <f>VLOOKUP(BG1313,ディレクトリID!A:B,2)</f>
        <v>563158</v>
      </c>
      <c r="DV1313" s="4" t="str">
        <f t="shared" si="1050"/>
        <v>【フォーク　LEADERBIKE】</v>
      </c>
      <c r="DW1313" s="4" t="str">
        <f t="shared" si="1051"/>
        <v>【フォーク　LEADERBIKE】</v>
      </c>
      <c r="DX1313" s="9">
        <f t="shared" si="1052"/>
        <v>4</v>
      </c>
      <c r="DY1313" s="11"/>
      <c r="DZ1313" s="9" t="str">
        <f t="shared" si="1066"/>
        <v>1</v>
      </c>
      <c r="EA1313" s="9" t="str">
        <f t="shared" si="1066"/>
        <v>1</v>
      </c>
      <c r="EB1313" s="11"/>
      <c r="EC1313" s="11"/>
      <c r="ED1313" s="11"/>
      <c r="EE1313" s="9" t="str">
        <f t="shared" si="1054"/>
        <v>0</v>
      </c>
      <c r="EO1313" s="5" t="s">
        <v>428</v>
      </c>
      <c r="EP1313" s="8" t="s">
        <v>429</v>
      </c>
      <c r="EQ1313" s="8" t="s">
        <v>429</v>
      </c>
      <c r="ER1313" s="8" t="s">
        <v>209</v>
      </c>
      <c r="ES1313" s="8" t="s">
        <v>430</v>
      </c>
      <c r="ET1313" s="9" t="str">
        <f t="shared" si="1055"/>
        <v>2</v>
      </c>
      <c r="EU1313" s="11"/>
      <c r="EV1313" s="11"/>
      <c r="EW1313" s="11"/>
      <c r="EX1313" s="9" t="str">
        <f t="shared" si="1067"/>
        <v>0</v>
      </c>
      <c r="EY1313" s="9" t="str">
        <f t="shared" si="1067"/>
        <v>0</v>
      </c>
      <c r="EZ1313" s="11"/>
      <c r="FA1313" s="11"/>
      <c r="FB1313" s="9" t="str">
        <f t="shared" si="1068"/>
        <v>0</v>
      </c>
      <c r="FC1313" s="9" t="str">
        <f t="shared" si="1068"/>
        <v>0</v>
      </c>
      <c r="FD1313" s="9" t="str">
        <f t="shared" si="1058"/>
        <v>1</v>
      </c>
      <c r="FE1313" s="9" t="str">
        <f t="shared" si="1069"/>
        <v>1</v>
      </c>
      <c r="FF1313" s="9" t="str">
        <f t="shared" si="1069"/>
        <v>1</v>
      </c>
      <c r="GJ1313" s="4" t="str">
        <f t="shared" si="1063"/>
        <v>パーツ\フォーク:ブランド\LEADERBIKE</v>
      </c>
      <c r="GK1313" s="4" t="str">
        <f t="shared" si="1060"/>
        <v>u:u</v>
      </c>
      <c r="GL1313" s="11"/>
      <c r="GM1313" s="4" t="str">
        <f t="shared" si="1070"/>
        <v>::</v>
      </c>
      <c r="GN1313" s="4" t="str">
        <f t="shared" si="1070"/>
        <v>::</v>
      </c>
      <c r="GO1313" s="4" t="str">
        <f t="shared" si="1070"/>
        <v>::</v>
      </c>
      <c r="GP1313" s="4" t="str">
        <f t="shared" si="1062"/>
        <v>1</v>
      </c>
    </row>
    <row r="1314" spans="1:198" ht="28" customHeight="1">
      <c r="A1314" s="5" t="s">
        <v>7201</v>
      </c>
      <c r="B1314" s="5" t="s">
        <v>7203</v>
      </c>
      <c r="C1314" s="5" t="s">
        <v>7201</v>
      </c>
      <c r="D1314" s="9" t="str">
        <f t="shared" si="1028"/>
        <v>u</v>
      </c>
      <c r="E1314" s="9" t="str">
        <f t="shared" si="1029"/>
        <v xml:space="preserve"> / （DEDACORTISSIMOStemBLACK）</v>
      </c>
      <c r="F1314" s="9" t="str">
        <f t="shared" si="1030"/>
        <v xml:space="preserve"> / （DEDACORTISSIMOStemBLACK）</v>
      </c>
      <c r="G1314" s="5">
        <v>3990</v>
      </c>
      <c r="H1314" s="9">
        <f t="shared" si="1031"/>
        <v>3990</v>
      </c>
      <c r="I1314" s="9" t="str">
        <f t="shared" si="1032"/>
        <v>0</v>
      </c>
      <c r="J1314" s="9" t="str">
        <f t="shared" si="1033"/>
        <v>1</v>
      </c>
      <c r="P1314" s="9" t="str">
        <f t="shared" si="1034"/>
        <v>DEDACORTISSIMOStemBLACK</v>
      </c>
      <c r="AI1314" s="9" t="str">
        <f t="shared" si="1035"/>
        <v>http://image.rakuten.co.jp/brotures/cabinet/items/deda/stem-cortissimo-b.jpg</v>
      </c>
      <c r="AS1314" s="9" t="str">
        <f t="shared" si="1064"/>
        <v>1</v>
      </c>
      <c r="AT1314" s="9" t="str">
        <f t="shared" si="1064"/>
        <v>1</v>
      </c>
      <c r="AU1314" s="9" t="str">
        <f t="shared" si="1037"/>
        <v>0</v>
      </c>
      <c r="AV1314" s="9" t="str">
        <f t="shared" si="1038"/>
        <v>1</v>
      </c>
      <c r="AW1314" s="9" t="str">
        <f t="shared" si="1065"/>
        <v>0</v>
      </c>
      <c r="AX1314" s="9" t="str">
        <f t="shared" si="1065"/>
        <v>0</v>
      </c>
      <c r="AY1314" s="11"/>
      <c r="AZ1314" s="11"/>
      <c r="BA1314" s="11"/>
      <c r="BB1314" s="9" t="str">
        <f t="shared" si="1040"/>
        <v>-1</v>
      </c>
      <c r="BC1314" s="9" t="str">
        <f t="shared" si="1041"/>
        <v>0</v>
      </c>
      <c r="BG1314" s="5" t="s">
        <v>322</v>
      </c>
      <c r="BH1314" s="5" t="s">
        <v>1762</v>
      </c>
      <c r="CS1314" s="9" t="str">
        <f t="shared" si="1042"/>
        <v>0</v>
      </c>
      <c r="CT1314" s="9" t="str">
        <f t="shared" si="1043"/>
        <v>&lt;iframe src="http://www.rakuten.ne.jp/gold/brotures/spec/deda/stem-cortissimo-b.html" frameborder="0" id="spec-content" scrolling="no"&gt;&lt;/iframe&gt;</v>
      </c>
      <c r="CU1314" s="9" t="str">
        <f t="shared" si="1044"/>
        <v/>
      </c>
      <c r="CV1314" s="9" t="str">
        <f t="shared" si="1045"/>
        <v>&lt;div class="row-fluid"&gt;&lt;iframe src="http://www.rakuten.ne.jp/gold/brotures/items/deda/stem-cortissimo-b.html" frameborder="0" id="skin-product" scrolling="no"&gt;&lt;/iframe&gt;&lt;/div&gt;</v>
      </c>
      <c r="CW1314" s="11" t="str">
        <f t="shared" si="1046"/>
        <v/>
      </c>
      <c r="CX1314" t="s">
        <v>7201</v>
      </c>
      <c r="CY1314" s="9" t="str">
        <f t="shared" si="1047"/>
        <v>0</v>
      </c>
      <c r="CZ1314" s="11"/>
      <c r="DA1314" s="11"/>
      <c r="DB1314" s="11"/>
      <c r="DC1314" s="11"/>
      <c r="DD1314" s="9" t="str">
        <f t="shared" si="1048"/>
        <v/>
      </c>
      <c r="DI1314" s="9" t="str">
        <f t="shared" si="1049"/>
        <v/>
      </c>
      <c r="DT1314" s="9">
        <f>VLOOKUP(BG1314,ディレクトリID!A:B,2)</f>
        <v>563161</v>
      </c>
      <c r="DV1314" s="4" t="str">
        <f t="shared" si="1050"/>
        <v>【ステム　DEDA】</v>
      </c>
      <c r="DW1314" s="4" t="str">
        <f t="shared" si="1051"/>
        <v>【ステム　DEDA】</v>
      </c>
      <c r="DX1314" s="9">
        <f t="shared" si="1052"/>
        <v>4</v>
      </c>
      <c r="DY1314" s="11"/>
      <c r="DZ1314" s="9" t="str">
        <f t="shared" si="1066"/>
        <v>1</v>
      </c>
      <c r="EA1314" s="9" t="str">
        <f t="shared" si="1066"/>
        <v>1</v>
      </c>
      <c r="EB1314" s="11"/>
      <c r="EC1314" s="11"/>
      <c r="ED1314" s="11"/>
      <c r="EE1314" s="9" t="str">
        <f t="shared" si="1054"/>
        <v>0</v>
      </c>
      <c r="EO1314" s="5" t="s">
        <v>428</v>
      </c>
      <c r="EP1314" s="8" t="s">
        <v>429</v>
      </c>
      <c r="EQ1314" s="8" t="s">
        <v>429</v>
      </c>
      <c r="ER1314" s="8" t="s">
        <v>209</v>
      </c>
      <c r="ES1314" s="8" t="s">
        <v>430</v>
      </c>
      <c r="ET1314" s="9" t="str">
        <f t="shared" si="1055"/>
        <v>2</v>
      </c>
      <c r="EU1314" s="11"/>
      <c r="EV1314" s="11"/>
      <c r="EW1314" s="11"/>
      <c r="EX1314" s="9" t="str">
        <f t="shared" si="1067"/>
        <v>0</v>
      </c>
      <c r="EY1314" s="9" t="str">
        <f t="shared" si="1067"/>
        <v>0</v>
      </c>
      <c r="EZ1314" s="11"/>
      <c r="FA1314" s="11"/>
      <c r="FB1314" s="9" t="str">
        <f t="shared" si="1068"/>
        <v>0</v>
      </c>
      <c r="FC1314" s="9" t="str">
        <f t="shared" si="1068"/>
        <v>0</v>
      </c>
      <c r="FD1314" s="9" t="str">
        <f t="shared" si="1058"/>
        <v>1</v>
      </c>
      <c r="FE1314" s="9" t="str">
        <f t="shared" si="1069"/>
        <v>1</v>
      </c>
      <c r="FF1314" s="9" t="str">
        <f t="shared" si="1069"/>
        <v>1</v>
      </c>
      <c r="GJ1314" s="4" t="str">
        <f t="shared" si="1063"/>
        <v>パーツ\ステム:ブランド\DEDA</v>
      </c>
      <c r="GK1314" s="4" t="str">
        <f t="shared" si="1060"/>
        <v>u:u</v>
      </c>
      <c r="GL1314" s="11"/>
      <c r="GM1314" s="4" t="str">
        <f t="shared" si="1070"/>
        <v>::</v>
      </c>
      <c r="GN1314" s="4" t="str">
        <f t="shared" si="1070"/>
        <v>::</v>
      </c>
      <c r="GO1314" s="4" t="str">
        <f t="shared" si="1070"/>
        <v>::</v>
      </c>
      <c r="GP1314" s="4" t="str">
        <f t="shared" si="1062"/>
        <v>1</v>
      </c>
    </row>
    <row r="1315" spans="1:198" ht="28" customHeight="1">
      <c r="A1315" s="5" t="s">
        <v>7208</v>
      </c>
      <c r="B1315" s="5" t="s">
        <v>7210</v>
      </c>
      <c r="C1315" s="5" t="s">
        <v>7208</v>
      </c>
      <c r="D1315" s="9" t="str">
        <f t="shared" si="1028"/>
        <v>u</v>
      </c>
      <c r="E1315" s="9" t="str">
        <f t="shared" si="1029"/>
        <v xml:space="preserve"> / （DEDACORTISSIMOStemWHITE）</v>
      </c>
      <c r="F1315" s="9" t="str">
        <f t="shared" si="1030"/>
        <v xml:space="preserve"> / （DEDACORTISSIMOStemWHITE）</v>
      </c>
      <c r="G1315" s="5">
        <v>3990</v>
      </c>
      <c r="H1315" s="9">
        <f t="shared" si="1031"/>
        <v>3990</v>
      </c>
      <c r="I1315" s="9" t="str">
        <f t="shared" si="1032"/>
        <v>0</v>
      </c>
      <c r="J1315" s="9" t="str">
        <f t="shared" si="1033"/>
        <v>1</v>
      </c>
      <c r="P1315" s="9" t="str">
        <f t="shared" si="1034"/>
        <v>DEDACORTISSIMOStemWHITE</v>
      </c>
      <c r="AI1315" s="9" t="str">
        <f t="shared" si="1035"/>
        <v>http://image.rakuten.co.jp/brotures/cabinet/items/deda/stem-cortissimo-w.jpg</v>
      </c>
      <c r="AS1315" s="9" t="str">
        <f t="shared" si="1064"/>
        <v>1</v>
      </c>
      <c r="AT1315" s="9" t="str">
        <f t="shared" si="1064"/>
        <v>1</v>
      </c>
      <c r="AU1315" s="9" t="str">
        <f t="shared" si="1037"/>
        <v>0</v>
      </c>
      <c r="AV1315" s="9" t="str">
        <f t="shared" si="1038"/>
        <v>1</v>
      </c>
      <c r="AW1315" s="9" t="str">
        <f t="shared" si="1065"/>
        <v>0</v>
      </c>
      <c r="AX1315" s="9" t="str">
        <f t="shared" si="1065"/>
        <v>0</v>
      </c>
      <c r="AY1315" s="11"/>
      <c r="AZ1315" s="11"/>
      <c r="BA1315" s="11"/>
      <c r="BB1315" s="9" t="str">
        <f t="shared" si="1040"/>
        <v>-1</v>
      </c>
      <c r="BC1315" s="9" t="str">
        <f t="shared" si="1041"/>
        <v>0</v>
      </c>
      <c r="BG1315" s="5" t="s">
        <v>322</v>
      </c>
      <c r="BH1315" s="5" t="s">
        <v>1762</v>
      </c>
      <c r="CS1315" s="9" t="str">
        <f t="shared" si="1042"/>
        <v>0</v>
      </c>
      <c r="CT1315" s="9" t="str">
        <f t="shared" si="1043"/>
        <v>&lt;iframe src="http://www.rakuten.ne.jp/gold/brotures/spec/deda/stem-cortissimo-w.html" frameborder="0" id="spec-content" scrolling="no"&gt;&lt;/iframe&gt;</v>
      </c>
      <c r="CU1315" s="9" t="str">
        <f t="shared" si="1044"/>
        <v/>
      </c>
      <c r="CV1315" s="9" t="str">
        <f t="shared" si="1045"/>
        <v>&lt;div class="row-fluid"&gt;&lt;iframe src="http://www.rakuten.ne.jp/gold/brotures/items/deda/stem-cortissimo-w.html" frameborder="0" id="skin-product" scrolling="no"&gt;&lt;/iframe&gt;&lt;/div&gt;</v>
      </c>
      <c r="CW1315" s="11" t="str">
        <f t="shared" si="1046"/>
        <v/>
      </c>
      <c r="CX1315" t="s">
        <v>7208</v>
      </c>
      <c r="CY1315" s="9" t="str">
        <f t="shared" si="1047"/>
        <v>0</v>
      </c>
      <c r="CZ1315" s="11"/>
      <c r="DA1315" s="11"/>
      <c r="DB1315" s="11"/>
      <c r="DC1315" s="11"/>
      <c r="DD1315" s="9" t="str">
        <f t="shared" si="1048"/>
        <v/>
      </c>
      <c r="DI1315" s="9" t="str">
        <f t="shared" si="1049"/>
        <v/>
      </c>
      <c r="DT1315" s="9">
        <f>VLOOKUP(BG1315,ディレクトリID!A:B,2)</f>
        <v>563161</v>
      </c>
      <c r="DV1315" s="4" t="str">
        <f t="shared" si="1050"/>
        <v>【ステム　DEDA】</v>
      </c>
      <c r="DW1315" s="4" t="str">
        <f t="shared" si="1051"/>
        <v>【ステム　DEDA】</v>
      </c>
      <c r="DX1315" s="9">
        <f t="shared" si="1052"/>
        <v>4</v>
      </c>
      <c r="DY1315" s="11"/>
      <c r="DZ1315" s="9" t="str">
        <f t="shared" si="1066"/>
        <v>1</v>
      </c>
      <c r="EA1315" s="9" t="str">
        <f t="shared" si="1066"/>
        <v>1</v>
      </c>
      <c r="EB1315" s="11"/>
      <c r="EC1315" s="11"/>
      <c r="ED1315" s="11"/>
      <c r="EE1315" s="9" t="str">
        <f t="shared" si="1054"/>
        <v>0</v>
      </c>
      <c r="EO1315" s="5" t="s">
        <v>428</v>
      </c>
      <c r="EP1315" s="8" t="s">
        <v>429</v>
      </c>
      <c r="EQ1315" s="8" t="s">
        <v>429</v>
      </c>
      <c r="ER1315" s="8" t="s">
        <v>209</v>
      </c>
      <c r="ES1315" s="8" t="s">
        <v>430</v>
      </c>
      <c r="ET1315" s="9" t="str">
        <f t="shared" si="1055"/>
        <v>2</v>
      </c>
      <c r="EU1315" s="11"/>
      <c r="EV1315" s="11"/>
      <c r="EW1315" s="11"/>
      <c r="EX1315" s="9" t="str">
        <f t="shared" si="1067"/>
        <v>0</v>
      </c>
      <c r="EY1315" s="9" t="str">
        <f t="shared" si="1067"/>
        <v>0</v>
      </c>
      <c r="EZ1315" s="11"/>
      <c r="FA1315" s="11"/>
      <c r="FB1315" s="9" t="str">
        <f t="shared" si="1068"/>
        <v>0</v>
      </c>
      <c r="FC1315" s="9" t="str">
        <f t="shared" si="1068"/>
        <v>0</v>
      </c>
      <c r="FD1315" s="9" t="str">
        <f t="shared" si="1058"/>
        <v>1</v>
      </c>
      <c r="FE1315" s="9" t="str">
        <f t="shared" si="1069"/>
        <v>1</v>
      </c>
      <c r="FF1315" s="9" t="str">
        <f t="shared" si="1069"/>
        <v>1</v>
      </c>
      <c r="GJ1315" s="4" t="str">
        <f t="shared" si="1063"/>
        <v>パーツ\ステム:ブランド\DEDA</v>
      </c>
      <c r="GK1315" s="4" t="str">
        <f t="shared" si="1060"/>
        <v>u:u</v>
      </c>
      <c r="GL1315" s="11"/>
      <c r="GM1315" s="4" t="str">
        <f t="shared" si="1070"/>
        <v>::</v>
      </c>
      <c r="GN1315" s="4" t="str">
        <f t="shared" si="1070"/>
        <v>::</v>
      </c>
      <c r="GO1315" s="4" t="str">
        <f t="shared" si="1070"/>
        <v>::</v>
      </c>
      <c r="GP1315" s="4" t="str">
        <f t="shared" si="1062"/>
        <v>1</v>
      </c>
    </row>
    <row r="1316" spans="1:198" ht="28" customHeight="1">
      <c r="A1316" s="5" t="s">
        <v>7214</v>
      </c>
      <c r="B1316" s="5" t="s">
        <v>7216</v>
      </c>
      <c r="C1316" s="5" t="s">
        <v>7214</v>
      </c>
      <c r="D1316" s="9" t="str">
        <f t="shared" si="1028"/>
        <v>u</v>
      </c>
      <c r="E1316" s="9" t="str">
        <f t="shared" si="1029"/>
        <v xml:space="preserve"> / （DEDAQUATTRO2StemBLACK）</v>
      </c>
      <c r="F1316" s="9" t="str">
        <f t="shared" si="1030"/>
        <v xml:space="preserve"> / （DEDAQUATTRO2StemBLACK）</v>
      </c>
      <c r="G1316" s="5">
        <v>5040</v>
      </c>
      <c r="H1316" s="9">
        <f t="shared" si="1031"/>
        <v>5040</v>
      </c>
      <c r="I1316" s="9" t="str">
        <f t="shared" si="1032"/>
        <v>0</v>
      </c>
      <c r="J1316" s="9" t="str">
        <f t="shared" si="1033"/>
        <v>1</v>
      </c>
      <c r="P1316" s="9" t="str">
        <f t="shared" si="1034"/>
        <v>DEDAQUATTRO2StemBLACK</v>
      </c>
      <c r="AI1316" s="9" t="str">
        <f t="shared" si="1035"/>
        <v>http://image.rakuten.co.jp/brotures/cabinet/items/deda/stem-quattro2-b.jpg</v>
      </c>
      <c r="AS1316" s="9" t="str">
        <f t="shared" si="1064"/>
        <v>1</v>
      </c>
      <c r="AT1316" s="9" t="str">
        <f t="shared" si="1064"/>
        <v>1</v>
      </c>
      <c r="AU1316" s="9" t="str">
        <f t="shared" si="1037"/>
        <v>0</v>
      </c>
      <c r="AV1316" s="9" t="str">
        <f t="shared" si="1038"/>
        <v>1</v>
      </c>
      <c r="AW1316" s="9" t="str">
        <f t="shared" si="1065"/>
        <v>0</v>
      </c>
      <c r="AX1316" s="9" t="str">
        <f t="shared" si="1065"/>
        <v>0</v>
      </c>
      <c r="AY1316" s="11"/>
      <c r="AZ1316" s="11"/>
      <c r="BA1316" s="11"/>
      <c r="BB1316" s="9" t="str">
        <f t="shared" si="1040"/>
        <v>-1</v>
      </c>
      <c r="BC1316" s="9" t="str">
        <f t="shared" si="1041"/>
        <v>0</v>
      </c>
      <c r="BG1316" s="5" t="s">
        <v>322</v>
      </c>
      <c r="BH1316" s="5" t="s">
        <v>1762</v>
      </c>
      <c r="CS1316" s="9" t="str">
        <f t="shared" si="1042"/>
        <v>0</v>
      </c>
      <c r="CT1316" s="9" t="str">
        <f t="shared" si="1043"/>
        <v>&lt;iframe src="http://www.rakuten.ne.jp/gold/brotures/spec/deda/stem-quattro2-b.html" frameborder="0" id="spec-content" scrolling="no"&gt;&lt;/iframe&gt;</v>
      </c>
      <c r="CU1316" s="9" t="str">
        <f t="shared" si="1044"/>
        <v/>
      </c>
      <c r="CV1316" s="9" t="str">
        <f t="shared" si="1045"/>
        <v>&lt;div class="row-fluid"&gt;&lt;iframe src="http://www.rakuten.ne.jp/gold/brotures/items/deda/stem-quattro2-b.html" frameborder="0" id="skin-product" scrolling="no"&gt;&lt;/iframe&gt;&lt;/div&gt;</v>
      </c>
      <c r="CW1316" s="11" t="str">
        <f t="shared" si="1046"/>
        <v/>
      </c>
      <c r="CX1316" t="s">
        <v>7214</v>
      </c>
      <c r="CY1316" s="9" t="str">
        <f t="shared" si="1047"/>
        <v>0</v>
      </c>
      <c r="CZ1316" s="11"/>
      <c r="DA1316" s="11"/>
      <c r="DB1316" s="11"/>
      <c r="DC1316" s="11"/>
      <c r="DD1316" s="9" t="str">
        <f t="shared" si="1048"/>
        <v/>
      </c>
      <c r="DI1316" s="9" t="str">
        <f t="shared" si="1049"/>
        <v/>
      </c>
      <c r="DT1316" s="9">
        <f>VLOOKUP(BG1316,ディレクトリID!A:B,2)</f>
        <v>563161</v>
      </c>
      <c r="DV1316" s="4" t="str">
        <f t="shared" si="1050"/>
        <v>【ステム　DEDA】</v>
      </c>
      <c r="DW1316" s="4" t="str">
        <f t="shared" si="1051"/>
        <v>【ステム　DEDA】</v>
      </c>
      <c r="DX1316" s="9">
        <f t="shared" si="1052"/>
        <v>4</v>
      </c>
      <c r="DY1316" s="11"/>
      <c r="DZ1316" s="9" t="str">
        <f t="shared" si="1066"/>
        <v>1</v>
      </c>
      <c r="EA1316" s="9" t="str">
        <f t="shared" si="1066"/>
        <v>1</v>
      </c>
      <c r="EB1316" s="11"/>
      <c r="EC1316" s="11"/>
      <c r="ED1316" s="11"/>
      <c r="EE1316" s="9" t="str">
        <f t="shared" si="1054"/>
        <v>0</v>
      </c>
      <c r="EO1316" s="5" t="s">
        <v>428</v>
      </c>
      <c r="EP1316" s="8" t="s">
        <v>429</v>
      </c>
      <c r="EQ1316" s="8" t="s">
        <v>429</v>
      </c>
      <c r="ER1316" s="8" t="s">
        <v>209</v>
      </c>
      <c r="ES1316" s="8" t="s">
        <v>430</v>
      </c>
      <c r="ET1316" s="9" t="str">
        <f t="shared" si="1055"/>
        <v>2</v>
      </c>
      <c r="EU1316" s="11"/>
      <c r="EV1316" s="11"/>
      <c r="EW1316" s="11"/>
      <c r="EX1316" s="9" t="str">
        <f t="shared" si="1067"/>
        <v>0</v>
      </c>
      <c r="EY1316" s="9" t="str">
        <f t="shared" si="1067"/>
        <v>0</v>
      </c>
      <c r="EZ1316" s="11"/>
      <c r="FA1316" s="11"/>
      <c r="FB1316" s="9" t="str">
        <f t="shared" si="1068"/>
        <v>0</v>
      </c>
      <c r="FC1316" s="9" t="str">
        <f t="shared" si="1068"/>
        <v>0</v>
      </c>
      <c r="FD1316" s="9" t="str">
        <f t="shared" si="1058"/>
        <v>1</v>
      </c>
      <c r="FE1316" s="9" t="str">
        <f t="shared" si="1069"/>
        <v>1</v>
      </c>
      <c r="FF1316" s="9" t="str">
        <f t="shared" si="1069"/>
        <v>1</v>
      </c>
      <c r="GJ1316" s="4" t="str">
        <f t="shared" si="1063"/>
        <v>パーツ\ステム:ブランド\DEDA</v>
      </c>
      <c r="GK1316" s="4" t="str">
        <f t="shared" si="1060"/>
        <v>u:u</v>
      </c>
      <c r="GL1316" s="11"/>
      <c r="GM1316" s="4" t="str">
        <f t="shared" si="1070"/>
        <v>::</v>
      </c>
      <c r="GN1316" s="4" t="str">
        <f t="shared" si="1070"/>
        <v>::</v>
      </c>
      <c r="GO1316" s="4" t="str">
        <f t="shared" si="1070"/>
        <v>::</v>
      </c>
      <c r="GP1316" s="4" t="str">
        <f t="shared" si="1062"/>
        <v>1</v>
      </c>
    </row>
    <row r="1317" spans="1:198" ht="28" customHeight="1">
      <c r="A1317" s="5" t="s">
        <v>7220</v>
      </c>
      <c r="B1317" s="5" t="s">
        <v>7222</v>
      </c>
      <c r="C1317" s="5" t="s">
        <v>7220</v>
      </c>
      <c r="D1317" s="9" t="str">
        <f t="shared" si="1028"/>
        <v>u</v>
      </c>
      <c r="E1317" s="9" t="str">
        <f t="shared" si="1029"/>
        <v xml:space="preserve"> / （DEDAQUATTRO2StemBLACK/WHITE）</v>
      </c>
      <c r="F1317" s="9" t="str">
        <f t="shared" si="1030"/>
        <v xml:space="preserve"> / （DEDAQUATTRO2StemBLACK/WHITE）</v>
      </c>
      <c r="G1317" s="5">
        <v>5040</v>
      </c>
      <c r="H1317" s="9">
        <f t="shared" si="1031"/>
        <v>5040</v>
      </c>
      <c r="I1317" s="9" t="str">
        <f t="shared" si="1032"/>
        <v>0</v>
      </c>
      <c r="J1317" s="9" t="str">
        <f t="shared" si="1033"/>
        <v>1</v>
      </c>
      <c r="P1317" s="9" t="str">
        <f t="shared" si="1034"/>
        <v>DEDAQUATTRO2StemBLACK/WHITE</v>
      </c>
      <c r="AI1317" s="9" t="str">
        <f t="shared" si="1035"/>
        <v>http://image.rakuten.co.jp/brotures/cabinet/items/deda/stem-quattro2-b_w.jpg</v>
      </c>
      <c r="AS1317" s="9" t="str">
        <f t="shared" si="1064"/>
        <v>1</v>
      </c>
      <c r="AT1317" s="9" t="str">
        <f t="shared" si="1064"/>
        <v>1</v>
      </c>
      <c r="AU1317" s="9" t="str">
        <f t="shared" si="1037"/>
        <v>0</v>
      </c>
      <c r="AV1317" s="9" t="str">
        <f t="shared" si="1038"/>
        <v>1</v>
      </c>
      <c r="AW1317" s="9" t="str">
        <f t="shared" si="1065"/>
        <v>0</v>
      </c>
      <c r="AX1317" s="9" t="str">
        <f t="shared" si="1065"/>
        <v>0</v>
      </c>
      <c r="AY1317" s="11"/>
      <c r="AZ1317" s="11"/>
      <c r="BA1317" s="11"/>
      <c r="BB1317" s="9" t="str">
        <f t="shared" si="1040"/>
        <v>-1</v>
      </c>
      <c r="BC1317" s="9" t="str">
        <f t="shared" si="1041"/>
        <v>0</v>
      </c>
      <c r="BG1317" s="5" t="s">
        <v>322</v>
      </c>
      <c r="BH1317" s="5" t="s">
        <v>1762</v>
      </c>
      <c r="CS1317" s="9" t="str">
        <f t="shared" si="1042"/>
        <v>0</v>
      </c>
      <c r="CT1317" s="9" t="str">
        <f t="shared" si="1043"/>
        <v>&lt;iframe src="http://www.rakuten.ne.jp/gold/brotures/spec/deda/stem-quattro2-b_w.html" frameborder="0" id="spec-content" scrolling="no"&gt;&lt;/iframe&gt;</v>
      </c>
      <c r="CU1317" s="9" t="str">
        <f t="shared" si="1044"/>
        <v/>
      </c>
      <c r="CV1317" s="9" t="str">
        <f t="shared" si="1045"/>
        <v>&lt;div class="row-fluid"&gt;&lt;iframe src="http://www.rakuten.ne.jp/gold/brotures/items/deda/stem-quattro2-b_w.html" frameborder="0" id="skin-product" scrolling="no"&gt;&lt;/iframe&gt;&lt;/div&gt;</v>
      </c>
      <c r="CW1317" s="11" t="str">
        <f t="shared" si="1046"/>
        <v/>
      </c>
      <c r="CX1317" t="s">
        <v>7220</v>
      </c>
      <c r="CY1317" s="9" t="str">
        <f t="shared" si="1047"/>
        <v>0</v>
      </c>
      <c r="CZ1317" s="11"/>
      <c r="DA1317" s="11"/>
      <c r="DB1317" s="11"/>
      <c r="DC1317" s="11"/>
      <c r="DD1317" s="9" t="str">
        <f t="shared" si="1048"/>
        <v/>
      </c>
      <c r="DI1317" s="9" t="str">
        <f t="shared" si="1049"/>
        <v/>
      </c>
      <c r="DT1317" s="9">
        <f>VLOOKUP(BG1317,ディレクトリID!A:B,2)</f>
        <v>563161</v>
      </c>
      <c r="DV1317" s="4" t="str">
        <f t="shared" si="1050"/>
        <v>【ステム　DEDA】</v>
      </c>
      <c r="DW1317" s="4" t="str">
        <f t="shared" si="1051"/>
        <v>【ステム　DEDA】</v>
      </c>
      <c r="DX1317" s="9">
        <f t="shared" si="1052"/>
        <v>4</v>
      </c>
      <c r="DY1317" s="11"/>
      <c r="DZ1317" s="9" t="str">
        <f t="shared" si="1066"/>
        <v>1</v>
      </c>
      <c r="EA1317" s="9" t="str">
        <f t="shared" si="1066"/>
        <v>1</v>
      </c>
      <c r="EB1317" s="11"/>
      <c r="EC1317" s="11"/>
      <c r="ED1317" s="11"/>
      <c r="EE1317" s="9" t="str">
        <f t="shared" si="1054"/>
        <v>0</v>
      </c>
      <c r="EO1317" s="5" t="s">
        <v>428</v>
      </c>
      <c r="EP1317" s="8" t="s">
        <v>429</v>
      </c>
      <c r="EQ1317" s="8" t="s">
        <v>429</v>
      </c>
      <c r="ER1317" s="8" t="s">
        <v>209</v>
      </c>
      <c r="ES1317" s="8" t="s">
        <v>430</v>
      </c>
      <c r="ET1317" s="9" t="str">
        <f t="shared" si="1055"/>
        <v>2</v>
      </c>
      <c r="EU1317" s="11"/>
      <c r="EV1317" s="11"/>
      <c r="EW1317" s="11"/>
      <c r="EX1317" s="9" t="str">
        <f t="shared" si="1067"/>
        <v>0</v>
      </c>
      <c r="EY1317" s="9" t="str">
        <f t="shared" si="1067"/>
        <v>0</v>
      </c>
      <c r="EZ1317" s="11"/>
      <c r="FA1317" s="11"/>
      <c r="FB1317" s="9" t="str">
        <f t="shared" si="1068"/>
        <v>0</v>
      </c>
      <c r="FC1317" s="9" t="str">
        <f t="shared" si="1068"/>
        <v>0</v>
      </c>
      <c r="FD1317" s="9" t="str">
        <f t="shared" si="1058"/>
        <v>1</v>
      </c>
      <c r="FE1317" s="9" t="str">
        <f t="shared" si="1069"/>
        <v>1</v>
      </c>
      <c r="FF1317" s="9" t="str">
        <f t="shared" si="1069"/>
        <v>1</v>
      </c>
      <c r="GJ1317" s="4" t="str">
        <f t="shared" si="1063"/>
        <v>パーツ\ステム:ブランド\DEDA</v>
      </c>
      <c r="GK1317" s="4" t="str">
        <f t="shared" si="1060"/>
        <v>u:u</v>
      </c>
      <c r="GL1317" s="11"/>
      <c r="GM1317" s="4" t="str">
        <f t="shared" si="1070"/>
        <v>::</v>
      </c>
      <c r="GN1317" s="4" t="str">
        <f t="shared" si="1070"/>
        <v>::</v>
      </c>
      <c r="GO1317" s="4" t="str">
        <f t="shared" si="1070"/>
        <v>::</v>
      </c>
      <c r="GP1317" s="4" t="str">
        <f t="shared" si="1062"/>
        <v>1</v>
      </c>
    </row>
    <row r="1318" spans="1:198" ht="28" customHeight="1">
      <c r="A1318" s="5" t="s">
        <v>7226</v>
      </c>
      <c r="B1318" s="5" t="s">
        <v>7228</v>
      </c>
      <c r="C1318" s="5" t="s">
        <v>7226</v>
      </c>
      <c r="D1318" s="9" t="str">
        <f t="shared" si="1028"/>
        <v>u</v>
      </c>
      <c r="E1318" s="9" t="str">
        <f t="shared" si="1029"/>
        <v xml:space="preserve"> / （DEDAQUATTRO2StemWHITE）</v>
      </c>
      <c r="F1318" s="9" t="str">
        <f t="shared" si="1030"/>
        <v xml:space="preserve"> / （DEDAQUATTRO2StemWHITE）</v>
      </c>
      <c r="G1318" s="5">
        <v>5040</v>
      </c>
      <c r="H1318" s="9">
        <f t="shared" si="1031"/>
        <v>5040</v>
      </c>
      <c r="I1318" s="9" t="str">
        <f t="shared" si="1032"/>
        <v>0</v>
      </c>
      <c r="J1318" s="9" t="str">
        <f t="shared" si="1033"/>
        <v>1</v>
      </c>
      <c r="P1318" s="9" t="str">
        <f t="shared" si="1034"/>
        <v>DEDAQUATTRO2StemWHITE</v>
      </c>
      <c r="AI1318" s="9" t="str">
        <f t="shared" si="1035"/>
        <v>http://image.rakuten.co.jp/brotures/cabinet/items/deda/stem-quattro2-w.jpg</v>
      </c>
      <c r="AS1318" s="9" t="str">
        <f t="shared" si="1064"/>
        <v>1</v>
      </c>
      <c r="AT1318" s="9" t="str">
        <f t="shared" si="1064"/>
        <v>1</v>
      </c>
      <c r="AU1318" s="9" t="str">
        <f t="shared" si="1037"/>
        <v>0</v>
      </c>
      <c r="AV1318" s="9" t="str">
        <f t="shared" si="1038"/>
        <v>1</v>
      </c>
      <c r="AW1318" s="9" t="str">
        <f t="shared" si="1065"/>
        <v>0</v>
      </c>
      <c r="AX1318" s="9" t="str">
        <f t="shared" si="1065"/>
        <v>0</v>
      </c>
      <c r="AY1318" s="11"/>
      <c r="AZ1318" s="11"/>
      <c r="BA1318" s="11"/>
      <c r="BB1318" s="9" t="str">
        <f t="shared" si="1040"/>
        <v>-1</v>
      </c>
      <c r="BC1318" s="9" t="str">
        <f t="shared" si="1041"/>
        <v>0</v>
      </c>
      <c r="BG1318" s="5" t="s">
        <v>322</v>
      </c>
      <c r="BH1318" s="5" t="s">
        <v>1762</v>
      </c>
      <c r="CS1318" s="9" t="str">
        <f t="shared" si="1042"/>
        <v>0</v>
      </c>
      <c r="CT1318" s="9" t="str">
        <f t="shared" si="1043"/>
        <v>&lt;iframe src="http://www.rakuten.ne.jp/gold/brotures/spec/deda/stem-quattro2-w.html" frameborder="0" id="spec-content" scrolling="no"&gt;&lt;/iframe&gt;</v>
      </c>
      <c r="CU1318" s="9" t="str">
        <f t="shared" si="1044"/>
        <v/>
      </c>
      <c r="CV1318" s="9" t="str">
        <f t="shared" si="1045"/>
        <v>&lt;div class="row-fluid"&gt;&lt;iframe src="http://www.rakuten.ne.jp/gold/brotures/items/deda/stem-quattro2-w.html" frameborder="0" id="skin-product" scrolling="no"&gt;&lt;/iframe&gt;&lt;/div&gt;</v>
      </c>
      <c r="CW1318" s="11" t="str">
        <f t="shared" si="1046"/>
        <v/>
      </c>
      <c r="CX1318" t="s">
        <v>7226</v>
      </c>
      <c r="CY1318" s="9" t="str">
        <f t="shared" si="1047"/>
        <v>0</v>
      </c>
      <c r="CZ1318" s="11"/>
      <c r="DA1318" s="11"/>
      <c r="DB1318" s="11"/>
      <c r="DC1318" s="11"/>
      <c r="DD1318" s="9" t="str">
        <f t="shared" si="1048"/>
        <v/>
      </c>
      <c r="DI1318" s="9" t="str">
        <f t="shared" si="1049"/>
        <v/>
      </c>
      <c r="DT1318" s="9">
        <f>VLOOKUP(BG1318,ディレクトリID!A:B,2)</f>
        <v>563161</v>
      </c>
      <c r="DV1318" s="4" t="str">
        <f t="shared" si="1050"/>
        <v>【ステム　DEDA】</v>
      </c>
      <c r="DW1318" s="4" t="str">
        <f t="shared" si="1051"/>
        <v>【ステム　DEDA】</v>
      </c>
      <c r="DX1318" s="9">
        <f t="shared" si="1052"/>
        <v>4</v>
      </c>
      <c r="DY1318" s="11"/>
      <c r="DZ1318" s="9" t="str">
        <f t="shared" si="1066"/>
        <v>1</v>
      </c>
      <c r="EA1318" s="9" t="str">
        <f t="shared" si="1066"/>
        <v>1</v>
      </c>
      <c r="EB1318" s="11"/>
      <c r="EC1318" s="11"/>
      <c r="ED1318" s="11"/>
      <c r="EE1318" s="9" t="str">
        <f t="shared" si="1054"/>
        <v>0</v>
      </c>
      <c r="EO1318" s="5" t="s">
        <v>428</v>
      </c>
      <c r="EP1318" s="8" t="s">
        <v>429</v>
      </c>
      <c r="EQ1318" s="8" t="s">
        <v>429</v>
      </c>
      <c r="ER1318" s="8" t="s">
        <v>209</v>
      </c>
      <c r="ES1318" s="8" t="s">
        <v>430</v>
      </c>
      <c r="ET1318" s="9" t="str">
        <f t="shared" si="1055"/>
        <v>2</v>
      </c>
      <c r="EU1318" s="11"/>
      <c r="EV1318" s="11"/>
      <c r="EW1318" s="11"/>
      <c r="EX1318" s="9" t="str">
        <f t="shared" si="1067"/>
        <v>0</v>
      </c>
      <c r="EY1318" s="9" t="str">
        <f t="shared" si="1067"/>
        <v>0</v>
      </c>
      <c r="EZ1318" s="11"/>
      <c r="FA1318" s="11"/>
      <c r="FB1318" s="9" t="str">
        <f t="shared" si="1068"/>
        <v>0</v>
      </c>
      <c r="FC1318" s="9" t="str">
        <f t="shared" si="1068"/>
        <v>0</v>
      </c>
      <c r="FD1318" s="9" t="str">
        <f t="shared" si="1058"/>
        <v>1</v>
      </c>
      <c r="FE1318" s="9" t="str">
        <f t="shared" si="1069"/>
        <v>1</v>
      </c>
      <c r="FF1318" s="9" t="str">
        <f t="shared" si="1069"/>
        <v>1</v>
      </c>
      <c r="GJ1318" s="4" t="str">
        <f t="shared" si="1063"/>
        <v>パーツ\ステム:ブランド\DEDA</v>
      </c>
      <c r="GK1318" s="4" t="str">
        <f t="shared" si="1060"/>
        <v>u:u</v>
      </c>
      <c r="GL1318" s="11"/>
      <c r="GM1318" s="4" t="str">
        <f t="shared" si="1070"/>
        <v>::</v>
      </c>
      <c r="GN1318" s="4" t="str">
        <f t="shared" si="1070"/>
        <v>::</v>
      </c>
      <c r="GO1318" s="4" t="str">
        <f t="shared" si="1070"/>
        <v>::</v>
      </c>
      <c r="GP1318" s="4" t="str">
        <f t="shared" si="1062"/>
        <v>1</v>
      </c>
    </row>
    <row r="1319" spans="1:198" ht="28" customHeight="1">
      <c r="A1319" s="5" t="s">
        <v>7232</v>
      </c>
      <c r="B1319" s="5" t="s">
        <v>7234</v>
      </c>
      <c r="C1319" s="5" t="s">
        <v>7232</v>
      </c>
      <c r="D1319" s="9" t="str">
        <f t="shared" si="1028"/>
        <v>u</v>
      </c>
      <c r="E1319" s="9" t="str">
        <f t="shared" si="1029"/>
        <v xml:space="preserve"> / （LEADERBIKETheSHIELDStem）</v>
      </c>
      <c r="F1319" s="9" t="str">
        <f t="shared" si="1030"/>
        <v xml:space="preserve"> / （LEADERBIKETheSHIELDStem）</v>
      </c>
      <c r="G1319" s="5">
        <v>8400</v>
      </c>
      <c r="H1319" s="9">
        <f t="shared" si="1031"/>
        <v>8400</v>
      </c>
      <c r="I1319" s="9" t="str">
        <f t="shared" si="1032"/>
        <v>0</v>
      </c>
      <c r="J1319" s="9" t="str">
        <f t="shared" si="1033"/>
        <v>1</v>
      </c>
      <c r="P1319" s="9" t="str">
        <f t="shared" si="1034"/>
        <v>LEADERBIKETheSHIELDStem</v>
      </c>
      <c r="AI1319" s="9" t="str">
        <f t="shared" si="1035"/>
        <v>http://image.rakuten.co.jp/brotures/cabinet/items/leaderbike/stem-shield.jpg</v>
      </c>
      <c r="AS1319" s="9" t="str">
        <f t="shared" si="1064"/>
        <v>1</v>
      </c>
      <c r="AT1319" s="9" t="str">
        <f t="shared" si="1064"/>
        <v>1</v>
      </c>
      <c r="AU1319" s="9" t="str">
        <f t="shared" si="1037"/>
        <v>0</v>
      </c>
      <c r="AV1319" s="9" t="str">
        <f t="shared" si="1038"/>
        <v>1</v>
      </c>
      <c r="AW1319" s="9" t="str">
        <f t="shared" si="1065"/>
        <v>0</v>
      </c>
      <c r="AX1319" s="9" t="str">
        <f t="shared" si="1065"/>
        <v>0</v>
      </c>
      <c r="AY1319" s="11"/>
      <c r="AZ1319" s="11"/>
      <c r="BA1319" s="11"/>
      <c r="BB1319" s="9" t="str">
        <f t="shared" si="1040"/>
        <v>-1</v>
      </c>
      <c r="BC1319" s="9" t="str">
        <f t="shared" si="1041"/>
        <v>0</v>
      </c>
      <c r="BG1319" s="5" t="s">
        <v>234</v>
      </c>
      <c r="BH1319" s="5" t="s">
        <v>427</v>
      </c>
      <c r="CS1319" s="9" t="str">
        <f t="shared" si="1042"/>
        <v>0</v>
      </c>
      <c r="CT1319" s="9" t="str">
        <f t="shared" si="1043"/>
        <v>&lt;iframe src="http://www.rakuten.ne.jp/gold/brotures/spec/leaderbike/stem-shield.html" frameborder="0" id="spec-content" scrolling="no"&gt;&lt;/iframe&gt;</v>
      </c>
      <c r="CU1319" s="9" t="str">
        <f t="shared" si="1044"/>
        <v/>
      </c>
      <c r="CV1319" s="9" t="str">
        <f t="shared" si="1045"/>
        <v>&lt;div class="row-fluid"&gt;&lt;iframe src="http://www.rakuten.ne.jp/gold/brotures/items/leaderbike/stem-shield.html" frameborder="0" id="skin-product" scrolling="no"&gt;&lt;/iframe&gt;&lt;/div&gt;</v>
      </c>
      <c r="CW1319" s="11" t="str">
        <f t="shared" si="1046"/>
        <v/>
      </c>
      <c r="CX1319" t="s">
        <v>7232</v>
      </c>
      <c r="CY1319" s="9" t="str">
        <f t="shared" si="1047"/>
        <v>0</v>
      </c>
      <c r="CZ1319" s="11"/>
      <c r="DA1319" s="11"/>
      <c r="DB1319" s="11"/>
      <c r="DC1319" s="11"/>
      <c r="DD1319" s="9" t="str">
        <f t="shared" si="1048"/>
        <v/>
      </c>
      <c r="DI1319" s="9" t="str">
        <f t="shared" si="1049"/>
        <v/>
      </c>
      <c r="DT1319" s="9">
        <f>VLOOKUP(BG1319,ディレクトリID!A:B,2)</f>
        <v>563158</v>
      </c>
      <c r="DV1319" s="4" t="str">
        <f t="shared" si="1050"/>
        <v>【フォーク　LEADERBIKE】</v>
      </c>
      <c r="DW1319" s="4" t="str">
        <f t="shared" si="1051"/>
        <v>【フォーク　LEADERBIKE】</v>
      </c>
      <c r="DX1319" s="9">
        <f t="shared" si="1052"/>
        <v>4</v>
      </c>
      <c r="DY1319" s="11"/>
      <c r="DZ1319" s="9" t="str">
        <f t="shared" si="1066"/>
        <v>1</v>
      </c>
      <c r="EA1319" s="9" t="str">
        <f t="shared" si="1066"/>
        <v>1</v>
      </c>
      <c r="EB1319" s="11"/>
      <c r="EC1319" s="11"/>
      <c r="ED1319" s="11"/>
      <c r="EE1319" s="9" t="str">
        <f t="shared" si="1054"/>
        <v>0</v>
      </c>
      <c r="EO1319" s="5" t="s">
        <v>428</v>
      </c>
      <c r="EP1319" s="8" t="s">
        <v>429</v>
      </c>
      <c r="EQ1319" s="8" t="s">
        <v>429</v>
      </c>
      <c r="ER1319" s="8" t="s">
        <v>209</v>
      </c>
      <c r="ES1319" s="8" t="s">
        <v>430</v>
      </c>
      <c r="ET1319" s="9" t="str">
        <f t="shared" si="1055"/>
        <v>2</v>
      </c>
      <c r="EU1319" s="11"/>
      <c r="EV1319" s="11"/>
      <c r="EW1319" s="11"/>
      <c r="EX1319" s="9" t="str">
        <f t="shared" si="1067"/>
        <v>0</v>
      </c>
      <c r="EY1319" s="9" t="str">
        <f t="shared" si="1067"/>
        <v>0</v>
      </c>
      <c r="EZ1319" s="11"/>
      <c r="FA1319" s="11"/>
      <c r="FB1319" s="9" t="str">
        <f t="shared" si="1068"/>
        <v>0</v>
      </c>
      <c r="FC1319" s="9" t="str">
        <f t="shared" si="1068"/>
        <v>0</v>
      </c>
      <c r="FD1319" s="9" t="str">
        <f t="shared" si="1058"/>
        <v>1</v>
      </c>
      <c r="FE1319" s="9" t="str">
        <f t="shared" si="1069"/>
        <v>1</v>
      </c>
      <c r="FF1319" s="9" t="str">
        <f t="shared" si="1069"/>
        <v>1</v>
      </c>
      <c r="GJ1319" s="4" t="str">
        <f t="shared" si="1063"/>
        <v>パーツ\フォーク:ブランド\LEADERBIKE</v>
      </c>
      <c r="GK1319" s="4" t="str">
        <f t="shared" si="1060"/>
        <v>u:u</v>
      </c>
      <c r="GL1319" s="11"/>
      <c r="GM1319" s="4" t="str">
        <f t="shared" si="1070"/>
        <v>::</v>
      </c>
      <c r="GN1319" s="4" t="str">
        <f t="shared" si="1070"/>
        <v>::</v>
      </c>
      <c r="GO1319" s="4" t="str">
        <f t="shared" si="1070"/>
        <v>::</v>
      </c>
      <c r="GP1319" s="4" t="str">
        <f t="shared" si="1062"/>
        <v>1</v>
      </c>
    </row>
    <row r="1320" spans="1:198" ht="28" customHeight="1">
      <c r="A1320" s="5" t="s">
        <v>7239</v>
      </c>
      <c r="B1320" s="5" t="s">
        <v>7241</v>
      </c>
      <c r="C1320" s="5" t="s">
        <v>7239</v>
      </c>
      <c r="D1320" s="9" t="str">
        <f t="shared" si="1028"/>
        <v>u</v>
      </c>
      <c r="E1320" s="9" t="str">
        <f t="shared" si="1029"/>
        <v xml:space="preserve"> / （DEDASUPERLEGGEROStem）</v>
      </c>
      <c r="F1320" s="9" t="str">
        <f t="shared" si="1030"/>
        <v xml:space="preserve"> / （DEDASUPERLEGGEROStem）</v>
      </c>
      <c r="G1320" s="5">
        <v>16380</v>
      </c>
      <c r="H1320" s="9">
        <f t="shared" si="1031"/>
        <v>16380</v>
      </c>
      <c r="I1320" s="9" t="str">
        <f t="shared" si="1032"/>
        <v>0</v>
      </c>
      <c r="J1320" s="9" t="str">
        <f t="shared" si="1033"/>
        <v>1</v>
      </c>
      <c r="P1320" s="9" t="str">
        <f t="shared" si="1034"/>
        <v>DEDASUPERLEGGEROStem</v>
      </c>
      <c r="AI1320" s="9" t="str">
        <f t="shared" si="1035"/>
        <v>http://image.rakuten.co.jp/brotures/cabinet/items/deda/stem-superleggero.jpg</v>
      </c>
      <c r="AS1320" s="9" t="str">
        <f t="shared" si="1064"/>
        <v>1</v>
      </c>
      <c r="AT1320" s="9" t="str">
        <f t="shared" si="1064"/>
        <v>1</v>
      </c>
      <c r="AU1320" s="9" t="str">
        <f t="shared" si="1037"/>
        <v>0</v>
      </c>
      <c r="AV1320" s="9" t="str">
        <f t="shared" si="1038"/>
        <v>1</v>
      </c>
      <c r="AW1320" s="9" t="str">
        <f t="shared" si="1065"/>
        <v>0</v>
      </c>
      <c r="AX1320" s="9" t="str">
        <f t="shared" si="1065"/>
        <v>0</v>
      </c>
      <c r="AY1320" s="11"/>
      <c r="AZ1320" s="11"/>
      <c r="BA1320" s="11"/>
      <c r="BB1320" s="9" t="str">
        <f t="shared" si="1040"/>
        <v>-1</v>
      </c>
      <c r="BC1320" s="9" t="str">
        <f t="shared" si="1041"/>
        <v>0</v>
      </c>
      <c r="BG1320" s="5" t="s">
        <v>322</v>
      </c>
      <c r="BH1320" s="5" t="s">
        <v>1762</v>
      </c>
      <c r="CS1320" s="9" t="str">
        <f t="shared" si="1042"/>
        <v>0</v>
      </c>
      <c r="CT1320" s="9" t="str">
        <f t="shared" si="1043"/>
        <v>&lt;iframe src="http://www.rakuten.ne.jp/gold/brotures/spec/deda/stem-superleggero.html" frameborder="0" id="spec-content" scrolling="no"&gt;&lt;/iframe&gt;</v>
      </c>
      <c r="CU1320" s="9" t="str">
        <f t="shared" si="1044"/>
        <v/>
      </c>
      <c r="CV1320" s="9" t="str">
        <f t="shared" si="1045"/>
        <v>&lt;div class="row-fluid"&gt;&lt;iframe src="http://www.rakuten.ne.jp/gold/brotures/items/deda/stem-superleggero.html" frameborder="0" id="skin-product" scrolling="no"&gt;&lt;/iframe&gt;&lt;/div&gt;</v>
      </c>
      <c r="CW1320" s="11" t="str">
        <f t="shared" si="1046"/>
        <v/>
      </c>
      <c r="CX1320" t="s">
        <v>7239</v>
      </c>
      <c r="CY1320" s="9" t="str">
        <f t="shared" si="1047"/>
        <v>0</v>
      </c>
      <c r="CZ1320" s="11"/>
      <c r="DA1320" s="11"/>
      <c r="DB1320" s="11"/>
      <c r="DC1320" s="11"/>
      <c r="DD1320" s="9" t="str">
        <f t="shared" si="1048"/>
        <v/>
      </c>
      <c r="DI1320" s="9" t="str">
        <f t="shared" si="1049"/>
        <v/>
      </c>
      <c r="DT1320" s="9">
        <f>VLOOKUP(BG1320,ディレクトリID!A:B,2)</f>
        <v>563161</v>
      </c>
      <c r="DV1320" s="4" t="str">
        <f t="shared" si="1050"/>
        <v>【ステム　DEDA】</v>
      </c>
      <c r="DW1320" s="4" t="str">
        <f t="shared" si="1051"/>
        <v>【ステム　DEDA】</v>
      </c>
      <c r="DX1320" s="9">
        <f t="shared" si="1052"/>
        <v>4</v>
      </c>
      <c r="DY1320" s="11"/>
      <c r="DZ1320" s="9" t="str">
        <f t="shared" si="1066"/>
        <v>1</v>
      </c>
      <c r="EA1320" s="9" t="str">
        <f t="shared" si="1066"/>
        <v>1</v>
      </c>
      <c r="EB1320" s="11"/>
      <c r="EC1320" s="11"/>
      <c r="ED1320" s="11"/>
      <c r="EE1320" s="9" t="str">
        <f t="shared" si="1054"/>
        <v>0</v>
      </c>
      <c r="EO1320" s="5" t="s">
        <v>428</v>
      </c>
      <c r="EP1320" s="8" t="s">
        <v>429</v>
      </c>
      <c r="EQ1320" s="8" t="s">
        <v>429</v>
      </c>
      <c r="ER1320" s="8" t="s">
        <v>209</v>
      </c>
      <c r="ES1320" s="8" t="s">
        <v>430</v>
      </c>
      <c r="ET1320" s="9" t="str">
        <f t="shared" si="1055"/>
        <v>2</v>
      </c>
      <c r="EU1320" s="11"/>
      <c r="EV1320" s="11"/>
      <c r="EW1320" s="11"/>
      <c r="EX1320" s="9" t="str">
        <f t="shared" si="1067"/>
        <v>0</v>
      </c>
      <c r="EY1320" s="9" t="str">
        <f t="shared" si="1067"/>
        <v>0</v>
      </c>
      <c r="EZ1320" s="11"/>
      <c r="FA1320" s="11"/>
      <c r="FB1320" s="9" t="str">
        <f t="shared" si="1068"/>
        <v>0</v>
      </c>
      <c r="FC1320" s="9" t="str">
        <f t="shared" si="1068"/>
        <v>0</v>
      </c>
      <c r="FD1320" s="9" t="str">
        <f t="shared" si="1058"/>
        <v>1</v>
      </c>
      <c r="FE1320" s="9" t="str">
        <f t="shared" si="1069"/>
        <v>1</v>
      </c>
      <c r="FF1320" s="9" t="str">
        <f t="shared" si="1069"/>
        <v>1</v>
      </c>
      <c r="GJ1320" s="4" t="str">
        <f t="shared" si="1063"/>
        <v>パーツ\ステム:ブランド\DEDA</v>
      </c>
      <c r="GK1320" s="4" t="str">
        <f t="shared" si="1060"/>
        <v>u:u</v>
      </c>
      <c r="GL1320" s="11"/>
      <c r="GM1320" s="4" t="str">
        <f t="shared" si="1070"/>
        <v>::</v>
      </c>
      <c r="GN1320" s="4" t="str">
        <f t="shared" si="1070"/>
        <v>::</v>
      </c>
      <c r="GO1320" s="4" t="str">
        <f t="shared" si="1070"/>
        <v>::</v>
      </c>
      <c r="GP1320" s="4" t="str">
        <f t="shared" si="1062"/>
        <v>1</v>
      </c>
    </row>
    <row r="1321" spans="1:198" ht="28" customHeight="1">
      <c r="A1321" s="5" t="s">
        <v>7245</v>
      </c>
      <c r="B1321" s="5" t="s">
        <v>7247</v>
      </c>
      <c r="C1321" s="5" t="s">
        <v>7245</v>
      </c>
      <c r="D1321" s="9" t="str">
        <f t="shared" si="1028"/>
        <v>u</v>
      </c>
      <c r="E1321" s="9" t="str">
        <f t="shared" si="1029"/>
        <v xml:space="preserve"> / （DEDAZERO1BLACK）</v>
      </c>
      <c r="F1321" s="9" t="str">
        <f t="shared" si="1030"/>
        <v xml:space="preserve"> / （DEDAZERO1BLACK）</v>
      </c>
      <c r="G1321" s="5">
        <v>3465</v>
      </c>
      <c r="H1321" s="9">
        <f t="shared" si="1031"/>
        <v>3465</v>
      </c>
      <c r="I1321" s="9" t="str">
        <f t="shared" si="1032"/>
        <v>0</v>
      </c>
      <c r="J1321" s="9" t="str">
        <f t="shared" si="1033"/>
        <v>1</v>
      </c>
      <c r="P1321" s="9" t="str">
        <f t="shared" si="1034"/>
        <v>DEDAZERO1BLACK</v>
      </c>
      <c r="AI1321" s="9" t="str">
        <f t="shared" si="1035"/>
        <v>http://image.rakuten.co.jp/brotures/cabinet/items/deda/stem-zero1-b.jpg</v>
      </c>
      <c r="AS1321" s="9" t="str">
        <f t="shared" si="1064"/>
        <v>1</v>
      </c>
      <c r="AT1321" s="9" t="str">
        <f t="shared" si="1064"/>
        <v>1</v>
      </c>
      <c r="AU1321" s="9" t="str">
        <f t="shared" si="1037"/>
        <v>0</v>
      </c>
      <c r="AV1321" s="9" t="str">
        <f t="shared" si="1038"/>
        <v>1</v>
      </c>
      <c r="AW1321" s="9" t="str">
        <f t="shared" si="1065"/>
        <v>0</v>
      </c>
      <c r="AX1321" s="9" t="str">
        <f t="shared" si="1065"/>
        <v>0</v>
      </c>
      <c r="AY1321" s="11"/>
      <c r="AZ1321" s="11"/>
      <c r="BA1321" s="11"/>
      <c r="BB1321" s="9" t="str">
        <f t="shared" si="1040"/>
        <v>-1</v>
      </c>
      <c r="BC1321" s="9" t="str">
        <f t="shared" si="1041"/>
        <v>0</v>
      </c>
      <c r="BG1321" s="5" t="s">
        <v>322</v>
      </c>
      <c r="BH1321" s="5" t="s">
        <v>1762</v>
      </c>
      <c r="CS1321" s="9" t="str">
        <f t="shared" si="1042"/>
        <v>0</v>
      </c>
      <c r="CT1321" s="9" t="str">
        <f t="shared" si="1043"/>
        <v>&lt;iframe src="http://www.rakuten.ne.jp/gold/brotures/spec/deda/stem-zero1-b.html" frameborder="0" id="spec-content" scrolling="no"&gt;&lt;/iframe&gt;</v>
      </c>
      <c r="CU1321" s="9" t="str">
        <f t="shared" si="1044"/>
        <v/>
      </c>
      <c r="CV1321" s="9" t="str">
        <f t="shared" si="1045"/>
        <v>&lt;div class="row-fluid"&gt;&lt;iframe src="http://www.rakuten.ne.jp/gold/brotures/items/deda/stem-zero1-b.html" frameborder="0" id="skin-product" scrolling="no"&gt;&lt;/iframe&gt;&lt;/div&gt;</v>
      </c>
      <c r="CW1321" s="11" t="str">
        <f t="shared" si="1046"/>
        <v/>
      </c>
      <c r="CX1321" t="s">
        <v>7245</v>
      </c>
      <c r="CY1321" s="9" t="str">
        <f t="shared" si="1047"/>
        <v>0</v>
      </c>
      <c r="CZ1321" s="11"/>
      <c r="DA1321" s="11"/>
      <c r="DB1321" s="11"/>
      <c r="DC1321" s="11"/>
      <c r="DD1321" s="9" t="str">
        <f t="shared" si="1048"/>
        <v/>
      </c>
      <c r="DI1321" s="9" t="str">
        <f t="shared" si="1049"/>
        <v/>
      </c>
      <c r="DT1321" s="9">
        <f>VLOOKUP(BG1321,ディレクトリID!A:B,2)</f>
        <v>563161</v>
      </c>
      <c r="DV1321" s="4" t="str">
        <f t="shared" si="1050"/>
        <v>【ステム　DEDA】</v>
      </c>
      <c r="DW1321" s="4" t="str">
        <f t="shared" si="1051"/>
        <v>【ステム　DEDA】</v>
      </c>
      <c r="DX1321" s="9">
        <f t="shared" si="1052"/>
        <v>4</v>
      </c>
      <c r="DY1321" s="11"/>
      <c r="DZ1321" s="9" t="str">
        <f t="shared" si="1066"/>
        <v>1</v>
      </c>
      <c r="EA1321" s="9" t="str">
        <f t="shared" si="1066"/>
        <v>1</v>
      </c>
      <c r="EB1321" s="11"/>
      <c r="EC1321" s="11"/>
      <c r="ED1321" s="11"/>
      <c r="EE1321" s="9" t="str">
        <f t="shared" si="1054"/>
        <v>0</v>
      </c>
      <c r="EO1321" s="5" t="s">
        <v>428</v>
      </c>
      <c r="EP1321" s="8" t="s">
        <v>429</v>
      </c>
      <c r="EQ1321" s="8" t="s">
        <v>429</v>
      </c>
      <c r="ER1321" s="8" t="s">
        <v>209</v>
      </c>
      <c r="ES1321" s="8" t="s">
        <v>430</v>
      </c>
      <c r="ET1321" s="9" t="str">
        <f t="shared" si="1055"/>
        <v>2</v>
      </c>
      <c r="EU1321" s="11"/>
      <c r="EV1321" s="11"/>
      <c r="EW1321" s="11"/>
      <c r="EX1321" s="9" t="str">
        <f t="shared" si="1067"/>
        <v>0</v>
      </c>
      <c r="EY1321" s="9" t="str">
        <f t="shared" si="1067"/>
        <v>0</v>
      </c>
      <c r="EZ1321" s="11"/>
      <c r="FA1321" s="11"/>
      <c r="FB1321" s="9" t="str">
        <f t="shared" si="1068"/>
        <v>0</v>
      </c>
      <c r="FC1321" s="9" t="str">
        <f t="shared" si="1068"/>
        <v>0</v>
      </c>
      <c r="FD1321" s="9" t="str">
        <f t="shared" si="1058"/>
        <v>1</v>
      </c>
      <c r="FE1321" s="9" t="str">
        <f t="shared" si="1069"/>
        <v>1</v>
      </c>
      <c r="FF1321" s="9" t="str">
        <f t="shared" si="1069"/>
        <v>1</v>
      </c>
      <c r="GJ1321" s="4" t="str">
        <f t="shared" si="1063"/>
        <v>パーツ\ステム:ブランド\DEDA</v>
      </c>
      <c r="GK1321" s="4" t="str">
        <f t="shared" si="1060"/>
        <v>u:u</v>
      </c>
      <c r="GL1321" s="11"/>
      <c r="GM1321" s="4" t="str">
        <f t="shared" si="1070"/>
        <v>::</v>
      </c>
      <c r="GN1321" s="4" t="str">
        <f t="shared" si="1070"/>
        <v>::</v>
      </c>
      <c r="GO1321" s="4" t="str">
        <f t="shared" si="1070"/>
        <v>::</v>
      </c>
      <c r="GP1321" s="4" t="str">
        <f t="shared" si="1062"/>
        <v>1</v>
      </c>
    </row>
    <row r="1322" spans="1:198" ht="28" customHeight="1">
      <c r="A1322" s="5" t="s">
        <v>7251</v>
      </c>
      <c r="B1322" s="5" t="s">
        <v>7253</v>
      </c>
      <c r="C1322" s="5" t="s">
        <v>7251</v>
      </c>
      <c r="D1322" s="9" t="str">
        <f t="shared" si="1028"/>
        <v>u</v>
      </c>
      <c r="E1322" s="9" t="str">
        <f t="shared" si="1029"/>
        <v xml:space="preserve"> / （DEDAZERO1RED）</v>
      </c>
      <c r="F1322" s="9" t="str">
        <f t="shared" si="1030"/>
        <v xml:space="preserve"> / （DEDAZERO1RED）</v>
      </c>
      <c r="G1322" s="5">
        <v>3675</v>
      </c>
      <c r="H1322" s="9">
        <f t="shared" si="1031"/>
        <v>3675</v>
      </c>
      <c r="I1322" s="9" t="str">
        <f t="shared" si="1032"/>
        <v>0</v>
      </c>
      <c r="J1322" s="9" t="str">
        <f t="shared" si="1033"/>
        <v>1</v>
      </c>
      <c r="P1322" s="9" t="str">
        <f t="shared" si="1034"/>
        <v>DEDAZERO1RED</v>
      </c>
      <c r="AI1322" s="9" t="str">
        <f t="shared" si="1035"/>
        <v>http://image.rakuten.co.jp/brotures/cabinet/items/deda/stem-zero1-r.jpg</v>
      </c>
      <c r="AS1322" s="9" t="str">
        <f t="shared" ref="AS1322:AT1341" si="1071">IF($A1322&lt;&gt;"","1","")</f>
        <v>1</v>
      </c>
      <c r="AT1322" s="9" t="str">
        <f t="shared" si="1071"/>
        <v>1</v>
      </c>
      <c r="AU1322" s="9" t="str">
        <f t="shared" si="1037"/>
        <v>0</v>
      </c>
      <c r="AV1322" s="9" t="str">
        <f t="shared" si="1038"/>
        <v>1</v>
      </c>
      <c r="AW1322" s="9" t="str">
        <f t="shared" ref="AW1322:AX1341" si="1072">IF($A1322&lt;&gt;"","0","")</f>
        <v>0</v>
      </c>
      <c r="AX1322" s="9" t="str">
        <f t="shared" si="1072"/>
        <v>0</v>
      </c>
      <c r="AY1322" s="11"/>
      <c r="AZ1322" s="11"/>
      <c r="BA1322" s="11"/>
      <c r="BB1322" s="9" t="str">
        <f t="shared" si="1040"/>
        <v>-1</v>
      </c>
      <c r="BC1322" s="9" t="str">
        <f t="shared" si="1041"/>
        <v>0</v>
      </c>
      <c r="BG1322" s="5" t="s">
        <v>322</v>
      </c>
      <c r="BH1322" s="5" t="s">
        <v>1762</v>
      </c>
      <c r="CS1322" s="9" t="str">
        <f t="shared" si="1042"/>
        <v>0</v>
      </c>
      <c r="CT1322" s="9" t="str">
        <f t="shared" si="1043"/>
        <v>&lt;iframe src="http://www.rakuten.ne.jp/gold/brotures/spec/deda/stem-zero1-r.html" frameborder="0" id="spec-content" scrolling="no"&gt;&lt;/iframe&gt;</v>
      </c>
      <c r="CU1322" s="9" t="str">
        <f t="shared" si="1044"/>
        <v/>
      </c>
      <c r="CV1322" s="9" t="str">
        <f t="shared" si="1045"/>
        <v>&lt;div class="row-fluid"&gt;&lt;iframe src="http://www.rakuten.ne.jp/gold/brotures/items/deda/stem-zero1-r.html" frameborder="0" id="skin-product" scrolling="no"&gt;&lt;/iframe&gt;&lt;/div&gt;</v>
      </c>
      <c r="CW1322" s="11" t="str">
        <f t="shared" si="1046"/>
        <v/>
      </c>
      <c r="CX1322" t="s">
        <v>7251</v>
      </c>
      <c r="CY1322" s="9" t="str">
        <f t="shared" si="1047"/>
        <v>0</v>
      </c>
      <c r="CZ1322" s="11"/>
      <c r="DA1322" s="11"/>
      <c r="DB1322" s="11"/>
      <c r="DC1322" s="11"/>
      <c r="DD1322" s="9" t="str">
        <f t="shared" si="1048"/>
        <v/>
      </c>
      <c r="DI1322" s="9" t="str">
        <f t="shared" si="1049"/>
        <v/>
      </c>
      <c r="DT1322" s="9">
        <f>VLOOKUP(BG1322,ディレクトリID!A:B,2)</f>
        <v>563161</v>
      </c>
      <c r="DV1322" s="4" t="str">
        <f t="shared" si="1050"/>
        <v>【ステム　DEDA】</v>
      </c>
      <c r="DW1322" s="4" t="str">
        <f t="shared" si="1051"/>
        <v>【ステム　DEDA】</v>
      </c>
      <c r="DX1322" s="9">
        <f t="shared" si="1052"/>
        <v>4</v>
      </c>
      <c r="DY1322" s="11"/>
      <c r="DZ1322" s="9" t="str">
        <f t="shared" ref="DZ1322:EA1341" si="1073">IF($A1322&lt;&gt;"","1","")</f>
        <v>1</v>
      </c>
      <c r="EA1322" s="9" t="str">
        <f t="shared" si="1073"/>
        <v>1</v>
      </c>
      <c r="EB1322" s="11"/>
      <c r="EC1322" s="11"/>
      <c r="ED1322" s="11"/>
      <c r="EE1322" s="9" t="str">
        <f t="shared" si="1054"/>
        <v>0</v>
      </c>
      <c r="EO1322" s="5" t="s">
        <v>428</v>
      </c>
      <c r="EP1322" s="8" t="s">
        <v>429</v>
      </c>
      <c r="EQ1322" s="8" t="s">
        <v>429</v>
      </c>
      <c r="ER1322" s="8" t="s">
        <v>209</v>
      </c>
      <c r="ES1322" s="8" t="s">
        <v>430</v>
      </c>
      <c r="ET1322" s="9" t="str">
        <f t="shared" si="1055"/>
        <v>2</v>
      </c>
      <c r="EU1322" s="11"/>
      <c r="EV1322" s="11"/>
      <c r="EW1322" s="11"/>
      <c r="EX1322" s="9" t="str">
        <f t="shared" ref="EX1322:EY1341" si="1074">IF($A1322&lt;&gt;"","0","")</f>
        <v>0</v>
      </c>
      <c r="EY1322" s="9" t="str">
        <f t="shared" si="1074"/>
        <v>0</v>
      </c>
      <c r="EZ1322" s="11"/>
      <c r="FA1322" s="11"/>
      <c r="FB1322" s="9" t="str">
        <f t="shared" ref="FB1322:FC1341" si="1075">IF($A1322&lt;&gt;"","0","")</f>
        <v>0</v>
      </c>
      <c r="FC1322" s="9" t="str">
        <f t="shared" si="1075"/>
        <v>0</v>
      </c>
      <c r="FD1322" s="9" t="str">
        <f t="shared" si="1058"/>
        <v>1</v>
      </c>
      <c r="FE1322" s="9" t="str">
        <f t="shared" ref="FE1322:FF1341" si="1076">IF($BG1322="完成車","3","1")</f>
        <v>1</v>
      </c>
      <c r="FF1322" s="9" t="str">
        <f t="shared" si="1076"/>
        <v>1</v>
      </c>
      <c r="GJ1322" s="4" t="str">
        <f t="shared" si="1063"/>
        <v>パーツ\ステム:ブランド\DEDA</v>
      </c>
      <c r="GK1322" s="4" t="str">
        <f t="shared" si="1060"/>
        <v>u:u</v>
      </c>
      <c r="GL1322" s="11"/>
      <c r="GM1322" s="4" t="str">
        <f t="shared" ref="GM1322:GO1341" si="1077">IF($A1322&lt;&gt;"","::","")</f>
        <v>::</v>
      </c>
      <c r="GN1322" s="4" t="str">
        <f t="shared" si="1077"/>
        <v>::</v>
      </c>
      <c r="GO1322" s="4" t="str">
        <f t="shared" si="1077"/>
        <v>::</v>
      </c>
      <c r="GP1322" s="4" t="str">
        <f t="shared" si="1062"/>
        <v>1</v>
      </c>
    </row>
    <row r="1323" spans="1:198" ht="28" customHeight="1">
      <c r="A1323" s="5" t="s">
        <v>7257</v>
      </c>
      <c r="B1323" s="5" t="s">
        <v>7259</v>
      </c>
      <c r="C1323" s="5" t="s">
        <v>7257</v>
      </c>
      <c r="D1323" s="9" t="str">
        <f t="shared" si="1028"/>
        <v>u</v>
      </c>
      <c r="E1323" s="9" t="str">
        <f t="shared" si="1029"/>
        <v xml:space="preserve"> / （DEDAZERO1WHITE）</v>
      </c>
      <c r="F1323" s="9" t="str">
        <f t="shared" si="1030"/>
        <v xml:space="preserve"> / （DEDAZERO1WHITE）</v>
      </c>
      <c r="G1323" s="5">
        <v>3675</v>
      </c>
      <c r="H1323" s="9">
        <f t="shared" si="1031"/>
        <v>3675</v>
      </c>
      <c r="I1323" s="9" t="str">
        <f t="shared" si="1032"/>
        <v>0</v>
      </c>
      <c r="J1323" s="9" t="str">
        <f t="shared" si="1033"/>
        <v>1</v>
      </c>
      <c r="P1323" s="9" t="str">
        <f t="shared" si="1034"/>
        <v>DEDAZERO1WHITE</v>
      </c>
      <c r="AI1323" s="9" t="str">
        <f t="shared" si="1035"/>
        <v>http://image.rakuten.co.jp/brotures/cabinet/items/deda/stem-zero1-w.jpg</v>
      </c>
      <c r="AS1323" s="9" t="str">
        <f t="shared" si="1071"/>
        <v>1</v>
      </c>
      <c r="AT1323" s="9" t="str">
        <f t="shared" si="1071"/>
        <v>1</v>
      </c>
      <c r="AU1323" s="9" t="str">
        <f t="shared" si="1037"/>
        <v>0</v>
      </c>
      <c r="AV1323" s="9" t="str">
        <f t="shared" si="1038"/>
        <v>1</v>
      </c>
      <c r="AW1323" s="9" t="str">
        <f t="shared" si="1072"/>
        <v>0</v>
      </c>
      <c r="AX1323" s="9" t="str">
        <f t="shared" si="1072"/>
        <v>0</v>
      </c>
      <c r="AY1323" s="11"/>
      <c r="AZ1323" s="11"/>
      <c r="BA1323" s="11"/>
      <c r="BB1323" s="9" t="str">
        <f t="shared" si="1040"/>
        <v>-1</v>
      </c>
      <c r="BC1323" s="9" t="str">
        <f t="shared" si="1041"/>
        <v>0</v>
      </c>
      <c r="BG1323" s="5" t="s">
        <v>322</v>
      </c>
      <c r="BH1323" s="5" t="s">
        <v>1762</v>
      </c>
      <c r="CS1323" s="9" t="str">
        <f t="shared" si="1042"/>
        <v>0</v>
      </c>
      <c r="CT1323" s="9" t="str">
        <f t="shared" si="1043"/>
        <v>&lt;iframe src="http://www.rakuten.ne.jp/gold/brotures/spec/deda/stem-zero1-w.html" frameborder="0" id="spec-content" scrolling="no"&gt;&lt;/iframe&gt;</v>
      </c>
      <c r="CU1323" s="9" t="str">
        <f t="shared" si="1044"/>
        <v/>
      </c>
      <c r="CV1323" s="9" t="str">
        <f t="shared" si="1045"/>
        <v>&lt;div class="row-fluid"&gt;&lt;iframe src="http://www.rakuten.ne.jp/gold/brotures/items/deda/stem-zero1-w.html" frameborder="0" id="skin-product" scrolling="no"&gt;&lt;/iframe&gt;&lt;/div&gt;</v>
      </c>
      <c r="CW1323" s="11" t="str">
        <f t="shared" si="1046"/>
        <v/>
      </c>
      <c r="CX1323" t="s">
        <v>7257</v>
      </c>
      <c r="CY1323" s="9" t="str">
        <f t="shared" si="1047"/>
        <v>0</v>
      </c>
      <c r="CZ1323" s="11"/>
      <c r="DA1323" s="11"/>
      <c r="DB1323" s="11"/>
      <c r="DC1323" s="11"/>
      <c r="DD1323" s="9" t="str">
        <f t="shared" si="1048"/>
        <v/>
      </c>
      <c r="DI1323" s="9" t="str">
        <f t="shared" si="1049"/>
        <v/>
      </c>
      <c r="DT1323" s="9">
        <f>VLOOKUP(BG1323,ディレクトリID!A:B,2)</f>
        <v>563161</v>
      </c>
      <c r="DV1323" s="4" t="str">
        <f t="shared" si="1050"/>
        <v>【ステム　DEDA】</v>
      </c>
      <c r="DW1323" s="4" t="str">
        <f t="shared" si="1051"/>
        <v>【ステム　DEDA】</v>
      </c>
      <c r="DX1323" s="9">
        <f t="shared" si="1052"/>
        <v>4</v>
      </c>
      <c r="DY1323" s="11"/>
      <c r="DZ1323" s="9" t="str">
        <f t="shared" si="1073"/>
        <v>1</v>
      </c>
      <c r="EA1323" s="9" t="str">
        <f t="shared" si="1073"/>
        <v>1</v>
      </c>
      <c r="EB1323" s="11"/>
      <c r="EC1323" s="11"/>
      <c r="ED1323" s="11"/>
      <c r="EE1323" s="9" t="str">
        <f t="shared" si="1054"/>
        <v>0</v>
      </c>
      <c r="EO1323" s="5" t="s">
        <v>428</v>
      </c>
      <c r="EP1323" s="8" t="s">
        <v>429</v>
      </c>
      <c r="EQ1323" s="8" t="s">
        <v>429</v>
      </c>
      <c r="ER1323" s="8" t="s">
        <v>209</v>
      </c>
      <c r="ES1323" s="8" t="s">
        <v>430</v>
      </c>
      <c r="ET1323" s="9" t="str">
        <f t="shared" si="1055"/>
        <v>2</v>
      </c>
      <c r="EU1323" s="11"/>
      <c r="EV1323" s="11"/>
      <c r="EW1323" s="11"/>
      <c r="EX1323" s="9" t="str">
        <f t="shared" si="1074"/>
        <v>0</v>
      </c>
      <c r="EY1323" s="9" t="str">
        <f t="shared" si="1074"/>
        <v>0</v>
      </c>
      <c r="EZ1323" s="11"/>
      <c r="FA1323" s="11"/>
      <c r="FB1323" s="9" t="str">
        <f t="shared" si="1075"/>
        <v>0</v>
      </c>
      <c r="FC1323" s="9" t="str">
        <f t="shared" si="1075"/>
        <v>0</v>
      </c>
      <c r="FD1323" s="9" t="str">
        <f t="shared" si="1058"/>
        <v>1</v>
      </c>
      <c r="FE1323" s="9" t="str">
        <f t="shared" si="1076"/>
        <v>1</v>
      </c>
      <c r="FF1323" s="9" t="str">
        <f t="shared" si="1076"/>
        <v>1</v>
      </c>
      <c r="GJ1323" s="4" t="str">
        <f t="shared" si="1063"/>
        <v>パーツ\ステム:ブランド\DEDA</v>
      </c>
      <c r="GK1323" s="4" t="str">
        <f t="shared" si="1060"/>
        <v>u:u</v>
      </c>
      <c r="GL1323" s="11"/>
      <c r="GM1323" s="4" t="str">
        <f t="shared" si="1077"/>
        <v>::</v>
      </c>
      <c r="GN1323" s="4" t="str">
        <f t="shared" si="1077"/>
        <v>::</v>
      </c>
      <c r="GO1323" s="4" t="str">
        <f t="shared" si="1077"/>
        <v>::</v>
      </c>
      <c r="GP1323" s="4" t="str">
        <f t="shared" si="1062"/>
        <v>1</v>
      </c>
    </row>
    <row r="1324" spans="1:198" ht="28" customHeight="1">
      <c r="A1324" s="5" t="s">
        <v>7263</v>
      </c>
      <c r="B1324" s="5" t="s">
        <v>7265</v>
      </c>
      <c r="C1324" s="5" t="s">
        <v>7263</v>
      </c>
      <c r="D1324" s="9" t="str">
        <f t="shared" si="1028"/>
        <v>u</v>
      </c>
      <c r="E1324" s="9" t="str">
        <f t="shared" si="1029"/>
        <v xml:space="preserve"> / （DEDAZERO100PISTAStem）</v>
      </c>
      <c r="F1324" s="9" t="str">
        <f t="shared" si="1030"/>
        <v xml:space="preserve"> / （DEDAZERO100PISTAStem）</v>
      </c>
      <c r="G1324" s="5">
        <v>7560</v>
      </c>
      <c r="H1324" s="9">
        <f t="shared" si="1031"/>
        <v>7560</v>
      </c>
      <c r="I1324" s="9" t="str">
        <f t="shared" si="1032"/>
        <v>0</v>
      </c>
      <c r="J1324" s="9" t="str">
        <f t="shared" si="1033"/>
        <v>1</v>
      </c>
      <c r="P1324" s="9" t="str">
        <f t="shared" si="1034"/>
        <v>DEDAZERO100PISTAStem</v>
      </c>
      <c r="AI1324" s="9" t="str">
        <f t="shared" si="1035"/>
        <v>http://image.rakuten.co.jp/brotures/cabinet/items/deda/stem-zero100pista.jpg</v>
      </c>
      <c r="AS1324" s="9" t="str">
        <f t="shared" si="1071"/>
        <v>1</v>
      </c>
      <c r="AT1324" s="9" t="str">
        <f t="shared" si="1071"/>
        <v>1</v>
      </c>
      <c r="AU1324" s="9" t="str">
        <f t="shared" si="1037"/>
        <v>0</v>
      </c>
      <c r="AV1324" s="9" t="str">
        <f t="shared" si="1038"/>
        <v>1</v>
      </c>
      <c r="AW1324" s="9" t="str">
        <f t="shared" si="1072"/>
        <v>0</v>
      </c>
      <c r="AX1324" s="9" t="str">
        <f t="shared" si="1072"/>
        <v>0</v>
      </c>
      <c r="AY1324" s="11"/>
      <c r="AZ1324" s="11"/>
      <c r="BA1324" s="11"/>
      <c r="BB1324" s="9" t="str">
        <f t="shared" si="1040"/>
        <v>-1</v>
      </c>
      <c r="BC1324" s="9" t="str">
        <f t="shared" si="1041"/>
        <v>0</v>
      </c>
      <c r="BG1324" s="5" t="s">
        <v>322</v>
      </c>
      <c r="BH1324" s="5" t="s">
        <v>1762</v>
      </c>
      <c r="CS1324" s="9" t="str">
        <f t="shared" si="1042"/>
        <v>0</v>
      </c>
      <c r="CT1324" s="9" t="str">
        <f t="shared" si="1043"/>
        <v>&lt;iframe src="http://www.rakuten.ne.jp/gold/brotures/spec/deda/stem-zero100pista.html" frameborder="0" id="spec-content" scrolling="no"&gt;&lt;/iframe&gt;</v>
      </c>
      <c r="CU1324" s="9" t="str">
        <f t="shared" si="1044"/>
        <v/>
      </c>
      <c r="CV1324" s="9" t="str">
        <f t="shared" si="1045"/>
        <v>&lt;div class="row-fluid"&gt;&lt;iframe src="http://www.rakuten.ne.jp/gold/brotures/items/deda/stem-zero100pista.html" frameborder="0" id="skin-product" scrolling="no"&gt;&lt;/iframe&gt;&lt;/div&gt;</v>
      </c>
      <c r="CW1324" s="11" t="str">
        <f t="shared" si="1046"/>
        <v/>
      </c>
      <c r="CX1324" t="s">
        <v>7263</v>
      </c>
      <c r="CY1324" s="9" t="str">
        <f t="shared" si="1047"/>
        <v>0</v>
      </c>
      <c r="CZ1324" s="11"/>
      <c r="DA1324" s="11"/>
      <c r="DB1324" s="11"/>
      <c r="DC1324" s="11"/>
      <c r="DD1324" s="9" t="str">
        <f t="shared" si="1048"/>
        <v/>
      </c>
      <c r="DI1324" s="9" t="str">
        <f t="shared" si="1049"/>
        <v/>
      </c>
      <c r="DT1324" s="9">
        <f>VLOOKUP(BG1324,ディレクトリID!A:B,2)</f>
        <v>563161</v>
      </c>
      <c r="DV1324" s="4" t="str">
        <f t="shared" si="1050"/>
        <v>【ステム　DEDA】</v>
      </c>
      <c r="DW1324" s="4" t="str">
        <f t="shared" si="1051"/>
        <v>【ステム　DEDA】</v>
      </c>
      <c r="DX1324" s="9">
        <f t="shared" si="1052"/>
        <v>4</v>
      </c>
      <c r="DY1324" s="11"/>
      <c r="DZ1324" s="9" t="str">
        <f t="shared" si="1073"/>
        <v>1</v>
      </c>
      <c r="EA1324" s="9" t="str">
        <f t="shared" si="1073"/>
        <v>1</v>
      </c>
      <c r="EB1324" s="11"/>
      <c r="EC1324" s="11"/>
      <c r="ED1324" s="11"/>
      <c r="EE1324" s="9" t="str">
        <f t="shared" si="1054"/>
        <v>0</v>
      </c>
      <c r="EO1324" s="5" t="s">
        <v>428</v>
      </c>
      <c r="EP1324" s="8" t="s">
        <v>429</v>
      </c>
      <c r="EQ1324" s="8" t="s">
        <v>429</v>
      </c>
      <c r="ER1324" s="8" t="s">
        <v>209</v>
      </c>
      <c r="ES1324" s="8" t="s">
        <v>430</v>
      </c>
      <c r="ET1324" s="9" t="str">
        <f t="shared" si="1055"/>
        <v>2</v>
      </c>
      <c r="EU1324" s="11"/>
      <c r="EV1324" s="11"/>
      <c r="EW1324" s="11"/>
      <c r="EX1324" s="9" t="str">
        <f t="shared" si="1074"/>
        <v>0</v>
      </c>
      <c r="EY1324" s="9" t="str">
        <f t="shared" si="1074"/>
        <v>0</v>
      </c>
      <c r="EZ1324" s="11"/>
      <c r="FA1324" s="11"/>
      <c r="FB1324" s="9" t="str">
        <f t="shared" si="1075"/>
        <v>0</v>
      </c>
      <c r="FC1324" s="9" t="str">
        <f t="shared" si="1075"/>
        <v>0</v>
      </c>
      <c r="FD1324" s="9" t="str">
        <f t="shared" si="1058"/>
        <v>1</v>
      </c>
      <c r="FE1324" s="9" t="str">
        <f t="shared" si="1076"/>
        <v>1</v>
      </c>
      <c r="FF1324" s="9" t="str">
        <f t="shared" si="1076"/>
        <v>1</v>
      </c>
      <c r="GJ1324" s="4" t="str">
        <f t="shared" si="1063"/>
        <v>パーツ\ステム:ブランド\DEDA</v>
      </c>
      <c r="GK1324" s="4" t="str">
        <f t="shared" si="1060"/>
        <v>u:u</v>
      </c>
      <c r="GL1324" s="11"/>
      <c r="GM1324" s="4" t="str">
        <f t="shared" si="1077"/>
        <v>::</v>
      </c>
      <c r="GN1324" s="4" t="str">
        <f t="shared" si="1077"/>
        <v>::</v>
      </c>
      <c r="GO1324" s="4" t="str">
        <f t="shared" si="1077"/>
        <v>::</v>
      </c>
      <c r="GP1324" s="4" t="str">
        <f t="shared" si="1062"/>
        <v>1</v>
      </c>
    </row>
    <row r="1325" spans="1:198" ht="28" customHeight="1">
      <c r="A1325" s="5" t="s">
        <v>7269</v>
      </c>
      <c r="B1325" s="5" t="s">
        <v>7271</v>
      </c>
      <c r="C1325" s="5" t="s">
        <v>7269</v>
      </c>
      <c r="D1325" s="9" t="str">
        <f t="shared" si="1028"/>
        <v>u</v>
      </c>
      <c r="E1325" s="9" t="str">
        <f t="shared" si="1029"/>
        <v xml:space="preserve"> / （DEDAZERO100SCStemBLACK）</v>
      </c>
      <c r="F1325" s="9" t="str">
        <f t="shared" si="1030"/>
        <v xml:space="preserve"> / （DEDAZERO100SCStemBLACK）</v>
      </c>
      <c r="G1325" s="5">
        <v>14700</v>
      </c>
      <c r="H1325" s="9">
        <f t="shared" si="1031"/>
        <v>14700</v>
      </c>
      <c r="I1325" s="9" t="str">
        <f t="shared" si="1032"/>
        <v>0</v>
      </c>
      <c r="J1325" s="9" t="str">
        <f t="shared" si="1033"/>
        <v>1</v>
      </c>
      <c r="P1325" s="9" t="str">
        <f t="shared" si="1034"/>
        <v>DEDAZERO100SCStemBLACK</v>
      </c>
      <c r="AI1325" s="9" t="str">
        <f t="shared" si="1035"/>
        <v>http://image.rakuten.co.jp/brotures/cabinet/items/deda/stem-zero100sc-b.jpg</v>
      </c>
      <c r="AS1325" s="9" t="str">
        <f t="shared" si="1071"/>
        <v>1</v>
      </c>
      <c r="AT1325" s="9" t="str">
        <f t="shared" si="1071"/>
        <v>1</v>
      </c>
      <c r="AU1325" s="9" t="str">
        <f t="shared" si="1037"/>
        <v>0</v>
      </c>
      <c r="AV1325" s="9" t="str">
        <f t="shared" si="1038"/>
        <v>1</v>
      </c>
      <c r="AW1325" s="9" t="str">
        <f t="shared" si="1072"/>
        <v>0</v>
      </c>
      <c r="AX1325" s="9" t="str">
        <f t="shared" si="1072"/>
        <v>0</v>
      </c>
      <c r="AY1325" s="11"/>
      <c r="AZ1325" s="11"/>
      <c r="BA1325" s="11"/>
      <c r="BB1325" s="9" t="str">
        <f t="shared" si="1040"/>
        <v>-1</v>
      </c>
      <c r="BC1325" s="9" t="str">
        <f t="shared" si="1041"/>
        <v>0</v>
      </c>
      <c r="BG1325" s="5" t="s">
        <v>322</v>
      </c>
      <c r="BH1325" s="5" t="s">
        <v>1762</v>
      </c>
      <c r="CS1325" s="9" t="str">
        <f t="shared" si="1042"/>
        <v>0</v>
      </c>
      <c r="CT1325" s="9" t="str">
        <f t="shared" si="1043"/>
        <v>&lt;iframe src="http://www.rakuten.ne.jp/gold/brotures/spec/deda/stem-zero100sc-b.html" frameborder="0" id="spec-content" scrolling="no"&gt;&lt;/iframe&gt;</v>
      </c>
      <c r="CU1325" s="9" t="str">
        <f t="shared" si="1044"/>
        <v/>
      </c>
      <c r="CV1325" s="9" t="str">
        <f t="shared" si="1045"/>
        <v>&lt;div class="row-fluid"&gt;&lt;iframe src="http://www.rakuten.ne.jp/gold/brotures/items/deda/stem-zero100sc-b.html" frameborder="0" id="skin-product" scrolling="no"&gt;&lt;/iframe&gt;&lt;/div&gt;</v>
      </c>
      <c r="CW1325" s="11" t="str">
        <f t="shared" si="1046"/>
        <v/>
      </c>
      <c r="CX1325" t="s">
        <v>7269</v>
      </c>
      <c r="CY1325" s="9" t="str">
        <f t="shared" si="1047"/>
        <v>0</v>
      </c>
      <c r="CZ1325" s="11"/>
      <c r="DA1325" s="11"/>
      <c r="DB1325" s="11"/>
      <c r="DC1325" s="11"/>
      <c r="DD1325" s="9" t="str">
        <f t="shared" si="1048"/>
        <v/>
      </c>
      <c r="DI1325" s="9" t="str">
        <f t="shared" si="1049"/>
        <v/>
      </c>
      <c r="DT1325" s="9">
        <f>VLOOKUP(BG1325,ディレクトリID!A:B,2)</f>
        <v>563161</v>
      </c>
      <c r="DV1325" s="4" t="str">
        <f t="shared" si="1050"/>
        <v>【ステム　DEDA】</v>
      </c>
      <c r="DW1325" s="4" t="str">
        <f t="shared" si="1051"/>
        <v>【ステム　DEDA】</v>
      </c>
      <c r="DX1325" s="9">
        <f t="shared" si="1052"/>
        <v>4</v>
      </c>
      <c r="DY1325" s="11"/>
      <c r="DZ1325" s="9" t="str">
        <f t="shared" si="1073"/>
        <v>1</v>
      </c>
      <c r="EA1325" s="9" t="str">
        <f t="shared" si="1073"/>
        <v>1</v>
      </c>
      <c r="EB1325" s="11"/>
      <c r="EC1325" s="11"/>
      <c r="ED1325" s="11"/>
      <c r="EE1325" s="9" t="str">
        <f t="shared" si="1054"/>
        <v>0</v>
      </c>
      <c r="EO1325" s="5" t="s">
        <v>428</v>
      </c>
      <c r="EP1325" s="8" t="s">
        <v>429</v>
      </c>
      <c r="EQ1325" s="8" t="s">
        <v>429</v>
      </c>
      <c r="ER1325" s="8" t="s">
        <v>209</v>
      </c>
      <c r="ES1325" s="8" t="s">
        <v>430</v>
      </c>
      <c r="ET1325" s="9" t="str">
        <f t="shared" si="1055"/>
        <v>2</v>
      </c>
      <c r="EU1325" s="11"/>
      <c r="EV1325" s="11"/>
      <c r="EW1325" s="11"/>
      <c r="EX1325" s="9" t="str">
        <f t="shared" si="1074"/>
        <v>0</v>
      </c>
      <c r="EY1325" s="9" t="str">
        <f t="shared" si="1074"/>
        <v>0</v>
      </c>
      <c r="EZ1325" s="11"/>
      <c r="FA1325" s="11"/>
      <c r="FB1325" s="9" t="str">
        <f t="shared" si="1075"/>
        <v>0</v>
      </c>
      <c r="FC1325" s="9" t="str">
        <f t="shared" si="1075"/>
        <v>0</v>
      </c>
      <c r="FD1325" s="9" t="str">
        <f t="shared" si="1058"/>
        <v>1</v>
      </c>
      <c r="FE1325" s="9" t="str">
        <f t="shared" si="1076"/>
        <v>1</v>
      </c>
      <c r="FF1325" s="9" t="str">
        <f t="shared" si="1076"/>
        <v>1</v>
      </c>
      <c r="GJ1325" s="4" t="str">
        <f t="shared" si="1063"/>
        <v>パーツ\ステム:ブランド\DEDA</v>
      </c>
      <c r="GK1325" s="4" t="str">
        <f t="shared" si="1060"/>
        <v>u:u</v>
      </c>
      <c r="GL1325" s="11"/>
      <c r="GM1325" s="4" t="str">
        <f t="shared" si="1077"/>
        <v>::</v>
      </c>
      <c r="GN1325" s="4" t="str">
        <f t="shared" si="1077"/>
        <v>::</v>
      </c>
      <c r="GO1325" s="4" t="str">
        <f t="shared" si="1077"/>
        <v>::</v>
      </c>
      <c r="GP1325" s="4" t="str">
        <f t="shared" si="1062"/>
        <v>1</v>
      </c>
    </row>
    <row r="1326" spans="1:198" ht="28" customHeight="1">
      <c r="A1326" s="5" t="s">
        <v>7275</v>
      </c>
      <c r="B1326" s="5" t="s">
        <v>7277</v>
      </c>
      <c r="C1326" s="5" t="s">
        <v>7275</v>
      </c>
      <c r="D1326" s="9" t="str">
        <f t="shared" si="1028"/>
        <v>u</v>
      </c>
      <c r="E1326" s="9" t="str">
        <f t="shared" si="1029"/>
        <v xml:space="preserve"> / （DEDAZERO100SCStemWHITE）</v>
      </c>
      <c r="F1326" s="9" t="str">
        <f t="shared" si="1030"/>
        <v xml:space="preserve"> / （DEDAZERO100SCStemWHITE）</v>
      </c>
      <c r="G1326" s="5">
        <v>14700</v>
      </c>
      <c r="H1326" s="9">
        <f t="shared" si="1031"/>
        <v>14700</v>
      </c>
      <c r="I1326" s="9" t="str">
        <f t="shared" si="1032"/>
        <v>0</v>
      </c>
      <c r="J1326" s="9" t="str">
        <f t="shared" si="1033"/>
        <v>1</v>
      </c>
      <c r="P1326" s="9" t="str">
        <f t="shared" si="1034"/>
        <v>DEDAZERO100SCStemWHITE</v>
      </c>
      <c r="AI1326" s="9" t="str">
        <f t="shared" si="1035"/>
        <v>http://image.rakuten.co.jp/brotures/cabinet/items/deda/stem-zero100sc-w.jpg</v>
      </c>
      <c r="AS1326" s="9" t="str">
        <f t="shared" si="1071"/>
        <v>1</v>
      </c>
      <c r="AT1326" s="9" t="str">
        <f t="shared" si="1071"/>
        <v>1</v>
      </c>
      <c r="AU1326" s="9" t="str">
        <f t="shared" si="1037"/>
        <v>0</v>
      </c>
      <c r="AV1326" s="9" t="str">
        <f t="shared" si="1038"/>
        <v>1</v>
      </c>
      <c r="AW1326" s="9" t="str">
        <f t="shared" si="1072"/>
        <v>0</v>
      </c>
      <c r="AX1326" s="9" t="str">
        <f t="shared" si="1072"/>
        <v>0</v>
      </c>
      <c r="AY1326" s="11"/>
      <c r="AZ1326" s="11"/>
      <c r="BA1326" s="11"/>
      <c r="BB1326" s="9" t="str">
        <f t="shared" si="1040"/>
        <v>-1</v>
      </c>
      <c r="BC1326" s="9" t="str">
        <f t="shared" si="1041"/>
        <v>0</v>
      </c>
      <c r="BG1326" s="5" t="s">
        <v>322</v>
      </c>
      <c r="BH1326" s="5" t="s">
        <v>1762</v>
      </c>
      <c r="CS1326" s="9" t="str">
        <f t="shared" si="1042"/>
        <v>0</v>
      </c>
      <c r="CT1326" s="9" t="str">
        <f t="shared" si="1043"/>
        <v>&lt;iframe src="http://www.rakuten.ne.jp/gold/brotures/spec/deda/stem-zero100sc-w.html" frameborder="0" id="spec-content" scrolling="no"&gt;&lt;/iframe&gt;</v>
      </c>
      <c r="CU1326" s="9" t="str">
        <f t="shared" si="1044"/>
        <v/>
      </c>
      <c r="CV1326" s="9" t="str">
        <f t="shared" si="1045"/>
        <v>&lt;div class="row-fluid"&gt;&lt;iframe src="http://www.rakuten.ne.jp/gold/brotures/items/deda/stem-zero100sc-w.html" frameborder="0" id="skin-product" scrolling="no"&gt;&lt;/iframe&gt;&lt;/div&gt;</v>
      </c>
      <c r="CW1326" s="11" t="str">
        <f t="shared" si="1046"/>
        <v/>
      </c>
      <c r="CX1326" t="s">
        <v>7275</v>
      </c>
      <c r="CY1326" s="9" t="str">
        <f t="shared" si="1047"/>
        <v>0</v>
      </c>
      <c r="CZ1326" s="11"/>
      <c r="DA1326" s="11"/>
      <c r="DB1326" s="11"/>
      <c r="DC1326" s="11"/>
      <c r="DD1326" s="9" t="str">
        <f t="shared" si="1048"/>
        <v/>
      </c>
      <c r="DI1326" s="9" t="str">
        <f t="shared" si="1049"/>
        <v/>
      </c>
      <c r="DT1326" s="9">
        <f>VLOOKUP(BG1326,ディレクトリID!A:B,2)</f>
        <v>563161</v>
      </c>
      <c r="DV1326" s="4" t="str">
        <f t="shared" si="1050"/>
        <v>【ステム　DEDA】</v>
      </c>
      <c r="DW1326" s="4" t="str">
        <f t="shared" si="1051"/>
        <v>【ステム　DEDA】</v>
      </c>
      <c r="DX1326" s="9">
        <f t="shared" si="1052"/>
        <v>4</v>
      </c>
      <c r="DY1326" s="11"/>
      <c r="DZ1326" s="9" t="str">
        <f t="shared" si="1073"/>
        <v>1</v>
      </c>
      <c r="EA1326" s="9" t="str">
        <f t="shared" si="1073"/>
        <v>1</v>
      </c>
      <c r="EB1326" s="11"/>
      <c r="EC1326" s="11"/>
      <c r="ED1326" s="11"/>
      <c r="EE1326" s="9" t="str">
        <f t="shared" si="1054"/>
        <v>0</v>
      </c>
      <c r="EO1326" s="5" t="s">
        <v>428</v>
      </c>
      <c r="EP1326" s="8" t="s">
        <v>429</v>
      </c>
      <c r="EQ1326" s="8" t="s">
        <v>429</v>
      </c>
      <c r="ER1326" s="8" t="s">
        <v>209</v>
      </c>
      <c r="ES1326" s="8" t="s">
        <v>430</v>
      </c>
      <c r="ET1326" s="9" t="str">
        <f t="shared" si="1055"/>
        <v>2</v>
      </c>
      <c r="EU1326" s="11"/>
      <c r="EV1326" s="11"/>
      <c r="EW1326" s="11"/>
      <c r="EX1326" s="9" t="str">
        <f t="shared" si="1074"/>
        <v>0</v>
      </c>
      <c r="EY1326" s="9" t="str">
        <f t="shared" si="1074"/>
        <v>0</v>
      </c>
      <c r="EZ1326" s="11"/>
      <c r="FA1326" s="11"/>
      <c r="FB1326" s="9" t="str">
        <f t="shared" si="1075"/>
        <v>0</v>
      </c>
      <c r="FC1326" s="9" t="str">
        <f t="shared" si="1075"/>
        <v>0</v>
      </c>
      <c r="FD1326" s="9" t="str">
        <f t="shared" si="1058"/>
        <v>1</v>
      </c>
      <c r="FE1326" s="9" t="str">
        <f t="shared" si="1076"/>
        <v>1</v>
      </c>
      <c r="FF1326" s="9" t="str">
        <f t="shared" si="1076"/>
        <v>1</v>
      </c>
      <c r="GJ1326" s="4" t="str">
        <f t="shared" si="1063"/>
        <v>パーツ\ステム:ブランド\DEDA</v>
      </c>
      <c r="GK1326" s="4" t="str">
        <f t="shared" si="1060"/>
        <v>u:u</v>
      </c>
      <c r="GL1326" s="11"/>
      <c r="GM1326" s="4" t="str">
        <f t="shared" si="1077"/>
        <v>::</v>
      </c>
      <c r="GN1326" s="4" t="str">
        <f t="shared" si="1077"/>
        <v>::</v>
      </c>
      <c r="GO1326" s="4" t="str">
        <f t="shared" si="1077"/>
        <v>::</v>
      </c>
      <c r="GP1326" s="4" t="str">
        <f t="shared" si="1062"/>
        <v>1</v>
      </c>
    </row>
    <row r="1327" spans="1:198" ht="28" customHeight="1">
      <c r="A1327" s="5" t="s">
        <v>7281</v>
      </c>
      <c r="B1327" s="5" t="s">
        <v>7283</v>
      </c>
      <c r="C1327" s="5" t="s">
        <v>7281</v>
      </c>
      <c r="D1327" s="9" t="str">
        <f t="shared" si="1028"/>
        <v>u</v>
      </c>
      <c r="E1327" s="9" t="str">
        <f t="shared" si="1029"/>
        <v xml:space="preserve"> / （DEADZERONEROStemCARBON）</v>
      </c>
      <c r="F1327" s="9" t="str">
        <f t="shared" si="1030"/>
        <v xml:space="preserve"> / （DEADZERONEROStemCARBON）</v>
      </c>
      <c r="G1327" s="5">
        <v>24150</v>
      </c>
      <c r="H1327" s="9">
        <f t="shared" si="1031"/>
        <v>24150</v>
      </c>
      <c r="I1327" s="9" t="str">
        <f t="shared" si="1032"/>
        <v>0</v>
      </c>
      <c r="J1327" s="9" t="str">
        <f t="shared" si="1033"/>
        <v>1</v>
      </c>
      <c r="P1327" s="9" t="str">
        <f t="shared" si="1034"/>
        <v>DEADZERONEROStemCARBON</v>
      </c>
      <c r="AI1327" s="9" t="str">
        <f t="shared" si="1035"/>
        <v>http://image.rakuten.co.jp/brotures/cabinet/items/deda/stem-zeronero-b.jpg</v>
      </c>
      <c r="AS1327" s="9" t="str">
        <f t="shared" si="1071"/>
        <v>1</v>
      </c>
      <c r="AT1327" s="9" t="str">
        <f t="shared" si="1071"/>
        <v>1</v>
      </c>
      <c r="AU1327" s="9" t="str">
        <f t="shared" si="1037"/>
        <v>0</v>
      </c>
      <c r="AV1327" s="9" t="str">
        <f t="shared" si="1038"/>
        <v>1</v>
      </c>
      <c r="AW1327" s="9" t="str">
        <f t="shared" si="1072"/>
        <v>0</v>
      </c>
      <c r="AX1327" s="9" t="str">
        <f t="shared" si="1072"/>
        <v>0</v>
      </c>
      <c r="AY1327" s="11"/>
      <c r="AZ1327" s="11"/>
      <c r="BA1327" s="11"/>
      <c r="BB1327" s="9" t="str">
        <f t="shared" si="1040"/>
        <v>-1</v>
      </c>
      <c r="BC1327" s="9" t="str">
        <f t="shared" si="1041"/>
        <v>0</v>
      </c>
      <c r="BG1327" s="5" t="s">
        <v>322</v>
      </c>
      <c r="BH1327" s="5" t="s">
        <v>1762</v>
      </c>
      <c r="CS1327" s="9" t="str">
        <f t="shared" si="1042"/>
        <v>0</v>
      </c>
      <c r="CT1327" s="9" t="str">
        <f t="shared" si="1043"/>
        <v>&lt;iframe src="http://www.rakuten.ne.jp/gold/brotures/spec/deda/stem-zeronero-b.html" frameborder="0" id="spec-content" scrolling="no"&gt;&lt;/iframe&gt;</v>
      </c>
      <c r="CU1327" s="9" t="str">
        <f t="shared" si="1044"/>
        <v/>
      </c>
      <c r="CV1327" s="9" t="str">
        <f t="shared" si="1045"/>
        <v>&lt;div class="row-fluid"&gt;&lt;iframe src="http://www.rakuten.ne.jp/gold/brotures/items/deda/stem-zeronero-b.html" frameborder="0" id="skin-product" scrolling="no"&gt;&lt;/iframe&gt;&lt;/div&gt;</v>
      </c>
      <c r="CW1327" s="11" t="str">
        <f t="shared" si="1046"/>
        <v/>
      </c>
      <c r="CX1327" t="s">
        <v>7281</v>
      </c>
      <c r="CY1327" s="9" t="str">
        <f t="shared" si="1047"/>
        <v>0</v>
      </c>
      <c r="CZ1327" s="11"/>
      <c r="DA1327" s="11"/>
      <c r="DB1327" s="11"/>
      <c r="DC1327" s="11"/>
      <c r="DD1327" s="9" t="str">
        <f t="shared" si="1048"/>
        <v/>
      </c>
      <c r="DI1327" s="9" t="str">
        <f t="shared" si="1049"/>
        <v/>
      </c>
      <c r="DT1327" s="9">
        <f>VLOOKUP(BG1327,ディレクトリID!A:B,2)</f>
        <v>563161</v>
      </c>
      <c r="DV1327" s="4" t="str">
        <f t="shared" si="1050"/>
        <v>【ステム　DEDA】</v>
      </c>
      <c r="DW1327" s="4" t="str">
        <f t="shared" si="1051"/>
        <v>【ステム　DEDA】</v>
      </c>
      <c r="DX1327" s="9">
        <f t="shared" si="1052"/>
        <v>4</v>
      </c>
      <c r="DY1327" s="11"/>
      <c r="DZ1327" s="9" t="str">
        <f t="shared" si="1073"/>
        <v>1</v>
      </c>
      <c r="EA1327" s="9" t="str">
        <f t="shared" si="1073"/>
        <v>1</v>
      </c>
      <c r="EB1327" s="11"/>
      <c r="EC1327" s="11"/>
      <c r="ED1327" s="11"/>
      <c r="EE1327" s="9" t="str">
        <f t="shared" si="1054"/>
        <v>0</v>
      </c>
      <c r="EO1327" s="5" t="s">
        <v>428</v>
      </c>
      <c r="EP1327" s="8" t="s">
        <v>429</v>
      </c>
      <c r="EQ1327" s="8" t="s">
        <v>429</v>
      </c>
      <c r="ER1327" s="8" t="s">
        <v>209</v>
      </c>
      <c r="ES1327" s="8" t="s">
        <v>430</v>
      </c>
      <c r="ET1327" s="9" t="str">
        <f t="shared" si="1055"/>
        <v>2</v>
      </c>
      <c r="EU1327" s="11"/>
      <c r="EV1327" s="11"/>
      <c r="EW1327" s="11"/>
      <c r="EX1327" s="9" t="str">
        <f t="shared" si="1074"/>
        <v>0</v>
      </c>
      <c r="EY1327" s="9" t="str">
        <f t="shared" si="1074"/>
        <v>0</v>
      </c>
      <c r="EZ1327" s="11"/>
      <c r="FA1327" s="11"/>
      <c r="FB1327" s="9" t="str">
        <f t="shared" si="1075"/>
        <v>0</v>
      </c>
      <c r="FC1327" s="9" t="str">
        <f t="shared" si="1075"/>
        <v>0</v>
      </c>
      <c r="FD1327" s="9" t="str">
        <f t="shared" si="1058"/>
        <v>1</v>
      </c>
      <c r="FE1327" s="9" t="str">
        <f t="shared" si="1076"/>
        <v>1</v>
      </c>
      <c r="FF1327" s="9" t="str">
        <f t="shared" si="1076"/>
        <v>1</v>
      </c>
      <c r="GJ1327" s="4" t="str">
        <f t="shared" si="1063"/>
        <v>パーツ\ステム:ブランド\DEDA</v>
      </c>
      <c r="GK1327" s="4" t="str">
        <f t="shared" si="1060"/>
        <v>u:u</v>
      </c>
      <c r="GL1327" s="11"/>
      <c r="GM1327" s="4" t="str">
        <f t="shared" si="1077"/>
        <v>::</v>
      </c>
      <c r="GN1327" s="4" t="str">
        <f t="shared" si="1077"/>
        <v>::</v>
      </c>
      <c r="GO1327" s="4" t="str">
        <f t="shared" si="1077"/>
        <v>::</v>
      </c>
      <c r="GP1327" s="4" t="str">
        <f t="shared" si="1062"/>
        <v>1</v>
      </c>
    </row>
    <row r="1328" spans="1:198" ht="28" customHeight="1">
      <c r="A1328" s="5" t="s">
        <v>7287</v>
      </c>
      <c r="B1328" s="5" t="s">
        <v>7289</v>
      </c>
      <c r="C1328" s="5" t="s">
        <v>7287</v>
      </c>
      <c r="D1328" s="9" t="str">
        <f t="shared" si="1028"/>
        <v>u</v>
      </c>
      <c r="E1328" s="9" t="str">
        <f t="shared" si="1029"/>
        <v xml:space="preserve"> / （DEADZERONEROStemWHITE）</v>
      </c>
      <c r="F1328" s="9" t="str">
        <f t="shared" si="1030"/>
        <v xml:space="preserve"> / （DEADZERONEROStemWHITE）</v>
      </c>
      <c r="G1328" s="5">
        <v>24150</v>
      </c>
      <c r="H1328" s="9">
        <f t="shared" si="1031"/>
        <v>24150</v>
      </c>
      <c r="I1328" s="9" t="str">
        <f t="shared" si="1032"/>
        <v>0</v>
      </c>
      <c r="J1328" s="9" t="str">
        <f t="shared" si="1033"/>
        <v>1</v>
      </c>
      <c r="P1328" s="9" t="str">
        <f t="shared" si="1034"/>
        <v>DEADZERONEROStemWHITE</v>
      </c>
      <c r="AI1328" s="9" t="str">
        <f t="shared" si="1035"/>
        <v>http://image.rakuten.co.jp/brotures/cabinet/items/deda/stem-zeronero-w.jpg</v>
      </c>
      <c r="AS1328" s="9" t="str">
        <f t="shared" si="1071"/>
        <v>1</v>
      </c>
      <c r="AT1328" s="9" t="str">
        <f t="shared" si="1071"/>
        <v>1</v>
      </c>
      <c r="AU1328" s="9" t="str">
        <f t="shared" si="1037"/>
        <v>0</v>
      </c>
      <c r="AV1328" s="9" t="str">
        <f t="shared" si="1038"/>
        <v>1</v>
      </c>
      <c r="AW1328" s="9" t="str">
        <f t="shared" si="1072"/>
        <v>0</v>
      </c>
      <c r="AX1328" s="9" t="str">
        <f t="shared" si="1072"/>
        <v>0</v>
      </c>
      <c r="AY1328" s="11"/>
      <c r="AZ1328" s="11"/>
      <c r="BA1328" s="11"/>
      <c r="BB1328" s="9" t="str">
        <f t="shared" si="1040"/>
        <v>-1</v>
      </c>
      <c r="BC1328" s="9" t="str">
        <f t="shared" si="1041"/>
        <v>0</v>
      </c>
      <c r="BG1328" s="5" t="s">
        <v>322</v>
      </c>
      <c r="BH1328" s="5" t="s">
        <v>1762</v>
      </c>
      <c r="CS1328" s="9" t="str">
        <f t="shared" si="1042"/>
        <v>0</v>
      </c>
      <c r="CT1328" s="9" t="str">
        <f t="shared" si="1043"/>
        <v>&lt;iframe src="http://www.rakuten.ne.jp/gold/brotures/spec/deda/stem-zeronero-w.html" frameborder="0" id="spec-content" scrolling="no"&gt;&lt;/iframe&gt;</v>
      </c>
      <c r="CU1328" s="9" t="str">
        <f t="shared" si="1044"/>
        <v/>
      </c>
      <c r="CV1328" s="9" t="str">
        <f t="shared" si="1045"/>
        <v>&lt;div class="row-fluid"&gt;&lt;iframe src="http://www.rakuten.ne.jp/gold/brotures/items/deda/stem-zeronero-w.html" frameborder="0" id="skin-product" scrolling="no"&gt;&lt;/iframe&gt;&lt;/div&gt;</v>
      </c>
      <c r="CW1328" s="11" t="str">
        <f t="shared" si="1046"/>
        <v/>
      </c>
      <c r="CX1328" t="s">
        <v>7287</v>
      </c>
      <c r="CY1328" s="9" t="str">
        <f t="shared" si="1047"/>
        <v>0</v>
      </c>
      <c r="CZ1328" s="11"/>
      <c r="DA1328" s="11"/>
      <c r="DB1328" s="11"/>
      <c r="DC1328" s="11"/>
      <c r="DD1328" s="9" t="str">
        <f t="shared" si="1048"/>
        <v/>
      </c>
      <c r="DI1328" s="9" t="str">
        <f t="shared" si="1049"/>
        <v/>
      </c>
      <c r="DT1328" s="9">
        <f>VLOOKUP(BG1328,ディレクトリID!A:B,2)</f>
        <v>563161</v>
      </c>
      <c r="DV1328" s="4" t="str">
        <f t="shared" si="1050"/>
        <v>【ステム　DEDA】</v>
      </c>
      <c r="DW1328" s="4" t="str">
        <f t="shared" si="1051"/>
        <v>【ステム　DEDA】</v>
      </c>
      <c r="DX1328" s="9">
        <f t="shared" si="1052"/>
        <v>4</v>
      </c>
      <c r="DY1328" s="11"/>
      <c r="DZ1328" s="9" t="str">
        <f t="shared" si="1073"/>
        <v>1</v>
      </c>
      <c r="EA1328" s="9" t="str">
        <f t="shared" si="1073"/>
        <v>1</v>
      </c>
      <c r="EB1328" s="11"/>
      <c r="EC1328" s="11"/>
      <c r="ED1328" s="11"/>
      <c r="EE1328" s="9" t="str">
        <f t="shared" si="1054"/>
        <v>0</v>
      </c>
      <c r="EO1328" s="5" t="s">
        <v>428</v>
      </c>
      <c r="EP1328" s="8" t="s">
        <v>429</v>
      </c>
      <c r="EQ1328" s="8" t="s">
        <v>429</v>
      </c>
      <c r="ER1328" s="8" t="s">
        <v>209</v>
      </c>
      <c r="ES1328" s="8" t="s">
        <v>430</v>
      </c>
      <c r="ET1328" s="9" t="str">
        <f t="shared" si="1055"/>
        <v>2</v>
      </c>
      <c r="EU1328" s="11"/>
      <c r="EV1328" s="11"/>
      <c r="EW1328" s="11"/>
      <c r="EX1328" s="9" t="str">
        <f t="shared" si="1074"/>
        <v>0</v>
      </c>
      <c r="EY1328" s="9" t="str">
        <f t="shared" si="1074"/>
        <v>0</v>
      </c>
      <c r="EZ1328" s="11"/>
      <c r="FA1328" s="11"/>
      <c r="FB1328" s="9" t="str">
        <f t="shared" si="1075"/>
        <v>0</v>
      </c>
      <c r="FC1328" s="9" t="str">
        <f t="shared" si="1075"/>
        <v>0</v>
      </c>
      <c r="FD1328" s="9" t="str">
        <f t="shared" si="1058"/>
        <v>1</v>
      </c>
      <c r="FE1328" s="9" t="str">
        <f t="shared" si="1076"/>
        <v>1</v>
      </c>
      <c r="FF1328" s="9" t="str">
        <f t="shared" si="1076"/>
        <v>1</v>
      </c>
      <c r="GJ1328" s="4" t="str">
        <f t="shared" si="1063"/>
        <v>パーツ\ステム:ブランド\DEDA</v>
      </c>
      <c r="GK1328" s="4" t="str">
        <f t="shared" si="1060"/>
        <v>u:u</v>
      </c>
      <c r="GL1328" s="11"/>
      <c r="GM1328" s="4" t="str">
        <f t="shared" si="1077"/>
        <v>::</v>
      </c>
      <c r="GN1328" s="4" t="str">
        <f t="shared" si="1077"/>
        <v>::</v>
      </c>
      <c r="GO1328" s="4" t="str">
        <f t="shared" si="1077"/>
        <v>::</v>
      </c>
      <c r="GP1328" s="4" t="str">
        <f t="shared" si="1062"/>
        <v>1</v>
      </c>
    </row>
    <row r="1329" spans="1:198" ht="28" customHeight="1">
      <c r="A1329" s="5" t="s">
        <v>7293</v>
      </c>
      <c r="B1329" s="5" t="s">
        <v>7295</v>
      </c>
      <c r="C1329" s="5" t="s">
        <v>7293</v>
      </c>
      <c r="D1329" s="9" t="str">
        <f t="shared" si="1028"/>
        <v>u</v>
      </c>
      <c r="E1329" s="9" t="str">
        <f t="shared" si="1029"/>
        <v xml:space="preserve"> / （RITCHEYWCS4AXISステム）</v>
      </c>
      <c r="F1329" s="9" t="str">
        <f t="shared" si="1030"/>
        <v xml:space="preserve"> / （RITCHEYWCS4AXISステム）</v>
      </c>
      <c r="G1329" s="5">
        <v>8925</v>
      </c>
      <c r="H1329" s="9">
        <f t="shared" si="1031"/>
        <v>8925</v>
      </c>
      <c r="I1329" s="9" t="str">
        <f t="shared" si="1032"/>
        <v>0</v>
      </c>
      <c r="J1329" s="9" t="str">
        <f t="shared" si="1033"/>
        <v>1</v>
      </c>
      <c r="P1329" s="9" t="str">
        <f t="shared" si="1034"/>
        <v>RITCHEYWCS4AXISステム</v>
      </c>
      <c r="AI1329" s="9" t="str">
        <f t="shared" si="1035"/>
        <v>http://image.rakuten.co.jp/brotures/cabinet/items/ritchey/stm_4axis.jpg</v>
      </c>
      <c r="AS1329" s="9" t="str">
        <f t="shared" si="1071"/>
        <v>1</v>
      </c>
      <c r="AT1329" s="9" t="str">
        <f t="shared" si="1071"/>
        <v>1</v>
      </c>
      <c r="AU1329" s="9" t="str">
        <f t="shared" si="1037"/>
        <v>0</v>
      </c>
      <c r="AV1329" s="9" t="str">
        <f t="shared" si="1038"/>
        <v>1</v>
      </c>
      <c r="AW1329" s="9" t="str">
        <f t="shared" si="1072"/>
        <v>0</v>
      </c>
      <c r="AX1329" s="9" t="str">
        <f t="shared" si="1072"/>
        <v>0</v>
      </c>
      <c r="AY1329" s="11"/>
      <c r="AZ1329" s="11"/>
      <c r="BA1329" s="11"/>
      <c r="BB1329" s="9" t="str">
        <f t="shared" si="1040"/>
        <v>-1</v>
      </c>
      <c r="BC1329" s="9" t="str">
        <f t="shared" si="1041"/>
        <v>0</v>
      </c>
      <c r="BG1329" s="5" t="s">
        <v>322</v>
      </c>
      <c r="BH1329" s="5" t="s">
        <v>8513</v>
      </c>
      <c r="CS1329" s="9" t="str">
        <f t="shared" si="1042"/>
        <v>0</v>
      </c>
      <c r="CT1329" s="9" t="str">
        <f t="shared" si="1043"/>
        <v>&lt;iframe src="http://www.rakuten.ne.jp/gold/brotures/spec/ritchey/stm_4axis.html" frameborder="0" id="spec-content" scrolling="no"&gt;&lt;/iframe&gt;</v>
      </c>
      <c r="CU1329" s="9" t="str">
        <f t="shared" si="1044"/>
        <v/>
      </c>
      <c r="CV1329" s="9" t="str">
        <f t="shared" si="1045"/>
        <v>&lt;div class="row-fluid"&gt;&lt;iframe src="http://www.rakuten.ne.jp/gold/brotures/items/ritchey/stm_4axis.html" frameborder="0" id="skin-product" scrolling="no"&gt;&lt;/iframe&gt;&lt;/div&gt;</v>
      </c>
      <c r="CW1329" s="11" t="str">
        <f t="shared" si="1046"/>
        <v/>
      </c>
      <c r="CX1329" t="s">
        <v>7293</v>
      </c>
      <c r="CY1329" s="9" t="str">
        <f t="shared" si="1047"/>
        <v>0</v>
      </c>
      <c r="CZ1329" s="11"/>
      <c r="DA1329" s="11"/>
      <c r="DB1329" s="11"/>
      <c r="DC1329" s="11"/>
      <c r="DD1329" s="9" t="str">
        <f t="shared" si="1048"/>
        <v/>
      </c>
      <c r="DI1329" s="9" t="str">
        <f t="shared" si="1049"/>
        <v/>
      </c>
      <c r="DT1329" s="9">
        <f>VLOOKUP(BG1329,ディレクトリID!A:B,2)</f>
        <v>563161</v>
      </c>
      <c r="DV1329" s="4" t="str">
        <f t="shared" si="1050"/>
        <v>【ステム　RITCHEY】</v>
      </c>
      <c r="DW1329" s="4" t="str">
        <f t="shared" si="1051"/>
        <v>【ステム　RITCHEY】</v>
      </c>
      <c r="DX1329" s="9">
        <f t="shared" si="1052"/>
        <v>4</v>
      </c>
      <c r="DY1329" s="11"/>
      <c r="DZ1329" s="9" t="str">
        <f t="shared" si="1073"/>
        <v>1</v>
      </c>
      <c r="EA1329" s="9" t="str">
        <f t="shared" si="1073"/>
        <v>1</v>
      </c>
      <c r="EB1329" s="11"/>
      <c r="EC1329" s="11"/>
      <c r="ED1329" s="11"/>
      <c r="EE1329" s="9" t="str">
        <f t="shared" si="1054"/>
        <v>0</v>
      </c>
      <c r="EO1329" s="5" t="s">
        <v>428</v>
      </c>
      <c r="EP1329" s="8" t="s">
        <v>429</v>
      </c>
      <c r="EQ1329" s="8" t="s">
        <v>429</v>
      </c>
      <c r="ER1329" s="8" t="s">
        <v>209</v>
      </c>
      <c r="ES1329" s="8" t="s">
        <v>430</v>
      </c>
      <c r="ET1329" s="9" t="str">
        <f t="shared" si="1055"/>
        <v>2</v>
      </c>
      <c r="EU1329" s="11"/>
      <c r="EV1329" s="11"/>
      <c r="EW1329" s="11"/>
      <c r="EX1329" s="9" t="str">
        <f t="shared" si="1074"/>
        <v>0</v>
      </c>
      <c r="EY1329" s="9" t="str">
        <f t="shared" si="1074"/>
        <v>0</v>
      </c>
      <c r="EZ1329" s="11"/>
      <c r="FA1329" s="11"/>
      <c r="FB1329" s="9" t="str">
        <f t="shared" si="1075"/>
        <v>0</v>
      </c>
      <c r="FC1329" s="9" t="str">
        <f t="shared" si="1075"/>
        <v>0</v>
      </c>
      <c r="FD1329" s="9" t="str">
        <f t="shared" si="1058"/>
        <v>1</v>
      </c>
      <c r="FE1329" s="9" t="str">
        <f t="shared" si="1076"/>
        <v>1</v>
      </c>
      <c r="FF1329" s="9" t="str">
        <f t="shared" si="1076"/>
        <v>1</v>
      </c>
      <c r="GJ1329" s="4" t="str">
        <f t="shared" si="1063"/>
        <v>パーツ\ステム:ブランド\RITCHEY</v>
      </c>
      <c r="GK1329" s="4" t="str">
        <f t="shared" si="1060"/>
        <v>u:u</v>
      </c>
      <c r="GL1329" s="11"/>
      <c r="GM1329" s="4" t="str">
        <f t="shared" si="1077"/>
        <v>::</v>
      </c>
      <c r="GN1329" s="4" t="str">
        <f t="shared" si="1077"/>
        <v>::</v>
      </c>
      <c r="GO1329" s="4" t="str">
        <f t="shared" si="1077"/>
        <v>::</v>
      </c>
      <c r="GP1329" s="4" t="str">
        <f t="shared" si="1062"/>
        <v>1</v>
      </c>
    </row>
    <row r="1330" spans="1:198" ht="28" customHeight="1">
      <c r="A1330" s="5" t="s">
        <v>7305</v>
      </c>
      <c r="B1330" s="5" t="s">
        <v>7307</v>
      </c>
      <c r="C1330" s="5" t="s">
        <v>7305</v>
      </c>
      <c r="D1330" s="9" t="str">
        <f t="shared" si="1028"/>
        <v>u</v>
      </c>
      <c r="E1330" s="9" t="str">
        <f t="shared" si="1029"/>
        <v xml:space="preserve"> / （RITCHEY4AXISCLASSIC）</v>
      </c>
      <c r="F1330" s="9" t="str">
        <f t="shared" si="1030"/>
        <v xml:space="preserve"> / （RITCHEY4AXISCLASSIC）</v>
      </c>
      <c r="G1330" s="5">
        <v>6090</v>
      </c>
      <c r="H1330" s="9">
        <f t="shared" si="1031"/>
        <v>6090</v>
      </c>
      <c r="I1330" s="9" t="str">
        <f t="shared" si="1032"/>
        <v>0</v>
      </c>
      <c r="J1330" s="9" t="str">
        <f t="shared" si="1033"/>
        <v>1</v>
      </c>
      <c r="P1330" s="9" t="str">
        <f t="shared" si="1034"/>
        <v>RITCHEY4AXISCLASSIC</v>
      </c>
      <c r="AI1330" s="9" t="str">
        <f t="shared" si="1035"/>
        <v>http://image.rakuten.co.jp/brotures/cabinet/items/ritchey/stm_4axis_clsc.jpg</v>
      </c>
      <c r="AS1330" s="9" t="str">
        <f t="shared" si="1071"/>
        <v>1</v>
      </c>
      <c r="AT1330" s="9" t="str">
        <f t="shared" si="1071"/>
        <v>1</v>
      </c>
      <c r="AU1330" s="9" t="str">
        <f t="shared" si="1037"/>
        <v>0</v>
      </c>
      <c r="AV1330" s="9" t="str">
        <f t="shared" si="1038"/>
        <v>1</v>
      </c>
      <c r="AW1330" s="9" t="str">
        <f t="shared" si="1072"/>
        <v>0</v>
      </c>
      <c r="AX1330" s="9" t="str">
        <f t="shared" si="1072"/>
        <v>0</v>
      </c>
      <c r="AY1330" s="11"/>
      <c r="AZ1330" s="11"/>
      <c r="BA1330" s="11"/>
      <c r="BB1330" s="9" t="str">
        <f t="shared" si="1040"/>
        <v>-1</v>
      </c>
      <c r="BC1330" s="9" t="str">
        <f t="shared" si="1041"/>
        <v>0</v>
      </c>
      <c r="BG1330" s="5" t="s">
        <v>322</v>
      </c>
      <c r="BH1330" s="5" t="s">
        <v>8513</v>
      </c>
      <c r="CS1330" s="9" t="str">
        <f t="shared" si="1042"/>
        <v>0</v>
      </c>
      <c r="CT1330" s="9" t="str">
        <f t="shared" si="1043"/>
        <v>&lt;iframe src="http://www.rakuten.ne.jp/gold/brotures/spec/ritchey/stm_4axis_clsc.html" frameborder="0" id="spec-content" scrolling="no"&gt;&lt;/iframe&gt;</v>
      </c>
      <c r="CU1330" s="9" t="str">
        <f t="shared" si="1044"/>
        <v/>
      </c>
      <c r="CV1330" s="9" t="str">
        <f t="shared" si="1045"/>
        <v>&lt;div class="row-fluid"&gt;&lt;iframe src="http://www.rakuten.ne.jp/gold/brotures/items/ritchey/stm_4axis_clsc.html" frameborder="0" id="skin-product" scrolling="no"&gt;&lt;/iframe&gt;&lt;/div&gt;</v>
      </c>
      <c r="CW1330" s="11" t="str">
        <f t="shared" si="1046"/>
        <v/>
      </c>
      <c r="CX1330" t="s">
        <v>7305</v>
      </c>
      <c r="CY1330" s="9" t="str">
        <f t="shared" si="1047"/>
        <v>0</v>
      </c>
      <c r="CZ1330" s="11"/>
      <c r="DA1330" s="11"/>
      <c r="DB1330" s="11"/>
      <c r="DC1330" s="11"/>
      <c r="DD1330" s="9" t="str">
        <f t="shared" si="1048"/>
        <v/>
      </c>
      <c r="DI1330" s="9" t="str">
        <f t="shared" si="1049"/>
        <v/>
      </c>
      <c r="DT1330" s="9">
        <f>VLOOKUP(BG1330,ディレクトリID!A:B,2)</f>
        <v>563161</v>
      </c>
      <c r="DV1330" s="4" t="str">
        <f t="shared" si="1050"/>
        <v>【ステム　RITCHEY】</v>
      </c>
      <c r="DW1330" s="4" t="str">
        <f t="shared" si="1051"/>
        <v>【ステム　RITCHEY】</v>
      </c>
      <c r="DX1330" s="9">
        <f t="shared" si="1052"/>
        <v>4</v>
      </c>
      <c r="DY1330" s="11"/>
      <c r="DZ1330" s="9" t="str">
        <f t="shared" si="1073"/>
        <v>1</v>
      </c>
      <c r="EA1330" s="9" t="str">
        <f t="shared" si="1073"/>
        <v>1</v>
      </c>
      <c r="EB1330" s="11"/>
      <c r="EC1330" s="11"/>
      <c r="ED1330" s="11"/>
      <c r="EE1330" s="9" t="str">
        <f t="shared" si="1054"/>
        <v>0</v>
      </c>
      <c r="EO1330" s="5" t="s">
        <v>428</v>
      </c>
      <c r="EP1330" s="8" t="s">
        <v>429</v>
      </c>
      <c r="EQ1330" s="8" t="s">
        <v>429</v>
      </c>
      <c r="ER1330" s="8" t="s">
        <v>209</v>
      </c>
      <c r="ES1330" s="8" t="s">
        <v>430</v>
      </c>
      <c r="ET1330" s="9" t="str">
        <f t="shared" si="1055"/>
        <v>2</v>
      </c>
      <c r="EU1330" s="11"/>
      <c r="EV1330" s="11"/>
      <c r="EW1330" s="11"/>
      <c r="EX1330" s="9" t="str">
        <f t="shared" si="1074"/>
        <v>0</v>
      </c>
      <c r="EY1330" s="9" t="str">
        <f t="shared" si="1074"/>
        <v>0</v>
      </c>
      <c r="EZ1330" s="11"/>
      <c r="FA1330" s="11"/>
      <c r="FB1330" s="9" t="str">
        <f t="shared" si="1075"/>
        <v>0</v>
      </c>
      <c r="FC1330" s="9" t="str">
        <f t="shared" si="1075"/>
        <v>0</v>
      </c>
      <c r="FD1330" s="9" t="str">
        <f t="shared" si="1058"/>
        <v>1</v>
      </c>
      <c r="FE1330" s="9" t="str">
        <f t="shared" si="1076"/>
        <v>1</v>
      </c>
      <c r="FF1330" s="9" t="str">
        <f t="shared" si="1076"/>
        <v>1</v>
      </c>
      <c r="GJ1330" s="4" t="str">
        <f t="shared" si="1063"/>
        <v>パーツ\ステム:ブランド\RITCHEY</v>
      </c>
      <c r="GK1330" s="4" t="str">
        <f t="shared" si="1060"/>
        <v>u:u</v>
      </c>
      <c r="GL1330" s="11"/>
      <c r="GM1330" s="4" t="str">
        <f t="shared" si="1077"/>
        <v>::</v>
      </c>
      <c r="GN1330" s="4" t="str">
        <f t="shared" si="1077"/>
        <v>::</v>
      </c>
      <c r="GO1330" s="4" t="str">
        <f t="shared" si="1077"/>
        <v>::</v>
      </c>
      <c r="GP1330" s="4" t="str">
        <f t="shared" si="1062"/>
        <v>1</v>
      </c>
    </row>
    <row r="1331" spans="1:198" ht="28" customHeight="1">
      <c r="A1331" s="5" t="s">
        <v>7299</v>
      </c>
      <c r="B1331" s="5" t="s">
        <v>7301</v>
      </c>
      <c r="C1331" s="5" t="s">
        <v>7299</v>
      </c>
      <c r="D1331" s="9" t="str">
        <f t="shared" si="1028"/>
        <v>u</v>
      </c>
      <c r="E1331" s="9" t="str">
        <f t="shared" si="1029"/>
        <v xml:space="preserve"> / （RITCHEYWCS4AXIS44ステムBLACK）</v>
      </c>
      <c r="F1331" s="9" t="str">
        <f t="shared" si="1030"/>
        <v xml:space="preserve"> / （RITCHEYWCS4AXIS44ステムBLACK）</v>
      </c>
      <c r="G1331" s="5">
        <v>9975</v>
      </c>
      <c r="H1331" s="9">
        <f t="shared" si="1031"/>
        <v>9975</v>
      </c>
      <c r="I1331" s="9" t="str">
        <f t="shared" si="1032"/>
        <v>0</v>
      </c>
      <c r="J1331" s="9" t="str">
        <f t="shared" si="1033"/>
        <v>1</v>
      </c>
      <c r="P1331" s="9" t="str">
        <f t="shared" si="1034"/>
        <v>RITCHEYWCS4AXIS44ステムBLACK</v>
      </c>
      <c r="AI1331" s="9" t="str">
        <f t="shared" si="1035"/>
        <v>http://image.rakuten.co.jp/brotures/cabinet/items/ritchey/stm_4axis44_bk.jpg</v>
      </c>
      <c r="AS1331" s="9" t="str">
        <f t="shared" si="1071"/>
        <v>1</v>
      </c>
      <c r="AT1331" s="9" t="str">
        <f t="shared" si="1071"/>
        <v>1</v>
      </c>
      <c r="AU1331" s="9" t="str">
        <f t="shared" si="1037"/>
        <v>0</v>
      </c>
      <c r="AV1331" s="9" t="str">
        <f t="shared" si="1038"/>
        <v>1</v>
      </c>
      <c r="AW1331" s="9" t="str">
        <f t="shared" si="1072"/>
        <v>0</v>
      </c>
      <c r="AX1331" s="9" t="str">
        <f t="shared" si="1072"/>
        <v>0</v>
      </c>
      <c r="AY1331" s="11"/>
      <c r="AZ1331" s="11"/>
      <c r="BA1331" s="11"/>
      <c r="BB1331" s="9" t="str">
        <f t="shared" si="1040"/>
        <v>-1</v>
      </c>
      <c r="BC1331" s="9" t="str">
        <f t="shared" si="1041"/>
        <v>0</v>
      </c>
      <c r="BG1331" s="5" t="s">
        <v>322</v>
      </c>
      <c r="BH1331" s="5" t="s">
        <v>8513</v>
      </c>
      <c r="CS1331" s="9" t="str">
        <f t="shared" si="1042"/>
        <v>0</v>
      </c>
      <c r="CT1331" s="9" t="str">
        <f t="shared" si="1043"/>
        <v>&lt;iframe src="http://www.rakuten.ne.jp/gold/brotures/spec/ritchey/stm_4axis44_bk.html" frameborder="0" id="spec-content" scrolling="no"&gt;&lt;/iframe&gt;</v>
      </c>
      <c r="CU1331" s="9" t="str">
        <f t="shared" si="1044"/>
        <v/>
      </c>
      <c r="CV1331" s="9" t="str">
        <f t="shared" si="1045"/>
        <v>&lt;div class="row-fluid"&gt;&lt;iframe src="http://www.rakuten.ne.jp/gold/brotures/items/ritchey/stm_4axis44_bk.html" frameborder="0" id="skin-product" scrolling="no"&gt;&lt;/iframe&gt;&lt;/div&gt;</v>
      </c>
      <c r="CW1331" s="11" t="str">
        <f t="shared" si="1046"/>
        <v/>
      </c>
      <c r="CX1331" t="s">
        <v>7299</v>
      </c>
      <c r="CY1331" s="9" t="str">
        <f t="shared" si="1047"/>
        <v>0</v>
      </c>
      <c r="CZ1331" s="11"/>
      <c r="DA1331" s="11"/>
      <c r="DB1331" s="11"/>
      <c r="DC1331" s="11"/>
      <c r="DD1331" s="9" t="str">
        <f t="shared" si="1048"/>
        <v/>
      </c>
      <c r="DI1331" s="9" t="str">
        <f t="shared" si="1049"/>
        <v/>
      </c>
      <c r="DT1331" s="9">
        <f>VLOOKUP(BG1331,ディレクトリID!A:B,2)</f>
        <v>563161</v>
      </c>
      <c r="DV1331" s="4" t="str">
        <f t="shared" si="1050"/>
        <v>【ステム　RITCHEY】</v>
      </c>
      <c r="DW1331" s="4" t="str">
        <f t="shared" si="1051"/>
        <v>【ステム　RITCHEY】</v>
      </c>
      <c r="DX1331" s="9">
        <f t="shared" si="1052"/>
        <v>4</v>
      </c>
      <c r="DY1331" s="11"/>
      <c r="DZ1331" s="9" t="str">
        <f t="shared" si="1073"/>
        <v>1</v>
      </c>
      <c r="EA1331" s="9" t="str">
        <f t="shared" si="1073"/>
        <v>1</v>
      </c>
      <c r="EB1331" s="11"/>
      <c r="EC1331" s="11"/>
      <c r="ED1331" s="11"/>
      <c r="EE1331" s="9" t="str">
        <f t="shared" si="1054"/>
        <v>0</v>
      </c>
      <c r="EO1331" s="5" t="s">
        <v>428</v>
      </c>
      <c r="EP1331" s="8" t="s">
        <v>429</v>
      </c>
      <c r="EQ1331" s="8" t="s">
        <v>429</v>
      </c>
      <c r="ER1331" s="8" t="s">
        <v>209</v>
      </c>
      <c r="ES1331" s="8" t="s">
        <v>430</v>
      </c>
      <c r="ET1331" s="9" t="str">
        <f t="shared" si="1055"/>
        <v>2</v>
      </c>
      <c r="EU1331" s="11"/>
      <c r="EV1331" s="11"/>
      <c r="EW1331" s="11"/>
      <c r="EX1331" s="9" t="str">
        <f t="shared" si="1074"/>
        <v>0</v>
      </c>
      <c r="EY1331" s="9" t="str">
        <f t="shared" si="1074"/>
        <v>0</v>
      </c>
      <c r="EZ1331" s="11"/>
      <c r="FA1331" s="11"/>
      <c r="FB1331" s="9" t="str">
        <f t="shared" si="1075"/>
        <v>0</v>
      </c>
      <c r="FC1331" s="9" t="str">
        <f t="shared" si="1075"/>
        <v>0</v>
      </c>
      <c r="FD1331" s="9" t="str">
        <f t="shared" si="1058"/>
        <v>1</v>
      </c>
      <c r="FE1331" s="9" t="str">
        <f t="shared" si="1076"/>
        <v>1</v>
      </c>
      <c r="FF1331" s="9" t="str">
        <f t="shared" si="1076"/>
        <v>1</v>
      </c>
      <c r="GJ1331" s="4" t="str">
        <f t="shared" si="1063"/>
        <v>パーツ\ステム:ブランド\RITCHEY</v>
      </c>
      <c r="GK1331" s="4" t="str">
        <f t="shared" si="1060"/>
        <v>u:u</v>
      </c>
      <c r="GL1331" s="11"/>
      <c r="GM1331" s="4" t="str">
        <f t="shared" si="1077"/>
        <v>::</v>
      </c>
      <c r="GN1331" s="4" t="str">
        <f t="shared" si="1077"/>
        <v>::</v>
      </c>
      <c r="GO1331" s="4" t="str">
        <f t="shared" si="1077"/>
        <v>::</v>
      </c>
      <c r="GP1331" s="4" t="str">
        <f t="shared" si="1062"/>
        <v>1</v>
      </c>
    </row>
    <row r="1332" spans="1:198" ht="28" customHeight="1">
      <c r="A1332" s="5" t="s">
        <v>7311</v>
      </c>
      <c r="B1332" s="5" t="s">
        <v>7313</v>
      </c>
      <c r="C1332" s="5" t="s">
        <v>7311</v>
      </c>
      <c r="D1332" s="9" t="str">
        <f t="shared" si="1028"/>
        <v>u</v>
      </c>
      <c r="E1332" s="9" t="str">
        <f t="shared" si="1029"/>
        <v xml:space="preserve"> / （grunge66ステム）</v>
      </c>
      <c r="F1332" s="9" t="str">
        <f t="shared" si="1030"/>
        <v xml:space="preserve"> / （grunge66ステム）</v>
      </c>
      <c r="G1332" s="5">
        <v>2940</v>
      </c>
      <c r="H1332" s="9">
        <f t="shared" si="1031"/>
        <v>2940</v>
      </c>
      <c r="I1332" s="9" t="str">
        <f t="shared" si="1032"/>
        <v>0</v>
      </c>
      <c r="J1332" s="9" t="str">
        <f t="shared" si="1033"/>
        <v>1</v>
      </c>
      <c r="P1332" s="9" t="str">
        <f t="shared" si="1034"/>
        <v>grunge66ステム</v>
      </c>
      <c r="AI1332" s="9" t="str">
        <f t="shared" si="1035"/>
        <v>http://image.rakuten.co.jp/brotures/cabinet/items/grunge/stm_66.jpg</v>
      </c>
      <c r="AS1332" s="9" t="str">
        <f t="shared" si="1071"/>
        <v>1</v>
      </c>
      <c r="AT1332" s="9" t="str">
        <f t="shared" si="1071"/>
        <v>1</v>
      </c>
      <c r="AU1332" s="9" t="str">
        <f t="shared" si="1037"/>
        <v>0</v>
      </c>
      <c r="AV1332" s="9" t="str">
        <f t="shared" si="1038"/>
        <v>1</v>
      </c>
      <c r="AW1332" s="9" t="str">
        <f t="shared" si="1072"/>
        <v>0</v>
      </c>
      <c r="AX1332" s="9" t="str">
        <f t="shared" si="1072"/>
        <v>0</v>
      </c>
      <c r="AY1332" s="11"/>
      <c r="AZ1332" s="11"/>
      <c r="BA1332" s="11"/>
      <c r="BB1332" s="9" t="str">
        <f t="shared" si="1040"/>
        <v>-1</v>
      </c>
      <c r="BC1332" s="9" t="str">
        <f t="shared" si="1041"/>
        <v>0</v>
      </c>
      <c r="BG1332" s="5" t="s">
        <v>322</v>
      </c>
      <c r="BH1332" s="5" t="s">
        <v>438</v>
      </c>
      <c r="CS1332" s="9" t="str">
        <f t="shared" si="1042"/>
        <v>0</v>
      </c>
      <c r="CT1332" s="9" t="str">
        <f t="shared" si="1043"/>
        <v>&lt;iframe src="http://www.rakuten.ne.jp/gold/brotures/spec/grunge/stm_66.html" frameborder="0" id="spec-content" scrolling="no"&gt;&lt;/iframe&gt;</v>
      </c>
      <c r="CU1332" s="9" t="str">
        <f t="shared" si="1044"/>
        <v/>
      </c>
      <c r="CV1332" s="9" t="str">
        <f t="shared" si="1045"/>
        <v>&lt;div class="row-fluid"&gt;&lt;iframe src="http://www.rakuten.ne.jp/gold/brotures/items/grunge/stm_66.html" frameborder="0" id="skin-product" scrolling="no"&gt;&lt;/iframe&gt;&lt;/div&gt;</v>
      </c>
      <c r="CW1332" s="11" t="str">
        <f t="shared" si="1046"/>
        <v/>
      </c>
      <c r="CX1332" t="s">
        <v>7311</v>
      </c>
      <c r="CY1332" s="9" t="str">
        <f t="shared" si="1047"/>
        <v>0</v>
      </c>
      <c r="CZ1332" s="11"/>
      <c r="DA1332" s="11"/>
      <c r="DB1332" s="11"/>
      <c r="DC1332" s="11"/>
      <c r="DD1332" s="9" t="str">
        <f t="shared" si="1048"/>
        <v/>
      </c>
      <c r="DI1332" s="9" t="str">
        <f t="shared" si="1049"/>
        <v/>
      </c>
      <c r="DT1332" s="9">
        <f>VLOOKUP(BG1332,ディレクトリID!A:B,2)</f>
        <v>563161</v>
      </c>
      <c r="DV1332" s="4" t="str">
        <f t="shared" si="1050"/>
        <v>【ステム　grunge】</v>
      </c>
      <c r="DW1332" s="4" t="str">
        <f t="shared" si="1051"/>
        <v>【ステム　grunge】</v>
      </c>
      <c r="DX1332" s="9">
        <f t="shared" si="1052"/>
        <v>4</v>
      </c>
      <c r="DY1332" s="11"/>
      <c r="DZ1332" s="9" t="str">
        <f t="shared" si="1073"/>
        <v>1</v>
      </c>
      <c r="EA1332" s="9" t="str">
        <f t="shared" si="1073"/>
        <v>1</v>
      </c>
      <c r="EB1332" s="11"/>
      <c r="EC1332" s="11"/>
      <c r="ED1332" s="11"/>
      <c r="EE1332" s="9" t="str">
        <f t="shared" si="1054"/>
        <v>0</v>
      </c>
      <c r="EO1332" s="5" t="s">
        <v>428</v>
      </c>
      <c r="EP1332" s="8" t="s">
        <v>429</v>
      </c>
      <c r="EQ1332" s="8" t="s">
        <v>429</v>
      </c>
      <c r="ER1332" s="8" t="s">
        <v>209</v>
      </c>
      <c r="ES1332" s="8" t="s">
        <v>430</v>
      </c>
      <c r="ET1332" s="9" t="str">
        <f t="shared" si="1055"/>
        <v>2</v>
      </c>
      <c r="EU1332" s="11"/>
      <c r="EV1332" s="11"/>
      <c r="EW1332" s="11"/>
      <c r="EX1332" s="9" t="str">
        <f t="shared" si="1074"/>
        <v>0</v>
      </c>
      <c r="EY1332" s="9" t="str">
        <f t="shared" si="1074"/>
        <v>0</v>
      </c>
      <c r="EZ1332" s="11"/>
      <c r="FA1332" s="11"/>
      <c r="FB1332" s="9" t="str">
        <f t="shared" si="1075"/>
        <v>0</v>
      </c>
      <c r="FC1332" s="9" t="str">
        <f t="shared" si="1075"/>
        <v>0</v>
      </c>
      <c r="FD1332" s="9" t="str">
        <f t="shared" si="1058"/>
        <v>1</v>
      </c>
      <c r="FE1332" s="9" t="str">
        <f t="shared" si="1076"/>
        <v>1</v>
      </c>
      <c r="FF1332" s="9" t="str">
        <f t="shared" si="1076"/>
        <v>1</v>
      </c>
      <c r="GJ1332" s="4" t="str">
        <f t="shared" si="1063"/>
        <v>パーツ\ステム:ブランド\grunge</v>
      </c>
      <c r="GK1332" s="4" t="str">
        <f t="shared" si="1060"/>
        <v>u:u</v>
      </c>
      <c r="GL1332" s="11"/>
      <c r="GM1332" s="4" t="str">
        <f t="shared" si="1077"/>
        <v>::</v>
      </c>
      <c r="GN1332" s="4" t="str">
        <f t="shared" si="1077"/>
        <v>::</v>
      </c>
      <c r="GO1332" s="4" t="str">
        <f t="shared" si="1077"/>
        <v>::</v>
      </c>
      <c r="GP1332" s="4" t="str">
        <f t="shared" si="1062"/>
        <v>1</v>
      </c>
    </row>
    <row r="1333" spans="1:198" ht="28" customHeight="1">
      <c r="A1333" s="5" t="s">
        <v>7317</v>
      </c>
      <c r="B1333" s="5" t="s">
        <v>7319</v>
      </c>
      <c r="C1333" s="5" t="s">
        <v>7317</v>
      </c>
      <c r="D1333" s="9" t="str">
        <f t="shared" si="1028"/>
        <v>u</v>
      </c>
      <c r="E1333" s="9" t="str">
        <f t="shared" si="1029"/>
        <v xml:space="preserve"> / （RITCHEYアジャスタブルステム）</v>
      </c>
      <c r="F1333" s="9" t="str">
        <f t="shared" si="1030"/>
        <v xml:space="preserve"> / （RITCHEYアジャスタブルステム）</v>
      </c>
      <c r="G1333" s="5">
        <v>5250</v>
      </c>
      <c r="H1333" s="9">
        <f t="shared" si="1031"/>
        <v>5250</v>
      </c>
      <c r="I1333" s="9" t="str">
        <f t="shared" si="1032"/>
        <v>0</v>
      </c>
      <c r="J1333" s="9" t="str">
        <f t="shared" si="1033"/>
        <v>1</v>
      </c>
      <c r="P1333" s="9" t="str">
        <f t="shared" si="1034"/>
        <v>RITCHEYアジャスタブルステム</v>
      </c>
      <c r="AI1333" s="9" t="str">
        <f t="shared" si="1035"/>
        <v>http://image.rakuten.co.jp/brotures/cabinet/items/ritchey/stm_ajustable.jpg</v>
      </c>
      <c r="AS1333" s="9" t="str">
        <f t="shared" si="1071"/>
        <v>1</v>
      </c>
      <c r="AT1333" s="9" t="str">
        <f t="shared" si="1071"/>
        <v>1</v>
      </c>
      <c r="AU1333" s="9" t="str">
        <f t="shared" si="1037"/>
        <v>0</v>
      </c>
      <c r="AV1333" s="9" t="str">
        <f t="shared" si="1038"/>
        <v>1</v>
      </c>
      <c r="AW1333" s="9" t="str">
        <f t="shared" si="1072"/>
        <v>0</v>
      </c>
      <c r="AX1333" s="9" t="str">
        <f t="shared" si="1072"/>
        <v>0</v>
      </c>
      <c r="AY1333" s="11"/>
      <c r="AZ1333" s="11"/>
      <c r="BA1333" s="11"/>
      <c r="BB1333" s="9" t="str">
        <f t="shared" si="1040"/>
        <v>-1</v>
      </c>
      <c r="BC1333" s="9" t="str">
        <f t="shared" si="1041"/>
        <v>0</v>
      </c>
      <c r="BG1333" s="5" t="s">
        <v>322</v>
      </c>
      <c r="BH1333" s="5" t="s">
        <v>8513</v>
      </c>
      <c r="CS1333" s="9" t="str">
        <f t="shared" si="1042"/>
        <v>0</v>
      </c>
      <c r="CT1333" s="9" t="str">
        <f t="shared" si="1043"/>
        <v>&lt;iframe src="http://www.rakuten.ne.jp/gold/brotures/spec/ritchey/stm_ajustable.html" frameborder="0" id="spec-content" scrolling="no"&gt;&lt;/iframe&gt;</v>
      </c>
      <c r="CU1333" s="9" t="str">
        <f t="shared" si="1044"/>
        <v/>
      </c>
      <c r="CV1333" s="9" t="str">
        <f t="shared" si="1045"/>
        <v>&lt;div class="row-fluid"&gt;&lt;iframe src="http://www.rakuten.ne.jp/gold/brotures/items/ritchey/stm_ajustable.html" frameborder="0" id="skin-product" scrolling="no"&gt;&lt;/iframe&gt;&lt;/div&gt;</v>
      </c>
      <c r="CW1333" s="11" t="str">
        <f t="shared" si="1046"/>
        <v/>
      </c>
      <c r="CX1333" t="s">
        <v>7317</v>
      </c>
      <c r="CY1333" s="9" t="str">
        <f t="shared" si="1047"/>
        <v>0</v>
      </c>
      <c r="CZ1333" s="11"/>
      <c r="DA1333" s="11"/>
      <c r="DB1333" s="11"/>
      <c r="DC1333" s="11"/>
      <c r="DD1333" s="9" t="str">
        <f t="shared" si="1048"/>
        <v/>
      </c>
      <c r="DI1333" s="9" t="str">
        <f t="shared" si="1049"/>
        <v/>
      </c>
      <c r="DT1333" s="9">
        <f>VLOOKUP(BG1333,ディレクトリID!A:B,2)</f>
        <v>563161</v>
      </c>
      <c r="DV1333" s="4" t="str">
        <f t="shared" si="1050"/>
        <v>【ステム　RITCHEY】</v>
      </c>
      <c r="DW1333" s="4" t="str">
        <f t="shared" si="1051"/>
        <v>【ステム　RITCHEY】</v>
      </c>
      <c r="DX1333" s="9">
        <f t="shared" si="1052"/>
        <v>4</v>
      </c>
      <c r="DY1333" s="11"/>
      <c r="DZ1333" s="9" t="str">
        <f t="shared" si="1073"/>
        <v>1</v>
      </c>
      <c r="EA1333" s="9" t="str">
        <f t="shared" si="1073"/>
        <v>1</v>
      </c>
      <c r="EB1333" s="11"/>
      <c r="EC1333" s="11"/>
      <c r="ED1333" s="11"/>
      <c r="EE1333" s="9" t="str">
        <f t="shared" si="1054"/>
        <v>0</v>
      </c>
      <c r="EO1333" s="5" t="s">
        <v>428</v>
      </c>
      <c r="EP1333" s="8" t="s">
        <v>429</v>
      </c>
      <c r="EQ1333" s="8" t="s">
        <v>429</v>
      </c>
      <c r="ER1333" s="8" t="s">
        <v>209</v>
      </c>
      <c r="ES1333" s="8" t="s">
        <v>430</v>
      </c>
      <c r="ET1333" s="9" t="str">
        <f t="shared" si="1055"/>
        <v>2</v>
      </c>
      <c r="EU1333" s="11"/>
      <c r="EV1333" s="11"/>
      <c r="EW1333" s="11"/>
      <c r="EX1333" s="9" t="str">
        <f t="shared" si="1074"/>
        <v>0</v>
      </c>
      <c r="EY1333" s="9" t="str">
        <f t="shared" si="1074"/>
        <v>0</v>
      </c>
      <c r="EZ1333" s="11"/>
      <c r="FA1333" s="11"/>
      <c r="FB1333" s="9" t="str">
        <f t="shared" si="1075"/>
        <v>0</v>
      </c>
      <c r="FC1333" s="9" t="str">
        <f t="shared" si="1075"/>
        <v>0</v>
      </c>
      <c r="FD1333" s="9" t="str">
        <f t="shared" si="1058"/>
        <v>1</v>
      </c>
      <c r="FE1333" s="9" t="str">
        <f t="shared" si="1076"/>
        <v>1</v>
      </c>
      <c r="FF1333" s="9" t="str">
        <f t="shared" si="1076"/>
        <v>1</v>
      </c>
      <c r="GJ1333" s="4" t="str">
        <f t="shared" si="1063"/>
        <v>パーツ\ステム:ブランド\RITCHEY</v>
      </c>
      <c r="GK1333" s="4" t="str">
        <f t="shared" si="1060"/>
        <v>u:u</v>
      </c>
      <c r="GL1333" s="11"/>
      <c r="GM1333" s="4" t="str">
        <f t="shared" si="1077"/>
        <v>::</v>
      </c>
      <c r="GN1333" s="4" t="str">
        <f t="shared" si="1077"/>
        <v>::</v>
      </c>
      <c r="GO1333" s="4" t="str">
        <f t="shared" si="1077"/>
        <v>::</v>
      </c>
      <c r="GP1333" s="4" t="str">
        <f t="shared" si="1062"/>
        <v>1</v>
      </c>
    </row>
    <row r="1334" spans="1:198" ht="28" customHeight="1">
      <c r="A1334" s="5" t="s">
        <v>7323</v>
      </c>
      <c r="B1334" s="5" t="s">
        <v>7325</v>
      </c>
      <c r="C1334" s="5" t="s">
        <v>7323</v>
      </c>
      <c r="D1334" s="9" t="str">
        <f t="shared" si="1028"/>
        <v>u</v>
      </c>
      <c r="E1334" s="9" t="str">
        <f t="shared" si="1029"/>
        <v xml:space="preserve"> / （KCNCB33）</v>
      </c>
      <c r="F1334" s="9" t="str">
        <f t="shared" si="1030"/>
        <v xml:space="preserve"> / （KCNCB33）</v>
      </c>
      <c r="G1334" s="5">
        <v>6720</v>
      </c>
      <c r="H1334" s="9">
        <f t="shared" si="1031"/>
        <v>6720</v>
      </c>
      <c r="I1334" s="9" t="str">
        <f t="shared" si="1032"/>
        <v>0</v>
      </c>
      <c r="J1334" s="9" t="str">
        <f t="shared" si="1033"/>
        <v>1</v>
      </c>
      <c r="P1334" s="9" t="str">
        <f t="shared" si="1034"/>
        <v>KCNCB33</v>
      </c>
      <c r="AI1334" s="9" t="str">
        <f t="shared" si="1035"/>
        <v>http://image.rakuten.co.jp/brotures/cabinet/items/kcnc/stm_b33.jpg</v>
      </c>
      <c r="AS1334" s="9" t="str">
        <f t="shared" si="1071"/>
        <v>1</v>
      </c>
      <c r="AT1334" s="9" t="str">
        <f t="shared" si="1071"/>
        <v>1</v>
      </c>
      <c r="AU1334" s="9" t="str">
        <f t="shared" si="1037"/>
        <v>0</v>
      </c>
      <c r="AV1334" s="9" t="str">
        <f t="shared" si="1038"/>
        <v>1</v>
      </c>
      <c r="AW1334" s="9" t="str">
        <f t="shared" si="1072"/>
        <v>0</v>
      </c>
      <c r="AX1334" s="9" t="str">
        <f t="shared" si="1072"/>
        <v>0</v>
      </c>
      <c r="AY1334" s="11"/>
      <c r="AZ1334" s="11"/>
      <c r="BA1334" s="11"/>
      <c r="BB1334" s="9" t="str">
        <f t="shared" si="1040"/>
        <v>-1</v>
      </c>
      <c r="BC1334" s="9" t="str">
        <f t="shared" si="1041"/>
        <v>0</v>
      </c>
      <c r="BG1334" s="5" t="s">
        <v>322</v>
      </c>
      <c r="BH1334" s="5" t="s">
        <v>8506</v>
      </c>
      <c r="CS1334" s="9" t="str">
        <f t="shared" si="1042"/>
        <v>0</v>
      </c>
      <c r="CT1334" s="9" t="str">
        <f t="shared" si="1043"/>
        <v>&lt;iframe src="http://www.rakuten.ne.jp/gold/brotures/spec/kcnc/stm_b33.html" frameborder="0" id="spec-content" scrolling="no"&gt;&lt;/iframe&gt;</v>
      </c>
      <c r="CU1334" s="9" t="str">
        <f t="shared" si="1044"/>
        <v/>
      </c>
      <c r="CV1334" s="9" t="str">
        <f t="shared" si="1045"/>
        <v>&lt;div class="row-fluid"&gt;&lt;iframe src="http://www.rakuten.ne.jp/gold/brotures/items/kcnc/stm_b33.html" frameborder="0" id="skin-product" scrolling="no"&gt;&lt;/iframe&gt;&lt;/div&gt;</v>
      </c>
      <c r="CW1334" s="11" t="str">
        <f t="shared" si="1046"/>
        <v/>
      </c>
      <c r="CX1334" t="s">
        <v>7323</v>
      </c>
      <c r="CY1334" s="9" t="str">
        <f t="shared" si="1047"/>
        <v>0</v>
      </c>
      <c r="CZ1334" s="11"/>
      <c r="DA1334" s="11"/>
      <c r="DB1334" s="11"/>
      <c r="DC1334" s="11"/>
      <c r="DD1334" s="9" t="str">
        <f t="shared" si="1048"/>
        <v/>
      </c>
      <c r="DI1334" s="9" t="str">
        <f t="shared" si="1049"/>
        <v/>
      </c>
      <c r="DT1334" s="9">
        <f>VLOOKUP(BG1334,ディレクトリID!A:B,2)</f>
        <v>563161</v>
      </c>
      <c r="DV1334" s="4" t="str">
        <f t="shared" si="1050"/>
        <v>【ステム　KCNC】</v>
      </c>
      <c r="DW1334" s="4" t="str">
        <f t="shared" si="1051"/>
        <v>【ステム　KCNC】</v>
      </c>
      <c r="DX1334" s="9">
        <f t="shared" si="1052"/>
        <v>4</v>
      </c>
      <c r="DY1334" s="11"/>
      <c r="DZ1334" s="9" t="str">
        <f t="shared" si="1073"/>
        <v>1</v>
      </c>
      <c r="EA1334" s="9" t="str">
        <f t="shared" si="1073"/>
        <v>1</v>
      </c>
      <c r="EB1334" s="11"/>
      <c r="EC1334" s="11"/>
      <c r="ED1334" s="11"/>
      <c r="EE1334" s="9" t="str">
        <f t="shared" si="1054"/>
        <v>0</v>
      </c>
      <c r="EO1334" s="5" t="s">
        <v>428</v>
      </c>
      <c r="EP1334" s="8" t="s">
        <v>429</v>
      </c>
      <c r="EQ1334" s="8" t="s">
        <v>429</v>
      </c>
      <c r="ER1334" s="8" t="s">
        <v>209</v>
      </c>
      <c r="ES1334" s="8" t="s">
        <v>430</v>
      </c>
      <c r="ET1334" s="9" t="str">
        <f t="shared" si="1055"/>
        <v>2</v>
      </c>
      <c r="EU1334" s="11"/>
      <c r="EV1334" s="11"/>
      <c r="EW1334" s="11"/>
      <c r="EX1334" s="9" t="str">
        <f t="shared" si="1074"/>
        <v>0</v>
      </c>
      <c r="EY1334" s="9" t="str">
        <f t="shared" si="1074"/>
        <v>0</v>
      </c>
      <c r="EZ1334" s="11"/>
      <c r="FA1334" s="11"/>
      <c r="FB1334" s="9" t="str">
        <f t="shared" si="1075"/>
        <v>0</v>
      </c>
      <c r="FC1334" s="9" t="str">
        <f t="shared" si="1075"/>
        <v>0</v>
      </c>
      <c r="FD1334" s="9" t="str">
        <f t="shared" si="1058"/>
        <v>1</v>
      </c>
      <c r="FE1334" s="9" t="str">
        <f t="shared" si="1076"/>
        <v>1</v>
      </c>
      <c r="FF1334" s="9" t="str">
        <f t="shared" si="1076"/>
        <v>1</v>
      </c>
      <c r="GJ1334" s="4" t="str">
        <f t="shared" si="1063"/>
        <v>パーツ\ステム:ブランド\KCNC</v>
      </c>
      <c r="GK1334" s="4" t="str">
        <f t="shared" si="1060"/>
        <v>u:u</v>
      </c>
      <c r="GL1334" s="11"/>
      <c r="GM1334" s="4" t="str">
        <f t="shared" si="1077"/>
        <v>::</v>
      </c>
      <c r="GN1334" s="4" t="str">
        <f t="shared" si="1077"/>
        <v>::</v>
      </c>
      <c r="GO1334" s="4" t="str">
        <f t="shared" si="1077"/>
        <v>::</v>
      </c>
      <c r="GP1334" s="4" t="str">
        <f t="shared" si="1062"/>
        <v>1</v>
      </c>
    </row>
    <row r="1335" spans="1:198" ht="28" customHeight="1">
      <c r="A1335" s="5" t="s">
        <v>7329</v>
      </c>
      <c r="B1335" s="5" t="s">
        <v>7331</v>
      </c>
      <c r="C1335" s="5" t="s">
        <v>7329</v>
      </c>
      <c r="D1335" s="9" t="str">
        <f t="shared" si="1028"/>
        <v>u</v>
      </c>
      <c r="E1335" s="9" t="str">
        <f t="shared" si="1029"/>
        <v xml:space="preserve"> / （KCNCB34）</v>
      </c>
      <c r="F1335" s="9" t="str">
        <f t="shared" si="1030"/>
        <v xml:space="preserve"> / （KCNCB34）</v>
      </c>
      <c r="G1335" s="5">
        <v>6720</v>
      </c>
      <c r="H1335" s="9">
        <f t="shared" si="1031"/>
        <v>6720</v>
      </c>
      <c r="I1335" s="9" t="str">
        <f t="shared" si="1032"/>
        <v>0</v>
      </c>
      <c r="J1335" s="9" t="str">
        <f t="shared" si="1033"/>
        <v>1</v>
      </c>
      <c r="P1335" s="9" t="str">
        <f t="shared" si="1034"/>
        <v>KCNCB34</v>
      </c>
      <c r="AI1335" s="9" t="str">
        <f t="shared" si="1035"/>
        <v>http://image.rakuten.co.jp/brotures/cabinet/items/kcnc/stm_b34.jpg</v>
      </c>
      <c r="AS1335" s="9" t="str">
        <f t="shared" si="1071"/>
        <v>1</v>
      </c>
      <c r="AT1335" s="9" t="str">
        <f t="shared" si="1071"/>
        <v>1</v>
      </c>
      <c r="AU1335" s="9" t="str">
        <f t="shared" si="1037"/>
        <v>0</v>
      </c>
      <c r="AV1335" s="9" t="str">
        <f t="shared" si="1038"/>
        <v>1</v>
      </c>
      <c r="AW1335" s="9" t="str">
        <f t="shared" si="1072"/>
        <v>0</v>
      </c>
      <c r="AX1335" s="9" t="str">
        <f t="shared" si="1072"/>
        <v>0</v>
      </c>
      <c r="AY1335" s="11"/>
      <c r="AZ1335" s="11"/>
      <c r="BA1335" s="11"/>
      <c r="BB1335" s="9" t="str">
        <f t="shared" si="1040"/>
        <v>-1</v>
      </c>
      <c r="BC1335" s="9" t="str">
        <f t="shared" si="1041"/>
        <v>0</v>
      </c>
      <c r="BG1335" s="5" t="s">
        <v>322</v>
      </c>
      <c r="BH1335" s="5" t="s">
        <v>8506</v>
      </c>
      <c r="CS1335" s="9" t="str">
        <f t="shared" si="1042"/>
        <v>0</v>
      </c>
      <c r="CT1335" s="9" t="str">
        <f t="shared" si="1043"/>
        <v>&lt;iframe src="http://www.rakuten.ne.jp/gold/brotures/spec/kcnc/stm_b34.html" frameborder="0" id="spec-content" scrolling="no"&gt;&lt;/iframe&gt;</v>
      </c>
      <c r="CU1335" s="9" t="str">
        <f t="shared" si="1044"/>
        <v/>
      </c>
      <c r="CV1335" s="9" t="str">
        <f t="shared" si="1045"/>
        <v>&lt;div class="row-fluid"&gt;&lt;iframe src="http://www.rakuten.ne.jp/gold/brotures/items/kcnc/stm_b34.html" frameborder="0" id="skin-product" scrolling="no"&gt;&lt;/iframe&gt;&lt;/div&gt;</v>
      </c>
      <c r="CW1335" s="11" t="str">
        <f t="shared" si="1046"/>
        <v/>
      </c>
      <c r="CX1335" t="s">
        <v>7329</v>
      </c>
      <c r="CY1335" s="9" t="str">
        <f t="shared" si="1047"/>
        <v>0</v>
      </c>
      <c r="CZ1335" s="11"/>
      <c r="DA1335" s="11"/>
      <c r="DB1335" s="11"/>
      <c r="DC1335" s="11"/>
      <c r="DD1335" s="9" t="str">
        <f t="shared" si="1048"/>
        <v/>
      </c>
      <c r="DI1335" s="9" t="str">
        <f t="shared" si="1049"/>
        <v/>
      </c>
      <c r="DT1335" s="9">
        <f>VLOOKUP(BG1335,ディレクトリID!A:B,2)</f>
        <v>563161</v>
      </c>
      <c r="DV1335" s="4" t="str">
        <f t="shared" si="1050"/>
        <v>【ステム　KCNC】</v>
      </c>
      <c r="DW1335" s="4" t="str">
        <f t="shared" si="1051"/>
        <v>【ステム　KCNC】</v>
      </c>
      <c r="DX1335" s="9">
        <f t="shared" si="1052"/>
        <v>4</v>
      </c>
      <c r="DY1335" s="11"/>
      <c r="DZ1335" s="9" t="str">
        <f t="shared" si="1073"/>
        <v>1</v>
      </c>
      <c r="EA1335" s="9" t="str">
        <f t="shared" si="1073"/>
        <v>1</v>
      </c>
      <c r="EB1335" s="11"/>
      <c r="EC1335" s="11"/>
      <c r="ED1335" s="11"/>
      <c r="EE1335" s="9" t="str">
        <f t="shared" si="1054"/>
        <v>0</v>
      </c>
      <c r="EO1335" s="5" t="s">
        <v>428</v>
      </c>
      <c r="EP1335" s="8" t="s">
        <v>429</v>
      </c>
      <c r="EQ1335" s="8" t="s">
        <v>429</v>
      </c>
      <c r="ER1335" s="8" t="s">
        <v>209</v>
      </c>
      <c r="ES1335" s="8" t="s">
        <v>430</v>
      </c>
      <c r="ET1335" s="9" t="str">
        <f t="shared" si="1055"/>
        <v>2</v>
      </c>
      <c r="EU1335" s="11"/>
      <c r="EV1335" s="11"/>
      <c r="EW1335" s="11"/>
      <c r="EX1335" s="9" t="str">
        <f t="shared" si="1074"/>
        <v>0</v>
      </c>
      <c r="EY1335" s="9" t="str">
        <f t="shared" si="1074"/>
        <v>0</v>
      </c>
      <c r="EZ1335" s="11"/>
      <c r="FA1335" s="11"/>
      <c r="FB1335" s="9" t="str">
        <f t="shared" si="1075"/>
        <v>0</v>
      </c>
      <c r="FC1335" s="9" t="str">
        <f t="shared" si="1075"/>
        <v>0</v>
      </c>
      <c r="FD1335" s="9" t="str">
        <f t="shared" si="1058"/>
        <v>1</v>
      </c>
      <c r="FE1335" s="9" t="str">
        <f t="shared" si="1076"/>
        <v>1</v>
      </c>
      <c r="FF1335" s="9" t="str">
        <f t="shared" si="1076"/>
        <v>1</v>
      </c>
      <c r="GJ1335" s="4" t="str">
        <f t="shared" si="1063"/>
        <v>パーツ\ステム:ブランド\KCNC</v>
      </c>
      <c r="GK1335" s="4" t="str">
        <f t="shared" si="1060"/>
        <v>u:u</v>
      </c>
      <c r="GL1335" s="11"/>
      <c r="GM1335" s="4" t="str">
        <f t="shared" si="1077"/>
        <v>::</v>
      </c>
      <c r="GN1335" s="4" t="str">
        <f t="shared" si="1077"/>
        <v>::</v>
      </c>
      <c r="GO1335" s="4" t="str">
        <f t="shared" si="1077"/>
        <v>::</v>
      </c>
      <c r="GP1335" s="4" t="str">
        <f t="shared" si="1062"/>
        <v>1</v>
      </c>
    </row>
    <row r="1336" spans="1:198" ht="28" customHeight="1">
      <c r="A1336" s="5" t="s">
        <v>7353</v>
      </c>
      <c r="B1336" s="5" t="s">
        <v>7355</v>
      </c>
      <c r="C1336" s="5" t="s">
        <v>7353</v>
      </c>
      <c r="D1336" s="9" t="str">
        <f t="shared" si="1028"/>
        <v>u</v>
      </c>
      <c r="E1336" s="9" t="str">
        <f t="shared" si="1029"/>
        <v xml:space="preserve"> / （RITCHEYWCSカーボン4AXISステム）</v>
      </c>
      <c r="F1336" s="9" t="str">
        <f t="shared" si="1030"/>
        <v xml:space="preserve"> / （RITCHEYWCSカーボン4AXISステム）</v>
      </c>
      <c r="G1336" s="5">
        <v>20475</v>
      </c>
      <c r="H1336" s="9">
        <f t="shared" si="1031"/>
        <v>20475</v>
      </c>
      <c r="I1336" s="9" t="str">
        <f t="shared" si="1032"/>
        <v>0</v>
      </c>
      <c r="J1336" s="9" t="str">
        <f t="shared" si="1033"/>
        <v>1</v>
      </c>
      <c r="P1336" s="9" t="str">
        <f t="shared" si="1034"/>
        <v>RITCHEYWCSカーボン4AXISステム</v>
      </c>
      <c r="AI1336" s="9" t="str">
        <f t="shared" si="1035"/>
        <v>http://image.rakuten.co.jp/brotures/cabinet/items/ritchey/stm_c_4axis.jpg</v>
      </c>
      <c r="AS1336" s="9" t="str">
        <f t="shared" si="1071"/>
        <v>1</v>
      </c>
      <c r="AT1336" s="9" t="str">
        <f t="shared" si="1071"/>
        <v>1</v>
      </c>
      <c r="AU1336" s="9" t="str">
        <f t="shared" si="1037"/>
        <v>0</v>
      </c>
      <c r="AV1336" s="9" t="str">
        <f t="shared" si="1038"/>
        <v>1</v>
      </c>
      <c r="AW1336" s="9" t="str">
        <f t="shared" si="1072"/>
        <v>0</v>
      </c>
      <c r="AX1336" s="9" t="str">
        <f t="shared" si="1072"/>
        <v>0</v>
      </c>
      <c r="AY1336" s="11"/>
      <c r="AZ1336" s="11"/>
      <c r="BA1336" s="11"/>
      <c r="BB1336" s="9" t="str">
        <f t="shared" si="1040"/>
        <v>-1</v>
      </c>
      <c r="BC1336" s="9" t="str">
        <f t="shared" si="1041"/>
        <v>0</v>
      </c>
      <c r="BG1336" s="5" t="s">
        <v>322</v>
      </c>
      <c r="BH1336" s="5" t="s">
        <v>8513</v>
      </c>
      <c r="CS1336" s="9" t="str">
        <f t="shared" si="1042"/>
        <v>0</v>
      </c>
      <c r="CT1336" s="9" t="str">
        <f t="shared" si="1043"/>
        <v>&lt;iframe src="http://www.rakuten.ne.jp/gold/brotures/spec/ritchey/stm_c_4axis.html" frameborder="0" id="spec-content" scrolling="no"&gt;&lt;/iframe&gt;</v>
      </c>
      <c r="CU1336" s="9" t="str">
        <f t="shared" si="1044"/>
        <v/>
      </c>
      <c r="CV1336" s="9" t="str">
        <f t="shared" si="1045"/>
        <v>&lt;div class="row-fluid"&gt;&lt;iframe src="http://www.rakuten.ne.jp/gold/brotures/items/ritchey/stm_c_4axis.html" frameborder="0" id="skin-product" scrolling="no"&gt;&lt;/iframe&gt;&lt;/div&gt;</v>
      </c>
      <c r="CW1336" s="11" t="str">
        <f t="shared" si="1046"/>
        <v/>
      </c>
      <c r="CX1336" t="s">
        <v>7353</v>
      </c>
      <c r="CY1336" s="9" t="str">
        <f t="shared" si="1047"/>
        <v>0</v>
      </c>
      <c r="CZ1336" s="11"/>
      <c r="DA1336" s="11"/>
      <c r="DB1336" s="11"/>
      <c r="DC1336" s="11"/>
      <c r="DD1336" s="9" t="str">
        <f t="shared" si="1048"/>
        <v/>
      </c>
      <c r="DI1336" s="9" t="str">
        <f t="shared" si="1049"/>
        <v/>
      </c>
      <c r="DT1336" s="9">
        <f>VLOOKUP(BG1336,ディレクトリID!A:B,2)</f>
        <v>563161</v>
      </c>
      <c r="DV1336" s="4" t="str">
        <f t="shared" si="1050"/>
        <v>【ステム　RITCHEY】</v>
      </c>
      <c r="DW1336" s="4" t="str">
        <f t="shared" si="1051"/>
        <v>【ステム　RITCHEY】</v>
      </c>
      <c r="DX1336" s="9">
        <f t="shared" si="1052"/>
        <v>4</v>
      </c>
      <c r="DY1336" s="11"/>
      <c r="DZ1336" s="9" t="str">
        <f t="shared" si="1073"/>
        <v>1</v>
      </c>
      <c r="EA1336" s="9" t="str">
        <f t="shared" si="1073"/>
        <v>1</v>
      </c>
      <c r="EB1336" s="11"/>
      <c r="EC1336" s="11"/>
      <c r="ED1336" s="11"/>
      <c r="EE1336" s="9" t="str">
        <f t="shared" si="1054"/>
        <v>0</v>
      </c>
      <c r="EO1336" s="5" t="s">
        <v>428</v>
      </c>
      <c r="EP1336" s="8" t="s">
        <v>429</v>
      </c>
      <c r="EQ1336" s="8" t="s">
        <v>429</v>
      </c>
      <c r="ER1336" s="8" t="s">
        <v>209</v>
      </c>
      <c r="ES1336" s="8" t="s">
        <v>430</v>
      </c>
      <c r="ET1336" s="9" t="str">
        <f t="shared" si="1055"/>
        <v>2</v>
      </c>
      <c r="EU1336" s="11"/>
      <c r="EV1336" s="11"/>
      <c r="EW1336" s="11"/>
      <c r="EX1336" s="9" t="str">
        <f t="shared" si="1074"/>
        <v>0</v>
      </c>
      <c r="EY1336" s="9" t="str">
        <f t="shared" si="1074"/>
        <v>0</v>
      </c>
      <c r="EZ1336" s="11"/>
      <c r="FA1336" s="11"/>
      <c r="FB1336" s="9" t="str">
        <f t="shared" si="1075"/>
        <v>0</v>
      </c>
      <c r="FC1336" s="9" t="str">
        <f t="shared" si="1075"/>
        <v>0</v>
      </c>
      <c r="FD1336" s="9" t="str">
        <f t="shared" si="1058"/>
        <v>1</v>
      </c>
      <c r="FE1336" s="9" t="str">
        <f t="shared" si="1076"/>
        <v>1</v>
      </c>
      <c r="FF1336" s="9" t="str">
        <f t="shared" si="1076"/>
        <v>1</v>
      </c>
      <c r="GJ1336" s="4" t="str">
        <f t="shared" si="1063"/>
        <v>パーツ\ステム:ブランド\RITCHEY</v>
      </c>
      <c r="GK1336" s="4" t="str">
        <f t="shared" si="1060"/>
        <v>u:u</v>
      </c>
      <c r="GL1336" s="11"/>
      <c r="GM1336" s="4" t="str">
        <f t="shared" si="1077"/>
        <v>::</v>
      </c>
      <c r="GN1336" s="4" t="str">
        <f t="shared" si="1077"/>
        <v>::</v>
      </c>
      <c r="GO1336" s="4" t="str">
        <f t="shared" si="1077"/>
        <v>::</v>
      </c>
      <c r="GP1336" s="4" t="str">
        <f t="shared" si="1062"/>
        <v>1</v>
      </c>
    </row>
    <row r="1337" spans="1:198" ht="28" customHeight="1">
      <c r="A1337" s="5" t="s">
        <v>7335</v>
      </c>
      <c r="B1337" s="5" t="s">
        <v>7337</v>
      </c>
      <c r="C1337" s="5" t="s">
        <v>7335</v>
      </c>
      <c r="D1337" s="9" t="str">
        <f t="shared" si="1028"/>
        <v>u</v>
      </c>
      <c r="E1337" s="9" t="str">
        <f t="shared" si="1029"/>
        <v xml:space="preserve"> / （RITCHEYWCSC260ステムBLACK）</v>
      </c>
      <c r="F1337" s="9" t="str">
        <f t="shared" si="1030"/>
        <v xml:space="preserve"> / （RITCHEYWCSC260ステムBLACK）</v>
      </c>
      <c r="G1337" s="5">
        <v>10500</v>
      </c>
      <c r="H1337" s="9">
        <f t="shared" si="1031"/>
        <v>10500</v>
      </c>
      <c r="I1337" s="9" t="str">
        <f t="shared" si="1032"/>
        <v>0</v>
      </c>
      <c r="J1337" s="9" t="str">
        <f t="shared" si="1033"/>
        <v>1</v>
      </c>
      <c r="P1337" s="9" t="str">
        <f t="shared" si="1034"/>
        <v>RITCHEYWCSC260ステムBLACK</v>
      </c>
      <c r="AI1337" s="9" t="str">
        <f t="shared" si="1035"/>
        <v>http://image.rakuten.co.jp/brotures/cabinet/items/ritchey/stm_c260_bk.jpg</v>
      </c>
      <c r="AS1337" s="9" t="str">
        <f t="shared" si="1071"/>
        <v>1</v>
      </c>
      <c r="AT1337" s="9" t="str">
        <f t="shared" si="1071"/>
        <v>1</v>
      </c>
      <c r="AU1337" s="9" t="str">
        <f t="shared" si="1037"/>
        <v>0</v>
      </c>
      <c r="AV1337" s="9" t="str">
        <f t="shared" si="1038"/>
        <v>1</v>
      </c>
      <c r="AW1337" s="9" t="str">
        <f t="shared" si="1072"/>
        <v>0</v>
      </c>
      <c r="AX1337" s="9" t="str">
        <f t="shared" si="1072"/>
        <v>0</v>
      </c>
      <c r="AY1337" s="11"/>
      <c r="AZ1337" s="11"/>
      <c r="BA1337" s="11"/>
      <c r="BB1337" s="9" t="str">
        <f t="shared" si="1040"/>
        <v>-1</v>
      </c>
      <c r="BC1337" s="9" t="str">
        <f t="shared" si="1041"/>
        <v>0</v>
      </c>
      <c r="BG1337" s="5" t="s">
        <v>322</v>
      </c>
      <c r="BH1337" s="5" t="s">
        <v>8513</v>
      </c>
      <c r="CS1337" s="9" t="str">
        <f t="shared" si="1042"/>
        <v>0</v>
      </c>
      <c r="CT1337" s="9" t="str">
        <f t="shared" si="1043"/>
        <v>&lt;iframe src="http://www.rakuten.ne.jp/gold/brotures/spec/ritchey/stm_c260_bk.html" frameborder="0" id="spec-content" scrolling="no"&gt;&lt;/iframe&gt;</v>
      </c>
      <c r="CU1337" s="9" t="str">
        <f t="shared" si="1044"/>
        <v/>
      </c>
      <c r="CV1337" s="9" t="str">
        <f t="shared" si="1045"/>
        <v>&lt;div class="row-fluid"&gt;&lt;iframe src="http://www.rakuten.ne.jp/gold/brotures/items/ritchey/stm_c260_bk.html" frameborder="0" id="skin-product" scrolling="no"&gt;&lt;/iframe&gt;&lt;/div&gt;</v>
      </c>
      <c r="CW1337" s="11" t="str">
        <f t="shared" si="1046"/>
        <v/>
      </c>
      <c r="CX1337" t="s">
        <v>7335</v>
      </c>
      <c r="CY1337" s="9" t="str">
        <f t="shared" si="1047"/>
        <v>0</v>
      </c>
      <c r="CZ1337" s="11"/>
      <c r="DA1337" s="11"/>
      <c r="DB1337" s="11"/>
      <c r="DC1337" s="11"/>
      <c r="DD1337" s="9" t="str">
        <f t="shared" si="1048"/>
        <v/>
      </c>
      <c r="DI1337" s="9" t="str">
        <f t="shared" si="1049"/>
        <v/>
      </c>
      <c r="DT1337" s="9">
        <f>VLOOKUP(BG1337,ディレクトリID!A:B,2)</f>
        <v>563161</v>
      </c>
      <c r="DV1337" s="4" t="str">
        <f t="shared" si="1050"/>
        <v>【ステム　RITCHEY】</v>
      </c>
      <c r="DW1337" s="4" t="str">
        <f t="shared" si="1051"/>
        <v>【ステム　RITCHEY】</v>
      </c>
      <c r="DX1337" s="9">
        <f t="shared" si="1052"/>
        <v>4</v>
      </c>
      <c r="DY1337" s="11"/>
      <c r="DZ1337" s="9" t="str">
        <f t="shared" si="1073"/>
        <v>1</v>
      </c>
      <c r="EA1337" s="9" t="str">
        <f t="shared" si="1073"/>
        <v>1</v>
      </c>
      <c r="EB1337" s="11"/>
      <c r="EC1337" s="11"/>
      <c r="ED1337" s="11"/>
      <c r="EE1337" s="9" t="str">
        <f t="shared" si="1054"/>
        <v>0</v>
      </c>
      <c r="EO1337" s="5" t="s">
        <v>428</v>
      </c>
      <c r="EP1337" s="8" t="s">
        <v>429</v>
      </c>
      <c r="EQ1337" s="8" t="s">
        <v>429</v>
      </c>
      <c r="ER1337" s="8" t="s">
        <v>209</v>
      </c>
      <c r="ES1337" s="8" t="s">
        <v>430</v>
      </c>
      <c r="ET1337" s="9" t="str">
        <f t="shared" si="1055"/>
        <v>2</v>
      </c>
      <c r="EU1337" s="11"/>
      <c r="EV1337" s="11"/>
      <c r="EW1337" s="11"/>
      <c r="EX1337" s="9" t="str">
        <f t="shared" si="1074"/>
        <v>0</v>
      </c>
      <c r="EY1337" s="9" t="str">
        <f t="shared" si="1074"/>
        <v>0</v>
      </c>
      <c r="EZ1337" s="11"/>
      <c r="FA1337" s="11"/>
      <c r="FB1337" s="9" t="str">
        <f t="shared" si="1075"/>
        <v>0</v>
      </c>
      <c r="FC1337" s="9" t="str">
        <f t="shared" si="1075"/>
        <v>0</v>
      </c>
      <c r="FD1337" s="9" t="str">
        <f t="shared" si="1058"/>
        <v>1</v>
      </c>
      <c r="FE1337" s="9" t="str">
        <f t="shared" si="1076"/>
        <v>1</v>
      </c>
      <c r="FF1337" s="9" t="str">
        <f t="shared" si="1076"/>
        <v>1</v>
      </c>
      <c r="GJ1337" s="4" t="str">
        <f t="shared" si="1063"/>
        <v>パーツ\ステム:ブランド\RITCHEY</v>
      </c>
      <c r="GK1337" s="4" t="str">
        <f t="shared" si="1060"/>
        <v>u:u</v>
      </c>
      <c r="GL1337" s="11"/>
      <c r="GM1337" s="4" t="str">
        <f t="shared" si="1077"/>
        <v>::</v>
      </c>
      <c r="GN1337" s="4" t="str">
        <f t="shared" si="1077"/>
        <v>::</v>
      </c>
      <c r="GO1337" s="4" t="str">
        <f t="shared" si="1077"/>
        <v>::</v>
      </c>
      <c r="GP1337" s="4" t="str">
        <f t="shared" si="1062"/>
        <v>1</v>
      </c>
    </row>
    <row r="1338" spans="1:198" ht="28" customHeight="1">
      <c r="A1338" s="5" t="s">
        <v>7341</v>
      </c>
      <c r="B1338" s="5" t="s">
        <v>7343</v>
      </c>
      <c r="C1338" s="5" t="s">
        <v>7341</v>
      </c>
      <c r="D1338" s="9" t="str">
        <f t="shared" si="1028"/>
        <v>u</v>
      </c>
      <c r="E1338" s="9" t="str">
        <f t="shared" si="1029"/>
        <v xml:space="preserve"> / （RITCHEYWCSC260ステムRED）</v>
      </c>
      <c r="F1338" s="9" t="str">
        <f t="shared" si="1030"/>
        <v xml:space="preserve"> / （RITCHEYWCSC260ステムRED）</v>
      </c>
      <c r="G1338" s="5">
        <v>12600</v>
      </c>
      <c r="H1338" s="9">
        <f t="shared" si="1031"/>
        <v>12600</v>
      </c>
      <c r="I1338" s="9" t="str">
        <f t="shared" si="1032"/>
        <v>0</v>
      </c>
      <c r="J1338" s="9" t="str">
        <f t="shared" si="1033"/>
        <v>1</v>
      </c>
      <c r="P1338" s="9" t="str">
        <f t="shared" si="1034"/>
        <v>RITCHEYWCSC260ステムRED</v>
      </c>
      <c r="AI1338" s="9" t="str">
        <f t="shared" si="1035"/>
        <v>http://image.rakuten.co.jp/brotures/cabinet/items/ritchey/stm_c260_red.jpg</v>
      </c>
      <c r="AS1338" s="9" t="str">
        <f t="shared" si="1071"/>
        <v>1</v>
      </c>
      <c r="AT1338" s="9" t="str">
        <f t="shared" si="1071"/>
        <v>1</v>
      </c>
      <c r="AU1338" s="9" t="str">
        <f t="shared" si="1037"/>
        <v>0</v>
      </c>
      <c r="AV1338" s="9" t="str">
        <f t="shared" si="1038"/>
        <v>1</v>
      </c>
      <c r="AW1338" s="9" t="str">
        <f t="shared" si="1072"/>
        <v>0</v>
      </c>
      <c r="AX1338" s="9" t="str">
        <f t="shared" si="1072"/>
        <v>0</v>
      </c>
      <c r="AY1338" s="11"/>
      <c r="AZ1338" s="11"/>
      <c r="BA1338" s="11"/>
      <c r="BB1338" s="9" t="str">
        <f t="shared" si="1040"/>
        <v>-1</v>
      </c>
      <c r="BC1338" s="9" t="str">
        <f t="shared" si="1041"/>
        <v>0</v>
      </c>
      <c r="BG1338" s="5" t="s">
        <v>322</v>
      </c>
      <c r="BH1338" s="5" t="s">
        <v>8513</v>
      </c>
      <c r="CS1338" s="9" t="str">
        <f t="shared" si="1042"/>
        <v>0</v>
      </c>
      <c r="CT1338" s="9" t="str">
        <f t="shared" si="1043"/>
        <v>&lt;iframe src="http://www.rakuten.ne.jp/gold/brotures/spec/ritchey/stm_c260_red.html" frameborder="0" id="spec-content" scrolling="no"&gt;&lt;/iframe&gt;</v>
      </c>
      <c r="CU1338" s="9" t="str">
        <f t="shared" si="1044"/>
        <v/>
      </c>
      <c r="CV1338" s="9" t="str">
        <f t="shared" si="1045"/>
        <v>&lt;div class="row-fluid"&gt;&lt;iframe src="http://www.rakuten.ne.jp/gold/brotures/items/ritchey/stm_c260_red.html" frameborder="0" id="skin-product" scrolling="no"&gt;&lt;/iframe&gt;&lt;/div&gt;</v>
      </c>
      <c r="CW1338" s="11" t="str">
        <f t="shared" si="1046"/>
        <v/>
      </c>
      <c r="CX1338" t="s">
        <v>7341</v>
      </c>
      <c r="CY1338" s="9" t="str">
        <f t="shared" si="1047"/>
        <v>0</v>
      </c>
      <c r="CZ1338" s="11"/>
      <c r="DA1338" s="11"/>
      <c r="DB1338" s="11"/>
      <c r="DC1338" s="11"/>
      <c r="DD1338" s="9" t="str">
        <f t="shared" si="1048"/>
        <v/>
      </c>
      <c r="DI1338" s="9" t="str">
        <f t="shared" si="1049"/>
        <v/>
      </c>
      <c r="DT1338" s="9">
        <f>VLOOKUP(BG1338,ディレクトリID!A:B,2)</f>
        <v>563161</v>
      </c>
      <c r="DV1338" s="4" t="str">
        <f t="shared" si="1050"/>
        <v>【ステム　RITCHEY】</v>
      </c>
      <c r="DW1338" s="4" t="str">
        <f t="shared" si="1051"/>
        <v>【ステム　RITCHEY】</v>
      </c>
      <c r="DX1338" s="9">
        <f t="shared" si="1052"/>
        <v>4</v>
      </c>
      <c r="DY1338" s="11"/>
      <c r="DZ1338" s="9" t="str">
        <f t="shared" si="1073"/>
        <v>1</v>
      </c>
      <c r="EA1338" s="9" t="str">
        <f t="shared" si="1073"/>
        <v>1</v>
      </c>
      <c r="EB1338" s="11"/>
      <c r="EC1338" s="11"/>
      <c r="ED1338" s="11"/>
      <c r="EE1338" s="9" t="str">
        <f t="shared" si="1054"/>
        <v>0</v>
      </c>
      <c r="EO1338" s="5" t="s">
        <v>428</v>
      </c>
      <c r="EP1338" s="8" t="s">
        <v>429</v>
      </c>
      <c r="EQ1338" s="8" t="s">
        <v>429</v>
      </c>
      <c r="ER1338" s="8" t="s">
        <v>209</v>
      </c>
      <c r="ES1338" s="8" t="s">
        <v>430</v>
      </c>
      <c r="ET1338" s="9" t="str">
        <f t="shared" si="1055"/>
        <v>2</v>
      </c>
      <c r="EU1338" s="11"/>
      <c r="EV1338" s="11"/>
      <c r="EW1338" s="11"/>
      <c r="EX1338" s="9" t="str">
        <f t="shared" si="1074"/>
        <v>0</v>
      </c>
      <c r="EY1338" s="9" t="str">
        <f t="shared" si="1074"/>
        <v>0</v>
      </c>
      <c r="EZ1338" s="11"/>
      <c r="FA1338" s="11"/>
      <c r="FB1338" s="9" t="str">
        <f t="shared" si="1075"/>
        <v>0</v>
      </c>
      <c r="FC1338" s="9" t="str">
        <f t="shared" si="1075"/>
        <v>0</v>
      </c>
      <c r="FD1338" s="9" t="str">
        <f t="shared" si="1058"/>
        <v>1</v>
      </c>
      <c r="FE1338" s="9" t="str">
        <f t="shared" si="1076"/>
        <v>1</v>
      </c>
      <c r="FF1338" s="9" t="str">
        <f t="shared" si="1076"/>
        <v>1</v>
      </c>
      <c r="GJ1338" s="4" t="str">
        <f t="shared" si="1063"/>
        <v>パーツ\ステム:ブランド\RITCHEY</v>
      </c>
      <c r="GK1338" s="4" t="str">
        <f t="shared" si="1060"/>
        <v>u:u</v>
      </c>
      <c r="GL1338" s="11"/>
      <c r="GM1338" s="4" t="str">
        <f t="shared" si="1077"/>
        <v>::</v>
      </c>
      <c r="GN1338" s="4" t="str">
        <f t="shared" si="1077"/>
        <v>::</v>
      </c>
      <c r="GO1338" s="4" t="str">
        <f t="shared" si="1077"/>
        <v>::</v>
      </c>
      <c r="GP1338" s="4" t="str">
        <f t="shared" si="1062"/>
        <v>1</v>
      </c>
    </row>
    <row r="1339" spans="1:198" ht="28" customHeight="1">
      <c r="A1339" s="5" t="s">
        <v>7347</v>
      </c>
      <c r="B1339" s="5" t="s">
        <v>7349</v>
      </c>
      <c r="C1339" s="5" t="s">
        <v>7347</v>
      </c>
      <c r="D1339" s="9" t="str">
        <f t="shared" si="1028"/>
        <v>u</v>
      </c>
      <c r="E1339" s="9" t="str">
        <f t="shared" si="1029"/>
        <v xml:space="preserve"> / （RITCHEYWCSC260ステムWHITE）</v>
      </c>
      <c r="F1339" s="9" t="str">
        <f t="shared" si="1030"/>
        <v xml:space="preserve"> / （RITCHEYWCSC260ステムWHITE）</v>
      </c>
      <c r="G1339" s="5">
        <v>12600</v>
      </c>
      <c r="H1339" s="9">
        <f t="shared" si="1031"/>
        <v>12600</v>
      </c>
      <c r="I1339" s="9" t="str">
        <f t="shared" si="1032"/>
        <v>0</v>
      </c>
      <c r="J1339" s="9" t="str">
        <f t="shared" si="1033"/>
        <v>1</v>
      </c>
      <c r="P1339" s="9" t="str">
        <f t="shared" si="1034"/>
        <v>RITCHEYWCSC260ステムWHITE</v>
      </c>
      <c r="AI1339" s="9" t="str">
        <f t="shared" si="1035"/>
        <v>http://image.rakuten.co.jp/brotures/cabinet/items/ritchey/stm_c260_wh.jpg</v>
      </c>
      <c r="AS1339" s="9" t="str">
        <f t="shared" si="1071"/>
        <v>1</v>
      </c>
      <c r="AT1339" s="9" t="str">
        <f t="shared" si="1071"/>
        <v>1</v>
      </c>
      <c r="AU1339" s="9" t="str">
        <f t="shared" si="1037"/>
        <v>0</v>
      </c>
      <c r="AV1339" s="9" t="str">
        <f t="shared" si="1038"/>
        <v>1</v>
      </c>
      <c r="AW1339" s="9" t="str">
        <f t="shared" si="1072"/>
        <v>0</v>
      </c>
      <c r="AX1339" s="9" t="str">
        <f t="shared" si="1072"/>
        <v>0</v>
      </c>
      <c r="AY1339" s="11"/>
      <c r="AZ1339" s="11"/>
      <c r="BA1339" s="11"/>
      <c r="BB1339" s="9" t="str">
        <f t="shared" si="1040"/>
        <v>-1</v>
      </c>
      <c r="BC1339" s="9" t="str">
        <f t="shared" si="1041"/>
        <v>0</v>
      </c>
      <c r="BG1339" s="5" t="s">
        <v>322</v>
      </c>
      <c r="BH1339" s="5" t="s">
        <v>8513</v>
      </c>
      <c r="CS1339" s="9" t="str">
        <f t="shared" si="1042"/>
        <v>0</v>
      </c>
      <c r="CT1339" s="9" t="str">
        <f t="shared" si="1043"/>
        <v>&lt;iframe src="http://www.rakuten.ne.jp/gold/brotures/spec/ritchey/stm_c260_wh.html" frameborder="0" id="spec-content" scrolling="no"&gt;&lt;/iframe&gt;</v>
      </c>
      <c r="CU1339" s="9" t="str">
        <f t="shared" si="1044"/>
        <v/>
      </c>
      <c r="CV1339" s="9" t="str">
        <f t="shared" si="1045"/>
        <v>&lt;div class="row-fluid"&gt;&lt;iframe src="http://www.rakuten.ne.jp/gold/brotures/items/ritchey/stm_c260_wh.html" frameborder="0" id="skin-product" scrolling="no"&gt;&lt;/iframe&gt;&lt;/div&gt;</v>
      </c>
      <c r="CW1339" s="11" t="str">
        <f t="shared" si="1046"/>
        <v/>
      </c>
      <c r="CX1339" t="s">
        <v>7347</v>
      </c>
      <c r="CY1339" s="9" t="str">
        <f t="shared" si="1047"/>
        <v>0</v>
      </c>
      <c r="CZ1339" s="11"/>
      <c r="DA1339" s="11"/>
      <c r="DB1339" s="11"/>
      <c r="DC1339" s="11"/>
      <c r="DD1339" s="9" t="str">
        <f t="shared" si="1048"/>
        <v/>
      </c>
      <c r="DI1339" s="9" t="str">
        <f t="shared" si="1049"/>
        <v/>
      </c>
      <c r="DT1339" s="9">
        <f>VLOOKUP(BG1339,ディレクトリID!A:B,2)</f>
        <v>563161</v>
      </c>
      <c r="DV1339" s="4" t="str">
        <f t="shared" si="1050"/>
        <v>【ステム　RITCHEY】</v>
      </c>
      <c r="DW1339" s="4" t="str">
        <f t="shared" si="1051"/>
        <v>【ステム　RITCHEY】</v>
      </c>
      <c r="DX1339" s="9">
        <f t="shared" si="1052"/>
        <v>4</v>
      </c>
      <c r="DY1339" s="11"/>
      <c r="DZ1339" s="9" t="str">
        <f t="shared" si="1073"/>
        <v>1</v>
      </c>
      <c r="EA1339" s="9" t="str">
        <f t="shared" si="1073"/>
        <v>1</v>
      </c>
      <c r="EB1339" s="11"/>
      <c r="EC1339" s="11"/>
      <c r="ED1339" s="11"/>
      <c r="EE1339" s="9" t="str">
        <f t="shared" si="1054"/>
        <v>0</v>
      </c>
      <c r="EO1339" s="5" t="s">
        <v>428</v>
      </c>
      <c r="EP1339" s="8" t="s">
        <v>429</v>
      </c>
      <c r="EQ1339" s="8" t="s">
        <v>429</v>
      </c>
      <c r="ER1339" s="8" t="s">
        <v>209</v>
      </c>
      <c r="ES1339" s="8" t="s">
        <v>430</v>
      </c>
      <c r="ET1339" s="9" t="str">
        <f t="shared" si="1055"/>
        <v>2</v>
      </c>
      <c r="EU1339" s="11"/>
      <c r="EV1339" s="11"/>
      <c r="EW1339" s="11"/>
      <c r="EX1339" s="9" t="str">
        <f t="shared" si="1074"/>
        <v>0</v>
      </c>
      <c r="EY1339" s="9" t="str">
        <f t="shared" si="1074"/>
        <v>0</v>
      </c>
      <c r="EZ1339" s="11"/>
      <c r="FA1339" s="11"/>
      <c r="FB1339" s="9" t="str">
        <f t="shared" si="1075"/>
        <v>0</v>
      </c>
      <c r="FC1339" s="9" t="str">
        <f t="shared" si="1075"/>
        <v>0</v>
      </c>
      <c r="FD1339" s="9" t="str">
        <f t="shared" si="1058"/>
        <v>1</v>
      </c>
      <c r="FE1339" s="9" t="str">
        <f t="shared" si="1076"/>
        <v>1</v>
      </c>
      <c r="FF1339" s="9" t="str">
        <f t="shared" si="1076"/>
        <v>1</v>
      </c>
      <c r="GJ1339" s="4" t="str">
        <f t="shared" si="1063"/>
        <v>パーツ\ステム:ブランド\RITCHEY</v>
      </c>
      <c r="GK1339" s="4" t="str">
        <f t="shared" si="1060"/>
        <v>u:u</v>
      </c>
      <c r="GL1339" s="11"/>
      <c r="GM1339" s="4" t="str">
        <f t="shared" si="1077"/>
        <v>::</v>
      </c>
      <c r="GN1339" s="4" t="str">
        <f t="shared" si="1077"/>
        <v>::</v>
      </c>
      <c r="GO1339" s="4" t="str">
        <f t="shared" si="1077"/>
        <v>::</v>
      </c>
      <c r="GP1339" s="4" t="str">
        <f t="shared" si="1062"/>
        <v>1</v>
      </c>
    </row>
    <row r="1340" spans="1:198" ht="28" customHeight="1">
      <c r="A1340" s="5" t="s">
        <v>7359</v>
      </c>
      <c r="B1340" s="5" t="s">
        <v>7361</v>
      </c>
      <c r="C1340" s="5" t="s">
        <v>7359</v>
      </c>
      <c r="D1340" s="9" t="str">
        <f t="shared" si="1028"/>
        <v>u</v>
      </c>
      <c r="E1340" s="9" t="str">
        <f t="shared" si="1029"/>
        <v xml:space="preserve"> / （NITTOクリステム３）</v>
      </c>
      <c r="F1340" s="9" t="str">
        <f t="shared" si="1030"/>
        <v xml:space="preserve"> / （NITTOクリステム３）</v>
      </c>
      <c r="G1340" s="5">
        <v>5775</v>
      </c>
      <c r="H1340" s="9">
        <f t="shared" si="1031"/>
        <v>5775</v>
      </c>
      <c r="I1340" s="9" t="str">
        <f t="shared" si="1032"/>
        <v>0</v>
      </c>
      <c r="J1340" s="9" t="str">
        <f t="shared" si="1033"/>
        <v>1</v>
      </c>
      <c r="P1340" s="9" t="str">
        <f t="shared" si="1034"/>
        <v>NITTOクリステム３</v>
      </c>
      <c r="AI1340" s="9" t="str">
        <f t="shared" si="1035"/>
        <v>http://image.rakuten.co.jp/brotures/cabinet/items/nitto/stm_clistem.jpg</v>
      </c>
      <c r="AS1340" s="9" t="str">
        <f t="shared" si="1071"/>
        <v>1</v>
      </c>
      <c r="AT1340" s="9" t="str">
        <f t="shared" si="1071"/>
        <v>1</v>
      </c>
      <c r="AU1340" s="9" t="str">
        <f t="shared" si="1037"/>
        <v>0</v>
      </c>
      <c r="AV1340" s="9" t="str">
        <f t="shared" si="1038"/>
        <v>1</v>
      </c>
      <c r="AW1340" s="9" t="str">
        <f t="shared" si="1072"/>
        <v>0</v>
      </c>
      <c r="AX1340" s="9" t="str">
        <f t="shared" si="1072"/>
        <v>0</v>
      </c>
      <c r="AY1340" s="11"/>
      <c r="AZ1340" s="11"/>
      <c r="BA1340" s="11"/>
      <c r="BB1340" s="9" t="str">
        <f t="shared" si="1040"/>
        <v>-1</v>
      </c>
      <c r="BC1340" s="9" t="str">
        <f t="shared" si="1041"/>
        <v>0</v>
      </c>
      <c r="BG1340" s="5" t="s">
        <v>322</v>
      </c>
      <c r="BH1340" s="5" t="s">
        <v>699</v>
      </c>
      <c r="CS1340" s="9" t="str">
        <f t="shared" si="1042"/>
        <v>0</v>
      </c>
      <c r="CT1340" s="9" t="str">
        <f t="shared" si="1043"/>
        <v>&lt;iframe src="http://www.rakuten.ne.jp/gold/brotures/spec/nitto/stm_clistem.html" frameborder="0" id="spec-content" scrolling="no"&gt;&lt;/iframe&gt;</v>
      </c>
      <c r="CU1340" s="9" t="str">
        <f t="shared" si="1044"/>
        <v/>
      </c>
      <c r="CV1340" s="9" t="str">
        <f t="shared" si="1045"/>
        <v>&lt;div class="row-fluid"&gt;&lt;iframe src="http://www.rakuten.ne.jp/gold/brotures/items/nitto/stm_clistem.html" frameborder="0" id="skin-product" scrolling="no"&gt;&lt;/iframe&gt;&lt;/div&gt;</v>
      </c>
      <c r="CW1340" s="11" t="str">
        <f t="shared" si="1046"/>
        <v/>
      </c>
      <c r="CX1340" t="s">
        <v>7359</v>
      </c>
      <c r="CY1340" s="9" t="str">
        <f t="shared" si="1047"/>
        <v>0</v>
      </c>
      <c r="CZ1340" s="11"/>
      <c r="DA1340" s="11"/>
      <c r="DB1340" s="11"/>
      <c r="DC1340" s="11"/>
      <c r="DD1340" s="9" t="str">
        <f t="shared" si="1048"/>
        <v/>
      </c>
      <c r="DI1340" s="9" t="str">
        <f t="shared" si="1049"/>
        <v/>
      </c>
      <c r="DT1340" s="9">
        <f>VLOOKUP(BG1340,ディレクトリID!A:B,2)</f>
        <v>563161</v>
      </c>
      <c r="DV1340" s="4" t="str">
        <f t="shared" si="1050"/>
        <v>【ステム　NITTO】</v>
      </c>
      <c r="DW1340" s="4" t="str">
        <f t="shared" si="1051"/>
        <v>【ステム　NITTO】</v>
      </c>
      <c r="DX1340" s="9">
        <f t="shared" si="1052"/>
        <v>4</v>
      </c>
      <c r="DY1340" s="11"/>
      <c r="DZ1340" s="9" t="str">
        <f t="shared" si="1073"/>
        <v>1</v>
      </c>
      <c r="EA1340" s="9" t="str">
        <f t="shared" si="1073"/>
        <v>1</v>
      </c>
      <c r="EB1340" s="11"/>
      <c r="EC1340" s="11"/>
      <c r="ED1340" s="11"/>
      <c r="EE1340" s="9" t="str">
        <f t="shared" si="1054"/>
        <v>0</v>
      </c>
      <c r="EO1340" s="5" t="s">
        <v>428</v>
      </c>
      <c r="EP1340" s="8" t="s">
        <v>429</v>
      </c>
      <c r="EQ1340" s="8" t="s">
        <v>429</v>
      </c>
      <c r="ER1340" s="8" t="s">
        <v>209</v>
      </c>
      <c r="ES1340" s="8" t="s">
        <v>430</v>
      </c>
      <c r="ET1340" s="9" t="str">
        <f t="shared" si="1055"/>
        <v>2</v>
      </c>
      <c r="EU1340" s="11"/>
      <c r="EV1340" s="11"/>
      <c r="EW1340" s="11"/>
      <c r="EX1340" s="9" t="str">
        <f t="shared" si="1074"/>
        <v>0</v>
      </c>
      <c r="EY1340" s="9" t="str">
        <f t="shared" si="1074"/>
        <v>0</v>
      </c>
      <c r="EZ1340" s="11"/>
      <c r="FA1340" s="11"/>
      <c r="FB1340" s="9" t="str">
        <f t="shared" si="1075"/>
        <v>0</v>
      </c>
      <c r="FC1340" s="9" t="str">
        <f t="shared" si="1075"/>
        <v>0</v>
      </c>
      <c r="FD1340" s="9" t="str">
        <f t="shared" si="1058"/>
        <v>1</v>
      </c>
      <c r="FE1340" s="9" t="str">
        <f t="shared" si="1076"/>
        <v>1</v>
      </c>
      <c r="FF1340" s="9" t="str">
        <f t="shared" si="1076"/>
        <v>1</v>
      </c>
      <c r="GJ1340" s="4" t="str">
        <f t="shared" si="1063"/>
        <v>パーツ\ステム:ブランド\NITTO</v>
      </c>
      <c r="GK1340" s="4" t="str">
        <f t="shared" si="1060"/>
        <v>u:u</v>
      </c>
      <c r="GL1340" s="11"/>
      <c r="GM1340" s="4" t="str">
        <f t="shared" si="1077"/>
        <v>::</v>
      </c>
      <c r="GN1340" s="4" t="str">
        <f t="shared" si="1077"/>
        <v>::</v>
      </c>
      <c r="GO1340" s="4" t="str">
        <f t="shared" si="1077"/>
        <v>::</v>
      </c>
      <c r="GP1340" s="4" t="str">
        <f t="shared" si="1062"/>
        <v>1</v>
      </c>
    </row>
    <row r="1341" spans="1:198" ht="28" customHeight="1">
      <c r="A1341" s="5" t="s">
        <v>7365</v>
      </c>
      <c r="B1341" s="5" t="s">
        <v>7367</v>
      </c>
      <c r="C1341" s="5" t="s">
        <v>7365</v>
      </c>
      <c r="D1341" s="9" t="str">
        <f t="shared" si="1028"/>
        <v>u</v>
      </c>
      <c r="E1341" s="9" t="str">
        <f t="shared" si="1029"/>
        <v xml:space="preserve"> / （RITCHEYCOMP4AXISステムBLACK）</v>
      </c>
      <c r="F1341" s="9" t="str">
        <f t="shared" si="1030"/>
        <v xml:space="preserve"> / （RITCHEYCOMP4AXISステムBLACK）</v>
      </c>
      <c r="G1341" s="5">
        <v>4200</v>
      </c>
      <c r="H1341" s="9">
        <f t="shared" si="1031"/>
        <v>4200</v>
      </c>
      <c r="I1341" s="9" t="str">
        <f t="shared" si="1032"/>
        <v>0</v>
      </c>
      <c r="J1341" s="9" t="str">
        <f t="shared" si="1033"/>
        <v>1</v>
      </c>
      <c r="P1341" s="9" t="str">
        <f t="shared" si="1034"/>
        <v>RITCHEYCOMP4AXISステムBLACK</v>
      </c>
      <c r="AI1341" s="9" t="str">
        <f t="shared" si="1035"/>
        <v>http://image.rakuten.co.jp/brotures/cabinet/items/ritchey/stm_cmp_4axis_bk.jpg</v>
      </c>
      <c r="AS1341" s="9" t="str">
        <f t="shared" si="1071"/>
        <v>1</v>
      </c>
      <c r="AT1341" s="9" t="str">
        <f t="shared" si="1071"/>
        <v>1</v>
      </c>
      <c r="AU1341" s="9" t="str">
        <f t="shared" si="1037"/>
        <v>0</v>
      </c>
      <c r="AV1341" s="9" t="str">
        <f t="shared" si="1038"/>
        <v>1</v>
      </c>
      <c r="AW1341" s="9" t="str">
        <f t="shared" si="1072"/>
        <v>0</v>
      </c>
      <c r="AX1341" s="9" t="str">
        <f t="shared" si="1072"/>
        <v>0</v>
      </c>
      <c r="AY1341" s="11"/>
      <c r="AZ1341" s="11"/>
      <c r="BA1341" s="11"/>
      <c r="BB1341" s="9" t="str">
        <f t="shared" si="1040"/>
        <v>-1</v>
      </c>
      <c r="BC1341" s="9" t="str">
        <f t="shared" si="1041"/>
        <v>0</v>
      </c>
      <c r="BG1341" s="5" t="s">
        <v>322</v>
      </c>
      <c r="BH1341" s="5" t="s">
        <v>8513</v>
      </c>
      <c r="CS1341" s="9" t="str">
        <f t="shared" si="1042"/>
        <v>0</v>
      </c>
      <c r="CT1341" s="9" t="str">
        <f t="shared" si="1043"/>
        <v>&lt;iframe src="http://www.rakuten.ne.jp/gold/brotures/spec/ritchey/stm_cmp_4axis_bk.html" frameborder="0" id="spec-content" scrolling="no"&gt;&lt;/iframe&gt;</v>
      </c>
      <c r="CU1341" s="9" t="str">
        <f t="shared" si="1044"/>
        <v/>
      </c>
      <c r="CV1341" s="9" t="str">
        <f t="shared" si="1045"/>
        <v>&lt;div class="row-fluid"&gt;&lt;iframe src="http://www.rakuten.ne.jp/gold/brotures/items/ritchey/stm_cmp_4axis_bk.html" frameborder="0" id="skin-product" scrolling="no"&gt;&lt;/iframe&gt;&lt;/div&gt;</v>
      </c>
      <c r="CW1341" s="11" t="str">
        <f t="shared" si="1046"/>
        <v/>
      </c>
      <c r="CX1341" t="s">
        <v>7365</v>
      </c>
      <c r="CY1341" s="9" t="str">
        <f t="shared" si="1047"/>
        <v>0</v>
      </c>
      <c r="CZ1341" s="11"/>
      <c r="DA1341" s="11"/>
      <c r="DB1341" s="11"/>
      <c r="DC1341" s="11"/>
      <c r="DD1341" s="9" t="str">
        <f t="shared" si="1048"/>
        <v/>
      </c>
      <c r="DI1341" s="9" t="str">
        <f t="shared" si="1049"/>
        <v/>
      </c>
      <c r="DT1341" s="9">
        <f>VLOOKUP(BG1341,ディレクトリID!A:B,2)</f>
        <v>563161</v>
      </c>
      <c r="DV1341" s="4" t="str">
        <f t="shared" si="1050"/>
        <v>【ステム　RITCHEY】</v>
      </c>
      <c r="DW1341" s="4" t="str">
        <f t="shared" si="1051"/>
        <v>【ステム　RITCHEY】</v>
      </c>
      <c r="DX1341" s="9">
        <f t="shared" si="1052"/>
        <v>4</v>
      </c>
      <c r="DY1341" s="11"/>
      <c r="DZ1341" s="9" t="str">
        <f t="shared" si="1073"/>
        <v>1</v>
      </c>
      <c r="EA1341" s="9" t="str">
        <f t="shared" si="1073"/>
        <v>1</v>
      </c>
      <c r="EB1341" s="11"/>
      <c r="EC1341" s="11"/>
      <c r="ED1341" s="11"/>
      <c r="EE1341" s="9" t="str">
        <f t="shared" si="1054"/>
        <v>0</v>
      </c>
      <c r="EO1341" s="5" t="s">
        <v>428</v>
      </c>
      <c r="EP1341" s="8" t="s">
        <v>429</v>
      </c>
      <c r="EQ1341" s="8" t="s">
        <v>429</v>
      </c>
      <c r="ER1341" s="8" t="s">
        <v>209</v>
      </c>
      <c r="ES1341" s="8" t="s">
        <v>430</v>
      </c>
      <c r="ET1341" s="9" t="str">
        <f t="shared" si="1055"/>
        <v>2</v>
      </c>
      <c r="EU1341" s="11"/>
      <c r="EV1341" s="11"/>
      <c r="EW1341" s="11"/>
      <c r="EX1341" s="9" t="str">
        <f t="shared" si="1074"/>
        <v>0</v>
      </c>
      <c r="EY1341" s="9" t="str">
        <f t="shared" si="1074"/>
        <v>0</v>
      </c>
      <c r="EZ1341" s="11"/>
      <c r="FA1341" s="11"/>
      <c r="FB1341" s="9" t="str">
        <f t="shared" si="1075"/>
        <v>0</v>
      </c>
      <c r="FC1341" s="9" t="str">
        <f t="shared" si="1075"/>
        <v>0</v>
      </c>
      <c r="FD1341" s="9" t="str">
        <f t="shared" si="1058"/>
        <v>1</v>
      </c>
      <c r="FE1341" s="9" t="str">
        <f t="shared" si="1076"/>
        <v>1</v>
      </c>
      <c r="FF1341" s="9" t="str">
        <f t="shared" si="1076"/>
        <v>1</v>
      </c>
      <c r="GJ1341" s="4" t="str">
        <f t="shared" si="1063"/>
        <v>パーツ\ステム:ブランド\RITCHEY</v>
      </c>
      <c r="GK1341" s="4" t="str">
        <f t="shared" si="1060"/>
        <v>u:u</v>
      </c>
      <c r="GL1341" s="11"/>
      <c r="GM1341" s="4" t="str">
        <f t="shared" si="1077"/>
        <v>::</v>
      </c>
      <c r="GN1341" s="4" t="str">
        <f t="shared" si="1077"/>
        <v>::</v>
      </c>
      <c r="GO1341" s="4" t="str">
        <f t="shared" si="1077"/>
        <v>::</v>
      </c>
      <c r="GP1341" s="4" t="str">
        <f t="shared" si="1062"/>
        <v>1</v>
      </c>
    </row>
    <row r="1342" spans="1:198" ht="28" customHeight="1">
      <c r="A1342" s="5" t="s">
        <v>7371</v>
      </c>
      <c r="B1342" s="5" t="s">
        <v>7373</v>
      </c>
      <c r="C1342" s="5" t="s">
        <v>7371</v>
      </c>
      <c r="D1342" s="9" t="str">
        <f t="shared" si="1028"/>
        <v>u</v>
      </c>
      <c r="E1342" s="9" t="str">
        <f t="shared" si="1029"/>
        <v xml:space="preserve"> / （RITCHEYCOMP4AXISステムWHITE）</v>
      </c>
      <c r="F1342" s="9" t="str">
        <f t="shared" si="1030"/>
        <v xml:space="preserve"> / （RITCHEYCOMP4AXISステムWHITE）</v>
      </c>
      <c r="G1342" s="5">
        <v>5460</v>
      </c>
      <c r="H1342" s="9">
        <f t="shared" si="1031"/>
        <v>5460</v>
      </c>
      <c r="I1342" s="9" t="str">
        <f t="shared" si="1032"/>
        <v>0</v>
      </c>
      <c r="J1342" s="9" t="str">
        <f t="shared" si="1033"/>
        <v>1</v>
      </c>
      <c r="P1342" s="9" t="str">
        <f t="shared" si="1034"/>
        <v>RITCHEYCOMP4AXISステムWHITE</v>
      </c>
      <c r="AI1342" s="9" t="str">
        <f t="shared" si="1035"/>
        <v>http://image.rakuten.co.jp/brotures/cabinet/items/ritchey/stm_cmp_4axis_wh.jpg</v>
      </c>
      <c r="AS1342" s="9" t="str">
        <f t="shared" ref="AS1342:AT1361" si="1078">IF($A1342&lt;&gt;"","1","")</f>
        <v>1</v>
      </c>
      <c r="AT1342" s="9" t="str">
        <f t="shared" si="1078"/>
        <v>1</v>
      </c>
      <c r="AU1342" s="9" t="str">
        <f t="shared" si="1037"/>
        <v>0</v>
      </c>
      <c r="AV1342" s="9" t="str">
        <f t="shared" si="1038"/>
        <v>1</v>
      </c>
      <c r="AW1342" s="9" t="str">
        <f t="shared" ref="AW1342:AX1361" si="1079">IF($A1342&lt;&gt;"","0","")</f>
        <v>0</v>
      </c>
      <c r="AX1342" s="9" t="str">
        <f t="shared" si="1079"/>
        <v>0</v>
      </c>
      <c r="AY1342" s="11"/>
      <c r="AZ1342" s="11"/>
      <c r="BA1342" s="11"/>
      <c r="BB1342" s="9" t="str">
        <f t="shared" si="1040"/>
        <v>-1</v>
      </c>
      <c r="BC1342" s="9" t="str">
        <f t="shared" si="1041"/>
        <v>0</v>
      </c>
      <c r="BG1342" s="5" t="s">
        <v>322</v>
      </c>
      <c r="BH1342" s="5" t="s">
        <v>8513</v>
      </c>
      <c r="CS1342" s="9" t="str">
        <f t="shared" si="1042"/>
        <v>0</v>
      </c>
      <c r="CT1342" s="9" t="str">
        <f t="shared" si="1043"/>
        <v>&lt;iframe src="http://www.rakuten.ne.jp/gold/brotures/spec/ritchey/stm_cmp_4axis_wh.html" frameborder="0" id="spec-content" scrolling="no"&gt;&lt;/iframe&gt;</v>
      </c>
      <c r="CU1342" s="9" t="str">
        <f t="shared" si="1044"/>
        <v/>
      </c>
      <c r="CV1342" s="9" t="str">
        <f t="shared" si="1045"/>
        <v>&lt;div class="row-fluid"&gt;&lt;iframe src="http://www.rakuten.ne.jp/gold/brotures/items/ritchey/stm_cmp_4axis_wh.html" frameborder="0" id="skin-product" scrolling="no"&gt;&lt;/iframe&gt;&lt;/div&gt;</v>
      </c>
      <c r="CW1342" s="11" t="str">
        <f t="shared" si="1046"/>
        <v/>
      </c>
      <c r="CX1342" t="s">
        <v>7371</v>
      </c>
      <c r="CY1342" s="9" t="str">
        <f t="shared" si="1047"/>
        <v>0</v>
      </c>
      <c r="CZ1342" s="11"/>
      <c r="DA1342" s="11"/>
      <c r="DB1342" s="11"/>
      <c r="DC1342" s="11"/>
      <c r="DD1342" s="9" t="str">
        <f t="shared" si="1048"/>
        <v/>
      </c>
      <c r="DI1342" s="9" t="str">
        <f t="shared" si="1049"/>
        <v/>
      </c>
      <c r="DT1342" s="9">
        <f>VLOOKUP(BG1342,ディレクトリID!A:B,2)</f>
        <v>563161</v>
      </c>
      <c r="DV1342" s="4" t="str">
        <f t="shared" si="1050"/>
        <v>【ステム　RITCHEY】</v>
      </c>
      <c r="DW1342" s="4" t="str">
        <f t="shared" si="1051"/>
        <v>【ステム　RITCHEY】</v>
      </c>
      <c r="DX1342" s="9">
        <f t="shared" si="1052"/>
        <v>4</v>
      </c>
      <c r="DY1342" s="11"/>
      <c r="DZ1342" s="9" t="str">
        <f t="shared" ref="DZ1342:EA1361" si="1080">IF($A1342&lt;&gt;"","1","")</f>
        <v>1</v>
      </c>
      <c r="EA1342" s="9" t="str">
        <f t="shared" si="1080"/>
        <v>1</v>
      </c>
      <c r="EB1342" s="11"/>
      <c r="EC1342" s="11"/>
      <c r="ED1342" s="11"/>
      <c r="EE1342" s="9" t="str">
        <f t="shared" si="1054"/>
        <v>0</v>
      </c>
      <c r="EO1342" s="5" t="s">
        <v>428</v>
      </c>
      <c r="EP1342" s="8" t="s">
        <v>429</v>
      </c>
      <c r="EQ1342" s="8" t="s">
        <v>429</v>
      </c>
      <c r="ER1342" s="8" t="s">
        <v>209</v>
      </c>
      <c r="ES1342" s="8" t="s">
        <v>430</v>
      </c>
      <c r="ET1342" s="9" t="str">
        <f t="shared" si="1055"/>
        <v>2</v>
      </c>
      <c r="EU1342" s="11"/>
      <c r="EV1342" s="11"/>
      <c r="EW1342" s="11"/>
      <c r="EX1342" s="9" t="str">
        <f t="shared" ref="EX1342:EY1361" si="1081">IF($A1342&lt;&gt;"","0","")</f>
        <v>0</v>
      </c>
      <c r="EY1342" s="9" t="str">
        <f t="shared" si="1081"/>
        <v>0</v>
      </c>
      <c r="EZ1342" s="11"/>
      <c r="FA1342" s="11"/>
      <c r="FB1342" s="9" t="str">
        <f t="shared" ref="FB1342:FC1361" si="1082">IF($A1342&lt;&gt;"","0","")</f>
        <v>0</v>
      </c>
      <c r="FC1342" s="9" t="str">
        <f t="shared" si="1082"/>
        <v>0</v>
      </c>
      <c r="FD1342" s="9" t="str">
        <f t="shared" si="1058"/>
        <v>1</v>
      </c>
      <c r="FE1342" s="9" t="str">
        <f t="shared" ref="FE1342:FF1361" si="1083">IF($BG1342="完成車","3","1")</f>
        <v>1</v>
      </c>
      <c r="FF1342" s="9" t="str">
        <f t="shared" si="1083"/>
        <v>1</v>
      </c>
      <c r="GJ1342" s="4" t="str">
        <f t="shared" si="1063"/>
        <v>パーツ\ステム:ブランド\RITCHEY</v>
      </c>
      <c r="GK1342" s="4" t="str">
        <f t="shared" si="1060"/>
        <v>u:u</v>
      </c>
      <c r="GL1342" s="11"/>
      <c r="GM1342" s="4" t="str">
        <f t="shared" ref="GM1342:GO1361" si="1084">IF($A1342&lt;&gt;"","::","")</f>
        <v>::</v>
      </c>
      <c r="GN1342" s="4" t="str">
        <f t="shared" si="1084"/>
        <v>::</v>
      </c>
      <c r="GO1342" s="4" t="str">
        <f t="shared" si="1084"/>
        <v>::</v>
      </c>
      <c r="GP1342" s="4" t="str">
        <f t="shared" si="1062"/>
        <v>1</v>
      </c>
    </row>
    <row r="1343" spans="1:198" ht="28" customHeight="1">
      <c r="A1343" s="5" t="s">
        <v>7377</v>
      </c>
      <c r="B1343" s="5" t="s">
        <v>7379</v>
      </c>
      <c r="C1343" s="5" t="s">
        <v>7377</v>
      </c>
      <c r="D1343" s="9" t="str">
        <f t="shared" si="1028"/>
        <v>u</v>
      </c>
      <c r="E1343" s="9" t="str">
        <f t="shared" si="1029"/>
        <v xml:space="preserve"> / （NITTOクラフト２）</v>
      </c>
      <c r="F1343" s="9" t="str">
        <f t="shared" si="1030"/>
        <v xml:space="preserve"> / （NITTOクラフト２）</v>
      </c>
      <c r="G1343" s="5">
        <v>18990</v>
      </c>
      <c r="H1343" s="9">
        <f t="shared" si="1031"/>
        <v>18990</v>
      </c>
      <c r="I1343" s="9" t="str">
        <f t="shared" si="1032"/>
        <v>0</v>
      </c>
      <c r="J1343" s="9" t="str">
        <f t="shared" si="1033"/>
        <v>1</v>
      </c>
      <c r="P1343" s="9" t="str">
        <f t="shared" si="1034"/>
        <v>NITTOクラフト２</v>
      </c>
      <c r="AI1343" s="9" t="str">
        <f t="shared" si="1035"/>
        <v>http://image.rakuten.co.jp/brotures/cabinet/items/nitto/stm_craft2.jpg</v>
      </c>
      <c r="AS1343" s="9" t="str">
        <f t="shared" si="1078"/>
        <v>1</v>
      </c>
      <c r="AT1343" s="9" t="str">
        <f t="shared" si="1078"/>
        <v>1</v>
      </c>
      <c r="AU1343" s="9" t="str">
        <f t="shared" si="1037"/>
        <v>0</v>
      </c>
      <c r="AV1343" s="9" t="str">
        <f t="shared" si="1038"/>
        <v>1</v>
      </c>
      <c r="AW1343" s="9" t="str">
        <f t="shared" si="1079"/>
        <v>0</v>
      </c>
      <c r="AX1343" s="9" t="str">
        <f t="shared" si="1079"/>
        <v>0</v>
      </c>
      <c r="AY1343" s="11"/>
      <c r="AZ1343" s="11"/>
      <c r="BA1343" s="11"/>
      <c r="BB1343" s="9" t="str">
        <f t="shared" si="1040"/>
        <v>-1</v>
      </c>
      <c r="BC1343" s="9" t="str">
        <f t="shared" si="1041"/>
        <v>0</v>
      </c>
      <c r="BG1343" s="5" t="s">
        <v>322</v>
      </c>
      <c r="BH1343" s="5" t="s">
        <v>699</v>
      </c>
      <c r="CS1343" s="9" t="str">
        <f t="shared" si="1042"/>
        <v>0</v>
      </c>
      <c r="CT1343" s="9" t="str">
        <f t="shared" si="1043"/>
        <v>&lt;iframe src="http://www.rakuten.ne.jp/gold/brotures/spec/nitto/stm_craft2.html" frameborder="0" id="spec-content" scrolling="no"&gt;&lt;/iframe&gt;</v>
      </c>
      <c r="CU1343" s="9" t="str">
        <f t="shared" si="1044"/>
        <v/>
      </c>
      <c r="CV1343" s="9" t="str">
        <f t="shared" si="1045"/>
        <v>&lt;div class="row-fluid"&gt;&lt;iframe src="http://www.rakuten.ne.jp/gold/brotures/items/nitto/stm_craft2.html" frameborder="0" id="skin-product" scrolling="no"&gt;&lt;/iframe&gt;&lt;/div&gt;</v>
      </c>
      <c r="CW1343" s="11" t="str">
        <f t="shared" si="1046"/>
        <v/>
      </c>
      <c r="CX1343" t="s">
        <v>7377</v>
      </c>
      <c r="CY1343" s="9" t="str">
        <f t="shared" si="1047"/>
        <v>0</v>
      </c>
      <c r="CZ1343" s="11"/>
      <c r="DA1343" s="11"/>
      <c r="DB1343" s="11"/>
      <c r="DC1343" s="11"/>
      <c r="DD1343" s="9" t="str">
        <f t="shared" si="1048"/>
        <v/>
      </c>
      <c r="DI1343" s="9" t="str">
        <f t="shared" si="1049"/>
        <v/>
      </c>
      <c r="DT1343" s="9">
        <f>VLOOKUP(BG1343,ディレクトリID!A:B,2)</f>
        <v>563161</v>
      </c>
      <c r="DV1343" s="4" t="str">
        <f t="shared" si="1050"/>
        <v>【ステム　NITTO】</v>
      </c>
      <c r="DW1343" s="4" t="str">
        <f t="shared" si="1051"/>
        <v>【ステム　NITTO】</v>
      </c>
      <c r="DX1343" s="9">
        <f t="shared" si="1052"/>
        <v>4</v>
      </c>
      <c r="DY1343" s="11"/>
      <c r="DZ1343" s="9" t="str">
        <f t="shared" si="1080"/>
        <v>1</v>
      </c>
      <c r="EA1343" s="9" t="str">
        <f t="shared" si="1080"/>
        <v>1</v>
      </c>
      <c r="EB1343" s="11"/>
      <c r="EC1343" s="11"/>
      <c r="ED1343" s="11"/>
      <c r="EE1343" s="9" t="str">
        <f t="shared" si="1054"/>
        <v>0</v>
      </c>
      <c r="EO1343" s="5" t="s">
        <v>428</v>
      </c>
      <c r="EP1343" s="8" t="s">
        <v>429</v>
      </c>
      <c r="EQ1343" s="8" t="s">
        <v>429</v>
      </c>
      <c r="ER1343" s="8" t="s">
        <v>209</v>
      </c>
      <c r="ES1343" s="8" t="s">
        <v>430</v>
      </c>
      <c r="ET1343" s="9" t="str">
        <f t="shared" si="1055"/>
        <v>2</v>
      </c>
      <c r="EU1343" s="11"/>
      <c r="EV1343" s="11"/>
      <c r="EW1343" s="11"/>
      <c r="EX1343" s="9" t="str">
        <f t="shared" si="1081"/>
        <v>0</v>
      </c>
      <c r="EY1343" s="9" t="str">
        <f t="shared" si="1081"/>
        <v>0</v>
      </c>
      <c r="EZ1343" s="11"/>
      <c r="FA1343" s="11"/>
      <c r="FB1343" s="9" t="str">
        <f t="shared" si="1082"/>
        <v>0</v>
      </c>
      <c r="FC1343" s="9" t="str">
        <f t="shared" si="1082"/>
        <v>0</v>
      </c>
      <c r="FD1343" s="9" t="str">
        <f t="shared" si="1058"/>
        <v>1</v>
      </c>
      <c r="FE1343" s="9" t="str">
        <f t="shared" si="1083"/>
        <v>1</v>
      </c>
      <c r="FF1343" s="9" t="str">
        <f t="shared" si="1083"/>
        <v>1</v>
      </c>
      <c r="GJ1343" s="4" t="str">
        <f t="shared" si="1063"/>
        <v>パーツ\ステム:ブランド\NITTO</v>
      </c>
      <c r="GK1343" s="4" t="str">
        <f t="shared" si="1060"/>
        <v>u:u</v>
      </c>
      <c r="GL1343" s="11"/>
      <c r="GM1343" s="4" t="str">
        <f t="shared" si="1084"/>
        <v>::</v>
      </c>
      <c r="GN1343" s="4" t="str">
        <f t="shared" si="1084"/>
        <v>::</v>
      </c>
      <c r="GO1343" s="4" t="str">
        <f t="shared" si="1084"/>
        <v>::</v>
      </c>
      <c r="GP1343" s="4" t="str">
        <f t="shared" si="1062"/>
        <v>1</v>
      </c>
    </row>
    <row r="1344" spans="1:198" ht="28" customHeight="1">
      <c r="A1344" s="5" t="s">
        <v>7383</v>
      </c>
      <c r="B1344" s="5" t="s">
        <v>7385</v>
      </c>
      <c r="C1344" s="5" t="s">
        <v>7383</v>
      </c>
      <c r="D1344" s="9" t="str">
        <f t="shared" si="1028"/>
        <v>u</v>
      </c>
      <c r="E1344" s="9" t="str">
        <f t="shared" si="1029"/>
        <v xml:space="preserve"> / （grungeDHステムBLACK）</v>
      </c>
      <c r="F1344" s="9" t="str">
        <f t="shared" si="1030"/>
        <v xml:space="preserve"> / （grungeDHステムBLACK）</v>
      </c>
      <c r="G1344" s="5">
        <v>4095</v>
      </c>
      <c r="H1344" s="9">
        <f t="shared" si="1031"/>
        <v>4095</v>
      </c>
      <c r="I1344" s="9" t="str">
        <f t="shared" si="1032"/>
        <v>0</v>
      </c>
      <c r="J1344" s="9" t="str">
        <f t="shared" si="1033"/>
        <v>1</v>
      </c>
      <c r="P1344" s="9" t="str">
        <f t="shared" si="1034"/>
        <v>grungeDHステムBLACK</v>
      </c>
      <c r="AI1344" s="9" t="str">
        <f t="shared" si="1035"/>
        <v>http://image.rakuten.co.jp/brotures/cabinet/items/grunge/stm_dh_bk.jpg</v>
      </c>
      <c r="AS1344" s="9" t="str">
        <f t="shared" si="1078"/>
        <v>1</v>
      </c>
      <c r="AT1344" s="9" t="str">
        <f t="shared" si="1078"/>
        <v>1</v>
      </c>
      <c r="AU1344" s="9" t="str">
        <f t="shared" si="1037"/>
        <v>0</v>
      </c>
      <c r="AV1344" s="9" t="str">
        <f t="shared" si="1038"/>
        <v>1</v>
      </c>
      <c r="AW1344" s="9" t="str">
        <f t="shared" si="1079"/>
        <v>0</v>
      </c>
      <c r="AX1344" s="9" t="str">
        <f t="shared" si="1079"/>
        <v>0</v>
      </c>
      <c r="AY1344" s="11"/>
      <c r="AZ1344" s="11"/>
      <c r="BA1344" s="11"/>
      <c r="BB1344" s="9" t="str">
        <f t="shared" si="1040"/>
        <v>-1</v>
      </c>
      <c r="BC1344" s="9" t="str">
        <f t="shared" si="1041"/>
        <v>0</v>
      </c>
      <c r="BG1344" s="5" t="s">
        <v>322</v>
      </c>
      <c r="BH1344" s="5" t="s">
        <v>438</v>
      </c>
      <c r="CS1344" s="9" t="str">
        <f t="shared" si="1042"/>
        <v>0</v>
      </c>
      <c r="CT1344" s="9" t="str">
        <f t="shared" si="1043"/>
        <v>&lt;iframe src="http://www.rakuten.ne.jp/gold/brotures/spec/grunge/stm_dh_bk.html" frameborder="0" id="spec-content" scrolling="no"&gt;&lt;/iframe&gt;</v>
      </c>
      <c r="CU1344" s="9" t="str">
        <f t="shared" si="1044"/>
        <v/>
      </c>
      <c r="CV1344" s="9" t="str">
        <f t="shared" si="1045"/>
        <v>&lt;div class="row-fluid"&gt;&lt;iframe src="http://www.rakuten.ne.jp/gold/brotures/items/grunge/stm_dh_bk.html" frameborder="0" id="skin-product" scrolling="no"&gt;&lt;/iframe&gt;&lt;/div&gt;</v>
      </c>
      <c r="CW1344" s="11" t="str">
        <f t="shared" si="1046"/>
        <v/>
      </c>
      <c r="CX1344" t="s">
        <v>7383</v>
      </c>
      <c r="CY1344" s="9" t="str">
        <f t="shared" si="1047"/>
        <v>0</v>
      </c>
      <c r="CZ1344" s="11"/>
      <c r="DA1344" s="11"/>
      <c r="DB1344" s="11"/>
      <c r="DC1344" s="11"/>
      <c r="DD1344" s="9" t="str">
        <f t="shared" si="1048"/>
        <v/>
      </c>
      <c r="DI1344" s="9" t="str">
        <f t="shared" si="1049"/>
        <v/>
      </c>
      <c r="DT1344" s="9">
        <f>VLOOKUP(BG1344,ディレクトリID!A:B,2)</f>
        <v>563161</v>
      </c>
      <c r="DV1344" s="4" t="str">
        <f t="shared" si="1050"/>
        <v>【ステム　grunge】</v>
      </c>
      <c r="DW1344" s="4" t="str">
        <f t="shared" si="1051"/>
        <v>【ステム　grunge】</v>
      </c>
      <c r="DX1344" s="9">
        <f t="shared" si="1052"/>
        <v>4</v>
      </c>
      <c r="DY1344" s="11"/>
      <c r="DZ1344" s="9" t="str">
        <f t="shared" si="1080"/>
        <v>1</v>
      </c>
      <c r="EA1344" s="9" t="str">
        <f t="shared" si="1080"/>
        <v>1</v>
      </c>
      <c r="EB1344" s="11"/>
      <c r="EC1344" s="11"/>
      <c r="ED1344" s="11"/>
      <c r="EE1344" s="9" t="str">
        <f t="shared" si="1054"/>
        <v>0</v>
      </c>
      <c r="EO1344" s="5" t="s">
        <v>428</v>
      </c>
      <c r="EP1344" s="8" t="s">
        <v>429</v>
      </c>
      <c r="EQ1344" s="8" t="s">
        <v>429</v>
      </c>
      <c r="ER1344" s="8" t="s">
        <v>209</v>
      </c>
      <c r="ES1344" s="8" t="s">
        <v>430</v>
      </c>
      <c r="ET1344" s="9" t="str">
        <f t="shared" si="1055"/>
        <v>2</v>
      </c>
      <c r="EU1344" s="11"/>
      <c r="EV1344" s="11"/>
      <c r="EW1344" s="11"/>
      <c r="EX1344" s="9" t="str">
        <f t="shared" si="1081"/>
        <v>0</v>
      </c>
      <c r="EY1344" s="9" t="str">
        <f t="shared" si="1081"/>
        <v>0</v>
      </c>
      <c r="EZ1344" s="11"/>
      <c r="FA1344" s="11"/>
      <c r="FB1344" s="9" t="str">
        <f t="shared" si="1082"/>
        <v>0</v>
      </c>
      <c r="FC1344" s="9" t="str">
        <f t="shared" si="1082"/>
        <v>0</v>
      </c>
      <c r="FD1344" s="9" t="str">
        <f t="shared" si="1058"/>
        <v>1</v>
      </c>
      <c r="FE1344" s="9" t="str">
        <f t="shared" si="1083"/>
        <v>1</v>
      </c>
      <c r="FF1344" s="9" t="str">
        <f t="shared" si="1083"/>
        <v>1</v>
      </c>
      <c r="GJ1344" s="4" t="str">
        <f t="shared" si="1063"/>
        <v>パーツ\ステム:ブランド\grunge</v>
      </c>
      <c r="GK1344" s="4" t="str">
        <f t="shared" si="1060"/>
        <v>u:u</v>
      </c>
      <c r="GL1344" s="11"/>
      <c r="GM1344" s="4" t="str">
        <f t="shared" si="1084"/>
        <v>::</v>
      </c>
      <c r="GN1344" s="4" t="str">
        <f t="shared" si="1084"/>
        <v>::</v>
      </c>
      <c r="GO1344" s="4" t="str">
        <f t="shared" si="1084"/>
        <v>::</v>
      </c>
      <c r="GP1344" s="4" t="str">
        <f t="shared" si="1062"/>
        <v>1</v>
      </c>
    </row>
    <row r="1345" spans="1:198" ht="28" customHeight="1">
      <c r="A1345" s="5" t="s">
        <v>7389</v>
      </c>
      <c r="B1345" s="5" t="s">
        <v>7391</v>
      </c>
      <c r="C1345" s="5" t="s">
        <v>7389</v>
      </c>
      <c r="D1345" s="9" t="str">
        <f t="shared" si="1028"/>
        <v>u</v>
      </c>
      <c r="E1345" s="9" t="str">
        <f t="shared" si="1029"/>
        <v xml:space="preserve"> / （grungeDHステムGOLD）</v>
      </c>
      <c r="F1345" s="9" t="str">
        <f t="shared" si="1030"/>
        <v xml:space="preserve"> / （grungeDHステムGOLD）</v>
      </c>
      <c r="G1345" s="5">
        <v>4095</v>
      </c>
      <c r="H1345" s="9">
        <f t="shared" si="1031"/>
        <v>4095</v>
      </c>
      <c r="I1345" s="9" t="str">
        <f t="shared" si="1032"/>
        <v>0</v>
      </c>
      <c r="J1345" s="9" t="str">
        <f t="shared" si="1033"/>
        <v>1</v>
      </c>
      <c r="P1345" s="9" t="str">
        <f t="shared" si="1034"/>
        <v>grungeDHステムGOLD</v>
      </c>
      <c r="AI1345" s="9" t="str">
        <f t="shared" si="1035"/>
        <v>http://image.rakuten.co.jp/brotures/cabinet/items/grunge/stm_dh_gold.jpg</v>
      </c>
      <c r="AS1345" s="9" t="str">
        <f t="shared" si="1078"/>
        <v>1</v>
      </c>
      <c r="AT1345" s="9" t="str">
        <f t="shared" si="1078"/>
        <v>1</v>
      </c>
      <c r="AU1345" s="9" t="str">
        <f t="shared" si="1037"/>
        <v>0</v>
      </c>
      <c r="AV1345" s="9" t="str">
        <f t="shared" si="1038"/>
        <v>1</v>
      </c>
      <c r="AW1345" s="9" t="str">
        <f t="shared" si="1079"/>
        <v>0</v>
      </c>
      <c r="AX1345" s="9" t="str">
        <f t="shared" si="1079"/>
        <v>0</v>
      </c>
      <c r="AY1345" s="11"/>
      <c r="AZ1345" s="11"/>
      <c r="BA1345" s="11"/>
      <c r="BB1345" s="9" t="str">
        <f t="shared" si="1040"/>
        <v>-1</v>
      </c>
      <c r="BC1345" s="9" t="str">
        <f t="shared" si="1041"/>
        <v>0</v>
      </c>
      <c r="BG1345" s="5" t="s">
        <v>322</v>
      </c>
      <c r="BH1345" s="5" t="s">
        <v>438</v>
      </c>
      <c r="CS1345" s="9" t="str">
        <f t="shared" si="1042"/>
        <v>0</v>
      </c>
      <c r="CT1345" s="9" t="str">
        <f t="shared" si="1043"/>
        <v>&lt;iframe src="http://www.rakuten.ne.jp/gold/brotures/spec/grunge/stm_dh_gold.html" frameborder="0" id="spec-content" scrolling="no"&gt;&lt;/iframe&gt;</v>
      </c>
      <c r="CU1345" s="9" t="str">
        <f t="shared" si="1044"/>
        <v/>
      </c>
      <c r="CV1345" s="9" t="str">
        <f t="shared" si="1045"/>
        <v>&lt;div class="row-fluid"&gt;&lt;iframe src="http://www.rakuten.ne.jp/gold/brotures/items/grunge/stm_dh_gold.html" frameborder="0" id="skin-product" scrolling="no"&gt;&lt;/iframe&gt;&lt;/div&gt;</v>
      </c>
      <c r="CW1345" s="11" t="str">
        <f t="shared" si="1046"/>
        <v/>
      </c>
      <c r="CX1345" t="s">
        <v>7389</v>
      </c>
      <c r="CY1345" s="9" t="str">
        <f t="shared" si="1047"/>
        <v>0</v>
      </c>
      <c r="CZ1345" s="11"/>
      <c r="DA1345" s="11"/>
      <c r="DB1345" s="11"/>
      <c r="DC1345" s="11"/>
      <c r="DD1345" s="9" t="str">
        <f t="shared" si="1048"/>
        <v/>
      </c>
      <c r="DI1345" s="9" t="str">
        <f t="shared" si="1049"/>
        <v/>
      </c>
      <c r="DT1345" s="9">
        <f>VLOOKUP(BG1345,ディレクトリID!A:B,2)</f>
        <v>563161</v>
      </c>
      <c r="DV1345" s="4" t="str">
        <f t="shared" si="1050"/>
        <v>【ステム　grunge】</v>
      </c>
      <c r="DW1345" s="4" t="str">
        <f t="shared" si="1051"/>
        <v>【ステム　grunge】</v>
      </c>
      <c r="DX1345" s="9">
        <f t="shared" si="1052"/>
        <v>4</v>
      </c>
      <c r="DY1345" s="11"/>
      <c r="DZ1345" s="9" t="str">
        <f t="shared" si="1080"/>
        <v>1</v>
      </c>
      <c r="EA1345" s="9" t="str">
        <f t="shared" si="1080"/>
        <v>1</v>
      </c>
      <c r="EB1345" s="11"/>
      <c r="EC1345" s="11"/>
      <c r="ED1345" s="11"/>
      <c r="EE1345" s="9" t="str">
        <f t="shared" si="1054"/>
        <v>0</v>
      </c>
      <c r="EO1345" s="5" t="s">
        <v>428</v>
      </c>
      <c r="EP1345" s="8" t="s">
        <v>429</v>
      </c>
      <c r="EQ1345" s="8" t="s">
        <v>429</v>
      </c>
      <c r="ER1345" s="8" t="s">
        <v>209</v>
      </c>
      <c r="ES1345" s="8" t="s">
        <v>430</v>
      </c>
      <c r="ET1345" s="9" t="str">
        <f t="shared" si="1055"/>
        <v>2</v>
      </c>
      <c r="EU1345" s="11"/>
      <c r="EV1345" s="11"/>
      <c r="EW1345" s="11"/>
      <c r="EX1345" s="9" t="str">
        <f t="shared" si="1081"/>
        <v>0</v>
      </c>
      <c r="EY1345" s="9" t="str">
        <f t="shared" si="1081"/>
        <v>0</v>
      </c>
      <c r="EZ1345" s="11"/>
      <c r="FA1345" s="11"/>
      <c r="FB1345" s="9" t="str">
        <f t="shared" si="1082"/>
        <v>0</v>
      </c>
      <c r="FC1345" s="9" t="str">
        <f t="shared" si="1082"/>
        <v>0</v>
      </c>
      <c r="FD1345" s="9" t="str">
        <f t="shared" si="1058"/>
        <v>1</v>
      </c>
      <c r="FE1345" s="9" t="str">
        <f t="shared" si="1083"/>
        <v>1</v>
      </c>
      <c r="FF1345" s="9" t="str">
        <f t="shared" si="1083"/>
        <v>1</v>
      </c>
      <c r="GJ1345" s="4" t="str">
        <f t="shared" si="1063"/>
        <v>パーツ\ステム:ブランド\grunge</v>
      </c>
      <c r="GK1345" s="4" t="str">
        <f t="shared" si="1060"/>
        <v>u:u</v>
      </c>
      <c r="GL1345" s="11"/>
      <c r="GM1345" s="4" t="str">
        <f t="shared" si="1084"/>
        <v>::</v>
      </c>
      <c r="GN1345" s="4" t="str">
        <f t="shared" si="1084"/>
        <v>::</v>
      </c>
      <c r="GO1345" s="4" t="str">
        <f t="shared" si="1084"/>
        <v>::</v>
      </c>
      <c r="GP1345" s="4" t="str">
        <f t="shared" si="1062"/>
        <v>1</v>
      </c>
    </row>
    <row r="1346" spans="1:198" ht="28" customHeight="1">
      <c r="A1346" s="5" t="s">
        <v>7395</v>
      </c>
      <c r="B1346" s="5" t="s">
        <v>7397</v>
      </c>
      <c r="C1346" s="5" t="s">
        <v>7395</v>
      </c>
      <c r="D1346" s="9" t="str">
        <f t="shared" ref="D1346:D1409" si="1085">IF($A1346&lt;&gt;"","u","")</f>
        <v>u</v>
      </c>
      <c r="E1346" s="9" t="str">
        <f t="shared" ref="E1346:E1409" si="1086">CONCATENATE(" / （",B1346,"）")</f>
        <v xml:space="preserve"> / （grungeDHステムSILVER）</v>
      </c>
      <c r="F1346" s="9" t="str">
        <f t="shared" ref="F1346:F1409" si="1087">IF($E1346&lt;&gt;"",E1346,"")</f>
        <v xml:space="preserve"> / （grungeDHステムSILVER）</v>
      </c>
      <c r="G1346" s="5">
        <v>4095</v>
      </c>
      <c r="H1346" s="9">
        <f t="shared" ref="H1346:H1409" si="1088">IF($G1346&lt;&gt;"",G1346,"")</f>
        <v>4095</v>
      </c>
      <c r="I1346" s="9" t="str">
        <f t="shared" ref="I1346:I1409" si="1089">IF($A1346&lt;&gt;"","0","")</f>
        <v>0</v>
      </c>
      <c r="J1346" s="9" t="str">
        <f t="shared" ref="J1346:J1409" si="1090">IF($A1346&lt;&gt;"","1","")</f>
        <v>1</v>
      </c>
      <c r="P1346" s="9" t="str">
        <f t="shared" ref="P1346:P1409" si="1091">IF($A1346&lt;&gt;"",$B1346,"")</f>
        <v>grungeDHステムSILVER</v>
      </c>
      <c r="AI1346" s="9" t="str">
        <f t="shared" ref="AI1346:AI1409" si="1092">IF($B1346="","",CONCATENATE("http://image.rakuten.co.jp/brotures/cabinet/items/",LOWER(BH1346),"/",C1346,".jpg"))</f>
        <v>http://image.rakuten.co.jp/brotures/cabinet/items/grunge/stm_dh_s.jpg</v>
      </c>
      <c r="AS1346" s="9" t="str">
        <f t="shared" si="1078"/>
        <v>1</v>
      </c>
      <c r="AT1346" s="9" t="str">
        <f t="shared" si="1078"/>
        <v>1</v>
      </c>
      <c r="AU1346" s="9" t="str">
        <f t="shared" ref="AU1346:AU1409" si="1093">IF($A1346&lt;&gt;"","0","")</f>
        <v>0</v>
      </c>
      <c r="AV1346" s="9" t="str">
        <f t="shared" ref="AV1346:AV1409" si="1094">IF($A1346&lt;&gt;"","1","")</f>
        <v>1</v>
      </c>
      <c r="AW1346" s="9" t="str">
        <f t="shared" si="1079"/>
        <v>0</v>
      </c>
      <c r="AX1346" s="9" t="str">
        <f t="shared" si="1079"/>
        <v>0</v>
      </c>
      <c r="AY1346" s="11"/>
      <c r="AZ1346" s="11"/>
      <c r="BA1346" s="11"/>
      <c r="BB1346" s="9" t="str">
        <f t="shared" ref="BB1346:BB1409" si="1095">IF($A1346&lt;&gt;"","-1","")</f>
        <v>-1</v>
      </c>
      <c r="BC1346" s="9" t="str">
        <f t="shared" ref="BC1346:BC1409" si="1096">IF($M1346&lt;&gt;"","2","0")</f>
        <v>0</v>
      </c>
      <c r="BG1346" s="5" t="s">
        <v>322</v>
      </c>
      <c r="BH1346" s="5" t="s">
        <v>438</v>
      </c>
      <c r="CS1346" s="9" t="str">
        <f t="shared" ref="CS1346:CS1409" si="1097">IF($A1346&lt;&gt;"","0","")</f>
        <v>0</v>
      </c>
      <c r="CT1346" s="9" t="str">
        <f t="shared" ref="CT1346:CT1409" si="1098">IF($A1346&lt;&gt;"",CONCATENATE(BK1346,"&lt;iframe src=""http://www.rakuten.ne.jp/gold/brotures/spec/",LOWER(BH1346),"/",C1346,".html"" frameborder=""0"" id=""spec-content"" scrolling=""no""&gt;&lt;/iframe&gt;"),"")</f>
        <v>&lt;iframe src="http://www.rakuten.ne.jp/gold/brotures/spec/grunge/stm_dh_s.html" frameborder="0" id="spec-content" scrolling="no"&gt;&lt;/iframe&gt;</v>
      </c>
      <c r="CU1346" s="9" t="str">
        <f t="shared" ref="CU1346:CU1409" si="1099">IF($BK1346&lt;&gt;"",BK1346,"")</f>
        <v/>
      </c>
      <c r="CV1346" s="9" t="str">
        <f t="shared" ref="CV1346:CV1409" si="1100">IF($A1346&lt;&gt;"",CONCATENATE("&lt;div class=""row-fluid""&gt;&lt;iframe src=""http://www.rakuten.ne.jp/gold/brotures/items/",LOWER(BH1346),"/",C1346,".html"" frameborder=""0"" id=""skin-product"" scrolling=""no""&gt;&lt;/iframe&gt;&lt;/div&gt;"),"")</f>
        <v>&lt;div class="row-fluid"&gt;&lt;iframe src="http://www.rakuten.ne.jp/gold/brotures/items/grunge/stm_dh_s.html" frameborder="0" id="skin-product" scrolling="no"&gt;&lt;/iframe&gt;&lt;/div&gt;</v>
      </c>
      <c r="CW1346" s="11" t="str">
        <f t="shared" ref="CW1346:CW1409" si="1101">IF($BK1346&lt;&gt;"",BK1346,"")</f>
        <v/>
      </c>
      <c r="CX1346" t="s">
        <v>7395</v>
      </c>
      <c r="CY1346" s="9" t="str">
        <f t="shared" ref="CY1346:CY1409" si="1102">IF($A1346&lt;&gt;"","0","")</f>
        <v>0</v>
      </c>
      <c r="CZ1346" s="11"/>
      <c r="DA1346" s="11"/>
      <c r="DB1346" s="11"/>
      <c r="DC1346" s="11"/>
      <c r="DD1346" s="9" t="str">
        <f t="shared" ref="DD1346:DD1409" si="1103">IF($BG1346="完成車","u","")</f>
        <v/>
      </c>
      <c r="DI1346" s="9" t="str">
        <f t="shared" ref="DI1346:DI1409" si="1104">IF($DD1346&lt;&gt;"","100","")</f>
        <v/>
      </c>
      <c r="DT1346" s="9">
        <f>VLOOKUP(BG1346,ディレクトリID!A:B,2)</f>
        <v>563161</v>
      </c>
      <c r="DV1346" s="4" t="str">
        <f t="shared" ref="DV1346:DV1409" si="1105">CONCATENATE("【",$BG1346,"　",$BH1346,"】")</f>
        <v>【ステム　grunge】</v>
      </c>
      <c r="DW1346" s="4" t="str">
        <f t="shared" ref="DW1346:DW1409" si="1106">IF($DV1346&lt;&gt;"",DV1346,"")</f>
        <v>【ステム　grunge】</v>
      </c>
      <c r="DX1346" s="9">
        <f t="shared" ref="DX1346:DX1409" si="1107">IF($B1346&lt;&gt;"",IF(BG1346="完成車",1,IF(OR(BG1346="ホイール",BG1346="フレーム"),2,4)),"")</f>
        <v>4</v>
      </c>
      <c r="DY1346" s="11"/>
      <c r="DZ1346" s="9" t="str">
        <f t="shared" si="1080"/>
        <v>1</v>
      </c>
      <c r="EA1346" s="9" t="str">
        <f t="shared" si="1080"/>
        <v>1</v>
      </c>
      <c r="EB1346" s="11"/>
      <c r="EC1346" s="11"/>
      <c r="ED1346" s="11"/>
      <c r="EE1346" s="9" t="str">
        <f t="shared" ref="EE1346:EE1409" si="1108">IF($A1346&lt;&gt;"","0","")</f>
        <v>0</v>
      </c>
      <c r="EO1346" s="5" t="s">
        <v>428</v>
      </c>
      <c r="EP1346" s="8" t="s">
        <v>429</v>
      </c>
      <c r="EQ1346" s="8" t="s">
        <v>429</v>
      </c>
      <c r="ER1346" s="8" t="s">
        <v>209</v>
      </c>
      <c r="ES1346" s="8" t="s">
        <v>430</v>
      </c>
      <c r="ET1346" s="9" t="str">
        <f t="shared" ref="ET1346:ET1409" si="1109">IF($A1346&lt;&gt;"","2","")</f>
        <v>2</v>
      </c>
      <c r="EU1346" s="11"/>
      <c r="EV1346" s="11"/>
      <c r="EW1346" s="11"/>
      <c r="EX1346" s="9" t="str">
        <f t="shared" si="1081"/>
        <v>0</v>
      </c>
      <c r="EY1346" s="9" t="str">
        <f t="shared" si="1081"/>
        <v>0</v>
      </c>
      <c r="EZ1346" s="11"/>
      <c r="FA1346" s="11"/>
      <c r="FB1346" s="9" t="str">
        <f t="shared" si="1082"/>
        <v>0</v>
      </c>
      <c r="FC1346" s="9" t="str">
        <f t="shared" si="1082"/>
        <v>0</v>
      </c>
      <c r="FD1346" s="9" t="str">
        <f t="shared" ref="FD1346:FD1409" si="1110">IF($A1346&lt;&gt;"","1","")</f>
        <v>1</v>
      </c>
      <c r="FE1346" s="9" t="str">
        <f t="shared" si="1083"/>
        <v>1</v>
      </c>
      <c r="FF1346" s="9" t="str">
        <f t="shared" si="1083"/>
        <v>1</v>
      </c>
      <c r="GJ1346" s="4" t="str">
        <f t="shared" si="1063"/>
        <v>パーツ\ステム:ブランド\grunge</v>
      </c>
      <c r="GK1346" s="4" t="str">
        <f t="shared" ref="GK1346:GK1409" si="1111">IF($BG1346="完成車","u:u:u","u:u")</f>
        <v>u:u</v>
      </c>
      <c r="GL1346" s="11"/>
      <c r="GM1346" s="4" t="str">
        <f t="shared" si="1084"/>
        <v>::</v>
      </c>
      <c r="GN1346" s="4" t="str">
        <f t="shared" si="1084"/>
        <v>::</v>
      </c>
      <c r="GO1346" s="4" t="str">
        <f t="shared" si="1084"/>
        <v>::</v>
      </c>
      <c r="GP1346" s="4" t="str">
        <f t="shared" ref="GP1346:GP1409" si="1112">IF($A1346&lt;&gt;"","1","")</f>
        <v>1</v>
      </c>
    </row>
    <row r="1347" spans="1:198" ht="28" customHeight="1">
      <c r="A1347" s="5" t="s">
        <v>7401</v>
      </c>
      <c r="B1347" s="5" t="s">
        <v>7403</v>
      </c>
      <c r="C1347" s="5" t="s">
        <v>7401</v>
      </c>
      <c r="D1347" s="9" t="str">
        <f t="shared" si="1085"/>
        <v>u</v>
      </c>
      <c r="E1347" s="9" t="str">
        <f t="shared" si="1086"/>
        <v xml:space="preserve"> / （grungeDHステムWHITE）</v>
      </c>
      <c r="F1347" s="9" t="str">
        <f t="shared" si="1087"/>
        <v xml:space="preserve"> / （grungeDHステムWHITE）</v>
      </c>
      <c r="G1347" s="5">
        <v>4095</v>
      </c>
      <c r="H1347" s="9">
        <f t="shared" si="1088"/>
        <v>4095</v>
      </c>
      <c r="I1347" s="9" t="str">
        <f t="shared" si="1089"/>
        <v>0</v>
      </c>
      <c r="J1347" s="9" t="str">
        <f t="shared" si="1090"/>
        <v>1</v>
      </c>
      <c r="P1347" s="9" t="str">
        <f t="shared" si="1091"/>
        <v>grungeDHステムWHITE</v>
      </c>
      <c r="AI1347" s="9" t="str">
        <f t="shared" si="1092"/>
        <v>http://image.rakuten.co.jp/brotures/cabinet/items/grunge/stm_dh_wh.jpg</v>
      </c>
      <c r="AS1347" s="9" t="str">
        <f t="shared" si="1078"/>
        <v>1</v>
      </c>
      <c r="AT1347" s="9" t="str">
        <f t="shared" si="1078"/>
        <v>1</v>
      </c>
      <c r="AU1347" s="9" t="str">
        <f t="shared" si="1093"/>
        <v>0</v>
      </c>
      <c r="AV1347" s="9" t="str">
        <f t="shared" si="1094"/>
        <v>1</v>
      </c>
      <c r="AW1347" s="9" t="str">
        <f t="shared" si="1079"/>
        <v>0</v>
      </c>
      <c r="AX1347" s="9" t="str">
        <f t="shared" si="1079"/>
        <v>0</v>
      </c>
      <c r="AY1347" s="11"/>
      <c r="AZ1347" s="11"/>
      <c r="BA1347" s="11"/>
      <c r="BB1347" s="9" t="str">
        <f t="shared" si="1095"/>
        <v>-1</v>
      </c>
      <c r="BC1347" s="9" t="str">
        <f t="shared" si="1096"/>
        <v>0</v>
      </c>
      <c r="BG1347" s="5" t="s">
        <v>322</v>
      </c>
      <c r="BH1347" s="5" t="s">
        <v>438</v>
      </c>
      <c r="CS1347" s="9" t="str">
        <f t="shared" si="1097"/>
        <v>0</v>
      </c>
      <c r="CT1347" s="9" t="str">
        <f t="shared" si="1098"/>
        <v>&lt;iframe src="http://www.rakuten.ne.jp/gold/brotures/spec/grunge/stm_dh_wh.html" frameborder="0" id="spec-content" scrolling="no"&gt;&lt;/iframe&gt;</v>
      </c>
      <c r="CU1347" s="9" t="str">
        <f t="shared" si="1099"/>
        <v/>
      </c>
      <c r="CV1347" s="9" t="str">
        <f t="shared" si="1100"/>
        <v>&lt;div class="row-fluid"&gt;&lt;iframe src="http://www.rakuten.ne.jp/gold/brotures/items/grunge/stm_dh_wh.html" frameborder="0" id="skin-product" scrolling="no"&gt;&lt;/iframe&gt;&lt;/div&gt;</v>
      </c>
      <c r="CW1347" s="11" t="str">
        <f t="shared" si="1101"/>
        <v/>
      </c>
      <c r="CX1347" t="s">
        <v>7401</v>
      </c>
      <c r="CY1347" s="9" t="str">
        <f t="shared" si="1102"/>
        <v>0</v>
      </c>
      <c r="CZ1347" s="11"/>
      <c r="DA1347" s="11"/>
      <c r="DB1347" s="11"/>
      <c r="DC1347" s="11"/>
      <c r="DD1347" s="9" t="str">
        <f t="shared" si="1103"/>
        <v/>
      </c>
      <c r="DI1347" s="9" t="str">
        <f t="shared" si="1104"/>
        <v/>
      </c>
      <c r="DT1347" s="9">
        <f>VLOOKUP(BG1347,ディレクトリID!A:B,2)</f>
        <v>563161</v>
      </c>
      <c r="DV1347" s="4" t="str">
        <f t="shared" si="1105"/>
        <v>【ステム　grunge】</v>
      </c>
      <c r="DW1347" s="4" t="str">
        <f t="shared" si="1106"/>
        <v>【ステム　grunge】</v>
      </c>
      <c r="DX1347" s="9">
        <f t="shared" si="1107"/>
        <v>4</v>
      </c>
      <c r="DY1347" s="11"/>
      <c r="DZ1347" s="9" t="str">
        <f t="shared" si="1080"/>
        <v>1</v>
      </c>
      <c r="EA1347" s="9" t="str">
        <f t="shared" si="1080"/>
        <v>1</v>
      </c>
      <c r="EB1347" s="11"/>
      <c r="EC1347" s="11"/>
      <c r="ED1347" s="11"/>
      <c r="EE1347" s="9" t="str">
        <f t="shared" si="1108"/>
        <v>0</v>
      </c>
      <c r="EO1347" s="5" t="s">
        <v>428</v>
      </c>
      <c r="EP1347" s="8" t="s">
        <v>429</v>
      </c>
      <c r="EQ1347" s="8" t="s">
        <v>429</v>
      </c>
      <c r="ER1347" s="8" t="s">
        <v>209</v>
      </c>
      <c r="ES1347" s="8" t="s">
        <v>430</v>
      </c>
      <c r="ET1347" s="9" t="str">
        <f t="shared" si="1109"/>
        <v>2</v>
      </c>
      <c r="EU1347" s="11"/>
      <c r="EV1347" s="11"/>
      <c r="EW1347" s="11"/>
      <c r="EX1347" s="9" t="str">
        <f t="shared" si="1081"/>
        <v>0</v>
      </c>
      <c r="EY1347" s="9" t="str">
        <f t="shared" si="1081"/>
        <v>0</v>
      </c>
      <c r="EZ1347" s="11"/>
      <c r="FA1347" s="11"/>
      <c r="FB1347" s="9" t="str">
        <f t="shared" si="1082"/>
        <v>0</v>
      </c>
      <c r="FC1347" s="9" t="str">
        <f t="shared" si="1082"/>
        <v>0</v>
      </c>
      <c r="FD1347" s="9" t="str">
        <f t="shared" si="1110"/>
        <v>1</v>
      </c>
      <c r="FE1347" s="9" t="str">
        <f t="shared" si="1083"/>
        <v>1</v>
      </c>
      <c r="FF1347" s="9" t="str">
        <f t="shared" si="1083"/>
        <v>1</v>
      </c>
      <c r="GJ1347" s="4" t="str">
        <f t="shared" ref="GJ1347:GJ1410" si="1113">IF($BG1347="完成車",CONCATENATE("パーツ\",BG1347,":ブランド\",BH1347,":完成車\",BH1347),CONCATENATE("パーツ\",BG1347,":ブランド\",BH1347))</f>
        <v>パーツ\ステム:ブランド\grunge</v>
      </c>
      <c r="GK1347" s="4" t="str">
        <f t="shared" si="1111"/>
        <v>u:u</v>
      </c>
      <c r="GL1347" s="11"/>
      <c r="GM1347" s="4" t="str">
        <f t="shared" si="1084"/>
        <v>::</v>
      </c>
      <c r="GN1347" s="4" t="str">
        <f t="shared" si="1084"/>
        <v>::</v>
      </c>
      <c r="GO1347" s="4" t="str">
        <f t="shared" si="1084"/>
        <v>::</v>
      </c>
      <c r="GP1347" s="4" t="str">
        <f t="shared" si="1112"/>
        <v>1</v>
      </c>
    </row>
    <row r="1348" spans="1:198" ht="28" customHeight="1">
      <c r="A1348" s="5" t="s">
        <v>7407</v>
      </c>
      <c r="B1348" s="5" t="s">
        <v>7409</v>
      </c>
      <c r="C1348" s="5" t="s">
        <v>7407</v>
      </c>
      <c r="D1348" s="9" t="str">
        <f t="shared" si="1085"/>
        <v>u</v>
      </c>
      <c r="E1348" s="9" t="str">
        <f t="shared" si="1086"/>
        <v xml:space="preserve"> / （KCNCDH-PRO）</v>
      </c>
      <c r="F1348" s="9" t="str">
        <f t="shared" si="1087"/>
        <v xml:space="preserve"> / （KCNCDH-PRO）</v>
      </c>
      <c r="G1348" s="5">
        <v>5250</v>
      </c>
      <c r="H1348" s="9">
        <f t="shared" si="1088"/>
        <v>5250</v>
      </c>
      <c r="I1348" s="9" t="str">
        <f t="shared" si="1089"/>
        <v>0</v>
      </c>
      <c r="J1348" s="9" t="str">
        <f t="shared" si="1090"/>
        <v>1</v>
      </c>
      <c r="P1348" s="9" t="str">
        <f t="shared" si="1091"/>
        <v>KCNCDH-PRO</v>
      </c>
      <c r="AI1348" s="9" t="str">
        <f t="shared" si="1092"/>
        <v>http://image.rakuten.co.jp/brotures/cabinet/items/kcnc/stm_dhpro.jpg</v>
      </c>
      <c r="AS1348" s="9" t="str">
        <f t="shared" si="1078"/>
        <v>1</v>
      </c>
      <c r="AT1348" s="9" t="str">
        <f t="shared" si="1078"/>
        <v>1</v>
      </c>
      <c r="AU1348" s="9" t="str">
        <f t="shared" si="1093"/>
        <v>0</v>
      </c>
      <c r="AV1348" s="9" t="str">
        <f t="shared" si="1094"/>
        <v>1</v>
      </c>
      <c r="AW1348" s="9" t="str">
        <f t="shared" si="1079"/>
        <v>0</v>
      </c>
      <c r="AX1348" s="9" t="str">
        <f t="shared" si="1079"/>
        <v>0</v>
      </c>
      <c r="AY1348" s="11"/>
      <c r="AZ1348" s="11"/>
      <c r="BA1348" s="11"/>
      <c r="BB1348" s="9" t="str">
        <f t="shared" si="1095"/>
        <v>-1</v>
      </c>
      <c r="BC1348" s="9" t="str">
        <f t="shared" si="1096"/>
        <v>0</v>
      </c>
      <c r="BG1348" s="5" t="s">
        <v>322</v>
      </c>
      <c r="BH1348" s="5" t="s">
        <v>8506</v>
      </c>
      <c r="CS1348" s="9" t="str">
        <f t="shared" si="1097"/>
        <v>0</v>
      </c>
      <c r="CT1348" s="9" t="str">
        <f t="shared" si="1098"/>
        <v>&lt;iframe src="http://www.rakuten.ne.jp/gold/brotures/spec/kcnc/stm_dhpro.html" frameborder="0" id="spec-content" scrolling="no"&gt;&lt;/iframe&gt;</v>
      </c>
      <c r="CU1348" s="9" t="str">
        <f t="shared" si="1099"/>
        <v/>
      </c>
      <c r="CV1348" s="9" t="str">
        <f t="shared" si="1100"/>
        <v>&lt;div class="row-fluid"&gt;&lt;iframe src="http://www.rakuten.ne.jp/gold/brotures/items/kcnc/stm_dhpro.html" frameborder="0" id="skin-product" scrolling="no"&gt;&lt;/iframe&gt;&lt;/div&gt;</v>
      </c>
      <c r="CW1348" s="11" t="str">
        <f t="shared" si="1101"/>
        <v/>
      </c>
      <c r="CX1348" t="s">
        <v>7407</v>
      </c>
      <c r="CY1348" s="9" t="str">
        <f t="shared" si="1102"/>
        <v>0</v>
      </c>
      <c r="CZ1348" s="11"/>
      <c r="DA1348" s="11"/>
      <c r="DB1348" s="11"/>
      <c r="DC1348" s="11"/>
      <c r="DD1348" s="9" t="str">
        <f t="shared" si="1103"/>
        <v/>
      </c>
      <c r="DI1348" s="9" t="str">
        <f t="shared" si="1104"/>
        <v/>
      </c>
      <c r="DT1348" s="9">
        <f>VLOOKUP(BG1348,ディレクトリID!A:B,2)</f>
        <v>563161</v>
      </c>
      <c r="DV1348" s="4" t="str">
        <f t="shared" si="1105"/>
        <v>【ステム　KCNC】</v>
      </c>
      <c r="DW1348" s="4" t="str">
        <f t="shared" si="1106"/>
        <v>【ステム　KCNC】</v>
      </c>
      <c r="DX1348" s="9">
        <f t="shared" si="1107"/>
        <v>4</v>
      </c>
      <c r="DY1348" s="11"/>
      <c r="DZ1348" s="9" t="str">
        <f t="shared" si="1080"/>
        <v>1</v>
      </c>
      <c r="EA1348" s="9" t="str">
        <f t="shared" si="1080"/>
        <v>1</v>
      </c>
      <c r="EB1348" s="11"/>
      <c r="EC1348" s="11"/>
      <c r="ED1348" s="11"/>
      <c r="EE1348" s="9" t="str">
        <f t="shared" si="1108"/>
        <v>0</v>
      </c>
      <c r="EO1348" s="5" t="s">
        <v>428</v>
      </c>
      <c r="EP1348" s="8" t="s">
        <v>429</v>
      </c>
      <c r="EQ1348" s="8" t="s">
        <v>429</v>
      </c>
      <c r="ER1348" s="8" t="s">
        <v>209</v>
      </c>
      <c r="ES1348" s="8" t="s">
        <v>430</v>
      </c>
      <c r="ET1348" s="9" t="str">
        <f t="shared" si="1109"/>
        <v>2</v>
      </c>
      <c r="EU1348" s="11"/>
      <c r="EV1348" s="11"/>
      <c r="EW1348" s="11"/>
      <c r="EX1348" s="9" t="str">
        <f t="shared" si="1081"/>
        <v>0</v>
      </c>
      <c r="EY1348" s="9" t="str">
        <f t="shared" si="1081"/>
        <v>0</v>
      </c>
      <c r="EZ1348" s="11"/>
      <c r="FA1348" s="11"/>
      <c r="FB1348" s="9" t="str">
        <f t="shared" si="1082"/>
        <v>0</v>
      </c>
      <c r="FC1348" s="9" t="str">
        <f t="shared" si="1082"/>
        <v>0</v>
      </c>
      <c r="FD1348" s="9" t="str">
        <f t="shared" si="1110"/>
        <v>1</v>
      </c>
      <c r="FE1348" s="9" t="str">
        <f t="shared" si="1083"/>
        <v>1</v>
      </c>
      <c r="FF1348" s="9" t="str">
        <f t="shared" si="1083"/>
        <v>1</v>
      </c>
      <c r="GJ1348" s="4" t="str">
        <f t="shared" si="1113"/>
        <v>パーツ\ステム:ブランド\KCNC</v>
      </c>
      <c r="GK1348" s="4" t="str">
        <f t="shared" si="1111"/>
        <v>u:u</v>
      </c>
      <c r="GL1348" s="11"/>
      <c r="GM1348" s="4" t="str">
        <f t="shared" si="1084"/>
        <v>::</v>
      </c>
      <c r="GN1348" s="4" t="str">
        <f t="shared" si="1084"/>
        <v>::</v>
      </c>
      <c r="GO1348" s="4" t="str">
        <f t="shared" si="1084"/>
        <v>::</v>
      </c>
      <c r="GP1348" s="4" t="str">
        <f t="shared" si="1112"/>
        <v>1</v>
      </c>
    </row>
    <row r="1349" spans="1:198" ht="28" customHeight="1">
      <c r="A1349" s="5" t="s">
        <v>7413</v>
      </c>
      <c r="B1349" s="5" t="s">
        <v>7415</v>
      </c>
      <c r="C1349" s="5" t="s">
        <v>7413</v>
      </c>
      <c r="D1349" s="9" t="str">
        <f t="shared" si="1085"/>
        <v>u</v>
      </c>
      <c r="E1349" s="9" t="str">
        <f t="shared" si="1086"/>
        <v xml:space="preserve"> / （ODIフライトコントロールステム）</v>
      </c>
      <c r="F1349" s="9" t="str">
        <f t="shared" si="1087"/>
        <v xml:space="preserve"> / （ODIフライトコントロールステム）</v>
      </c>
      <c r="G1349" s="5">
        <v>11550</v>
      </c>
      <c r="H1349" s="9">
        <f t="shared" si="1088"/>
        <v>11550</v>
      </c>
      <c r="I1349" s="9" t="str">
        <f t="shared" si="1089"/>
        <v>0</v>
      </c>
      <c r="J1349" s="9" t="str">
        <f t="shared" si="1090"/>
        <v>1</v>
      </c>
      <c r="P1349" s="9" t="str">
        <f t="shared" si="1091"/>
        <v>ODIフライトコントロールステム</v>
      </c>
      <c r="AI1349" s="9" t="str">
        <f t="shared" si="1092"/>
        <v>http://image.rakuten.co.jp/brotures/cabinet/items/odi/stm_flightcontrol.jpg</v>
      </c>
      <c r="AS1349" s="9" t="str">
        <f t="shared" si="1078"/>
        <v>1</v>
      </c>
      <c r="AT1349" s="9" t="str">
        <f t="shared" si="1078"/>
        <v>1</v>
      </c>
      <c r="AU1349" s="9" t="str">
        <f t="shared" si="1093"/>
        <v>0</v>
      </c>
      <c r="AV1349" s="9" t="str">
        <f t="shared" si="1094"/>
        <v>1</v>
      </c>
      <c r="AW1349" s="9" t="str">
        <f t="shared" si="1079"/>
        <v>0</v>
      </c>
      <c r="AX1349" s="9" t="str">
        <f t="shared" si="1079"/>
        <v>0</v>
      </c>
      <c r="AY1349" s="11"/>
      <c r="AZ1349" s="11"/>
      <c r="BA1349" s="11"/>
      <c r="BB1349" s="9" t="str">
        <f t="shared" si="1095"/>
        <v>-1</v>
      </c>
      <c r="BC1349" s="9" t="str">
        <f t="shared" si="1096"/>
        <v>0</v>
      </c>
      <c r="BG1349" s="5" t="s">
        <v>241</v>
      </c>
      <c r="BH1349" s="5" t="s">
        <v>8510</v>
      </c>
      <c r="CS1349" s="9" t="str">
        <f t="shared" si="1097"/>
        <v>0</v>
      </c>
      <c r="CT1349" s="9" t="str">
        <f t="shared" si="1098"/>
        <v>&lt;iframe src="http://www.rakuten.ne.jp/gold/brotures/spec/odi/stm_flightcontrol.html" frameborder="0" id="spec-content" scrolling="no"&gt;&lt;/iframe&gt;</v>
      </c>
      <c r="CU1349" s="9" t="str">
        <f t="shared" si="1099"/>
        <v/>
      </c>
      <c r="CV1349" s="9" t="str">
        <f t="shared" si="1100"/>
        <v>&lt;div class="row-fluid"&gt;&lt;iframe src="http://www.rakuten.ne.jp/gold/brotures/items/odi/stm_flightcontrol.html" frameborder="0" id="skin-product" scrolling="no"&gt;&lt;/iframe&gt;&lt;/div&gt;</v>
      </c>
      <c r="CW1349" s="11" t="str">
        <f t="shared" si="1101"/>
        <v/>
      </c>
      <c r="CX1349" t="s">
        <v>7413</v>
      </c>
      <c r="CY1349" s="9" t="str">
        <f t="shared" si="1102"/>
        <v>0</v>
      </c>
      <c r="CZ1349" s="11"/>
      <c r="DA1349" s="11"/>
      <c r="DB1349" s="11"/>
      <c r="DC1349" s="11"/>
      <c r="DD1349" s="9" t="str">
        <f t="shared" si="1103"/>
        <v/>
      </c>
      <c r="DI1349" s="9" t="str">
        <f t="shared" si="1104"/>
        <v/>
      </c>
      <c r="DT1349" s="9">
        <f>VLOOKUP(BG1349,ディレクトリID!A:B,2)</f>
        <v>563161</v>
      </c>
      <c r="DV1349" s="4" t="str">
        <f t="shared" si="1105"/>
        <v>【バーテープ＆グリップ　ODI】</v>
      </c>
      <c r="DW1349" s="4" t="str">
        <f t="shared" si="1106"/>
        <v>【バーテープ＆グリップ　ODI】</v>
      </c>
      <c r="DX1349" s="9">
        <f t="shared" si="1107"/>
        <v>4</v>
      </c>
      <c r="DY1349" s="11"/>
      <c r="DZ1349" s="9" t="str">
        <f t="shared" si="1080"/>
        <v>1</v>
      </c>
      <c r="EA1349" s="9" t="str">
        <f t="shared" si="1080"/>
        <v>1</v>
      </c>
      <c r="EB1349" s="11"/>
      <c r="EC1349" s="11"/>
      <c r="ED1349" s="11"/>
      <c r="EE1349" s="9" t="str">
        <f t="shared" si="1108"/>
        <v>0</v>
      </c>
      <c r="EO1349" s="5" t="s">
        <v>428</v>
      </c>
      <c r="EP1349" s="8" t="s">
        <v>429</v>
      </c>
      <c r="EQ1349" s="8" t="s">
        <v>429</v>
      </c>
      <c r="ER1349" s="8" t="s">
        <v>209</v>
      </c>
      <c r="ES1349" s="8" t="s">
        <v>430</v>
      </c>
      <c r="ET1349" s="9" t="str">
        <f t="shared" si="1109"/>
        <v>2</v>
      </c>
      <c r="EU1349" s="11"/>
      <c r="EV1349" s="11"/>
      <c r="EW1349" s="11"/>
      <c r="EX1349" s="9" t="str">
        <f t="shared" si="1081"/>
        <v>0</v>
      </c>
      <c r="EY1349" s="9" t="str">
        <f t="shared" si="1081"/>
        <v>0</v>
      </c>
      <c r="EZ1349" s="11"/>
      <c r="FA1349" s="11"/>
      <c r="FB1349" s="9" t="str">
        <f t="shared" si="1082"/>
        <v>0</v>
      </c>
      <c r="FC1349" s="9" t="str">
        <f t="shared" si="1082"/>
        <v>0</v>
      </c>
      <c r="FD1349" s="9" t="str">
        <f t="shared" si="1110"/>
        <v>1</v>
      </c>
      <c r="FE1349" s="9" t="str">
        <f t="shared" si="1083"/>
        <v>1</v>
      </c>
      <c r="FF1349" s="9" t="str">
        <f t="shared" si="1083"/>
        <v>1</v>
      </c>
      <c r="GJ1349" s="4" t="str">
        <f t="shared" si="1113"/>
        <v>パーツ\バーテープ＆グリップ:ブランド\ODI</v>
      </c>
      <c r="GK1349" s="4" t="str">
        <f t="shared" si="1111"/>
        <v>u:u</v>
      </c>
      <c r="GL1349" s="11"/>
      <c r="GM1349" s="4" t="str">
        <f t="shared" si="1084"/>
        <v>::</v>
      </c>
      <c r="GN1349" s="4" t="str">
        <f t="shared" si="1084"/>
        <v>::</v>
      </c>
      <c r="GO1349" s="4" t="str">
        <f t="shared" si="1084"/>
        <v>::</v>
      </c>
      <c r="GP1349" s="4" t="str">
        <f t="shared" si="1112"/>
        <v>1</v>
      </c>
    </row>
    <row r="1350" spans="1:198" ht="28" customHeight="1">
      <c r="A1350" s="5" t="s">
        <v>7419</v>
      </c>
      <c r="B1350" s="5" t="s">
        <v>7421</v>
      </c>
      <c r="C1350" s="5" t="s">
        <v>7419</v>
      </c>
      <c r="D1350" s="9" t="str">
        <f t="shared" si="1085"/>
        <v>u</v>
      </c>
      <c r="E1350" s="9" t="str">
        <f t="shared" si="1086"/>
        <v xml:space="preserve"> / （KCNCFLYRIDE）</v>
      </c>
      <c r="F1350" s="9" t="str">
        <f t="shared" si="1087"/>
        <v xml:space="preserve"> / （KCNCFLYRIDE）</v>
      </c>
      <c r="G1350" s="5">
        <v>3570</v>
      </c>
      <c r="H1350" s="9">
        <f t="shared" si="1088"/>
        <v>3570</v>
      </c>
      <c r="I1350" s="9" t="str">
        <f t="shared" si="1089"/>
        <v>0</v>
      </c>
      <c r="J1350" s="9" t="str">
        <f t="shared" si="1090"/>
        <v>1</v>
      </c>
      <c r="P1350" s="9" t="str">
        <f t="shared" si="1091"/>
        <v>KCNCFLYRIDE</v>
      </c>
      <c r="AI1350" s="9" t="str">
        <f t="shared" si="1092"/>
        <v>http://image.rakuten.co.jp/brotures/cabinet/items/kcnc/stm_flyride.jpg</v>
      </c>
      <c r="AS1350" s="9" t="str">
        <f t="shared" si="1078"/>
        <v>1</v>
      </c>
      <c r="AT1350" s="9" t="str">
        <f t="shared" si="1078"/>
        <v>1</v>
      </c>
      <c r="AU1350" s="9" t="str">
        <f t="shared" si="1093"/>
        <v>0</v>
      </c>
      <c r="AV1350" s="9" t="str">
        <f t="shared" si="1094"/>
        <v>1</v>
      </c>
      <c r="AW1350" s="9" t="str">
        <f t="shared" si="1079"/>
        <v>0</v>
      </c>
      <c r="AX1350" s="9" t="str">
        <f t="shared" si="1079"/>
        <v>0</v>
      </c>
      <c r="AY1350" s="11"/>
      <c r="AZ1350" s="11"/>
      <c r="BA1350" s="11"/>
      <c r="BB1350" s="9" t="str">
        <f t="shared" si="1095"/>
        <v>-1</v>
      </c>
      <c r="BC1350" s="9" t="str">
        <f t="shared" si="1096"/>
        <v>0</v>
      </c>
      <c r="BG1350" s="5" t="s">
        <v>322</v>
      </c>
      <c r="BH1350" s="5" t="s">
        <v>8506</v>
      </c>
      <c r="CS1350" s="9" t="str">
        <f t="shared" si="1097"/>
        <v>0</v>
      </c>
      <c r="CT1350" s="9" t="str">
        <f t="shared" si="1098"/>
        <v>&lt;iframe src="http://www.rakuten.ne.jp/gold/brotures/spec/kcnc/stm_flyride.html" frameborder="0" id="spec-content" scrolling="no"&gt;&lt;/iframe&gt;</v>
      </c>
      <c r="CU1350" s="9" t="str">
        <f t="shared" si="1099"/>
        <v/>
      </c>
      <c r="CV1350" s="9" t="str">
        <f t="shared" si="1100"/>
        <v>&lt;div class="row-fluid"&gt;&lt;iframe src="http://www.rakuten.ne.jp/gold/brotures/items/kcnc/stm_flyride.html" frameborder="0" id="skin-product" scrolling="no"&gt;&lt;/iframe&gt;&lt;/div&gt;</v>
      </c>
      <c r="CW1350" s="11" t="str">
        <f t="shared" si="1101"/>
        <v/>
      </c>
      <c r="CX1350" t="s">
        <v>7419</v>
      </c>
      <c r="CY1350" s="9" t="str">
        <f t="shared" si="1102"/>
        <v>0</v>
      </c>
      <c r="CZ1350" s="11"/>
      <c r="DA1350" s="11"/>
      <c r="DB1350" s="11"/>
      <c r="DC1350" s="11"/>
      <c r="DD1350" s="9" t="str">
        <f t="shared" si="1103"/>
        <v/>
      </c>
      <c r="DI1350" s="9" t="str">
        <f t="shared" si="1104"/>
        <v/>
      </c>
      <c r="DT1350" s="9">
        <f>VLOOKUP(BG1350,ディレクトリID!A:B,2)</f>
        <v>563161</v>
      </c>
      <c r="DV1350" s="4" t="str">
        <f t="shared" si="1105"/>
        <v>【ステム　KCNC】</v>
      </c>
      <c r="DW1350" s="4" t="str">
        <f t="shared" si="1106"/>
        <v>【ステム　KCNC】</v>
      </c>
      <c r="DX1350" s="9">
        <f t="shared" si="1107"/>
        <v>4</v>
      </c>
      <c r="DY1350" s="11"/>
      <c r="DZ1350" s="9" t="str">
        <f t="shared" si="1080"/>
        <v>1</v>
      </c>
      <c r="EA1350" s="9" t="str">
        <f t="shared" si="1080"/>
        <v>1</v>
      </c>
      <c r="EB1350" s="11"/>
      <c r="EC1350" s="11"/>
      <c r="ED1350" s="11"/>
      <c r="EE1350" s="9" t="str">
        <f t="shared" si="1108"/>
        <v>0</v>
      </c>
      <c r="EO1350" s="5" t="s">
        <v>428</v>
      </c>
      <c r="EP1350" s="8" t="s">
        <v>429</v>
      </c>
      <c r="EQ1350" s="8" t="s">
        <v>429</v>
      </c>
      <c r="ER1350" s="8" t="s">
        <v>209</v>
      </c>
      <c r="ES1350" s="8" t="s">
        <v>430</v>
      </c>
      <c r="ET1350" s="9" t="str">
        <f t="shared" si="1109"/>
        <v>2</v>
      </c>
      <c r="EU1350" s="11"/>
      <c r="EV1350" s="11"/>
      <c r="EW1350" s="11"/>
      <c r="EX1350" s="9" t="str">
        <f t="shared" si="1081"/>
        <v>0</v>
      </c>
      <c r="EY1350" s="9" t="str">
        <f t="shared" si="1081"/>
        <v>0</v>
      </c>
      <c r="EZ1350" s="11"/>
      <c r="FA1350" s="11"/>
      <c r="FB1350" s="9" t="str">
        <f t="shared" si="1082"/>
        <v>0</v>
      </c>
      <c r="FC1350" s="9" t="str">
        <f t="shared" si="1082"/>
        <v>0</v>
      </c>
      <c r="FD1350" s="9" t="str">
        <f t="shared" si="1110"/>
        <v>1</v>
      </c>
      <c r="FE1350" s="9" t="str">
        <f t="shared" si="1083"/>
        <v>1</v>
      </c>
      <c r="FF1350" s="9" t="str">
        <f t="shared" si="1083"/>
        <v>1</v>
      </c>
      <c r="GJ1350" s="4" t="str">
        <f t="shared" si="1113"/>
        <v>パーツ\ステム:ブランド\KCNC</v>
      </c>
      <c r="GK1350" s="4" t="str">
        <f t="shared" si="1111"/>
        <v>u:u</v>
      </c>
      <c r="GL1350" s="11"/>
      <c r="GM1350" s="4" t="str">
        <f t="shared" si="1084"/>
        <v>::</v>
      </c>
      <c r="GN1350" s="4" t="str">
        <f t="shared" si="1084"/>
        <v>::</v>
      </c>
      <c r="GO1350" s="4" t="str">
        <f t="shared" si="1084"/>
        <v>::</v>
      </c>
      <c r="GP1350" s="4" t="str">
        <f t="shared" si="1112"/>
        <v>1</v>
      </c>
    </row>
    <row r="1351" spans="1:198" ht="28" customHeight="1">
      <c r="A1351" s="5" t="s">
        <v>7425</v>
      </c>
      <c r="B1351" s="5" t="s">
        <v>7427</v>
      </c>
      <c r="C1351" s="5" t="s">
        <v>7425</v>
      </c>
      <c r="D1351" s="9" t="str">
        <f t="shared" si="1085"/>
        <v>u</v>
      </c>
      <c r="E1351" s="9" t="str">
        <f t="shared" si="1086"/>
        <v xml:space="preserve"> / （KCNCFREERIDE）</v>
      </c>
      <c r="F1351" s="9" t="str">
        <f t="shared" si="1087"/>
        <v xml:space="preserve"> / （KCNCFREERIDE）</v>
      </c>
      <c r="G1351" s="5">
        <v>9450</v>
      </c>
      <c r="H1351" s="9">
        <f t="shared" si="1088"/>
        <v>9450</v>
      </c>
      <c r="I1351" s="9" t="str">
        <f t="shared" si="1089"/>
        <v>0</v>
      </c>
      <c r="J1351" s="9" t="str">
        <f t="shared" si="1090"/>
        <v>1</v>
      </c>
      <c r="P1351" s="9" t="str">
        <f t="shared" si="1091"/>
        <v>KCNCFREERIDE</v>
      </c>
      <c r="AI1351" s="9" t="str">
        <f t="shared" si="1092"/>
        <v>http://image.rakuten.co.jp/brotures/cabinet/items/kcnc/stm_freeride.jpg</v>
      </c>
      <c r="AS1351" s="9" t="str">
        <f t="shared" si="1078"/>
        <v>1</v>
      </c>
      <c r="AT1351" s="9" t="str">
        <f t="shared" si="1078"/>
        <v>1</v>
      </c>
      <c r="AU1351" s="9" t="str">
        <f t="shared" si="1093"/>
        <v>0</v>
      </c>
      <c r="AV1351" s="9" t="str">
        <f t="shared" si="1094"/>
        <v>1</v>
      </c>
      <c r="AW1351" s="9" t="str">
        <f t="shared" si="1079"/>
        <v>0</v>
      </c>
      <c r="AX1351" s="9" t="str">
        <f t="shared" si="1079"/>
        <v>0</v>
      </c>
      <c r="AY1351" s="11"/>
      <c r="AZ1351" s="11"/>
      <c r="BA1351" s="11"/>
      <c r="BB1351" s="9" t="str">
        <f t="shared" si="1095"/>
        <v>-1</v>
      </c>
      <c r="BC1351" s="9" t="str">
        <f t="shared" si="1096"/>
        <v>0</v>
      </c>
      <c r="BG1351" s="5" t="s">
        <v>322</v>
      </c>
      <c r="BH1351" s="5" t="s">
        <v>8506</v>
      </c>
      <c r="CS1351" s="9" t="str">
        <f t="shared" si="1097"/>
        <v>0</v>
      </c>
      <c r="CT1351" s="9" t="str">
        <f t="shared" si="1098"/>
        <v>&lt;iframe src="http://www.rakuten.ne.jp/gold/brotures/spec/kcnc/stm_freeride.html" frameborder="0" id="spec-content" scrolling="no"&gt;&lt;/iframe&gt;</v>
      </c>
      <c r="CU1351" s="9" t="str">
        <f t="shared" si="1099"/>
        <v/>
      </c>
      <c r="CV1351" s="9" t="str">
        <f t="shared" si="1100"/>
        <v>&lt;div class="row-fluid"&gt;&lt;iframe src="http://www.rakuten.ne.jp/gold/brotures/items/kcnc/stm_freeride.html" frameborder="0" id="skin-product" scrolling="no"&gt;&lt;/iframe&gt;&lt;/div&gt;</v>
      </c>
      <c r="CW1351" s="11" t="str">
        <f t="shared" si="1101"/>
        <v/>
      </c>
      <c r="CX1351" t="s">
        <v>7425</v>
      </c>
      <c r="CY1351" s="9" t="str">
        <f t="shared" si="1102"/>
        <v>0</v>
      </c>
      <c r="CZ1351" s="11"/>
      <c r="DA1351" s="11"/>
      <c r="DB1351" s="11"/>
      <c r="DC1351" s="11"/>
      <c r="DD1351" s="9" t="str">
        <f t="shared" si="1103"/>
        <v/>
      </c>
      <c r="DI1351" s="9" t="str">
        <f t="shared" si="1104"/>
        <v/>
      </c>
      <c r="DT1351" s="9">
        <f>VLOOKUP(BG1351,ディレクトリID!A:B,2)</f>
        <v>563161</v>
      </c>
      <c r="DV1351" s="4" t="str">
        <f t="shared" si="1105"/>
        <v>【ステム　KCNC】</v>
      </c>
      <c r="DW1351" s="4" t="str">
        <f t="shared" si="1106"/>
        <v>【ステム　KCNC】</v>
      </c>
      <c r="DX1351" s="9">
        <f t="shared" si="1107"/>
        <v>4</v>
      </c>
      <c r="DY1351" s="11"/>
      <c r="DZ1351" s="9" t="str">
        <f t="shared" si="1080"/>
        <v>1</v>
      </c>
      <c r="EA1351" s="9" t="str">
        <f t="shared" si="1080"/>
        <v>1</v>
      </c>
      <c r="EB1351" s="11"/>
      <c r="EC1351" s="11"/>
      <c r="ED1351" s="11"/>
      <c r="EE1351" s="9" t="str">
        <f t="shared" si="1108"/>
        <v>0</v>
      </c>
      <c r="EO1351" s="5" t="s">
        <v>428</v>
      </c>
      <c r="EP1351" s="8" t="s">
        <v>429</v>
      </c>
      <c r="EQ1351" s="8" t="s">
        <v>429</v>
      </c>
      <c r="ER1351" s="8" t="s">
        <v>209</v>
      </c>
      <c r="ES1351" s="8" t="s">
        <v>430</v>
      </c>
      <c r="ET1351" s="9" t="str">
        <f t="shared" si="1109"/>
        <v>2</v>
      </c>
      <c r="EU1351" s="11"/>
      <c r="EV1351" s="11"/>
      <c r="EW1351" s="11"/>
      <c r="EX1351" s="9" t="str">
        <f t="shared" si="1081"/>
        <v>0</v>
      </c>
      <c r="EY1351" s="9" t="str">
        <f t="shared" si="1081"/>
        <v>0</v>
      </c>
      <c r="EZ1351" s="11"/>
      <c r="FA1351" s="11"/>
      <c r="FB1351" s="9" t="str">
        <f t="shared" si="1082"/>
        <v>0</v>
      </c>
      <c r="FC1351" s="9" t="str">
        <f t="shared" si="1082"/>
        <v>0</v>
      </c>
      <c r="FD1351" s="9" t="str">
        <f t="shared" si="1110"/>
        <v>1</v>
      </c>
      <c r="FE1351" s="9" t="str">
        <f t="shared" si="1083"/>
        <v>1</v>
      </c>
      <c r="FF1351" s="9" t="str">
        <f t="shared" si="1083"/>
        <v>1</v>
      </c>
      <c r="GJ1351" s="4" t="str">
        <f t="shared" si="1113"/>
        <v>パーツ\ステム:ブランド\KCNC</v>
      </c>
      <c r="GK1351" s="4" t="str">
        <f t="shared" si="1111"/>
        <v>u:u</v>
      </c>
      <c r="GL1351" s="11"/>
      <c r="GM1351" s="4" t="str">
        <f t="shared" si="1084"/>
        <v>::</v>
      </c>
      <c r="GN1351" s="4" t="str">
        <f t="shared" si="1084"/>
        <v>::</v>
      </c>
      <c r="GO1351" s="4" t="str">
        <f t="shared" si="1084"/>
        <v>::</v>
      </c>
      <c r="GP1351" s="4" t="str">
        <f t="shared" si="1112"/>
        <v>1</v>
      </c>
    </row>
    <row r="1352" spans="1:198" ht="28" customHeight="1">
      <c r="A1352" s="5" t="s">
        <v>7431</v>
      </c>
      <c r="B1352" s="5" t="s">
        <v>7433</v>
      </c>
      <c r="C1352" s="5" t="s">
        <v>7431</v>
      </c>
      <c r="D1352" s="9" t="str">
        <f t="shared" si="1085"/>
        <v>u</v>
      </c>
      <c r="E1352" s="9" t="str">
        <f t="shared" si="1086"/>
        <v xml:space="preserve"> / （NITTOラグステム）</v>
      </c>
      <c r="F1352" s="9" t="str">
        <f t="shared" si="1087"/>
        <v xml:space="preserve"> / （NITTOラグステム）</v>
      </c>
      <c r="G1352" s="5">
        <v>18900</v>
      </c>
      <c r="H1352" s="9">
        <f t="shared" si="1088"/>
        <v>18900</v>
      </c>
      <c r="I1352" s="9" t="str">
        <f t="shared" si="1089"/>
        <v>0</v>
      </c>
      <c r="J1352" s="9" t="str">
        <f t="shared" si="1090"/>
        <v>1</v>
      </c>
      <c r="P1352" s="9" t="str">
        <f t="shared" si="1091"/>
        <v>NITTOラグステム</v>
      </c>
      <c r="AI1352" s="9" t="str">
        <f t="shared" si="1092"/>
        <v>http://image.rakuten.co.jp/brotures/cabinet/items/nitto/stm_lug.jpg</v>
      </c>
      <c r="AS1352" s="9" t="str">
        <f t="shared" si="1078"/>
        <v>1</v>
      </c>
      <c r="AT1352" s="9" t="str">
        <f t="shared" si="1078"/>
        <v>1</v>
      </c>
      <c r="AU1352" s="9" t="str">
        <f t="shared" si="1093"/>
        <v>0</v>
      </c>
      <c r="AV1352" s="9" t="str">
        <f t="shared" si="1094"/>
        <v>1</v>
      </c>
      <c r="AW1352" s="9" t="str">
        <f t="shared" si="1079"/>
        <v>0</v>
      </c>
      <c r="AX1352" s="9" t="str">
        <f t="shared" si="1079"/>
        <v>0</v>
      </c>
      <c r="AY1352" s="11"/>
      <c r="AZ1352" s="11"/>
      <c r="BA1352" s="11"/>
      <c r="BB1352" s="9" t="str">
        <f t="shared" si="1095"/>
        <v>-1</v>
      </c>
      <c r="BC1352" s="9" t="str">
        <f t="shared" si="1096"/>
        <v>0</v>
      </c>
      <c r="BG1352" s="5" t="s">
        <v>322</v>
      </c>
      <c r="BH1352" s="5" t="s">
        <v>699</v>
      </c>
      <c r="CS1352" s="9" t="str">
        <f t="shared" si="1097"/>
        <v>0</v>
      </c>
      <c r="CT1352" s="9" t="str">
        <f t="shared" si="1098"/>
        <v>&lt;iframe src="http://www.rakuten.ne.jp/gold/brotures/spec/nitto/stm_lug.html" frameborder="0" id="spec-content" scrolling="no"&gt;&lt;/iframe&gt;</v>
      </c>
      <c r="CU1352" s="9" t="str">
        <f t="shared" si="1099"/>
        <v/>
      </c>
      <c r="CV1352" s="9" t="str">
        <f t="shared" si="1100"/>
        <v>&lt;div class="row-fluid"&gt;&lt;iframe src="http://www.rakuten.ne.jp/gold/brotures/items/nitto/stm_lug.html" frameborder="0" id="skin-product" scrolling="no"&gt;&lt;/iframe&gt;&lt;/div&gt;</v>
      </c>
      <c r="CW1352" s="11" t="str">
        <f t="shared" si="1101"/>
        <v/>
      </c>
      <c r="CX1352" t="s">
        <v>7431</v>
      </c>
      <c r="CY1352" s="9" t="str">
        <f t="shared" si="1102"/>
        <v>0</v>
      </c>
      <c r="CZ1352" s="11"/>
      <c r="DA1352" s="11"/>
      <c r="DB1352" s="11"/>
      <c r="DC1352" s="11"/>
      <c r="DD1352" s="9" t="str">
        <f t="shared" si="1103"/>
        <v/>
      </c>
      <c r="DI1352" s="9" t="str">
        <f t="shared" si="1104"/>
        <v/>
      </c>
      <c r="DT1352" s="9">
        <f>VLOOKUP(BG1352,ディレクトリID!A:B,2)</f>
        <v>563161</v>
      </c>
      <c r="DV1352" s="4" t="str">
        <f t="shared" si="1105"/>
        <v>【ステム　NITTO】</v>
      </c>
      <c r="DW1352" s="4" t="str">
        <f t="shared" si="1106"/>
        <v>【ステム　NITTO】</v>
      </c>
      <c r="DX1352" s="9">
        <f t="shared" si="1107"/>
        <v>4</v>
      </c>
      <c r="DY1352" s="11"/>
      <c r="DZ1352" s="9" t="str">
        <f t="shared" si="1080"/>
        <v>1</v>
      </c>
      <c r="EA1352" s="9" t="str">
        <f t="shared" si="1080"/>
        <v>1</v>
      </c>
      <c r="EB1352" s="11"/>
      <c r="EC1352" s="11"/>
      <c r="ED1352" s="11"/>
      <c r="EE1352" s="9" t="str">
        <f t="shared" si="1108"/>
        <v>0</v>
      </c>
      <c r="EO1352" s="5" t="s">
        <v>428</v>
      </c>
      <c r="EP1352" s="8" t="s">
        <v>429</v>
      </c>
      <c r="EQ1352" s="8" t="s">
        <v>429</v>
      </c>
      <c r="ER1352" s="8" t="s">
        <v>209</v>
      </c>
      <c r="ES1352" s="8" t="s">
        <v>430</v>
      </c>
      <c r="ET1352" s="9" t="str">
        <f t="shared" si="1109"/>
        <v>2</v>
      </c>
      <c r="EU1352" s="11"/>
      <c r="EV1352" s="11"/>
      <c r="EW1352" s="11"/>
      <c r="EX1352" s="9" t="str">
        <f t="shared" si="1081"/>
        <v>0</v>
      </c>
      <c r="EY1352" s="9" t="str">
        <f t="shared" si="1081"/>
        <v>0</v>
      </c>
      <c r="EZ1352" s="11"/>
      <c r="FA1352" s="11"/>
      <c r="FB1352" s="9" t="str">
        <f t="shared" si="1082"/>
        <v>0</v>
      </c>
      <c r="FC1352" s="9" t="str">
        <f t="shared" si="1082"/>
        <v>0</v>
      </c>
      <c r="FD1352" s="9" t="str">
        <f t="shared" si="1110"/>
        <v>1</v>
      </c>
      <c r="FE1352" s="9" t="str">
        <f t="shared" si="1083"/>
        <v>1</v>
      </c>
      <c r="FF1352" s="9" t="str">
        <f t="shared" si="1083"/>
        <v>1</v>
      </c>
      <c r="GJ1352" s="4" t="str">
        <f t="shared" si="1113"/>
        <v>パーツ\ステム:ブランド\NITTO</v>
      </c>
      <c r="GK1352" s="4" t="str">
        <f t="shared" si="1111"/>
        <v>u:u</v>
      </c>
      <c r="GL1352" s="11"/>
      <c r="GM1352" s="4" t="str">
        <f t="shared" si="1084"/>
        <v>::</v>
      </c>
      <c r="GN1352" s="4" t="str">
        <f t="shared" si="1084"/>
        <v>::</v>
      </c>
      <c r="GO1352" s="4" t="str">
        <f t="shared" si="1084"/>
        <v>::</v>
      </c>
      <c r="GP1352" s="4" t="str">
        <f t="shared" si="1112"/>
        <v>1</v>
      </c>
    </row>
    <row r="1353" spans="1:198" ht="28" customHeight="1">
      <c r="A1353" s="5" t="s">
        <v>7437</v>
      </c>
      <c r="B1353" s="5" t="s">
        <v>7439</v>
      </c>
      <c r="C1353" s="5" t="s">
        <v>7437</v>
      </c>
      <c r="D1353" s="9" t="str">
        <f t="shared" si="1085"/>
        <v>u</v>
      </c>
      <c r="E1353" s="9" t="str">
        <f t="shared" si="1086"/>
        <v xml:space="preserve"> / （NITTOラグスレッドレス）</v>
      </c>
      <c r="F1353" s="9" t="str">
        <f t="shared" si="1087"/>
        <v xml:space="preserve"> / （NITTOラグスレッドレス）</v>
      </c>
      <c r="G1353" s="5">
        <v>19530</v>
      </c>
      <c r="H1353" s="9">
        <f t="shared" si="1088"/>
        <v>19530</v>
      </c>
      <c r="I1353" s="9" t="str">
        <f t="shared" si="1089"/>
        <v>0</v>
      </c>
      <c r="J1353" s="9" t="str">
        <f t="shared" si="1090"/>
        <v>1</v>
      </c>
      <c r="P1353" s="9" t="str">
        <f t="shared" si="1091"/>
        <v>NITTOラグスレッドレス</v>
      </c>
      <c r="AI1353" s="9" t="str">
        <f t="shared" si="1092"/>
        <v>http://image.rakuten.co.jp/brotures/cabinet/items/nitto/stm_lugthreadless.jpg</v>
      </c>
      <c r="AS1353" s="9" t="str">
        <f t="shared" si="1078"/>
        <v>1</v>
      </c>
      <c r="AT1353" s="9" t="str">
        <f t="shared" si="1078"/>
        <v>1</v>
      </c>
      <c r="AU1353" s="9" t="str">
        <f t="shared" si="1093"/>
        <v>0</v>
      </c>
      <c r="AV1353" s="9" t="str">
        <f t="shared" si="1094"/>
        <v>1</v>
      </c>
      <c r="AW1353" s="9" t="str">
        <f t="shared" si="1079"/>
        <v>0</v>
      </c>
      <c r="AX1353" s="9" t="str">
        <f t="shared" si="1079"/>
        <v>0</v>
      </c>
      <c r="AY1353" s="11"/>
      <c r="AZ1353" s="11"/>
      <c r="BA1353" s="11"/>
      <c r="BB1353" s="9" t="str">
        <f t="shared" si="1095"/>
        <v>-1</v>
      </c>
      <c r="BC1353" s="9" t="str">
        <f t="shared" si="1096"/>
        <v>0</v>
      </c>
      <c r="BG1353" s="5" t="s">
        <v>322</v>
      </c>
      <c r="BH1353" s="5" t="s">
        <v>699</v>
      </c>
      <c r="CS1353" s="9" t="str">
        <f t="shared" si="1097"/>
        <v>0</v>
      </c>
      <c r="CT1353" s="9" t="str">
        <f t="shared" si="1098"/>
        <v>&lt;iframe src="http://www.rakuten.ne.jp/gold/brotures/spec/nitto/stm_lugthreadless.html" frameborder="0" id="spec-content" scrolling="no"&gt;&lt;/iframe&gt;</v>
      </c>
      <c r="CU1353" s="9" t="str">
        <f t="shared" si="1099"/>
        <v/>
      </c>
      <c r="CV1353" s="9" t="str">
        <f t="shared" si="1100"/>
        <v>&lt;div class="row-fluid"&gt;&lt;iframe src="http://www.rakuten.ne.jp/gold/brotures/items/nitto/stm_lugthreadless.html" frameborder="0" id="skin-product" scrolling="no"&gt;&lt;/iframe&gt;&lt;/div&gt;</v>
      </c>
      <c r="CW1353" s="11" t="str">
        <f t="shared" si="1101"/>
        <v/>
      </c>
      <c r="CX1353" t="s">
        <v>7437</v>
      </c>
      <c r="CY1353" s="9" t="str">
        <f t="shared" si="1102"/>
        <v>0</v>
      </c>
      <c r="CZ1353" s="11"/>
      <c r="DA1353" s="11"/>
      <c r="DB1353" s="11"/>
      <c r="DC1353" s="11"/>
      <c r="DD1353" s="9" t="str">
        <f t="shared" si="1103"/>
        <v/>
      </c>
      <c r="DI1353" s="9" t="str">
        <f t="shared" si="1104"/>
        <v/>
      </c>
      <c r="DT1353" s="9">
        <f>VLOOKUP(BG1353,ディレクトリID!A:B,2)</f>
        <v>563161</v>
      </c>
      <c r="DV1353" s="4" t="str">
        <f t="shared" si="1105"/>
        <v>【ステム　NITTO】</v>
      </c>
      <c r="DW1353" s="4" t="str">
        <f t="shared" si="1106"/>
        <v>【ステム　NITTO】</v>
      </c>
      <c r="DX1353" s="9">
        <f t="shared" si="1107"/>
        <v>4</v>
      </c>
      <c r="DY1353" s="11"/>
      <c r="DZ1353" s="9" t="str">
        <f t="shared" si="1080"/>
        <v>1</v>
      </c>
      <c r="EA1353" s="9" t="str">
        <f t="shared" si="1080"/>
        <v>1</v>
      </c>
      <c r="EB1353" s="11"/>
      <c r="EC1353" s="11"/>
      <c r="ED1353" s="11"/>
      <c r="EE1353" s="9" t="str">
        <f t="shared" si="1108"/>
        <v>0</v>
      </c>
      <c r="EO1353" s="5" t="s">
        <v>428</v>
      </c>
      <c r="EP1353" s="8" t="s">
        <v>429</v>
      </c>
      <c r="EQ1353" s="8" t="s">
        <v>429</v>
      </c>
      <c r="ER1353" s="8" t="s">
        <v>209</v>
      </c>
      <c r="ES1353" s="8" t="s">
        <v>430</v>
      </c>
      <c r="ET1353" s="9" t="str">
        <f t="shared" si="1109"/>
        <v>2</v>
      </c>
      <c r="EU1353" s="11"/>
      <c r="EV1353" s="11"/>
      <c r="EW1353" s="11"/>
      <c r="EX1353" s="9" t="str">
        <f t="shared" si="1081"/>
        <v>0</v>
      </c>
      <c r="EY1353" s="9" t="str">
        <f t="shared" si="1081"/>
        <v>0</v>
      </c>
      <c r="EZ1353" s="11"/>
      <c r="FA1353" s="11"/>
      <c r="FB1353" s="9" t="str">
        <f t="shared" si="1082"/>
        <v>0</v>
      </c>
      <c r="FC1353" s="9" t="str">
        <f t="shared" si="1082"/>
        <v>0</v>
      </c>
      <c r="FD1353" s="9" t="str">
        <f t="shared" si="1110"/>
        <v>1</v>
      </c>
      <c r="FE1353" s="9" t="str">
        <f t="shared" si="1083"/>
        <v>1</v>
      </c>
      <c r="FF1353" s="9" t="str">
        <f t="shared" si="1083"/>
        <v>1</v>
      </c>
      <c r="GJ1353" s="4" t="str">
        <f t="shared" si="1113"/>
        <v>パーツ\ステム:ブランド\NITTO</v>
      </c>
      <c r="GK1353" s="4" t="str">
        <f t="shared" si="1111"/>
        <v>u:u</v>
      </c>
      <c r="GL1353" s="11"/>
      <c r="GM1353" s="4" t="str">
        <f t="shared" si="1084"/>
        <v>::</v>
      </c>
      <c r="GN1353" s="4" t="str">
        <f t="shared" si="1084"/>
        <v>::</v>
      </c>
      <c r="GO1353" s="4" t="str">
        <f t="shared" si="1084"/>
        <v>::</v>
      </c>
      <c r="GP1353" s="4" t="str">
        <f t="shared" si="1112"/>
        <v>1</v>
      </c>
    </row>
    <row r="1354" spans="1:198" ht="28" customHeight="1">
      <c r="A1354" s="5" t="s">
        <v>7443</v>
      </c>
      <c r="B1354" s="5" t="s">
        <v>7445</v>
      </c>
      <c r="C1354" s="5" t="s">
        <v>7443</v>
      </c>
      <c r="D1354" s="9" t="str">
        <f t="shared" si="1085"/>
        <v>u</v>
      </c>
      <c r="E1354" s="9" t="str">
        <f t="shared" si="1086"/>
        <v xml:space="preserve"> / （NITTOMT-10-100DX）</v>
      </c>
      <c r="F1354" s="9" t="str">
        <f t="shared" si="1087"/>
        <v xml:space="preserve"> / （NITTOMT-10-100DX）</v>
      </c>
      <c r="G1354" s="5">
        <v>5387</v>
      </c>
      <c r="H1354" s="9">
        <f t="shared" si="1088"/>
        <v>5387</v>
      </c>
      <c r="I1354" s="9" t="str">
        <f t="shared" si="1089"/>
        <v>0</v>
      </c>
      <c r="J1354" s="9" t="str">
        <f t="shared" si="1090"/>
        <v>1</v>
      </c>
      <c r="P1354" s="9" t="str">
        <f t="shared" si="1091"/>
        <v>NITTOMT-10-100DX</v>
      </c>
      <c r="AI1354" s="9" t="str">
        <f t="shared" si="1092"/>
        <v>http://image.rakuten.co.jp/brotures/cabinet/items/nitto/stm_mt-10-100.jpg</v>
      </c>
      <c r="AS1354" s="9" t="str">
        <f t="shared" si="1078"/>
        <v>1</v>
      </c>
      <c r="AT1354" s="9" t="str">
        <f t="shared" si="1078"/>
        <v>1</v>
      </c>
      <c r="AU1354" s="9" t="str">
        <f t="shared" si="1093"/>
        <v>0</v>
      </c>
      <c r="AV1354" s="9" t="str">
        <f t="shared" si="1094"/>
        <v>1</v>
      </c>
      <c r="AW1354" s="9" t="str">
        <f t="shared" si="1079"/>
        <v>0</v>
      </c>
      <c r="AX1354" s="9" t="str">
        <f t="shared" si="1079"/>
        <v>0</v>
      </c>
      <c r="AY1354" s="11"/>
      <c r="AZ1354" s="11"/>
      <c r="BA1354" s="11"/>
      <c r="BB1354" s="9" t="str">
        <f t="shared" si="1095"/>
        <v>-1</v>
      </c>
      <c r="BC1354" s="9" t="str">
        <f t="shared" si="1096"/>
        <v>0</v>
      </c>
      <c r="BG1354" s="5" t="s">
        <v>322</v>
      </c>
      <c r="BH1354" s="5" t="s">
        <v>699</v>
      </c>
      <c r="CS1354" s="9" t="str">
        <f t="shared" si="1097"/>
        <v>0</v>
      </c>
      <c r="CT1354" s="9" t="str">
        <f t="shared" si="1098"/>
        <v>&lt;iframe src="http://www.rakuten.ne.jp/gold/brotures/spec/nitto/stm_mt-10-100.html" frameborder="0" id="spec-content" scrolling="no"&gt;&lt;/iframe&gt;</v>
      </c>
      <c r="CU1354" s="9" t="str">
        <f t="shared" si="1099"/>
        <v/>
      </c>
      <c r="CV1354" s="9" t="str">
        <f t="shared" si="1100"/>
        <v>&lt;div class="row-fluid"&gt;&lt;iframe src="http://www.rakuten.ne.jp/gold/brotures/items/nitto/stm_mt-10-100.html" frameborder="0" id="skin-product" scrolling="no"&gt;&lt;/iframe&gt;&lt;/div&gt;</v>
      </c>
      <c r="CW1354" s="11" t="str">
        <f t="shared" si="1101"/>
        <v/>
      </c>
      <c r="CX1354" t="s">
        <v>7443</v>
      </c>
      <c r="CY1354" s="9" t="str">
        <f t="shared" si="1102"/>
        <v>0</v>
      </c>
      <c r="CZ1354" s="11"/>
      <c r="DA1354" s="11"/>
      <c r="DB1354" s="11"/>
      <c r="DC1354" s="11"/>
      <c r="DD1354" s="9" t="str">
        <f t="shared" si="1103"/>
        <v/>
      </c>
      <c r="DI1354" s="9" t="str">
        <f t="shared" si="1104"/>
        <v/>
      </c>
      <c r="DT1354" s="9">
        <f>VLOOKUP(BG1354,ディレクトリID!A:B,2)</f>
        <v>563161</v>
      </c>
      <c r="DV1354" s="4" t="str">
        <f t="shared" si="1105"/>
        <v>【ステム　NITTO】</v>
      </c>
      <c r="DW1354" s="4" t="str">
        <f t="shared" si="1106"/>
        <v>【ステム　NITTO】</v>
      </c>
      <c r="DX1354" s="9">
        <f t="shared" si="1107"/>
        <v>4</v>
      </c>
      <c r="DY1354" s="11"/>
      <c r="DZ1354" s="9" t="str">
        <f t="shared" si="1080"/>
        <v>1</v>
      </c>
      <c r="EA1354" s="9" t="str">
        <f t="shared" si="1080"/>
        <v>1</v>
      </c>
      <c r="EB1354" s="11"/>
      <c r="EC1354" s="11"/>
      <c r="ED1354" s="11"/>
      <c r="EE1354" s="9" t="str">
        <f t="shared" si="1108"/>
        <v>0</v>
      </c>
      <c r="EO1354" s="5" t="s">
        <v>428</v>
      </c>
      <c r="EP1354" s="8" t="s">
        <v>429</v>
      </c>
      <c r="EQ1354" s="8" t="s">
        <v>429</v>
      </c>
      <c r="ER1354" s="8" t="s">
        <v>209</v>
      </c>
      <c r="ES1354" s="8" t="s">
        <v>430</v>
      </c>
      <c r="ET1354" s="9" t="str">
        <f t="shared" si="1109"/>
        <v>2</v>
      </c>
      <c r="EU1354" s="11"/>
      <c r="EV1354" s="11"/>
      <c r="EW1354" s="11"/>
      <c r="EX1354" s="9" t="str">
        <f t="shared" si="1081"/>
        <v>0</v>
      </c>
      <c r="EY1354" s="9" t="str">
        <f t="shared" si="1081"/>
        <v>0</v>
      </c>
      <c r="EZ1354" s="11"/>
      <c r="FA1354" s="11"/>
      <c r="FB1354" s="9" t="str">
        <f t="shared" si="1082"/>
        <v>0</v>
      </c>
      <c r="FC1354" s="9" t="str">
        <f t="shared" si="1082"/>
        <v>0</v>
      </c>
      <c r="FD1354" s="9" t="str">
        <f t="shared" si="1110"/>
        <v>1</v>
      </c>
      <c r="FE1354" s="9" t="str">
        <f t="shared" si="1083"/>
        <v>1</v>
      </c>
      <c r="FF1354" s="9" t="str">
        <f t="shared" si="1083"/>
        <v>1</v>
      </c>
      <c r="GJ1354" s="4" t="str">
        <f t="shared" si="1113"/>
        <v>パーツ\ステム:ブランド\NITTO</v>
      </c>
      <c r="GK1354" s="4" t="str">
        <f t="shared" si="1111"/>
        <v>u:u</v>
      </c>
      <c r="GL1354" s="11"/>
      <c r="GM1354" s="4" t="str">
        <f t="shared" si="1084"/>
        <v>::</v>
      </c>
      <c r="GN1354" s="4" t="str">
        <f t="shared" si="1084"/>
        <v>::</v>
      </c>
      <c r="GO1354" s="4" t="str">
        <f t="shared" si="1084"/>
        <v>::</v>
      </c>
      <c r="GP1354" s="4" t="str">
        <f t="shared" si="1112"/>
        <v>1</v>
      </c>
    </row>
    <row r="1355" spans="1:198" ht="28" customHeight="1">
      <c r="A1355" s="5" t="s">
        <v>7449</v>
      </c>
      <c r="B1355" s="5" t="s">
        <v>7451</v>
      </c>
      <c r="C1355" s="5" t="s">
        <v>7449</v>
      </c>
      <c r="D1355" s="9" t="str">
        <f t="shared" si="1085"/>
        <v>u</v>
      </c>
      <c r="E1355" s="9" t="str">
        <f t="shared" si="1086"/>
        <v xml:space="preserve"> / （NITTOMT-10-80DX）</v>
      </c>
      <c r="F1355" s="9" t="str">
        <f t="shared" si="1087"/>
        <v xml:space="preserve"> / （NITTOMT-10-80DX）</v>
      </c>
      <c r="G1355" s="5">
        <v>5250</v>
      </c>
      <c r="H1355" s="9">
        <f t="shared" si="1088"/>
        <v>5250</v>
      </c>
      <c r="I1355" s="9" t="str">
        <f t="shared" si="1089"/>
        <v>0</v>
      </c>
      <c r="J1355" s="9" t="str">
        <f t="shared" si="1090"/>
        <v>1</v>
      </c>
      <c r="P1355" s="9" t="str">
        <f t="shared" si="1091"/>
        <v>NITTOMT-10-80DX</v>
      </c>
      <c r="AI1355" s="9" t="str">
        <f t="shared" si="1092"/>
        <v>http://image.rakuten.co.jp/brotures/cabinet/items/nitto/stm_mt-10-80.jpg</v>
      </c>
      <c r="AS1355" s="9" t="str">
        <f t="shared" si="1078"/>
        <v>1</v>
      </c>
      <c r="AT1355" s="9" t="str">
        <f t="shared" si="1078"/>
        <v>1</v>
      </c>
      <c r="AU1355" s="9" t="str">
        <f t="shared" si="1093"/>
        <v>0</v>
      </c>
      <c r="AV1355" s="9" t="str">
        <f t="shared" si="1094"/>
        <v>1</v>
      </c>
      <c r="AW1355" s="9" t="str">
        <f t="shared" si="1079"/>
        <v>0</v>
      </c>
      <c r="AX1355" s="9" t="str">
        <f t="shared" si="1079"/>
        <v>0</v>
      </c>
      <c r="AY1355" s="11"/>
      <c r="AZ1355" s="11"/>
      <c r="BA1355" s="11"/>
      <c r="BB1355" s="9" t="str">
        <f t="shared" si="1095"/>
        <v>-1</v>
      </c>
      <c r="BC1355" s="9" t="str">
        <f t="shared" si="1096"/>
        <v>0</v>
      </c>
      <c r="BG1355" s="5" t="s">
        <v>322</v>
      </c>
      <c r="BH1355" s="5" t="s">
        <v>699</v>
      </c>
      <c r="CS1355" s="9" t="str">
        <f t="shared" si="1097"/>
        <v>0</v>
      </c>
      <c r="CT1355" s="9" t="str">
        <f t="shared" si="1098"/>
        <v>&lt;iframe src="http://www.rakuten.ne.jp/gold/brotures/spec/nitto/stm_mt-10-80.html" frameborder="0" id="spec-content" scrolling="no"&gt;&lt;/iframe&gt;</v>
      </c>
      <c r="CU1355" s="9" t="str">
        <f t="shared" si="1099"/>
        <v/>
      </c>
      <c r="CV1355" s="9" t="str">
        <f t="shared" si="1100"/>
        <v>&lt;div class="row-fluid"&gt;&lt;iframe src="http://www.rakuten.ne.jp/gold/brotures/items/nitto/stm_mt-10-80.html" frameborder="0" id="skin-product" scrolling="no"&gt;&lt;/iframe&gt;&lt;/div&gt;</v>
      </c>
      <c r="CW1355" s="11" t="str">
        <f t="shared" si="1101"/>
        <v/>
      </c>
      <c r="CX1355" t="s">
        <v>7449</v>
      </c>
      <c r="CY1355" s="9" t="str">
        <f t="shared" si="1102"/>
        <v>0</v>
      </c>
      <c r="CZ1355" s="11"/>
      <c r="DA1355" s="11"/>
      <c r="DB1355" s="11"/>
      <c r="DC1355" s="11"/>
      <c r="DD1355" s="9" t="str">
        <f t="shared" si="1103"/>
        <v/>
      </c>
      <c r="DI1355" s="9" t="str">
        <f t="shared" si="1104"/>
        <v/>
      </c>
      <c r="DT1355" s="9">
        <f>VLOOKUP(BG1355,ディレクトリID!A:B,2)</f>
        <v>563161</v>
      </c>
      <c r="DV1355" s="4" t="str">
        <f t="shared" si="1105"/>
        <v>【ステム　NITTO】</v>
      </c>
      <c r="DW1355" s="4" t="str">
        <f t="shared" si="1106"/>
        <v>【ステム　NITTO】</v>
      </c>
      <c r="DX1355" s="9">
        <f t="shared" si="1107"/>
        <v>4</v>
      </c>
      <c r="DY1355" s="11"/>
      <c r="DZ1355" s="9" t="str">
        <f t="shared" si="1080"/>
        <v>1</v>
      </c>
      <c r="EA1355" s="9" t="str">
        <f t="shared" si="1080"/>
        <v>1</v>
      </c>
      <c r="EB1355" s="11"/>
      <c r="EC1355" s="11"/>
      <c r="ED1355" s="11"/>
      <c r="EE1355" s="9" t="str">
        <f t="shared" si="1108"/>
        <v>0</v>
      </c>
      <c r="EO1355" s="5" t="s">
        <v>428</v>
      </c>
      <c r="EP1355" s="8" t="s">
        <v>429</v>
      </c>
      <c r="EQ1355" s="8" t="s">
        <v>429</v>
      </c>
      <c r="ER1355" s="8" t="s">
        <v>209</v>
      </c>
      <c r="ES1355" s="8" t="s">
        <v>430</v>
      </c>
      <c r="ET1355" s="9" t="str">
        <f t="shared" si="1109"/>
        <v>2</v>
      </c>
      <c r="EU1355" s="11"/>
      <c r="EV1355" s="11"/>
      <c r="EW1355" s="11"/>
      <c r="EX1355" s="9" t="str">
        <f t="shared" si="1081"/>
        <v>0</v>
      </c>
      <c r="EY1355" s="9" t="str">
        <f t="shared" si="1081"/>
        <v>0</v>
      </c>
      <c r="EZ1355" s="11"/>
      <c r="FA1355" s="11"/>
      <c r="FB1355" s="9" t="str">
        <f t="shared" si="1082"/>
        <v>0</v>
      </c>
      <c r="FC1355" s="9" t="str">
        <f t="shared" si="1082"/>
        <v>0</v>
      </c>
      <c r="FD1355" s="9" t="str">
        <f t="shared" si="1110"/>
        <v>1</v>
      </c>
      <c r="FE1355" s="9" t="str">
        <f t="shared" si="1083"/>
        <v>1</v>
      </c>
      <c r="FF1355" s="9" t="str">
        <f t="shared" si="1083"/>
        <v>1</v>
      </c>
      <c r="GJ1355" s="4" t="str">
        <f t="shared" si="1113"/>
        <v>パーツ\ステム:ブランド\NITTO</v>
      </c>
      <c r="GK1355" s="4" t="str">
        <f t="shared" si="1111"/>
        <v>u:u</v>
      </c>
      <c r="GL1355" s="11"/>
      <c r="GM1355" s="4" t="str">
        <f t="shared" si="1084"/>
        <v>::</v>
      </c>
      <c r="GN1355" s="4" t="str">
        <f t="shared" si="1084"/>
        <v>::</v>
      </c>
      <c r="GO1355" s="4" t="str">
        <f t="shared" si="1084"/>
        <v>::</v>
      </c>
      <c r="GP1355" s="4" t="str">
        <f t="shared" si="1112"/>
        <v>1</v>
      </c>
    </row>
    <row r="1356" spans="1:198" ht="28" customHeight="1">
      <c r="A1356" s="5" t="s">
        <v>7455</v>
      </c>
      <c r="B1356" s="5" t="s">
        <v>7457</v>
      </c>
      <c r="C1356" s="5" t="s">
        <v>7455</v>
      </c>
      <c r="D1356" s="9" t="str">
        <f t="shared" si="1085"/>
        <v>u</v>
      </c>
      <c r="E1356" s="9" t="str">
        <f t="shared" si="1086"/>
        <v xml:space="preserve"> / （NITTOMT-2ステム）</v>
      </c>
      <c r="F1356" s="9" t="str">
        <f t="shared" si="1087"/>
        <v xml:space="preserve"> / （NITTOMT-2ステム）</v>
      </c>
      <c r="G1356" s="5">
        <v>3938</v>
      </c>
      <c r="H1356" s="9">
        <f t="shared" si="1088"/>
        <v>3938</v>
      </c>
      <c r="I1356" s="9" t="str">
        <f t="shared" si="1089"/>
        <v>0</v>
      </c>
      <c r="J1356" s="9" t="str">
        <f t="shared" si="1090"/>
        <v>1</v>
      </c>
      <c r="P1356" s="9" t="str">
        <f t="shared" si="1091"/>
        <v>NITTOMT-2ステム</v>
      </c>
      <c r="AI1356" s="9" t="str">
        <f t="shared" si="1092"/>
        <v>http://image.rakuten.co.jp/brotures/cabinet/items/nitto/stm_mt-2.jpg</v>
      </c>
      <c r="AS1356" s="9" t="str">
        <f t="shared" si="1078"/>
        <v>1</v>
      </c>
      <c r="AT1356" s="9" t="str">
        <f t="shared" si="1078"/>
        <v>1</v>
      </c>
      <c r="AU1356" s="9" t="str">
        <f t="shared" si="1093"/>
        <v>0</v>
      </c>
      <c r="AV1356" s="9" t="str">
        <f t="shared" si="1094"/>
        <v>1</v>
      </c>
      <c r="AW1356" s="9" t="str">
        <f t="shared" si="1079"/>
        <v>0</v>
      </c>
      <c r="AX1356" s="9" t="str">
        <f t="shared" si="1079"/>
        <v>0</v>
      </c>
      <c r="AY1356" s="11"/>
      <c r="AZ1356" s="11"/>
      <c r="BA1356" s="11"/>
      <c r="BB1356" s="9" t="str">
        <f t="shared" si="1095"/>
        <v>-1</v>
      </c>
      <c r="BC1356" s="9" t="str">
        <f t="shared" si="1096"/>
        <v>0</v>
      </c>
      <c r="BG1356" s="5" t="s">
        <v>322</v>
      </c>
      <c r="BH1356" s="5" t="s">
        <v>699</v>
      </c>
      <c r="CS1356" s="9" t="str">
        <f t="shared" si="1097"/>
        <v>0</v>
      </c>
      <c r="CT1356" s="9" t="str">
        <f t="shared" si="1098"/>
        <v>&lt;iframe src="http://www.rakuten.ne.jp/gold/brotures/spec/nitto/stm_mt-2.html" frameborder="0" id="spec-content" scrolling="no"&gt;&lt;/iframe&gt;</v>
      </c>
      <c r="CU1356" s="9" t="str">
        <f t="shared" si="1099"/>
        <v/>
      </c>
      <c r="CV1356" s="9" t="str">
        <f t="shared" si="1100"/>
        <v>&lt;div class="row-fluid"&gt;&lt;iframe src="http://www.rakuten.ne.jp/gold/brotures/items/nitto/stm_mt-2.html" frameborder="0" id="skin-product" scrolling="no"&gt;&lt;/iframe&gt;&lt;/div&gt;</v>
      </c>
      <c r="CW1356" s="11" t="str">
        <f t="shared" si="1101"/>
        <v/>
      </c>
      <c r="CX1356" t="s">
        <v>7455</v>
      </c>
      <c r="CY1356" s="9" t="str">
        <f t="shared" si="1102"/>
        <v>0</v>
      </c>
      <c r="CZ1356" s="11"/>
      <c r="DA1356" s="11"/>
      <c r="DB1356" s="11"/>
      <c r="DC1356" s="11"/>
      <c r="DD1356" s="9" t="str">
        <f t="shared" si="1103"/>
        <v/>
      </c>
      <c r="DI1356" s="9" t="str">
        <f t="shared" si="1104"/>
        <v/>
      </c>
      <c r="DT1356" s="9">
        <f>VLOOKUP(BG1356,ディレクトリID!A:B,2)</f>
        <v>563161</v>
      </c>
      <c r="DV1356" s="4" t="str">
        <f t="shared" si="1105"/>
        <v>【ステム　NITTO】</v>
      </c>
      <c r="DW1356" s="4" t="str">
        <f t="shared" si="1106"/>
        <v>【ステム　NITTO】</v>
      </c>
      <c r="DX1356" s="9">
        <f t="shared" si="1107"/>
        <v>4</v>
      </c>
      <c r="DY1356" s="11"/>
      <c r="DZ1356" s="9" t="str">
        <f t="shared" si="1080"/>
        <v>1</v>
      </c>
      <c r="EA1356" s="9" t="str">
        <f t="shared" si="1080"/>
        <v>1</v>
      </c>
      <c r="EB1356" s="11"/>
      <c r="EC1356" s="11"/>
      <c r="ED1356" s="11"/>
      <c r="EE1356" s="9" t="str">
        <f t="shared" si="1108"/>
        <v>0</v>
      </c>
      <c r="EO1356" s="5" t="s">
        <v>428</v>
      </c>
      <c r="EP1356" s="8" t="s">
        <v>429</v>
      </c>
      <c r="EQ1356" s="8" t="s">
        <v>429</v>
      </c>
      <c r="ER1356" s="8" t="s">
        <v>209</v>
      </c>
      <c r="ES1356" s="8" t="s">
        <v>430</v>
      </c>
      <c r="ET1356" s="9" t="str">
        <f t="shared" si="1109"/>
        <v>2</v>
      </c>
      <c r="EU1356" s="11"/>
      <c r="EV1356" s="11"/>
      <c r="EW1356" s="11"/>
      <c r="EX1356" s="9" t="str">
        <f t="shared" si="1081"/>
        <v>0</v>
      </c>
      <c r="EY1356" s="9" t="str">
        <f t="shared" si="1081"/>
        <v>0</v>
      </c>
      <c r="EZ1356" s="11"/>
      <c r="FA1356" s="11"/>
      <c r="FB1356" s="9" t="str">
        <f t="shared" si="1082"/>
        <v>0</v>
      </c>
      <c r="FC1356" s="9" t="str">
        <f t="shared" si="1082"/>
        <v>0</v>
      </c>
      <c r="FD1356" s="9" t="str">
        <f t="shared" si="1110"/>
        <v>1</v>
      </c>
      <c r="FE1356" s="9" t="str">
        <f t="shared" si="1083"/>
        <v>1</v>
      </c>
      <c r="FF1356" s="9" t="str">
        <f t="shared" si="1083"/>
        <v>1</v>
      </c>
      <c r="GJ1356" s="4" t="str">
        <f t="shared" si="1113"/>
        <v>パーツ\ステム:ブランド\NITTO</v>
      </c>
      <c r="GK1356" s="4" t="str">
        <f t="shared" si="1111"/>
        <v>u:u</v>
      </c>
      <c r="GL1356" s="11"/>
      <c r="GM1356" s="4" t="str">
        <f t="shared" si="1084"/>
        <v>::</v>
      </c>
      <c r="GN1356" s="4" t="str">
        <f t="shared" si="1084"/>
        <v>::</v>
      </c>
      <c r="GO1356" s="4" t="str">
        <f t="shared" si="1084"/>
        <v>::</v>
      </c>
      <c r="GP1356" s="4" t="str">
        <f t="shared" si="1112"/>
        <v>1</v>
      </c>
    </row>
    <row r="1357" spans="1:198" ht="28" customHeight="1">
      <c r="A1357" s="5" t="s">
        <v>7461</v>
      </c>
      <c r="B1357" s="5" t="s">
        <v>7463</v>
      </c>
      <c r="C1357" s="5" t="s">
        <v>7461</v>
      </c>
      <c r="D1357" s="9" t="str">
        <f t="shared" si="1085"/>
        <v>u</v>
      </c>
      <c r="E1357" s="9" t="str">
        <f t="shared" si="1086"/>
        <v xml:space="preserve"> / （NITTONJPROAAステム）</v>
      </c>
      <c r="F1357" s="9" t="str">
        <f t="shared" si="1087"/>
        <v xml:space="preserve"> / （NITTONJPROAAステム）</v>
      </c>
      <c r="G1357" s="5">
        <v>9450</v>
      </c>
      <c r="H1357" s="9">
        <f t="shared" si="1088"/>
        <v>9450</v>
      </c>
      <c r="I1357" s="9" t="str">
        <f t="shared" si="1089"/>
        <v>0</v>
      </c>
      <c r="J1357" s="9" t="str">
        <f t="shared" si="1090"/>
        <v>1</v>
      </c>
      <c r="P1357" s="9" t="str">
        <f t="shared" si="1091"/>
        <v>NITTONJPROAAステム</v>
      </c>
      <c r="AI1357" s="9" t="str">
        <f t="shared" si="1092"/>
        <v>http://image.rakuten.co.jp/brotures/cabinet/items/nitto/stm_njpro.jpg</v>
      </c>
      <c r="AS1357" s="9" t="str">
        <f t="shared" si="1078"/>
        <v>1</v>
      </c>
      <c r="AT1357" s="9" t="str">
        <f t="shared" si="1078"/>
        <v>1</v>
      </c>
      <c r="AU1357" s="9" t="str">
        <f t="shared" si="1093"/>
        <v>0</v>
      </c>
      <c r="AV1357" s="9" t="str">
        <f t="shared" si="1094"/>
        <v>1</v>
      </c>
      <c r="AW1357" s="9" t="str">
        <f t="shared" si="1079"/>
        <v>0</v>
      </c>
      <c r="AX1357" s="9" t="str">
        <f t="shared" si="1079"/>
        <v>0</v>
      </c>
      <c r="AY1357" s="11"/>
      <c r="AZ1357" s="11"/>
      <c r="BA1357" s="11"/>
      <c r="BB1357" s="9" t="str">
        <f t="shared" si="1095"/>
        <v>-1</v>
      </c>
      <c r="BC1357" s="9" t="str">
        <f t="shared" si="1096"/>
        <v>0</v>
      </c>
      <c r="BG1357" s="5" t="s">
        <v>322</v>
      </c>
      <c r="BH1357" s="5" t="s">
        <v>699</v>
      </c>
      <c r="CS1357" s="9" t="str">
        <f t="shared" si="1097"/>
        <v>0</v>
      </c>
      <c r="CT1357" s="9" t="str">
        <f t="shared" si="1098"/>
        <v>&lt;iframe src="http://www.rakuten.ne.jp/gold/brotures/spec/nitto/stm_njpro.html" frameborder="0" id="spec-content" scrolling="no"&gt;&lt;/iframe&gt;</v>
      </c>
      <c r="CU1357" s="9" t="str">
        <f t="shared" si="1099"/>
        <v/>
      </c>
      <c r="CV1357" s="9" t="str">
        <f t="shared" si="1100"/>
        <v>&lt;div class="row-fluid"&gt;&lt;iframe src="http://www.rakuten.ne.jp/gold/brotures/items/nitto/stm_njpro.html" frameborder="0" id="skin-product" scrolling="no"&gt;&lt;/iframe&gt;&lt;/div&gt;</v>
      </c>
      <c r="CW1357" s="11" t="str">
        <f t="shared" si="1101"/>
        <v/>
      </c>
      <c r="CX1357" t="s">
        <v>7461</v>
      </c>
      <c r="CY1357" s="9" t="str">
        <f t="shared" si="1102"/>
        <v>0</v>
      </c>
      <c r="CZ1357" s="11"/>
      <c r="DA1357" s="11"/>
      <c r="DB1357" s="11"/>
      <c r="DC1357" s="11"/>
      <c r="DD1357" s="9" t="str">
        <f t="shared" si="1103"/>
        <v/>
      </c>
      <c r="DI1357" s="9" t="str">
        <f t="shared" si="1104"/>
        <v/>
      </c>
      <c r="DT1357" s="9">
        <f>VLOOKUP(BG1357,ディレクトリID!A:B,2)</f>
        <v>563161</v>
      </c>
      <c r="DV1357" s="4" t="str">
        <f t="shared" si="1105"/>
        <v>【ステム　NITTO】</v>
      </c>
      <c r="DW1357" s="4" t="str">
        <f t="shared" si="1106"/>
        <v>【ステム　NITTO】</v>
      </c>
      <c r="DX1357" s="9">
        <f t="shared" si="1107"/>
        <v>4</v>
      </c>
      <c r="DY1357" s="11"/>
      <c r="DZ1357" s="9" t="str">
        <f t="shared" si="1080"/>
        <v>1</v>
      </c>
      <c r="EA1357" s="9" t="str">
        <f t="shared" si="1080"/>
        <v>1</v>
      </c>
      <c r="EB1357" s="11"/>
      <c r="EC1357" s="11"/>
      <c r="ED1357" s="11"/>
      <c r="EE1357" s="9" t="str">
        <f t="shared" si="1108"/>
        <v>0</v>
      </c>
      <c r="EO1357" s="5" t="s">
        <v>428</v>
      </c>
      <c r="EP1357" s="8" t="s">
        <v>429</v>
      </c>
      <c r="EQ1357" s="8" t="s">
        <v>429</v>
      </c>
      <c r="ER1357" s="8" t="s">
        <v>209</v>
      </c>
      <c r="ES1357" s="8" t="s">
        <v>430</v>
      </c>
      <c r="ET1357" s="9" t="str">
        <f t="shared" si="1109"/>
        <v>2</v>
      </c>
      <c r="EU1357" s="11"/>
      <c r="EV1357" s="11"/>
      <c r="EW1357" s="11"/>
      <c r="EX1357" s="9" t="str">
        <f t="shared" si="1081"/>
        <v>0</v>
      </c>
      <c r="EY1357" s="9" t="str">
        <f t="shared" si="1081"/>
        <v>0</v>
      </c>
      <c r="EZ1357" s="11"/>
      <c r="FA1357" s="11"/>
      <c r="FB1357" s="9" t="str">
        <f t="shared" si="1082"/>
        <v>0</v>
      </c>
      <c r="FC1357" s="9" t="str">
        <f t="shared" si="1082"/>
        <v>0</v>
      </c>
      <c r="FD1357" s="9" t="str">
        <f t="shared" si="1110"/>
        <v>1</v>
      </c>
      <c r="FE1357" s="9" t="str">
        <f t="shared" si="1083"/>
        <v>1</v>
      </c>
      <c r="FF1357" s="9" t="str">
        <f t="shared" si="1083"/>
        <v>1</v>
      </c>
      <c r="GJ1357" s="4" t="str">
        <f t="shared" si="1113"/>
        <v>パーツ\ステム:ブランド\NITTO</v>
      </c>
      <c r="GK1357" s="4" t="str">
        <f t="shared" si="1111"/>
        <v>u:u</v>
      </c>
      <c r="GL1357" s="11"/>
      <c r="GM1357" s="4" t="str">
        <f t="shared" si="1084"/>
        <v>::</v>
      </c>
      <c r="GN1357" s="4" t="str">
        <f t="shared" si="1084"/>
        <v>::</v>
      </c>
      <c r="GO1357" s="4" t="str">
        <f t="shared" si="1084"/>
        <v>::</v>
      </c>
      <c r="GP1357" s="4" t="str">
        <f t="shared" si="1112"/>
        <v>1</v>
      </c>
    </row>
    <row r="1358" spans="1:198" ht="28" customHeight="1">
      <c r="A1358" s="5" t="s">
        <v>7467</v>
      </c>
      <c r="B1358" s="5" t="s">
        <v>7469</v>
      </c>
      <c r="C1358" s="5" t="s">
        <v>7467</v>
      </c>
      <c r="D1358" s="9" t="str">
        <f t="shared" si="1085"/>
        <v>u</v>
      </c>
      <c r="E1358" s="9" t="str">
        <f t="shared" si="1086"/>
        <v xml:space="preserve"> / （NITTOPEARLステムBLACK）</v>
      </c>
      <c r="F1358" s="9" t="str">
        <f t="shared" si="1087"/>
        <v xml:space="preserve"> / （NITTOPEARLステムBLACK）</v>
      </c>
      <c r="G1358" s="5">
        <v>8925</v>
      </c>
      <c r="H1358" s="9">
        <f t="shared" si="1088"/>
        <v>8925</v>
      </c>
      <c r="I1358" s="9" t="str">
        <f t="shared" si="1089"/>
        <v>0</v>
      </c>
      <c r="J1358" s="9" t="str">
        <f t="shared" si="1090"/>
        <v>1</v>
      </c>
      <c r="P1358" s="9" t="str">
        <f t="shared" si="1091"/>
        <v>NITTOPEARLステムBLACK</v>
      </c>
      <c r="AI1358" s="9" t="str">
        <f t="shared" si="1092"/>
        <v>http://image.rakuten.co.jp/brotures/cabinet/items/nitto/stm_pearl_bk.jpg</v>
      </c>
      <c r="AS1358" s="9" t="str">
        <f t="shared" si="1078"/>
        <v>1</v>
      </c>
      <c r="AT1358" s="9" t="str">
        <f t="shared" si="1078"/>
        <v>1</v>
      </c>
      <c r="AU1358" s="9" t="str">
        <f t="shared" si="1093"/>
        <v>0</v>
      </c>
      <c r="AV1358" s="9" t="str">
        <f t="shared" si="1094"/>
        <v>1</v>
      </c>
      <c r="AW1358" s="9" t="str">
        <f t="shared" si="1079"/>
        <v>0</v>
      </c>
      <c r="AX1358" s="9" t="str">
        <f t="shared" si="1079"/>
        <v>0</v>
      </c>
      <c r="AY1358" s="11"/>
      <c r="AZ1358" s="11"/>
      <c r="BA1358" s="11"/>
      <c r="BB1358" s="9" t="str">
        <f t="shared" si="1095"/>
        <v>-1</v>
      </c>
      <c r="BC1358" s="9" t="str">
        <f t="shared" si="1096"/>
        <v>0</v>
      </c>
      <c r="BG1358" s="5" t="s">
        <v>322</v>
      </c>
      <c r="BH1358" s="5" t="s">
        <v>699</v>
      </c>
      <c r="CS1358" s="9" t="str">
        <f t="shared" si="1097"/>
        <v>0</v>
      </c>
      <c r="CT1358" s="9" t="str">
        <f t="shared" si="1098"/>
        <v>&lt;iframe src="http://www.rakuten.ne.jp/gold/brotures/spec/nitto/stm_pearl_bk.html" frameborder="0" id="spec-content" scrolling="no"&gt;&lt;/iframe&gt;</v>
      </c>
      <c r="CU1358" s="9" t="str">
        <f t="shared" si="1099"/>
        <v/>
      </c>
      <c r="CV1358" s="9" t="str">
        <f t="shared" si="1100"/>
        <v>&lt;div class="row-fluid"&gt;&lt;iframe src="http://www.rakuten.ne.jp/gold/brotures/items/nitto/stm_pearl_bk.html" frameborder="0" id="skin-product" scrolling="no"&gt;&lt;/iframe&gt;&lt;/div&gt;</v>
      </c>
      <c r="CW1358" s="11" t="str">
        <f t="shared" si="1101"/>
        <v/>
      </c>
      <c r="CX1358" t="s">
        <v>7467</v>
      </c>
      <c r="CY1358" s="9" t="str">
        <f t="shared" si="1102"/>
        <v>0</v>
      </c>
      <c r="CZ1358" s="11"/>
      <c r="DA1358" s="11"/>
      <c r="DB1358" s="11"/>
      <c r="DC1358" s="11"/>
      <c r="DD1358" s="9" t="str">
        <f t="shared" si="1103"/>
        <v/>
      </c>
      <c r="DI1358" s="9" t="str">
        <f t="shared" si="1104"/>
        <v/>
      </c>
      <c r="DT1358" s="9">
        <f>VLOOKUP(BG1358,ディレクトリID!A:B,2)</f>
        <v>563161</v>
      </c>
      <c r="DV1358" s="4" t="str">
        <f t="shared" si="1105"/>
        <v>【ステム　NITTO】</v>
      </c>
      <c r="DW1358" s="4" t="str">
        <f t="shared" si="1106"/>
        <v>【ステム　NITTO】</v>
      </c>
      <c r="DX1358" s="9">
        <f t="shared" si="1107"/>
        <v>4</v>
      </c>
      <c r="DY1358" s="11"/>
      <c r="DZ1358" s="9" t="str">
        <f t="shared" si="1080"/>
        <v>1</v>
      </c>
      <c r="EA1358" s="9" t="str">
        <f t="shared" si="1080"/>
        <v>1</v>
      </c>
      <c r="EB1358" s="11"/>
      <c r="EC1358" s="11"/>
      <c r="ED1358" s="11"/>
      <c r="EE1358" s="9" t="str">
        <f t="shared" si="1108"/>
        <v>0</v>
      </c>
      <c r="EO1358" s="5" t="s">
        <v>428</v>
      </c>
      <c r="EP1358" s="8" t="s">
        <v>429</v>
      </c>
      <c r="EQ1358" s="8" t="s">
        <v>429</v>
      </c>
      <c r="ER1358" s="8" t="s">
        <v>209</v>
      </c>
      <c r="ES1358" s="8" t="s">
        <v>430</v>
      </c>
      <c r="ET1358" s="9" t="str">
        <f t="shared" si="1109"/>
        <v>2</v>
      </c>
      <c r="EU1358" s="11"/>
      <c r="EV1358" s="11"/>
      <c r="EW1358" s="11"/>
      <c r="EX1358" s="9" t="str">
        <f t="shared" si="1081"/>
        <v>0</v>
      </c>
      <c r="EY1358" s="9" t="str">
        <f t="shared" si="1081"/>
        <v>0</v>
      </c>
      <c r="EZ1358" s="11"/>
      <c r="FA1358" s="11"/>
      <c r="FB1358" s="9" t="str">
        <f t="shared" si="1082"/>
        <v>0</v>
      </c>
      <c r="FC1358" s="9" t="str">
        <f t="shared" si="1082"/>
        <v>0</v>
      </c>
      <c r="FD1358" s="9" t="str">
        <f t="shared" si="1110"/>
        <v>1</v>
      </c>
      <c r="FE1358" s="9" t="str">
        <f t="shared" si="1083"/>
        <v>1</v>
      </c>
      <c r="FF1358" s="9" t="str">
        <f t="shared" si="1083"/>
        <v>1</v>
      </c>
      <c r="GJ1358" s="4" t="str">
        <f t="shared" si="1113"/>
        <v>パーツ\ステム:ブランド\NITTO</v>
      </c>
      <c r="GK1358" s="4" t="str">
        <f t="shared" si="1111"/>
        <v>u:u</v>
      </c>
      <c r="GL1358" s="11"/>
      <c r="GM1358" s="4" t="str">
        <f t="shared" si="1084"/>
        <v>::</v>
      </c>
      <c r="GN1358" s="4" t="str">
        <f t="shared" si="1084"/>
        <v>::</v>
      </c>
      <c r="GO1358" s="4" t="str">
        <f t="shared" si="1084"/>
        <v>::</v>
      </c>
      <c r="GP1358" s="4" t="str">
        <f t="shared" si="1112"/>
        <v>1</v>
      </c>
    </row>
    <row r="1359" spans="1:198" ht="28" customHeight="1">
      <c r="A1359" s="5" t="s">
        <v>7473</v>
      </c>
      <c r="B1359" s="5" t="s">
        <v>7475</v>
      </c>
      <c r="C1359" s="5" t="s">
        <v>7473</v>
      </c>
      <c r="D1359" s="9" t="str">
        <f t="shared" si="1085"/>
        <v>u</v>
      </c>
      <c r="E1359" s="9" t="str">
        <f t="shared" si="1086"/>
        <v xml:space="preserve"> / （NITTOPEARLステムSILVER）</v>
      </c>
      <c r="F1359" s="9" t="str">
        <f t="shared" si="1087"/>
        <v xml:space="preserve"> / （NITTOPEARLステムSILVER）</v>
      </c>
      <c r="G1359" s="5">
        <v>8138</v>
      </c>
      <c r="H1359" s="9">
        <f t="shared" si="1088"/>
        <v>8138</v>
      </c>
      <c r="I1359" s="9" t="str">
        <f t="shared" si="1089"/>
        <v>0</v>
      </c>
      <c r="J1359" s="9" t="str">
        <f t="shared" si="1090"/>
        <v>1</v>
      </c>
      <c r="P1359" s="9" t="str">
        <f t="shared" si="1091"/>
        <v>NITTOPEARLステムSILVER</v>
      </c>
      <c r="AI1359" s="9" t="str">
        <f t="shared" si="1092"/>
        <v>http://image.rakuten.co.jp/brotures/cabinet/items/nitto/stm_pearl_s.jpg</v>
      </c>
      <c r="AS1359" s="9" t="str">
        <f t="shared" si="1078"/>
        <v>1</v>
      </c>
      <c r="AT1359" s="9" t="str">
        <f t="shared" si="1078"/>
        <v>1</v>
      </c>
      <c r="AU1359" s="9" t="str">
        <f t="shared" si="1093"/>
        <v>0</v>
      </c>
      <c r="AV1359" s="9" t="str">
        <f t="shared" si="1094"/>
        <v>1</v>
      </c>
      <c r="AW1359" s="9" t="str">
        <f t="shared" si="1079"/>
        <v>0</v>
      </c>
      <c r="AX1359" s="9" t="str">
        <f t="shared" si="1079"/>
        <v>0</v>
      </c>
      <c r="AY1359" s="11"/>
      <c r="AZ1359" s="11"/>
      <c r="BA1359" s="11"/>
      <c r="BB1359" s="9" t="str">
        <f t="shared" si="1095"/>
        <v>-1</v>
      </c>
      <c r="BC1359" s="9" t="str">
        <f t="shared" si="1096"/>
        <v>0</v>
      </c>
      <c r="BG1359" s="5" t="s">
        <v>322</v>
      </c>
      <c r="BH1359" s="5" t="s">
        <v>699</v>
      </c>
      <c r="CS1359" s="9" t="str">
        <f t="shared" si="1097"/>
        <v>0</v>
      </c>
      <c r="CT1359" s="9" t="str">
        <f t="shared" si="1098"/>
        <v>&lt;iframe src="http://www.rakuten.ne.jp/gold/brotures/spec/nitto/stm_pearl_s.html" frameborder="0" id="spec-content" scrolling="no"&gt;&lt;/iframe&gt;</v>
      </c>
      <c r="CU1359" s="9" t="str">
        <f t="shared" si="1099"/>
        <v/>
      </c>
      <c r="CV1359" s="9" t="str">
        <f t="shared" si="1100"/>
        <v>&lt;div class="row-fluid"&gt;&lt;iframe src="http://www.rakuten.ne.jp/gold/brotures/items/nitto/stm_pearl_s.html" frameborder="0" id="skin-product" scrolling="no"&gt;&lt;/iframe&gt;&lt;/div&gt;</v>
      </c>
      <c r="CW1359" s="11" t="str">
        <f t="shared" si="1101"/>
        <v/>
      </c>
      <c r="CX1359" t="s">
        <v>7473</v>
      </c>
      <c r="CY1359" s="9" t="str">
        <f t="shared" si="1102"/>
        <v>0</v>
      </c>
      <c r="CZ1359" s="11"/>
      <c r="DA1359" s="11"/>
      <c r="DB1359" s="11"/>
      <c r="DC1359" s="11"/>
      <c r="DD1359" s="9" t="str">
        <f t="shared" si="1103"/>
        <v/>
      </c>
      <c r="DI1359" s="9" t="str">
        <f t="shared" si="1104"/>
        <v/>
      </c>
      <c r="DT1359" s="9">
        <f>VLOOKUP(BG1359,ディレクトリID!A:B,2)</f>
        <v>563161</v>
      </c>
      <c r="DV1359" s="4" t="str">
        <f t="shared" si="1105"/>
        <v>【ステム　NITTO】</v>
      </c>
      <c r="DW1359" s="4" t="str">
        <f t="shared" si="1106"/>
        <v>【ステム　NITTO】</v>
      </c>
      <c r="DX1359" s="9">
        <f t="shared" si="1107"/>
        <v>4</v>
      </c>
      <c r="DY1359" s="11"/>
      <c r="DZ1359" s="9" t="str">
        <f t="shared" si="1080"/>
        <v>1</v>
      </c>
      <c r="EA1359" s="9" t="str">
        <f t="shared" si="1080"/>
        <v>1</v>
      </c>
      <c r="EB1359" s="11"/>
      <c r="EC1359" s="11"/>
      <c r="ED1359" s="11"/>
      <c r="EE1359" s="9" t="str">
        <f t="shared" si="1108"/>
        <v>0</v>
      </c>
      <c r="EO1359" s="5" t="s">
        <v>428</v>
      </c>
      <c r="EP1359" s="8" t="s">
        <v>429</v>
      </c>
      <c r="EQ1359" s="8" t="s">
        <v>429</v>
      </c>
      <c r="ER1359" s="8" t="s">
        <v>209</v>
      </c>
      <c r="ES1359" s="8" t="s">
        <v>430</v>
      </c>
      <c r="ET1359" s="9" t="str">
        <f t="shared" si="1109"/>
        <v>2</v>
      </c>
      <c r="EU1359" s="11"/>
      <c r="EV1359" s="11"/>
      <c r="EW1359" s="11"/>
      <c r="EX1359" s="9" t="str">
        <f t="shared" si="1081"/>
        <v>0</v>
      </c>
      <c r="EY1359" s="9" t="str">
        <f t="shared" si="1081"/>
        <v>0</v>
      </c>
      <c r="EZ1359" s="11"/>
      <c r="FA1359" s="11"/>
      <c r="FB1359" s="9" t="str">
        <f t="shared" si="1082"/>
        <v>0</v>
      </c>
      <c r="FC1359" s="9" t="str">
        <f t="shared" si="1082"/>
        <v>0</v>
      </c>
      <c r="FD1359" s="9" t="str">
        <f t="shared" si="1110"/>
        <v>1</v>
      </c>
      <c r="FE1359" s="9" t="str">
        <f t="shared" si="1083"/>
        <v>1</v>
      </c>
      <c r="FF1359" s="9" t="str">
        <f t="shared" si="1083"/>
        <v>1</v>
      </c>
      <c r="GJ1359" s="4" t="str">
        <f t="shared" si="1113"/>
        <v>パーツ\ステム:ブランド\NITTO</v>
      </c>
      <c r="GK1359" s="4" t="str">
        <f t="shared" si="1111"/>
        <v>u:u</v>
      </c>
      <c r="GL1359" s="11"/>
      <c r="GM1359" s="4" t="str">
        <f t="shared" si="1084"/>
        <v>::</v>
      </c>
      <c r="GN1359" s="4" t="str">
        <f t="shared" si="1084"/>
        <v>::</v>
      </c>
      <c r="GO1359" s="4" t="str">
        <f t="shared" si="1084"/>
        <v>::</v>
      </c>
      <c r="GP1359" s="4" t="str">
        <f t="shared" si="1112"/>
        <v>1</v>
      </c>
    </row>
    <row r="1360" spans="1:198" ht="28" customHeight="1">
      <c r="A1360" s="5" t="s">
        <v>7479</v>
      </c>
      <c r="B1360" s="5" t="s">
        <v>7481</v>
      </c>
      <c r="C1360" s="5" t="s">
        <v>7479</v>
      </c>
      <c r="D1360" s="9" t="str">
        <f t="shared" si="1085"/>
        <v>u</v>
      </c>
      <c r="E1360" s="9" t="str">
        <f t="shared" si="1086"/>
        <v xml:space="preserve"> / （NITTOPEARLSXステム）</v>
      </c>
      <c r="F1360" s="9" t="str">
        <f t="shared" si="1087"/>
        <v xml:space="preserve"> / （NITTOPEARLSXステム）</v>
      </c>
      <c r="G1360" s="5">
        <v>7875</v>
      </c>
      <c r="H1360" s="9">
        <f t="shared" si="1088"/>
        <v>7875</v>
      </c>
      <c r="I1360" s="9" t="str">
        <f t="shared" si="1089"/>
        <v>0</v>
      </c>
      <c r="J1360" s="9" t="str">
        <f t="shared" si="1090"/>
        <v>1</v>
      </c>
      <c r="P1360" s="9" t="str">
        <f t="shared" si="1091"/>
        <v>NITTOPEARLSXステム</v>
      </c>
      <c r="AI1360" s="9" t="str">
        <f t="shared" si="1092"/>
        <v>http://image.rakuten.co.jp/brotures/cabinet/items/nitto/stm_pearlsx.jpg</v>
      </c>
      <c r="AS1360" s="9" t="str">
        <f t="shared" si="1078"/>
        <v>1</v>
      </c>
      <c r="AT1360" s="9" t="str">
        <f t="shared" si="1078"/>
        <v>1</v>
      </c>
      <c r="AU1360" s="9" t="str">
        <f t="shared" si="1093"/>
        <v>0</v>
      </c>
      <c r="AV1360" s="9" t="str">
        <f t="shared" si="1094"/>
        <v>1</v>
      </c>
      <c r="AW1360" s="9" t="str">
        <f t="shared" si="1079"/>
        <v>0</v>
      </c>
      <c r="AX1360" s="9" t="str">
        <f t="shared" si="1079"/>
        <v>0</v>
      </c>
      <c r="AY1360" s="11"/>
      <c r="AZ1360" s="11"/>
      <c r="BA1360" s="11"/>
      <c r="BB1360" s="9" t="str">
        <f t="shared" si="1095"/>
        <v>-1</v>
      </c>
      <c r="BC1360" s="9" t="str">
        <f t="shared" si="1096"/>
        <v>0</v>
      </c>
      <c r="BG1360" s="5" t="s">
        <v>322</v>
      </c>
      <c r="BH1360" s="5" t="s">
        <v>699</v>
      </c>
      <c r="CS1360" s="9" t="str">
        <f t="shared" si="1097"/>
        <v>0</v>
      </c>
      <c r="CT1360" s="9" t="str">
        <f t="shared" si="1098"/>
        <v>&lt;iframe src="http://www.rakuten.ne.jp/gold/brotures/spec/nitto/stm_pearlsx.html" frameborder="0" id="spec-content" scrolling="no"&gt;&lt;/iframe&gt;</v>
      </c>
      <c r="CU1360" s="9" t="str">
        <f t="shared" si="1099"/>
        <v/>
      </c>
      <c r="CV1360" s="9" t="str">
        <f t="shared" si="1100"/>
        <v>&lt;div class="row-fluid"&gt;&lt;iframe src="http://www.rakuten.ne.jp/gold/brotures/items/nitto/stm_pearlsx.html" frameborder="0" id="skin-product" scrolling="no"&gt;&lt;/iframe&gt;&lt;/div&gt;</v>
      </c>
      <c r="CW1360" s="11" t="str">
        <f t="shared" si="1101"/>
        <v/>
      </c>
      <c r="CX1360" t="s">
        <v>7479</v>
      </c>
      <c r="CY1360" s="9" t="str">
        <f t="shared" si="1102"/>
        <v>0</v>
      </c>
      <c r="CZ1360" s="11"/>
      <c r="DA1360" s="11"/>
      <c r="DB1360" s="11"/>
      <c r="DC1360" s="11"/>
      <c r="DD1360" s="9" t="str">
        <f t="shared" si="1103"/>
        <v/>
      </c>
      <c r="DI1360" s="9" t="str">
        <f t="shared" si="1104"/>
        <v/>
      </c>
      <c r="DT1360" s="9">
        <f>VLOOKUP(BG1360,ディレクトリID!A:B,2)</f>
        <v>563161</v>
      </c>
      <c r="DV1360" s="4" t="str">
        <f t="shared" si="1105"/>
        <v>【ステム　NITTO】</v>
      </c>
      <c r="DW1360" s="4" t="str">
        <f t="shared" si="1106"/>
        <v>【ステム　NITTO】</v>
      </c>
      <c r="DX1360" s="9">
        <f t="shared" si="1107"/>
        <v>4</v>
      </c>
      <c r="DY1360" s="11"/>
      <c r="DZ1360" s="9" t="str">
        <f t="shared" si="1080"/>
        <v>1</v>
      </c>
      <c r="EA1360" s="9" t="str">
        <f t="shared" si="1080"/>
        <v>1</v>
      </c>
      <c r="EB1360" s="11"/>
      <c r="EC1360" s="11"/>
      <c r="ED1360" s="11"/>
      <c r="EE1360" s="9" t="str">
        <f t="shared" si="1108"/>
        <v>0</v>
      </c>
      <c r="EO1360" s="5" t="s">
        <v>428</v>
      </c>
      <c r="EP1360" s="8" t="s">
        <v>429</v>
      </c>
      <c r="EQ1360" s="8" t="s">
        <v>429</v>
      </c>
      <c r="ER1360" s="8" t="s">
        <v>209</v>
      </c>
      <c r="ES1360" s="8" t="s">
        <v>430</v>
      </c>
      <c r="ET1360" s="9" t="str">
        <f t="shared" si="1109"/>
        <v>2</v>
      </c>
      <c r="EU1360" s="11"/>
      <c r="EV1360" s="11"/>
      <c r="EW1360" s="11"/>
      <c r="EX1360" s="9" t="str">
        <f t="shared" si="1081"/>
        <v>0</v>
      </c>
      <c r="EY1360" s="9" t="str">
        <f t="shared" si="1081"/>
        <v>0</v>
      </c>
      <c r="EZ1360" s="11"/>
      <c r="FA1360" s="11"/>
      <c r="FB1360" s="9" t="str">
        <f t="shared" si="1082"/>
        <v>0</v>
      </c>
      <c r="FC1360" s="9" t="str">
        <f t="shared" si="1082"/>
        <v>0</v>
      </c>
      <c r="FD1360" s="9" t="str">
        <f t="shared" si="1110"/>
        <v>1</v>
      </c>
      <c r="FE1360" s="9" t="str">
        <f t="shared" si="1083"/>
        <v>1</v>
      </c>
      <c r="FF1360" s="9" t="str">
        <f t="shared" si="1083"/>
        <v>1</v>
      </c>
      <c r="GJ1360" s="4" t="str">
        <f t="shared" si="1113"/>
        <v>パーツ\ステム:ブランド\NITTO</v>
      </c>
      <c r="GK1360" s="4" t="str">
        <f t="shared" si="1111"/>
        <v>u:u</v>
      </c>
      <c r="GL1360" s="11"/>
      <c r="GM1360" s="4" t="str">
        <f t="shared" si="1084"/>
        <v>::</v>
      </c>
      <c r="GN1360" s="4" t="str">
        <f t="shared" si="1084"/>
        <v>::</v>
      </c>
      <c r="GO1360" s="4" t="str">
        <f t="shared" si="1084"/>
        <v>::</v>
      </c>
      <c r="GP1360" s="4" t="str">
        <f t="shared" si="1112"/>
        <v>1</v>
      </c>
    </row>
    <row r="1361" spans="1:198" ht="28" customHeight="1">
      <c r="A1361" s="5" t="s">
        <v>7485</v>
      </c>
      <c r="B1361" s="5" t="s">
        <v>7487</v>
      </c>
      <c r="C1361" s="5" t="s">
        <v>7485</v>
      </c>
      <c r="D1361" s="9" t="str">
        <f t="shared" si="1085"/>
        <v>u</v>
      </c>
      <c r="E1361" s="9" t="str">
        <f t="shared" si="1086"/>
        <v xml:space="preserve"> / （KCNCSCWING）</v>
      </c>
      <c r="F1361" s="9" t="str">
        <f t="shared" si="1087"/>
        <v xml:space="preserve"> / （KCNCSCWING）</v>
      </c>
      <c r="G1361" s="5">
        <v>13440</v>
      </c>
      <c r="H1361" s="9">
        <f t="shared" si="1088"/>
        <v>13440</v>
      </c>
      <c r="I1361" s="9" t="str">
        <f t="shared" si="1089"/>
        <v>0</v>
      </c>
      <c r="J1361" s="9" t="str">
        <f t="shared" si="1090"/>
        <v>1</v>
      </c>
      <c r="P1361" s="9" t="str">
        <f t="shared" si="1091"/>
        <v>KCNCSCWING</v>
      </c>
      <c r="AI1361" s="9" t="str">
        <f t="shared" si="1092"/>
        <v>http://image.rakuten.co.jp/brotures/cabinet/items/kcnc/stm_scwing.jpg</v>
      </c>
      <c r="AS1361" s="9" t="str">
        <f t="shared" si="1078"/>
        <v>1</v>
      </c>
      <c r="AT1361" s="9" t="str">
        <f t="shared" si="1078"/>
        <v>1</v>
      </c>
      <c r="AU1361" s="9" t="str">
        <f t="shared" si="1093"/>
        <v>0</v>
      </c>
      <c r="AV1361" s="9" t="str">
        <f t="shared" si="1094"/>
        <v>1</v>
      </c>
      <c r="AW1361" s="9" t="str">
        <f t="shared" si="1079"/>
        <v>0</v>
      </c>
      <c r="AX1361" s="9" t="str">
        <f t="shared" si="1079"/>
        <v>0</v>
      </c>
      <c r="AY1361" s="11"/>
      <c r="AZ1361" s="11"/>
      <c r="BA1361" s="11"/>
      <c r="BB1361" s="9" t="str">
        <f t="shared" si="1095"/>
        <v>-1</v>
      </c>
      <c r="BC1361" s="9" t="str">
        <f t="shared" si="1096"/>
        <v>0</v>
      </c>
      <c r="BG1361" s="5" t="s">
        <v>322</v>
      </c>
      <c r="BH1361" s="5" t="s">
        <v>8506</v>
      </c>
      <c r="CS1361" s="9" t="str">
        <f t="shared" si="1097"/>
        <v>0</v>
      </c>
      <c r="CT1361" s="9" t="str">
        <f t="shared" si="1098"/>
        <v>&lt;iframe src="http://www.rakuten.ne.jp/gold/brotures/spec/kcnc/stm_scwing.html" frameborder="0" id="spec-content" scrolling="no"&gt;&lt;/iframe&gt;</v>
      </c>
      <c r="CU1361" s="9" t="str">
        <f t="shared" si="1099"/>
        <v/>
      </c>
      <c r="CV1361" s="9" t="str">
        <f t="shared" si="1100"/>
        <v>&lt;div class="row-fluid"&gt;&lt;iframe src="http://www.rakuten.ne.jp/gold/brotures/items/kcnc/stm_scwing.html" frameborder="0" id="skin-product" scrolling="no"&gt;&lt;/iframe&gt;&lt;/div&gt;</v>
      </c>
      <c r="CW1361" s="11" t="str">
        <f t="shared" si="1101"/>
        <v/>
      </c>
      <c r="CX1361" t="s">
        <v>7485</v>
      </c>
      <c r="CY1361" s="9" t="str">
        <f t="shared" si="1102"/>
        <v>0</v>
      </c>
      <c r="CZ1361" s="11"/>
      <c r="DA1361" s="11"/>
      <c r="DB1361" s="11"/>
      <c r="DC1361" s="11"/>
      <c r="DD1361" s="9" t="str">
        <f t="shared" si="1103"/>
        <v/>
      </c>
      <c r="DI1361" s="9" t="str">
        <f t="shared" si="1104"/>
        <v/>
      </c>
      <c r="DT1361" s="9">
        <f>VLOOKUP(BG1361,ディレクトリID!A:B,2)</f>
        <v>563161</v>
      </c>
      <c r="DV1361" s="4" t="str">
        <f t="shared" si="1105"/>
        <v>【ステム　KCNC】</v>
      </c>
      <c r="DW1361" s="4" t="str">
        <f t="shared" si="1106"/>
        <v>【ステム　KCNC】</v>
      </c>
      <c r="DX1361" s="9">
        <f t="shared" si="1107"/>
        <v>4</v>
      </c>
      <c r="DY1361" s="11"/>
      <c r="DZ1361" s="9" t="str">
        <f t="shared" si="1080"/>
        <v>1</v>
      </c>
      <c r="EA1361" s="9" t="str">
        <f t="shared" si="1080"/>
        <v>1</v>
      </c>
      <c r="EB1361" s="11"/>
      <c r="EC1361" s="11"/>
      <c r="ED1361" s="11"/>
      <c r="EE1361" s="9" t="str">
        <f t="shared" si="1108"/>
        <v>0</v>
      </c>
      <c r="EO1361" s="5" t="s">
        <v>428</v>
      </c>
      <c r="EP1361" s="8" t="s">
        <v>429</v>
      </c>
      <c r="EQ1361" s="8" t="s">
        <v>429</v>
      </c>
      <c r="ER1361" s="8" t="s">
        <v>209</v>
      </c>
      <c r="ES1361" s="8" t="s">
        <v>430</v>
      </c>
      <c r="ET1361" s="9" t="str">
        <f t="shared" si="1109"/>
        <v>2</v>
      </c>
      <c r="EU1361" s="11"/>
      <c r="EV1361" s="11"/>
      <c r="EW1361" s="11"/>
      <c r="EX1361" s="9" t="str">
        <f t="shared" si="1081"/>
        <v>0</v>
      </c>
      <c r="EY1361" s="9" t="str">
        <f t="shared" si="1081"/>
        <v>0</v>
      </c>
      <c r="EZ1361" s="11"/>
      <c r="FA1361" s="11"/>
      <c r="FB1361" s="9" t="str">
        <f t="shared" si="1082"/>
        <v>0</v>
      </c>
      <c r="FC1361" s="9" t="str">
        <f t="shared" si="1082"/>
        <v>0</v>
      </c>
      <c r="FD1361" s="9" t="str">
        <f t="shared" si="1110"/>
        <v>1</v>
      </c>
      <c r="FE1361" s="9" t="str">
        <f t="shared" si="1083"/>
        <v>1</v>
      </c>
      <c r="FF1361" s="9" t="str">
        <f t="shared" si="1083"/>
        <v>1</v>
      </c>
      <c r="GJ1361" s="4" t="str">
        <f t="shared" si="1113"/>
        <v>パーツ\ステム:ブランド\KCNC</v>
      </c>
      <c r="GK1361" s="4" t="str">
        <f t="shared" si="1111"/>
        <v>u:u</v>
      </c>
      <c r="GL1361" s="11"/>
      <c r="GM1361" s="4" t="str">
        <f t="shared" si="1084"/>
        <v>::</v>
      </c>
      <c r="GN1361" s="4" t="str">
        <f t="shared" si="1084"/>
        <v>::</v>
      </c>
      <c r="GO1361" s="4" t="str">
        <f t="shared" si="1084"/>
        <v>::</v>
      </c>
      <c r="GP1361" s="4" t="str">
        <f t="shared" si="1112"/>
        <v>1</v>
      </c>
    </row>
    <row r="1362" spans="1:198" ht="28" customHeight="1">
      <c r="A1362" s="5" t="s">
        <v>7491</v>
      </c>
      <c r="B1362" s="5" t="s">
        <v>7493</v>
      </c>
      <c r="C1362" s="5" t="s">
        <v>7491</v>
      </c>
      <c r="D1362" s="9" t="str">
        <f t="shared" si="1085"/>
        <v>u</v>
      </c>
      <c r="E1362" s="9" t="str">
        <f t="shared" si="1086"/>
        <v xml:space="preserve"> / （RITCHEYSuperLogicCarbonステム）</v>
      </c>
      <c r="F1362" s="9" t="str">
        <f t="shared" si="1087"/>
        <v xml:space="preserve"> / （RITCHEYSuperLogicCarbonステム）</v>
      </c>
      <c r="G1362" s="5">
        <v>35700</v>
      </c>
      <c r="H1362" s="9">
        <f t="shared" si="1088"/>
        <v>35700</v>
      </c>
      <c r="I1362" s="9" t="str">
        <f t="shared" si="1089"/>
        <v>0</v>
      </c>
      <c r="J1362" s="9" t="str">
        <f t="shared" si="1090"/>
        <v>1</v>
      </c>
      <c r="P1362" s="9" t="str">
        <f t="shared" si="1091"/>
        <v>RITCHEYSuperLogicCarbonステム</v>
      </c>
      <c r="AI1362" s="9" t="str">
        <f t="shared" si="1092"/>
        <v>http://image.rakuten.co.jp/brotures/cabinet/items/ritchey/stm_sl_carbon.jpg</v>
      </c>
      <c r="AS1362" s="9" t="str">
        <f t="shared" ref="AS1362:AT1381" si="1114">IF($A1362&lt;&gt;"","1","")</f>
        <v>1</v>
      </c>
      <c r="AT1362" s="9" t="str">
        <f t="shared" si="1114"/>
        <v>1</v>
      </c>
      <c r="AU1362" s="9" t="str">
        <f t="shared" si="1093"/>
        <v>0</v>
      </c>
      <c r="AV1362" s="9" t="str">
        <f t="shared" si="1094"/>
        <v>1</v>
      </c>
      <c r="AW1362" s="9" t="str">
        <f t="shared" ref="AW1362:AX1381" si="1115">IF($A1362&lt;&gt;"","0","")</f>
        <v>0</v>
      </c>
      <c r="AX1362" s="9" t="str">
        <f t="shared" si="1115"/>
        <v>0</v>
      </c>
      <c r="AY1362" s="11"/>
      <c r="AZ1362" s="11"/>
      <c r="BA1362" s="11"/>
      <c r="BB1362" s="9" t="str">
        <f t="shared" si="1095"/>
        <v>-1</v>
      </c>
      <c r="BC1362" s="9" t="str">
        <f t="shared" si="1096"/>
        <v>0</v>
      </c>
      <c r="BG1362" s="5" t="s">
        <v>322</v>
      </c>
      <c r="BH1362" s="5" t="s">
        <v>8513</v>
      </c>
      <c r="CS1362" s="9" t="str">
        <f t="shared" si="1097"/>
        <v>0</v>
      </c>
      <c r="CT1362" s="9" t="str">
        <f t="shared" si="1098"/>
        <v>&lt;iframe src="http://www.rakuten.ne.jp/gold/brotures/spec/ritchey/stm_sl_carbon.html" frameborder="0" id="spec-content" scrolling="no"&gt;&lt;/iframe&gt;</v>
      </c>
      <c r="CU1362" s="9" t="str">
        <f t="shared" si="1099"/>
        <v/>
      </c>
      <c r="CV1362" s="9" t="str">
        <f t="shared" si="1100"/>
        <v>&lt;div class="row-fluid"&gt;&lt;iframe src="http://www.rakuten.ne.jp/gold/brotures/items/ritchey/stm_sl_carbon.html" frameborder="0" id="skin-product" scrolling="no"&gt;&lt;/iframe&gt;&lt;/div&gt;</v>
      </c>
      <c r="CW1362" s="11" t="str">
        <f t="shared" si="1101"/>
        <v/>
      </c>
      <c r="CX1362" t="s">
        <v>7491</v>
      </c>
      <c r="CY1362" s="9" t="str">
        <f t="shared" si="1102"/>
        <v>0</v>
      </c>
      <c r="CZ1362" s="11"/>
      <c r="DA1362" s="11"/>
      <c r="DB1362" s="11"/>
      <c r="DC1362" s="11"/>
      <c r="DD1362" s="9" t="str">
        <f t="shared" si="1103"/>
        <v/>
      </c>
      <c r="DI1362" s="9" t="str">
        <f t="shared" si="1104"/>
        <v/>
      </c>
      <c r="DT1362" s="9">
        <f>VLOOKUP(BG1362,ディレクトリID!A:B,2)</f>
        <v>563161</v>
      </c>
      <c r="DV1362" s="4" t="str">
        <f t="shared" si="1105"/>
        <v>【ステム　RITCHEY】</v>
      </c>
      <c r="DW1362" s="4" t="str">
        <f t="shared" si="1106"/>
        <v>【ステム　RITCHEY】</v>
      </c>
      <c r="DX1362" s="9">
        <f t="shared" si="1107"/>
        <v>4</v>
      </c>
      <c r="DY1362" s="11"/>
      <c r="DZ1362" s="9" t="str">
        <f t="shared" ref="DZ1362:EA1381" si="1116">IF($A1362&lt;&gt;"","1","")</f>
        <v>1</v>
      </c>
      <c r="EA1362" s="9" t="str">
        <f t="shared" si="1116"/>
        <v>1</v>
      </c>
      <c r="EB1362" s="11"/>
      <c r="EC1362" s="11"/>
      <c r="ED1362" s="11"/>
      <c r="EE1362" s="9" t="str">
        <f t="shared" si="1108"/>
        <v>0</v>
      </c>
      <c r="EO1362" s="5" t="s">
        <v>428</v>
      </c>
      <c r="EP1362" s="8" t="s">
        <v>429</v>
      </c>
      <c r="EQ1362" s="8" t="s">
        <v>429</v>
      </c>
      <c r="ER1362" s="8" t="s">
        <v>209</v>
      </c>
      <c r="ES1362" s="8" t="s">
        <v>430</v>
      </c>
      <c r="ET1362" s="9" t="str">
        <f t="shared" si="1109"/>
        <v>2</v>
      </c>
      <c r="EU1362" s="11"/>
      <c r="EV1362" s="11"/>
      <c r="EW1362" s="11"/>
      <c r="EX1362" s="9" t="str">
        <f t="shared" ref="EX1362:EY1381" si="1117">IF($A1362&lt;&gt;"","0","")</f>
        <v>0</v>
      </c>
      <c r="EY1362" s="9" t="str">
        <f t="shared" si="1117"/>
        <v>0</v>
      </c>
      <c r="EZ1362" s="11"/>
      <c r="FA1362" s="11"/>
      <c r="FB1362" s="9" t="str">
        <f t="shared" ref="FB1362:FC1381" si="1118">IF($A1362&lt;&gt;"","0","")</f>
        <v>0</v>
      </c>
      <c r="FC1362" s="9" t="str">
        <f t="shared" si="1118"/>
        <v>0</v>
      </c>
      <c r="FD1362" s="9" t="str">
        <f t="shared" si="1110"/>
        <v>1</v>
      </c>
      <c r="FE1362" s="9" t="str">
        <f t="shared" ref="FE1362:FF1381" si="1119">IF($BG1362="完成車","3","1")</f>
        <v>1</v>
      </c>
      <c r="FF1362" s="9" t="str">
        <f t="shared" si="1119"/>
        <v>1</v>
      </c>
      <c r="GJ1362" s="4" t="str">
        <f t="shared" si="1113"/>
        <v>パーツ\ステム:ブランド\RITCHEY</v>
      </c>
      <c r="GK1362" s="4" t="str">
        <f t="shared" si="1111"/>
        <v>u:u</v>
      </c>
      <c r="GL1362" s="11"/>
      <c r="GM1362" s="4" t="str">
        <f t="shared" ref="GM1362:GO1381" si="1120">IF($A1362&lt;&gt;"","::","")</f>
        <v>::</v>
      </c>
      <c r="GN1362" s="4" t="str">
        <f t="shared" si="1120"/>
        <v>::</v>
      </c>
      <c r="GO1362" s="4" t="str">
        <f t="shared" si="1120"/>
        <v>::</v>
      </c>
      <c r="GP1362" s="4" t="str">
        <f t="shared" si="1112"/>
        <v>1</v>
      </c>
    </row>
    <row r="1363" spans="1:198" ht="28" customHeight="1">
      <c r="A1363" s="5" t="s">
        <v>7497</v>
      </c>
      <c r="B1363" s="5" t="s">
        <v>7499</v>
      </c>
      <c r="C1363" s="5" t="s">
        <v>7497</v>
      </c>
      <c r="D1363" s="9" t="str">
        <f t="shared" si="1085"/>
        <v>u</v>
      </c>
      <c r="E1363" s="9" t="str">
        <f t="shared" si="1086"/>
        <v xml:space="preserve"> / （KCNCTEAMISSUE）</v>
      </c>
      <c r="F1363" s="9" t="str">
        <f t="shared" si="1087"/>
        <v xml:space="preserve"> / （KCNCTEAMISSUE）</v>
      </c>
      <c r="G1363" s="5">
        <v>9450</v>
      </c>
      <c r="H1363" s="9">
        <f t="shared" si="1088"/>
        <v>9450</v>
      </c>
      <c r="I1363" s="9" t="str">
        <f t="shared" si="1089"/>
        <v>0</v>
      </c>
      <c r="J1363" s="9" t="str">
        <f t="shared" si="1090"/>
        <v>1</v>
      </c>
      <c r="P1363" s="9" t="str">
        <f t="shared" si="1091"/>
        <v>KCNCTEAMISSUE</v>
      </c>
      <c r="AI1363" s="9" t="str">
        <f t="shared" si="1092"/>
        <v>http://image.rakuten.co.jp/brotures/cabinet/items/kcnc/stm_teamissue.jpg</v>
      </c>
      <c r="AS1363" s="9" t="str">
        <f t="shared" si="1114"/>
        <v>1</v>
      </c>
      <c r="AT1363" s="9" t="str">
        <f t="shared" si="1114"/>
        <v>1</v>
      </c>
      <c r="AU1363" s="9" t="str">
        <f t="shared" si="1093"/>
        <v>0</v>
      </c>
      <c r="AV1363" s="9" t="str">
        <f t="shared" si="1094"/>
        <v>1</v>
      </c>
      <c r="AW1363" s="9" t="str">
        <f t="shared" si="1115"/>
        <v>0</v>
      </c>
      <c r="AX1363" s="9" t="str">
        <f t="shared" si="1115"/>
        <v>0</v>
      </c>
      <c r="AY1363" s="11"/>
      <c r="AZ1363" s="11"/>
      <c r="BA1363" s="11"/>
      <c r="BB1363" s="9" t="str">
        <f t="shared" si="1095"/>
        <v>-1</v>
      </c>
      <c r="BC1363" s="9" t="str">
        <f t="shared" si="1096"/>
        <v>0</v>
      </c>
      <c r="BG1363" s="5" t="s">
        <v>322</v>
      </c>
      <c r="BH1363" s="5" t="s">
        <v>8506</v>
      </c>
      <c r="CS1363" s="9" t="str">
        <f t="shared" si="1097"/>
        <v>0</v>
      </c>
      <c r="CT1363" s="9" t="str">
        <f t="shared" si="1098"/>
        <v>&lt;iframe src="http://www.rakuten.ne.jp/gold/brotures/spec/kcnc/stm_teamissue.html" frameborder="0" id="spec-content" scrolling="no"&gt;&lt;/iframe&gt;</v>
      </c>
      <c r="CU1363" s="9" t="str">
        <f t="shared" si="1099"/>
        <v/>
      </c>
      <c r="CV1363" s="9" t="str">
        <f t="shared" si="1100"/>
        <v>&lt;div class="row-fluid"&gt;&lt;iframe src="http://www.rakuten.ne.jp/gold/brotures/items/kcnc/stm_teamissue.html" frameborder="0" id="skin-product" scrolling="no"&gt;&lt;/iframe&gt;&lt;/div&gt;</v>
      </c>
      <c r="CW1363" s="11" t="str">
        <f t="shared" si="1101"/>
        <v/>
      </c>
      <c r="CX1363" t="s">
        <v>7497</v>
      </c>
      <c r="CY1363" s="9" t="str">
        <f t="shared" si="1102"/>
        <v>0</v>
      </c>
      <c r="CZ1363" s="11"/>
      <c r="DA1363" s="11"/>
      <c r="DB1363" s="11"/>
      <c r="DC1363" s="11"/>
      <c r="DD1363" s="9" t="str">
        <f t="shared" si="1103"/>
        <v/>
      </c>
      <c r="DI1363" s="9" t="str">
        <f t="shared" si="1104"/>
        <v/>
      </c>
      <c r="DT1363" s="9">
        <f>VLOOKUP(BG1363,ディレクトリID!A:B,2)</f>
        <v>563161</v>
      </c>
      <c r="DV1363" s="4" t="str">
        <f t="shared" si="1105"/>
        <v>【ステム　KCNC】</v>
      </c>
      <c r="DW1363" s="4" t="str">
        <f t="shared" si="1106"/>
        <v>【ステム　KCNC】</v>
      </c>
      <c r="DX1363" s="9">
        <f t="shared" si="1107"/>
        <v>4</v>
      </c>
      <c r="DY1363" s="11"/>
      <c r="DZ1363" s="9" t="str">
        <f t="shared" si="1116"/>
        <v>1</v>
      </c>
      <c r="EA1363" s="9" t="str">
        <f t="shared" si="1116"/>
        <v>1</v>
      </c>
      <c r="EB1363" s="11"/>
      <c r="EC1363" s="11"/>
      <c r="ED1363" s="11"/>
      <c r="EE1363" s="9" t="str">
        <f t="shared" si="1108"/>
        <v>0</v>
      </c>
      <c r="EO1363" s="5" t="s">
        <v>428</v>
      </c>
      <c r="EP1363" s="8" t="s">
        <v>429</v>
      </c>
      <c r="EQ1363" s="8" t="s">
        <v>429</v>
      </c>
      <c r="ER1363" s="8" t="s">
        <v>209</v>
      </c>
      <c r="ES1363" s="8" t="s">
        <v>430</v>
      </c>
      <c r="ET1363" s="9" t="str">
        <f t="shared" si="1109"/>
        <v>2</v>
      </c>
      <c r="EU1363" s="11"/>
      <c r="EV1363" s="11"/>
      <c r="EW1363" s="11"/>
      <c r="EX1363" s="9" t="str">
        <f t="shared" si="1117"/>
        <v>0</v>
      </c>
      <c r="EY1363" s="9" t="str">
        <f t="shared" si="1117"/>
        <v>0</v>
      </c>
      <c r="EZ1363" s="11"/>
      <c r="FA1363" s="11"/>
      <c r="FB1363" s="9" t="str">
        <f t="shared" si="1118"/>
        <v>0</v>
      </c>
      <c r="FC1363" s="9" t="str">
        <f t="shared" si="1118"/>
        <v>0</v>
      </c>
      <c r="FD1363" s="9" t="str">
        <f t="shared" si="1110"/>
        <v>1</v>
      </c>
      <c r="FE1363" s="9" t="str">
        <f t="shared" si="1119"/>
        <v>1</v>
      </c>
      <c r="FF1363" s="9" t="str">
        <f t="shared" si="1119"/>
        <v>1</v>
      </c>
      <c r="GJ1363" s="4" t="str">
        <f t="shared" si="1113"/>
        <v>パーツ\ステム:ブランド\KCNC</v>
      </c>
      <c r="GK1363" s="4" t="str">
        <f t="shared" si="1111"/>
        <v>u:u</v>
      </c>
      <c r="GL1363" s="11"/>
      <c r="GM1363" s="4" t="str">
        <f t="shared" si="1120"/>
        <v>::</v>
      </c>
      <c r="GN1363" s="4" t="str">
        <f t="shared" si="1120"/>
        <v>::</v>
      </c>
      <c r="GO1363" s="4" t="str">
        <f t="shared" si="1120"/>
        <v>::</v>
      </c>
      <c r="GP1363" s="4" t="str">
        <f t="shared" si="1112"/>
        <v>1</v>
      </c>
    </row>
    <row r="1364" spans="1:198" ht="28" customHeight="1">
      <c r="A1364" s="5" t="s">
        <v>7503</v>
      </c>
      <c r="B1364" s="5" t="s">
        <v>7505</v>
      </c>
      <c r="C1364" s="5" t="s">
        <v>7503</v>
      </c>
      <c r="D1364" s="9" t="str">
        <f t="shared" si="1085"/>
        <v>u</v>
      </c>
      <c r="E1364" s="9" t="str">
        <f t="shared" si="1086"/>
        <v xml:space="preserve"> / （NITTOテクノミック125）</v>
      </c>
      <c r="F1364" s="9" t="str">
        <f t="shared" si="1087"/>
        <v xml:space="preserve"> / （NITTOテクノミック125）</v>
      </c>
      <c r="G1364" s="5">
        <v>4673</v>
      </c>
      <c r="H1364" s="9">
        <f t="shared" si="1088"/>
        <v>4673</v>
      </c>
      <c r="I1364" s="9" t="str">
        <f t="shared" si="1089"/>
        <v>0</v>
      </c>
      <c r="J1364" s="9" t="str">
        <f t="shared" si="1090"/>
        <v>1</v>
      </c>
      <c r="P1364" s="9" t="str">
        <f t="shared" si="1091"/>
        <v>NITTOテクノミック125</v>
      </c>
      <c r="AI1364" s="9" t="str">
        <f t="shared" si="1092"/>
        <v>http://image.rakuten.co.jp/brotures/cabinet/items/nitto/stm_technomick1.jpg</v>
      </c>
      <c r="AS1364" s="9" t="str">
        <f t="shared" si="1114"/>
        <v>1</v>
      </c>
      <c r="AT1364" s="9" t="str">
        <f t="shared" si="1114"/>
        <v>1</v>
      </c>
      <c r="AU1364" s="9" t="str">
        <f t="shared" si="1093"/>
        <v>0</v>
      </c>
      <c r="AV1364" s="9" t="str">
        <f t="shared" si="1094"/>
        <v>1</v>
      </c>
      <c r="AW1364" s="9" t="str">
        <f t="shared" si="1115"/>
        <v>0</v>
      </c>
      <c r="AX1364" s="9" t="str">
        <f t="shared" si="1115"/>
        <v>0</v>
      </c>
      <c r="AY1364" s="11"/>
      <c r="AZ1364" s="11"/>
      <c r="BA1364" s="11"/>
      <c r="BB1364" s="9" t="str">
        <f t="shared" si="1095"/>
        <v>-1</v>
      </c>
      <c r="BC1364" s="9" t="str">
        <f t="shared" si="1096"/>
        <v>0</v>
      </c>
      <c r="BG1364" s="5" t="s">
        <v>322</v>
      </c>
      <c r="BH1364" s="5" t="s">
        <v>699</v>
      </c>
      <c r="CS1364" s="9" t="str">
        <f t="shared" si="1097"/>
        <v>0</v>
      </c>
      <c r="CT1364" s="9" t="str">
        <f t="shared" si="1098"/>
        <v>&lt;iframe src="http://www.rakuten.ne.jp/gold/brotures/spec/nitto/stm_technomick1.html" frameborder="0" id="spec-content" scrolling="no"&gt;&lt;/iframe&gt;</v>
      </c>
      <c r="CU1364" s="9" t="str">
        <f t="shared" si="1099"/>
        <v/>
      </c>
      <c r="CV1364" s="9" t="str">
        <f t="shared" si="1100"/>
        <v>&lt;div class="row-fluid"&gt;&lt;iframe src="http://www.rakuten.ne.jp/gold/brotures/items/nitto/stm_technomick1.html" frameborder="0" id="skin-product" scrolling="no"&gt;&lt;/iframe&gt;&lt;/div&gt;</v>
      </c>
      <c r="CW1364" s="11" t="str">
        <f t="shared" si="1101"/>
        <v/>
      </c>
      <c r="CX1364" t="s">
        <v>7503</v>
      </c>
      <c r="CY1364" s="9" t="str">
        <f t="shared" si="1102"/>
        <v>0</v>
      </c>
      <c r="CZ1364" s="11"/>
      <c r="DA1364" s="11"/>
      <c r="DB1364" s="11"/>
      <c r="DC1364" s="11"/>
      <c r="DD1364" s="9" t="str">
        <f t="shared" si="1103"/>
        <v/>
      </c>
      <c r="DI1364" s="9" t="str">
        <f t="shared" si="1104"/>
        <v/>
      </c>
      <c r="DT1364" s="9">
        <f>VLOOKUP(BG1364,ディレクトリID!A:B,2)</f>
        <v>563161</v>
      </c>
      <c r="DV1364" s="4" t="str">
        <f t="shared" si="1105"/>
        <v>【ステム　NITTO】</v>
      </c>
      <c r="DW1364" s="4" t="str">
        <f t="shared" si="1106"/>
        <v>【ステム　NITTO】</v>
      </c>
      <c r="DX1364" s="9">
        <f t="shared" si="1107"/>
        <v>4</v>
      </c>
      <c r="DY1364" s="11"/>
      <c r="DZ1364" s="9" t="str">
        <f t="shared" si="1116"/>
        <v>1</v>
      </c>
      <c r="EA1364" s="9" t="str">
        <f t="shared" si="1116"/>
        <v>1</v>
      </c>
      <c r="EB1364" s="11"/>
      <c r="EC1364" s="11"/>
      <c r="ED1364" s="11"/>
      <c r="EE1364" s="9" t="str">
        <f t="shared" si="1108"/>
        <v>0</v>
      </c>
      <c r="EO1364" s="5" t="s">
        <v>428</v>
      </c>
      <c r="EP1364" s="8" t="s">
        <v>429</v>
      </c>
      <c r="EQ1364" s="8" t="s">
        <v>429</v>
      </c>
      <c r="ER1364" s="8" t="s">
        <v>209</v>
      </c>
      <c r="ES1364" s="8" t="s">
        <v>430</v>
      </c>
      <c r="ET1364" s="9" t="str">
        <f t="shared" si="1109"/>
        <v>2</v>
      </c>
      <c r="EU1364" s="11"/>
      <c r="EV1364" s="11"/>
      <c r="EW1364" s="11"/>
      <c r="EX1364" s="9" t="str">
        <f t="shared" si="1117"/>
        <v>0</v>
      </c>
      <c r="EY1364" s="9" t="str">
        <f t="shared" si="1117"/>
        <v>0</v>
      </c>
      <c r="EZ1364" s="11"/>
      <c r="FA1364" s="11"/>
      <c r="FB1364" s="9" t="str">
        <f t="shared" si="1118"/>
        <v>0</v>
      </c>
      <c r="FC1364" s="9" t="str">
        <f t="shared" si="1118"/>
        <v>0</v>
      </c>
      <c r="FD1364" s="9" t="str">
        <f t="shared" si="1110"/>
        <v>1</v>
      </c>
      <c r="FE1364" s="9" t="str">
        <f t="shared" si="1119"/>
        <v>1</v>
      </c>
      <c r="FF1364" s="9" t="str">
        <f t="shared" si="1119"/>
        <v>1</v>
      </c>
      <c r="GJ1364" s="4" t="str">
        <f t="shared" si="1113"/>
        <v>パーツ\ステム:ブランド\NITTO</v>
      </c>
      <c r="GK1364" s="4" t="str">
        <f t="shared" si="1111"/>
        <v>u:u</v>
      </c>
      <c r="GL1364" s="11"/>
      <c r="GM1364" s="4" t="str">
        <f t="shared" si="1120"/>
        <v>::</v>
      </c>
      <c r="GN1364" s="4" t="str">
        <f t="shared" si="1120"/>
        <v>::</v>
      </c>
      <c r="GO1364" s="4" t="str">
        <f t="shared" si="1120"/>
        <v>::</v>
      </c>
      <c r="GP1364" s="4" t="str">
        <f t="shared" si="1112"/>
        <v>1</v>
      </c>
    </row>
    <row r="1365" spans="1:198" ht="28" customHeight="1">
      <c r="A1365" s="5" t="s">
        <v>7509</v>
      </c>
      <c r="B1365" s="5" t="s">
        <v>7511</v>
      </c>
      <c r="C1365" s="5" t="s">
        <v>7509</v>
      </c>
      <c r="D1365" s="9" t="str">
        <f t="shared" si="1085"/>
        <v>u</v>
      </c>
      <c r="E1365" s="9" t="str">
        <f t="shared" si="1086"/>
        <v xml:space="preserve"> / （NITTOテクノミック150）</v>
      </c>
      <c r="F1365" s="9" t="str">
        <f t="shared" si="1087"/>
        <v xml:space="preserve"> / （NITTOテクノミック150）</v>
      </c>
      <c r="G1365" s="5">
        <v>8138</v>
      </c>
      <c r="H1365" s="9">
        <f t="shared" si="1088"/>
        <v>8138</v>
      </c>
      <c r="I1365" s="9" t="str">
        <f t="shared" si="1089"/>
        <v>0</v>
      </c>
      <c r="J1365" s="9" t="str">
        <f t="shared" si="1090"/>
        <v>1</v>
      </c>
      <c r="P1365" s="9" t="str">
        <f t="shared" si="1091"/>
        <v>NITTOテクノミック150</v>
      </c>
      <c r="AI1365" s="9" t="str">
        <f t="shared" si="1092"/>
        <v>http://image.rakuten.co.jp/brotures/cabinet/items/nitto/stm_technomick2.jpg</v>
      </c>
      <c r="AS1365" s="9" t="str">
        <f t="shared" si="1114"/>
        <v>1</v>
      </c>
      <c r="AT1365" s="9" t="str">
        <f t="shared" si="1114"/>
        <v>1</v>
      </c>
      <c r="AU1365" s="9" t="str">
        <f t="shared" si="1093"/>
        <v>0</v>
      </c>
      <c r="AV1365" s="9" t="str">
        <f t="shared" si="1094"/>
        <v>1</v>
      </c>
      <c r="AW1365" s="9" t="str">
        <f t="shared" si="1115"/>
        <v>0</v>
      </c>
      <c r="AX1365" s="9" t="str">
        <f t="shared" si="1115"/>
        <v>0</v>
      </c>
      <c r="AY1365" s="11"/>
      <c r="AZ1365" s="11"/>
      <c r="BA1365" s="11"/>
      <c r="BB1365" s="9" t="str">
        <f t="shared" si="1095"/>
        <v>-1</v>
      </c>
      <c r="BC1365" s="9" t="str">
        <f t="shared" si="1096"/>
        <v>0</v>
      </c>
      <c r="BG1365" s="5" t="s">
        <v>322</v>
      </c>
      <c r="BH1365" s="5" t="s">
        <v>699</v>
      </c>
      <c r="CS1365" s="9" t="str">
        <f t="shared" si="1097"/>
        <v>0</v>
      </c>
      <c r="CT1365" s="9" t="str">
        <f t="shared" si="1098"/>
        <v>&lt;iframe src="http://www.rakuten.ne.jp/gold/brotures/spec/nitto/stm_technomick2.html" frameborder="0" id="spec-content" scrolling="no"&gt;&lt;/iframe&gt;</v>
      </c>
      <c r="CU1365" s="9" t="str">
        <f t="shared" si="1099"/>
        <v/>
      </c>
      <c r="CV1365" s="9" t="str">
        <f t="shared" si="1100"/>
        <v>&lt;div class="row-fluid"&gt;&lt;iframe src="http://www.rakuten.ne.jp/gold/brotures/items/nitto/stm_technomick2.html" frameborder="0" id="skin-product" scrolling="no"&gt;&lt;/iframe&gt;&lt;/div&gt;</v>
      </c>
      <c r="CW1365" s="11" t="str">
        <f t="shared" si="1101"/>
        <v/>
      </c>
      <c r="CX1365" t="s">
        <v>7509</v>
      </c>
      <c r="CY1365" s="9" t="str">
        <f t="shared" si="1102"/>
        <v>0</v>
      </c>
      <c r="CZ1365" s="11"/>
      <c r="DA1365" s="11"/>
      <c r="DB1365" s="11"/>
      <c r="DC1365" s="11"/>
      <c r="DD1365" s="9" t="str">
        <f t="shared" si="1103"/>
        <v/>
      </c>
      <c r="DI1365" s="9" t="str">
        <f t="shared" si="1104"/>
        <v/>
      </c>
      <c r="DT1365" s="9">
        <f>VLOOKUP(BG1365,ディレクトリID!A:B,2)</f>
        <v>563161</v>
      </c>
      <c r="DV1365" s="4" t="str">
        <f t="shared" si="1105"/>
        <v>【ステム　NITTO】</v>
      </c>
      <c r="DW1365" s="4" t="str">
        <f t="shared" si="1106"/>
        <v>【ステム　NITTO】</v>
      </c>
      <c r="DX1365" s="9">
        <f t="shared" si="1107"/>
        <v>4</v>
      </c>
      <c r="DY1365" s="11"/>
      <c r="DZ1365" s="9" t="str">
        <f t="shared" si="1116"/>
        <v>1</v>
      </c>
      <c r="EA1365" s="9" t="str">
        <f t="shared" si="1116"/>
        <v>1</v>
      </c>
      <c r="EB1365" s="11"/>
      <c r="EC1365" s="11"/>
      <c r="ED1365" s="11"/>
      <c r="EE1365" s="9" t="str">
        <f t="shared" si="1108"/>
        <v>0</v>
      </c>
      <c r="EO1365" s="5" t="s">
        <v>428</v>
      </c>
      <c r="EP1365" s="8" t="s">
        <v>429</v>
      </c>
      <c r="EQ1365" s="8" t="s">
        <v>429</v>
      </c>
      <c r="ER1365" s="8" t="s">
        <v>209</v>
      </c>
      <c r="ES1365" s="8" t="s">
        <v>430</v>
      </c>
      <c r="ET1365" s="9" t="str">
        <f t="shared" si="1109"/>
        <v>2</v>
      </c>
      <c r="EU1365" s="11"/>
      <c r="EV1365" s="11"/>
      <c r="EW1365" s="11"/>
      <c r="EX1365" s="9" t="str">
        <f t="shared" si="1117"/>
        <v>0</v>
      </c>
      <c r="EY1365" s="9" t="str">
        <f t="shared" si="1117"/>
        <v>0</v>
      </c>
      <c r="EZ1365" s="11"/>
      <c r="FA1365" s="11"/>
      <c r="FB1365" s="9" t="str">
        <f t="shared" si="1118"/>
        <v>0</v>
      </c>
      <c r="FC1365" s="9" t="str">
        <f t="shared" si="1118"/>
        <v>0</v>
      </c>
      <c r="FD1365" s="9" t="str">
        <f t="shared" si="1110"/>
        <v>1</v>
      </c>
      <c r="FE1365" s="9" t="str">
        <f t="shared" si="1119"/>
        <v>1</v>
      </c>
      <c r="FF1365" s="9" t="str">
        <f t="shared" si="1119"/>
        <v>1</v>
      </c>
      <c r="GJ1365" s="4" t="str">
        <f t="shared" si="1113"/>
        <v>パーツ\ステム:ブランド\NITTO</v>
      </c>
      <c r="GK1365" s="4" t="str">
        <f t="shared" si="1111"/>
        <v>u:u</v>
      </c>
      <c r="GL1365" s="11"/>
      <c r="GM1365" s="4" t="str">
        <f t="shared" si="1120"/>
        <v>::</v>
      </c>
      <c r="GN1365" s="4" t="str">
        <f t="shared" si="1120"/>
        <v>::</v>
      </c>
      <c r="GO1365" s="4" t="str">
        <f t="shared" si="1120"/>
        <v>::</v>
      </c>
      <c r="GP1365" s="4" t="str">
        <f t="shared" si="1112"/>
        <v>1</v>
      </c>
    </row>
    <row r="1366" spans="1:198" ht="28" customHeight="1">
      <c r="A1366" s="5" t="s">
        <v>7515</v>
      </c>
      <c r="B1366" s="5" t="s">
        <v>7517</v>
      </c>
      <c r="C1366" s="5" t="s">
        <v>7515</v>
      </c>
      <c r="D1366" s="9" t="str">
        <f t="shared" si="1085"/>
        <v>u</v>
      </c>
      <c r="E1366" s="9" t="str">
        <f t="shared" si="1086"/>
        <v xml:space="preserve"> / （NITTOテクノミック２８０）</v>
      </c>
      <c r="F1366" s="9" t="str">
        <f t="shared" si="1087"/>
        <v xml:space="preserve"> / （NITTOテクノミック２８０）</v>
      </c>
      <c r="G1366" s="5">
        <v>6300</v>
      </c>
      <c r="H1366" s="9">
        <f t="shared" si="1088"/>
        <v>6300</v>
      </c>
      <c r="I1366" s="9" t="str">
        <f t="shared" si="1089"/>
        <v>0</v>
      </c>
      <c r="J1366" s="9" t="str">
        <f t="shared" si="1090"/>
        <v>1</v>
      </c>
      <c r="P1366" s="9" t="str">
        <f t="shared" si="1091"/>
        <v>NITTOテクノミック２８０</v>
      </c>
      <c r="AI1366" s="9" t="str">
        <f t="shared" si="1092"/>
        <v>http://image.rakuten.co.jp/brotures/cabinet/items/nitto/stm_technomick3.jpg</v>
      </c>
      <c r="AS1366" s="9" t="str">
        <f t="shared" si="1114"/>
        <v>1</v>
      </c>
      <c r="AT1366" s="9" t="str">
        <f t="shared" si="1114"/>
        <v>1</v>
      </c>
      <c r="AU1366" s="9" t="str">
        <f t="shared" si="1093"/>
        <v>0</v>
      </c>
      <c r="AV1366" s="9" t="str">
        <f t="shared" si="1094"/>
        <v>1</v>
      </c>
      <c r="AW1366" s="9" t="str">
        <f t="shared" si="1115"/>
        <v>0</v>
      </c>
      <c r="AX1366" s="9" t="str">
        <f t="shared" si="1115"/>
        <v>0</v>
      </c>
      <c r="AY1366" s="11"/>
      <c r="AZ1366" s="11"/>
      <c r="BA1366" s="11"/>
      <c r="BB1366" s="9" t="str">
        <f t="shared" si="1095"/>
        <v>-1</v>
      </c>
      <c r="BC1366" s="9" t="str">
        <f t="shared" si="1096"/>
        <v>0</v>
      </c>
      <c r="BG1366" s="5" t="s">
        <v>322</v>
      </c>
      <c r="BH1366" s="5" t="s">
        <v>699</v>
      </c>
      <c r="CS1366" s="9" t="str">
        <f t="shared" si="1097"/>
        <v>0</v>
      </c>
      <c r="CT1366" s="9" t="str">
        <f t="shared" si="1098"/>
        <v>&lt;iframe src="http://www.rakuten.ne.jp/gold/brotures/spec/nitto/stm_technomick3.html" frameborder="0" id="spec-content" scrolling="no"&gt;&lt;/iframe&gt;</v>
      </c>
      <c r="CU1366" s="9" t="str">
        <f t="shared" si="1099"/>
        <v/>
      </c>
      <c r="CV1366" s="9" t="str">
        <f t="shared" si="1100"/>
        <v>&lt;div class="row-fluid"&gt;&lt;iframe src="http://www.rakuten.ne.jp/gold/brotures/items/nitto/stm_technomick3.html" frameborder="0" id="skin-product" scrolling="no"&gt;&lt;/iframe&gt;&lt;/div&gt;</v>
      </c>
      <c r="CW1366" s="11" t="str">
        <f t="shared" si="1101"/>
        <v/>
      </c>
      <c r="CX1366" t="s">
        <v>7515</v>
      </c>
      <c r="CY1366" s="9" t="str">
        <f t="shared" si="1102"/>
        <v>0</v>
      </c>
      <c r="CZ1366" s="11"/>
      <c r="DA1366" s="11"/>
      <c r="DB1366" s="11"/>
      <c r="DC1366" s="11"/>
      <c r="DD1366" s="9" t="str">
        <f t="shared" si="1103"/>
        <v/>
      </c>
      <c r="DI1366" s="9" t="str">
        <f t="shared" si="1104"/>
        <v/>
      </c>
      <c r="DT1366" s="9">
        <f>VLOOKUP(BG1366,ディレクトリID!A:B,2)</f>
        <v>563161</v>
      </c>
      <c r="DV1366" s="4" t="str">
        <f t="shared" si="1105"/>
        <v>【ステム　NITTO】</v>
      </c>
      <c r="DW1366" s="4" t="str">
        <f t="shared" si="1106"/>
        <v>【ステム　NITTO】</v>
      </c>
      <c r="DX1366" s="9">
        <f t="shared" si="1107"/>
        <v>4</v>
      </c>
      <c r="DY1366" s="11"/>
      <c r="DZ1366" s="9" t="str">
        <f t="shared" si="1116"/>
        <v>1</v>
      </c>
      <c r="EA1366" s="9" t="str">
        <f t="shared" si="1116"/>
        <v>1</v>
      </c>
      <c r="EB1366" s="11"/>
      <c r="EC1366" s="11"/>
      <c r="ED1366" s="11"/>
      <c r="EE1366" s="9" t="str">
        <f t="shared" si="1108"/>
        <v>0</v>
      </c>
      <c r="EO1366" s="5" t="s">
        <v>428</v>
      </c>
      <c r="EP1366" s="8" t="s">
        <v>429</v>
      </c>
      <c r="EQ1366" s="8" t="s">
        <v>429</v>
      </c>
      <c r="ER1366" s="8" t="s">
        <v>209</v>
      </c>
      <c r="ES1366" s="8" t="s">
        <v>430</v>
      </c>
      <c r="ET1366" s="9" t="str">
        <f t="shared" si="1109"/>
        <v>2</v>
      </c>
      <c r="EU1366" s="11"/>
      <c r="EV1366" s="11"/>
      <c r="EW1366" s="11"/>
      <c r="EX1366" s="9" t="str">
        <f t="shared" si="1117"/>
        <v>0</v>
      </c>
      <c r="EY1366" s="9" t="str">
        <f t="shared" si="1117"/>
        <v>0</v>
      </c>
      <c r="EZ1366" s="11"/>
      <c r="FA1366" s="11"/>
      <c r="FB1366" s="9" t="str">
        <f t="shared" si="1118"/>
        <v>0</v>
      </c>
      <c r="FC1366" s="9" t="str">
        <f t="shared" si="1118"/>
        <v>0</v>
      </c>
      <c r="FD1366" s="9" t="str">
        <f t="shared" si="1110"/>
        <v>1</v>
      </c>
      <c r="FE1366" s="9" t="str">
        <f t="shared" si="1119"/>
        <v>1</v>
      </c>
      <c r="FF1366" s="9" t="str">
        <f t="shared" si="1119"/>
        <v>1</v>
      </c>
      <c r="GJ1366" s="4" t="str">
        <f t="shared" si="1113"/>
        <v>パーツ\ステム:ブランド\NITTO</v>
      </c>
      <c r="GK1366" s="4" t="str">
        <f t="shared" si="1111"/>
        <v>u:u</v>
      </c>
      <c r="GL1366" s="11"/>
      <c r="GM1366" s="4" t="str">
        <f t="shared" si="1120"/>
        <v>::</v>
      </c>
      <c r="GN1366" s="4" t="str">
        <f t="shared" si="1120"/>
        <v>::</v>
      </c>
      <c r="GO1366" s="4" t="str">
        <f t="shared" si="1120"/>
        <v>::</v>
      </c>
      <c r="GP1366" s="4" t="str">
        <f t="shared" si="1112"/>
        <v>1</v>
      </c>
    </row>
    <row r="1367" spans="1:198" ht="28" customHeight="1">
      <c r="A1367" s="5" t="s">
        <v>7521</v>
      </c>
      <c r="B1367" s="5" t="s">
        <v>7523</v>
      </c>
      <c r="C1367" s="5" t="s">
        <v>7521</v>
      </c>
      <c r="D1367" s="9" t="str">
        <f t="shared" si="1085"/>
        <v>u</v>
      </c>
      <c r="E1367" s="9" t="str">
        <f t="shared" si="1086"/>
        <v xml:space="preserve"> / （NITTOテクノミック２２５）</v>
      </c>
      <c r="F1367" s="9" t="str">
        <f t="shared" si="1087"/>
        <v xml:space="preserve"> / （NITTOテクノミック２２５）</v>
      </c>
      <c r="G1367" s="5">
        <v>5775</v>
      </c>
      <c r="H1367" s="9">
        <f t="shared" si="1088"/>
        <v>5775</v>
      </c>
      <c r="I1367" s="9" t="str">
        <f t="shared" si="1089"/>
        <v>0</v>
      </c>
      <c r="J1367" s="9" t="str">
        <f t="shared" si="1090"/>
        <v>1</v>
      </c>
      <c r="P1367" s="9" t="str">
        <f t="shared" si="1091"/>
        <v>NITTOテクノミック２２５</v>
      </c>
      <c r="AI1367" s="9" t="str">
        <f t="shared" si="1092"/>
        <v>http://image.rakuten.co.jp/brotures/cabinet/items/nitto/stm_technomick4.jpg</v>
      </c>
      <c r="AS1367" s="9" t="str">
        <f t="shared" si="1114"/>
        <v>1</v>
      </c>
      <c r="AT1367" s="9" t="str">
        <f t="shared" si="1114"/>
        <v>1</v>
      </c>
      <c r="AU1367" s="9" t="str">
        <f t="shared" si="1093"/>
        <v>0</v>
      </c>
      <c r="AV1367" s="9" t="str">
        <f t="shared" si="1094"/>
        <v>1</v>
      </c>
      <c r="AW1367" s="9" t="str">
        <f t="shared" si="1115"/>
        <v>0</v>
      </c>
      <c r="AX1367" s="9" t="str">
        <f t="shared" si="1115"/>
        <v>0</v>
      </c>
      <c r="AY1367" s="11"/>
      <c r="AZ1367" s="11"/>
      <c r="BA1367" s="11"/>
      <c r="BB1367" s="9" t="str">
        <f t="shared" si="1095"/>
        <v>-1</v>
      </c>
      <c r="BC1367" s="9" t="str">
        <f t="shared" si="1096"/>
        <v>0</v>
      </c>
      <c r="BG1367" s="5" t="s">
        <v>322</v>
      </c>
      <c r="BH1367" s="5" t="s">
        <v>699</v>
      </c>
      <c r="CS1367" s="9" t="str">
        <f t="shared" si="1097"/>
        <v>0</v>
      </c>
      <c r="CT1367" s="9" t="str">
        <f t="shared" si="1098"/>
        <v>&lt;iframe src="http://www.rakuten.ne.jp/gold/brotures/spec/nitto/stm_technomick4.html" frameborder="0" id="spec-content" scrolling="no"&gt;&lt;/iframe&gt;</v>
      </c>
      <c r="CU1367" s="9" t="str">
        <f t="shared" si="1099"/>
        <v/>
      </c>
      <c r="CV1367" s="9" t="str">
        <f t="shared" si="1100"/>
        <v>&lt;div class="row-fluid"&gt;&lt;iframe src="http://www.rakuten.ne.jp/gold/brotures/items/nitto/stm_technomick4.html" frameborder="0" id="skin-product" scrolling="no"&gt;&lt;/iframe&gt;&lt;/div&gt;</v>
      </c>
      <c r="CW1367" s="11" t="str">
        <f t="shared" si="1101"/>
        <v/>
      </c>
      <c r="CX1367" t="s">
        <v>7521</v>
      </c>
      <c r="CY1367" s="9" t="str">
        <f t="shared" si="1102"/>
        <v>0</v>
      </c>
      <c r="CZ1367" s="11"/>
      <c r="DA1367" s="11"/>
      <c r="DB1367" s="11"/>
      <c r="DC1367" s="11"/>
      <c r="DD1367" s="9" t="str">
        <f t="shared" si="1103"/>
        <v/>
      </c>
      <c r="DI1367" s="9" t="str">
        <f t="shared" si="1104"/>
        <v/>
      </c>
      <c r="DT1367" s="9">
        <f>VLOOKUP(BG1367,ディレクトリID!A:B,2)</f>
        <v>563161</v>
      </c>
      <c r="DV1367" s="4" t="str">
        <f t="shared" si="1105"/>
        <v>【ステム　NITTO】</v>
      </c>
      <c r="DW1367" s="4" t="str">
        <f t="shared" si="1106"/>
        <v>【ステム　NITTO】</v>
      </c>
      <c r="DX1367" s="9">
        <f t="shared" si="1107"/>
        <v>4</v>
      </c>
      <c r="DY1367" s="11"/>
      <c r="DZ1367" s="9" t="str">
        <f t="shared" si="1116"/>
        <v>1</v>
      </c>
      <c r="EA1367" s="9" t="str">
        <f t="shared" si="1116"/>
        <v>1</v>
      </c>
      <c r="EB1367" s="11"/>
      <c r="EC1367" s="11"/>
      <c r="ED1367" s="11"/>
      <c r="EE1367" s="9" t="str">
        <f t="shared" si="1108"/>
        <v>0</v>
      </c>
      <c r="EO1367" s="5" t="s">
        <v>428</v>
      </c>
      <c r="EP1367" s="8" t="s">
        <v>429</v>
      </c>
      <c r="EQ1367" s="8" t="s">
        <v>429</v>
      </c>
      <c r="ER1367" s="8" t="s">
        <v>209</v>
      </c>
      <c r="ES1367" s="8" t="s">
        <v>430</v>
      </c>
      <c r="ET1367" s="9" t="str">
        <f t="shared" si="1109"/>
        <v>2</v>
      </c>
      <c r="EU1367" s="11"/>
      <c r="EV1367" s="11"/>
      <c r="EW1367" s="11"/>
      <c r="EX1367" s="9" t="str">
        <f t="shared" si="1117"/>
        <v>0</v>
      </c>
      <c r="EY1367" s="9" t="str">
        <f t="shared" si="1117"/>
        <v>0</v>
      </c>
      <c r="EZ1367" s="11"/>
      <c r="FA1367" s="11"/>
      <c r="FB1367" s="9" t="str">
        <f t="shared" si="1118"/>
        <v>0</v>
      </c>
      <c r="FC1367" s="9" t="str">
        <f t="shared" si="1118"/>
        <v>0</v>
      </c>
      <c r="FD1367" s="9" t="str">
        <f t="shared" si="1110"/>
        <v>1</v>
      </c>
      <c r="FE1367" s="9" t="str">
        <f t="shared" si="1119"/>
        <v>1</v>
      </c>
      <c r="FF1367" s="9" t="str">
        <f t="shared" si="1119"/>
        <v>1</v>
      </c>
      <c r="GJ1367" s="4" t="str">
        <f t="shared" si="1113"/>
        <v>パーツ\ステム:ブランド\NITTO</v>
      </c>
      <c r="GK1367" s="4" t="str">
        <f t="shared" si="1111"/>
        <v>u:u</v>
      </c>
      <c r="GL1367" s="11"/>
      <c r="GM1367" s="4" t="str">
        <f t="shared" si="1120"/>
        <v>::</v>
      </c>
      <c r="GN1367" s="4" t="str">
        <f t="shared" si="1120"/>
        <v>::</v>
      </c>
      <c r="GO1367" s="4" t="str">
        <f t="shared" si="1120"/>
        <v>::</v>
      </c>
      <c r="GP1367" s="4" t="str">
        <f t="shared" si="1112"/>
        <v>1</v>
      </c>
    </row>
    <row r="1368" spans="1:198" ht="28" customHeight="1">
      <c r="A1368" s="5" t="s">
        <v>7527</v>
      </c>
      <c r="B1368" s="5" t="s">
        <v>7529</v>
      </c>
      <c r="C1368" s="5" t="s">
        <v>7527</v>
      </c>
      <c r="D1368" s="9" t="str">
        <f t="shared" si="1085"/>
        <v>u</v>
      </c>
      <c r="E1368" s="9" t="str">
        <f t="shared" si="1086"/>
        <v xml:space="preserve"> / （KCNCTIPRO）</v>
      </c>
      <c r="F1368" s="9" t="str">
        <f t="shared" si="1087"/>
        <v xml:space="preserve"> / （KCNCTIPRO）</v>
      </c>
      <c r="G1368" s="5">
        <v>8610</v>
      </c>
      <c r="H1368" s="9">
        <f t="shared" si="1088"/>
        <v>8610</v>
      </c>
      <c r="I1368" s="9" t="str">
        <f t="shared" si="1089"/>
        <v>0</v>
      </c>
      <c r="J1368" s="9" t="str">
        <f t="shared" si="1090"/>
        <v>1</v>
      </c>
      <c r="P1368" s="9" t="str">
        <f t="shared" si="1091"/>
        <v>KCNCTIPRO</v>
      </c>
      <c r="AI1368" s="9" t="str">
        <f t="shared" si="1092"/>
        <v>http://image.rakuten.co.jp/brotures/cabinet/items/kcnc/stm_tipro.jpg</v>
      </c>
      <c r="AS1368" s="9" t="str">
        <f t="shared" si="1114"/>
        <v>1</v>
      </c>
      <c r="AT1368" s="9" t="str">
        <f t="shared" si="1114"/>
        <v>1</v>
      </c>
      <c r="AU1368" s="9" t="str">
        <f t="shared" si="1093"/>
        <v>0</v>
      </c>
      <c r="AV1368" s="9" t="str">
        <f t="shared" si="1094"/>
        <v>1</v>
      </c>
      <c r="AW1368" s="9" t="str">
        <f t="shared" si="1115"/>
        <v>0</v>
      </c>
      <c r="AX1368" s="9" t="str">
        <f t="shared" si="1115"/>
        <v>0</v>
      </c>
      <c r="AY1368" s="11"/>
      <c r="AZ1368" s="11"/>
      <c r="BA1368" s="11"/>
      <c r="BB1368" s="9" t="str">
        <f t="shared" si="1095"/>
        <v>-1</v>
      </c>
      <c r="BC1368" s="9" t="str">
        <f t="shared" si="1096"/>
        <v>0</v>
      </c>
      <c r="BG1368" s="5" t="s">
        <v>322</v>
      </c>
      <c r="BH1368" s="5" t="s">
        <v>8506</v>
      </c>
      <c r="CS1368" s="9" t="str">
        <f t="shared" si="1097"/>
        <v>0</v>
      </c>
      <c r="CT1368" s="9" t="str">
        <f t="shared" si="1098"/>
        <v>&lt;iframe src="http://www.rakuten.ne.jp/gold/brotures/spec/kcnc/stm_tipro.html" frameborder="0" id="spec-content" scrolling="no"&gt;&lt;/iframe&gt;</v>
      </c>
      <c r="CU1368" s="9" t="str">
        <f t="shared" si="1099"/>
        <v/>
      </c>
      <c r="CV1368" s="9" t="str">
        <f t="shared" si="1100"/>
        <v>&lt;div class="row-fluid"&gt;&lt;iframe src="http://www.rakuten.ne.jp/gold/brotures/items/kcnc/stm_tipro.html" frameborder="0" id="skin-product" scrolling="no"&gt;&lt;/iframe&gt;&lt;/div&gt;</v>
      </c>
      <c r="CW1368" s="11" t="str">
        <f t="shared" si="1101"/>
        <v/>
      </c>
      <c r="CX1368" t="s">
        <v>7527</v>
      </c>
      <c r="CY1368" s="9" t="str">
        <f t="shared" si="1102"/>
        <v>0</v>
      </c>
      <c r="CZ1368" s="11"/>
      <c r="DA1368" s="11"/>
      <c r="DB1368" s="11"/>
      <c r="DC1368" s="11"/>
      <c r="DD1368" s="9" t="str">
        <f t="shared" si="1103"/>
        <v/>
      </c>
      <c r="DI1368" s="9" t="str">
        <f t="shared" si="1104"/>
        <v/>
      </c>
      <c r="DT1368" s="9">
        <f>VLOOKUP(BG1368,ディレクトリID!A:B,2)</f>
        <v>563161</v>
      </c>
      <c r="DV1368" s="4" t="str">
        <f t="shared" si="1105"/>
        <v>【ステム　KCNC】</v>
      </c>
      <c r="DW1368" s="4" t="str">
        <f t="shared" si="1106"/>
        <v>【ステム　KCNC】</v>
      </c>
      <c r="DX1368" s="9">
        <f t="shared" si="1107"/>
        <v>4</v>
      </c>
      <c r="DY1368" s="11"/>
      <c r="DZ1368" s="9" t="str">
        <f t="shared" si="1116"/>
        <v>1</v>
      </c>
      <c r="EA1368" s="9" t="str">
        <f t="shared" si="1116"/>
        <v>1</v>
      </c>
      <c r="EB1368" s="11"/>
      <c r="EC1368" s="11"/>
      <c r="ED1368" s="11"/>
      <c r="EE1368" s="9" t="str">
        <f t="shared" si="1108"/>
        <v>0</v>
      </c>
      <c r="EO1368" s="5" t="s">
        <v>428</v>
      </c>
      <c r="EP1368" s="8" t="s">
        <v>429</v>
      </c>
      <c r="EQ1368" s="8" t="s">
        <v>429</v>
      </c>
      <c r="ER1368" s="8" t="s">
        <v>209</v>
      </c>
      <c r="ES1368" s="8" t="s">
        <v>430</v>
      </c>
      <c r="ET1368" s="9" t="str">
        <f t="shared" si="1109"/>
        <v>2</v>
      </c>
      <c r="EU1368" s="11"/>
      <c r="EV1368" s="11"/>
      <c r="EW1368" s="11"/>
      <c r="EX1368" s="9" t="str">
        <f t="shared" si="1117"/>
        <v>0</v>
      </c>
      <c r="EY1368" s="9" t="str">
        <f t="shared" si="1117"/>
        <v>0</v>
      </c>
      <c r="EZ1368" s="11"/>
      <c r="FA1368" s="11"/>
      <c r="FB1368" s="9" t="str">
        <f t="shared" si="1118"/>
        <v>0</v>
      </c>
      <c r="FC1368" s="9" t="str">
        <f t="shared" si="1118"/>
        <v>0</v>
      </c>
      <c r="FD1368" s="9" t="str">
        <f t="shared" si="1110"/>
        <v>1</v>
      </c>
      <c r="FE1368" s="9" t="str">
        <f t="shared" si="1119"/>
        <v>1</v>
      </c>
      <c r="FF1368" s="9" t="str">
        <f t="shared" si="1119"/>
        <v>1</v>
      </c>
      <c r="GJ1368" s="4" t="str">
        <f t="shared" si="1113"/>
        <v>パーツ\ステム:ブランド\KCNC</v>
      </c>
      <c r="GK1368" s="4" t="str">
        <f t="shared" si="1111"/>
        <v>u:u</v>
      </c>
      <c r="GL1368" s="11"/>
      <c r="GM1368" s="4" t="str">
        <f t="shared" si="1120"/>
        <v>::</v>
      </c>
      <c r="GN1368" s="4" t="str">
        <f t="shared" si="1120"/>
        <v>::</v>
      </c>
      <c r="GO1368" s="4" t="str">
        <f t="shared" si="1120"/>
        <v>::</v>
      </c>
      <c r="GP1368" s="4" t="str">
        <f t="shared" si="1112"/>
        <v>1</v>
      </c>
    </row>
    <row r="1369" spans="1:198" ht="28" customHeight="1">
      <c r="A1369" s="5" t="s">
        <v>7533</v>
      </c>
      <c r="B1369" s="5" t="s">
        <v>7535</v>
      </c>
      <c r="C1369" s="5" t="s">
        <v>7533</v>
      </c>
      <c r="D1369" s="9" t="str">
        <f t="shared" si="1085"/>
        <v>u</v>
      </c>
      <c r="E1369" s="9" t="str">
        <f t="shared" si="1086"/>
        <v xml:space="preserve"> / （grungeタフステム）</v>
      </c>
      <c r="F1369" s="9" t="str">
        <f t="shared" si="1087"/>
        <v xml:space="preserve"> / （grungeタフステム）</v>
      </c>
      <c r="G1369" s="5">
        <v>3360</v>
      </c>
      <c r="H1369" s="9">
        <f t="shared" si="1088"/>
        <v>3360</v>
      </c>
      <c r="I1369" s="9" t="str">
        <f t="shared" si="1089"/>
        <v>0</v>
      </c>
      <c r="J1369" s="9" t="str">
        <f t="shared" si="1090"/>
        <v>1</v>
      </c>
      <c r="P1369" s="9" t="str">
        <f t="shared" si="1091"/>
        <v>grungeタフステム</v>
      </c>
      <c r="AI1369" s="9" t="str">
        <f t="shared" si="1092"/>
        <v>http://image.rakuten.co.jp/brotures/cabinet/items/grunge/stm_tough.jpg</v>
      </c>
      <c r="AS1369" s="9" t="str">
        <f t="shared" si="1114"/>
        <v>1</v>
      </c>
      <c r="AT1369" s="9" t="str">
        <f t="shared" si="1114"/>
        <v>1</v>
      </c>
      <c r="AU1369" s="9" t="str">
        <f t="shared" si="1093"/>
        <v>0</v>
      </c>
      <c r="AV1369" s="9" t="str">
        <f t="shared" si="1094"/>
        <v>1</v>
      </c>
      <c r="AW1369" s="9" t="str">
        <f t="shared" si="1115"/>
        <v>0</v>
      </c>
      <c r="AX1369" s="9" t="str">
        <f t="shared" si="1115"/>
        <v>0</v>
      </c>
      <c r="AY1369" s="11"/>
      <c r="AZ1369" s="11"/>
      <c r="BA1369" s="11"/>
      <c r="BB1369" s="9" t="str">
        <f t="shared" si="1095"/>
        <v>-1</v>
      </c>
      <c r="BC1369" s="9" t="str">
        <f t="shared" si="1096"/>
        <v>0</v>
      </c>
      <c r="BG1369" s="5" t="s">
        <v>322</v>
      </c>
      <c r="BH1369" s="5" t="s">
        <v>438</v>
      </c>
      <c r="CS1369" s="9" t="str">
        <f t="shared" si="1097"/>
        <v>0</v>
      </c>
      <c r="CT1369" s="9" t="str">
        <f t="shared" si="1098"/>
        <v>&lt;iframe src="http://www.rakuten.ne.jp/gold/brotures/spec/grunge/stm_tough.html" frameborder="0" id="spec-content" scrolling="no"&gt;&lt;/iframe&gt;</v>
      </c>
      <c r="CU1369" s="9" t="str">
        <f t="shared" si="1099"/>
        <v/>
      </c>
      <c r="CV1369" s="9" t="str">
        <f t="shared" si="1100"/>
        <v>&lt;div class="row-fluid"&gt;&lt;iframe src="http://www.rakuten.ne.jp/gold/brotures/items/grunge/stm_tough.html" frameborder="0" id="skin-product" scrolling="no"&gt;&lt;/iframe&gt;&lt;/div&gt;</v>
      </c>
      <c r="CW1369" s="11" t="str">
        <f t="shared" si="1101"/>
        <v/>
      </c>
      <c r="CX1369" t="s">
        <v>7533</v>
      </c>
      <c r="CY1369" s="9" t="str">
        <f t="shared" si="1102"/>
        <v>0</v>
      </c>
      <c r="CZ1369" s="11"/>
      <c r="DA1369" s="11"/>
      <c r="DB1369" s="11"/>
      <c r="DC1369" s="11"/>
      <c r="DD1369" s="9" t="str">
        <f t="shared" si="1103"/>
        <v/>
      </c>
      <c r="DI1369" s="9" t="str">
        <f t="shared" si="1104"/>
        <v/>
      </c>
      <c r="DT1369" s="9">
        <f>VLOOKUP(BG1369,ディレクトリID!A:B,2)</f>
        <v>563161</v>
      </c>
      <c r="DV1369" s="4" t="str">
        <f t="shared" si="1105"/>
        <v>【ステム　grunge】</v>
      </c>
      <c r="DW1369" s="4" t="str">
        <f t="shared" si="1106"/>
        <v>【ステム　grunge】</v>
      </c>
      <c r="DX1369" s="9">
        <f t="shared" si="1107"/>
        <v>4</v>
      </c>
      <c r="DY1369" s="11"/>
      <c r="DZ1369" s="9" t="str">
        <f t="shared" si="1116"/>
        <v>1</v>
      </c>
      <c r="EA1369" s="9" t="str">
        <f t="shared" si="1116"/>
        <v>1</v>
      </c>
      <c r="EB1369" s="11"/>
      <c r="EC1369" s="11"/>
      <c r="ED1369" s="11"/>
      <c r="EE1369" s="9" t="str">
        <f t="shared" si="1108"/>
        <v>0</v>
      </c>
      <c r="EO1369" s="5" t="s">
        <v>428</v>
      </c>
      <c r="EP1369" s="8" t="s">
        <v>429</v>
      </c>
      <c r="EQ1369" s="8" t="s">
        <v>429</v>
      </c>
      <c r="ER1369" s="8" t="s">
        <v>209</v>
      </c>
      <c r="ES1369" s="8" t="s">
        <v>430</v>
      </c>
      <c r="ET1369" s="9" t="str">
        <f t="shared" si="1109"/>
        <v>2</v>
      </c>
      <c r="EU1369" s="11"/>
      <c r="EV1369" s="11"/>
      <c r="EW1369" s="11"/>
      <c r="EX1369" s="9" t="str">
        <f t="shared" si="1117"/>
        <v>0</v>
      </c>
      <c r="EY1369" s="9" t="str">
        <f t="shared" si="1117"/>
        <v>0</v>
      </c>
      <c r="EZ1369" s="11"/>
      <c r="FA1369" s="11"/>
      <c r="FB1369" s="9" t="str">
        <f t="shared" si="1118"/>
        <v>0</v>
      </c>
      <c r="FC1369" s="9" t="str">
        <f t="shared" si="1118"/>
        <v>0</v>
      </c>
      <c r="FD1369" s="9" t="str">
        <f t="shared" si="1110"/>
        <v>1</v>
      </c>
      <c r="FE1369" s="9" t="str">
        <f t="shared" si="1119"/>
        <v>1</v>
      </c>
      <c r="FF1369" s="9" t="str">
        <f t="shared" si="1119"/>
        <v>1</v>
      </c>
      <c r="GJ1369" s="4" t="str">
        <f t="shared" si="1113"/>
        <v>パーツ\ステム:ブランド\grunge</v>
      </c>
      <c r="GK1369" s="4" t="str">
        <f t="shared" si="1111"/>
        <v>u:u</v>
      </c>
      <c r="GL1369" s="11"/>
      <c r="GM1369" s="4" t="str">
        <f t="shared" si="1120"/>
        <v>::</v>
      </c>
      <c r="GN1369" s="4" t="str">
        <f t="shared" si="1120"/>
        <v>::</v>
      </c>
      <c r="GO1369" s="4" t="str">
        <f t="shared" si="1120"/>
        <v>::</v>
      </c>
      <c r="GP1369" s="4" t="str">
        <f t="shared" si="1112"/>
        <v>1</v>
      </c>
    </row>
    <row r="1370" spans="1:198" ht="28" customHeight="1">
      <c r="A1370" s="5" t="s">
        <v>7539</v>
      </c>
      <c r="B1370" s="5" t="s">
        <v>7541</v>
      </c>
      <c r="C1370" s="5" t="s">
        <v>7539</v>
      </c>
      <c r="D1370" s="9" t="str">
        <f t="shared" si="1085"/>
        <v>u</v>
      </c>
      <c r="E1370" s="9" t="str">
        <f t="shared" si="1086"/>
        <v xml:space="preserve"> / （RITCHEYWCSTRAILステム）</v>
      </c>
      <c r="F1370" s="9" t="str">
        <f t="shared" si="1087"/>
        <v xml:space="preserve"> / （RITCHEYWCSTRAILステム）</v>
      </c>
      <c r="G1370" s="5">
        <v>11340</v>
      </c>
      <c r="H1370" s="9">
        <f t="shared" si="1088"/>
        <v>11340</v>
      </c>
      <c r="I1370" s="9" t="str">
        <f t="shared" si="1089"/>
        <v>0</v>
      </c>
      <c r="J1370" s="9" t="str">
        <f t="shared" si="1090"/>
        <v>1</v>
      </c>
      <c r="P1370" s="9" t="str">
        <f t="shared" si="1091"/>
        <v>RITCHEYWCSTRAILステム</v>
      </c>
      <c r="AI1370" s="9" t="str">
        <f t="shared" si="1092"/>
        <v>http://image.rakuten.co.jp/brotures/cabinet/items/ritchey/stm_trail.jpg</v>
      </c>
      <c r="AS1370" s="9" t="str">
        <f t="shared" si="1114"/>
        <v>1</v>
      </c>
      <c r="AT1370" s="9" t="str">
        <f t="shared" si="1114"/>
        <v>1</v>
      </c>
      <c r="AU1370" s="9" t="str">
        <f t="shared" si="1093"/>
        <v>0</v>
      </c>
      <c r="AV1370" s="9" t="str">
        <f t="shared" si="1094"/>
        <v>1</v>
      </c>
      <c r="AW1370" s="9" t="str">
        <f t="shared" si="1115"/>
        <v>0</v>
      </c>
      <c r="AX1370" s="9" t="str">
        <f t="shared" si="1115"/>
        <v>0</v>
      </c>
      <c r="AY1370" s="11"/>
      <c r="AZ1370" s="11"/>
      <c r="BA1370" s="11"/>
      <c r="BB1370" s="9" t="str">
        <f t="shared" si="1095"/>
        <v>-1</v>
      </c>
      <c r="BC1370" s="9" t="str">
        <f t="shared" si="1096"/>
        <v>0</v>
      </c>
      <c r="BG1370" s="5" t="s">
        <v>322</v>
      </c>
      <c r="BH1370" s="5" t="s">
        <v>8513</v>
      </c>
      <c r="CS1370" s="9" t="str">
        <f t="shared" si="1097"/>
        <v>0</v>
      </c>
      <c r="CT1370" s="9" t="str">
        <f t="shared" si="1098"/>
        <v>&lt;iframe src="http://www.rakuten.ne.jp/gold/brotures/spec/ritchey/stm_trail.html" frameborder="0" id="spec-content" scrolling="no"&gt;&lt;/iframe&gt;</v>
      </c>
      <c r="CU1370" s="9" t="str">
        <f t="shared" si="1099"/>
        <v/>
      </c>
      <c r="CV1370" s="9" t="str">
        <f t="shared" si="1100"/>
        <v>&lt;div class="row-fluid"&gt;&lt;iframe src="http://www.rakuten.ne.jp/gold/brotures/items/ritchey/stm_trail.html" frameborder="0" id="skin-product" scrolling="no"&gt;&lt;/iframe&gt;&lt;/div&gt;</v>
      </c>
      <c r="CW1370" s="11" t="str">
        <f t="shared" si="1101"/>
        <v/>
      </c>
      <c r="CX1370" t="s">
        <v>7539</v>
      </c>
      <c r="CY1370" s="9" t="str">
        <f t="shared" si="1102"/>
        <v>0</v>
      </c>
      <c r="CZ1370" s="11"/>
      <c r="DA1370" s="11"/>
      <c r="DB1370" s="11"/>
      <c r="DC1370" s="11"/>
      <c r="DD1370" s="9" t="str">
        <f t="shared" si="1103"/>
        <v/>
      </c>
      <c r="DI1370" s="9" t="str">
        <f t="shared" si="1104"/>
        <v/>
      </c>
      <c r="DT1370" s="9">
        <f>VLOOKUP(BG1370,ディレクトリID!A:B,2)</f>
        <v>563161</v>
      </c>
      <c r="DV1370" s="4" t="str">
        <f t="shared" si="1105"/>
        <v>【ステム　RITCHEY】</v>
      </c>
      <c r="DW1370" s="4" t="str">
        <f t="shared" si="1106"/>
        <v>【ステム　RITCHEY】</v>
      </c>
      <c r="DX1370" s="9">
        <f t="shared" si="1107"/>
        <v>4</v>
      </c>
      <c r="DY1370" s="11"/>
      <c r="DZ1370" s="9" t="str">
        <f t="shared" si="1116"/>
        <v>1</v>
      </c>
      <c r="EA1370" s="9" t="str">
        <f t="shared" si="1116"/>
        <v>1</v>
      </c>
      <c r="EB1370" s="11"/>
      <c r="EC1370" s="11"/>
      <c r="ED1370" s="11"/>
      <c r="EE1370" s="9" t="str">
        <f t="shared" si="1108"/>
        <v>0</v>
      </c>
      <c r="EO1370" s="5" t="s">
        <v>428</v>
      </c>
      <c r="EP1370" s="8" t="s">
        <v>429</v>
      </c>
      <c r="EQ1370" s="8" t="s">
        <v>429</v>
      </c>
      <c r="ER1370" s="8" t="s">
        <v>209</v>
      </c>
      <c r="ES1370" s="8" t="s">
        <v>430</v>
      </c>
      <c r="ET1370" s="9" t="str">
        <f t="shared" si="1109"/>
        <v>2</v>
      </c>
      <c r="EU1370" s="11"/>
      <c r="EV1370" s="11"/>
      <c r="EW1370" s="11"/>
      <c r="EX1370" s="9" t="str">
        <f t="shared" si="1117"/>
        <v>0</v>
      </c>
      <c r="EY1370" s="9" t="str">
        <f t="shared" si="1117"/>
        <v>0</v>
      </c>
      <c r="EZ1370" s="11"/>
      <c r="FA1370" s="11"/>
      <c r="FB1370" s="9" t="str">
        <f t="shared" si="1118"/>
        <v>0</v>
      </c>
      <c r="FC1370" s="9" t="str">
        <f t="shared" si="1118"/>
        <v>0</v>
      </c>
      <c r="FD1370" s="9" t="str">
        <f t="shared" si="1110"/>
        <v>1</v>
      </c>
      <c r="FE1370" s="9" t="str">
        <f t="shared" si="1119"/>
        <v>1</v>
      </c>
      <c r="FF1370" s="9" t="str">
        <f t="shared" si="1119"/>
        <v>1</v>
      </c>
      <c r="GJ1370" s="4" t="str">
        <f t="shared" si="1113"/>
        <v>パーツ\ステム:ブランド\RITCHEY</v>
      </c>
      <c r="GK1370" s="4" t="str">
        <f t="shared" si="1111"/>
        <v>u:u</v>
      </c>
      <c r="GL1370" s="11"/>
      <c r="GM1370" s="4" t="str">
        <f t="shared" si="1120"/>
        <v>::</v>
      </c>
      <c r="GN1370" s="4" t="str">
        <f t="shared" si="1120"/>
        <v>::</v>
      </c>
      <c r="GO1370" s="4" t="str">
        <f t="shared" si="1120"/>
        <v>::</v>
      </c>
      <c r="GP1370" s="4" t="str">
        <f t="shared" si="1112"/>
        <v>1</v>
      </c>
    </row>
    <row r="1371" spans="1:198" ht="28" customHeight="1">
      <c r="A1371" s="5" t="s">
        <v>7545</v>
      </c>
      <c r="B1371" s="5" t="s">
        <v>7547</v>
      </c>
      <c r="C1371" s="5" t="s">
        <v>7545</v>
      </c>
      <c r="D1371" s="9" t="str">
        <f t="shared" si="1085"/>
        <v>u</v>
      </c>
      <c r="E1371" s="9" t="str">
        <f t="shared" si="1086"/>
        <v xml:space="preserve"> / （NITTOUI-2クランプオン）</v>
      </c>
      <c r="F1371" s="9" t="str">
        <f t="shared" si="1087"/>
        <v xml:space="preserve"> / （NITTOUI-2クランプオン）</v>
      </c>
      <c r="G1371" s="5">
        <v>7088</v>
      </c>
      <c r="H1371" s="9">
        <f t="shared" si="1088"/>
        <v>7088</v>
      </c>
      <c r="I1371" s="9" t="str">
        <f t="shared" si="1089"/>
        <v>0</v>
      </c>
      <c r="J1371" s="9" t="str">
        <f t="shared" si="1090"/>
        <v>1</v>
      </c>
      <c r="P1371" s="9" t="str">
        <f t="shared" si="1091"/>
        <v>NITTOUI-2クランプオン</v>
      </c>
      <c r="AI1371" s="9" t="str">
        <f t="shared" si="1092"/>
        <v>http://image.rakuten.co.jp/brotures/cabinet/items/nitto/stm_ui-2.jpg</v>
      </c>
      <c r="AS1371" s="9" t="str">
        <f t="shared" si="1114"/>
        <v>1</v>
      </c>
      <c r="AT1371" s="9" t="str">
        <f t="shared" si="1114"/>
        <v>1</v>
      </c>
      <c r="AU1371" s="9" t="str">
        <f t="shared" si="1093"/>
        <v>0</v>
      </c>
      <c r="AV1371" s="9" t="str">
        <f t="shared" si="1094"/>
        <v>1</v>
      </c>
      <c r="AW1371" s="9" t="str">
        <f t="shared" si="1115"/>
        <v>0</v>
      </c>
      <c r="AX1371" s="9" t="str">
        <f t="shared" si="1115"/>
        <v>0</v>
      </c>
      <c r="AY1371" s="11"/>
      <c r="AZ1371" s="11"/>
      <c r="BA1371" s="11"/>
      <c r="BB1371" s="9" t="str">
        <f t="shared" si="1095"/>
        <v>-1</v>
      </c>
      <c r="BC1371" s="9" t="str">
        <f t="shared" si="1096"/>
        <v>0</v>
      </c>
      <c r="BG1371" s="5" t="s">
        <v>322</v>
      </c>
      <c r="BH1371" s="5" t="s">
        <v>699</v>
      </c>
      <c r="CS1371" s="9" t="str">
        <f t="shared" si="1097"/>
        <v>0</v>
      </c>
      <c r="CT1371" s="9" t="str">
        <f t="shared" si="1098"/>
        <v>&lt;iframe src="http://www.rakuten.ne.jp/gold/brotures/spec/nitto/stm_ui-2.html" frameborder="0" id="spec-content" scrolling="no"&gt;&lt;/iframe&gt;</v>
      </c>
      <c r="CU1371" s="9" t="str">
        <f t="shared" si="1099"/>
        <v/>
      </c>
      <c r="CV1371" s="9" t="str">
        <f t="shared" si="1100"/>
        <v>&lt;div class="row-fluid"&gt;&lt;iframe src="http://www.rakuten.ne.jp/gold/brotures/items/nitto/stm_ui-2.html" frameborder="0" id="skin-product" scrolling="no"&gt;&lt;/iframe&gt;&lt;/div&gt;</v>
      </c>
      <c r="CW1371" s="11" t="str">
        <f t="shared" si="1101"/>
        <v/>
      </c>
      <c r="CX1371" t="s">
        <v>7545</v>
      </c>
      <c r="CY1371" s="9" t="str">
        <f t="shared" si="1102"/>
        <v>0</v>
      </c>
      <c r="CZ1371" s="11"/>
      <c r="DA1371" s="11"/>
      <c r="DB1371" s="11"/>
      <c r="DC1371" s="11"/>
      <c r="DD1371" s="9" t="str">
        <f t="shared" si="1103"/>
        <v/>
      </c>
      <c r="DI1371" s="9" t="str">
        <f t="shared" si="1104"/>
        <v/>
      </c>
      <c r="DT1371" s="9">
        <f>VLOOKUP(BG1371,ディレクトリID!A:B,2)</f>
        <v>563161</v>
      </c>
      <c r="DV1371" s="4" t="str">
        <f t="shared" si="1105"/>
        <v>【ステム　NITTO】</v>
      </c>
      <c r="DW1371" s="4" t="str">
        <f t="shared" si="1106"/>
        <v>【ステム　NITTO】</v>
      </c>
      <c r="DX1371" s="9">
        <f t="shared" si="1107"/>
        <v>4</v>
      </c>
      <c r="DY1371" s="11"/>
      <c r="DZ1371" s="9" t="str">
        <f t="shared" si="1116"/>
        <v>1</v>
      </c>
      <c r="EA1371" s="9" t="str">
        <f t="shared" si="1116"/>
        <v>1</v>
      </c>
      <c r="EB1371" s="11"/>
      <c r="EC1371" s="11"/>
      <c r="ED1371" s="11"/>
      <c r="EE1371" s="9" t="str">
        <f t="shared" si="1108"/>
        <v>0</v>
      </c>
      <c r="EO1371" s="5" t="s">
        <v>428</v>
      </c>
      <c r="EP1371" s="8" t="s">
        <v>429</v>
      </c>
      <c r="EQ1371" s="8" t="s">
        <v>429</v>
      </c>
      <c r="ER1371" s="8" t="s">
        <v>209</v>
      </c>
      <c r="ES1371" s="8" t="s">
        <v>430</v>
      </c>
      <c r="ET1371" s="9" t="str">
        <f t="shared" si="1109"/>
        <v>2</v>
      </c>
      <c r="EU1371" s="11"/>
      <c r="EV1371" s="11"/>
      <c r="EW1371" s="11"/>
      <c r="EX1371" s="9" t="str">
        <f t="shared" si="1117"/>
        <v>0</v>
      </c>
      <c r="EY1371" s="9" t="str">
        <f t="shared" si="1117"/>
        <v>0</v>
      </c>
      <c r="EZ1371" s="11"/>
      <c r="FA1371" s="11"/>
      <c r="FB1371" s="9" t="str">
        <f t="shared" si="1118"/>
        <v>0</v>
      </c>
      <c r="FC1371" s="9" t="str">
        <f t="shared" si="1118"/>
        <v>0</v>
      </c>
      <c r="FD1371" s="9" t="str">
        <f t="shared" si="1110"/>
        <v>1</v>
      </c>
      <c r="FE1371" s="9" t="str">
        <f t="shared" si="1119"/>
        <v>1</v>
      </c>
      <c r="FF1371" s="9" t="str">
        <f t="shared" si="1119"/>
        <v>1</v>
      </c>
      <c r="GJ1371" s="4" t="str">
        <f t="shared" si="1113"/>
        <v>パーツ\ステム:ブランド\NITTO</v>
      </c>
      <c r="GK1371" s="4" t="str">
        <f t="shared" si="1111"/>
        <v>u:u</v>
      </c>
      <c r="GL1371" s="11"/>
      <c r="GM1371" s="4" t="str">
        <f t="shared" si="1120"/>
        <v>::</v>
      </c>
      <c r="GN1371" s="4" t="str">
        <f t="shared" si="1120"/>
        <v>::</v>
      </c>
      <c r="GO1371" s="4" t="str">
        <f t="shared" si="1120"/>
        <v>::</v>
      </c>
      <c r="GP1371" s="4" t="str">
        <f t="shared" si="1112"/>
        <v>1</v>
      </c>
    </row>
    <row r="1372" spans="1:198" ht="28" customHeight="1">
      <c r="A1372" s="5" t="s">
        <v>7551</v>
      </c>
      <c r="B1372" s="5" t="s">
        <v>7553</v>
      </c>
      <c r="C1372" s="5" t="s">
        <v>7551</v>
      </c>
      <c r="D1372" s="9" t="str">
        <f t="shared" si="1085"/>
        <v>u</v>
      </c>
      <c r="E1372" s="9" t="str">
        <f t="shared" si="1086"/>
        <v xml:space="preserve"> / （grungeベッセルステム）</v>
      </c>
      <c r="F1372" s="9" t="str">
        <f t="shared" si="1087"/>
        <v xml:space="preserve"> / （grungeベッセルステム）</v>
      </c>
      <c r="G1372" s="5">
        <v>3990</v>
      </c>
      <c r="H1372" s="9">
        <f t="shared" si="1088"/>
        <v>3990</v>
      </c>
      <c r="I1372" s="9" t="str">
        <f t="shared" si="1089"/>
        <v>0</v>
      </c>
      <c r="J1372" s="9" t="str">
        <f t="shared" si="1090"/>
        <v>1</v>
      </c>
      <c r="P1372" s="9" t="str">
        <f t="shared" si="1091"/>
        <v>grungeベッセルステム</v>
      </c>
      <c r="AI1372" s="9" t="str">
        <f t="shared" si="1092"/>
        <v>http://image.rakuten.co.jp/brotures/cabinet/items/grunge/stm_vessel.jpg</v>
      </c>
      <c r="AS1372" s="9" t="str">
        <f t="shared" si="1114"/>
        <v>1</v>
      </c>
      <c r="AT1372" s="9" t="str">
        <f t="shared" si="1114"/>
        <v>1</v>
      </c>
      <c r="AU1372" s="9" t="str">
        <f t="shared" si="1093"/>
        <v>0</v>
      </c>
      <c r="AV1372" s="9" t="str">
        <f t="shared" si="1094"/>
        <v>1</v>
      </c>
      <c r="AW1372" s="9" t="str">
        <f t="shared" si="1115"/>
        <v>0</v>
      </c>
      <c r="AX1372" s="9" t="str">
        <f t="shared" si="1115"/>
        <v>0</v>
      </c>
      <c r="AY1372" s="11"/>
      <c r="AZ1372" s="11"/>
      <c r="BA1372" s="11"/>
      <c r="BB1372" s="9" t="str">
        <f t="shared" si="1095"/>
        <v>-1</v>
      </c>
      <c r="BC1372" s="9" t="str">
        <f t="shared" si="1096"/>
        <v>0</v>
      </c>
      <c r="BG1372" s="5" t="s">
        <v>322</v>
      </c>
      <c r="BH1372" s="5" t="s">
        <v>438</v>
      </c>
      <c r="CS1372" s="9" t="str">
        <f t="shared" si="1097"/>
        <v>0</v>
      </c>
      <c r="CT1372" s="9" t="str">
        <f t="shared" si="1098"/>
        <v>&lt;iframe src="http://www.rakuten.ne.jp/gold/brotures/spec/grunge/stm_vessel.html" frameborder="0" id="spec-content" scrolling="no"&gt;&lt;/iframe&gt;</v>
      </c>
      <c r="CU1372" s="9" t="str">
        <f t="shared" si="1099"/>
        <v/>
      </c>
      <c r="CV1372" s="9" t="str">
        <f t="shared" si="1100"/>
        <v>&lt;div class="row-fluid"&gt;&lt;iframe src="http://www.rakuten.ne.jp/gold/brotures/items/grunge/stm_vessel.html" frameborder="0" id="skin-product" scrolling="no"&gt;&lt;/iframe&gt;&lt;/div&gt;</v>
      </c>
      <c r="CW1372" s="11" t="str">
        <f t="shared" si="1101"/>
        <v/>
      </c>
      <c r="CX1372" t="s">
        <v>7551</v>
      </c>
      <c r="CY1372" s="9" t="str">
        <f t="shared" si="1102"/>
        <v>0</v>
      </c>
      <c r="CZ1372" s="11"/>
      <c r="DA1372" s="11"/>
      <c r="DB1372" s="11"/>
      <c r="DC1372" s="11"/>
      <c r="DD1372" s="9" t="str">
        <f t="shared" si="1103"/>
        <v/>
      </c>
      <c r="DI1372" s="9" t="str">
        <f t="shared" si="1104"/>
        <v/>
      </c>
      <c r="DT1372" s="9">
        <f>VLOOKUP(BG1372,ディレクトリID!A:B,2)</f>
        <v>563161</v>
      </c>
      <c r="DV1372" s="4" t="str">
        <f t="shared" si="1105"/>
        <v>【ステム　grunge】</v>
      </c>
      <c r="DW1372" s="4" t="str">
        <f t="shared" si="1106"/>
        <v>【ステム　grunge】</v>
      </c>
      <c r="DX1372" s="9">
        <f t="shared" si="1107"/>
        <v>4</v>
      </c>
      <c r="DY1372" s="11"/>
      <c r="DZ1372" s="9" t="str">
        <f t="shared" si="1116"/>
        <v>1</v>
      </c>
      <c r="EA1372" s="9" t="str">
        <f t="shared" si="1116"/>
        <v>1</v>
      </c>
      <c r="EB1372" s="11"/>
      <c r="EC1372" s="11"/>
      <c r="ED1372" s="11"/>
      <c r="EE1372" s="9" t="str">
        <f t="shared" si="1108"/>
        <v>0</v>
      </c>
      <c r="EO1372" s="5" t="s">
        <v>428</v>
      </c>
      <c r="EP1372" s="8" t="s">
        <v>429</v>
      </c>
      <c r="EQ1372" s="8" t="s">
        <v>429</v>
      </c>
      <c r="ER1372" s="8" t="s">
        <v>209</v>
      </c>
      <c r="ES1372" s="8" t="s">
        <v>430</v>
      </c>
      <c r="ET1372" s="9" t="str">
        <f t="shared" si="1109"/>
        <v>2</v>
      </c>
      <c r="EU1372" s="11"/>
      <c r="EV1372" s="11"/>
      <c r="EW1372" s="11"/>
      <c r="EX1372" s="9" t="str">
        <f t="shared" si="1117"/>
        <v>0</v>
      </c>
      <c r="EY1372" s="9" t="str">
        <f t="shared" si="1117"/>
        <v>0</v>
      </c>
      <c r="EZ1372" s="11"/>
      <c r="FA1372" s="11"/>
      <c r="FB1372" s="9" t="str">
        <f t="shared" si="1118"/>
        <v>0</v>
      </c>
      <c r="FC1372" s="9" t="str">
        <f t="shared" si="1118"/>
        <v>0</v>
      </c>
      <c r="FD1372" s="9" t="str">
        <f t="shared" si="1110"/>
        <v>1</v>
      </c>
      <c r="FE1372" s="9" t="str">
        <f t="shared" si="1119"/>
        <v>1</v>
      </c>
      <c r="FF1372" s="9" t="str">
        <f t="shared" si="1119"/>
        <v>1</v>
      </c>
      <c r="GJ1372" s="4" t="str">
        <f t="shared" si="1113"/>
        <v>パーツ\ステム:ブランド\grunge</v>
      </c>
      <c r="GK1372" s="4" t="str">
        <f t="shared" si="1111"/>
        <v>u:u</v>
      </c>
      <c r="GL1372" s="11"/>
      <c r="GM1372" s="4" t="str">
        <f t="shared" si="1120"/>
        <v>::</v>
      </c>
      <c r="GN1372" s="4" t="str">
        <f t="shared" si="1120"/>
        <v>::</v>
      </c>
      <c r="GO1372" s="4" t="str">
        <f t="shared" si="1120"/>
        <v>::</v>
      </c>
      <c r="GP1372" s="4" t="str">
        <f t="shared" si="1112"/>
        <v>1</v>
      </c>
    </row>
    <row r="1373" spans="1:198" ht="28" customHeight="1">
      <c r="A1373" s="5" t="s">
        <v>7557</v>
      </c>
      <c r="B1373" s="5" t="s">
        <v>7559</v>
      </c>
      <c r="C1373" s="5" t="s">
        <v>7557</v>
      </c>
      <c r="D1373" s="9" t="str">
        <f t="shared" si="1085"/>
        <v>u</v>
      </c>
      <c r="E1373" s="9" t="str">
        <f t="shared" si="1086"/>
        <v xml:space="preserve"> / （grungeベッセルステムカラー）</v>
      </c>
      <c r="F1373" s="9" t="str">
        <f t="shared" si="1087"/>
        <v xml:space="preserve"> / （grungeベッセルステムカラー）</v>
      </c>
      <c r="G1373" s="5">
        <v>3990</v>
      </c>
      <c r="H1373" s="9">
        <f t="shared" si="1088"/>
        <v>3990</v>
      </c>
      <c r="I1373" s="9" t="str">
        <f t="shared" si="1089"/>
        <v>0</v>
      </c>
      <c r="J1373" s="9" t="str">
        <f t="shared" si="1090"/>
        <v>1</v>
      </c>
      <c r="P1373" s="9" t="str">
        <f t="shared" si="1091"/>
        <v>grungeベッセルステムカラー</v>
      </c>
      <c r="AI1373" s="9" t="str">
        <f t="shared" si="1092"/>
        <v>http://image.rakuten.co.jp/brotures/cabinet/items/grunge/stm_vessel_color.jpg</v>
      </c>
      <c r="AS1373" s="9" t="str">
        <f t="shared" si="1114"/>
        <v>1</v>
      </c>
      <c r="AT1373" s="9" t="str">
        <f t="shared" si="1114"/>
        <v>1</v>
      </c>
      <c r="AU1373" s="9" t="str">
        <f t="shared" si="1093"/>
        <v>0</v>
      </c>
      <c r="AV1373" s="9" t="str">
        <f t="shared" si="1094"/>
        <v>1</v>
      </c>
      <c r="AW1373" s="9" t="str">
        <f t="shared" si="1115"/>
        <v>0</v>
      </c>
      <c r="AX1373" s="9" t="str">
        <f t="shared" si="1115"/>
        <v>0</v>
      </c>
      <c r="AY1373" s="11"/>
      <c r="AZ1373" s="11"/>
      <c r="BA1373" s="11"/>
      <c r="BB1373" s="9" t="str">
        <f t="shared" si="1095"/>
        <v>-1</v>
      </c>
      <c r="BC1373" s="9" t="str">
        <f t="shared" si="1096"/>
        <v>0</v>
      </c>
      <c r="BG1373" s="5" t="s">
        <v>322</v>
      </c>
      <c r="BH1373" s="5" t="s">
        <v>438</v>
      </c>
      <c r="CS1373" s="9" t="str">
        <f t="shared" si="1097"/>
        <v>0</v>
      </c>
      <c r="CT1373" s="9" t="str">
        <f t="shared" si="1098"/>
        <v>&lt;iframe src="http://www.rakuten.ne.jp/gold/brotures/spec/grunge/stm_vessel_color.html" frameborder="0" id="spec-content" scrolling="no"&gt;&lt;/iframe&gt;</v>
      </c>
      <c r="CU1373" s="9" t="str">
        <f t="shared" si="1099"/>
        <v/>
      </c>
      <c r="CV1373" s="9" t="str">
        <f t="shared" si="1100"/>
        <v>&lt;div class="row-fluid"&gt;&lt;iframe src="http://www.rakuten.ne.jp/gold/brotures/items/grunge/stm_vessel_color.html" frameborder="0" id="skin-product" scrolling="no"&gt;&lt;/iframe&gt;&lt;/div&gt;</v>
      </c>
      <c r="CW1373" s="11" t="str">
        <f t="shared" si="1101"/>
        <v/>
      </c>
      <c r="CX1373" t="s">
        <v>7557</v>
      </c>
      <c r="CY1373" s="9" t="str">
        <f t="shared" si="1102"/>
        <v>0</v>
      </c>
      <c r="CZ1373" s="11"/>
      <c r="DA1373" s="11"/>
      <c r="DB1373" s="11"/>
      <c r="DC1373" s="11"/>
      <c r="DD1373" s="9" t="str">
        <f t="shared" si="1103"/>
        <v/>
      </c>
      <c r="DI1373" s="9" t="str">
        <f t="shared" si="1104"/>
        <v/>
      </c>
      <c r="DT1373" s="9">
        <f>VLOOKUP(BG1373,ディレクトリID!A:B,2)</f>
        <v>563161</v>
      </c>
      <c r="DV1373" s="4" t="str">
        <f t="shared" si="1105"/>
        <v>【ステム　grunge】</v>
      </c>
      <c r="DW1373" s="4" t="str">
        <f t="shared" si="1106"/>
        <v>【ステム　grunge】</v>
      </c>
      <c r="DX1373" s="9">
        <f t="shared" si="1107"/>
        <v>4</v>
      </c>
      <c r="DY1373" s="11"/>
      <c r="DZ1373" s="9" t="str">
        <f t="shared" si="1116"/>
        <v>1</v>
      </c>
      <c r="EA1373" s="9" t="str">
        <f t="shared" si="1116"/>
        <v>1</v>
      </c>
      <c r="EB1373" s="11"/>
      <c r="EC1373" s="11"/>
      <c r="ED1373" s="11"/>
      <c r="EE1373" s="9" t="str">
        <f t="shared" si="1108"/>
        <v>0</v>
      </c>
      <c r="EO1373" s="5" t="s">
        <v>428</v>
      </c>
      <c r="EP1373" s="8" t="s">
        <v>429</v>
      </c>
      <c r="EQ1373" s="8" t="s">
        <v>429</v>
      </c>
      <c r="ER1373" s="8" t="s">
        <v>209</v>
      </c>
      <c r="ES1373" s="8" t="s">
        <v>430</v>
      </c>
      <c r="ET1373" s="9" t="str">
        <f t="shared" si="1109"/>
        <v>2</v>
      </c>
      <c r="EU1373" s="11"/>
      <c r="EV1373" s="11"/>
      <c r="EW1373" s="11"/>
      <c r="EX1373" s="9" t="str">
        <f t="shared" si="1117"/>
        <v>0</v>
      </c>
      <c r="EY1373" s="9" t="str">
        <f t="shared" si="1117"/>
        <v>0</v>
      </c>
      <c r="EZ1373" s="11"/>
      <c r="FA1373" s="11"/>
      <c r="FB1373" s="9" t="str">
        <f t="shared" si="1118"/>
        <v>0</v>
      </c>
      <c r="FC1373" s="9" t="str">
        <f t="shared" si="1118"/>
        <v>0</v>
      </c>
      <c r="FD1373" s="9" t="str">
        <f t="shared" si="1110"/>
        <v>1</v>
      </c>
      <c r="FE1373" s="9" t="str">
        <f t="shared" si="1119"/>
        <v>1</v>
      </c>
      <c r="FF1373" s="9" t="str">
        <f t="shared" si="1119"/>
        <v>1</v>
      </c>
      <c r="GJ1373" s="4" t="str">
        <f t="shared" si="1113"/>
        <v>パーツ\ステム:ブランド\grunge</v>
      </c>
      <c r="GK1373" s="4" t="str">
        <f t="shared" si="1111"/>
        <v>u:u</v>
      </c>
      <c r="GL1373" s="11"/>
      <c r="GM1373" s="4" t="str">
        <f t="shared" si="1120"/>
        <v>::</v>
      </c>
      <c r="GN1373" s="4" t="str">
        <f t="shared" si="1120"/>
        <v>::</v>
      </c>
      <c r="GO1373" s="4" t="str">
        <f t="shared" si="1120"/>
        <v>::</v>
      </c>
      <c r="GP1373" s="4" t="str">
        <f t="shared" si="1112"/>
        <v>1</v>
      </c>
    </row>
    <row r="1374" spans="1:198" ht="28" customHeight="1">
      <c r="A1374" s="5" t="s">
        <v>7563</v>
      </c>
      <c r="B1374" s="5" t="s">
        <v>7565</v>
      </c>
      <c r="C1374" s="5" t="s">
        <v>7563</v>
      </c>
      <c r="D1374" s="9" t="str">
        <f t="shared" si="1085"/>
        <v>u</v>
      </c>
      <c r="E1374" s="9" t="str">
        <f t="shared" si="1086"/>
        <v xml:space="preserve"> / （VittoriaSTRADA）</v>
      </c>
      <c r="F1374" s="9" t="str">
        <f t="shared" si="1087"/>
        <v xml:space="preserve"> / （VittoriaSTRADA）</v>
      </c>
      <c r="G1374" s="5">
        <v>3150</v>
      </c>
      <c r="H1374" s="9">
        <f t="shared" si="1088"/>
        <v>3150</v>
      </c>
      <c r="I1374" s="9" t="str">
        <f t="shared" si="1089"/>
        <v>0</v>
      </c>
      <c r="J1374" s="9" t="str">
        <f t="shared" si="1090"/>
        <v>1</v>
      </c>
      <c r="P1374" s="9" t="str">
        <f t="shared" si="1091"/>
        <v>VittoriaSTRADA</v>
      </c>
      <c r="AI1374" s="9" t="str">
        <f t="shared" si="1092"/>
        <v>http://image.rakuten.co.jp/brotures/cabinet/items/vittoria/strada.jpg</v>
      </c>
      <c r="AS1374" s="9" t="str">
        <f t="shared" si="1114"/>
        <v>1</v>
      </c>
      <c r="AT1374" s="9" t="str">
        <f t="shared" si="1114"/>
        <v>1</v>
      </c>
      <c r="AU1374" s="9" t="str">
        <f t="shared" si="1093"/>
        <v>0</v>
      </c>
      <c r="AV1374" s="9" t="str">
        <f t="shared" si="1094"/>
        <v>1</v>
      </c>
      <c r="AW1374" s="9" t="str">
        <f t="shared" si="1115"/>
        <v>0</v>
      </c>
      <c r="AX1374" s="9" t="str">
        <f t="shared" si="1115"/>
        <v>0</v>
      </c>
      <c r="AY1374" s="11"/>
      <c r="AZ1374" s="11"/>
      <c r="BA1374" s="11"/>
      <c r="BB1374" s="9" t="str">
        <f t="shared" si="1095"/>
        <v>-1</v>
      </c>
      <c r="BC1374" s="9" t="str">
        <f t="shared" si="1096"/>
        <v>0</v>
      </c>
      <c r="BG1374" s="5" t="s">
        <v>663</v>
      </c>
      <c r="BH1374" s="5" t="s">
        <v>664</v>
      </c>
      <c r="CS1374" s="9" t="str">
        <f t="shared" si="1097"/>
        <v>0</v>
      </c>
      <c r="CT1374" s="9" t="str">
        <f t="shared" si="1098"/>
        <v>&lt;iframe src="http://www.rakuten.ne.jp/gold/brotures/spec/vittoria/strada.html" frameborder="0" id="spec-content" scrolling="no"&gt;&lt;/iframe&gt;</v>
      </c>
      <c r="CU1374" s="9" t="str">
        <f t="shared" si="1099"/>
        <v/>
      </c>
      <c r="CV1374" s="9" t="str">
        <f t="shared" si="1100"/>
        <v>&lt;div class="row-fluid"&gt;&lt;iframe src="http://www.rakuten.ne.jp/gold/brotures/items/vittoria/strada.html" frameborder="0" id="skin-product" scrolling="no"&gt;&lt;/iframe&gt;&lt;/div&gt;</v>
      </c>
      <c r="CW1374" s="11" t="str">
        <f t="shared" si="1101"/>
        <v/>
      </c>
      <c r="CX1374" t="s">
        <v>7563</v>
      </c>
      <c r="CY1374" s="9" t="str">
        <f t="shared" si="1102"/>
        <v>0</v>
      </c>
      <c r="CZ1374" s="11"/>
      <c r="DA1374" s="11"/>
      <c r="DB1374" s="11"/>
      <c r="DC1374" s="11"/>
      <c r="DD1374" s="9" t="str">
        <f t="shared" si="1103"/>
        <v/>
      </c>
      <c r="DI1374" s="9" t="str">
        <f t="shared" si="1104"/>
        <v/>
      </c>
      <c r="DT1374" s="9">
        <f>VLOOKUP(BG1374,ディレクトリID!A:B,2)</f>
        <v>563161</v>
      </c>
      <c r="DV1374" s="4" t="str">
        <f t="shared" si="1105"/>
        <v>【タイヤ　Vittoria】</v>
      </c>
      <c r="DW1374" s="4" t="str">
        <f t="shared" si="1106"/>
        <v>【タイヤ　Vittoria】</v>
      </c>
      <c r="DX1374" s="9">
        <f t="shared" si="1107"/>
        <v>4</v>
      </c>
      <c r="DY1374" s="11"/>
      <c r="DZ1374" s="9" t="str">
        <f t="shared" si="1116"/>
        <v>1</v>
      </c>
      <c r="EA1374" s="9" t="str">
        <f t="shared" si="1116"/>
        <v>1</v>
      </c>
      <c r="EB1374" s="11"/>
      <c r="EC1374" s="11"/>
      <c r="ED1374" s="11"/>
      <c r="EE1374" s="9" t="str">
        <f t="shared" si="1108"/>
        <v>0</v>
      </c>
      <c r="EO1374" s="5" t="s">
        <v>428</v>
      </c>
      <c r="EP1374" s="8" t="s">
        <v>429</v>
      </c>
      <c r="EQ1374" s="8" t="s">
        <v>429</v>
      </c>
      <c r="ER1374" s="8" t="s">
        <v>209</v>
      </c>
      <c r="ES1374" s="8" t="s">
        <v>430</v>
      </c>
      <c r="ET1374" s="9" t="str">
        <f t="shared" si="1109"/>
        <v>2</v>
      </c>
      <c r="EU1374" s="11"/>
      <c r="EV1374" s="11"/>
      <c r="EW1374" s="11"/>
      <c r="EX1374" s="9" t="str">
        <f t="shared" si="1117"/>
        <v>0</v>
      </c>
      <c r="EY1374" s="9" t="str">
        <f t="shared" si="1117"/>
        <v>0</v>
      </c>
      <c r="EZ1374" s="11"/>
      <c r="FA1374" s="11"/>
      <c r="FB1374" s="9" t="str">
        <f t="shared" si="1118"/>
        <v>0</v>
      </c>
      <c r="FC1374" s="9" t="str">
        <f t="shared" si="1118"/>
        <v>0</v>
      </c>
      <c r="FD1374" s="9" t="str">
        <f t="shared" si="1110"/>
        <v>1</v>
      </c>
      <c r="FE1374" s="9" t="str">
        <f t="shared" si="1119"/>
        <v>1</v>
      </c>
      <c r="FF1374" s="9" t="str">
        <f t="shared" si="1119"/>
        <v>1</v>
      </c>
      <c r="GJ1374" s="4" t="str">
        <f t="shared" si="1113"/>
        <v>パーツ\タイヤ:ブランド\Vittoria</v>
      </c>
      <c r="GK1374" s="4" t="str">
        <f t="shared" si="1111"/>
        <v>u:u</v>
      </c>
      <c r="GL1374" s="11"/>
      <c r="GM1374" s="4" t="str">
        <f t="shared" si="1120"/>
        <v>::</v>
      </c>
      <c r="GN1374" s="4" t="str">
        <f t="shared" si="1120"/>
        <v>::</v>
      </c>
      <c r="GO1374" s="4" t="str">
        <f t="shared" si="1120"/>
        <v>::</v>
      </c>
      <c r="GP1374" s="4" t="str">
        <f t="shared" si="1112"/>
        <v>1</v>
      </c>
    </row>
    <row r="1375" spans="1:198" ht="28" customHeight="1">
      <c r="A1375" s="5" t="s">
        <v>7569</v>
      </c>
      <c r="B1375" s="5" t="s">
        <v>7571</v>
      </c>
      <c r="C1375" s="5" t="s">
        <v>7569</v>
      </c>
      <c r="D1375" s="9" t="str">
        <f t="shared" si="1085"/>
        <v>u</v>
      </c>
      <c r="E1375" s="9" t="str">
        <f t="shared" si="1086"/>
        <v xml:space="preserve"> / （BROTURESOriginalStrap）</v>
      </c>
      <c r="F1375" s="9" t="str">
        <f t="shared" si="1087"/>
        <v xml:space="preserve"> / （BROTURESOriginalStrap）</v>
      </c>
      <c r="G1375" s="5">
        <v>4830</v>
      </c>
      <c r="H1375" s="9">
        <f t="shared" si="1088"/>
        <v>4830</v>
      </c>
      <c r="I1375" s="9" t="str">
        <f t="shared" si="1089"/>
        <v>0</v>
      </c>
      <c r="J1375" s="9" t="str">
        <f t="shared" si="1090"/>
        <v>1</v>
      </c>
      <c r="P1375" s="9" t="str">
        <f t="shared" si="1091"/>
        <v>BROTURESOriginalStrap</v>
      </c>
      <c r="AI1375" s="9" t="str">
        <f t="shared" si="1092"/>
        <v>http://image.rakuten.co.jp/brotures/cabinet/items/brotures/strap.jpg</v>
      </c>
      <c r="AS1375" s="9" t="str">
        <f t="shared" si="1114"/>
        <v>1</v>
      </c>
      <c r="AT1375" s="9" t="str">
        <f t="shared" si="1114"/>
        <v>1</v>
      </c>
      <c r="AU1375" s="9" t="str">
        <f t="shared" si="1093"/>
        <v>0</v>
      </c>
      <c r="AV1375" s="9" t="str">
        <f t="shared" si="1094"/>
        <v>1</v>
      </c>
      <c r="AW1375" s="9" t="str">
        <f t="shared" si="1115"/>
        <v>0</v>
      </c>
      <c r="AX1375" s="9" t="str">
        <f t="shared" si="1115"/>
        <v>0</v>
      </c>
      <c r="AY1375" s="11"/>
      <c r="AZ1375" s="11"/>
      <c r="BA1375" s="11"/>
      <c r="BB1375" s="9" t="str">
        <f t="shared" si="1095"/>
        <v>-1</v>
      </c>
      <c r="BC1375" s="9" t="str">
        <f t="shared" si="1096"/>
        <v>0</v>
      </c>
      <c r="BG1375" s="5" t="s">
        <v>277</v>
      </c>
      <c r="BH1375" s="5" t="s">
        <v>1096</v>
      </c>
      <c r="CS1375" s="9" t="str">
        <f t="shared" si="1097"/>
        <v>0</v>
      </c>
      <c r="CT1375" s="9" t="str">
        <f t="shared" si="1098"/>
        <v>&lt;iframe src="http://www.rakuten.ne.jp/gold/brotures/spec/brotures/strap.html" frameborder="0" id="spec-content" scrolling="no"&gt;&lt;/iframe&gt;</v>
      </c>
      <c r="CU1375" s="9" t="str">
        <f t="shared" si="1099"/>
        <v/>
      </c>
      <c r="CV1375" s="9" t="str">
        <f t="shared" si="1100"/>
        <v>&lt;div class="row-fluid"&gt;&lt;iframe src="http://www.rakuten.ne.jp/gold/brotures/items/brotures/strap.html" frameborder="0" id="skin-product" scrolling="no"&gt;&lt;/iframe&gt;&lt;/div&gt;</v>
      </c>
      <c r="CW1375" s="11" t="str">
        <f t="shared" si="1101"/>
        <v/>
      </c>
      <c r="CX1375" t="s">
        <v>7569</v>
      </c>
      <c r="CY1375" s="9" t="str">
        <f t="shared" si="1102"/>
        <v>0</v>
      </c>
      <c r="CZ1375" s="11"/>
      <c r="DA1375" s="11"/>
      <c r="DB1375" s="11"/>
      <c r="DC1375" s="11"/>
      <c r="DD1375" s="9" t="str">
        <f t="shared" si="1103"/>
        <v/>
      </c>
      <c r="DI1375" s="9" t="str">
        <f t="shared" si="1104"/>
        <v/>
      </c>
      <c r="DT1375" s="9">
        <f>VLOOKUP(BG1375,ディレクトリID!A:B,2)</f>
        <v>407697</v>
      </c>
      <c r="DV1375" s="4" t="str">
        <f t="shared" si="1105"/>
        <v>【ペダル＆ストラップ　BROTURES】</v>
      </c>
      <c r="DW1375" s="4" t="str">
        <f t="shared" si="1106"/>
        <v>【ペダル＆ストラップ　BROTURES】</v>
      </c>
      <c r="DX1375" s="9">
        <f t="shared" si="1107"/>
        <v>4</v>
      </c>
      <c r="DY1375" s="11"/>
      <c r="DZ1375" s="9" t="str">
        <f t="shared" si="1116"/>
        <v>1</v>
      </c>
      <c r="EA1375" s="9" t="str">
        <f t="shared" si="1116"/>
        <v>1</v>
      </c>
      <c r="EB1375" s="11"/>
      <c r="EC1375" s="11"/>
      <c r="ED1375" s="11"/>
      <c r="EE1375" s="9" t="str">
        <f t="shared" si="1108"/>
        <v>0</v>
      </c>
      <c r="EO1375" s="5" t="s">
        <v>428</v>
      </c>
      <c r="EP1375" s="8" t="s">
        <v>429</v>
      </c>
      <c r="EQ1375" s="8" t="s">
        <v>429</v>
      </c>
      <c r="ER1375" s="8" t="s">
        <v>209</v>
      </c>
      <c r="ES1375" s="8" t="s">
        <v>430</v>
      </c>
      <c r="ET1375" s="9" t="str">
        <f t="shared" si="1109"/>
        <v>2</v>
      </c>
      <c r="EU1375" s="11"/>
      <c r="EV1375" s="11"/>
      <c r="EW1375" s="11"/>
      <c r="EX1375" s="9" t="str">
        <f t="shared" si="1117"/>
        <v>0</v>
      </c>
      <c r="EY1375" s="9" t="str">
        <f t="shared" si="1117"/>
        <v>0</v>
      </c>
      <c r="EZ1375" s="11"/>
      <c r="FA1375" s="11"/>
      <c r="FB1375" s="9" t="str">
        <f t="shared" si="1118"/>
        <v>0</v>
      </c>
      <c r="FC1375" s="9" t="str">
        <f t="shared" si="1118"/>
        <v>0</v>
      </c>
      <c r="FD1375" s="9" t="str">
        <f t="shared" si="1110"/>
        <v>1</v>
      </c>
      <c r="FE1375" s="9" t="str">
        <f t="shared" si="1119"/>
        <v>1</v>
      </c>
      <c r="FF1375" s="9" t="str">
        <f t="shared" si="1119"/>
        <v>1</v>
      </c>
      <c r="GJ1375" s="4" t="str">
        <f t="shared" si="1113"/>
        <v>パーツ\ペダル＆ストラップ:ブランド\BROTURES</v>
      </c>
      <c r="GK1375" s="4" t="str">
        <f t="shared" si="1111"/>
        <v>u:u</v>
      </c>
      <c r="GL1375" s="11"/>
      <c r="GM1375" s="4" t="str">
        <f t="shared" si="1120"/>
        <v>::</v>
      </c>
      <c r="GN1375" s="4" t="str">
        <f t="shared" si="1120"/>
        <v>::</v>
      </c>
      <c r="GO1375" s="4" t="str">
        <f t="shared" si="1120"/>
        <v>::</v>
      </c>
      <c r="GP1375" s="4" t="str">
        <f t="shared" si="1112"/>
        <v>1</v>
      </c>
    </row>
    <row r="1376" spans="1:198" ht="28" customHeight="1">
      <c r="A1376" s="5" t="s">
        <v>7575</v>
      </c>
      <c r="B1376" s="5" t="s">
        <v>7577</v>
      </c>
      <c r="C1376" s="5" t="s">
        <v>7575</v>
      </c>
      <c r="D1376" s="9" t="str">
        <f t="shared" si="1085"/>
        <v>u</v>
      </c>
      <c r="E1376" s="9" t="str">
        <f t="shared" si="1086"/>
        <v xml:space="preserve"> / （DEDASTREETISSIMOBLACK）</v>
      </c>
      <c r="F1376" s="9" t="str">
        <f t="shared" si="1087"/>
        <v xml:space="preserve"> / （DEDASTREETISSIMOBLACK）</v>
      </c>
      <c r="G1376" s="5">
        <v>4095</v>
      </c>
      <c r="H1376" s="9">
        <f t="shared" si="1088"/>
        <v>4095</v>
      </c>
      <c r="I1376" s="9" t="str">
        <f t="shared" si="1089"/>
        <v>0</v>
      </c>
      <c r="J1376" s="9" t="str">
        <f t="shared" si="1090"/>
        <v>1</v>
      </c>
      <c r="P1376" s="9" t="str">
        <f t="shared" si="1091"/>
        <v>DEDASTREETISSIMOBLACK</v>
      </c>
      <c r="AI1376" s="9" t="str">
        <f t="shared" si="1092"/>
        <v>http://image.rakuten.co.jp/brotures/cabinet/items/deda/streetissimo-b.jpg</v>
      </c>
      <c r="AS1376" s="9" t="str">
        <f t="shared" si="1114"/>
        <v>1</v>
      </c>
      <c r="AT1376" s="9" t="str">
        <f t="shared" si="1114"/>
        <v>1</v>
      </c>
      <c r="AU1376" s="9" t="str">
        <f t="shared" si="1093"/>
        <v>0</v>
      </c>
      <c r="AV1376" s="9" t="str">
        <f t="shared" si="1094"/>
        <v>1</v>
      </c>
      <c r="AW1376" s="9" t="str">
        <f t="shared" si="1115"/>
        <v>0</v>
      </c>
      <c r="AX1376" s="9" t="str">
        <f t="shared" si="1115"/>
        <v>0</v>
      </c>
      <c r="AY1376" s="11"/>
      <c r="AZ1376" s="11"/>
      <c r="BA1376" s="11"/>
      <c r="BB1376" s="9" t="str">
        <f t="shared" si="1095"/>
        <v>-1</v>
      </c>
      <c r="BC1376" s="9" t="str">
        <f t="shared" si="1096"/>
        <v>0</v>
      </c>
      <c r="BG1376" s="5" t="s">
        <v>253</v>
      </c>
      <c r="BH1376" s="5" t="s">
        <v>1762</v>
      </c>
      <c r="CS1376" s="9" t="str">
        <f t="shared" si="1097"/>
        <v>0</v>
      </c>
      <c r="CT1376" s="9" t="str">
        <f t="shared" si="1098"/>
        <v>&lt;iframe src="http://www.rakuten.ne.jp/gold/brotures/spec/deda/streetissimo-b.html" frameborder="0" id="spec-content" scrolling="no"&gt;&lt;/iframe&gt;</v>
      </c>
      <c r="CU1376" s="9" t="str">
        <f t="shared" si="1099"/>
        <v/>
      </c>
      <c r="CV1376" s="9" t="str">
        <f t="shared" si="1100"/>
        <v>&lt;div class="row-fluid"&gt;&lt;iframe src="http://www.rakuten.ne.jp/gold/brotures/items/deda/streetissimo-b.html" frameborder="0" id="skin-product" scrolling="no"&gt;&lt;/iframe&gt;&lt;/div&gt;</v>
      </c>
      <c r="CW1376" s="11" t="str">
        <f t="shared" si="1101"/>
        <v/>
      </c>
      <c r="CX1376" t="s">
        <v>7575</v>
      </c>
      <c r="CY1376" s="9" t="str">
        <f t="shared" si="1102"/>
        <v>0</v>
      </c>
      <c r="CZ1376" s="11"/>
      <c r="DA1376" s="11"/>
      <c r="DB1376" s="11"/>
      <c r="DC1376" s="11"/>
      <c r="DD1376" s="9" t="str">
        <f t="shared" si="1103"/>
        <v/>
      </c>
      <c r="DI1376" s="9" t="str">
        <f t="shared" si="1104"/>
        <v/>
      </c>
      <c r="DT1376" s="9">
        <f>VLOOKUP(BG1376,ディレクトリID!A:B,2)</f>
        <v>407699</v>
      </c>
      <c r="DV1376" s="4" t="str">
        <f t="shared" si="1105"/>
        <v>【ハンドル　DEDA】</v>
      </c>
      <c r="DW1376" s="4" t="str">
        <f t="shared" si="1106"/>
        <v>【ハンドル　DEDA】</v>
      </c>
      <c r="DX1376" s="9">
        <f t="shared" si="1107"/>
        <v>4</v>
      </c>
      <c r="DY1376" s="11"/>
      <c r="DZ1376" s="9" t="str">
        <f t="shared" si="1116"/>
        <v>1</v>
      </c>
      <c r="EA1376" s="9" t="str">
        <f t="shared" si="1116"/>
        <v>1</v>
      </c>
      <c r="EB1376" s="11"/>
      <c r="EC1376" s="11"/>
      <c r="ED1376" s="11"/>
      <c r="EE1376" s="9" t="str">
        <f t="shared" si="1108"/>
        <v>0</v>
      </c>
      <c r="EO1376" s="5" t="s">
        <v>428</v>
      </c>
      <c r="EP1376" s="8" t="s">
        <v>429</v>
      </c>
      <c r="EQ1376" s="8" t="s">
        <v>429</v>
      </c>
      <c r="ER1376" s="8" t="s">
        <v>209</v>
      </c>
      <c r="ES1376" s="8" t="s">
        <v>430</v>
      </c>
      <c r="ET1376" s="9" t="str">
        <f t="shared" si="1109"/>
        <v>2</v>
      </c>
      <c r="EU1376" s="11"/>
      <c r="EV1376" s="11"/>
      <c r="EW1376" s="11"/>
      <c r="EX1376" s="9" t="str">
        <f t="shared" si="1117"/>
        <v>0</v>
      </c>
      <c r="EY1376" s="9" t="str">
        <f t="shared" si="1117"/>
        <v>0</v>
      </c>
      <c r="EZ1376" s="11"/>
      <c r="FA1376" s="11"/>
      <c r="FB1376" s="9" t="str">
        <f t="shared" si="1118"/>
        <v>0</v>
      </c>
      <c r="FC1376" s="9" t="str">
        <f t="shared" si="1118"/>
        <v>0</v>
      </c>
      <c r="FD1376" s="9" t="str">
        <f t="shared" si="1110"/>
        <v>1</v>
      </c>
      <c r="FE1376" s="9" t="str">
        <f t="shared" si="1119"/>
        <v>1</v>
      </c>
      <c r="FF1376" s="9" t="str">
        <f t="shared" si="1119"/>
        <v>1</v>
      </c>
      <c r="GJ1376" s="4" t="str">
        <f t="shared" si="1113"/>
        <v>パーツ\ハンドル:ブランド\DEDA</v>
      </c>
      <c r="GK1376" s="4" t="str">
        <f t="shared" si="1111"/>
        <v>u:u</v>
      </c>
      <c r="GL1376" s="11"/>
      <c r="GM1376" s="4" t="str">
        <f t="shared" si="1120"/>
        <v>::</v>
      </c>
      <c r="GN1376" s="4" t="str">
        <f t="shared" si="1120"/>
        <v>::</v>
      </c>
      <c r="GO1376" s="4" t="str">
        <f t="shared" si="1120"/>
        <v>::</v>
      </c>
      <c r="GP1376" s="4" t="str">
        <f t="shared" si="1112"/>
        <v>1</v>
      </c>
    </row>
    <row r="1377" spans="1:198" ht="28" customHeight="1">
      <c r="A1377" s="5" t="s">
        <v>7581</v>
      </c>
      <c r="B1377" s="5" t="s">
        <v>7583</v>
      </c>
      <c r="C1377" s="5" t="s">
        <v>7581</v>
      </c>
      <c r="D1377" s="9" t="str">
        <f t="shared" si="1085"/>
        <v>u</v>
      </c>
      <c r="E1377" s="9" t="str">
        <f t="shared" si="1086"/>
        <v xml:space="preserve"> / （DEDASTREETISSIMOWHITE）</v>
      </c>
      <c r="F1377" s="9" t="str">
        <f t="shared" si="1087"/>
        <v xml:space="preserve"> / （DEDASTREETISSIMOWHITE）</v>
      </c>
      <c r="G1377" s="5">
        <v>4095</v>
      </c>
      <c r="H1377" s="9">
        <f t="shared" si="1088"/>
        <v>4095</v>
      </c>
      <c r="I1377" s="9" t="str">
        <f t="shared" si="1089"/>
        <v>0</v>
      </c>
      <c r="J1377" s="9" t="str">
        <f t="shared" si="1090"/>
        <v>1</v>
      </c>
      <c r="P1377" s="9" t="str">
        <f t="shared" si="1091"/>
        <v>DEDASTREETISSIMOWHITE</v>
      </c>
      <c r="AI1377" s="9" t="str">
        <f t="shared" si="1092"/>
        <v>http://image.rakuten.co.jp/brotures/cabinet/items/deda/streetissimo-w.jpg</v>
      </c>
      <c r="AS1377" s="9" t="str">
        <f t="shared" si="1114"/>
        <v>1</v>
      </c>
      <c r="AT1377" s="9" t="str">
        <f t="shared" si="1114"/>
        <v>1</v>
      </c>
      <c r="AU1377" s="9" t="str">
        <f t="shared" si="1093"/>
        <v>0</v>
      </c>
      <c r="AV1377" s="9" t="str">
        <f t="shared" si="1094"/>
        <v>1</v>
      </c>
      <c r="AW1377" s="9" t="str">
        <f t="shared" si="1115"/>
        <v>0</v>
      </c>
      <c r="AX1377" s="9" t="str">
        <f t="shared" si="1115"/>
        <v>0</v>
      </c>
      <c r="AY1377" s="11"/>
      <c r="AZ1377" s="11"/>
      <c r="BA1377" s="11"/>
      <c r="BB1377" s="9" t="str">
        <f t="shared" si="1095"/>
        <v>-1</v>
      </c>
      <c r="BC1377" s="9" t="str">
        <f t="shared" si="1096"/>
        <v>0</v>
      </c>
      <c r="BG1377" s="5" t="s">
        <v>253</v>
      </c>
      <c r="BH1377" s="5" t="s">
        <v>1762</v>
      </c>
      <c r="CS1377" s="9" t="str">
        <f t="shared" si="1097"/>
        <v>0</v>
      </c>
      <c r="CT1377" s="9" t="str">
        <f t="shared" si="1098"/>
        <v>&lt;iframe src="http://www.rakuten.ne.jp/gold/brotures/spec/deda/streetissimo-w.html" frameborder="0" id="spec-content" scrolling="no"&gt;&lt;/iframe&gt;</v>
      </c>
      <c r="CU1377" s="9" t="str">
        <f t="shared" si="1099"/>
        <v/>
      </c>
      <c r="CV1377" s="9" t="str">
        <f t="shared" si="1100"/>
        <v>&lt;div class="row-fluid"&gt;&lt;iframe src="http://www.rakuten.ne.jp/gold/brotures/items/deda/streetissimo-w.html" frameborder="0" id="skin-product" scrolling="no"&gt;&lt;/iframe&gt;&lt;/div&gt;</v>
      </c>
      <c r="CW1377" s="11" t="str">
        <f t="shared" si="1101"/>
        <v/>
      </c>
      <c r="CX1377" t="s">
        <v>7581</v>
      </c>
      <c r="CY1377" s="9" t="str">
        <f t="shared" si="1102"/>
        <v>0</v>
      </c>
      <c r="CZ1377" s="11"/>
      <c r="DA1377" s="11"/>
      <c r="DB1377" s="11"/>
      <c r="DC1377" s="11"/>
      <c r="DD1377" s="9" t="str">
        <f t="shared" si="1103"/>
        <v/>
      </c>
      <c r="DI1377" s="9" t="str">
        <f t="shared" si="1104"/>
        <v/>
      </c>
      <c r="DT1377" s="9">
        <f>VLOOKUP(BG1377,ディレクトリID!A:B,2)</f>
        <v>407699</v>
      </c>
      <c r="DV1377" s="4" t="str">
        <f t="shared" si="1105"/>
        <v>【ハンドル　DEDA】</v>
      </c>
      <c r="DW1377" s="4" t="str">
        <f t="shared" si="1106"/>
        <v>【ハンドル　DEDA】</v>
      </c>
      <c r="DX1377" s="9">
        <f t="shared" si="1107"/>
        <v>4</v>
      </c>
      <c r="DY1377" s="11"/>
      <c r="DZ1377" s="9" t="str">
        <f t="shared" si="1116"/>
        <v>1</v>
      </c>
      <c r="EA1377" s="9" t="str">
        <f t="shared" si="1116"/>
        <v>1</v>
      </c>
      <c r="EB1377" s="11"/>
      <c r="EC1377" s="11"/>
      <c r="ED1377" s="11"/>
      <c r="EE1377" s="9" t="str">
        <f t="shared" si="1108"/>
        <v>0</v>
      </c>
      <c r="EO1377" s="5" t="s">
        <v>428</v>
      </c>
      <c r="EP1377" s="8" t="s">
        <v>429</v>
      </c>
      <c r="EQ1377" s="8" t="s">
        <v>429</v>
      </c>
      <c r="ER1377" s="8" t="s">
        <v>209</v>
      </c>
      <c r="ES1377" s="8" t="s">
        <v>430</v>
      </c>
      <c r="ET1377" s="9" t="str">
        <f t="shared" si="1109"/>
        <v>2</v>
      </c>
      <c r="EU1377" s="11"/>
      <c r="EV1377" s="11"/>
      <c r="EW1377" s="11"/>
      <c r="EX1377" s="9" t="str">
        <f t="shared" si="1117"/>
        <v>0</v>
      </c>
      <c r="EY1377" s="9" t="str">
        <f t="shared" si="1117"/>
        <v>0</v>
      </c>
      <c r="EZ1377" s="11"/>
      <c r="FA1377" s="11"/>
      <c r="FB1377" s="9" t="str">
        <f t="shared" si="1118"/>
        <v>0</v>
      </c>
      <c r="FC1377" s="9" t="str">
        <f t="shared" si="1118"/>
        <v>0</v>
      </c>
      <c r="FD1377" s="9" t="str">
        <f t="shared" si="1110"/>
        <v>1</v>
      </c>
      <c r="FE1377" s="9" t="str">
        <f t="shared" si="1119"/>
        <v>1</v>
      </c>
      <c r="FF1377" s="9" t="str">
        <f t="shared" si="1119"/>
        <v>1</v>
      </c>
      <c r="GJ1377" s="4" t="str">
        <f t="shared" si="1113"/>
        <v>パーツ\ハンドル:ブランド\DEDA</v>
      </c>
      <c r="GK1377" s="4" t="str">
        <f t="shared" si="1111"/>
        <v>u:u</v>
      </c>
      <c r="GL1377" s="11"/>
      <c r="GM1377" s="4" t="str">
        <f t="shared" si="1120"/>
        <v>::</v>
      </c>
      <c r="GN1377" s="4" t="str">
        <f t="shared" si="1120"/>
        <v>::</v>
      </c>
      <c r="GO1377" s="4" t="str">
        <f t="shared" si="1120"/>
        <v>::</v>
      </c>
      <c r="GP1377" s="4" t="str">
        <f t="shared" si="1112"/>
        <v>1</v>
      </c>
    </row>
    <row r="1378" spans="1:198" ht="28" customHeight="1">
      <c r="A1378" s="5" t="s">
        <v>7587</v>
      </c>
      <c r="B1378" s="5" t="s">
        <v>7589</v>
      </c>
      <c r="C1378" s="5" t="s">
        <v>7587</v>
      </c>
      <c r="D1378" s="9" t="str">
        <f t="shared" si="1085"/>
        <v>u</v>
      </c>
      <c r="E1378" s="9" t="str">
        <f t="shared" si="1086"/>
        <v xml:space="preserve"> / （IZUMIスーパータフネス1/8"）</v>
      </c>
      <c r="F1378" s="9" t="str">
        <f t="shared" si="1087"/>
        <v xml:space="preserve"> / （IZUMIスーパータフネス1/8"）</v>
      </c>
      <c r="G1378" s="5">
        <v>5775</v>
      </c>
      <c r="H1378" s="9">
        <f t="shared" si="1088"/>
        <v>5775</v>
      </c>
      <c r="I1378" s="9" t="str">
        <f t="shared" si="1089"/>
        <v>0</v>
      </c>
      <c r="J1378" s="9" t="str">
        <f t="shared" si="1090"/>
        <v>1</v>
      </c>
      <c r="P1378" s="9" t="str">
        <f t="shared" si="1091"/>
        <v>IZUMIスーパータフネス1/8"</v>
      </c>
      <c r="AI1378" s="9" t="str">
        <f t="shared" si="1092"/>
        <v>http://image.rakuten.co.jp/brotures/cabinet/items/izumi/super_toughness.jpg</v>
      </c>
      <c r="AS1378" s="9" t="str">
        <f t="shared" si="1114"/>
        <v>1</v>
      </c>
      <c r="AT1378" s="9" t="str">
        <f t="shared" si="1114"/>
        <v>1</v>
      </c>
      <c r="AU1378" s="9" t="str">
        <f t="shared" si="1093"/>
        <v>0</v>
      </c>
      <c r="AV1378" s="9" t="str">
        <f t="shared" si="1094"/>
        <v>1</v>
      </c>
      <c r="AW1378" s="9" t="str">
        <f t="shared" si="1115"/>
        <v>0</v>
      </c>
      <c r="AX1378" s="9" t="str">
        <f t="shared" si="1115"/>
        <v>0</v>
      </c>
      <c r="AY1378" s="11"/>
      <c r="AZ1378" s="11"/>
      <c r="BA1378" s="11"/>
      <c r="BB1378" s="9" t="str">
        <f t="shared" si="1095"/>
        <v>-1</v>
      </c>
      <c r="BC1378" s="9" t="str">
        <f t="shared" si="1096"/>
        <v>0</v>
      </c>
      <c r="BG1378" s="5" t="s">
        <v>4640</v>
      </c>
      <c r="BH1378" s="5" t="s">
        <v>8504</v>
      </c>
      <c r="CS1378" s="9" t="str">
        <f t="shared" si="1097"/>
        <v>0</v>
      </c>
      <c r="CT1378" s="9" t="str">
        <f t="shared" si="1098"/>
        <v>&lt;iframe src="http://www.rakuten.ne.jp/gold/brotures/spec/izumi/super_toughness.html" frameborder="0" id="spec-content" scrolling="no"&gt;&lt;/iframe&gt;</v>
      </c>
      <c r="CU1378" s="9" t="str">
        <f t="shared" si="1099"/>
        <v/>
      </c>
      <c r="CV1378" s="9" t="str">
        <f t="shared" si="1100"/>
        <v>&lt;div class="row-fluid"&gt;&lt;iframe src="http://www.rakuten.ne.jp/gold/brotures/items/izumi/super_toughness.html" frameborder="0" id="skin-product" scrolling="no"&gt;&lt;/iframe&gt;&lt;/div&gt;</v>
      </c>
      <c r="CW1378" s="11" t="str">
        <f t="shared" si="1101"/>
        <v/>
      </c>
      <c r="CX1378" t="s">
        <v>7587</v>
      </c>
      <c r="CY1378" s="9" t="str">
        <f t="shared" si="1102"/>
        <v>0</v>
      </c>
      <c r="CZ1378" s="11"/>
      <c r="DA1378" s="11"/>
      <c r="DB1378" s="11"/>
      <c r="DC1378" s="11"/>
      <c r="DD1378" s="9" t="str">
        <f t="shared" si="1103"/>
        <v/>
      </c>
      <c r="DI1378" s="9" t="str">
        <f t="shared" si="1104"/>
        <v/>
      </c>
      <c r="DT1378" s="9">
        <f>VLOOKUP(BG1378,ディレクトリID!A:B,2)</f>
        <v>563161</v>
      </c>
      <c r="DV1378" s="4" t="str">
        <f t="shared" si="1105"/>
        <v>【チェーン　IZUMI】</v>
      </c>
      <c r="DW1378" s="4" t="str">
        <f t="shared" si="1106"/>
        <v>【チェーン　IZUMI】</v>
      </c>
      <c r="DX1378" s="9">
        <f t="shared" si="1107"/>
        <v>4</v>
      </c>
      <c r="DY1378" s="11"/>
      <c r="DZ1378" s="9" t="str">
        <f t="shared" si="1116"/>
        <v>1</v>
      </c>
      <c r="EA1378" s="9" t="str">
        <f t="shared" si="1116"/>
        <v>1</v>
      </c>
      <c r="EB1378" s="11"/>
      <c r="EC1378" s="11"/>
      <c r="ED1378" s="11"/>
      <c r="EE1378" s="9" t="str">
        <f t="shared" si="1108"/>
        <v>0</v>
      </c>
      <c r="EO1378" s="5" t="s">
        <v>428</v>
      </c>
      <c r="EP1378" s="8" t="s">
        <v>429</v>
      </c>
      <c r="EQ1378" s="8" t="s">
        <v>429</v>
      </c>
      <c r="ER1378" s="8" t="s">
        <v>209</v>
      </c>
      <c r="ES1378" s="8" t="s">
        <v>430</v>
      </c>
      <c r="ET1378" s="9" t="str">
        <f t="shared" si="1109"/>
        <v>2</v>
      </c>
      <c r="EU1378" s="11"/>
      <c r="EV1378" s="11"/>
      <c r="EW1378" s="11"/>
      <c r="EX1378" s="9" t="str">
        <f t="shared" si="1117"/>
        <v>0</v>
      </c>
      <c r="EY1378" s="9" t="str">
        <f t="shared" si="1117"/>
        <v>0</v>
      </c>
      <c r="EZ1378" s="11"/>
      <c r="FA1378" s="11"/>
      <c r="FB1378" s="9" t="str">
        <f t="shared" si="1118"/>
        <v>0</v>
      </c>
      <c r="FC1378" s="9" t="str">
        <f t="shared" si="1118"/>
        <v>0</v>
      </c>
      <c r="FD1378" s="9" t="str">
        <f t="shared" si="1110"/>
        <v>1</v>
      </c>
      <c r="FE1378" s="9" t="str">
        <f t="shared" si="1119"/>
        <v>1</v>
      </c>
      <c r="FF1378" s="9" t="str">
        <f t="shared" si="1119"/>
        <v>1</v>
      </c>
      <c r="GJ1378" s="4" t="str">
        <f t="shared" si="1113"/>
        <v>パーツ\チェーン:ブランド\IZUMI</v>
      </c>
      <c r="GK1378" s="4" t="str">
        <f t="shared" si="1111"/>
        <v>u:u</v>
      </c>
      <c r="GL1378" s="11"/>
      <c r="GM1378" s="4" t="str">
        <f t="shared" si="1120"/>
        <v>::</v>
      </c>
      <c r="GN1378" s="4" t="str">
        <f t="shared" si="1120"/>
        <v>::</v>
      </c>
      <c r="GO1378" s="4" t="str">
        <f t="shared" si="1120"/>
        <v>::</v>
      </c>
      <c r="GP1378" s="4" t="str">
        <f t="shared" si="1112"/>
        <v>1</v>
      </c>
    </row>
    <row r="1379" spans="1:198" ht="28" customHeight="1">
      <c r="A1379" s="5" t="s">
        <v>7593</v>
      </c>
      <c r="B1379" s="5" t="s">
        <v>7595</v>
      </c>
      <c r="C1379" s="5" t="s">
        <v>7593</v>
      </c>
      <c r="D1379" s="9" t="str">
        <f t="shared" si="1085"/>
        <v>u</v>
      </c>
      <c r="E1379" s="9" t="str">
        <f t="shared" si="1086"/>
        <v xml:space="preserve"> / （MICHESUPERTYPEFRONT）</v>
      </c>
      <c r="F1379" s="9" t="str">
        <f t="shared" si="1087"/>
        <v xml:space="preserve"> / （MICHESUPERTYPEFRONT）</v>
      </c>
      <c r="G1379" s="5">
        <v>120750</v>
      </c>
      <c r="H1379" s="9">
        <f t="shared" si="1088"/>
        <v>120750</v>
      </c>
      <c r="I1379" s="9" t="str">
        <f t="shared" si="1089"/>
        <v>0</v>
      </c>
      <c r="J1379" s="9" t="str">
        <f t="shared" si="1090"/>
        <v>1</v>
      </c>
      <c r="P1379" s="9" t="str">
        <f t="shared" si="1091"/>
        <v>MICHESUPERTYPEFRONT</v>
      </c>
      <c r="AI1379" s="9" t="str">
        <f t="shared" si="1092"/>
        <v>http://image.rakuten.co.jp/brotures/cabinet/items/miche/super_type_pist.jpg</v>
      </c>
      <c r="AS1379" s="9" t="str">
        <f t="shared" si="1114"/>
        <v>1</v>
      </c>
      <c r="AT1379" s="9" t="str">
        <f t="shared" si="1114"/>
        <v>1</v>
      </c>
      <c r="AU1379" s="9" t="str">
        <f t="shared" si="1093"/>
        <v>0</v>
      </c>
      <c r="AV1379" s="9" t="str">
        <f t="shared" si="1094"/>
        <v>1</v>
      </c>
      <c r="AW1379" s="9" t="str">
        <f t="shared" si="1115"/>
        <v>0</v>
      </c>
      <c r="AX1379" s="9" t="str">
        <f t="shared" si="1115"/>
        <v>0</v>
      </c>
      <c r="AY1379" s="11"/>
      <c r="AZ1379" s="11"/>
      <c r="BA1379" s="11"/>
      <c r="BB1379" s="9" t="str">
        <f t="shared" si="1095"/>
        <v>-1</v>
      </c>
      <c r="BC1379" s="9" t="str">
        <f t="shared" si="1096"/>
        <v>0</v>
      </c>
      <c r="BG1379" s="5" t="s">
        <v>561</v>
      </c>
      <c r="BH1379" s="5" t="s">
        <v>465</v>
      </c>
      <c r="CS1379" s="9" t="str">
        <f t="shared" si="1097"/>
        <v>0</v>
      </c>
      <c r="CT1379" s="9" t="str">
        <f t="shared" si="1098"/>
        <v>&lt;iframe src="http://www.rakuten.ne.jp/gold/brotures/spec/miche/super_type_pist.html" frameborder="0" id="spec-content" scrolling="no"&gt;&lt;/iframe&gt;</v>
      </c>
      <c r="CU1379" s="9" t="str">
        <f t="shared" si="1099"/>
        <v/>
      </c>
      <c r="CV1379" s="9" t="str">
        <f t="shared" si="1100"/>
        <v>&lt;div class="row-fluid"&gt;&lt;iframe src="http://www.rakuten.ne.jp/gold/brotures/items/miche/super_type_pist.html" frameborder="0" id="skin-product" scrolling="no"&gt;&lt;/iframe&gt;&lt;/div&gt;</v>
      </c>
      <c r="CW1379" s="11" t="str">
        <f t="shared" si="1101"/>
        <v/>
      </c>
      <c r="CX1379" t="s">
        <v>7593</v>
      </c>
      <c r="CY1379" s="9" t="str">
        <f t="shared" si="1102"/>
        <v>0</v>
      </c>
      <c r="CZ1379" s="11"/>
      <c r="DA1379" s="11"/>
      <c r="DB1379" s="11"/>
      <c r="DC1379" s="11"/>
      <c r="DD1379" s="9" t="str">
        <f t="shared" si="1103"/>
        <v/>
      </c>
      <c r="DI1379" s="9" t="str">
        <f t="shared" si="1104"/>
        <v/>
      </c>
      <c r="DT1379" s="9">
        <f>VLOOKUP(BG1379,ディレクトリID!A:B,2)</f>
        <v>407713</v>
      </c>
      <c r="DV1379" s="4" t="str">
        <f t="shared" si="1105"/>
        <v>【ホイール　MICHE】</v>
      </c>
      <c r="DW1379" s="4" t="str">
        <f t="shared" si="1106"/>
        <v>【ホイール　MICHE】</v>
      </c>
      <c r="DX1379" s="9">
        <f t="shared" si="1107"/>
        <v>2</v>
      </c>
      <c r="DY1379" s="11"/>
      <c r="DZ1379" s="9" t="str">
        <f t="shared" si="1116"/>
        <v>1</v>
      </c>
      <c r="EA1379" s="9" t="str">
        <f t="shared" si="1116"/>
        <v>1</v>
      </c>
      <c r="EB1379" s="11"/>
      <c r="EC1379" s="11"/>
      <c r="ED1379" s="11"/>
      <c r="EE1379" s="9" t="str">
        <f t="shared" si="1108"/>
        <v>0</v>
      </c>
      <c r="EO1379" s="5" t="s">
        <v>428</v>
      </c>
      <c r="EP1379" s="8" t="s">
        <v>429</v>
      </c>
      <c r="EQ1379" s="8" t="s">
        <v>429</v>
      </c>
      <c r="ER1379" s="8" t="s">
        <v>209</v>
      </c>
      <c r="ES1379" s="8" t="s">
        <v>430</v>
      </c>
      <c r="ET1379" s="9" t="str">
        <f t="shared" si="1109"/>
        <v>2</v>
      </c>
      <c r="EU1379" s="11"/>
      <c r="EV1379" s="11"/>
      <c r="EW1379" s="11"/>
      <c r="EX1379" s="9" t="str">
        <f t="shared" si="1117"/>
        <v>0</v>
      </c>
      <c r="EY1379" s="9" t="str">
        <f t="shared" si="1117"/>
        <v>0</v>
      </c>
      <c r="EZ1379" s="11"/>
      <c r="FA1379" s="11"/>
      <c r="FB1379" s="9" t="str">
        <f t="shared" si="1118"/>
        <v>0</v>
      </c>
      <c r="FC1379" s="9" t="str">
        <f t="shared" si="1118"/>
        <v>0</v>
      </c>
      <c r="FD1379" s="9" t="str">
        <f t="shared" si="1110"/>
        <v>1</v>
      </c>
      <c r="FE1379" s="9" t="str">
        <f t="shared" si="1119"/>
        <v>1</v>
      </c>
      <c r="FF1379" s="9" t="str">
        <f t="shared" si="1119"/>
        <v>1</v>
      </c>
      <c r="GJ1379" s="4" t="str">
        <f t="shared" si="1113"/>
        <v>パーツ\ホイール:ブランド\MICHE</v>
      </c>
      <c r="GK1379" s="4" t="str">
        <f t="shared" si="1111"/>
        <v>u:u</v>
      </c>
      <c r="GL1379" s="11"/>
      <c r="GM1379" s="4" t="str">
        <f t="shared" si="1120"/>
        <v>::</v>
      </c>
      <c r="GN1379" s="4" t="str">
        <f t="shared" si="1120"/>
        <v>::</v>
      </c>
      <c r="GO1379" s="4" t="str">
        <f t="shared" si="1120"/>
        <v>::</v>
      </c>
      <c r="GP1379" s="4" t="str">
        <f t="shared" si="1112"/>
        <v>1</v>
      </c>
    </row>
    <row r="1380" spans="1:198" ht="28" customHeight="1">
      <c r="A1380" s="5" t="s">
        <v>7599</v>
      </c>
      <c r="B1380" s="5" t="s">
        <v>7601</v>
      </c>
      <c r="C1380" s="5" t="s">
        <v>7599</v>
      </c>
      <c r="D1380" s="9" t="str">
        <f t="shared" si="1085"/>
        <v>u</v>
      </c>
      <c r="E1380" s="9" t="str">
        <f t="shared" si="1086"/>
        <v xml:space="preserve"> / （EURO-ASIASUPERSTAR）</v>
      </c>
      <c r="F1380" s="9" t="str">
        <f t="shared" si="1087"/>
        <v xml:space="preserve"> / （EURO-ASIASUPERSTAR）</v>
      </c>
      <c r="G1380" s="5">
        <v>8452</v>
      </c>
      <c r="H1380" s="9">
        <f t="shared" si="1088"/>
        <v>8452</v>
      </c>
      <c r="I1380" s="9" t="str">
        <f t="shared" si="1089"/>
        <v>0</v>
      </c>
      <c r="J1380" s="9" t="str">
        <f t="shared" si="1090"/>
        <v>1</v>
      </c>
      <c r="P1380" s="9" t="str">
        <f t="shared" si="1091"/>
        <v>EURO-ASIASUPERSTAR</v>
      </c>
      <c r="AI1380" s="9" t="str">
        <f t="shared" si="1092"/>
        <v>http://image.rakuten.co.jp/brotures/cabinet/items/euro-asia/superstar.jpg</v>
      </c>
      <c r="AS1380" s="9" t="str">
        <f t="shared" si="1114"/>
        <v>1</v>
      </c>
      <c r="AT1380" s="9" t="str">
        <f t="shared" si="1114"/>
        <v>1</v>
      </c>
      <c r="AU1380" s="9" t="str">
        <f t="shared" si="1093"/>
        <v>0</v>
      </c>
      <c r="AV1380" s="9" t="str">
        <f t="shared" si="1094"/>
        <v>1</v>
      </c>
      <c r="AW1380" s="9" t="str">
        <f t="shared" si="1115"/>
        <v>0</v>
      </c>
      <c r="AX1380" s="9" t="str">
        <f t="shared" si="1115"/>
        <v>0</v>
      </c>
      <c r="AY1380" s="11"/>
      <c r="AZ1380" s="11"/>
      <c r="BA1380" s="11"/>
      <c r="BB1380" s="9" t="str">
        <f t="shared" si="1095"/>
        <v>-1</v>
      </c>
      <c r="BC1380" s="9" t="str">
        <f t="shared" si="1096"/>
        <v>0</v>
      </c>
      <c r="BG1380" s="5" t="s">
        <v>206</v>
      </c>
      <c r="BH1380" s="5" t="s">
        <v>2502</v>
      </c>
      <c r="CS1380" s="9" t="str">
        <f t="shared" si="1097"/>
        <v>0</v>
      </c>
      <c r="CT1380" s="9" t="str">
        <f t="shared" si="1098"/>
        <v>&lt;iframe src="http://www.rakuten.ne.jp/gold/brotures/spec/euro-asia/superstar.html" frameborder="0" id="spec-content" scrolling="no"&gt;&lt;/iframe&gt;</v>
      </c>
      <c r="CU1380" s="9" t="str">
        <f t="shared" si="1099"/>
        <v/>
      </c>
      <c r="CV1380" s="9" t="str">
        <f t="shared" si="1100"/>
        <v>&lt;div class="row-fluid"&gt;&lt;iframe src="http://www.rakuten.ne.jp/gold/brotures/items/euro-asia/superstar.html" frameborder="0" id="skin-product" scrolling="no"&gt;&lt;/iframe&gt;&lt;/div&gt;</v>
      </c>
      <c r="CW1380" s="11" t="str">
        <f t="shared" si="1101"/>
        <v/>
      </c>
      <c r="CX1380" t="s">
        <v>7599</v>
      </c>
      <c r="CY1380" s="9" t="str">
        <f t="shared" si="1102"/>
        <v>0</v>
      </c>
      <c r="CZ1380" s="11"/>
      <c r="DA1380" s="11"/>
      <c r="DB1380" s="11"/>
      <c r="DC1380" s="11"/>
      <c r="DD1380" s="9" t="str">
        <f t="shared" si="1103"/>
        <v/>
      </c>
      <c r="DI1380" s="9" t="str">
        <f t="shared" si="1104"/>
        <v/>
      </c>
      <c r="DT1380" s="9">
        <f>VLOOKUP(BG1380,ディレクトリID!A:B,2)</f>
        <v>563161</v>
      </c>
      <c r="DV1380" s="4" t="str">
        <f t="shared" si="1105"/>
        <v>【スプロケット　EURO-ASIA】</v>
      </c>
      <c r="DW1380" s="4" t="str">
        <f t="shared" si="1106"/>
        <v>【スプロケット　EURO-ASIA】</v>
      </c>
      <c r="DX1380" s="9">
        <f t="shared" si="1107"/>
        <v>4</v>
      </c>
      <c r="DY1380" s="11"/>
      <c r="DZ1380" s="9" t="str">
        <f t="shared" si="1116"/>
        <v>1</v>
      </c>
      <c r="EA1380" s="9" t="str">
        <f t="shared" si="1116"/>
        <v>1</v>
      </c>
      <c r="EB1380" s="11"/>
      <c r="EC1380" s="11"/>
      <c r="ED1380" s="11"/>
      <c r="EE1380" s="9" t="str">
        <f t="shared" si="1108"/>
        <v>0</v>
      </c>
      <c r="EO1380" s="5" t="s">
        <v>428</v>
      </c>
      <c r="EP1380" s="8" t="s">
        <v>429</v>
      </c>
      <c r="EQ1380" s="8" t="s">
        <v>429</v>
      </c>
      <c r="ER1380" s="8" t="s">
        <v>209</v>
      </c>
      <c r="ES1380" s="8" t="s">
        <v>430</v>
      </c>
      <c r="ET1380" s="9" t="str">
        <f t="shared" si="1109"/>
        <v>2</v>
      </c>
      <c r="EU1380" s="11"/>
      <c r="EV1380" s="11"/>
      <c r="EW1380" s="11"/>
      <c r="EX1380" s="9" t="str">
        <f t="shared" si="1117"/>
        <v>0</v>
      </c>
      <c r="EY1380" s="9" t="str">
        <f t="shared" si="1117"/>
        <v>0</v>
      </c>
      <c r="EZ1380" s="11"/>
      <c r="FA1380" s="11"/>
      <c r="FB1380" s="9" t="str">
        <f t="shared" si="1118"/>
        <v>0</v>
      </c>
      <c r="FC1380" s="9" t="str">
        <f t="shared" si="1118"/>
        <v>0</v>
      </c>
      <c r="FD1380" s="9" t="str">
        <f t="shared" si="1110"/>
        <v>1</v>
      </c>
      <c r="FE1380" s="9" t="str">
        <f t="shared" si="1119"/>
        <v>1</v>
      </c>
      <c r="FF1380" s="9" t="str">
        <f t="shared" si="1119"/>
        <v>1</v>
      </c>
      <c r="GJ1380" s="4" t="str">
        <f t="shared" si="1113"/>
        <v>パーツ\スプロケット:ブランド\EURO-ASIA</v>
      </c>
      <c r="GK1380" s="4" t="str">
        <f t="shared" si="1111"/>
        <v>u:u</v>
      </c>
      <c r="GL1380" s="11"/>
      <c r="GM1380" s="4" t="str">
        <f t="shared" si="1120"/>
        <v>::</v>
      </c>
      <c r="GN1380" s="4" t="str">
        <f t="shared" si="1120"/>
        <v>::</v>
      </c>
      <c r="GO1380" s="4" t="str">
        <f t="shared" si="1120"/>
        <v>::</v>
      </c>
      <c r="GP1380" s="4" t="str">
        <f t="shared" si="1112"/>
        <v>1</v>
      </c>
    </row>
    <row r="1381" spans="1:198" ht="28" customHeight="1">
      <c r="A1381" s="5" t="s">
        <v>7605</v>
      </c>
      <c r="B1381" s="5" t="s">
        <v>7607</v>
      </c>
      <c r="C1381" s="5" t="s">
        <v>7605</v>
      </c>
      <c r="D1381" s="9" t="str">
        <f t="shared" si="1085"/>
        <v>u</v>
      </c>
      <c r="E1381" s="9" t="str">
        <f t="shared" si="1086"/>
        <v xml:space="preserve"> / （MICHESUPERTYPESeatpostBLACK）</v>
      </c>
      <c r="F1381" s="9" t="str">
        <f t="shared" si="1087"/>
        <v xml:space="preserve"> / （MICHESUPERTYPESeatpostBLACK）</v>
      </c>
      <c r="G1381" s="5">
        <v>14047</v>
      </c>
      <c r="H1381" s="9">
        <f t="shared" si="1088"/>
        <v>14047</v>
      </c>
      <c r="I1381" s="9" t="str">
        <f t="shared" si="1089"/>
        <v>0</v>
      </c>
      <c r="J1381" s="9" t="str">
        <f t="shared" si="1090"/>
        <v>1</v>
      </c>
      <c r="P1381" s="9" t="str">
        <f t="shared" si="1091"/>
        <v>MICHESUPERTYPESeatpostBLACK</v>
      </c>
      <c r="AI1381" s="9" t="str">
        <f t="shared" si="1092"/>
        <v>http://image.rakuten.co.jp/brotures/cabinet/items/miche/supertype_bk.jpg</v>
      </c>
      <c r="AS1381" s="9" t="str">
        <f t="shared" si="1114"/>
        <v>1</v>
      </c>
      <c r="AT1381" s="9" t="str">
        <f t="shared" si="1114"/>
        <v>1</v>
      </c>
      <c r="AU1381" s="9" t="str">
        <f t="shared" si="1093"/>
        <v>0</v>
      </c>
      <c r="AV1381" s="9" t="str">
        <f t="shared" si="1094"/>
        <v>1</v>
      </c>
      <c r="AW1381" s="9" t="str">
        <f t="shared" si="1115"/>
        <v>0</v>
      </c>
      <c r="AX1381" s="9" t="str">
        <f t="shared" si="1115"/>
        <v>0</v>
      </c>
      <c r="AY1381" s="11"/>
      <c r="AZ1381" s="11"/>
      <c r="BA1381" s="11"/>
      <c r="BB1381" s="9" t="str">
        <f t="shared" si="1095"/>
        <v>-1</v>
      </c>
      <c r="BC1381" s="9" t="str">
        <f t="shared" si="1096"/>
        <v>0</v>
      </c>
      <c r="BG1381" s="5" t="s">
        <v>547</v>
      </c>
      <c r="BH1381" s="5" t="s">
        <v>465</v>
      </c>
      <c r="CS1381" s="9" t="str">
        <f t="shared" si="1097"/>
        <v>0</v>
      </c>
      <c r="CT1381" s="9" t="str">
        <f t="shared" si="1098"/>
        <v>&lt;iframe src="http://www.rakuten.ne.jp/gold/brotures/spec/miche/supertype_bk.html" frameborder="0" id="spec-content" scrolling="no"&gt;&lt;/iframe&gt;</v>
      </c>
      <c r="CU1381" s="9" t="str">
        <f t="shared" si="1099"/>
        <v/>
      </c>
      <c r="CV1381" s="9" t="str">
        <f t="shared" si="1100"/>
        <v>&lt;div class="row-fluid"&gt;&lt;iframe src="http://www.rakuten.ne.jp/gold/brotures/items/miche/supertype_bk.html" frameborder="0" id="skin-product" scrolling="no"&gt;&lt;/iframe&gt;&lt;/div&gt;</v>
      </c>
      <c r="CW1381" s="11" t="str">
        <f t="shared" si="1101"/>
        <v/>
      </c>
      <c r="CX1381" t="s">
        <v>7605</v>
      </c>
      <c r="CY1381" s="9" t="str">
        <f t="shared" si="1102"/>
        <v>0</v>
      </c>
      <c r="CZ1381" s="11"/>
      <c r="DA1381" s="11"/>
      <c r="DB1381" s="11"/>
      <c r="DC1381" s="11"/>
      <c r="DD1381" s="9" t="str">
        <f t="shared" si="1103"/>
        <v/>
      </c>
      <c r="DI1381" s="9" t="str">
        <f t="shared" si="1104"/>
        <v/>
      </c>
      <c r="DT1381" s="9">
        <f>VLOOKUP(BG1381,ディレクトリID!A:B,2)</f>
        <v>563161</v>
      </c>
      <c r="DV1381" s="4" t="str">
        <f t="shared" si="1105"/>
        <v>【シートポスト　MICHE】</v>
      </c>
      <c r="DW1381" s="4" t="str">
        <f t="shared" si="1106"/>
        <v>【シートポスト　MICHE】</v>
      </c>
      <c r="DX1381" s="9">
        <f t="shared" si="1107"/>
        <v>4</v>
      </c>
      <c r="DY1381" s="11"/>
      <c r="DZ1381" s="9" t="str">
        <f t="shared" si="1116"/>
        <v>1</v>
      </c>
      <c r="EA1381" s="9" t="str">
        <f t="shared" si="1116"/>
        <v>1</v>
      </c>
      <c r="EB1381" s="11"/>
      <c r="EC1381" s="11"/>
      <c r="ED1381" s="11"/>
      <c r="EE1381" s="9" t="str">
        <f t="shared" si="1108"/>
        <v>0</v>
      </c>
      <c r="EO1381" s="5" t="s">
        <v>428</v>
      </c>
      <c r="EP1381" s="8" t="s">
        <v>429</v>
      </c>
      <c r="EQ1381" s="8" t="s">
        <v>429</v>
      </c>
      <c r="ER1381" s="8" t="s">
        <v>209</v>
      </c>
      <c r="ES1381" s="8" t="s">
        <v>430</v>
      </c>
      <c r="ET1381" s="9" t="str">
        <f t="shared" si="1109"/>
        <v>2</v>
      </c>
      <c r="EU1381" s="11"/>
      <c r="EV1381" s="11"/>
      <c r="EW1381" s="11"/>
      <c r="EX1381" s="9" t="str">
        <f t="shared" si="1117"/>
        <v>0</v>
      </c>
      <c r="EY1381" s="9" t="str">
        <f t="shared" si="1117"/>
        <v>0</v>
      </c>
      <c r="EZ1381" s="11"/>
      <c r="FA1381" s="11"/>
      <c r="FB1381" s="9" t="str">
        <f t="shared" si="1118"/>
        <v>0</v>
      </c>
      <c r="FC1381" s="9" t="str">
        <f t="shared" si="1118"/>
        <v>0</v>
      </c>
      <c r="FD1381" s="9" t="str">
        <f t="shared" si="1110"/>
        <v>1</v>
      </c>
      <c r="FE1381" s="9" t="str">
        <f t="shared" si="1119"/>
        <v>1</v>
      </c>
      <c r="FF1381" s="9" t="str">
        <f t="shared" si="1119"/>
        <v>1</v>
      </c>
      <c r="GJ1381" s="4" t="str">
        <f t="shared" si="1113"/>
        <v>パーツ\シートポスト:ブランド\MICHE</v>
      </c>
      <c r="GK1381" s="4" t="str">
        <f t="shared" si="1111"/>
        <v>u:u</v>
      </c>
      <c r="GL1381" s="11"/>
      <c r="GM1381" s="4" t="str">
        <f t="shared" si="1120"/>
        <v>::</v>
      </c>
      <c r="GN1381" s="4" t="str">
        <f t="shared" si="1120"/>
        <v>::</v>
      </c>
      <c r="GO1381" s="4" t="str">
        <f t="shared" si="1120"/>
        <v>::</v>
      </c>
      <c r="GP1381" s="4" t="str">
        <f t="shared" si="1112"/>
        <v>1</v>
      </c>
    </row>
    <row r="1382" spans="1:198" ht="28" customHeight="1">
      <c r="A1382" s="5" t="s">
        <v>7612</v>
      </c>
      <c r="B1382" s="5" t="s">
        <v>7614</v>
      </c>
      <c r="C1382" s="5" t="s">
        <v>7612</v>
      </c>
      <c r="D1382" s="9" t="str">
        <f t="shared" si="1085"/>
        <v>u</v>
      </c>
      <c r="E1382" s="9" t="str">
        <f t="shared" si="1086"/>
        <v xml:space="preserve"> / （MICHESUPERTYPESeatpostBLUE）</v>
      </c>
      <c r="F1382" s="9" t="str">
        <f t="shared" si="1087"/>
        <v xml:space="preserve"> / （MICHESUPERTYPESeatpostBLUE）</v>
      </c>
      <c r="G1382" s="5">
        <v>15059</v>
      </c>
      <c r="H1382" s="9">
        <f t="shared" si="1088"/>
        <v>15059</v>
      </c>
      <c r="I1382" s="9" t="str">
        <f t="shared" si="1089"/>
        <v>0</v>
      </c>
      <c r="J1382" s="9" t="str">
        <f t="shared" si="1090"/>
        <v>1</v>
      </c>
      <c r="P1382" s="9" t="str">
        <f t="shared" si="1091"/>
        <v>MICHESUPERTYPESeatpostBLUE</v>
      </c>
      <c r="AI1382" s="9" t="str">
        <f t="shared" si="1092"/>
        <v>http://image.rakuten.co.jp/brotures/cabinet/items/miche/supertype_blue.jpg</v>
      </c>
      <c r="AS1382" s="9" t="str">
        <f t="shared" ref="AS1382:AT1401" si="1121">IF($A1382&lt;&gt;"","1","")</f>
        <v>1</v>
      </c>
      <c r="AT1382" s="9" t="str">
        <f t="shared" si="1121"/>
        <v>1</v>
      </c>
      <c r="AU1382" s="9" t="str">
        <f t="shared" si="1093"/>
        <v>0</v>
      </c>
      <c r="AV1382" s="9" t="str">
        <f t="shared" si="1094"/>
        <v>1</v>
      </c>
      <c r="AW1382" s="9" t="str">
        <f t="shared" ref="AW1382:AX1401" si="1122">IF($A1382&lt;&gt;"","0","")</f>
        <v>0</v>
      </c>
      <c r="AX1382" s="9" t="str">
        <f t="shared" si="1122"/>
        <v>0</v>
      </c>
      <c r="AY1382" s="11"/>
      <c r="AZ1382" s="11"/>
      <c r="BA1382" s="11"/>
      <c r="BB1382" s="9" t="str">
        <f t="shared" si="1095"/>
        <v>-1</v>
      </c>
      <c r="BC1382" s="9" t="str">
        <f t="shared" si="1096"/>
        <v>0</v>
      </c>
      <c r="BG1382" s="5" t="s">
        <v>547</v>
      </c>
      <c r="BH1382" s="5" t="s">
        <v>465</v>
      </c>
      <c r="CS1382" s="9" t="str">
        <f t="shared" si="1097"/>
        <v>0</v>
      </c>
      <c r="CT1382" s="9" t="str">
        <f t="shared" si="1098"/>
        <v>&lt;iframe src="http://www.rakuten.ne.jp/gold/brotures/spec/miche/supertype_blue.html" frameborder="0" id="spec-content" scrolling="no"&gt;&lt;/iframe&gt;</v>
      </c>
      <c r="CU1382" s="9" t="str">
        <f t="shared" si="1099"/>
        <v/>
      </c>
      <c r="CV1382" s="9" t="str">
        <f t="shared" si="1100"/>
        <v>&lt;div class="row-fluid"&gt;&lt;iframe src="http://www.rakuten.ne.jp/gold/brotures/items/miche/supertype_blue.html" frameborder="0" id="skin-product" scrolling="no"&gt;&lt;/iframe&gt;&lt;/div&gt;</v>
      </c>
      <c r="CW1382" s="11" t="str">
        <f t="shared" si="1101"/>
        <v/>
      </c>
      <c r="CX1382" t="s">
        <v>7612</v>
      </c>
      <c r="CY1382" s="9" t="str">
        <f t="shared" si="1102"/>
        <v>0</v>
      </c>
      <c r="CZ1382" s="11"/>
      <c r="DA1382" s="11"/>
      <c r="DB1382" s="11"/>
      <c r="DC1382" s="11"/>
      <c r="DD1382" s="9" t="str">
        <f t="shared" si="1103"/>
        <v/>
      </c>
      <c r="DI1382" s="9" t="str">
        <f t="shared" si="1104"/>
        <v/>
      </c>
      <c r="DT1382" s="9">
        <f>VLOOKUP(BG1382,ディレクトリID!A:B,2)</f>
        <v>563161</v>
      </c>
      <c r="DV1382" s="4" t="str">
        <f t="shared" si="1105"/>
        <v>【シートポスト　MICHE】</v>
      </c>
      <c r="DW1382" s="4" t="str">
        <f t="shared" si="1106"/>
        <v>【シートポスト　MICHE】</v>
      </c>
      <c r="DX1382" s="9">
        <f t="shared" si="1107"/>
        <v>4</v>
      </c>
      <c r="DY1382" s="11"/>
      <c r="DZ1382" s="9" t="str">
        <f t="shared" ref="DZ1382:EA1401" si="1123">IF($A1382&lt;&gt;"","1","")</f>
        <v>1</v>
      </c>
      <c r="EA1382" s="9" t="str">
        <f t="shared" si="1123"/>
        <v>1</v>
      </c>
      <c r="EB1382" s="11"/>
      <c r="EC1382" s="11"/>
      <c r="ED1382" s="11"/>
      <c r="EE1382" s="9" t="str">
        <f t="shared" si="1108"/>
        <v>0</v>
      </c>
      <c r="EO1382" s="5" t="s">
        <v>428</v>
      </c>
      <c r="EP1382" s="8" t="s">
        <v>429</v>
      </c>
      <c r="EQ1382" s="8" t="s">
        <v>429</v>
      </c>
      <c r="ER1382" s="8" t="s">
        <v>209</v>
      </c>
      <c r="ES1382" s="8" t="s">
        <v>430</v>
      </c>
      <c r="ET1382" s="9" t="str">
        <f t="shared" si="1109"/>
        <v>2</v>
      </c>
      <c r="EU1382" s="11"/>
      <c r="EV1382" s="11"/>
      <c r="EW1382" s="11"/>
      <c r="EX1382" s="9" t="str">
        <f t="shared" ref="EX1382:EY1401" si="1124">IF($A1382&lt;&gt;"","0","")</f>
        <v>0</v>
      </c>
      <c r="EY1382" s="9" t="str">
        <f t="shared" si="1124"/>
        <v>0</v>
      </c>
      <c r="EZ1382" s="11"/>
      <c r="FA1382" s="11"/>
      <c r="FB1382" s="9" t="str">
        <f t="shared" ref="FB1382:FC1401" si="1125">IF($A1382&lt;&gt;"","0","")</f>
        <v>0</v>
      </c>
      <c r="FC1382" s="9" t="str">
        <f t="shared" si="1125"/>
        <v>0</v>
      </c>
      <c r="FD1382" s="9" t="str">
        <f t="shared" si="1110"/>
        <v>1</v>
      </c>
      <c r="FE1382" s="9" t="str">
        <f t="shared" ref="FE1382:FF1401" si="1126">IF($BG1382="完成車","3","1")</f>
        <v>1</v>
      </c>
      <c r="FF1382" s="9" t="str">
        <f t="shared" si="1126"/>
        <v>1</v>
      </c>
      <c r="GJ1382" s="4" t="str">
        <f t="shared" si="1113"/>
        <v>パーツ\シートポスト:ブランド\MICHE</v>
      </c>
      <c r="GK1382" s="4" t="str">
        <f t="shared" si="1111"/>
        <v>u:u</v>
      </c>
      <c r="GL1382" s="11"/>
      <c r="GM1382" s="4" t="str">
        <f t="shared" ref="GM1382:GO1401" si="1127">IF($A1382&lt;&gt;"","::","")</f>
        <v>::</v>
      </c>
      <c r="GN1382" s="4" t="str">
        <f t="shared" si="1127"/>
        <v>::</v>
      </c>
      <c r="GO1382" s="4" t="str">
        <f t="shared" si="1127"/>
        <v>::</v>
      </c>
      <c r="GP1382" s="4" t="str">
        <f t="shared" si="1112"/>
        <v>1</v>
      </c>
    </row>
    <row r="1383" spans="1:198" ht="28" customHeight="1">
      <c r="A1383" s="5" t="s">
        <v>7618</v>
      </c>
      <c r="B1383" s="5" t="s">
        <v>7620</v>
      </c>
      <c r="C1383" s="5" t="s">
        <v>7618</v>
      </c>
      <c r="D1383" s="9" t="str">
        <f t="shared" si="1085"/>
        <v>u</v>
      </c>
      <c r="E1383" s="9" t="str">
        <f t="shared" si="1086"/>
        <v xml:space="preserve"> / （MICHESUPERTYPESeatpostGOLD）</v>
      </c>
      <c r="F1383" s="9" t="str">
        <f t="shared" si="1087"/>
        <v xml:space="preserve"> / （MICHESUPERTYPESeatpostGOLD）</v>
      </c>
      <c r="G1383" s="5">
        <v>15059</v>
      </c>
      <c r="H1383" s="9">
        <f t="shared" si="1088"/>
        <v>15059</v>
      </c>
      <c r="I1383" s="9" t="str">
        <f t="shared" si="1089"/>
        <v>0</v>
      </c>
      <c r="J1383" s="9" t="str">
        <f t="shared" si="1090"/>
        <v>1</v>
      </c>
      <c r="P1383" s="9" t="str">
        <f t="shared" si="1091"/>
        <v>MICHESUPERTYPESeatpostGOLD</v>
      </c>
      <c r="AI1383" s="9" t="str">
        <f t="shared" si="1092"/>
        <v>http://image.rakuten.co.jp/brotures/cabinet/items/miche/supertype_gold.jpg</v>
      </c>
      <c r="AS1383" s="9" t="str">
        <f t="shared" si="1121"/>
        <v>1</v>
      </c>
      <c r="AT1383" s="9" t="str">
        <f t="shared" si="1121"/>
        <v>1</v>
      </c>
      <c r="AU1383" s="9" t="str">
        <f t="shared" si="1093"/>
        <v>0</v>
      </c>
      <c r="AV1383" s="9" t="str">
        <f t="shared" si="1094"/>
        <v>1</v>
      </c>
      <c r="AW1383" s="9" t="str">
        <f t="shared" si="1122"/>
        <v>0</v>
      </c>
      <c r="AX1383" s="9" t="str">
        <f t="shared" si="1122"/>
        <v>0</v>
      </c>
      <c r="AY1383" s="11"/>
      <c r="AZ1383" s="11"/>
      <c r="BA1383" s="11"/>
      <c r="BB1383" s="9" t="str">
        <f t="shared" si="1095"/>
        <v>-1</v>
      </c>
      <c r="BC1383" s="9" t="str">
        <f t="shared" si="1096"/>
        <v>0</v>
      </c>
      <c r="BG1383" s="5" t="s">
        <v>547</v>
      </c>
      <c r="BH1383" s="5" t="s">
        <v>465</v>
      </c>
      <c r="CS1383" s="9" t="str">
        <f t="shared" si="1097"/>
        <v>0</v>
      </c>
      <c r="CT1383" s="9" t="str">
        <f t="shared" si="1098"/>
        <v>&lt;iframe src="http://www.rakuten.ne.jp/gold/brotures/spec/miche/supertype_gold.html" frameborder="0" id="spec-content" scrolling="no"&gt;&lt;/iframe&gt;</v>
      </c>
      <c r="CU1383" s="9" t="str">
        <f t="shared" si="1099"/>
        <v/>
      </c>
      <c r="CV1383" s="9" t="str">
        <f t="shared" si="1100"/>
        <v>&lt;div class="row-fluid"&gt;&lt;iframe src="http://www.rakuten.ne.jp/gold/brotures/items/miche/supertype_gold.html" frameborder="0" id="skin-product" scrolling="no"&gt;&lt;/iframe&gt;&lt;/div&gt;</v>
      </c>
      <c r="CW1383" s="11" t="str">
        <f t="shared" si="1101"/>
        <v/>
      </c>
      <c r="CX1383" t="s">
        <v>7618</v>
      </c>
      <c r="CY1383" s="9" t="str">
        <f t="shared" si="1102"/>
        <v>0</v>
      </c>
      <c r="CZ1383" s="11"/>
      <c r="DA1383" s="11"/>
      <c r="DB1383" s="11"/>
      <c r="DC1383" s="11"/>
      <c r="DD1383" s="9" t="str">
        <f t="shared" si="1103"/>
        <v/>
      </c>
      <c r="DI1383" s="9" t="str">
        <f t="shared" si="1104"/>
        <v/>
      </c>
      <c r="DT1383" s="9">
        <f>VLOOKUP(BG1383,ディレクトリID!A:B,2)</f>
        <v>563161</v>
      </c>
      <c r="DV1383" s="4" t="str">
        <f t="shared" si="1105"/>
        <v>【シートポスト　MICHE】</v>
      </c>
      <c r="DW1383" s="4" t="str">
        <f t="shared" si="1106"/>
        <v>【シートポスト　MICHE】</v>
      </c>
      <c r="DX1383" s="9">
        <f t="shared" si="1107"/>
        <v>4</v>
      </c>
      <c r="DY1383" s="11"/>
      <c r="DZ1383" s="9" t="str">
        <f t="shared" si="1123"/>
        <v>1</v>
      </c>
      <c r="EA1383" s="9" t="str">
        <f t="shared" si="1123"/>
        <v>1</v>
      </c>
      <c r="EB1383" s="11"/>
      <c r="EC1383" s="11"/>
      <c r="ED1383" s="11"/>
      <c r="EE1383" s="9" t="str">
        <f t="shared" si="1108"/>
        <v>0</v>
      </c>
      <c r="EO1383" s="5" t="s">
        <v>428</v>
      </c>
      <c r="EP1383" s="8" t="s">
        <v>429</v>
      </c>
      <c r="EQ1383" s="8" t="s">
        <v>429</v>
      </c>
      <c r="ER1383" s="8" t="s">
        <v>209</v>
      </c>
      <c r="ES1383" s="8" t="s">
        <v>430</v>
      </c>
      <c r="ET1383" s="9" t="str">
        <f t="shared" si="1109"/>
        <v>2</v>
      </c>
      <c r="EU1383" s="11"/>
      <c r="EV1383" s="11"/>
      <c r="EW1383" s="11"/>
      <c r="EX1383" s="9" t="str">
        <f t="shared" si="1124"/>
        <v>0</v>
      </c>
      <c r="EY1383" s="9" t="str">
        <f t="shared" si="1124"/>
        <v>0</v>
      </c>
      <c r="EZ1383" s="11"/>
      <c r="FA1383" s="11"/>
      <c r="FB1383" s="9" t="str">
        <f t="shared" si="1125"/>
        <v>0</v>
      </c>
      <c r="FC1383" s="9" t="str">
        <f t="shared" si="1125"/>
        <v>0</v>
      </c>
      <c r="FD1383" s="9" t="str">
        <f t="shared" si="1110"/>
        <v>1</v>
      </c>
      <c r="FE1383" s="9" t="str">
        <f t="shared" si="1126"/>
        <v>1</v>
      </c>
      <c r="FF1383" s="9" t="str">
        <f t="shared" si="1126"/>
        <v>1</v>
      </c>
      <c r="GJ1383" s="4" t="str">
        <f t="shared" si="1113"/>
        <v>パーツ\シートポスト:ブランド\MICHE</v>
      </c>
      <c r="GK1383" s="4" t="str">
        <f t="shared" si="1111"/>
        <v>u:u</v>
      </c>
      <c r="GL1383" s="11"/>
      <c r="GM1383" s="4" t="str">
        <f t="shared" si="1127"/>
        <v>::</v>
      </c>
      <c r="GN1383" s="4" t="str">
        <f t="shared" si="1127"/>
        <v>::</v>
      </c>
      <c r="GO1383" s="4" t="str">
        <f t="shared" si="1127"/>
        <v>::</v>
      </c>
      <c r="GP1383" s="4" t="str">
        <f t="shared" si="1112"/>
        <v>1</v>
      </c>
    </row>
    <row r="1384" spans="1:198" ht="28" customHeight="1">
      <c r="A1384" s="5" t="s">
        <v>7624</v>
      </c>
      <c r="B1384" s="5" t="s">
        <v>7626</v>
      </c>
      <c r="C1384" s="5" t="s">
        <v>7624</v>
      </c>
      <c r="D1384" s="9" t="str">
        <f t="shared" si="1085"/>
        <v>u</v>
      </c>
      <c r="E1384" s="9" t="str">
        <f t="shared" si="1086"/>
        <v xml:space="preserve"> / （MICHESUPERTYPEDISCFRONT）</v>
      </c>
      <c r="F1384" s="9" t="str">
        <f t="shared" si="1087"/>
        <v xml:space="preserve"> / （MICHESUPERTYPEDISCFRONT）</v>
      </c>
      <c r="G1384" s="5">
        <v>289800</v>
      </c>
      <c r="H1384" s="9">
        <f t="shared" si="1088"/>
        <v>289800</v>
      </c>
      <c r="I1384" s="9" t="str">
        <f t="shared" si="1089"/>
        <v>0</v>
      </c>
      <c r="J1384" s="9" t="str">
        <f t="shared" si="1090"/>
        <v>1</v>
      </c>
      <c r="P1384" s="9" t="str">
        <f t="shared" si="1091"/>
        <v>MICHESUPERTYPEDISCFRONT</v>
      </c>
      <c r="AI1384" s="9" t="str">
        <f t="shared" si="1092"/>
        <v>http://image.rakuten.co.jp/brotures/cabinet/items/miche/supertype_pist_disc.jpg</v>
      </c>
      <c r="AS1384" s="9" t="str">
        <f t="shared" si="1121"/>
        <v>1</v>
      </c>
      <c r="AT1384" s="9" t="str">
        <f t="shared" si="1121"/>
        <v>1</v>
      </c>
      <c r="AU1384" s="9" t="str">
        <f t="shared" si="1093"/>
        <v>0</v>
      </c>
      <c r="AV1384" s="9" t="str">
        <f t="shared" si="1094"/>
        <v>1</v>
      </c>
      <c r="AW1384" s="9" t="str">
        <f t="shared" si="1122"/>
        <v>0</v>
      </c>
      <c r="AX1384" s="9" t="str">
        <f t="shared" si="1122"/>
        <v>0</v>
      </c>
      <c r="AY1384" s="11"/>
      <c r="AZ1384" s="11"/>
      <c r="BA1384" s="11"/>
      <c r="BB1384" s="9" t="str">
        <f t="shared" si="1095"/>
        <v>-1</v>
      </c>
      <c r="BC1384" s="9" t="str">
        <f t="shared" si="1096"/>
        <v>0</v>
      </c>
      <c r="BG1384" s="5" t="s">
        <v>561</v>
      </c>
      <c r="BH1384" s="5" t="s">
        <v>465</v>
      </c>
      <c r="CS1384" s="9" t="str">
        <f t="shared" si="1097"/>
        <v>0</v>
      </c>
      <c r="CT1384" s="9" t="str">
        <f t="shared" si="1098"/>
        <v>&lt;iframe src="http://www.rakuten.ne.jp/gold/brotures/spec/miche/supertype_pist_disc.html" frameborder="0" id="spec-content" scrolling="no"&gt;&lt;/iframe&gt;</v>
      </c>
      <c r="CU1384" s="9" t="str">
        <f t="shared" si="1099"/>
        <v/>
      </c>
      <c r="CV1384" s="9" t="str">
        <f t="shared" si="1100"/>
        <v>&lt;div class="row-fluid"&gt;&lt;iframe src="http://www.rakuten.ne.jp/gold/brotures/items/miche/supertype_pist_disc.html" frameborder="0" id="skin-product" scrolling="no"&gt;&lt;/iframe&gt;&lt;/div&gt;</v>
      </c>
      <c r="CW1384" s="11" t="str">
        <f t="shared" si="1101"/>
        <v/>
      </c>
      <c r="CX1384" t="s">
        <v>7624</v>
      </c>
      <c r="CY1384" s="9" t="str">
        <f t="shared" si="1102"/>
        <v>0</v>
      </c>
      <c r="CZ1384" s="11"/>
      <c r="DA1384" s="11"/>
      <c r="DB1384" s="11"/>
      <c r="DC1384" s="11"/>
      <c r="DD1384" s="9" t="str">
        <f t="shared" si="1103"/>
        <v/>
      </c>
      <c r="DI1384" s="9" t="str">
        <f t="shared" si="1104"/>
        <v/>
      </c>
      <c r="DT1384" s="9">
        <f>VLOOKUP(BG1384,ディレクトリID!A:B,2)</f>
        <v>407713</v>
      </c>
      <c r="DV1384" s="4" t="str">
        <f t="shared" si="1105"/>
        <v>【ホイール　MICHE】</v>
      </c>
      <c r="DW1384" s="4" t="str">
        <f t="shared" si="1106"/>
        <v>【ホイール　MICHE】</v>
      </c>
      <c r="DX1384" s="9">
        <f t="shared" si="1107"/>
        <v>2</v>
      </c>
      <c r="DY1384" s="11"/>
      <c r="DZ1384" s="9" t="str">
        <f t="shared" si="1123"/>
        <v>1</v>
      </c>
      <c r="EA1384" s="9" t="str">
        <f t="shared" si="1123"/>
        <v>1</v>
      </c>
      <c r="EB1384" s="11"/>
      <c r="EC1384" s="11"/>
      <c r="ED1384" s="11"/>
      <c r="EE1384" s="9" t="str">
        <f t="shared" si="1108"/>
        <v>0</v>
      </c>
      <c r="EO1384" s="5" t="s">
        <v>428</v>
      </c>
      <c r="EP1384" s="8" t="s">
        <v>429</v>
      </c>
      <c r="EQ1384" s="8" t="s">
        <v>429</v>
      </c>
      <c r="ER1384" s="8" t="s">
        <v>209</v>
      </c>
      <c r="ES1384" s="8" t="s">
        <v>430</v>
      </c>
      <c r="ET1384" s="9" t="str">
        <f t="shared" si="1109"/>
        <v>2</v>
      </c>
      <c r="EU1384" s="11"/>
      <c r="EV1384" s="11"/>
      <c r="EW1384" s="11"/>
      <c r="EX1384" s="9" t="str">
        <f t="shared" si="1124"/>
        <v>0</v>
      </c>
      <c r="EY1384" s="9" t="str">
        <f t="shared" si="1124"/>
        <v>0</v>
      </c>
      <c r="EZ1384" s="11"/>
      <c r="FA1384" s="11"/>
      <c r="FB1384" s="9" t="str">
        <f t="shared" si="1125"/>
        <v>0</v>
      </c>
      <c r="FC1384" s="9" t="str">
        <f t="shared" si="1125"/>
        <v>0</v>
      </c>
      <c r="FD1384" s="9" t="str">
        <f t="shared" si="1110"/>
        <v>1</v>
      </c>
      <c r="FE1384" s="9" t="str">
        <f t="shared" si="1126"/>
        <v>1</v>
      </c>
      <c r="FF1384" s="9" t="str">
        <f t="shared" si="1126"/>
        <v>1</v>
      </c>
      <c r="GJ1384" s="4" t="str">
        <f t="shared" si="1113"/>
        <v>パーツ\ホイール:ブランド\MICHE</v>
      </c>
      <c r="GK1384" s="4" t="str">
        <f t="shared" si="1111"/>
        <v>u:u</v>
      </c>
      <c r="GL1384" s="11"/>
      <c r="GM1384" s="4" t="str">
        <f t="shared" si="1127"/>
        <v>::</v>
      </c>
      <c r="GN1384" s="4" t="str">
        <f t="shared" si="1127"/>
        <v>::</v>
      </c>
      <c r="GO1384" s="4" t="str">
        <f t="shared" si="1127"/>
        <v>::</v>
      </c>
      <c r="GP1384" s="4" t="str">
        <f t="shared" si="1112"/>
        <v>1</v>
      </c>
    </row>
    <row r="1385" spans="1:198" ht="28" customHeight="1">
      <c r="A1385" s="5" t="s">
        <v>7630</v>
      </c>
      <c r="B1385" s="5" t="s">
        <v>7632</v>
      </c>
      <c r="C1385" s="5" t="s">
        <v>7630</v>
      </c>
      <c r="D1385" s="9" t="str">
        <f t="shared" si="1085"/>
        <v>u</v>
      </c>
      <c r="E1385" s="9" t="str">
        <f t="shared" si="1086"/>
        <v xml:space="preserve"> / （MICHESUPERTYPESeatpostRED）</v>
      </c>
      <c r="F1385" s="9" t="str">
        <f t="shared" si="1087"/>
        <v xml:space="preserve"> / （MICHESUPERTYPESeatpostRED）</v>
      </c>
      <c r="G1385" s="5">
        <v>15059</v>
      </c>
      <c r="H1385" s="9">
        <f t="shared" si="1088"/>
        <v>15059</v>
      </c>
      <c r="I1385" s="9" t="str">
        <f t="shared" si="1089"/>
        <v>0</v>
      </c>
      <c r="J1385" s="9" t="str">
        <f t="shared" si="1090"/>
        <v>1</v>
      </c>
      <c r="P1385" s="9" t="str">
        <f t="shared" si="1091"/>
        <v>MICHESUPERTYPESeatpostRED</v>
      </c>
      <c r="AI1385" s="9" t="str">
        <f t="shared" si="1092"/>
        <v>http://image.rakuten.co.jp/brotures/cabinet/items/miche/supertype_red.jpg</v>
      </c>
      <c r="AS1385" s="9" t="str">
        <f t="shared" si="1121"/>
        <v>1</v>
      </c>
      <c r="AT1385" s="9" t="str">
        <f t="shared" si="1121"/>
        <v>1</v>
      </c>
      <c r="AU1385" s="9" t="str">
        <f t="shared" si="1093"/>
        <v>0</v>
      </c>
      <c r="AV1385" s="9" t="str">
        <f t="shared" si="1094"/>
        <v>1</v>
      </c>
      <c r="AW1385" s="9" t="str">
        <f t="shared" si="1122"/>
        <v>0</v>
      </c>
      <c r="AX1385" s="9" t="str">
        <f t="shared" si="1122"/>
        <v>0</v>
      </c>
      <c r="AY1385" s="11"/>
      <c r="AZ1385" s="11"/>
      <c r="BA1385" s="11"/>
      <c r="BB1385" s="9" t="str">
        <f t="shared" si="1095"/>
        <v>-1</v>
      </c>
      <c r="BC1385" s="9" t="str">
        <f t="shared" si="1096"/>
        <v>0</v>
      </c>
      <c r="BG1385" s="5" t="s">
        <v>547</v>
      </c>
      <c r="BH1385" s="5" t="s">
        <v>465</v>
      </c>
      <c r="CS1385" s="9" t="str">
        <f t="shared" si="1097"/>
        <v>0</v>
      </c>
      <c r="CT1385" s="9" t="str">
        <f t="shared" si="1098"/>
        <v>&lt;iframe src="http://www.rakuten.ne.jp/gold/brotures/spec/miche/supertype_red.html" frameborder="0" id="spec-content" scrolling="no"&gt;&lt;/iframe&gt;</v>
      </c>
      <c r="CU1385" s="9" t="str">
        <f t="shared" si="1099"/>
        <v/>
      </c>
      <c r="CV1385" s="9" t="str">
        <f t="shared" si="1100"/>
        <v>&lt;div class="row-fluid"&gt;&lt;iframe src="http://www.rakuten.ne.jp/gold/brotures/items/miche/supertype_red.html" frameborder="0" id="skin-product" scrolling="no"&gt;&lt;/iframe&gt;&lt;/div&gt;</v>
      </c>
      <c r="CW1385" s="11" t="str">
        <f t="shared" si="1101"/>
        <v/>
      </c>
      <c r="CX1385" t="s">
        <v>7630</v>
      </c>
      <c r="CY1385" s="9" t="str">
        <f t="shared" si="1102"/>
        <v>0</v>
      </c>
      <c r="CZ1385" s="11"/>
      <c r="DA1385" s="11"/>
      <c r="DB1385" s="11"/>
      <c r="DC1385" s="11"/>
      <c r="DD1385" s="9" t="str">
        <f t="shared" si="1103"/>
        <v/>
      </c>
      <c r="DI1385" s="9" t="str">
        <f t="shared" si="1104"/>
        <v/>
      </c>
      <c r="DT1385" s="9">
        <f>VLOOKUP(BG1385,ディレクトリID!A:B,2)</f>
        <v>563161</v>
      </c>
      <c r="DV1385" s="4" t="str">
        <f t="shared" si="1105"/>
        <v>【シートポスト　MICHE】</v>
      </c>
      <c r="DW1385" s="4" t="str">
        <f t="shared" si="1106"/>
        <v>【シートポスト　MICHE】</v>
      </c>
      <c r="DX1385" s="9">
        <f t="shared" si="1107"/>
        <v>4</v>
      </c>
      <c r="DY1385" s="11"/>
      <c r="DZ1385" s="9" t="str">
        <f t="shared" si="1123"/>
        <v>1</v>
      </c>
      <c r="EA1385" s="9" t="str">
        <f t="shared" si="1123"/>
        <v>1</v>
      </c>
      <c r="EB1385" s="11"/>
      <c r="EC1385" s="11"/>
      <c r="ED1385" s="11"/>
      <c r="EE1385" s="9" t="str">
        <f t="shared" si="1108"/>
        <v>0</v>
      </c>
      <c r="EO1385" s="5" t="s">
        <v>428</v>
      </c>
      <c r="EP1385" s="8" t="s">
        <v>429</v>
      </c>
      <c r="EQ1385" s="8" t="s">
        <v>429</v>
      </c>
      <c r="ER1385" s="8" t="s">
        <v>209</v>
      </c>
      <c r="ES1385" s="8" t="s">
        <v>430</v>
      </c>
      <c r="ET1385" s="9" t="str">
        <f t="shared" si="1109"/>
        <v>2</v>
      </c>
      <c r="EU1385" s="11"/>
      <c r="EV1385" s="11"/>
      <c r="EW1385" s="11"/>
      <c r="EX1385" s="9" t="str">
        <f t="shared" si="1124"/>
        <v>0</v>
      </c>
      <c r="EY1385" s="9" t="str">
        <f t="shared" si="1124"/>
        <v>0</v>
      </c>
      <c r="EZ1385" s="11"/>
      <c r="FA1385" s="11"/>
      <c r="FB1385" s="9" t="str">
        <f t="shared" si="1125"/>
        <v>0</v>
      </c>
      <c r="FC1385" s="9" t="str">
        <f t="shared" si="1125"/>
        <v>0</v>
      </c>
      <c r="FD1385" s="9" t="str">
        <f t="shared" si="1110"/>
        <v>1</v>
      </c>
      <c r="FE1385" s="9" t="str">
        <f t="shared" si="1126"/>
        <v>1</v>
      </c>
      <c r="FF1385" s="9" t="str">
        <f t="shared" si="1126"/>
        <v>1</v>
      </c>
      <c r="GJ1385" s="4" t="str">
        <f t="shared" si="1113"/>
        <v>パーツ\シートポスト:ブランド\MICHE</v>
      </c>
      <c r="GK1385" s="4" t="str">
        <f t="shared" si="1111"/>
        <v>u:u</v>
      </c>
      <c r="GL1385" s="11"/>
      <c r="GM1385" s="4" t="str">
        <f t="shared" si="1127"/>
        <v>::</v>
      </c>
      <c r="GN1385" s="4" t="str">
        <f t="shared" si="1127"/>
        <v>::</v>
      </c>
      <c r="GO1385" s="4" t="str">
        <f t="shared" si="1127"/>
        <v>::</v>
      </c>
      <c r="GP1385" s="4" t="str">
        <f t="shared" si="1112"/>
        <v>1</v>
      </c>
    </row>
    <row r="1386" spans="1:198" ht="28" customHeight="1">
      <c r="A1386" s="5" t="s">
        <v>7636</v>
      </c>
      <c r="B1386" s="5" t="s">
        <v>7638</v>
      </c>
      <c r="C1386" s="5" t="s">
        <v>7636</v>
      </c>
      <c r="D1386" s="9" t="str">
        <f t="shared" si="1085"/>
        <v>u</v>
      </c>
      <c r="E1386" s="9" t="str">
        <f t="shared" si="1086"/>
        <v xml:space="preserve"> / （MICHESUPERTYPESeatpostSILVER）</v>
      </c>
      <c r="F1386" s="9" t="str">
        <f t="shared" si="1087"/>
        <v xml:space="preserve"> / （MICHESUPERTYPESeatpostSILVER）</v>
      </c>
      <c r="G1386" s="5">
        <v>14047</v>
      </c>
      <c r="H1386" s="9">
        <f t="shared" si="1088"/>
        <v>14047</v>
      </c>
      <c r="I1386" s="9" t="str">
        <f t="shared" si="1089"/>
        <v>0</v>
      </c>
      <c r="J1386" s="9" t="str">
        <f t="shared" si="1090"/>
        <v>1</v>
      </c>
      <c r="P1386" s="9" t="str">
        <f t="shared" si="1091"/>
        <v>MICHESUPERTYPESeatpostSILVER</v>
      </c>
      <c r="AI1386" s="9" t="str">
        <f t="shared" si="1092"/>
        <v>http://image.rakuten.co.jp/brotures/cabinet/items/miche/supertype_s.jpg</v>
      </c>
      <c r="AS1386" s="9" t="str">
        <f t="shared" si="1121"/>
        <v>1</v>
      </c>
      <c r="AT1386" s="9" t="str">
        <f t="shared" si="1121"/>
        <v>1</v>
      </c>
      <c r="AU1386" s="9" t="str">
        <f t="shared" si="1093"/>
        <v>0</v>
      </c>
      <c r="AV1386" s="9" t="str">
        <f t="shared" si="1094"/>
        <v>1</v>
      </c>
      <c r="AW1386" s="9" t="str">
        <f t="shared" si="1122"/>
        <v>0</v>
      </c>
      <c r="AX1386" s="9" t="str">
        <f t="shared" si="1122"/>
        <v>0</v>
      </c>
      <c r="AY1386" s="11"/>
      <c r="AZ1386" s="11"/>
      <c r="BA1386" s="11"/>
      <c r="BB1386" s="9" t="str">
        <f t="shared" si="1095"/>
        <v>-1</v>
      </c>
      <c r="BC1386" s="9" t="str">
        <f t="shared" si="1096"/>
        <v>0</v>
      </c>
      <c r="BG1386" s="5" t="s">
        <v>547</v>
      </c>
      <c r="BH1386" s="5" t="s">
        <v>465</v>
      </c>
      <c r="CS1386" s="9" t="str">
        <f t="shared" si="1097"/>
        <v>0</v>
      </c>
      <c r="CT1386" s="9" t="str">
        <f t="shared" si="1098"/>
        <v>&lt;iframe src="http://www.rakuten.ne.jp/gold/brotures/spec/miche/supertype_s.html" frameborder="0" id="spec-content" scrolling="no"&gt;&lt;/iframe&gt;</v>
      </c>
      <c r="CU1386" s="9" t="str">
        <f t="shared" si="1099"/>
        <v/>
      </c>
      <c r="CV1386" s="9" t="str">
        <f t="shared" si="1100"/>
        <v>&lt;div class="row-fluid"&gt;&lt;iframe src="http://www.rakuten.ne.jp/gold/brotures/items/miche/supertype_s.html" frameborder="0" id="skin-product" scrolling="no"&gt;&lt;/iframe&gt;&lt;/div&gt;</v>
      </c>
      <c r="CW1386" s="11" t="str">
        <f t="shared" si="1101"/>
        <v/>
      </c>
      <c r="CX1386" t="s">
        <v>7636</v>
      </c>
      <c r="CY1386" s="9" t="str">
        <f t="shared" si="1102"/>
        <v>0</v>
      </c>
      <c r="CZ1386" s="11"/>
      <c r="DA1386" s="11"/>
      <c r="DB1386" s="11"/>
      <c r="DC1386" s="11"/>
      <c r="DD1386" s="9" t="str">
        <f t="shared" si="1103"/>
        <v/>
      </c>
      <c r="DI1386" s="9" t="str">
        <f t="shared" si="1104"/>
        <v/>
      </c>
      <c r="DT1386" s="9">
        <f>VLOOKUP(BG1386,ディレクトリID!A:B,2)</f>
        <v>563161</v>
      </c>
      <c r="DV1386" s="4" t="str">
        <f t="shared" si="1105"/>
        <v>【シートポスト　MICHE】</v>
      </c>
      <c r="DW1386" s="4" t="str">
        <f t="shared" si="1106"/>
        <v>【シートポスト　MICHE】</v>
      </c>
      <c r="DX1386" s="9">
        <f t="shared" si="1107"/>
        <v>4</v>
      </c>
      <c r="DY1386" s="11"/>
      <c r="DZ1386" s="9" t="str">
        <f t="shared" si="1123"/>
        <v>1</v>
      </c>
      <c r="EA1386" s="9" t="str">
        <f t="shared" si="1123"/>
        <v>1</v>
      </c>
      <c r="EB1386" s="11"/>
      <c r="EC1386" s="11"/>
      <c r="ED1386" s="11"/>
      <c r="EE1386" s="9" t="str">
        <f t="shared" si="1108"/>
        <v>0</v>
      </c>
      <c r="EO1386" s="5" t="s">
        <v>428</v>
      </c>
      <c r="EP1386" s="8" t="s">
        <v>429</v>
      </c>
      <c r="EQ1386" s="8" t="s">
        <v>429</v>
      </c>
      <c r="ER1386" s="8" t="s">
        <v>209</v>
      </c>
      <c r="ES1386" s="8" t="s">
        <v>430</v>
      </c>
      <c r="ET1386" s="9" t="str">
        <f t="shared" si="1109"/>
        <v>2</v>
      </c>
      <c r="EU1386" s="11"/>
      <c r="EV1386" s="11"/>
      <c r="EW1386" s="11"/>
      <c r="EX1386" s="9" t="str">
        <f t="shared" si="1124"/>
        <v>0</v>
      </c>
      <c r="EY1386" s="9" t="str">
        <f t="shared" si="1124"/>
        <v>0</v>
      </c>
      <c r="EZ1386" s="11"/>
      <c r="FA1386" s="11"/>
      <c r="FB1386" s="9" t="str">
        <f t="shared" si="1125"/>
        <v>0</v>
      </c>
      <c r="FC1386" s="9" t="str">
        <f t="shared" si="1125"/>
        <v>0</v>
      </c>
      <c r="FD1386" s="9" t="str">
        <f t="shared" si="1110"/>
        <v>1</v>
      </c>
      <c r="FE1386" s="9" t="str">
        <f t="shared" si="1126"/>
        <v>1</v>
      </c>
      <c r="FF1386" s="9" t="str">
        <f t="shared" si="1126"/>
        <v>1</v>
      </c>
      <c r="GJ1386" s="4" t="str">
        <f t="shared" si="1113"/>
        <v>パーツ\シートポスト:ブランド\MICHE</v>
      </c>
      <c r="GK1386" s="4" t="str">
        <f t="shared" si="1111"/>
        <v>u:u</v>
      </c>
      <c r="GL1386" s="11"/>
      <c r="GM1386" s="4" t="str">
        <f t="shared" si="1127"/>
        <v>::</v>
      </c>
      <c r="GN1386" s="4" t="str">
        <f t="shared" si="1127"/>
        <v>::</v>
      </c>
      <c r="GO1386" s="4" t="str">
        <f t="shared" si="1127"/>
        <v>::</v>
      </c>
      <c r="GP1386" s="4" t="str">
        <f t="shared" si="1112"/>
        <v>1</v>
      </c>
    </row>
    <row r="1387" spans="1:198" ht="28" customHeight="1">
      <c r="A1387" s="5" t="s">
        <v>7642</v>
      </c>
      <c r="B1387" s="5" t="s">
        <v>7644</v>
      </c>
      <c r="C1387" s="5" t="s">
        <v>7642</v>
      </c>
      <c r="D1387" s="9" t="str">
        <f t="shared" si="1085"/>
        <v>u</v>
      </c>
      <c r="E1387" s="9" t="str">
        <f t="shared" si="1086"/>
        <v xml:space="preserve"> / （MKSGR-10ペダルBLACK）</v>
      </c>
      <c r="F1387" s="9" t="str">
        <f t="shared" si="1087"/>
        <v xml:space="preserve"> / （MKSGR-10ペダルBLACK）</v>
      </c>
      <c r="G1387" s="5">
        <v>2940</v>
      </c>
      <c r="H1387" s="9">
        <f t="shared" si="1088"/>
        <v>2940</v>
      </c>
      <c r="I1387" s="9" t="str">
        <f t="shared" si="1089"/>
        <v>0</v>
      </c>
      <c r="J1387" s="9" t="str">
        <f t="shared" si="1090"/>
        <v>1</v>
      </c>
      <c r="P1387" s="9" t="str">
        <f t="shared" si="1091"/>
        <v>MKSGR-10ペダルBLACK</v>
      </c>
      <c r="AI1387" s="9" t="str">
        <f t="shared" si="1092"/>
        <v>http://image.rakuten.co.jp/brotures/cabinet/items/mks/sylvan_gr-10_bk.jpg</v>
      </c>
      <c r="AS1387" s="9" t="str">
        <f t="shared" si="1121"/>
        <v>1</v>
      </c>
      <c r="AT1387" s="9" t="str">
        <f t="shared" si="1121"/>
        <v>1</v>
      </c>
      <c r="AU1387" s="9" t="str">
        <f t="shared" si="1093"/>
        <v>0</v>
      </c>
      <c r="AV1387" s="9" t="str">
        <f t="shared" si="1094"/>
        <v>1</v>
      </c>
      <c r="AW1387" s="9" t="str">
        <f t="shared" si="1122"/>
        <v>0</v>
      </c>
      <c r="AX1387" s="9" t="str">
        <f t="shared" si="1122"/>
        <v>0</v>
      </c>
      <c r="AY1387" s="11"/>
      <c r="AZ1387" s="11"/>
      <c r="BA1387" s="11"/>
      <c r="BB1387" s="9" t="str">
        <f t="shared" si="1095"/>
        <v>-1</v>
      </c>
      <c r="BC1387" s="9" t="str">
        <f t="shared" si="1096"/>
        <v>0</v>
      </c>
      <c r="BG1387" s="5" t="s">
        <v>277</v>
      </c>
      <c r="BH1387" s="5" t="s">
        <v>8509</v>
      </c>
      <c r="CS1387" s="9" t="str">
        <f t="shared" si="1097"/>
        <v>0</v>
      </c>
      <c r="CT1387" s="9" t="str">
        <f t="shared" si="1098"/>
        <v>&lt;iframe src="http://www.rakuten.ne.jp/gold/brotures/spec/mks/sylvan_gr-10_bk.html" frameborder="0" id="spec-content" scrolling="no"&gt;&lt;/iframe&gt;</v>
      </c>
      <c r="CU1387" s="9" t="str">
        <f t="shared" si="1099"/>
        <v/>
      </c>
      <c r="CV1387" s="9" t="str">
        <f t="shared" si="1100"/>
        <v>&lt;div class="row-fluid"&gt;&lt;iframe src="http://www.rakuten.ne.jp/gold/brotures/items/mks/sylvan_gr-10_bk.html" frameborder="0" id="skin-product" scrolling="no"&gt;&lt;/iframe&gt;&lt;/div&gt;</v>
      </c>
      <c r="CW1387" s="11" t="str">
        <f t="shared" si="1101"/>
        <v/>
      </c>
      <c r="CX1387" t="s">
        <v>7642</v>
      </c>
      <c r="CY1387" s="9" t="str">
        <f t="shared" si="1102"/>
        <v>0</v>
      </c>
      <c r="CZ1387" s="11"/>
      <c r="DA1387" s="11"/>
      <c r="DB1387" s="11"/>
      <c r="DC1387" s="11"/>
      <c r="DD1387" s="9" t="str">
        <f t="shared" si="1103"/>
        <v/>
      </c>
      <c r="DI1387" s="9" t="str">
        <f t="shared" si="1104"/>
        <v/>
      </c>
      <c r="DT1387" s="9">
        <f>VLOOKUP(BG1387,ディレクトリID!A:B,2)</f>
        <v>407697</v>
      </c>
      <c r="DV1387" s="4" t="str">
        <f t="shared" si="1105"/>
        <v>【ペダル＆ストラップ　MKS】</v>
      </c>
      <c r="DW1387" s="4" t="str">
        <f t="shared" si="1106"/>
        <v>【ペダル＆ストラップ　MKS】</v>
      </c>
      <c r="DX1387" s="9">
        <f t="shared" si="1107"/>
        <v>4</v>
      </c>
      <c r="DY1387" s="11"/>
      <c r="DZ1387" s="9" t="str">
        <f t="shared" si="1123"/>
        <v>1</v>
      </c>
      <c r="EA1387" s="9" t="str">
        <f t="shared" si="1123"/>
        <v>1</v>
      </c>
      <c r="EB1387" s="11"/>
      <c r="EC1387" s="11"/>
      <c r="ED1387" s="11"/>
      <c r="EE1387" s="9" t="str">
        <f t="shared" si="1108"/>
        <v>0</v>
      </c>
      <c r="EO1387" s="5" t="s">
        <v>428</v>
      </c>
      <c r="EP1387" s="8" t="s">
        <v>429</v>
      </c>
      <c r="EQ1387" s="8" t="s">
        <v>429</v>
      </c>
      <c r="ER1387" s="8" t="s">
        <v>209</v>
      </c>
      <c r="ES1387" s="8" t="s">
        <v>430</v>
      </c>
      <c r="ET1387" s="9" t="str">
        <f t="shared" si="1109"/>
        <v>2</v>
      </c>
      <c r="EU1387" s="11"/>
      <c r="EV1387" s="11"/>
      <c r="EW1387" s="11"/>
      <c r="EX1387" s="9" t="str">
        <f t="shared" si="1124"/>
        <v>0</v>
      </c>
      <c r="EY1387" s="9" t="str">
        <f t="shared" si="1124"/>
        <v>0</v>
      </c>
      <c r="EZ1387" s="11"/>
      <c r="FA1387" s="11"/>
      <c r="FB1387" s="9" t="str">
        <f t="shared" si="1125"/>
        <v>0</v>
      </c>
      <c r="FC1387" s="9" t="str">
        <f t="shared" si="1125"/>
        <v>0</v>
      </c>
      <c r="FD1387" s="9" t="str">
        <f t="shared" si="1110"/>
        <v>1</v>
      </c>
      <c r="FE1387" s="9" t="str">
        <f t="shared" si="1126"/>
        <v>1</v>
      </c>
      <c r="FF1387" s="9" t="str">
        <f t="shared" si="1126"/>
        <v>1</v>
      </c>
      <c r="GJ1387" s="4" t="str">
        <f t="shared" si="1113"/>
        <v>パーツ\ペダル＆ストラップ:ブランド\MKS</v>
      </c>
      <c r="GK1387" s="4" t="str">
        <f t="shared" si="1111"/>
        <v>u:u</v>
      </c>
      <c r="GL1387" s="11"/>
      <c r="GM1387" s="4" t="str">
        <f t="shared" si="1127"/>
        <v>::</v>
      </c>
      <c r="GN1387" s="4" t="str">
        <f t="shared" si="1127"/>
        <v>::</v>
      </c>
      <c r="GO1387" s="4" t="str">
        <f t="shared" si="1127"/>
        <v>::</v>
      </c>
      <c r="GP1387" s="4" t="str">
        <f t="shared" si="1112"/>
        <v>1</v>
      </c>
    </row>
    <row r="1388" spans="1:198" ht="28" customHeight="1">
      <c r="A1388" s="5" t="s">
        <v>7648</v>
      </c>
      <c r="B1388" s="5" t="s">
        <v>7650</v>
      </c>
      <c r="C1388" s="5" t="s">
        <v>7648</v>
      </c>
      <c r="D1388" s="9" t="str">
        <f t="shared" si="1085"/>
        <v>u</v>
      </c>
      <c r="E1388" s="9" t="str">
        <f t="shared" si="1086"/>
        <v xml:space="preserve"> / （MKSGR-10ペダルSILVER）</v>
      </c>
      <c r="F1388" s="9" t="str">
        <f t="shared" si="1087"/>
        <v xml:space="preserve"> / （MKSGR-10ペダルSILVER）</v>
      </c>
      <c r="G1388" s="5">
        <v>2625</v>
      </c>
      <c r="H1388" s="9">
        <f t="shared" si="1088"/>
        <v>2625</v>
      </c>
      <c r="I1388" s="9" t="str">
        <f t="shared" si="1089"/>
        <v>0</v>
      </c>
      <c r="J1388" s="9" t="str">
        <f t="shared" si="1090"/>
        <v>1</v>
      </c>
      <c r="P1388" s="9" t="str">
        <f t="shared" si="1091"/>
        <v>MKSGR-10ペダルSILVER</v>
      </c>
      <c r="AI1388" s="9" t="str">
        <f t="shared" si="1092"/>
        <v>http://image.rakuten.co.jp/brotures/cabinet/items/mks/sylvan_gr-10_s.jpg</v>
      </c>
      <c r="AS1388" s="9" t="str">
        <f t="shared" si="1121"/>
        <v>1</v>
      </c>
      <c r="AT1388" s="9" t="str">
        <f t="shared" si="1121"/>
        <v>1</v>
      </c>
      <c r="AU1388" s="9" t="str">
        <f t="shared" si="1093"/>
        <v>0</v>
      </c>
      <c r="AV1388" s="9" t="str">
        <f t="shared" si="1094"/>
        <v>1</v>
      </c>
      <c r="AW1388" s="9" t="str">
        <f t="shared" si="1122"/>
        <v>0</v>
      </c>
      <c r="AX1388" s="9" t="str">
        <f t="shared" si="1122"/>
        <v>0</v>
      </c>
      <c r="AY1388" s="11"/>
      <c r="AZ1388" s="11"/>
      <c r="BA1388" s="11"/>
      <c r="BB1388" s="9" t="str">
        <f t="shared" si="1095"/>
        <v>-1</v>
      </c>
      <c r="BC1388" s="9" t="str">
        <f t="shared" si="1096"/>
        <v>0</v>
      </c>
      <c r="BG1388" s="5" t="s">
        <v>277</v>
      </c>
      <c r="BH1388" s="5" t="s">
        <v>8509</v>
      </c>
      <c r="CS1388" s="9" t="str">
        <f t="shared" si="1097"/>
        <v>0</v>
      </c>
      <c r="CT1388" s="9" t="str">
        <f t="shared" si="1098"/>
        <v>&lt;iframe src="http://www.rakuten.ne.jp/gold/brotures/spec/mks/sylvan_gr-10_s.html" frameborder="0" id="spec-content" scrolling="no"&gt;&lt;/iframe&gt;</v>
      </c>
      <c r="CU1388" s="9" t="str">
        <f t="shared" si="1099"/>
        <v/>
      </c>
      <c r="CV1388" s="9" t="str">
        <f t="shared" si="1100"/>
        <v>&lt;div class="row-fluid"&gt;&lt;iframe src="http://www.rakuten.ne.jp/gold/brotures/items/mks/sylvan_gr-10_s.html" frameborder="0" id="skin-product" scrolling="no"&gt;&lt;/iframe&gt;&lt;/div&gt;</v>
      </c>
      <c r="CW1388" s="11" t="str">
        <f t="shared" si="1101"/>
        <v/>
      </c>
      <c r="CX1388" t="s">
        <v>7648</v>
      </c>
      <c r="CY1388" s="9" t="str">
        <f t="shared" si="1102"/>
        <v>0</v>
      </c>
      <c r="CZ1388" s="11"/>
      <c r="DA1388" s="11"/>
      <c r="DB1388" s="11"/>
      <c r="DC1388" s="11"/>
      <c r="DD1388" s="9" t="str">
        <f t="shared" si="1103"/>
        <v/>
      </c>
      <c r="DI1388" s="9" t="str">
        <f t="shared" si="1104"/>
        <v/>
      </c>
      <c r="DT1388" s="9">
        <f>VLOOKUP(BG1388,ディレクトリID!A:B,2)</f>
        <v>407697</v>
      </c>
      <c r="DV1388" s="4" t="str">
        <f t="shared" si="1105"/>
        <v>【ペダル＆ストラップ　MKS】</v>
      </c>
      <c r="DW1388" s="4" t="str">
        <f t="shared" si="1106"/>
        <v>【ペダル＆ストラップ　MKS】</v>
      </c>
      <c r="DX1388" s="9">
        <f t="shared" si="1107"/>
        <v>4</v>
      </c>
      <c r="DY1388" s="11"/>
      <c r="DZ1388" s="9" t="str">
        <f t="shared" si="1123"/>
        <v>1</v>
      </c>
      <c r="EA1388" s="9" t="str">
        <f t="shared" si="1123"/>
        <v>1</v>
      </c>
      <c r="EB1388" s="11"/>
      <c r="EC1388" s="11"/>
      <c r="ED1388" s="11"/>
      <c r="EE1388" s="9" t="str">
        <f t="shared" si="1108"/>
        <v>0</v>
      </c>
      <c r="EO1388" s="5" t="s">
        <v>428</v>
      </c>
      <c r="EP1388" s="8" t="s">
        <v>429</v>
      </c>
      <c r="EQ1388" s="8" t="s">
        <v>429</v>
      </c>
      <c r="ER1388" s="8" t="s">
        <v>209</v>
      </c>
      <c r="ES1388" s="8" t="s">
        <v>430</v>
      </c>
      <c r="ET1388" s="9" t="str">
        <f t="shared" si="1109"/>
        <v>2</v>
      </c>
      <c r="EU1388" s="11"/>
      <c r="EV1388" s="11"/>
      <c r="EW1388" s="11"/>
      <c r="EX1388" s="9" t="str">
        <f t="shared" si="1124"/>
        <v>0</v>
      </c>
      <c r="EY1388" s="9" t="str">
        <f t="shared" si="1124"/>
        <v>0</v>
      </c>
      <c r="EZ1388" s="11"/>
      <c r="FA1388" s="11"/>
      <c r="FB1388" s="9" t="str">
        <f t="shared" si="1125"/>
        <v>0</v>
      </c>
      <c r="FC1388" s="9" t="str">
        <f t="shared" si="1125"/>
        <v>0</v>
      </c>
      <c r="FD1388" s="9" t="str">
        <f t="shared" si="1110"/>
        <v>1</v>
      </c>
      <c r="FE1388" s="9" t="str">
        <f t="shared" si="1126"/>
        <v>1</v>
      </c>
      <c r="FF1388" s="9" t="str">
        <f t="shared" si="1126"/>
        <v>1</v>
      </c>
      <c r="GJ1388" s="4" t="str">
        <f t="shared" si="1113"/>
        <v>パーツ\ペダル＆ストラップ:ブランド\MKS</v>
      </c>
      <c r="GK1388" s="4" t="str">
        <f t="shared" si="1111"/>
        <v>u:u</v>
      </c>
      <c r="GL1388" s="11"/>
      <c r="GM1388" s="4" t="str">
        <f t="shared" si="1127"/>
        <v>::</v>
      </c>
      <c r="GN1388" s="4" t="str">
        <f t="shared" si="1127"/>
        <v>::</v>
      </c>
      <c r="GO1388" s="4" t="str">
        <f t="shared" si="1127"/>
        <v>::</v>
      </c>
      <c r="GP1388" s="4" t="str">
        <f t="shared" si="1112"/>
        <v>1</v>
      </c>
    </row>
    <row r="1389" spans="1:198" ht="28" customHeight="1">
      <c r="A1389" s="5" t="s">
        <v>7654</v>
      </c>
      <c r="B1389" s="5" t="s">
        <v>7656</v>
      </c>
      <c r="C1389" s="5" t="s">
        <v>7654</v>
      </c>
      <c r="D1389" s="9" t="str">
        <f t="shared" si="1085"/>
        <v>u</v>
      </c>
      <c r="E1389" s="9" t="str">
        <f t="shared" si="1086"/>
        <v xml:space="preserve"> / （MKSシルバンツーリングペダルSILVER）</v>
      </c>
      <c r="F1389" s="9" t="str">
        <f t="shared" si="1087"/>
        <v xml:space="preserve"> / （MKSシルバンツーリングペダルSILVER）</v>
      </c>
      <c r="G1389" s="5">
        <v>3330</v>
      </c>
      <c r="H1389" s="9">
        <f t="shared" si="1088"/>
        <v>3330</v>
      </c>
      <c r="I1389" s="9" t="str">
        <f t="shared" si="1089"/>
        <v>0</v>
      </c>
      <c r="J1389" s="9" t="str">
        <f t="shared" si="1090"/>
        <v>1</v>
      </c>
      <c r="P1389" s="9" t="str">
        <f t="shared" si="1091"/>
        <v>MKSシルバンツーリングペダルSILVER</v>
      </c>
      <c r="AI1389" s="9" t="str">
        <f t="shared" si="1092"/>
        <v>http://image.rakuten.co.jp/brotures/cabinet/items/mks/sylvan_turing_s.jpg</v>
      </c>
      <c r="AS1389" s="9" t="str">
        <f t="shared" si="1121"/>
        <v>1</v>
      </c>
      <c r="AT1389" s="9" t="str">
        <f t="shared" si="1121"/>
        <v>1</v>
      </c>
      <c r="AU1389" s="9" t="str">
        <f t="shared" si="1093"/>
        <v>0</v>
      </c>
      <c r="AV1389" s="9" t="str">
        <f t="shared" si="1094"/>
        <v>1</v>
      </c>
      <c r="AW1389" s="9" t="str">
        <f t="shared" si="1122"/>
        <v>0</v>
      </c>
      <c r="AX1389" s="9" t="str">
        <f t="shared" si="1122"/>
        <v>0</v>
      </c>
      <c r="AY1389" s="11"/>
      <c r="AZ1389" s="11"/>
      <c r="BA1389" s="11"/>
      <c r="BB1389" s="9" t="str">
        <f t="shared" si="1095"/>
        <v>-1</v>
      </c>
      <c r="BC1389" s="9" t="str">
        <f t="shared" si="1096"/>
        <v>0</v>
      </c>
      <c r="BG1389" s="5" t="s">
        <v>277</v>
      </c>
      <c r="BH1389" s="5" t="s">
        <v>8509</v>
      </c>
      <c r="CS1389" s="9" t="str">
        <f t="shared" si="1097"/>
        <v>0</v>
      </c>
      <c r="CT1389" s="9" t="str">
        <f t="shared" si="1098"/>
        <v>&lt;iframe src="http://www.rakuten.ne.jp/gold/brotures/spec/mks/sylvan_turing_s.html" frameborder="0" id="spec-content" scrolling="no"&gt;&lt;/iframe&gt;</v>
      </c>
      <c r="CU1389" s="9" t="str">
        <f t="shared" si="1099"/>
        <v/>
      </c>
      <c r="CV1389" s="9" t="str">
        <f t="shared" si="1100"/>
        <v>&lt;div class="row-fluid"&gt;&lt;iframe src="http://www.rakuten.ne.jp/gold/brotures/items/mks/sylvan_turing_s.html" frameborder="0" id="skin-product" scrolling="no"&gt;&lt;/iframe&gt;&lt;/div&gt;</v>
      </c>
      <c r="CW1389" s="11" t="str">
        <f t="shared" si="1101"/>
        <v/>
      </c>
      <c r="CX1389" t="s">
        <v>7654</v>
      </c>
      <c r="CY1389" s="9" t="str">
        <f t="shared" si="1102"/>
        <v>0</v>
      </c>
      <c r="CZ1389" s="11"/>
      <c r="DA1389" s="11"/>
      <c r="DB1389" s="11"/>
      <c r="DC1389" s="11"/>
      <c r="DD1389" s="9" t="str">
        <f t="shared" si="1103"/>
        <v/>
      </c>
      <c r="DI1389" s="9" t="str">
        <f t="shared" si="1104"/>
        <v/>
      </c>
      <c r="DT1389" s="9">
        <f>VLOOKUP(BG1389,ディレクトリID!A:B,2)</f>
        <v>407697</v>
      </c>
      <c r="DV1389" s="4" t="str">
        <f t="shared" si="1105"/>
        <v>【ペダル＆ストラップ　MKS】</v>
      </c>
      <c r="DW1389" s="4" t="str">
        <f t="shared" si="1106"/>
        <v>【ペダル＆ストラップ　MKS】</v>
      </c>
      <c r="DX1389" s="9">
        <f t="shared" si="1107"/>
        <v>4</v>
      </c>
      <c r="DY1389" s="11"/>
      <c r="DZ1389" s="9" t="str">
        <f t="shared" si="1123"/>
        <v>1</v>
      </c>
      <c r="EA1389" s="9" t="str">
        <f t="shared" si="1123"/>
        <v>1</v>
      </c>
      <c r="EB1389" s="11"/>
      <c r="EC1389" s="11"/>
      <c r="ED1389" s="11"/>
      <c r="EE1389" s="9" t="str">
        <f t="shared" si="1108"/>
        <v>0</v>
      </c>
      <c r="EO1389" s="5" t="s">
        <v>428</v>
      </c>
      <c r="EP1389" s="8" t="s">
        <v>429</v>
      </c>
      <c r="EQ1389" s="8" t="s">
        <v>429</v>
      </c>
      <c r="ER1389" s="8" t="s">
        <v>209</v>
      </c>
      <c r="ES1389" s="8" t="s">
        <v>430</v>
      </c>
      <c r="ET1389" s="9" t="str">
        <f t="shared" si="1109"/>
        <v>2</v>
      </c>
      <c r="EU1389" s="11"/>
      <c r="EV1389" s="11"/>
      <c r="EW1389" s="11"/>
      <c r="EX1389" s="9" t="str">
        <f t="shared" si="1124"/>
        <v>0</v>
      </c>
      <c r="EY1389" s="9" t="str">
        <f t="shared" si="1124"/>
        <v>0</v>
      </c>
      <c r="EZ1389" s="11"/>
      <c r="FA1389" s="11"/>
      <c r="FB1389" s="9" t="str">
        <f t="shared" si="1125"/>
        <v>0</v>
      </c>
      <c r="FC1389" s="9" t="str">
        <f t="shared" si="1125"/>
        <v>0</v>
      </c>
      <c r="FD1389" s="9" t="str">
        <f t="shared" si="1110"/>
        <v>1</v>
      </c>
      <c r="FE1389" s="9" t="str">
        <f t="shared" si="1126"/>
        <v>1</v>
      </c>
      <c r="FF1389" s="9" t="str">
        <f t="shared" si="1126"/>
        <v>1</v>
      </c>
      <c r="GJ1389" s="4" t="str">
        <f t="shared" si="1113"/>
        <v>パーツ\ペダル＆ストラップ:ブランド\MKS</v>
      </c>
      <c r="GK1389" s="4" t="str">
        <f t="shared" si="1111"/>
        <v>u:u</v>
      </c>
      <c r="GL1389" s="11"/>
      <c r="GM1389" s="4" t="str">
        <f t="shared" si="1127"/>
        <v>::</v>
      </c>
      <c r="GN1389" s="4" t="str">
        <f t="shared" si="1127"/>
        <v>::</v>
      </c>
      <c r="GO1389" s="4" t="str">
        <f t="shared" si="1127"/>
        <v>::</v>
      </c>
      <c r="GP1389" s="4" t="str">
        <f t="shared" si="1112"/>
        <v>1</v>
      </c>
    </row>
    <row r="1390" spans="1:198" ht="28" customHeight="1">
      <c r="A1390" s="5" t="s">
        <v>7660</v>
      </c>
      <c r="B1390" s="5" t="s">
        <v>7662</v>
      </c>
      <c r="C1390" s="5" t="s">
        <v>7660</v>
      </c>
      <c r="D1390" s="9" t="str">
        <f t="shared" si="1085"/>
        <v>u</v>
      </c>
      <c r="E1390" s="9" t="str">
        <f t="shared" si="1086"/>
        <v xml:space="preserve"> / （SelevS9テンポブルー/ホワイト）</v>
      </c>
      <c r="F1390" s="9" t="str">
        <f t="shared" si="1087"/>
        <v xml:space="preserve"> / （SelevS9テンポブルー/ホワイト）</v>
      </c>
      <c r="G1390" s="5">
        <v>30450</v>
      </c>
      <c r="H1390" s="9">
        <f t="shared" si="1088"/>
        <v>30450</v>
      </c>
      <c r="I1390" s="9" t="str">
        <f t="shared" si="1089"/>
        <v>0</v>
      </c>
      <c r="J1390" s="9" t="str">
        <f t="shared" si="1090"/>
        <v>1</v>
      </c>
      <c r="P1390" s="9" t="str">
        <f t="shared" si="1091"/>
        <v>SelevS9テンポブルー/ホワイト</v>
      </c>
      <c r="AI1390" s="9" t="str">
        <f t="shared" si="1092"/>
        <v>http://image.rakuten.co.jp/brotures/cabinet/items/selev/t01.jpg</v>
      </c>
      <c r="AS1390" s="9" t="str">
        <f t="shared" si="1121"/>
        <v>1</v>
      </c>
      <c r="AT1390" s="9" t="str">
        <f t="shared" si="1121"/>
        <v>1</v>
      </c>
      <c r="AU1390" s="9" t="str">
        <f t="shared" si="1093"/>
        <v>0</v>
      </c>
      <c r="AV1390" s="9" t="str">
        <f t="shared" si="1094"/>
        <v>1</v>
      </c>
      <c r="AW1390" s="9" t="str">
        <f t="shared" si="1122"/>
        <v>0</v>
      </c>
      <c r="AX1390" s="9" t="str">
        <f t="shared" si="1122"/>
        <v>0</v>
      </c>
      <c r="AY1390" s="11"/>
      <c r="AZ1390" s="11"/>
      <c r="BA1390" s="11"/>
      <c r="BB1390" s="9" t="str">
        <f t="shared" si="1095"/>
        <v>-1</v>
      </c>
      <c r="BC1390" s="9" t="str">
        <f t="shared" si="1096"/>
        <v>0</v>
      </c>
      <c r="BG1390" s="5" t="s">
        <v>681</v>
      </c>
      <c r="BH1390" s="5" t="s">
        <v>682</v>
      </c>
      <c r="CS1390" s="9" t="str">
        <f t="shared" si="1097"/>
        <v>0</v>
      </c>
      <c r="CT1390" s="9" t="str">
        <f t="shared" si="1098"/>
        <v>&lt;iframe src="http://www.rakuten.ne.jp/gold/brotures/spec/selev/t01.html" frameborder="0" id="spec-content" scrolling="no"&gt;&lt;/iframe&gt;</v>
      </c>
      <c r="CU1390" s="9" t="str">
        <f t="shared" si="1099"/>
        <v/>
      </c>
      <c r="CV1390" s="9" t="str">
        <f t="shared" si="1100"/>
        <v>&lt;div class="row-fluid"&gt;&lt;iframe src="http://www.rakuten.ne.jp/gold/brotures/items/selev/t01.html" frameborder="0" id="skin-product" scrolling="no"&gt;&lt;/iframe&gt;&lt;/div&gt;</v>
      </c>
      <c r="CW1390" s="11" t="str">
        <f t="shared" si="1101"/>
        <v/>
      </c>
      <c r="CX1390" t="s">
        <v>7660</v>
      </c>
      <c r="CY1390" s="9" t="str">
        <f t="shared" si="1102"/>
        <v>0</v>
      </c>
      <c r="CZ1390" s="11"/>
      <c r="DA1390" s="11"/>
      <c r="DB1390" s="11"/>
      <c r="DC1390" s="11"/>
      <c r="DD1390" s="9" t="str">
        <f t="shared" si="1103"/>
        <v/>
      </c>
      <c r="DI1390" s="9" t="str">
        <f t="shared" si="1104"/>
        <v/>
      </c>
      <c r="DT1390" s="9">
        <f>VLOOKUP(BG1390,ディレクトリID!A:B,2)</f>
        <v>101161</v>
      </c>
      <c r="DV1390" s="4" t="str">
        <f t="shared" si="1105"/>
        <v>【ウエア　selev】</v>
      </c>
      <c r="DW1390" s="4" t="str">
        <f t="shared" si="1106"/>
        <v>【ウエア　selev】</v>
      </c>
      <c r="DX1390" s="9">
        <f t="shared" si="1107"/>
        <v>4</v>
      </c>
      <c r="DY1390" s="11"/>
      <c r="DZ1390" s="9" t="str">
        <f t="shared" si="1123"/>
        <v>1</v>
      </c>
      <c r="EA1390" s="9" t="str">
        <f t="shared" si="1123"/>
        <v>1</v>
      </c>
      <c r="EB1390" s="11"/>
      <c r="EC1390" s="11"/>
      <c r="ED1390" s="11"/>
      <c r="EE1390" s="9" t="str">
        <f t="shared" si="1108"/>
        <v>0</v>
      </c>
      <c r="EO1390" s="5" t="s">
        <v>428</v>
      </c>
      <c r="EP1390" s="8" t="s">
        <v>429</v>
      </c>
      <c r="EQ1390" s="8" t="s">
        <v>429</v>
      </c>
      <c r="ER1390" s="8" t="s">
        <v>209</v>
      </c>
      <c r="ES1390" s="8" t="s">
        <v>430</v>
      </c>
      <c r="ET1390" s="9" t="str">
        <f t="shared" si="1109"/>
        <v>2</v>
      </c>
      <c r="EU1390" s="11"/>
      <c r="EV1390" s="11"/>
      <c r="EW1390" s="11"/>
      <c r="EX1390" s="9" t="str">
        <f t="shared" si="1124"/>
        <v>0</v>
      </c>
      <c r="EY1390" s="9" t="str">
        <f t="shared" si="1124"/>
        <v>0</v>
      </c>
      <c r="EZ1390" s="11"/>
      <c r="FA1390" s="11"/>
      <c r="FB1390" s="9" t="str">
        <f t="shared" si="1125"/>
        <v>0</v>
      </c>
      <c r="FC1390" s="9" t="str">
        <f t="shared" si="1125"/>
        <v>0</v>
      </c>
      <c r="FD1390" s="9" t="str">
        <f t="shared" si="1110"/>
        <v>1</v>
      </c>
      <c r="FE1390" s="9" t="str">
        <f t="shared" si="1126"/>
        <v>1</v>
      </c>
      <c r="FF1390" s="9" t="str">
        <f t="shared" si="1126"/>
        <v>1</v>
      </c>
      <c r="GJ1390" s="4" t="str">
        <f t="shared" si="1113"/>
        <v>パーツ\ウエア:ブランド\selev</v>
      </c>
      <c r="GK1390" s="4" t="str">
        <f t="shared" si="1111"/>
        <v>u:u</v>
      </c>
      <c r="GL1390" s="11"/>
      <c r="GM1390" s="4" t="str">
        <f t="shared" si="1127"/>
        <v>::</v>
      </c>
      <c r="GN1390" s="4" t="str">
        <f t="shared" si="1127"/>
        <v>::</v>
      </c>
      <c r="GO1390" s="4" t="str">
        <f t="shared" si="1127"/>
        <v>::</v>
      </c>
      <c r="GP1390" s="4" t="str">
        <f t="shared" si="1112"/>
        <v>1</v>
      </c>
    </row>
    <row r="1391" spans="1:198" ht="28" customHeight="1">
      <c r="A1391" s="5" t="s">
        <v>7666</v>
      </c>
      <c r="B1391" s="5" t="s">
        <v>7668</v>
      </c>
      <c r="C1391" s="5" t="s">
        <v>7666</v>
      </c>
      <c r="D1391" s="9" t="str">
        <f t="shared" si="1085"/>
        <v>u</v>
      </c>
      <c r="E1391" s="9" t="str">
        <f t="shared" si="1086"/>
        <v xml:space="preserve"> / （SelevS9テンポカーボン/ホワイト）</v>
      </c>
      <c r="F1391" s="9" t="str">
        <f t="shared" si="1087"/>
        <v xml:space="preserve"> / （SelevS9テンポカーボン/ホワイト）</v>
      </c>
      <c r="G1391" s="5">
        <v>30450</v>
      </c>
      <c r="H1391" s="9">
        <f t="shared" si="1088"/>
        <v>30450</v>
      </c>
      <c r="I1391" s="9" t="str">
        <f t="shared" si="1089"/>
        <v>0</v>
      </c>
      <c r="J1391" s="9" t="str">
        <f t="shared" si="1090"/>
        <v>1</v>
      </c>
      <c r="P1391" s="9" t="str">
        <f t="shared" si="1091"/>
        <v>SelevS9テンポカーボン/ホワイト</v>
      </c>
      <c r="AI1391" s="9" t="str">
        <f t="shared" si="1092"/>
        <v>http://image.rakuten.co.jp/brotures/cabinet/items/selev/t05.jpg</v>
      </c>
      <c r="AS1391" s="9" t="str">
        <f t="shared" si="1121"/>
        <v>1</v>
      </c>
      <c r="AT1391" s="9" t="str">
        <f t="shared" si="1121"/>
        <v>1</v>
      </c>
      <c r="AU1391" s="9" t="str">
        <f t="shared" si="1093"/>
        <v>0</v>
      </c>
      <c r="AV1391" s="9" t="str">
        <f t="shared" si="1094"/>
        <v>1</v>
      </c>
      <c r="AW1391" s="9" t="str">
        <f t="shared" si="1122"/>
        <v>0</v>
      </c>
      <c r="AX1391" s="9" t="str">
        <f t="shared" si="1122"/>
        <v>0</v>
      </c>
      <c r="AY1391" s="11"/>
      <c r="AZ1391" s="11"/>
      <c r="BA1391" s="11"/>
      <c r="BB1391" s="9" t="str">
        <f t="shared" si="1095"/>
        <v>-1</v>
      </c>
      <c r="BC1391" s="9" t="str">
        <f t="shared" si="1096"/>
        <v>0</v>
      </c>
      <c r="BG1391" s="5" t="s">
        <v>681</v>
      </c>
      <c r="BH1391" s="5" t="s">
        <v>682</v>
      </c>
      <c r="CS1391" s="9" t="str">
        <f t="shared" si="1097"/>
        <v>0</v>
      </c>
      <c r="CT1391" s="9" t="str">
        <f t="shared" si="1098"/>
        <v>&lt;iframe src="http://www.rakuten.ne.jp/gold/brotures/spec/selev/t05.html" frameborder="0" id="spec-content" scrolling="no"&gt;&lt;/iframe&gt;</v>
      </c>
      <c r="CU1391" s="9" t="str">
        <f t="shared" si="1099"/>
        <v/>
      </c>
      <c r="CV1391" s="9" t="str">
        <f t="shared" si="1100"/>
        <v>&lt;div class="row-fluid"&gt;&lt;iframe src="http://www.rakuten.ne.jp/gold/brotures/items/selev/t05.html" frameborder="0" id="skin-product" scrolling="no"&gt;&lt;/iframe&gt;&lt;/div&gt;</v>
      </c>
      <c r="CW1391" s="11" t="str">
        <f t="shared" si="1101"/>
        <v/>
      </c>
      <c r="CX1391" t="s">
        <v>7666</v>
      </c>
      <c r="CY1391" s="9" t="str">
        <f t="shared" si="1102"/>
        <v>0</v>
      </c>
      <c r="CZ1391" s="11"/>
      <c r="DA1391" s="11"/>
      <c r="DB1391" s="11"/>
      <c r="DC1391" s="11"/>
      <c r="DD1391" s="9" t="str">
        <f t="shared" si="1103"/>
        <v/>
      </c>
      <c r="DI1391" s="9" t="str">
        <f t="shared" si="1104"/>
        <v/>
      </c>
      <c r="DT1391" s="9">
        <f>VLOOKUP(BG1391,ディレクトリID!A:B,2)</f>
        <v>101161</v>
      </c>
      <c r="DV1391" s="4" t="str">
        <f t="shared" si="1105"/>
        <v>【ウエア　selev】</v>
      </c>
      <c r="DW1391" s="4" t="str">
        <f t="shared" si="1106"/>
        <v>【ウエア　selev】</v>
      </c>
      <c r="DX1391" s="9">
        <f t="shared" si="1107"/>
        <v>4</v>
      </c>
      <c r="DY1391" s="11"/>
      <c r="DZ1391" s="9" t="str">
        <f t="shared" si="1123"/>
        <v>1</v>
      </c>
      <c r="EA1391" s="9" t="str">
        <f t="shared" si="1123"/>
        <v>1</v>
      </c>
      <c r="EB1391" s="11"/>
      <c r="EC1391" s="11"/>
      <c r="ED1391" s="11"/>
      <c r="EE1391" s="9" t="str">
        <f t="shared" si="1108"/>
        <v>0</v>
      </c>
      <c r="EO1391" s="5" t="s">
        <v>428</v>
      </c>
      <c r="EP1391" s="8" t="s">
        <v>429</v>
      </c>
      <c r="EQ1391" s="8" t="s">
        <v>429</v>
      </c>
      <c r="ER1391" s="8" t="s">
        <v>209</v>
      </c>
      <c r="ES1391" s="8" t="s">
        <v>430</v>
      </c>
      <c r="ET1391" s="9" t="str">
        <f t="shared" si="1109"/>
        <v>2</v>
      </c>
      <c r="EU1391" s="11"/>
      <c r="EV1391" s="11"/>
      <c r="EW1391" s="11"/>
      <c r="EX1391" s="9" t="str">
        <f t="shared" si="1124"/>
        <v>0</v>
      </c>
      <c r="EY1391" s="9" t="str">
        <f t="shared" si="1124"/>
        <v>0</v>
      </c>
      <c r="EZ1391" s="11"/>
      <c r="FA1391" s="11"/>
      <c r="FB1391" s="9" t="str">
        <f t="shared" si="1125"/>
        <v>0</v>
      </c>
      <c r="FC1391" s="9" t="str">
        <f t="shared" si="1125"/>
        <v>0</v>
      </c>
      <c r="FD1391" s="9" t="str">
        <f t="shared" si="1110"/>
        <v>1</v>
      </c>
      <c r="FE1391" s="9" t="str">
        <f t="shared" si="1126"/>
        <v>1</v>
      </c>
      <c r="FF1391" s="9" t="str">
        <f t="shared" si="1126"/>
        <v>1</v>
      </c>
      <c r="GJ1391" s="4" t="str">
        <f t="shared" si="1113"/>
        <v>パーツ\ウエア:ブランド\selev</v>
      </c>
      <c r="GK1391" s="4" t="str">
        <f t="shared" si="1111"/>
        <v>u:u</v>
      </c>
      <c r="GL1391" s="11"/>
      <c r="GM1391" s="4" t="str">
        <f t="shared" si="1127"/>
        <v>::</v>
      </c>
      <c r="GN1391" s="4" t="str">
        <f t="shared" si="1127"/>
        <v>::</v>
      </c>
      <c r="GO1391" s="4" t="str">
        <f t="shared" si="1127"/>
        <v>::</v>
      </c>
      <c r="GP1391" s="4" t="str">
        <f t="shared" si="1112"/>
        <v>1</v>
      </c>
    </row>
    <row r="1392" spans="1:198" ht="28" customHeight="1">
      <c r="A1392" s="5" t="s">
        <v>7672</v>
      </c>
      <c r="B1392" s="5" t="s">
        <v>7674</v>
      </c>
      <c r="C1392" s="5" t="s">
        <v>7672</v>
      </c>
      <c r="D1392" s="9" t="str">
        <f t="shared" si="1085"/>
        <v>u</v>
      </c>
      <c r="E1392" s="9" t="str">
        <f t="shared" si="1086"/>
        <v xml:space="preserve"> / （SelevS9テンポシルバー/ブルー）</v>
      </c>
      <c r="F1392" s="9" t="str">
        <f t="shared" si="1087"/>
        <v xml:space="preserve"> / （SelevS9テンポシルバー/ブルー）</v>
      </c>
      <c r="G1392" s="5">
        <v>30450</v>
      </c>
      <c r="H1392" s="9">
        <f t="shared" si="1088"/>
        <v>30450</v>
      </c>
      <c r="I1392" s="9" t="str">
        <f t="shared" si="1089"/>
        <v>0</v>
      </c>
      <c r="J1392" s="9" t="str">
        <f t="shared" si="1090"/>
        <v>1</v>
      </c>
      <c r="P1392" s="9" t="str">
        <f t="shared" si="1091"/>
        <v>SelevS9テンポシルバー/ブルー</v>
      </c>
      <c r="AI1392" s="9" t="str">
        <f t="shared" si="1092"/>
        <v>http://image.rakuten.co.jp/brotures/cabinet/items/selev/t08.jpg</v>
      </c>
      <c r="AS1392" s="9" t="str">
        <f t="shared" si="1121"/>
        <v>1</v>
      </c>
      <c r="AT1392" s="9" t="str">
        <f t="shared" si="1121"/>
        <v>1</v>
      </c>
      <c r="AU1392" s="9" t="str">
        <f t="shared" si="1093"/>
        <v>0</v>
      </c>
      <c r="AV1392" s="9" t="str">
        <f t="shared" si="1094"/>
        <v>1</v>
      </c>
      <c r="AW1392" s="9" t="str">
        <f t="shared" si="1122"/>
        <v>0</v>
      </c>
      <c r="AX1392" s="9" t="str">
        <f t="shared" si="1122"/>
        <v>0</v>
      </c>
      <c r="AY1392" s="11"/>
      <c r="AZ1392" s="11"/>
      <c r="BA1392" s="11"/>
      <c r="BB1392" s="9" t="str">
        <f t="shared" si="1095"/>
        <v>-1</v>
      </c>
      <c r="BC1392" s="9" t="str">
        <f t="shared" si="1096"/>
        <v>0</v>
      </c>
      <c r="BG1392" s="5" t="s">
        <v>681</v>
      </c>
      <c r="BH1392" s="5" t="s">
        <v>682</v>
      </c>
      <c r="CS1392" s="9" t="str">
        <f t="shared" si="1097"/>
        <v>0</v>
      </c>
      <c r="CT1392" s="9" t="str">
        <f t="shared" si="1098"/>
        <v>&lt;iframe src="http://www.rakuten.ne.jp/gold/brotures/spec/selev/t08.html" frameborder="0" id="spec-content" scrolling="no"&gt;&lt;/iframe&gt;</v>
      </c>
      <c r="CU1392" s="9" t="str">
        <f t="shared" si="1099"/>
        <v/>
      </c>
      <c r="CV1392" s="9" t="str">
        <f t="shared" si="1100"/>
        <v>&lt;div class="row-fluid"&gt;&lt;iframe src="http://www.rakuten.ne.jp/gold/brotures/items/selev/t08.html" frameborder="0" id="skin-product" scrolling="no"&gt;&lt;/iframe&gt;&lt;/div&gt;</v>
      </c>
      <c r="CW1392" s="11" t="str">
        <f t="shared" si="1101"/>
        <v/>
      </c>
      <c r="CX1392" t="s">
        <v>7672</v>
      </c>
      <c r="CY1392" s="9" t="str">
        <f t="shared" si="1102"/>
        <v>0</v>
      </c>
      <c r="CZ1392" s="11"/>
      <c r="DA1392" s="11"/>
      <c r="DB1392" s="11"/>
      <c r="DC1392" s="11"/>
      <c r="DD1392" s="9" t="str">
        <f t="shared" si="1103"/>
        <v/>
      </c>
      <c r="DI1392" s="9" t="str">
        <f t="shared" si="1104"/>
        <v/>
      </c>
      <c r="DT1392" s="9">
        <f>VLOOKUP(BG1392,ディレクトリID!A:B,2)</f>
        <v>101161</v>
      </c>
      <c r="DV1392" s="4" t="str">
        <f t="shared" si="1105"/>
        <v>【ウエア　selev】</v>
      </c>
      <c r="DW1392" s="4" t="str">
        <f t="shared" si="1106"/>
        <v>【ウエア　selev】</v>
      </c>
      <c r="DX1392" s="9">
        <f t="shared" si="1107"/>
        <v>4</v>
      </c>
      <c r="DY1392" s="11"/>
      <c r="DZ1392" s="9" t="str">
        <f t="shared" si="1123"/>
        <v>1</v>
      </c>
      <c r="EA1392" s="9" t="str">
        <f t="shared" si="1123"/>
        <v>1</v>
      </c>
      <c r="EB1392" s="11"/>
      <c r="EC1392" s="11"/>
      <c r="ED1392" s="11"/>
      <c r="EE1392" s="9" t="str">
        <f t="shared" si="1108"/>
        <v>0</v>
      </c>
      <c r="EO1392" s="5" t="s">
        <v>428</v>
      </c>
      <c r="EP1392" s="8" t="s">
        <v>429</v>
      </c>
      <c r="EQ1392" s="8" t="s">
        <v>429</v>
      </c>
      <c r="ER1392" s="8" t="s">
        <v>209</v>
      </c>
      <c r="ES1392" s="8" t="s">
        <v>430</v>
      </c>
      <c r="ET1392" s="9" t="str">
        <f t="shared" si="1109"/>
        <v>2</v>
      </c>
      <c r="EU1392" s="11"/>
      <c r="EV1392" s="11"/>
      <c r="EW1392" s="11"/>
      <c r="EX1392" s="9" t="str">
        <f t="shared" si="1124"/>
        <v>0</v>
      </c>
      <c r="EY1392" s="9" t="str">
        <f t="shared" si="1124"/>
        <v>0</v>
      </c>
      <c r="EZ1392" s="11"/>
      <c r="FA1392" s="11"/>
      <c r="FB1392" s="9" t="str">
        <f t="shared" si="1125"/>
        <v>0</v>
      </c>
      <c r="FC1392" s="9" t="str">
        <f t="shared" si="1125"/>
        <v>0</v>
      </c>
      <c r="FD1392" s="9" t="str">
        <f t="shared" si="1110"/>
        <v>1</v>
      </c>
      <c r="FE1392" s="9" t="str">
        <f t="shared" si="1126"/>
        <v>1</v>
      </c>
      <c r="FF1392" s="9" t="str">
        <f t="shared" si="1126"/>
        <v>1</v>
      </c>
      <c r="GJ1392" s="4" t="str">
        <f t="shared" si="1113"/>
        <v>パーツ\ウエア:ブランド\selev</v>
      </c>
      <c r="GK1392" s="4" t="str">
        <f t="shared" si="1111"/>
        <v>u:u</v>
      </c>
      <c r="GL1392" s="11"/>
      <c r="GM1392" s="4" t="str">
        <f t="shared" si="1127"/>
        <v>::</v>
      </c>
      <c r="GN1392" s="4" t="str">
        <f t="shared" si="1127"/>
        <v>::</v>
      </c>
      <c r="GO1392" s="4" t="str">
        <f t="shared" si="1127"/>
        <v>::</v>
      </c>
      <c r="GP1392" s="4" t="str">
        <f t="shared" si="1112"/>
        <v>1</v>
      </c>
    </row>
    <row r="1393" spans="1:198" ht="28" customHeight="1">
      <c r="A1393" s="5" t="s">
        <v>7678</v>
      </c>
      <c r="B1393" s="5" t="s">
        <v>7680</v>
      </c>
      <c r="C1393" s="5" t="s">
        <v>7678</v>
      </c>
      <c r="D1393" s="9" t="str">
        <f t="shared" si="1085"/>
        <v>u</v>
      </c>
      <c r="E1393" s="9" t="str">
        <f t="shared" si="1086"/>
        <v xml:space="preserve"> / （SelevS9テンポホワイト/ブラック）</v>
      </c>
      <c r="F1393" s="9" t="str">
        <f t="shared" si="1087"/>
        <v xml:space="preserve"> / （SelevS9テンポホワイト/ブラック）</v>
      </c>
      <c r="G1393" s="5">
        <v>30450</v>
      </c>
      <c r="H1393" s="9">
        <f t="shared" si="1088"/>
        <v>30450</v>
      </c>
      <c r="I1393" s="9" t="str">
        <f t="shared" si="1089"/>
        <v>0</v>
      </c>
      <c r="J1393" s="9" t="str">
        <f t="shared" si="1090"/>
        <v>1</v>
      </c>
      <c r="P1393" s="9" t="str">
        <f t="shared" si="1091"/>
        <v>SelevS9テンポホワイト/ブラック</v>
      </c>
      <c r="AI1393" s="9" t="str">
        <f t="shared" si="1092"/>
        <v>http://image.rakuten.co.jp/brotures/cabinet/items/selev/t10.jpg</v>
      </c>
      <c r="AS1393" s="9" t="str">
        <f t="shared" si="1121"/>
        <v>1</v>
      </c>
      <c r="AT1393" s="9" t="str">
        <f t="shared" si="1121"/>
        <v>1</v>
      </c>
      <c r="AU1393" s="9" t="str">
        <f t="shared" si="1093"/>
        <v>0</v>
      </c>
      <c r="AV1393" s="9" t="str">
        <f t="shared" si="1094"/>
        <v>1</v>
      </c>
      <c r="AW1393" s="9" t="str">
        <f t="shared" si="1122"/>
        <v>0</v>
      </c>
      <c r="AX1393" s="9" t="str">
        <f t="shared" si="1122"/>
        <v>0</v>
      </c>
      <c r="AY1393" s="11"/>
      <c r="AZ1393" s="11"/>
      <c r="BA1393" s="11"/>
      <c r="BB1393" s="9" t="str">
        <f t="shared" si="1095"/>
        <v>-1</v>
      </c>
      <c r="BC1393" s="9" t="str">
        <f t="shared" si="1096"/>
        <v>0</v>
      </c>
      <c r="BG1393" s="5" t="s">
        <v>681</v>
      </c>
      <c r="BH1393" s="5" t="s">
        <v>682</v>
      </c>
      <c r="CS1393" s="9" t="str">
        <f t="shared" si="1097"/>
        <v>0</v>
      </c>
      <c r="CT1393" s="9" t="str">
        <f t="shared" si="1098"/>
        <v>&lt;iframe src="http://www.rakuten.ne.jp/gold/brotures/spec/selev/t10.html" frameborder="0" id="spec-content" scrolling="no"&gt;&lt;/iframe&gt;</v>
      </c>
      <c r="CU1393" s="9" t="str">
        <f t="shared" si="1099"/>
        <v/>
      </c>
      <c r="CV1393" s="9" t="str">
        <f t="shared" si="1100"/>
        <v>&lt;div class="row-fluid"&gt;&lt;iframe src="http://www.rakuten.ne.jp/gold/brotures/items/selev/t10.html" frameborder="0" id="skin-product" scrolling="no"&gt;&lt;/iframe&gt;&lt;/div&gt;</v>
      </c>
      <c r="CW1393" s="11" t="str">
        <f t="shared" si="1101"/>
        <v/>
      </c>
      <c r="CX1393" t="s">
        <v>7678</v>
      </c>
      <c r="CY1393" s="9" t="str">
        <f t="shared" si="1102"/>
        <v>0</v>
      </c>
      <c r="CZ1393" s="11"/>
      <c r="DA1393" s="11"/>
      <c r="DB1393" s="11"/>
      <c r="DC1393" s="11"/>
      <c r="DD1393" s="9" t="str">
        <f t="shared" si="1103"/>
        <v/>
      </c>
      <c r="DI1393" s="9" t="str">
        <f t="shared" si="1104"/>
        <v/>
      </c>
      <c r="DT1393" s="9">
        <f>VLOOKUP(BG1393,ディレクトリID!A:B,2)</f>
        <v>101161</v>
      </c>
      <c r="DV1393" s="4" t="str">
        <f t="shared" si="1105"/>
        <v>【ウエア　selev】</v>
      </c>
      <c r="DW1393" s="4" t="str">
        <f t="shared" si="1106"/>
        <v>【ウエア　selev】</v>
      </c>
      <c r="DX1393" s="9">
        <f t="shared" si="1107"/>
        <v>4</v>
      </c>
      <c r="DY1393" s="11"/>
      <c r="DZ1393" s="9" t="str">
        <f t="shared" si="1123"/>
        <v>1</v>
      </c>
      <c r="EA1393" s="9" t="str">
        <f t="shared" si="1123"/>
        <v>1</v>
      </c>
      <c r="EB1393" s="11"/>
      <c r="EC1393" s="11"/>
      <c r="ED1393" s="11"/>
      <c r="EE1393" s="9" t="str">
        <f t="shared" si="1108"/>
        <v>0</v>
      </c>
      <c r="EO1393" s="5" t="s">
        <v>428</v>
      </c>
      <c r="EP1393" s="8" t="s">
        <v>429</v>
      </c>
      <c r="EQ1393" s="8" t="s">
        <v>429</v>
      </c>
      <c r="ER1393" s="8" t="s">
        <v>209</v>
      </c>
      <c r="ES1393" s="8" t="s">
        <v>430</v>
      </c>
      <c r="ET1393" s="9" t="str">
        <f t="shared" si="1109"/>
        <v>2</v>
      </c>
      <c r="EU1393" s="11"/>
      <c r="EV1393" s="11"/>
      <c r="EW1393" s="11"/>
      <c r="EX1393" s="9" t="str">
        <f t="shared" si="1124"/>
        <v>0</v>
      </c>
      <c r="EY1393" s="9" t="str">
        <f t="shared" si="1124"/>
        <v>0</v>
      </c>
      <c r="EZ1393" s="11"/>
      <c r="FA1393" s="11"/>
      <c r="FB1393" s="9" t="str">
        <f t="shared" si="1125"/>
        <v>0</v>
      </c>
      <c r="FC1393" s="9" t="str">
        <f t="shared" si="1125"/>
        <v>0</v>
      </c>
      <c r="FD1393" s="9" t="str">
        <f t="shared" si="1110"/>
        <v>1</v>
      </c>
      <c r="FE1393" s="9" t="str">
        <f t="shared" si="1126"/>
        <v>1</v>
      </c>
      <c r="FF1393" s="9" t="str">
        <f t="shared" si="1126"/>
        <v>1</v>
      </c>
      <c r="GJ1393" s="4" t="str">
        <f t="shared" si="1113"/>
        <v>パーツ\ウエア:ブランド\selev</v>
      </c>
      <c r="GK1393" s="4" t="str">
        <f t="shared" si="1111"/>
        <v>u:u</v>
      </c>
      <c r="GL1393" s="11"/>
      <c r="GM1393" s="4" t="str">
        <f t="shared" si="1127"/>
        <v>::</v>
      </c>
      <c r="GN1393" s="4" t="str">
        <f t="shared" si="1127"/>
        <v>::</v>
      </c>
      <c r="GO1393" s="4" t="str">
        <f t="shared" si="1127"/>
        <v>::</v>
      </c>
      <c r="GP1393" s="4" t="str">
        <f t="shared" si="1112"/>
        <v>1</v>
      </c>
    </row>
    <row r="1394" spans="1:198" ht="28" customHeight="1">
      <c r="A1394" s="5" t="s">
        <v>7684</v>
      </c>
      <c r="B1394" s="5" t="s">
        <v>7686</v>
      </c>
      <c r="C1394" s="5" t="s">
        <v>7684</v>
      </c>
      <c r="D1394" s="9" t="str">
        <f t="shared" si="1085"/>
        <v>u</v>
      </c>
      <c r="E1394" s="9" t="str">
        <f t="shared" si="1086"/>
        <v xml:space="preserve"> / （SelevS9テンポホワイト/レッド）</v>
      </c>
      <c r="F1394" s="9" t="str">
        <f t="shared" si="1087"/>
        <v xml:space="preserve"> / （SelevS9テンポホワイト/レッド）</v>
      </c>
      <c r="G1394" s="5">
        <v>30450</v>
      </c>
      <c r="H1394" s="9">
        <f t="shared" si="1088"/>
        <v>30450</v>
      </c>
      <c r="I1394" s="9" t="str">
        <f t="shared" si="1089"/>
        <v>0</v>
      </c>
      <c r="J1394" s="9" t="str">
        <f t="shared" si="1090"/>
        <v>1</v>
      </c>
      <c r="P1394" s="9" t="str">
        <f t="shared" si="1091"/>
        <v>SelevS9テンポホワイト/レッド</v>
      </c>
      <c r="AI1394" s="9" t="str">
        <f t="shared" si="1092"/>
        <v>http://image.rakuten.co.jp/brotures/cabinet/items/selev/t11.jpg</v>
      </c>
      <c r="AS1394" s="9" t="str">
        <f t="shared" si="1121"/>
        <v>1</v>
      </c>
      <c r="AT1394" s="9" t="str">
        <f t="shared" si="1121"/>
        <v>1</v>
      </c>
      <c r="AU1394" s="9" t="str">
        <f t="shared" si="1093"/>
        <v>0</v>
      </c>
      <c r="AV1394" s="9" t="str">
        <f t="shared" si="1094"/>
        <v>1</v>
      </c>
      <c r="AW1394" s="9" t="str">
        <f t="shared" si="1122"/>
        <v>0</v>
      </c>
      <c r="AX1394" s="9" t="str">
        <f t="shared" si="1122"/>
        <v>0</v>
      </c>
      <c r="AY1394" s="11"/>
      <c r="AZ1394" s="11"/>
      <c r="BA1394" s="11"/>
      <c r="BB1394" s="9" t="str">
        <f t="shared" si="1095"/>
        <v>-1</v>
      </c>
      <c r="BC1394" s="9" t="str">
        <f t="shared" si="1096"/>
        <v>0</v>
      </c>
      <c r="BG1394" s="5" t="s">
        <v>681</v>
      </c>
      <c r="BH1394" s="5" t="s">
        <v>682</v>
      </c>
      <c r="CS1394" s="9" t="str">
        <f t="shared" si="1097"/>
        <v>0</v>
      </c>
      <c r="CT1394" s="9" t="str">
        <f t="shared" si="1098"/>
        <v>&lt;iframe src="http://www.rakuten.ne.jp/gold/brotures/spec/selev/t11.html" frameborder="0" id="spec-content" scrolling="no"&gt;&lt;/iframe&gt;</v>
      </c>
      <c r="CU1394" s="9" t="str">
        <f t="shared" si="1099"/>
        <v/>
      </c>
      <c r="CV1394" s="9" t="str">
        <f t="shared" si="1100"/>
        <v>&lt;div class="row-fluid"&gt;&lt;iframe src="http://www.rakuten.ne.jp/gold/brotures/items/selev/t11.html" frameborder="0" id="skin-product" scrolling="no"&gt;&lt;/iframe&gt;&lt;/div&gt;</v>
      </c>
      <c r="CW1394" s="11" t="str">
        <f t="shared" si="1101"/>
        <v/>
      </c>
      <c r="CX1394" t="s">
        <v>7684</v>
      </c>
      <c r="CY1394" s="9" t="str">
        <f t="shared" si="1102"/>
        <v>0</v>
      </c>
      <c r="CZ1394" s="11"/>
      <c r="DA1394" s="11"/>
      <c r="DB1394" s="11"/>
      <c r="DC1394" s="11"/>
      <c r="DD1394" s="9" t="str">
        <f t="shared" si="1103"/>
        <v/>
      </c>
      <c r="DI1394" s="9" t="str">
        <f t="shared" si="1104"/>
        <v/>
      </c>
      <c r="DT1394" s="9">
        <f>VLOOKUP(BG1394,ディレクトリID!A:B,2)</f>
        <v>101161</v>
      </c>
      <c r="DV1394" s="4" t="str">
        <f t="shared" si="1105"/>
        <v>【ウエア　selev】</v>
      </c>
      <c r="DW1394" s="4" t="str">
        <f t="shared" si="1106"/>
        <v>【ウエア　selev】</v>
      </c>
      <c r="DX1394" s="9">
        <f t="shared" si="1107"/>
        <v>4</v>
      </c>
      <c r="DY1394" s="11"/>
      <c r="DZ1394" s="9" t="str">
        <f t="shared" si="1123"/>
        <v>1</v>
      </c>
      <c r="EA1394" s="9" t="str">
        <f t="shared" si="1123"/>
        <v>1</v>
      </c>
      <c r="EB1394" s="11"/>
      <c r="EC1394" s="11"/>
      <c r="ED1394" s="11"/>
      <c r="EE1394" s="9" t="str">
        <f t="shared" si="1108"/>
        <v>0</v>
      </c>
      <c r="EO1394" s="5" t="s">
        <v>428</v>
      </c>
      <c r="EP1394" s="8" t="s">
        <v>429</v>
      </c>
      <c r="EQ1394" s="8" t="s">
        <v>429</v>
      </c>
      <c r="ER1394" s="8" t="s">
        <v>209</v>
      </c>
      <c r="ES1394" s="8" t="s">
        <v>430</v>
      </c>
      <c r="ET1394" s="9" t="str">
        <f t="shared" si="1109"/>
        <v>2</v>
      </c>
      <c r="EU1394" s="11"/>
      <c r="EV1394" s="11"/>
      <c r="EW1394" s="11"/>
      <c r="EX1394" s="9" t="str">
        <f t="shared" si="1124"/>
        <v>0</v>
      </c>
      <c r="EY1394" s="9" t="str">
        <f t="shared" si="1124"/>
        <v>0</v>
      </c>
      <c r="EZ1394" s="11"/>
      <c r="FA1394" s="11"/>
      <c r="FB1394" s="9" t="str">
        <f t="shared" si="1125"/>
        <v>0</v>
      </c>
      <c r="FC1394" s="9" t="str">
        <f t="shared" si="1125"/>
        <v>0</v>
      </c>
      <c r="FD1394" s="9" t="str">
        <f t="shared" si="1110"/>
        <v>1</v>
      </c>
      <c r="FE1394" s="9" t="str">
        <f t="shared" si="1126"/>
        <v>1</v>
      </c>
      <c r="FF1394" s="9" t="str">
        <f t="shared" si="1126"/>
        <v>1</v>
      </c>
      <c r="GJ1394" s="4" t="str">
        <f t="shared" si="1113"/>
        <v>パーツ\ウエア:ブランド\selev</v>
      </c>
      <c r="GK1394" s="4" t="str">
        <f t="shared" si="1111"/>
        <v>u:u</v>
      </c>
      <c r="GL1394" s="11"/>
      <c r="GM1394" s="4" t="str">
        <f t="shared" si="1127"/>
        <v>::</v>
      </c>
      <c r="GN1394" s="4" t="str">
        <f t="shared" si="1127"/>
        <v>::</v>
      </c>
      <c r="GO1394" s="4" t="str">
        <f t="shared" si="1127"/>
        <v>::</v>
      </c>
      <c r="GP1394" s="4" t="str">
        <f t="shared" si="1112"/>
        <v>1</v>
      </c>
    </row>
    <row r="1395" spans="1:198" ht="28" customHeight="1">
      <c r="A1395" s="5" t="s">
        <v>7690</v>
      </c>
      <c r="B1395" s="5" t="s">
        <v>7692</v>
      </c>
      <c r="C1395" s="5" t="s">
        <v>7690</v>
      </c>
      <c r="D1395" s="9" t="str">
        <f t="shared" si="1085"/>
        <v>u</v>
      </c>
      <c r="E1395" s="9" t="str">
        <f t="shared" si="1086"/>
        <v xml:space="preserve"> / （SelevS9テンポレッド/ホワイト）</v>
      </c>
      <c r="F1395" s="9" t="str">
        <f t="shared" si="1087"/>
        <v xml:space="preserve"> / （SelevS9テンポレッド/ホワイト）</v>
      </c>
      <c r="G1395" s="5">
        <v>30450</v>
      </c>
      <c r="H1395" s="9">
        <f t="shared" si="1088"/>
        <v>30450</v>
      </c>
      <c r="I1395" s="9" t="str">
        <f t="shared" si="1089"/>
        <v>0</v>
      </c>
      <c r="J1395" s="9" t="str">
        <f t="shared" si="1090"/>
        <v>1</v>
      </c>
      <c r="P1395" s="9" t="str">
        <f t="shared" si="1091"/>
        <v>SelevS9テンポレッド/ホワイト</v>
      </c>
      <c r="AI1395" s="9" t="str">
        <f t="shared" si="1092"/>
        <v>http://image.rakuten.co.jp/brotures/cabinet/items/selev/t12.jpg</v>
      </c>
      <c r="AS1395" s="9" t="str">
        <f t="shared" si="1121"/>
        <v>1</v>
      </c>
      <c r="AT1395" s="9" t="str">
        <f t="shared" si="1121"/>
        <v>1</v>
      </c>
      <c r="AU1395" s="9" t="str">
        <f t="shared" si="1093"/>
        <v>0</v>
      </c>
      <c r="AV1395" s="9" t="str">
        <f t="shared" si="1094"/>
        <v>1</v>
      </c>
      <c r="AW1395" s="9" t="str">
        <f t="shared" si="1122"/>
        <v>0</v>
      </c>
      <c r="AX1395" s="9" t="str">
        <f t="shared" si="1122"/>
        <v>0</v>
      </c>
      <c r="AY1395" s="11"/>
      <c r="AZ1395" s="11"/>
      <c r="BA1395" s="11"/>
      <c r="BB1395" s="9" t="str">
        <f t="shared" si="1095"/>
        <v>-1</v>
      </c>
      <c r="BC1395" s="9" t="str">
        <f t="shared" si="1096"/>
        <v>0</v>
      </c>
      <c r="BG1395" s="5" t="s">
        <v>681</v>
      </c>
      <c r="BH1395" s="5" t="s">
        <v>682</v>
      </c>
      <c r="CS1395" s="9" t="str">
        <f t="shared" si="1097"/>
        <v>0</v>
      </c>
      <c r="CT1395" s="9" t="str">
        <f t="shared" si="1098"/>
        <v>&lt;iframe src="http://www.rakuten.ne.jp/gold/brotures/spec/selev/t12.html" frameborder="0" id="spec-content" scrolling="no"&gt;&lt;/iframe&gt;</v>
      </c>
      <c r="CU1395" s="9" t="str">
        <f t="shared" si="1099"/>
        <v/>
      </c>
      <c r="CV1395" s="9" t="str">
        <f t="shared" si="1100"/>
        <v>&lt;div class="row-fluid"&gt;&lt;iframe src="http://www.rakuten.ne.jp/gold/brotures/items/selev/t12.html" frameborder="0" id="skin-product" scrolling="no"&gt;&lt;/iframe&gt;&lt;/div&gt;</v>
      </c>
      <c r="CW1395" s="11" t="str">
        <f t="shared" si="1101"/>
        <v/>
      </c>
      <c r="CX1395" t="s">
        <v>7690</v>
      </c>
      <c r="CY1395" s="9" t="str">
        <f t="shared" si="1102"/>
        <v>0</v>
      </c>
      <c r="CZ1395" s="11"/>
      <c r="DA1395" s="11"/>
      <c r="DB1395" s="11"/>
      <c r="DC1395" s="11"/>
      <c r="DD1395" s="9" t="str">
        <f t="shared" si="1103"/>
        <v/>
      </c>
      <c r="DI1395" s="9" t="str">
        <f t="shared" si="1104"/>
        <v/>
      </c>
      <c r="DT1395" s="9">
        <f>VLOOKUP(BG1395,ディレクトリID!A:B,2)</f>
        <v>101161</v>
      </c>
      <c r="DV1395" s="4" t="str">
        <f t="shared" si="1105"/>
        <v>【ウエア　selev】</v>
      </c>
      <c r="DW1395" s="4" t="str">
        <f t="shared" si="1106"/>
        <v>【ウエア　selev】</v>
      </c>
      <c r="DX1395" s="9">
        <f t="shared" si="1107"/>
        <v>4</v>
      </c>
      <c r="DY1395" s="11"/>
      <c r="DZ1395" s="9" t="str">
        <f t="shared" si="1123"/>
        <v>1</v>
      </c>
      <c r="EA1395" s="9" t="str">
        <f t="shared" si="1123"/>
        <v>1</v>
      </c>
      <c r="EB1395" s="11"/>
      <c r="EC1395" s="11"/>
      <c r="ED1395" s="11"/>
      <c r="EE1395" s="9" t="str">
        <f t="shared" si="1108"/>
        <v>0</v>
      </c>
      <c r="EO1395" s="5" t="s">
        <v>428</v>
      </c>
      <c r="EP1395" s="8" t="s">
        <v>429</v>
      </c>
      <c r="EQ1395" s="8" t="s">
        <v>429</v>
      </c>
      <c r="ER1395" s="8" t="s">
        <v>209</v>
      </c>
      <c r="ES1395" s="8" t="s">
        <v>430</v>
      </c>
      <c r="ET1395" s="9" t="str">
        <f t="shared" si="1109"/>
        <v>2</v>
      </c>
      <c r="EU1395" s="11"/>
      <c r="EV1395" s="11"/>
      <c r="EW1395" s="11"/>
      <c r="EX1395" s="9" t="str">
        <f t="shared" si="1124"/>
        <v>0</v>
      </c>
      <c r="EY1395" s="9" t="str">
        <f t="shared" si="1124"/>
        <v>0</v>
      </c>
      <c r="EZ1395" s="11"/>
      <c r="FA1395" s="11"/>
      <c r="FB1395" s="9" t="str">
        <f t="shared" si="1125"/>
        <v>0</v>
      </c>
      <c r="FC1395" s="9" t="str">
        <f t="shared" si="1125"/>
        <v>0</v>
      </c>
      <c r="FD1395" s="9" t="str">
        <f t="shared" si="1110"/>
        <v>1</v>
      </c>
      <c r="FE1395" s="9" t="str">
        <f t="shared" si="1126"/>
        <v>1</v>
      </c>
      <c r="FF1395" s="9" t="str">
        <f t="shared" si="1126"/>
        <v>1</v>
      </c>
      <c r="GJ1395" s="4" t="str">
        <f t="shared" si="1113"/>
        <v>パーツ\ウエア:ブランド\selev</v>
      </c>
      <c r="GK1395" s="4" t="str">
        <f t="shared" si="1111"/>
        <v>u:u</v>
      </c>
      <c r="GL1395" s="11"/>
      <c r="GM1395" s="4" t="str">
        <f t="shared" si="1127"/>
        <v>::</v>
      </c>
      <c r="GN1395" s="4" t="str">
        <f t="shared" si="1127"/>
        <v>::</v>
      </c>
      <c r="GO1395" s="4" t="str">
        <f t="shared" si="1127"/>
        <v>::</v>
      </c>
      <c r="GP1395" s="4" t="str">
        <f t="shared" si="1112"/>
        <v>1</v>
      </c>
    </row>
    <row r="1396" spans="1:198" ht="28" customHeight="1">
      <c r="A1396" s="5" t="s">
        <v>7696</v>
      </c>
      <c r="B1396" s="5" t="s">
        <v>7698</v>
      </c>
      <c r="C1396" s="5" t="s">
        <v>7696</v>
      </c>
      <c r="D1396" s="9" t="str">
        <f t="shared" si="1085"/>
        <v>u</v>
      </c>
      <c r="E1396" s="9" t="str">
        <f t="shared" si="1086"/>
        <v xml:space="preserve"> / （SIDIT-2）</v>
      </c>
      <c r="F1396" s="9" t="str">
        <f t="shared" si="1087"/>
        <v xml:space="preserve"> / （SIDIT-2）</v>
      </c>
      <c r="G1396" s="5">
        <v>17850</v>
      </c>
      <c r="H1396" s="9">
        <f t="shared" si="1088"/>
        <v>17850</v>
      </c>
      <c r="I1396" s="9" t="str">
        <f t="shared" si="1089"/>
        <v>0</v>
      </c>
      <c r="J1396" s="9" t="str">
        <f t="shared" si="1090"/>
        <v>1</v>
      </c>
      <c r="P1396" s="9" t="str">
        <f t="shared" si="1091"/>
        <v>SIDIT-2</v>
      </c>
      <c r="AI1396" s="9" t="str">
        <f t="shared" si="1092"/>
        <v>http://image.rakuten.co.jp/brotures/cabinet/items/sidi/t2_ca_compo.jpg</v>
      </c>
      <c r="AS1396" s="9" t="str">
        <f t="shared" si="1121"/>
        <v>1</v>
      </c>
      <c r="AT1396" s="9" t="str">
        <f t="shared" si="1121"/>
        <v>1</v>
      </c>
      <c r="AU1396" s="9" t="str">
        <f t="shared" si="1093"/>
        <v>0</v>
      </c>
      <c r="AV1396" s="9" t="str">
        <f t="shared" si="1094"/>
        <v>1</v>
      </c>
      <c r="AW1396" s="9" t="str">
        <f t="shared" si="1122"/>
        <v>0</v>
      </c>
      <c r="AX1396" s="9" t="str">
        <f t="shared" si="1122"/>
        <v>0</v>
      </c>
      <c r="AY1396" s="11"/>
      <c r="AZ1396" s="11"/>
      <c r="BA1396" s="11"/>
      <c r="BB1396" s="9" t="str">
        <f t="shared" si="1095"/>
        <v>-1</v>
      </c>
      <c r="BC1396" s="9" t="str">
        <f t="shared" si="1096"/>
        <v>0</v>
      </c>
      <c r="BG1396" s="5" t="s">
        <v>1319</v>
      </c>
      <c r="BH1396" s="5" t="s">
        <v>8514</v>
      </c>
      <c r="CS1396" s="9" t="str">
        <f t="shared" si="1097"/>
        <v>0</v>
      </c>
      <c r="CT1396" s="9" t="str">
        <f t="shared" si="1098"/>
        <v>&lt;iframe src="http://www.rakuten.ne.jp/gold/brotures/spec/sidi/t2_ca_compo.html" frameborder="0" id="spec-content" scrolling="no"&gt;&lt;/iframe&gt;</v>
      </c>
      <c r="CU1396" s="9" t="str">
        <f t="shared" si="1099"/>
        <v/>
      </c>
      <c r="CV1396" s="9" t="str">
        <f t="shared" si="1100"/>
        <v>&lt;div class="row-fluid"&gt;&lt;iframe src="http://www.rakuten.ne.jp/gold/brotures/items/sidi/t2_ca_compo.html" frameborder="0" id="skin-product" scrolling="no"&gt;&lt;/iframe&gt;&lt;/div&gt;</v>
      </c>
      <c r="CW1396" s="11" t="str">
        <f t="shared" si="1101"/>
        <v/>
      </c>
      <c r="CX1396" t="s">
        <v>7696</v>
      </c>
      <c r="CY1396" s="9" t="str">
        <f t="shared" si="1102"/>
        <v>0</v>
      </c>
      <c r="CZ1396" s="11"/>
      <c r="DA1396" s="11"/>
      <c r="DB1396" s="11"/>
      <c r="DC1396" s="11"/>
      <c r="DD1396" s="9" t="str">
        <f t="shared" si="1103"/>
        <v/>
      </c>
      <c r="DI1396" s="9" t="str">
        <f t="shared" si="1104"/>
        <v/>
      </c>
      <c r="DT1396" s="9">
        <f>VLOOKUP(BG1396,ディレクトリID!A:B,2)</f>
        <v>563161</v>
      </c>
      <c r="DV1396" s="4" t="str">
        <f t="shared" si="1105"/>
        <v>【シューズ　SIDI】</v>
      </c>
      <c r="DW1396" s="4" t="str">
        <f t="shared" si="1106"/>
        <v>【シューズ　SIDI】</v>
      </c>
      <c r="DX1396" s="9">
        <f t="shared" si="1107"/>
        <v>4</v>
      </c>
      <c r="DY1396" s="11"/>
      <c r="DZ1396" s="9" t="str">
        <f t="shared" si="1123"/>
        <v>1</v>
      </c>
      <c r="EA1396" s="9" t="str">
        <f t="shared" si="1123"/>
        <v>1</v>
      </c>
      <c r="EB1396" s="11"/>
      <c r="EC1396" s="11"/>
      <c r="ED1396" s="11"/>
      <c r="EE1396" s="9" t="str">
        <f t="shared" si="1108"/>
        <v>0</v>
      </c>
      <c r="EO1396" s="5" t="s">
        <v>428</v>
      </c>
      <c r="EP1396" s="8" t="s">
        <v>429</v>
      </c>
      <c r="EQ1396" s="8" t="s">
        <v>429</v>
      </c>
      <c r="ER1396" s="8" t="s">
        <v>209</v>
      </c>
      <c r="ES1396" s="8" t="s">
        <v>430</v>
      </c>
      <c r="ET1396" s="9" t="str">
        <f t="shared" si="1109"/>
        <v>2</v>
      </c>
      <c r="EU1396" s="11"/>
      <c r="EV1396" s="11"/>
      <c r="EW1396" s="11"/>
      <c r="EX1396" s="9" t="str">
        <f t="shared" si="1124"/>
        <v>0</v>
      </c>
      <c r="EY1396" s="9" t="str">
        <f t="shared" si="1124"/>
        <v>0</v>
      </c>
      <c r="EZ1396" s="11"/>
      <c r="FA1396" s="11"/>
      <c r="FB1396" s="9" t="str">
        <f t="shared" si="1125"/>
        <v>0</v>
      </c>
      <c r="FC1396" s="9" t="str">
        <f t="shared" si="1125"/>
        <v>0</v>
      </c>
      <c r="FD1396" s="9" t="str">
        <f t="shared" si="1110"/>
        <v>1</v>
      </c>
      <c r="FE1396" s="9" t="str">
        <f t="shared" si="1126"/>
        <v>1</v>
      </c>
      <c r="FF1396" s="9" t="str">
        <f t="shared" si="1126"/>
        <v>1</v>
      </c>
      <c r="GJ1396" s="4" t="str">
        <f t="shared" si="1113"/>
        <v>パーツ\シューズ:ブランド\SIDI</v>
      </c>
      <c r="GK1396" s="4" t="str">
        <f t="shared" si="1111"/>
        <v>u:u</v>
      </c>
      <c r="GL1396" s="11"/>
      <c r="GM1396" s="4" t="str">
        <f t="shared" si="1127"/>
        <v>::</v>
      </c>
      <c r="GN1396" s="4" t="str">
        <f t="shared" si="1127"/>
        <v>::</v>
      </c>
      <c r="GO1396" s="4" t="str">
        <f t="shared" si="1127"/>
        <v>::</v>
      </c>
      <c r="GP1396" s="4" t="str">
        <f t="shared" si="1112"/>
        <v>1</v>
      </c>
    </row>
    <row r="1397" spans="1:198" ht="28" customHeight="1">
      <c r="A1397" s="5" t="s">
        <v>7702</v>
      </c>
      <c r="B1397" s="5" t="s">
        <v>7704</v>
      </c>
      <c r="C1397" s="5" t="s">
        <v>7702</v>
      </c>
      <c r="D1397" s="9" t="str">
        <f t="shared" si="1085"/>
        <v>u</v>
      </c>
      <c r="E1397" s="9" t="str">
        <f t="shared" si="1086"/>
        <v xml:space="preserve"> / （SIDIT-３カーボンコンポジット）</v>
      </c>
      <c r="F1397" s="9" t="str">
        <f t="shared" si="1087"/>
        <v xml:space="preserve"> / （SIDIT-３カーボンコンポジット）</v>
      </c>
      <c r="G1397" s="5">
        <v>20580</v>
      </c>
      <c r="H1397" s="9">
        <f t="shared" si="1088"/>
        <v>20580</v>
      </c>
      <c r="I1397" s="9" t="str">
        <f t="shared" si="1089"/>
        <v>0</v>
      </c>
      <c r="J1397" s="9" t="str">
        <f t="shared" si="1090"/>
        <v>1</v>
      </c>
      <c r="P1397" s="9" t="str">
        <f t="shared" si="1091"/>
        <v>SIDIT-３カーボンコンポジット</v>
      </c>
      <c r="AI1397" s="9" t="str">
        <f t="shared" si="1092"/>
        <v>http://image.rakuten.co.jp/brotures/cabinet/items/sidi/t3_air_ca_compo.jpg</v>
      </c>
      <c r="AS1397" s="9" t="str">
        <f t="shared" si="1121"/>
        <v>1</v>
      </c>
      <c r="AT1397" s="9" t="str">
        <f t="shared" si="1121"/>
        <v>1</v>
      </c>
      <c r="AU1397" s="9" t="str">
        <f t="shared" si="1093"/>
        <v>0</v>
      </c>
      <c r="AV1397" s="9" t="str">
        <f t="shared" si="1094"/>
        <v>1</v>
      </c>
      <c r="AW1397" s="9" t="str">
        <f t="shared" si="1122"/>
        <v>0</v>
      </c>
      <c r="AX1397" s="9" t="str">
        <f t="shared" si="1122"/>
        <v>0</v>
      </c>
      <c r="AY1397" s="11"/>
      <c r="AZ1397" s="11"/>
      <c r="BA1397" s="11"/>
      <c r="BB1397" s="9" t="str">
        <f t="shared" si="1095"/>
        <v>-1</v>
      </c>
      <c r="BC1397" s="9" t="str">
        <f t="shared" si="1096"/>
        <v>0</v>
      </c>
      <c r="BG1397" s="5" t="s">
        <v>1319</v>
      </c>
      <c r="BH1397" s="5" t="s">
        <v>8514</v>
      </c>
      <c r="CS1397" s="9" t="str">
        <f t="shared" si="1097"/>
        <v>0</v>
      </c>
      <c r="CT1397" s="9" t="str">
        <f t="shared" si="1098"/>
        <v>&lt;iframe src="http://www.rakuten.ne.jp/gold/brotures/spec/sidi/t3_air_ca_compo.html" frameborder="0" id="spec-content" scrolling="no"&gt;&lt;/iframe&gt;</v>
      </c>
      <c r="CU1397" s="9" t="str">
        <f t="shared" si="1099"/>
        <v/>
      </c>
      <c r="CV1397" s="9" t="str">
        <f t="shared" si="1100"/>
        <v>&lt;div class="row-fluid"&gt;&lt;iframe src="http://www.rakuten.ne.jp/gold/brotures/items/sidi/t3_air_ca_compo.html" frameborder="0" id="skin-product" scrolling="no"&gt;&lt;/iframe&gt;&lt;/div&gt;</v>
      </c>
      <c r="CW1397" s="11" t="str">
        <f t="shared" si="1101"/>
        <v/>
      </c>
      <c r="CX1397" t="s">
        <v>7702</v>
      </c>
      <c r="CY1397" s="9" t="str">
        <f t="shared" si="1102"/>
        <v>0</v>
      </c>
      <c r="CZ1397" s="11"/>
      <c r="DA1397" s="11"/>
      <c r="DB1397" s="11"/>
      <c r="DC1397" s="11"/>
      <c r="DD1397" s="9" t="str">
        <f t="shared" si="1103"/>
        <v/>
      </c>
      <c r="DI1397" s="9" t="str">
        <f t="shared" si="1104"/>
        <v/>
      </c>
      <c r="DT1397" s="9">
        <f>VLOOKUP(BG1397,ディレクトリID!A:B,2)</f>
        <v>563161</v>
      </c>
      <c r="DV1397" s="4" t="str">
        <f t="shared" si="1105"/>
        <v>【シューズ　SIDI】</v>
      </c>
      <c r="DW1397" s="4" t="str">
        <f t="shared" si="1106"/>
        <v>【シューズ　SIDI】</v>
      </c>
      <c r="DX1397" s="9">
        <f t="shared" si="1107"/>
        <v>4</v>
      </c>
      <c r="DY1397" s="11"/>
      <c r="DZ1397" s="9" t="str">
        <f t="shared" si="1123"/>
        <v>1</v>
      </c>
      <c r="EA1397" s="9" t="str">
        <f t="shared" si="1123"/>
        <v>1</v>
      </c>
      <c r="EB1397" s="11"/>
      <c r="EC1397" s="11"/>
      <c r="ED1397" s="11"/>
      <c r="EE1397" s="9" t="str">
        <f t="shared" si="1108"/>
        <v>0</v>
      </c>
      <c r="EO1397" s="5" t="s">
        <v>428</v>
      </c>
      <c r="EP1397" s="8" t="s">
        <v>429</v>
      </c>
      <c r="EQ1397" s="8" t="s">
        <v>429</v>
      </c>
      <c r="ER1397" s="8" t="s">
        <v>209</v>
      </c>
      <c r="ES1397" s="8" t="s">
        <v>430</v>
      </c>
      <c r="ET1397" s="9" t="str">
        <f t="shared" si="1109"/>
        <v>2</v>
      </c>
      <c r="EU1397" s="11"/>
      <c r="EV1397" s="11"/>
      <c r="EW1397" s="11"/>
      <c r="EX1397" s="9" t="str">
        <f t="shared" si="1124"/>
        <v>0</v>
      </c>
      <c r="EY1397" s="9" t="str">
        <f t="shared" si="1124"/>
        <v>0</v>
      </c>
      <c r="EZ1397" s="11"/>
      <c r="FA1397" s="11"/>
      <c r="FB1397" s="9" t="str">
        <f t="shared" si="1125"/>
        <v>0</v>
      </c>
      <c r="FC1397" s="9" t="str">
        <f t="shared" si="1125"/>
        <v>0</v>
      </c>
      <c r="FD1397" s="9" t="str">
        <f t="shared" si="1110"/>
        <v>1</v>
      </c>
      <c r="FE1397" s="9" t="str">
        <f t="shared" si="1126"/>
        <v>1</v>
      </c>
      <c r="FF1397" s="9" t="str">
        <f t="shared" si="1126"/>
        <v>1</v>
      </c>
      <c r="GJ1397" s="4" t="str">
        <f t="shared" si="1113"/>
        <v>パーツ\シューズ:ブランド\SIDI</v>
      </c>
      <c r="GK1397" s="4" t="str">
        <f t="shared" si="1111"/>
        <v>u:u</v>
      </c>
      <c r="GL1397" s="11"/>
      <c r="GM1397" s="4" t="str">
        <f t="shared" si="1127"/>
        <v>::</v>
      </c>
      <c r="GN1397" s="4" t="str">
        <f t="shared" si="1127"/>
        <v>::</v>
      </c>
      <c r="GO1397" s="4" t="str">
        <f t="shared" si="1127"/>
        <v>::</v>
      </c>
      <c r="GP1397" s="4" t="str">
        <f t="shared" si="1112"/>
        <v>1</v>
      </c>
    </row>
    <row r="1398" spans="1:198" ht="28" customHeight="1">
      <c r="A1398" s="5" t="s">
        <v>7708</v>
      </c>
      <c r="B1398" s="5" t="s">
        <v>7710</v>
      </c>
      <c r="C1398" s="5" t="s">
        <v>7708</v>
      </c>
      <c r="D1398" s="9" t="str">
        <f t="shared" si="1085"/>
        <v>u</v>
      </c>
      <c r="E1398" s="9" t="str">
        <f t="shared" si="1086"/>
        <v xml:space="preserve"> / （SIDIテクノ2システムホワイト）</v>
      </c>
      <c r="F1398" s="9" t="str">
        <f t="shared" si="1087"/>
        <v xml:space="preserve"> / （SIDIテクノ2システムホワイト）</v>
      </c>
      <c r="G1398" s="5">
        <v>2520</v>
      </c>
      <c r="H1398" s="9">
        <f t="shared" si="1088"/>
        <v>2520</v>
      </c>
      <c r="I1398" s="9" t="str">
        <f t="shared" si="1089"/>
        <v>0</v>
      </c>
      <c r="J1398" s="9" t="str">
        <f t="shared" si="1090"/>
        <v>1</v>
      </c>
      <c r="P1398" s="9" t="str">
        <f t="shared" si="1091"/>
        <v>SIDIテクノ2システムホワイト</v>
      </c>
      <c r="AI1398" s="9" t="str">
        <f t="shared" si="1092"/>
        <v>http://image.rakuten.co.jp/brotures/cabinet/items/sidi/techno2system.jpg</v>
      </c>
      <c r="AS1398" s="9" t="str">
        <f t="shared" si="1121"/>
        <v>1</v>
      </c>
      <c r="AT1398" s="9" t="str">
        <f t="shared" si="1121"/>
        <v>1</v>
      </c>
      <c r="AU1398" s="9" t="str">
        <f t="shared" si="1093"/>
        <v>0</v>
      </c>
      <c r="AV1398" s="9" t="str">
        <f t="shared" si="1094"/>
        <v>1</v>
      </c>
      <c r="AW1398" s="9" t="str">
        <f t="shared" si="1122"/>
        <v>0</v>
      </c>
      <c r="AX1398" s="9" t="str">
        <f t="shared" si="1122"/>
        <v>0</v>
      </c>
      <c r="AY1398" s="11"/>
      <c r="AZ1398" s="11"/>
      <c r="BA1398" s="11"/>
      <c r="BB1398" s="9" t="str">
        <f t="shared" si="1095"/>
        <v>-1</v>
      </c>
      <c r="BC1398" s="9" t="str">
        <f t="shared" si="1096"/>
        <v>0</v>
      </c>
      <c r="BG1398" s="5" t="s">
        <v>1319</v>
      </c>
      <c r="BH1398" s="5" t="s">
        <v>8514</v>
      </c>
      <c r="CS1398" s="9" t="str">
        <f t="shared" si="1097"/>
        <v>0</v>
      </c>
      <c r="CT1398" s="9" t="str">
        <f t="shared" si="1098"/>
        <v>&lt;iframe src="http://www.rakuten.ne.jp/gold/brotures/spec/sidi/techno2system.html" frameborder="0" id="spec-content" scrolling="no"&gt;&lt;/iframe&gt;</v>
      </c>
      <c r="CU1398" s="9" t="str">
        <f t="shared" si="1099"/>
        <v/>
      </c>
      <c r="CV1398" s="9" t="str">
        <f t="shared" si="1100"/>
        <v>&lt;div class="row-fluid"&gt;&lt;iframe src="http://www.rakuten.ne.jp/gold/brotures/items/sidi/techno2system.html" frameborder="0" id="skin-product" scrolling="no"&gt;&lt;/iframe&gt;&lt;/div&gt;</v>
      </c>
      <c r="CW1398" s="11" t="str">
        <f t="shared" si="1101"/>
        <v/>
      </c>
      <c r="CX1398" t="s">
        <v>7708</v>
      </c>
      <c r="CY1398" s="9" t="str">
        <f t="shared" si="1102"/>
        <v>0</v>
      </c>
      <c r="CZ1398" s="11"/>
      <c r="DA1398" s="11"/>
      <c r="DB1398" s="11"/>
      <c r="DC1398" s="11"/>
      <c r="DD1398" s="9" t="str">
        <f t="shared" si="1103"/>
        <v/>
      </c>
      <c r="DI1398" s="9" t="str">
        <f t="shared" si="1104"/>
        <v/>
      </c>
      <c r="DT1398" s="9">
        <f>VLOOKUP(BG1398,ディレクトリID!A:B,2)</f>
        <v>563161</v>
      </c>
      <c r="DV1398" s="4" t="str">
        <f t="shared" si="1105"/>
        <v>【シューズ　SIDI】</v>
      </c>
      <c r="DW1398" s="4" t="str">
        <f t="shared" si="1106"/>
        <v>【シューズ　SIDI】</v>
      </c>
      <c r="DX1398" s="9">
        <f t="shared" si="1107"/>
        <v>4</v>
      </c>
      <c r="DY1398" s="11"/>
      <c r="DZ1398" s="9" t="str">
        <f t="shared" si="1123"/>
        <v>1</v>
      </c>
      <c r="EA1398" s="9" t="str">
        <f t="shared" si="1123"/>
        <v>1</v>
      </c>
      <c r="EB1398" s="11"/>
      <c r="EC1398" s="11"/>
      <c r="ED1398" s="11"/>
      <c r="EE1398" s="9" t="str">
        <f t="shared" si="1108"/>
        <v>0</v>
      </c>
      <c r="EO1398" s="5" t="s">
        <v>428</v>
      </c>
      <c r="EP1398" s="8" t="s">
        <v>429</v>
      </c>
      <c r="EQ1398" s="8" t="s">
        <v>429</v>
      </c>
      <c r="ER1398" s="8" t="s">
        <v>209</v>
      </c>
      <c r="ES1398" s="8" t="s">
        <v>430</v>
      </c>
      <c r="ET1398" s="9" t="str">
        <f t="shared" si="1109"/>
        <v>2</v>
      </c>
      <c r="EU1398" s="11"/>
      <c r="EV1398" s="11"/>
      <c r="EW1398" s="11"/>
      <c r="EX1398" s="9" t="str">
        <f t="shared" si="1124"/>
        <v>0</v>
      </c>
      <c r="EY1398" s="9" t="str">
        <f t="shared" si="1124"/>
        <v>0</v>
      </c>
      <c r="EZ1398" s="11"/>
      <c r="FA1398" s="11"/>
      <c r="FB1398" s="9" t="str">
        <f t="shared" si="1125"/>
        <v>0</v>
      </c>
      <c r="FC1398" s="9" t="str">
        <f t="shared" si="1125"/>
        <v>0</v>
      </c>
      <c r="FD1398" s="9" t="str">
        <f t="shared" si="1110"/>
        <v>1</v>
      </c>
      <c r="FE1398" s="9" t="str">
        <f t="shared" si="1126"/>
        <v>1</v>
      </c>
      <c r="FF1398" s="9" t="str">
        <f t="shared" si="1126"/>
        <v>1</v>
      </c>
      <c r="GJ1398" s="4" t="str">
        <f t="shared" si="1113"/>
        <v>パーツ\シューズ:ブランド\SIDI</v>
      </c>
      <c r="GK1398" s="4" t="str">
        <f t="shared" si="1111"/>
        <v>u:u</v>
      </c>
      <c r="GL1398" s="11"/>
      <c r="GM1398" s="4" t="str">
        <f t="shared" si="1127"/>
        <v>::</v>
      </c>
      <c r="GN1398" s="4" t="str">
        <f t="shared" si="1127"/>
        <v>::</v>
      </c>
      <c r="GO1398" s="4" t="str">
        <f t="shared" si="1127"/>
        <v>::</v>
      </c>
      <c r="GP1398" s="4" t="str">
        <f t="shared" si="1112"/>
        <v>1</v>
      </c>
    </row>
    <row r="1399" spans="1:198" ht="28" customHeight="1">
      <c r="A1399" s="5" t="s">
        <v>7714</v>
      </c>
      <c r="B1399" s="5" t="s">
        <v>7716</v>
      </c>
      <c r="C1399" s="5" t="s">
        <v>7714</v>
      </c>
      <c r="D1399" s="9" t="str">
        <f t="shared" si="1085"/>
        <v>u</v>
      </c>
      <c r="E1399" s="9" t="str">
        <f t="shared" si="1086"/>
        <v xml:space="preserve"> / （SIDIテクノ2システムブラック）</v>
      </c>
      <c r="F1399" s="9" t="str">
        <f t="shared" si="1087"/>
        <v xml:space="preserve"> / （SIDIテクノ2システムブラック）</v>
      </c>
      <c r="G1399" s="5">
        <v>2520</v>
      </c>
      <c r="H1399" s="9">
        <f t="shared" si="1088"/>
        <v>2520</v>
      </c>
      <c r="I1399" s="9" t="str">
        <f t="shared" si="1089"/>
        <v>0</v>
      </c>
      <c r="J1399" s="9" t="str">
        <f t="shared" si="1090"/>
        <v>1</v>
      </c>
      <c r="P1399" s="9" t="str">
        <f t="shared" si="1091"/>
        <v>SIDIテクノ2システムブラック</v>
      </c>
      <c r="AI1399" s="9" t="str">
        <f t="shared" si="1092"/>
        <v>http://image.rakuten.co.jp/brotures/cabinet/items/sidi/techno2system_1.jpg</v>
      </c>
      <c r="AS1399" s="9" t="str">
        <f t="shared" si="1121"/>
        <v>1</v>
      </c>
      <c r="AT1399" s="9" t="str">
        <f t="shared" si="1121"/>
        <v>1</v>
      </c>
      <c r="AU1399" s="9" t="str">
        <f t="shared" si="1093"/>
        <v>0</v>
      </c>
      <c r="AV1399" s="9" t="str">
        <f t="shared" si="1094"/>
        <v>1</v>
      </c>
      <c r="AW1399" s="9" t="str">
        <f t="shared" si="1122"/>
        <v>0</v>
      </c>
      <c r="AX1399" s="9" t="str">
        <f t="shared" si="1122"/>
        <v>0</v>
      </c>
      <c r="AY1399" s="11"/>
      <c r="AZ1399" s="11"/>
      <c r="BA1399" s="11"/>
      <c r="BB1399" s="9" t="str">
        <f t="shared" si="1095"/>
        <v>-1</v>
      </c>
      <c r="BC1399" s="9" t="str">
        <f t="shared" si="1096"/>
        <v>0</v>
      </c>
      <c r="BG1399" s="5" t="s">
        <v>1319</v>
      </c>
      <c r="BH1399" s="5" t="s">
        <v>8514</v>
      </c>
      <c r="CS1399" s="9" t="str">
        <f t="shared" si="1097"/>
        <v>0</v>
      </c>
      <c r="CT1399" s="9" t="str">
        <f t="shared" si="1098"/>
        <v>&lt;iframe src="http://www.rakuten.ne.jp/gold/brotures/spec/sidi/techno2system_1.html" frameborder="0" id="spec-content" scrolling="no"&gt;&lt;/iframe&gt;</v>
      </c>
      <c r="CU1399" s="9" t="str">
        <f t="shared" si="1099"/>
        <v/>
      </c>
      <c r="CV1399" s="9" t="str">
        <f t="shared" si="1100"/>
        <v>&lt;div class="row-fluid"&gt;&lt;iframe src="http://www.rakuten.ne.jp/gold/brotures/items/sidi/techno2system_1.html" frameborder="0" id="skin-product" scrolling="no"&gt;&lt;/iframe&gt;&lt;/div&gt;</v>
      </c>
      <c r="CW1399" s="11" t="str">
        <f t="shared" si="1101"/>
        <v/>
      </c>
      <c r="CX1399" t="s">
        <v>7714</v>
      </c>
      <c r="CY1399" s="9" t="str">
        <f t="shared" si="1102"/>
        <v>0</v>
      </c>
      <c r="CZ1399" s="11"/>
      <c r="DA1399" s="11"/>
      <c r="DB1399" s="11"/>
      <c r="DC1399" s="11"/>
      <c r="DD1399" s="9" t="str">
        <f t="shared" si="1103"/>
        <v/>
      </c>
      <c r="DI1399" s="9" t="str">
        <f t="shared" si="1104"/>
        <v/>
      </c>
      <c r="DT1399" s="9">
        <f>VLOOKUP(BG1399,ディレクトリID!A:B,2)</f>
        <v>563161</v>
      </c>
      <c r="DV1399" s="4" t="str">
        <f t="shared" si="1105"/>
        <v>【シューズ　SIDI】</v>
      </c>
      <c r="DW1399" s="4" t="str">
        <f t="shared" si="1106"/>
        <v>【シューズ　SIDI】</v>
      </c>
      <c r="DX1399" s="9">
        <f t="shared" si="1107"/>
        <v>4</v>
      </c>
      <c r="DY1399" s="11"/>
      <c r="DZ1399" s="9" t="str">
        <f t="shared" si="1123"/>
        <v>1</v>
      </c>
      <c r="EA1399" s="9" t="str">
        <f t="shared" si="1123"/>
        <v>1</v>
      </c>
      <c r="EB1399" s="11"/>
      <c r="EC1399" s="11"/>
      <c r="ED1399" s="11"/>
      <c r="EE1399" s="9" t="str">
        <f t="shared" si="1108"/>
        <v>0</v>
      </c>
      <c r="EO1399" s="5" t="s">
        <v>428</v>
      </c>
      <c r="EP1399" s="8" t="s">
        <v>429</v>
      </c>
      <c r="EQ1399" s="8" t="s">
        <v>429</v>
      </c>
      <c r="ER1399" s="8" t="s">
        <v>209</v>
      </c>
      <c r="ES1399" s="8" t="s">
        <v>430</v>
      </c>
      <c r="ET1399" s="9" t="str">
        <f t="shared" si="1109"/>
        <v>2</v>
      </c>
      <c r="EU1399" s="11"/>
      <c r="EV1399" s="11"/>
      <c r="EW1399" s="11"/>
      <c r="EX1399" s="9" t="str">
        <f t="shared" si="1124"/>
        <v>0</v>
      </c>
      <c r="EY1399" s="9" t="str">
        <f t="shared" si="1124"/>
        <v>0</v>
      </c>
      <c r="EZ1399" s="11"/>
      <c r="FA1399" s="11"/>
      <c r="FB1399" s="9" t="str">
        <f t="shared" si="1125"/>
        <v>0</v>
      </c>
      <c r="FC1399" s="9" t="str">
        <f t="shared" si="1125"/>
        <v>0</v>
      </c>
      <c r="FD1399" s="9" t="str">
        <f t="shared" si="1110"/>
        <v>1</v>
      </c>
      <c r="FE1399" s="9" t="str">
        <f t="shared" si="1126"/>
        <v>1</v>
      </c>
      <c r="FF1399" s="9" t="str">
        <f t="shared" si="1126"/>
        <v>1</v>
      </c>
      <c r="GJ1399" s="4" t="str">
        <f t="shared" si="1113"/>
        <v>パーツ\シューズ:ブランド\SIDI</v>
      </c>
      <c r="GK1399" s="4" t="str">
        <f t="shared" si="1111"/>
        <v>u:u</v>
      </c>
      <c r="GL1399" s="11"/>
      <c r="GM1399" s="4" t="str">
        <f t="shared" si="1127"/>
        <v>::</v>
      </c>
      <c r="GN1399" s="4" t="str">
        <f t="shared" si="1127"/>
        <v>::</v>
      </c>
      <c r="GO1399" s="4" t="str">
        <f t="shared" si="1127"/>
        <v>::</v>
      </c>
      <c r="GP1399" s="4" t="str">
        <f t="shared" si="1112"/>
        <v>1</v>
      </c>
    </row>
    <row r="1400" spans="1:198" ht="28" customHeight="1">
      <c r="A1400" s="5" t="s">
        <v>7720</v>
      </c>
      <c r="B1400" s="5" t="s">
        <v>7722</v>
      </c>
      <c r="C1400" s="5" t="s">
        <v>7720</v>
      </c>
      <c r="D1400" s="9" t="str">
        <f t="shared" si="1085"/>
        <v>u</v>
      </c>
      <c r="E1400" s="9" t="str">
        <f t="shared" si="1086"/>
        <v xml:space="preserve"> / （SIDIテクノ3システムホワイト）</v>
      </c>
      <c r="F1400" s="9" t="str">
        <f t="shared" si="1087"/>
        <v xml:space="preserve"> / （SIDIテクノ3システムホワイト）</v>
      </c>
      <c r="G1400" s="5">
        <v>3255</v>
      </c>
      <c r="H1400" s="9">
        <f t="shared" si="1088"/>
        <v>3255</v>
      </c>
      <c r="I1400" s="9" t="str">
        <f t="shared" si="1089"/>
        <v>0</v>
      </c>
      <c r="J1400" s="9" t="str">
        <f t="shared" si="1090"/>
        <v>1</v>
      </c>
      <c r="P1400" s="9" t="str">
        <f t="shared" si="1091"/>
        <v>SIDIテクノ3システムホワイト</v>
      </c>
      <c r="AI1400" s="9" t="str">
        <f t="shared" si="1092"/>
        <v>http://image.rakuten.co.jp/brotures/cabinet/items/sidi/techno3system.jpg</v>
      </c>
      <c r="AS1400" s="9" t="str">
        <f t="shared" si="1121"/>
        <v>1</v>
      </c>
      <c r="AT1400" s="9" t="str">
        <f t="shared" si="1121"/>
        <v>1</v>
      </c>
      <c r="AU1400" s="9" t="str">
        <f t="shared" si="1093"/>
        <v>0</v>
      </c>
      <c r="AV1400" s="9" t="str">
        <f t="shared" si="1094"/>
        <v>1</v>
      </c>
      <c r="AW1400" s="9" t="str">
        <f t="shared" si="1122"/>
        <v>0</v>
      </c>
      <c r="AX1400" s="9" t="str">
        <f t="shared" si="1122"/>
        <v>0</v>
      </c>
      <c r="AY1400" s="11"/>
      <c r="AZ1400" s="11"/>
      <c r="BA1400" s="11"/>
      <c r="BB1400" s="9" t="str">
        <f t="shared" si="1095"/>
        <v>-1</v>
      </c>
      <c r="BC1400" s="9" t="str">
        <f t="shared" si="1096"/>
        <v>0</v>
      </c>
      <c r="BG1400" s="5" t="s">
        <v>1319</v>
      </c>
      <c r="BH1400" s="5" t="s">
        <v>8514</v>
      </c>
      <c r="CS1400" s="9" t="str">
        <f t="shared" si="1097"/>
        <v>0</v>
      </c>
      <c r="CT1400" s="9" t="str">
        <f t="shared" si="1098"/>
        <v>&lt;iframe src="http://www.rakuten.ne.jp/gold/brotures/spec/sidi/techno3system.html" frameborder="0" id="spec-content" scrolling="no"&gt;&lt;/iframe&gt;</v>
      </c>
      <c r="CU1400" s="9" t="str">
        <f t="shared" si="1099"/>
        <v/>
      </c>
      <c r="CV1400" s="9" t="str">
        <f t="shared" si="1100"/>
        <v>&lt;div class="row-fluid"&gt;&lt;iframe src="http://www.rakuten.ne.jp/gold/brotures/items/sidi/techno3system.html" frameborder="0" id="skin-product" scrolling="no"&gt;&lt;/iframe&gt;&lt;/div&gt;</v>
      </c>
      <c r="CW1400" s="11" t="str">
        <f t="shared" si="1101"/>
        <v/>
      </c>
      <c r="CX1400" t="s">
        <v>7720</v>
      </c>
      <c r="CY1400" s="9" t="str">
        <f t="shared" si="1102"/>
        <v>0</v>
      </c>
      <c r="CZ1400" s="11"/>
      <c r="DA1400" s="11"/>
      <c r="DB1400" s="11"/>
      <c r="DC1400" s="11"/>
      <c r="DD1400" s="9" t="str">
        <f t="shared" si="1103"/>
        <v/>
      </c>
      <c r="DI1400" s="9" t="str">
        <f t="shared" si="1104"/>
        <v/>
      </c>
      <c r="DT1400" s="9">
        <f>VLOOKUP(BG1400,ディレクトリID!A:B,2)</f>
        <v>563161</v>
      </c>
      <c r="DV1400" s="4" t="str">
        <f t="shared" si="1105"/>
        <v>【シューズ　SIDI】</v>
      </c>
      <c r="DW1400" s="4" t="str">
        <f t="shared" si="1106"/>
        <v>【シューズ　SIDI】</v>
      </c>
      <c r="DX1400" s="9">
        <f t="shared" si="1107"/>
        <v>4</v>
      </c>
      <c r="DY1400" s="11"/>
      <c r="DZ1400" s="9" t="str">
        <f t="shared" si="1123"/>
        <v>1</v>
      </c>
      <c r="EA1400" s="9" t="str">
        <f t="shared" si="1123"/>
        <v>1</v>
      </c>
      <c r="EB1400" s="11"/>
      <c r="EC1400" s="11"/>
      <c r="ED1400" s="11"/>
      <c r="EE1400" s="9" t="str">
        <f t="shared" si="1108"/>
        <v>0</v>
      </c>
      <c r="EO1400" s="5" t="s">
        <v>428</v>
      </c>
      <c r="EP1400" s="8" t="s">
        <v>429</v>
      </c>
      <c r="EQ1400" s="8" t="s">
        <v>429</v>
      </c>
      <c r="ER1400" s="8" t="s">
        <v>209</v>
      </c>
      <c r="ES1400" s="8" t="s">
        <v>430</v>
      </c>
      <c r="ET1400" s="9" t="str">
        <f t="shared" si="1109"/>
        <v>2</v>
      </c>
      <c r="EU1400" s="11"/>
      <c r="EV1400" s="11"/>
      <c r="EW1400" s="11"/>
      <c r="EX1400" s="9" t="str">
        <f t="shared" si="1124"/>
        <v>0</v>
      </c>
      <c r="EY1400" s="9" t="str">
        <f t="shared" si="1124"/>
        <v>0</v>
      </c>
      <c r="EZ1400" s="11"/>
      <c r="FA1400" s="11"/>
      <c r="FB1400" s="9" t="str">
        <f t="shared" si="1125"/>
        <v>0</v>
      </c>
      <c r="FC1400" s="9" t="str">
        <f t="shared" si="1125"/>
        <v>0</v>
      </c>
      <c r="FD1400" s="9" t="str">
        <f t="shared" si="1110"/>
        <v>1</v>
      </c>
      <c r="FE1400" s="9" t="str">
        <f t="shared" si="1126"/>
        <v>1</v>
      </c>
      <c r="FF1400" s="9" t="str">
        <f t="shared" si="1126"/>
        <v>1</v>
      </c>
      <c r="GJ1400" s="4" t="str">
        <f t="shared" si="1113"/>
        <v>パーツ\シューズ:ブランド\SIDI</v>
      </c>
      <c r="GK1400" s="4" t="str">
        <f t="shared" si="1111"/>
        <v>u:u</v>
      </c>
      <c r="GL1400" s="11"/>
      <c r="GM1400" s="4" t="str">
        <f t="shared" si="1127"/>
        <v>::</v>
      </c>
      <c r="GN1400" s="4" t="str">
        <f t="shared" si="1127"/>
        <v>::</v>
      </c>
      <c r="GO1400" s="4" t="str">
        <f t="shared" si="1127"/>
        <v>::</v>
      </c>
      <c r="GP1400" s="4" t="str">
        <f t="shared" si="1112"/>
        <v>1</v>
      </c>
    </row>
    <row r="1401" spans="1:198" ht="28" customHeight="1">
      <c r="A1401" s="5" t="s">
        <v>7726</v>
      </c>
      <c r="B1401" s="5" t="s">
        <v>7728</v>
      </c>
      <c r="C1401" s="5" t="s">
        <v>7726</v>
      </c>
      <c r="D1401" s="9" t="str">
        <f t="shared" si="1085"/>
        <v>u</v>
      </c>
      <c r="E1401" s="9" t="str">
        <f t="shared" si="1086"/>
        <v xml:space="preserve"> / （SIDIテクノ3システムブラック）</v>
      </c>
      <c r="F1401" s="9" t="str">
        <f t="shared" si="1087"/>
        <v xml:space="preserve"> / （SIDIテクノ3システムブラック）</v>
      </c>
      <c r="G1401" s="5">
        <v>3255</v>
      </c>
      <c r="H1401" s="9">
        <f t="shared" si="1088"/>
        <v>3255</v>
      </c>
      <c r="I1401" s="9" t="str">
        <f t="shared" si="1089"/>
        <v>0</v>
      </c>
      <c r="J1401" s="9" t="str">
        <f t="shared" si="1090"/>
        <v>1</v>
      </c>
      <c r="P1401" s="9" t="str">
        <f t="shared" si="1091"/>
        <v>SIDIテクノ3システムブラック</v>
      </c>
      <c r="AI1401" s="9" t="str">
        <f t="shared" si="1092"/>
        <v>http://image.rakuten.co.jp/brotures/cabinet/items/sidi/techno3system_1.jpg</v>
      </c>
      <c r="AS1401" s="9" t="str">
        <f t="shared" si="1121"/>
        <v>1</v>
      </c>
      <c r="AT1401" s="9" t="str">
        <f t="shared" si="1121"/>
        <v>1</v>
      </c>
      <c r="AU1401" s="9" t="str">
        <f t="shared" si="1093"/>
        <v>0</v>
      </c>
      <c r="AV1401" s="9" t="str">
        <f t="shared" si="1094"/>
        <v>1</v>
      </c>
      <c r="AW1401" s="9" t="str">
        <f t="shared" si="1122"/>
        <v>0</v>
      </c>
      <c r="AX1401" s="9" t="str">
        <f t="shared" si="1122"/>
        <v>0</v>
      </c>
      <c r="AY1401" s="11"/>
      <c r="AZ1401" s="11"/>
      <c r="BA1401" s="11"/>
      <c r="BB1401" s="9" t="str">
        <f t="shared" si="1095"/>
        <v>-1</v>
      </c>
      <c r="BC1401" s="9" t="str">
        <f t="shared" si="1096"/>
        <v>0</v>
      </c>
      <c r="BG1401" s="5" t="s">
        <v>1319</v>
      </c>
      <c r="BH1401" s="5" t="s">
        <v>8514</v>
      </c>
      <c r="CS1401" s="9" t="str">
        <f t="shared" si="1097"/>
        <v>0</v>
      </c>
      <c r="CT1401" s="9" t="str">
        <f t="shared" si="1098"/>
        <v>&lt;iframe src="http://www.rakuten.ne.jp/gold/brotures/spec/sidi/techno3system_1.html" frameborder="0" id="spec-content" scrolling="no"&gt;&lt;/iframe&gt;</v>
      </c>
      <c r="CU1401" s="9" t="str">
        <f t="shared" si="1099"/>
        <v/>
      </c>
      <c r="CV1401" s="9" t="str">
        <f t="shared" si="1100"/>
        <v>&lt;div class="row-fluid"&gt;&lt;iframe src="http://www.rakuten.ne.jp/gold/brotures/items/sidi/techno3system_1.html" frameborder="0" id="skin-product" scrolling="no"&gt;&lt;/iframe&gt;&lt;/div&gt;</v>
      </c>
      <c r="CW1401" s="11" t="str">
        <f t="shared" si="1101"/>
        <v/>
      </c>
      <c r="CX1401" t="s">
        <v>7726</v>
      </c>
      <c r="CY1401" s="9" t="str">
        <f t="shared" si="1102"/>
        <v>0</v>
      </c>
      <c r="CZ1401" s="11"/>
      <c r="DA1401" s="11"/>
      <c r="DB1401" s="11"/>
      <c r="DC1401" s="11"/>
      <c r="DD1401" s="9" t="str">
        <f t="shared" si="1103"/>
        <v/>
      </c>
      <c r="DI1401" s="9" t="str">
        <f t="shared" si="1104"/>
        <v/>
      </c>
      <c r="DT1401" s="9">
        <f>VLOOKUP(BG1401,ディレクトリID!A:B,2)</f>
        <v>563161</v>
      </c>
      <c r="DV1401" s="4" t="str">
        <f t="shared" si="1105"/>
        <v>【シューズ　SIDI】</v>
      </c>
      <c r="DW1401" s="4" t="str">
        <f t="shared" si="1106"/>
        <v>【シューズ　SIDI】</v>
      </c>
      <c r="DX1401" s="9">
        <f t="shared" si="1107"/>
        <v>4</v>
      </c>
      <c r="DY1401" s="11"/>
      <c r="DZ1401" s="9" t="str">
        <f t="shared" si="1123"/>
        <v>1</v>
      </c>
      <c r="EA1401" s="9" t="str">
        <f t="shared" si="1123"/>
        <v>1</v>
      </c>
      <c r="EB1401" s="11"/>
      <c r="EC1401" s="11"/>
      <c r="ED1401" s="11"/>
      <c r="EE1401" s="9" t="str">
        <f t="shared" si="1108"/>
        <v>0</v>
      </c>
      <c r="EO1401" s="5" t="s">
        <v>428</v>
      </c>
      <c r="EP1401" s="8" t="s">
        <v>429</v>
      </c>
      <c r="EQ1401" s="8" t="s">
        <v>429</v>
      </c>
      <c r="ER1401" s="8" t="s">
        <v>209</v>
      </c>
      <c r="ES1401" s="8" t="s">
        <v>430</v>
      </c>
      <c r="ET1401" s="9" t="str">
        <f t="shared" si="1109"/>
        <v>2</v>
      </c>
      <c r="EU1401" s="11"/>
      <c r="EV1401" s="11"/>
      <c r="EW1401" s="11"/>
      <c r="EX1401" s="9" t="str">
        <f t="shared" si="1124"/>
        <v>0</v>
      </c>
      <c r="EY1401" s="9" t="str">
        <f t="shared" si="1124"/>
        <v>0</v>
      </c>
      <c r="EZ1401" s="11"/>
      <c r="FA1401" s="11"/>
      <c r="FB1401" s="9" t="str">
        <f t="shared" si="1125"/>
        <v>0</v>
      </c>
      <c r="FC1401" s="9" t="str">
        <f t="shared" si="1125"/>
        <v>0</v>
      </c>
      <c r="FD1401" s="9" t="str">
        <f t="shared" si="1110"/>
        <v>1</v>
      </c>
      <c r="FE1401" s="9" t="str">
        <f t="shared" si="1126"/>
        <v>1</v>
      </c>
      <c r="FF1401" s="9" t="str">
        <f t="shared" si="1126"/>
        <v>1</v>
      </c>
      <c r="GJ1401" s="4" t="str">
        <f t="shared" si="1113"/>
        <v>パーツ\シューズ:ブランド\SIDI</v>
      </c>
      <c r="GK1401" s="4" t="str">
        <f t="shared" si="1111"/>
        <v>u:u</v>
      </c>
      <c r="GL1401" s="11"/>
      <c r="GM1401" s="4" t="str">
        <f t="shared" si="1127"/>
        <v>::</v>
      </c>
      <c r="GN1401" s="4" t="str">
        <f t="shared" si="1127"/>
        <v>::</v>
      </c>
      <c r="GO1401" s="4" t="str">
        <f t="shared" si="1127"/>
        <v>::</v>
      </c>
      <c r="GP1401" s="4" t="str">
        <f t="shared" si="1112"/>
        <v>1</v>
      </c>
    </row>
    <row r="1402" spans="1:198" ht="28" customHeight="1">
      <c r="A1402" s="5" t="s">
        <v>7732</v>
      </c>
      <c r="B1402" s="5" t="s">
        <v>7734</v>
      </c>
      <c r="C1402" s="5" t="s">
        <v>7732</v>
      </c>
      <c r="D1402" s="9" t="str">
        <f t="shared" si="1085"/>
        <v>u</v>
      </c>
      <c r="E1402" s="9" t="str">
        <f t="shared" si="1086"/>
        <v xml:space="preserve"> / （RITCHEY700チューブ）</v>
      </c>
      <c r="F1402" s="9" t="str">
        <f t="shared" si="1087"/>
        <v xml:space="preserve"> / （RITCHEY700チューブ）</v>
      </c>
      <c r="G1402" s="5">
        <v>945</v>
      </c>
      <c r="H1402" s="9">
        <f t="shared" si="1088"/>
        <v>945</v>
      </c>
      <c r="I1402" s="9" t="str">
        <f t="shared" si="1089"/>
        <v>0</v>
      </c>
      <c r="J1402" s="9" t="str">
        <f t="shared" si="1090"/>
        <v>1</v>
      </c>
      <c r="P1402" s="9" t="str">
        <f t="shared" si="1091"/>
        <v>RITCHEY700チューブ</v>
      </c>
      <c r="AI1402" s="9" t="str">
        <f t="shared" si="1092"/>
        <v>http://image.rakuten.co.jp/brotures/cabinet/items/ritchey/tire_700tube.jpg</v>
      </c>
      <c r="AS1402" s="9" t="str">
        <f t="shared" ref="AS1402:AT1421" si="1128">IF($A1402&lt;&gt;"","1","")</f>
        <v>1</v>
      </c>
      <c r="AT1402" s="9" t="str">
        <f t="shared" si="1128"/>
        <v>1</v>
      </c>
      <c r="AU1402" s="9" t="str">
        <f t="shared" si="1093"/>
        <v>0</v>
      </c>
      <c r="AV1402" s="9" t="str">
        <f t="shared" si="1094"/>
        <v>1</v>
      </c>
      <c r="AW1402" s="9" t="str">
        <f t="shared" ref="AW1402:AX1421" si="1129">IF($A1402&lt;&gt;"","0","")</f>
        <v>0</v>
      </c>
      <c r="AX1402" s="9" t="str">
        <f t="shared" si="1129"/>
        <v>0</v>
      </c>
      <c r="AY1402" s="11"/>
      <c r="AZ1402" s="11"/>
      <c r="BA1402" s="11"/>
      <c r="BB1402" s="9" t="str">
        <f t="shared" si="1095"/>
        <v>-1</v>
      </c>
      <c r="BC1402" s="9" t="str">
        <f t="shared" si="1096"/>
        <v>0</v>
      </c>
      <c r="BG1402" s="5" t="s">
        <v>663</v>
      </c>
      <c r="BH1402" s="5" t="s">
        <v>8513</v>
      </c>
      <c r="CS1402" s="9" t="str">
        <f t="shared" si="1097"/>
        <v>0</v>
      </c>
      <c r="CT1402" s="9" t="str">
        <f t="shared" si="1098"/>
        <v>&lt;iframe src="http://www.rakuten.ne.jp/gold/brotures/spec/ritchey/tire_700tube.html" frameborder="0" id="spec-content" scrolling="no"&gt;&lt;/iframe&gt;</v>
      </c>
      <c r="CU1402" s="9" t="str">
        <f t="shared" si="1099"/>
        <v/>
      </c>
      <c r="CV1402" s="9" t="str">
        <f t="shared" si="1100"/>
        <v>&lt;div class="row-fluid"&gt;&lt;iframe src="http://www.rakuten.ne.jp/gold/brotures/items/ritchey/tire_700tube.html" frameborder="0" id="skin-product" scrolling="no"&gt;&lt;/iframe&gt;&lt;/div&gt;</v>
      </c>
      <c r="CW1402" s="11" t="str">
        <f t="shared" si="1101"/>
        <v/>
      </c>
      <c r="CX1402" t="s">
        <v>7732</v>
      </c>
      <c r="CY1402" s="9" t="str">
        <f t="shared" si="1102"/>
        <v>0</v>
      </c>
      <c r="CZ1402" s="11"/>
      <c r="DA1402" s="11"/>
      <c r="DB1402" s="11"/>
      <c r="DC1402" s="11"/>
      <c r="DD1402" s="9" t="str">
        <f t="shared" si="1103"/>
        <v/>
      </c>
      <c r="DI1402" s="9" t="str">
        <f t="shared" si="1104"/>
        <v/>
      </c>
      <c r="DT1402" s="9">
        <f>VLOOKUP(BG1402,ディレクトリID!A:B,2)</f>
        <v>563161</v>
      </c>
      <c r="DV1402" s="4" t="str">
        <f t="shared" si="1105"/>
        <v>【タイヤ　RITCHEY】</v>
      </c>
      <c r="DW1402" s="4" t="str">
        <f t="shared" si="1106"/>
        <v>【タイヤ　RITCHEY】</v>
      </c>
      <c r="DX1402" s="9">
        <f t="shared" si="1107"/>
        <v>4</v>
      </c>
      <c r="DY1402" s="11"/>
      <c r="DZ1402" s="9" t="str">
        <f t="shared" ref="DZ1402:EA1421" si="1130">IF($A1402&lt;&gt;"","1","")</f>
        <v>1</v>
      </c>
      <c r="EA1402" s="9" t="str">
        <f t="shared" si="1130"/>
        <v>1</v>
      </c>
      <c r="EB1402" s="11"/>
      <c r="EC1402" s="11"/>
      <c r="ED1402" s="11"/>
      <c r="EE1402" s="9" t="str">
        <f t="shared" si="1108"/>
        <v>0</v>
      </c>
      <c r="EO1402" s="5" t="s">
        <v>428</v>
      </c>
      <c r="EP1402" s="8" t="s">
        <v>429</v>
      </c>
      <c r="EQ1402" s="8" t="s">
        <v>429</v>
      </c>
      <c r="ER1402" s="8" t="s">
        <v>209</v>
      </c>
      <c r="ES1402" s="8" t="s">
        <v>430</v>
      </c>
      <c r="ET1402" s="9" t="str">
        <f t="shared" si="1109"/>
        <v>2</v>
      </c>
      <c r="EU1402" s="11"/>
      <c r="EV1402" s="11"/>
      <c r="EW1402" s="11"/>
      <c r="EX1402" s="9" t="str">
        <f t="shared" ref="EX1402:EY1421" si="1131">IF($A1402&lt;&gt;"","0","")</f>
        <v>0</v>
      </c>
      <c r="EY1402" s="9" t="str">
        <f t="shared" si="1131"/>
        <v>0</v>
      </c>
      <c r="EZ1402" s="11"/>
      <c r="FA1402" s="11"/>
      <c r="FB1402" s="9" t="str">
        <f t="shared" ref="FB1402:FC1421" si="1132">IF($A1402&lt;&gt;"","0","")</f>
        <v>0</v>
      </c>
      <c r="FC1402" s="9" t="str">
        <f t="shared" si="1132"/>
        <v>0</v>
      </c>
      <c r="FD1402" s="9" t="str">
        <f t="shared" si="1110"/>
        <v>1</v>
      </c>
      <c r="FE1402" s="9" t="str">
        <f t="shared" ref="FE1402:FF1421" si="1133">IF($BG1402="完成車","3","1")</f>
        <v>1</v>
      </c>
      <c r="FF1402" s="9" t="str">
        <f t="shared" si="1133"/>
        <v>1</v>
      </c>
      <c r="GJ1402" s="4" t="str">
        <f t="shared" si="1113"/>
        <v>パーツ\タイヤ:ブランド\RITCHEY</v>
      </c>
      <c r="GK1402" s="4" t="str">
        <f t="shared" si="1111"/>
        <v>u:u</v>
      </c>
      <c r="GL1402" s="11"/>
      <c r="GM1402" s="4" t="str">
        <f t="shared" ref="GM1402:GO1421" si="1134">IF($A1402&lt;&gt;"","::","")</f>
        <v>::</v>
      </c>
      <c r="GN1402" s="4" t="str">
        <f t="shared" si="1134"/>
        <v>::</v>
      </c>
      <c r="GO1402" s="4" t="str">
        <f t="shared" si="1134"/>
        <v>::</v>
      </c>
      <c r="GP1402" s="4" t="str">
        <f t="shared" si="1112"/>
        <v>1</v>
      </c>
    </row>
    <row r="1403" spans="1:198" ht="28" customHeight="1">
      <c r="A1403" s="5" t="s">
        <v>7738</v>
      </c>
      <c r="B1403" s="5" t="s">
        <v>7740</v>
      </c>
      <c r="C1403" s="5" t="s">
        <v>7738</v>
      </c>
      <c r="D1403" s="9" t="str">
        <f t="shared" si="1085"/>
        <v>u</v>
      </c>
      <c r="E1403" s="9" t="str">
        <f t="shared" si="1086"/>
        <v xml:space="preserve"> / （RITCHEY700チューブロング）</v>
      </c>
      <c r="F1403" s="9" t="str">
        <f t="shared" si="1087"/>
        <v xml:space="preserve"> / （RITCHEY700チューブロング）</v>
      </c>
      <c r="G1403" s="5">
        <v>1050</v>
      </c>
      <c r="H1403" s="9">
        <f t="shared" si="1088"/>
        <v>1050</v>
      </c>
      <c r="I1403" s="9" t="str">
        <f t="shared" si="1089"/>
        <v>0</v>
      </c>
      <c r="J1403" s="9" t="str">
        <f t="shared" si="1090"/>
        <v>1</v>
      </c>
      <c r="P1403" s="9" t="str">
        <f t="shared" si="1091"/>
        <v>RITCHEY700チューブロング</v>
      </c>
      <c r="AI1403" s="9" t="str">
        <f t="shared" si="1092"/>
        <v>http://image.rakuten.co.jp/brotures/cabinet/items/ritchey/tire_700tubelong.jpg</v>
      </c>
      <c r="AS1403" s="9" t="str">
        <f t="shared" si="1128"/>
        <v>1</v>
      </c>
      <c r="AT1403" s="9" t="str">
        <f t="shared" si="1128"/>
        <v>1</v>
      </c>
      <c r="AU1403" s="9" t="str">
        <f t="shared" si="1093"/>
        <v>0</v>
      </c>
      <c r="AV1403" s="9" t="str">
        <f t="shared" si="1094"/>
        <v>1</v>
      </c>
      <c r="AW1403" s="9" t="str">
        <f t="shared" si="1129"/>
        <v>0</v>
      </c>
      <c r="AX1403" s="9" t="str">
        <f t="shared" si="1129"/>
        <v>0</v>
      </c>
      <c r="AY1403" s="11"/>
      <c r="AZ1403" s="11"/>
      <c r="BA1403" s="11"/>
      <c r="BB1403" s="9" t="str">
        <f t="shared" si="1095"/>
        <v>-1</v>
      </c>
      <c r="BC1403" s="9" t="str">
        <f t="shared" si="1096"/>
        <v>0</v>
      </c>
      <c r="BG1403" s="5" t="s">
        <v>663</v>
      </c>
      <c r="BH1403" s="5" t="s">
        <v>8513</v>
      </c>
      <c r="CS1403" s="9" t="str">
        <f t="shared" si="1097"/>
        <v>0</v>
      </c>
      <c r="CT1403" s="9" t="str">
        <f t="shared" si="1098"/>
        <v>&lt;iframe src="http://www.rakuten.ne.jp/gold/brotures/spec/ritchey/tire_700tubelong.html" frameborder="0" id="spec-content" scrolling="no"&gt;&lt;/iframe&gt;</v>
      </c>
      <c r="CU1403" s="9" t="str">
        <f t="shared" si="1099"/>
        <v/>
      </c>
      <c r="CV1403" s="9" t="str">
        <f t="shared" si="1100"/>
        <v>&lt;div class="row-fluid"&gt;&lt;iframe src="http://www.rakuten.ne.jp/gold/brotures/items/ritchey/tire_700tubelong.html" frameborder="0" id="skin-product" scrolling="no"&gt;&lt;/iframe&gt;&lt;/div&gt;</v>
      </c>
      <c r="CW1403" s="11" t="str">
        <f t="shared" si="1101"/>
        <v/>
      </c>
      <c r="CX1403" t="s">
        <v>7738</v>
      </c>
      <c r="CY1403" s="9" t="str">
        <f t="shared" si="1102"/>
        <v>0</v>
      </c>
      <c r="CZ1403" s="11"/>
      <c r="DA1403" s="11"/>
      <c r="DB1403" s="11"/>
      <c r="DC1403" s="11"/>
      <c r="DD1403" s="9" t="str">
        <f t="shared" si="1103"/>
        <v/>
      </c>
      <c r="DI1403" s="9" t="str">
        <f t="shared" si="1104"/>
        <v/>
      </c>
      <c r="DT1403" s="9">
        <f>VLOOKUP(BG1403,ディレクトリID!A:B,2)</f>
        <v>563161</v>
      </c>
      <c r="DV1403" s="4" t="str">
        <f t="shared" si="1105"/>
        <v>【タイヤ　RITCHEY】</v>
      </c>
      <c r="DW1403" s="4" t="str">
        <f t="shared" si="1106"/>
        <v>【タイヤ　RITCHEY】</v>
      </c>
      <c r="DX1403" s="9">
        <f t="shared" si="1107"/>
        <v>4</v>
      </c>
      <c r="DY1403" s="11"/>
      <c r="DZ1403" s="9" t="str">
        <f t="shared" si="1130"/>
        <v>1</v>
      </c>
      <c r="EA1403" s="9" t="str">
        <f t="shared" si="1130"/>
        <v>1</v>
      </c>
      <c r="EB1403" s="11"/>
      <c r="EC1403" s="11"/>
      <c r="ED1403" s="11"/>
      <c r="EE1403" s="9" t="str">
        <f t="shared" si="1108"/>
        <v>0</v>
      </c>
      <c r="EO1403" s="5" t="s">
        <v>428</v>
      </c>
      <c r="EP1403" s="8" t="s">
        <v>429</v>
      </c>
      <c r="EQ1403" s="8" t="s">
        <v>429</v>
      </c>
      <c r="ER1403" s="8" t="s">
        <v>209</v>
      </c>
      <c r="ES1403" s="8" t="s">
        <v>430</v>
      </c>
      <c r="ET1403" s="9" t="str">
        <f t="shared" si="1109"/>
        <v>2</v>
      </c>
      <c r="EU1403" s="11"/>
      <c r="EV1403" s="11"/>
      <c r="EW1403" s="11"/>
      <c r="EX1403" s="9" t="str">
        <f t="shared" si="1131"/>
        <v>0</v>
      </c>
      <c r="EY1403" s="9" t="str">
        <f t="shared" si="1131"/>
        <v>0</v>
      </c>
      <c r="EZ1403" s="11"/>
      <c r="FA1403" s="11"/>
      <c r="FB1403" s="9" t="str">
        <f t="shared" si="1132"/>
        <v>0</v>
      </c>
      <c r="FC1403" s="9" t="str">
        <f t="shared" si="1132"/>
        <v>0</v>
      </c>
      <c r="FD1403" s="9" t="str">
        <f t="shared" si="1110"/>
        <v>1</v>
      </c>
      <c r="FE1403" s="9" t="str">
        <f t="shared" si="1133"/>
        <v>1</v>
      </c>
      <c r="FF1403" s="9" t="str">
        <f t="shared" si="1133"/>
        <v>1</v>
      </c>
      <c r="GJ1403" s="4" t="str">
        <f t="shared" si="1113"/>
        <v>パーツ\タイヤ:ブランド\RITCHEY</v>
      </c>
      <c r="GK1403" s="4" t="str">
        <f t="shared" si="1111"/>
        <v>u:u</v>
      </c>
      <c r="GL1403" s="11"/>
      <c r="GM1403" s="4" t="str">
        <f t="shared" si="1134"/>
        <v>::</v>
      </c>
      <c r="GN1403" s="4" t="str">
        <f t="shared" si="1134"/>
        <v>::</v>
      </c>
      <c r="GO1403" s="4" t="str">
        <f t="shared" si="1134"/>
        <v>::</v>
      </c>
      <c r="GP1403" s="4" t="str">
        <f t="shared" si="1112"/>
        <v>1</v>
      </c>
    </row>
    <row r="1404" spans="1:198" ht="28" customHeight="1">
      <c r="A1404" s="5" t="s">
        <v>7744</v>
      </c>
      <c r="B1404" s="5" t="s">
        <v>7746</v>
      </c>
      <c r="C1404" s="5" t="s">
        <v>7744</v>
      </c>
      <c r="D1404" s="9" t="str">
        <f t="shared" si="1085"/>
        <v>u</v>
      </c>
      <c r="E1404" s="9" t="str">
        <f t="shared" si="1086"/>
        <v xml:space="preserve"> / （グランコンペファーストスタッフ）</v>
      </c>
      <c r="F1404" s="9" t="str">
        <f t="shared" si="1087"/>
        <v xml:space="preserve"> / （グランコンペファーストスタッフ）</v>
      </c>
      <c r="G1404" s="5">
        <v>2940</v>
      </c>
      <c r="H1404" s="9">
        <f t="shared" si="1088"/>
        <v>2940</v>
      </c>
      <c r="I1404" s="9" t="str">
        <f t="shared" si="1089"/>
        <v>0</v>
      </c>
      <c r="J1404" s="9" t="str">
        <f t="shared" si="1090"/>
        <v>1</v>
      </c>
      <c r="P1404" s="9" t="str">
        <f t="shared" si="1091"/>
        <v>グランコンペファーストスタッフ</v>
      </c>
      <c r="AI1404" s="9" t="str">
        <f t="shared" si="1092"/>
        <v>http://image.rakuten.co.jp/brotures/cabinet/items/grancompe/tire_firststaff.jpg</v>
      </c>
      <c r="AS1404" s="9" t="str">
        <f t="shared" si="1128"/>
        <v>1</v>
      </c>
      <c r="AT1404" s="9" t="str">
        <f t="shared" si="1128"/>
        <v>1</v>
      </c>
      <c r="AU1404" s="9" t="str">
        <f t="shared" si="1093"/>
        <v>0</v>
      </c>
      <c r="AV1404" s="9" t="str">
        <f t="shared" si="1094"/>
        <v>1</v>
      </c>
      <c r="AW1404" s="9" t="str">
        <f t="shared" si="1129"/>
        <v>0</v>
      </c>
      <c r="AX1404" s="9" t="str">
        <f t="shared" si="1129"/>
        <v>0</v>
      </c>
      <c r="AY1404" s="11"/>
      <c r="AZ1404" s="11"/>
      <c r="BA1404" s="11"/>
      <c r="BB1404" s="9" t="str">
        <f t="shared" si="1095"/>
        <v>-1</v>
      </c>
      <c r="BC1404" s="9" t="str">
        <f t="shared" si="1096"/>
        <v>0</v>
      </c>
      <c r="BG1404" s="5" t="s">
        <v>663</v>
      </c>
      <c r="BH1404" s="5" t="s">
        <v>8503</v>
      </c>
      <c r="CS1404" s="9" t="str">
        <f t="shared" si="1097"/>
        <v>0</v>
      </c>
      <c r="CT1404" s="9" t="str">
        <f t="shared" si="1098"/>
        <v>&lt;iframe src="http://www.rakuten.ne.jp/gold/brotures/spec/grancompe/tire_firststaff.html" frameborder="0" id="spec-content" scrolling="no"&gt;&lt;/iframe&gt;</v>
      </c>
      <c r="CU1404" s="9" t="str">
        <f t="shared" si="1099"/>
        <v/>
      </c>
      <c r="CV1404" s="9" t="str">
        <f t="shared" si="1100"/>
        <v>&lt;div class="row-fluid"&gt;&lt;iframe src="http://www.rakuten.ne.jp/gold/brotures/items/grancompe/tire_firststaff.html" frameborder="0" id="skin-product" scrolling="no"&gt;&lt;/iframe&gt;&lt;/div&gt;</v>
      </c>
      <c r="CW1404" s="11" t="str">
        <f t="shared" si="1101"/>
        <v/>
      </c>
      <c r="CX1404" t="s">
        <v>7744</v>
      </c>
      <c r="CY1404" s="9" t="str">
        <f t="shared" si="1102"/>
        <v>0</v>
      </c>
      <c r="CZ1404" s="11"/>
      <c r="DA1404" s="11"/>
      <c r="DB1404" s="11"/>
      <c r="DC1404" s="11"/>
      <c r="DD1404" s="9" t="str">
        <f t="shared" si="1103"/>
        <v/>
      </c>
      <c r="DI1404" s="9" t="str">
        <f t="shared" si="1104"/>
        <v/>
      </c>
      <c r="DT1404" s="9">
        <f>VLOOKUP(BG1404,ディレクトリID!A:B,2)</f>
        <v>563161</v>
      </c>
      <c r="DV1404" s="4" t="str">
        <f t="shared" si="1105"/>
        <v>【タイヤ　GRANCOMPE】</v>
      </c>
      <c r="DW1404" s="4" t="str">
        <f t="shared" si="1106"/>
        <v>【タイヤ　GRANCOMPE】</v>
      </c>
      <c r="DX1404" s="9">
        <f t="shared" si="1107"/>
        <v>4</v>
      </c>
      <c r="DY1404" s="11"/>
      <c r="DZ1404" s="9" t="str">
        <f t="shared" si="1130"/>
        <v>1</v>
      </c>
      <c r="EA1404" s="9" t="str">
        <f t="shared" si="1130"/>
        <v>1</v>
      </c>
      <c r="EB1404" s="11"/>
      <c r="EC1404" s="11"/>
      <c r="ED1404" s="11"/>
      <c r="EE1404" s="9" t="str">
        <f t="shared" si="1108"/>
        <v>0</v>
      </c>
      <c r="EO1404" s="5" t="s">
        <v>428</v>
      </c>
      <c r="EP1404" s="8" t="s">
        <v>429</v>
      </c>
      <c r="EQ1404" s="8" t="s">
        <v>429</v>
      </c>
      <c r="ER1404" s="8" t="s">
        <v>209</v>
      </c>
      <c r="ES1404" s="8" t="s">
        <v>430</v>
      </c>
      <c r="ET1404" s="9" t="str">
        <f t="shared" si="1109"/>
        <v>2</v>
      </c>
      <c r="EU1404" s="11"/>
      <c r="EV1404" s="11"/>
      <c r="EW1404" s="11"/>
      <c r="EX1404" s="9" t="str">
        <f t="shared" si="1131"/>
        <v>0</v>
      </c>
      <c r="EY1404" s="9" t="str">
        <f t="shared" si="1131"/>
        <v>0</v>
      </c>
      <c r="EZ1404" s="11"/>
      <c r="FA1404" s="11"/>
      <c r="FB1404" s="9" t="str">
        <f t="shared" si="1132"/>
        <v>0</v>
      </c>
      <c r="FC1404" s="9" t="str">
        <f t="shared" si="1132"/>
        <v>0</v>
      </c>
      <c r="FD1404" s="9" t="str">
        <f t="shared" si="1110"/>
        <v>1</v>
      </c>
      <c r="FE1404" s="9" t="str">
        <f t="shared" si="1133"/>
        <v>1</v>
      </c>
      <c r="FF1404" s="9" t="str">
        <f t="shared" si="1133"/>
        <v>1</v>
      </c>
      <c r="GJ1404" s="4" t="str">
        <f t="shared" si="1113"/>
        <v>パーツ\タイヤ:ブランド\GRANCOMPE</v>
      </c>
      <c r="GK1404" s="4" t="str">
        <f t="shared" si="1111"/>
        <v>u:u</v>
      </c>
      <c r="GL1404" s="11"/>
      <c r="GM1404" s="4" t="str">
        <f t="shared" si="1134"/>
        <v>::</v>
      </c>
      <c r="GN1404" s="4" t="str">
        <f t="shared" si="1134"/>
        <v>::</v>
      </c>
      <c r="GO1404" s="4" t="str">
        <f t="shared" si="1134"/>
        <v>::</v>
      </c>
      <c r="GP1404" s="4" t="str">
        <f t="shared" si="1112"/>
        <v>1</v>
      </c>
    </row>
    <row r="1405" spans="1:198" ht="28" customHeight="1">
      <c r="A1405" s="5" t="s">
        <v>7750</v>
      </c>
      <c r="B1405" s="5" t="s">
        <v>7752</v>
      </c>
      <c r="C1405" s="5" t="s">
        <v>7750</v>
      </c>
      <c r="D1405" s="9" t="str">
        <f t="shared" si="1085"/>
        <v>u</v>
      </c>
      <c r="E1405" s="9" t="str">
        <f t="shared" si="1086"/>
        <v xml:space="preserve"> / （SOMANEWエヴァウエアー）</v>
      </c>
      <c r="F1405" s="9" t="str">
        <f t="shared" si="1087"/>
        <v xml:space="preserve"> / （SOMANEWエヴァウエアー）</v>
      </c>
      <c r="G1405" s="5">
        <v>5040</v>
      </c>
      <c r="H1405" s="9">
        <f t="shared" si="1088"/>
        <v>5040</v>
      </c>
      <c r="I1405" s="9" t="str">
        <f t="shared" si="1089"/>
        <v>0</v>
      </c>
      <c r="J1405" s="9" t="str">
        <f t="shared" si="1090"/>
        <v>1</v>
      </c>
      <c r="P1405" s="9" t="str">
        <f t="shared" si="1091"/>
        <v>SOMANEWエヴァウエアー</v>
      </c>
      <c r="AI1405" s="9" t="str">
        <f t="shared" si="1092"/>
        <v>http://image.rakuten.co.jp/brotures/cabinet/items/soma/tire_neweva.jpg</v>
      </c>
      <c r="AS1405" s="9" t="str">
        <f t="shared" si="1128"/>
        <v>1</v>
      </c>
      <c r="AT1405" s="9" t="str">
        <f t="shared" si="1128"/>
        <v>1</v>
      </c>
      <c r="AU1405" s="9" t="str">
        <f t="shared" si="1093"/>
        <v>0</v>
      </c>
      <c r="AV1405" s="9" t="str">
        <f t="shared" si="1094"/>
        <v>1</v>
      </c>
      <c r="AW1405" s="9" t="str">
        <f t="shared" si="1129"/>
        <v>0</v>
      </c>
      <c r="AX1405" s="9" t="str">
        <f t="shared" si="1129"/>
        <v>0</v>
      </c>
      <c r="AY1405" s="11"/>
      <c r="AZ1405" s="11"/>
      <c r="BA1405" s="11"/>
      <c r="BB1405" s="9" t="str">
        <f t="shared" si="1095"/>
        <v>-1</v>
      </c>
      <c r="BC1405" s="9" t="str">
        <f t="shared" si="1096"/>
        <v>0</v>
      </c>
      <c r="BG1405" s="5" t="s">
        <v>663</v>
      </c>
      <c r="BH1405" s="5" t="s">
        <v>8515</v>
      </c>
      <c r="CS1405" s="9" t="str">
        <f t="shared" si="1097"/>
        <v>0</v>
      </c>
      <c r="CT1405" s="9" t="str">
        <f t="shared" si="1098"/>
        <v>&lt;iframe src="http://www.rakuten.ne.jp/gold/brotures/spec/soma/tire_neweva.html" frameborder="0" id="spec-content" scrolling="no"&gt;&lt;/iframe&gt;</v>
      </c>
      <c r="CU1405" s="9" t="str">
        <f t="shared" si="1099"/>
        <v/>
      </c>
      <c r="CV1405" s="9" t="str">
        <f t="shared" si="1100"/>
        <v>&lt;div class="row-fluid"&gt;&lt;iframe src="http://www.rakuten.ne.jp/gold/brotures/items/soma/tire_neweva.html" frameborder="0" id="skin-product" scrolling="no"&gt;&lt;/iframe&gt;&lt;/div&gt;</v>
      </c>
      <c r="CW1405" s="11" t="str">
        <f t="shared" si="1101"/>
        <v/>
      </c>
      <c r="CX1405" t="s">
        <v>7750</v>
      </c>
      <c r="CY1405" s="9" t="str">
        <f t="shared" si="1102"/>
        <v>0</v>
      </c>
      <c r="CZ1405" s="11"/>
      <c r="DA1405" s="11"/>
      <c r="DB1405" s="11"/>
      <c r="DC1405" s="11"/>
      <c r="DD1405" s="9" t="str">
        <f t="shared" si="1103"/>
        <v/>
      </c>
      <c r="DI1405" s="9" t="str">
        <f t="shared" si="1104"/>
        <v/>
      </c>
      <c r="DT1405" s="9">
        <f>VLOOKUP(BG1405,ディレクトリID!A:B,2)</f>
        <v>563161</v>
      </c>
      <c r="DV1405" s="4" t="str">
        <f t="shared" si="1105"/>
        <v>【タイヤ　SOMA】</v>
      </c>
      <c r="DW1405" s="4" t="str">
        <f t="shared" si="1106"/>
        <v>【タイヤ　SOMA】</v>
      </c>
      <c r="DX1405" s="9">
        <f t="shared" si="1107"/>
        <v>4</v>
      </c>
      <c r="DY1405" s="11"/>
      <c r="DZ1405" s="9" t="str">
        <f t="shared" si="1130"/>
        <v>1</v>
      </c>
      <c r="EA1405" s="9" t="str">
        <f t="shared" si="1130"/>
        <v>1</v>
      </c>
      <c r="EB1405" s="11"/>
      <c r="EC1405" s="11"/>
      <c r="ED1405" s="11"/>
      <c r="EE1405" s="9" t="str">
        <f t="shared" si="1108"/>
        <v>0</v>
      </c>
      <c r="EO1405" s="5" t="s">
        <v>428</v>
      </c>
      <c r="EP1405" s="8" t="s">
        <v>429</v>
      </c>
      <c r="EQ1405" s="8" t="s">
        <v>429</v>
      </c>
      <c r="ER1405" s="8" t="s">
        <v>209</v>
      </c>
      <c r="ES1405" s="8" t="s">
        <v>430</v>
      </c>
      <c r="ET1405" s="9" t="str">
        <f t="shared" si="1109"/>
        <v>2</v>
      </c>
      <c r="EU1405" s="11"/>
      <c r="EV1405" s="11"/>
      <c r="EW1405" s="11"/>
      <c r="EX1405" s="9" t="str">
        <f t="shared" si="1131"/>
        <v>0</v>
      </c>
      <c r="EY1405" s="9" t="str">
        <f t="shared" si="1131"/>
        <v>0</v>
      </c>
      <c r="EZ1405" s="11"/>
      <c r="FA1405" s="11"/>
      <c r="FB1405" s="9" t="str">
        <f t="shared" si="1132"/>
        <v>0</v>
      </c>
      <c r="FC1405" s="9" t="str">
        <f t="shared" si="1132"/>
        <v>0</v>
      </c>
      <c r="FD1405" s="9" t="str">
        <f t="shared" si="1110"/>
        <v>1</v>
      </c>
      <c r="FE1405" s="9" t="str">
        <f t="shared" si="1133"/>
        <v>1</v>
      </c>
      <c r="FF1405" s="9" t="str">
        <f t="shared" si="1133"/>
        <v>1</v>
      </c>
      <c r="GJ1405" s="4" t="str">
        <f t="shared" si="1113"/>
        <v>パーツ\タイヤ:ブランド\SOMA</v>
      </c>
      <c r="GK1405" s="4" t="str">
        <f t="shared" si="1111"/>
        <v>u:u</v>
      </c>
      <c r="GL1405" s="11"/>
      <c r="GM1405" s="4" t="str">
        <f t="shared" si="1134"/>
        <v>::</v>
      </c>
      <c r="GN1405" s="4" t="str">
        <f t="shared" si="1134"/>
        <v>::</v>
      </c>
      <c r="GO1405" s="4" t="str">
        <f t="shared" si="1134"/>
        <v>::</v>
      </c>
      <c r="GP1405" s="4" t="str">
        <f t="shared" si="1112"/>
        <v>1</v>
      </c>
    </row>
    <row r="1406" spans="1:198" ht="28" customHeight="1">
      <c r="A1406" s="5" t="s">
        <v>7756</v>
      </c>
      <c r="B1406" s="5" t="s">
        <v>7758</v>
      </c>
      <c r="C1406" s="5" t="s">
        <v>7756</v>
      </c>
      <c r="D1406" s="9" t="str">
        <f t="shared" si="1085"/>
        <v>u</v>
      </c>
      <c r="E1406" s="9" t="str">
        <f t="shared" si="1086"/>
        <v xml:space="preserve"> / （SOMAニューエクスプレス）</v>
      </c>
      <c r="F1406" s="9" t="str">
        <f t="shared" si="1087"/>
        <v xml:space="preserve"> / （SOMAニューエクスプレス）</v>
      </c>
      <c r="G1406" s="5">
        <v>4830</v>
      </c>
      <c r="H1406" s="9">
        <f t="shared" si="1088"/>
        <v>4830</v>
      </c>
      <c r="I1406" s="9" t="str">
        <f t="shared" si="1089"/>
        <v>0</v>
      </c>
      <c r="J1406" s="9" t="str">
        <f t="shared" si="1090"/>
        <v>1</v>
      </c>
      <c r="P1406" s="9" t="str">
        <f t="shared" si="1091"/>
        <v>SOMAニューエクスプレス</v>
      </c>
      <c r="AI1406" s="9" t="str">
        <f t="shared" si="1092"/>
        <v>http://image.rakuten.co.jp/brotures/cabinet/items/soma/tire_newexpress.jpg</v>
      </c>
      <c r="AS1406" s="9" t="str">
        <f t="shared" si="1128"/>
        <v>1</v>
      </c>
      <c r="AT1406" s="9" t="str">
        <f t="shared" si="1128"/>
        <v>1</v>
      </c>
      <c r="AU1406" s="9" t="str">
        <f t="shared" si="1093"/>
        <v>0</v>
      </c>
      <c r="AV1406" s="9" t="str">
        <f t="shared" si="1094"/>
        <v>1</v>
      </c>
      <c r="AW1406" s="9" t="str">
        <f t="shared" si="1129"/>
        <v>0</v>
      </c>
      <c r="AX1406" s="9" t="str">
        <f t="shared" si="1129"/>
        <v>0</v>
      </c>
      <c r="AY1406" s="11"/>
      <c r="AZ1406" s="11"/>
      <c r="BA1406" s="11"/>
      <c r="BB1406" s="9" t="str">
        <f t="shared" si="1095"/>
        <v>-1</v>
      </c>
      <c r="BC1406" s="9" t="str">
        <f t="shared" si="1096"/>
        <v>0</v>
      </c>
      <c r="BG1406" s="5" t="s">
        <v>663</v>
      </c>
      <c r="BH1406" s="5" t="s">
        <v>8515</v>
      </c>
      <c r="CS1406" s="9" t="str">
        <f t="shared" si="1097"/>
        <v>0</v>
      </c>
      <c r="CT1406" s="9" t="str">
        <f t="shared" si="1098"/>
        <v>&lt;iframe src="http://www.rakuten.ne.jp/gold/brotures/spec/soma/tire_newexpress.html" frameborder="0" id="spec-content" scrolling="no"&gt;&lt;/iframe&gt;</v>
      </c>
      <c r="CU1406" s="9" t="str">
        <f t="shared" si="1099"/>
        <v/>
      </c>
      <c r="CV1406" s="9" t="str">
        <f t="shared" si="1100"/>
        <v>&lt;div class="row-fluid"&gt;&lt;iframe src="http://www.rakuten.ne.jp/gold/brotures/items/soma/tire_newexpress.html" frameborder="0" id="skin-product" scrolling="no"&gt;&lt;/iframe&gt;&lt;/div&gt;</v>
      </c>
      <c r="CW1406" s="11" t="str">
        <f t="shared" si="1101"/>
        <v/>
      </c>
      <c r="CX1406" t="s">
        <v>7756</v>
      </c>
      <c r="CY1406" s="9" t="str">
        <f t="shared" si="1102"/>
        <v>0</v>
      </c>
      <c r="CZ1406" s="11"/>
      <c r="DA1406" s="11"/>
      <c r="DB1406" s="11"/>
      <c r="DC1406" s="11"/>
      <c r="DD1406" s="9" t="str">
        <f t="shared" si="1103"/>
        <v/>
      </c>
      <c r="DI1406" s="9" t="str">
        <f t="shared" si="1104"/>
        <v/>
      </c>
      <c r="DT1406" s="9">
        <f>VLOOKUP(BG1406,ディレクトリID!A:B,2)</f>
        <v>563161</v>
      </c>
      <c r="DV1406" s="4" t="str">
        <f t="shared" si="1105"/>
        <v>【タイヤ　SOMA】</v>
      </c>
      <c r="DW1406" s="4" t="str">
        <f t="shared" si="1106"/>
        <v>【タイヤ　SOMA】</v>
      </c>
      <c r="DX1406" s="9">
        <f t="shared" si="1107"/>
        <v>4</v>
      </c>
      <c r="DY1406" s="11"/>
      <c r="DZ1406" s="9" t="str">
        <f t="shared" si="1130"/>
        <v>1</v>
      </c>
      <c r="EA1406" s="9" t="str">
        <f t="shared" si="1130"/>
        <v>1</v>
      </c>
      <c r="EB1406" s="11"/>
      <c r="EC1406" s="11"/>
      <c r="ED1406" s="11"/>
      <c r="EE1406" s="9" t="str">
        <f t="shared" si="1108"/>
        <v>0</v>
      </c>
      <c r="EO1406" s="5" t="s">
        <v>428</v>
      </c>
      <c r="EP1406" s="8" t="s">
        <v>429</v>
      </c>
      <c r="EQ1406" s="8" t="s">
        <v>429</v>
      </c>
      <c r="ER1406" s="8" t="s">
        <v>209</v>
      </c>
      <c r="ES1406" s="8" t="s">
        <v>430</v>
      </c>
      <c r="ET1406" s="9" t="str">
        <f t="shared" si="1109"/>
        <v>2</v>
      </c>
      <c r="EU1406" s="11"/>
      <c r="EV1406" s="11"/>
      <c r="EW1406" s="11"/>
      <c r="EX1406" s="9" t="str">
        <f t="shared" si="1131"/>
        <v>0</v>
      </c>
      <c r="EY1406" s="9" t="str">
        <f t="shared" si="1131"/>
        <v>0</v>
      </c>
      <c r="EZ1406" s="11"/>
      <c r="FA1406" s="11"/>
      <c r="FB1406" s="9" t="str">
        <f t="shared" si="1132"/>
        <v>0</v>
      </c>
      <c r="FC1406" s="9" t="str">
        <f t="shared" si="1132"/>
        <v>0</v>
      </c>
      <c r="FD1406" s="9" t="str">
        <f t="shared" si="1110"/>
        <v>1</v>
      </c>
      <c r="FE1406" s="9" t="str">
        <f t="shared" si="1133"/>
        <v>1</v>
      </c>
      <c r="FF1406" s="9" t="str">
        <f t="shared" si="1133"/>
        <v>1</v>
      </c>
      <c r="GJ1406" s="4" t="str">
        <f t="shared" si="1113"/>
        <v>パーツ\タイヤ:ブランド\SOMA</v>
      </c>
      <c r="GK1406" s="4" t="str">
        <f t="shared" si="1111"/>
        <v>u:u</v>
      </c>
      <c r="GL1406" s="11"/>
      <c r="GM1406" s="4" t="str">
        <f t="shared" si="1134"/>
        <v>::</v>
      </c>
      <c r="GN1406" s="4" t="str">
        <f t="shared" si="1134"/>
        <v>::</v>
      </c>
      <c r="GO1406" s="4" t="str">
        <f t="shared" si="1134"/>
        <v>::</v>
      </c>
      <c r="GP1406" s="4" t="str">
        <f t="shared" si="1112"/>
        <v>1</v>
      </c>
    </row>
    <row r="1407" spans="1:198" ht="28" customHeight="1">
      <c r="A1407" s="5" t="s">
        <v>7762</v>
      </c>
      <c r="B1407" s="5" t="s">
        <v>7764</v>
      </c>
      <c r="C1407" s="5" t="s">
        <v>7762</v>
      </c>
      <c r="D1407" s="9" t="str">
        <f t="shared" si="1085"/>
        <v>u</v>
      </c>
      <c r="E1407" s="9" t="str">
        <f t="shared" si="1086"/>
        <v xml:space="preserve"> / （RITCHEYRACESLICKWCS）</v>
      </c>
      <c r="F1407" s="9" t="str">
        <f t="shared" si="1087"/>
        <v xml:space="preserve"> / （RITCHEYRACESLICKWCS）</v>
      </c>
      <c r="G1407" s="5">
        <v>5040</v>
      </c>
      <c r="H1407" s="9">
        <f t="shared" si="1088"/>
        <v>5040</v>
      </c>
      <c r="I1407" s="9" t="str">
        <f t="shared" si="1089"/>
        <v>0</v>
      </c>
      <c r="J1407" s="9" t="str">
        <f t="shared" si="1090"/>
        <v>1</v>
      </c>
      <c r="P1407" s="9" t="str">
        <f t="shared" si="1091"/>
        <v>RITCHEYRACESLICKWCS</v>
      </c>
      <c r="AI1407" s="9" t="str">
        <f t="shared" si="1092"/>
        <v>http://image.rakuten.co.jp/brotures/cabinet/items/ritchey/tire_race_slick.jpg</v>
      </c>
      <c r="AS1407" s="9" t="str">
        <f t="shared" si="1128"/>
        <v>1</v>
      </c>
      <c r="AT1407" s="9" t="str">
        <f t="shared" si="1128"/>
        <v>1</v>
      </c>
      <c r="AU1407" s="9" t="str">
        <f t="shared" si="1093"/>
        <v>0</v>
      </c>
      <c r="AV1407" s="9" t="str">
        <f t="shared" si="1094"/>
        <v>1</v>
      </c>
      <c r="AW1407" s="9" t="str">
        <f t="shared" si="1129"/>
        <v>0</v>
      </c>
      <c r="AX1407" s="9" t="str">
        <f t="shared" si="1129"/>
        <v>0</v>
      </c>
      <c r="AY1407" s="11"/>
      <c r="AZ1407" s="11"/>
      <c r="BA1407" s="11"/>
      <c r="BB1407" s="9" t="str">
        <f t="shared" si="1095"/>
        <v>-1</v>
      </c>
      <c r="BC1407" s="9" t="str">
        <f t="shared" si="1096"/>
        <v>0</v>
      </c>
      <c r="BG1407" s="5" t="s">
        <v>663</v>
      </c>
      <c r="BH1407" s="5" t="s">
        <v>8513</v>
      </c>
      <c r="CS1407" s="9" t="str">
        <f t="shared" si="1097"/>
        <v>0</v>
      </c>
      <c r="CT1407" s="9" t="str">
        <f t="shared" si="1098"/>
        <v>&lt;iframe src="http://www.rakuten.ne.jp/gold/brotures/spec/ritchey/tire_race_slick.html" frameborder="0" id="spec-content" scrolling="no"&gt;&lt;/iframe&gt;</v>
      </c>
      <c r="CU1407" s="9" t="str">
        <f t="shared" si="1099"/>
        <v/>
      </c>
      <c r="CV1407" s="9" t="str">
        <f t="shared" si="1100"/>
        <v>&lt;div class="row-fluid"&gt;&lt;iframe src="http://www.rakuten.ne.jp/gold/brotures/items/ritchey/tire_race_slick.html" frameborder="0" id="skin-product" scrolling="no"&gt;&lt;/iframe&gt;&lt;/div&gt;</v>
      </c>
      <c r="CW1407" s="11" t="str">
        <f t="shared" si="1101"/>
        <v/>
      </c>
      <c r="CX1407" t="s">
        <v>7762</v>
      </c>
      <c r="CY1407" s="9" t="str">
        <f t="shared" si="1102"/>
        <v>0</v>
      </c>
      <c r="CZ1407" s="11"/>
      <c r="DA1407" s="11"/>
      <c r="DB1407" s="11"/>
      <c r="DC1407" s="11"/>
      <c r="DD1407" s="9" t="str">
        <f t="shared" si="1103"/>
        <v/>
      </c>
      <c r="DI1407" s="9" t="str">
        <f t="shared" si="1104"/>
        <v/>
      </c>
      <c r="DT1407" s="9">
        <f>VLOOKUP(BG1407,ディレクトリID!A:B,2)</f>
        <v>563161</v>
      </c>
      <c r="DV1407" s="4" t="str">
        <f t="shared" si="1105"/>
        <v>【タイヤ　RITCHEY】</v>
      </c>
      <c r="DW1407" s="4" t="str">
        <f t="shared" si="1106"/>
        <v>【タイヤ　RITCHEY】</v>
      </c>
      <c r="DX1407" s="9">
        <f t="shared" si="1107"/>
        <v>4</v>
      </c>
      <c r="DY1407" s="11"/>
      <c r="DZ1407" s="9" t="str">
        <f t="shared" si="1130"/>
        <v>1</v>
      </c>
      <c r="EA1407" s="9" t="str">
        <f t="shared" si="1130"/>
        <v>1</v>
      </c>
      <c r="EB1407" s="11"/>
      <c r="EC1407" s="11"/>
      <c r="ED1407" s="11"/>
      <c r="EE1407" s="9" t="str">
        <f t="shared" si="1108"/>
        <v>0</v>
      </c>
      <c r="EO1407" s="5" t="s">
        <v>428</v>
      </c>
      <c r="EP1407" s="8" t="s">
        <v>429</v>
      </c>
      <c r="EQ1407" s="8" t="s">
        <v>429</v>
      </c>
      <c r="ER1407" s="8" t="s">
        <v>209</v>
      </c>
      <c r="ES1407" s="8" t="s">
        <v>430</v>
      </c>
      <c r="ET1407" s="9" t="str">
        <f t="shared" si="1109"/>
        <v>2</v>
      </c>
      <c r="EU1407" s="11"/>
      <c r="EV1407" s="11"/>
      <c r="EW1407" s="11"/>
      <c r="EX1407" s="9" t="str">
        <f t="shared" si="1131"/>
        <v>0</v>
      </c>
      <c r="EY1407" s="9" t="str">
        <f t="shared" si="1131"/>
        <v>0</v>
      </c>
      <c r="EZ1407" s="11"/>
      <c r="FA1407" s="11"/>
      <c r="FB1407" s="9" t="str">
        <f t="shared" si="1132"/>
        <v>0</v>
      </c>
      <c r="FC1407" s="9" t="str">
        <f t="shared" si="1132"/>
        <v>0</v>
      </c>
      <c r="FD1407" s="9" t="str">
        <f t="shared" si="1110"/>
        <v>1</v>
      </c>
      <c r="FE1407" s="9" t="str">
        <f t="shared" si="1133"/>
        <v>1</v>
      </c>
      <c r="FF1407" s="9" t="str">
        <f t="shared" si="1133"/>
        <v>1</v>
      </c>
      <c r="GJ1407" s="4" t="str">
        <f t="shared" si="1113"/>
        <v>パーツ\タイヤ:ブランド\RITCHEY</v>
      </c>
      <c r="GK1407" s="4" t="str">
        <f t="shared" si="1111"/>
        <v>u:u</v>
      </c>
      <c r="GL1407" s="11"/>
      <c r="GM1407" s="4" t="str">
        <f t="shared" si="1134"/>
        <v>::</v>
      </c>
      <c r="GN1407" s="4" t="str">
        <f t="shared" si="1134"/>
        <v>::</v>
      </c>
      <c r="GO1407" s="4" t="str">
        <f t="shared" si="1134"/>
        <v>::</v>
      </c>
      <c r="GP1407" s="4" t="str">
        <f t="shared" si="1112"/>
        <v>1</v>
      </c>
    </row>
    <row r="1408" spans="1:198" ht="28" customHeight="1">
      <c r="A1408" s="5" t="s">
        <v>7768</v>
      </c>
      <c r="B1408" s="5" t="s">
        <v>7770</v>
      </c>
      <c r="C1408" s="5" t="s">
        <v>7768</v>
      </c>
      <c r="D1408" s="9" t="str">
        <f t="shared" si="1085"/>
        <v>u</v>
      </c>
      <c r="E1408" s="9" t="str">
        <f t="shared" si="1086"/>
        <v xml:space="preserve"> / （グランコンペサイドウェーブ）</v>
      </c>
      <c r="F1408" s="9" t="str">
        <f t="shared" si="1087"/>
        <v xml:space="preserve"> / （グランコンペサイドウェーブ）</v>
      </c>
      <c r="G1408" s="5">
        <v>2940</v>
      </c>
      <c r="H1408" s="9">
        <f t="shared" si="1088"/>
        <v>2940</v>
      </c>
      <c r="I1408" s="9" t="str">
        <f t="shared" si="1089"/>
        <v>0</v>
      </c>
      <c r="J1408" s="9" t="str">
        <f t="shared" si="1090"/>
        <v>1</v>
      </c>
      <c r="P1408" s="9" t="str">
        <f t="shared" si="1091"/>
        <v>グランコンペサイドウェーブ</v>
      </c>
      <c r="AI1408" s="9" t="str">
        <f t="shared" si="1092"/>
        <v>http://image.rakuten.co.jp/brotures/cabinet/items/grancompe/tire_sidewave.jpg</v>
      </c>
      <c r="AS1408" s="9" t="str">
        <f t="shared" si="1128"/>
        <v>1</v>
      </c>
      <c r="AT1408" s="9" t="str">
        <f t="shared" si="1128"/>
        <v>1</v>
      </c>
      <c r="AU1408" s="9" t="str">
        <f t="shared" si="1093"/>
        <v>0</v>
      </c>
      <c r="AV1408" s="9" t="str">
        <f t="shared" si="1094"/>
        <v>1</v>
      </c>
      <c r="AW1408" s="9" t="str">
        <f t="shared" si="1129"/>
        <v>0</v>
      </c>
      <c r="AX1408" s="9" t="str">
        <f t="shared" si="1129"/>
        <v>0</v>
      </c>
      <c r="AY1408" s="11"/>
      <c r="AZ1408" s="11"/>
      <c r="BA1408" s="11"/>
      <c r="BB1408" s="9" t="str">
        <f t="shared" si="1095"/>
        <v>-1</v>
      </c>
      <c r="BC1408" s="9" t="str">
        <f t="shared" si="1096"/>
        <v>0</v>
      </c>
      <c r="BG1408" s="5" t="s">
        <v>663</v>
      </c>
      <c r="BH1408" s="5" t="s">
        <v>8503</v>
      </c>
      <c r="CS1408" s="9" t="str">
        <f t="shared" si="1097"/>
        <v>0</v>
      </c>
      <c r="CT1408" s="9" t="str">
        <f t="shared" si="1098"/>
        <v>&lt;iframe src="http://www.rakuten.ne.jp/gold/brotures/spec/grancompe/tire_sidewave.html" frameborder="0" id="spec-content" scrolling="no"&gt;&lt;/iframe&gt;</v>
      </c>
      <c r="CU1408" s="9" t="str">
        <f t="shared" si="1099"/>
        <v/>
      </c>
      <c r="CV1408" s="9" t="str">
        <f t="shared" si="1100"/>
        <v>&lt;div class="row-fluid"&gt;&lt;iframe src="http://www.rakuten.ne.jp/gold/brotures/items/grancompe/tire_sidewave.html" frameborder="0" id="skin-product" scrolling="no"&gt;&lt;/iframe&gt;&lt;/div&gt;</v>
      </c>
      <c r="CW1408" s="11" t="str">
        <f t="shared" si="1101"/>
        <v/>
      </c>
      <c r="CX1408" t="s">
        <v>7768</v>
      </c>
      <c r="CY1408" s="9" t="str">
        <f t="shared" si="1102"/>
        <v>0</v>
      </c>
      <c r="CZ1408" s="11"/>
      <c r="DA1408" s="11"/>
      <c r="DB1408" s="11"/>
      <c r="DC1408" s="11"/>
      <c r="DD1408" s="9" t="str">
        <f t="shared" si="1103"/>
        <v/>
      </c>
      <c r="DI1408" s="9" t="str">
        <f t="shared" si="1104"/>
        <v/>
      </c>
      <c r="DT1408" s="9">
        <f>VLOOKUP(BG1408,ディレクトリID!A:B,2)</f>
        <v>563161</v>
      </c>
      <c r="DV1408" s="4" t="str">
        <f t="shared" si="1105"/>
        <v>【タイヤ　GRANCOMPE】</v>
      </c>
      <c r="DW1408" s="4" t="str">
        <f t="shared" si="1106"/>
        <v>【タイヤ　GRANCOMPE】</v>
      </c>
      <c r="DX1408" s="9">
        <f t="shared" si="1107"/>
        <v>4</v>
      </c>
      <c r="DY1408" s="11"/>
      <c r="DZ1408" s="9" t="str">
        <f t="shared" si="1130"/>
        <v>1</v>
      </c>
      <c r="EA1408" s="9" t="str">
        <f t="shared" si="1130"/>
        <v>1</v>
      </c>
      <c r="EB1408" s="11"/>
      <c r="EC1408" s="11"/>
      <c r="ED1408" s="11"/>
      <c r="EE1408" s="9" t="str">
        <f t="shared" si="1108"/>
        <v>0</v>
      </c>
      <c r="EO1408" s="5" t="s">
        <v>428</v>
      </c>
      <c r="EP1408" s="8" t="s">
        <v>429</v>
      </c>
      <c r="EQ1408" s="8" t="s">
        <v>429</v>
      </c>
      <c r="ER1408" s="8" t="s">
        <v>209</v>
      </c>
      <c r="ES1408" s="8" t="s">
        <v>430</v>
      </c>
      <c r="ET1408" s="9" t="str">
        <f t="shared" si="1109"/>
        <v>2</v>
      </c>
      <c r="EU1408" s="11"/>
      <c r="EV1408" s="11"/>
      <c r="EW1408" s="11"/>
      <c r="EX1408" s="9" t="str">
        <f t="shared" si="1131"/>
        <v>0</v>
      </c>
      <c r="EY1408" s="9" t="str">
        <f t="shared" si="1131"/>
        <v>0</v>
      </c>
      <c r="EZ1408" s="11"/>
      <c r="FA1408" s="11"/>
      <c r="FB1408" s="9" t="str">
        <f t="shared" si="1132"/>
        <v>0</v>
      </c>
      <c r="FC1408" s="9" t="str">
        <f t="shared" si="1132"/>
        <v>0</v>
      </c>
      <c r="FD1408" s="9" t="str">
        <f t="shared" si="1110"/>
        <v>1</v>
      </c>
      <c r="FE1408" s="9" t="str">
        <f t="shared" si="1133"/>
        <v>1</v>
      </c>
      <c r="FF1408" s="9" t="str">
        <f t="shared" si="1133"/>
        <v>1</v>
      </c>
      <c r="GJ1408" s="4" t="str">
        <f t="shared" si="1113"/>
        <v>パーツ\タイヤ:ブランド\GRANCOMPE</v>
      </c>
      <c r="GK1408" s="4" t="str">
        <f t="shared" si="1111"/>
        <v>u:u</v>
      </c>
      <c r="GL1408" s="11"/>
      <c r="GM1408" s="4" t="str">
        <f t="shared" si="1134"/>
        <v>::</v>
      </c>
      <c r="GN1408" s="4" t="str">
        <f t="shared" si="1134"/>
        <v>::</v>
      </c>
      <c r="GO1408" s="4" t="str">
        <f t="shared" si="1134"/>
        <v>::</v>
      </c>
      <c r="GP1408" s="4" t="str">
        <f t="shared" si="1112"/>
        <v>1</v>
      </c>
    </row>
    <row r="1409" spans="1:198" ht="28" customHeight="1">
      <c r="A1409" s="5" t="s">
        <v>7774</v>
      </c>
      <c r="B1409" s="5" t="s">
        <v>7776</v>
      </c>
      <c r="C1409" s="5" t="s">
        <v>7774</v>
      </c>
      <c r="D1409" s="9" t="str">
        <f t="shared" si="1085"/>
        <v>u</v>
      </c>
      <c r="E1409" s="9" t="str">
        <f t="shared" si="1086"/>
        <v xml:space="preserve"> / （RITCHEYRACESLICKTUBLARWCS）</v>
      </c>
      <c r="F1409" s="9" t="str">
        <f t="shared" si="1087"/>
        <v xml:space="preserve"> / （RITCHEYRACESLICKTUBLARWCS）</v>
      </c>
      <c r="G1409" s="5">
        <v>11550</v>
      </c>
      <c r="H1409" s="9">
        <f t="shared" si="1088"/>
        <v>11550</v>
      </c>
      <c r="I1409" s="9" t="str">
        <f t="shared" si="1089"/>
        <v>0</v>
      </c>
      <c r="J1409" s="9" t="str">
        <f t="shared" si="1090"/>
        <v>1</v>
      </c>
      <c r="P1409" s="9" t="str">
        <f t="shared" si="1091"/>
        <v>RITCHEYRACESLICKTUBLARWCS</v>
      </c>
      <c r="AI1409" s="9" t="str">
        <f t="shared" si="1092"/>
        <v>http://image.rakuten.co.jp/brotures/cabinet/items/ritchey/tire_slick_tube.jpg</v>
      </c>
      <c r="AS1409" s="9" t="str">
        <f t="shared" si="1128"/>
        <v>1</v>
      </c>
      <c r="AT1409" s="9" t="str">
        <f t="shared" si="1128"/>
        <v>1</v>
      </c>
      <c r="AU1409" s="9" t="str">
        <f t="shared" si="1093"/>
        <v>0</v>
      </c>
      <c r="AV1409" s="9" t="str">
        <f t="shared" si="1094"/>
        <v>1</v>
      </c>
      <c r="AW1409" s="9" t="str">
        <f t="shared" si="1129"/>
        <v>0</v>
      </c>
      <c r="AX1409" s="9" t="str">
        <f t="shared" si="1129"/>
        <v>0</v>
      </c>
      <c r="AY1409" s="11"/>
      <c r="AZ1409" s="11"/>
      <c r="BA1409" s="11"/>
      <c r="BB1409" s="9" t="str">
        <f t="shared" si="1095"/>
        <v>-1</v>
      </c>
      <c r="BC1409" s="9" t="str">
        <f t="shared" si="1096"/>
        <v>0</v>
      </c>
      <c r="BG1409" s="5" t="s">
        <v>663</v>
      </c>
      <c r="BH1409" s="5" t="s">
        <v>8513</v>
      </c>
      <c r="CS1409" s="9" t="str">
        <f t="shared" si="1097"/>
        <v>0</v>
      </c>
      <c r="CT1409" s="9" t="str">
        <f t="shared" si="1098"/>
        <v>&lt;iframe src="http://www.rakuten.ne.jp/gold/brotures/spec/ritchey/tire_slick_tube.html" frameborder="0" id="spec-content" scrolling="no"&gt;&lt;/iframe&gt;</v>
      </c>
      <c r="CU1409" s="9" t="str">
        <f t="shared" si="1099"/>
        <v/>
      </c>
      <c r="CV1409" s="9" t="str">
        <f t="shared" si="1100"/>
        <v>&lt;div class="row-fluid"&gt;&lt;iframe src="http://www.rakuten.ne.jp/gold/brotures/items/ritchey/tire_slick_tube.html" frameborder="0" id="skin-product" scrolling="no"&gt;&lt;/iframe&gt;&lt;/div&gt;</v>
      </c>
      <c r="CW1409" s="11" t="str">
        <f t="shared" si="1101"/>
        <v/>
      </c>
      <c r="CX1409" t="s">
        <v>7774</v>
      </c>
      <c r="CY1409" s="9" t="str">
        <f t="shared" si="1102"/>
        <v>0</v>
      </c>
      <c r="CZ1409" s="11"/>
      <c r="DA1409" s="11"/>
      <c r="DB1409" s="11"/>
      <c r="DC1409" s="11"/>
      <c r="DD1409" s="9" t="str">
        <f t="shared" si="1103"/>
        <v/>
      </c>
      <c r="DI1409" s="9" t="str">
        <f t="shared" si="1104"/>
        <v/>
      </c>
      <c r="DT1409" s="9">
        <f>VLOOKUP(BG1409,ディレクトリID!A:B,2)</f>
        <v>563161</v>
      </c>
      <c r="DV1409" s="4" t="str">
        <f t="shared" si="1105"/>
        <v>【タイヤ　RITCHEY】</v>
      </c>
      <c r="DW1409" s="4" t="str">
        <f t="shared" si="1106"/>
        <v>【タイヤ　RITCHEY】</v>
      </c>
      <c r="DX1409" s="9">
        <f t="shared" si="1107"/>
        <v>4</v>
      </c>
      <c r="DY1409" s="11"/>
      <c r="DZ1409" s="9" t="str">
        <f t="shared" si="1130"/>
        <v>1</v>
      </c>
      <c r="EA1409" s="9" t="str">
        <f t="shared" si="1130"/>
        <v>1</v>
      </c>
      <c r="EB1409" s="11"/>
      <c r="EC1409" s="11"/>
      <c r="ED1409" s="11"/>
      <c r="EE1409" s="9" t="str">
        <f t="shared" si="1108"/>
        <v>0</v>
      </c>
      <c r="EO1409" s="5" t="s">
        <v>428</v>
      </c>
      <c r="EP1409" s="8" t="s">
        <v>429</v>
      </c>
      <c r="EQ1409" s="8" t="s">
        <v>429</v>
      </c>
      <c r="ER1409" s="8" t="s">
        <v>209</v>
      </c>
      <c r="ES1409" s="8" t="s">
        <v>430</v>
      </c>
      <c r="ET1409" s="9" t="str">
        <f t="shared" si="1109"/>
        <v>2</v>
      </c>
      <c r="EU1409" s="11"/>
      <c r="EV1409" s="11"/>
      <c r="EW1409" s="11"/>
      <c r="EX1409" s="9" t="str">
        <f t="shared" si="1131"/>
        <v>0</v>
      </c>
      <c r="EY1409" s="9" t="str">
        <f t="shared" si="1131"/>
        <v>0</v>
      </c>
      <c r="EZ1409" s="11"/>
      <c r="FA1409" s="11"/>
      <c r="FB1409" s="9" t="str">
        <f t="shared" si="1132"/>
        <v>0</v>
      </c>
      <c r="FC1409" s="9" t="str">
        <f t="shared" si="1132"/>
        <v>0</v>
      </c>
      <c r="FD1409" s="9" t="str">
        <f t="shared" si="1110"/>
        <v>1</v>
      </c>
      <c r="FE1409" s="9" t="str">
        <f t="shared" si="1133"/>
        <v>1</v>
      </c>
      <c r="FF1409" s="9" t="str">
        <f t="shared" si="1133"/>
        <v>1</v>
      </c>
      <c r="GJ1409" s="4" t="str">
        <f t="shared" si="1113"/>
        <v>パーツ\タイヤ:ブランド\RITCHEY</v>
      </c>
      <c r="GK1409" s="4" t="str">
        <f t="shared" si="1111"/>
        <v>u:u</v>
      </c>
      <c r="GL1409" s="11"/>
      <c r="GM1409" s="4" t="str">
        <f t="shared" si="1134"/>
        <v>::</v>
      </c>
      <c r="GN1409" s="4" t="str">
        <f t="shared" si="1134"/>
        <v>::</v>
      </c>
      <c r="GO1409" s="4" t="str">
        <f t="shared" si="1134"/>
        <v>::</v>
      </c>
      <c r="GP1409" s="4" t="str">
        <f t="shared" si="1112"/>
        <v>1</v>
      </c>
    </row>
    <row r="1410" spans="1:198" ht="28" customHeight="1">
      <c r="A1410" s="5" t="s">
        <v>7780</v>
      </c>
      <c r="B1410" s="5" t="s">
        <v>7782</v>
      </c>
      <c r="C1410" s="5" t="s">
        <v>7780</v>
      </c>
      <c r="D1410" s="9" t="str">
        <f t="shared" ref="D1410:D1473" si="1135">IF($A1410&lt;&gt;"","u","")</f>
        <v>u</v>
      </c>
      <c r="E1410" s="9" t="str">
        <f t="shared" ref="E1410:E1473" si="1136">CONCATENATE(" / （",B1410,"）")</f>
        <v xml:space="preserve"> / （RITCHEYスナップオンリムテープ）</v>
      </c>
      <c r="F1410" s="9" t="str">
        <f t="shared" ref="F1410:F1473" si="1137">IF($E1410&lt;&gt;"",E1410,"")</f>
        <v xml:space="preserve"> / （RITCHEYスナップオンリムテープ）</v>
      </c>
      <c r="G1410" s="5">
        <v>473</v>
      </c>
      <c r="H1410" s="9">
        <f t="shared" ref="H1410:H1473" si="1138">IF($G1410&lt;&gt;"",G1410,"")</f>
        <v>473</v>
      </c>
      <c r="I1410" s="9" t="str">
        <f t="shared" ref="I1410:I1473" si="1139">IF($A1410&lt;&gt;"","0","")</f>
        <v>0</v>
      </c>
      <c r="J1410" s="9" t="str">
        <f t="shared" ref="J1410:J1473" si="1140">IF($A1410&lt;&gt;"","1","")</f>
        <v>1</v>
      </c>
      <c r="P1410" s="9" t="str">
        <f t="shared" ref="P1410:P1473" si="1141">IF($A1410&lt;&gt;"",$B1410,"")</f>
        <v>RITCHEYスナップオンリムテープ</v>
      </c>
      <c r="AI1410" s="9" t="str">
        <f t="shared" ref="AI1410:AI1473" si="1142">IF($B1410="","",CONCATENATE("http://image.rakuten.co.jp/brotures/cabinet/items/",LOWER(BH1410),"/",C1410,".jpg"))</f>
        <v>http://image.rakuten.co.jp/brotures/cabinet/items/ritchey/tire_snapontape.jpg</v>
      </c>
      <c r="AS1410" s="9" t="str">
        <f t="shared" si="1128"/>
        <v>1</v>
      </c>
      <c r="AT1410" s="9" t="str">
        <f t="shared" si="1128"/>
        <v>1</v>
      </c>
      <c r="AU1410" s="9" t="str">
        <f t="shared" ref="AU1410:AU1473" si="1143">IF($A1410&lt;&gt;"","0","")</f>
        <v>0</v>
      </c>
      <c r="AV1410" s="9" t="str">
        <f t="shared" ref="AV1410:AV1473" si="1144">IF($A1410&lt;&gt;"","1","")</f>
        <v>1</v>
      </c>
      <c r="AW1410" s="9" t="str">
        <f t="shared" si="1129"/>
        <v>0</v>
      </c>
      <c r="AX1410" s="9" t="str">
        <f t="shared" si="1129"/>
        <v>0</v>
      </c>
      <c r="AY1410" s="11"/>
      <c r="AZ1410" s="11"/>
      <c r="BA1410" s="11"/>
      <c r="BB1410" s="9" t="str">
        <f t="shared" ref="BB1410:BB1473" si="1145">IF($A1410&lt;&gt;"","-1","")</f>
        <v>-1</v>
      </c>
      <c r="BC1410" s="9" t="str">
        <f t="shared" ref="BC1410:BC1473" si="1146">IF($M1410&lt;&gt;"","2","0")</f>
        <v>0</v>
      </c>
      <c r="BG1410" s="5" t="s">
        <v>663</v>
      </c>
      <c r="BH1410" s="5" t="s">
        <v>8513</v>
      </c>
      <c r="CS1410" s="9" t="str">
        <f t="shared" ref="CS1410:CS1473" si="1147">IF($A1410&lt;&gt;"","0","")</f>
        <v>0</v>
      </c>
      <c r="CT1410" s="9" t="str">
        <f t="shared" ref="CT1410:CT1473" si="1148">IF($A1410&lt;&gt;"",CONCATENATE(BK1410,"&lt;iframe src=""http://www.rakuten.ne.jp/gold/brotures/spec/",LOWER(BH1410),"/",C1410,".html"" frameborder=""0"" id=""spec-content"" scrolling=""no""&gt;&lt;/iframe&gt;"),"")</f>
        <v>&lt;iframe src="http://www.rakuten.ne.jp/gold/brotures/spec/ritchey/tire_snapontape.html" frameborder="0" id="spec-content" scrolling="no"&gt;&lt;/iframe&gt;</v>
      </c>
      <c r="CU1410" s="9" t="str">
        <f t="shared" ref="CU1410:CU1473" si="1149">IF($BK1410&lt;&gt;"",BK1410,"")</f>
        <v/>
      </c>
      <c r="CV1410" s="9" t="str">
        <f t="shared" ref="CV1410:CV1473" si="1150">IF($A1410&lt;&gt;"",CONCATENATE("&lt;div class=""row-fluid""&gt;&lt;iframe src=""http://www.rakuten.ne.jp/gold/brotures/items/",LOWER(BH1410),"/",C1410,".html"" frameborder=""0"" id=""skin-product"" scrolling=""no""&gt;&lt;/iframe&gt;&lt;/div&gt;"),"")</f>
        <v>&lt;div class="row-fluid"&gt;&lt;iframe src="http://www.rakuten.ne.jp/gold/brotures/items/ritchey/tire_snapontape.html" frameborder="0" id="skin-product" scrolling="no"&gt;&lt;/iframe&gt;&lt;/div&gt;</v>
      </c>
      <c r="CW1410" s="11" t="str">
        <f t="shared" ref="CW1410:CW1473" si="1151">IF($BK1410&lt;&gt;"",BK1410,"")</f>
        <v/>
      </c>
      <c r="CX1410" t="s">
        <v>7780</v>
      </c>
      <c r="CY1410" s="9" t="str">
        <f t="shared" ref="CY1410:CY1473" si="1152">IF($A1410&lt;&gt;"","0","")</f>
        <v>0</v>
      </c>
      <c r="CZ1410" s="11"/>
      <c r="DA1410" s="11"/>
      <c r="DB1410" s="11"/>
      <c r="DC1410" s="11"/>
      <c r="DD1410" s="9" t="str">
        <f t="shared" ref="DD1410:DD1473" si="1153">IF($BG1410="完成車","u","")</f>
        <v/>
      </c>
      <c r="DI1410" s="9" t="str">
        <f t="shared" ref="DI1410:DI1473" si="1154">IF($DD1410&lt;&gt;"","100","")</f>
        <v/>
      </c>
      <c r="DT1410" s="9">
        <f>VLOOKUP(BG1410,ディレクトリID!A:B,2)</f>
        <v>563161</v>
      </c>
      <c r="DV1410" s="4" t="str">
        <f t="shared" ref="DV1410:DV1473" si="1155">CONCATENATE("【",$BG1410,"　",$BH1410,"】")</f>
        <v>【タイヤ　RITCHEY】</v>
      </c>
      <c r="DW1410" s="4" t="str">
        <f t="shared" ref="DW1410:DW1473" si="1156">IF($DV1410&lt;&gt;"",DV1410,"")</f>
        <v>【タイヤ　RITCHEY】</v>
      </c>
      <c r="DX1410" s="9">
        <f t="shared" ref="DX1410:DX1473" si="1157">IF($B1410&lt;&gt;"",IF(BG1410="完成車",1,IF(OR(BG1410="ホイール",BG1410="フレーム"),2,4)),"")</f>
        <v>4</v>
      </c>
      <c r="DY1410" s="11"/>
      <c r="DZ1410" s="9" t="str">
        <f t="shared" si="1130"/>
        <v>1</v>
      </c>
      <c r="EA1410" s="9" t="str">
        <f t="shared" si="1130"/>
        <v>1</v>
      </c>
      <c r="EB1410" s="11"/>
      <c r="EC1410" s="11"/>
      <c r="ED1410" s="11"/>
      <c r="EE1410" s="9" t="str">
        <f t="shared" ref="EE1410:EE1473" si="1158">IF($A1410&lt;&gt;"","0","")</f>
        <v>0</v>
      </c>
      <c r="EO1410" s="5" t="s">
        <v>428</v>
      </c>
      <c r="EP1410" s="8" t="s">
        <v>429</v>
      </c>
      <c r="EQ1410" s="8" t="s">
        <v>429</v>
      </c>
      <c r="ER1410" s="8" t="s">
        <v>209</v>
      </c>
      <c r="ES1410" s="8" t="s">
        <v>430</v>
      </c>
      <c r="ET1410" s="9" t="str">
        <f t="shared" ref="ET1410:ET1473" si="1159">IF($A1410&lt;&gt;"","2","")</f>
        <v>2</v>
      </c>
      <c r="EU1410" s="11"/>
      <c r="EV1410" s="11"/>
      <c r="EW1410" s="11"/>
      <c r="EX1410" s="9" t="str">
        <f t="shared" si="1131"/>
        <v>0</v>
      </c>
      <c r="EY1410" s="9" t="str">
        <f t="shared" si="1131"/>
        <v>0</v>
      </c>
      <c r="EZ1410" s="11"/>
      <c r="FA1410" s="11"/>
      <c r="FB1410" s="9" t="str">
        <f t="shared" si="1132"/>
        <v>0</v>
      </c>
      <c r="FC1410" s="9" t="str">
        <f t="shared" si="1132"/>
        <v>0</v>
      </c>
      <c r="FD1410" s="9" t="str">
        <f t="shared" ref="FD1410:FD1473" si="1160">IF($A1410&lt;&gt;"","1","")</f>
        <v>1</v>
      </c>
      <c r="FE1410" s="9" t="str">
        <f t="shared" si="1133"/>
        <v>1</v>
      </c>
      <c r="FF1410" s="9" t="str">
        <f t="shared" si="1133"/>
        <v>1</v>
      </c>
      <c r="GJ1410" s="4" t="str">
        <f t="shared" si="1113"/>
        <v>パーツ\タイヤ:ブランド\RITCHEY</v>
      </c>
      <c r="GK1410" s="4" t="str">
        <f t="shared" ref="GK1410:GK1473" si="1161">IF($BG1410="完成車","u:u:u","u:u")</f>
        <v>u:u</v>
      </c>
      <c r="GL1410" s="11"/>
      <c r="GM1410" s="4" t="str">
        <f t="shared" si="1134"/>
        <v>::</v>
      </c>
      <c r="GN1410" s="4" t="str">
        <f t="shared" si="1134"/>
        <v>::</v>
      </c>
      <c r="GO1410" s="4" t="str">
        <f t="shared" si="1134"/>
        <v>::</v>
      </c>
      <c r="GP1410" s="4" t="str">
        <f t="shared" ref="GP1410:GP1473" si="1162">IF($A1410&lt;&gt;"","1","")</f>
        <v>1</v>
      </c>
    </row>
    <row r="1411" spans="1:198" ht="28" customHeight="1">
      <c r="A1411" s="5" t="s">
        <v>7786</v>
      </c>
      <c r="B1411" s="5" t="s">
        <v>7788</v>
      </c>
      <c r="C1411" s="5" t="s">
        <v>7786</v>
      </c>
      <c r="D1411" s="9" t="str">
        <f t="shared" si="1135"/>
        <v>u</v>
      </c>
      <c r="E1411" s="9" t="str">
        <f t="shared" si="1136"/>
        <v xml:space="preserve"> / （グランコンペSSタイヤ）</v>
      </c>
      <c r="F1411" s="9" t="str">
        <f t="shared" si="1137"/>
        <v xml:space="preserve"> / （グランコンペSSタイヤ）</v>
      </c>
      <c r="G1411" s="5">
        <v>4200</v>
      </c>
      <c r="H1411" s="9">
        <f t="shared" si="1138"/>
        <v>4200</v>
      </c>
      <c r="I1411" s="9" t="str">
        <f t="shared" si="1139"/>
        <v>0</v>
      </c>
      <c r="J1411" s="9" t="str">
        <f t="shared" si="1140"/>
        <v>1</v>
      </c>
      <c r="P1411" s="9" t="str">
        <f t="shared" si="1141"/>
        <v>グランコンペSSタイヤ</v>
      </c>
      <c r="AI1411" s="9" t="str">
        <f t="shared" si="1142"/>
        <v>http://image.rakuten.co.jp/brotures/cabinet/items/grancompe/tire_ss.jpg</v>
      </c>
      <c r="AS1411" s="9" t="str">
        <f t="shared" si="1128"/>
        <v>1</v>
      </c>
      <c r="AT1411" s="9" t="str">
        <f t="shared" si="1128"/>
        <v>1</v>
      </c>
      <c r="AU1411" s="9" t="str">
        <f t="shared" si="1143"/>
        <v>0</v>
      </c>
      <c r="AV1411" s="9" t="str">
        <f t="shared" si="1144"/>
        <v>1</v>
      </c>
      <c r="AW1411" s="9" t="str">
        <f t="shared" si="1129"/>
        <v>0</v>
      </c>
      <c r="AX1411" s="9" t="str">
        <f t="shared" si="1129"/>
        <v>0</v>
      </c>
      <c r="AY1411" s="11"/>
      <c r="AZ1411" s="11"/>
      <c r="BA1411" s="11"/>
      <c r="BB1411" s="9" t="str">
        <f t="shared" si="1145"/>
        <v>-1</v>
      </c>
      <c r="BC1411" s="9" t="str">
        <f t="shared" si="1146"/>
        <v>0</v>
      </c>
      <c r="BG1411" s="5" t="s">
        <v>663</v>
      </c>
      <c r="BH1411" s="5" t="s">
        <v>8503</v>
      </c>
      <c r="CS1411" s="9" t="str">
        <f t="shared" si="1147"/>
        <v>0</v>
      </c>
      <c r="CT1411" s="9" t="str">
        <f t="shared" si="1148"/>
        <v>&lt;iframe src="http://www.rakuten.ne.jp/gold/brotures/spec/grancompe/tire_ss.html" frameborder="0" id="spec-content" scrolling="no"&gt;&lt;/iframe&gt;</v>
      </c>
      <c r="CU1411" s="9" t="str">
        <f t="shared" si="1149"/>
        <v/>
      </c>
      <c r="CV1411" s="9" t="str">
        <f t="shared" si="1150"/>
        <v>&lt;div class="row-fluid"&gt;&lt;iframe src="http://www.rakuten.ne.jp/gold/brotures/items/grancompe/tire_ss.html" frameborder="0" id="skin-product" scrolling="no"&gt;&lt;/iframe&gt;&lt;/div&gt;</v>
      </c>
      <c r="CW1411" s="11" t="str">
        <f t="shared" si="1151"/>
        <v/>
      </c>
      <c r="CX1411" t="s">
        <v>7786</v>
      </c>
      <c r="CY1411" s="9" t="str">
        <f t="shared" si="1152"/>
        <v>0</v>
      </c>
      <c r="CZ1411" s="11"/>
      <c r="DA1411" s="11"/>
      <c r="DB1411" s="11"/>
      <c r="DC1411" s="11"/>
      <c r="DD1411" s="9" t="str">
        <f t="shared" si="1153"/>
        <v/>
      </c>
      <c r="DI1411" s="9" t="str">
        <f t="shared" si="1154"/>
        <v/>
      </c>
      <c r="DT1411" s="9">
        <f>VLOOKUP(BG1411,ディレクトリID!A:B,2)</f>
        <v>563161</v>
      </c>
      <c r="DV1411" s="4" t="str">
        <f t="shared" si="1155"/>
        <v>【タイヤ　GRANCOMPE】</v>
      </c>
      <c r="DW1411" s="4" t="str">
        <f t="shared" si="1156"/>
        <v>【タイヤ　GRANCOMPE】</v>
      </c>
      <c r="DX1411" s="9">
        <f t="shared" si="1157"/>
        <v>4</v>
      </c>
      <c r="DY1411" s="11"/>
      <c r="DZ1411" s="9" t="str">
        <f t="shared" si="1130"/>
        <v>1</v>
      </c>
      <c r="EA1411" s="9" t="str">
        <f t="shared" si="1130"/>
        <v>1</v>
      </c>
      <c r="EB1411" s="11"/>
      <c r="EC1411" s="11"/>
      <c r="ED1411" s="11"/>
      <c r="EE1411" s="9" t="str">
        <f t="shared" si="1158"/>
        <v>0</v>
      </c>
      <c r="EO1411" s="5" t="s">
        <v>428</v>
      </c>
      <c r="EP1411" s="8" t="s">
        <v>429</v>
      </c>
      <c r="EQ1411" s="8" t="s">
        <v>429</v>
      </c>
      <c r="ER1411" s="8" t="s">
        <v>209</v>
      </c>
      <c r="ES1411" s="8" t="s">
        <v>430</v>
      </c>
      <c r="ET1411" s="9" t="str">
        <f t="shared" si="1159"/>
        <v>2</v>
      </c>
      <c r="EU1411" s="11"/>
      <c r="EV1411" s="11"/>
      <c r="EW1411" s="11"/>
      <c r="EX1411" s="9" t="str">
        <f t="shared" si="1131"/>
        <v>0</v>
      </c>
      <c r="EY1411" s="9" t="str">
        <f t="shared" si="1131"/>
        <v>0</v>
      </c>
      <c r="EZ1411" s="11"/>
      <c r="FA1411" s="11"/>
      <c r="FB1411" s="9" t="str">
        <f t="shared" si="1132"/>
        <v>0</v>
      </c>
      <c r="FC1411" s="9" t="str">
        <f t="shared" si="1132"/>
        <v>0</v>
      </c>
      <c r="FD1411" s="9" t="str">
        <f t="shared" si="1160"/>
        <v>1</v>
      </c>
      <c r="FE1411" s="9" t="str">
        <f t="shared" si="1133"/>
        <v>1</v>
      </c>
      <c r="FF1411" s="9" t="str">
        <f t="shared" si="1133"/>
        <v>1</v>
      </c>
      <c r="GJ1411" s="4" t="str">
        <f t="shared" ref="GJ1411:GJ1474" si="1163">IF($BG1411="完成車",CONCATENATE("パーツ\",BG1411,":ブランド\",BH1411,":完成車\",BH1411),CONCATENATE("パーツ\",BG1411,":ブランド\",BH1411))</f>
        <v>パーツ\タイヤ:ブランド\GRANCOMPE</v>
      </c>
      <c r="GK1411" s="4" t="str">
        <f t="shared" si="1161"/>
        <v>u:u</v>
      </c>
      <c r="GL1411" s="11"/>
      <c r="GM1411" s="4" t="str">
        <f t="shared" si="1134"/>
        <v>::</v>
      </c>
      <c r="GN1411" s="4" t="str">
        <f t="shared" si="1134"/>
        <v>::</v>
      </c>
      <c r="GO1411" s="4" t="str">
        <f t="shared" si="1134"/>
        <v>::</v>
      </c>
      <c r="GP1411" s="4" t="str">
        <f t="shared" si="1162"/>
        <v>1</v>
      </c>
    </row>
    <row r="1412" spans="1:198" ht="28" customHeight="1">
      <c r="A1412" s="5" t="s">
        <v>7792</v>
      </c>
      <c r="B1412" s="5" t="s">
        <v>7794</v>
      </c>
      <c r="C1412" s="5" t="s">
        <v>7792</v>
      </c>
      <c r="D1412" s="9" t="str">
        <f t="shared" si="1135"/>
        <v>u</v>
      </c>
      <c r="E1412" s="9" t="str">
        <f t="shared" si="1136"/>
        <v xml:space="preserve"> / （ODIトッドスツールグリップ）</v>
      </c>
      <c r="F1412" s="9" t="str">
        <f t="shared" si="1137"/>
        <v xml:space="preserve"> / （ODIトッドスツールグリップ）</v>
      </c>
      <c r="G1412" s="5">
        <v>609</v>
      </c>
      <c r="H1412" s="9">
        <f t="shared" si="1138"/>
        <v>609</v>
      </c>
      <c r="I1412" s="9" t="str">
        <f t="shared" si="1139"/>
        <v>0</v>
      </c>
      <c r="J1412" s="9" t="str">
        <f t="shared" si="1140"/>
        <v>1</v>
      </c>
      <c r="P1412" s="9" t="str">
        <f t="shared" si="1141"/>
        <v>ODIトッドスツールグリップ</v>
      </c>
      <c r="AI1412" s="9" t="str">
        <f t="shared" si="1142"/>
        <v>http://image.rakuten.co.jp/brotures/cabinet/items/odi/tod.jpg</v>
      </c>
      <c r="AS1412" s="9" t="str">
        <f t="shared" si="1128"/>
        <v>1</v>
      </c>
      <c r="AT1412" s="9" t="str">
        <f t="shared" si="1128"/>
        <v>1</v>
      </c>
      <c r="AU1412" s="9" t="str">
        <f t="shared" si="1143"/>
        <v>0</v>
      </c>
      <c r="AV1412" s="9" t="str">
        <f t="shared" si="1144"/>
        <v>1</v>
      </c>
      <c r="AW1412" s="9" t="str">
        <f t="shared" si="1129"/>
        <v>0</v>
      </c>
      <c r="AX1412" s="9" t="str">
        <f t="shared" si="1129"/>
        <v>0</v>
      </c>
      <c r="AY1412" s="11"/>
      <c r="AZ1412" s="11"/>
      <c r="BA1412" s="11"/>
      <c r="BB1412" s="9" t="str">
        <f t="shared" si="1145"/>
        <v>-1</v>
      </c>
      <c r="BC1412" s="9" t="str">
        <f t="shared" si="1146"/>
        <v>0</v>
      </c>
      <c r="BG1412" s="5" t="s">
        <v>241</v>
      </c>
      <c r="BH1412" s="5" t="s">
        <v>8510</v>
      </c>
      <c r="CS1412" s="9" t="str">
        <f t="shared" si="1147"/>
        <v>0</v>
      </c>
      <c r="CT1412" s="9" t="str">
        <f t="shared" si="1148"/>
        <v>&lt;iframe src="http://www.rakuten.ne.jp/gold/brotures/spec/odi/tod.html" frameborder="0" id="spec-content" scrolling="no"&gt;&lt;/iframe&gt;</v>
      </c>
      <c r="CU1412" s="9" t="str">
        <f t="shared" si="1149"/>
        <v/>
      </c>
      <c r="CV1412" s="9" t="str">
        <f t="shared" si="1150"/>
        <v>&lt;div class="row-fluid"&gt;&lt;iframe src="http://www.rakuten.ne.jp/gold/brotures/items/odi/tod.html" frameborder="0" id="skin-product" scrolling="no"&gt;&lt;/iframe&gt;&lt;/div&gt;</v>
      </c>
      <c r="CW1412" s="11" t="str">
        <f t="shared" si="1151"/>
        <v/>
      </c>
      <c r="CX1412" t="s">
        <v>7792</v>
      </c>
      <c r="CY1412" s="9" t="str">
        <f t="shared" si="1152"/>
        <v>0</v>
      </c>
      <c r="CZ1412" s="11"/>
      <c r="DA1412" s="11"/>
      <c r="DB1412" s="11"/>
      <c r="DC1412" s="11"/>
      <c r="DD1412" s="9" t="str">
        <f t="shared" si="1153"/>
        <v/>
      </c>
      <c r="DI1412" s="9" t="str">
        <f t="shared" si="1154"/>
        <v/>
      </c>
      <c r="DT1412" s="9">
        <f>VLOOKUP(BG1412,ディレクトリID!A:B,2)</f>
        <v>563161</v>
      </c>
      <c r="DV1412" s="4" t="str">
        <f t="shared" si="1155"/>
        <v>【バーテープ＆グリップ　ODI】</v>
      </c>
      <c r="DW1412" s="4" t="str">
        <f t="shared" si="1156"/>
        <v>【バーテープ＆グリップ　ODI】</v>
      </c>
      <c r="DX1412" s="9">
        <f t="shared" si="1157"/>
        <v>4</v>
      </c>
      <c r="DY1412" s="11"/>
      <c r="DZ1412" s="9" t="str">
        <f t="shared" si="1130"/>
        <v>1</v>
      </c>
      <c r="EA1412" s="9" t="str">
        <f t="shared" si="1130"/>
        <v>1</v>
      </c>
      <c r="EB1412" s="11"/>
      <c r="EC1412" s="11"/>
      <c r="ED1412" s="11"/>
      <c r="EE1412" s="9" t="str">
        <f t="shared" si="1158"/>
        <v>0</v>
      </c>
      <c r="EO1412" s="5" t="s">
        <v>428</v>
      </c>
      <c r="EP1412" s="8" t="s">
        <v>429</v>
      </c>
      <c r="EQ1412" s="8" t="s">
        <v>429</v>
      </c>
      <c r="ER1412" s="8" t="s">
        <v>209</v>
      </c>
      <c r="ES1412" s="8" t="s">
        <v>430</v>
      </c>
      <c r="ET1412" s="9" t="str">
        <f t="shared" si="1159"/>
        <v>2</v>
      </c>
      <c r="EU1412" s="11"/>
      <c r="EV1412" s="11"/>
      <c r="EW1412" s="11"/>
      <c r="EX1412" s="9" t="str">
        <f t="shared" si="1131"/>
        <v>0</v>
      </c>
      <c r="EY1412" s="9" t="str">
        <f t="shared" si="1131"/>
        <v>0</v>
      </c>
      <c r="EZ1412" s="11"/>
      <c r="FA1412" s="11"/>
      <c r="FB1412" s="9" t="str">
        <f t="shared" si="1132"/>
        <v>0</v>
      </c>
      <c r="FC1412" s="9" t="str">
        <f t="shared" si="1132"/>
        <v>0</v>
      </c>
      <c r="FD1412" s="9" t="str">
        <f t="shared" si="1160"/>
        <v>1</v>
      </c>
      <c r="FE1412" s="9" t="str">
        <f t="shared" si="1133"/>
        <v>1</v>
      </c>
      <c r="FF1412" s="9" t="str">
        <f t="shared" si="1133"/>
        <v>1</v>
      </c>
      <c r="GJ1412" s="4" t="str">
        <f t="shared" si="1163"/>
        <v>パーツ\バーテープ＆グリップ:ブランド\ODI</v>
      </c>
      <c r="GK1412" s="4" t="str">
        <f t="shared" si="1161"/>
        <v>u:u</v>
      </c>
      <c r="GL1412" s="11"/>
      <c r="GM1412" s="4" t="str">
        <f t="shared" si="1134"/>
        <v>::</v>
      </c>
      <c r="GN1412" s="4" t="str">
        <f t="shared" si="1134"/>
        <v>::</v>
      </c>
      <c r="GO1412" s="4" t="str">
        <f t="shared" si="1134"/>
        <v>::</v>
      </c>
      <c r="GP1412" s="4" t="str">
        <f t="shared" si="1162"/>
        <v>1</v>
      </c>
    </row>
    <row r="1413" spans="1:198" ht="28" customHeight="1">
      <c r="A1413" s="5" t="s">
        <v>7798</v>
      </c>
      <c r="B1413" s="5" t="s">
        <v>7800</v>
      </c>
      <c r="C1413" s="5" t="s">
        <v>7798</v>
      </c>
      <c r="D1413" s="9" t="str">
        <f t="shared" si="1135"/>
        <v>u</v>
      </c>
      <c r="E1413" s="9" t="str">
        <f t="shared" si="1136"/>
        <v xml:space="preserve"> / （DOSNOVENTATokyoFrameset）</v>
      </c>
      <c r="F1413" s="9" t="str">
        <f t="shared" si="1137"/>
        <v xml:space="preserve"> / （DOSNOVENTATokyoFrameset）</v>
      </c>
      <c r="G1413" s="5">
        <v>399000</v>
      </c>
      <c r="H1413" s="9">
        <f t="shared" si="1138"/>
        <v>399000</v>
      </c>
      <c r="I1413" s="9" t="str">
        <f t="shared" si="1139"/>
        <v>0</v>
      </c>
      <c r="J1413" s="9" t="str">
        <f t="shared" si="1140"/>
        <v>1</v>
      </c>
      <c r="M1413" s="5" t="s">
        <v>340</v>
      </c>
      <c r="P1413" s="9" t="str">
        <f t="shared" si="1141"/>
        <v>DOSNOVENTATokyoFrameset</v>
      </c>
      <c r="R1413" s="1" t="s">
        <v>1519</v>
      </c>
      <c r="T1413" s="1" t="s">
        <v>1519</v>
      </c>
      <c r="AI1413" s="9" t="str">
        <f t="shared" si="1142"/>
        <v>http://image.rakuten.co.jp/brotures/cabinet/items/dosnoventa/tokyo.jpg</v>
      </c>
      <c r="AJ1413" s="1" t="s">
        <v>1488</v>
      </c>
      <c r="AK1413" s="1" t="s">
        <v>1489</v>
      </c>
      <c r="AS1413" s="9" t="str">
        <f t="shared" si="1128"/>
        <v>1</v>
      </c>
      <c r="AT1413" s="9" t="str">
        <f t="shared" si="1128"/>
        <v>1</v>
      </c>
      <c r="AU1413" s="9" t="str">
        <f t="shared" si="1143"/>
        <v>0</v>
      </c>
      <c r="AV1413" s="9" t="str">
        <f t="shared" si="1144"/>
        <v>1</v>
      </c>
      <c r="AW1413" s="9" t="str">
        <f t="shared" si="1129"/>
        <v>0</v>
      </c>
      <c r="AX1413" s="9" t="str">
        <f t="shared" si="1129"/>
        <v>0</v>
      </c>
      <c r="AY1413" s="11"/>
      <c r="AZ1413" s="11"/>
      <c r="BA1413" s="11"/>
      <c r="BB1413" s="9" t="str">
        <f t="shared" si="1145"/>
        <v>-1</v>
      </c>
      <c r="BC1413" s="9" t="str">
        <f t="shared" si="1146"/>
        <v>2</v>
      </c>
      <c r="BG1413" s="5" t="s">
        <v>2459</v>
      </c>
      <c r="BH1413" s="5" t="s">
        <v>2460</v>
      </c>
      <c r="CS1413" s="9" t="str">
        <f t="shared" si="1147"/>
        <v>0</v>
      </c>
      <c r="CT1413" s="9" t="str">
        <f t="shared" si="1148"/>
        <v>&lt;iframe src="http://www.rakuten.ne.jp/gold/brotures/spec/dosnoventa/tokyo.html" frameborder="0" id="spec-content" scrolling="no"&gt;&lt;/iframe&gt;</v>
      </c>
      <c r="CU1413" s="9" t="str">
        <f t="shared" si="1149"/>
        <v/>
      </c>
      <c r="CV1413" s="9" t="str">
        <f t="shared" si="1150"/>
        <v>&lt;div class="row-fluid"&gt;&lt;iframe src="http://www.rakuten.ne.jp/gold/brotures/items/dosnoventa/tokyo.html" frameborder="0" id="skin-product" scrolling="no"&gt;&lt;/iframe&gt;&lt;/div&gt;</v>
      </c>
      <c r="CW1413" s="11" t="str">
        <f t="shared" si="1151"/>
        <v/>
      </c>
      <c r="CX1413" t="s">
        <v>7804</v>
      </c>
      <c r="CY1413" s="9" t="str">
        <f t="shared" si="1152"/>
        <v>0</v>
      </c>
      <c r="CZ1413" s="11"/>
      <c r="DA1413" s="11"/>
      <c r="DB1413" s="11"/>
      <c r="DC1413" s="11"/>
      <c r="DD1413" s="9" t="str">
        <f t="shared" si="1153"/>
        <v/>
      </c>
      <c r="DE1413" s="5" t="s">
        <v>346</v>
      </c>
      <c r="DF1413" s="5" t="s">
        <v>346</v>
      </c>
      <c r="DI1413" s="9" t="str">
        <f t="shared" si="1154"/>
        <v/>
      </c>
      <c r="DT1413" s="9">
        <f>VLOOKUP(BG1413,ディレクトリID!A:B,2)</f>
        <v>563158</v>
      </c>
      <c r="DV1413" s="4" t="str">
        <f t="shared" si="1155"/>
        <v>【フレーム　DOSNOVENTA】</v>
      </c>
      <c r="DW1413" s="4" t="str">
        <f t="shared" si="1156"/>
        <v>【フレーム　DOSNOVENTA】</v>
      </c>
      <c r="DX1413" s="9">
        <f t="shared" si="1157"/>
        <v>2</v>
      </c>
      <c r="DY1413" s="11"/>
      <c r="DZ1413" s="9" t="str">
        <f t="shared" si="1130"/>
        <v>1</v>
      </c>
      <c r="EA1413" s="9" t="str">
        <f t="shared" si="1130"/>
        <v>1</v>
      </c>
      <c r="EB1413" s="11"/>
      <c r="EC1413" s="11"/>
      <c r="ED1413" s="11"/>
      <c r="EE1413" s="9" t="str">
        <f t="shared" si="1158"/>
        <v>0</v>
      </c>
      <c r="EO1413" s="5" t="s">
        <v>428</v>
      </c>
      <c r="EP1413" s="8" t="s">
        <v>429</v>
      </c>
      <c r="EQ1413" s="8" t="s">
        <v>429</v>
      </c>
      <c r="ER1413" s="8" t="s">
        <v>209</v>
      </c>
      <c r="ES1413" s="8" t="s">
        <v>430</v>
      </c>
      <c r="ET1413" s="9" t="str">
        <f t="shared" si="1159"/>
        <v>2</v>
      </c>
      <c r="EU1413" s="11"/>
      <c r="EV1413" s="11"/>
      <c r="EW1413" s="11"/>
      <c r="EX1413" s="9" t="str">
        <f t="shared" si="1131"/>
        <v>0</v>
      </c>
      <c r="EY1413" s="9" t="str">
        <f t="shared" si="1131"/>
        <v>0</v>
      </c>
      <c r="EZ1413" s="11"/>
      <c r="FA1413" s="11"/>
      <c r="FB1413" s="9" t="str">
        <f t="shared" si="1132"/>
        <v>0</v>
      </c>
      <c r="FC1413" s="9" t="str">
        <f t="shared" si="1132"/>
        <v>0</v>
      </c>
      <c r="FD1413" s="9" t="str">
        <f t="shared" si="1160"/>
        <v>1</v>
      </c>
      <c r="FE1413" s="9" t="str">
        <f t="shared" si="1133"/>
        <v>1</v>
      </c>
      <c r="FF1413" s="9" t="str">
        <f t="shared" si="1133"/>
        <v>1</v>
      </c>
      <c r="GJ1413" s="4" t="str">
        <f t="shared" si="1163"/>
        <v>パーツ\フレーム:ブランド\DOSNOVENTA</v>
      </c>
      <c r="GK1413" s="4" t="str">
        <f t="shared" si="1161"/>
        <v>u:u</v>
      </c>
      <c r="GL1413" s="11"/>
      <c r="GM1413" s="4" t="str">
        <f t="shared" si="1134"/>
        <v>::</v>
      </c>
      <c r="GN1413" s="4" t="str">
        <f t="shared" si="1134"/>
        <v>::</v>
      </c>
      <c r="GO1413" s="4" t="str">
        <f t="shared" si="1134"/>
        <v>::</v>
      </c>
      <c r="GP1413" s="4" t="str">
        <f t="shared" si="1162"/>
        <v>1</v>
      </c>
    </row>
    <row r="1414" spans="1:198" ht="28" customHeight="1">
      <c r="A1414" s="5" t="s">
        <v>7798</v>
      </c>
      <c r="B1414" s="5" t="s">
        <v>7800</v>
      </c>
      <c r="C1414" s="5" t="s">
        <v>7798</v>
      </c>
      <c r="D1414" s="9" t="str">
        <f t="shared" si="1135"/>
        <v>u</v>
      </c>
      <c r="E1414" s="9" t="str">
        <f t="shared" si="1136"/>
        <v xml:space="preserve"> / （DOSNOVENTATokyoFrameset）</v>
      </c>
      <c r="F1414" s="9" t="str">
        <f t="shared" si="1137"/>
        <v xml:space="preserve"> / （DOSNOVENTATokyoFrameset）</v>
      </c>
      <c r="G1414" s="5">
        <v>399000</v>
      </c>
      <c r="H1414" s="9">
        <f t="shared" si="1138"/>
        <v>399000</v>
      </c>
      <c r="I1414" s="9" t="str">
        <f t="shared" si="1139"/>
        <v>0</v>
      </c>
      <c r="J1414" s="9" t="str">
        <f t="shared" si="1140"/>
        <v>1</v>
      </c>
      <c r="M1414" s="5" t="s">
        <v>340</v>
      </c>
      <c r="P1414" s="9" t="str">
        <f t="shared" si="1141"/>
        <v>DOSNOVENTATokyoFrameset</v>
      </c>
      <c r="R1414" s="1" t="s">
        <v>1519</v>
      </c>
      <c r="T1414" s="1" t="s">
        <v>1519</v>
      </c>
      <c r="AI1414" s="9" t="str">
        <f t="shared" si="1142"/>
        <v>http://image.rakuten.co.jp/brotures/cabinet/items/dosnoventa/tokyo.jpg</v>
      </c>
      <c r="AJ1414" s="1" t="s">
        <v>1488</v>
      </c>
      <c r="AK1414" s="1" t="s">
        <v>1489</v>
      </c>
      <c r="AS1414" s="9" t="str">
        <f t="shared" si="1128"/>
        <v>1</v>
      </c>
      <c r="AT1414" s="9" t="str">
        <f t="shared" si="1128"/>
        <v>1</v>
      </c>
      <c r="AU1414" s="9" t="str">
        <f t="shared" si="1143"/>
        <v>0</v>
      </c>
      <c r="AV1414" s="9" t="str">
        <f t="shared" si="1144"/>
        <v>1</v>
      </c>
      <c r="AW1414" s="9" t="str">
        <f t="shared" si="1129"/>
        <v>0</v>
      </c>
      <c r="AX1414" s="9" t="str">
        <f t="shared" si="1129"/>
        <v>0</v>
      </c>
      <c r="AY1414" s="11"/>
      <c r="AZ1414" s="11"/>
      <c r="BA1414" s="11"/>
      <c r="BB1414" s="9" t="str">
        <f t="shared" si="1145"/>
        <v>-1</v>
      </c>
      <c r="BC1414" s="9" t="str">
        <f t="shared" si="1146"/>
        <v>2</v>
      </c>
      <c r="BG1414" s="5" t="s">
        <v>2459</v>
      </c>
      <c r="BH1414" s="5" t="s">
        <v>2460</v>
      </c>
      <c r="CS1414" s="9" t="str">
        <f t="shared" si="1147"/>
        <v>0</v>
      </c>
      <c r="CT1414" s="9" t="str">
        <f t="shared" si="1148"/>
        <v>&lt;iframe src="http://www.rakuten.ne.jp/gold/brotures/spec/dosnoventa/tokyo.html" frameborder="0" id="spec-content" scrolling="no"&gt;&lt;/iframe&gt;</v>
      </c>
      <c r="CU1414" s="9" t="str">
        <f t="shared" si="1149"/>
        <v/>
      </c>
      <c r="CV1414" s="9" t="str">
        <f t="shared" si="1150"/>
        <v>&lt;div class="row-fluid"&gt;&lt;iframe src="http://www.rakuten.ne.jp/gold/brotures/items/dosnoventa/tokyo.html" frameborder="0" id="skin-product" scrolling="no"&gt;&lt;/iframe&gt;&lt;/div&gt;</v>
      </c>
      <c r="CW1414" s="11" t="str">
        <f t="shared" si="1151"/>
        <v/>
      </c>
      <c r="CX1414" t="s">
        <v>7805</v>
      </c>
      <c r="CY1414" s="9" t="str">
        <f t="shared" si="1152"/>
        <v>0</v>
      </c>
      <c r="CZ1414" s="11"/>
      <c r="DA1414" s="11"/>
      <c r="DB1414" s="11"/>
      <c r="DC1414" s="11"/>
      <c r="DD1414" s="9" t="str">
        <f t="shared" si="1153"/>
        <v/>
      </c>
      <c r="DE1414" s="5" t="s">
        <v>1629</v>
      </c>
      <c r="DF1414" s="5" t="s">
        <v>1629</v>
      </c>
      <c r="DI1414" s="9" t="str">
        <f t="shared" si="1154"/>
        <v/>
      </c>
      <c r="DT1414" s="9">
        <f>VLOOKUP(BG1414,ディレクトリID!A:B,2)</f>
        <v>563158</v>
      </c>
      <c r="DV1414" s="4" t="str">
        <f t="shared" si="1155"/>
        <v>【フレーム　DOSNOVENTA】</v>
      </c>
      <c r="DW1414" s="4" t="str">
        <f t="shared" si="1156"/>
        <v>【フレーム　DOSNOVENTA】</v>
      </c>
      <c r="DX1414" s="9">
        <f t="shared" si="1157"/>
        <v>2</v>
      </c>
      <c r="DY1414" s="11"/>
      <c r="DZ1414" s="9" t="str">
        <f t="shared" si="1130"/>
        <v>1</v>
      </c>
      <c r="EA1414" s="9" t="str">
        <f t="shared" si="1130"/>
        <v>1</v>
      </c>
      <c r="EB1414" s="11"/>
      <c r="EC1414" s="11"/>
      <c r="ED1414" s="11"/>
      <c r="EE1414" s="9" t="str">
        <f t="shared" si="1158"/>
        <v>0</v>
      </c>
      <c r="EO1414" s="5" t="s">
        <v>428</v>
      </c>
      <c r="EP1414" s="8" t="s">
        <v>429</v>
      </c>
      <c r="EQ1414" s="8" t="s">
        <v>429</v>
      </c>
      <c r="ER1414" s="8" t="s">
        <v>209</v>
      </c>
      <c r="ES1414" s="8" t="s">
        <v>430</v>
      </c>
      <c r="ET1414" s="9" t="str">
        <f t="shared" si="1159"/>
        <v>2</v>
      </c>
      <c r="EU1414" s="11"/>
      <c r="EV1414" s="11"/>
      <c r="EW1414" s="11"/>
      <c r="EX1414" s="9" t="str">
        <f t="shared" si="1131"/>
        <v>0</v>
      </c>
      <c r="EY1414" s="9" t="str">
        <f t="shared" si="1131"/>
        <v>0</v>
      </c>
      <c r="EZ1414" s="11"/>
      <c r="FA1414" s="11"/>
      <c r="FB1414" s="9" t="str">
        <f t="shared" si="1132"/>
        <v>0</v>
      </c>
      <c r="FC1414" s="9" t="str">
        <f t="shared" si="1132"/>
        <v>0</v>
      </c>
      <c r="FD1414" s="9" t="str">
        <f t="shared" si="1160"/>
        <v>1</v>
      </c>
      <c r="FE1414" s="9" t="str">
        <f t="shared" si="1133"/>
        <v>1</v>
      </c>
      <c r="FF1414" s="9" t="str">
        <f t="shared" si="1133"/>
        <v>1</v>
      </c>
      <c r="GJ1414" s="4" t="str">
        <f t="shared" si="1163"/>
        <v>パーツ\フレーム:ブランド\DOSNOVENTA</v>
      </c>
      <c r="GK1414" s="4" t="str">
        <f t="shared" si="1161"/>
        <v>u:u</v>
      </c>
      <c r="GL1414" s="11"/>
      <c r="GM1414" s="4" t="str">
        <f t="shared" si="1134"/>
        <v>::</v>
      </c>
      <c r="GN1414" s="4" t="str">
        <f t="shared" si="1134"/>
        <v>::</v>
      </c>
      <c r="GO1414" s="4" t="str">
        <f t="shared" si="1134"/>
        <v>::</v>
      </c>
      <c r="GP1414" s="4" t="str">
        <f t="shared" si="1162"/>
        <v>1</v>
      </c>
    </row>
    <row r="1415" spans="1:198" ht="28" customHeight="1">
      <c r="A1415" s="5" t="s">
        <v>7798</v>
      </c>
      <c r="B1415" s="5" t="s">
        <v>7800</v>
      </c>
      <c r="C1415" s="5" t="s">
        <v>7798</v>
      </c>
      <c r="D1415" s="9" t="str">
        <f t="shared" si="1135"/>
        <v>u</v>
      </c>
      <c r="E1415" s="9" t="str">
        <f t="shared" si="1136"/>
        <v xml:space="preserve"> / （DOSNOVENTATokyoFrameset）</v>
      </c>
      <c r="F1415" s="9" t="str">
        <f t="shared" si="1137"/>
        <v xml:space="preserve"> / （DOSNOVENTATokyoFrameset）</v>
      </c>
      <c r="G1415" s="5">
        <v>399000</v>
      </c>
      <c r="H1415" s="9">
        <f t="shared" si="1138"/>
        <v>399000</v>
      </c>
      <c r="I1415" s="9" t="str">
        <f t="shared" si="1139"/>
        <v>0</v>
      </c>
      <c r="J1415" s="9" t="str">
        <f t="shared" si="1140"/>
        <v>1</v>
      </c>
      <c r="M1415" s="5" t="s">
        <v>340</v>
      </c>
      <c r="P1415" s="9" t="str">
        <f t="shared" si="1141"/>
        <v>DOSNOVENTATokyoFrameset</v>
      </c>
      <c r="R1415" s="1" t="s">
        <v>1519</v>
      </c>
      <c r="T1415" s="1" t="s">
        <v>1519</v>
      </c>
      <c r="AI1415" s="9" t="str">
        <f t="shared" si="1142"/>
        <v>http://image.rakuten.co.jp/brotures/cabinet/items/dosnoventa/tokyo.jpg</v>
      </c>
      <c r="AJ1415" s="1" t="s">
        <v>1488</v>
      </c>
      <c r="AK1415" s="1" t="s">
        <v>1489</v>
      </c>
      <c r="AS1415" s="9" t="str">
        <f t="shared" si="1128"/>
        <v>1</v>
      </c>
      <c r="AT1415" s="9" t="str">
        <f t="shared" si="1128"/>
        <v>1</v>
      </c>
      <c r="AU1415" s="9" t="str">
        <f t="shared" si="1143"/>
        <v>0</v>
      </c>
      <c r="AV1415" s="9" t="str">
        <f t="shared" si="1144"/>
        <v>1</v>
      </c>
      <c r="AW1415" s="9" t="str">
        <f t="shared" si="1129"/>
        <v>0</v>
      </c>
      <c r="AX1415" s="9" t="str">
        <f t="shared" si="1129"/>
        <v>0</v>
      </c>
      <c r="AY1415" s="11"/>
      <c r="AZ1415" s="11"/>
      <c r="BA1415" s="11"/>
      <c r="BB1415" s="9" t="str">
        <f t="shared" si="1145"/>
        <v>-1</v>
      </c>
      <c r="BC1415" s="9" t="str">
        <f t="shared" si="1146"/>
        <v>2</v>
      </c>
      <c r="BG1415" s="5" t="s">
        <v>2459</v>
      </c>
      <c r="BH1415" s="5" t="s">
        <v>2460</v>
      </c>
      <c r="CS1415" s="9" t="str">
        <f t="shared" si="1147"/>
        <v>0</v>
      </c>
      <c r="CT1415" s="9" t="str">
        <f t="shared" si="1148"/>
        <v>&lt;iframe src="http://www.rakuten.ne.jp/gold/brotures/spec/dosnoventa/tokyo.html" frameborder="0" id="spec-content" scrolling="no"&gt;&lt;/iframe&gt;</v>
      </c>
      <c r="CU1415" s="9" t="str">
        <f t="shared" si="1149"/>
        <v/>
      </c>
      <c r="CV1415" s="9" t="str">
        <f t="shared" si="1150"/>
        <v>&lt;div class="row-fluid"&gt;&lt;iframe src="http://www.rakuten.ne.jp/gold/brotures/items/dosnoventa/tokyo.html" frameborder="0" id="skin-product" scrolling="no"&gt;&lt;/iframe&gt;&lt;/div&gt;</v>
      </c>
      <c r="CW1415" s="11" t="str">
        <f t="shared" si="1151"/>
        <v/>
      </c>
      <c r="CX1415" t="s">
        <v>7806</v>
      </c>
      <c r="CY1415" s="9" t="str">
        <f t="shared" si="1152"/>
        <v>0</v>
      </c>
      <c r="CZ1415" s="11"/>
      <c r="DA1415" s="11"/>
      <c r="DB1415" s="11"/>
      <c r="DC1415" s="11"/>
      <c r="DD1415" s="9" t="str">
        <f t="shared" si="1153"/>
        <v/>
      </c>
      <c r="DE1415" s="5" t="s">
        <v>1631</v>
      </c>
      <c r="DF1415" s="5" t="s">
        <v>1631</v>
      </c>
      <c r="DI1415" s="9" t="str">
        <f t="shared" si="1154"/>
        <v/>
      </c>
      <c r="DT1415" s="9">
        <f>VLOOKUP(BG1415,ディレクトリID!A:B,2)</f>
        <v>563158</v>
      </c>
      <c r="DV1415" s="4" t="str">
        <f t="shared" si="1155"/>
        <v>【フレーム　DOSNOVENTA】</v>
      </c>
      <c r="DW1415" s="4" t="str">
        <f t="shared" si="1156"/>
        <v>【フレーム　DOSNOVENTA】</v>
      </c>
      <c r="DX1415" s="9">
        <f t="shared" si="1157"/>
        <v>2</v>
      </c>
      <c r="DY1415" s="11"/>
      <c r="DZ1415" s="9" t="str">
        <f t="shared" si="1130"/>
        <v>1</v>
      </c>
      <c r="EA1415" s="9" t="str">
        <f t="shared" si="1130"/>
        <v>1</v>
      </c>
      <c r="EB1415" s="11"/>
      <c r="EC1415" s="11"/>
      <c r="ED1415" s="11"/>
      <c r="EE1415" s="9" t="str">
        <f t="shared" si="1158"/>
        <v>0</v>
      </c>
      <c r="EO1415" s="5" t="s">
        <v>428</v>
      </c>
      <c r="EP1415" s="8" t="s">
        <v>429</v>
      </c>
      <c r="EQ1415" s="8" t="s">
        <v>429</v>
      </c>
      <c r="ER1415" s="8" t="s">
        <v>209</v>
      </c>
      <c r="ES1415" s="8" t="s">
        <v>430</v>
      </c>
      <c r="ET1415" s="9" t="str">
        <f t="shared" si="1159"/>
        <v>2</v>
      </c>
      <c r="EU1415" s="11"/>
      <c r="EV1415" s="11"/>
      <c r="EW1415" s="11"/>
      <c r="EX1415" s="9" t="str">
        <f t="shared" si="1131"/>
        <v>0</v>
      </c>
      <c r="EY1415" s="9" t="str">
        <f t="shared" si="1131"/>
        <v>0</v>
      </c>
      <c r="EZ1415" s="11"/>
      <c r="FA1415" s="11"/>
      <c r="FB1415" s="9" t="str">
        <f t="shared" si="1132"/>
        <v>0</v>
      </c>
      <c r="FC1415" s="9" t="str">
        <f t="shared" si="1132"/>
        <v>0</v>
      </c>
      <c r="FD1415" s="9" t="str">
        <f t="shared" si="1160"/>
        <v>1</v>
      </c>
      <c r="FE1415" s="9" t="str">
        <f t="shared" si="1133"/>
        <v>1</v>
      </c>
      <c r="FF1415" s="9" t="str">
        <f t="shared" si="1133"/>
        <v>1</v>
      </c>
      <c r="GJ1415" s="4" t="str">
        <f t="shared" si="1163"/>
        <v>パーツ\フレーム:ブランド\DOSNOVENTA</v>
      </c>
      <c r="GK1415" s="4" t="str">
        <f t="shared" si="1161"/>
        <v>u:u</v>
      </c>
      <c r="GL1415" s="11"/>
      <c r="GM1415" s="4" t="str">
        <f t="shared" si="1134"/>
        <v>::</v>
      </c>
      <c r="GN1415" s="4" t="str">
        <f t="shared" si="1134"/>
        <v>::</v>
      </c>
      <c r="GO1415" s="4" t="str">
        <f t="shared" si="1134"/>
        <v>::</v>
      </c>
      <c r="GP1415" s="4" t="str">
        <f t="shared" si="1162"/>
        <v>1</v>
      </c>
    </row>
    <row r="1416" spans="1:198" ht="28" customHeight="1">
      <c r="A1416" s="5" t="s">
        <v>7798</v>
      </c>
      <c r="B1416" s="5" t="s">
        <v>7800</v>
      </c>
      <c r="C1416" s="5" t="s">
        <v>7798</v>
      </c>
      <c r="D1416" s="9" t="str">
        <f t="shared" si="1135"/>
        <v>u</v>
      </c>
      <c r="E1416" s="9" t="str">
        <f t="shared" si="1136"/>
        <v xml:space="preserve"> / （DOSNOVENTATokyoFrameset）</v>
      </c>
      <c r="F1416" s="9" t="str">
        <f t="shared" si="1137"/>
        <v xml:space="preserve"> / （DOSNOVENTATokyoFrameset）</v>
      </c>
      <c r="G1416" s="5">
        <v>399000</v>
      </c>
      <c r="H1416" s="9">
        <f t="shared" si="1138"/>
        <v>399000</v>
      </c>
      <c r="I1416" s="9" t="str">
        <f t="shared" si="1139"/>
        <v>0</v>
      </c>
      <c r="J1416" s="9" t="str">
        <f t="shared" si="1140"/>
        <v>1</v>
      </c>
      <c r="M1416" s="5" t="s">
        <v>340</v>
      </c>
      <c r="P1416" s="9" t="str">
        <f t="shared" si="1141"/>
        <v>DOSNOVENTATokyoFrameset</v>
      </c>
      <c r="R1416" s="1" t="s">
        <v>1519</v>
      </c>
      <c r="T1416" s="1" t="s">
        <v>1519</v>
      </c>
      <c r="AI1416" s="9" t="str">
        <f t="shared" si="1142"/>
        <v>http://image.rakuten.co.jp/brotures/cabinet/items/dosnoventa/tokyo.jpg</v>
      </c>
      <c r="AJ1416" s="1" t="s">
        <v>1488</v>
      </c>
      <c r="AK1416" s="1" t="s">
        <v>1489</v>
      </c>
      <c r="AS1416" s="9" t="str">
        <f t="shared" si="1128"/>
        <v>1</v>
      </c>
      <c r="AT1416" s="9" t="str">
        <f t="shared" si="1128"/>
        <v>1</v>
      </c>
      <c r="AU1416" s="9" t="str">
        <f t="shared" si="1143"/>
        <v>0</v>
      </c>
      <c r="AV1416" s="9" t="str">
        <f t="shared" si="1144"/>
        <v>1</v>
      </c>
      <c r="AW1416" s="9" t="str">
        <f t="shared" si="1129"/>
        <v>0</v>
      </c>
      <c r="AX1416" s="9" t="str">
        <f t="shared" si="1129"/>
        <v>0</v>
      </c>
      <c r="AY1416" s="11"/>
      <c r="AZ1416" s="11"/>
      <c r="BA1416" s="11"/>
      <c r="BB1416" s="9" t="str">
        <f t="shared" si="1145"/>
        <v>-1</v>
      </c>
      <c r="BC1416" s="9" t="str">
        <f t="shared" si="1146"/>
        <v>2</v>
      </c>
      <c r="BG1416" s="5" t="s">
        <v>2459</v>
      </c>
      <c r="BH1416" s="5" t="s">
        <v>2460</v>
      </c>
      <c r="CS1416" s="9" t="str">
        <f t="shared" si="1147"/>
        <v>0</v>
      </c>
      <c r="CT1416" s="9" t="str">
        <f t="shared" si="1148"/>
        <v>&lt;iframe src="http://www.rakuten.ne.jp/gold/brotures/spec/dosnoventa/tokyo.html" frameborder="0" id="spec-content" scrolling="no"&gt;&lt;/iframe&gt;</v>
      </c>
      <c r="CU1416" s="9" t="str">
        <f t="shared" si="1149"/>
        <v/>
      </c>
      <c r="CV1416" s="9" t="str">
        <f t="shared" si="1150"/>
        <v>&lt;div class="row-fluid"&gt;&lt;iframe src="http://www.rakuten.ne.jp/gold/brotures/items/dosnoventa/tokyo.html" frameborder="0" id="skin-product" scrolling="no"&gt;&lt;/iframe&gt;&lt;/div&gt;</v>
      </c>
      <c r="CW1416" s="11" t="str">
        <f t="shared" si="1151"/>
        <v/>
      </c>
      <c r="CX1416" t="s">
        <v>7807</v>
      </c>
      <c r="CY1416" s="9" t="str">
        <f t="shared" si="1152"/>
        <v>0</v>
      </c>
      <c r="CZ1416" s="11"/>
      <c r="DA1416" s="11"/>
      <c r="DB1416" s="11"/>
      <c r="DC1416" s="11"/>
      <c r="DD1416" s="9" t="str">
        <f t="shared" si="1153"/>
        <v/>
      </c>
      <c r="DE1416" s="5" t="s">
        <v>354</v>
      </c>
      <c r="DF1416" s="5" t="s">
        <v>354</v>
      </c>
      <c r="DI1416" s="9" t="str">
        <f t="shared" si="1154"/>
        <v/>
      </c>
      <c r="DT1416" s="9">
        <f>VLOOKUP(BG1416,ディレクトリID!A:B,2)</f>
        <v>563158</v>
      </c>
      <c r="DV1416" s="4" t="str">
        <f t="shared" si="1155"/>
        <v>【フレーム　DOSNOVENTA】</v>
      </c>
      <c r="DW1416" s="4" t="str">
        <f t="shared" si="1156"/>
        <v>【フレーム　DOSNOVENTA】</v>
      </c>
      <c r="DX1416" s="9">
        <f t="shared" si="1157"/>
        <v>2</v>
      </c>
      <c r="DY1416" s="11"/>
      <c r="DZ1416" s="9" t="str">
        <f t="shared" si="1130"/>
        <v>1</v>
      </c>
      <c r="EA1416" s="9" t="str">
        <f t="shared" si="1130"/>
        <v>1</v>
      </c>
      <c r="EB1416" s="11"/>
      <c r="EC1416" s="11"/>
      <c r="ED1416" s="11"/>
      <c r="EE1416" s="9" t="str">
        <f t="shared" si="1158"/>
        <v>0</v>
      </c>
      <c r="EO1416" s="5" t="s">
        <v>428</v>
      </c>
      <c r="EP1416" s="8" t="s">
        <v>429</v>
      </c>
      <c r="EQ1416" s="8" t="s">
        <v>429</v>
      </c>
      <c r="ER1416" s="8" t="s">
        <v>209</v>
      </c>
      <c r="ES1416" s="8" t="s">
        <v>430</v>
      </c>
      <c r="ET1416" s="9" t="str">
        <f t="shared" si="1159"/>
        <v>2</v>
      </c>
      <c r="EU1416" s="11"/>
      <c r="EV1416" s="11"/>
      <c r="EW1416" s="11"/>
      <c r="EX1416" s="9" t="str">
        <f t="shared" si="1131"/>
        <v>0</v>
      </c>
      <c r="EY1416" s="9" t="str">
        <f t="shared" si="1131"/>
        <v>0</v>
      </c>
      <c r="EZ1416" s="11"/>
      <c r="FA1416" s="11"/>
      <c r="FB1416" s="9" t="str">
        <f t="shared" si="1132"/>
        <v>0</v>
      </c>
      <c r="FC1416" s="9" t="str">
        <f t="shared" si="1132"/>
        <v>0</v>
      </c>
      <c r="FD1416" s="9" t="str">
        <f t="shared" si="1160"/>
        <v>1</v>
      </c>
      <c r="FE1416" s="9" t="str">
        <f t="shared" si="1133"/>
        <v>1</v>
      </c>
      <c r="FF1416" s="9" t="str">
        <f t="shared" si="1133"/>
        <v>1</v>
      </c>
      <c r="GJ1416" s="4" t="str">
        <f t="shared" si="1163"/>
        <v>パーツ\フレーム:ブランド\DOSNOVENTA</v>
      </c>
      <c r="GK1416" s="4" t="str">
        <f t="shared" si="1161"/>
        <v>u:u</v>
      </c>
      <c r="GL1416" s="11"/>
      <c r="GM1416" s="4" t="str">
        <f t="shared" si="1134"/>
        <v>::</v>
      </c>
      <c r="GN1416" s="4" t="str">
        <f t="shared" si="1134"/>
        <v>::</v>
      </c>
      <c r="GO1416" s="4" t="str">
        <f t="shared" si="1134"/>
        <v>::</v>
      </c>
      <c r="GP1416" s="4" t="str">
        <f t="shared" si="1162"/>
        <v>1</v>
      </c>
    </row>
    <row r="1417" spans="1:198" ht="28" customHeight="1">
      <c r="A1417" s="5" t="s">
        <v>7798</v>
      </c>
      <c r="B1417" s="5" t="s">
        <v>7800</v>
      </c>
      <c r="C1417" s="5" t="s">
        <v>7798</v>
      </c>
      <c r="D1417" s="9" t="str">
        <f t="shared" si="1135"/>
        <v>u</v>
      </c>
      <c r="E1417" s="9" t="str">
        <f t="shared" si="1136"/>
        <v xml:space="preserve"> / （DOSNOVENTATokyoFrameset）</v>
      </c>
      <c r="F1417" s="9" t="str">
        <f t="shared" si="1137"/>
        <v xml:space="preserve"> / （DOSNOVENTATokyoFrameset）</v>
      </c>
      <c r="G1417" s="5">
        <v>399000</v>
      </c>
      <c r="H1417" s="9">
        <f t="shared" si="1138"/>
        <v>399000</v>
      </c>
      <c r="I1417" s="9" t="str">
        <f t="shared" si="1139"/>
        <v>0</v>
      </c>
      <c r="J1417" s="9" t="str">
        <f t="shared" si="1140"/>
        <v>1</v>
      </c>
      <c r="M1417" s="5" t="s">
        <v>340</v>
      </c>
      <c r="P1417" s="9" t="str">
        <f t="shared" si="1141"/>
        <v>DOSNOVENTATokyoFrameset</v>
      </c>
      <c r="R1417" s="1" t="s">
        <v>1519</v>
      </c>
      <c r="T1417" s="1" t="s">
        <v>1519</v>
      </c>
      <c r="AI1417" s="9" t="str">
        <f t="shared" si="1142"/>
        <v>http://image.rakuten.co.jp/brotures/cabinet/items/dosnoventa/tokyo.jpg</v>
      </c>
      <c r="AJ1417" s="1" t="s">
        <v>1488</v>
      </c>
      <c r="AK1417" s="1" t="s">
        <v>1489</v>
      </c>
      <c r="AS1417" s="9" t="str">
        <f t="shared" si="1128"/>
        <v>1</v>
      </c>
      <c r="AT1417" s="9" t="str">
        <f t="shared" si="1128"/>
        <v>1</v>
      </c>
      <c r="AU1417" s="9" t="str">
        <f t="shared" si="1143"/>
        <v>0</v>
      </c>
      <c r="AV1417" s="9" t="str">
        <f t="shared" si="1144"/>
        <v>1</v>
      </c>
      <c r="AW1417" s="9" t="str">
        <f t="shared" si="1129"/>
        <v>0</v>
      </c>
      <c r="AX1417" s="9" t="str">
        <f t="shared" si="1129"/>
        <v>0</v>
      </c>
      <c r="AY1417" s="11"/>
      <c r="AZ1417" s="11"/>
      <c r="BA1417" s="11"/>
      <c r="BB1417" s="9" t="str">
        <f t="shared" si="1145"/>
        <v>-1</v>
      </c>
      <c r="BC1417" s="9" t="str">
        <f t="shared" si="1146"/>
        <v>2</v>
      </c>
      <c r="BG1417" s="5" t="s">
        <v>2459</v>
      </c>
      <c r="BH1417" s="5" t="s">
        <v>2460</v>
      </c>
      <c r="CS1417" s="9" t="str">
        <f t="shared" si="1147"/>
        <v>0</v>
      </c>
      <c r="CT1417" s="9" t="str">
        <f t="shared" si="1148"/>
        <v>&lt;iframe src="http://www.rakuten.ne.jp/gold/brotures/spec/dosnoventa/tokyo.html" frameborder="0" id="spec-content" scrolling="no"&gt;&lt;/iframe&gt;</v>
      </c>
      <c r="CU1417" s="9" t="str">
        <f t="shared" si="1149"/>
        <v/>
      </c>
      <c r="CV1417" s="9" t="str">
        <f t="shared" si="1150"/>
        <v>&lt;div class="row-fluid"&gt;&lt;iframe src="http://www.rakuten.ne.jp/gold/brotures/items/dosnoventa/tokyo.html" frameborder="0" id="skin-product" scrolling="no"&gt;&lt;/iframe&gt;&lt;/div&gt;</v>
      </c>
      <c r="CW1417" s="11" t="str">
        <f t="shared" si="1151"/>
        <v/>
      </c>
      <c r="CX1417" t="s">
        <v>7808</v>
      </c>
      <c r="CY1417" s="9" t="str">
        <f t="shared" si="1152"/>
        <v>0</v>
      </c>
      <c r="CZ1417" s="11"/>
      <c r="DA1417" s="11"/>
      <c r="DB1417" s="11"/>
      <c r="DC1417" s="11"/>
      <c r="DD1417" s="9" t="str">
        <f t="shared" si="1153"/>
        <v/>
      </c>
      <c r="DE1417" s="5" t="s">
        <v>1634</v>
      </c>
      <c r="DF1417" s="5" t="s">
        <v>1634</v>
      </c>
      <c r="DI1417" s="9" t="str">
        <f t="shared" si="1154"/>
        <v/>
      </c>
      <c r="DT1417" s="9">
        <f>VLOOKUP(BG1417,ディレクトリID!A:B,2)</f>
        <v>563158</v>
      </c>
      <c r="DV1417" s="4" t="str">
        <f t="shared" si="1155"/>
        <v>【フレーム　DOSNOVENTA】</v>
      </c>
      <c r="DW1417" s="4" t="str">
        <f t="shared" si="1156"/>
        <v>【フレーム　DOSNOVENTA】</v>
      </c>
      <c r="DX1417" s="9">
        <f t="shared" si="1157"/>
        <v>2</v>
      </c>
      <c r="DY1417" s="11"/>
      <c r="DZ1417" s="9" t="str">
        <f t="shared" si="1130"/>
        <v>1</v>
      </c>
      <c r="EA1417" s="9" t="str">
        <f t="shared" si="1130"/>
        <v>1</v>
      </c>
      <c r="EB1417" s="11"/>
      <c r="EC1417" s="11"/>
      <c r="ED1417" s="11"/>
      <c r="EE1417" s="9" t="str">
        <f t="shared" si="1158"/>
        <v>0</v>
      </c>
      <c r="EO1417" s="5" t="s">
        <v>428</v>
      </c>
      <c r="EP1417" s="8" t="s">
        <v>429</v>
      </c>
      <c r="EQ1417" s="8" t="s">
        <v>429</v>
      </c>
      <c r="ER1417" s="8" t="s">
        <v>209</v>
      </c>
      <c r="ES1417" s="8" t="s">
        <v>430</v>
      </c>
      <c r="ET1417" s="9" t="str">
        <f t="shared" si="1159"/>
        <v>2</v>
      </c>
      <c r="EU1417" s="11"/>
      <c r="EV1417" s="11"/>
      <c r="EW1417" s="11"/>
      <c r="EX1417" s="9" t="str">
        <f t="shared" si="1131"/>
        <v>0</v>
      </c>
      <c r="EY1417" s="9" t="str">
        <f t="shared" si="1131"/>
        <v>0</v>
      </c>
      <c r="EZ1417" s="11"/>
      <c r="FA1417" s="11"/>
      <c r="FB1417" s="9" t="str">
        <f t="shared" si="1132"/>
        <v>0</v>
      </c>
      <c r="FC1417" s="9" t="str">
        <f t="shared" si="1132"/>
        <v>0</v>
      </c>
      <c r="FD1417" s="9" t="str">
        <f t="shared" si="1160"/>
        <v>1</v>
      </c>
      <c r="FE1417" s="9" t="str">
        <f t="shared" si="1133"/>
        <v>1</v>
      </c>
      <c r="FF1417" s="9" t="str">
        <f t="shared" si="1133"/>
        <v>1</v>
      </c>
      <c r="GJ1417" s="4" t="str">
        <f t="shared" si="1163"/>
        <v>パーツ\フレーム:ブランド\DOSNOVENTA</v>
      </c>
      <c r="GK1417" s="4" t="str">
        <f t="shared" si="1161"/>
        <v>u:u</v>
      </c>
      <c r="GL1417" s="11"/>
      <c r="GM1417" s="4" t="str">
        <f t="shared" si="1134"/>
        <v>::</v>
      </c>
      <c r="GN1417" s="4" t="str">
        <f t="shared" si="1134"/>
        <v>::</v>
      </c>
      <c r="GO1417" s="4" t="str">
        <f t="shared" si="1134"/>
        <v>::</v>
      </c>
      <c r="GP1417" s="4" t="str">
        <f t="shared" si="1162"/>
        <v>1</v>
      </c>
    </row>
    <row r="1418" spans="1:198" ht="28" customHeight="1">
      <c r="A1418" s="5" t="s">
        <v>7798</v>
      </c>
      <c r="B1418" s="5" t="s">
        <v>7800</v>
      </c>
      <c r="C1418" s="5" t="s">
        <v>7798</v>
      </c>
      <c r="D1418" s="9" t="str">
        <f t="shared" si="1135"/>
        <v>u</v>
      </c>
      <c r="E1418" s="9" t="str">
        <f t="shared" si="1136"/>
        <v xml:space="preserve"> / （DOSNOVENTATokyoFrameset）</v>
      </c>
      <c r="F1418" s="9" t="str">
        <f t="shared" si="1137"/>
        <v xml:space="preserve"> / （DOSNOVENTATokyoFrameset）</v>
      </c>
      <c r="G1418" s="5">
        <v>399000</v>
      </c>
      <c r="H1418" s="9">
        <f t="shared" si="1138"/>
        <v>399000</v>
      </c>
      <c r="I1418" s="9" t="str">
        <f t="shared" si="1139"/>
        <v>0</v>
      </c>
      <c r="J1418" s="9" t="str">
        <f t="shared" si="1140"/>
        <v>1</v>
      </c>
      <c r="M1418" s="5" t="s">
        <v>340</v>
      </c>
      <c r="P1418" s="9" t="str">
        <f t="shared" si="1141"/>
        <v>DOSNOVENTATokyoFrameset</v>
      </c>
      <c r="R1418" s="1" t="s">
        <v>1519</v>
      </c>
      <c r="T1418" s="1" t="s">
        <v>1519</v>
      </c>
      <c r="AI1418" s="9" t="str">
        <f t="shared" si="1142"/>
        <v>http://image.rakuten.co.jp/brotures/cabinet/items/dosnoventa/tokyo.jpg</v>
      </c>
      <c r="AJ1418" s="1" t="s">
        <v>1488</v>
      </c>
      <c r="AK1418" s="1" t="s">
        <v>1489</v>
      </c>
      <c r="AS1418" s="9" t="str">
        <f t="shared" si="1128"/>
        <v>1</v>
      </c>
      <c r="AT1418" s="9" t="str">
        <f t="shared" si="1128"/>
        <v>1</v>
      </c>
      <c r="AU1418" s="9" t="str">
        <f t="shared" si="1143"/>
        <v>0</v>
      </c>
      <c r="AV1418" s="9" t="str">
        <f t="shared" si="1144"/>
        <v>1</v>
      </c>
      <c r="AW1418" s="9" t="str">
        <f t="shared" si="1129"/>
        <v>0</v>
      </c>
      <c r="AX1418" s="9" t="str">
        <f t="shared" si="1129"/>
        <v>0</v>
      </c>
      <c r="AY1418" s="11"/>
      <c r="AZ1418" s="11"/>
      <c r="BA1418" s="11"/>
      <c r="BB1418" s="9" t="str">
        <f t="shared" si="1145"/>
        <v>-1</v>
      </c>
      <c r="BC1418" s="9" t="str">
        <f t="shared" si="1146"/>
        <v>2</v>
      </c>
      <c r="BG1418" s="5" t="s">
        <v>2459</v>
      </c>
      <c r="BH1418" s="5" t="s">
        <v>2460</v>
      </c>
      <c r="CS1418" s="9" t="str">
        <f t="shared" si="1147"/>
        <v>0</v>
      </c>
      <c r="CT1418" s="9" t="str">
        <f t="shared" si="1148"/>
        <v>&lt;iframe src="http://www.rakuten.ne.jp/gold/brotures/spec/dosnoventa/tokyo.html" frameborder="0" id="spec-content" scrolling="no"&gt;&lt;/iframe&gt;</v>
      </c>
      <c r="CU1418" s="9" t="str">
        <f t="shared" si="1149"/>
        <v/>
      </c>
      <c r="CV1418" s="9" t="str">
        <f t="shared" si="1150"/>
        <v>&lt;div class="row-fluid"&gt;&lt;iframe src="http://www.rakuten.ne.jp/gold/brotures/items/dosnoventa/tokyo.html" frameborder="0" id="skin-product" scrolling="no"&gt;&lt;/iframe&gt;&lt;/div&gt;</v>
      </c>
      <c r="CW1418" s="11" t="str">
        <f t="shared" si="1151"/>
        <v/>
      </c>
      <c r="CX1418" t="s">
        <v>7809</v>
      </c>
      <c r="CY1418" s="9" t="str">
        <f t="shared" si="1152"/>
        <v>0</v>
      </c>
      <c r="CZ1418" s="11"/>
      <c r="DA1418" s="11"/>
      <c r="DB1418" s="11"/>
      <c r="DC1418" s="11"/>
      <c r="DD1418" s="9" t="str">
        <f t="shared" si="1153"/>
        <v/>
      </c>
      <c r="DE1418" s="5" t="s">
        <v>1483</v>
      </c>
      <c r="DF1418" s="5" t="s">
        <v>1483</v>
      </c>
      <c r="DI1418" s="9" t="str">
        <f t="shared" si="1154"/>
        <v/>
      </c>
      <c r="DT1418" s="9">
        <f>VLOOKUP(BG1418,ディレクトリID!A:B,2)</f>
        <v>563158</v>
      </c>
      <c r="DV1418" s="4" t="str">
        <f t="shared" si="1155"/>
        <v>【フレーム　DOSNOVENTA】</v>
      </c>
      <c r="DW1418" s="4" t="str">
        <f t="shared" si="1156"/>
        <v>【フレーム　DOSNOVENTA】</v>
      </c>
      <c r="DX1418" s="9">
        <f t="shared" si="1157"/>
        <v>2</v>
      </c>
      <c r="DY1418" s="11"/>
      <c r="DZ1418" s="9" t="str">
        <f t="shared" si="1130"/>
        <v>1</v>
      </c>
      <c r="EA1418" s="9" t="str">
        <f t="shared" si="1130"/>
        <v>1</v>
      </c>
      <c r="EB1418" s="11"/>
      <c r="EC1418" s="11"/>
      <c r="ED1418" s="11"/>
      <c r="EE1418" s="9" t="str">
        <f t="shared" si="1158"/>
        <v>0</v>
      </c>
      <c r="EO1418" s="5" t="s">
        <v>428</v>
      </c>
      <c r="EP1418" s="8" t="s">
        <v>429</v>
      </c>
      <c r="EQ1418" s="8" t="s">
        <v>429</v>
      </c>
      <c r="ER1418" s="8" t="s">
        <v>209</v>
      </c>
      <c r="ES1418" s="8" t="s">
        <v>430</v>
      </c>
      <c r="ET1418" s="9" t="str">
        <f t="shared" si="1159"/>
        <v>2</v>
      </c>
      <c r="EU1418" s="11"/>
      <c r="EV1418" s="11"/>
      <c r="EW1418" s="11"/>
      <c r="EX1418" s="9" t="str">
        <f t="shared" si="1131"/>
        <v>0</v>
      </c>
      <c r="EY1418" s="9" t="str">
        <f t="shared" si="1131"/>
        <v>0</v>
      </c>
      <c r="EZ1418" s="11"/>
      <c r="FA1418" s="11"/>
      <c r="FB1418" s="9" t="str">
        <f t="shared" si="1132"/>
        <v>0</v>
      </c>
      <c r="FC1418" s="9" t="str">
        <f t="shared" si="1132"/>
        <v>0</v>
      </c>
      <c r="FD1418" s="9" t="str">
        <f t="shared" si="1160"/>
        <v>1</v>
      </c>
      <c r="FE1418" s="9" t="str">
        <f t="shared" si="1133"/>
        <v>1</v>
      </c>
      <c r="FF1418" s="9" t="str">
        <f t="shared" si="1133"/>
        <v>1</v>
      </c>
      <c r="GJ1418" s="4" t="str">
        <f t="shared" si="1163"/>
        <v>パーツ\フレーム:ブランド\DOSNOVENTA</v>
      </c>
      <c r="GK1418" s="4" t="str">
        <f t="shared" si="1161"/>
        <v>u:u</v>
      </c>
      <c r="GL1418" s="11"/>
      <c r="GM1418" s="4" t="str">
        <f t="shared" si="1134"/>
        <v>::</v>
      </c>
      <c r="GN1418" s="4" t="str">
        <f t="shared" si="1134"/>
        <v>::</v>
      </c>
      <c r="GO1418" s="4" t="str">
        <f t="shared" si="1134"/>
        <v>::</v>
      </c>
      <c r="GP1418" s="4" t="str">
        <f t="shared" si="1162"/>
        <v>1</v>
      </c>
    </row>
    <row r="1419" spans="1:198" ht="28" customHeight="1">
      <c r="A1419" s="5" t="s">
        <v>7810</v>
      </c>
      <c r="B1419" s="5" t="s">
        <v>7812</v>
      </c>
      <c r="C1419" s="5" t="s">
        <v>7810</v>
      </c>
      <c r="D1419" s="9" t="str">
        <f t="shared" si="1135"/>
        <v>u</v>
      </c>
      <c r="E1419" s="9" t="str">
        <f t="shared" si="1136"/>
        <v xml:space="preserve"> / （SOMAロープロ８ポケットツール）</v>
      </c>
      <c r="F1419" s="9" t="str">
        <f t="shared" si="1137"/>
        <v xml:space="preserve"> / （SOMAロープロ８ポケットツール）</v>
      </c>
      <c r="G1419" s="5">
        <v>1470</v>
      </c>
      <c r="H1419" s="9">
        <f t="shared" si="1138"/>
        <v>1470</v>
      </c>
      <c r="I1419" s="9" t="str">
        <f t="shared" si="1139"/>
        <v>0</v>
      </c>
      <c r="J1419" s="9" t="str">
        <f t="shared" si="1140"/>
        <v>1</v>
      </c>
      <c r="P1419" s="9" t="str">
        <f t="shared" si="1141"/>
        <v>SOMAロープロ８ポケットツール</v>
      </c>
      <c r="AI1419" s="9" t="str">
        <f t="shared" si="1142"/>
        <v>http://image.rakuten.co.jp/brotures/cabinet/items/soma/tool_lopro.jpg</v>
      </c>
      <c r="AS1419" s="9" t="str">
        <f t="shared" si="1128"/>
        <v>1</v>
      </c>
      <c r="AT1419" s="9" t="str">
        <f t="shared" si="1128"/>
        <v>1</v>
      </c>
      <c r="AU1419" s="9" t="str">
        <f t="shared" si="1143"/>
        <v>0</v>
      </c>
      <c r="AV1419" s="9" t="str">
        <f t="shared" si="1144"/>
        <v>1</v>
      </c>
      <c r="AW1419" s="9" t="str">
        <f t="shared" si="1129"/>
        <v>0</v>
      </c>
      <c r="AX1419" s="9" t="str">
        <f t="shared" si="1129"/>
        <v>0</v>
      </c>
      <c r="AY1419" s="11"/>
      <c r="AZ1419" s="11"/>
      <c r="BA1419" s="11"/>
      <c r="BB1419" s="9" t="str">
        <f t="shared" si="1145"/>
        <v>-1</v>
      </c>
      <c r="BC1419" s="9" t="str">
        <f t="shared" si="1146"/>
        <v>0</v>
      </c>
      <c r="BG1419" s="5" t="s">
        <v>220</v>
      </c>
      <c r="BH1419" s="5" t="s">
        <v>8515</v>
      </c>
      <c r="CS1419" s="9" t="str">
        <f t="shared" si="1147"/>
        <v>0</v>
      </c>
      <c r="CT1419" s="9" t="str">
        <f t="shared" si="1148"/>
        <v>&lt;iframe src="http://www.rakuten.ne.jp/gold/brotures/spec/soma/tool_lopro.html" frameborder="0" id="spec-content" scrolling="no"&gt;&lt;/iframe&gt;</v>
      </c>
      <c r="CU1419" s="9" t="str">
        <f t="shared" si="1149"/>
        <v/>
      </c>
      <c r="CV1419" s="9" t="str">
        <f t="shared" si="1150"/>
        <v>&lt;div class="row-fluid"&gt;&lt;iframe src="http://www.rakuten.ne.jp/gold/brotures/items/soma/tool_lopro.html" frameborder="0" id="skin-product" scrolling="no"&gt;&lt;/iframe&gt;&lt;/div&gt;</v>
      </c>
      <c r="CW1419" s="11" t="str">
        <f t="shared" si="1151"/>
        <v/>
      </c>
      <c r="CX1419" t="s">
        <v>7810</v>
      </c>
      <c r="CY1419" s="9" t="str">
        <f t="shared" si="1152"/>
        <v>0</v>
      </c>
      <c r="CZ1419" s="11"/>
      <c r="DA1419" s="11"/>
      <c r="DB1419" s="11"/>
      <c r="DC1419" s="11"/>
      <c r="DD1419" s="9" t="str">
        <f t="shared" si="1153"/>
        <v/>
      </c>
      <c r="DI1419" s="9" t="str">
        <f t="shared" si="1154"/>
        <v/>
      </c>
      <c r="DT1419" s="9">
        <f>VLOOKUP(BG1419,ディレクトリID!A:B,2)</f>
        <v>563162</v>
      </c>
      <c r="DV1419" s="4" t="str">
        <f t="shared" si="1155"/>
        <v>【工具　SOMA】</v>
      </c>
      <c r="DW1419" s="4" t="str">
        <f t="shared" si="1156"/>
        <v>【工具　SOMA】</v>
      </c>
      <c r="DX1419" s="9">
        <f t="shared" si="1157"/>
        <v>4</v>
      </c>
      <c r="DY1419" s="11"/>
      <c r="DZ1419" s="9" t="str">
        <f t="shared" si="1130"/>
        <v>1</v>
      </c>
      <c r="EA1419" s="9" t="str">
        <f t="shared" si="1130"/>
        <v>1</v>
      </c>
      <c r="EB1419" s="11"/>
      <c r="EC1419" s="11"/>
      <c r="ED1419" s="11"/>
      <c r="EE1419" s="9" t="str">
        <f t="shared" si="1158"/>
        <v>0</v>
      </c>
      <c r="EO1419" s="5" t="s">
        <v>428</v>
      </c>
      <c r="EP1419" s="8" t="s">
        <v>429</v>
      </c>
      <c r="EQ1419" s="8" t="s">
        <v>429</v>
      </c>
      <c r="ER1419" s="8" t="s">
        <v>209</v>
      </c>
      <c r="ES1419" s="8" t="s">
        <v>430</v>
      </c>
      <c r="ET1419" s="9" t="str">
        <f t="shared" si="1159"/>
        <v>2</v>
      </c>
      <c r="EU1419" s="11"/>
      <c r="EV1419" s="11"/>
      <c r="EW1419" s="11"/>
      <c r="EX1419" s="9" t="str">
        <f t="shared" si="1131"/>
        <v>0</v>
      </c>
      <c r="EY1419" s="9" t="str">
        <f t="shared" si="1131"/>
        <v>0</v>
      </c>
      <c r="EZ1419" s="11"/>
      <c r="FA1419" s="11"/>
      <c r="FB1419" s="9" t="str">
        <f t="shared" si="1132"/>
        <v>0</v>
      </c>
      <c r="FC1419" s="9" t="str">
        <f t="shared" si="1132"/>
        <v>0</v>
      </c>
      <c r="FD1419" s="9" t="str">
        <f t="shared" si="1160"/>
        <v>1</v>
      </c>
      <c r="FE1419" s="9" t="str">
        <f t="shared" si="1133"/>
        <v>1</v>
      </c>
      <c r="FF1419" s="9" t="str">
        <f t="shared" si="1133"/>
        <v>1</v>
      </c>
      <c r="GJ1419" s="4" t="str">
        <f t="shared" si="1163"/>
        <v>パーツ\工具:ブランド\SOMA</v>
      </c>
      <c r="GK1419" s="4" t="str">
        <f t="shared" si="1161"/>
        <v>u:u</v>
      </c>
      <c r="GL1419" s="11"/>
      <c r="GM1419" s="4" t="str">
        <f t="shared" si="1134"/>
        <v>::</v>
      </c>
      <c r="GN1419" s="4" t="str">
        <f t="shared" si="1134"/>
        <v>::</v>
      </c>
      <c r="GO1419" s="4" t="str">
        <f t="shared" si="1134"/>
        <v>::</v>
      </c>
      <c r="GP1419" s="4" t="str">
        <f t="shared" si="1162"/>
        <v>1</v>
      </c>
    </row>
    <row r="1420" spans="1:198" ht="28" customHeight="1">
      <c r="A1420" s="5" t="s">
        <v>7816</v>
      </c>
      <c r="B1420" s="5" t="s">
        <v>7818</v>
      </c>
      <c r="C1420" s="5" t="s">
        <v>7816</v>
      </c>
      <c r="D1420" s="9" t="str">
        <f t="shared" si="1135"/>
        <v>u</v>
      </c>
      <c r="E1420" s="9" t="str">
        <f t="shared" si="1136"/>
        <v xml:space="preserve"> / （SOMAポケットスクエアマルチツール）</v>
      </c>
      <c r="F1420" s="9" t="str">
        <f t="shared" si="1137"/>
        <v xml:space="preserve"> / （SOMAポケットスクエアマルチツール）</v>
      </c>
      <c r="G1420" s="5">
        <v>2573</v>
      </c>
      <c r="H1420" s="9">
        <f t="shared" si="1138"/>
        <v>2573</v>
      </c>
      <c r="I1420" s="9" t="str">
        <f t="shared" si="1139"/>
        <v>0</v>
      </c>
      <c r="J1420" s="9" t="str">
        <f t="shared" si="1140"/>
        <v>1</v>
      </c>
      <c r="P1420" s="9" t="str">
        <f t="shared" si="1141"/>
        <v>SOMAポケットスクエアマルチツール</v>
      </c>
      <c r="AI1420" s="9" t="str">
        <f t="shared" si="1142"/>
        <v>http://image.rakuten.co.jp/brotures/cabinet/items/soma/tool_pocketsquare.jpg</v>
      </c>
      <c r="AS1420" s="9" t="str">
        <f t="shared" si="1128"/>
        <v>1</v>
      </c>
      <c r="AT1420" s="9" t="str">
        <f t="shared" si="1128"/>
        <v>1</v>
      </c>
      <c r="AU1420" s="9" t="str">
        <f t="shared" si="1143"/>
        <v>0</v>
      </c>
      <c r="AV1420" s="9" t="str">
        <f t="shared" si="1144"/>
        <v>1</v>
      </c>
      <c r="AW1420" s="9" t="str">
        <f t="shared" si="1129"/>
        <v>0</v>
      </c>
      <c r="AX1420" s="9" t="str">
        <f t="shared" si="1129"/>
        <v>0</v>
      </c>
      <c r="AY1420" s="11"/>
      <c r="AZ1420" s="11"/>
      <c r="BA1420" s="11"/>
      <c r="BB1420" s="9" t="str">
        <f t="shared" si="1145"/>
        <v>-1</v>
      </c>
      <c r="BC1420" s="9" t="str">
        <f t="shared" si="1146"/>
        <v>0</v>
      </c>
      <c r="BG1420" s="5" t="s">
        <v>220</v>
      </c>
      <c r="BH1420" s="5" t="s">
        <v>8515</v>
      </c>
      <c r="CS1420" s="9" t="str">
        <f t="shared" si="1147"/>
        <v>0</v>
      </c>
      <c r="CT1420" s="9" t="str">
        <f t="shared" si="1148"/>
        <v>&lt;iframe src="http://www.rakuten.ne.jp/gold/brotures/spec/soma/tool_pocketsquare.html" frameborder="0" id="spec-content" scrolling="no"&gt;&lt;/iframe&gt;</v>
      </c>
      <c r="CU1420" s="9" t="str">
        <f t="shared" si="1149"/>
        <v/>
      </c>
      <c r="CV1420" s="9" t="str">
        <f t="shared" si="1150"/>
        <v>&lt;div class="row-fluid"&gt;&lt;iframe src="http://www.rakuten.ne.jp/gold/brotures/items/soma/tool_pocketsquare.html" frameborder="0" id="skin-product" scrolling="no"&gt;&lt;/iframe&gt;&lt;/div&gt;</v>
      </c>
      <c r="CW1420" s="11" t="str">
        <f t="shared" si="1151"/>
        <v/>
      </c>
      <c r="CX1420" t="s">
        <v>7816</v>
      </c>
      <c r="CY1420" s="9" t="str">
        <f t="shared" si="1152"/>
        <v>0</v>
      </c>
      <c r="CZ1420" s="11"/>
      <c r="DA1420" s="11"/>
      <c r="DB1420" s="11"/>
      <c r="DC1420" s="11"/>
      <c r="DD1420" s="9" t="str">
        <f t="shared" si="1153"/>
        <v/>
      </c>
      <c r="DI1420" s="9" t="str">
        <f t="shared" si="1154"/>
        <v/>
      </c>
      <c r="DT1420" s="9">
        <f>VLOOKUP(BG1420,ディレクトリID!A:B,2)</f>
        <v>563162</v>
      </c>
      <c r="DV1420" s="4" t="str">
        <f t="shared" si="1155"/>
        <v>【工具　SOMA】</v>
      </c>
      <c r="DW1420" s="4" t="str">
        <f t="shared" si="1156"/>
        <v>【工具　SOMA】</v>
      </c>
      <c r="DX1420" s="9">
        <f t="shared" si="1157"/>
        <v>4</v>
      </c>
      <c r="DY1420" s="11"/>
      <c r="DZ1420" s="9" t="str">
        <f t="shared" si="1130"/>
        <v>1</v>
      </c>
      <c r="EA1420" s="9" t="str">
        <f t="shared" si="1130"/>
        <v>1</v>
      </c>
      <c r="EB1420" s="11"/>
      <c r="EC1420" s="11"/>
      <c r="ED1420" s="11"/>
      <c r="EE1420" s="9" t="str">
        <f t="shared" si="1158"/>
        <v>0</v>
      </c>
      <c r="EO1420" s="5" t="s">
        <v>428</v>
      </c>
      <c r="EP1420" s="8" t="s">
        <v>429</v>
      </c>
      <c r="EQ1420" s="8" t="s">
        <v>429</v>
      </c>
      <c r="ER1420" s="8" t="s">
        <v>209</v>
      </c>
      <c r="ES1420" s="8" t="s">
        <v>430</v>
      </c>
      <c r="ET1420" s="9" t="str">
        <f t="shared" si="1159"/>
        <v>2</v>
      </c>
      <c r="EU1420" s="11"/>
      <c r="EV1420" s="11"/>
      <c r="EW1420" s="11"/>
      <c r="EX1420" s="9" t="str">
        <f t="shared" si="1131"/>
        <v>0</v>
      </c>
      <c r="EY1420" s="9" t="str">
        <f t="shared" si="1131"/>
        <v>0</v>
      </c>
      <c r="EZ1420" s="11"/>
      <c r="FA1420" s="11"/>
      <c r="FB1420" s="9" t="str">
        <f t="shared" si="1132"/>
        <v>0</v>
      </c>
      <c r="FC1420" s="9" t="str">
        <f t="shared" si="1132"/>
        <v>0</v>
      </c>
      <c r="FD1420" s="9" t="str">
        <f t="shared" si="1160"/>
        <v>1</v>
      </c>
      <c r="FE1420" s="9" t="str">
        <f t="shared" si="1133"/>
        <v>1</v>
      </c>
      <c r="FF1420" s="9" t="str">
        <f t="shared" si="1133"/>
        <v>1</v>
      </c>
      <c r="GJ1420" s="4" t="str">
        <f t="shared" si="1163"/>
        <v>パーツ\工具:ブランド\SOMA</v>
      </c>
      <c r="GK1420" s="4" t="str">
        <f t="shared" si="1161"/>
        <v>u:u</v>
      </c>
      <c r="GL1420" s="11"/>
      <c r="GM1420" s="4" t="str">
        <f t="shared" si="1134"/>
        <v>::</v>
      </c>
      <c r="GN1420" s="4" t="str">
        <f t="shared" si="1134"/>
        <v>::</v>
      </c>
      <c r="GO1420" s="4" t="str">
        <f t="shared" si="1134"/>
        <v>::</v>
      </c>
      <c r="GP1420" s="4" t="str">
        <f t="shared" si="1162"/>
        <v>1</v>
      </c>
    </row>
    <row r="1421" spans="1:198" ht="28" customHeight="1">
      <c r="A1421" s="5" t="s">
        <v>7822</v>
      </c>
      <c r="B1421" s="5" t="s">
        <v>7824</v>
      </c>
      <c r="C1421" s="5" t="s">
        <v>7822</v>
      </c>
      <c r="D1421" s="9" t="str">
        <f t="shared" si="1135"/>
        <v>u</v>
      </c>
      <c r="E1421" s="9" t="str">
        <f t="shared" si="1136"/>
        <v xml:space="preserve"> / （SOMAスティールコアタイヤレバー）</v>
      </c>
      <c r="F1421" s="9" t="str">
        <f t="shared" si="1137"/>
        <v xml:space="preserve"> / （SOMAスティールコアタイヤレバー）</v>
      </c>
      <c r="G1421" s="5">
        <v>630</v>
      </c>
      <c r="H1421" s="9">
        <f t="shared" si="1138"/>
        <v>630</v>
      </c>
      <c r="I1421" s="9" t="str">
        <f t="shared" si="1139"/>
        <v>0</v>
      </c>
      <c r="J1421" s="9" t="str">
        <f t="shared" si="1140"/>
        <v>1</v>
      </c>
      <c r="P1421" s="9" t="str">
        <f t="shared" si="1141"/>
        <v>SOMAスティールコアタイヤレバー</v>
      </c>
      <c r="AI1421" s="9" t="str">
        <f t="shared" si="1142"/>
        <v>http://image.rakuten.co.jp/brotures/cabinet/items/soma/tool_steelcore.jpg</v>
      </c>
      <c r="AS1421" s="9" t="str">
        <f t="shared" si="1128"/>
        <v>1</v>
      </c>
      <c r="AT1421" s="9" t="str">
        <f t="shared" si="1128"/>
        <v>1</v>
      </c>
      <c r="AU1421" s="9" t="str">
        <f t="shared" si="1143"/>
        <v>0</v>
      </c>
      <c r="AV1421" s="9" t="str">
        <f t="shared" si="1144"/>
        <v>1</v>
      </c>
      <c r="AW1421" s="9" t="str">
        <f t="shared" si="1129"/>
        <v>0</v>
      </c>
      <c r="AX1421" s="9" t="str">
        <f t="shared" si="1129"/>
        <v>0</v>
      </c>
      <c r="AY1421" s="11"/>
      <c r="AZ1421" s="11"/>
      <c r="BA1421" s="11"/>
      <c r="BB1421" s="9" t="str">
        <f t="shared" si="1145"/>
        <v>-1</v>
      </c>
      <c r="BC1421" s="9" t="str">
        <f t="shared" si="1146"/>
        <v>0</v>
      </c>
      <c r="BG1421" s="5" t="s">
        <v>220</v>
      </c>
      <c r="BH1421" s="5" t="s">
        <v>8515</v>
      </c>
      <c r="CS1421" s="9" t="str">
        <f t="shared" si="1147"/>
        <v>0</v>
      </c>
      <c r="CT1421" s="9" t="str">
        <f t="shared" si="1148"/>
        <v>&lt;iframe src="http://www.rakuten.ne.jp/gold/brotures/spec/soma/tool_steelcore.html" frameborder="0" id="spec-content" scrolling="no"&gt;&lt;/iframe&gt;</v>
      </c>
      <c r="CU1421" s="9" t="str">
        <f t="shared" si="1149"/>
        <v/>
      </c>
      <c r="CV1421" s="9" t="str">
        <f t="shared" si="1150"/>
        <v>&lt;div class="row-fluid"&gt;&lt;iframe src="http://www.rakuten.ne.jp/gold/brotures/items/soma/tool_steelcore.html" frameborder="0" id="skin-product" scrolling="no"&gt;&lt;/iframe&gt;&lt;/div&gt;</v>
      </c>
      <c r="CW1421" s="11" t="str">
        <f t="shared" si="1151"/>
        <v/>
      </c>
      <c r="CX1421" t="s">
        <v>7822</v>
      </c>
      <c r="CY1421" s="9" t="str">
        <f t="shared" si="1152"/>
        <v>0</v>
      </c>
      <c r="CZ1421" s="11"/>
      <c r="DA1421" s="11"/>
      <c r="DB1421" s="11"/>
      <c r="DC1421" s="11"/>
      <c r="DD1421" s="9" t="str">
        <f t="shared" si="1153"/>
        <v/>
      </c>
      <c r="DI1421" s="9" t="str">
        <f t="shared" si="1154"/>
        <v/>
      </c>
      <c r="DT1421" s="9">
        <f>VLOOKUP(BG1421,ディレクトリID!A:B,2)</f>
        <v>563162</v>
      </c>
      <c r="DV1421" s="4" t="str">
        <f t="shared" si="1155"/>
        <v>【工具　SOMA】</v>
      </c>
      <c r="DW1421" s="4" t="str">
        <f t="shared" si="1156"/>
        <v>【工具　SOMA】</v>
      </c>
      <c r="DX1421" s="9">
        <f t="shared" si="1157"/>
        <v>4</v>
      </c>
      <c r="DY1421" s="11"/>
      <c r="DZ1421" s="9" t="str">
        <f t="shared" si="1130"/>
        <v>1</v>
      </c>
      <c r="EA1421" s="9" t="str">
        <f t="shared" si="1130"/>
        <v>1</v>
      </c>
      <c r="EB1421" s="11"/>
      <c r="EC1421" s="11"/>
      <c r="ED1421" s="11"/>
      <c r="EE1421" s="9" t="str">
        <f t="shared" si="1158"/>
        <v>0</v>
      </c>
      <c r="EO1421" s="5" t="s">
        <v>428</v>
      </c>
      <c r="EP1421" s="8" t="s">
        <v>429</v>
      </c>
      <c r="EQ1421" s="8" t="s">
        <v>429</v>
      </c>
      <c r="ER1421" s="8" t="s">
        <v>209</v>
      </c>
      <c r="ES1421" s="8" t="s">
        <v>430</v>
      </c>
      <c r="ET1421" s="9" t="str">
        <f t="shared" si="1159"/>
        <v>2</v>
      </c>
      <c r="EU1421" s="11"/>
      <c r="EV1421" s="11"/>
      <c r="EW1421" s="11"/>
      <c r="EX1421" s="9" t="str">
        <f t="shared" si="1131"/>
        <v>0</v>
      </c>
      <c r="EY1421" s="9" t="str">
        <f t="shared" si="1131"/>
        <v>0</v>
      </c>
      <c r="EZ1421" s="11"/>
      <c r="FA1421" s="11"/>
      <c r="FB1421" s="9" t="str">
        <f t="shared" si="1132"/>
        <v>0</v>
      </c>
      <c r="FC1421" s="9" t="str">
        <f t="shared" si="1132"/>
        <v>0</v>
      </c>
      <c r="FD1421" s="9" t="str">
        <f t="shared" si="1160"/>
        <v>1</v>
      </c>
      <c r="FE1421" s="9" t="str">
        <f t="shared" si="1133"/>
        <v>1</v>
      </c>
      <c r="FF1421" s="9" t="str">
        <f t="shared" si="1133"/>
        <v>1</v>
      </c>
      <c r="GJ1421" s="4" t="str">
        <f t="shared" si="1163"/>
        <v>パーツ\工具:ブランド\SOMA</v>
      </c>
      <c r="GK1421" s="4" t="str">
        <f t="shared" si="1161"/>
        <v>u:u</v>
      </c>
      <c r="GL1421" s="11"/>
      <c r="GM1421" s="4" t="str">
        <f t="shared" si="1134"/>
        <v>::</v>
      </c>
      <c r="GN1421" s="4" t="str">
        <f t="shared" si="1134"/>
        <v>::</v>
      </c>
      <c r="GO1421" s="4" t="str">
        <f t="shared" si="1134"/>
        <v>::</v>
      </c>
      <c r="GP1421" s="4" t="str">
        <f t="shared" si="1162"/>
        <v>1</v>
      </c>
    </row>
    <row r="1422" spans="1:198" ht="28" customHeight="1">
      <c r="A1422" s="5" t="s">
        <v>7828</v>
      </c>
      <c r="B1422" s="5" t="s">
        <v>7830</v>
      </c>
      <c r="C1422" s="5" t="s">
        <v>7828</v>
      </c>
      <c r="D1422" s="9" t="str">
        <f t="shared" si="1135"/>
        <v>u</v>
      </c>
      <c r="E1422" s="9" t="str">
        <f t="shared" si="1136"/>
        <v xml:space="preserve"> / （SOMAウッディー１１ツール）</v>
      </c>
      <c r="F1422" s="9" t="str">
        <f t="shared" si="1137"/>
        <v xml:space="preserve"> / （SOMAウッディー１１ツール）</v>
      </c>
      <c r="G1422" s="5">
        <v>2520</v>
      </c>
      <c r="H1422" s="9">
        <f t="shared" si="1138"/>
        <v>2520</v>
      </c>
      <c r="I1422" s="9" t="str">
        <f t="shared" si="1139"/>
        <v>0</v>
      </c>
      <c r="J1422" s="9" t="str">
        <f t="shared" si="1140"/>
        <v>1</v>
      </c>
      <c r="P1422" s="9" t="str">
        <f t="shared" si="1141"/>
        <v>SOMAウッディー１１ツール</v>
      </c>
      <c r="AI1422" s="9" t="str">
        <f t="shared" si="1142"/>
        <v>http://image.rakuten.co.jp/brotures/cabinet/items/soma/tool_woody11.jpg</v>
      </c>
      <c r="AS1422" s="9" t="str">
        <f t="shared" ref="AS1422:AT1441" si="1164">IF($A1422&lt;&gt;"","1","")</f>
        <v>1</v>
      </c>
      <c r="AT1422" s="9" t="str">
        <f t="shared" si="1164"/>
        <v>1</v>
      </c>
      <c r="AU1422" s="9" t="str">
        <f t="shared" si="1143"/>
        <v>0</v>
      </c>
      <c r="AV1422" s="9" t="str">
        <f t="shared" si="1144"/>
        <v>1</v>
      </c>
      <c r="AW1422" s="9" t="str">
        <f t="shared" ref="AW1422:AX1441" si="1165">IF($A1422&lt;&gt;"","0","")</f>
        <v>0</v>
      </c>
      <c r="AX1422" s="9" t="str">
        <f t="shared" si="1165"/>
        <v>0</v>
      </c>
      <c r="AY1422" s="11"/>
      <c r="AZ1422" s="11"/>
      <c r="BA1422" s="11"/>
      <c r="BB1422" s="9" t="str">
        <f t="shared" si="1145"/>
        <v>-1</v>
      </c>
      <c r="BC1422" s="9" t="str">
        <f t="shared" si="1146"/>
        <v>0</v>
      </c>
      <c r="BG1422" s="5" t="s">
        <v>220</v>
      </c>
      <c r="BH1422" s="5" t="s">
        <v>8515</v>
      </c>
      <c r="CS1422" s="9" t="str">
        <f t="shared" si="1147"/>
        <v>0</v>
      </c>
      <c r="CT1422" s="9" t="str">
        <f t="shared" si="1148"/>
        <v>&lt;iframe src="http://www.rakuten.ne.jp/gold/brotures/spec/soma/tool_woody11.html" frameborder="0" id="spec-content" scrolling="no"&gt;&lt;/iframe&gt;</v>
      </c>
      <c r="CU1422" s="9" t="str">
        <f t="shared" si="1149"/>
        <v/>
      </c>
      <c r="CV1422" s="9" t="str">
        <f t="shared" si="1150"/>
        <v>&lt;div class="row-fluid"&gt;&lt;iframe src="http://www.rakuten.ne.jp/gold/brotures/items/soma/tool_woody11.html" frameborder="0" id="skin-product" scrolling="no"&gt;&lt;/iframe&gt;&lt;/div&gt;</v>
      </c>
      <c r="CW1422" s="11" t="str">
        <f t="shared" si="1151"/>
        <v/>
      </c>
      <c r="CX1422" t="s">
        <v>7828</v>
      </c>
      <c r="CY1422" s="9" t="str">
        <f t="shared" si="1152"/>
        <v>0</v>
      </c>
      <c r="CZ1422" s="11"/>
      <c r="DA1422" s="11"/>
      <c r="DB1422" s="11"/>
      <c r="DC1422" s="11"/>
      <c r="DD1422" s="9" t="str">
        <f t="shared" si="1153"/>
        <v/>
      </c>
      <c r="DI1422" s="9" t="str">
        <f t="shared" si="1154"/>
        <v/>
      </c>
      <c r="DT1422" s="9">
        <f>VLOOKUP(BG1422,ディレクトリID!A:B,2)</f>
        <v>563162</v>
      </c>
      <c r="DV1422" s="4" t="str">
        <f t="shared" si="1155"/>
        <v>【工具　SOMA】</v>
      </c>
      <c r="DW1422" s="4" t="str">
        <f t="shared" si="1156"/>
        <v>【工具　SOMA】</v>
      </c>
      <c r="DX1422" s="9">
        <f t="shared" si="1157"/>
        <v>4</v>
      </c>
      <c r="DY1422" s="11"/>
      <c r="DZ1422" s="9" t="str">
        <f t="shared" ref="DZ1422:EA1441" si="1166">IF($A1422&lt;&gt;"","1","")</f>
        <v>1</v>
      </c>
      <c r="EA1422" s="9" t="str">
        <f t="shared" si="1166"/>
        <v>1</v>
      </c>
      <c r="EB1422" s="11"/>
      <c r="EC1422" s="11"/>
      <c r="ED1422" s="11"/>
      <c r="EE1422" s="9" t="str">
        <f t="shared" si="1158"/>
        <v>0</v>
      </c>
      <c r="EO1422" s="5" t="s">
        <v>428</v>
      </c>
      <c r="EP1422" s="8" t="s">
        <v>429</v>
      </c>
      <c r="EQ1422" s="8" t="s">
        <v>429</v>
      </c>
      <c r="ER1422" s="8" t="s">
        <v>209</v>
      </c>
      <c r="ES1422" s="8" t="s">
        <v>430</v>
      </c>
      <c r="ET1422" s="9" t="str">
        <f t="shared" si="1159"/>
        <v>2</v>
      </c>
      <c r="EU1422" s="11"/>
      <c r="EV1422" s="11"/>
      <c r="EW1422" s="11"/>
      <c r="EX1422" s="9" t="str">
        <f t="shared" ref="EX1422:EY1441" si="1167">IF($A1422&lt;&gt;"","0","")</f>
        <v>0</v>
      </c>
      <c r="EY1422" s="9" t="str">
        <f t="shared" si="1167"/>
        <v>0</v>
      </c>
      <c r="EZ1422" s="11"/>
      <c r="FA1422" s="11"/>
      <c r="FB1422" s="9" t="str">
        <f t="shared" ref="FB1422:FC1441" si="1168">IF($A1422&lt;&gt;"","0","")</f>
        <v>0</v>
      </c>
      <c r="FC1422" s="9" t="str">
        <f t="shared" si="1168"/>
        <v>0</v>
      </c>
      <c r="FD1422" s="9" t="str">
        <f t="shared" si="1160"/>
        <v>1</v>
      </c>
      <c r="FE1422" s="9" t="str">
        <f t="shared" ref="FE1422:FF1441" si="1169">IF($BG1422="完成車","3","1")</f>
        <v>1</v>
      </c>
      <c r="FF1422" s="9" t="str">
        <f t="shared" si="1169"/>
        <v>1</v>
      </c>
      <c r="GJ1422" s="4" t="str">
        <f t="shared" si="1163"/>
        <v>パーツ\工具:ブランド\SOMA</v>
      </c>
      <c r="GK1422" s="4" t="str">
        <f t="shared" si="1161"/>
        <v>u:u</v>
      </c>
      <c r="GL1422" s="11"/>
      <c r="GM1422" s="4" t="str">
        <f t="shared" ref="GM1422:GO1441" si="1170">IF($A1422&lt;&gt;"","::","")</f>
        <v>::</v>
      </c>
      <c r="GN1422" s="4" t="str">
        <f t="shared" si="1170"/>
        <v>::</v>
      </c>
      <c r="GO1422" s="4" t="str">
        <f t="shared" si="1170"/>
        <v>::</v>
      </c>
      <c r="GP1422" s="4" t="str">
        <f t="shared" si="1162"/>
        <v>1</v>
      </c>
    </row>
    <row r="1423" spans="1:198" ht="28" customHeight="1">
      <c r="A1423" s="5" t="s">
        <v>7834</v>
      </c>
      <c r="B1423" s="5" t="s">
        <v>7836</v>
      </c>
      <c r="C1423" s="5" t="s">
        <v>7834</v>
      </c>
      <c r="D1423" s="9" t="str">
        <f t="shared" si="1135"/>
        <v>u</v>
      </c>
      <c r="E1423" s="9" t="str">
        <f t="shared" si="1136"/>
        <v xml:space="preserve"> / （SOMAウッディー８ツール）</v>
      </c>
      <c r="F1423" s="9" t="str">
        <f t="shared" si="1137"/>
        <v xml:space="preserve"> / （SOMAウッディー８ツール）</v>
      </c>
      <c r="G1423" s="5">
        <v>1260</v>
      </c>
      <c r="H1423" s="9">
        <f t="shared" si="1138"/>
        <v>1260</v>
      </c>
      <c r="I1423" s="9" t="str">
        <f t="shared" si="1139"/>
        <v>0</v>
      </c>
      <c r="J1423" s="9" t="str">
        <f t="shared" si="1140"/>
        <v>1</v>
      </c>
      <c r="P1423" s="9" t="str">
        <f t="shared" si="1141"/>
        <v>SOMAウッディー８ツール</v>
      </c>
      <c r="AI1423" s="9" t="str">
        <f t="shared" si="1142"/>
        <v>http://image.rakuten.co.jp/brotures/cabinet/items/soma/tool_woody8.jpg</v>
      </c>
      <c r="AS1423" s="9" t="str">
        <f t="shared" si="1164"/>
        <v>1</v>
      </c>
      <c r="AT1423" s="9" t="str">
        <f t="shared" si="1164"/>
        <v>1</v>
      </c>
      <c r="AU1423" s="9" t="str">
        <f t="shared" si="1143"/>
        <v>0</v>
      </c>
      <c r="AV1423" s="9" t="str">
        <f t="shared" si="1144"/>
        <v>1</v>
      </c>
      <c r="AW1423" s="9" t="str">
        <f t="shared" si="1165"/>
        <v>0</v>
      </c>
      <c r="AX1423" s="9" t="str">
        <f t="shared" si="1165"/>
        <v>0</v>
      </c>
      <c r="AY1423" s="11"/>
      <c r="AZ1423" s="11"/>
      <c r="BA1423" s="11"/>
      <c r="BB1423" s="9" t="str">
        <f t="shared" si="1145"/>
        <v>-1</v>
      </c>
      <c r="BC1423" s="9" t="str">
        <f t="shared" si="1146"/>
        <v>0</v>
      </c>
      <c r="BG1423" s="5" t="s">
        <v>220</v>
      </c>
      <c r="BH1423" s="5" t="s">
        <v>8515</v>
      </c>
      <c r="CS1423" s="9" t="str">
        <f t="shared" si="1147"/>
        <v>0</v>
      </c>
      <c r="CT1423" s="9" t="str">
        <f t="shared" si="1148"/>
        <v>&lt;iframe src="http://www.rakuten.ne.jp/gold/brotures/spec/soma/tool_woody8.html" frameborder="0" id="spec-content" scrolling="no"&gt;&lt;/iframe&gt;</v>
      </c>
      <c r="CU1423" s="9" t="str">
        <f t="shared" si="1149"/>
        <v/>
      </c>
      <c r="CV1423" s="9" t="str">
        <f t="shared" si="1150"/>
        <v>&lt;div class="row-fluid"&gt;&lt;iframe src="http://www.rakuten.ne.jp/gold/brotures/items/soma/tool_woody8.html" frameborder="0" id="skin-product" scrolling="no"&gt;&lt;/iframe&gt;&lt;/div&gt;</v>
      </c>
      <c r="CW1423" s="11" t="str">
        <f t="shared" si="1151"/>
        <v/>
      </c>
      <c r="CX1423" t="s">
        <v>7834</v>
      </c>
      <c r="CY1423" s="9" t="str">
        <f t="shared" si="1152"/>
        <v>0</v>
      </c>
      <c r="CZ1423" s="11"/>
      <c r="DA1423" s="11"/>
      <c r="DB1423" s="11"/>
      <c r="DC1423" s="11"/>
      <c r="DD1423" s="9" t="str">
        <f t="shared" si="1153"/>
        <v/>
      </c>
      <c r="DI1423" s="9" t="str">
        <f t="shared" si="1154"/>
        <v/>
      </c>
      <c r="DT1423" s="9">
        <f>VLOOKUP(BG1423,ディレクトリID!A:B,2)</f>
        <v>563162</v>
      </c>
      <c r="DV1423" s="4" t="str">
        <f t="shared" si="1155"/>
        <v>【工具　SOMA】</v>
      </c>
      <c r="DW1423" s="4" t="str">
        <f t="shared" si="1156"/>
        <v>【工具　SOMA】</v>
      </c>
      <c r="DX1423" s="9">
        <f t="shared" si="1157"/>
        <v>4</v>
      </c>
      <c r="DY1423" s="11"/>
      <c r="DZ1423" s="9" t="str">
        <f t="shared" si="1166"/>
        <v>1</v>
      </c>
      <c r="EA1423" s="9" t="str">
        <f t="shared" si="1166"/>
        <v>1</v>
      </c>
      <c r="EB1423" s="11"/>
      <c r="EC1423" s="11"/>
      <c r="ED1423" s="11"/>
      <c r="EE1423" s="9" t="str">
        <f t="shared" si="1158"/>
        <v>0</v>
      </c>
      <c r="EO1423" s="5" t="s">
        <v>428</v>
      </c>
      <c r="EP1423" s="8" t="s">
        <v>429</v>
      </c>
      <c r="EQ1423" s="8" t="s">
        <v>429</v>
      </c>
      <c r="ER1423" s="8" t="s">
        <v>209</v>
      </c>
      <c r="ES1423" s="8" t="s">
        <v>430</v>
      </c>
      <c r="ET1423" s="9" t="str">
        <f t="shared" si="1159"/>
        <v>2</v>
      </c>
      <c r="EU1423" s="11"/>
      <c r="EV1423" s="11"/>
      <c r="EW1423" s="11"/>
      <c r="EX1423" s="9" t="str">
        <f t="shared" si="1167"/>
        <v>0</v>
      </c>
      <c r="EY1423" s="9" t="str">
        <f t="shared" si="1167"/>
        <v>0</v>
      </c>
      <c r="EZ1423" s="11"/>
      <c r="FA1423" s="11"/>
      <c r="FB1423" s="9" t="str">
        <f t="shared" si="1168"/>
        <v>0</v>
      </c>
      <c r="FC1423" s="9" t="str">
        <f t="shared" si="1168"/>
        <v>0</v>
      </c>
      <c r="FD1423" s="9" t="str">
        <f t="shared" si="1160"/>
        <v>1</v>
      </c>
      <c r="FE1423" s="9" t="str">
        <f t="shared" si="1169"/>
        <v>1</v>
      </c>
      <c r="FF1423" s="9" t="str">
        <f t="shared" si="1169"/>
        <v>1</v>
      </c>
      <c r="GJ1423" s="4" t="str">
        <f t="shared" si="1163"/>
        <v>パーツ\工具:ブランド\SOMA</v>
      </c>
      <c r="GK1423" s="4" t="str">
        <f t="shared" si="1161"/>
        <v>u:u</v>
      </c>
      <c r="GL1423" s="11"/>
      <c r="GM1423" s="4" t="str">
        <f t="shared" si="1170"/>
        <v>::</v>
      </c>
      <c r="GN1423" s="4" t="str">
        <f t="shared" si="1170"/>
        <v>::</v>
      </c>
      <c r="GO1423" s="4" t="str">
        <f t="shared" si="1170"/>
        <v>::</v>
      </c>
      <c r="GP1423" s="4" t="str">
        <f t="shared" si="1162"/>
        <v>1</v>
      </c>
    </row>
    <row r="1424" spans="1:198" ht="28" customHeight="1">
      <c r="A1424" s="5" t="s">
        <v>7840</v>
      </c>
      <c r="B1424" s="5" t="s">
        <v>7842</v>
      </c>
      <c r="C1424" s="5" t="s">
        <v>7840</v>
      </c>
      <c r="D1424" s="9" t="str">
        <f t="shared" si="1135"/>
        <v>u</v>
      </c>
      <c r="E1424" s="9" t="str">
        <f t="shared" si="1136"/>
        <v xml:space="preserve"> / （VittoriaTOPAZIOPROPRO）</v>
      </c>
      <c r="F1424" s="9" t="str">
        <f t="shared" si="1137"/>
        <v xml:space="preserve"> / （VittoriaTOPAZIOPROPRO）</v>
      </c>
      <c r="G1424" s="5">
        <v>2888</v>
      </c>
      <c r="H1424" s="9">
        <f t="shared" si="1138"/>
        <v>2888</v>
      </c>
      <c r="I1424" s="9" t="str">
        <f t="shared" si="1139"/>
        <v>0</v>
      </c>
      <c r="J1424" s="9" t="str">
        <f t="shared" si="1140"/>
        <v>1</v>
      </c>
      <c r="P1424" s="9" t="str">
        <f t="shared" si="1141"/>
        <v>VittoriaTOPAZIOPROPRO</v>
      </c>
      <c r="AI1424" s="9" t="str">
        <f t="shared" si="1142"/>
        <v>http://image.rakuten.co.jp/brotures/cabinet/items/vittoria/topazio_pro.jpg</v>
      </c>
      <c r="AS1424" s="9" t="str">
        <f t="shared" si="1164"/>
        <v>1</v>
      </c>
      <c r="AT1424" s="9" t="str">
        <f t="shared" si="1164"/>
        <v>1</v>
      </c>
      <c r="AU1424" s="9" t="str">
        <f t="shared" si="1143"/>
        <v>0</v>
      </c>
      <c r="AV1424" s="9" t="str">
        <f t="shared" si="1144"/>
        <v>1</v>
      </c>
      <c r="AW1424" s="9" t="str">
        <f t="shared" si="1165"/>
        <v>0</v>
      </c>
      <c r="AX1424" s="9" t="str">
        <f t="shared" si="1165"/>
        <v>0</v>
      </c>
      <c r="AY1424" s="11"/>
      <c r="AZ1424" s="11"/>
      <c r="BA1424" s="11"/>
      <c r="BB1424" s="9" t="str">
        <f t="shared" si="1145"/>
        <v>-1</v>
      </c>
      <c r="BC1424" s="9" t="str">
        <f t="shared" si="1146"/>
        <v>0</v>
      </c>
      <c r="BG1424" s="5" t="s">
        <v>663</v>
      </c>
      <c r="BH1424" s="5" t="s">
        <v>664</v>
      </c>
      <c r="CS1424" s="9" t="str">
        <f t="shared" si="1147"/>
        <v>0</v>
      </c>
      <c r="CT1424" s="9" t="str">
        <f t="shared" si="1148"/>
        <v>&lt;iframe src="http://www.rakuten.ne.jp/gold/brotures/spec/vittoria/topazio_pro.html" frameborder="0" id="spec-content" scrolling="no"&gt;&lt;/iframe&gt;</v>
      </c>
      <c r="CU1424" s="9" t="str">
        <f t="shared" si="1149"/>
        <v/>
      </c>
      <c r="CV1424" s="9" t="str">
        <f t="shared" si="1150"/>
        <v>&lt;div class="row-fluid"&gt;&lt;iframe src="http://www.rakuten.ne.jp/gold/brotures/items/vittoria/topazio_pro.html" frameborder="0" id="skin-product" scrolling="no"&gt;&lt;/iframe&gt;&lt;/div&gt;</v>
      </c>
      <c r="CW1424" s="11" t="str">
        <f t="shared" si="1151"/>
        <v/>
      </c>
      <c r="CX1424" t="s">
        <v>7840</v>
      </c>
      <c r="CY1424" s="9" t="str">
        <f t="shared" si="1152"/>
        <v>0</v>
      </c>
      <c r="CZ1424" s="11"/>
      <c r="DA1424" s="11"/>
      <c r="DB1424" s="11"/>
      <c r="DC1424" s="11"/>
      <c r="DD1424" s="9" t="str">
        <f t="shared" si="1153"/>
        <v/>
      </c>
      <c r="DI1424" s="9" t="str">
        <f t="shared" si="1154"/>
        <v/>
      </c>
      <c r="DT1424" s="9">
        <f>VLOOKUP(BG1424,ディレクトリID!A:B,2)</f>
        <v>563161</v>
      </c>
      <c r="DV1424" s="4" t="str">
        <f t="shared" si="1155"/>
        <v>【タイヤ　Vittoria】</v>
      </c>
      <c r="DW1424" s="4" t="str">
        <f t="shared" si="1156"/>
        <v>【タイヤ　Vittoria】</v>
      </c>
      <c r="DX1424" s="9">
        <f t="shared" si="1157"/>
        <v>4</v>
      </c>
      <c r="DY1424" s="11"/>
      <c r="DZ1424" s="9" t="str">
        <f t="shared" si="1166"/>
        <v>1</v>
      </c>
      <c r="EA1424" s="9" t="str">
        <f t="shared" si="1166"/>
        <v>1</v>
      </c>
      <c r="EB1424" s="11"/>
      <c r="EC1424" s="11"/>
      <c r="ED1424" s="11"/>
      <c r="EE1424" s="9" t="str">
        <f t="shared" si="1158"/>
        <v>0</v>
      </c>
      <c r="EO1424" s="5" t="s">
        <v>428</v>
      </c>
      <c r="EP1424" s="8" t="s">
        <v>429</v>
      </c>
      <c r="EQ1424" s="8" t="s">
        <v>429</v>
      </c>
      <c r="ER1424" s="8" t="s">
        <v>209</v>
      </c>
      <c r="ES1424" s="8" t="s">
        <v>430</v>
      </c>
      <c r="ET1424" s="9" t="str">
        <f t="shared" si="1159"/>
        <v>2</v>
      </c>
      <c r="EU1424" s="11"/>
      <c r="EV1424" s="11"/>
      <c r="EW1424" s="11"/>
      <c r="EX1424" s="9" t="str">
        <f t="shared" si="1167"/>
        <v>0</v>
      </c>
      <c r="EY1424" s="9" t="str">
        <f t="shared" si="1167"/>
        <v>0</v>
      </c>
      <c r="EZ1424" s="11"/>
      <c r="FA1424" s="11"/>
      <c r="FB1424" s="9" t="str">
        <f t="shared" si="1168"/>
        <v>0</v>
      </c>
      <c r="FC1424" s="9" t="str">
        <f t="shared" si="1168"/>
        <v>0</v>
      </c>
      <c r="FD1424" s="9" t="str">
        <f t="shared" si="1160"/>
        <v>1</v>
      </c>
      <c r="FE1424" s="9" t="str">
        <f t="shared" si="1169"/>
        <v>1</v>
      </c>
      <c r="FF1424" s="9" t="str">
        <f t="shared" si="1169"/>
        <v>1</v>
      </c>
      <c r="GJ1424" s="4" t="str">
        <f t="shared" si="1163"/>
        <v>パーツ\タイヤ:ブランド\Vittoria</v>
      </c>
      <c r="GK1424" s="4" t="str">
        <f t="shared" si="1161"/>
        <v>u:u</v>
      </c>
      <c r="GL1424" s="11"/>
      <c r="GM1424" s="4" t="str">
        <f t="shared" si="1170"/>
        <v>::</v>
      </c>
      <c r="GN1424" s="4" t="str">
        <f t="shared" si="1170"/>
        <v>::</v>
      </c>
      <c r="GO1424" s="4" t="str">
        <f t="shared" si="1170"/>
        <v>::</v>
      </c>
      <c r="GP1424" s="4" t="str">
        <f t="shared" si="1162"/>
        <v>1</v>
      </c>
    </row>
    <row r="1425" spans="1:198" ht="28" customHeight="1">
      <c r="A1425" s="5" t="s">
        <v>7846</v>
      </c>
      <c r="B1425" s="5" t="s">
        <v>7848</v>
      </c>
      <c r="C1425" s="5" t="s">
        <v>7846</v>
      </c>
      <c r="D1425" s="9" t="str">
        <f t="shared" si="1135"/>
        <v>u</v>
      </c>
      <c r="E1425" s="9" t="str">
        <f t="shared" si="1136"/>
        <v xml:space="preserve"> / （BLBTrackCranksetColor）</v>
      </c>
      <c r="F1425" s="9" t="str">
        <f t="shared" si="1137"/>
        <v xml:space="preserve"> / （BLBTrackCranksetColor）</v>
      </c>
      <c r="G1425" s="5">
        <v>14700</v>
      </c>
      <c r="H1425" s="9">
        <f t="shared" si="1138"/>
        <v>14700</v>
      </c>
      <c r="I1425" s="9" t="str">
        <f t="shared" si="1139"/>
        <v>0</v>
      </c>
      <c r="J1425" s="9" t="str">
        <f t="shared" si="1140"/>
        <v>1</v>
      </c>
      <c r="P1425" s="9" t="str">
        <f t="shared" si="1141"/>
        <v>BLBTrackCranksetColor</v>
      </c>
      <c r="AI1425" s="9" t="str">
        <f t="shared" si="1142"/>
        <v>http://image.rakuten.co.jp/brotures/cabinet/items/blb/track.jpg</v>
      </c>
      <c r="AS1425" s="9" t="str">
        <f t="shared" si="1164"/>
        <v>1</v>
      </c>
      <c r="AT1425" s="9" t="str">
        <f t="shared" si="1164"/>
        <v>1</v>
      </c>
      <c r="AU1425" s="9" t="str">
        <f t="shared" si="1143"/>
        <v>0</v>
      </c>
      <c r="AV1425" s="9" t="str">
        <f t="shared" si="1144"/>
        <v>1</v>
      </c>
      <c r="AW1425" s="9" t="str">
        <f t="shared" si="1165"/>
        <v>0</v>
      </c>
      <c r="AX1425" s="9" t="str">
        <f t="shared" si="1165"/>
        <v>0</v>
      </c>
      <c r="AY1425" s="11"/>
      <c r="AZ1425" s="11"/>
      <c r="BA1425" s="11"/>
      <c r="BB1425" s="9" t="str">
        <f t="shared" si="1145"/>
        <v>-1</v>
      </c>
      <c r="BC1425" s="9" t="str">
        <f t="shared" si="1146"/>
        <v>0</v>
      </c>
      <c r="BG1425" s="5" t="s">
        <v>464</v>
      </c>
      <c r="BH1425" s="5" t="s">
        <v>522</v>
      </c>
      <c r="CS1425" s="9" t="str">
        <f t="shared" si="1147"/>
        <v>0</v>
      </c>
      <c r="CT1425" s="9" t="str">
        <f t="shared" si="1148"/>
        <v>&lt;iframe src="http://www.rakuten.ne.jp/gold/brotures/spec/blb/track.html" frameborder="0" id="spec-content" scrolling="no"&gt;&lt;/iframe&gt;</v>
      </c>
      <c r="CU1425" s="9" t="str">
        <f t="shared" si="1149"/>
        <v/>
      </c>
      <c r="CV1425" s="9" t="str">
        <f t="shared" si="1150"/>
        <v>&lt;div class="row-fluid"&gt;&lt;iframe src="http://www.rakuten.ne.jp/gold/brotures/items/blb/track.html" frameborder="0" id="skin-product" scrolling="no"&gt;&lt;/iframe&gt;&lt;/div&gt;</v>
      </c>
      <c r="CW1425" s="11" t="str">
        <f t="shared" si="1151"/>
        <v/>
      </c>
      <c r="CX1425" t="s">
        <v>7846</v>
      </c>
      <c r="CY1425" s="9" t="str">
        <f t="shared" si="1152"/>
        <v>0</v>
      </c>
      <c r="CZ1425" s="11"/>
      <c r="DA1425" s="11"/>
      <c r="DB1425" s="11"/>
      <c r="DC1425" s="11"/>
      <c r="DD1425" s="9" t="str">
        <f t="shared" si="1153"/>
        <v/>
      </c>
      <c r="DI1425" s="9" t="str">
        <f t="shared" si="1154"/>
        <v/>
      </c>
      <c r="DT1425" s="9">
        <f>VLOOKUP(BG1425,ディレクトリID!A:B,2)</f>
        <v>563147</v>
      </c>
      <c r="DV1425" s="4" t="str">
        <f t="shared" si="1155"/>
        <v>【クランク　BLB】</v>
      </c>
      <c r="DW1425" s="4" t="str">
        <f t="shared" si="1156"/>
        <v>【クランク　BLB】</v>
      </c>
      <c r="DX1425" s="9">
        <f t="shared" si="1157"/>
        <v>4</v>
      </c>
      <c r="DY1425" s="11"/>
      <c r="DZ1425" s="9" t="str">
        <f t="shared" si="1166"/>
        <v>1</v>
      </c>
      <c r="EA1425" s="9" t="str">
        <f t="shared" si="1166"/>
        <v>1</v>
      </c>
      <c r="EB1425" s="11"/>
      <c r="EC1425" s="11"/>
      <c r="ED1425" s="11"/>
      <c r="EE1425" s="9" t="str">
        <f t="shared" si="1158"/>
        <v>0</v>
      </c>
      <c r="EO1425" s="5" t="s">
        <v>428</v>
      </c>
      <c r="EP1425" s="8" t="s">
        <v>429</v>
      </c>
      <c r="EQ1425" s="8" t="s">
        <v>429</v>
      </c>
      <c r="ER1425" s="8" t="s">
        <v>209</v>
      </c>
      <c r="ES1425" s="8" t="s">
        <v>430</v>
      </c>
      <c r="ET1425" s="9" t="str">
        <f t="shared" si="1159"/>
        <v>2</v>
      </c>
      <c r="EU1425" s="11"/>
      <c r="EV1425" s="11"/>
      <c r="EW1425" s="11"/>
      <c r="EX1425" s="9" t="str">
        <f t="shared" si="1167"/>
        <v>0</v>
      </c>
      <c r="EY1425" s="9" t="str">
        <f t="shared" si="1167"/>
        <v>0</v>
      </c>
      <c r="EZ1425" s="11"/>
      <c r="FA1425" s="11"/>
      <c r="FB1425" s="9" t="str">
        <f t="shared" si="1168"/>
        <v>0</v>
      </c>
      <c r="FC1425" s="9" t="str">
        <f t="shared" si="1168"/>
        <v>0</v>
      </c>
      <c r="FD1425" s="9" t="str">
        <f t="shared" si="1160"/>
        <v>1</v>
      </c>
      <c r="FE1425" s="9" t="str">
        <f t="shared" si="1169"/>
        <v>1</v>
      </c>
      <c r="FF1425" s="9" t="str">
        <f t="shared" si="1169"/>
        <v>1</v>
      </c>
      <c r="GJ1425" s="4" t="str">
        <f t="shared" si="1163"/>
        <v>パーツ\クランク:ブランド\BLB</v>
      </c>
      <c r="GK1425" s="4" t="str">
        <f t="shared" si="1161"/>
        <v>u:u</v>
      </c>
      <c r="GL1425" s="11"/>
      <c r="GM1425" s="4" t="str">
        <f t="shared" si="1170"/>
        <v>::</v>
      </c>
      <c r="GN1425" s="4" t="str">
        <f t="shared" si="1170"/>
        <v>::</v>
      </c>
      <c r="GO1425" s="4" t="str">
        <f t="shared" si="1170"/>
        <v>::</v>
      </c>
      <c r="GP1425" s="4" t="str">
        <f t="shared" si="1162"/>
        <v>1</v>
      </c>
    </row>
    <row r="1426" spans="1:198" ht="28" customHeight="1">
      <c r="A1426" s="5" t="s">
        <v>7852</v>
      </c>
      <c r="B1426" s="5" t="s">
        <v>7854</v>
      </c>
      <c r="C1426" s="5" t="s">
        <v>7852</v>
      </c>
      <c r="D1426" s="9" t="str">
        <f t="shared" si="1135"/>
        <v>u</v>
      </c>
      <c r="E1426" s="9" t="str">
        <f t="shared" si="1136"/>
        <v xml:space="preserve"> / （PhilWoodTrackCrankset）</v>
      </c>
      <c r="F1426" s="9" t="str">
        <f t="shared" si="1137"/>
        <v xml:space="preserve"> / （PhilWoodTrackCrankset）</v>
      </c>
      <c r="G1426" s="5">
        <v>68250</v>
      </c>
      <c r="H1426" s="9">
        <f t="shared" si="1138"/>
        <v>68250</v>
      </c>
      <c r="I1426" s="9" t="str">
        <f t="shared" si="1139"/>
        <v>0</v>
      </c>
      <c r="J1426" s="9" t="str">
        <f t="shared" si="1140"/>
        <v>1</v>
      </c>
      <c r="P1426" s="9" t="str">
        <f t="shared" si="1141"/>
        <v>PhilWoodTrackCrankset</v>
      </c>
      <c r="AI1426" s="9" t="str">
        <f t="shared" si="1142"/>
        <v>http://image.rakuten.co.jp/brotures/cabinet/items/philwood/track-crank-b.jpg</v>
      </c>
      <c r="AS1426" s="9" t="str">
        <f t="shared" si="1164"/>
        <v>1</v>
      </c>
      <c r="AT1426" s="9" t="str">
        <f t="shared" si="1164"/>
        <v>1</v>
      </c>
      <c r="AU1426" s="9" t="str">
        <f t="shared" si="1143"/>
        <v>0</v>
      </c>
      <c r="AV1426" s="9" t="str">
        <f t="shared" si="1144"/>
        <v>1</v>
      </c>
      <c r="AW1426" s="9" t="str">
        <f t="shared" si="1165"/>
        <v>0</v>
      </c>
      <c r="AX1426" s="9" t="str">
        <f t="shared" si="1165"/>
        <v>0</v>
      </c>
      <c r="AY1426" s="11"/>
      <c r="AZ1426" s="11"/>
      <c r="BA1426" s="11"/>
      <c r="BB1426" s="9" t="str">
        <f t="shared" si="1145"/>
        <v>-1</v>
      </c>
      <c r="BC1426" s="9" t="str">
        <f t="shared" si="1146"/>
        <v>0</v>
      </c>
      <c r="BG1426" s="5" t="s">
        <v>464</v>
      </c>
      <c r="BH1426" s="5" t="s">
        <v>1008</v>
      </c>
      <c r="CS1426" s="9" t="str">
        <f t="shared" si="1147"/>
        <v>0</v>
      </c>
      <c r="CT1426" s="9" t="str">
        <f t="shared" si="1148"/>
        <v>&lt;iframe src="http://www.rakuten.ne.jp/gold/brotures/spec/philwood/track-crank-b.html" frameborder="0" id="spec-content" scrolling="no"&gt;&lt;/iframe&gt;</v>
      </c>
      <c r="CU1426" s="9" t="str">
        <f t="shared" si="1149"/>
        <v/>
      </c>
      <c r="CV1426" s="9" t="str">
        <f t="shared" si="1150"/>
        <v>&lt;div class="row-fluid"&gt;&lt;iframe src="http://www.rakuten.ne.jp/gold/brotures/items/philwood/track-crank-b.html" frameborder="0" id="skin-product" scrolling="no"&gt;&lt;/iframe&gt;&lt;/div&gt;</v>
      </c>
      <c r="CW1426" s="11" t="str">
        <f t="shared" si="1151"/>
        <v/>
      </c>
      <c r="CX1426" t="s">
        <v>7852</v>
      </c>
      <c r="CY1426" s="9" t="str">
        <f t="shared" si="1152"/>
        <v>0</v>
      </c>
      <c r="CZ1426" s="11"/>
      <c r="DA1426" s="11"/>
      <c r="DB1426" s="11"/>
      <c r="DC1426" s="11"/>
      <c r="DD1426" s="9" t="str">
        <f t="shared" si="1153"/>
        <v/>
      </c>
      <c r="DI1426" s="9" t="str">
        <f t="shared" si="1154"/>
        <v/>
      </c>
      <c r="DT1426" s="9">
        <f>VLOOKUP(BG1426,ディレクトリID!A:B,2)</f>
        <v>563147</v>
      </c>
      <c r="DV1426" s="4" t="str">
        <f t="shared" si="1155"/>
        <v>【クランク　Philwood】</v>
      </c>
      <c r="DW1426" s="4" t="str">
        <f t="shared" si="1156"/>
        <v>【クランク　Philwood】</v>
      </c>
      <c r="DX1426" s="9">
        <f t="shared" si="1157"/>
        <v>4</v>
      </c>
      <c r="DY1426" s="11"/>
      <c r="DZ1426" s="9" t="str">
        <f t="shared" si="1166"/>
        <v>1</v>
      </c>
      <c r="EA1426" s="9" t="str">
        <f t="shared" si="1166"/>
        <v>1</v>
      </c>
      <c r="EB1426" s="11"/>
      <c r="EC1426" s="11"/>
      <c r="ED1426" s="11"/>
      <c r="EE1426" s="9" t="str">
        <f t="shared" si="1158"/>
        <v>0</v>
      </c>
      <c r="EO1426" s="5" t="s">
        <v>428</v>
      </c>
      <c r="EP1426" s="8" t="s">
        <v>429</v>
      </c>
      <c r="EQ1426" s="8" t="s">
        <v>429</v>
      </c>
      <c r="ER1426" s="8" t="s">
        <v>209</v>
      </c>
      <c r="ES1426" s="8" t="s">
        <v>430</v>
      </c>
      <c r="ET1426" s="9" t="str">
        <f t="shared" si="1159"/>
        <v>2</v>
      </c>
      <c r="EU1426" s="11"/>
      <c r="EV1426" s="11"/>
      <c r="EW1426" s="11"/>
      <c r="EX1426" s="9" t="str">
        <f t="shared" si="1167"/>
        <v>0</v>
      </c>
      <c r="EY1426" s="9" t="str">
        <f t="shared" si="1167"/>
        <v>0</v>
      </c>
      <c r="EZ1426" s="11"/>
      <c r="FA1426" s="11"/>
      <c r="FB1426" s="9" t="str">
        <f t="shared" si="1168"/>
        <v>0</v>
      </c>
      <c r="FC1426" s="9" t="str">
        <f t="shared" si="1168"/>
        <v>0</v>
      </c>
      <c r="FD1426" s="9" t="str">
        <f t="shared" si="1160"/>
        <v>1</v>
      </c>
      <c r="FE1426" s="9" t="str">
        <f t="shared" si="1169"/>
        <v>1</v>
      </c>
      <c r="FF1426" s="9" t="str">
        <f t="shared" si="1169"/>
        <v>1</v>
      </c>
      <c r="GJ1426" s="4" t="str">
        <f t="shared" si="1163"/>
        <v>パーツ\クランク:ブランド\Philwood</v>
      </c>
      <c r="GK1426" s="4" t="str">
        <f t="shared" si="1161"/>
        <v>u:u</v>
      </c>
      <c r="GL1426" s="11"/>
      <c r="GM1426" s="4" t="str">
        <f t="shared" si="1170"/>
        <v>::</v>
      </c>
      <c r="GN1426" s="4" t="str">
        <f t="shared" si="1170"/>
        <v>::</v>
      </c>
      <c r="GO1426" s="4" t="str">
        <f t="shared" si="1170"/>
        <v>::</v>
      </c>
      <c r="GP1426" s="4" t="str">
        <f t="shared" si="1162"/>
        <v>1</v>
      </c>
    </row>
    <row r="1427" spans="1:198" ht="28" customHeight="1">
      <c r="A1427" s="5" t="s">
        <v>7859</v>
      </c>
      <c r="B1427" s="5" t="s">
        <v>7854</v>
      </c>
      <c r="C1427" s="5" t="s">
        <v>7859</v>
      </c>
      <c r="D1427" s="9" t="str">
        <f t="shared" si="1135"/>
        <v>u</v>
      </c>
      <c r="E1427" s="9" t="str">
        <f t="shared" si="1136"/>
        <v xml:space="preserve"> / （PhilWoodTrackCrankset）</v>
      </c>
      <c r="F1427" s="9" t="str">
        <f t="shared" si="1137"/>
        <v xml:space="preserve"> / （PhilWoodTrackCrankset）</v>
      </c>
      <c r="G1427" s="5">
        <v>68250</v>
      </c>
      <c r="H1427" s="9">
        <f t="shared" si="1138"/>
        <v>68250</v>
      </c>
      <c r="I1427" s="9" t="str">
        <f t="shared" si="1139"/>
        <v>0</v>
      </c>
      <c r="J1427" s="9" t="str">
        <f t="shared" si="1140"/>
        <v>1</v>
      </c>
      <c r="P1427" s="9" t="str">
        <f t="shared" si="1141"/>
        <v>PhilWoodTrackCrankset</v>
      </c>
      <c r="AI1427" s="9" t="str">
        <f t="shared" si="1142"/>
        <v>http://image.rakuten.co.jp/brotures/cabinet/items/philwood/track-crank-p.jpg</v>
      </c>
      <c r="AS1427" s="9" t="str">
        <f t="shared" si="1164"/>
        <v>1</v>
      </c>
      <c r="AT1427" s="9" t="str">
        <f t="shared" si="1164"/>
        <v>1</v>
      </c>
      <c r="AU1427" s="9" t="str">
        <f t="shared" si="1143"/>
        <v>0</v>
      </c>
      <c r="AV1427" s="9" t="str">
        <f t="shared" si="1144"/>
        <v>1</v>
      </c>
      <c r="AW1427" s="9" t="str">
        <f t="shared" si="1165"/>
        <v>0</v>
      </c>
      <c r="AX1427" s="9" t="str">
        <f t="shared" si="1165"/>
        <v>0</v>
      </c>
      <c r="AY1427" s="11"/>
      <c r="AZ1427" s="11"/>
      <c r="BA1427" s="11"/>
      <c r="BB1427" s="9" t="str">
        <f t="shared" si="1145"/>
        <v>-1</v>
      </c>
      <c r="BC1427" s="9" t="str">
        <f t="shared" si="1146"/>
        <v>0</v>
      </c>
      <c r="BG1427" s="5" t="s">
        <v>464</v>
      </c>
      <c r="BH1427" s="5" t="s">
        <v>1008</v>
      </c>
      <c r="CS1427" s="9" t="str">
        <f t="shared" si="1147"/>
        <v>0</v>
      </c>
      <c r="CT1427" s="9" t="str">
        <f t="shared" si="1148"/>
        <v>&lt;iframe src="http://www.rakuten.ne.jp/gold/brotures/spec/philwood/track-crank-p.html" frameborder="0" id="spec-content" scrolling="no"&gt;&lt;/iframe&gt;</v>
      </c>
      <c r="CU1427" s="9" t="str">
        <f t="shared" si="1149"/>
        <v/>
      </c>
      <c r="CV1427" s="9" t="str">
        <f t="shared" si="1150"/>
        <v>&lt;div class="row-fluid"&gt;&lt;iframe src="http://www.rakuten.ne.jp/gold/brotures/items/philwood/track-crank-p.html" frameborder="0" id="skin-product" scrolling="no"&gt;&lt;/iframe&gt;&lt;/div&gt;</v>
      </c>
      <c r="CW1427" s="11" t="str">
        <f t="shared" si="1151"/>
        <v/>
      </c>
      <c r="CX1427" t="s">
        <v>7859</v>
      </c>
      <c r="CY1427" s="9" t="str">
        <f t="shared" si="1152"/>
        <v>0</v>
      </c>
      <c r="CZ1427" s="11"/>
      <c r="DA1427" s="11"/>
      <c r="DB1427" s="11"/>
      <c r="DC1427" s="11"/>
      <c r="DD1427" s="9" t="str">
        <f t="shared" si="1153"/>
        <v/>
      </c>
      <c r="DI1427" s="9" t="str">
        <f t="shared" si="1154"/>
        <v/>
      </c>
      <c r="DT1427" s="9">
        <f>VLOOKUP(BG1427,ディレクトリID!A:B,2)</f>
        <v>563147</v>
      </c>
      <c r="DV1427" s="4" t="str">
        <f t="shared" si="1155"/>
        <v>【クランク　Philwood】</v>
      </c>
      <c r="DW1427" s="4" t="str">
        <f t="shared" si="1156"/>
        <v>【クランク　Philwood】</v>
      </c>
      <c r="DX1427" s="9">
        <f t="shared" si="1157"/>
        <v>4</v>
      </c>
      <c r="DY1427" s="11"/>
      <c r="DZ1427" s="9" t="str">
        <f t="shared" si="1166"/>
        <v>1</v>
      </c>
      <c r="EA1427" s="9" t="str">
        <f t="shared" si="1166"/>
        <v>1</v>
      </c>
      <c r="EB1427" s="11"/>
      <c r="EC1427" s="11"/>
      <c r="ED1427" s="11"/>
      <c r="EE1427" s="9" t="str">
        <f t="shared" si="1158"/>
        <v>0</v>
      </c>
      <c r="EO1427" s="5" t="s">
        <v>428</v>
      </c>
      <c r="EP1427" s="8" t="s">
        <v>429</v>
      </c>
      <c r="EQ1427" s="8" t="s">
        <v>429</v>
      </c>
      <c r="ER1427" s="8" t="s">
        <v>209</v>
      </c>
      <c r="ES1427" s="8" t="s">
        <v>430</v>
      </c>
      <c r="ET1427" s="9" t="str">
        <f t="shared" si="1159"/>
        <v>2</v>
      </c>
      <c r="EU1427" s="11"/>
      <c r="EV1427" s="11"/>
      <c r="EW1427" s="11"/>
      <c r="EX1427" s="9" t="str">
        <f t="shared" si="1167"/>
        <v>0</v>
      </c>
      <c r="EY1427" s="9" t="str">
        <f t="shared" si="1167"/>
        <v>0</v>
      </c>
      <c r="EZ1427" s="11"/>
      <c r="FA1427" s="11"/>
      <c r="FB1427" s="9" t="str">
        <f t="shared" si="1168"/>
        <v>0</v>
      </c>
      <c r="FC1427" s="9" t="str">
        <f t="shared" si="1168"/>
        <v>0</v>
      </c>
      <c r="FD1427" s="9" t="str">
        <f t="shared" si="1160"/>
        <v>1</v>
      </c>
      <c r="FE1427" s="9" t="str">
        <f t="shared" si="1169"/>
        <v>1</v>
      </c>
      <c r="FF1427" s="9" t="str">
        <f t="shared" si="1169"/>
        <v>1</v>
      </c>
      <c r="GJ1427" s="4" t="str">
        <f t="shared" si="1163"/>
        <v>パーツ\クランク:ブランド\Philwood</v>
      </c>
      <c r="GK1427" s="4" t="str">
        <f t="shared" si="1161"/>
        <v>u:u</v>
      </c>
      <c r="GL1427" s="11"/>
      <c r="GM1427" s="4" t="str">
        <f t="shared" si="1170"/>
        <v>::</v>
      </c>
      <c r="GN1427" s="4" t="str">
        <f t="shared" si="1170"/>
        <v>::</v>
      </c>
      <c r="GO1427" s="4" t="str">
        <f t="shared" si="1170"/>
        <v>::</v>
      </c>
      <c r="GP1427" s="4" t="str">
        <f t="shared" si="1162"/>
        <v>1</v>
      </c>
    </row>
    <row r="1428" spans="1:198" ht="28" customHeight="1">
      <c r="A1428" s="5" t="s">
        <v>7863</v>
      </c>
      <c r="B1428" s="5" t="s">
        <v>7865</v>
      </c>
      <c r="C1428" s="5" t="s">
        <v>7863</v>
      </c>
      <c r="D1428" s="9" t="str">
        <f t="shared" si="1135"/>
        <v>u</v>
      </c>
      <c r="E1428" s="9" t="str">
        <f t="shared" si="1136"/>
        <v xml:space="preserve"> / （VittoriaTRIATHLONEVO2）</v>
      </c>
      <c r="F1428" s="9" t="str">
        <f t="shared" si="1137"/>
        <v xml:space="preserve"> / （VittoriaTRIATHLONEVO2）</v>
      </c>
      <c r="G1428" s="5">
        <v>9135</v>
      </c>
      <c r="H1428" s="9">
        <f t="shared" si="1138"/>
        <v>9135</v>
      </c>
      <c r="I1428" s="9" t="str">
        <f t="shared" si="1139"/>
        <v>0</v>
      </c>
      <c r="J1428" s="9" t="str">
        <f t="shared" si="1140"/>
        <v>1</v>
      </c>
      <c r="P1428" s="9" t="str">
        <f t="shared" si="1141"/>
        <v>VittoriaTRIATHLONEVO2</v>
      </c>
      <c r="AI1428" s="9" t="str">
        <f t="shared" si="1142"/>
        <v>http://image.rakuten.co.jp/brotures/cabinet/items/vittoria/triathlon_evo.jpg</v>
      </c>
      <c r="AS1428" s="9" t="str">
        <f t="shared" si="1164"/>
        <v>1</v>
      </c>
      <c r="AT1428" s="9" t="str">
        <f t="shared" si="1164"/>
        <v>1</v>
      </c>
      <c r="AU1428" s="9" t="str">
        <f t="shared" si="1143"/>
        <v>0</v>
      </c>
      <c r="AV1428" s="9" t="str">
        <f t="shared" si="1144"/>
        <v>1</v>
      </c>
      <c r="AW1428" s="9" t="str">
        <f t="shared" si="1165"/>
        <v>0</v>
      </c>
      <c r="AX1428" s="9" t="str">
        <f t="shared" si="1165"/>
        <v>0</v>
      </c>
      <c r="AY1428" s="11"/>
      <c r="AZ1428" s="11"/>
      <c r="BA1428" s="11"/>
      <c r="BB1428" s="9" t="str">
        <f t="shared" si="1145"/>
        <v>-1</v>
      </c>
      <c r="BC1428" s="9" t="str">
        <f t="shared" si="1146"/>
        <v>0</v>
      </c>
      <c r="BG1428" s="5" t="s">
        <v>663</v>
      </c>
      <c r="BH1428" s="5" t="s">
        <v>664</v>
      </c>
      <c r="CS1428" s="9" t="str">
        <f t="shared" si="1147"/>
        <v>0</v>
      </c>
      <c r="CT1428" s="9" t="str">
        <f t="shared" si="1148"/>
        <v>&lt;iframe src="http://www.rakuten.ne.jp/gold/brotures/spec/vittoria/triathlon_evo.html" frameborder="0" id="spec-content" scrolling="no"&gt;&lt;/iframe&gt;</v>
      </c>
      <c r="CU1428" s="9" t="str">
        <f t="shared" si="1149"/>
        <v/>
      </c>
      <c r="CV1428" s="9" t="str">
        <f t="shared" si="1150"/>
        <v>&lt;div class="row-fluid"&gt;&lt;iframe src="http://www.rakuten.ne.jp/gold/brotures/items/vittoria/triathlon_evo.html" frameborder="0" id="skin-product" scrolling="no"&gt;&lt;/iframe&gt;&lt;/div&gt;</v>
      </c>
      <c r="CW1428" s="11" t="str">
        <f t="shared" si="1151"/>
        <v/>
      </c>
      <c r="CX1428" t="s">
        <v>7863</v>
      </c>
      <c r="CY1428" s="9" t="str">
        <f t="shared" si="1152"/>
        <v>0</v>
      </c>
      <c r="CZ1428" s="11"/>
      <c r="DA1428" s="11"/>
      <c r="DB1428" s="11"/>
      <c r="DC1428" s="11"/>
      <c r="DD1428" s="9" t="str">
        <f t="shared" si="1153"/>
        <v/>
      </c>
      <c r="DI1428" s="9" t="str">
        <f t="shared" si="1154"/>
        <v/>
      </c>
      <c r="DT1428" s="9">
        <f>VLOOKUP(BG1428,ディレクトリID!A:B,2)</f>
        <v>563161</v>
      </c>
      <c r="DV1428" s="4" t="str">
        <f t="shared" si="1155"/>
        <v>【タイヤ　Vittoria】</v>
      </c>
      <c r="DW1428" s="4" t="str">
        <f t="shared" si="1156"/>
        <v>【タイヤ　Vittoria】</v>
      </c>
      <c r="DX1428" s="9">
        <f t="shared" si="1157"/>
        <v>4</v>
      </c>
      <c r="DY1428" s="11"/>
      <c r="DZ1428" s="9" t="str">
        <f t="shared" si="1166"/>
        <v>1</v>
      </c>
      <c r="EA1428" s="9" t="str">
        <f t="shared" si="1166"/>
        <v>1</v>
      </c>
      <c r="EB1428" s="11"/>
      <c r="EC1428" s="11"/>
      <c r="ED1428" s="11"/>
      <c r="EE1428" s="9" t="str">
        <f t="shared" si="1158"/>
        <v>0</v>
      </c>
      <c r="EO1428" s="5" t="s">
        <v>428</v>
      </c>
      <c r="EP1428" s="8" t="s">
        <v>429</v>
      </c>
      <c r="EQ1428" s="8" t="s">
        <v>429</v>
      </c>
      <c r="ER1428" s="8" t="s">
        <v>209</v>
      </c>
      <c r="ES1428" s="8" t="s">
        <v>430</v>
      </c>
      <c r="ET1428" s="9" t="str">
        <f t="shared" si="1159"/>
        <v>2</v>
      </c>
      <c r="EU1428" s="11"/>
      <c r="EV1428" s="11"/>
      <c r="EW1428" s="11"/>
      <c r="EX1428" s="9" t="str">
        <f t="shared" si="1167"/>
        <v>0</v>
      </c>
      <c r="EY1428" s="9" t="str">
        <f t="shared" si="1167"/>
        <v>0</v>
      </c>
      <c r="EZ1428" s="11"/>
      <c r="FA1428" s="11"/>
      <c r="FB1428" s="9" t="str">
        <f t="shared" si="1168"/>
        <v>0</v>
      </c>
      <c r="FC1428" s="9" t="str">
        <f t="shared" si="1168"/>
        <v>0</v>
      </c>
      <c r="FD1428" s="9" t="str">
        <f t="shared" si="1160"/>
        <v>1</v>
      </c>
      <c r="FE1428" s="9" t="str">
        <f t="shared" si="1169"/>
        <v>1</v>
      </c>
      <c r="FF1428" s="9" t="str">
        <f t="shared" si="1169"/>
        <v>1</v>
      </c>
      <c r="GJ1428" s="4" t="str">
        <f t="shared" si="1163"/>
        <v>パーツ\タイヤ:ブランド\Vittoria</v>
      </c>
      <c r="GK1428" s="4" t="str">
        <f t="shared" si="1161"/>
        <v>u:u</v>
      </c>
      <c r="GL1428" s="11"/>
      <c r="GM1428" s="4" t="str">
        <f t="shared" si="1170"/>
        <v>::</v>
      </c>
      <c r="GN1428" s="4" t="str">
        <f t="shared" si="1170"/>
        <v>::</v>
      </c>
      <c r="GO1428" s="4" t="str">
        <f t="shared" si="1170"/>
        <v>::</v>
      </c>
      <c r="GP1428" s="4" t="str">
        <f t="shared" si="1162"/>
        <v>1</v>
      </c>
    </row>
    <row r="1429" spans="1:198" ht="28" customHeight="1">
      <c r="A1429" s="5" t="s">
        <v>7869</v>
      </c>
      <c r="B1429" s="5" t="s">
        <v>7871</v>
      </c>
      <c r="C1429" s="5" t="s">
        <v>7869</v>
      </c>
      <c r="D1429" s="9" t="str">
        <f t="shared" si="1135"/>
        <v>u</v>
      </c>
      <c r="E1429" s="9" t="str">
        <f t="shared" si="1136"/>
        <v xml:space="preserve"> / （selleITALIATURBO1980BLACK）</v>
      </c>
      <c r="F1429" s="9" t="str">
        <f t="shared" si="1137"/>
        <v xml:space="preserve"> / （selleITALIATURBO1980BLACK）</v>
      </c>
      <c r="G1429" s="5">
        <v>11891</v>
      </c>
      <c r="H1429" s="9">
        <f t="shared" si="1138"/>
        <v>11891</v>
      </c>
      <c r="I1429" s="9" t="str">
        <f t="shared" si="1139"/>
        <v>0</v>
      </c>
      <c r="J1429" s="9" t="str">
        <f t="shared" si="1140"/>
        <v>1</v>
      </c>
      <c r="P1429" s="9" t="str">
        <f t="shared" si="1141"/>
        <v>selleITALIATURBO1980BLACK</v>
      </c>
      <c r="AI1429" s="9" t="str">
        <f t="shared" si="1142"/>
        <v>http://image.rakuten.co.jp/brotures/cabinet/items/selleitalia/turbo_bk.jpg</v>
      </c>
      <c r="AS1429" s="9" t="str">
        <f t="shared" si="1164"/>
        <v>1</v>
      </c>
      <c r="AT1429" s="9" t="str">
        <f t="shared" si="1164"/>
        <v>1</v>
      </c>
      <c r="AU1429" s="9" t="str">
        <f t="shared" si="1143"/>
        <v>0</v>
      </c>
      <c r="AV1429" s="9" t="str">
        <f t="shared" si="1144"/>
        <v>1</v>
      </c>
      <c r="AW1429" s="9" t="str">
        <f t="shared" si="1165"/>
        <v>0</v>
      </c>
      <c r="AX1429" s="9" t="str">
        <f t="shared" si="1165"/>
        <v>0</v>
      </c>
      <c r="AY1429" s="11"/>
      <c r="AZ1429" s="11"/>
      <c r="BA1429" s="11"/>
      <c r="BB1429" s="9" t="str">
        <f t="shared" si="1145"/>
        <v>-1</v>
      </c>
      <c r="BC1429" s="9" t="str">
        <f t="shared" si="1146"/>
        <v>0</v>
      </c>
      <c r="BG1429" s="5" t="s">
        <v>316</v>
      </c>
      <c r="BH1429" s="5" t="s">
        <v>1295</v>
      </c>
      <c r="CS1429" s="9" t="str">
        <f t="shared" si="1147"/>
        <v>0</v>
      </c>
      <c r="CT1429" s="9" t="str">
        <f t="shared" si="1148"/>
        <v>&lt;iframe src="http://www.rakuten.ne.jp/gold/brotures/spec/selleitalia/turbo_bk.html" frameborder="0" id="spec-content" scrolling="no"&gt;&lt;/iframe&gt;</v>
      </c>
      <c r="CU1429" s="9" t="str">
        <f t="shared" si="1149"/>
        <v/>
      </c>
      <c r="CV1429" s="9" t="str">
        <f t="shared" si="1150"/>
        <v>&lt;div class="row-fluid"&gt;&lt;iframe src="http://www.rakuten.ne.jp/gold/brotures/items/selleitalia/turbo_bk.html" frameborder="0" id="skin-product" scrolling="no"&gt;&lt;/iframe&gt;&lt;/div&gt;</v>
      </c>
      <c r="CW1429" s="11" t="str">
        <f t="shared" si="1151"/>
        <v/>
      </c>
      <c r="CX1429" t="s">
        <v>7869</v>
      </c>
      <c r="CY1429" s="9" t="str">
        <f t="shared" si="1152"/>
        <v>0</v>
      </c>
      <c r="CZ1429" s="11"/>
      <c r="DA1429" s="11"/>
      <c r="DB1429" s="11"/>
      <c r="DC1429" s="11"/>
      <c r="DD1429" s="9" t="str">
        <f t="shared" si="1153"/>
        <v/>
      </c>
      <c r="DI1429" s="9" t="str">
        <f t="shared" si="1154"/>
        <v/>
      </c>
      <c r="DT1429" s="9">
        <f>VLOOKUP(BG1429,ディレクトリID!A:B,2)</f>
        <v>563161</v>
      </c>
      <c r="DV1429" s="4" t="str">
        <f t="shared" si="1155"/>
        <v>【サドル　selleITALIA】</v>
      </c>
      <c r="DW1429" s="4" t="str">
        <f t="shared" si="1156"/>
        <v>【サドル　selleITALIA】</v>
      </c>
      <c r="DX1429" s="9">
        <f t="shared" si="1157"/>
        <v>4</v>
      </c>
      <c r="DY1429" s="11"/>
      <c r="DZ1429" s="9" t="str">
        <f t="shared" si="1166"/>
        <v>1</v>
      </c>
      <c r="EA1429" s="9" t="str">
        <f t="shared" si="1166"/>
        <v>1</v>
      </c>
      <c r="EB1429" s="11"/>
      <c r="EC1429" s="11"/>
      <c r="ED1429" s="11"/>
      <c r="EE1429" s="9" t="str">
        <f t="shared" si="1158"/>
        <v>0</v>
      </c>
      <c r="EO1429" s="5" t="s">
        <v>428</v>
      </c>
      <c r="EP1429" s="8" t="s">
        <v>429</v>
      </c>
      <c r="EQ1429" s="8" t="s">
        <v>429</v>
      </c>
      <c r="ER1429" s="8" t="s">
        <v>209</v>
      </c>
      <c r="ES1429" s="8" t="s">
        <v>430</v>
      </c>
      <c r="ET1429" s="9" t="str">
        <f t="shared" si="1159"/>
        <v>2</v>
      </c>
      <c r="EU1429" s="11"/>
      <c r="EV1429" s="11"/>
      <c r="EW1429" s="11"/>
      <c r="EX1429" s="9" t="str">
        <f t="shared" si="1167"/>
        <v>0</v>
      </c>
      <c r="EY1429" s="9" t="str">
        <f t="shared" si="1167"/>
        <v>0</v>
      </c>
      <c r="EZ1429" s="11"/>
      <c r="FA1429" s="11"/>
      <c r="FB1429" s="9" t="str">
        <f t="shared" si="1168"/>
        <v>0</v>
      </c>
      <c r="FC1429" s="9" t="str">
        <f t="shared" si="1168"/>
        <v>0</v>
      </c>
      <c r="FD1429" s="9" t="str">
        <f t="shared" si="1160"/>
        <v>1</v>
      </c>
      <c r="FE1429" s="9" t="str">
        <f t="shared" si="1169"/>
        <v>1</v>
      </c>
      <c r="FF1429" s="9" t="str">
        <f t="shared" si="1169"/>
        <v>1</v>
      </c>
      <c r="GJ1429" s="4" t="str">
        <f t="shared" si="1163"/>
        <v>パーツ\サドル:ブランド\selleITALIA</v>
      </c>
      <c r="GK1429" s="4" t="str">
        <f t="shared" si="1161"/>
        <v>u:u</v>
      </c>
      <c r="GL1429" s="11"/>
      <c r="GM1429" s="4" t="str">
        <f t="shared" si="1170"/>
        <v>::</v>
      </c>
      <c r="GN1429" s="4" t="str">
        <f t="shared" si="1170"/>
        <v>::</v>
      </c>
      <c r="GO1429" s="4" t="str">
        <f t="shared" si="1170"/>
        <v>::</v>
      </c>
      <c r="GP1429" s="4" t="str">
        <f t="shared" si="1162"/>
        <v>1</v>
      </c>
    </row>
    <row r="1430" spans="1:198" ht="28" customHeight="1">
      <c r="A1430" s="5" t="s">
        <v>7875</v>
      </c>
      <c r="B1430" s="5" t="s">
        <v>7877</v>
      </c>
      <c r="C1430" s="5" t="s">
        <v>7875</v>
      </c>
      <c r="D1430" s="9" t="str">
        <f t="shared" si="1135"/>
        <v>u</v>
      </c>
      <c r="E1430" s="9" t="str">
        <f t="shared" si="1136"/>
        <v xml:space="preserve"> / （selleITALIATURBO1980ROWN）</v>
      </c>
      <c r="F1430" s="9" t="str">
        <f t="shared" si="1137"/>
        <v xml:space="preserve"> / （selleITALIATURBO1980ROWN）</v>
      </c>
      <c r="G1430" s="5">
        <v>11891</v>
      </c>
      <c r="H1430" s="9">
        <f t="shared" si="1138"/>
        <v>11891</v>
      </c>
      <c r="I1430" s="9" t="str">
        <f t="shared" si="1139"/>
        <v>0</v>
      </c>
      <c r="J1430" s="9" t="str">
        <f t="shared" si="1140"/>
        <v>1</v>
      </c>
      <c r="O1430" s="1" t="s">
        <v>7960</v>
      </c>
      <c r="P1430" s="9" t="str">
        <f t="shared" si="1141"/>
        <v>selleITALIATURBO1980ROWN</v>
      </c>
      <c r="AI1430" s="9" t="str">
        <f t="shared" si="1142"/>
        <v>http://image.rakuten.co.jp/brotures/cabinet/items/selleitalia/turbo_br.jpg</v>
      </c>
      <c r="AS1430" s="9" t="str">
        <f t="shared" si="1164"/>
        <v>1</v>
      </c>
      <c r="AT1430" s="9" t="str">
        <f t="shared" si="1164"/>
        <v>1</v>
      </c>
      <c r="AU1430" s="9" t="str">
        <f t="shared" si="1143"/>
        <v>0</v>
      </c>
      <c r="AV1430" s="9" t="str">
        <f t="shared" si="1144"/>
        <v>1</v>
      </c>
      <c r="AW1430" s="9" t="str">
        <f t="shared" si="1165"/>
        <v>0</v>
      </c>
      <c r="AX1430" s="9" t="str">
        <f t="shared" si="1165"/>
        <v>0</v>
      </c>
      <c r="AY1430" s="11"/>
      <c r="AZ1430" s="11"/>
      <c r="BA1430" s="11"/>
      <c r="BB1430" s="9" t="str">
        <f t="shared" si="1145"/>
        <v>-1</v>
      </c>
      <c r="BC1430" s="9" t="str">
        <f t="shared" si="1146"/>
        <v>0</v>
      </c>
      <c r="BG1430" s="5" t="s">
        <v>316</v>
      </c>
      <c r="BH1430" s="5" t="s">
        <v>1295</v>
      </c>
      <c r="CS1430" s="9" t="str">
        <f t="shared" si="1147"/>
        <v>0</v>
      </c>
      <c r="CT1430" s="9" t="str">
        <f t="shared" si="1148"/>
        <v>&lt;iframe src="http://www.rakuten.ne.jp/gold/brotures/spec/selleitalia/turbo_br.html" frameborder="0" id="spec-content" scrolling="no"&gt;&lt;/iframe&gt;</v>
      </c>
      <c r="CU1430" s="9" t="str">
        <f t="shared" si="1149"/>
        <v/>
      </c>
      <c r="CV1430" s="9" t="str">
        <f t="shared" si="1150"/>
        <v>&lt;div class="row-fluid"&gt;&lt;iframe src="http://www.rakuten.ne.jp/gold/brotures/items/selleitalia/turbo_br.html" frameborder="0" id="skin-product" scrolling="no"&gt;&lt;/iframe&gt;&lt;/div&gt;</v>
      </c>
      <c r="CW1430" s="11" t="str">
        <f t="shared" si="1151"/>
        <v/>
      </c>
      <c r="CX1430" t="s">
        <v>7875</v>
      </c>
      <c r="CY1430" s="9" t="str">
        <f t="shared" si="1152"/>
        <v>0</v>
      </c>
      <c r="CZ1430" s="11"/>
      <c r="DA1430" s="11"/>
      <c r="DB1430" s="11"/>
      <c r="DC1430" s="11"/>
      <c r="DD1430" s="9" t="str">
        <f t="shared" si="1153"/>
        <v/>
      </c>
      <c r="DI1430" s="9" t="str">
        <f t="shared" si="1154"/>
        <v/>
      </c>
      <c r="DT1430" s="9">
        <f>VLOOKUP(BG1430,ディレクトリID!A:B,2)</f>
        <v>563161</v>
      </c>
      <c r="DV1430" s="4" t="str">
        <f t="shared" si="1155"/>
        <v>【サドル　selleITALIA】</v>
      </c>
      <c r="DW1430" s="4" t="str">
        <f t="shared" si="1156"/>
        <v>【サドル　selleITALIA】</v>
      </c>
      <c r="DX1430" s="9">
        <f t="shared" si="1157"/>
        <v>4</v>
      </c>
      <c r="DY1430" s="11"/>
      <c r="DZ1430" s="9" t="str">
        <f t="shared" si="1166"/>
        <v>1</v>
      </c>
      <c r="EA1430" s="9" t="str">
        <f t="shared" si="1166"/>
        <v>1</v>
      </c>
      <c r="EB1430" s="11"/>
      <c r="EC1430" s="11"/>
      <c r="ED1430" s="11"/>
      <c r="EE1430" s="9" t="str">
        <f t="shared" si="1158"/>
        <v>0</v>
      </c>
      <c r="EO1430" s="5" t="s">
        <v>428</v>
      </c>
      <c r="EP1430" s="8" t="s">
        <v>429</v>
      </c>
      <c r="EQ1430" s="8" t="s">
        <v>429</v>
      </c>
      <c r="ER1430" s="8" t="s">
        <v>209</v>
      </c>
      <c r="ES1430" s="8" t="s">
        <v>430</v>
      </c>
      <c r="ET1430" s="9" t="str">
        <f t="shared" si="1159"/>
        <v>2</v>
      </c>
      <c r="EU1430" s="11"/>
      <c r="EV1430" s="11"/>
      <c r="EW1430" s="11"/>
      <c r="EX1430" s="9" t="str">
        <f t="shared" si="1167"/>
        <v>0</v>
      </c>
      <c r="EY1430" s="9" t="str">
        <f t="shared" si="1167"/>
        <v>0</v>
      </c>
      <c r="EZ1430" s="11"/>
      <c r="FA1430" s="11"/>
      <c r="FB1430" s="9" t="str">
        <f t="shared" si="1168"/>
        <v>0</v>
      </c>
      <c r="FC1430" s="9" t="str">
        <f t="shared" si="1168"/>
        <v>0</v>
      </c>
      <c r="FD1430" s="9" t="str">
        <f t="shared" si="1160"/>
        <v>1</v>
      </c>
      <c r="FE1430" s="9" t="str">
        <f t="shared" si="1169"/>
        <v>1</v>
      </c>
      <c r="FF1430" s="9" t="str">
        <f t="shared" si="1169"/>
        <v>1</v>
      </c>
      <c r="GJ1430" s="4" t="str">
        <f t="shared" si="1163"/>
        <v>パーツ\サドル:ブランド\selleITALIA</v>
      </c>
      <c r="GK1430" s="4" t="str">
        <f t="shared" si="1161"/>
        <v>u:u</v>
      </c>
      <c r="GL1430" s="11"/>
      <c r="GM1430" s="4" t="str">
        <f t="shared" si="1170"/>
        <v>::</v>
      </c>
      <c r="GN1430" s="4" t="str">
        <f t="shared" si="1170"/>
        <v>::</v>
      </c>
      <c r="GO1430" s="4" t="str">
        <f t="shared" si="1170"/>
        <v>::</v>
      </c>
      <c r="GP1430" s="4" t="str">
        <f t="shared" si="1162"/>
        <v>1</v>
      </c>
    </row>
    <row r="1431" spans="1:198" ht="28" customHeight="1">
      <c r="A1431" s="5" t="s">
        <v>7881</v>
      </c>
      <c r="B1431" s="5" t="s">
        <v>1519</v>
      </c>
      <c r="C1431" s="5" t="s">
        <v>7881</v>
      </c>
      <c r="D1431" s="9" t="str">
        <f t="shared" si="1135"/>
        <v>u</v>
      </c>
      <c r="E1431" s="9" t="str">
        <f t="shared" si="1136"/>
        <v xml:space="preserve"> / （LEADERBIKE721TRWHITECOMPLETEBIKE）</v>
      </c>
      <c r="F1431" s="9" t="str">
        <f t="shared" si="1137"/>
        <v xml:space="preserve"> / （LEADERBIKE721TRWHITECOMPLETEBIKE）</v>
      </c>
      <c r="G1431" s="5">
        <v>99750</v>
      </c>
      <c r="H1431" s="9">
        <f t="shared" si="1138"/>
        <v>99750</v>
      </c>
      <c r="I1431" s="9" t="str">
        <f t="shared" si="1139"/>
        <v>0</v>
      </c>
      <c r="J1431" s="9" t="str">
        <f t="shared" si="1140"/>
        <v>1</v>
      </c>
      <c r="M1431" s="5" t="s">
        <v>340</v>
      </c>
      <c r="O1431" s="1" t="s">
        <v>7967</v>
      </c>
      <c r="P1431" s="9" t="str">
        <f t="shared" si="1141"/>
        <v>LEADERBIKE721TRWHITECOMPLETEBIKE</v>
      </c>
      <c r="AI1431" s="9" t="str">
        <f t="shared" si="1142"/>
        <v>http://image.rakuten.co.jp/brotures/cabinet/items/leaderbike/twitter-721tr-white.jpg</v>
      </c>
      <c r="AS1431" s="9" t="str">
        <f t="shared" si="1164"/>
        <v>1</v>
      </c>
      <c r="AT1431" s="9" t="str">
        <f t="shared" si="1164"/>
        <v>1</v>
      </c>
      <c r="AU1431" s="9" t="str">
        <f t="shared" si="1143"/>
        <v>0</v>
      </c>
      <c r="AV1431" s="9" t="str">
        <f t="shared" si="1144"/>
        <v>1</v>
      </c>
      <c r="AW1431" s="9" t="str">
        <f t="shared" si="1165"/>
        <v>0</v>
      </c>
      <c r="AX1431" s="9" t="str">
        <f t="shared" si="1165"/>
        <v>0</v>
      </c>
      <c r="AY1431" s="11"/>
      <c r="AZ1431" s="11"/>
      <c r="BA1431" s="11"/>
      <c r="BB1431" s="9" t="str">
        <f t="shared" si="1145"/>
        <v>-1</v>
      </c>
      <c r="BC1431" s="9" t="str">
        <f t="shared" si="1146"/>
        <v>2</v>
      </c>
      <c r="BG1431" s="5" t="s">
        <v>347</v>
      </c>
      <c r="BH1431" s="5" t="s">
        <v>427</v>
      </c>
      <c r="CS1431" s="9" t="str">
        <f t="shared" si="1147"/>
        <v>0</v>
      </c>
      <c r="CT1431" s="9" t="str">
        <f t="shared" si="1148"/>
        <v>&lt;iframe src="http://www.rakuten.ne.jp/gold/brotures/spec/leaderbike/twitter-721tr-white.html" frameborder="0" id="spec-content" scrolling="no"&gt;&lt;/iframe&gt;</v>
      </c>
      <c r="CU1431" s="9" t="str">
        <f t="shared" si="1149"/>
        <v/>
      </c>
      <c r="CV1431" s="9" t="str">
        <f t="shared" si="1150"/>
        <v>&lt;div class="row-fluid"&gt;&lt;iframe src="http://www.rakuten.ne.jp/gold/brotures/items/leaderbike/twitter-721tr-white.html" frameborder="0" id="skin-product" scrolling="no"&gt;&lt;/iframe&gt;&lt;/div&gt;</v>
      </c>
      <c r="CW1431" s="11" t="str">
        <f t="shared" si="1151"/>
        <v/>
      </c>
      <c r="CX1431" t="s">
        <v>7884</v>
      </c>
      <c r="CY1431" s="9" t="str">
        <f t="shared" si="1152"/>
        <v>0</v>
      </c>
      <c r="CZ1431" s="11"/>
      <c r="DA1431" s="11"/>
      <c r="DB1431" s="11"/>
      <c r="DC1431" s="11"/>
      <c r="DD1431" s="9" t="str">
        <f t="shared" si="1153"/>
        <v>u</v>
      </c>
      <c r="DE1431" s="5" t="s">
        <v>1469</v>
      </c>
      <c r="DF1431" s="5" t="s">
        <v>1469</v>
      </c>
      <c r="DI1431" s="9" t="str">
        <f t="shared" si="1154"/>
        <v>100</v>
      </c>
      <c r="DT1431" s="9">
        <f>VLOOKUP(BG1431,ディレクトリID!A:B,2)</f>
        <v>563162</v>
      </c>
      <c r="DV1431" s="4" t="str">
        <f t="shared" si="1155"/>
        <v>【完成車　LEADERBIKE】</v>
      </c>
      <c r="DW1431" s="4" t="str">
        <f t="shared" si="1156"/>
        <v>【完成車　LEADERBIKE】</v>
      </c>
      <c r="DX1431" s="9">
        <f t="shared" si="1157"/>
        <v>1</v>
      </c>
      <c r="DY1431" s="11"/>
      <c r="DZ1431" s="9" t="str">
        <f t="shared" si="1166"/>
        <v>1</v>
      </c>
      <c r="EA1431" s="9" t="str">
        <f t="shared" si="1166"/>
        <v>1</v>
      </c>
      <c r="EB1431" s="11"/>
      <c r="EC1431" s="11"/>
      <c r="ED1431" s="11"/>
      <c r="EE1431" s="9" t="str">
        <f t="shared" si="1158"/>
        <v>0</v>
      </c>
      <c r="EO1431" s="5" t="s">
        <v>1470</v>
      </c>
      <c r="EP1431" s="8" t="s">
        <v>429</v>
      </c>
      <c r="EQ1431" s="8" t="s">
        <v>429</v>
      </c>
      <c r="ER1431" s="8" t="s">
        <v>209</v>
      </c>
      <c r="ES1431" s="8" t="s">
        <v>430</v>
      </c>
      <c r="ET1431" s="9" t="str">
        <f t="shared" si="1159"/>
        <v>2</v>
      </c>
      <c r="EU1431" s="11"/>
      <c r="EV1431" s="11"/>
      <c r="EW1431" s="11"/>
      <c r="EX1431" s="9" t="str">
        <f t="shared" si="1167"/>
        <v>0</v>
      </c>
      <c r="EY1431" s="9" t="str">
        <f t="shared" si="1167"/>
        <v>0</v>
      </c>
      <c r="EZ1431" s="11"/>
      <c r="FA1431" s="11"/>
      <c r="FB1431" s="9" t="str">
        <f t="shared" si="1168"/>
        <v>0</v>
      </c>
      <c r="FC1431" s="9" t="str">
        <f t="shared" si="1168"/>
        <v>0</v>
      </c>
      <c r="FD1431" s="9" t="str">
        <f t="shared" si="1160"/>
        <v>1</v>
      </c>
      <c r="FE1431" s="9" t="str">
        <f t="shared" si="1169"/>
        <v>3</v>
      </c>
      <c r="FF1431" s="9" t="str">
        <f t="shared" si="1169"/>
        <v>3</v>
      </c>
      <c r="GJ1431" s="4" t="str">
        <f t="shared" si="1163"/>
        <v>パーツ\完成車:ブランド\LEADERBIKE:完成車\LEADERBIKE</v>
      </c>
      <c r="GK1431" s="4" t="str">
        <f t="shared" si="1161"/>
        <v>u:u:u</v>
      </c>
      <c r="GL1431" s="11"/>
      <c r="GM1431" s="4" t="str">
        <f t="shared" si="1170"/>
        <v>::</v>
      </c>
      <c r="GN1431" s="4" t="str">
        <f t="shared" si="1170"/>
        <v>::</v>
      </c>
      <c r="GO1431" s="4" t="str">
        <f t="shared" si="1170"/>
        <v>::</v>
      </c>
      <c r="GP1431" s="4" t="str">
        <f t="shared" si="1162"/>
        <v>1</v>
      </c>
    </row>
    <row r="1432" spans="1:198" ht="28" customHeight="1">
      <c r="A1432" s="5" t="s">
        <v>7881</v>
      </c>
      <c r="B1432" s="5" t="s">
        <v>1519</v>
      </c>
      <c r="C1432" s="5" t="s">
        <v>7881</v>
      </c>
      <c r="D1432" s="9" t="str">
        <f t="shared" si="1135"/>
        <v>u</v>
      </c>
      <c r="E1432" s="9" t="str">
        <f t="shared" si="1136"/>
        <v xml:space="preserve"> / （LEADERBIKE721TRWHITECOMPLETEBIKE）</v>
      </c>
      <c r="F1432" s="9" t="str">
        <f t="shared" si="1137"/>
        <v xml:space="preserve"> / （LEADERBIKE721TRWHITECOMPLETEBIKE）</v>
      </c>
      <c r="G1432" s="5">
        <v>99750</v>
      </c>
      <c r="H1432" s="9">
        <f t="shared" si="1138"/>
        <v>99750</v>
      </c>
      <c r="I1432" s="9" t="str">
        <f t="shared" si="1139"/>
        <v>0</v>
      </c>
      <c r="J1432" s="9" t="str">
        <f t="shared" si="1140"/>
        <v>1</v>
      </c>
      <c r="M1432" s="5" t="s">
        <v>340</v>
      </c>
      <c r="P1432" s="9" t="str">
        <f t="shared" si="1141"/>
        <v>LEADERBIKE721TRWHITECOMPLETEBIKE</v>
      </c>
      <c r="AI1432" s="9" t="str">
        <f t="shared" si="1142"/>
        <v>http://image.rakuten.co.jp/brotures/cabinet/items/leaderbike/twitter-721tr-white.jpg</v>
      </c>
      <c r="AS1432" s="9" t="str">
        <f t="shared" si="1164"/>
        <v>1</v>
      </c>
      <c r="AT1432" s="9" t="str">
        <f t="shared" si="1164"/>
        <v>1</v>
      </c>
      <c r="AU1432" s="9" t="str">
        <f t="shared" si="1143"/>
        <v>0</v>
      </c>
      <c r="AV1432" s="9" t="str">
        <f t="shared" si="1144"/>
        <v>1</v>
      </c>
      <c r="AW1432" s="9" t="str">
        <f t="shared" si="1165"/>
        <v>0</v>
      </c>
      <c r="AX1432" s="9" t="str">
        <f t="shared" si="1165"/>
        <v>0</v>
      </c>
      <c r="AY1432" s="11"/>
      <c r="AZ1432" s="11"/>
      <c r="BA1432" s="11"/>
      <c r="BB1432" s="9" t="str">
        <f t="shared" si="1145"/>
        <v>-1</v>
      </c>
      <c r="BC1432" s="9" t="str">
        <f t="shared" si="1146"/>
        <v>2</v>
      </c>
      <c r="BG1432" s="5" t="s">
        <v>347</v>
      </c>
      <c r="BH1432" s="5" t="s">
        <v>427</v>
      </c>
      <c r="CS1432" s="9" t="str">
        <f t="shared" si="1147"/>
        <v>0</v>
      </c>
      <c r="CT1432" s="9" t="str">
        <f t="shared" si="1148"/>
        <v>&lt;iframe src="http://www.rakuten.ne.jp/gold/brotures/spec/leaderbike/twitter-721tr-white.html" frameborder="0" id="spec-content" scrolling="no"&gt;&lt;/iframe&gt;</v>
      </c>
      <c r="CU1432" s="9" t="str">
        <f t="shared" si="1149"/>
        <v/>
      </c>
      <c r="CV1432" s="9" t="str">
        <f t="shared" si="1150"/>
        <v>&lt;div class="row-fluid"&gt;&lt;iframe src="http://www.rakuten.ne.jp/gold/brotures/items/leaderbike/twitter-721tr-white.html" frameborder="0" id="skin-product" scrolling="no"&gt;&lt;/iframe&gt;&lt;/div&gt;</v>
      </c>
      <c r="CW1432" s="11" t="str">
        <f t="shared" si="1151"/>
        <v/>
      </c>
      <c r="CX1432" t="s">
        <v>7885</v>
      </c>
      <c r="CY1432" s="9" t="str">
        <f t="shared" si="1152"/>
        <v>0</v>
      </c>
      <c r="CZ1432" s="11"/>
      <c r="DA1432" s="11"/>
      <c r="DB1432" s="11"/>
      <c r="DC1432" s="11"/>
      <c r="DD1432" s="9" t="str">
        <f t="shared" si="1153"/>
        <v>u</v>
      </c>
      <c r="DE1432" s="5" t="s">
        <v>1475</v>
      </c>
      <c r="DF1432" s="5" t="s">
        <v>1475</v>
      </c>
      <c r="DI1432" s="9" t="str">
        <f t="shared" si="1154"/>
        <v>100</v>
      </c>
      <c r="DT1432" s="9">
        <f>VLOOKUP(BG1432,ディレクトリID!A:B,2)</f>
        <v>563162</v>
      </c>
      <c r="DV1432" s="4" t="str">
        <f t="shared" si="1155"/>
        <v>【完成車　LEADERBIKE】</v>
      </c>
      <c r="DW1432" s="4" t="str">
        <f t="shared" si="1156"/>
        <v>【完成車　LEADERBIKE】</v>
      </c>
      <c r="DX1432" s="9">
        <f t="shared" si="1157"/>
        <v>1</v>
      </c>
      <c r="DY1432" s="11"/>
      <c r="DZ1432" s="9" t="str">
        <f t="shared" si="1166"/>
        <v>1</v>
      </c>
      <c r="EA1432" s="9" t="str">
        <f t="shared" si="1166"/>
        <v>1</v>
      </c>
      <c r="EB1432" s="11"/>
      <c r="EC1432" s="11"/>
      <c r="ED1432" s="11"/>
      <c r="EE1432" s="9" t="str">
        <f t="shared" si="1158"/>
        <v>0</v>
      </c>
      <c r="EO1432" s="5" t="s">
        <v>1470</v>
      </c>
      <c r="EP1432" s="8" t="s">
        <v>429</v>
      </c>
      <c r="EQ1432" s="8" t="s">
        <v>429</v>
      </c>
      <c r="ER1432" s="8" t="s">
        <v>209</v>
      </c>
      <c r="ES1432" s="8" t="s">
        <v>430</v>
      </c>
      <c r="ET1432" s="9" t="str">
        <f t="shared" si="1159"/>
        <v>2</v>
      </c>
      <c r="EU1432" s="11"/>
      <c r="EV1432" s="11"/>
      <c r="EW1432" s="11"/>
      <c r="EX1432" s="9" t="str">
        <f t="shared" si="1167"/>
        <v>0</v>
      </c>
      <c r="EY1432" s="9" t="str">
        <f t="shared" si="1167"/>
        <v>0</v>
      </c>
      <c r="EZ1432" s="11"/>
      <c r="FA1432" s="11"/>
      <c r="FB1432" s="9" t="str">
        <f t="shared" si="1168"/>
        <v>0</v>
      </c>
      <c r="FC1432" s="9" t="str">
        <f t="shared" si="1168"/>
        <v>0</v>
      </c>
      <c r="FD1432" s="9" t="str">
        <f t="shared" si="1160"/>
        <v>1</v>
      </c>
      <c r="FE1432" s="9" t="str">
        <f t="shared" si="1169"/>
        <v>3</v>
      </c>
      <c r="FF1432" s="9" t="str">
        <f t="shared" si="1169"/>
        <v>3</v>
      </c>
      <c r="GJ1432" s="4" t="str">
        <f t="shared" si="1163"/>
        <v>パーツ\完成車:ブランド\LEADERBIKE:完成車\LEADERBIKE</v>
      </c>
      <c r="GK1432" s="4" t="str">
        <f t="shared" si="1161"/>
        <v>u:u:u</v>
      </c>
      <c r="GL1432" s="11"/>
      <c r="GM1432" s="4" t="str">
        <f t="shared" si="1170"/>
        <v>::</v>
      </c>
      <c r="GN1432" s="4" t="str">
        <f t="shared" si="1170"/>
        <v>::</v>
      </c>
      <c r="GO1432" s="4" t="str">
        <f t="shared" si="1170"/>
        <v>::</v>
      </c>
      <c r="GP1432" s="4" t="str">
        <f t="shared" si="1162"/>
        <v>1</v>
      </c>
    </row>
    <row r="1433" spans="1:198" ht="28" customHeight="1">
      <c r="A1433" s="5" t="s">
        <v>7881</v>
      </c>
      <c r="B1433" s="5" t="s">
        <v>1519</v>
      </c>
      <c r="C1433" s="5" t="s">
        <v>7881</v>
      </c>
      <c r="D1433" s="9" t="str">
        <f t="shared" si="1135"/>
        <v>u</v>
      </c>
      <c r="E1433" s="9" t="str">
        <f t="shared" si="1136"/>
        <v xml:space="preserve"> / （LEADERBIKE721TRWHITECOMPLETEBIKE）</v>
      </c>
      <c r="F1433" s="9" t="str">
        <f t="shared" si="1137"/>
        <v xml:space="preserve"> / （LEADERBIKE721TRWHITECOMPLETEBIKE）</v>
      </c>
      <c r="G1433" s="5">
        <v>99750</v>
      </c>
      <c r="H1433" s="9">
        <f t="shared" si="1138"/>
        <v>99750</v>
      </c>
      <c r="I1433" s="9" t="str">
        <f t="shared" si="1139"/>
        <v>0</v>
      </c>
      <c r="J1433" s="9" t="str">
        <f t="shared" si="1140"/>
        <v>1</v>
      </c>
      <c r="M1433" s="5" t="s">
        <v>340</v>
      </c>
      <c r="P1433" s="9" t="str">
        <f t="shared" si="1141"/>
        <v>LEADERBIKE721TRWHITECOMPLETEBIKE</v>
      </c>
      <c r="AI1433" s="9" t="str">
        <f t="shared" si="1142"/>
        <v>http://image.rakuten.co.jp/brotures/cabinet/items/leaderbike/twitter-721tr-white.jpg</v>
      </c>
      <c r="AS1433" s="9" t="str">
        <f t="shared" si="1164"/>
        <v>1</v>
      </c>
      <c r="AT1433" s="9" t="str">
        <f t="shared" si="1164"/>
        <v>1</v>
      </c>
      <c r="AU1433" s="9" t="str">
        <f t="shared" si="1143"/>
        <v>0</v>
      </c>
      <c r="AV1433" s="9" t="str">
        <f t="shared" si="1144"/>
        <v>1</v>
      </c>
      <c r="AW1433" s="9" t="str">
        <f t="shared" si="1165"/>
        <v>0</v>
      </c>
      <c r="AX1433" s="9" t="str">
        <f t="shared" si="1165"/>
        <v>0</v>
      </c>
      <c r="AY1433" s="11"/>
      <c r="AZ1433" s="11"/>
      <c r="BA1433" s="11"/>
      <c r="BB1433" s="9" t="str">
        <f t="shared" si="1145"/>
        <v>-1</v>
      </c>
      <c r="BC1433" s="9" t="str">
        <f t="shared" si="1146"/>
        <v>2</v>
      </c>
      <c r="BG1433" s="5" t="s">
        <v>347</v>
      </c>
      <c r="BH1433" s="5" t="s">
        <v>427</v>
      </c>
      <c r="CS1433" s="9" t="str">
        <f t="shared" si="1147"/>
        <v>0</v>
      </c>
      <c r="CT1433" s="9" t="str">
        <f t="shared" si="1148"/>
        <v>&lt;iframe src="http://www.rakuten.ne.jp/gold/brotures/spec/leaderbike/twitter-721tr-white.html" frameborder="0" id="spec-content" scrolling="no"&gt;&lt;/iframe&gt;</v>
      </c>
      <c r="CU1433" s="9" t="str">
        <f t="shared" si="1149"/>
        <v/>
      </c>
      <c r="CV1433" s="9" t="str">
        <f t="shared" si="1150"/>
        <v>&lt;div class="row-fluid"&gt;&lt;iframe src="http://www.rakuten.ne.jp/gold/brotures/items/leaderbike/twitter-721tr-white.html" frameborder="0" id="skin-product" scrolling="no"&gt;&lt;/iframe&gt;&lt;/div&gt;</v>
      </c>
      <c r="CW1433" s="11" t="str">
        <f t="shared" si="1151"/>
        <v/>
      </c>
      <c r="CX1433" t="s">
        <v>7886</v>
      </c>
      <c r="CY1433" s="9" t="str">
        <f t="shared" si="1152"/>
        <v>0</v>
      </c>
      <c r="CZ1433" s="11"/>
      <c r="DA1433" s="11"/>
      <c r="DB1433" s="11"/>
      <c r="DC1433" s="11"/>
      <c r="DD1433" s="9" t="str">
        <f t="shared" si="1153"/>
        <v>u</v>
      </c>
      <c r="DE1433" s="5" t="s">
        <v>1477</v>
      </c>
      <c r="DF1433" s="5" t="s">
        <v>1477</v>
      </c>
      <c r="DI1433" s="9" t="str">
        <f t="shared" si="1154"/>
        <v>100</v>
      </c>
      <c r="DT1433" s="9">
        <f>VLOOKUP(BG1433,ディレクトリID!A:B,2)</f>
        <v>563162</v>
      </c>
      <c r="DV1433" s="4" t="str">
        <f t="shared" si="1155"/>
        <v>【完成車　LEADERBIKE】</v>
      </c>
      <c r="DW1433" s="4" t="str">
        <f t="shared" si="1156"/>
        <v>【完成車　LEADERBIKE】</v>
      </c>
      <c r="DX1433" s="9">
        <f t="shared" si="1157"/>
        <v>1</v>
      </c>
      <c r="DY1433" s="11"/>
      <c r="DZ1433" s="9" t="str">
        <f t="shared" si="1166"/>
        <v>1</v>
      </c>
      <c r="EA1433" s="9" t="str">
        <f t="shared" si="1166"/>
        <v>1</v>
      </c>
      <c r="EB1433" s="11"/>
      <c r="EC1433" s="11"/>
      <c r="ED1433" s="11"/>
      <c r="EE1433" s="9" t="str">
        <f t="shared" si="1158"/>
        <v>0</v>
      </c>
      <c r="EO1433" s="5" t="s">
        <v>1470</v>
      </c>
      <c r="EP1433" s="8" t="s">
        <v>429</v>
      </c>
      <c r="EQ1433" s="8" t="s">
        <v>429</v>
      </c>
      <c r="ER1433" s="8" t="s">
        <v>209</v>
      </c>
      <c r="ES1433" s="8" t="s">
        <v>430</v>
      </c>
      <c r="ET1433" s="9" t="str">
        <f t="shared" si="1159"/>
        <v>2</v>
      </c>
      <c r="EU1433" s="11"/>
      <c r="EV1433" s="11"/>
      <c r="EW1433" s="11"/>
      <c r="EX1433" s="9" t="str">
        <f t="shared" si="1167"/>
        <v>0</v>
      </c>
      <c r="EY1433" s="9" t="str">
        <f t="shared" si="1167"/>
        <v>0</v>
      </c>
      <c r="EZ1433" s="11"/>
      <c r="FA1433" s="11"/>
      <c r="FB1433" s="9" t="str">
        <f t="shared" si="1168"/>
        <v>0</v>
      </c>
      <c r="FC1433" s="9" t="str">
        <f t="shared" si="1168"/>
        <v>0</v>
      </c>
      <c r="FD1433" s="9" t="str">
        <f t="shared" si="1160"/>
        <v>1</v>
      </c>
      <c r="FE1433" s="9" t="str">
        <f t="shared" si="1169"/>
        <v>3</v>
      </c>
      <c r="FF1433" s="9" t="str">
        <f t="shared" si="1169"/>
        <v>3</v>
      </c>
      <c r="GJ1433" s="4" t="str">
        <f t="shared" si="1163"/>
        <v>パーツ\完成車:ブランド\LEADERBIKE:完成車\LEADERBIKE</v>
      </c>
      <c r="GK1433" s="4" t="str">
        <f t="shared" si="1161"/>
        <v>u:u:u</v>
      </c>
      <c r="GL1433" s="11"/>
      <c r="GM1433" s="4" t="str">
        <f t="shared" si="1170"/>
        <v>::</v>
      </c>
      <c r="GN1433" s="4" t="str">
        <f t="shared" si="1170"/>
        <v>::</v>
      </c>
      <c r="GO1433" s="4" t="str">
        <f t="shared" si="1170"/>
        <v>::</v>
      </c>
      <c r="GP1433" s="4" t="str">
        <f t="shared" si="1162"/>
        <v>1</v>
      </c>
    </row>
    <row r="1434" spans="1:198" ht="28" customHeight="1">
      <c r="A1434" s="5" t="s">
        <v>7881</v>
      </c>
      <c r="B1434" s="5" t="s">
        <v>1519</v>
      </c>
      <c r="C1434" s="5" t="s">
        <v>7881</v>
      </c>
      <c r="D1434" s="9" t="str">
        <f t="shared" si="1135"/>
        <v>u</v>
      </c>
      <c r="E1434" s="9" t="str">
        <f t="shared" si="1136"/>
        <v xml:space="preserve"> / （LEADERBIKE721TRWHITECOMPLETEBIKE）</v>
      </c>
      <c r="F1434" s="9" t="str">
        <f t="shared" si="1137"/>
        <v xml:space="preserve"> / （LEADERBIKE721TRWHITECOMPLETEBIKE）</v>
      </c>
      <c r="G1434" s="5">
        <v>99750</v>
      </c>
      <c r="H1434" s="9">
        <f t="shared" si="1138"/>
        <v>99750</v>
      </c>
      <c r="I1434" s="9" t="str">
        <f t="shared" si="1139"/>
        <v>0</v>
      </c>
      <c r="J1434" s="9" t="str">
        <f t="shared" si="1140"/>
        <v>1</v>
      </c>
      <c r="M1434" s="5" t="s">
        <v>340</v>
      </c>
      <c r="P1434" s="9" t="str">
        <f t="shared" si="1141"/>
        <v>LEADERBIKE721TRWHITECOMPLETEBIKE</v>
      </c>
      <c r="AI1434" s="9" t="str">
        <f t="shared" si="1142"/>
        <v>http://image.rakuten.co.jp/brotures/cabinet/items/leaderbike/twitter-721tr-white.jpg</v>
      </c>
      <c r="AS1434" s="9" t="str">
        <f t="shared" si="1164"/>
        <v>1</v>
      </c>
      <c r="AT1434" s="9" t="str">
        <f t="shared" si="1164"/>
        <v>1</v>
      </c>
      <c r="AU1434" s="9" t="str">
        <f t="shared" si="1143"/>
        <v>0</v>
      </c>
      <c r="AV1434" s="9" t="str">
        <f t="shared" si="1144"/>
        <v>1</v>
      </c>
      <c r="AW1434" s="9" t="str">
        <f t="shared" si="1165"/>
        <v>0</v>
      </c>
      <c r="AX1434" s="9" t="str">
        <f t="shared" si="1165"/>
        <v>0</v>
      </c>
      <c r="AY1434" s="11"/>
      <c r="AZ1434" s="11"/>
      <c r="BA1434" s="11"/>
      <c r="BB1434" s="9" t="str">
        <f t="shared" si="1145"/>
        <v>-1</v>
      </c>
      <c r="BC1434" s="9" t="str">
        <f t="shared" si="1146"/>
        <v>2</v>
      </c>
      <c r="BG1434" s="5" t="s">
        <v>347</v>
      </c>
      <c r="BH1434" s="5" t="s">
        <v>427</v>
      </c>
      <c r="CS1434" s="9" t="str">
        <f t="shared" si="1147"/>
        <v>0</v>
      </c>
      <c r="CT1434" s="9" t="str">
        <f t="shared" si="1148"/>
        <v>&lt;iframe src="http://www.rakuten.ne.jp/gold/brotures/spec/leaderbike/twitter-721tr-white.html" frameborder="0" id="spec-content" scrolling="no"&gt;&lt;/iframe&gt;</v>
      </c>
      <c r="CU1434" s="9" t="str">
        <f t="shared" si="1149"/>
        <v/>
      </c>
      <c r="CV1434" s="9" t="str">
        <f t="shared" si="1150"/>
        <v>&lt;div class="row-fluid"&gt;&lt;iframe src="http://www.rakuten.ne.jp/gold/brotures/items/leaderbike/twitter-721tr-white.html" frameborder="0" id="skin-product" scrolling="no"&gt;&lt;/iframe&gt;&lt;/div&gt;</v>
      </c>
      <c r="CW1434" s="11" t="str">
        <f t="shared" si="1151"/>
        <v/>
      </c>
      <c r="CX1434" t="s">
        <v>7887</v>
      </c>
      <c r="CY1434" s="9" t="str">
        <f t="shared" si="1152"/>
        <v>0</v>
      </c>
      <c r="CZ1434" s="11"/>
      <c r="DA1434" s="11"/>
      <c r="DB1434" s="11"/>
      <c r="DC1434" s="11"/>
      <c r="DD1434" s="9" t="str">
        <f t="shared" si="1153"/>
        <v>u</v>
      </c>
      <c r="DE1434" s="5" t="s">
        <v>1479</v>
      </c>
      <c r="DF1434" s="5" t="s">
        <v>1479</v>
      </c>
      <c r="DI1434" s="9" t="str">
        <f t="shared" si="1154"/>
        <v>100</v>
      </c>
      <c r="DT1434" s="9">
        <f>VLOOKUP(BG1434,ディレクトリID!A:B,2)</f>
        <v>563162</v>
      </c>
      <c r="DV1434" s="4" t="str">
        <f t="shared" si="1155"/>
        <v>【完成車　LEADERBIKE】</v>
      </c>
      <c r="DW1434" s="4" t="str">
        <f t="shared" si="1156"/>
        <v>【完成車　LEADERBIKE】</v>
      </c>
      <c r="DX1434" s="9">
        <f t="shared" si="1157"/>
        <v>1</v>
      </c>
      <c r="DY1434" s="11"/>
      <c r="DZ1434" s="9" t="str">
        <f t="shared" si="1166"/>
        <v>1</v>
      </c>
      <c r="EA1434" s="9" t="str">
        <f t="shared" si="1166"/>
        <v>1</v>
      </c>
      <c r="EB1434" s="11"/>
      <c r="EC1434" s="11"/>
      <c r="ED1434" s="11"/>
      <c r="EE1434" s="9" t="str">
        <f t="shared" si="1158"/>
        <v>0</v>
      </c>
      <c r="EO1434" s="5" t="s">
        <v>1470</v>
      </c>
      <c r="EP1434" s="8" t="s">
        <v>429</v>
      </c>
      <c r="EQ1434" s="8" t="s">
        <v>429</v>
      </c>
      <c r="ER1434" s="8" t="s">
        <v>209</v>
      </c>
      <c r="ES1434" s="8" t="s">
        <v>430</v>
      </c>
      <c r="ET1434" s="9" t="str">
        <f t="shared" si="1159"/>
        <v>2</v>
      </c>
      <c r="EU1434" s="11"/>
      <c r="EV1434" s="11"/>
      <c r="EW1434" s="11"/>
      <c r="EX1434" s="9" t="str">
        <f t="shared" si="1167"/>
        <v>0</v>
      </c>
      <c r="EY1434" s="9" t="str">
        <f t="shared" si="1167"/>
        <v>0</v>
      </c>
      <c r="EZ1434" s="11"/>
      <c r="FA1434" s="11"/>
      <c r="FB1434" s="9" t="str">
        <f t="shared" si="1168"/>
        <v>0</v>
      </c>
      <c r="FC1434" s="9" t="str">
        <f t="shared" si="1168"/>
        <v>0</v>
      </c>
      <c r="FD1434" s="9" t="str">
        <f t="shared" si="1160"/>
        <v>1</v>
      </c>
      <c r="FE1434" s="9" t="str">
        <f t="shared" si="1169"/>
        <v>3</v>
      </c>
      <c r="FF1434" s="9" t="str">
        <f t="shared" si="1169"/>
        <v>3</v>
      </c>
      <c r="GJ1434" s="4" t="str">
        <f t="shared" si="1163"/>
        <v>パーツ\完成車:ブランド\LEADERBIKE:完成車\LEADERBIKE</v>
      </c>
      <c r="GK1434" s="4" t="str">
        <f t="shared" si="1161"/>
        <v>u:u:u</v>
      </c>
      <c r="GL1434" s="11"/>
      <c r="GM1434" s="4" t="str">
        <f t="shared" si="1170"/>
        <v>::</v>
      </c>
      <c r="GN1434" s="4" t="str">
        <f t="shared" si="1170"/>
        <v>::</v>
      </c>
      <c r="GO1434" s="4" t="str">
        <f t="shared" si="1170"/>
        <v>::</v>
      </c>
      <c r="GP1434" s="4" t="str">
        <f t="shared" si="1162"/>
        <v>1</v>
      </c>
    </row>
    <row r="1435" spans="1:198" ht="28" customHeight="1">
      <c r="A1435" s="5" t="s">
        <v>7881</v>
      </c>
      <c r="B1435" s="5" t="s">
        <v>1519</v>
      </c>
      <c r="C1435" s="5" t="s">
        <v>7881</v>
      </c>
      <c r="D1435" s="9" t="str">
        <f t="shared" si="1135"/>
        <v>u</v>
      </c>
      <c r="E1435" s="9" t="str">
        <f t="shared" si="1136"/>
        <v xml:space="preserve"> / （LEADERBIKE721TRWHITECOMPLETEBIKE）</v>
      </c>
      <c r="F1435" s="9" t="str">
        <f t="shared" si="1137"/>
        <v xml:space="preserve"> / （LEADERBIKE721TRWHITECOMPLETEBIKE）</v>
      </c>
      <c r="G1435" s="5">
        <v>99750</v>
      </c>
      <c r="H1435" s="9">
        <f t="shared" si="1138"/>
        <v>99750</v>
      </c>
      <c r="I1435" s="9" t="str">
        <f t="shared" si="1139"/>
        <v>0</v>
      </c>
      <c r="J1435" s="9" t="str">
        <f t="shared" si="1140"/>
        <v>1</v>
      </c>
      <c r="M1435" s="5" t="s">
        <v>340</v>
      </c>
      <c r="P1435" s="9" t="str">
        <f t="shared" si="1141"/>
        <v>LEADERBIKE721TRWHITECOMPLETEBIKE</v>
      </c>
      <c r="AI1435" s="9" t="str">
        <f t="shared" si="1142"/>
        <v>http://image.rakuten.co.jp/brotures/cabinet/items/leaderbike/twitter-721tr-white.jpg</v>
      </c>
      <c r="AS1435" s="9" t="str">
        <f t="shared" si="1164"/>
        <v>1</v>
      </c>
      <c r="AT1435" s="9" t="str">
        <f t="shared" si="1164"/>
        <v>1</v>
      </c>
      <c r="AU1435" s="9" t="str">
        <f t="shared" si="1143"/>
        <v>0</v>
      </c>
      <c r="AV1435" s="9" t="str">
        <f t="shared" si="1144"/>
        <v>1</v>
      </c>
      <c r="AW1435" s="9" t="str">
        <f t="shared" si="1165"/>
        <v>0</v>
      </c>
      <c r="AX1435" s="9" t="str">
        <f t="shared" si="1165"/>
        <v>0</v>
      </c>
      <c r="AY1435" s="11"/>
      <c r="AZ1435" s="11"/>
      <c r="BA1435" s="11"/>
      <c r="BB1435" s="9" t="str">
        <f t="shared" si="1145"/>
        <v>-1</v>
      </c>
      <c r="BC1435" s="9" t="str">
        <f t="shared" si="1146"/>
        <v>2</v>
      </c>
      <c r="BG1435" s="5" t="s">
        <v>347</v>
      </c>
      <c r="BH1435" s="5" t="s">
        <v>427</v>
      </c>
      <c r="CS1435" s="9" t="str">
        <f t="shared" si="1147"/>
        <v>0</v>
      </c>
      <c r="CT1435" s="9" t="str">
        <f t="shared" si="1148"/>
        <v>&lt;iframe src="http://www.rakuten.ne.jp/gold/brotures/spec/leaderbike/twitter-721tr-white.html" frameborder="0" id="spec-content" scrolling="no"&gt;&lt;/iframe&gt;</v>
      </c>
      <c r="CU1435" s="9" t="str">
        <f t="shared" si="1149"/>
        <v/>
      </c>
      <c r="CV1435" s="9" t="str">
        <f t="shared" si="1150"/>
        <v>&lt;div class="row-fluid"&gt;&lt;iframe src="http://www.rakuten.ne.jp/gold/brotures/items/leaderbike/twitter-721tr-white.html" frameborder="0" id="skin-product" scrolling="no"&gt;&lt;/iframe&gt;&lt;/div&gt;</v>
      </c>
      <c r="CW1435" s="11" t="str">
        <f t="shared" si="1151"/>
        <v/>
      </c>
      <c r="CX1435" t="s">
        <v>7888</v>
      </c>
      <c r="CY1435" s="9" t="str">
        <f t="shared" si="1152"/>
        <v>0</v>
      </c>
      <c r="CZ1435" s="11"/>
      <c r="DA1435" s="11"/>
      <c r="DB1435" s="11"/>
      <c r="DC1435" s="11"/>
      <c r="DD1435" s="9" t="str">
        <f t="shared" si="1153"/>
        <v>u</v>
      </c>
      <c r="DE1435" s="5" t="s">
        <v>1481</v>
      </c>
      <c r="DF1435" s="5" t="s">
        <v>1481</v>
      </c>
      <c r="DI1435" s="9" t="str">
        <f t="shared" si="1154"/>
        <v>100</v>
      </c>
      <c r="DT1435" s="9">
        <f>VLOOKUP(BG1435,ディレクトリID!A:B,2)</f>
        <v>563162</v>
      </c>
      <c r="DV1435" s="4" t="str">
        <f t="shared" si="1155"/>
        <v>【完成車　LEADERBIKE】</v>
      </c>
      <c r="DW1435" s="4" t="str">
        <f t="shared" si="1156"/>
        <v>【完成車　LEADERBIKE】</v>
      </c>
      <c r="DX1435" s="9">
        <f t="shared" si="1157"/>
        <v>1</v>
      </c>
      <c r="DY1435" s="11"/>
      <c r="DZ1435" s="9" t="str">
        <f t="shared" si="1166"/>
        <v>1</v>
      </c>
      <c r="EA1435" s="9" t="str">
        <f t="shared" si="1166"/>
        <v>1</v>
      </c>
      <c r="EB1435" s="11"/>
      <c r="EC1435" s="11"/>
      <c r="ED1435" s="11"/>
      <c r="EE1435" s="9" t="str">
        <f t="shared" si="1158"/>
        <v>0</v>
      </c>
      <c r="EO1435" s="5" t="s">
        <v>1470</v>
      </c>
      <c r="EP1435" s="8" t="s">
        <v>429</v>
      </c>
      <c r="EQ1435" s="8" t="s">
        <v>429</v>
      </c>
      <c r="ER1435" s="8" t="s">
        <v>209</v>
      </c>
      <c r="ES1435" s="8" t="s">
        <v>430</v>
      </c>
      <c r="ET1435" s="9" t="str">
        <f t="shared" si="1159"/>
        <v>2</v>
      </c>
      <c r="EU1435" s="11"/>
      <c r="EV1435" s="11"/>
      <c r="EW1435" s="11"/>
      <c r="EX1435" s="9" t="str">
        <f t="shared" si="1167"/>
        <v>0</v>
      </c>
      <c r="EY1435" s="9" t="str">
        <f t="shared" si="1167"/>
        <v>0</v>
      </c>
      <c r="EZ1435" s="11"/>
      <c r="FA1435" s="11"/>
      <c r="FB1435" s="9" t="str">
        <f t="shared" si="1168"/>
        <v>0</v>
      </c>
      <c r="FC1435" s="9" t="str">
        <f t="shared" si="1168"/>
        <v>0</v>
      </c>
      <c r="FD1435" s="9" t="str">
        <f t="shared" si="1160"/>
        <v>1</v>
      </c>
      <c r="FE1435" s="9" t="str">
        <f t="shared" si="1169"/>
        <v>3</v>
      </c>
      <c r="FF1435" s="9" t="str">
        <f t="shared" si="1169"/>
        <v>3</v>
      </c>
      <c r="GJ1435" s="4" t="str">
        <f t="shared" si="1163"/>
        <v>パーツ\完成車:ブランド\LEADERBIKE:完成車\LEADERBIKE</v>
      </c>
      <c r="GK1435" s="4" t="str">
        <f t="shared" si="1161"/>
        <v>u:u:u</v>
      </c>
      <c r="GL1435" s="11"/>
      <c r="GM1435" s="4" t="str">
        <f t="shared" si="1170"/>
        <v>::</v>
      </c>
      <c r="GN1435" s="4" t="str">
        <f t="shared" si="1170"/>
        <v>::</v>
      </c>
      <c r="GO1435" s="4" t="str">
        <f t="shared" si="1170"/>
        <v>::</v>
      </c>
      <c r="GP1435" s="4" t="str">
        <f t="shared" si="1162"/>
        <v>1</v>
      </c>
    </row>
    <row r="1436" spans="1:198" ht="28" customHeight="1">
      <c r="A1436" s="5" t="s">
        <v>7881</v>
      </c>
      <c r="B1436" s="5" t="s">
        <v>1519</v>
      </c>
      <c r="C1436" s="5" t="s">
        <v>7881</v>
      </c>
      <c r="D1436" s="9" t="str">
        <f t="shared" si="1135"/>
        <v>u</v>
      </c>
      <c r="E1436" s="9" t="str">
        <f t="shared" si="1136"/>
        <v xml:space="preserve"> / （LEADERBIKE721TRWHITECOMPLETEBIKE）</v>
      </c>
      <c r="F1436" s="9" t="str">
        <f t="shared" si="1137"/>
        <v xml:space="preserve"> / （LEADERBIKE721TRWHITECOMPLETEBIKE）</v>
      </c>
      <c r="G1436" s="5">
        <v>99750</v>
      </c>
      <c r="H1436" s="9">
        <f t="shared" si="1138"/>
        <v>99750</v>
      </c>
      <c r="I1436" s="9" t="str">
        <f t="shared" si="1139"/>
        <v>0</v>
      </c>
      <c r="J1436" s="9" t="str">
        <f t="shared" si="1140"/>
        <v>1</v>
      </c>
      <c r="M1436" s="5" t="s">
        <v>340</v>
      </c>
      <c r="P1436" s="9" t="str">
        <f t="shared" si="1141"/>
        <v>LEADERBIKE721TRWHITECOMPLETEBIKE</v>
      </c>
      <c r="AI1436" s="9" t="str">
        <f t="shared" si="1142"/>
        <v>http://image.rakuten.co.jp/brotures/cabinet/items/leaderbike/twitter-721tr-white.jpg</v>
      </c>
      <c r="AS1436" s="9" t="str">
        <f t="shared" si="1164"/>
        <v>1</v>
      </c>
      <c r="AT1436" s="9" t="str">
        <f t="shared" si="1164"/>
        <v>1</v>
      </c>
      <c r="AU1436" s="9" t="str">
        <f t="shared" si="1143"/>
        <v>0</v>
      </c>
      <c r="AV1436" s="9" t="str">
        <f t="shared" si="1144"/>
        <v>1</v>
      </c>
      <c r="AW1436" s="9" t="str">
        <f t="shared" si="1165"/>
        <v>0</v>
      </c>
      <c r="AX1436" s="9" t="str">
        <f t="shared" si="1165"/>
        <v>0</v>
      </c>
      <c r="AY1436" s="11"/>
      <c r="AZ1436" s="11"/>
      <c r="BA1436" s="11"/>
      <c r="BB1436" s="9" t="str">
        <f t="shared" si="1145"/>
        <v>-1</v>
      </c>
      <c r="BC1436" s="9" t="str">
        <f t="shared" si="1146"/>
        <v>2</v>
      </c>
      <c r="BG1436" s="5" t="s">
        <v>347</v>
      </c>
      <c r="BH1436" s="5" t="s">
        <v>427</v>
      </c>
      <c r="CS1436" s="9" t="str">
        <f t="shared" si="1147"/>
        <v>0</v>
      </c>
      <c r="CT1436" s="9" t="str">
        <f t="shared" si="1148"/>
        <v>&lt;iframe src="http://www.rakuten.ne.jp/gold/brotures/spec/leaderbike/twitter-721tr-white.html" frameborder="0" id="spec-content" scrolling="no"&gt;&lt;/iframe&gt;</v>
      </c>
      <c r="CU1436" s="9" t="str">
        <f t="shared" si="1149"/>
        <v/>
      </c>
      <c r="CV1436" s="9" t="str">
        <f t="shared" si="1150"/>
        <v>&lt;div class="row-fluid"&gt;&lt;iframe src="http://www.rakuten.ne.jp/gold/brotures/items/leaderbike/twitter-721tr-white.html" frameborder="0" id="skin-product" scrolling="no"&gt;&lt;/iframe&gt;&lt;/div&gt;</v>
      </c>
      <c r="CW1436" s="11" t="str">
        <f t="shared" si="1151"/>
        <v/>
      </c>
      <c r="CX1436" t="s">
        <v>7889</v>
      </c>
      <c r="CY1436" s="9" t="str">
        <f t="shared" si="1152"/>
        <v>0</v>
      </c>
      <c r="CZ1436" s="11"/>
      <c r="DA1436" s="11"/>
      <c r="DB1436" s="11"/>
      <c r="DC1436" s="11"/>
      <c r="DD1436" s="9" t="str">
        <f t="shared" si="1153"/>
        <v>u</v>
      </c>
      <c r="DE1436" s="5" t="s">
        <v>1483</v>
      </c>
      <c r="DF1436" s="5" t="s">
        <v>1483</v>
      </c>
      <c r="DI1436" s="9" t="str">
        <f t="shared" si="1154"/>
        <v>100</v>
      </c>
      <c r="DT1436" s="9">
        <f>VLOOKUP(BG1436,ディレクトリID!A:B,2)</f>
        <v>563162</v>
      </c>
      <c r="DV1436" s="4" t="str">
        <f t="shared" si="1155"/>
        <v>【完成車　LEADERBIKE】</v>
      </c>
      <c r="DW1436" s="4" t="str">
        <f t="shared" si="1156"/>
        <v>【完成車　LEADERBIKE】</v>
      </c>
      <c r="DX1436" s="9">
        <f t="shared" si="1157"/>
        <v>1</v>
      </c>
      <c r="DY1436" s="11"/>
      <c r="DZ1436" s="9" t="str">
        <f t="shared" si="1166"/>
        <v>1</v>
      </c>
      <c r="EA1436" s="9" t="str">
        <f t="shared" si="1166"/>
        <v>1</v>
      </c>
      <c r="EB1436" s="11"/>
      <c r="EC1436" s="11"/>
      <c r="ED1436" s="11"/>
      <c r="EE1436" s="9" t="str">
        <f t="shared" si="1158"/>
        <v>0</v>
      </c>
      <c r="EO1436" s="5" t="s">
        <v>1470</v>
      </c>
      <c r="EP1436" s="8" t="s">
        <v>429</v>
      </c>
      <c r="EQ1436" s="8" t="s">
        <v>429</v>
      </c>
      <c r="ER1436" s="8" t="s">
        <v>209</v>
      </c>
      <c r="ES1436" s="8" t="s">
        <v>430</v>
      </c>
      <c r="ET1436" s="9" t="str">
        <f t="shared" si="1159"/>
        <v>2</v>
      </c>
      <c r="EU1436" s="11"/>
      <c r="EV1436" s="11"/>
      <c r="EW1436" s="11"/>
      <c r="EX1436" s="9" t="str">
        <f t="shared" si="1167"/>
        <v>0</v>
      </c>
      <c r="EY1436" s="9" t="str">
        <f t="shared" si="1167"/>
        <v>0</v>
      </c>
      <c r="EZ1436" s="11"/>
      <c r="FA1436" s="11"/>
      <c r="FB1436" s="9" t="str">
        <f t="shared" si="1168"/>
        <v>0</v>
      </c>
      <c r="FC1436" s="9" t="str">
        <f t="shared" si="1168"/>
        <v>0</v>
      </c>
      <c r="FD1436" s="9" t="str">
        <f t="shared" si="1160"/>
        <v>1</v>
      </c>
      <c r="FE1436" s="9" t="str">
        <f t="shared" si="1169"/>
        <v>3</v>
      </c>
      <c r="FF1436" s="9" t="str">
        <f t="shared" si="1169"/>
        <v>3</v>
      </c>
      <c r="GJ1436" s="4" t="str">
        <f t="shared" si="1163"/>
        <v>パーツ\完成車:ブランド\LEADERBIKE:完成車\LEADERBIKE</v>
      </c>
      <c r="GK1436" s="4" t="str">
        <f t="shared" si="1161"/>
        <v>u:u:u</v>
      </c>
      <c r="GL1436" s="11"/>
      <c r="GM1436" s="4" t="str">
        <f t="shared" si="1170"/>
        <v>::</v>
      </c>
      <c r="GN1436" s="4" t="str">
        <f t="shared" si="1170"/>
        <v>::</v>
      </c>
      <c r="GO1436" s="4" t="str">
        <f t="shared" si="1170"/>
        <v>::</v>
      </c>
      <c r="GP1436" s="4" t="str">
        <f t="shared" si="1162"/>
        <v>1</v>
      </c>
    </row>
    <row r="1437" spans="1:198" ht="28" customHeight="1">
      <c r="A1437" s="5" t="s">
        <v>7890</v>
      </c>
      <c r="B1437" s="5" t="s">
        <v>7891</v>
      </c>
      <c r="C1437" s="5" t="s">
        <v>7890</v>
      </c>
      <c r="D1437" s="9" t="str">
        <f t="shared" si="1135"/>
        <v>u</v>
      </c>
      <c r="E1437" s="9" t="str">
        <f t="shared" si="1136"/>
        <v xml:space="preserve"> / （整備スタンド）</v>
      </c>
      <c r="F1437" s="9" t="str">
        <f t="shared" si="1137"/>
        <v xml:space="preserve"> / （整備スタンド）</v>
      </c>
      <c r="G1437" s="5">
        <v>2058</v>
      </c>
      <c r="H1437" s="9">
        <f t="shared" si="1138"/>
        <v>2058</v>
      </c>
      <c r="I1437" s="9" t="str">
        <f t="shared" si="1139"/>
        <v>0</v>
      </c>
      <c r="J1437" s="9" t="str">
        <f t="shared" si="1140"/>
        <v>1</v>
      </c>
      <c r="P1437" s="9" t="str">
        <f t="shared" si="1141"/>
        <v>整備スタンド</v>
      </c>
      <c r="AI1437" s="9" t="str">
        <f t="shared" si="1142"/>
        <v>http://image.rakuten.co.jp/brotures/cabinet/items/u-lix/ul_307s.jpg</v>
      </c>
      <c r="AS1437" s="9" t="str">
        <f t="shared" si="1164"/>
        <v>1</v>
      </c>
      <c r="AT1437" s="9" t="str">
        <f t="shared" si="1164"/>
        <v>1</v>
      </c>
      <c r="AU1437" s="9" t="str">
        <f t="shared" si="1143"/>
        <v>0</v>
      </c>
      <c r="AV1437" s="9" t="str">
        <f t="shared" si="1144"/>
        <v>1</v>
      </c>
      <c r="AW1437" s="9" t="str">
        <f t="shared" si="1165"/>
        <v>0</v>
      </c>
      <c r="AX1437" s="9" t="str">
        <f t="shared" si="1165"/>
        <v>0</v>
      </c>
      <c r="AY1437" s="11"/>
      <c r="AZ1437" s="11"/>
      <c r="BA1437" s="11"/>
      <c r="BB1437" s="9" t="str">
        <f t="shared" si="1145"/>
        <v>-1</v>
      </c>
      <c r="BC1437" s="9" t="str">
        <f t="shared" si="1146"/>
        <v>0</v>
      </c>
      <c r="BG1437" s="5" t="s">
        <v>220</v>
      </c>
      <c r="BH1437" s="5" t="s">
        <v>7895</v>
      </c>
      <c r="CS1437" s="9" t="str">
        <f t="shared" si="1147"/>
        <v>0</v>
      </c>
      <c r="CT1437" s="9" t="str">
        <f t="shared" si="1148"/>
        <v>&lt;iframe src="http://www.rakuten.ne.jp/gold/brotures/spec/u-lix/ul_307s.html" frameborder="0" id="spec-content" scrolling="no"&gt;&lt;/iframe&gt;</v>
      </c>
      <c r="CU1437" s="9" t="str">
        <f t="shared" si="1149"/>
        <v/>
      </c>
      <c r="CV1437" s="9" t="str">
        <f t="shared" si="1150"/>
        <v>&lt;div class="row-fluid"&gt;&lt;iframe src="http://www.rakuten.ne.jp/gold/brotures/items/u-lix/ul_307s.html" frameborder="0" id="skin-product" scrolling="no"&gt;&lt;/iframe&gt;&lt;/div&gt;</v>
      </c>
      <c r="CW1437" s="11" t="str">
        <f t="shared" si="1151"/>
        <v/>
      </c>
      <c r="CX1437" t="s">
        <v>7890</v>
      </c>
      <c r="CY1437" s="9" t="str">
        <f t="shared" si="1152"/>
        <v>0</v>
      </c>
      <c r="CZ1437" s="11"/>
      <c r="DA1437" s="11"/>
      <c r="DB1437" s="11"/>
      <c r="DC1437" s="11"/>
      <c r="DD1437" s="9" t="str">
        <f t="shared" si="1153"/>
        <v/>
      </c>
      <c r="DI1437" s="9" t="str">
        <f t="shared" si="1154"/>
        <v/>
      </c>
      <c r="DT1437" s="9">
        <f>VLOOKUP(BG1437,ディレクトリID!A:B,2)</f>
        <v>563162</v>
      </c>
      <c r="DV1437" s="4" t="str">
        <f t="shared" si="1155"/>
        <v>【工具　U-LIX】</v>
      </c>
      <c r="DW1437" s="4" t="str">
        <f t="shared" si="1156"/>
        <v>【工具　U-LIX】</v>
      </c>
      <c r="DX1437" s="9">
        <f t="shared" si="1157"/>
        <v>4</v>
      </c>
      <c r="DY1437" s="11"/>
      <c r="DZ1437" s="9" t="str">
        <f t="shared" si="1166"/>
        <v>1</v>
      </c>
      <c r="EA1437" s="9" t="str">
        <f t="shared" si="1166"/>
        <v>1</v>
      </c>
      <c r="EB1437" s="11"/>
      <c r="EC1437" s="11"/>
      <c r="ED1437" s="11"/>
      <c r="EE1437" s="9" t="str">
        <f t="shared" si="1158"/>
        <v>0</v>
      </c>
      <c r="EO1437" s="5" t="s">
        <v>428</v>
      </c>
      <c r="EP1437" s="8" t="s">
        <v>429</v>
      </c>
      <c r="EQ1437" s="8" t="s">
        <v>429</v>
      </c>
      <c r="ER1437" s="8" t="s">
        <v>209</v>
      </c>
      <c r="ES1437" s="8" t="s">
        <v>430</v>
      </c>
      <c r="ET1437" s="9" t="str">
        <f t="shared" si="1159"/>
        <v>2</v>
      </c>
      <c r="EU1437" s="11"/>
      <c r="EV1437" s="11"/>
      <c r="EW1437" s="11"/>
      <c r="EX1437" s="9" t="str">
        <f t="shared" si="1167"/>
        <v>0</v>
      </c>
      <c r="EY1437" s="9" t="str">
        <f t="shared" si="1167"/>
        <v>0</v>
      </c>
      <c r="EZ1437" s="11"/>
      <c r="FA1437" s="11"/>
      <c r="FB1437" s="9" t="str">
        <f t="shared" si="1168"/>
        <v>0</v>
      </c>
      <c r="FC1437" s="9" t="str">
        <f t="shared" si="1168"/>
        <v>0</v>
      </c>
      <c r="FD1437" s="9" t="str">
        <f t="shared" si="1160"/>
        <v>1</v>
      </c>
      <c r="FE1437" s="9" t="str">
        <f t="shared" si="1169"/>
        <v>1</v>
      </c>
      <c r="FF1437" s="9" t="str">
        <f t="shared" si="1169"/>
        <v>1</v>
      </c>
      <c r="GJ1437" s="4" t="str">
        <f t="shared" si="1163"/>
        <v>パーツ\工具:ブランド\U-LIX</v>
      </c>
      <c r="GK1437" s="4" t="str">
        <f t="shared" si="1161"/>
        <v>u:u</v>
      </c>
      <c r="GL1437" s="11"/>
      <c r="GM1437" s="4" t="str">
        <f t="shared" si="1170"/>
        <v>::</v>
      </c>
      <c r="GN1437" s="4" t="str">
        <f t="shared" si="1170"/>
        <v>::</v>
      </c>
      <c r="GO1437" s="4" t="str">
        <f t="shared" si="1170"/>
        <v>::</v>
      </c>
      <c r="GP1437" s="4" t="str">
        <f t="shared" si="1162"/>
        <v>1</v>
      </c>
    </row>
    <row r="1438" spans="1:198" ht="28" customHeight="1">
      <c r="A1438" s="5" t="s">
        <v>7896</v>
      </c>
      <c r="B1438" s="5" t="s">
        <v>7898</v>
      </c>
      <c r="C1438" s="5" t="s">
        <v>7896</v>
      </c>
      <c r="D1438" s="9" t="str">
        <f t="shared" si="1135"/>
        <v>u</v>
      </c>
      <c r="E1438" s="9" t="str">
        <f t="shared" si="1136"/>
        <v xml:space="preserve"> / （VittoriaUltralightTube700C19/23C）</v>
      </c>
      <c r="F1438" s="9" t="str">
        <f t="shared" si="1137"/>
        <v xml:space="preserve"> / （VittoriaUltralightTube700C19/23C）</v>
      </c>
      <c r="G1438" s="5">
        <v>945</v>
      </c>
      <c r="H1438" s="9">
        <f t="shared" si="1138"/>
        <v>945</v>
      </c>
      <c r="I1438" s="9" t="str">
        <f t="shared" si="1139"/>
        <v>0</v>
      </c>
      <c r="J1438" s="9" t="str">
        <f t="shared" si="1140"/>
        <v>1</v>
      </c>
      <c r="P1438" s="9" t="str">
        <f t="shared" si="1141"/>
        <v>VittoriaUltralightTube700C19/23C</v>
      </c>
      <c r="AI1438" s="9" t="str">
        <f t="shared" si="1142"/>
        <v>http://image.rakuten.co.jp/brotures/cabinet/items/vittoria/ur_tube_700_19_23.jpg</v>
      </c>
      <c r="AS1438" s="9" t="str">
        <f t="shared" si="1164"/>
        <v>1</v>
      </c>
      <c r="AT1438" s="9" t="str">
        <f t="shared" si="1164"/>
        <v>1</v>
      </c>
      <c r="AU1438" s="9" t="str">
        <f t="shared" si="1143"/>
        <v>0</v>
      </c>
      <c r="AV1438" s="9" t="str">
        <f t="shared" si="1144"/>
        <v>1</v>
      </c>
      <c r="AW1438" s="9" t="str">
        <f t="shared" si="1165"/>
        <v>0</v>
      </c>
      <c r="AX1438" s="9" t="str">
        <f t="shared" si="1165"/>
        <v>0</v>
      </c>
      <c r="AY1438" s="11"/>
      <c r="AZ1438" s="11"/>
      <c r="BA1438" s="11"/>
      <c r="BB1438" s="9" t="str">
        <f t="shared" si="1145"/>
        <v>-1</v>
      </c>
      <c r="BC1438" s="9" t="str">
        <f t="shared" si="1146"/>
        <v>0</v>
      </c>
      <c r="BG1438" s="5" t="s">
        <v>529</v>
      </c>
      <c r="BH1438" s="5" t="s">
        <v>664</v>
      </c>
      <c r="CS1438" s="9" t="str">
        <f t="shared" si="1147"/>
        <v>0</v>
      </c>
      <c r="CT1438" s="9" t="str">
        <f t="shared" si="1148"/>
        <v>&lt;iframe src="http://www.rakuten.ne.jp/gold/brotures/spec/vittoria/ur_tube_700_19_23.html" frameborder="0" id="spec-content" scrolling="no"&gt;&lt;/iframe&gt;</v>
      </c>
      <c r="CU1438" s="9" t="str">
        <f t="shared" si="1149"/>
        <v/>
      </c>
      <c r="CV1438" s="9" t="str">
        <f t="shared" si="1150"/>
        <v>&lt;div class="row-fluid"&gt;&lt;iframe src="http://www.rakuten.ne.jp/gold/brotures/items/vittoria/ur_tube_700_19_23.html" frameborder="0" id="skin-product" scrolling="no"&gt;&lt;/iframe&gt;&lt;/div&gt;</v>
      </c>
      <c r="CW1438" s="11" t="str">
        <f t="shared" si="1151"/>
        <v/>
      </c>
      <c r="CX1438" t="s">
        <v>7896</v>
      </c>
      <c r="CY1438" s="9" t="str">
        <f t="shared" si="1152"/>
        <v>0</v>
      </c>
      <c r="CZ1438" s="11"/>
      <c r="DA1438" s="11"/>
      <c r="DB1438" s="11"/>
      <c r="DC1438" s="11"/>
      <c r="DD1438" s="9" t="str">
        <f t="shared" si="1153"/>
        <v/>
      </c>
      <c r="DI1438" s="9" t="str">
        <f t="shared" si="1154"/>
        <v/>
      </c>
      <c r="DT1438" s="9">
        <f>VLOOKUP(BG1438,ディレクトリID!A:B,2)</f>
        <v>563161</v>
      </c>
      <c r="DV1438" s="4" t="str">
        <f t="shared" si="1155"/>
        <v>【チューブ　Vittoria】</v>
      </c>
      <c r="DW1438" s="4" t="str">
        <f t="shared" si="1156"/>
        <v>【チューブ　Vittoria】</v>
      </c>
      <c r="DX1438" s="9">
        <f t="shared" si="1157"/>
        <v>4</v>
      </c>
      <c r="DY1438" s="11"/>
      <c r="DZ1438" s="9" t="str">
        <f t="shared" si="1166"/>
        <v>1</v>
      </c>
      <c r="EA1438" s="9" t="str">
        <f t="shared" si="1166"/>
        <v>1</v>
      </c>
      <c r="EB1438" s="11"/>
      <c r="EC1438" s="11"/>
      <c r="ED1438" s="11"/>
      <c r="EE1438" s="9" t="str">
        <f t="shared" si="1158"/>
        <v>0</v>
      </c>
      <c r="EO1438" s="5" t="s">
        <v>428</v>
      </c>
      <c r="EP1438" s="8" t="s">
        <v>429</v>
      </c>
      <c r="EQ1438" s="8" t="s">
        <v>429</v>
      </c>
      <c r="ER1438" s="8" t="s">
        <v>209</v>
      </c>
      <c r="ES1438" s="8" t="s">
        <v>430</v>
      </c>
      <c r="ET1438" s="9" t="str">
        <f t="shared" si="1159"/>
        <v>2</v>
      </c>
      <c r="EU1438" s="11"/>
      <c r="EV1438" s="11"/>
      <c r="EW1438" s="11"/>
      <c r="EX1438" s="9" t="str">
        <f t="shared" si="1167"/>
        <v>0</v>
      </c>
      <c r="EY1438" s="9" t="str">
        <f t="shared" si="1167"/>
        <v>0</v>
      </c>
      <c r="EZ1438" s="11"/>
      <c r="FA1438" s="11"/>
      <c r="FB1438" s="9" t="str">
        <f t="shared" si="1168"/>
        <v>0</v>
      </c>
      <c r="FC1438" s="9" t="str">
        <f t="shared" si="1168"/>
        <v>0</v>
      </c>
      <c r="FD1438" s="9" t="str">
        <f t="shared" si="1160"/>
        <v>1</v>
      </c>
      <c r="FE1438" s="9" t="str">
        <f t="shared" si="1169"/>
        <v>1</v>
      </c>
      <c r="FF1438" s="9" t="str">
        <f t="shared" si="1169"/>
        <v>1</v>
      </c>
      <c r="GJ1438" s="4" t="str">
        <f t="shared" si="1163"/>
        <v>パーツ\チューブ:ブランド\Vittoria</v>
      </c>
      <c r="GK1438" s="4" t="str">
        <f t="shared" si="1161"/>
        <v>u:u</v>
      </c>
      <c r="GL1438" s="11"/>
      <c r="GM1438" s="4" t="str">
        <f t="shared" si="1170"/>
        <v>::</v>
      </c>
      <c r="GN1438" s="4" t="str">
        <f t="shared" si="1170"/>
        <v>::</v>
      </c>
      <c r="GO1438" s="4" t="str">
        <f t="shared" si="1170"/>
        <v>::</v>
      </c>
      <c r="GP1438" s="4" t="str">
        <f t="shared" si="1162"/>
        <v>1</v>
      </c>
    </row>
    <row r="1439" spans="1:198" ht="28" customHeight="1">
      <c r="A1439" s="5" t="s">
        <v>7902</v>
      </c>
      <c r="B1439" s="5" t="s">
        <v>7904</v>
      </c>
      <c r="C1439" s="5" t="s">
        <v>7902</v>
      </c>
      <c r="D1439" s="9" t="str">
        <f t="shared" si="1135"/>
        <v>u</v>
      </c>
      <c r="E1439" s="9" t="str">
        <f t="shared" si="1136"/>
        <v xml:space="preserve"> / （VittoriaUltralightTube700C25/28C）</v>
      </c>
      <c r="F1439" s="9" t="str">
        <f t="shared" si="1137"/>
        <v xml:space="preserve"> / （VittoriaUltralightTube700C25/28C）</v>
      </c>
      <c r="G1439" s="5">
        <v>945</v>
      </c>
      <c r="H1439" s="9">
        <f t="shared" si="1138"/>
        <v>945</v>
      </c>
      <c r="I1439" s="9" t="str">
        <f t="shared" si="1139"/>
        <v>0</v>
      </c>
      <c r="J1439" s="9" t="str">
        <f t="shared" si="1140"/>
        <v>1</v>
      </c>
      <c r="P1439" s="9" t="str">
        <f t="shared" si="1141"/>
        <v>VittoriaUltralightTube700C25/28C</v>
      </c>
      <c r="AI1439" s="9" t="str">
        <f t="shared" si="1142"/>
        <v>http://image.rakuten.co.jp/brotures/cabinet/items/vittoria/ur_tube_700_25_28.jpg</v>
      </c>
      <c r="AS1439" s="9" t="str">
        <f t="shared" si="1164"/>
        <v>1</v>
      </c>
      <c r="AT1439" s="9" t="str">
        <f t="shared" si="1164"/>
        <v>1</v>
      </c>
      <c r="AU1439" s="9" t="str">
        <f t="shared" si="1143"/>
        <v>0</v>
      </c>
      <c r="AV1439" s="9" t="str">
        <f t="shared" si="1144"/>
        <v>1</v>
      </c>
      <c r="AW1439" s="9" t="str">
        <f t="shared" si="1165"/>
        <v>0</v>
      </c>
      <c r="AX1439" s="9" t="str">
        <f t="shared" si="1165"/>
        <v>0</v>
      </c>
      <c r="AY1439" s="11"/>
      <c r="AZ1439" s="11"/>
      <c r="BA1439" s="11"/>
      <c r="BB1439" s="9" t="str">
        <f t="shared" si="1145"/>
        <v>-1</v>
      </c>
      <c r="BC1439" s="9" t="str">
        <f t="shared" si="1146"/>
        <v>0</v>
      </c>
      <c r="BG1439" s="5" t="s">
        <v>529</v>
      </c>
      <c r="BH1439" s="5" t="s">
        <v>664</v>
      </c>
      <c r="CS1439" s="9" t="str">
        <f t="shared" si="1147"/>
        <v>0</v>
      </c>
      <c r="CT1439" s="9" t="str">
        <f t="shared" si="1148"/>
        <v>&lt;iframe src="http://www.rakuten.ne.jp/gold/brotures/spec/vittoria/ur_tube_700_25_28.html" frameborder="0" id="spec-content" scrolling="no"&gt;&lt;/iframe&gt;</v>
      </c>
      <c r="CU1439" s="9" t="str">
        <f t="shared" si="1149"/>
        <v/>
      </c>
      <c r="CV1439" s="9" t="str">
        <f t="shared" si="1150"/>
        <v>&lt;div class="row-fluid"&gt;&lt;iframe src="http://www.rakuten.ne.jp/gold/brotures/items/vittoria/ur_tube_700_25_28.html" frameborder="0" id="skin-product" scrolling="no"&gt;&lt;/iframe&gt;&lt;/div&gt;</v>
      </c>
      <c r="CW1439" s="11" t="str">
        <f t="shared" si="1151"/>
        <v/>
      </c>
      <c r="CX1439" t="s">
        <v>7902</v>
      </c>
      <c r="CY1439" s="9" t="str">
        <f t="shared" si="1152"/>
        <v>0</v>
      </c>
      <c r="CZ1439" s="11"/>
      <c r="DA1439" s="11"/>
      <c r="DB1439" s="11"/>
      <c r="DC1439" s="11"/>
      <c r="DD1439" s="9" t="str">
        <f t="shared" si="1153"/>
        <v/>
      </c>
      <c r="DI1439" s="9" t="str">
        <f t="shared" si="1154"/>
        <v/>
      </c>
      <c r="DT1439" s="9">
        <f>VLOOKUP(BG1439,ディレクトリID!A:B,2)</f>
        <v>563161</v>
      </c>
      <c r="DV1439" s="4" t="str">
        <f t="shared" si="1155"/>
        <v>【チューブ　Vittoria】</v>
      </c>
      <c r="DW1439" s="4" t="str">
        <f t="shared" si="1156"/>
        <v>【チューブ　Vittoria】</v>
      </c>
      <c r="DX1439" s="9">
        <f t="shared" si="1157"/>
        <v>4</v>
      </c>
      <c r="DY1439" s="11"/>
      <c r="DZ1439" s="9" t="str">
        <f t="shared" si="1166"/>
        <v>1</v>
      </c>
      <c r="EA1439" s="9" t="str">
        <f t="shared" si="1166"/>
        <v>1</v>
      </c>
      <c r="EB1439" s="11"/>
      <c r="EC1439" s="11"/>
      <c r="ED1439" s="11"/>
      <c r="EE1439" s="9" t="str">
        <f t="shared" si="1158"/>
        <v>0</v>
      </c>
      <c r="EO1439" s="5" t="s">
        <v>428</v>
      </c>
      <c r="EP1439" s="8" t="s">
        <v>429</v>
      </c>
      <c r="EQ1439" s="8" t="s">
        <v>429</v>
      </c>
      <c r="ER1439" s="8" t="s">
        <v>209</v>
      </c>
      <c r="ES1439" s="8" t="s">
        <v>430</v>
      </c>
      <c r="ET1439" s="9" t="str">
        <f t="shared" si="1159"/>
        <v>2</v>
      </c>
      <c r="EU1439" s="11"/>
      <c r="EV1439" s="11"/>
      <c r="EW1439" s="11"/>
      <c r="EX1439" s="9" t="str">
        <f t="shared" si="1167"/>
        <v>0</v>
      </c>
      <c r="EY1439" s="9" t="str">
        <f t="shared" si="1167"/>
        <v>0</v>
      </c>
      <c r="EZ1439" s="11"/>
      <c r="FA1439" s="11"/>
      <c r="FB1439" s="9" t="str">
        <f t="shared" si="1168"/>
        <v>0</v>
      </c>
      <c r="FC1439" s="9" t="str">
        <f t="shared" si="1168"/>
        <v>0</v>
      </c>
      <c r="FD1439" s="9" t="str">
        <f t="shared" si="1160"/>
        <v>1</v>
      </c>
      <c r="FE1439" s="9" t="str">
        <f t="shared" si="1169"/>
        <v>1</v>
      </c>
      <c r="FF1439" s="9" t="str">
        <f t="shared" si="1169"/>
        <v>1</v>
      </c>
      <c r="GJ1439" s="4" t="str">
        <f t="shared" si="1163"/>
        <v>パーツ\チューブ:ブランド\Vittoria</v>
      </c>
      <c r="GK1439" s="4" t="str">
        <f t="shared" si="1161"/>
        <v>u:u</v>
      </c>
      <c r="GL1439" s="11"/>
      <c r="GM1439" s="4" t="str">
        <f t="shared" si="1170"/>
        <v>::</v>
      </c>
      <c r="GN1439" s="4" t="str">
        <f t="shared" si="1170"/>
        <v>::</v>
      </c>
      <c r="GO1439" s="4" t="str">
        <f t="shared" si="1170"/>
        <v>::</v>
      </c>
      <c r="GP1439" s="4" t="str">
        <f t="shared" si="1162"/>
        <v>1</v>
      </c>
    </row>
    <row r="1440" spans="1:198" ht="28" customHeight="1">
      <c r="A1440" s="5" t="s">
        <v>7908</v>
      </c>
      <c r="B1440" s="5" t="s">
        <v>7910</v>
      </c>
      <c r="C1440" s="5" t="s">
        <v>7908</v>
      </c>
      <c r="D1440" s="9" t="str">
        <f t="shared" si="1135"/>
        <v>u</v>
      </c>
      <c r="E1440" s="9" t="str">
        <f t="shared" si="1136"/>
        <v xml:space="preserve"> / （Vittoriaバルブエクステンション42mm）</v>
      </c>
      <c r="F1440" s="9" t="str">
        <f t="shared" si="1137"/>
        <v xml:space="preserve"> / （Vittoriaバルブエクステンション42mm）</v>
      </c>
      <c r="G1440" s="5">
        <v>1942</v>
      </c>
      <c r="H1440" s="9">
        <f t="shared" si="1138"/>
        <v>1942</v>
      </c>
      <c r="I1440" s="9" t="str">
        <f t="shared" si="1139"/>
        <v>0</v>
      </c>
      <c r="J1440" s="9" t="str">
        <f t="shared" si="1140"/>
        <v>1</v>
      </c>
      <c r="P1440" s="9" t="str">
        <f t="shared" si="1141"/>
        <v>Vittoriaバルブエクステンション42mm</v>
      </c>
      <c r="AI1440" s="9" t="str">
        <f t="shared" si="1142"/>
        <v>http://image.rakuten.co.jp/brotures/cabinet/items/vittoria/valb_ext_42.jpg</v>
      </c>
      <c r="AS1440" s="9" t="str">
        <f t="shared" si="1164"/>
        <v>1</v>
      </c>
      <c r="AT1440" s="9" t="str">
        <f t="shared" si="1164"/>
        <v>1</v>
      </c>
      <c r="AU1440" s="9" t="str">
        <f t="shared" si="1143"/>
        <v>0</v>
      </c>
      <c r="AV1440" s="9" t="str">
        <f t="shared" si="1144"/>
        <v>1</v>
      </c>
      <c r="AW1440" s="9" t="str">
        <f t="shared" si="1165"/>
        <v>0</v>
      </c>
      <c r="AX1440" s="9" t="str">
        <f t="shared" si="1165"/>
        <v>0</v>
      </c>
      <c r="AY1440" s="11"/>
      <c r="AZ1440" s="11"/>
      <c r="BA1440" s="11"/>
      <c r="BB1440" s="9" t="str">
        <f t="shared" si="1145"/>
        <v>-1</v>
      </c>
      <c r="BC1440" s="9" t="str">
        <f t="shared" si="1146"/>
        <v>0</v>
      </c>
      <c r="BG1440" s="5" t="s">
        <v>529</v>
      </c>
      <c r="BH1440" s="5" t="s">
        <v>664</v>
      </c>
      <c r="CS1440" s="9" t="str">
        <f t="shared" si="1147"/>
        <v>0</v>
      </c>
      <c r="CT1440" s="9" t="str">
        <f t="shared" si="1148"/>
        <v>&lt;iframe src="http://www.rakuten.ne.jp/gold/brotures/spec/vittoria/valb_ext_42.html" frameborder="0" id="spec-content" scrolling="no"&gt;&lt;/iframe&gt;</v>
      </c>
      <c r="CU1440" s="9" t="str">
        <f t="shared" si="1149"/>
        <v/>
      </c>
      <c r="CV1440" s="9" t="str">
        <f t="shared" si="1150"/>
        <v>&lt;div class="row-fluid"&gt;&lt;iframe src="http://www.rakuten.ne.jp/gold/brotures/items/vittoria/valb_ext_42.html" frameborder="0" id="skin-product" scrolling="no"&gt;&lt;/iframe&gt;&lt;/div&gt;</v>
      </c>
      <c r="CW1440" s="11" t="str">
        <f t="shared" si="1151"/>
        <v/>
      </c>
      <c r="CX1440" t="s">
        <v>7908</v>
      </c>
      <c r="CY1440" s="9" t="str">
        <f t="shared" si="1152"/>
        <v>0</v>
      </c>
      <c r="CZ1440" s="11"/>
      <c r="DA1440" s="11"/>
      <c r="DB1440" s="11"/>
      <c r="DC1440" s="11"/>
      <c r="DD1440" s="9" t="str">
        <f t="shared" si="1153"/>
        <v/>
      </c>
      <c r="DI1440" s="9" t="str">
        <f t="shared" si="1154"/>
        <v/>
      </c>
      <c r="DT1440" s="9">
        <f>VLOOKUP(BG1440,ディレクトリID!A:B,2)</f>
        <v>563161</v>
      </c>
      <c r="DV1440" s="4" t="str">
        <f t="shared" si="1155"/>
        <v>【チューブ　Vittoria】</v>
      </c>
      <c r="DW1440" s="4" t="str">
        <f t="shared" si="1156"/>
        <v>【チューブ　Vittoria】</v>
      </c>
      <c r="DX1440" s="9">
        <f t="shared" si="1157"/>
        <v>4</v>
      </c>
      <c r="DY1440" s="11"/>
      <c r="DZ1440" s="9" t="str">
        <f t="shared" si="1166"/>
        <v>1</v>
      </c>
      <c r="EA1440" s="9" t="str">
        <f t="shared" si="1166"/>
        <v>1</v>
      </c>
      <c r="EB1440" s="11"/>
      <c r="EC1440" s="11"/>
      <c r="ED1440" s="11"/>
      <c r="EE1440" s="9" t="str">
        <f t="shared" si="1158"/>
        <v>0</v>
      </c>
      <c r="EO1440" s="5" t="s">
        <v>428</v>
      </c>
      <c r="EP1440" s="8" t="s">
        <v>429</v>
      </c>
      <c r="EQ1440" s="8" t="s">
        <v>429</v>
      </c>
      <c r="ER1440" s="8" t="s">
        <v>209</v>
      </c>
      <c r="ES1440" s="8" t="s">
        <v>430</v>
      </c>
      <c r="ET1440" s="9" t="str">
        <f t="shared" si="1159"/>
        <v>2</v>
      </c>
      <c r="EU1440" s="11"/>
      <c r="EV1440" s="11"/>
      <c r="EW1440" s="11"/>
      <c r="EX1440" s="9" t="str">
        <f t="shared" si="1167"/>
        <v>0</v>
      </c>
      <c r="EY1440" s="9" t="str">
        <f t="shared" si="1167"/>
        <v>0</v>
      </c>
      <c r="EZ1440" s="11"/>
      <c r="FA1440" s="11"/>
      <c r="FB1440" s="9" t="str">
        <f t="shared" si="1168"/>
        <v>0</v>
      </c>
      <c r="FC1440" s="9" t="str">
        <f t="shared" si="1168"/>
        <v>0</v>
      </c>
      <c r="FD1440" s="9" t="str">
        <f t="shared" si="1160"/>
        <v>1</v>
      </c>
      <c r="FE1440" s="9" t="str">
        <f t="shared" si="1169"/>
        <v>1</v>
      </c>
      <c r="FF1440" s="9" t="str">
        <f t="shared" si="1169"/>
        <v>1</v>
      </c>
      <c r="GJ1440" s="4" t="str">
        <f t="shared" si="1163"/>
        <v>パーツ\チューブ:ブランド\Vittoria</v>
      </c>
      <c r="GK1440" s="4" t="str">
        <f t="shared" si="1161"/>
        <v>u:u</v>
      </c>
      <c r="GL1440" s="11"/>
      <c r="GM1440" s="4" t="str">
        <f t="shared" si="1170"/>
        <v>::</v>
      </c>
      <c r="GN1440" s="4" t="str">
        <f t="shared" si="1170"/>
        <v>::</v>
      </c>
      <c r="GO1440" s="4" t="str">
        <f t="shared" si="1170"/>
        <v>::</v>
      </c>
      <c r="GP1440" s="4" t="str">
        <f t="shared" si="1162"/>
        <v>1</v>
      </c>
    </row>
    <row r="1441" spans="1:198" ht="28" customHeight="1">
      <c r="A1441" s="5" t="s">
        <v>7914</v>
      </c>
      <c r="B1441" s="5" t="s">
        <v>7916</v>
      </c>
      <c r="C1441" s="5" t="s">
        <v>7914</v>
      </c>
      <c r="D1441" s="9" t="str">
        <f t="shared" si="1135"/>
        <v>u</v>
      </c>
      <c r="E1441" s="9" t="str">
        <f t="shared" si="1136"/>
        <v xml:space="preserve"> / （Vittoriaバルブエクステンション62mm）</v>
      </c>
      <c r="F1441" s="9" t="str">
        <f t="shared" si="1137"/>
        <v xml:space="preserve"> / （Vittoriaバルブエクステンション62mm）</v>
      </c>
      <c r="G1441" s="5">
        <v>3675</v>
      </c>
      <c r="H1441" s="9">
        <f t="shared" si="1138"/>
        <v>3675</v>
      </c>
      <c r="I1441" s="9" t="str">
        <f t="shared" si="1139"/>
        <v>0</v>
      </c>
      <c r="J1441" s="9" t="str">
        <f t="shared" si="1140"/>
        <v>1</v>
      </c>
      <c r="P1441" s="9" t="str">
        <f t="shared" si="1141"/>
        <v>Vittoriaバルブエクステンション62mm</v>
      </c>
      <c r="AI1441" s="9" t="str">
        <f t="shared" si="1142"/>
        <v>http://image.rakuten.co.jp/brotures/cabinet/items/vittoria/valb_ext_62.jpg</v>
      </c>
      <c r="AS1441" s="9" t="str">
        <f t="shared" si="1164"/>
        <v>1</v>
      </c>
      <c r="AT1441" s="9" t="str">
        <f t="shared" si="1164"/>
        <v>1</v>
      </c>
      <c r="AU1441" s="9" t="str">
        <f t="shared" si="1143"/>
        <v>0</v>
      </c>
      <c r="AV1441" s="9" t="str">
        <f t="shared" si="1144"/>
        <v>1</v>
      </c>
      <c r="AW1441" s="9" t="str">
        <f t="shared" si="1165"/>
        <v>0</v>
      </c>
      <c r="AX1441" s="9" t="str">
        <f t="shared" si="1165"/>
        <v>0</v>
      </c>
      <c r="AY1441" s="11"/>
      <c r="AZ1441" s="11"/>
      <c r="BA1441" s="11"/>
      <c r="BB1441" s="9" t="str">
        <f t="shared" si="1145"/>
        <v>-1</v>
      </c>
      <c r="BC1441" s="9" t="str">
        <f t="shared" si="1146"/>
        <v>0</v>
      </c>
      <c r="BG1441" s="5" t="s">
        <v>529</v>
      </c>
      <c r="BH1441" s="5" t="s">
        <v>664</v>
      </c>
      <c r="CS1441" s="9" t="str">
        <f t="shared" si="1147"/>
        <v>0</v>
      </c>
      <c r="CT1441" s="9" t="str">
        <f t="shared" si="1148"/>
        <v>&lt;iframe src="http://www.rakuten.ne.jp/gold/brotures/spec/vittoria/valb_ext_62.html" frameborder="0" id="spec-content" scrolling="no"&gt;&lt;/iframe&gt;</v>
      </c>
      <c r="CU1441" s="9" t="str">
        <f t="shared" si="1149"/>
        <v/>
      </c>
      <c r="CV1441" s="9" t="str">
        <f t="shared" si="1150"/>
        <v>&lt;div class="row-fluid"&gt;&lt;iframe src="http://www.rakuten.ne.jp/gold/brotures/items/vittoria/valb_ext_62.html" frameborder="0" id="skin-product" scrolling="no"&gt;&lt;/iframe&gt;&lt;/div&gt;</v>
      </c>
      <c r="CW1441" s="11" t="str">
        <f t="shared" si="1151"/>
        <v/>
      </c>
      <c r="CX1441" t="s">
        <v>7914</v>
      </c>
      <c r="CY1441" s="9" t="str">
        <f t="shared" si="1152"/>
        <v>0</v>
      </c>
      <c r="CZ1441" s="11"/>
      <c r="DA1441" s="11"/>
      <c r="DB1441" s="11"/>
      <c r="DC1441" s="11"/>
      <c r="DD1441" s="9" t="str">
        <f t="shared" si="1153"/>
        <v/>
      </c>
      <c r="DI1441" s="9" t="str">
        <f t="shared" si="1154"/>
        <v/>
      </c>
      <c r="DT1441" s="9">
        <f>VLOOKUP(BG1441,ディレクトリID!A:B,2)</f>
        <v>563161</v>
      </c>
      <c r="DV1441" s="4" t="str">
        <f t="shared" si="1155"/>
        <v>【チューブ　Vittoria】</v>
      </c>
      <c r="DW1441" s="4" t="str">
        <f t="shared" si="1156"/>
        <v>【チューブ　Vittoria】</v>
      </c>
      <c r="DX1441" s="9">
        <f t="shared" si="1157"/>
        <v>4</v>
      </c>
      <c r="DY1441" s="11"/>
      <c r="DZ1441" s="9" t="str">
        <f t="shared" si="1166"/>
        <v>1</v>
      </c>
      <c r="EA1441" s="9" t="str">
        <f t="shared" si="1166"/>
        <v>1</v>
      </c>
      <c r="EB1441" s="11"/>
      <c r="EC1441" s="11"/>
      <c r="ED1441" s="11"/>
      <c r="EE1441" s="9" t="str">
        <f t="shared" si="1158"/>
        <v>0</v>
      </c>
      <c r="EO1441" s="5" t="s">
        <v>428</v>
      </c>
      <c r="EP1441" s="8" t="s">
        <v>429</v>
      </c>
      <c r="EQ1441" s="8" t="s">
        <v>429</v>
      </c>
      <c r="ER1441" s="8" t="s">
        <v>209</v>
      </c>
      <c r="ES1441" s="8" t="s">
        <v>430</v>
      </c>
      <c r="ET1441" s="9" t="str">
        <f t="shared" si="1159"/>
        <v>2</v>
      </c>
      <c r="EU1441" s="11"/>
      <c r="EV1441" s="11"/>
      <c r="EW1441" s="11"/>
      <c r="EX1441" s="9" t="str">
        <f t="shared" si="1167"/>
        <v>0</v>
      </c>
      <c r="EY1441" s="9" t="str">
        <f t="shared" si="1167"/>
        <v>0</v>
      </c>
      <c r="EZ1441" s="11"/>
      <c r="FA1441" s="11"/>
      <c r="FB1441" s="9" t="str">
        <f t="shared" si="1168"/>
        <v>0</v>
      </c>
      <c r="FC1441" s="9" t="str">
        <f t="shared" si="1168"/>
        <v>0</v>
      </c>
      <c r="FD1441" s="9" t="str">
        <f t="shared" si="1160"/>
        <v>1</v>
      </c>
      <c r="FE1441" s="9" t="str">
        <f t="shared" si="1169"/>
        <v>1</v>
      </c>
      <c r="FF1441" s="9" t="str">
        <f t="shared" si="1169"/>
        <v>1</v>
      </c>
      <c r="GJ1441" s="4" t="str">
        <f t="shared" si="1163"/>
        <v>パーツ\チューブ:ブランド\Vittoria</v>
      </c>
      <c r="GK1441" s="4" t="str">
        <f t="shared" si="1161"/>
        <v>u:u</v>
      </c>
      <c r="GL1441" s="11"/>
      <c r="GM1441" s="4" t="str">
        <f t="shared" si="1170"/>
        <v>::</v>
      </c>
      <c r="GN1441" s="4" t="str">
        <f t="shared" si="1170"/>
        <v>::</v>
      </c>
      <c r="GO1441" s="4" t="str">
        <f t="shared" si="1170"/>
        <v>::</v>
      </c>
      <c r="GP1441" s="4" t="str">
        <f t="shared" si="1162"/>
        <v>1</v>
      </c>
    </row>
    <row r="1442" spans="1:198" ht="28" customHeight="1">
      <c r="A1442" s="5" t="s">
        <v>7920</v>
      </c>
      <c r="B1442" s="5" t="s">
        <v>7922</v>
      </c>
      <c r="C1442" s="5" t="s">
        <v>7920</v>
      </c>
      <c r="D1442" s="9" t="str">
        <f t="shared" si="1135"/>
        <v>u</v>
      </c>
      <c r="E1442" s="9" t="str">
        <f t="shared" si="1136"/>
        <v xml:space="preserve"> / （TRIGONVCS-03サドルBLACK）</v>
      </c>
      <c r="F1442" s="9" t="str">
        <f t="shared" si="1137"/>
        <v xml:space="preserve"> / （TRIGONVCS-03サドルBLACK）</v>
      </c>
      <c r="G1442" s="5">
        <v>16100</v>
      </c>
      <c r="H1442" s="9">
        <f t="shared" si="1138"/>
        <v>16100</v>
      </c>
      <c r="I1442" s="9" t="str">
        <f t="shared" si="1139"/>
        <v>0</v>
      </c>
      <c r="J1442" s="9" t="str">
        <f t="shared" si="1140"/>
        <v>1</v>
      </c>
      <c r="P1442" s="9" t="str">
        <f t="shared" si="1141"/>
        <v>TRIGONVCS-03サドルBLACK</v>
      </c>
      <c r="AI1442" s="9" t="str">
        <f t="shared" si="1142"/>
        <v>http://image.rakuten.co.jp/brotures/cabinet/items/trigon/vcs_03_bk.jpg</v>
      </c>
      <c r="AS1442" s="9" t="str">
        <f t="shared" ref="AS1442:AT1461" si="1171">IF($A1442&lt;&gt;"","1","")</f>
        <v>1</v>
      </c>
      <c r="AT1442" s="9" t="str">
        <f t="shared" si="1171"/>
        <v>1</v>
      </c>
      <c r="AU1442" s="9" t="str">
        <f t="shared" si="1143"/>
        <v>0</v>
      </c>
      <c r="AV1442" s="9" t="str">
        <f t="shared" si="1144"/>
        <v>1</v>
      </c>
      <c r="AW1442" s="9" t="str">
        <f t="shared" ref="AW1442:AX1461" si="1172">IF($A1442&lt;&gt;"","0","")</f>
        <v>0</v>
      </c>
      <c r="AX1442" s="9" t="str">
        <f t="shared" si="1172"/>
        <v>0</v>
      </c>
      <c r="AY1442" s="11"/>
      <c r="AZ1442" s="11"/>
      <c r="BA1442" s="11"/>
      <c r="BB1442" s="9" t="str">
        <f t="shared" si="1145"/>
        <v>-1</v>
      </c>
      <c r="BC1442" s="9" t="str">
        <f t="shared" si="1146"/>
        <v>0</v>
      </c>
      <c r="BG1442" s="5" t="s">
        <v>316</v>
      </c>
      <c r="BH1442" s="5" t="s">
        <v>1053</v>
      </c>
      <c r="CS1442" s="9" t="str">
        <f t="shared" si="1147"/>
        <v>0</v>
      </c>
      <c r="CT1442" s="9" t="str">
        <f t="shared" si="1148"/>
        <v>&lt;iframe src="http://www.rakuten.ne.jp/gold/brotures/spec/trigon/vcs_03_bk.html" frameborder="0" id="spec-content" scrolling="no"&gt;&lt;/iframe&gt;</v>
      </c>
      <c r="CU1442" s="9" t="str">
        <f t="shared" si="1149"/>
        <v/>
      </c>
      <c r="CV1442" s="9" t="str">
        <f t="shared" si="1150"/>
        <v>&lt;div class="row-fluid"&gt;&lt;iframe src="http://www.rakuten.ne.jp/gold/brotures/items/trigon/vcs_03_bk.html" frameborder="0" id="skin-product" scrolling="no"&gt;&lt;/iframe&gt;&lt;/div&gt;</v>
      </c>
      <c r="CW1442" s="11" t="str">
        <f t="shared" si="1151"/>
        <v/>
      </c>
      <c r="CX1442" t="s">
        <v>7920</v>
      </c>
      <c r="CY1442" s="9" t="str">
        <f t="shared" si="1152"/>
        <v>0</v>
      </c>
      <c r="CZ1442" s="11"/>
      <c r="DA1442" s="11"/>
      <c r="DB1442" s="11"/>
      <c r="DC1442" s="11"/>
      <c r="DD1442" s="9" t="str">
        <f t="shared" si="1153"/>
        <v/>
      </c>
      <c r="DI1442" s="9" t="str">
        <f t="shared" si="1154"/>
        <v/>
      </c>
      <c r="DT1442" s="9">
        <f>VLOOKUP(BG1442,ディレクトリID!A:B,2)</f>
        <v>563161</v>
      </c>
      <c r="DV1442" s="4" t="str">
        <f t="shared" si="1155"/>
        <v>【サドル　TRIGON】</v>
      </c>
      <c r="DW1442" s="4" t="str">
        <f t="shared" si="1156"/>
        <v>【サドル　TRIGON】</v>
      </c>
      <c r="DX1442" s="9">
        <f t="shared" si="1157"/>
        <v>4</v>
      </c>
      <c r="DY1442" s="11"/>
      <c r="DZ1442" s="9" t="str">
        <f t="shared" ref="DZ1442:EA1461" si="1173">IF($A1442&lt;&gt;"","1","")</f>
        <v>1</v>
      </c>
      <c r="EA1442" s="9" t="str">
        <f t="shared" si="1173"/>
        <v>1</v>
      </c>
      <c r="EB1442" s="11"/>
      <c r="EC1442" s="11"/>
      <c r="ED1442" s="11"/>
      <c r="EE1442" s="9" t="str">
        <f t="shared" si="1158"/>
        <v>0</v>
      </c>
      <c r="EO1442" s="5" t="s">
        <v>428</v>
      </c>
      <c r="EP1442" s="8" t="s">
        <v>429</v>
      </c>
      <c r="EQ1442" s="8" t="s">
        <v>429</v>
      </c>
      <c r="ER1442" s="8" t="s">
        <v>209</v>
      </c>
      <c r="ES1442" s="8" t="s">
        <v>430</v>
      </c>
      <c r="ET1442" s="9" t="str">
        <f t="shared" si="1159"/>
        <v>2</v>
      </c>
      <c r="EU1442" s="11"/>
      <c r="EV1442" s="11"/>
      <c r="EW1442" s="11"/>
      <c r="EX1442" s="9" t="str">
        <f t="shared" ref="EX1442:EY1461" si="1174">IF($A1442&lt;&gt;"","0","")</f>
        <v>0</v>
      </c>
      <c r="EY1442" s="9" t="str">
        <f t="shared" si="1174"/>
        <v>0</v>
      </c>
      <c r="EZ1442" s="11"/>
      <c r="FA1442" s="11"/>
      <c r="FB1442" s="9" t="str">
        <f t="shared" ref="FB1442:FC1461" si="1175">IF($A1442&lt;&gt;"","0","")</f>
        <v>0</v>
      </c>
      <c r="FC1442" s="9" t="str">
        <f t="shared" si="1175"/>
        <v>0</v>
      </c>
      <c r="FD1442" s="9" t="str">
        <f t="shared" si="1160"/>
        <v>1</v>
      </c>
      <c r="FE1442" s="9" t="str">
        <f t="shared" ref="FE1442:FF1461" si="1176">IF($BG1442="完成車","3","1")</f>
        <v>1</v>
      </c>
      <c r="FF1442" s="9" t="str">
        <f t="shared" si="1176"/>
        <v>1</v>
      </c>
      <c r="GJ1442" s="4" t="str">
        <f t="shared" si="1163"/>
        <v>パーツ\サドル:ブランド\TRIGON</v>
      </c>
      <c r="GK1442" s="4" t="str">
        <f t="shared" si="1161"/>
        <v>u:u</v>
      </c>
      <c r="GL1442" s="11"/>
      <c r="GM1442" s="4" t="str">
        <f t="shared" ref="GM1442:GO1461" si="1177">IF($A1442&lt;&gt;"","::","")</f>
        <v>::</v>
      </c>
      <c r="GN1442" s="4" t="str">
        <f t="shared" si="1177"/>
        <v>::</v>
      </c>
      <c r="GO1442" s="4" t="str">
        <f t="shared" si="1177"/>
        <v>::</v>
      </c>
      <c r="GP1442" s="4" t="str">
        <f t="shared" si="1162"/>
        <v>1</v>
      </c>
    </row>
    <row r="1443" spans="1:198" ht="28" customHeight="1">
      <c r="A1443" s="5" t="s">
        <v>7927</v>
      </c>
      <c r="B1443" s="5" t="s">
        <v>7929</v>
      </c>
      <c r="C1443" s="5" t="s">
        <v>7927</v>
      </c>
      <c r="D1443" s="9" t="str">
        <f t="shared" si="1135"/>
        <v>u</v>
      </c>
      <c r="E1443" s="9" t="str">
        <f t="shared" si="1136"/>
        <v xml:space="preserve"> / （TRIGONVCS-03サドルWHITE）</v>
      </c>
      <c r="F1443" s="9" t="str">
        <f t="shared" si="1137"/>
        <v xml:space="preserve"> / （TRIGONVCS-03サドルWHITE）</v>
      </c>
      <c r="G1443" s="5">
        <v>18112</v>
      </c>
      <c r="H1443" s="9">
        <f t="shared" si="1138"/>
        <v>18112</v>
      </c>
      <c r="I1443" s="9" t="str">
        <f t="shared" si="1139"/>
        <v>0</v>
      </c>
      <c r="J1443" s="9" t="str">
        <f t="shared" si="1140"/>
        <v>1</v>
      </c>
      <c r="P1443" s="9" t="str">
        <f t="shared" si="1141"/>
        <v>TRIGONVCS-03サドルWHITE</v>
      </c>
      <c r="AI1443" s="9" t="str">
        <f t="shared" si="1142"/>
        <v>http://image.rakuten.co.jp/brotures/cabinet/items/trigon/vcs_03_wh.jpg</v>
      </c>
      <c r="AS1443" s="9" t="str">
        <f t="shared" si="1171"/>
        <v>1</v>
      </c>
      <c r="AT1443" s="9" t="str">
        <f t="shared" si="1171"/>
        <v>1</v>
      </c>
      <c r="AU1443" s="9" t="str">
        <f t="shared" si="1143"/>
        <v>0</v>
      </c>
      <c r="AV1443" s="9" t="str">
        <f t="shared" si="1144"/>
        <v>1</v>
      </c>
      <c r="AW1443" s="9" t="str">
        <f t="shared" si="1172"/>
        <v>0</v>
      </c>
      <c r="AX1443" s="9" t="str">
        <f t="shared" si="1172"/>
        <v>0</v>
      </c>
      <c r="AY1443" s="11"/>
      <c r="AZ1443" s="11"/>
      <c r="BA1443" s="11"/>
      <c r="BB1443" s="9" t="str">
        <f t="shared" si="1145"/>
        <v>-1</v>
      </c>
      <c r="BC1443" s="9" t="str">
        <f t="shared" si="1146"/>
        <v>0</v>
      </c>
      <c r="BG1443" s="5" t="s">
        <v>316</v>
      </c>
      <c r="BH1443" s="5" t="s">
        <v>1053</v>
      </c>
      <c r="CS1443" s="9" t="str">
        <f t="shared" si="1147"/>
        <v>0</v>
      </c>
      <c r="CT1443" s="9" t="str">
        <f t="shared" si="1148"/>
        <v>&lt;iframe src="http://www.rakuten.ne.jp/gold/brotures/spec/trigon/vcs_03_wh.html" frameborder="0" id="spec-content" scrolling="no"&gt;&lt;/iframe&gt;</v>
      </c>
      <c r="CU1443" s="9" t="str">
        <f t="shared" si="1149"/>
        <v/>
      </c>
      <c r="CV1443" s="9" t="str">
        <f t="shared" si="1150"/>
        <v>&lt;div class="row-fluid"&gt;&lt;iframe src="http://www.rakuten.ne.jp/gold/brotures/items/trigon/vcs_03_wh.html" frameborder="0" id="skin-product" scrolling="no"&gt;&lt;/iframe&gt;&lt;/div&gt;</v>
      </c>
      <c r="CW1443" s="11" t="str">
        <f t="shared" si="1151"/>
        <v/>
      </c>
      <c r="CX1443" t="s">
        <v>7927</v>
      </c>
      <c r="CY1443" s="9" t="str">
        <f t="shared" si="1152"/>
        <v>0</v>
      </c>
      <c r="CZ1443" s="11"/>
      <c r="DA1443" s="11"/>
      <c r="DB1443" s="11"/>
      <c r="DC1443" s="11"/>
      <c r="DD1443" s="9" t="str">
        <f t="shared" si="1153"/>
        <v/>
      </c>
      <c r="DI1443" s="9" t="str">
        <f t="shared" si="1154"/>
        <v/>
      </c>
      <c r="DT1443" s="9">
        <f>VLOOKUP(BG1443,ディレクトリID!A:B,2)</f>
        <v>563161</v>
      </c>
      <c r="DV1443" s="4" t="str">
        <f t="shared" si="1155"/>
        <v>【サドル　TRIGON】</v>
      </c>
      <c r="DW1443" s="4" t="str">
        <f t="shared" si="1156"/>
        <v>【サドル　TRIGON】</v>
      </c>
      <c r="DX1443" s="9">
        <f t="shared" si="1157"/>
        <v>4</v>
      </c>
      <c r="DY1443" s="11"/>
      <c r="DZ1443" s="9" t="str">
        <f t="shared" si="1173"/>
        <v>1</v>
      </c>
      <c r="EA1443" s="9" t="str">
        <f t="shared" si="1173"/>
        <v>1</v>
      </c>
      <c r="EB1443" s="11"/>
      <c r="EC1443" s="11"/>
      <c r="ED1443" s="11"/>
      <c r="EE1443" s="9" t="str">
        <f t="shared" si="1158"/>
        <v>0</v>
      </c>
      <c r="EO1443" s="5" t="s">
        <v>428</v>
      </c>
      <c r="EP1443" s="8" t="s">
        <v>429</v>
      </c>
      <c r="EQ1443" s="8" t="s">
        <v>429</v>
      </c>
      <c r="ER1443" s="8" t="s">
        <v>209</v>
      </c>
      <c r="ES1443" s="8" t="s">
        <v>430</v>
      </c>
      <c r="ET1443" s="9" t="str">
        <f t="shared" si="1159"/>
        <v>2</v>
      </c>
      <c r="EU1443" s="11"/>
      <c r="EV1443" s="11"/>
      <c r="EW1443" s="11"/>
      <c r="EX1443" s="9" t="str">
        <f t="shared" si="1174"/>
        <v>0</v>
      </c>
      <c r="EY1443" s="9" t="str">
        <f t="shared" si="1174"/>
        <v>0</v>
      </c>
      <c r="EZ1443" s="11"/>
      <c r="FA1443" s="11"/>
      <c r="FB1443" s="9" t="str">
        <f t="shared" si="1175"/>
        <v>0</v>
      </c>
      <c r="FC1443" s="9" t="str">
        <f t="shared" si="1175"/>
        <v>0</v>
      </c>
      <c r="FD1443" s="9" t="str">
        <f t="shared" si="1160"/>
        <v>1</v>
      </c>
      <c r="FE1443" s="9" t="str">
        <f t="shared" si="1176"/>
        <v>1</v>
      </c>
      <c r="FF1443" s="9" t="str">
        <f t="shared" si="1176"/>
        <v>1</v>
      </c>
      <c r="GJ1443" s="4" t="str">
        <f t="shared" si="1163"/>
        <v>パーツ\サドル:ブランド\TRIGON</v>
      </c>
      <c r="GK1443" s="4" t="str">
        <f t="shared" si="1161"/>
        <v>u:u</v>
      </c>
      <c r="GL1443" s="11"/>
      <c r="GM1443" s="4" t="str">
        <f t="shared" si="1177"/>
        <v>::</v>
      </c>
      <c r="GN1443" s="4" t="str">
        <f t="shared" si="1177"/>
        <v>::</v>
      </c>
      <c r="GO1443" s="4" t="str">
        <f t="shared" si="1177"/>
        <v>::</v>
      </c>
      <c r="GP1443" s="4" t="str">
        <f t="shared" si="1162"/>
        <v>1</v>
      </c>
    </row>
    <row r="1444" spans="1:198" ht="28" customHeight="1">
      <c r="A1444" s="5" t="s">
        <v>7933</v>
      </c>
      <c r="B1444" s="5" t="s">
        <v>7935</v>
      </c>
      <c r="C1444" s="5" t="s">
        <v>7933</v>
      </c>
      <c r="D1444" s="9" t="str">
        <f t="shared" si="1135"/>
        <v>u</v>
      </c>
      <c r="E1444" s="9" t="str">
        <f t="shared" si="1136"/>
        <v xml:space="preserve"> / （DEDAVELOCITADropbar）</v>
      </c>
      <c r="F1444" s="9" t="str">
        <f t="shared" si="1137"/>
        <v xml:space="preserve"> / （DEDAVELOCITADropbar）</v>
      </c>
      <c r="G1444" s="5">
        <v>10080</v>
      </c>
      <c r="H1444" s="9">
        <f t="shared" si="1138"/>
        <v>10080</v>
      </c>
      <c r="I1444" s="9" t="str">
        <f t="shared" si="1139"/>
        <v>0</v>
      </c>
      <c r="J1444" s="9" t="str">
        <f t="shared" si="1140"/>
        <v>1</v>
      </c>
      <c r="P1444" s="9" t="str">
        <f t="shared" si="1141"/>
        <v>DEDAVELOCITADropbar</v>
      </c>
      <c r="AI1444" s="9" t="str">
        <f t="shared" si="1142"/>
        <v>http://image.rakuten.co.jp/brotures/cabinet/items/deda/velocita-p.jpg</v>
      </c>
      <c r="AS1444" s="9" t="str">
        <f t="shared" si="1171"/>
        <v>1</v>
      </c>
      <c r="AT1444" s="9" t="str">
        <f t="shared" si="1171"/>
        <v>1</v>
      </c>
      <c r="AU1444" s="9" t="str">
        <f t="shared" si="1143"/>
        <v>0</v>
      </c>
      <c r="AV1444" s="9" t="str">
        <f t="shared" si="1144"/>
        <v>1</v>
      </c>
      <c r="AW1444" s="9" t="str">
        <f t="shared" si="1172"/>
        <v>0</v>
      </c>
      <c r="AX1444" s="9" t="str">
        <f t="shared" si="1172"/>
        <v>0</v>
      </c>
      <c r="AY1444" s="11"/>
      <c r="AZ1444" s="11"/>
      <c r="BA1444" s="11"/>
      <c r="BB1444" s="9" t="str">
        <f t="shared" si="1145"/>
        <v>-1</v>
      </c>
      <c r="BC1444" s="9" t="str">
        <f t="shared" si="1146"/>
        <v>0</v>
      </c>
      <c r="BG1444" s="5" t="s">
        <v>253</v>
      </c>
      <c r="BH1444" s="5" t="s">
        <v>1762</v>
      </c>
      <c r="CS1444" s="9" t="str">
        <f t="shared" si="1147"/>
        <v>0</v>
      </c>
      <c r="CT1444" s="9" t="str">
        <f t="shared" si="1148"/>
        <v>&lt;iframe src="http://www.rakuten.ne.jp/gold/brotures/spec/deda/velocita-p.html" frameborder="0" id="spec-content" scrolling="no"&gt;&lt;/iframe&gt;</v>
      </c>
      <c r="CU1444" s="9" t="str">
        <f t="shared" si="1149"/>
        <v/>
      </c>
      <c r="CV1444" s="9" t="str">
        <f t="shared" si="1150"/>
        <v>&lt;div class="row-fluid"&gt;&lt;iframe src="http://www.rakuten.ne.jp/gold/brotures/items/deda/velocita-p.html" frameborder="0" id="skin-product" scrolling="no"&gt;&lt;/iframe&gt;&lt;/div&gt;</v>
      </c>
      <c r="CW1444" s="11" t="str">
        <f t="shared" si="1151"/>
        <v/>
      </c>
      <c r="CX1444" t="s">
        <v>7933</v>
      </c>
      <c r="CY1444" s="9" t="str">
        <f t="shared" si="1152"/>
        <v>0</v>
      </c>
      <c r="CZ1444" s="11"/>
      <c r="DA1444" s="11"/>
      <c r="DB1444" s="11"/>
      <c r="DC1444" s="11"/>
      <c r="DD1444" s="9" t="str">
        <f t="shared" si="1153"/>
        <v/>
      </c>
      <c r="DI1444" s="9" t="str">
        <f t="shared" si="1154"/>
        <v/>
      </c>
      <c r="DT1444" s="9">
        <f>VLOOKUP(BG1444,ディレクトリID!A:B,2)</f>
        <v>407699</v>
      </c>
      <c r="DV1444" s="4" t="str">
        <f t="shared" si="1155"/>
        <v>【ハンドル　DEDA】</v>
      </c>
      <c r="DW1444" s="4" t="str">
        <f t="shared" si="1156"/>
        <v>【ハンドル　DEDA】</v>
      </c>
      <c r="DX1444" s="9">
        <f t="shared" si="1157"/>
        <v>4</v>
      </c>
      <c r="DY1444" s="11"/>
      <c r="DZ1444" s="9" t="str">
        <f t="shared" si="1173"/>
        <v>1</v>
      </c>
      <c r="EA1444" s="9" t="str">
        <f t="shared" si="1173"/>
        <v>1</v>
      </c>
      <c r="EB1444" s="11"/>
      <c r="EC1444" s="11"/>
      <c r="ED1444" s="11"/>
      <c r="EE1444" s="9" t="str">
        <f t="shared" si="1158"/>
        <v>0</v>
      </c>
      <c r="EO1444" s="5" t="s">
        <v>428</v>
      </c>
      <c r="EP1444" s="8" t="s">
        <v>429</v>
      </c>
      <c r="EQ1444" s="8" t="s">
        <v>429</v>
      </c>
      <c r="ER1444" s="8" t="s">
        <v>209</v>
      </c>
      <c r="ES1444" s="8" t="s">
        <v>430</v>
      </c>
      <c r="ET1444" s="9" t="str">
        <f t="shared" si="1159"/>
        <v>2</v>
      </c>
      <c r="EU1444" s="11"/>
      <c r="EV1444" s="11"/>
      <c r="EW1444" s="11"/>
      <c r="EX1444" s="9" t="str">
        <f t="shared" si="1174"/>
        <v>0</v>
      </c>
      <c r="EY1444" s="9" t="str">
        <f t="shared" si="1174"/>
        <v>0</v>
      </c>
      <c r="EZ1444" s="11"/>
      <c r="FA1444" s="11"/>
      <c r="FB1444" s="9" t="str">
        <f t="shared" si="1175"/>
        <v>0</v>
      </c>
      <c r="FC1444" s="9" t="str">
        <f t="shared" si="1175"/>
        <v>0</v>
      </c>
      <c r="FD1444" s="9" t="str">
        <f t="shared" si="1160"/>
        <v>1</v>
      </c>
      <c r="FE1444" s="9" t="str">
        <f t="shared" si="1176"/>
        <v>1</v>
      </c>
      <c r="FF1444" s="9" t="str">
        <f t="shared" si="1176"/>
        <v>1</v>
      </c>
      <c r="GJ1444" s="4" t="str">
        <f t="shared" si="1163"/>
        <v>パーツ\ハンドル:ブランド\DEDA</v>
      </c>
      <c r="GK1444" s="4" t="str">
        <f t="shared" si="1161"/>
        <v>u:u</v>
      </c>
      <c r="GL1444" s="11"/>
      <c r="GM1444" s="4" t="str">
        <f t="shared" si="1177"/>
        <v>::</v>
      </c>
      <c r="GN1444" s="4" t="str">
        <f t="shared" si="1177"/>
        <v>::</v>
      </c>
      <c r="GO1444" s="4" t="str">
        <f t="shared" si="1177"/>
        <v>::</v>
      </c>
      <c r="GP1444" s="4" t="str">
        <f t="shared" si="1162"/>
        <v>1</v>
      </c>
    </row>
    <row r="1445" spans="1:198" ht="28" customHeight="1">
      <c r="A1445" s="5" t="s">
        <v>7939</v>
      </c>
      <c r="B1445" s="5" t="s">
        <v>7941</v>
      </c>
      <c r="C1445" s="5" t="s">
        <v>7939</v>
      </c>
      <c r="D1445" s="9" t="str">
        <f t="shared" si="1135"/>
        <v>u</v>
      </c>
      <c r="E1445" s="9" t="str">
        <f t="shared" si="1136"/>
        <v xml:space="preserve"> / （SIDIヴェントエアインテーク）</v>
      </c>
      <c r="F1445" s="9" t="str">
        <f t="shared" si="1137"/>
        <v xml:space="preserve"> / （SIDIヴェントエアインテーク）</v>
      </c>
      <c r="G1445" s="5">
        <v>945</v>
      </c>
      <c r="H1445" s="9">
        <f t="shared" si="1138"/>
        <v>945</v>
      </c>
      <c r="I1445" s="9" t="str">
        <f t="shared" si="1139"/>
        <v>0</v>
      </c>
      <c r="J1445" s="9" t="str">
        <f t="shared" si="1140"/>
        <v>1</v>
      </c>
      <c r="P1445" s="9" t="str">
        <f t="shared" si="1141"/>
        <v>SIDIヴェントエアインテーク</v>
      </c>
      <c r="AI1445" s="9" t="str">
        <f t="shared" si="1142"/>
        <v>http://image.rakuten.co.jp/brotures/cabinet/items/sidi/vent_air_intake.jpg</v>
      </c>
      <c r="AS1445" s="9" t="str">
        <f t="shared" si="1171"/>
        <v>1</v>
      </c>
      <c r="AT1445" s="9" t="str">
        <f t="shared" si="1171"/>
        <v>1</v>
      </c>
      <c r="AU1445" s="9" t="str">
        <f t="shared" si="1143"/>
        <v>0</v>
      </c>
      <c r="AV1445" s="9" t="str">
        <f t="shared" si="1144"/>
        <v>1</v>
      </c>
      <c r="AW1445" s="9" t="str">
        <f t="shared" si="1172"/>
        <v>0</v>
      </c>
      <c r="AX1445" s="9" t="str">
        <f t="shared" si="1172"/>
        <v>0</v>
      </c>
      <c r="AY1445" s="11"/>
      <c r="AZ1445" s="11"/>
      <c r="BA1445" s="11"/>
      <c r="BB1445" s="9" t="str">
        <f t="shared" si="1145"/>
        <v>-1</v>
      </c>
      <c r="BC1445" s="9" t="str">
        <f t="shared" si="1146"/>
        <v>0</v>
      </c>
      <c r="BG1445" s="5" t="s">
        <v>1319</v>
      </c>
      <c r="BH1445" s="5" t="s">
        <v>8514</v>
      </c>
      <c r="CS1445" s="9" t="str">
        <f t="shared" si="1147"/>
        <v>0</v>
      </c>
      <c r="CT1445" s="9" t="str">
        <f t="shared" si="1148"/>
        <v>&lt;iframe src="http://www.rakuten.ne.jp/gold/brotures/spec/sidi/vent_air_intake.html" frameborder="0" id="spec-content" scrolling="no"&gt;&lt;/iframe&gt;</v>
      </c>
      <c r="CU1445" s="9" t="str">
        <f t="shared" si="1149"/>
        <v/>
      </c>
      <c r="CV1445" s="9" t="str">
        <f t="shared" si="1150"/>
        <v>&lt;div class="row-fluid"&gt;&lt;iframe src="http://www.rakuten.ne.jp/gold/brotures/items/sidi/vent_air_intake.html" frameborder="0" id="skin-product" scrolling="no"&gt;&lt;/iframe&gt;&lt;/div&gt;</v>
      </c>
      <c r="CW1445" s="11" t="str">
        <f t="shared" si="1151"/>
        <v/>
      </c>
      <c r="CX1445" t="s">
        <v>7939</v>
      </c>
      <c r="CY1445" s="9" t="str">
        <f t="shared" si="1152"/>
        <v>0</v>
      </c>
      <c r="CZ1445" s="11"/>
      <c r="DA1445" s="11"/>
      <c r="DB1445" s="11"/>
      <c r="DC1445" s="11"/>
      <c r="DD1445" s="9" t="str">
        <f t="shared" si="1153"/>
        <v/>
      </c>
      <c r="DI1445" s="9" t="str">
        <f t="shared" si="1154"/>
        <v/>
      </c>
      <c r="DT1445" s="9">
        <f>VLOOKUP(BG1445,ディレクトリID!A:B,2)</f>
        <v>563161</v>
      </c>
      <c r="DV1445" s="4" t="str">
        <f t="shared" si="1155"/>
        <v>【シューズ　SIDI】</v>
      </c>
      <c r="DW1445" s="4" t="str">
        <f t="shared" si="1156"/>
        <v>【シューズ　SIDI】</v>
      </c>
      <c r="DX1445" s="9">
        <f t="shared" si="1157"/>
        <v>4</v>
      </c>
      <c r="DY1445" s="11"/>
      <c r="DZ1445" s="9" t="str">
        <f t="shared" si="1173"/>
        <v>1</v>
      </c>
      <c r="EA1445" s="9" t="str">
        <f t="shared" si="1173"/>
        <v>1</v>
      </c>
      <c r="EB1445" s="11"/>
      <c r="EC1445" s="11"/>
      <c r="ED1445" s="11"/>
      <c r="EE1445" s="9" t="str">
        <f t="shared" si="1158"/>
        <v>0</v>
      </c>
      <c r="EO1445" s="5" t="s">
        <v>428</v>
      </c>
      <c r="EP1445" s="8" t="s">
        <v>429</v>
      </c>
      <c r="EQ1445" s="8" t="s">
        <v>429</v>
      </c>
      <c r="ER1445" s="8" t="s">
        <v>209</v>
      </c>
      <c r="ES1445" s="8" t="s">
        <v>430</v>
      </c>
      <c r="ET1445" s="9" t="str">
        <f t="shared" si="1159"/>
        <v>2</v>
      </c>
      <c r="EU1445" s="11"/>
      <c r="EV1445" s="11"/>
      <c r="EW1445" s="11"/>
      <c r="EX1445" s="9" t="str">
        <f t="shared" si="1174"/>
        <v>0</v>
      </c>
      <c r="EY1445" s="9" t="str">
        <f t="shared" si="1174"/>
        <v>0</v>
      </c>
      <c r="EZ1445" s="11"/>
      <c r="FA1445" s="11"/>
      <c r="FB1445" s="9" t="str">
        <f t="shared" si="1175"/>
        <v>0</v>
      </c>
      <c r="FC1445" s="9" t="str">
        <f t="shared" si="1175"/>
        <v>0</v>
      </c>
      <c r="FD1445" s="9" t="str">
        <f t="shared" si="1160"/>
        <v>1</v>
      </c>
      <c r="FE1445" s="9" t="str">
        <f t="shared" si="1176"/>
        <v>1</v>
      </c>
      <c r="FF1445" s="9" t="str">
        <f t="shared" si="1176"/>
        <v>1</v>
      </c>
      <c r="GJ1445" s="4" t="str">
        <f t="shared" si="1163"/>
        <v>パーツ\シューズ:ブランド\SIDI</v>
      </c>
      <c r="GK1445" s="4" t="str">
        <f t="shared" si="1161"/>
        <v>u:u</v>
      </c>
      <c r="GL1445" s="11"/>
      <c r="GM1445" s="4" t="str">
        <f t="shared" si="1177"/>
        <v>::</v>
      </c>
      <c r="GN1445" s="4" t="str">
        <f t="shared" si="1177"/>
        <v>::</v>
      </c>
      <c r="GO1445" s="4" t="str">
        <f t="shared" si="1177"/>
        <v>::</v>
      </c>
      <c r="GP1445" s="4" t="str">
        <f t="shared" si="1162"/>
        <v>1</v>
      </c>
    </row>
    <row r="1446" spans="1:198" ht="28" customHeight="1">
      <c r="A1446" s="5" t="s">
        <v>7945</v>
      </c>
      <c r="B1446" s="5" t="s">
        <v>7947</v>
      </c>
      <c r="C1446" s="5" t="s">
        <v>7945</v>
      </c>
      <c r="D1446" s="9" t="str">
        <f t="shared" si="1135"/>
        <v>u</v>
      </c>
      <c r="E1446" s="9" t="str">
        <f t="shared" si="1136"/>
        <v xml:space="preserve"> / （SIDIヴェントスライダー）</v>
      </c>
      <c r="F1446" s="9" t="str">
        <f t="shared" si="1137"/>
        <v xml:space="preserve"> / （SIDIヴェントスライダー）</v>
      </c>
      <c r="G1446" s="5">
        <v>840</v>
      </c>
      <c r="H1446" s="9">
        <f t="shared" si="1138"/>
        <v>840</v>
      </c>
      <c r="I1446" s="9" t="str">
        <f t="shared" si="1139"/>
        <v>0</v>
      </c>
      <c r="J1446" s="9" t="str">
        <f t="shared" si="1140"/>
        <v>1</v>
      </c>
      <c r="P1446" s="9" t="str">
        <f t="shared" si="1141"/>
        <v>SIDIヴェントスライダー</v>
      </c>
      <c r="AI1446" s="9" t="str">
        <f t="shared" si="1142"/>
        <v>http://image.rakuten.co.jp/brotures/cabinet/items/sidi/vent_slider.jpg</v>
      </c>
      <c r="AS1446" s="9" t="str">
        <f t="shared" si="1171"/>
        <v>1</v>
      </c>
      <c r="AT1446" s="9" t="str">
        <f t="shared" si="1171"/>
        <v>1</v>
      </c>
      <c r="AU1446" s="9" t="str">
        <f t="shared" si="1143"/>
        <v>0</v>
      </c>
      <c r="AV1446" s="9" t="str">
        <f t="shared" si="1144"/>
        <v>1</v>
      </c>
      <c r="AW1446" s="9" t="str">
        <f t="shared" si="1172"/>
        <v>0</v>
      </c>
      <c r="AX1446" s="9" t="str">
        <f t="shared" si="1172"/>
        <v>0</v>
      </c>
      <c r="AY1446" s="11"/>
      <c r="AZ1446" s="11"/>
      <c r="BA1446" s="11"/>
      <c r="BB1446" s="9" t="str">
        <f t="shared" si="1145"/>
        <v>-1</v>
      </c>
      <c r="BC1446" s="9" t="str">
        <f t="shared" si="1146"/>
        <v>0</v>
      </c>
      <c r="BG1446" s="5" t="s">
        <v>1319</v>
      </c>
      <c r="BH1446" s="5" t="s">
        <v>8514</v>
      </c>
      <c r="CS1446" s="9" t="str">
        <f t="shared" si="1147"/>
        <v>0</v>
      </c>
      <c r="CT1446" s="9" t="str">
        <f t="shared" si="1148"/>
        <v>&lt;iframe src="http://www.rakuten.ne.jp/gold/brotures/spec/sidi/vent_slider.html" frameborder="0" id="spec-content" scrolling="no"&gt;&lt;/iframe&gt;</v>
      </c>
      <c r="CU1446" s="9" t="str">
        <f t="shared" si="1149"/>
        <v/>
      </c>
      <c r="CV1446" s="9" t="str">
        <f t="shared" si="1150"/>
        <v>&lt;div class="row-fluid"&gt;&lt;iframe src="http://www.rakuten.ne.jp/gold/brotures/items/sidi/vent_slider.html" frameborder="0" id="skin-product" scrolling="no"&gt;&lt;/iframe&gt;&lt;/div&gt;</v>
      </c>
      <c r="CW1446" s="11" t="str">
        <f t="shared" si="1151"/>
        <v/>
      </c>
      <c r="CX1446" t="s">
        <v>7945</v>
      </c>
      <c r="CY1446" s="9" t="str">
        <f t="shared" si="1152"/>
        <v>0</v>
      </c>
      <c r="CZ1446" s="11"/>
      <c r="DA1446" s="11"/>
      <c r="DB1446" s="11"/>
      <c r="DC1446" s="11"/>
      <c r="DD1446" s="9" t="str">
        <f t="shared" si="1153"/>
        <v/>
      </c>
      <c r="DI1446" s="9" t="str">
        <f t="shared" si="1154"/>
        <v/>
      </c>
      <c r="DT1446" s="9">
        <f>VLOOKUP(BG1446,ディレクトリID!A:B,2)</f>
        <v>563161</v>
      </c>
      <c r="DV1446" s="4" t="str">
        <f t="shared" si="1155"/>
        <v>【シューズ　SIDI】</v>
      </c>
      <c r="DW1446" s="4" t="str">
        <f t="shared" si="1156"/>
        <v>【シューズ　SIDI】</v>
      </c>
      <c r="DX1446" s="9">
        <f t="shared" si="1157"/>
        <v>4</v>
      </c>
      <c r="DY1446" s="11"/>
      <c r="DZ1446" s="9" t="str">
        <f t="shared" si="1173"/>
        <v>1</v>
      </c>
      <c r="EA1446" s="9" t="str">
        <f t="shared" si="1173"/>
        <v>1</v>
      </c>
      <c r="EB1446" s="11"/>
      <c r="EC1446" s="11"/>
      <c r="ED1446" s="11"/>
      <c r="EE1446" s="9" t="str">
        <f t="shared" si="1158"/>
        <v>0</v>
      </c>
      <c r="EO1446" s="5" t="s">
        <v>428</v>
      </c>
      <c r="EP1446" s="8" t="s">
        <v>429</v>
      </c>
      <c r="EQ1446" s="8" t="s">
        <v>429</v>
      </c>
      <c r="ER1446" s="8" t="s">
        <v>209</v>
      </c>
      <c r="ES1446" s="8" t="s">
        <v>430</v>
      </c>
      <c r="ET1446" s="9" t="str">
        <f t="shared" si="1159"/>
        <v>2</v>
      </c>
      <c r="EU1446" s="11"/>
      <c r="EV1446" s="11"/>
      <c r="EW1446" s="11"/>
      <c r="EX1446" s="9" t="str">
        <f t="shared" si="1174"/>
        <v>0</v>
      </c>
      <c r="EY1446" s="9" t="str">
        <f t="shared" si="1174"/>
        <v>0</v>
      </c>
      <c r="EZ1446" s="11"/>
      <c r="FA1446" s="11"/>
      <c r="FB1446" s="9" t="str">
        <f t="shared" si="1175"/>
        <v>0</v>
      </c>
      <c r="FC1446" s="9" t="str">
        <f t="shared" si="1175"/>
        <v>0</v>
      </c>
      <c r="FD1446" s="9" t="str">
        <f t="shared" si="1160"/>
        <v>1</v>
      </c>
      <c r="FE1446" s="9" t="str">
        <f t="shared" si="1176"/>
        <v>1</v>
      </c>
      <c r="FF1446" s="9" t="str">
        <f t="shared" si="1176"/>
        <v>1</v>
      </c>
      <c r="GJ1446" s="4" t="str">
        <f t="shared" si="1163"/>
        <v>パーツ\シューズ:ブランド\SIDI</v>
      </c>
      <c r="GK1446" s="4" t="str">
        <f t="shared" si="1161"/>
        <v>u:u</v>
      </c>
      <c r="GL1446" s="11"/>
      <c r="GM1446" s="4" t="str">
        <f t="shared" si="1177"/>
        <v>::</v>
      </c>
      <c r="GN1446" s="4" t="str">
        <f t="shared" si="1177"/>
        <v>::</v>
      </c>
      <c r="GO1446" s="4" t="str">
        <f t="shared" si="1177"/>
        <v>::</v>
      </c>
      <c r="GP1446" s="4" t="str">
        <f t="shared" si="1162"/>
        <v>1</v>
      </c>
    </row>
    <row r="1447" spans="1:198" ht="28" customHeight="1">
      <c r="A1447" s="5" t="s">
        <v>7951</v>
      </c>
      <c r="B1447" s="5" t="s">
        <v>7953</v>
      </c>
      <c r="C1447" s="5" t="s">
        <v>7951</v>
      </c>
      <c r="D1447" s="9" t="str">
        <f t="shared" si="1135"/>
        <v>u</v>
      </c>
      <c r="E1447" s="9" t="str">
        <f t="shared" si="1136"/>
        <v xml:space="preserve"> / （Vittoriaタイヤレバー）</v>
      </c>
      <c r="F1447" s="9" t="str">
        <f t="shared" si="1137"/>
        <v xml:space="preserve"> / （Vittoriaタイヤレバー）</v>
      </c>
      <c r="G1447" s="5">
        <v>630</v>
      </c>
      <c r="H1447" s="9">
        <f t="shared" si="1138"/>
        <v>630</v>
      </c>
      <c r="I1447" s="9" t="str">
        <f t="shared" si="1139"/>
        <v>0</v>
      </c>
      <c r="J1447" s="9" t="str">
        <f t="shared" si="1140"/>
        <v>1</v>
      </c>
      <c r="P1447" s="9" t="str">
        <f t="shared" si="1141"/>
        <v>Vittoriaタイヤレバー</v>
      </c>
      <c r="AI1447" s="9" t="str">
        <f t="shared" si="1142"/>
        <v>http://image.rakuten.co.jp/brotures/cabinet/items/vittoria/vittoria_tire_levers.jpg</v>
      </c>
      <c r="AS1447" s="9" t="str">
        <f t="shared" si="1171"/>
        <v>1</v>
      </c>
      <c r="AT1447" s="9" t="str">
        <f t="shared" si="1171"/>
        <v>1</v>
      </c>
      <c r="AU1447" s="9" t="str">
        <f t="shared" si="1143"/>
        <v>0</v>
      </c>
      <c r="AV1447" s="9" t="str">
        <f t="shared" si="1144"/>
        <v>1</v>
      </c>
      <c r="AW1447" s="9" t="str">
        <f t="shared" si="1172"/>
        <v>0</v>
      </c>
      <c r="AX1447" s="9" t="str">
        <f t="shared" si="1172"/>
        <v>0</v>
      </c>
      <c r="AY1447" s="11"/>
      <c r="AZ1447" s="11"/>
      <c r="BA1447" s="11"/>
      <c r="BB1447" s="9" t="str">
        <f t="shared" si="1145"/>
        <v>-1</v>
      </c>
      <c r="BC1447" s="9" t="str">
        <f t="shared" si="1146"/>
        <v>0</v>
      </c>
      <c r="BG1447" s="5" t="s">
        <v>220</v>
      </c>
      <c r="BH1447" s="5" t="s">
        <v>664</v>
      </c>
      <c r="CS1447" s="9" t="str">
        <f t="shared" si="1147"/>
        <v>0</v>
      </c>
      <c r="CT1447" s="9" t="str">
        <f t="shared" si="1148"/>
        <v>&lt;iframe src="http://www.rakuten.ne.jp/gold/brotures/spec/vittoria/vittoria_tire_levers.html" frameborder="0" id="spec-content" scrolling="no"&gt;&lt;/iframe&gt;</v>
      </c>
      <c r="CU1447" s="9" t="str">
        <f t="shared" si="1149"/>
        <v/>
      </c>
      <c r="CV1447" s="9" t="str">
        <f t="shared" si="1150"/>
        <v>&lt;div class="row-fluid"&gt;&lt;iframe src="http://www.rakuten.ne.jp/gold/brotures/items/vittoria/vittoria_tire_levers.html" frameborder="0" id="skin-product" scrolling="no"&gt;&lt;/iframe&gt;&lt;/div&gt;</v>
      </c>
      <c r="CW1447" s="11" t="str">
        <f t="shared" si="1151"/>
        <v/>
      </c>
      <c r="CX1447" t="s">
        <v>7951</v>
      </c>
      <c r="CY1447" s="9" t="str">
        <f t="shared" si="1152"/>
        <v>0</v>
      </c>
      <c r="CZ1447" s="11"/>
      <c r="DA1447" s="11"/>
      <c r="DB1447" s="11"/>
      <c r="DC1447" s="11"/>
      <c r="DD1447" s="9" t="str">
        <f t="shared" si="1153"/>
        <v/>
      </c>
      <c r="DI1447" s="9" t="str">
        <f t="shared" si="1154"/>
        <v/>
      </c>
      <c r="DT1447" s="9">
        <f>VLOOKUP(BG1447,ディレクトリID!A:B,2)</f>
        <v>563162</v>
      </c>
      <c r="DV1447" s="4" t="str">
        <f t="shared" si="1155"/>
        <v>【工具　Vittoria】</v>
      </c>
      <c r="DW1447" s="4" t="str">
        <f t="shared" si="1156"/>
        <v>【工具　Vittoria】</v>
      </c>
      <c r="DX1447" s="9">
        <f t="shared" si="1157"/>
        <v>4</v>
      </c>
      <c r="DY1447" s="11"/>
      <c r="DZ1447" s="9" t="str">
        <f t="shared" si="1173"/>
        <v>1</v>
      </c>
      <c r="EA1447" s="9" t="str">
        <f t="shared" si="1173"/>
        <v>1</v>
      </c>
      <c r="EB1447" s="11"/>
      <c r="EC1447" s="11"/>
      <c r="ED1447" s="11"/>
      <c r="EE1447" s="9" t="str">
        <f t="shared" si="1158"/>
        <v>0</v>
      </c>
      <c r="EO1447" s="5" t="s">
        <v>428</v>
      </c>
      <c r="EP1447" s="8" t="s">
        <v>429</v>
      </c>
      <c r="EQ1447" s="8" t="s">
        <v>429</v>
      </c>
      <c r="ER1447" s="8" t="s">
        <v>209</v>
      </c>
      <c r="ES1447" s="8" t="s">
        <v>430</v>
      </c>
      <c r="ET1447" s="9" t="str">
        <f t="shared" si="1159"/>
        <v>2</v>
      </c>
      <c r="EU1447" s="11"/>
      <c r="EV1447" s="11"/>
      <c r="EW1447" s="11"/>
      <c r="EX1447" s="9" t="str">
        <f t="shared" si="1174"/>
        <v>0</v>
      </c>
      <c r="EY1447" s="9" t="str">
        <f t="shared" si="1174"/>
        <v>0</v>
      </c>
      <c r="EZ1447" s="11"/>
      <c r="FA1447" s="11"/>
      <c r="FB1447" s="9" t="str">
        <f t="shared" si="1175"/>
        <v>0</v>
      </c>
      <c r="FC1447" s="9" t="str">
        <f t="shared" si="1175"/>
        <v>0</v>
      </c>
      <c r="FD1447" s="9" t="str">
        <f t="shared" si="1160"/>
        <v>1</v>
      </c>
      <c r="FE1447" s="9" t="str">
        <f t="shared" si="1176"/>
        <v>1</v>
      </c>
      <c r="FF1447" s="9" t="str">
        <f t="shared" si="1176"/>
        <v>1</v>
      </c>
      <c r="GJ1447" s="4" t="str">
        <f t="shared" si="1163"/>
        <v>パーツ\工具:ブランド\Vittoria</v>
      </c>
      <c r="GK1447" s="4" t="str">
        <f t="shared" si="1161"/>
        <v>u:u</v>
      </c>
      <c r="GL1447" s="11"/>
      <c r="GM1447" s="4" t="str">
        <f t="shared" si="1177"/>
        <v>::</v>
      </c>
      <c r="GN1447" s="4" t="str">
        <f t="shared" si="1177"/>
        <v>::</v>
      </c>
      <c r="GO1447" s="4" t="str">
        <f t="shared" si="1177"/>
        <v>::</v>
      </c>
      <c r="GP1447" s="4" t="str">
        <f t="shared" si="1162"/>
        <v>1</v>
      </c>
    </row>
    <row r="1448" spans="1:198" ht="28" customHeight="1">
      <c r="A1448" s="5" t="s">
        <v>7958</v>
      </c>
      <c r="B1448" s="5" t="s">
        <v>7961</v>
      </c>
      <c r="C1448" s="5" t="s">
        <v>7958</v>
      </c>
      <c r="D1448" s="9" t="str">
        <f t="shared" si="1135"/>
        <v>u</v>
      </c>
      <c r="E1448" s="9" t="str">
        <f t="shared" si="1136"/>
        <v xml:space="preserve"> / （AEROSPOKEWhiteFront）</v>
      </c>
      <c r="F1448" s="9" t="str">
        <f t="shared" si="1137"/>
        <v xml:space="preserve"> / （AEROSPOKEWhiteFront）</v>
      </c>
      <c r="G1448" s="5">
        <v>54600</v>
      </c>
      <c r="H1448" s="9">
        <f t="shared" si="1138"/>
        <v>54600</v>
      </c>
      <c r="I1448" s="9" t="str">
        <f t="shared" si="1139"/>
        <v>0</v>
      </c>
      <c r="J1448" s="9" t="str">
        <f t="shared" si="1140"/>
        <v>1</v>
      </c>
      <c r="P1448" s="9" t="str">
        <f t="shared" si="1141"/>
        <v>AEROSPOKEWhiteFront</v>
      </c>
      <c r="AI1448" s="9" t="str">
        <f t="shared" si="1142"/>
        <v>http://image.rakuten.co.jp/brotures/cabinet/items/aerospoke/w-f.jpg</v>
      </c>
      <c r="AS1448" s="9" t="str">
        <f t="shared" si="1171"/>
        <v>1</v>
      </c>
      <c r="AT1448" s="9" t="str">
        <f t="shared" si="1171"/>
        <v>1</v>
      </c>
      <c r="AU1448" s="9" t="str">
        <f t="shared" si="1143"/>
        <v>0</v>
      </c>
      <c r="AV1448" s="9" t="str">
        <f t="shared" si="1144"/>
        <v>1</v>
      </c>
      <c r="AW1448" s="9" t="str">
        <f t="shared" si="1172"/>
        <v>0</v>
      </c>
      <c r="AX1448" s="9" t="str">
        <f t="shared" si="1172"/>
        <v>0</v>
      </c>
      <c r="AY1448" s="11"/>
      <c r="AZ1448" s="11"/>
      <c r="BA1448" s="11"/>
      <c r="BB1448" s="9" t="str">
        <f t="shared" si="1145"/>
        <v>-1</v>
      </c>
      <c r="BC1448" s="9" t="str">
        <f t="shared" si="1146"/>
        <v>0</v>
      </c>
      <c r="BG1448" s="5" t="s">
        <v>561</v>
      </c>
      <c r="BH1448" s="5" t="s">
        <v>4877</v>
      </c>
      <c r="CS1448" s="9" t="str">
        <f t="shared" si="1147"/>
        <v>0</v>
      </c>
      <c r="CT1448" s="9" t="str">
        <f t="shared" si="1148"/>
        <v>&lt;iframe src="http://www.rakuten.ne.jp/gold/brotures/spec/aerospoke/w-f.html" frameborder="0" id="spec-content" scrolling="no"&gt;&lt;/iframe&gt;</v>
      </c>
      <c r="CU1448" s="9" t="str">
        <f t="shared" si="1149"/>
        <v/>
      </c>
      <c r="CV1448" s="9" t="str">
        <f t="shared" si="1150"/>
        <v>&lt;div class="row-fluid"&gt;&lt;iframe src="http://www.rakuten.ne.jp/gold/brotures/items/aerospoke/w-f.html" frameborder="0" id="skin-product" scrolling="no"&gt;&lt;/iframe&gt;&lt;/div&gt;</v>
      </c>
      <c r="CW1448" s="11" t="str">
        <f t="shared" si="1151"/>
        <v/>
      </c>
      <c r="CX1448" t="s">
        <v>7958</v>
      </c>
      <c r="CY1448" s="9" t="str">
        <f t="shared" si="1152"/>
        <v>0</v>
      </c>
      <c r="CZ1448" s="11"/>
      <c r="DA1448" s="11"/>
      <c r="DB1448" s="11"/>
      <c r="DC1448" s="11"/>
      <c r="DD1448" s="9" t="str">
        <f t="shared" si="1153"/>
        <v/>
      </c>
      <c r="DI1448" s="9" t="str">
        <f t="shared" si="1154"/>
        <v/>
      </c>
      <c r="DT1448" s="9">
        <f>VLOOKUP(BG1448,ディレクトリID!A:B,2)</f>
        <v>407713</v>
      </c>
      <c r="DV1448" s="4" t="str">
        <f t="shared" si="1155"/>
        <v>【ホイール　AEROSPOKE】</v>
      </c>
      <c r="DW1448" s="4" t="str">
        <f t="shared" si="1156"/>
        <v>【ホイール　AEROSPOKE】</v>
      </c>
      <c r="DX1448" s="9">
        <f t="shared" si="1157"/>
        <v>2</v>
      </c>
      <c r="DY1448" s="11"/>
      <c r="DZ1448" s="9" t="str">
        <f t="shared" si="1173"/>
        <v>1</v>
      </c>
      <c r="EA1448" s="9" t="str">
        <f t="shared" si="1173"/>
        <v>1</v>
      </c>
      <c r="EB1448" s="11"/>
      <c r="EC1448" s="11"/>
      <c r="ED1448" s="11"/>
      <c r="EE1448" s="9" t="str">
        <f t="shared" si="1158"/>
        <v>0</v>
      </c>
      <c r="EO1448" s="5" t="s">
        <v>428</v>
      </c>
      <c r="EP1448" s="8" t="s">
        <v>429</v>
      </c>
      <c r="EQ1448" s="8" t="s">
        <v>429</v>
      </c>
      <c r="ER1448" s="8" t="s">
        <v>209</v>
      </c>
      <c r="ES1448" s="8" t="s">
        <v>430</v>
      </c>
      <c r="ET1448" s="9" t="str">
        <f t="shared" si="1159"/>
        <v>2</v>
      </c>
      <c r="EU1448" s="11"/>
      <c r="EV1448" s="11"/>
      <c r="EW1448" s="11"/>
      <c r="EX1448" s="9" t="str">
        <f t="shared" si="1174"/>
        <v>0</v>
      </c>
      <c r="EY1448" s="9" t="str">
        <f t="shared" si="1174"/>
        <v>0</v>
      </c>
      <c r="EZ1448" s="11"/>
      <c r="FA1448" s="11"/>
      <c r="FB1448" s="9" t="str">
        <f t="shared" si="1175"/>
        <v>0</v>
      </c>
      <c r="FC1448" s="9" t="str">
        <f t="shared" si="1175"/>
        <v>0</v>
      </c>
      <c r="FD1448" s="9" t="str">
        <f t="shared" si="1160"/>
        <v>1</v>
      </c>
      <c r="FE1448" s="9" t="str">
        <f t="shared" si="1176"/>
        <v>1</v>
      </c>
      <c r="FF1448" s="9" t="str">
        <f t="shared" si="1176"/>
        <v>1</v>
      </c>
      <c r="GJ1448" s="4" t="str">
        <f t="shared" si="1163"/>
        <v>パーツ\ホイール:ブランド\AEROSPOKE</v>
      </c>
      <c r="GK1448" s="4" t="str">
        <f t="shared" si="1161"/>
        <v>u:u</v>
      </c>
      <c r="GL1448" s="11"/>
      <c r="GM1448" s="4" t="str">
        <f t="shared" si="1177"/>
        <v>::</v>
      </c>
      <c r="GN1448" s="4" t="str">
        <f t="shared" si="1177"/>
        <v>::</v>
      </c>
      <c r="GO1448" s="4" t="str">
        <f t="shared" si="1177"/>
        <v>::</v>
      </c>
      <c r="GP1448" s="4" t="str">
        <f t="shared" si="1162"/>
        <v>1</v>
      </c>
    </row>
    <row r="1449" spans="1:198" ht="28" customHeight="1">
      <c r="A1449" s="5" t="s">
        <v>7965</v>
      </c>
      <c r="B1449" s="5" t="s">
        <v>7968</v>
      </c>
      <c r="C1449" s="5" t="s">
        <v>7965</v>
      </c>
      <c r="D1449" s="9" t="str">
        <f t="shared" si="1135"/>
        <v>u</v>
      </c>
      <c r="E1449" s="9" t="str">
        <f t="shared" si="1136"/>
        <v xml:space="preserve"> / （AEROSPOKEWhiteRear）</v>
      </c>
      <c r="F1449" s="9" t="str">
        <f t="shared" si="1137"/>
        <v xml:space="preserve"> / （AEROSPOKEWhiteRear）</v>
      </c>
      <c r="G1449" s="5">
        <v>60900</v>
      </c>
      <c r="H1449" s="9">
        <f t="shared" si="1138"/>
        <v>60900</v>
      </c>
      <c r="I1449" s="9" t="str">
        <f t="shared" si="1139"/>
        <v>0</v>
      </c>
      <c r="J1449" s="9" t="str">
        <f t="shared" si="1140"/>
        <v>1</v>
      </c>
      <c r="P1449" s="9" t="str">
        <f t="shared" si="1141"/>
        <v>AEROSPOKEWhiteRear</v>
      </c>
      <c r="AI1449" s="9" t="str">
        <f t="shared" si="1142"/>
        <v>http://image.rakuten.co.jp/brotures/cabinet/items/aerospoke/w-r.jpg</v>
      </c>
      <c r="AS1449" s="9" t="str">
        <f t="shared" si="1171"/>
        <v>1</v>
      </c>
      <c r="AT1449" s="9" t="str">
        <f t="shared" si="1171"/>
        <v>1</v>
      </c>
      <c r="AU1449" s="9" t="str">
        <f t="shared" si="1143"/>
        <v>0</v>
      </c>
      <c r="AV1449" s="9" t="str">
        <f t="shared" si="1144"/>
        <v>1</v>
      </c>
      <c r="AW1449" s="9" t="str">
        <f t="shared" si="1172"/>
        <v>0</v>
      </c>
      <c r="AX1449" s="9" t="str">
        <f t="shared" si="1172"/>
        <v>0</v>
      </c>
      <c r="AY1449" s="11"/>
      <c r="AZ1449" s="11"/>
      <c r="BA1449" s="11"/>
      <c r="BB1449" s="9" t="str">
        <f t="shared" si="1145"/>
        <v>-1</v>
      </c>
      <c r="BC1449" s="9" t="str">
        <f t="shared" si="1146"/>
        <v>0</v>
      </c>
      <c r="BG1449" s="5" t="s">
        <v>561</v>
      </c>
      <c r="BH1449" s="5" t="s">
        <v>4877</v>
      </c>
      <c r="CS1449" s="9" t="str">
        <f t="shared" si="1147"/>
        <v>0</v>
      </c>
      <c r="CT1449" s="9" t="str">
        <f t="shared" si="1148"/>
        <v>&lt;iframe src="http://www.rakuten.ne.jp/gold/brotures/spec/aerospoke/w-r.html" frameborder="0" id="spec-content" scrolling="no"&gt;&lt;/iframe&gt;</v>
      </c>
      <c r="CU1449" s="9" t="str">
        <f t="shared" si="1149"/>
        <v/>
      </c>
      <c r="CV1449" s="9" t="str">
        <f t="shared" si="1150"/>
        <v>&lt;div class="row-fluid"&gt;&lt;iframe src="http://www.rakuten.ne.jp/gold/brotures/items/aerospoke/w-r.html" frameborder="0" id="skin-product" scrolling="no"&gt;&lt;/iframe&gt;&lt;/div&gt;</v>
      </c>
      <c r="CW1449" s="11" t="str">
        <f t="shared" si="1151"/>
        <v/>
      </c>
      <c r="CX1449" t="s">
        <v>7965</v>
      </c>
      <c r="CY1449" s="9" t="str">
        <f t="shared" si="1152"/>
        <v>0</v>
      </c>
      <c r="CZ1449" s="11"/>
      <c r="DA1449" s="11"/>
      <c r="DB1449" s="11"/>
      <c r="DC1449" s="11"/>
      <c r="DD1449" s="9" t="str">
        <f t="shared" si="1153"/>
        <v/>
      </c>
      <c r="DI1449" s="9" t="str">
        <f t="shared" si="1154"/>
        <v/>
      </c>
      <c r="DT1449" s="9">
        <f>VLOOKUP(BG1449,ディレクトリID!A:B,2)</f>
        <v>407713</v>
      </c>
      <c r="DV1449" s="4" t="str">
        <f t="shared" si="1155"/>
        <v>【ホイール　AEROSPOKE】</v>
      </c>
      <c r="DW1449" s="4" t="str">
        <f t="shared" si="1156"/>
        <v>【ホイール　AEROSPOKE】</v>
      </c>
      <c r="DX1449" s="9">
        <f t="shared" si="1157"/>
        <v>2</v>
      </c>
      <c r="DY1449" s="11"/>
      <c r="DZ1449" s="9" t="str">
        <f t="shared" si="1173"/>
        <v>1</v>
      </c>
      <c r="EA1449" s="9" t="str">
        <f t="shared" si="1173"/>
        <v>1</v>
      </c>
      <c r="EB1449" s="11"/>
      <c r="EC1449" s="11"/>
      <c r="ED1449" s="11"/>
      <c r="EE1449" s="9" t="str">
        <f t="shared" si="1158"/>
        <v>0</v>
      </c>
      <c r="EO1449" s="5" t="s">
        <v>428</v>
      </c>
      <c r="EP1449" s="8" t="s">
        <v>429</v>
      </c>
      <c r="EQ1449" s="8" t="s">
        <v>429</v>
      </c>
      <c r="ER1449" s="8" t="s">
        <v>209</v>
      </c>
      <c r="ES1449" s="8" t="s">
        <v>430</v>
      </c>
      <c r="ET1449" s="9" t="str">
        <f t="shared" si="1159"/>
        <v>2</v>
      </c>
      <c r="EU1449" s="11"/>
      <c r="EV1449" s="11"/>
      <c r="EW1449" s="11"/>
      <c r="EX1449" s="9" t="str">
        <f t="shared" si="1174"/>
        <v>0</v>
      </c>
      <c r="EY1449" s="9" t="str">
        <f t="shared" si="1174"/>
        <v>0</v>
      </c>
      <c r="EZ1449" s="11"/>
      <c r="FA1449" s="11"/>
      <c r="FB1449" s="9" t="str">
        <f t="shared" si="1175"/>
        <v>0</v>
      </c>
      <c r="FC1449" s="9" t="str">
        <f t="shared" si="1175"/>
        <v>0</v>
      </c>
      <c r="FD1449" s="9" t="str">
        <f t="shared" si="1160"/>
        <v>1</v>
      </c>
      <c r="FE1449" s="9" t="str">
        <f t="shared" si="1176"/>
        <v>1</v>
      </c>
      <c r="FF1449" s="9" t="str">
        <f t="shared" si="1176"/>
        <v>1</v>
      </c>
      <c r="GJ1449" s="4" t="str">
        <f t="shared" si="1163"/>
        <v>パーツ\ホイール:ブランド\AEROSPOKE</v>
      </c>
      <c r="GK1449" s="4" t="str">
        <f t="shared" si="1161"/>
        <v>u:u</v>
      </c>
      <c r="GL1449" s="11"/>
      <c r="GM1449" s="4" t="str">
        <f t="shared" si="1177"/>
        <v>::</v>
      </c>
      <c r="GN1449" s="4" t="str">
        <f t="shared" si="1177"/>
        <v>::</v>
      </c>
      <c r="GO1449" s="4" t="str">
        <f t="shared" si="1177"/>
        <v>::</v>
      </c>
      <c r="GP1449" s="4" t="str">
        <f t="shared" si="1162"/>
        <v>1</v>
      </c>
    </row>
    <row r="1450" spans="1:198" ht="28" customHeight="1">
      <c r="A1450" s="5" t="s">
        <v>7971</v>
      </c>
      <c r="B1450" s="5" t="s">
        <v>7973</v>
      </c>
      <c r="C1450" s="5" t="s">
        <v>7971</v>
      </c>
      <c r="D1450" s="9" t="str">
        <f t="shared" si="1135"/>
        <v>u</v>
      </c>
      <c r="E1450" s="9" t="str">
        <f t="shared" si="1136"/>
        <v xml:space="preserve"> / （BROTURESALLDAY42mmDeepWheelBLACKFront）</v>
      </c>
      <c r="F1450" s="9" t="str">
        <f t="shared" si="1137"/>
        <v xml:space="preserve"> / （BROTURESALLDAY42mmDeepWheelBLACKFront）</v>
      </c>
      <c r="G1450" s="5">
        <v>16800</v>
      </c>
      <c r="H1450" s="9">
        <f t="shared" si="1138"/>
        <v>16800</v>
      </c>
      <c r="I1450" s="9" t="str">
        <f t="shared" si="1139"/>
        <v>0</v>
      </c>
      <c r="J1450" s="9" t="str">
        <f t="shared" si="1140"/>
        <v>1</v>
      </c>
      <c r="P1450" s="9" t="str">
        <f t="shared" si="1141"/>
        <v>BROTURESALLDAY42mmDeepWheelBLACKFront</v>
      </c>
      <c r="AI1450" s="9" t="str">
        <f t="shared" si="1142"/>
        <v>http://image.rakuten.co.jp/brotures/cabinet/items/brotures/wheel-b-f.jpg</v>
      </c>
      <c r="AS1450" s="9" t="str">
        <f t="shared" si="1171"/>
        <v>1</v>
      </c>
      <c r="AT1450" s="9" t="str">
        <f t="shared" si="1171"/>
        <v>1</v>
      </c>
      <c r="AU1450" s="9" t="str">
        <f t="shared" si="1143"/>
        <v>0</v>
      </c>
      <c r="AV1450" s="9" t="str">
        <f t="shared" si="1144"/>
        <v>1</v>
      </c>
      <c r="AW1450" s="9" t="str">
        <f t="shared" si="1172"/>
        <v>0</v>
      </c>
      <c r="AX1450" s="9" t="str">
        <f t="shared" si="1172"/>
        <v>0</v>
      </c>
      <c r="AY1450" s="11"/>
      <c r="AZ1450" s="11"/>
      <c r="BA1450" s="11"/>
      <c r="BB1450" s="9" t="str">
        <f t="shared" si="1145"/>
        <v>-1</v>
      </c>
      <c r="BC1450" s="9" t="str">
        <f t="shared" si="1146"/>
        <v>0</v>
      </c>
      <c r="BG1450" s="5" t="s">
        <v>561</v>
      </c>
      <c r="BH1450" s="5" t="s">
        <v>1096</v>
      </c>
      <c r="CS1450" s="9" t="str">
        <f t="shared" si="1147"/>
        <v>0</v>
      </c>
      <c r="CT1450" s="9" t="str">
        <f t="shared" si="1148"/>
        <v>&lt;iframe src="http://www.rakuten.ne.jp/gold/brotures/spec/brotures/wheel-b-f.html" frameborder="0" id="spec-content" scrolling="no"&gt;&lt;/iframe&gt;</v>
      </c>
      <c r="CU1450" s="9" t="str">
        <f t="shared" si="1149"/>
        <v/>
      </c>
      <c r="CV1450" s="9" t="str">
        <f t="shared" si="1150"/>
        <v>&lt;div class="row-fluid"&gt;&lt;iframe src="http://www.rakuten.ne.jp/gold/brotures/items/brotures/wheel-b-f.html" frameborder="0" id="skin-product" scrolling="no"&gt;&lt;/iframe&gt;&lt;/div&gt;</v>
      </c>
      <c r="CW1450" s="11" t="str">
        <f t="shared" si="1151"/>
        <v/>
      </c>
      <c r="CX1450" t="s">
        <v>7971</v>
      </c>
      <c r="CY1450" s="9" t="str">
        <f t="shared" si="1152"/>
        <v>0</v>
      </c>
      <c r="CZ1450" s="11"/>
      <c r="DA1450" s="11"/>
      <c r="DB1450" s="11"/>
      <c r="DC1450" s="11"/>
      <c r="DD1450" s="9" t="str">
        <f t="shared" si="1153"/>
        <v/>
      </c>
      <c r="DI1450" s="9" t="str">
        <f t="shared" si="1154"/>
        <v/>
      </c>
      <c r="DT1450" s="9">
        <f>VLOOKUP(BG1450,ディレクトリID!A:B,2)</f>
        <v>407713</v>
      </c>
      <c r="DV1450" s="4" t="str">
        <f t="shared" si="1155"/>
        <v>【ホイール　BROTURES】</v>
      </c>
      <c r="DW1450" s="4" t="str">
        <f t="shared" si="1156"/>
        <v>【ホイール　BROTURES】</v>
      </c>
      <c r="DX1450" s="9">
        <f t="shared" si="1157"/>
        <v>2</v>
      </c>
      <c r="DY1450" s="11"/>
      <c r="DZ1450" s="9" t="str">
        <f t="shared" si="1173"/>
        <v>1</v>
      </c>
      <c r="EA1450" s="9" t="str">
        <f t="shared" si="1173"/>
        <v>1</v>
      </c>
      <c r="EB1450" s="11"/>
      <c r="EC1450" s="11"/>
      <c r="ED1450" s="11"/>
      <c r="EE1450" s="9" t="str">
        <f t="shared" si="1158"/>
        <v>0</v>
      </c>
      <c r="EO1450" s="5" t="s">
        <v>428</v>
      </c>
      <c r="EP1450" s="8" t="s">
        <v>429</v>
      </c>
      <c r="EQ1450" s="8" t="s">
        <v>429</v>
      </c>
      <c r="ER1450" s="8" t="s">
        <v>209</v>
      </c>
      <c r="ES1450" s="8" t="s">
        <v>430</v>
      </c>
      <c r="ET1450" s="9" t="str">
        <f t="shared" si="1159"/>
        <v>2</v>
      </c>
      <c r="EU1450" s="11"/>
      <c r="EV1450" s="11"/>
      <c r="EW1450" s="11"/>
      <c r="EX1450" s="9" t="str">
        <f t="shared" si="1174"/>
        <v>0</v>
      </c>
      <c r="EY1450" s="9" t="str">
        <f t="shared" si="1174"/>
        <v>0</v>
      </c>
      <c r="EZ1450" s="11"/>
      <c r="FA1450" s="11"/>
      <c r="FB1450" s="9" t="str">
        <f t="shared" si="1175"/>
        <v>0</v>
      </c>
      <c r="FC1450" s="9" t="str">
        <f t="shared" si="1175"/>
        <v>0</v>
      </c>
      <c r="FD1450" s="9" t="str">
        <f t="shared" si="1160"/>
        <v>1</v>
      </c>
      <c r="FE1450" s="9" t="str">
        <f t="shared" si="1176"/>
        <v>1</v>
      </c>
      <c r="FF1450" s="9" t="str">
        <f t="shared" si="1176"/>
        <v>1</v>
      </c>
      <c r="GJ1450" s="4" t="str">
        <f t="shared" si="1163"/>
        <v>パーツ\ホイール:ブランド\BROTURES</v>
      </c>
      <c r="GK1450" s="4" t="str">
        <f t="shared" si="1161"/>
        <v>u:u</v>
      </c>
      <c r="GL1450" s="11"/>
      <c r="GM1450" s="4" t="str">
        <f t="shared" si="1177"/>
        <v>::</v>
      </c>
      <c r="GN1450" s="4" t="str">
        <f t="shared" si="1177"/>
        <v>::</v>
      </c>
      <c r="GO1450" s="4" t="str">
        <f t="shared" si="1177"/>
        <v>::</v>
      </c>
      <c r="GP1450" s="4" t="str">
        <f t="shared" si="1162"/>
        <v>1</v>
      </c>
    </row>
    <row r="1451" spans="1:198" ht="28" customHeight="1">
      <c r="A1451" s="5" t="s">
        <v>7977</v>
      </c>
      <c r="B1451" s="5" t="s">
        <v>7979</v>
      </c>
      <c r="C1451" s="5" t="s">
        <v>7977</v>
      </c>
      <c r="D1451" s="9" t="str">
        <f t="shared" si="1135"/>
        <v>u</v>
      </c>
      <c r="E1451" s="9" t="str">
        <f t="shared" si="1136"/>
        <v xml:space="preserve"> / （BROTURESALLDAY42mmDeepWheelBLACKRear）</v>
      </c>
      <c r="F1451" s="9" t="str">
        <f t="shared" si="1137"/>
        <v xml:space="preserve"> / （BROTURESALLDAY42mmDeepWheelBLACKRear）</v>
      </c>
      <c r="G1451" s="5">
        <v>18900</v>
      </c>
      <c r="H1451" s="9">
        <f t="shared" si="1138"/>
        <v>18900</v>
      </c>
      <c r="I1451" s="9" t="str">
        <f t="shared" si="1139"/>
        <v>0</v>
      </c>
      <c r="J1451" s="9" t="str">
        <f t="shared" si="1140"/>
        <v>1</v>
      </c>
      <c r="P1451" s="9" t="str">
        <f t="shared" si="1141"/>
        <v>BROTURESALLDAY42mmDeepWheelBLACKRear</v>
      </c>
      <c r="AI1451" s="9" t="str">
        <f t="shared" si="1142"/>
        <v>http://image.rakuten.co.jp/brotures/cabinet/items/brotures/wheel-b-r.jpg</v>
      </c>
      <c r="AS1451" s="9" t="str">
        <f t="shared" si="1171"/>
        <v>1</v>
      </c>
      <c r="AT1451" s="9" t="str">
        <f t="shared" si="1171"/>
        <v>1</v>
      </c>
      <c r="AU1451" s="9" t="str">
        <f t="shared" si="1143"/>
        <v>0</v>
      </c>
      <c r="AV1451" s="9" t="str">
        <f t="shared" si="1144"/>
        <v>1</v>
      </c>
      <c r="AW1451" s="9" t="str">
        <f t="shared" si="1172"/>
        <v>0</v>
      </c>
      <c r="AX1451" s="9" t="str">
        <f t="shared" si="1172"/>
        <v>0</v>
      </c>
      <c r="AY1451" s="11"/>
      <c r="AZ1451" s="11"/>
      <c r="BA1451" s="11"/>
      <c r="BB1451" s="9" t="str">
        <f t="shared" si="1145"/>
        <v>-1</v>
      </c>
      <c r="BC1451" s="9" t="str">
        <f t="shared" si="1146"/>
        <v>0</v>
      </c>
      <c r="BG1451" s="5" t="s">
        <v>561</v>
      </c>
      <c r="BH1451" s="5" t="s">
        <v>1096</v>
      </c>
      <c r="CS1451" s="9" t="str">
        <f t="shared" si="1147"/>
        <v>0</v>
      </c>
      <c r="CT1451" s="9" t="str">
        <f t="shared" si="1148"/>
        <v>&lt;iframe src="http://www.rakuten.ne.jp/gold/brotures/spec/brotures/wheel-b-r.html" frameborder="0" id="spec-content" scrolling="no"&gt;&lt;/iframe&gt;</v>
      </c>
      <c r="CU1451" s="9" t="str">
        <f t="shared" si="1149"/>
        <v/>
      </c>
      <c r="CV1451" s="9" t="str">
        <f t="shared" si="1150"/>
        <v>&lt;div class="row-fluid"&gt;&lt;iframe src="http://www.rakuten.ne.jp/gold/brotures/items/brotures/wheel-b-r.html" frameborder="0" id="skin-product" scrolling="no"&gt;&lt;/iframe&gt;&lt;/div&gt;</v>
      </c>
      <c r="CW1451" s="11" t="str">
        <f t="shared" si="1151"/>
        <v/>
      </c>
      <c r="CX1451" t="s">
        <v>7977</v>
      </c>
      <c r="CY1451" s="9" t="str">
        <f t="shared" si="1152"/>
        <v>0</v>
      </c>
      <c r="CZ1451" s="11"/>
      <c r="DA1451" s="11"/>
      <c r="DB1451" s="11"/>
      <c r="DC1451" s="11"/>
      <c r="DD1451" s="9" t="str">
        <f t="shared" si="1153"/>
        <v/>
      </c>
      <c r="DI1451" s="9" t="str">
        <f t="shared" si="1154"/>
        <v/>
      </c>
      <c r="DT1451" s="9">
        <f>VLOOKUP(BG1451,ディレクトリID!A:B,2)</f>
        <v>407713</v>
      </c>
      <c r="DV1451" s="4" t="str">
        <f t="shared" si="1155"/>
        <v>【ホイール　BROTURES】</v>
      </c>
      <c r="DW1451" s="4" t="str">
        <f t="shared" si="1156"/>
        <v>【ホイール　BROTURES】</v>
      </c>
      <c r="DX1451" s="9">
        <f t="shared" si="1157"/>
        <v>2</v>
      </c>
      <c r="DY1451" s="11"/>
      <c r="DZ1451" s="9" t="str">
        <f t="shared" si="1173"/>
        <v>1</v>
      </c>
      <c r="EA1451" s="9" t="str">
        <f t="shared" si="1173"/>
        <v>1</v>
      </c>
      <c r="EB1451" s="11"/>
      <c r="EC1451" s="11"/>
      <c r="ED1451" s="11"/>
      <c r="EE1451" s="9" t="str">
        <f t="shared" si="1158"/>
        <v>0</v>
      </c>
      <c r="EO1451" s="5" t="s">
        <v>428</v>
      </c>
      <c r="EP1451" s="8" t="s">
        <v>429</v>
      </c>
      <c r="EQ1451" s="8" t="s">
        <v>429</v>
      </c>
      <c r="ER1451" s="8" t="s">
        <v>209</v>
      </c>
      <c r="ES1451" s="8" t="s">
        <v>430</v>
      </c>
      <c r="ET1451" s="9" t="str">
        <f t="shared" si="1159"/>
        <v>2</v>
      </c>
      <c r="EU1451" s="11"/>
      <c r="EV1451" s="11"/>
      <c r="EW1451" s="11"/>
      <c r="EX1451" s="9" t="str">
        <f t="shared" si="1174"/>
        <v>0</v>
      </c>
      <c r="EY1451" s="9" t="str">
        <f t="shared" si="1174"/>
        <v>0</v>
      </c>
      <c r="EZ1451" s="11"/>
      <c r="FA1451" s="11"/>
      <c r="FB1451" s="9" t="str">
        <f t="shared" si="1175"/>
        <v>0</v>
      </c>
      <c r="FC1451" s="9" t="str">
        <f t="shared" si="1175"/>
        <v>0</v>
      </c>
      <c r="FD1451" s="9" t="str">
        <f t="shared" si="1160"/>
        <v>1</v>
      </c>
      <c r="FE1451" s="9" t="str">
        <f t="shared" si="1176"/>
        <v>1</v>
      </c>
      <c r="FF1451" s="9" t="str">
        <f t="shared" si="1176"/>
        <v>1</v>
      </c>
      <c r="GJ1451" s="4" t="str">
        <f t="shared" si="1163"/>
        <v>パーツ\ホイール:ブランド\BROTURES</v>
      </c>
      <c r="GK1451" s="4" t="str">
        <f t="shared" si="1161"/>
        <v>u:u</v>
      </c>
      <c r="GL1451" s="11"/>
      <c r="GM1451" s="4" t="str">
        <f t="shared" si="1177"/>
        <v>::</v>
      </c>
      <c r="GN1451" s="4" t="str">
        <f t="shared" si="1177"/>
        <v>::</v>
      </c>
      <c r="GO1451" s="4" t="str">
        <f t="shared" si="1177"/>
        <v>::</v>
      </c>
      <c r="GP1451" s="4" t="str">
        <f t="shared" si="1162"/>
        <v>1</v>
      </c>
    </row>
    <row r="1452" spans="1:198" ht="28" customHeight="1">
      <c r="A1452" s="5" t="s">
        <v>7983</v>
      </c>
      <c r="B1452" s="5" t="s">
        <v>7985</v>
      </c>
      <c r="C1452" s="5" t="s">
        <v>7983</v>
      </c>
      <c r="D1452" s="9" t="str">
        <f t="shared" si="1135"/>
        <v>u</v>
      </c>
      <c r="E1452" s="9" t="str">
        <f t="shared" si="1136"/>
        <v xml:space="preserve"> / （BROTURESALLDAY42mmDeepWheelBLACKSet）</v>
      </c>
      <c r="F1452" s="9" t="str">
        <f t="shared" si="1137"/>
        <v xml:space="preserve"> / （BROTURESALLDAY42mmDeepWheelBLACKSet）</v>
      </c>
      <c r="G1452" s="5">
        <v>33600</v>
      </c>
      <c r="H1452" s="9">
        <f t="shared" si="1138"/>
        <v>33600</v>
      </c>
      <c r="I1452" s="9" t="str">
        <f t="shared" si="1139"/>
        <v>0</v>
      </c>
      <c r="J1452" s="9" t="str">
        <f t="shared" si="1140"/>
        <v>1</v>
      </c>
      <c r="P1452" s="9" t="str">
        <f t="shared" si="1141"/>
        <v>BROTURESALLDAY42mmDeepWheelBLACKSet</v>
      </c>
      <c r="AI1452" s="9" t="str">
        <f t="shared" si="1142"/>
        <v>http://image.rakuten.co.jp/brotures/cabinet/items/brotures/wheel-b-set.jpg</v>
      </c>
      <c r="AS1452" s="9" t="str">
        <f t="shared" si="1171"/>
        <v>1</v>
      </c>
      <c r="AT1452" s="9" t="str">
        <f t="shared" si="1171"/>
        <v>1</v>
      </c>
      <c r="AU1452" s="9" t="str">
        <f t="shared" si="1143"/>
        <v>0</v>
      </c>
      <c r="AV1452" s="9" t="str">
        <f t="shared" si="1144"/>
        <v>1</v>
      </c>
      <c r="AW1452" s="9" t="str">
        <f t="shared" si="1172"/>
        <v>0</v>
      </c>
      <c r="AX1452" s="9" t="str">
        <f t="shared" si="1172"/>
        <v>0</v>
      </c>
      <c r="AY1452" s="11"/>
      <c r="AZ1452" s="11"/>
      <c r="BA1452" s="11"/>
      <c r="BB1452" s="9" t="str">
        <f t="shared" si="1145"/>
        <v>-1</v>
      </c>
      <c r="BC1452" s="9" t="str">
        <f t="shared" si="1146"/>
        <v>0</v>
      </c>
      <c r="BG1452" s="5" t="s">
        <v>561</v>
      </c>
      <c r="BH1452" s="5" t="s">
        <v>1096</v>
      </c>
      <c r="CS1452" s="9" t="str">
        <f t="shared" si="1147"/>
        <v>0</v>
      </c>
      <c r="CT1452" s="9" t="str">
        <f t="shared" si="1148"/>
        <v>&lt;iframe src="http://www.rakuten.ne.jp/gold/brotures/spec/brotures/wheel-b-set.html" frameborder="0" id="spec-content" scrolling="no"&gt;&lt;/iframe&gt;</v>
      </c>
      <c r="CU1452" s="9" t="str">
        <f t="shared" si="1149"/>
        <v/>
      </c>
      <c r="CV1452" s="9" t="str">
        <f t="shared" si="1150"/>
        <v>&lt;div class="row-fluid"&gt;&lt;iframe src="http://www.rakuten.ne.jp/gold/brotures/items/brotures/wheel-b-set.html" frameborder="0" id="skin-product" scrolling="no"&gt;&lt;/iframe&gt;&lt;/div&gt;</v>
      </c>
      <c r="CW1452" s="11" t="str">
        <f t="shared" si="1151"/>
        <v/>
      </c>
      <c r="CX1452" t="s">
        <v>7983</v>
      </c>
      <c r="CY1452" s="9" t="str">
        <f t="shared" si="1152"/>
        <v>0</v>
      </c>
      <c r="CZ1452" s="11"/>
      <c r="DA1452" s="11"/>
      <c r="DB1452" s="11"/>
      <c r="DC1452" s="11"/>
      <c r="DD1452" s="9" t="str">
        <f t="shared" si="1153"/>
        <v/>
      </c>
      <c r="DI1452" s="9" t="str">
        <f t="shared" si="1154"/>
        <v/>
      </c>
      <c r="DT1452" s="9">
        <f>VLOOKUP(BG1452,ディレクトリID!A:B,2)</f>
        <v>407713</v>
      </c>
      <c r="DV1452" s="4" t="str">
        <f t="shared" si="1155"/>
        <v>【ホイール　BROTURES】</v>
      </c>
      <c r="DW1452" s="4" t="str">
        <f t="shared" si="1156"/>
        <v>【ホイール　BROTURES】</v>
      </c>
      <c r="DX1452" s="9">
        <f t="shared" si="1157"/>
        <v>2</v>
      </c>
      <c r="DY1452" s="11"/>
      <c r="DZ1452" s="9" t="str">
        <f t="shared" si="1173"/>
        <v>1</v>
      </c>
      <c r="EA1452" s="9" t="str">
        <f t="shared" si="1173"/>
        <v>1</v>
      </c>
      <c r="EB1452" s="11"/>
      <c r="EC1452" s="11"/>
      <c r="ED1452" s="11"/>
      <c r="EE1452" s="9" t="str">
        <f t="shared" si="1158"/>
        <v>0</v>
      </c>
      <c r="EO1452" s="5" t="s">
        <v>428</v>
      </c>
      <c r="EP1452" s="8" t="s">
        <v>429</v>
      </c>
      <c r="EQ1452" s="8" t="s">
        <v>429</v>
      </c>
      <c r="ER1452" s="8" t="s">
        <v>209</v>
      </c>
      <c r="ES1452" s="8" t="s">
        <v>430</v>
      </c>
      <c r="ET1452" s="9" t="str">
        <f t="shared" si="1159"/>
        <v>2</v>
      </c>
      <c r="EU1452" s="11"/>
      <c r="EV1452" s="11"/>
      <c r="EW1452" s="11"/>
      <c r="EX1452" s="9" t="str">
        <f t="shared" si="1174"/>
        <v>0</v>
      </c>
      <c r="EY1452" s="9" t="str">
        <f t="shared" si="1174"/>
        <v>0</v>
      </c>
      <c r="EZ1452" s="11"/>
      <c r="FA1452" s="11"/>
      <c r="FB1452" s="9" t="str">
        <f t="shared" si="1175"/>
        <v>0</v>
      </c>
      <c r="FC1452" s="9" t="str">
        <f t="shared" si="1175"/>
        <v>0</v>
      </c>
      <c r="FD1452" s="9" t="str">
        <f t="shared" si="1160"/>
        <v>1</v>
      </c>
      <c r="FE1452" s="9" t="str">
        <f t="shared" si="1176"/>
        <v>1</v>
      </c>
      <c r="FF1452" s="9" t="str">
        <f t="shared" si="1176"/>
        <v>1</v>
      </c>
      <c r="GJ1452" s="4" t="str">
        <f t="shared" si="1163"/>
        <v>パーツ\ホイール:ブランド\BROTURES</v>
      </c>
      <c r="GK1452" s="4" t="str">
        <f t="shared" si="1161"/>
        <v>u:u</v>
      </c>
      <c r="GL1452" s="11"/>
      <c r="GM1452" s="4" t="str">
        <f t="shared" si="1177"/>
        <v>::</v>
      </c>
      <c r="GN1452" s="4" t="str">
        <f t="shared" si="1177"/>
        <v>::</v>
      </c>
      <c r="GO1452" s="4" t="str">
        <f t="shared" si="1177"/>
        <v>::</v>
      </c>
      <c r="GP1452" s="4" t="str">
        <f t="shared" si="1162"/>
        <v>1</v>
      </c>
    </row>
    <row r="1453" spans="1:198" ht="28" customHeight="1">
      <c r="A1453" s="5" t="s">
        <v>7989</v>
      </c>
      <c r="B1453" s="5" t="s">
        <v>7991</v>
      </c>
      <c r="C1453" s="5" t="s">
        <v>7989</v>
      </c>
      <c r="D1453" s="9" t="str">
        <f t="shared" si="1135"/>
        <v>u</v>
      </c>
      <c r="E1453" s="9" t="str">
        <f t="shared" si="1136"/>
        <v xml:space="preserve"> / （BROTURESALLDAY42mmDeepWheelBLUEFront）</v>
      </c>
      <c r="F1453" s="9" t="str">
        <f t="shared" si="1137"/>
        <v xml:space="preserve"> / （BROTURESALLDAY42mmDeepWheelBLUEFront）</v>
      </c>
      <c r="G1453" s="5">
        <v>16800</v>
      </c>
      <c r="H1453" s="9">
        <f t="shared" si="1138"/>
        <v>16800</v>
      </c>
      <c r="I1453" s="9" t="str">
        <f t="shared" si="1139"/>
        <v>0</v>
      </c>
      <c r="J1453" s="9" t="str">
        <f t="shared" si="1140"/>
        <v>1</v>
      </c>
      <c r="P1453" s="9" t="str">
        <f t="shared" si="1141"/>
        <v>BROTURESALLDAY42mmDeepWheelBLUEFront</v>
      </c>
      <c r="AI1453" s="9" t="str">
        <f t="shared" si="1142"/>
        <v>http://image.rakuten.co.jp/brotures/cabinet/items/brotures/wheel-bl-f.jpg</v>
      </c>
      <c r="AS1453" s="9" t="str">
        <f t="shared" si="1171"/>
        <v>1</v>
      </c>
      <c r="AT1453" s="9" t="str">
        <f t="shared" si="1171"/>
        <v>1</v>
      </c>
      <c r="AU1453" s="9" t="str">
        <f t="shared" si="1143"/>
        <v>0</v>
      </c>
      <c r="AV1453" s="9" t="str">
        <f t="shared" si="1144"/>
        <v>1</v>
      </c>
      <c r="AW1453" s="9" t="str">
        <f t="shared" si="1172"/>
        <v>0</v>
      </c>
      <c r="AX1453" s="9" t="str">
        <f t="shared" si="1172"/>
        <v>0</v>
      </c>
      <c r="AY1453" s="11"/>
      <c r="AZ1453" s="11"/>
      <c r="BA1453" s="11"/>
      <c r="BB1453" s="9" t="str">
        <f t="shared" si="1145"/>
        <v>-1</v>
      </c>
      <c r="BC1453" s="9" t="str">
        <f t="shared" si="1146"/>
        <v>0</v>
      </c>
      <c r="BG1453" s="5" t="s">
        <v>561</v>
      </c>
      <c r="BH1453" s="5" t="s">
        <v>1096</v>
      </c>
      <c r="CS1453" s="9" t="str">
        <f t="shared" si="1147"/>
        <v>0</v>
      </c>
      <c r="CT1453" s="9" t="str">
        <f t="shared" si="1148"/>
        <v>&lt;iframe src="http://www.rakuten.ne.jp/gold/brotures/spec/brotures/wheel-bl-f.html" frameborder="0" id="spec-content" scrolling="no"&gt;&lt;/iframe&gt;</v>
      </c>
      <c r="CU1453" s="9" t="str">
        <f t="shared" si="1149"/>
        <v/>
      </c>
      <c r="CV1453" s="9" t="str">
        <f t="shared" si="1150"/>
        <v>&lt;div class="row-fluid"&gt;&lt;iframe src="http://www.rakuten.ne.jp/gold/brotures/items/brotures/wheel-bl-f.html" frameborder="0" id="skin-product" scrolling="no"&gt;&lt;/iframe&gt;&lt;/div&gt;</v>
      </c>
      <c r="CW1453" s="11" t="str">
        <f t="shared" si="1151"/>
        <v/>
      </c>
      <c r="CX1453" t="s">
        <v>7989</v>
      </c>
      <c r="CY1453" s="9" t="str">
        <f t="shared" si="1152"/>
        <v>0</v>
      </c>
      <c r="CZ1453" s="11"/>
      <c r="DA1453" s="11"/>
      <c r="DB1453" s="11"/>
      <c r="DC1453" s="11"/>
      <c r="DD1453" s="9" t="str">
        <f t="shared" si="1153"/>
        <v/>
      </c>
      <c r="DI1453" s="9" t="str">
        <f t="shared" si="1154"/>
        <v/>
      </c>
      <c r="DT1453" s="9">
        <f>VLOOKUP(BG1453,ディレクトリID!A:B,2)</f>
        <v>407713</v>
      </c>
      <c r="DV1453" s="4" t="str">
        <f t="shared" si="1155"/>
        <v>【ホイール　BROTURES】</v>
      </c>
      <c r="DW1453" s="4" t="str">
        <f t="shared" si="1156"/>
        <v>【ホイール　BROTURES】</v>
      </c>
      <c r="DX1453" s="9">
        <f t="shared" si="1157"/>
        <v>2</v>
      </c>
      <c r="DY1453" s="11"/>
      <c r="DZ1453" s="9" t="str">
        <f t="shared" si="1173"/>
        <v>1</v>
      </c>
      <c r="EA1453" s="9" t="str">
        <f t="shared" si="1173"/>
        <v>1</v>
      </c>
      <c r="EB1453" s="11"/>
      <c r="EC1453" s="11"/>
      <c r="ED1453" s="11"/>
      <c r="EE1453" s="9" t="str">
        <f t="shared" si="1158"/>
        <v>0</v>
      </c>
      <c r="EO1453" s="5" t="s">
        <v>428</v>
      </c>
      <c r="EP1453" s="8" t="s">
        <v>429</v>
      </c>
      <c r="EQ1453" s="8" t="s">
        <v>429</v>
      </c>
      <c r="ER1453" s="8" t="s">
        <v>209</v>
      </c>
      <c r="ES1453" s="8" t="s">
        <v>430</v>
      </c>
      <c r="ET1453" s="9" t="str">
        <f t="shared" si="1159"/>
        <v>2</v>
      </c>
      <c r="EU1453" s="11"/>
      <c r="EV1453" s="11"/>
      <c r="EW1453" s="11"/>
      <c r="EX1453" s="9" t="str">
        <f t="shared" si="1174"/>
        <v>0</v>
      </c>
      <c r="EY1453" s="9" t="str">
        <f t="shared" si="1174"/>
        <v>0</v>
      </c>
      <c r="EZ1453" s="11"/>
      <c r="FA1453" s="11"/>
      <c r="FB1453" s="9" t="str">
        <f t="shared" si="1175"/>
        <v>0</v>
      </c>
      <c r="FC1453" s="9" t="str">
        <f t="shared" si="1175"/>
        <v>0</v>
      </c>
      <c r="FD1453" s="9" t="str">
        <f t="shared" si="1160"/>
        <v>1</v>
      </c>
      <c r="FE1453" s="9" t="str">
        <f t="shared" si="1176"/>
        <v>1</v>
      </c>
      <c r="FF1453" s="9" t="str">
        <f t="shared" si="1176"/>
        <v>1</v>
      </c>
      <c r="GJ1453" s="4" t="str">
        <f t="shared" si="1163"/>
        <v>パーツ\ホイール:ブランド\BROTURES</v>
      </c>
      <c r="GK1453" s="4" t="str">
        <f t="shared" si="1161"/>
        <v>u:u</v>
      </c>
      <c r="GL1453" s="11"/>
      <c r="GM1453" s="4" t="str">
        <f t="shared" si="1177"/>
        <v>::</v>
      </c>
      <c r="GN1453" s="4" t="str">
        <f t="shared" si="1177"/>
        <v>::</v>
      </c>
      <c r="GO1453" s="4" t="str">
        <f t="shared" si="1177"/>
        <v>::</v>
      </c>
      <c r="GP1453" s="4" t="str">
        <f t="shared" si="1162"/>
        <v>1</v>
      </c>
    </row>
    <row r="1454" spans="1:198" ht="28" customHeight="1">
      <c r="A1454" s="5" t="s">
        <v>7995</v>
      </c>
      <c r="B1454" s="5" t="s">
        <v>7997</v>
      </c>
      <c r="C1454" s="5" t="s">
        <v>7995</v>
      </c>
      <c r="D1454" s="9" t="str">
        <f t="shared" si="1135"/>
        <v>u</v>
      </c>
      <c r="E1454" s="9" t="str">
        <f t="shared" si="1136"/>
        <v xml:space="preserve"> / （BROTURESALLDAY42mmDeepWheelBLUERear）</v>
      </c>
      <c r="F1454" s="9" t="str">
        <f t="shared" si="1137"/>
        <v xml:space="preserve"> / （BROTURESALLDAY42mmDeepWheelBLUERear）</v>
      </c>
      <c r="G1454" s="5">
        <v>18900</v>
      </c>
      <c r="H1454" s="9">
        <f t="shared" si="1138"/>
        <v>18900</v>
      </c>
      <c r="I1454" s="9" t="str">
        <f t="shared" si="1139"/>
        <v>0</v>
      </c>
      <c r="J1454" s="9" t="str">
        <f t="shared" si="1140"/>
        <v>1</v>
      </c>
      <c r="P1454" s="9" t="str">
        <f t="shared" si="1141"/>
        <v>BROTURESALLDAY42mmDeepWheelBLUERear</v>
      </c>
      <c r="AI1454" s="9" t="str">
        <f t="shared" si="1142"/>
        <v>http://image.rakuten.co.jp/brotures/cabinet/items/brotures/wheel-bl-r.jpg</v>
      </c>
      <c r="AS1454" s="9" t="str">
        <f t="shared" si="1171"/>
        <v>1</v>
      </c>
      <c r="AT1454" s="9" t="str">
        <f t="shared" si="1171"/>
        <v>1</v>
      </c>
      <c r="AU1454" s="9" t="str">
        <f t="shared" si="1143"/>
        <v>0</v>
      </c>
      <c r="AV1454" s="9" t="str">
        <f t="shared" si="1144"/>
        <v>1</v>
      </c>
      <c r="AW1454" s="9" t="str">
        <f t="shared" si="1172"/>
        <v>0</v>
      </c>
      <c r="AX1454" s="9" t="str">
        <f t="shared" si="1172"/>
        <v>0</v>
      </c>
      <c r="AY1454" s="11"/>
      <c r="AZ1454" s="11"/>
      <c r="BA1454" s="11"/>
      <c r="BB1454" s="9" t="str">
        <f t="shared" si="1145"/>
        <v>-1</v>
      </c>
      <c r="BC1454" s="9" t="str">
        <f t="shared" si="1146"/>
        <v>0</v>
      </c>
      <c r="BG1454" s="5" t="s">
        <v>561</v>
      </c>
      <c r="BH1454" s="5" t="s">
        <v>1096</v>
      </c>
      <c r="CS1454" s="9" t="str">
        <f t="shared" si="1147"/>
        <v>0</v>
      </c>
      <c r="CT1454" s="9" t="str">
        <f t="shared" si="1148"/>
        <v>&lt;iframe src="http://www.rakuten.ne.jp/gold/brotures/spec/brotures/wheel-bl-r.html" frameborder="0" id="spec-content" scrolling="no"&gt;&lt;/iframe&gt;</v>
      </c>
      <c r="CU1454" s="9" t="str">
        <f t="shared" si="1149"/>
        <v/>
      </c>
      <c r="CV1454" s="9" t="str">
        <f t="shared" si="1150"/>
        <v>&lt;div class="row-fluid"&gt;&lt;iframe src="http://www.rakuten.ne.jp/gold/brotures/items/brotures/wheel-bl-r.html" frameborder="0" id="skin-product" scrolling="no"&gt;&lt;/iframe&gt;&lt;/div&gt;</v>
      </c>
      <c r="CW1454" s="11" t="str">
        <f t="shared" si="1151"/>
        <v/>
      </c>
      <c r="CX1454" t="s">
        <v>7995</v>
      </c>
      <c r="CY1454" s="9" t="str">
        <f t="shared" si="1152"/>
        <v>0</v>
      </c>
      <c r="CZ1454" s="11"/>
      <c r="DA1454" s="11"/>
      <c r="DB1454" s="11"/>
      <c r="DC1454" s="11"/>
      <c r="DD1454" s="9" t="str">
        <f t="shared" si="1153"/>
        <v/>
      </c>
      <c r="DI1454" s="9" t="str">
        <f t="shared" si="1154"/>
        <v/>
      </c>
      <c r="DT1454" s="9">
        <f>VLOOKUP(BG1454,ディレクトリID!A:B,2)</f>
        <v>407713</v>
      </c>
      <c r="DV1454" s="4" t="str">
        <f t="shared" si="1155"/>
        <v>【ホイール　BROTURES】</v>
      </c>
      <c r="DW1454" s="4" t="str">
        <f t="shared" si="1156"/>
        <v>【ホイール　BROTURES】</v>
      </c>
      <c r="DX1454" s="9">
        <f t="shared" si="1157"/>
        <v>2</v>
      </c>
      <c r="DY1454" s="11"/>
      <c r="DZ1454" s="9" t="str">
        <f t="shared" si="1173"/>
        <v>1</v>
      </c>
      <c r="EA1454" s="9" t="str">
        <f t="shared" si="1173"/>
        <v>1</v>
      </c>
      <c r="EB1454" s="11"/>
      <c r="EC1454" s="11"/>
      <c r="ED1454" s="11"/>
      <c r="EE1454" s="9" t="str">
        <f t="shared" si="1158"/>
        <v>0</v>
      </c>
      <c r="EO1454" s="5" t="s">
        <v>428</v>
      </c>
      <c r="EP1454" s="8" t="s">
        <v>429</v>
      </c>
      <c r="EQ1454" s="8" t="s">
        <v>429</v>
      </c>
      <c r="ER1454" s="8" t="s">
        <v>209</v>
      </c>
      <c r="ES1454" s="8" t="s">
        <v>430</v>
      </c>
      <c r="ET1454" s="9" t="str">
        <f t="shared" si="1159"/>
        <v>2</v>
      </c>
      <c r="EU1454" s="11"/>
      <c r="EV1454" s="11"/>
      <c r="EW1454" s="11"/>
      <c r="EX1454" s="9" t="str">
        <f t="shared" si="1174"/>
        <v>0</v>
      </c>
      <c r="EY1454" s="9" t="str">
        <f t="shared" si="1174"/>
        <v>0</v>
      </c>
      <c r="EZ1454" s="11"/>
      <c r="FA1454" s="11"/>
      <c r="FB1454" s="9" t="str">
        <f t="shared" si="1175"/>
        <v>0</v>
      </c>
      <c r="FC1454" s="9" t="str">
        <f t="shared" si="1175"/>
        <v>0</v>
      </c>
      <c r="FD1454" s="9" t="str">
        <f t="shared" si="1160"/>
        <v>1</v>
      </c>
      <c r="FE1454" s="9" t="str">
        <f t="shared" si="1176"/>
        <v>1</v>
      </c>
      <c r="FF1454" s="9" t="str">
        <f t="shared" si="1176"/>
        <v>1</v>
      </c>
      <c r="GJ1454" s="4" t="str">
        <f t="shared" si="1163"/>
        <v>パーツ\ホイール:ブランド\BROTURES</v>
      </c>
      <c r="GK1454" s="4" t="str">
        <f t="shared" si="1161"/>
        <v>u:u</v>
      </c>
      <c r="GL1454" s="11"/>
      <c r="GM1454" s="4" t="str">
        <f t="shared" si="1177"/>
        <v>::</v>
      </c>
      <c r="GN1454" s="4" t="str">
        <f t="shared" si="1177"/>
        <v>::</v>
      </c>
      <c r="GO1454" s="4" t="str">
        <f t="shared" si="1177"/>
        <v>::</v>
      </c>
      <c r="GP1454" s="4" t="str">
        <f t="shared" si="1162"/>
        <v>1</v>
      </c>
    </row>
    <row r="1455" spans="1:198" ht="28" customHeight="1">
      <c r="A1455" s="5" t="s">
        <v>8001</v>
      </c>
      <c r="B1455" s="5" t="s">
        <v>8003</v>
      </c>
      <c r="C1455" s="5" t="s">
        <v>8001</v>
      </c>
      <c r="D1455" s="9" t="str">
        <f t="shared" si="1135"/>
        <v>u</v>
      </c>
      <c r="E1455" s="9" t="str">
        <f t="shared" si="1136"/>
        <v xml:space="preserve"> / （BROTURESALLDAY42mmDeepWheelBLUESet）</v>
      </c>
      <c r="F1455" s="9" t="str">
        <f t="shared" si="1137"/>
        <v xml:space="preserve"> / （BROTURESALLDAY42mmDeepWheelBLUESet）</v>
      </c>
      <c r="G1455" s="5">
        <v>33600</v>
      </c>
      <c r="H1455" s="9">
        <f t="shared" si="1138"/>
        <v>33600</v>
      </c>
      <c r="I1455" s="9" t="str">
        <f t="shared" si="1139"/>
        <v>0</v>
      </c>
      <c r="J1455" s="9" t="str">
        <f t="shared" si="1140"/>
        <v>1</v>
      </c>
      <c r="P1455" s="9" t="str">
        <f t="shared" si="1141"/>
        <v>BROTURESALLDAY42mmDeepWheelBLUESet</v>
      </c>
      <c r="AI1455" s="9" t="str">
        <f t="shared" si="1142"/>
        <v>http://image.rakuten.co.jp/brotures/cabinet/items/brotures/wheel-bl-set.jpg</v>
      </c>
      <c r="AS1455" s="9" t="str">
        <f t="shared" si="1171"/>
        <v>1</v>
      </c>
      <c r="AT1455" s="9" t="str">
        <f t="shared" si="1171"/>
        <v>1</v>
      </c>
      <c r="AU1455" s="9" t="str">
        <f t="shared" si="1143"/>
        <v>0</v>
      </c>
      <c r="AV1455" s="9" t="str">
        <f t="shared" si="1144"/>
        <v>1</v>
      </c>
      <c r="AW1455" s="9" t="str">
        <f t="shared" si="1172"/>
        <v>0</v>
      </c>
      <c r="AX1455" s="9" t="str">
        <f t="shared" si="1172"/>
        <v>0</v>
      </c>
      <c r="AY1455" s="11"/>
      <c r="AZ1455" s="11"/>
      <c r="BA1455" s="11"/>
      <c r="BB1455" s="9" t="str">
        <f t="shared" si="1145"/>
        <v>-1</v>
      </c>
      <c r="BC1455" s="9" t="str">
        <f t="shared" si="1146"/>
        <v>0</v>
      </c>
      <c r="BG1455" s="5" t="s">
        <v>561</v>
      </c>
      <c r="BH1455" s="5" t="s">
        <v>1096</v>
      </c>
      <c r="CS1455" s="9" t="str">
        <f t="shared" si="1147"/>
        <v>0</v>
      </c>
      <c r="CT1455" s="9" t="str">
        <f t="shared" si="1148"/>
        <v>&lt;iframe src="http://www.rakuten.ne.jp/gold/brotures/spec/brotures/wheel-bl-set.html" frameborder="0" id="spec-content" scrolling="no"&gt;&lt;/iframe&gt;</v>
      </c>
      <c r="CU1455" s="9" t="str">
        <f t="shared" si="1149"/>
        <v/>
      </c>
      <c r="CV1455" s="9" t="str">
        <f t="shared" si="1150"/>
        <v>&lt;div class="row-fluid"&gt;&lt;iframe src="http://www.rakuten.ne.jp/gold/brotures/items/brotures/wheel-bl-set.html" frameborder="0" id="skin-product" scrolling="no"&gt;&lt;/iframe&gt;&lt;/div&gt;</v>
      </c>
      <c r="CW1455" s="11" t="str">
        <f t="shared" si="1151"/>
        <v/>
      </c>
      <c r="CX1455" t="s">
        <v>8001</v>
      </c>
      <c r="CY1455" s="9" t="str">
        <f t="shared" si="1152"/>
        <v>0</v>
      </c>
      <c r="CZ1455" s="11"/>
      <c r="DA1455" s="11"/>
      <c r="DB1455" s="11"/>
      <c r="DC1455" s="11"/>
      <c r="DD1455" s="9" t="str">
        <f t="shared" si="1153"/>
        <v/>
      </c>
      <c r="DI1455" s="9" t="str">
        <f t="shared" si="1154"/>
        <v/>
      </c>
      <c r="DT1455" s="9">
        <f>VLOOKUP(BG1455,ディレクトリID!A:B,2)</f>
        <v>407713</v>
      </c>
      <c r="DV1455" s="4" t="str">
        <f t="shared" si="1155"/>
        <v>【ホイール　BROTURES】</v>
      </c>
      <c r="DW1455" s="4" t="str">
        <f t="shared" si="1156"/>
        <v>【ホイール　BROTURES】</v>
      </c>
      <c r="DX1455" s="9">
        <f t="shared" si="1157"/>
        <v>2</v>
      </c>
      <c r="DY1455" s="11"/>
      <c r="DZ1455" s="9" t="str">
        <f t="shared" si="1173"/>
        <v>1</v>
      </c>
      <c r="EA1455" s="9" t="str">
        <f t="shared" si="1173"/>
        <v>1</v>
      </c>
      <c r="EB1455" s="11"/>
      <c r="EC1455" s="11"/>
      <c r="ED1455" s="11"/>
      <c r="EE1455" s="9" t="str">
        <f t="shared" si="1158"/>
        <v>0</v>
      </c>
      <c r="EO1455" s="5" t="s">
        <v>428</v>
      </c>
      <c r="EP1455" s="8" t="s">
        <v>429</v>
      </c>
      <c r="EQ1455" s="8" t="s">
        <v>429</v>
      </c>
      <c r="ER1455" s="8" t="s">
        <v>209</v>
      </c>
      <c r="ES1455" s="8" t="s">
        <v>430</v>
      </c>
      <c r="ET1455" s="9" t="str">
        <f t="shared" si="1159"/>
        <v>2</v>
      </c>
      <c r="EU1455" s="11"/>
      <c r="EV1455" s="11"/>
      <c r="EW1455" s="11"/>
      <c r="EX1455" s="9" t="str">
        <f t="shared" si="1174"/>
        <v>0</v>
      </c>
      <c r="EY1455" s="9" t="str">
        <f t="shared" si="1174"/>
        <v>0</v>
      </c>
      <c r="EZ1455" s="11"/>
      <c r="FA1455" s="11"/>
      <c r="FB1455" s="9" t="str">
        <f t="shared" si="1175"/>
        <v>0</v>
      </c>
      <c r="FC1455" s="9" t="str">
        <f t="shared" si="1175"/>
        <v>0</v>
      </c>
      <c r="FD1455" s="9" t="str">
        <f t="shared" si="1160"/>
        <v>1</v>
      </c>
      <c r="FE1455" s="9" t="str">
        <f t="shared" si="1176"/>
        <v>1</v>
      </c>
      <c r="FF1455" s="9" t="str">
        <f t="shared" si="1176"/>
        <v>1</v>
      </c>
      <c r="GJ1455" s="4" t="str">
        <f t="shared" si="1163"/>
        <v>パーツ\ホイール:ブランド\BROTURES</v>
      </c>
      <c r="GK1455" s="4" t="str">
        <f t="shared" si="1161"/>
        <v>u:u</v>
      </c>
      <c r="GL1455" s="11"/>
      <c r="GM1455" s="4" t="str">
        <f t="shared" si="1177"/>
        <v>::</v>
      </c>
      <c r="GN1455" s="4" t="str">
        <f t="shared" si="1177"/>
        <v>::</v>
      </c>
      <c r="GO1455" s="4" t="str">
        <f t="shared" si="1177"/>
        <v>::</v>
      </c>
      <c r="GP1455" s="4" t="str">
        <f t="shared" si="1162"/>
        <v>1</v>
      </c>
    </row>
    <row r="1456" spans="1:198" ht="28" customHeight="1">
      <c r="A1456" s="5" t="s">
        <v>8007</v>
      </c>
      <c r="B1456" s="5" t="s">
        <v>8009</v>
      </c>
      <c r="C1456" s="5" t="s">
        <v>8007</v>
      </c>
      <c r="D1456" s="9" t="str">
        <f t="shared" si="1135"/>
        <v>u</v>
      </c>
      <c r="E1456" s="9" t="str">
        <f t="shared" si="1136"/>
        <v xml:space="preserve"> / （BROTURESALLDAY43mmDeepWheelGOLDFront）</v>
      </c>
      <c r="F1456" s="9" t="str">
        <f t="shared" si="1137"/>
        <v xml:space="preserve"> / （BROTURESALLDAY43mmDeepWheelGOLDFront）</v>
      </c>
      <c r="G1456" s="5">
        <v>16800</v>
      </c>
      <c r="H1456" s="9">
        <f t="shared" si="1138"/>
        <v>16800</v>
      </c>
      <c r="I1456" s="9" t="str">
        <f t="shared" si="1139"/>
        <v>0</v>
      </c>
      <c r="J1456" s="9" t="str">
        <f t="shared" si="1140"/>
        <v>1</v>
      </c>
      <c r="P1456" s="9" t="str">
        <f t="shared" si="1141"/>
        <v>BROTURESALLDAY43mmDeepWheelGOLDFront</v>
      </c>
      <c r="AI1456" s="9" t="str">
        <f t="shared" si="1142"/>
        <v>http://image.rakuten.co.jp/brotures/cabinet/items/brotures/wheel-gl-f.jpg</v>
      </c>
      <c r="AS1456" s="9" t="str">
        <f t="shared" si="1171"/>
        <v>1</v>
      </c>
      <c r="AT1456" s="9" t="str">
        <f t="shared" si="1171"/>
        <v>1</v>
      </c>
      <c r="AU1456" s="9" t="str">
        <f t="shared" si="1143"/>
        <v>0</v>
      </c>
      <c r="AV1456" s="9" t="str">
        <f t="shared" si="1144"/>
        <v>1</v>
      </c>
      <c r="AW1456" s="9" t="str">
        <f t="shared" si="1172"/>
        <v>0</v>
      </c>
      <c r="AX1456" s="9" t="str">
        <f t="shared" si="1172"/>
        <v>0</v>
      </c>
      <c r="AY1456" s="11"/>
      <c r="AZ1456" s="11"/>
      <c r="BA1456" s="11"/>
      <c r="BB1456" s="9" t="str">
        <f t="shared" si="1145"/>
        <v>-1</v>
      </c>
      <c r="BC1456" s="9" t="str">
        <f t="shared" si="1146"/>
        <v>0</v>
      </c>
      <c r="BG1456" s="5" t="s">
        <v>561</v>
      </c>
      <c r="BH1456" s="5" t="s">
        <v>1096</v>
      </c>
      <c r="CS1456" s="9" t="str">
        <f t="shared" si="1147"/>
        <v>0</v>
      </c>
      <c r="CT1456" s="9" t="str">
        <f t="shared" si="1148"/>
        <v>&lt;iframe src="http://www.rakuten.ne.jp/gold/brotures/spec/brotures/wheel-gl-f.html" frameborder="0" id="spec-content" scrolling="no"&gt;&lt;/iframe&gt;</v>
      </c>
      <c r="CU1456" s="9" t="str">
        <f t="shared" si="1149"/>
        <v/>
      </c>
      <c r="CV1456" s="9" t="str">
        <f t="shared" si="1150"/>
        <v>&lt;div class="row-fluid"&gt;&lt;iframe src="http://www.rakuten.ne.jp/gold/brotures/items/brotures/wheel-gl-f.html" frameborder="0" id="skin-product" scrolling="no"&gt;&lt;/iframe&gt;&lt;/div&gt;</v>
      </c>
      <c r="CW1456" s="11" t="str">
        <f t="shared" si="1151"/>
        <v/>
      </c>
      <c r="CX1456" t="s">
        <v>8007</v>
      </c>
      <c r="CY1456" s="9" t="str">
        <f t="shared" si="1152"/>
        <v>0</v>
      </c>
      <c r="CZ1456" s="11"/>
      <c r="DA1456" s="11"/>
      <c r="DB1456" s="11"/>
      <c r="DC1456" s="11"/>
      <c r="DD1456" s="9" t="str">
        <f t="shared" si="1153"/>
        <v/>
      </c>
      <c r="DI1456" s="9" t="str">
        <f t="shared" si="1154"/>
        <v/>
      </c>
      <c r="DT1456" s="9">
        <f>VLOOKUP(BG1456,ディレクトリID!A:B,2)</f>
        <v>407713</v>
      </c>
      <c r="DV1456" s="4" t="str">
        <f t="shared" si="1155"/>
        <v>【ホイール　BROTURES】</v>
      </c>
      <c r="DW1456" s="4" t="str">
        <f t="shared" si="1156"/>
        <v>【ホイール　BROTURES】</v>
      </c>
      <c r="DX1456" s="9">
        <f t="shared" si="1157"/>
        <v>2</v>
      </c>
      <c r="DY1456" s="11"/>
      <c r="DZ1456" s="9" t="str">
        <f t="shared" si="1173"/>
        <v>1</v>
      </c>
      <c r="EA1456" s="9" t="str">
        <f t="shared" si="1173"/>
        <v>1</v>
      </c>
      <c r="EB1456" s="11"/>
      <c r="EC1456" s="11"/>
      <c r="ED1456" s="11"/>
      <c r="EE1456" s="9" t="str">
        <f t="shared" si="1158"/>
        <v>0</v>
      </c>
      <c r="EO1456" s="5" t="s">
        <v>428</v>
      </c>
      <c r="EP1456" s="8" t="s">
        <v>429</v>
      </c>
      <c r="EQ1456" s="8" t="s">
        <v>429</v>
      </c>
      <c r="ER1456" s="8" t="s">
        <v>209</v>
      </c>
      <c r="ES1456" s="8" t="s">
        <v>430</v>
      </c>
      <c r="ET1456" s="9" t="str">
        <f t="shared" si="1159"/>
        <v>2</v>
      </c>
      <c r="EU1456" s="11"/>
      <c r="EV1456" s="11"/>
      <c r="EW1456" s="11"/>
      <c r="EX1456" s="9" t="str">
        <f t="shared" si="1174"/>
        <v>0</v>
      </c>
      <c r="EY1456" s="9" t="str">
        <f t="shared" si="1174"/>
        <v>0</v>
      </c>
      <c r="EZ1456" s="11"/>
      <c r="FA1456" s="11"/>
      <c r="FB1456" s="9" t="str">
        <f t="shared" si="1175"/>
        <v>0</v>
      </c>
      <c r="FC1456" s="9" t="str">
        <f t="shared" si="1175"/>
        <v>0</v>
      </c>
      <c r="FD1456" s="9" t="str">
        <f t="shared" si="1160"/>
        <v>1</v>
      </c>
      <c r="FE1456" s="9" t="str">
        <f t="shared" si="1176"/>
        <v>1</v>
      </c>
      <c r="FF1456" s="9" t="str">
        <f t="shared" si="1176"/>
        <v>1</v>
      </c>
      <c r="GJ1456" s="4" t="str">
        <f t="shared" si="1163"/>
        <v>パーツ\ホイール:ブランド\BROTURES</v>
      </c>
      <c r="GK1456" s="4" t="str">
        <f t="shared" si="1161"/>
        <v>u:u</v>
      </c>
      <c r="GL1456" s="11"/>
      <c r="GM1456" s="4" t="str">
        <f t="shared" si="1177"/>
        <v>::</v>
      </c>
      <c r="GN1456" s="4" t="str">
        <f t="shared" si="1177"/>
        <v>::</v>
      </c>
      <c r="GO1456" s="4" t="str">
        <f t="shared" si="1177"/>
        <v>::</v>
      </c>
      <c r="GP1456" s="4" t="str">
        <f t="shared" si="1162"/>
        <v>1</v>
      </c>
    </row>
    <row r="1457" spans="1:198" ht="28" customHeight="1">
      <c r="A1457" s="5" t="s">
        <v>8013</v>
      </c>
      <c r="B1457" s="5" t="s">
        <v>8015</v>
      </c>
      <c r="C1457" s="5" t="s">
        <v>8013</v>
      </c>
      <c r="D1457" s="9" t="str">
        <f t="shared" si="1135"/>
        <v>u</v>
      </c>
      <c r="E1457" s="9" t="str">
        <f t="shared" si="1136"/>
        <v xml:space="preserve"> / （BROTURESALLDAY43mmDeepWheelGOLDRear）</v>
      </c>
      <c r="F1457" s="9" t="str">
        <f t="shared" si="1137"/>
        <v xml:space="preserve"> / （BROTURESALLDAY43mmDeepWheelGOLDRear）</v>
      </c>
      <c r="G1457" s="5">
        <v>18900</v>
      </c>
      <c r="H1457" s="9">
        <f t="shared" si="1138"/>
        <v>18900</v>
      </c>
      <c r="I1457" s="9" t="str">
        <f t="shared" si="1139"/>
        <v>0</v>
      </c>
      <c r="J1457" s="9" t="str">
        <f t="shared" si="1140"/>
        <v>1</v>
      </c>
      <c r="P1457" s="9" t="str">
        <f t="shared" si="1141"/>
        <v>BROTURESALLDAY43mmDeepWheelGOLDRear</v>
      </c>
      <c r="AI1457" s="9" t="str">
        <f t="shared" si="1142"/>
        <v>http://image.rakuten.co.jp/brotures/cabinet/items/brotures/wheel-gl-r.jpg</v>
      </c>
      <c r="AS1457" s="9" t="str">
        <f t="shared" si="1171"/>
        <v>1</v>
      </c>
      <c r="AT1457" s="9" t="str">
        <f t="shared" si="1171"/>
        <v>1</v>
      </c>
      <c r="AU1457" s="9" t="str">
        <f t="shared" si="1143"/>
        <v>0</v>
      </c>
      <c r="AV1457" s="9" t="str">
        <f t="shared" si="1144"/>
        <v>1</v>
      </c>
      <c r="AW1457" s="9" t="str">
        <f t="shared" si="1172"/>
        <v>0</v>
      </c>
      <c r="AX1457" s="9" t="str">
        <f t="shared" si="1172"/>
        <v>0</v>
      </c>
      <c r="AY1457" s="11"/>
      <c r="AZ1457" s="11"/>
      <c r="BA1457" s="11"/>
      <c r="BB1457" s="9" t="str">
        <f t="shared" si="1145"/>
        <v>-1</v>
      </c>
      <c r="BC1457" s="9" t="str">
        <f t="shared" si="1146"/>
        <v>0</v>
      </c>
      <c r="BG1457" s="5" t="s">
        <v>561</v>
      </c>
      <c r="BH1457" s="5" t="s">
        <v>1096</v>
      </c>
      <c r="CS1457" s="9" t="str">
        <f t="shared" si="1147"/>
        <v>0</v>
      </c>
      <c r="CT1457" s="9" t="str">
        <f t="shared" si="1148"/>
        <v>&lt;iframe src="http://www.rakuten.ne.jp/gold/brotures/spec/brotures/wheel-gl-r.html" frameborder="0" id="spec-content" scrolling="no"&gt;&lt;/iframe&gt;</v>
      </c>
      <c r="CU1457" s="9" t="str">
        <f t="shared" si="1149"/>
        <v/>
      </c>
      <c r="CV1457" s="9" t="str">
        <f t="shared" si="1150"/>
        <v>&lt;div class="row-fluid"&gt;&lt;iframe src="http://www.rakuten.ne.jp/gold/brotures/items/brotures/wheel-gl-r.html" frameborder="0" id="skin-product" scrolling="no"&gt;&lt;/iframe&gt;&lt;/div&gt;</v>
      </c>
      <c r="CW1457" s="11" t="str">
        <f t="shared" si="1151"/>
        <v/>
      </c>
      <c r="CX1457" t="s">
        <v>8013</v>
      </c>
      <c r="CY1457" s="9" t="str">
        <f t="shared" si="1152"/>
        <v>0</v>
      </c>
      <c r="CZ1457" s="11"/>
      <c r="DA1457" s="11"/>
      <c r="DB1457" s="11"/>
      <c r="DC1457" s="11"/>
      <c r="DD1457" s="9" t="str">
        <f t="shared" si="1153"/>
        <v/>
      </c>
      <c r="DI1457" s="9" t="str">
        <f t="shared" si="1154"/>
        <v/>
      </c>
      <c r="DT1457" s="9">
        <f>VLOOKUP(BG1457,ディレクトリID!A:B,2)</f>
        <v>407713</v>
      </c>
      <c r="DV1457" s="4" t="str">
        <f t="shared" si="1155"/>
        <v>【ホイール　BROTURES】</v>
      </c>
      <c r="DW1457" s="4" t="str">
        <f t="shared" si="1156"/>
        <v>【ホイール　BROTURES】</v>
      </c>
      <c r="DX1457" s="9">
        <f t="shared" si="1157"/>
        <v>2</v>
      </c>
      <c r="DY1457" s="11"/>
      <c r="DZ1457" s="9" t="str">
        <f t="shared" si="1173"/>
        <v>1</v>
      </c>
      <c r="EA1457" s="9" t="str">
        <f t="shared" si="1173"/>
        <v>1</v>
      </c>
      <c r="EB1457" s="11"/>
      <c r="EC1457" s="11"/>
      <c r="ED1457" s="11"/>
      <c r="EE1457" s="9" t="str">
        <f t="shared" si="1158"/>
        <v>0</v>
      </c>
      <c r="EO1457" s="5" t="s">
        <v>428</v>
      </c>
      <c r="EP1457" s="8" t="s">
        <v>429</v>
      </c>
      <c r="EQ1457" s="8" t="s">
        <v>429</v>
      </c>
      <c r="ER1457" s="8" t="s">
        <v>209</v>
      </c>
      <c r="ES1457" s="8" t="s">
        <v>430</v>
      </c>
      <c r="ET1457" s="9" t="str">
        <f t="shared" si="1159"/>
        <v>2</v>
      </c>
      <c r="EU1457" s="11"/>
      <c r="EV1457" s="11"/>
      <c r="EW1457" s="11"/>
      <c r="EX1457" s="9" t="str">
        <f t="shared" si="1174"/>
        <v>0</v>
      </c>
      <c r="EY1457" s="9" t="str">
        <f t="shared" si="1174"/>
        <v>0</v>
      </c>
      <c r="EZ1457" s="11"/>
      <c r="FA1457" s="11"/>
      <c r="FB1457" s="9" t="str">
        <f t="shared" si="1175"/>
        <v>0</v>
      </c>
      <c r="FC1457" s="9" t="str">
        <f t="shared" si="1175"/>
        <v>0</v>
      </c>
      <c r="FD1457" s="9" t="str">
        <f t="shared" si="1160"/>
        <v>1</v>
      </c>
      <c r="FE1457" s="9" t="str">
        <f t="shared" si="1176"/>
        <v>1</v>
      </c>
      <c r="FF1457" s="9" t="str">
        <f t="shared" si="1176"/>
        <v>1</v>
      </c>
      <c r="GJ1457" s="4" t="str">
        <f t="shared" si="1163"/>
        <v>パーツ\ホイール:ブランド\BROTURES</v>
      </c>
      <c r="GK1457" s="4" t="str">
        <f t="shared" si="1161"/>
        <v>u:u</v>
      </c>
      <c r="GL1457" s="11"/>
      <c r="GM1457" s="4" t="str">
        <f t="shared" si="1177"/>
        <v>::</v>
      </c>
      <c r="GN1457" s="4" t="str">
        <f t="shared" si="1177"/>
        <v>::</v>
      </c>
      <c r="GO1457" s="4" t="str">
        <f t="shared" si="1177"/>
        <v>::</v>
      </c>
      <c r="GP1457" s="4" t="str">
        <f t="shared" si="1162"/>
        <v>1</v>
      </c>
    </row>
    <row r="1458" spans="1:198" ht="28" customHeight="1">
      <c r="A1458" s="5" t="s">
        <v>8019</v>
      </c>
      <c r="B1458" s="5" t="s">
        <v>8021</v>
      </c>
      <c r="C1458" s="5" t="s">
        <v>8019</v>
      </c>
      <c r="D1458" s="9" t="str">
        <f t="shared" si="1135"/>
        <v>u</v>
      </c>
      <c r="E1458" s="9" t="str">
        <f t="shared" si="1136"/>
        <v xml:space="preserve"> / （BROTURESALLDAY43mmDeepWheelGOLDSet）</v>
      </c>
      <c r="F1458" s="9" t="str">
        <f t="shared" si="1137"/>
        <v xml:space="preserve"> / （BROTURESALLDAY43mmDeepWheelGOLDSet）</v>
      </c>
      <c r="G1458" s="5">
        <v>33600</v>
      </c>
      <c r="H1458" s="9">
        <f t="shared" si="1138"/>
        <v>33600</v>
      </c>
      <c r="I1458" s="9" t="str">
        <f t="shared" si="1139"/>
        <v>0</v>
      </c>
      <c r="J1458" s="9" t="str">
        <f t="shared" si="1140"/>
        <v>1</v>
      </c>
      <c r="P1458" s="9" t="str">
        <f t="shared" si="1141"/>
        <v>BROTURESALLDAY43mmDeepWheelGOLDSet</v>
      </c>
      <c r="AI1458" s="9" t="str">
        <f t="shared" si="1142"/>
        <v>http://image.rakuten.co.jp/brotures/cabinet/items/brotures/wheel-gl-set.jpg</v>
      </c>
      <c r="AS1458" s="9" t="str">
        <f t="shared" si="1171"/>
        <v>1</v>
      </c>
      <c r="AT1458" s="9" t="str">
        <f t="shared" si="1171"/>
        <v>1</v>
      </c>
      <c r="AU1458" s="9" t="str">
        <f t="shared" si="1143"/>
        <v>0</v>
      </c>
      <c r="AV1458" s="9" t="str">
        <f t="shared" si="1144"/>
        <v>1</v>
      </c>
      <c r="AW1458" s="9" t="str">
        <f t="shared" si="1172"/>
        <v>0</v>
      </c>
      <c r="AX1458" s="9" t="str">
        <f t="shared" si="1172"/>
        <v>0</v>
      </c>
      <c r="AY1458" s="11"/>
      <c r="AZ1458" s="11"/>
      <c r="BA1458" s="11"/>
      <c r="BB1458" s="9" t="str">
        <f t="shared" si="1145"/>
        <v>-1</v>
      </c>
      <c r="BC1458" s="9" t="str">
        <f t="shared" si="1146"/>
        <v>0</v>
      </c>
      <c r="BG1458" s="5" t="s">
        <v>561</v>
      </c>
      <c r="BH1458" s="5" t="s">
        <v>1096</v>
      </c>
      <c r="CS1458" s="9" t="str">
        <f t="shared" si="1147"/>
        <v>0</v>
      </c>
      <c r="CT1458" s="9" t="str">
        <f t="shared" si="1148"/>
        <v>&lt;iframe src="http://www.rakuten.ne.jp/gold/brotures/spec/brotures/wheel-gl-set.html" frameborder="0" id="spec-content" scrolling="no"&gt;&lt;/iframe&gt;</v>
      </c>
      <c r="CU1458" s="9" t="str">
        <f t="shared" si="1149"/>
        <v/>
      </c>
      <c r="CV1458" s="9" t="str">
        <f t="shared" si="1150"/>
        <v>&lt;div class="row-fluid"&gt;&lt;iframe src="http://www.rakuten.ne.jp/gold/brotures/items/brotures/wheel-gl-set.html" frameborder="0" id="skin-product" scrolling="no"&gt;&lt;/iframe&gt;&lt;/div&gt;</v>
      </c>
      <c r="CW1458" s="11" t="str">
        <f t="shared" si="1151"/>
        <v/>
      </c>
      <c r="CX1458" t="s">
        <v>8019</v>
      </c>
      <c r="CY1458" s="9" t="str">
        <f t="shared" si="1152"/>
        <v>0</v>
      </c>
      <c r="CZ1458" s="11"/>
      <c r="DA1458" s="11"/>
      <c r="DB1458" s="11"/>
      <c r="DC1458" s="11"/>
      <c r="DD1458" s="9" t="str">
        <f t="shared" si="1153"/>
        <v/>
      </c>
      <c r="DI1458" s="9" t="str">
        <f t="shared" si="1154"/>
        <v/>
      </c>
      <c r="DT1458" s="9">
        <f>VLOOKUP(BG1458,ディレクトリID!A:B,2)</f>
        <v>407713</v>
      </c>
      <c r="DV1458" s="4" t="str">
        <f t="shared" si="1155"/>
        <v>【ホイール　BROTURES】</v>
      </c>
      <c r="DW1458" s="4" t="str">
        <f t="shared" si="1156"/>
        <v>【ホイール　BROTURES】</v>
      </c>
      <c r="DX1458" s="9">
        <f t="shared" si="1157"/>
        <v>2</v>
      </c>
      <c r="DY1458" s="11"/>
      <c r="DZ1458" s="9" t="str">
        <f t="shared" si="1173"/>
        <v>1</v>
      </c>
      <c r="EA1458" s="9" t="str">
        <f t="shared" si="1173"/>
        <v>1</v>
      </c>
      <c r="EB1458" s="11"/>
      <c r="EC1458" s="11"/>
      <c r="ED1458" s="11"/>
      <c r="EE1458" s="9" t="str">
        <f t="shared" si="1158"/>
        <v>0</v>
      </c>
      <c r="EO1458" s="5" t="s">
        <v>428</v>
      </c>
      <c r="EP1458" s="8" t="s">
        <v>429</v>
      </c>
      <c r="EQ1458" s="8" t="s">
        <v>429</v>
      </c>
      <c r="ER1458" s="8" t="s">
        <v>209</v>
      </c>
      <c r="ES1458" s="8" t="s">
        <v>430</v>
      </c>
      <c r="ET1458" s="9" t="str">
        <f t="shared" si="1159"/>
        <v>2</v>
      </c>
      <c r="EU1458" s="11"/>
      <c r="EV1458" s="11"/>
      <c r="EW1458" s="11"/>
      <c r="EX1458" s="9" t="str">
        <f t="shared" si="1174"/>
        <v>0</v>
      </c>
      <c r="EY1458" s="9" t="str">
        <f t="shared" si="1174"/>
        <v>0</v>
      </c>
      <c r="EZ1458" s="11"/>
      <c r="FA1458" s="11"/>
      <c r="FB1458" s="9" t="str">
        <f t="shared" si="1175"/>
        <v>0</v>
      </c>
      <c r="FC1458" s="9" t="str">
        <f t="shared" si="1175"/>
        <v>0</v>
      </c>
      <c r="FD1458" s="9" t="str">
        <f t="shared" si="1160"/>
        <v>1</v>
      </c>
      <c r="FE1458" s="9" t="str">
        <f t="shared" si="1176"/>
        <v>1</v>
      </c>
      <c r="FF1458" s="9" t="str">
        <f t="shared" si="1176"/>
        <v>1</v>
      </c>
      <c r="GJ1458" s="4" t="str">
        <f t="shared" si="1163"/>
        <v>パーツ\ホイール:ブランド\BROTURES</v>
      </c>
      <c r="GK1458" s="4" t="str">
        <f t="shared" si="1161"/>
        <v>u:u</v>
      </c>
      <c r="GL1458" s="11"/>
      <c r="GM1458" s="4" t="str">
        <f t="shared" si="1177"/>
        <v>::</v>
      </c>
      <c r="GN1458" s="4" t="str">
        <f t="shared" si="1177"/>
        <v>::</v>
      </c>
      <c r="GO1458" s="4" t="str">
        <f t="shared" si="1177"/>
        <v>::</v>
      </c>
      <c r="GP1458" s="4" t="str">
        <f t="shared" si="1162"/>
        <v>1</v>
      </c>
    </row>
    <row r="1459" spans="1:198" ht="28" customHeight="1">
      <c r="A1459" s="5" t="s">
        <v>8025</v>
      </c>
      <c r="B1459" s="5" t="s">
        <v>8027</v>
      </c>
      <c r="C1459" s="5" t="s">
        <v>8025</v>
      </c>
      <c r="D1459" s="9" t="str">
        <f t="shared" si="1135"/>
        <v>u</v>
      </c>
      <c r="E1459" s="9" t="str">
        <f t="shared" si="1136"/>
        <v xml:space="preserve"> / （BROTURESALLDAY44mmDeepWheelGREENFront）</v>
      </c>
      <c r="F1459" s="9" t="str">
        <f t="shared" si="1137"/>
        <v xml:space="preserve"> / （BROTURESALLDAY44mmDeepWheelGREENFront）</v>
      </c>
      <c r="G1459" s="5">
        <v>16800</v>
      </c>
      <c r="H1459" s="9">
        <f t="shared" si="1138"/>
        <v>16800</v>
      </c>
      <c r="I1459" s="9" t="str">
        <f t="shared" si="1139"/>
        <v>0</v>
      </c>
      <c r="J1459" s="9" t="str">
        <f t="shared" si="1140"/>
        <v>1</v>
      </c>
      <c r="P1459" s="9" t="str">
        <f t="shared" si="1141"/>
        <v>BROTURESALLDAY44mmDeepWheelGREENFront</v>
      </c>
      <c r="AI1459" s="9" t="str">
        <f t="shared" si="1142"/>
        <v>http://image.rakuten.co.jp/brotures/cabinet/items/brotures/wheel-gr-f.jpg</v>
      </c>
      <c r="AS1459" s="9" t="str">
        <f t="shared" si="1171"/>
        <v>1</v>
      </c>
      <c r="AT1459" s="9" t="str">
        <f t="shared" si="1171"/>
        <v>1</v>
      </c>
      <c r="AU1459" s="9" t="str">
        <f t="shared" si="1143"/>
        <v>0</v>
      </c>
      <c r="AV1459" s="9" t="str">
        <f t="shared" si="1144"/>
        <v>1</v>
      </c>
      <c r="AW1459" s="9" t="str">
        <f t="shared" si="1172"/>
        <v>0</v>
      </c>
      <c r="AX1459" s="9" t="str">
        <f t="shared" si="1172"/>
        <v>0</v>
      </c>
      <c r="AY1459" s="11"/>
      <c r="AZ1459" s="11"/>
      <c r="BA1459" s="11"/>
      <c r="BB1459" s="9" t="str">
        <f t="shared" si="1145"/>
        <v>-1</v>
      </c>
      <c r="BC1459" s="9" t="str">
        <f t="shared" si="1146"/>
        <v>0</v>
      </c>
      <c r="BG1459" s="5" t="s">
        <v>561</v>
      </c>
      <c r="BH1459" s="5" t="s">
        <v>1096</v>
      </c>
      <c r="CS1459" s="9" t="str">
        <f t="shared" si="1147"/>
        <v>0</v>
      </c>
      <c r="CT1459" s="9" t="str">
        <f t="shared" si="1148"/>
        <v>&lt;iframe src="http://www.rakuten.ne.jp/gold/brotures/spec/brotures/wheel-gr-f.html" frameborder="0" id="spec-content" scrolling="no"&gt;&lt;/iframe&gt;</v>
      </c>
      <c r="CU1459" s="9" t="str">
        <f t="shared" si="1149"/>
        <v/>
      </c>
      <c r="CV1459" s="9" t="str">
        <f t="shared" si="1150"/>
        <v>&lt;div class="row-fluid"&gt;&lt;iframe src="http://www.rakuten.ne.jp/gold/brotures/items/brotures/wheel-gr-f.html" frameborder="0" id="skin-product" scrolling="no"&gt;&lt;/iframe&gt;&lt;/div&gt;</v>
      </c>
      <c r="CW1459" s="11" t="str">
        <f t="shared" si="1151"/>
        <v/>
      </c>
      <c r="CX1459" t="s">
        <v>8025</v>
      </c>
      <c r="CY1459" s="9" t="str">
        <f t="shared" si="1152"/>
        <v>0</v>
      </c>
      <c r="CZ1459" s="11"/>
      <c r="DA1459" s="11"/>
      <c r="DB1459" s="11"/>
      <c r="DC1459" s="11"/>
      <c r="DD1459" s="9" t="str">
        <f t="shared" si="1153"/>
        <v/>
      </c>
      <c r="DI1459" s="9" t="str">
        <f t="shared" si="1154"/>
        <v/>
      </c>
      <c r="DT1459" s="9">
        <f>VLOOKUP(BG1459,ディレクトリID!A:B,2)</f>
        <v>407713</v>
      </c>
      <c r="DV1459" s="4" t="str">
        <f t="shared" si="1155"/>
        <v>【ホイール　BROTURES】</v>
      </c>
      <c r="DW1459" s="4" t="str">
        <f t="shared" si="1156"/>
        <v>【ホイール　BROTURES】</v>
      </c>
      <c r="DX1459" s="9">
        <f t="shared" si="1157"/>
        <v>2</v>
      </c>
      <c r="DY1459" s="11"/>
      <c r="DZ1459" s="9" t="str">
        <f t="shared" si="1173"/>
        <v>1</v>
      </c>
      <c r="EA1459" s="9" t="str">
        <f t="shared" si="1173"/>
        <v>1</v>
      </c>
      <c r="EB1459" s="11"/>
      <c r="EC1459" s="11"/>
      <c r="ED1459" s="11"/>
      <c r="EE1459" s="9" t="str">
        <f t="shared" si="1158"/>
        <v>0</v>
      </c>
      <c r="EO1459" s="5" t="s">
        <v>428</v>
      </c>
      <c r="EP1459" s="8" t="s">
        <v>429</v>
      </c>
      <c r="EQ1459" s="8" t="s">
        <v>429</v>
      </c>
      <c r="ER1459" s="8" t="s">
        <v>209</v>
      </c>
      <c r="ES1459" s="8" t="s">
        <v>430</v>
      </c>
      <c r="ET1459" s="9" t="str">
        <f t="shared" si="1159"/>
        <v>2</v>
      </c>
      <c r="EU1459" s="11"/>
      <c r="EV1459" s="11"/>
      <c r="EW1459" s="11"/>
      <c r="EX1459" s="9" t="str">
        <f t="shared" si="1174"/>
        <v>0</v>
      </c>
      <c r="EY1459" s="9" t="str">
        <f t="shared" si="1174"/>
        <v>0</v>
      </c>
      <c r="EZ1459" s="11"/>
      <c r="FA1459" s="11"/>
      <c r="FB1459" s="9" t="str">
        <f t="shared" si="1175"/>
        <v>0</v>
      </c>
      <c r="FC1459" s="9" t="str">
        <f t="shared" si="1175"/>
        <v>0</v>
      </c>
      <c r="FD1459" s="9" t="str">
        <f t="shared" si="1160"/>
        <v>1</v>
      </c>
      <c r="FE1459" s="9" t="str">
        <f t="shared" si="1176"/>
        <v>1</v>
      </c>
      <c r="FF1459" s="9" t="str">
        <f t="shared" si="1176"/>
        <v>1</v>
      </c>
      <c r="GJ1459" s="4" t="str">
        <f t="shared" si="1163"/>
        <v>パーツ\ホイール:ブランド\BROTURES</v>
      </c>
      <c r="GK1459" s="4" t="str">
        <f t="shared" si="1161"/>
        <v>u:u</v>
      </c>
      <c r="GL1459" s="11"/>
      <c r="GM1459" s="4" t="str">
        <f t="shared" si="1177"/>
        <v>::</v>
      </c>
      <c r="GN1459" s="4" t="str">
        <f t="shared" si="1177"/>
        <v>::</v>
      </c>
      <c r="GO1459" s="4" t="str">
        <f t="shared" si="1177"/>
        <v>::</v>
      </c>
      <c r="GP1459" s="4" t="str">
        <f t="shared" si="1162"/>
        <v>1</v>
      </c>
    </row>
    <row r="1460" spans="1:198" ht="28" customHeight="1">
      <c r="A1460" s="5" t="s">
        <v>8031</v>
      </c>
      <c r="B1460" s="5" t="s">
        <v>8033</v>
      </c>
      <c r="C1460" s="5" t="s">
        <v>8031</v>
      </c>
      <c r="D1460" s="9" t="str">
        <f t="shared" si="1135"/>
        <v>u</v>
      </c>
      <c r="E1460" s="9" t="str">
        <f t="shared" si="1136"/>
        <v xml:space="preserve"> / （BROTURESALLDAY44mmDeepWheelGREENRear）</v>
      </c>
      <c r="F1460" s="9" t="str">
        <f t="shared" si="1137"/>
        <v xml:space="preserve"> / （BROTURESALLDAY44mmDeepWheelGREENRear）</v>
      </c>
      <c r="G1460" s="5">
        <v>18900</v>
      </c>
      <c r="H1460" s="9">
        <f t="shared" si="1138"/>
        <v>18900</v>
      </c>
      <c r="I1460" s="9" t="str">
        <f t="shared" si="1139"/>
        <v>0</v>
      </c>
      <c r="J1460" s="9" t="str">
        <f t="shared" si="1140"/>
        <v>1</v>
      </c>
      <c r="P1460" s="9" t="str">
        <f t="shared" si="1141"/>
        <v>BROTURESALLDAY44mmDeepWheelGREENRear</v>
      </c>
      <c r="AI1460" s="9" t="str">
        <f t="shared" si="1142"/>
        <v>http://image.rakuten.co.jp/brotures/cabinet/items/brotures/wheel-gr-r.jpg</v>
      </c>
      <c r="AS1460" s="9" t="str">
        <f t="shared" si="1171"/>
        <v>1</v>
      </c>
      <c r="AT1460" s="9" t="str">
        <f t="shared" si="1171"/>
        <v>1</v>
      </c>
      <c r="AU1460" s="9" t="str">
        <f t="shared" si="1143"/>
        <v>0</v>
      </c>
      <c r="AV1460" s="9" t="str">
        <f t="shared" si="1144"/>
        <v>1</v>
      </c>
      <c r="AW1460" s="9" t="str">
        <f t="shared" si="1172"/>
        <v>0</v>
      </c>
      <c r="AX1460" s="9" t="str">
        <f t="shared" si="1172"/>
        <v>0</v>
      </c>
      <c r="AY1460" s="11"/>
      <c r="AZ1460" s="11"/>
      <c r="BA1460" s="11"/>
      <c r="BB1460" s="9" t="str">
        <f t="shared" si="1145"/>
        <v>-1</v>
      </c>
      <c r="BC1460" s="9" t="str">
        <f t="shared" si="1146"/>
        <v>0</v>
      </c>
      <c r="BG1460" s="5" t="s">
        <v>561</v>
      </c>
      <c r="BH1460" s="5" t="s">
        <v>1096</v>
      </c>
      <c r="CS1460" s="9" t="str">
        <f t="shared" si="1147"/>
        <v>0</v>
      </c>
      <c r="CT1460" s="9" t="str">
        <f t="shared" si="1148"/>
        <v>&lt;iframe src="http://www.rakuten.ne.jp/gold/brotures/spec/brotures/wheel-gr-r.html" frameborder="0" id="spec-content" scrolling="no"&gt;&lt;/iframe&gt;</v>
      </c>
      <c r="CU1460" s="9" t="str">
        <f t="shared" si="1149"/>
        <v/>
      </c>
      <c r="CV1460" s="9" t="str">
        <f t="shared" si="1150"/>
        <v>&lt;div class="row-fluid"&gt;&lt;iframe src="http://www.rakuten.ne.jp/gold/brotures/items/brotures/wheel-gr-r.html" frameborder="0" id="skin-product" scrolling="no"&gt;&lt;/iframe&gt;&lt;/div&gt;</v>
      </c>
      <c r="CW1460" s="11" t="str">
        <f t="shared" si="1151"/>
        <v/>
      </c>
      <c r="CX1460" t="s">
        <v>8031</v>
      </c>
      <c r="CY1460" s="9" t="str">
        <f t="shared" si="1152"/>
        <v>0</v>
      </c>
      <c r="CZ1460" s="11"/>
      <c r="DA1460" s="11"/>
      <c r="DB1460" s="11"/>
      <c r="DC1460" s="11"/>
      <c r="DD1460" s="9" t="str">
        <f t="shared" si="1153"/>
        <v/>
      </c>
      <c r="DI1460" s="9" t="str">
        <f t="shared" si="1154"/>
        <v/>
      </c>
      <c r="DT1460" s="9">
        <f>VLOOKUP(BG1460,ディレクトリID!A:B,2)</f>
        <v>407713</v>
      </c>
      <c r="DV1460" s="4" t="str">
        <f t="shared" si="1155"/>
        <v>【ホイール　BROTURES】</v>
      </c>
      <c r="DW1460" s="4" t="str">
        <f t="shared" si="1156"/>
        <v>【ホイール　BROTURES】</v>
      </c>
      <c r="DX1460" s="9">
        <f t="shared" si="1157"/>
        <v>2</v>
      </c>
      <c r="DY1460" s="11"/>
      <c r="DZ1460" s="9" t="str">
        <f t="shared" si="1173"/>
        <v>1</v>
      </c>
      <c r="EA1460" s="9" t="str">
        <f t="shared" si="1173"/>
        <v>1</v>
      </c>
      <c r="EB1460" s="11"/>
      <c r="EC1460" s="11"/>
      <c r="ED1460" s="11"/>
      <c r="EE1460" s="9" t="str">
        <f t="shared" si="1158"/>
        <v>0</v>
      </c>
      <c r="EO1460" s="5" t="s">
        <v>428</v>
      </c>
      <c r="EP1460" s="8" t="s">
        <v>429</v>
      </c>
      <c r="EQ1460" s="8" t="s">
        <v>429</v>
      </c>
      <c r="ER1460" s="8" t="s">
        <v>209</v>
      </c>
      <c r="ES1460" s="8" t="s">
        <v>430</v>
      </c>
      <c r="ET1460" s="9" t="str">
        <f t="shared" si="1159"/>
        <v>2</v>
      </c>
      <c r="EU1460" s="11"/>
      <c r="EV1460" s="11"/>
      <c r="EW1460" s="11"/>
      <c r="EX1460" s="9" t="str">
        <f t="shared" si="1174"/>
        <v>0</v>
      </c>
      <c r="EY1460" s="9" t="str">
        <f t="shared" si="1174"/>
        <v>0</v>
      </c>
      <c r="EZ1460" s="11"/>
      <c r="FA1460" s="11"/>
      <c r="FB1460" s="9" t="str">
        <f t="shared" si="1175"/>
        <v>0</v>
      </c>
      <c r="FC1460" s="9" t="str">
        <f t="shared" si="1175"/>
        <v>0</v>
      </c>
      <c r="FD1460" s="9" t="str">
        <f t="shared" si="1160"/>
        <v>1</v>
      </c>
      <c r="FE1460" s="9" t="str">
        <f t="shared" si="1176"/>
        <v>1</v>
      </c>
      <c r="FF1460" s="9" t="str">
        <f t="shared" si="1176"/>
        <v>1</v>
      </c>
      <c r="GJ1460" s="4" t="str">
        <f t="shared" si="1163"/>
        <v>パーツ\ホイール:ブランド\BROTURES</v>
      </c>
      <c r="GK1460" s="4" t="str">
        <f t="shared" si="1161"/>
        <v>u:u</v>
      </c>
      <c r="GL1460" s="11"/>
      <c r="GM1460" s="4" t="str">
        <f t="shared" si="1177"/>
        <v>::</v>
      </c>
      <c r="GN1460" s="4" t="str">
        <f t="shared" si="1177"/>
        <v>::</v>
      </c>
      <c r="GO1460" s="4" t="str">
        <f t="shared" si="1177"/>
        <v>::</v>
      </c>
      <c r="GP1460" s="4" t="str">
        <f t="shared" si="1162"/>
        <v>1</v>
      </c>
    </row>
    <row r="1461" spans="1:198" ht="28" customHeight="1">
      <c r="A1461" s="5" t="s">
        <v>8037</v>
      </c>
      <c r="B1461" s="5" t="s">
        <v>8039</v>
      </c>
      <c r="C1461" s="5" t="s">
        <v>8037</v>
      </c>
      <c r="D1461" s="9" t="str">
        <f t="shared" si="1135"/>
        <v>u</v>
      </c>
      <c r="E1461" s="9" t="str">
        <f t="shared" si="1136"/>
        <v xml:space="preserve"> / （BROTURESALLDAY44mmDeepWheelGREENSet）</v>
      </c>
      <c r="F1461" s="9" t="str">
        <f t="shared" si="1137"/>
        <v xml:space="preserve"> / （BROTURESALLDAY44mmDeepWheelGREENSet）</v>
      </c>
      <c r="G1461" s="5">
        <v>33600</v>
      </c>
      <c r="H1461" s="9">
        <f t="shared" si="1138"/>
        <v>33600</v>
      </c>
      <c r="I1461" s="9" t="str">
        <f t="shared" si="1139"/>
        <v>0</v>
      </c>
      <c r="J1461" s="9" t="str">
        <f t="shared" si="1140"/>
        <v>1</v>
      </c>
      <c r="P1461" s="9" t="str">
        <f t="shared" si="1141"/>
        <v>BROTURESALLDAY44mmDeepWheelGREENSet</v>
      </c>
      <c r="AI1461" s="9" t="str">
        <f t="shared" si="1142"/>
        <v>http://image.rakuten.co.jp/brotures/cabinet/items/brotures/wheel-gr-set.jpg</v>
      </c>
      <c r="AS1461" s="9" t="str">
        <f t="shared" si="1171"/>
        <v>1</v>
      </c>
      <c r="AT1461" s="9" t="str">
        <f t="shared" si="1171"/>
        <v>1</v>
      </c>
      <c r="AU1461" s="9" t="str">
        <f t="shared" si="1143"/>
        <v>0</v>
      </c>
      <c r="AV1461" s="9" t="str">
        <f t="shared" si="1144"/>
        <v>1</v>
      </c>
      <c r="AW1461" s="9" t="str">
        <f t="shared" si="1172"/>
        <v>0</v>
      </c>
      <c r="AX1461" s="9" t="str">
        <f t="shared" si="1172"/>
        <v>0</v>
      </c>
      <c r="AY1461" s="11"/>
      <c r="AZ1461" s="11"/>
      <c r="BA1461" s="11"/>
      <c r="BB1461" s="9" t="str">
        <f t="shared" si="1145"/>
        <v>-1</v>
      </c>
      <c r="BC1461" s="9" t="str">
        <f t="shared" si="1146"/>
        <v>0</v>
      </c>
      <c r="BG1461" s="5" t="s">
        <v>561</v>
      </c>
      <c r="BH1461" s="5" t="s">
        <v>1096</v>
      </c>
      <c r="CS1461" s="9" t="str">
        <f t="shared" si="1147"/>
        <v>0</v>
      </c>
      <c r="CT1461" s="9" t="str">
        <f t="shared" si="1148"/>
        <v>&lt;iframe src="http://www.rakuten.ne.jp/gold/brotures/spec/brotures/wheel-gr-set.html" frameborder="0" id="spec-content" scrolling="no"&gt;&lt;/iframe&gt;</v>
      </c>
      <c r="CU1461" s="9" t="str">
        <f t="shared" si="1149"/>
        <v/>
      </c>
      <c r="CV1461" s="9" t="str">
        <f t="shared" si="1150"/>
        <v>&lt;div class="row-fluid"&gt;&lt;iframe src="http://www.rakuten.ne.jp/gold/brotures/items/brotures/wheel-gr-set.html" frameborder="0" id="skin-product" scrolling="no"&gt;&lt;/iframe&gt;&lt;/div&gt;</v>
      </c>
      <c r="CW1461" s="11" t="str">
        <f t="shared" si="1151"/>
        <v/>
      </c>
      <c r="CX1461" t="s">
        <v>8037</v>
      </c>
      <c r="CY1461" s="9" t="str">
        <f t="shared" si="1152"/>
        <v>0</v>
      </c>
      <c r="CZ1461" s="11"/>
      <c r="DA1461" s="11"/>
      <c r="DB1461" s="11"/>
      <c r="DC1461" s="11"/>
      <c r="DD1461" s="9" t="str">
        <f t="shared" si="1153"/>
        <v/>
      </c>
      <c r="DI1461" s="9" t="str">
        <f t="shared" si="1154"/>
        <v/>
      </c>
      <c r="DT1461" s="9">
        <f>VLOOKUP(BG1461,ディレクトリID!A:B,2)</f>
        <v>407713</v>
      </c>
      <c r="DV1461" s="4" t="str">
        <f t="shared" si="1155"/>
        <v>【ホイール　BROTURES】</v>
      </c>
      <c r="DW1461" s="4" t="str">
        <f t="shared" si="1156"/>
        <v>【ホイール　BROTURES】</v>
      </c>
      <c r="DX1461" s="9">
        <f t="shared" si="1157"/>
        <v>2</v>
      </c>
      <c r="DY1461" s="11"/>
      <c r="DZ1461" s="9" t="str">
        <f t="shared" si="1173"/>
        <v>1</v>
      </c>
      <c r="EA1461" s="9" t="str">
        <f t="shared" si="1173"/>
        <v>1</v>
      </c>
      <c r="EB1461" s="11"/>
      <c r="EC1461" s="11"/>
      <c r="ED1461" s="11"/>
      <c r="EE1461" s="9" t="str">
        <f t="shared" si="1158"/>
        <v>0</v>
      </c>
      <c r="EO1461" s="5" t="s">
        <v>428</v>
      </c>
      <c r="EP1461" s="8" t="s">
        <v>429</v>
      </c>
      <c r="EQ1461" s="8" t="s">
        <v>429</v>
      </c>
      <c r="ER1461" s="8" t="s">
        <v>209</v>
      </c>
      <c r="ES1461" s="8" t="s">
        <v>430</v>
      </c>
      <c r="ET1461" s="9" t="str">
        <f t="shared" si="1159"/>
        <v>2</v>
      </c>
      <c r="EU1461" s="11"/>
      <c r="EV1461" s="11"/>
      <c r="EW1461" s="11"/>
      <c r="EX1461" s="9" t="str">
        <f t="shared" si="1174"/>
        <v>0</v>
      </c>
      <c r="EY1461" s="9" t="str">
        <f t="shared" si="1174"/>
        <v>0</v>
      </c>
      <c r="EZ1461" s="11"/>
      <c r="FA1461" s="11"/>
      <c r="FB1461" s="9" t="str">
        <f t="shared" si="1175"/>
        <v>0</v>
      </c>
      <c r="FC1461" s="9" t="str">
        <f t="shared" si="1175"/>
        <v>0</v>
      </c>
      <c r="FD1461" s="9" t="str">
        <f t="shared" si="1160"/>
        <v>1</v>
      </c>
      <c r="FE1461" s="9" t="str">
        <f t="shared" si="1176"/>
        <v>1</v>
      </c>
      <c r="FF1461" s="9" t="str">
        <f t="shared" si="1176"/>
        <v>1</v>
      </c>
      <c r="GJ1461" s="4" t="str">
        <f t="shared" si="1163"/>
        <v>パーツ\ホイール:ブランド\BROTURES</v>
      </c>
      <c r="GK1461" s="4" t="str">
        <f t="shared" si="1161"/>
        <v>u:u</v>
      </c>
      <c r="GL1461" s="11"/>
      <c r="GM1461" s="4" t="str">
        <f t="shared" si="1177"/>
        <v>::</v>
      </c>
      <c r="GN1461" s="4" t="str">
        <f t="shared" si="1177"/>
        <v>::</v>
      </c>
      <c r="GO1461" s="4" t="str">
        <f t="shared" si="1177"/>
        <v>::</v>
      </c>
      <c r="GP1461" s="4" t="str">
        <f t="shared" si="1162"/>
        <v>1</v>
      </c>
    </row>
    <row r="1462" spans="1:198" ht="28" customHeight="1">
      <c r="A1462" s="5" t="s">
        <v>8043</v>
      </c>
      <c r="B1462" s="5" t="s">
        <v>8045</v>
      </c>
      <c r="C1462" s="5" t="s">
        <v>8043</v>
      </c>
      <c r="D1462" s="9" t="str">
        <f t="shared" si="1135"/>
        <v>u</v>
      </c>
      <c r="E1462" s="9" t="str">
        <f t="shared" si="1136"/>
        <v xml:space="preserve"> / （BROTURESALLDAY45mmDeepWheelORANGEFront）</v>
      </c>
      <c r="F1462" s="9" t="str">
        <f t="shared" si="1137"/>
        <v xml:space="preserve"> / （BROTURESALLDAY45mmDeepWheelORANGEFront）</v>
      </c>
      <c r="G1462" s="5">
        <v>16800</v>
      </c>
      <c r="H1462" s="9">
        <f t="shared" si="1138"/>
        <v>16800</v>
      </c>
      <c r="I1462" s="9" t="str">
        <f t="shared" si="1139"/>
        <v>0</v>
      </c>
      <c r="J1462" s="9" t="str">
        <f t="shared" si="1140"/>
        <v>1</v>
      </c>
      <c r="P1462" s="9" t="str">
        <f t="shared" si="1141"/>
        <v>BROTURESALLDAY45mmDeepWheelORANGEFront</v>
      </c>
      <c r="AI1462" s="9" t="str">
        <f t="shared" si="1142"/>
        <v>http://image.rakuten.co.jp/brotures/cabinet/items/brotures/wheel-or-f.jpg</v>
      </c>
      <c r="AS1462" s="9" t="str">
        <f t="shared" ref="AS1462:AT1481" si="1178">IF($A1462&lt;&gt;"","1","")</f>
        <v>1</v>
      </c>
      <c r="AT1462" s="9" t="str">
        <f t="shared" si="1178"/>
        <v>1</v>
      </c>
      <c r="AU1462" s="9" t="str">
        <f t="shared" si="1143"/>
        <v>0</v>
      </c>
      <c r="AV1462" s="9" t="str">
        <f t="shared" si="1144"/>
        <v>1</v>
      </c>
      <c r="AW1462" s="9" t="str">
        <f t="shared" ref="AW1462:AX1481" si="1179">IF($A1462&lt;&gt;"","0","")</f>
        <v>0</v>
      </c>
      <c r="AX1462" s="9" t="str">
        <f t="shared" si="1179"/>
        <v>0</v>
      </c>
      <c r="AY1462" s="11"/>
      <c r="AZ1462" s="11"/>
      <c r="BA1462" s="11"/>
      <c r="BB1462" s="9" t="str">
        <f t="shared" si="1145"/>
        <v>-1</v>
      </c>
      <c r="BC1462" s="9" t="str">
        <f t="shared" si="1146"/>
        <v>0</v>
      </c>
      <c r="BG1462" s="5" t="s">
        <v>561</v>
      </c>
      <c r="BH1462" s="5" t="s">
        <v>1096</v>
      </c>
      <c r="CS1462" s="9" t="str">
        <f t="shared" si="1147"/>
        <v>0</v>
      </c>
      <c r="CT1462" s="9" t="str">
        <f t="shared" si="1148"/>
        <v>&lt;iframe src="http://www.rakuten.ne.jp/gold/brotures/spec/brotures/wheel-or-f.html" frameborder="0" id="spec-content" scrolling="no"&gt;&lt;/iframe&gt;</v>
      </c>
      <c r="CU1462" s="9" t="str">
        <f t="shared" si="1149"/>
        <v/>
      </c>
      <c r="CV1462" s="9" t="str">
        <f t="shared" si="1150"/>
        <v>&lt;div class="row-fluid"&gt;&lt;iframe src="http://www.rakuten.ne.jp/gold/brotures/items/brotures/wheel-or-f.html" frameborder="0" id="skin-product" scrolling="no"&gt;&lt;/iframe&gt;&lt;/div&gt;</v>
      </c>
      <c r="CW1462" s="11" t="str">
        <f t="shared" si="1151"/>
        <v/>
      </c>
      <c r="CX1462" t="s">
        <v>8043</v>
      </c>
      <c r="CY1462" s="9" t="str">
        <f t="shared" si="1152"/>
        <v>0</v>
      </c>
      <c r="CZ1462" s="11"/>
      <c r="DA1462" s="11"/>
      <c r="DB1462" s="11"/>
      <c r="DC1462" s="11"/>
      <c r="DD1462" s="9" t="str">
        <f t="shared" si="1153"/>
        <v/>
      </c>
      <c r="DI1462" s="9" t="str">
        <f t="shared" si="1154"/>
        <v/>
      </c>
      <c r="DT1462" s="9">
        <f>VLOOKUP(BG1462,ディレクトリID!A:B,2)</f>
        <v>407713</v>
      </c>
      <c r="DV1462" s="4" t="str">
        <f t="shared" si="1155"/>
        <v>【ホイール　BROTURES】</v>
      </c>
      <c r="DW1462" s="4" t="str">
        <f t="shared" si="1156"/>
        <v>【ホイール　BROTURES】</v>
      </c>
      <c r="DX1462" s="9">
        <f t="shared" si="1157"/>
        <v>2</v>
      </c>
      <c r="DY1462" s="11"/>
      <c r="DZ1462" s="9" t="str">
        <f t="shared" ref="DZ1462:EA1481" si="1180">IF($A1462&lt;&gt;"","1","")</f>
        <v>1</v>
      </c>
      <c r="EA1462" s="9" t="str">
        <f t="shared" si="1180"/>
        <v>1</v>
      </c>
      <c r="EB1462" s="11"/>
      <c r="EC1462" s="11"/>
      <c r="ED1462" s="11"/>
      <c r="EE1462" s="9" t="str">
        <f t="shared" si="1158"/>
        <v>0</v>
      </c>
      <c r="EO1462" s="5" t="s">
        <v>428</v>
      </c>
      <c r="EP1462" s="8" t="s">
        <v>429</v>
      </c>
      <c r="EQ1462" s="8" t="s">
        <v>429</v>
      </c>
      <c r="ER1462" s="8" t="s">
        <v>209</v>
      </c>
      <c r="ES1462" s="8" t="s">
        <v>430</v>
      </c>
      <c r="ET1462" s="9" t="str">
        <f t="shared" si="1159"/>
        <v>2</v>
      </c>
      <c r="EU1462" s="11"/>
      <c r="EV1462" s="11"/>
      <c r="EW1462" s="11"/>
      <c r="EX1462" s="9" t="str">
        <f t="shared" ref="EX1462:EY1481" si="1181">IF($A1462&lt;&gt;"","0","")</f>
        <v>0</v>
      </c>
      <c r="EY1462" s="9" t="str">
        <f t="shared" si="1181"/>
        <v>0</v>
      </c>
      <c r="EZ1462" s="11"/>
      <c r="FA1462" s="11"/>
      <c r="FB1462" s="9" t="str">
        <f t="shared" ref="FB1462:FC1481" si="1182">IF($A1462&lt;&gt;"","0","")</f>
        <v>0</v>
      </c>
      <c r="FC1462" s="9" t="str">
        <f t="shared" si="1182"/>
        <v>0</v>
      </c>
      <c r="FD1462" s="9" t="str">
        <f t="shared" si="1160"/>
        <v>1</v>
      </c>
      <c r="FE1462" s="9" t="str">
        <f t="shared" ref="FE1462:FF1481" si="1183">IF($BG1462="完成車","3","1")</f>
        <v>1</v>
      </c>
      <c r="FF1462" s="9" t="str">
        <f t="shared" si="1183"/>
        <v>1</v>
      </c>
      <c r="GJ1462" s="4" t="str">
        <f t="shared" si="1163"/>
        <v>パーツ\ホイール:ブランド\BROTURES</v>
      </c>
      <c r="GK1462" s="4" t="str">
        <f t="shared" si="1161"/>
        <v>u:u</v>
      </c>
      <c r="GL1462" s="11"/>
      <c r="GM1462" s="4" t="str">
        <f t="shared" ref="GM1462:GO1481" si="1184">IF($A1462&lt;&gt;"","::","")</f>
        <v>::</v>
      </c>
      <c r="GN1462" s="4" t="str">
        <f t="shared" si="1184"/>
        <v>::</v>
      </c>
      <c r="GO1462" s="4" t="str">
        <f t="shared" si="1184"/>
        <v>::</v>
      </c>
      <c r="GP1462" s="4" t="str">
        <f t="shared" si="1162"/>
        <v>1</v>
      </c>
    </row>
    <row r="1463" spans="1:198" ht="28" customHeight="1">
      <c r="A1463" s="5" t="s">
        <v>8049</v>
      </c>
      <c r="B1463" s="5" t="s">
        <v>8051</v>
      </c>
      <c r="C1463" s="5" t="s">
        <v>8049</v>
      </c>
      <c r="D1463" s="9" t="str">
        <f t="shared" si="1135"/>
        <v>u</v>
      </c>
      <c r="E1463" s="9" t="str">
        <f t="shared" si="1136"/>
        <v xml:space="preserve"> / （BROTURESALLDAY45mmDeepWheelORANGERear）</v>
      </c>
      <c r="F1463" s="9" t="str">
        <f t="shared" si="1137"/>
        <v xml:space="preserve"> / （BROTURESALLDAY45mmDeepWheelORANGERear）</v>
      </c>
      <c r="G1463" s="5">
        <v>18900</v>
      </c>
      <c r="H1463" s="9">
        <f t="shared" si="1138"/>
        <v>18900</v>
      </c>
      <c r="I1463" s="9" t="str">
        <f t="shared" si="1139"/>
        <v>0</v>
      </c>
      <c r="J1463" s="9" t="str">
        <f t="shared" si="1140"/>
        <v>1</v>
      </c>
      <c r="P1463" s="9" t="str">
        <f t="shared" si="1141"/>
        <v>BROTURESALLDAY45mmDeepWheelORANGERear</v>
      </c>
      <c r="AI1463" s="9" t="str">
        <f t="shared" si="1142"/>
        <v>http://image.rakuten.co.jp/brotures/cabinet/items/brotures/wheel-or-r.jpg</v>
      </c>
      <c r="AS1463" s="9" t="str">
        <f t="shared" si="1178"/>
        <v>1</v>
      </c>
      <c r="AT1463" s="9" t="str">
        <f t="shared" si="1178"/>
        <v>1</v>
      </c>
      <c r="AU1463" s="9" t="str">
        <f t="shared" si="1143"/>
        <v>0</v>
      </c>
      <c r="AV1463" s="9" t="str">
        <f t="shared" si="1144"/>
        <v>1</v>
      </c>
      <c r="AW1463" s="9" t="str">
        <f t="shared" si="1179"/>
        <v>0</v>
      </c>
      <c r="AX1463" s="9" t="str">
        <f t="shared" si="1179"/>
        <v>0</v>
      </c>
      <c r="AY1463" s="11"/>
      <c r="AZ1463" s="11"/>
      <c r="BA1463" s="11"/>
      <c r="BB1463" s="9" t="str">
        <f t="shared" si="1145"/>
        <v>-1</v>
      </c>
      <c r="BC1463" s="9" t="str">
        <f t="shared" si="1146"/>
        <v>0</v>
      </c>
      <c r="BG1463" s="5" t="s">
        <v>561</v>
      </c>
      <c r="BH1463" s="5" t="s">
        <v>1096</v>
      </c>
      <c r="CS1463" s="9" t="str">
        <f t="shared" si="1147"/>
        <v>0</v>
      </c>
      <c r="CT1463" s="9" t="str">
        <f t="shared" si="1148"/>
        <v>&lt;iframe src="http://www.rakuten.ne.jp/gold/brotures/spec/brotures/wheel-or-r.html" frameborder="0" id="spec-content" scrolling="no"&gt;&lt;/iframe&gt;</v>
      </c>
      <c r="CU1463" s="9" t="str">
        <f t="shared" si="1149"/>
        <v/>
      </c>
      <c r="CV1463" s="9" t="str">
        <f t="shared" si="1150"/>
        <v>&lt;div class="row-fluid"&gt;&lt;iframe src="http://www.rakuten.ne.jp/gold/brotures/items/brotures/wheel-or-r.html" frameborder="0" id="skin-product" scrolling="no"&gt;&lt;/iframe&gt;&lt;/div&gt;</v>
      </c>
      <c r="CW1463" s="11" t="str">
        <f t="shared" si="1151"/>
        <v/>
      </c>
      <c r="CX1463" t="s">
        <v>8049</v>
      </c>
      <c r="CY1463" s="9" t="str">
        <f t="shared" si="1152"/>
        <v>0</v>
      </c>
      <c r="CZ1463" s="11"/>
      <c r="DA1463" s="11"/>
      <c r="DB1463" s="11"/>
      <c r="DC1463" s="11"/>
      <c r="DD1463" s="9" t="str">
        <f t="shared" si="1153"/>
        <v/>
      </c>
      <c r="DI1463" s="9" t="str">
        <f t="shared" si="1154"/>
        <v/>
      </c>
      <c r="DT1463" s="9">
        <f>VLOOKUP(BG1463,ディレクトリID!A:B,2)</f>
        <v>407713</v>
      </c>
      <c r="DV1463" s="4" t="str">
        <f t="shared" si="1155"/>
        <v>【ホイール　BROTURES】</v>
      </c>
      <c r="DW1463" s="4" t="str">
        <f t="shared" si="1156"/>
        <v>【ホイール　BROTURES】</v>
      </c>
      <c r="DX1463" s="9">
        <f t="shared" si="1157"/>
        <v>2</v>
      </c>
      <c r="DY1463" s="11"/>
      <c r="DZ1463" s="9" t="str">
        <f t="shared" si="1180"/>
        <v>1</v>
      </c>
      <c r="EA1463" s="9" t="str">
        <f t="shared" si="1180"/>
        <v>1</v>
      </c>
      <c r="EB1463" s="11"/>
      <c r="EC1463" s="11"/>
      <c r="ED1463" s="11"/>
      <c r="EE1463" s="9" t="str">
        <f t="shared" si="1158"/>
        <v>0</v>
      </c>
      <c r="EO1463" s="5" t="s">
        <v>428</v>
      </c>
      <c r="EP1463" s="8" t="s">
        <v>429</v>
      </c>
      <c r="EQ1463" s="8" t="s">
        <v>429</v>
      </c>
      <c r="ER1463" s="8" t="s">
        <v>209</v>
      </c>
      <c r="ES1463" s="8" t="s">
        <v>430</v>
      </c>
      <c r="ET1463" s="9" t="str">
        <f t="shared" si="1159"/>
        <v>2</v>
      </c>
      <c r="EU1463" s="11"/>
      <c r="EV1463" s="11"/>
      <c r="EW1463" s="11"/>
      <c r="EX1463" s="9" t="str">
        <f t="shared" si="1181"/>
        <v>0</v>
      </c>
      <c r="EY1463" s="9" t="str">
        <f t="shared" si="1181"/>
        <v>0</v>
      </c>
      <c r="EZ1463" s="11"/>
      <c r="FA1463" s="11"/>
      <c r="FB1463" s="9" t="str">
        <f t="shared" si="1182"/>
        <v>0</v>
      </c>
      <c r="FC1463" s="9" t="str">
        <f t="shared" si="1182"/>
        <v>0</v>
      </c>
      <c r="FD1463" s="9" t="str">
        <f t="shared" si="1160"/>
        <v>1</v>
      </c>
      <c r="FE1463" s="9" t="str">
        <f t="shared" si="1183"/>
        <v>1</v>
      </c>
      <c r="FF1463" s="9" t="str">
        <f t="shared" si="1183"/>
        <v>1</v>
      </c>
      <c r="GJ1463" s="4" t="str">
        <f t="shared" si="1163"/>
        <v>パーツ\ホイール:ブランド\BROTURES</v>
      </c>
      <c r="GK1463" s="4" t="str">
        <f t="shared" si="1161"/>
        <v>u:u</v>
      </c>
      <c r="GL1463" s="11"/>
      <c r="GM1463" s="4" t="str">
        <f t="shared" si="1184"/>
        <v>::</v>
      </c>
      <c r="GN1463" s="4" t="str">
        <f t="shared" si="1184"/>
        <v>::</v>
      </c>
      <c r="GO1463" s="4" t="str">
        <f t="shared" si="1184"/>
        <v>::</v>
      </c>
      <c r="GP1463" s="4" t="str">
        <f t="shared" si="1162"/>
        <v>1</v>
      </c>
    </row>
    <row r="1464" spans="1:198" ht="28" customHeight="1">
      <c r="A1464" s="5" t="s">
        <v>8055</v>
      </c>
      <c r="B1464" s="5" t="s">
        <v>8057</v>
      </c>
      <c r="C1464" s="5" t="s">
        <v>8055</v>
      </c>
      <c r="D1464" s="9" t="str">
        <f t="shared" si="1135"/>
        <v>u</v>
      </c>
      <c r="E1464" s="9" t="str">
        <f t="shared" si="1136"/>
        <v xml:space="preserve"> / （BROTURESALLDAY45mmDeepWheelORANGESet）</v>
      </c>
      <c r="F1464" s="9" t="str">
        <f t="shared" si="1137"/>
        <v xml:space="preserve"> / （BROTURESALLDAY45mmDeepWheelORANGESet）</v>
      </c>
      <c r="G1464" s="5">
        <v>33600</v>
      </c>
      <c r="H1464" s="9">
        <f t="shared" si="1138"/>
        <v>33600</v>
      </c>
      <c r="I1464" s="9" t="str">
        <f t="shared" si="1139"/>
        <v>0</v>
      </c>
      <c r="J1464" s="9" t="str">
        <f t="shared" si="1140"/>
        <v>1</v>
      </c>
      <c r="P1464" s="9" t="str">
        <f t="shared" si="1141"/>
        <v>BROTURESALLDAY45mmDeepWheelORANGESet</v>
      </c>
      <c r="AI1464" s="9" t="str">
        <f t="shared" si="1142"/>
        <v>http://image.rakuten.co.jp/brotures/cabinet/items/brotures/wheel-or-set.jpg</v>
      </c>
      <c r="AS1464" s="9" t="str">
        <f t="shared" si="1178"/>
        <v>1</v>
      </c>
      <c r="AT1464" s="9" t="str">
        <f t="shared" si="1178"/>
        <v>1</v>
      </c>
      <c r="AU1464" s="9" t="str">
        <f t="shared" si="1143"/>
        <v>0</v>
      </c>
      <c r="AV1464" s="9" t="str">
        <f t="shared" si="1144"/>
        <v>1</v>
      </c>
      <c r="AW1464" s="9" t="str">
        <f t="shared" si="1179"/>
        <v>0</v>
      </c>
      <c r="AX1464" s="9" t="str">
        <f t="shared" si="1179"/>
        <v>0</v>
      </c>
      <c r="AY1464" s="11"/>
      <c r="AZ1464" s="11"/>
      <c r="BA1464" s="11"/>
      <c r="BB1464" s="9" t="str">
        <f t="shared" si="1145"/>
        <v>-1</v>
      </c>
      <c r="BC1464" s="9" t="str">
        <f t="shared" si="1146"/>
        <v>0</v>
      </c>
      <c r="BG1464" s="5" t="s">
        <v>561</v>
      </c>
      <c r="BH1464" s="5" t="s">
        <v>1096</v>
      </c>
      <c r="CS1464" s="9" t="str">
        <f t="shared" si="1147"/>
        <v>0</v>
      </c>
      <c r="CT1464" s="9" t="str">
        <f t="shared" si="1148"/>
        <v>&lt;iframe src="http://www.rakuten.ne.jp/gold/brotures/spec/brotures/wheel-or-set.html" frameborder="0" id="spec-content" scrolling="no"&gt;&lt;/iframe&gt;</v>
      </c>
      <c r="CU1464" s="9" t="str">
        <f t="shared" si="1149"/>
        <v/>
      </c>
      <c r="CV1464" s="9" t="str">
        <f t="shared" si="1150"/>
        <v>&lt;div class="row-fluid"&gt;&lt;iframe src="http://www.rakuten.ne.jp/gold/brotures/items/brotures/wheel-or-set.html" frameborder="0" id="skin-product" scrolling="no"&gt;&lt;/iframe&gt;&lt;/div&gt;</v>
      </c>
      <c r="CW1464" s="11" t="str">
        <f t="shared" si="1151"/>
        <v/>
      </c>
      <c r="CX1464" t="s">
        <v>8055</v>
      </c>
      <c r="CY1464" s="9" t="str">
        <f t="shared" si="1152"/>
        <v>0</v>
      </c>
      <c r="CZ1464" s="11"/>
      <c r="DA1464" s="11"/>
      <c r="DB1464" s="11"/>
      <c r="DC1464" s="11"/>
      <c r="DD1464" s="9" t="str">
        <f t="shared" si="1153"/>
        <v/>
      </c>
      <c r="DI1464" s="9" t="str">
        <f t="shared" si="1154"/>
        <v/>
      </c>
      <c r="DT1464" s="9">
        <f>VLOOKUP(BG1464,ディレクトリID!A:B,2)</f>
        <v>407713</v>
      </c>
      <c r="DV1464" s="4" t="str">
        <f t="shared" si="1155"/>
        <v>【ホイール　BROTURES】</v>
      </c>
      <c r="DW1464" s="4" t="str">
        <f t="shared" si="1156"/>
        <v>【ホイール　BROTURES】</v>
      </c>
      <c r="DX1464" s="9">
        <f t="shared" si="1157"/>
        <v>2</v>
      </c>
      <c r="DY1464" s="11"/>
      <c r="DZ1464" s="9" t="str">
        <f t="shared" si="1180"/>
        <v>1</v>
      </c>
      <c r="EA1464" s="9" t="str">
        <f t="shared" si="1180"/>
        <v>1</v>
      </c>
      <c r="EB1464" s="11"/>
      <c r="EC1464" s="11"/>
      <c r="ED1464" s="11"/>
      <c r="EE1464" s="9" t="str">
        <f t="shared" si="1158"/>
        <v>0</v>
      </c>
      <c r="EO1464" s="5" t="s">
        <v>428</v>
      </c>
      <c r="EP1464" s="8" t="s">
        <v>429</v>
      </c>
      <c r="EQ1464" s="8" t="s">
        <v>429</v>
      </c>
      <c r="ER1464" s="8" t="s">
        <v>209</v>
      </c>
      <c r="ES1464" s="8" t="s">
        <v>430</v>
      </c>
      <c r="ET1464" s="9" t="str">
        <f t="shared" si="1159"/>
        <v>2</v>
      </c>
      <c r="EU1464" s="11"/>
      <c r="EV1464" s="11"/>
      <c r="EW1464" s="11"/>
      <c r="EX1464" s="9" t="str">
        <f t="shared" si="1181"/>
        <v>0</v>
      </c>
      <c r="EY1464" s="9" t="str">
        <f t="shared" si="1181"/>
        <v>0</v>
      </c>
      <c r="EZ1464" s="11"/>
      <c r="FA1464" s="11"/>
      <c r="FB1464" s="9" t="str">
        <f t="shared" si="1182"/>
        <v>0</v>
      </c>
      <c r="FC1464" s="9" t="str">
        <f t="shared" si="1182"/>
        <v>0</v>
      </c>
      <c r="FD1464" s="9" t="str">
        <f t="shared" si="1160"/>
        <v>1</v>
      </c>
      <c r="FE1464" s="9" t="str">
        <f t="shared" si="1183"/>
        <v>1</v>
      </c>
      <c r="FF1464" s="9" t="str">
        <f t="shared" si="1183"/>
        <v>1</v>
      </c>
      <c r="GJ1464" s="4" t="str">
        <f t="shared" si="1163"/>
        <v>パーツ\ホイール:ブランド\BROTURES</v>
      </c>
      <c r="GK1464" s="4" t="str">
        <f t="shared" si="1161"/>
        <v>u:u</v>
      </c>
      <c r="GL1464" s="11"/>
      <c r="GM1464" s="4" t="str">
        <f t="shared" si="1184"/>
        <v>::</v>
      </c>
      <c r="GN1464" s="4" t="str">
        <f t="shared" si="1184"/>
        <v>::</v>
      </c>
      <c r="GO1464" s="4" t="str">
        <f t="shared" si="1184"/>
        <v>::</v>
      </c>
      <c r="GP1464" s="4" t="str">
        <f t="shared" si="1162"/>
        <v>1</v>
      </c>
    </row>
    <row r="1465" spans="1:198" ht="28" customHeight="1">
      <c r="A1465" s="5" t="s">
        <v>8061</v>
      </c>
      <c r="B1465" s="5" t="s">
        <v>8063</v>
      </c>
      <c r="C1465" s="5" t="s">
        <v>8061</v>
      </c>
      <c r="D1465" s="9" t="str">
        <f t="shared" si="1135"/>
        <v>u</v>
      </c>
      <c r="E1465" s="9" t="str">
        <f t="shared" si="1136"/>
        <v xml:space="preserve"> / （BROTURESALLDAY46mmDeepWheelPOLISHFront）</v>
      </c>
      <c r="F1465" s="9" t="str">
        <f t="shared" si="1137"/>
        <v xml:space="preserve"> / （BROTURESALLDAY46mmDeepWheelPOLISHFront）</v>
      </c>
      <c r="G1465" s="5">
        <v>16800</v>
      </c>
      <c r="H1465" s="9">
        <f t="shared" si="1138"/>
        <v>16800</v>
      </c>
      <c r="I1465" s="9" t="str">
        <f t="shared" si="1139"/>
        <v>0</v>
      </c>
      <c r="J1465" s="9" t="str">
        <f t="shared" si="1140"/>
        <v>1</v>
      </c>
      <c r="P1465" s="9" t="str">
        <f t="shared" si="1141"/>
        <v>BROTURESALLDAY46mmDeepWheelPOLISHFront</v>
      </c>
      <c r="AI1465" s="9" t="str">
        <f t="shared" si="1142"/>
        <v>http://image.rakuten.co.jp/brotures/cabinet/items/brotures/wheel-p-f.jpg</v>
      </c>
      <c r="AS1465" s="9" t="str">
        <f t="shared" si="1178"/>
        <v>1</v>
      </c>
      <c r="AT1465" s="9" t="str">
        <f t="shared" si="1178"/>
        <v>1</v>
      </c>
      <c r="AU1465" s="9" t="str">
        <f t="shared" si="1143"/>
        <v>0</v>
      </c>
      <c r="AV1465" s="9" t="str">
        <f t="shared" si="1144"/>
        <v>1</v>
      </c>
      <c r="AW1465" s="9" t="str">
        <f t="shared" si="1179"/>
        <v>0</v>
      </c>
      <c r="AX1465" s="9" t="str">
        <f t="shared" si="1179"/>
        <v>0</v>
      </c>
      <c r="AY1465" s="11"/>
      <c r="AZ1465" s="11"/>
      <c r="BA1465" s="11"/>
      <c r="BB1465" s="9" t="str">
        <f t="shared" si="1145"/>
        <v>-1</v>
      </c>
      <c r="BC1465" s="9" t="str">
        <f t="shared" si="1146"/>
        <v>0</v>
      </c>
      <c r="BG1465" s="5" t="s">
        <v>561</v>
      </c>
      <c r="BH1465" s="5" t="s">
        <v>1096</v>
      </c>
      <c r="CS1465" s="9" t="str">
        <f t="shared" si="1147"/>
        <v>0</v>
      </c>
      <c r="CT1465" s="9" t="str">
        <f t="shared" si="1148"/>
        <v>&lt;iframe src="http://www.rakuten.ne.jp/gold/brotures/spec/brotures/wheel-p-f.html" frameborder="0" id="spec-content" scrolling="no"&gt;&lt;/iframe&gt;</v>
      </c>
      <c r="CU1465" s="9" t="str">
        <f t="shared" si="1149"/>
        <v/>
      </c>
      <c r="CV1465" s="9" t="str">
        <f t="shared" si="1150"/>
        <v>&lt;div class="row-fluid"&gt;&lt;iframe src="http://www.rakuten.ne.jp/gold/brotures/items/brotures/wheel-p-f.html" frameborder="0" id="skin-product" scrolling="no"&gt;&lt;/iframe&gt;&lt;/div&gt;</v>
      </c>
      <c r="CW1465" s="11" t="str">
        <f t="shared" si="1151"/>
        <v/>
      </c>
      <c r="CX1465" t="s">
        <v>8061</v>
      </c>
      <c r="CY1465" s="9" t="str">
        <f t="shared" si="1152"/>
        <v>0</v>
      </c>
      <c r="CZ1465" s="11"/>
      <c r="DA1465" s="11"/>
      <c r="DB1465" s="11"/>
      <c r="DC1465" s="11"/>
      <c r="DD1465" s="9" t="str">
        <f t="shared" si="1153"/>
        <v/>
      </c>
      <c r="DI1465" s="9" t="str">
        <f t="shared" si="1154"/>
        <v/>
      </c>
      <c r="DT1465" s="9">
        <f>VLOOKUP(BG1465,ディレクトリID!A:B,2)</f>
        <v>407713</v>
      </c>
      <c r="DV1465" s="4" t="str">
        <f t="shared" si="1155"/>
        <v>【ホイール　BROTURES】</v>
      </c>
      <c r="DW1465" s="4" t="str">
        <f t="shared" si="1156"/>
        <v>【ホイール　BROTURES】</v>
      </c>
      <c r="DX1465" s="9">
        <f t="shared" si="1157"/>
        <v>2</v>
      </c>
      <c r="DY1465" s="11"/>
      <c r="DZ1465" s="9" t="str">
        <f t="shared" si="1180"/>
        <v>1</v>
      </c>
      <c r="EA1465" s="9" t="str">
        <f t="shared" si="1180"/>
        <v>1</v>
      </c>
      <c r="EB1465" s="11"/>
      <c r="EC1465" s="11"/>
      <c r="ED1465" s="11"/>
      <c r="EE1465" s="9" t="str">
        <f t="shared" si="1158"/>
        <v>0</v>
      </c>
      <c r="EO1465" s="5" t="s">
        <v>428</v>
      </c>
      <c r="EP1465" s="8" t="s">
        <v>429</v>
      </c>
      <c r="EQ1465" s="8" t="s">
        <v>429</v>
      </c>
      <c r="ER1465" s="8" t="s">
        <v>209</v>
      </c>
      <c r="ES1465" s="8" t="s">
        <v>430</v>
      </c>
      <c r="ET1465" s="9" t="str">
        <f t="shared" si="1159"/>
        <v>2</v>
      </c>
      <c r="EU1465" s="11"/>
      <c r="EV1465" s="11"/>
      <c r="EW1465" s="11"/>
      <c r="EX1465" s="9" t="str">
        <f t="shared" si="1181"/>
        <v>0</v>
      </c>
      <c r="EY1465" s="9" t="str">
        <f t="shared" si="1181"/>
        <v>0</v>
      </c>
      <c r="EZ1465" s="11"/>
      <c r="FA1465" s="11"/>
      <c r="FB1465" s="9" t="str">
        <f t="shared" si="1182"/>
        <v>0</v>
      </c>
      <c r="FC1465" s="9" t="str">
        <f t="shared" si="1182"/>
        <v>0</v>
      </c>
      <c r="FD1465" s="9" t="str">
        <f t="shared" si="1160"/>
        <v>1</v>
      </c>
      <c r="FE1465" s="9" t="str">
        <f t="shared" si="1183"/>
        <v>1</v>
      </c>
      <c r="FF1465" s="9" t="str">
        <f t="shared" si="1183"/>
        <v>1</v>
      </c>
      <c r="GJ1465" s="4" t="str">
        <f t="shared" si="1163"/>
        <v>パーツ\ホイール:ブランド\BROTURES</v>
      </c>
      <c r="GK1465" s="4" t="str">
        <f t="shared" si="1161"/>
        <v>u:u</v>
      </c>
      <c r="GL1465" s="11"/>
      <c r="GM1465" s="4" t="str">
        <f t="shared" si="1184"/>
        <v>::</v>
      </c>
      <c r="GN1465" s="4" t="str">
        <f t="shared" si="1184"/>
        <v>::</v>
      </c>
      <c r="GO1465" s="4" t="str">
        <f t="shared" si="1184"/>
        <v>::</v>
      </c>
      <c r="GP1465" s="4" t="str">
        <f t="shared" si="1162"/>
        <v>1</v>
      </c>
    </row>
    <row r="1466" spans="1:198" ht="28" customHeight="1">
      <c r="A1466" s="5" t="s">
        <v>8067</v>
      </c>
      <c r="B1466" s="5" t="s">
        <v>8069</v>
      </c>
      <c r="C1466" s="5" t="s">
        <v>8067</v>
      </c>
      <c r="D1466" s="9" t="str">
        <f t="shared" si="1135"/>
        <v>u</v>
      </c>
      <c r="E1466" s="9" t="str">
        <f t="shared" si="1136"/>
        <v xml:space="preserve"> / （BROTURESALLDAY46mmDeepWheelPOLISHRear）</v>
      </c>
      <c r="F1466" s="9" t="str">
        <f t="shared" si="1137"/>
        <v xml:space="preserve"> / （BROTURESALLDAY46mmDeepWheelPOLISHRear）</v>
      </c>
      <c r="G1466" s="5">
        <v>18900</v>
      </c>
      <c r="H1466" s="9">
        <f t="shared" si="1138"/>
        <v>18900</v>
      </c>
      <c r="I1466" s="9" t="str">
        <f t="shared" si="1139"/>
        <v>0</v>
      </c>
      <c r="J1466" s="9" t="str">
        <f t="shared" si="1140"/>
        <v>1</v>
      </c>
      <c r="P1466" s="9" t="str">
        <f t="shared" si="1141"/>
        <v>BROTURESALLDAY46mmDeepWheelPOLISHRear</v>
      </c>
      <c r="AI1466" s="9" t="str">
        <f t="shared" si="1142"/>
        <v>http://image.rakuten.co.jp/brotures/cabinet/items/brotures/wheel-p-r.jpg</v>
      </c>
      <c r="AS1466" s="9" t="str">
        <f t="shared" si="1178"/>
        <v>1</v>
      </c>
      <c r="AT1466" s="9" t="str">
        <f t="shared" si="1178"/>
        <v>1</v>
      </c>
      <c r="AU1466" s="9" t="str">
        <f t="shared" si="1143"/>
        <v>0</v>
      </c>
      <c r="AV1466" s="9" t="str">
        <f t="shared" si="1144"/>
        <v>1</v>
      </c>
      <c r="AW1466" s="9" t="str">
        <f t="shared" si="1179"/>
        <v>0</v>
      </c>
      <c r="AX1466" s="9" t="str">
        <f t="shared" si="1179"/>
        <v>0</v>
      </c>
      <c r="AY1466" s="11"/>
      <c r="AZ1466" s="11"/>
      <c r="BA1466" s="11"/>
      <c r="BB1466" s="9" t="str">
        <f t="shared" si="1145"/>
        <v>-1</v>
      </c>
      <c r="BC1466" s="9" t="str">
        <f t="shared" si="1146"/>
        <v>0</v>
      </c>
      <c r="BG1466" s="5" t="s">
        <v>561</v>
      </c>
      <c r="BH1466" s="5" t="s">
        <v>1096</v>
      </c>
      <c r="CS1466" s="9" t="str">
        <f t="shared" si="1147"/>
        <v>0</v>
      </c>
      <c r="CT1466" s="9" t="str">
        <f t="shared" si="1148"/>
        <v>&lt;iframe src="http://www.rakuten.ne.jp/gold/brotures/spec/brotures/wheel-p-r.html" frameborder="0" id="spec-content" scrolling="no"&gt;&lt;/iframe&gt;</v>
      </c>
      <c r="CU1466" s="9" t="str">
        <f t="shared" si="1149"/>
        <v/>
      </c>
      <c r="CV1466" s="9" t="str">
        <f t="shared" si="1150"/>
        <v>&lt;div class="row-fluid"&gt;&lt;iframe src="http://www.rakuten.ne.jp/gold/brotures/items/brotures/wheel-p-r.html" frameborder="0" id="skin-product" scrolling="no"&gt;&lt;/iframe&gt;&lt;/div&gt;</v>
      </c>
      <c r="CW1466" s="11" t="str">
        <f t="shared" si="1151"/>
        <v/>
      </c>
      <c r="CX1466" t="s">
        <v>8067</v>
      </c>
      <c r="CY1466" s="9" t="str">
        <f t="shared" si="1152"/>
        <v>0</v>
      </c>
      <c r="CZ1466" s="11"/>
      <c r="DA1466" s="11"/>
      <c r="DB1466" s="11"/>
      <c r="DC1466" s="11"/>
      <c r="DD1466" s="9" t="str">
        <f t="shared" si="1153"/>
        <v/>
      </c>
      <c r="DI1466" s="9" t="str">
        <f t="shared" si="1154"/>
        <v/>
      </c>
      <c r="DT1466" s="9">
        <f>VLOOKUP(BG1466,ディレクトリID!A:B,2)</f>
        <v>407713</v>
      </c>
      <c r="DV1466" s="4" t="str">
        <f t="shared" si="1155"/>
        <v>【ホイール　BROTURES】</v>
      </c>
      <c r="DW1466" s="4" t="str">
        <f t="shared" si="1156"/>
        <v>【ホイール　BROTURES】</v>
      </c>
      <c r="DX1466" s="9">
        <f t="shared" si="1157"/>
        <v>2</v>
      </c>
      <c r="DY1466" s="11"/>
      <c r="DZ1466" s="9" t="str">
        <f t="shared" si="1180"/>
        <v>1</v>
      </c>
      <c r="EA1466" s="9" t="str">
        <f t="shared" si="1180"/>
        <v>1</v>
      </c>
      <c r="EB1466" s="11"/>
      <c r="EC1466" s="11"/>
      <c r="ED1466" s="11"/>
      <c r="EE1466" s="9" t="str">
        <f t="shared" si="1158"/>
        <v>0</v>
      </c>
      <c r="EO1466" s="5" t="s">
        <v>428</v>
      </c>
      <c r="EP1466" s="8" t="s">
        <v>429</v>
      </c>
      <c r="EQ1466" s="8" t="s">
        <v>429</v>
      </c>
      <c r="ER1466" s="8" t="s">
        <v>209</v>
      </c>
      <c r="ES1466" s="8" t="s">
        <v>430</v>
      </c>
      <c r="ET1466" s="9" t="str">
        <f t="shared" si="1159"/>
        <v>2</v>
      </c>
      <c r="EU1466" s="11"/>
      <c r="EV1466" s="11"/>
      <c r="EW1466" s="11"/>
      <c r="EX1466" s="9" t="str">
        <f t="shared" si="1181"/>
        <v>0</v>
      </c>
      <c r="EY1466" s="9" t="str">
        <f t="shared" si="1181"/>
        <v>0</v>
      </c>
      <c r="EZ1466" s="11"/>
      <c r="FA1466" s="11"/>
      <c r="FB1466" s="9" t="str">
        <f t="shared" si="1182"/>
        <v>0</v>
      </c>
      <c r="FC1466" s="9" t="str">
        <f t="shared" si="1182"/>
        <v>0</v>
      </c>
      <c r="FD1466" s="9" t="str">
        <f t="shared" si="1160"/>
        <v>1</v>
      </c>
      <c r="FE1466" s="9" t="str">
        <f t="shared" si="1183"/>
        <v>1</v>
      </c>
      <c r="FF1466" s="9" t="str">
        <f t="shared" si="1183"/>
        <v>1</v>
      </c>
      <c r="GJ1466" s="4" t="str">
        <f t="shared" si="1163"/>
        <v>パーツ\ホイール:ブランド\BROTURES</v>
      </c>
      <c r="GK1466" s="4" t="str">
        <f t="shared" si="1161"/>
        <v>u:u</v>
      </c>
      <c r="GL1466" s="11"/>
      <c r="GM1466" s="4" t="str">
        <f t="shared" si="1184"/>
        <v>::</v>
      </c>
      <c r="GN1466" s="4" t="str">
        <f t="shared" si="1184"/>
        <v>::</v>
      </c>
      <c r="GO1466" s="4" t="str">
        <f t="shared" si="1184"/>
        <v>::</v>
      </c>
      <c r="GP1466" s="4" t="str">
        <f t="shared" si="1162"/>
        <v>1</v>
      </c>
    </row>
    <row r="1467" spans="1:198" ht="28" customHeight="1">
      <c r="A1467" s="5" t="s">
        <v>8073</v>
      </c>
      <c r="B1467" s="5" t="s">
        <v>8075</v>
      </c>
      <c r="C1467" s="5" t="s">
        <v>8073</v>
      </c>
      <c r="D1467" s="9" t="str">
        <f t="shared" si="1135"/>
        <v>u</v>
      </c>
      <c r="E1467" s="9" t="str">
        <f t="shared" si="1136"/>
        <v xml:space="preserve"> / （BROTURESALLDAY46mmDeepWheelPOLISHSet）</v>
      </c>
      <c r="F1467" s="9" t="str">
        <f t="shared" si="1137"/>
        <v xml:space="preserve"> / （BROTURESALLDAY46mmDeepWheelPOLISHSet）</v>
      </c>
      <c r="G1467" s="5">
        <v>33600</v>
      </c>
      <c r="H1467" s="9">
        <f t="shared" si="1138"/>
        <v>33600</v>
      </c>
      <c r="I1467" s="9" t="str">
        <f t="shared" si="1139"/>
        <v>0</v>
      </c>
      <c r="J1467" s="9" t="str">
        <f t="shared" si="1140"/>
        <v>1</v>
      </c>
      <c r="P1467" s="9" t="str">
        <f t="shared" si="1141"/>
        <v>BROTURESALLDAY46mmDeepWheelPOLISHSet</v>
      </c>
      <c r="AI1467" s="9" t="str">
        <f t="shared" si="1142"/>
        <v>http://image.rakuten.co.jp/brotures/cabinet/items/brotures/wheel-p-set.jpg</v>
      </c>
      <c r="AS1467" s="9" t="str">
        <f t="shared" si="1178"/>
        <v>1</v>
      </c>
      <c r="AT1467" s="9" t="str">
        <f t="shared" si="1178"/>
        <v>1</v>
      </c>
      <c r="AU1467" s="9" t="str">
        <f t="shared" si="1143"/>
        <v>0</v>
      </c>
      <c r="AV1467" s="9" t="str">
        <f t="shared" si="1144"/>
        <v>1</v>
      </c>
      <c r="AW1467" s="9" t="str">
        <f t="shared" si="1179"/>
        <v>0</v>
      </c>
      <c r="AX1467" s="9" t="str">
        <f t="shared" si="1179"/>
        <v>0</v>
      </c>
      <c r="AY1467" s="11"/>
      <c r="AZ1467" s="11"/>
      <c r="BA1467" s="11"/>
      <c r="BB1467" s="9" t="str">
        <f t="shared" si="1145"/>
        <v>-1</v>
      </c>
      <c r="BC1467" s="9" t="str">
        <f t="shared" si="1146"/>
        <v>0</v>
      </c>
      <c r="BG1467" s="5" t="s">
        <v>561</v>
      </c>
      <c r="BH1467" s="5" t="s">
        <v>1096</v>
      </c>
      <c r="CS1467" s="9" t="str">
        <f t="shared" si="1147"/>
        <v>0</v>
      </c>
      <c r="CT1467" s="9" t="str">
        <f t="shared" si="1148"/>
        <v>&lt;iframe src="http://www.rakuten.ne.jp/gold/brotures/spec/brotures/wheel-p-set.html" frameborder="0" id="spec-content" scrolling="no"&gt;&lt;/iframe&gt;</v>
      </c>
      <c r="CU1467" s="9" t="str">
        <f t="shared" si="1149"/>
        <v/>
      </c>
      <c r="CV1467" s="9" t="str">
        <f t="shared" si="1150"/>
        <v>&lt;div class="row-fluid"&gt;&lt;iframe src="http://www.rakuten.ne.jp/gold/brotures/items/brotures/wheel-p-set.html" frameborder="0" id="skin-product" scrolling="no"&gt;&lt;/iframe&gt;&lt;/div&gt;</v>
      </c>
      <c r="CW1467" s="11" t="str">
        <f t="shared" si="1151"/>
        <v/>
      </c>
      <c r="CX1467" t="s">
        <v>8073</v>
      </c>
      <c r="CY1467" s="9" t="str">
        <f t="shared" si="1152"/>
        <v>0</v>
      </c>
      <c r="CZ1467" s="11"/>
      <c r="DA1467" s="11"/>
      <c r="DB1467" s="11"/>
      <c r="DC1467" s="11"/>
      <c r="DD1467" s="9" t="str">
        <f t="shared" si="1153"/>
        <v/>
      </c>
      <c r="DI1467" s="9" t="str">
        <f t="shared" si="1154"/>
        <v/>
      </c>
      <c r="DT1467" s="9">
        <f>VLOOKUP(BG1467,ディレクトリID!A:B,2)</f>
        <v>407713</v>
      </c>
      <c r="DV1467" s="4" t="str">
        <f t="shared" si="1155"/>
        <v>【ホイール　BROTURES】</v>
      </c>
      <c r="DW1467" s="4" t="str">
        <f t="shared" si="1156"/>
        <v>【ホイール　BROTURES】</v>
      </c>
      <c r="DX1467" s="9">
        <f t="shared" si="1157"/>
        <v>2</v>
      </c>
      <c r="DY1467" s="11"/>
      <c r="DZ1467" s="9" t="str">
        <f t="shared" si="1180"/>
        <v>1</v>
      </c>
      <c r="EA1467" s="9" t="str">
        <f t="shared" si="1180"/>
        <v>1</v>
      </c>
      <c r="EB1467" s="11"/>
      <c r="EC1467" s="11"/>
      <c r="ED1467" s="11"/>
      <c r="EE1467" s="9" t="str">
        <f t="shared" si="1158"/>
        <v>0</v>
      </c>
      <c r="EO1467" s="5" t="s">
        <v>428</v>
      </c>
      <c r="EP1467" s="8" t="s">
        <v>429</v>
      </c>
      <c r="EQ1467" s="8" t="s">
        <v>429</v>
      </c>
      <c r="ER1467" s="8" t="s">
        <v>209</v>
      </c>
      <c r="ES1467" s="8" t="s">
        <v>430</v>
      </c>
      <c r="ET1467" s="9" t="str">
        <f t="shared" si="1159"/>
        <v>2</v>
      </c>
      <c r="EU1467" s="11"/>
      <c r="EV1467" s="11"/>
      <c r="EW1467" s="11"/>
      <c r="EX1467" s="9" t="str">
        <f t="shared" si="1181"/>
        <v>0</v>
      </c>
      <c r="EY1467" s="9" t="str">
        <f t="shared" si="1181"/>
        <v>0</v>
      </c>
      <c r="EZ1467" s="11"/>
      <c r="FA1467" s="11"/>
      <c r="FB1467" s="9" t="str">
        <f t="shared" si="1182"/>
        <v>0</v>
      </c>
      <c r="FC1467" s="9" t="str">
        <f t="shared" si="1182"/>
        <v>0</v>
      </c>
      <c r="FD1467" s="9" t="str">
        <f t="shared" si="1160"/>
        <v>1</v>
      </c>
      <c r="FE1467" s="9" t="str">
        <f t="shared" si="1183"/>
        <v>1</v>
      </c>
      <c r="FF1467" s="9" t="str">
        <f t="shared" si="1183"/>
        <v>1</v>
      </c>
      <c r="GJ1467" s="4" t="str">
        <f t="shared" si="1163"/>
        <v>パーツ\ホイール:ブランド\BROTURES</v>
      </c>
      <c r="GK1467" s="4" t="str">
        <f t="shared" si="1161"/>
        <v>u:u</v>
      </c>
      <c r="GL1467" s="11"/>
      <c r="GM1467" s="4" t="str">
        <f t="shared" si="1184"/>
        <v>::</v>
      </c>
      <c r="GN1467" s="4" t="str">
        <f t="shared" si="1184"/>
        <v>::</v>
      </c>
      <c r="GO1467" s="4" t="str">
        <f t="shared" si="1184"/>
        <v>::</v>
      </c>
      <c r="GP1467" s="4" t="str">
        <f t="shared" si="1162"/>
        <v>1</v>
      </c>
    </row>
    <row r="1468" spans="1:198" ht="28" customHeight="1">
      <c r="A1468" s="5" t="s">
        <v>8079</v>
      </c>
      <c r="B1468" s="5" t="s">
        <v>8081</v>
      </c>
      <c r="C1468" s="5" t="s">
        <v>8079</v>
      </c>
      <c r="D1468" s="9" t="str">
        <f t="shared" si="1135"/>
        <v>u</v>
      </c>
      <c r="E1468" s="9" t="str">
        <f t="shared" si="1136"/>
        <v xml:space="preserve"> / （BROTURESALLDAY47mmDeepWheelPURPLEFront）</v>
      </c>
      <c r="F1468" s="9" t="str">
        <f t="shared" si="1137"/>
        <v xml:space="preserve"> / （BROTURESALLDAY47mmDeepWheelPURPLEFront）</v>
      </c>
      <c r="G1468" s="5">
        <v>16800</v>
      </c>
      <c r="H1468" s="9">
        <f t="shared" si="1138"/>
        <v>16800</v>
      </c>
      <c r="I1468" s="9" t="str">
        <f t="shared" si="1139"/>
        <v>0</v>
      </c>
      <c r="J1468" s="9" t="str">
        <f t="shared" si="1140"/>
        <v>1</v>
      </c>
      <c r="P1468" s="9" t="str">
        <f t="shared" si="1141"/>
        <v>BROTURESALLDAY47mmDeepWheelPURPLEFront</v>
      </c>
      <c r="AI1468" s="9" t="str">
        <f t="shared" si="1142"/>
        <v>http://image.rakuten.co.jp/brotures/cabinet/items/brotures/wheel-pr-f.jpg</v>
      </c>
      <c r="AS1468" s="9" t="str">
        <f t="shared" si="1178"/>
        <v>1</v>
      </c>
      <c r="AT1468" s="9" t="str">
        <f t="shared" si="1178"/>
        <v>1</v>
      </c>
      <c r="AU1468" s="9" t="str">
        <f t="shared" si="1143"/>
        <v>0</v>
      </c>
      <c r="AV1468" s="9" t="str">
        <f t="shared" si="1144"/>
        <v>1</v>
      </c>
      <c r="AW1468" s="9" t="str">
        <f t="shared" si="1179"/>
        <v>0</v>
      </c>
      <c r="AX1468" s="9" t="str">
        <f t="shared" si="1179"/>
        <v>0</v>
      </c>
      <c r="AY1468" s="11"/>
      <c r="AZ1468" s="11"/>
      <c r="BA1468" s="11"/>
      <c r="BB1468" s="9" t="str">
        <f t="shared" si="1145"/>
        <v>-1</v>
      </c>
      <c r="BC1468" s="9" t="str">
        <f t="shared" si="1146"/>
        <v>0</v>
      </c>
      <c r="BG1468" s="5" t="s">
        <v>561</v>
      </c>
      <c r="BH1468" s="5" t="s">
        <v>1096</v>
      </c>
      <c r="CS1468" s="9" t="str">
        <f t="shared" si="1147"/>
        <v>0</v>
      </c>
      <c r="CT1468" s="9" t="str">
        <f t="shared" si="1148"/>
        <v>&lt;iframe src="http://www.rakuten.ne.jp/gold/brotures/spec/brotures/wheel-pr-f.html" frameborder="0" id="spec-content" scrolling="no"&gt;&lt;/iframe&gt;</v>
      </c>
      <c r="CU1468" s="9" t="str">
        <f t="shared" si="1149"/>
        <v/>
      </c>
      <c r="CV1468" s="9" t="str">
        <f t="shared" si="1150"/>
        <v>&lt;div class="row-fluid"&gt;&lt;iframe src="http://www.rakuten.ne.jp/gold/brotures/items/brotures/wheel-pr-f.html" frameborder="0" id="skin-product" scrolling="no"&gt;&lt;/iframe&gt;&lt;/div&gt;</v>
      </c>
      <c r="CW1468" s="11" t="str">
        <f t="shared" si="1151"/>
        <v/>
      </c>
      <c r="CX1468" t="s">
        <v>8079</v>
      </c>
      <c r="CY1468" s="9" t="str">
        <f t="shared" si="1152"/>
        <v>0</v>
      </c>
      <c r="CZ1468" s="11"/>
      <c r="DA1468" s="11"/>
      <c r="DB1468" s="11"/>
      <c r="DC1468" s="11"/>
      <c r="DD1468" s="9" t="str">
        <f t="shared" si="1153"/>
        <v/>
      </c>
      <c r="DI1468" s="9" t="str">
        <f t="shared" si="1154"/>
        <v/>
      </c>
      <c r="DT1468" s="9">
        <f>VLOOKUP(BG1468,ディレクトリID!A:B,2)</f>
        <v>407713</v>
      </c>
      <c r="DV1468" s="4" t="str">
        <f t="shared" si="1155"/>
        <v>【ホイール　BROTURES】</v>
      </c>
      <c r="DW1468" s="4" t="str">
        <f t="shared" si="1156"/>
        <v>【ホイール　BROTURES】</v>
      </c>
      <c r="DX1468" s="9">
        <f t="shared" si="1157"/>
        <v>2</v>
      </c>
      <c r="DY1468" s="11"/>
      <c r="DZ1468" s="9" t="str">
        <f t="shared" si="1180"/>
        <v>1</v>
      </c>
      <c r="EA1468" s="9" t="str">
        <f t="shared" si="1180"/>
        <v>1</v>
      </c>
      <c r="EB1468" s="11"/>
      <c r="EC1468" s="11"/>
      <c r="ED1468" s="11"/>
      <c r="EE1468" s="9" t="str">
        <f t="shared" si="1158"/>
        <v>0</v>
      </c>
      <c r="EO1468" s="5" t="s">
        <v>428</v>
      </c>
      <c r="EP1468" s="8" t="s">
        <v>429</v>
      </c>
      <c r="EQ1468" s="8" t="s">
        <v>429</v>
      </c>
      <c r="ER1468" s="8" t="s">
        <v>209</v>
      </c>
      <c r="ES1468" s="8" t="s">
        <v>430</v>
      </c>
      <c r="ET1468" s="9" t="str">
        <f t="shared" si="1159"/>
        <v>2</v>
      </c>
      <c r="EU1468" s="11"/>
      <c r="EV1468" s="11"/>
      <c r="EW1468" s="11"/>
      <c r="EX1468" s="9" t="str">
        <f t="shared" si="1181"/>
        <v>0</v>
      </c>
      <c r="EY1468" s="9" t="str">
        <f t="shared" si="1181"/>
        <v>0</v>
      </c>
      <c r="EZ1468" s="11"/>
      <c r="FA1468" s="11"/>
      <c r="FB1468" s="9" t="str">
        <f t="shared" si="1182"/>
        <v>0</v>
      </c>
      <c r="FC1468" s="9" t="str">
        <f t="shared" si="1182"/>
        <v>0</v>
      </c>
      <c r="FD1468" s="9" t="str">
        <f t="shared" si="1160"/>
        <v>1</v>
      </c>
      <c r="FE1468" s="9" t="str">
        <f t="shared" si="1183"/>
        <v>1</v>
      </c>
      <c r="FF1468" s="9" t="str">
        <f t="shared" si="1183"/>
        <v>1</v>
      </c>
      <c r="GJ1468" s="4" t="str">
        <f t="shared" si="1163"/>
        <v>パーツ\ホイール:ブランド\BROTURES</v>
      </c>
      <c r="GK1468" s="4" t="str">
        <f t="shared" si="1161"/>
        <v>u:u</v>
      </c>
      <c r="GL1468" s="11"/>
      <c r="GM1468" s="4" t="str">
        <f t="shared" si="1184"/>
        <v>::</v>
      </c>
      <c r="GN1468" s="4" t="str">
        <f t="shared" si="1184"/>
        <v>::</v>
      </c>
      <c r="GO1468" s="4" t="str">
        <f t="shared" si="1184"/>
        <v>::</v>
      </c>
      <c r="GP1468" s="4" t="str">
        <f t="shared" si="1162"/>
        <v>1</v>
      </c>
    </row>
    <row r="1469" spans="1:198" ht="28" customHeight="1">
      <c r="A1469" s="5" t="s">
        <v>8085</v>
      </c>
      <c r="B1469" s="5" t="s">
        <v>8087</v>
      </c>
      <c r="C1469" s="5" t="s">
        <v>8085</v>
      </c>
      <c r="D1469" s="9" t="str">
        <f t="shared" si="1135"/>
        <v>u</v>
      </c>
      <c r="E1469" s="9" t="str">
        <f t="shared" si="1136"/>
        <v xml:space="preserve"> / （BROTURESALLDAY47mmDeepWheelPURPLERear）</v>
      </c>
      <c r="F1469" s="9" t="str">
        <f t="shared" si="1137"/>
        <v xml:space="preserve"> / （BROTURESALLDAY47mmDeepWheelPURPLERear）</v>
      </c>
      <c r="G1469" s="5">
        <v>18900</v>
      </c>
      <c r="H1469" s="9">
        <f t="shared" si="1138"/>
        <v>18900</v>
      </c>
      <c r="I1469" s="9" t="str">
        <f t="shared" si="1139"/>
        <v>0</v>
      </c>
      <c r="J1469" s="9" t="str">
        <f t="shared" si="1140"/>
        <v>1</v>
      </c>
      <c r="P1469" s="9" t="str">
        <f t="shared" si="1141"/>
        <v>BROTURESALLDAY47mmDeepWheelPURPLERear</v>
      </c>
      <c r="AI1469" s="9" t="str">
        <f t="shared" si="1142"/>
        <v>http://image.rakuten.co.jp/brotures/cabinet/items/brotures/wheel-pr-r.jpg</v>
      </c>
      <c r="AS1469" s="9" t="str">
        <f t="shared" si="1178"/>
        <v>1</v>
      </c>
      <c r="AT1469" s="9" t="str">
        <f t="shared" si="1178"/>
        <v>1</v>
      </c>
      <c r="AU1469" s="9" t="str">
        <f t="shared" si="1143"/>
        <v>0</v>
      </c>
      <c r="AV1469" s="9" t="str">
        <f t="shared" si="1144"/>
        <v>1</v>
      </c>
      <c r="AW1469" s="9" t="str">
        <f t="shared" si="1179"/>
        <v>0</v>
      </c>
      <c r="AX1469" s="9" t="str">
        <f t="shared" si="1179"/>
        <v>0</v>
      </c>
      <c r="AY1469" s="11"/>
      <c r="AZ1469" s="11"/>
      <c r="BA1469" s="11"/>
      <c r="BB1469" s="9" t="str">
        <f t="shared" si="1145"/>
        <v>-1</v>
      </c>
      <c r="BC1469" s="9" t="str">
        <f t="shared" si="1146"/>
        <v>0</v>
      </c>
      <c r="BG1469" s="5" t="s">
        <v>561</v>
      </c>
      <c r="BH1469" s="5" t="s">
        <v>1096</v>
      </c>
      <c r="CS1469" s="9" t="str">
        <f t="shared" si="1147"/>
        <v>0</v>
      </c>
      <c r="CT1469" s="9" t="str">
        <f t="shared" si="1148"/>
        <v>&lt;iframe src="http://www.rakuten.ne.jp/gold/brotures/spec/brotures/wheel-pr-r.html" frameborder="0" id="spec-content" scrolling="no"&gt;&lt;/iframe&gt;</v>
      </c>
      <c r="CU1469" s="9" t="str">
        <f t="shared" si="1149"/>
        <v/>
      </c>
      <c r="CV1469" s="9" t="str">
        <f t="shared" si="1150"/>
        <v>&lt;div class="row-fluid"&gt;&lt;iframe src="http://www.rakuten.ne.jp/gold/brotures/items/brotures/wheel-pr-r.html" frameborder="0" id="skin-product" scrolling="no"&gt;&lt;/iframe&gt;&lt;/div&gt;</v>
      </c>
      <c r="CW1469" s="11" t="str">
        <f t="shared" si="1151"/>
        <v/>
      </c>
      <c r="CX1469" t="s">
        <v>8085</v>
      </c>
      <c r="CY1469" s="9" t="str">
        <f t="shared" si="1152"/>
        <v>0</v>
      </c>
      <c r="CZ1469" s="11"/>
      <c r="DA1469" s="11"/>
      <c r="DB1469" s="11"/>
      <c r="DC1469" s="11"/>
      <c r="DD1469" s="9" t="str">
        <f t="shared" si="1153"/>
        <v/>
      </c>
      <c r="DI1469" s="9" t="str">
        <f t="shared" si="1154"/>
        <v/>
      </c>
      <c r="DT1469" s="9">
        <f>VLOOKUP(BG1469,ディレクトリID!A:B,2)</f>
        <v>407713</v>
      </c>
      <c r="DV1469" s="4" t="str">
        <f t="shared" si="1155"/>
        <v>【ホイール　BROTURES】</v>
      </c>
      <c r="DW1469" s="4" t="str">
        <f t="shared" si="1156"/>
        <v>【ホイール　BROTURES】</v>
      </c>
      <c r="DX1469" s="9">
        <f t="shared" si="1157"/>
        <v>2</v>
      </c>
      <c r="DY1469" s="11"/>
      <c r="DZ1469" s="9" t="str">
        <f t="shared" si="1180"/>
        <v>1</v>
      </c>
      <c r="EA1469" s="9" t="str">
        <f t="shared" si="1180"/>
        <v>1</v>
      </c>
      <c r="EB1469" s="11"/>
      <c r="EC1469" s="11"/>
      <c r="ED1469" s="11"/>
      <c r="EE1469" s="9" t="str">
        <f t="shared" si="1158"/>
        <v>0</v>
      </c>
      <c r="EO1469" s="5" t="s">
        <v>428</v>
      </c>
      <c r="EP1469" s="8" t="s">
        <v>429</v>
      </c>
      <c r="EQ1469" s="8" t="s">
        <v>429</v>
      </c>
      <c r="ER1469" s="8" t="s">
        <v>209</v>
      </c>
      <c r="ES1469" s="8" t="s">
        <v>430</v>
      </c>
      <c r="ET1469" s="9" t="str">
        <f t="shared" si="1159"/>
        <v>2</v>
      </c>
      <c r="EU1469" s="11"/>
      <c r="EV1469" s="11"/>
      <c r="EW1469" s="11"/>
      <c r="EX1469" s="9" t="str">
        <f t="shared" si="1181"/>
        <v>0</v>
      </c>
      <c r="EY1469" s="9" t="str">
        <f t="shared" si="1181"/>
        <v>0</v>
      </c>
      <c r="EZ1469" s="11"/>
      <c r="FA1469" s="11"/>
      <c r="FB1469" s="9" t="str">
        <f t="shared" si="1182"/>
        <v>0</v>
      </c>
      <c r="FC1469" s="9" t="str">
        <f t="shared" si="1182"/>
        <v>0</v>
      </c>
      <c r="FD1469" s="9" t="str">
        <f t="shared" si="1160"/>
        <v>1</v>
      </c>
      <c r="FE1469" s="9" t="str">
        <f t="shared" si="1183"/>
        <v>1</v>
      </c>
      <c r="FF1469" s="9" t="str">
        <f t="shared" si="1183"/>
        <v>1</v>
      </c>
      <c r="GJ1469" s="4" t="str">
        <f t="shared" si="1163"/>
        <v>パーツ\ホイール:ブランド\BROTURES</v>
      </c>
      <c r="GK1469" s="4" t="str">
        <f t="shared" si="1161"/>
        <v>u:u</v>
      </c>
      <c r="GL1469" s="11"/>
      <c r="GM1469" s="4" t="str">
        <f t="shared" si="1184"/>
        <v>::</v>
      </c>
      <c r="GN1469" s="4" t="str">
        <f t="shared" si="1184"/>
        <v>::</v>
      </c>
      <c r="GO1469" s="4" t="str">
        <f t="shared" si="1184"/>
        <v>::</v>
      </c>
      <c r="GP1469" s="4" t="str">
        <f t="shared" si="1162"/>
        <v>1</v>
      </c>
    </row>
    <row r="1470" spans="1:198" ht="28" customHeight="1">
      <c r="A1470" s="5" t="s">
        <v>8091</v>
      </c>
      <c r="B1470" s="5" t="s">
        <v>8093</v>
      </c>
      <c r="C1470" s="5" t="s">
        <v>8091</v>
      </c>
      <c r="D1470" s="9" t="str">
        <f t="shared" si="1135"/>
        <v>u</v>
      </c>
      <c r="E1470" s="9" t="str">
        <f t="shared" si="1136"/>
        <v xml:space="preserve"> / （BROTURESALLDAY47mmDeepWheelPURPLESet）</v>
      </c>
      <c r="F1470" s="9" t="str">
        <f t="shared" si="1137"/>
        <v xml:space="preserve"> / （BROTURESALLDAY47mmDeepWheelPURPLESet）</v>
      </c>
      <c r="G1470" s="5">
        <v>33600</v>
      </c>
      <c r="H1470" s="9">
        <f t="shared" si="1138"/>
        <v>33600</v>
      </c>
      <c r="I1470" s="9" t="str">
        <f t="shared" si="1139"/>
        <v>0</v>
      </c>
      <c r="J1470" s="9" t="str">
        <f t="shared" si="1140"/>
        <v>1</v>
      </c>
      <c r="P1470" s="9" t="str">
        <f t="shared" si="1141"/>
        <v>BROTURESALLDAY47mmDeepWheelPURPLESet</v>
      </c>
      <c r="AI1470" s="9" t="str">
        <f t="shared" si="1142"/>
        <v>http://image.rakuten.co.jp/brotures/cabinet/items/brotures/wheel-pr-set.jpg</v>
      </c>
      <c r="AS1470" s="9" t="str">
        <f t="shared" si="1178"/>
        <v>1</v>
      </c>
      <c r="AT1470" s="9" t="str">
        <f t="shared" si="1178"/>
        <v>1</v>
      </c>
      <c r="AU1470" s="9" t="str">
        <f t="shared" si="1143"/>
        <v>0</v>
      </c>
      <c r="AV1470" s="9" t="str">
        <f t="shared" si="1144"/>
        <v>1</v>
      </c>
      <c r="AW1470" s="9" t="str">
        <f t="shared" si="1179"/>
        <v>0</v>
      </c>
      <c r="AX1470" s="9" t="str">
        <f t="shared" si="1179"/>
        <v>0</v>
      </c>
      <c r="AY1470" s="11"/>
      <c r="AZ1470" s="11"/>
      <c r="BA1470" s="11"/>
      <c r="BB1470" s="9" t="str">
        <f t="shared" si="1145"/>
        <v>-1</v>
      </c>
      <c r="BC1470" s="9" t="str">
        <f t="shared" si="1146"/>
        <v>0</v>
      </c>
      <c r="BG1470" s="5" t="s">
        <v>561</v>
      </c>
      <c r="BH1470" s="5" t="s">
        <v>1096</v>
      </c>
      <c r="CS1470" s="9" t="str">
        <f t="shared" si="1147"/>
        <v>0</v>
      </c>
      <c r="CT1470" s="9" t="str">
        <f t="shared" si="1148"/>
        <v>&lt;iframe src="http://www.rakuten.ne.jp/gold/brotures/spec/brotures/wheel-pr-set.html" frameborder="0" id="spec-content" scrolling="no"&gt;&lt;/iframe&gt;</v>
      </c>
      <c r="CU1470" s="9" t="str">
        <f t="shared" si="1149"/>
        <v/>
      </c>
      <c r="CV1470" s="9" t="str">
        <f t="shared" si="1150"/>
        <v>&lt;div class="row-fluid"&gt;&lt;iframe src="http://www.rakuten.ne.jp/gold/brotures/items/brotures/wheel-pr-set.html" frameborder="0" id="skin-product" scrolling="no"&gt;&lt;/iframe&gt;&lt;/div&gt;</v>
      </c>
      <c r="CW1470" s="11" t="str">
        <f t="shared" si="1151"/>
        <v/>
      </c>
      <c r="CX1470" t="s">
        <v>8091</v>
      </c>
      <c r="CY1470" s="9" t="str">
        <f t="shared" si="1152"/>
        <v>0</v>
      </c>
      <c r="CZ1470" s="11"/>
      <c r="DA1470" s="11"/>
      <c r="DB1470" s="11"/>
      <c r="DC1470" s="11"/>
      <c r="DD1470" s="9" t="str">
        <f t="shared" si="1153"/>
        <v/>
      </c>
      <c r="DI1470" s="9" t="str">
        <f t="shared" si="1154"/>
        <v/>
      </c>
      <c r="DT1470" s="9">
        <f>VLOOKUP(BG1470,ディレクトリID!A:B,2)</f>
        <v>407713</v>
      </c>
      <c r="DV1470" s="4" t="str">
        <f t="shared" si="1155"/>
        <v>【ホイール　BROTURES】</v>
      </c>
      <c r="DW1470" s="4" t="str">
        <f t="shared" si="1156"/>
        <v>【ホイール　BROTURES】</v>
      </c>
      <c r="DX1470" s="9">
        <f t="shared" si="1157"/>
        <v>2</v>
      </c>
      <c r="DY1470" s="11"/>
      <c r="DZ1470" s="9" t="str">
        <f t="shared" si="1180"/>
        <v>1</v>
      </c>
      <c r="EA1470" s="9" t="str">
        <f t="shared" si="1180"/>
        <v>1</v>
      </c>
      <c r="EB1470" s="11"/>
      <c r="EC1470" s="11"/>
      <c r="ED1470" s="11"/>
      <c r="EE1470" s="9" t="str">
        <f t="shared" si="1158"/>
        <v>0</v>
      </c>
      <c r="EO1470" s="5" t="s">
        <v>428</v>
      </c>
      <c r="EP1470" s="8" t="s">
        <v>429</v>
      </c>
      <c r="EQ1470" s="8" t="s">
        <v>429</v>
      </c>
      <c r="ER1470" s="8" t="s">
        <v>209</v>
      </c>
      <c r="ES1470" s="8" t="s">
        <v>430</v>
      </c>
      <c r="ET1470" s="9" t="str">
        <f t="shared" si="1159"/>
        <v>2</v>
      </c>
      <c r="EU1470" s="11"/>
      <c r="EV1470" s="11"/>
      <c r="EW1470" s="11"/>
      <c r="EX1470" s="9" t="str">
        <f t="shared" si="1181"/>
        <v>0</v>
      </c>
      <c r="EY1470" s="9" t="str">
        <f t="shared" si="1181"/>
        <v>0</v>
      </c>
      <c r="EZ1470" s="11"/>
      <c r="FA1470" s="11"/>
      <c r="FB1470" s="9" t="str">
        <f t="shared" si="1182"/>
        <v>0</v>
      </c>
      <c r="FC1470" s="9" t="str">
        <f t="shared" si="1182"/>
        <v>0</v>
      </c>
      <c r="FD1470" s="9" t="str">
        <f t="shared" si="1160"/>
        <v>1</v>
      </c>
      <c r="FE1470" s="9" t="str">
        <f t="shared" si="1183"/>
        <v>1</v>
      </c>
      <c r="FF1470" s="9" t="str">
        <f t="shared" si="1183"/>
        <v>1</v>
      </c>
      <c r="GJ1470" s="4" t="str">
        <f t="shared" si="1163"/>
        <v>パーツ\ホイール:ブランド\BROTURES</v>
      </c>
      <c r="GK1470" s="4" t="str">
        <f t="shared" si="1161"/>
        <v>u:u</v>
      </c>
      <c r="GL1470" s="11"/>
      <c r="GM1470" s="4" t="str">
        <f t="shared" si="1184"/>
        <v>::</v>
      </c>
      <c r="GN1470" s="4" t="str">
        <f t="shared" si="1184"/>
        <v>::</v>
      </c>
      <c r="GO1470" s="4" t="str">
        <f t="shared" si="1184"/>
        <v>::</v>
      </c>
      <c r="GP1470" s="4" t="str">
        <f t="shared" si="1162"/>
        <v>1</v>
      </c>
    </row>
    <row r="1471" spans="1:198" ht="28" customHeight="1">
      <c r="A1471" s="5" t="s">
        <v>8097</v>
      </c>
      <c r="B1471" s="5" t="s">
        <v>8099</v>
      </c>
      <c r="C1471" s="5" t="s">
        <v>8097</v>
      </c>
      <c r="D1471" s="9" t="str">
        <f t="shared" si="1135"/>
        <v>u</v>
      </c>
      <c r="E1471" s="9" t="str">
        <f t="shared" si="1136"/>
        <v xml:space="preserve"> / （BROTURESALLDAY48mmDeepWheelREDFront）</v>
      </c>
      <c r="F1471" s="9" t="str">
        <f t="shared" si="1137"/>
        <v xml:space="preserve"> / （BROTURESALLDAY48mmDeepWheelREDFront）</v>
      </c>
      <c r="G1471" s="5">
        <v>16800</v>
      </c>
      <c r="H1471" s="9">
        <f t="shared" si="1138"/>
        <v>16800</v>
      </c>
      <c r="I1471" s="9" t="str">
        <f t="shared" si="1139"/>
        <v>0</v>
      </c>
      <c r="J1471" s="9" t="str">
        <f t="shared" si="1140"/>
        <v>1</v>
      </c>
      <c r="P1471" s="9" t="str">
        <f t="shared" si="1141"/>
        <v>BROTURESALLDAY48mmDeepWheelREDFront</v>
      </c>
      <c r="AI1471" s="9" t="str">
        <f t="shared" si="1142"/>
        <v>http://image.rakuten.co.jp/brotures/cabinet/items/brotures/wheel-r-f.jpg</v>
      </c>
      <c r="AS1471" s="9" t="str">
        <f t="shared" si="1178"/>
        <v>1</v>
      </c>
      <c r="AT1471" s="9" t="str">
        <f t="shared" si="1178"/>
        <v>1</v>
      </c>
      <c r="AU1471" s="9" t="str">
        <f t="shared" si="1143"/>
        <v>0</v>
      </c>
      <c r="AV1471" s="9" t="str">
        <f t="shared" si="1144"/>
        <v>1</v>
      </c>
      <c r="AW1471" s="9" t="str">
        <f t="shared" si="1179"/>
        <v>0</v>
      </c>
      <c r="AX1471" s="9" t="str">
        <f t="shared" si="1179"/>
        <v>0</v>
      </c>
      <c r="AY1471" s="11"/>
      <c r="AZ1471" s="11"/>
      <c r="BA1471" s="11"/>
      <c r="BB1471" s="9" t="str">
        <f t="shared" si="1145"/>
        <v>-1</v>
      </c>
      <c r="BC1471" s="9" t="str">
        <f t="shared" si="1146"/>
        <v>0</v>
      </c>
      <c r="BG1471" s="5" t="s">
        <v>561</v>
      </c>
      <c r="BH1471" s="5" t="s">
        <v>1096</v>
      </c>
      <c r="CS1471" s="9" t="str">
        <f t="shared" si="1147"/>
        <v>0</v>
      </c>
      <c r="CT1471" s="9" t="str">
        <f t="shared" si="1148"/>
        <v>&lt;iframe src="http://www.rakuten.ne.jp/gold/brotures/spec/brotures/wheel-r-f.html" frameborder="0" id="spec-content" scrolling="no"&gt;&lt;/iframe&gt;</v>
      </c>
      <c r="CU1471" s="9" t="str">
        <f t="shared" si="1149"/>
        <v/>
      </c>
      <c r="CV1471" s="9" t="str">
        <f t="shared" si="1150"/>
        <v>&lt;div class="row-fluid"&gt;&lt;iframe src="http://www.rakuten.ne.jp/gold/brotures/items/brotures/wheel-r-f.html" frameborder="0" id="skin-product" scrolling="no"&gt;&lt;/iframe&gt;&lt;/div&gt;</v>
      </c>
      <c r="CW1471" s="11" t="str">
        <f t="shared" si="1151"/>
        <v/>
      </c>
      <c r="CX1471" t="s">
        <v>8097</v>
      </c>
      <c r="CY1471" s="9" t="str">
        <f t="shared" si="1152"/>
        <v>0</v>
      </c>
      <c r="CZ1471" s="11"/>
      <c r="DA1471" s="11"/>
      <c r="DB1471" s="11"/>
      <c r="DC1471" s="11"/>
      <c r="DD1471" s="9" t="str">
        <f t="shared" si="1153"/>
        <v/>
      </c>
      <c r="DI1471" s="9" t="str">
        <f t="shared" si="1154"/>
        <v/>
      </c>
      <c r="DT1471" s="9">
        <f>VLOOKUP(BG1471,ディレクトリID!A:B,2)</f>
        <v>407713</v>
      </c>
      <c r="DV1471" s="4" t="str">
        <f t="shared" si="1155"/>
        <v>【ホイール　BROTURES】</v>
      </c>
      <c r="DW1471" s="4" t="str">
        <f t="shared" si="1156"/>
        <v>【ホイール　BROTURES】</v>
      </c>
      <c r="DX1471" s="9">
        <f t="shared" si="1157"/>
        <v>2</v>
      </c>
      <c r="DY1471" s="11"/>
      <c r="DZ1471" s="9" t="str">
        <f t="shared" si="1180"/>
        <v>1</v>
      </c>
      <c r="EA1471" s="9" t="str">
        <f t="shared" si="1180"/>
        <v>1</v>
      </c>
      <c r="EB1471" s="11"/>
      <c r="EC1471" s="11"/>
      <c r="ED1471" s="11"/>
      <c r="EE1471" s="9" t="str">
        <f t="shared" si="1158"/>
        <v>0</v>
      </c>
      <c r="EO1471" s="5" t="s">
        <v>428</v>
      </c>
      <c r="EP1471" s="8" t="s">
        <v>429</v>
      </c>
      <c r="EQ1471" s="8" t="s">
        <v>429</v>
      </c>
      <c r="ER1471" s="8" t="s">
        <v>209</v>
      </c>
      <c r="ES1471" s="8" t="s">
        <v>430</v>
      </c>
      <c r="ET1471" s="9" t="str">
        <f t="shared" si="1159"/>
        <v>2</v>
      </c>
      <c r="EU1471" s="11"/>
      <c r="EV1471" s="11"/>
      <c r="EW1471" s="11"/>
      <c r="EX1471" s="9" t="str">
        <f t="shared" si="1181"/>
        <v>0</v>
      </c>
      <c r="EY1471" s="9" t="str">
        <f t="shared" si="1181"/>
        <v>0</v>
      </c>
      <c r="EZ1471" s="11"/>
      <c r="FA1471" s="11"/>
      <c r="FB1471" s="9" t="str">
        <f t="shared" si="1182"/>
        <v>0</v>
      </c>
      <c r="FC1471" s="9" t="str">
        <f t="shared" si="1182"/>
        <v>0</v>
      </c>
      <c r="FD1471" s="9" t="str">
        <f t="shared" si="1160"/>
        <v>1</v>
      </c>
      <c r="FE1471" s="9" t="str">
        <f t="shared" si="1183"/>
        <v>1</v>
      </c>
      <c r="FF1471" s="9" t="str">
        <f t="shared" si="1183"/>
        <v>1</v>
      </c>
      <c r="GJ1471" s="4" t="str">
        <f t="shared" si="1163"/>
        <v>パーツ\ホイール:ブランド\BROTURES</v>
      </c>
      <c r="GK1471" s="4" t="str">
        <f t="shared" si="1161"/>
        <v>u:u</v>
      </c>
      <c r="GL1471" s="11"/>
      <c r="GM1471" s="4" t="str">
        <f t="shared" si="1184"/>
        <v>::</v>
      </c>
      <c r="GN1471" s="4" t="str">
        <f t="shared" si="1184"/>
        <v>::</v>
      </c>
      <c r="GO1471" s="4" t="str">
        <f t="shared" si="1184"/>
        <v>::</v>
      </c>
      <c r="GP1471" s="4" t="str">
        <f t="shared" si="1162"/>
        <v>1</v>
      </c>
    </row>
    <row r="1472" spans="1:198" ht="28" customHeight="1">
      <c r="A1472" s="5" t="s">
        <v>8103</v>
      </c>
      <c r="B1472" s="5" t="s">
        <v>8105</v>
      </c>
      <c r="C1472" s="5" t="s">
        <v>8103</v>
      </c>
      <c r="D1472" s="9" t="str">
        <f t="shared" si="1135"/>
        <v>u</v>
      </c>
      <c r="E1472" s="9" t="str">
        <f t="shared" si="1136"/>
        <v xml:space="preserve"> / （BROTURESALLDAY48mmDeepWheelREDRear）</v>
      </c>
      <c r="F1472" s="9" t="str">
        <f t="shared" si="1137"/>
        <v xml:space="preserve"> / （BROTURESALLDAY48mmDeepWheelREDRear）</v>
      </c>
      <c r="G1472" s="5">
        <v>18900</v>
      </c>
      <c r="H1472" s="9">
        <f t="shared" si="1138"/>
        <v>18900</v>
      </c>
      <c r="I1472" s="9" t="str">
        <f t="shared" si="1139"/>
        <v>0</v>
      </c>
      <c r="J1472" s="9" t="str">
        <f t="shared" si="1140"/>
        <v>1</v>
      </c>
      <c r="P1472" s="9" t="str">
        <f t="shared" si="1141"/>
        <v>BROTURESALLDAY48mmDeepWheelREDRear</v>
      </c>
      <c r="AI1472" s="9" t="str">
        <f t="shared" si="1142"/>
        <v>http://image.rakuten.co.jp/brotures/cabinet/items/brotures/wheel-r-r.jpg</v>
      </c>
      <c r="AS1472" s="9" t="str">
        <f t="shared" si="1178"/>
        <v>1</v>
      </c>
      <c r="AT1472" s="9" t="str">
        <f t="shared" si="1178"/>
        <v>1</v>
      </c>
      <c r="AU1472" s="9" t="str">
        <f t="shared" si="1143"/>
        <v>0</v>
      </c>
      <c r="AV1472" s="9" t="str">
        <f t="shared" si="1144"/>
        <v>1</v>
      </c>
      <c r="AW1472" s="9" t="str">
        <f t="shared" si="1179"/>
        <v>0</v>
      </c>
      <c r="AX1472" s="9" t="str">
        <f t="shared" si="1179"/>
        <v>0</v>
      </c>
      <c r="AY1472" s="11"/>
      <c r="AZ1472" s="11"/>
      <c r="BA1472" s="11"/>
      <c r="BB1472" s="9" t="str">
        <f t="shared" si="1145"/>
        <v>-1</v>
      </c>
      <c r="BC1472" s="9" t="str">
        <f t="shared" si="1146"/>
        <v>0</v>
      </c>
      <c r="BG1472" s="5" t="s">
        <v>561</v>
      </c>
      <c r="BH1472" s="5" t="s">
        <v>1096</v>
      </c>
      <c r="CS1472" s="9" t="str">
        <f t="shared" si="1147"/>
        <v>0</v>
      </c>
      <c r="CT1472" s="9" t="str">
        <f t="shared" si="1148"/>
        <v>&lt;iframe src="http://www.rakuten.ne.jp/gold/brotures/spec/brotures/wheel-r-r.html" frameborder="0" id="spec-content" scrolling="no"&gt;&lt;/iframe&gt;</v>
      </c>
      <c r="CU1472" s="9" t="str">
        <f t="shared" si="1149"/>
        <v/>
      </c>
      <c r="CV1472" s="9" t="str">
        <f t="shared" si="1150"/>
        <v>&lt;div class="row-fluid"&gt;&lt;iframe src="http://www.rakuten.ne.jp/gold/brotures/items/brotures/wheel-r-r.html" frameborder="0" id="skin-product" scrolling="no"&gt;&lt;/iframe&gt;&lt;/div&gt;</v>
      </c>
      <c r="CW1472" s="11" t="str">
        <f t="shared" si="1151"/>
        <v/>
      </c>
      <c r="CX1472" t="s">
        <v>8103</v>
      </c>
      <c r="CY1472" s="9" t="str">
        <f t="shared" si="1152"/>
        <v>0</v>
      </c>
      <c r="CZ1472" s="11"/>
      <c r="DA1472" s="11"/>
      <c r="DB1472" s="11"/>
      <c r="DC1472" s="11"/>
      <c r="DD1472" s="9" t="str">
        <f t="shared" si="1153"/>
        <v/>
      </c>
      <c r="DI1472" s="9" t="str">
        <f t="shared" si="1154"/>
        <v/>
      </c>
      <c r="DT1472" s="9">
        <f>VLOOKUP(BG1472,ディレクトリID!A:B,2)</f>
        <v>407713</v>
      </c>
      <c r="DV1472" s="4" t="str">
        <f t="shared" si="1155"/>
        <v>【ホイール　BROTURES】</v>
      </c>
      <c r="DW1472" s="4" t="str">
        <f t="shared" si="1156"/>
        <v>【ホイール　BROTURES】</v>
      </c>
      <c r="DX1472" s="9">
        <f t="shared" si="1157"/>
        <v>2</v>
      </c>
      <c r="DY1472" s="11"/>
      <c r="DZ1472" s="9" t="str">
        <f t="shared" si="1180"/>
        <v>1</v>
      </c>
      <c r="EA1472" s="9" t="str">
        <f t="shared" si="1180"/>
        <v>1</v>
      </c>
      <c r="EB1472" s="11"/>
      <c r="EC1472" s="11"/>
      <c r="ED1472" s="11"/>
      <c r="EE1472" s="9" t="str">
        <f t="shared" si="1158"/>
        <v>0</v>
      </c>
      <c r="EO1472" s="5" t="s">
        <v>428</v>
      </c>
      <c r="EP1472" s="8" t="s">
        <v>429</v>
      </c>
      <c r="EQ1472" s="8" t="s">
        <v>429</v>
      </c>
      <c r="ER1472" s="8" t="s">
        <v>209</v>
      </c>
      <c r="ES1472" s="8" t="s">
        <v>430</v>
      </c>
      <c r="ET1472" s="9" t="str">
        <f t="shared" si="1159"/>
        <v>2</v>
      </c>
      <c r="EU1472" s="11"/>
      <c r="EV1472" s="11"/>
      <c r="EW1472" s="11"/>
      <c r="EX1472" s="9" t="str">
        <f t="shared" si="1181"/>
        <v>0</v>
      </c>
      <c r="EY1472" s="9" t="str">
        <f t="shared" si="1181"/>
        <v>0</v>
      </c>
      <c r="EZ1472" s="11"/>
      <c r="FA1472" s="11"/>
      <c r="FB1472" s="9" t="str">
        <f t="shared" si="1182"/>
        <v>0</v>
      </c>
      <c r="FC1472" s="9" t="str">
        <f t="shared" si="1182"/>
        <v>0</v>
      </c>
      <c r="FD1472" s="9" t="str">
        <f t="shared" si="1160"/>
        <v>1</v>
      </c>
      <c r="FE1472" s="9" t="str">
        <f t="shared" si="1183"/>
        <v>1</v>
      </c>
      <c r="FF1472" s="9" t="str">
        <f t="shared" si="1183"/>
        <v>1</v>
      </c>
      <c r="GJ1472" s="4" t="str">
        <f t="shared" si="1163"/>
        <v>パーツ\ホイール:ブランド\BROTURES</v>
      </c>
      <c r="GK1472" s="4" t="str">
        <f t="shared" si="1161"/>
        <v>u:u</v>
      </c>
      <c r="GL1472" s="11"/>
      <c r="GM1472" s="4" t="str">
        <f t="shared" si="1184"/>
        <v>::</v>
      </c>
      <c r="GN1472" s="4" t="str">
        <f t="shared" si="1184"/>
        <v>::</v>
      </c>
      <c r="GO1472" s="4" t="str">
        <f t="shared" si="1184"/>
        <v>::</v>
      </c>
      <c r="GP1472" s="4" t="str">
        <f t="shared" si="1162"/>
        <v>1</v>
      </c>
    </row>
    <row r="1473" spans="1:198" ht="28" customHeight="1">
      <c r="A1473" s="5" t="s">
        <v>8109</v>
      </c>
      <c r="B1473" s="5" t="s">
        <v>8111</v>
      </c>
      <c r="C1473" s="5" t="s">
        <v>8109</v>
      </c>
      <c r="D1473" s="9" t="str">
        <f t="shared" si="1135"/>
        <v>u</v>
      </c>
      <c r="E1473" s="9" t="str">
        <f t="shared" si="1136"/>
        <v xml:space="preserve"> / （BROTURESALLDAY48mmDeepWheelREDSet）</v>
      </c>
      <c r="F1473" s="9" t="str">
        <f t="shared" si="1137"/>
        <v xml:space="preserve"> / （BROTURESALLDAY48mmDeepWheelREDSet）</v>
      </c>
      <c r="G1473" s="5">
        <v>33600</v>
      </c>
      <c r="H1473" s="9">
        <f t="shared" si="1138"/>
        <v>33600</v>
      </c>
      <c r="I1473" s="9" t="str">
        <f t="shared" si="1139"/>
        <v>0</v>
      </c>
      <c r="J1473" s="9" t="str">
        <f t="shared" si="1140"/>
        <v>1</v>
      </c>
      <c r="P1473" s="9" t="str">
        <f t="shared" si="1141"/>
        <v>BROTURESALLDAY48mmDeepWheelREDSet</v>
      </c>
      <c r="AI1473" s="9" t="str">
        <f t="shared" si="1142"/>
        <v>http://image.rakuten.co.jp/brotures/cabinet/items/brotures/wheel-r-set.jpg</v>
      </c>
      <c r="AS1473" s="9" t="str">
        <f t="shared" si="1178"/>
        <v>1</v>
      </c>
      <c r="AT1473" s="9" t="str">
        <f t="shared" si="1178"/>
        <v>1</v>
      </c>
      <c r="AU1473" s="9" t="str">
        <f t="shared" si="1143"/>
        <v>0</v>
      </c>
      <c r="AV1473" s="9" t="str">
        <f t="shared" si="1144"/>
        <v>1</v>
      </c>
      <c r="AW1473" s="9" t="str">
        <f t="shared" si="1179"/>
        <v>0</v>
      </c>
      <c r="AX1473" s="9" t="str">
        <f t="shared" si="1179"/>
        <v>0</v>
      </c>
      <c r="AY1473" s="11"/>
      <c r="AZ1473" s="11"/>
      <c r="BA1473" s="11"/>
      <c r="BB1473" s="9" t="str">
        <f t="shared" si="1145"/>
        <v>-1</v>
      </c>
      <c r="BC1473" s="9" t="str">
        <f t="shared" si="1146"/>
        <v>0</v>
      </c>
      <c r="BG1473" s="5" t="s">
        <v>561</v>
      </c>
      <c r="BH1473" s="5" t="s">
        <v>1096</v>
      </c>
      <c r="CS1473" s="9" t="str">
        <f t="shared" si="1147"/>
        <v>0</v>
      </c>
      <c r="CT1473" s="9" t="str">
        <f t="shared" si="1148"/>
        <v>&lt;iframe src="http://www.rakuten.ne.jp/gold/brotures/spec/brotures/wheel-r-set.html" frameborder="0" id="spec-content" scrolling="no"&gt;&lt;/iframe&gt;</v>
      </c>
      <c r="CU1473" s="9" t="str">
        <f t="shared" si="1149"/>
        <v/>
      </c>
      <c r="CV1473" s="9" t="str">
        <f t="shared" si="1150"/>
        <v>&lt;div class="row-fluid"&gt;&lt;iframe src="http://www.rakuten.ne.jp/gold/brotures/items/brotures/wheel-r-set.html" frameborder="0" id="skin-product" scrolling="no"&gt;&lt;/iframe&gt;&lt;/div&gt;</v>
      </c>
      <c r="CW1473" s="11" t="str">
        <f t="shared" si="1151"/>
        <v/>
      </c>
      <c r="CX1473" t="s">
        <v>8109</v>
      </c>
      <c r="CY1473" s="9" t="str">
        <f t="shared" si="1152"/>
        <v>0</v>
      </c>
      <c r="CZ1473" s="11"/>
      <c r="DA1473" s="11"/>
      <c r="DB1473" s="11"/>
      <c r="DC1473" s="11"/>
      <c r="DD1473" s="9" t="str">
        <f t="shared" si="1153"/>
        <v/>
      </c>
      <c r="DI1473" s="9" t="str">
        <f t="shared" si="1154"/>
        <v/>
      </c>
      <c r="DT1473" s="9">
        <f>VLOOKUP(BG1473,ディレクトリID!A:B,2)</f>
        <v>407713</v>
      </c>
      <c r="DV1473" s="4" t="str">
        <f t="shared" si="1155"/>
        <v>【ホイール　BROTURES】</v>
      </c>
      <c r="DW1473" s="4" t="str">
        <f t="shared" si="1156"/>
        <v>【ホイール　BROTURES】</v>
      </c>
      <c r="DX1473" s="9">
        <f t="shared" si="1157"/>
        <v>2</v>
      </c>
      <c r="DY1473" s="11"/>
      <c r="DZ1473" s="9" t="str">
        <f t="shared" si="1180"/>
        <v>1</v>
      </c>
      <c r="EA1473" s="9" t="str">
        <f t="shared" si="1180"/>
        <v>1</v>
      </c>
      <c r="EB1473" s="11"/>
      <c r="EC1473" s="11"/>
      <c r="ED1473" s="11"/>
      <c r="EE1473" s="9" t="str">
        <f t="shared" si="1158"/>
        <v>0</v>
      </c>
      <c r="EO1473" s="5" t="s">
        <v>428</v>
      </c>
      <c r="EP1473" s="8" t="s">
        <v>429</v>
      </c>
      <c r="EQ1473" s="8" t="s">
        <v>429</v>
      </c>
      <c r="ER1473" s="8" t="s">
        <v>209</v>
      </c>
      <c r="ES1473" s="8" t="s">
        <v>430</v>
      </c>
      <c r="ET1473" s="9" t="str">
        <f t="shared" si="1159"/>
        <v>2</v>
      </c>
      <c r="EU1473" s="11"/>
      <c r="EV1473" s="11"/>
      <c r="EW1473" s="11"/>
      <c r="EX1473" s="9" t="str">
        <f t="shared" si="1181"/>
        <v>0</v>
      </c>
      <c r="EY1473" s="9" t="str">
        <f t="shared" si="1181"/>
        <v>0</v>
      </c>
      <c r="EZ1473" s="11"/>
      <c r="FA1473" s="11"/>
      <c r="FB1473" s="9" t="str">
        <f t="shared" si="1182"/>
        <v>0</v>
      </c>
      <c r="FC1473" s="9" t="str">
        <f t="shared" si="1182"/>
        <v>0</v>
      </c>
      <c r="FD1473" s="9" t="str">
        <f t="shared" si="1160"/>
        <v>1</v>
      </c>
      <c r="FE1473" s="9" t="str">
        <f t="shared" si="1183"/>
        <v>1</v>
      </c>
      <c r="FF1473" s="9" t="str">
        <f t="shared" si="1183"/>
        <v>1</v>
      </c>
      <c r="GJ1473" s="4" t="str">
        <f t="shared" si="1163"/>
        <v>パーツ\ホイール:ブランド\BROTURES</v>
      </c>
      <c r="GK1473" s="4" t="str">
        <f t="shared" si="1161"/>
        <v>u:u</v>
      </c>
      <c r="GL1473" s="11"/>
      <c r="GM1473" s="4" t="str">
        <f t="shared" si="1184"/>
        <v>::</v>
      </c>
      <c r="GN1473" s="4" t="str">
        <f t="shared" si="1184"/>
        <v>::</v>
      </c>
      <c r="GO1473" s="4" t="str">
        <f t="shared" si="1184"/>
        <v>::</v>
      </c>
      <c r="GP1473" s="4" t="str">
        <f t="shared" si="1162"/>
        <v>1</v>
      </c>
    </row>
    <row r="1474" spans="1:198" ht="28" customHeight="1">
      <c r="A1474" s="5" t="s">
        <v>8115</v>
      </c>
      <c r="B1474" s="5" t="s">
        <v>8117</v>
      </c>
      <c r="C1474" s="5" t="s">
        <v>8115</v>
      </c>
      <c r="D1474" s="9" t="str">
        <f t="shared" ref="D1474:D1532" si="1185">IF($A1474&lt;&gt;"","u","")</f>
        <v>u</v>
      </c>
      <c r="E1474" s="9" t="str">
        <f t="shared" ref="E1474:E1532" si="1186">CONCATENATE(" / （",B1474,"）")</f>
        <v xml:space="preserve"> / （グランコンペトラックホイールセットBLACK）</v>
      </c>
      <c r="F1474" s="9" t="str">
        <f t="shared" ref="F1474:F1532" si="1187">IF($E1474&lt;&gt;"",E1474,"")</f>
        <v xml:space="preserve"> / （グランコンペトラックホイールセットBLACK）</v>
      </c>
      <c r="G1474" s="5">
        <v>34419</v>
      </c>
      <c r="H1474" s="9">
        <f t="shared" ref="H1474:H1532" si="1188">IF($G1474&lt;&gt;"",G1474,"")</f>
        <v>34419</v>
      </c>
      <c r="I1474" s="9" t="str">
        <f t="shared" ref="I1474:I1532" si="1189">IF($A1474&lt;&gt;"","0","")</f>
        <v>0</v>
      </c>
      <c r="J1474" s="9" t="str">
        <f t="shared" ref="J1474:J1532" si="1190">IF($A1474&lt;&gt;"","1","")</f>
        <v>1</v>
      </c>
      <c r="P1474" s="9" t="str">
        <f t="shared" ref="P1474:P1532" si="1191">IF($A1474&lt;&gt;"",$B1474,"")</f>
        <v>グランコンペトラックホイールセットBLACK</v>
      </c>
      <c r="AI1474" s="9" t="str">
        <f t="shared" ref="AI1474:AI1532" si="1192">IF($B1474="","",CONCATENATE("http://image.rakuten.co.jp/brotures/cabinet/items/",LOWER(BH1474),"/",C1474,".jpg"))</f>
        <v>http://image.rakuten.co.jp/brotures/cabinet/items/grancompe/whl_gc_bk.jpg</v>
      </c>
      <c r="AS1474" s="9" t="str">
        <f t="shared" si="1178"/>
        <v>1</v>
      </c>
      <c r="AT1474" s="9" t="str">
        <f t="shared" si="1178"/>
        <v>1</v>
      </c>
      <c r="AU1474" s="9" t="str">
        <f t="shared" ref="AU1474:AU1532" si="1193">IF($A1474&lt;&gt;"","0","")</f>
        <v>0</v>
      </c>
      <c r="AV1474" s="9" t="str">
        <f t="shared" ref="AV1474:AV1532" si="1194">IF($A1474&lt;&gt;"","1","")</f>
        <v>1</v>
      </c>
      <c r="AW1474" s="9" t="str">
        <f t="shared" si="1179"/>
        <v>0</v>
      </c>
      <c r="AX1474" s="9" t="str">
        <f t="shared" si="1179"/>
        <v>0</v>
      </c>
      <c r="AY1474" s="11"/>
      <c r="AZ1474" s="11"/>
      <c r="BA1474" s="11"/>
      <c r="BB1474" s="9" t="str">
        <f t="shared" ref="BB1474:BB1532" si="1195">IF($A1474&lt;&gt;"","-1","")</f>
        <v>-1</v>
      </c>
      <c r="BC1474" s="9" t="str">
        <f t="shared" ref="BC1474:BC1532" si="1196">IF($M1474&lt;&gt;"","2","0")</f>
        <v>0</v>
      </c>
      <c r="BG1474" s="5" t="s">
        <v>561</v>
      </c>
      <c r="BH1474" s="5" t="s">
        <v>8503</v>
      </c>
      <c r="CS1474" s="9" t="str">
        <f t="shared" ref="CS1474:CS1532" si="1197">IF($A1474&lt;&gt;"","0","")</f>
        <v>0</v>
      </c>
      <c r="CT1474" s="9" t="str">
        <f t="shared" ref="CT1474:CT1532" si="1198">IF($A1474&lt;&gt;"",CONCATENATE(BK1474,"&lt;iframe src=""http://www.rakuten.ne.jp/gold/brotures/spec/",LOWER(BH1474),"/",C1474,".html"" frameborder=""0"" id=""spec-content"" scrolling=""no""&gt;&lt;/iframe&gt;"),"")</f>
        <v>&lt;iframe src="http://www.rakuten.ne.jp/gold/brotures/spec/grancompe/whl_gc_bk.html" frameborder="0" id="spec-content" scrolling="no"&gt;&lt;/iframe&gt;</v>
      </c>
      <c r="CU1474" s="9" t="str">
        <f t="shared" ref="CU1474:CU1532" si="1199">IF($BK1474&lt;&gt;"",BK1474,"")</f>
        <v/>
      </c>
      <c r="CV1474" s="9" t="str">
        <f t="shared" ref="CV1474:CV1532" si="1200">IF($A1474&lt;&gt;"",CONCATENATE("&lt;div class=""row-fluid""&gt;&lt;iframe src=""http://www.rakuten.ne.jp/gold/brotures/items/",LOWER(BH1474),"/",C1474,".html"" frameborder=""0"" id=""skin-product"" scrolling=""no""&gt;&lt;/iframe&gt;&lt;/div&gt;"),"")</f>
        <v>&lt;div class="row-fluid"&gt;&lt;iframe src="http://www.rakuten.ne.jp/gold/brotures/items/grancompe/whl_gc_bk.html" frameborder="0" id="skin-product" scrolling="no"&gt;&lt;/iframe&gt;&lt;/div&gt;</v>
      </c>
      <c r="CW1474" s="11" t="str">
        <f t="shared" ref="CW1474:CW1532" si="1201">IF($BK1474&lt;&gt;"",BK1474,"")</f>
        <v/>
      </c>
      <c r="CX1474" t="s">
        <v>8115</v>
      </c>
      <c r="CY1474" s="9" t="str">
        <f t="shared" ref="CY1474:CY1532" si="1202">IF($A1474&lt;&gt;"","0","")</f>
        <v>0</v>
      </c>
      <c r="CZ1474" s="11"/>
      <c r="DA1474" s="11"/>
      <c r="DB1474" s="11"/>
      <c r="DC1474" s="11"/>
      <c r="DD1474" s="9" t="str">
        <f t="shared" ref="DD1474:DD1532" si="1203">IF($BG1474="完成車","u","")</f>
        <v/>
      </c>
      <c r="DI1474" s="9" t="str">
        <f t="shared" ref="DI1474:DI1514" si="1204">IF($DD1474&lt;&gt;"","100","")</f>
        <v/>
      </c>
      <c r="DT1474" s="9">
        <f>VLOOKUP(BG1474,ディレクトリID!A:B,2)</f>
        <v>407713</v>
      </c>
      <c r="DV1474" s="4" t="str">
        <f t="shared" ref="DV1474:DV1532" si="1205">CONCATENATE("【",$BG1474,"　",$BH1474,"】")</f>
        <v>【ホイール　GRANCOMPE】</v>
      </c>
      <c r="DW1474" s="4" t="str">
        <f t="shared" ref="DW1474:DW1532" si="1206">IF($DV1474&lt;&gt;"",DV1474,"")</f>
        <v>【ホイール　GRANCOMPE】</v>
      </c>
      <c r="DX1474" s="9">
        <f t="shared" ref="DX1474:DX1532" si="1207">IF($B1474&lt;&gt;"",IF(BG1474="完成車",1,IF(OR(BG1474="ホイール",BG1474="フレーム"),2,4)),"")</f>
        <v>2</v>
      </c>
      <c r="DY1474" s="11"/>
      <c r="DZ1474" s="9" t="str">
        <f t="shared" si="1180"/>
        <v>1</v>
      </c>
      <c r="EA1474" s="9" t="str">
        <f t="shared" si="1180"/>
        <v>1</v>
      </c>
      <c r="EB1474" s="11"/>
      <c r="EC1474" s="11"/>
      <c r="ED1474" s="11"/>
      <c r="EE1474" s="9" t="str">
        <f t="shared" ref="EE1474:EE1532" si="1208">IF($A1474&lt;&gt;"","0","")</f>
        <v>0</v>
      </c>
      <c r="EO1474" s="5" t="s">
        <v>428</v>
      </c>
      <c r="EP1474" s="8" t="s">
        <v>429</v>
      </c>
      <c r="EQ1474" s="8" t="s">
        <v>429</v>
      </c>
      <c r="ER1474" s="8" t="s">
        <v>209</v>
      </c>
      <c r="ES1474" s="8" t="s">
        <v>430</v>
      </c>
      <c r="ET1474" s="9" t="str">
        <f t="shared" ref="ET1474:ET1532" si="1209">IF($A1474&lt;&gt;"","2","")</f>
        <v>2</v>
      </c>
      <c r="EU1474" s="11"/>
      <c r="EV1474" s="11"/>
      <c r="EW1474" s="11"/>
      <c r="EX1474" s="9" t="str">
        <f t="shared" si="1181"/>
        <v>0</v>
      </c>
      <c r="EY1474" s="9" t="str">
        <f t="shared" si="1181"/>
        <v>0</v>
      </c>
      <c r="EZ1474" s="11"/>
      <c r="FA1474" s="11"/>
      <c r="FB1474" s="9" t="str">
        <f t="shared" si="1182"/>
        <v>0</v>
      </c>
      <c r="FC1474" s="9" t="str">
        <f t="shared" si="1182"/>
        <v>0</v>
      </c>
      <c r="FD1474" s="9" t="str">
        <f t="shared" ref="FD1474:FD1532" si="1210">IF($A1474&lt;&gt;"","1","")</f>
        <v>1</v>
      </c>
      <c r="FE1474" s="9" t="str">
        <f t="shared" si="1183"/>
        <v>1</v>
      </c>
      <c r="FF1474" s="9" t="str">
        <f t="shared" si="1183"/>
        <v>1</v>
      </c>
      <c r="GJ1474" s="4" t="str">
        <f t="shared" si="1163"/>
        <v>パーツ\ホイール:ブランド\GRANCOMPE</v>
      </c>
      <c r="GK1474" s="4" t="str">
        <f t="shared" ref="GK1474:GK1532" si="1211">IF($BG1474="完成車","u:u:u","u:u")</f>
        <v>u:u</v>
      </c>
      <c r="GL1474" s="11"/>
      <c r="GM1474" s="4" t="str">
        <f t="shared" si="1184"/>
        <v>::</v>
      </c>
      <c r="GN1474" s="4" t="str">
        <f t="shared" si="1184"/>
        <v>::</v>
      </c>
      <c r="GO1474" s="4" t="str">
        <f t="shared" si="1184"/>
        <v>::</v>
      </c>
      <c r="GP1474" s="4" t="str">
        <f t="shared" ref="GP1474:GP1532" si="1212">IF($A1474&lt;&gt;"","1","")</f>
        <v>1</v>
      </c>
    </row>
    <row r="1475" spans="1:198" ht="28" customHeight="1">
      <c r="A1475" s="5" t="s">
        <v>8121</v>
      </c>
      <c r="B1475" s="5" t="s">
        <v>8123</v>
      </c>
      <c r="C1475" s="5" t="s">
        <v>8121</v>
      </c>
      <c r="D1475" s="9" t="str">
        <f t="shared" si="1185"/>
        <v>u</v>
      </c>
      <c r="E1475" s="9" t="str">
        <f t="shared" si="1186"/>
        <v xml:space="preserve"> / （グランコンペトラックホイールセットGOLD）</v>
      </c>
      <c r="F1475" s="9" t="str">
        <f t="shared" si="1187"/>
        <v xml:space="preserve"> / （グランコンペトラックホイールセットGOLD）</v>
      </c>
      <c r="G1475" s="5">
        <v>35060</v>
      </c>
      <c r="H1475" s="9">
        <f t="shared" si="1188"/>
        <v>35060</v>
      </c>
      <c r="I1475" s="9" t="str">
        <f t="shared" si="1189"/>
        <v>0</v>
      </c>
      <c r="J1475" s="9" t="str">
        <f t="shared" si="1190"/>
        <v>1</v>
      </c>
      <c r="P1475" s="9" t="str">
        <f t="shared" si="1191"/>
        <v>グランコンペトラックホイールセットGOLD</v>
      </c>
      <c r="AI1475" s="9" t="str">
        <f t="shared" si="1192"/>
        <v>http://image.rakuten.co.jp/brotures/cabinet/items/grancompe/whl_gc_gl.jpg</v>
      </c>
      <c r="AS1475" s="9" t="str">
        <f t="shared" si="1178"/>
        <v>1</v>
      </c>
      <c r="AT1475" s="9" t="str">
        <f t="shared" si="1178"/>
        <v>1</v>
      </c>
      <c r="AU1475" s="9" t="str">
        <f t="shared" si="1193"/>
        <v>0</v>
      </c>
      <c r="AV1475" s="9" t="str">
        <f t="shared" si="1194"/>
        <v>1</v>
      </c>
      <c r="AW1475" s="9" t="str">
        <f t="shared" si="1179"/>
        <v>0</v>
      </c>
      <c r="AX1475" s="9" t="str">
        <f t="shared" si="1179"/>
        <v>0</v>
      </c>
      <c r="AY1475" s="11"/>
      <c r="AZ1475" s="11"/>
      <c r="BA1475" s="11"/>
      <c r="BB1475" s="9" t="str">
        <f t="shared" si="1195"/>
        <v>-1</v>
      </c>
      <c r="BC1475" s="9" t="str">
        <f t="shared" si="1196"/>
        <v>0</v>
      </c>
      <c r="BG1475" s="5" t="s">
        <v>561</v>
      </c>
      <c r="BH1475" s="5" t="s">
        <v>8503</v>
      </c>
      <c r="CS1475" s="9" t="str">
        <f t="shared" si="1197"/>
        <v>0</v>
      </c>
      <c r="CT1475" s="9" t="str">
        <f t="shared" si="1198"/>
        <v>&lt;iframe src="http://www.rakuten.ne.jp/gold/brotures/spec/grancompe/whl_gc_gl.html" frameborder="0" id="spec-content" scrolling="no"&gt;&lt;/iframe&gt;</v>
      </c>
      <c r="CU1475" s="9" t="str">
        <f t="shared" si="1199"/>
        <v/>
      </c>
      <c r="CV1475" s="9" t="str">
        <f t="shared" si="1200"/>
        <v>&lt;div class="row-fluid"&gt;&lt;iframe src="http://www.rakuten.ne.jp/gold/brotures/items/grancompe/whl_gc_gl.html" frameborder="0" id="skin-product" scrolling="no"&gt;&lt;/iframe&gt;&lt;/div&gt;</v>
      </c>
      <c r="CW1475" s="11" t="str">
        <f t="shared" si="1201"/>
        <v/>
      </c>
      <c r="CX1475" t="s">
        <v>8121</v>
      </c>
      <c r="CY1475" s="9" t="str">
        <f t="shared" si="1202"/>
        <v>0</v>
      </c>
      <c r="CZ1475" s="11"/>
      <c r="DA1475" s="11"/>
      <c r="DB1475" s="11"/>
      <c r="DC1475" s="11"/>
      <c r="DD1475" s="9" t="str">
        <f t="shared" si="1203"/>
        <v/>
      </c>
      <c r="DI1475" s="9" t="str">
        <f t="shared" si="1204"/>
        <v/>
      </c>
      <c r="DT1475" s="9">
        <f>VLOOKUP(BG1475,ディレクトリID!A:B,2)</f>
        <v>407713</v>
      </c>
      <c r="DV1475" s="4" t="str">
        <f t="shared" si="1205"/>
        <v>【ホイール　GRANCOMPE】</v>
      </c>
      <c r="DW1475" s="4" t="str">
        <f t="shared" si="1206"/>
        <v>【ホイール　GRANCOMPE】</v>
      </c>
      <c r="DX1475" s="9">
        <f t="shared" si="1207"/>
        <v>2</v>
      </c>
      <c r="DY1475" s="11"/>
      <c r="DZ1475" s="9" t="str">
        <f t="shared" si="1180"/>
        <v>1</v>
      </c>
      <c r="EA1475" s="9" t="str">
        <f t="shared" si="1180"/>
        <v>1</v>
      </c>
      <c r="EB1475" s="11"/>
      <c r="EC1475" s="11"/>
      <c r="ED1475" s="11"/>
      <c r="EE1475" s="9" t="str">
        <f t="shared" si="1208"/>
        <v>0</v>
      </c>
      <c r="EO1475" s="5" t="s">
        <v>428</v>
      </c>
      <c r="EP1475" s="8" t="s">
        <v>429</v>
      </c>
      <c r="EQ1475" s="8" t="s">
        <v>429</v>
      </c>
      <c r="ER1475" s="8" t="s">
        <v>209</v>
      </c>
      <c r="ES1475" s="8" t="s">
        <v>430</v>
      </c>
      <c r="ET1475" s="9" t="str">
        <f t="shared" si="1209"/>
        <v>2</v>
      </c>
      <c r="EU1475" s="11"/>
      <c r="EV1475" s="11"/>
      <c r="EW1475" s="11"/>
      <c r="EX1475" s="9" t="str">
        <f t="shared" si="1181"/>
        <v>0</v>
      </c>
      <c r="EY1475" s="9" t="str">
        <f t="shared" si="1181"/>
        <v>0</v>
      </c>
      <c r="EZ1475" s="11"/>
      <c r="FA1475" s="11"/>
      <c r="FB1475" s="9" t="str">
        <f t="shared" si="1182"/>
        <v>0</v>
      </c>
      <c r="FC1475" s="9" t="str">
        <f t="shared" si="1182"/>
        <v>0</v>
      </c>
      <c r="FD1475" s="9" t="str">
        <f t="shared" si="1210"/>
        <v>1</v>
      </c>
      <c r="FE1475" s="9" t="str">
        <f t="shared" si="1183"/>
        <v>1</v>
      </c>
      <c r="FF1475" s="9" t="str">
        <f t="shared" si="1183"/>
        <v>1</v>
      </c>
      <c r="GJ1475" s="4" t="str">
        <f t="shared" ref="GJ1475:GJ1532" si="1213">IF($BG1475="完成車",CONCATENATE("パーツ\",BG1475,":ブランド\",BH1475,":完成車\",BH1475),CONCATENATE("パーツ\",BG1475,":ブランド\",BH1475))</f>
        <v>パーツ\ホイール:ブランド\GRANCOMPE</v>
      </c>
      <c r="GK1475" s="4" t="str">
        <f t="shared" si="1211"/>
        <v>u:u</v>
      </c>
      <c r="GL1475" s="11"/>
      <c r="GM1475" s="4" t="str">
        <f t="shared" si="1184"/>
        <v>::</v>
      </c>
      <c r="GN1475" s="4" t="str">
        <f t="shared" si="1184"/>
        <v>::</v>
      </c>
      <c r="GO1475" s="4" t="str">
        <f t="shared" si="1184"/>
        <v>::</v>
      </c>
      <c r="GP1475" s="4" t="str">
        <f t="shared" si="1212"/>
        <v>1</v>
      </c>
    </row>
    <row r="1476" spans="1:198" ht="28" customHeight="1">
      <c r="A1476" s="5" t="s">
        <v>8127</v>
      </c>
      <c r="B1476" s="5" t="s">
        <v>8129</v>
      </c>
      <c r="C1476" s="5" t="s">
        <v>8127</v>
      </c>
      <c r="D1476" s="9" t="str">
        <f t="shared" si="1185"/>
        <v>u</v>
      </c>
      <c r="E1476" s="9" t="str">
        <f t="shared" si="1186"/>
        <v xml:space="preserve"> / （グランコンペトラックホイールセットGREEN）</v>
      </c>
      <c r="F1476" s="9" t="str">
        <f t="shared" si="1187"/>
        <v xml:space="preserve"> / （グランコンペトラックホイールセットGREEN）</v>
      </c>
      <c r="G1476" s="5">
        <v>30450</v>
      </c>
      <c r="H1476" s="9">
        <f t="shared" si="1188"/>
        <v>30450</v>
      </c>
      <c r="I1476" s="9" t="str">
        <f t="shared" si="1189"/>
        <v>0</v>
      </c>
      <c r="J1476" s="9" t="str">
        <f t="shared" si="1190"/>
        <v>1</v>
      </c>
      <c r="P1476" s="9" t="str">
        <f t="shared" si="1191"/>
        <v>グランコンペトラックホイールセットGREEN</v>
      </c>
      <c r="AI1476" s="9" t="str">
        <f t="shared" si="1192"/>
        <v>http://image.rakuten.co.jp/brotures/cabinet/items/grancompe/whl_gc_gr.jpg</v>
      </c>
      <c r="AS1476" s="9" t="str">
        <f t="shared" si="1178"/>
        <v>1</v>
      </c>
      <c r="AT1476" s="9" t="str">
        <f t="shared" si="1178"/>
        <v>1</v>
      </c>
      <c r="AU1476" s="9" t="str">
        <f t="shared" si="1193"/>
        <v>0</v>
      </c>
      <c r="AV1476" s="9" t="str">
        <f t="shared" si="1194"/>
        <v>1</v>
      </c>
      <c r="AW1476" s="9" t="str">
        <f t="shared" si="1179"/>
        <v>0</v>
      </c>
      <c r="AX1476" s="9" t="str">
        <f t="shared" si="1179"/>
        <v>0</v>
      </c>
      <c r="AY1476" s="11"/>
      <c r="AZ1476" s="11"/>
      <c r="BA1476" s="11"/>
      <c r="BB1476" s="9" t="str">
        <f t="shared" si="1195"/>
        <v>-1</v>
      </c>
      <c r="BC1476" s="9" t="str">
        <f t="shared" si="1196"/>
        <v>0</v>
      </c>
      <c r="BG1476" s="5" t="s">
        <v>561</v>
      </c>
      <c r="BH1476" s="5" t="s">
        <v>8503</v>
      </c>
      <c r="CS1476" s="9" t="str">
        <f t="shared" si="1197"/>
        <v>0</v>
      </c>
      <c r="CT1476" s="9" t="str">
        <f t="shared" si="1198"/>
        <v>&lt;iframe src="http://www.rakuten.ne.jp/gold/brotures/spec/grancompe/whl_gc_gr.html" frameborder="0" id="spec-content" scrolling="no"&gt;&lt;/iframe&gt;</v>
      </c>
      <c r="CU1476" s="9" t="str">
        <f t="shared" si="1199"/>
        <v/>
      </c>
      <c r="CV1476" s="9" t="str">
        <f t="shared" si="1200"/>
        <v>&lt;div class="row-fluid"&gt;&lt;iframe src="http://www.rakuten.ne.jp/gold/brotures/items/grancompe/whl_gc_gr.html" frameborder="0" id="skin-product" scrolling="no"&gt;&lt;/iframe&gt;&lt;/div&gt;</v>
      </c>
      <c r="CW1476" s="11" t="str">
        <f t="shared" si="1201"/>
        <v/>
      </c>
      <c r="CX1476" t="s">
        <v>8127</v>
      </c>
      <c r="CY1476" s="9" t="str">
        <f t="shared" si="1202"/>
        <v>0</v>
      </c>
      <c r="CZ1476" s="11"/>
      <c r="DA1476" s="11"/>
      <c r="DB1476" s="11"/>
      <c r="DC1476" s="11"/>
      <c r="DD1476" s="9" t="str">
        <f t="shared" si="1203"/>
        <v/>
      </c>
      <c r="DI1476" s="9" t="str">
        <f t="shared" si="1204"/>
        <v/>
      </c>
      <c r="DT1476" s="9">
        <f>VLOOKUP(BG1476,ディレクトリID!A:B,2)</f>
        <v>407713</v>
      </c>
      <c r="DV1476" s="4" t="str">
        <f t="shared" si="1205"/>
        <v>【ホイール　GRANCOMPE】</v>
      </c>
      <c r="DW1476" s="4" t="str">
        <f t="shared" si="1206"/>
        <v>【ホイール　GRANCOMPE】</v>
      </c>
      <c r="DX1476" s="9">
        <f t="shared" si="1207"/>
        <v>2</v>
      </c>
      <c r="DY1476" s="11"/>
      <c r="DZ1476" s="9" t="str">
        <f t="shared" si="1180"/>
        <v>1</v>
      </c>
      <c r="EA1476" s="9" t="str">
        <f t="shared" si="1180"/>
        <v>1</v>
      </c>
      <c r="EB1476" s="11"/>
      <c r="EC1476" s="11"/>
      <c r="ED1476" s="11"/>
      <c r="EE1476" s="9" t="str">
        <f t="shared" si="1208"/>
        <v>0</v>
      </c>
      <c r="EO1476" s="5" t="s">
        <v>428</v>
      </c>
      <c r="EP1476" s="8" t="s">
        <v>429</v>
      </c>
      <c r="EQ1476" s="8" t="s">
        <v>429</v>
      </c>
      <c r="ER1476" s="8" t="s">
        <v>209</v>
      </c>
      <c r="ES1476" s="8" t="s">
        <v>430</v>
      </c>
      <c r="ET1476" s="9" t="str">
        <f t="shared" si="1209"/>
        <v>2</v>
      </c>
      <c r="EU1476" s="11"/>
      <c r="EV1476" s="11"/>
      <c r="EW1476" s="11"/>
      <c r="EX1476" s="9" t="str">
        <f t="shared" si="1181"/>
        <v>0</v>
      </c>
      <c r="EY1476" s="9" t="str">
        <f t="shared" si="1181"/>
        <v>0</v>
      </c>
      <c r="EZ1476" s="11"/>
      <c r="FA1476" s="11"/>
      <c r="FB1476" s="9" t="str">
        <f t="shared" si="1182"/>
        <v>0</v>
      </c>
      <c r="FC1476" s="9" t="str">
        <f t="shared" si="1182"/>
        <v>0</v>
      </c>
      <c r="FD1476" s="9" t="str">
        <f t="shared" si="1210"/>
        <v>1</v>
      </c>
      <c r="FE1476" s="9" t="str">
        <f t="shared" si="1183"/>
        <v>1</v>
      </c>
      <c r="FF1476" s="9" t="str">
        <f t="shared" si="1183"/>
        <v>1</v>
      </c>
      <c r="GJ1476" s="4" t="str">
        <f t="shared" si="1213"/>
        <v>パーツ\ホイール:ブランド\GRANCOMPE</v>
      </c>
      <c r="GK1476" s="4" t="str">
        <f t="shared" si="1211"/>
        <v>u:u</v>
      </c>
      <c r="GL1476" s="11"/>
      <c r="GM1476" s="4" t="str">
        <f t="shared" si="1184"/>
        <v>::</v>
      </c>
      <c r="GN1476" s="4" t="str">
        <f t="shared" si="1184"/>
        <v>::</v>
      </c>
      <c r="GO1476" s="4" t="str">
        <f t="shared" si="1184"/>
        <v>::</v>
      </c>
      <c r="GP1476" s="4" t="str">
        <f t="shared" si="1212"/>
        <v>1</v>
      </c>
    </row>
    <row r="1477" spans="1:198" ht="28" customHeight="1">
      <c r="A1477" s="5" t="s">
        <v>8133</v>
      </c>
      <c r="B1477" s="5" t="s">
        <v>8135</v>
      </c>
      <c r="C1477" s="5" t="s">
        <v>8133</v>
      </c>
      <c r="D1477" s="9" t="str">
        <f t="shared" si="1185"/>
        <v>u</v>
      </c>
      <c r="E1477" s="9" t="str">
        <f t="shared" si="1186"/>
        <v xml:space="preserve"> / （グランコンペトラックホイールセットPINK）</v>
      </c>
      <c r="F1477" s="9" t="str">
        <f t="shared" si="1187"/>
        <v xml:space="preserve"> / （グランコンペトラックホイールセットPINK）</v>
      </c>
      <c r="G1477" s="5">
        <v>30450</v>
      </c>
      <c r="H1477" s="9">
        <f t="shared" si="1188"/>
        <v>30450</v>
      </c>
      <c r="I1477" s="9" t="str">
        <f t="shared" si="1189"/>
        <v>0</v>
      </c>
      <c r="J1477" s="9" t="str">
        <f t="shared" si="1190"/>
        <v>1</v>
      </c>
      <c r="P1477" s="9" t="str">
        <f t="shared" si="1191"/>
        <v>グランコンペトラックホイールセットPINK</v>
      </c>
      <c r="AI1477" s="9" t="str">
        <f t="shared" si="1192"/>
        <v>http://image.rakuten.co.jp/brotures/cabinet/items/grancompe/whl_gc_pink.jpg</v>
      </c>
      <c r="AS1477" s="9" t="str">
        <f t="shared" si="1178"/>
        <v>1</v>
      </c>
      <c r="AT1477" s="9" t="str">
        <f t="shared" si="1178"/>
        <v>1</v>
      </c>
      <c r="AU1477" s="9" t="str">
        <f t="shared" si="1193"/>
        <v>0</v>
      </c>
      <c r="AV1477" s="9" t="str">
        <f t="shared" si="1194"/>
        <v>1</v>
      </c>
      <c r="AW1477" s="9" t="str">
        <f t="shared" si="1179"/>
        <v>0</v>
      </c>
      <c r="AX1477" s="9" t="str">
        <f t="shared" si="1179"/>
        <v>0</v>
      </c>
      <c r="AY1477" s="11"/>
      <c r="AZ1477" s="11"/>
      <c r="BA1477" s="11"/>
      <c r="BB1477" s="9" t="str">
        <f t="shared" si="1195"/>
        <v>-1</v>
      </c>
      <c r="BC1477" s="9" t="str">
        <f t="shared" si="1196"/>
        <v>0</v>
      </c>
      <c r="BG1477" s="5" t="s">
        <v>561</v>
      </c>
      <c r="BH1477" s="5" t="s">
        <v>8503</v>
      </c>
      <c r="CS1477" s="9" t="str">
        <f t="shared" si="1197"/>
        <v>0</v>
      </c>
      <c r="CT1477" s="9" t="str">
        <f t="shared" si="1198"/>
        <v>&lt;iframe src="http://www.rakuten.ne.jp/gold/brotures/spec/grancompe/whl_gc_pink.html" frameborder="0" id="spec-content" scrolling="no"&gt;&lt;/iframe&gt;</v>
      </c>
      <c r="CU1477" s="9" t="str">
        <f t="shared" si="1199"/>
        <v/>
      </c>
      <c r="CV1477" s="9" t="str">
        <f t="shared" si="1200"/>
        <v>&lt;div class="row-fluid"&gt;&lt;iframe src="http://www.rakuten.ne.jp/gold/brotures/items/grancompe/whl_gc_pink.html" frameborder="0" id="skin-product" scrolling="no"&gt;&lt;/iframe&gt;&lt;/div&gt;</v>
      </c>
      <c r="CW1477" s="11" t="str">
        <f t="shared" si="1201"/>
        <v/>
      </c>
      <c r="CX1477" t="s">
        <v>8133</v>
      </c>
      <c r="CY1477" s="9" t="str">
        <f t="shared" si="1202"/>
        <v>0</v>
      </c>
      <c r="CZ1477" s="11"/>
      <c r="DA1477" s="11"/>
      <c r="DB1477" s="11"/>
      <c r="DC1477" s="11"/>
      <c r="DD1477" s="9" t="str">
        <f t="shared" si="1203"/>
        <v/>
      </c>
      <c r="DI1477" s="9" t="str">
        <f t="shared" si="1204"/>
        <v/>
      </c>
      <c r="DT1477" s="9">
        <f>VLOOKUP(BG1477,ディレクトリID!A:B,2)</f>
        <v>407713</v>
      </c>
      <c r="DV1477" s="4" t="str">
        <f t="shared" si="1205"/>
        <v>【ホイール　GRANCOMPE】</v>
      </c>
      <c r="DW1477" s="4" t="str">
        <f t="shared" si="1206"/>
        <v>【ホイール　GRANCOMPE】</v>
      </c>
      <c r="DX1477" s="9">
        <f t="shared" si="1207"/>
        <v>2</v>
      </c>
      <c r="DY1477" s="11"/>
      <c r="DZ1477" s="9" t="str">
        <f t="shared" si="1180"/>
        <v>1</v>
      </c>
      <c r="EA1477" s="9" t="str">
        <f t="shared" si="1180"/>
        <v>1</v>
      </c>
      <c r="EB1477" s="11"/>
      <c r="EC1477" s="11"/>
      <c r="ED1477" s="11"/>
      <c r="EE1477" s="9" t="str">
        <f t="shared" si="1208"/>
        <v>0</v>
      </c>
      <c r="EO1477" s="5" t="s">
        <v>428</v>
      </c>
      <c r="EP1477" s="8" t="s">
        <v>429</v>
      </c>
      <c r="EQ1477" s="8" t="s">
        <v>429</v>
      </c>
      <c r="ER1477" s="8" t="s">
        <v>209</v>
      </c>
      <c r="ES1477" s="8" t="s">
        <v>430</v>
      </c>
      <c r="ET1477" s="9" t="str">
        <f t="shared" si="1209"/>
        <v>2</v>
      </c>
      <c r="EU1477" s="11"/>
      <c r="EV1477" s="11"/>
      <c r="EW1477" s="11"/>
      <c r="EX1477" s="9" t="str">
        <f t="shared" si="1181"/>
        <v>0</v>
      </c>
      <c r="EY1477" s="9" t="str">
        <f t="shared" si="1181"/>
        <v>0</v>
      </c>
      <c r="EZ1477" s="11"/>
      <c r="FA1477" s="11"/>
      <c r="FB1477" s="9" t="str">
        <f t="shared" si="1182"/>
        <v>0</v>
      </c>
      <c r="FC1477" s="9" t="str">
        <f t="shared" si="1182"/>
        <v>0</v>
      </c>
      <c r="FD1477" s="9" t="str">
        <f t="shared" si="1210"/>
        <v>1</v>
      </c>
      <c r="FE1477" s="9" t="str">
        <f t="shared" si="1183"/>
        <v>1</v>
      </c>
      <c r="FF1477" s="9" t="str">
        <f t="shared" si="1183"/>
        <v>1</v>
      </c>
      <c r="GJ1477" s="4" t="str">
        <f t="shared" si="1213"/>
        <v>パーツ\ホイール:ブランド\GRANCOMPE</v>
      </c>
      <c r="GK1477" s="4" t="str">
        <f t="shared" si="1211"/>
        <v>u:u</v>
      </c>
      <c r="GL1477" s="11"/>
      <c r="GM1477" s="4" t="str">
        <f t="shared" si="1184"/>
        <v>::</v>
      </c>
      <c r="GN1477" s="4" t="str">
        <f t="shared" si="1184"/>
        <v>::</v>
      </c>
      <c r="GO1477" s="4" t="str">
        <f t="shared" si="1184"/>
        <v>::</v>
      </c>
      <c r="GP1477" s="4" t="str">
        <f t="shared" si="1212"/>
        <v>1</v>
      </c>
    </row>
    <row r="1478" spans="1:198" ht="28" customHeight="1">
      <c r="A1478" s="5" t="s">
        <v>8139</v>
      </c>
      <c r="B1478" s="5" t="s">
        <v>8141</v>
      </c>
      <c r="C1478" s="5" t="s">
        <v>8139</v>
      </c>
      <c r="D1478" s="9" t="str">
        <f t="shared" si="1185"/>
        <v>u</v>
      </c>
      <c r="E1478" s="9" t="str">
        <f t="shared" si="1186"/>
        <v xml:space="preserve"> / （グランコンペトラックホイールセットRED）</v>
      </c>
      <c r="F1478" s="9" t="str">
        <f t="shared" si="1187"/>
        <v xml:space="preserve"> / （グランコンペトラックホイールセットRED）</v>
      </c>
      <c r="G1478" s="5">
        <v>30450</v>
      </c>
      <c r="H1478" s="9">
        <f t="shared" si="1188"/>
        <v>30450</v>
      </c>
      <c r="I1478" s="9" t="str">
        <f t="shared" si="1189"/>
        <v>0</v>
      </c>
      <c r="J1478" s="9" t="str">
        <f t="shared" si="1190"/>
        <v>1</v>
      </c>
      <c r="P1478" s="9" t="str">
        <f t="shared" si="1191"/>
        <v>グランコンペトラックホイールセットRED</v>
      </c>
      <c r="AI1478" s="9" t="str">
        <f t="shared" si="1192"/>
        <v>http://image.rakuten.co.jp/brotures/cabinet/items/grancompe/whl_gc_red.jpg</v>
      </c>
      <c r="AS1478" s="9" t="str">
        <f t="shared" si="1178"/>
        <v>1</v>
      </c>
      <c r="AT1478" s="9" t="str">
        <f t="shared" si="1178"/>
        <v>1</v>
      </c>
      <c r="AU1478" s="9" t="str">
        <f t="shared" si="1193"/>
        <v>0</v>
      </c>
      <c r="AV1478" s="9" t="str">
        <f t="shared" si="1194"/>
        <v>1</v>
      </c>
      <c r="AW1478" s="9" t="str">
        <f t="shared" si="1179"/>
        <v>0</v>
      </c>
      <c r="AX1478" s="9" t="str">
        <f t="shared" si="1179"/>
        <v>0</v>
      </c>
      <c r="AY1478" s="11"/>
      <c r="AZ1478" s="11"/>
      <c r="BA1478" s="11"/>
      <c r="BB1478" s="9" t="str">
        <f t="shared" si="1195"/>
        <v>-1</v>
      </c>
      <c r="BC1478" s="9" t="str">
        <f t="shared" si="1196"/>
        <v>0</v>
      </c>
      <c r="BG1478" s="5" t="s">
        <v>561</v>
      </c>
      <c r="BH1478" s="5" t="s">
        <v>8503</v>
      </c>
      <c r="CS1478" s="9" t="str">
        <f t="shared" si="1197"/>
        <v>0</v>
      </c>
      <c r="CT1478" s="9" t="str">
        <f t="shared" si="1198"/>
        <v>&lt;iframe src="http://www.rakuten.ne.jp/gold/brotures/spec/grancompe/whl_gc_red.html" frameborder="0" id="spec-content" scrolling="no"&gt;&lt;/iframe&gt;</v>
      </c>
      <c r="CU1478" s="9" t="str">
        <f t="shared" si="1199"/>
        <v/>
      </c>
      <c r="CV1478" s="9" t="str">
        <f t="shared" si="1200"/>
        <v>&lt;div class="row-fluid"&gt;&lt;iframe src="http://www.rakuten.ne.jp/gold/brotures/items/grancompe/whl_gc_red.html" frameborder="0" id="skin-product" scrolling="no"&gt;&lt;/iframe&gt;&lt;/div&gt;</v>
      </c>
      <c r="CW1478" s="11" t="str">
        <f t="shared" si="1201"/>
        <v/>
      </c>
      <c r="CX1478" t="s">
        <v>8139</v>
      </c>
      <c r="CY1478" s="9" t="str">
        <f t="shared" si="1202"/>
        <v>0</v>
      </c>
      <c r="CZ1478" s="11"/>
      <c r="DA1478" s="11"/>
      <c r="DB1478" s="11"/>
      <c r="DC1478" s="11"/>
      <c r="DD1478" s="9" t="str">
        <f t="shared" si="1203"/>
        <v/>
      </c>
      <c r="DI1478" s="9" t="str">
        <f t="shared" si="1204"/>
        <v/>
      </c>
      <c r="DT1478" s="9">
        <f>VLOOKUP(BG1478,ディレクトリID!A:B,2)</f>
        <v>407713</v>
      </c>
      <c r="DV1478" s="4" t="str">
        <f t="shared" si="1205"/>
        <v>【ホイール　GRANCOMPE】</v>
      </c>
      <c r="DW1478" s="4" t="str">
        <f t="shared" si="1206"/>
        <v>【ホイール　GRANCOMPE】</v>
      </c>
      <c r="DX1478" s="9">
        <f t="shared" si="1207"/>
        <v>2</v>
      </c>
      <c r="DY1478" s="11"/>
      <c r="DZ1478" s="9" t="str">
        <f t="shared" si="1180"/>
        <v>1</v>
      </c>
      <c r="EA1478" s="9" t="str">
        <f t="shared" si="1180"/>
        <v>1</v>
      </c>
      <c r="EB1478" s="11"/>
      <c r="EC1478" s="11"/>
      <c r="ED1478" s="11"/>
      <c r="EE1478" s="9" t="str">
        <f t="shared" si="1208"/>
        <v>0</v>
      </c>
      <c r="EO1478" s="5" t="s">
        <v>428</v>
      </c>
      <c r="EP1478" s="8" t="s">
        <v>429</v>
      </c>
      <c r="EQ1478" s="8" t="s">
        <v>429</v>
      </c>
      <c r="ER1478" s="8" t="s">
        <v>209</v>
      </c>
      <c r="ES1478" s="8" t="s">
        <v>430</v>
      </c>
      <c r="ET1478" s="9" t="str">
        <f t="shared" si="1209"/>
        <v>2</v>
      </c>
      <c r="EU1478" s="11"/>
      <c r="EV1478" s="11"/>
      <c r="EW1478" s="11"/>
      <c r="EX1478" s="9" t="str">
        <f t="shared" si="1181"/>
        <v>0</v>
      </c>
      <c r="EY1478" s="9" t="str">
        <f t="shared" si="1181"/>
        <v>0</v>
      </c>
      <c r="EZ1478" s="11"/>
      <c r="FA1478" s="11"/>
      <c r="FB1478" s="9" t="str">
        <f t="shared" si="1182"/>
        <v>0</v>
      </c>
      <c r="FC1478" s="9" t="str">
        <f t="shared" si="1182"/>
        <v>0</v>
      </c>
      <c r="FD1478" s="9" t="str">
        <f t="shared" si="1210"/>
        <v>1</v>
      </c>
      <c r="FE1478" s="9" t="str">
        <f t="shared" si="1183"/>
        <v>1</v>
      </c>
      <c r="FF1478" s="9" t="str">
        <f t="shared" si="1183"/>
        <v>1</v>
      </c>
      <c r="GJ1478" s="4" t="str">
        <f t="shared" si="1213"/>
        <v>パーツ\ホイール:ブランド\GRANCOMPE</v>
      </c>
      <c r="GK1478" s="4" t="str">
        <f t="shared" si="1211"/>
        <v>u:u</v>
      </c>
      <c r="GL1478" s="11"/>
      <c r="GM1478" s="4" t="str">
        <f t="shared" si="1184"/>
        <v>::</v>
      </c>
      <c r="GN1478" s="4" t="str">
        <f t="shared" si="1184"/>
        <v>::</v>
      </c>
      <c r="GO1478" s="4" t="str">
        <f t="shared" si="1184"/>
        <v>::</v>
      </c>
      <c r="GP1478" s="4" t="str">
        <f t="shared" si="1212"/>
        <v>1</v>
      </c>
    </row>
    <row r="1479" spans="1:198" ht="28" customHeight="1">
      <c r="A1479" s="5" t="s">
        <v>8145</v>
      </c>
      <c r="B1479" s="5" t="s">
        <v>8147</v>
      </c>
      <c r="C1479" s="5" t="s">
        <v>8145</v>
      </c>
      <c r="D1479" s="9" t="str">
        <f t="shared" si="1185"/>
        <v>u</v>
      </c>
      <c r="E1479" s="9" t="str">
        <f t="shared" si="1186"/>
        <v xml:space="preserve"> / （グランコンペトラックホイールセットSILVER）</v>
      </c>
      <c r="F1479" s="9" t="str">
        <f t="shared" si="1187"/>
        <v xml:space="preserve"> / （グランコンペトラックホイールセットSILVER）</v>
      </c>
      <c r="G1479" s="5">
        <v>35060</v>
      </c>
      <c r="H1479" s="9">
        <f t="shared" si="1188"/>
        <v>35060</v>
      </c>
      <c r="I1479" s="9" t="str">
        <f t="shared" si="1189"/>
        <v>0</v>
      </c>
      <c r="J1479" s="9" t="str">
        <f t="shared" si="1190"/>
        <v>1</v>
      </c>
      <c r="P1479" s="9" t="str">
        <f t="shared" si="1191"/>
        <v>グランコンペトラックホイールセットSILVER</v>
      </c>
      <c r="AI1479" s="9" t="str">
        <f t="shared" si="1192"/>
        <v>http://image.rakuten.co.jp/brotures/cabinet/items/grancompe/whl_gc_s.jpg</v>
      </c>
      <c r="AS1479" s="9" t="str">
        <f t="shared" si="1178"/>
        <v>1</v>
      </c>
      <c r="AT1479" s="9" t="str">
        <f t="shared" si="1178"/>
        <v>1</v>
      </c>
      <c r="AU1479" s="9" t="str">
        <f t="shared" si="1193"/>
        <v>0</v>
      </c>
      <c r="AV1479" s="9" t="str">
        <f t="shared" si="1194"/>
        <v>1</v>
      </c>
      <c r="AW1479" s="9" t="str">
        <f t="shared" si="1179"/>
        <v>0</v>
      </c>
      <c r="AX1479" s="9" t="str">
        <f t="shared" si="1179"/>
        <v>0</v>
      </c>
      <c r="AY1479" s="11"/>
      <c r="AZ1479" s="11"/>
      <c r="BA1479" s="11"/>
      <c r="BB1479" s="9" t="str">
        <f t="shared" si="1195"/>
        <v>-1</v>
      </c>
      <c r="BC1479" s="9" t="str">
        <f t="shared" si="1196"/>
        <v>0</v>
      </c>
      <c r="BG1479" s="5" t="s">
        <v>561</v>
      </c>
      <c r="BH1479" s="5" t="s">
        <v>8503</v>
      </c>
      <c r="CS1479" s="9" t="str">
        <f t="shared" si="1197"/>
        <v>0</v>
      </c>
      <c r="CT1479" s="9" t="str">
        <f t="shared" si="1198"/>
        <v>&lt;iframe src="http://www.rakuten.ne.jp/gold/brotures/spec/grancompe/whl_gc_s.html" frameborder="0" id="spec-content" scrolling="no"&gt;&lt;/iframe&gt;</v>
      </c>
      <c r="CU1479" s="9" t="str">
        <f t="shared" si="1199"/>
        <v/>
      </c>
      <c r="CV1479" s="9" t="str">
        <f t="shared" si="1200"/>
        <v>&lt;div class="row-fluid"&gt;&lt;iframe src="http://www.rakuten.ne.jp/gold/brotures/items/grancompe/whl_gc_s.html" frameborder="0" id="skin-product" scrolling="no"&gt;&lt;/iframe&gt;&lt;/div&gt;</v>
      </c>
      <c r="CW1479" s="11" t="str">
        <f t="shared" si="1201"/>
        <v/>
      </c>
      <c r="CX1479" t="s">
        <v>8145</v>
      </c>
      <c r="CY1479" s="9" t="str">
        <f t="shared" si="1202"/>
        <v>0</v>
      </c>
      <c r="CZ1479" s="11"/>
      <c r="DA1479" s="11"/>
      <c r="DB1479" s="11"/>
      <c r="DC1479" s="11"/>
      <c r="DD1479" s="9" t="str">
        <f t="shared" si="1203"/>
        <v/>
      </c>
      <c r="DI1479" s="9" t="str">
        <f t="shared" si="1204"/>
        <v/>
      </c>
      <c r="DT1479" s="9">
        <f>VLOOKUP(BG1479,ディレクトリID!A:B,2)</f>
        <v>407713</v>
      </c>
      <c r="DV1479" s="4" t="str">
        <f t="shared" si="1205"/>
        <v>【ホイール　GRANCOMPE】</v>
      </c>
      <c r="DW1479" s="4" t="str">
        <f t="shared" si="1206"/>
        <v>【ホイール　GRANCOMPE】</v>
      </c>
      <c r="DX1479" s="9">
        <f t="shared" si="1207"/>
        <v>2</v>
      </c>
      <c r="DY1479" s="11"/>
      <c r="DZ1479" s="9" t="str">
        <f t="shared" si="1180"/>
        <v>1</v>
      </c>
      <c r="EA1479" s="9" t="str">
        <f t="shared" si="1180"/>
        <v>1</v>
      </c>
      <c r="EB1479" s="11"/>
      <c r="EC1479" s="11"/>
      <c r="ED1479" s="11"/>
      <c r="EE1479" s="9" t="str">
        <f t="shared" si="1208"/>
        <v>0</v>
      </c>
      <c r="EO1479" s="5" t="s">
        <v>428</v>
      </c>
      <c r="EP1479" s="8" t="s">
        <v>429</v>
      </c>
      <c r="EQ1479" s="8" t="s">
        <v>429</v>
      </c>
      <c r="ER1479" s="8" t="s">
        <v>209</v>
      </c>
      <c r="ES1479" s="8" t="s">
        <v>430</v>
      </c>
      <c r="ET1479" s="9" t="str">
        <f t="shared" si="1209"/>
        <v>2</v>
      </c>
      <c r="EU1479" s="11"/>
      <c r="EV1479" s="11"/>
      <c r="EW1479" s="11"/>
      <c r="EX1479" s="9" t="str">
        <f t="shared" si="1181"/>
        <v>0</v>
      </c>
      <c r="EY1479" s="9" t="str">
        <f t="shared" si="1181"/>
        <v>0</v>
      </c>
      <c r="EZ1479" s="11"/>
      <c r="FA1479" s="11"/>
      <c r="FB1479" s="9" t="str">
        <f t="shared" si="1182"/>
        <v>0</v>
      </c>
      <c r="FC1479" s="9" t="str">
        <f t="shared" si="1182"/>
        <v>0</v>
      </c>
      <c r="FD1479" s="9" t="str">
        <f t="shared" si="1210"/>
        <v>1</v>
      </c>
      <c r="FE1479" s="9" t="str">
        <f t="shared" si="1183"/>
        <v>1</v>
      </c>
      <c r="FF1479" s="9" t="str">
        <f t="shared" si="1183"/>
        <v>1</v>
      </c>
      <c r="GJ1479" s="4" t="str">
        <f t="shared" si="1213"/>
        <v>パーツ\ホイール:ブランド\GRANCOMPE</v>
      </c>
      <c r="GK1479" s="4" t="str">
        <f t="shared" si="1211"/>
        <v>u:u</v>
      </c>
      <c r="GL1479" s="11"/>
      <c r="GM1479" s="4" t="str">
        <f t="shared" si="1184"/>
        <v>::</v>
      </c>
      <c r="GN1479" s="4" t="str">
        <f t="shared" si="1184"/>
        <v>::</v>
      </c>
      <c r="GO1479" s="4" t="str">
        <f t="shared" si="1184"/>
        <v>::</v>
      </c>
      <c r="GP1479" s="4" t="str">
        <f t="shared" si="1212"/>
        <v>1</v>
      </c>
    </row>
    <row r="1480" spans="1:198" ht="28" customHeight="1">
      <c r="A1480" s="5" t="s">
        <v>8151</v>
      </c>
      <c r="B1480" s="5" t="s">
        <v>8153</v>
      </c>
      <c r="C1480" s="5" t="s">
        <v>8151</v>
      </c>
      <c r="D1480" s="9" t="str">
        <f t="shared" si="1185"/>
        <v>u</v>
      </c>
      <c r="E1480" s="9" t="str">
        <f t="shared" si="1186"/>
        <v xml:space="preserve"> / （グランコンペトラックホイールセットWHITE）</v>
      </c>
      <c r="F1480" s="9" t="str">
        <f t="shared" si="1187"/>
        <v xml:space="preserve"> / （グランコンペトラックホイールセットWHITE）</v>
      </c>
      <c r="G1480" s="5">
        <v>35060</v>
      </c>
      <c r="H1480" s="9">
        <f t="shared" si="1188"/>
        <v>35060</v>
      </c>
      <c r="I1480" s="9" t="str">
        <f t="shared" si="1189"/>
        <v>0</v>
      </c>
      <c r="J1480" s="9" t="str">
        <f t="shared" si="1190"/>
        <v>1</v>
      </c>
      <c r="P1480" s="9" t="str">
        <f t="shared" si="1191"/>
        <v>グランコンペトラックホイールセットWHITE</v>
      </c>
      <c r="AI1480" s="9" t="str">
        <f t="shared" si="1192"/>
        <v>http://image.rakuten.co.jp/brotures/cabinet/items/grancompe/whl_gc_wh.jpg</v>
      </c>
      <c r="AS1480" s="9" t="str">
        <f t="shared" si="1178"/>
        <v>1</v>
      </c>
      <c r="AT1480" s="9" t="str">
        <f t="shared" si="1178"/>
        <v>1</v>
      </c>
      <c r="AU1480" s="9" t="str">
        <f t="shared" si="1193"/>
        <v>0</v>
      </c>
      <c r="AV1480" s="9" t="str">
        <f t="shared" si="1194"/>
        <v>1</v>
      </c>
      <c r="AW1480" s="9" t="str">
        <f t="shared" si="1179"/>
        <v>0</v>
      </c>
      <c r="AX1480" s="9" t="str">
        <f t="shared" si="1179"/>
        <v>0</v>
      </c>
      <c r="AY1480" s="11"/>
      <c r="AZ1480" s="11"/>
      <c r="BA1480" s="11"/>
      <c r="BB1480" s="9" t="str">
        <f t="shared" si="1195"/>
        <v>-1</v>
      </c>
      <c r="BC1480" s="9" t="str">
        <f t="shared" si="1196"/>
        <v>0</v>
      </c>
      <c r="BG1480" s="5" t="s">
        <v>561</v>
      </c>
      <c r="BH1480" s="5" t="s">
        <v>8503</v>
      </c>
      <c r="CS1480" s="9" t="str">
        <f t="shared" si="1197"/>
        <v>0</v>
      </c>
      <c r="CT1480" s="9" t="str">
        <f t="shared" si="1198"/>
        <v>&lt;iframe src="http://www.rakuten.ne.jp/gold/brotures/spec/grancompe/whl_gc_wh.html" frameborder="0" id="spec-content" scrolling="no"&gt;&lt;/iframe&gt;</v>
      </c>
      <c r="CU1480" s="9" t="str">
        <f t="shared" si="1199"/>
        <v/>
      </c>
      <c r="CV1480" s="9" t="str">
        <f t="shared" si="1200"/>
        <v>&lt;div class="row-fluid"&gt;&lt;iframe src="http://www.rakuten.ne.jp/gold/brotures/items/grancompe/whl_gc_wh.html" frameborder="0" id="skin-product" scrolling="no"&gt;&lt;/iframe&gt;&lt;/div&gt;</v>
      </c>
      <c r="CW1480" s="11" t="str">
        <f t="shared" si="1201"/>
        <v/>
      </c>
      <c r="CX1480" t="s">
        <v>8151</v>
      </c>
      <c r="CY1480" s="9" t="str">
        <f t="shared" si="1202"/>
        <v>0</v>
      </c>
      <c r="CZ1480" s="11"/>
      <c r="DA1480" s="11"/>
      <c r="DB1480" s="11"/>
      <c r="DC1480" s="11"/>
      <c r="DD1480" s="9" t="str">
        <f t="shared" si="1203"/>
        <v/>
      </c>
      <c r="DI1480" s="9" t="str">
        <f t="shared" si="1204"/>
        <v/>
      </c>
      <c r="DT1480" s="9">
        <f>VLOOKUP(BG1480,ディレクトリID!A:B,2)</f>
        <v>407713</v>
      </c>
      <c r="DV1480" s="4" t="str">
        <f t="shared" si="1205"/>
        <v>【ホイール　GRANCOMPE】</v>
      </c>
      <c r="DW1480" s="4" t="str">
        <f t="shared" si="1206"/>
        <v>【ホイール　GRANCOMPE】</v>
      </c>
      <c r="DX1480" s="9">
        <f t="shared" si="1207"/>
        <v>2</v>
      </c>
      <c r="DY1480" s="11"/>
      <c r="DZ1480" s="9" t="str">
        <f t="shared" si="1180"/>
        <v>1</v>
      </c>
      <c r="EA1480" s="9" t="str">
        <f t="shared" si="1180"/>
        <v>1</v>
      </c>
      <c r="EB1480" s="11"/>
      <c r="EC1480" s="11"/>
      <c r="ED1480" s="11"/>
      <c r="EE1480" s="9" t="str">
        <f t="shared" si="1208"/>
        <v>0</v>
      </c>
      <c r="EO1480" s="5" t="s">
        <v>428</v>
      </c>
      <c r="EP1480" s="8" t="s">
        <v>429</v>
      </c>
      <c r="EQ1480" s="8" t="s">
        <v>429</v>
      </c>
      <c r="ER1480" s="8" t="s">
        <v>209</v>
      </c>
      <c r="ES1480" s="8" t="s">
        <v>430</v>
      </c>
      <c r="ET1480" s="9" t="str">
        <f t="shared" si="1209"/>
        <v>2</v>
      </c>
      <c r="EU1480" s="11"/>
      <c r="EV1480" s="11"/>
      <c r="EW1480" s="11"/>
      <c r="EX1480" s="9" t="str">
        <f t="shared" si="1181"/>
        <v>0</v>
      </c>
      <c r="EY1480" s="9" t="str">
        <f t="shared" si="1181"/>
        <v>0</v>
      </c>
      <c r="EZ1480" s="11"/>
      <c r="FA1480" s="11"/>
      <c r="FB1480" s="9" t="str">
        <f t="shared" si="1182"/>
        <v>0</v>
      </c>
      <c r="FC1480" s="9" t="str">
        <f t="shared" si="1182"/>
        <v>0</v>
      </c>
      <c r="FD1480" s="9" t="str">
        <f t="shared" si="1210"/>
        <v>1</v>
      </c>
      <c r="FE1480" s="9" t="str">
        <f t="shared" si="1183"/>
        <v>1</v>
      </c>
      <c r="FF1480" s="9" t="str">
        <f t="shared" si="1183"/>
        <v>1</v>
      </c>
      <c r="GJ1480" s="4" t="str">
        <f t="shared" si="1213"/>
        <v>パーツ\ホイール:ブランド\GRANCOMPE</v>
      </c>
      <c r="GK1480" s="4" t="str">
        <f t="shared" si="1211"/>
        <v>u:u</v>
      </c>
      <c r="GL1480" s="11"/>
      <c r="GM1480" s="4" t="str">
        <f t="shared" si="1184"/>
        <v>::</v>
      </c>
      <c r="GN1480" s="4" t="str">
        <f t="shared" si="1184"/>
        <v>::</v>
      </c>
      <c r="GO1480" s="4" t="str">
        <f t="shared" si="1184"/>
        <v>::</v>
      </c>
      <c r="GP1480" s="4" t="str">
        <f t="shared" si="1212"/>
        <v>1</v>
      </c>
    </row>
    <row r="1481" spans="1:198" ht="28" customHeight="1">
      <c r="A1481" s="5" t="s">
        <v>8157</v>
      </c>
      <c r="B1481" s="5" t="s">
        <v>8159</v>
      </c>
      <c r="C1481" s="5" t="s">
        <v>8157</v>
      </c>
      <c r="D1481" s="9" t="str">
        <f t="shared" si="1185"/>
        <v>u</v>
      </c>
      <c r="E1481" s="9" t="str">
        <f t="shared" si="1186"/>
        <v xml:space="preserve"> / （SIDIワイヤーエアーカーボンヴェルニーチェ）</v>
      </c>
      <c r="F1481" s="9" t="str">
        <f t="shared" si="1187"/>
        <v xml:space="preserve"> / （SIDIワイヤーエアーカーボンヴェルニーチェ）</v>
      </c>
      <c r="G1481" s="5">
        <v>38220</v>
      </c>
      <c r="H1481" s="9">
        <f t="shared" si="1188"/>
        <v>38220</v>
      </c>
      <c r="I1481" s="9" t="str">
        <f t="shared" si="1189"/>
        <v>0</v>
      </c>
      <c r="J1481" s="9" t="str">
        <f t="shared" si="1190"/>
        <v>1</v>
      </c>
      <c r="P1481" s="9" t="str">
        <f t="shared" si="1191"/>
        <v>SIDIワイヤーエアーカーボンヴェルニーチェ</v>
      </c>
      <c r="AI1481" s="9" t="str">
        <f t="shared" si="1192"/>
        <v>http://image.rakuten.co.jp/brotures/cabinet/items/sidi/wire_air_ca_ver.jpg</v>
      </c>
      <c r="AS1481" s="9" t="str">
        <f t="shared" si="1178"/>
        <v>1</v>
      </c>
      <c r="AT1481" s="9" t="str">
        <f t="shared" si="1178"/>
        <v>1</v>
      </c>
      <c r="AU1481" s="9" t="str">
        <f t="shared" si="1193"/>
        <v>0</v>
      </c>
      <c r="AV1481" s="9" t="str">
        <f t="shared" si="1194"/>
        <v>1</v>
      </c>
      <c r="AW1481" s="9" t="str">
        <f t="shared" si="1179"/>
        <v>0</v>
      </c>
      <c r="AX1481" s="9" t="str">
        <f t="shared" si="1179"/>
        <v>0</v>
      </c>
      <c r="AY1481" s="11"/>
      <c r="AZ1481" s="11"/>
      <c r="BA1481" s="11"/>
      <c r="BB1481" s="9" t="str">
        <f t="shared" si="1195"/>
        <v>-1</v>
      </c>
      <c r="BC1481" s="9" t="str">
        <f t="shared" si="1196"/>
        <v>0</v>
      </c>
      <c r="BG1481" s="5" t="s">
        <v>1319</v>
      </c>
      <c r="BH1481" s="5" t="s">
        <v>8514</v>
      </c>
      <c r="CS1481" s="9" t="str">
        <f t="shared" si="1197"/>
        <v>0</v>
      </c>
      <c r="CT1481" s="9" t="str">
        <f t="shared" si="1198"/>
        <v>&lt;iframe src="http://www.rakuten.ne.jp/gold/brotures/spec/sidi/wire_air_ca_ver.html" frameborder="0" id="spec-content" scrolling="no"&gt;&lt;/iframe&gt;</v>
      </c>
      <c r="CU1481" s="9" t="str">
        <f t="shared" si="1199"/>
        <v/>
      </c>
      <c r="CV1481" s="9" t="str">
        <f t="shared" si="1200"/>
        <v>&lt;div class="row-fluid"&gt;&lt;iframe src="http://www.rakuten.ne.jp/gold/brotures/items/sidi/wire_air_ca_ver.html" frameborder="0" id="skin-product" scrolling="no"&gt;&lt;/iframe&gt;&lt;/div&gt;</v>
      </c>
      <c r="CW1481" s="11" t="str">
        <f t="shared" si="1201"/>
        <v/>
      </c>
      <c r="CX1481" t="s">
        <v>8157</v>
      </c>
      <c r="CY1481" s="9" t="str">
        <f t="shared" si="1202"/>
        <v>0</v>
      </c>
      <c r="CZ1481" s="11"/>
      <c r="DA1481" s="11"/>
      <c r="DB1481" s="11"/>
      <c r="DC1481" s="11"/>
      <c r="DD1481" s="9" t="str">
        <f t="shared" si="1203"/>
        <v/>
      </c>
      <c r="DI1481" s="9" t="str">
        <f t="shared" si="1204"/>
        <v/>
      </c>
      <c r="DT1481" s="9">
        <f>VLOOKUP(BG1481,ディレクトリID!A:B,2)</f>
        <v>563161</v>
      </c>
      <c r="DV1481" s="4" t="str">
        <f t="shared" si="1205"/>
        <v>【シューズ　SIDI】</v>
      </c>
      <c r="DW1481" s="4" t="str">
        <f t="shared" si="1206"/>
        <v>【シューズ　SIDI】</v>
      </c>
      <c r="DX1481" s="9">
        <f t="shared" si="1207"/>
        <v>4</v>
      </c>
      <c r="DY1481" s="11"/>
      <c r="DZ1481" s="9" t="str">
        <f t="shared" si="1180"/>
        <v>1</v>
      </c>
      <c r="EA1481" s="9" t="str">
        <f t="shared" si="1180"/>
        <v>1</v>
      </c>
      <c r="EB1481" s="11"/>
      <c r="EC1481" s="11"/>
      <c r="ED1481" s="11"/>
      <c r="EE1481" s="9" t="str">
        <f t="shared" si="1208"/>
        <v>0</v>
      </c>
      <c r="EO1481" s="5" t="s">
        <v>428</v>
      </c>
      <c r="EP1481" s="8" t="s">
        <v>429</v>
      </c>
      <c r="EQ1481" s="8" t="s">
        <v>429</v>
      </c>
      <c r="ER1481" s="8" t="s">
        <v>209</v>
      </c>
      <c r="ES1481" s="8" t="s">
        <v>430</v>
      </c>
      <c r="ET1481" s="9" t="str">
        <f t="shared" si="1209"/>
        <v>2</v>
      </c>
      <c r="EU1481" s="11"/>
      <c r="EV1481" s="11"/>
      <c r="EW1481" s="11"/>
      <c r="EX1481" s="9" t="str">
        <f t="shared" si="1181"/>
        <v>0</v>
      </c>
      <c r="EY1481" s="9" t="str">
        <f t="shared" si="1181"/>
        <v>0</v>
      </c>
      <c r="EZ1481" s="11"/>
      <c r="FA1481" s="11"/>
      <c r="FB1481" s="9" t="str">
        <f t="shared" si="1182"/>
        <v>0</v>
      </c>
      <c r="FC1481" s="9" t="str">
        <f t="shared" si="1182"/>
        <v>0</v>
      </c>
      <c r="FD1481" s="9" t="str">
        <f t="shared" si="1210"/>
        <v>1</v>
      </c>
      <c r="FE1481" s="9" t="str">
        <f t="shared" si="1183"/>
        <v>1</v>
      </c>
      <c r="FF1481" s="9" t="str">
        <f t="shared" si="1183"/>
        <v>1</v>
      </c>
      <c r="GJ1481" s="4" t="str">
        <f t="shared" si="1213"/>
        <v>パーツ\シューズ:ブランド\SIDI</v>
      </c>
      <c r="GK1481" s="4" t="str">
        <f t="shared" si="1211"/>
        <v>u:u</v>
      </c>
      <c r="GL1481" s="11"/>
      <c r="GM1481" s="4" t="str">
        <f t="shared" si="1184"/>
        <v>::</v>
      </c>
      <c r="GN1481" s="4" t="str">
        <f t="shared" si="1184"/>
        <v>::</v>
      </c>
      <c r="GO1481" s="4" t="str">
        <f t="shared" si="1184"/>
        <v>::</v>
      </c>
      <c r="GP1481" s="4" t="str">
        <f t="shared" si="1212"/>
        <v>1</v>
      </c>
    </row>
    <row r="1482" spans="1:198" ht="28" customHeight="1">
      <c r="A1482" s="5" t="s">
        <v>8163</v>
      </c>
      <c r="B1482" s="5" t="s">
        <v>8165</v>
      </c>
      <c r="C1482" s="5" t="s">
        <v>8163</v>
      </c>
      <c r="D1482" s="9" t="str">
        <f t="shared" si="1185"/>
        <v>u</v>
      </c>
      <c r="E1482" s="9" t="str">
        <f t="shared" si="1186"/>
        <v xml:space="preserve"> / （SIDIワイヤーカーボンヴェルニーチェブラック）</v>
      </c>
      <c r="F1482" s="9" t="str">
        <f t="shared" si="1187"/>
        <v xml:space="preserve"> / （SIDIワイヤーカーボンヴェルニーチェブラック）</v>
      </c>
      <c r="G1482" s="5">
        <v>38220</v>
      </c>
      <c r="H1482" s="9">
        <f t="shared" si="1188"/>
        <v>38220</v>
      </c>
      <c r="I1482" s="9" t="str">
        <f t="shared" si="1189"/>
        <v>0</v>
      </c>
      <c r="J1482" s="9" t="str">
        <f t="shared" si="1190"/>
        <v>1</v>
      </c>
      <c r="P1482" s="9" t="str">
        <f t="shared" si="1191"/>
        <v>SIDIワイヤーカーボンヴェルニーチェブラック</v>
      </c>
      <c r="AI1482" s="9" t="str">
        <f t="shared" si="1192"/>
        <v>http://image.rakuten.co.jp/brotures/cabinet/items/sidi/wire_ca_ver.jpg</v>
      </c>
      <c r="AS1482" s="9" t="str">
        <f t="shared" ref="AS1482:AT1501" si="1214">IF($A1482&lt;&gt;"","1","")</f>
        <v>1</v>
      </c>
      <c r="AT1482" s="9" t="str">
        <f t="shared" si="1214"/>
        <v>1</v>
      </c>
      <c r="AU1482" s="9" t="str">
        <f t="shared" si="1193"/>
        <v>0</v>
      </c>
      <c r="AV1482" s="9" t="str">
        <f t="shared" si="1194"/>
        <v>1</v>
      </c>
      <c r="AW1482" s="9" t="str">
        <f t="shared" ref="AW1482:AX1501" si="1215">IF($A1482&lt;&gt;"","0","")</f>
        <v>0</v>
      </c>
      <c r="AX1482" s="9" t="str">
        <f t="shared" si="1215"/>
        <v>0</v>
      </c>
      <c r="AY1482" s="11"/>
      <c r="AZ1482" s="11"/>
      <c r="BA1482" s="11"/>
      <c r="BB1482" s="9" t="str">
        <f t="shared" si="1195"/>
        <v>-1</v>
      </c>
      <c r="BC1482" s="9" t="str">
        <f t="shared" si="1196"/>
        <v>0</v>
      </c>
      <c r="BG1482" s="5" t="s">
        <v>1319</v>
      </c>
      <c r="BH1482" s="5" t="s">
        <v>8514</v>
      </c>
      <c r="CS1482" s="9" t="str">
        <f t="shared" si="1197"/>
        <v>0</v>
      </c>
      <c r="CT1482" s="9" t="str">
        <f t="shared" si="1198"/>
        <v>&lt;iframe src="http://www.rakuten.ne.jp/gold/brotures/spec/sidi/wire_ca_ver.html" frameborder="0" id="spec-content" scrolling="no"&gt;&lt;/iframe&gt;</v>
      </c>
      <c r="CU1482" s="9" t="str">
        <f t="shared" si="1199"/>
        <v/>
      </c>
      <c r="CV1482" s="9" t="str">
        <f t="shared" si="1200"/>
        <v>&lt;div class="row-fluid"&gt;&lt;iframe src="http://www.rakuten.ne.jp/gold/brotures/items/sidi/wire_ca_ver.html" frameborder="0" id="skin-product" scrolling="no"&gt;&lt;/iframe&gt;&lt;/div&gt;</v>
      </c>
      <c r="CW1482" s="11" t="str">
        <f t="shared" si="1201"/>
        <v/>
      </c>
      <c r="CX1482" t="s">
        <v>8163</v>
      </c>
      <c r="CY1482" s="9" t="str">
        <f t="shared" si="1202"/>
        <v>0</v>
      </c>
      <c r="CZ1482" s="11"/>
      <c r="DA1482" s="11"/>
      <c r="DB1482" s="11"/>
      <c r="DC1482" s="11"/>
      <c r="DD1482" s="9" t="str">
        <f t="shared" si="1203"/>
        <v/>
      </c>
      <c r="DI1482" s="9" t="str">
        <f t="shared" si="1204"/>
        <v/>
      </c>
      <c r="DT1482" s="9">
        <f>VLOOKUP(BG1482,ディレクトリID!A:B,2)</f>
        <v>563161</v>
      </c>
      <c r="DV1482" s="4" t="str">
        <f t="shared" si="1205"/>
        <v>【シューズ　SIDI】</v>
      </c>
      <c r="DW1482" s="4" t="str">
        <f t="shared" si="1206"/>
        <v>【シューズ　SIDI】</v>
      </c>
      <c r="DX1482" s="9">
        <f t="shared" si="1207"/>
        <v>4</v>
      </c>
      <c r="DY1482" s="11"/>
      <c r="DZ1482" s="9" t="str">
        <f t="shared" ref="DZ1482:EA1501" si="1216">IF($A1482&lt;&gt;"","1","")</f>
        <v>1</v>
      </c>
      <c r="EA1482" s="9" t="str">
        <f t="shared" si="1216"/>
        <v>1</v>
      </c>
      <c r="EB1482" s="11"/>
      <c r="EC1482" s="11"/>
      <c r="ED1482" s="11"/>
      <c r="EE1482" s="9" t="str">
        <f t="shared" si="1208"/>
        <v>0</v>
      </c>
      <c r="EO1482" s="5" t="s">
        <v>428</v>
      </c>
      <c r="EP1482" s="8" t="s">
        <v>429</v>
      </c>
      <c r="EQ1482" s="8" t="s">
        <v>429</v>
      </c>
      <c r="ER1482" s="8" t="s">
        <v>209</v>
      </c>
      <c r="ES1482" s="8" t="s">
        <v>430</v>
      </c>
      <c r="ET1482" s="9" t="str">
        <f t="shared" si="1209"/>
        <v>2</v>
      </c>
      <c r="EU1482" s="11"/>
      <c r="EV1482" s="11"/>
      <c r="EW1482" s="11"/>
      <c r="EX1482" s="9" t="str">
        <f t="shared" ref="EX1482:EY1501" si="1217">IF($A1482&lt;&gt;"","0","")</f>
        <v>0</v>
      </c>
      <c r="EY1482" s="9" t="str">
        <f t="shared" si="1217"/>
        <v>0</v>
      </c>
      <c r="EZ1482" s="11"/>
      <c r="FA1482" s="11"/>
      <c r="FB1482" s="9" t="str">
        <f t="shared" ref="FB1482:FC1501" si="1218">IF($A1482&lt;&gt;"","0","")</f>
        <v>0</v>
      </c>
      <c r="FC1482" s="9" t="str">
        <f t="shared" si="1218"/>
        <v>0</v>
      </c>
      <c r="FD1482" s="9" t="str">
        <f t="shared" si="1210"/>
        <v>1</v>
      </c>
      <c r="FE1482" s="9" t="str">
        <f t="shared" ref="FE1482:FF1501" si="1219">IF($BG1482="完成車","3","1")</f>
        <v>1</v>
      </c>
      <c r="FF1482" s="9" t="str">
        <f t="shared" si="1219"/>
        <v>1</v>
      </c>
      <c r="GJ1482" s="4" t="str">
        <f t="shared" si="1213"/>
        <v>パーツ\シューズ:ブランド\SIDI</v>
      </c>
      <c r="GK1482" s="4" t="str">
        <f t="shared" si="1211"/>
        <v>u:u</v>
      </c>
      <c r="GL1482" s="11"/>
      <c r="GM1482" s="4" t="str">
        <f t="shared" ref="GM1482:GO1501" si="1220">IF($A1482&lt;&gt;"","::","")</f>
        <v>::</v>
      </c>
      <c r="GN1482" s="4" t="str">
        <f t="shared" si="1220"/>
        <v>::</v>
      </c>
      <c r="GO1482" s="4" t="str">
        <f t="shared" si="1220"/>
        <v>::</v>
      </c>
      <c r="GP1482" s="4" t="str">
        <f t="shared" si="1212"/>
        <v>1</v>
      </c>
    </row>
    <row r="1483" spans="1:198" ht="28" customHeight="1">
      <c r="A1483" s="5" t="s">
        <v>8169</v>
      </c>
      <c r="B1483" s="5" t="s">
        <v>8171</v>
      </c>
      <c r="C1483" s="5" t="s">
        <v>8169</v>
      </c>
      <c r="D1483" s="9" t="str">
        <f t="shared" si="1185"/>
        <v>u</v>
      </c>
      <c r="E1483" s="9" t="str">
        <f t="shared" si="1186"/>
        <v xml:space="preserve"> / （SIDIワイヤーカーボンヴェルニーチェブルー）</v>
      </c>
      <c r="F1483" s="9" t="str">
        <f t="shared" si="1187"/>
        <v xml:space="preserve"> / （SIDIワイヤーカーボンヴェルニーチェブルー）</v>
      </c>
      <c r="G1483" s="5">
        <v>38220</v>
      </c>
      <c r="H1483" s="9">
        <f t="shared" si="1188"/>
        <v>38220</v>
      </c>
      <c r="I1483" s="9" t="str">
        <f t="shared" si="1189"/>
        <v>0</v>
      </c>
      <c r="J1483" s="9" t="str">
        <f t="shared" si="1190"/>
        <v>1</v>
      </c>
      <c r="P1483" s="9" t="str">
        <f t="shared" si="1191"/>
        <v>SIDIワイヤーカーボンヴェルニーチェブルー</v>
      </c>
      <c r="AI1483" s="9" t="str">
        <f t="shared" si="1192"/>
        <v>http://image.rakuten.co.jp/brotures/cabinet/items/sidi/wire_ca_ver_1.jpg</v>
      </c>
      <c r="AS1483" s="9" t="str">
        <f t="shared" si="1214"/>
        <v>1</v>
      </c>
      <c r="AT1483" s="9" t="str">
        <f t="shared" si="1214"/>
        <v>1</v>
      </c>
      <c r="AU1483" s="9" t="str">
        <f t="shared" si="1193"/>
        <v>0</v>
      </c>
      <c r="AV1483" s="9" t="str">
        <f t="shared" si="1194"/>
        <v>1</v>
      </c>
      <c r="AW1483" s="9" t="str">
        <f t="shared" si="1215"/>
        <v>0</v>
      </c>
      <c r="AX1483" s="9" t="str">
        <f t="shared" si="1215"/>
        <v>0</v>
      </c>
      <c r="AY1483" s="11"/>
      <c r="AZ1483" s="11"/>
      <c r="BA1483" s="11"/>
      <c r="BB1483" s="9" t="str">
        <f t="shared" si="1195"/>
        <v>-1</v>
      </c>
      <c r="BC1483" s="9" t="str">
        <f t="shared" si="1196"/>
        <v>0</v>
      </c>
      <c r="BG1483" s="5" t="s">
        <v>1319</v>
      </c>
      <c r="BH1483" s="5" t="s">
        <v>8514</v>
      </c>
      <c r="CS1483" s="9" t="str">
        <f t="shared" si="1197"/>
        <v>0</v>
      </c>
      <c r="CT1483" s="9" t="str">
        <f t="shared" si="1198"/>
        <v>&lt;iframe src="http://www.rakuten.ne.jp/gold/brotures/spec/sidi/wire_ca_ver_1.html" frameborder="0" id="spec-content" scrolling="no"&gt;&lt;/iframe&gt;</v>
      </c>
      <c r="CU1483" s="9" t="str">
        <f t="shared" si="1199"/>
        <v/>
      </c>
      <c r="CV1483" s="9" t="str">
        <f t="shared" si="1200"/>
        <v>&lt;div class="row-fluid"&gt;&lt;iframe src="http://www.rakuten.ne.jp/gold/brotures/items/sidi/wire_ca_ver_1.html" frameborder="0" id="skin-product" scrolling="no"&gt;&lt;/iframe&gt;&lt;/div&gt;</v>
      </c>
      <c r="CW1483" s="11" t="str">
        <f t="shared" si="1201"/>
        <v/>
      </c>
      <c r="CX1483" t="s">
        <v>8169</v>
      </c>
      <c r="CY1483" s="9" t="str">
        <f t="shared" si="1202"/>
        <v>0</v>
      </c>
      <c r="CZ1483" s="11"/>
      <c r="DA1483" s="11"/>
      <c r="DB1483" s="11"/>
      <c r="DC1483" s="11"/>
      <c r="DD1483" s="9" t="str">
        <f t="shared" si="1203"/>
        <v/>
      </c>
      <c r="DI1483" s="9" t="str">
        <f t="shared" si="1204"/>
        <v/>
      </c>
      <c r="DT1483" s="9">
        <f>VLOOKUP(BG1483,ディレクトリID!A:B,2)</f>
        <v>563161</v>
      </c>
      <c r="DV1483" s="4" t="str">
        <f t="shared" si="1205"/>
        <v>【シューズ　SIDI】</v>
      </c>
      <c r="DW1483" s="4" t="str">
        <f t="shared" si="1206"/>
        <v>【シューズ　SIDI】</v>
      </c>
      <c r="DX1483" s="9">
        <f t="shared" si="1207"/>
        <v>4</v>
      </c>
      <c r="DY1483" s="11"/>
      <c r="DZ1483" s="9" t="str">
        <f t="shared" si="1216"/>
        <v>1</v>
      </c>
      <c r="EA1483" s="9" t="str">
        <f t="shared" si="1216"/>
        <v>1</v>
      </c>
      <c r="EB1483" s="11"/>
      <c r="EC1483" s="11"/>
      <c r="ED1483" s="11"/>
      <c r="EE1483" s="9" t="str">
        <f t="shared" si="1208"/>
        <v>0</v>
      </c>
      <c r="EO1483" s="5" t="s">
        <v>428</v>
      </c>
      <c r="EP1483" s="8" t="s">
        <v>429</v>
      </c>
      <c r="EQ1483" s="8" t="s">
        <v>429</v>
      </c>
      <c r="ER1483" s="8" t="s">
        <v>209</v>
      </c>
      <c r="ES1483" s="8" t="s">
        <v>430</v>
      </c>
      <c r="ET1483" s="9" t="str">
        <f t="shared" si="1209"/>
        <v>2</v>
      </c>
      <c r="EU1483" s="11"/>
      <c r="EV1483" s="11"/>
      <c r="EW1483" s="11"/>
      <c r="EX1483" s="9" t="str">
        <f t="shared" si="1217"/>
        <v>0</v>
      </c>
      <c r="EY1483" s="9" t="str">
        <f t="shared" si="1217"/>
        <v>0</v>
      </c>
      <c r="EZ1483" s="11"/>
      <c r="FA1483" s="11"/>
      <c r="FB1483" s="9" t="str">
        <f t="shared" si="1218"/>
        <v>0</v>
      </c>
      <c r="FC1483" s="9" t="str">
        <f t="shared" si="1218"/>
        <v>0</v>
      </c>
      <c r="FD1483" s="9" t="str">
        <f t="shared" si="1210"/>
        <v>1</v>
      </c>
      <c r="FE1483" s="9" t="str">
        <f t="shared" si="1219"/>
        <v>1</v>
      </c>
      <c r="FF1483" s="9" t="str">
        <f t="shared" si="1219"/>
        <v>1</v>
      </c>
      <c r="GJ1483" s="4" t="str">
        <f t="shared" si="1213"/>
        <v>パーツ\シューズ:ブランド\SIDI</v>
      </c>
      <c r="GK1483" s="4" t="str">
        <f t="shared" si="1211"/>
        <v>u:u</v>
      </c>
      <c r="GL1483" s="11"/>
      <c r="GM1483" s="4" t="str">
        <f t="shared" si="1220"/>
        <v>::</v>
      </c>
      <c r="GN1483" s="4" t="str">
        <f t="shared" si="1220"/>
        <v>::</v>
      </c>
      <c r="GO1483" s="4" t="str">
        <f t="shared" si="1220"/>
        <v>::</v>
      </c>
      <c r="GP1483" s="4" t="str">
        <f t="shared" si="1212"/>
        <v>1</v>
      </c>
    </row>
    <row r="1484" spans="1:198" ht="28" customHeight="1">
      <c r="A1484" s="5" t="s">
        <v>8175</v>
      </c>
      <c r="B1484" s="5" t="s">
        <v>8177</v>
      </c>
      <c r="C1484" s="5" t="s">
        <v>8175</v>
      </c>
      <c r="D1484" s="9" t="str">
        <f t="shared" si="1185"/>
        <v>u</v>
      </c>
      <c r="E1484" s="9" t="str">
        <f t="shared" si="1186"/>
        <v xml:space="preserve"> / （SIDIワイヤーカーボンヴェルニーチェレッド）</v>
      </c>
      <c r="F1484" s="9" t="str">
        <f t="shared" si="1187"/>
        <v xml:space="preserve"> / （SIDIワイヤーカーボンヴェルニーチェレッド）</v>
      </c>
      <c r="G1484" s="5">
        <v>38220</v>
      </c>
      <c r="H1484" s="9">
        <f t="shared" si="1188"/>
        <v>38220</v>
      </c>
      <c r="I1484" s="9" t="str">
        <f t="shared" si="1189"/>
        <v>0</v>
      </c>
      <c r="J1484" s="9" t="str">
        <f t="shared" si="1190"/>
        <v>1</v>
      </c>
      <c r="P1484" s="9" t="str">
        <f t="shared" si="1191"/>
        <v>SIDIワイヤーカーボンヴェルニーチェレッド</v>
      </c>
      <c r="AI1484" s="9" t="str">
        <f t="shared" si="1192"/>
        <v>http://image.rakuten.co.jp/brotures/cabinet/items/sidi/wire_ca_ver_2.jpg</v>
      </c>
      <c r="AS1484" s="9" t="str">
        <f t="shared" si="1214"/>
        <v>1</v>
      </c>
      <c r="AT1484" s="9" t="str">
        <f t="shared" si="1214"/>
        <v>1</v>
      </c>
      <c r="AU1484" s="9" t="str">
        <f t="shared" si="1193"/>
        <v>0</v>
      </c>
      <c r="AV1484" s="9" t="str">
        <f t="shared" si="1194"/>
        <v>1</v>
      </c>
      <c r="AW1484" s="9" t="str">
        <f t="shared" si="1215"/>
        <v>0</v>
      </c>
      <c r="AX1484" s="9" t="str">
        <f t="shared" si="1215"/>
        <v>0</v>
      </c>
      <c r="AY1484" s="11"/>
      <c r="AZ1484" s="11"/>
      <c r="BA1484" s="11"/>
      <c r="BB1484" s="9" t="str">
        <f t="shared" si="1195"/>
        <v>-1</v>
      </c>
      <c r="BC1484" s="9" t="str">
        <f t="shared" si="1196"/>
        <v>0</v>
      </c>
      <c r="BG1484" s="5" t="s">
        <v>1319</v>
      </c>
      <c r="BH1484" s="5" t="s">
        <v>8514</v>
      </c>
      <c r="CS1484" s="9" t="str">
        <f t="shared" si="1197"/>
        <v>0</v>
      </c>
      <c r="CT1484" s="9" t="str">
        <f t="shared" si="1198"/>
        <v>&lt;iframe src="http://www.rakuten.ne.jp/gold/brotures/spec/sidi/wire_ca_ver_2.html" frameborder="0" id="spec-content" scrolling="no"&gt;&lt;/iframe&gt;</v>
      </c>
      <c r="CU1484" s="9" t="str">
        <f t="shared" si="1199"/>
        <v/>
      </c>
      <c r="CV1484" s="9" t="str">
        <f t="shared" si="1200"/>
        <v>&lt;div class="row-fluid"&gt;&lt;iframe src="http://www.rakuten.ne.jp/gold/brotures/items/sidi/wire_ca_ver_2.html" frameborder="0" id="skin-product" scrolling="no"&gt;&lt;/iframe&gt;&lt;/div&gt;</v>
      </c>
      <c r="CW1484" s="11" t="str">
        <f t="shared" si="1201"/>
        <v/>
      </c>
      <c r="CX1484" t="s">
        <v>8175</v>
      </c>
      <c r="CY1484" s="9" t="str">
        <f t="shared" si="1202"/>
        <v>0</v>
      </c>
      <c r="CZ1484" s="11"/>
      <c r="DA1484" s="11"/>
      <c r="DB1484" s="11"/>
      <c r="DC1484" s="11"/>
      <c r="DD1484" s="9" t="str">
        <f t="shared" si="1203"/>
        <v/>
      </c>
      <c r="DI1484" s="9" t="str">
        <f t="shared" si="1204"/>
        <v/>
      </c>
      <c r="DT1484" s="9">
        <f>VLOOKUP(BG1484,ディレクトリID!A:B,2)</f>
        <v>563161</v>
      </c>
      <c r="DV1484" s="4" t="str">
        <f t="shared" si="1205"/>
        <v>【シューズ　SIDI】</v>
      </c>
      <c r="DW1484" s="4" t="str">
        <f t="shared" si="1206"/>
        <v>【シューズ　SIDI】</v>
      </c>
      <c r="DX1484" s="9">
        <f t="shared" si="1207"/>
        <v>4</v>
      </c>
      <c r="DY1484" s="11"/>
      <c r="DZ1484" s="9" t="str">
        <f t="shared" si="1216"/>
        <v>1</v>
      </c>
      <c r="EA1484" s="9" t="str">
        <f t="shared" si="1216"/>
        <v>1</v>
      </c>
      <c r="EB1484" s="11"/>
      <c r="EC1484" s="11"/>
      <c r="ED1484" s="11"/>
      <c r="EE1484" s="9" t="str">
        <f t="shared" si="1208"/>
        <v>0</v>
      </c>
      <c r="EO1484" s="5" t="s">
        <v>428</v>
      </c>
      <c r="EP1484" s="8" t="s">
        <v>429</v>
      </c>
      <c r="EQ1484" s="8" t="s">
        <v>429</v>
      </c>
      <c r="ER1484" s="8" t="s">
        <v>209</v>
      </c>
      <c r="ES1484" s="8" t="s">
        <v>430</v>
      </c>
      <c r="ET1484" s="9" t="str">
        <f t="shared" si="1209"/>
        <v>2</v>
      </c>
      <c r="EU1484" s="11"/>
      <c r="EV1484" s="11"/>
      <c r="EW1484" s="11"/>
      <c r="EX1484" s="9" t="str">
        <f t="shared" si="1217"/>
        <v>0</v>
      </c>
      <c r="EY1484" s="9" t="str">
        <f t="shared" si="1217"/>
        <v>0</v>
      </c>
      <c r="EZ1484" s="11"/>
      <c r="FA1484" s="11"/>
      <c r="FB1484" s="9" t="str">
        <f t="shared" si="1218"/>
        <v>0</v>
      </c>
      <c r="FC1484" s="9" t="str">
        <f t="shared" si="1218"/>
        <v>0</v>
      </c>
      <c r="FD1484" s="9" t="str">
        <f t="shared" si="1210"/>
        <v>1</v>
      </c>
      <c r="FE1484" s="9" t="str">
        <f t="shared" si="1219"/>
        <v>1</v>
      </c>
      <c r="FF1484" s="9" t="str">
        <f t="shared" si="1219"/>
        <v>1</v>
      </c>
      <c r="GJ1484" s="4" t="str">
        <f t="shared" si="1213"/>
        <v>パーツ\シューズ:ブランド\SIDI</v>
      </c>
      <c r="GK1484" s="4" t="str">
        <f t="shared" si="1211"/>
        <v>u:u</v>
      </c>
      <c r="GL1484" s="11"/>
      <c r="GM1484" s="4" t="str">
        <f t="shared" si="1220"/>
        <v>::</v>
      </c>
      <c r="GN1484" s="4" t="str">
        <f t="shared" si="1220"/>
        <v>::</v>
      </c>
      <c r="GO1484" s="4" t="str">
        <f t="shared" si="1220"/>
        <v>::</v>
      </c>
      <c r="GP1484" s="4" t="str">
        <f t="shared" si="1212"/>
        <v>1</v>
      </c>
    </row>
    <row r="1485" spans="1:198" ht="28" customHeight="1">
      <c r="A1485" s="5" t="s">
        <v>8181</v>
      </c>
      <c r="B1485" s="5" t="s">
        <v>8183</v>
      </c>
      <c r="C1485" s="5" t="s">
        <v>8181</v>
      </c>
      <c r="D1485" s="9" t="str">
        <f t="shared" si="1185"/>
        <v>u</v>
      </c>
      <c r="E1485" s="9" t="str">
        <f t="shared" si="1186"/>
        <v xml:space="preserve"> / （SIDIワイヤーカーボンヴェルニーチェホワイト）</v>
      </c>
      <c r="F1485" s="9" t="str">
        <f t="shared" si="1187"/>
        <v xml:space="preserve"> / （SIDIワイヤーカーボンヴェルニーチェホワイト）</v>
      </c>
      <c r="G1485" s="5">
        <v>38220</v>
      </c>
      <c r="H1485" s="9">
        <f t="shared" si="1188"/>
        <v>38220</v>
      </c>
      <c r="I1485" s="9" t="str">
        <f t="shared" si="1189"/>
        <v>0</v>
      </c>
      <c r="J1485" s="9" t="str">
        <f t="shared" si="1190"/>
        <v>1</v>
      </c>
      <c r="P1485" s="9" t="str">
        <f t="shared" si="1191"/>
        <v>SIDIワイヤーカーボンヴェルニーチェホワイト</v>
      </c>
      <c r="AI1485" s="9" t="str">
        <f t="shared" si="1192"/>
        <v>http://image.rakuten.co.jp/brotures/cabinet/items/sidi/wire_ca_ver_3.jpg</v>
      </c>
      <c r="AS1485" s="9" t="str">
        <f t="shared" si="1214"/>
        <v>1</v>
      </c>
      <c r="AT1485" s="9" t="str">
        <f t="shared" si="1214"/>
        <v>1</v>
      </c>
      <c r="AU1485" s="9" t="str">
        <f t="shared" si="1193"/>
        <v>0</v>
      </c>
      <c r="AV1485" s="9" t="str">
        <f t="shared" si="1194"/>
        <v>1</v>
      </c>
      <c r="AW1485" s="9" t="str">
        <f t="shared" si="1215"/>
        <v>0</v>
      </c>
      <c r="AX1485" s="9" t="str">
        <f t="shared" si="1215"/>
        <v>0</v>
      </c>
      <c r="AY1485" s="11"/>
      <c r="AZ1485" s="11"/>
      <c r="BA1485" s="11"/>
      <c r="BB1485" s="9" t="str">
        <f t="shared" si="1195"/>
        <v>-1</v>
      </c>
      <c r="BC1485" s="9" t="str">
        <f t="shared" si="1196"/>
        <v>0</v>
      </c>
      <c r="BG1485" s="5" t="s">
        <v>1319</v>
      </c>
      <c r="BH1485" s="5" t="s">
        <v>8514</v>
      </c>
      <c r="CS1485" s="9" t="str">
        <f t="shared" si="1197"/>
        <v>0</v>
      </c>
      <c r="CT1485" s="9" t="str">
        <f t="shared" si="1198"/>
        <v>&lt;iframe src="http://www.rakuten.ne.jp/gold/brotures/spec/sidi/wire_ca_ver_3.html" frameborder="0" id="spec-content" scrolling="no"&gt;&lt;/iframe&gt;</v>
      </c>
      <c r="CU1485" s="9" t="str">
        <f t="shared" si="1199"/>
        <v/>
      </c>
      <c r="CV1485" s="9" t="str">
        <f t="shared" si="1200"/>
        <v>&lt;div class="row-fluid"&gt;&lt;iframe src="http://www.rakuten.ne.jp/gold/brotures/items/sidi/wire_ca_ver_3.html" frameborder="0" id="skin-product" scrolling="no"&gt;&lt;/iframe&gt;&lt;/div&gt;</v>
      </c>
      <c r="CW1485" s="11" t="str">
        <f t="shared" si="1201"/>
        <v/>
      </c>
      <c r="CX1485" t="s">
        <v>8181</v>
      </c>
      <c r="CY1485" s="9" t="str">
        <f t="shared" si="1202"/>
        <v>0</v>
      </c>
      <c r="CZ1485" s="11"/>
      <c r="DA1485" s="11"/>
      <c r="DB1485" s="11"/>
      <c r="DC1485" s="11"/>
      <c r="DD1485" s="9" t="str">
        <f t="shared" si="1203"/>
        <v/>
      </c>
      <c r="DI1485" s="9" t="str">
        <f t="shared" si="1204"/>
        <v/>
      </c>
      <c r="DT1485" s="9">
        <f>VLOOKUP(BG1485,ディレクトリID!A:B,2)</f>
        <v>563161</v>
      </c>
      <c r="DV1485" s="4" t="str">
        <f t="shared" si="1205"/>
        <v>【シューズ　SIDI】</v>
      </c>
      <c r="DW1485" s="4" t="str">
        <f t="shared" si="1206"/>
        <v>【シューズ　SIDI】</v>
      </c>
      <c r="DX1485" s="9">
        <f t="shared" si="1207"/>
        <v>4</v>
      </c>
      <c r="DY1485" s="11"/>
      <c r="DZ1485" s="9" t="str">
        <f t="shared" si="1216"/>
        <v>1</v>
      </c>
      <c r="EA1485" s="9" t="str">
        <f t="shared" si="1216"/>
        <v>1</v>
      </c>
      <c r="EB1485" s="11"/>
      <c r="EC1485" s="11"/>
      <c r="ED1485" s="11"/>
      <c r="EE1485" s="9" t="str">
        <f t="shared" si="1208"/>
        <v>0</v>
      </c>
      <c r="EO1485" s="5" t="s">
        <v>428</v>
      </c>
      <c r="EP1485" s="8" t="s">
        <v>429</v>
      </c>
      <c r="EQ1485" s="8" t="s">
        <v>429</v>
      </c>
      <c r="ER1485" s="8" t="s">
        <v>209</v>
      </c>
      <c r="ES1485" s="8" t="s">
        <v>430</v>
      </c>
      <c r="ET1485" s="9" t="str">
        <f t="shared" si="1209"/>
        <v>2</v>
      </c>
      <c r="EU1485" s="11"/>
      <c r="EV1485" s="11"/>
      <c r="EW1485" s="11"/>
      <c r="EX1485" s="9" t="str">
        <f t="shared" si="1217"/>
        <v>0</v>
      </c>
      <c r="EY1485" s="9" t="str">
        <f t="shared" si="1217"/>
        <v>0</v>
      </c>
      <c r="EZ1485" s="11"/>
      <c r="FA1485" s="11"/>
      <c r="FB1485" s="9" t="str">
        <f t="shared" si="1218"/>
        <v>0</v>
      </c>
      <c r="FC1485" s="9" t="str">
        <f t="shared" si="1218"/>
        <v>0</v>
      </c>
      <c r="FD1485" s="9" t="str">
        <f t="shared" si="1210"/>
        <v>1</v>
      </c>
      <c r="FE1485" s="9" t="str">
        <f t="shared" si="1219"/>
        <v>1</v>
      </c>
      <c r="FF1485" s="9" t="str">
        <f t="shared" si="1219"/>
        <v>1</v>
      </c>
      <c r="GJ1485" s="4" t="str">
        <f t="shared" si="1213"/>
        <v>パーツ\シューズ:ブランド\SIDI</v>
      </c>
      <c r="GK1485" s="4" t="str">
        <f t="shared" si="1211"/>
        <v>u:u</v>
      </c>
      <c r="GL1485" s="11"/>
      <c r="GM1485" s="4" t="str">
        <f t="shared" si="1220"/>
        <v>::</v>
      </c>
      <c r="GN1485" s="4" t="str">
        <f t="shared" si="1220"/>
        <v>::</v>
      </c>
      <c r="GO1485" s="4" t="str">
        <f t="shared" si="1220"/>
        <v>::</v>
      </c>
      <c r="GP1485" s="4" t="str">
        <f t="shared" si="1212"/>
        <v>1</v>
      </c>
    </row>
    <row r="1486" spans="1:198" ht="28" customHeight="1">
      <c r="A1486" s="5" t="s">
        <v>8187</v>
      </c>
      <c r="B1486" s="5" t="s">
        <v>8189</v>
      </c>
      <c r="C1486" s="5" t="s">
        <v>8187</v>
      </c>
      <c r="D1486" s="9" t="str">
        <f t="shared" si="1185"/>
        <v>u</v>
      </c>
      <c r="E1486" s="9" t="str">
        <f t="shared" si="1186"/>
        <v xml:space="preserve"> / （SIDIワイヤーカーボンヴェルニーチェイエロー）</v>
      </c>
      <c r="F1486" s="9" t="str">
        <f t="shared" si="1187"/>
        <v xml:space="preserve"> / （SIDIワイヤーカーボンヴェルニーチェイエロー）</v>
      </c>
      <c r="G1486" s="5">
        <v>38220</v>
      </c>
      <c r="H1486" s="9">
        <f t="shared" si="1188"/>
        <v>38220</v>
      </c>
      <c r="I1486" s="9" t="str">
        <f t="shared" si="1189"/>
        <v>0</v>
      </c>
      <c r="J1486" s="9" t="str">
        <f t="shared" si="1190"/>
        <v>1</v>
      </c>
      <c r="P1486" s="9" t="str">
        <f t="shared" si="1191"/>
        <v>SIDIワイヤーカーボンヴェルニーチェイエロー</v>
      </c>
      <c r="AI1486" s="9" t="str">
        <f t="shared" si="1192"/>
        <v>http://image.rakuten.co.jp/brotures/cabinet/items/sidi/wire_ca_ver_4.jpg</v>
      </c>
      <c r="AS1486" s="9" t="str">
        <f t="shared" si="1214"/>
        <v>1</v>
      </c>
      <c r="AT1486" s="9" t="str">
        <f t="shared" si="1214"/>
        <v>1</v>
      </c>
      <c r="AU1486" s="9" t="str">
        <f t="shared" si="1193"/>
        <v>0</v>
      </c>
      <c r="AV1486" s="9" t="str">
        <f t="shared" si="1194"/>
        <v>1</v>
      </c>
      <c r="AW1486" s="9" t="str">
        <f t="shared" si="1215"/>
        <v>0</v>
      </c>
      <c r="AX1486" s="9" t="str">
        <f t="shared" si="1215"/>
        <v>0</v>
      </c>
      <c r="AY1486" s="11"/>
      <c r="AZ1486" s="11"/>
      <c r="BA1486" s="11"/>
      <c r="BB1486" s="9" t="str">
        <f t="shared" si="1195"/>
        <v>-1</v>
      </c>
      <c r="BC1486" s="9" t="str">
        <f t="shared" si="1196"/>
        <v>0</v>
      </c>
      <c r="BG1486" s="5" t="s">
        <v>1319</v>
      </c>
      <c r="BH1486" s="5" t="s">
        <v>8514</v>
      </c>
      <c r="CS1486" s="9" t="str">
        <f t="shared" si="1197"/>
        <v>0</v>
      </c>
      <c r="CT1486" s="9" t="str">
        <f t="shared" si="1198"/>
        <v>&lt;iframe src="http://www.rakuten.ne.jp/gold/brotures/spec/sidi/wire_ca_ver_4.html" frameborder="0" id="spec-content" scrolling="no"&gt;&lt;/iframe&gt;</v>
      </c>
      <c r="CU1486" s="9" t="str">
        <f t="shared" si="1199"/>
        <v/>
      </c>
      <c r="CV1486" s="9" t="str">
        <f t="shared" si="1200"/>
        <v>&lt;div class="row-fluid"&gt;&lt;iframe src="http://www.rakuten.ne.jp/gold/brotures/items/sidi/wire_ca_ver_4.html" frameborder="0" id="skin-product" scrolling="no"&gt;&lt;/iframe&gt;&lt;/div&gt;</v>
      </c>
      <c r="CW1486" s="11" t="str">
        <f t="shared" si="1201"/>
        <v/>
      </c>
      <c r="CX1486" t="s">
        <v>8187</v>
      </c>
      <c r="CY1486" s="9" t="str">
        <f t="shared" si="1202"/>
        <v>0</v>
      </c>
      <c r="CZ1486" s="11"/>
      <c r="DA1486" s="11"/>
      <c r="DB1486" s="11"/>
      <c r="DC1486" s="11"/>
      <c r="DD1486" s="9" t="str">
        <f t="shared" si="1203"/>
        <v/>
      </c>
      <c r="DI1486" s="9" t="str">
        <f t="shared" si="1204"/>
        <v/>
      </c>
      <c r="DT1486" s="9">
        <f>VLOOKUP(BG1486,ディレクトリID!A:B,2)</f>
        <v>563161</v>
      </c>
      <c r="DV1486" s="4" t="str">
        <f t="shared" si="1205"/>
        <v>【シューズ　SIDI】</v>
      </c>
      <c r="DW1486" s="4" t="str">
        <f t="shared" si="1206"/>
        <v>【シューズ　SIDI】</v>
      </c>
      <c r="DX1486" s="9">
        <f t="shared" si="1207"/>
        <v>4</v>
      </c>
      <c r="DY1486" s="11"/>
      <c r="DZ1486" s="9" t="str">
        <f t="shared" si="1216"/>
        <v>1</v>
      </c>
      <c r="EA1486" s="9" t="str">
        <f t="shared" si="1216"/>
        <v>1</v>
      </c>
      <c r="EB1486" s="11"/>
      <c r="EC1486" s="11"/>
      <c r="ED1486" s="11"/>
      <c r="EE1486" s="9" t="str">
        <f t="shared" si="1208"/>
        <v>0</v>
      </c>
      <c r="EO1486" s="5" t="s">
        <v>428</v>
      </c>
      <c r="EP1486" s="8" t="s">
        <v>429</v>
      </c>
      <c r="EQ1486" s="8" t="s">
        <v>429</v>
      </c>
      <c r="ER1486" s="8" t="s">
        <v>209</v>
      </c>
      <c r="ES1486" s="8" t="s">
        <v>430</v>
      </c>
      <c r="ET1486" s="9" t="str">
        <f t="shared" si="1209"/>
        <v>2</v>
      </c>
      <c r="EU1486" s="11"/>
      <c r="EV1486" s="11"/>
      <c r="EW1486" s="11"/>
      <c r="EX1486" s="9" t="str">
        <f t="shared" si="1217"/>
        <v>0</v>
      </c>
      <c r="EY1486" s="9" t="str">
        <f t="shared" si="1217"/>
        <v>0</v>
      </c>
      <c r="EZ1486" s="11"/>
      <c r="FA1486" s="11"/>
      <c r="FB1486" s="9" t="str">
        <f t="shared" si="1218"/>
        <v>0</v>
      </c>
      <c r="FC1486" s="9" t="str">
        <f t="shared" si="1218"/>
        <v>0</v>
      </c>
      <c r="FD1486" s="9" t="str">
        <f t="shared" si="1210"/>
        <v>1</v>
      </c>
      <c r="FE1486" s="9" t="str">
        <f t="shared" si="1219"/>
        <v>1</v>
      </c>
      <c r="FF1486" s="9" t="str">
        <f t="shared" si="1219"/>
        <v>1</v>
      </c>
      <c r="GJ1486" s="4" t="str">
        <f t="shared" si="1213"/>
        <v>パーツ\シューズ:ブランド\SIDI</v>
      </c>
      <c r="GK1486" s="4" t="str">
        <f t="shared" si="1211"/>
        <v>u:u</v>
      </c>
      <c r="GL1486" s="11"/>
      <c r="GM1486" s="4" t="str">
        <f t="shared" si="1220"/>
        <v>::</v>
      </c>
      <c r="GN1486" s="4" t="str">
        <f t="shared" si="1220"/>
        <v>::</v>
      </c>
      <c r="GO1486" s="4" t="str">
        <f t="shared" si="1220"/>
        <v>::</v>
      </c>
      <c r="GP1486" s="4" t="str">
        <f t="shared" si="1212"/>
        <v>1</v>
      </c>
    </row>
    <row r="1487" spans="1:198" ht="28" customHeight="1">
      <c r="A1487" s="5" t="s">
        <v>8193</v>
      </c>
      <c r="B1487" s="5" t="s">
        <v>8195</v>
      </c>
      <c r="C1487" s="5" t="s">
        <v>8193</v>
      </c>
      <c r="D1487" s="9" t="str">
        <f t="shared" si="1185"/>
        <v>u</v>
      </c>
      <c r="E1487" s="9" t="str">
        <f t="shared" si="1186"/>
        <v xml:space="preserve"> / （SIDIウィやーSPカーボンヴェルニーチェ）</v>
      </c>
      <c r="F1487" s="9" t="str">
        <f t="shared" si="1187"/>
        <v xml:space="preserve"> / （SIDIウィやーSPカーボンヴェルニーチェ）</v>
      </c>
      <c r="G1487" s="5">
        <v>36750</v>
      </c>
      <c r="H1487" s="9">
        <f t="shared" si="1188"/>
        <v>36750</v>
      </c>
      <c r="I1487" s="9" t="str">
        <f t="shared" si="1189"/>
        <v>0</v>
      </c>
      <c r="J1487" s="9" t="str">
        <f t="shared" si="1190"/>
        <v>1</v>
      </c>
      <c r="P1487" s="9" t="str">
        <f t="shared" si="1191"/>
        <v>SIDIウィやーSPカーボンヴェルニーチェ</v>
      </c>
      <c r="AI1487" s="9" t="str">
        <f t="shared" si="1192"/>
        <v>http://image.rakuten.co.jp/brotures/cabinet/items/sidi/wire_sp_ca_ver.jpg</v>
      </c>
      <c r="AS1487" s="9" t="str">
        <f t="shared" si="1214"/>
        <v>1</v>
      </c>
      <c r="AT1487" s="9" t="str">
        <f t="shared" si="1214"/>
        <v>1</v>
      </c>
      <c r="AU1487" s="9" t="str">
        <f t="shared" si="1193"/>
        <v>0</v>
      </c>
      <c r="AV1487" s="9" t="str">
        <f t="shared" si="1194"/>
        <v>1</v>
      </c>
      <c r="AW1487" s="9" t="str">
        <f t="shared" si="1215"/>
        <v>0</v>
      </c>
      <c r="AX1487" s="9" t="str">
        <f t="shared" si="1215"/>
        <v>0</v>
      </c>
      <c r="AY1487" s="11"/>
      <c r="AZ1487" s="11"/>
      <c r="BA1487" s="11"/>
      <c r="BB1487" s="9" t="str">
        <f t="shared" si="1195"/>
        <v>-1</v>
      </c>
      <c r="BC1487" s="9" t="str">
        <f t="shared" si="1196"/>
        <v>0</v>
      </c>
      <c r="BG1487" s="5" t="s">
        <v>1319</v>
      </c>
      <c r="BH1487" s="5" t="s">
        <v>8514</v>
      </c>
      <c r="CS1487" s="9" t="str">
        <f t="shared" si="1197"/>
        <v>0</v>
      </c>
      <c r="CT1487" s="9" t="str">
        <f t="shared" si="1198"/>
        <v>&lt;iframe src="http://www.rakuten.ne.jp/gold/brotures/spec/sidi/wire_sp_ca_ver.html" frameborder="0" id="spec-content" scrolling="no"&gt;&lt;/iframe&gt;</v>
      </c>
      <c r="CU1487" s="9" t="str">
        <f t="shared" si="1199"/>
        <v/>
      </c>
      <c r="CV1487" s="9" t="str">
        <f t="shared" si="1200"/>
        <v>&lt;div class="row-fluid"&gt;&lt;iframe src="http://www.rakuten.ne.jp/gold/brotures/items/sidi/wire_sp_ca_ver.html" frameborder="0" id="skin-product" scrolling="no"&gt;&lt;/iframe&gt;&lt;/div&gt;</v>
      </c>
      <c r="CW1487" s="11" t="str">
        <f t="shared" si="1201"/>
        <v/>
      </c>
      <c r="CX1487" t="s">
        <v>8193</v>
      </c>
      <c r="CY1487" s="9" t="str">
        <f t="shared" si="1202"/>
        <v>0</v>
      </c>
      <c r="CZ1487" s="11"/>
      <c r="DA1487" s="11"/>
      <c r="DB1487" s="11"/>
      <c r="DC1487" s="11"/>
      <c r="DD1487" s="9" t="str">
        <f t="shared" si="1203"/>
        <v/>
      </c>
      <c r="DI1487" s="9" t="str">
        <f t="shared" si="1204"/>
        <v/>
      </c>
      <c r="DT1487" s="9">
        <f>VLOOKUP(BG1487,ディレクトリID!A:B,2)</f>
        <v>563161</v>
      </c>
      <c r="DV1487" s="4" t="str">
        <f t="shared" si="1205"/>
        <v>【シューズ　SIDI】</v>
      </c>
      <c r="DW1487" s="4" t="str">
        <f t="shared" si="1206"/>
        <v>【シューズ　SIDI】</v>
      </c>
      <c r="DX1487" s="9">
        <f t="shared" si="1207"/>
        <v>4</v>
      </c>
      <c r="DY1487" s="11"/>
      <c r="DZ1487" s="9" t="str">
        <f t="shared" si="1216"/>
        <v>1</v>
      </c>
      <c r="EA1487" s="9" t="str">
        <f t="shared" si="1216"/>
        <v>1</v>
      </c>
      <c r="EB1487" s="11"/>
      <c r="EC1487" s="11"/>
      <c r="ED1487" s="11"/>
      <c r="EE1487" s="9" t="str">
        <f t="shared" si="1208"/>
        <v>0</v>
      </c>
      <c r="EO1487" s="5" t="s">
        <v>428</v>
      </c>
      <c r="EP1487" s="8" t="s">
        <v>429</v>
      </c>
      <c r="EQ1487" s="8" t="s">
        <v>429</v>
      </c>
      <c r="ER1487" s="8" t="s">
        <v>209</v>
      </c>
      <c r="ES1487" s="8" t="s">
        <v>430</v>
      </c>
      <c r="ET1487" s="9" t="str">
        <f t="shared" si="1209"/>
        <v>2</v>
      </c>
      <c r="EU1487" s="11"/>
      <c r="EV1487" s="11"/>
      <c r="EW1487" s="11"/>
      <c r="EX1487" s="9" t="str">
        <f t="shared" si="1217"/>
        <v>0</v>
      </c>
      <c r="EY1487" s="9" t="str">
        <f t="shared" si="1217"/>
        <v>0</v>
      </c>
      <c r="EZ1487" s="11"/>
      <c r="FA1487" s="11"/>
      <c r="FB1487" s="9" t="str">
        <f t="shared" si="1218"/>
        <v>0</v>
      </c>
      <c r="FC1487" s="9" t="str">
        <f t="shared" si="1218"/>
        <v>0</v>
      </c>
      <c r="FD1487" s="9" t="str">
        <f t="shared" si="1210"/>
        <v>1</v>
      </c>
      <c r="FE1487" s="9" t="str">
        <f t="shared" si="1219"/>
        <v>1</v>
      </c>
      <c r="FF1487" s="9" t="str">
        <f t="shared" si="1219"/>
        <v>1</v>
      </c>
      <c r="GJ1487" s="4" t="str">
        <f t="shared" si="1213"/>
        <v>パーツ\シューズ:ブランド\SIDI</v>
      </c>
      <c r="GK1487" s="4" t="str">
        <f t="shared" si="1211"/>
        <v>u:u</v>
      </c>
      <c r="GL1487" s="11"/>
      <c r="GM1487" s="4" t="str">
        <f t="shared" si="1220"/>
        <v>::</v>
      </c>
      <c r="GN1487" s="4" t="str">
        <f t="shared" si="1220"/>
        <v>::</v>
      </c>
      <c r="GO1487" s="4" t="str">
        <f t="shared" si="1220"/>
        <v>::</v>
      </c>
      <c r="GP1487" s="4" t="str">
        <f t="shared" si="1212"/>
        <v>1</v>
      </c>
    </row>
    <row r="1488" spans="1:198" ht="28" customHeight="1">
      <c r="A1488" s="5" t="s">
        <v>8264</v>
      </c>
      <c r="B1488" s="5" t="s">
        <v>8266</v>
      </c>
      <c r="C1488" s="5" t="s">
        <v>8264</v>
      </c>
      <c r="D1488" s="9" t="str">
        <f t="shared" si="1185"/>
        <v>u</v>
      </c>
      <c r="E1488" s="9" t="str">
        <f t="shared" si="1186"/>
        <v xml:space="preserve"> / （ALEXRIMS700Cアルミリム）</v>
      </c>
      <c r="F1488" s="9" t="str">
        <f t="shared" si="1187"/>
        <v xml:space="preserve"> / （ALEXRIMS700Cアルミリム）</v>
      </c>
      <c r="G1488" s="5">
        <v>1790</v>
      </c>
      <c r="H1488" s="9">
        <f t="shared" si="1188"/>
        <v>1790</v>
      </c>
      <c r="I1488" s="9" t="str">
        <f t="shared" si="1189"/>
        <v>0</v>
      </c>
      <c r="J1488" s="9" t="str">
        <f t="shared" si="1190"/>
        <v>1</v>
      </c>
      <c r="P1488" s="9" t="str">
        <f t="shared" si="1191"/>
        <v>ALEXRIMS700Cアルミリム</v>
      </c>
      <c r="AI1488" s="9" t="str">
        <f t="shared" si="1192"/>
        <v>http://image.rakuten.co.jp/brotures/cabinet/items/alexrims/x_101.jpg</v>
      </c>
      <c r="AS1488" s="9" t="str">
        <f t="shared" si="1214"/>
        <v>1</v>
      </c>
      <c r="AT1488" s="9" t="str">
        <f t="shared" si="1214"/>
        <v>1</v>
      </c>
      <c r="AU1488" s="9" t="str">
        <f t="shared" si="1193"/>
        <v>0</v>
      </c>
      <c r="AV1488" s="9" t="str">
        <f t="shared" si="1194"/>
        <v>1</v>
      </c>
      <c r="AW1488" s="9" t="str">
        <f t="shared" si="1215"/>
        <v>0</v>
      </c>
      <c r="AX1488" s="9" t="str">
        <f t="shared" si="1215"/>
        <v>0</v>
      </c>
      <c r="AY1488" s="11"/>
      <c r="AZ1488" s="11"/>
      <c r="BA1488" s="11"/>
      <c r="BB1488" s="9" t="str">
        <f t="shared" si="1195"/>
        <v>-1</v>
      </c>
      <c r="BC1488" s="9" t="str">
        <f t="shared" si="1196"/>
        <v>0</v>
      </c>
      <c r="BG1488" s="5" t="s">
        <v>561</v>
      </c>
      <c r="BH1488" s="5" t="s">
        <v>2423</v>
      </c>
      <c r="CS1488" s="9" t="str">
        <f t="shared" si="1197"/>
        <v>0</v>
      </c>
      <c r="CT1488" s="9" t="str">
        <f t="shared" si="1198"/>
        <v>&lt;iframe src="http://www.rakuten.ne.jp/gold/brotures/spec/alexrims/x_101.html" frameborder="0" id="spec-content" scrolling="no"&gt;&lt;/iframe&gt;</v>
      </c>
      <c r="CU1488" s="9" t="str">
        <f t="shared" si="1199"/>
        <v/>
      </c>
      <c r="CV1488" s="9" t="str">
        <f t="shared" si="1200"/>
        <v>&lt;div class="row-fluid"&gt;&lt;iframe src="http://www.rakuten.ne.jp/gold/brotures/items/alexrims/x_101.html" frameborder="0" id="skin-product" scrolling="no"&gt;&lt;/iframe&gt;&lt;/div&gt;</v>
      </c>
      <c r="CW1488" s="11" t="str">
        <f t="shared" si="1201"/>
        <v/>
      </c>
      <c r="CX1488" t="s">
        <v>8264</v>
      </c>
      <c r="CY1488" s="9" t="str">
        <f t="shared" si="1202"/>
        <v>0</v>
      </c>
      <c r="CZ1488" s="11"/>
      <c r="DA1488" s="11"/>
      <c r="DB1488" s="11"/>
      <c r="DC1488" s="11"/>
      <c r="DD1488" s="9" t="str">
        <f t="shared" si="1203"/>
        <v/>
      </c>
      <c r="DI1488" s="9" t="str">
        <f t="shared" si="1204"/>
        <v/>
      </c>
      <c r="DT1488" s="9">
        <f>VLOOKUP(BG1488,ディレクトリID!A:B,2)</f>
        <v>407713</v>
      </c>
      <c r="DV1488" s="4" t="str">
        <f t="shared" si="1205"/>
        <v>【ホイール　ALEXRIMS】</v>
      </c>
      <c r="DW1488" s="4" t="str">
        <f t="shared" si="1206"/>
        <v>【ホイール　ALEXRIMS】</v>
      </c>
      <c r="DX1488" s="9">
        <f t="shared" si="1207"/>
        <v>2</v>
      </c>
      <c r="DY1488" s="11"/>
      <c r="DZ1488" s="9" t="str">
        <f t="shared" si="1216"/>
        <v>1</v>
      </c>
      <c r="EA1488" s="9" t="str">
        <f t="shared" si="1216"/>
        <v>1</v>
      </c>
      <c r="EB1488" s="11"/>
      <c r="EC1488" s="11"/>
      <c r="ED1488" s="11"/>
      <c r="EE1488" s="9" t="str">
        <f t="shared" si="1208"/>
        <v>0</v>
      </c>
      <c r="EO1488" s="5" t="s">
        <v>428</v>
      </c>
      <c r="EP1488" s="8" t="s">
        <v>429</v>
      </c>
      <c r="EQ1488" s="8" t="s">
        <v>429</v>
      </c>
      <c r="ER1488" s="8" t="s">
        <v>209</v>
      </c>
      <c r="ES1488" s="8" t="s">
        <v>430</v>
      </c>
      <c r="ET1488" s="9" t="str">
        <f t="shared" si="1209"/>
        <v>2</v>
      </c>
      <c r="EU1488" s="11"/>
      <c r="EV1488" s="11"/>
      <c r="EW1488" s="11"/>
      <c r="EX1488" s="9" t="str">
        <f t="shared" si="1217"/>
        <v>0</v>
      </c>
      <c r="EY1488" s="9" t="str">
        <f t="shared" si="1217"/>
        <v>0</v>
      </c>
      <c r="EZ1488" s="11"/>
      <c r="FA1488" s="11"/>
      <c r="FB1488" s="9" t="str">
        <f t="shared" si="1218"/>
        <v>0</v>
      </c>
      <c r="FC1488" s="9" t="str">
        <f t="shared" si="1218"/>
        <v>0</v>
      </c>
      <c r="FD1488" s="9" t="str">
        <f t="shared" si="1210"/>
        <v>1</v>
      </c>
      <c r="FE1488" s="9" t="str">
        <f t="shared" si="1219"/>
        <v>1</v>
      </c>
      <c r="FF1488" s="9" t="str">
        <f t="shared" si="1219"/>
        <v>1</v>
      </c>
      <c r="GJ1488" s="4" t="str">
        <f t="shared" si="1213"/>
        <v>パーツ\ホイール:ブランド\ALEXRIMS</v>
      </c>
      <c r="GK1488" s="4" t="str">
        <f t="shared" si="1211"/>
        <v>u:u</v>
      </c>
      <c r="GL1488" s="11"/>
      <c r="GM1488" s="4" t="str">
        <f t="shared" si="1220"/>
        <v>::</v>
      </c>
      <c r="GN1488" s="4" t="str">
        <f t="shared" si="1220"/>
        <v>::</v>
      </c>
      <c r="GO1488" s="4" t="str">
        <f t="shared" si="1220"/>
        <v>::</v>
      </c>
      <c r="GP1488" s="4" t="str">
        <f t="shared" si="1212"/>
        <v>1</v>
      </c>
    </row>
    <row r="1489" spans="1:198" ht="28" customHeight="1">
      <c r="A1489" s="5" t="s">
        <v>8199</v>
      </c>
      <c r="B1489" s="5" t="s">
        <v>8201</v>
      </c>
      <c r="C1489" s="5" t="s">
        <v>8199</v>
      </c>
      <c r="D1489" s="9" t="str">
        <f t="shared" si="1185"/>
        <v>u</v>
      </c>
      <c r="E1489" s="9" t="str">
        <f t="shared" si="1186"/>
        <v xml:space="preserve"> / （KMCX10チェーンGOLD）</v>
      </c>
      <c r="F1489" s="9" t="str">
        <f t="shared" si="1187"/>
        <v xml:space="preserve"> / （KMCX10チェーンGOLD）</v>
      </c>
      <c r="G1489" s="5">
        <v>3969</v>
      </c>
      <c r="H1489" s="9">
        <f t="shared" si="1188"/>
        <v>3969</v>
      </c>
      <c r="I1489" s="9" t="str">
        <f t="shared" si="1189"/>
        <v>0</v>
      </c>
      <c r="J1489" s="9" t="str">
        <f t="shared" si="1190"/>
        <v>1</v>
      </c>
      <c r="P1489" s="9" t="str">
        <f t="shared" si="1191"/>
        <v>KMCX10チェーンGOLD</v>
      </c>
      <c r="AI1489" s="9" t="str">
        <f t="shared" si="1192"/>
        <v>http://image.rakuten.co.jp/brotures/cabinet/items/kmc/x10_gl.jpg</v>
      </c>
      <c r="AS1489" s="9" t="str">
        <f t="shared" si="1214"/>
        <v>1</v>
      </c>
      <c r="AT1489" s="9" t="str">
        <f t="shared" si="1214"/>
        <v>1</v>
      </c>
      <c r="AU1489" s="9" t="str">
        <f t="shared" si="1193"/>
        <v>0</v>
      </c>
      <c r="AV1489" s="9" t="str">
        <f t="shared" si="1194"/>
        <v>1</v>
      </c>
      <c r="AW1489" s="9" t="str">
        <f t="shared" si="1215"/>
        <v>0</v>
      </c>
      <c r="AX1489" s="9" t="str">
        <f t="shared" si="1215"/>
        <v>0</v>
      </c>
      <c r="AY1489" s="11"/>
      <c r="AZ1489" s="11"/>
      <c r="BA1489" s="11"/>
      <c r="BB1489" s="9" t="str">
        <f t="shared" si="1195"/>
        <v>-1</v>
      </c>
      <c r="BC1489" s="9" t="str">
        <f t="shared" si="1196"/>
        <v>0</v>
      </c>
      <c r="BG1489" s="5" t="s">
        <v>4640</v>
      </c>
      <c r="BH1489" s="5" t="s">
        <v>8507</v>
      </c>
      <c r="CS1489" s="9" t="str">
        <f t="shared" si="1197"/>
        <v>0</v>
      </c>
      <c r="CT1489" s="9" t="str">
        <f t="shared" si="1198"/>
        <v>&lt;iframe src="http://www.rakuten.ne.jp/gold/brotures/spec/kmc/x10_gl.html" frameborder="0" id="spec-content" scrolling="no"&gt;&lt;/iframe&gt;</v>
      </c>
      <c r="CU1489" s="9" t="str">
        <f t="shared" si="1199"/>
        <v/>
      </c>
      <c r="CV1489" s="9" t="str">
        <f t="shared" si="1200"/>
        <v>&lt;div class="row-fluid"&gt;&lt;iframe src="http://www.rakuten.ne.jp/gold/brotures/items/kmc/x10_gl.html" frameborder="0" id="skin-product" scrolling="no"&gt;&lt;/iframe&gt;&lt;/div&gt;</v>
      </c>
      <c r="CW1489" s="11" t="str">
        <f t="shared" si="1201"/>
        <v/>
      </c>
      <c r="CX1489" t="s">
        <v>8199</v>
      </c>
      <c r="CY1489" s="9" t="str">
        <f t="shared" si="1202"/>
        <v>0</v>
      </c>
      <c r="CZ1489" s="11"/>
      <c r="DA1489" s="11"/>
      <c r="DB1489" s="11"/>
      <c r="DC1489" s="11"/>
      <c r="DD1489" s="9" t="str">
        <f t="shared" si="1203"/>
        <v/>
      </c>
      <c r="DI1489" s="9" t="str">
        <f t="shared" si="1204"/>
        <v/>
      </c>
      <c r="DT1489" s="9">
        <f>VLOOKUP(BG1489,ディレクトリID!A:B,2)</f>
        <v>563161</v>
      </c>
      <c r="DV1489" s="4" t="str">
        <f t="shared" si="1205"/>
        <v>【チェーン　KMC】</v>
      </c>
      <c r="DW1489" s="4" t="str">
        <f t="shared" si="1206"/>
        <v>【チェーン　KMC】</v>
      </c>
      <c r="DX1489" s="9">
        <f t="shared" si="1207"/>
        <v>4</v>
      </c>
      <c r="DY1489" s="11"/>
      <c r="DZ1489" s="9" t="str">
        <f t="shared" si="1216"/>
        <v>1</v>
      </c>
      <c r="EA1489" s="9" t="str">
        <f t="shared" si="1216"/>
        <v>1</v>
      </c>
      <c r="EB1489" s="11"/>
      <c r="EC1489" s="11"/>
      <c r="ED1489" s="11"/>
      <c r="EE1489" s="9" t="str">
        <f t="shared" si="1208"/>
        <v>0</v>
      </c>
      <c r="EO1489" s="5" t="s">
        <v>428</v>
      </c>
      <c r="EP1489" s="8" t="s">
        <v>429</v>
      </c>
      <c r="EQ1489" s="8" t="s">
        <v>429</v>
      </c>
      <c r="ER1489" s="8" t="s">
        <v>209</v>
      </c>
      <c r="ES1489" s="8" t="s">
        <v>430</v>
      </c>
      <c r="ET1489" s="9" t="str">
        <f t="shared" si="1209"/>
        <v>2</v>
      </c>
      <c r="EU1489" s="11"/>
      <c r="EV1489" s="11"/>
      <c r="EW1489" s="11"/>
      <c r="EX1489" s="9" t="str">
        <f t="shared" si="1217"/>
        <v>0</v>
      </c>
      <c r="EY1489" s="9" t="str">
        <f t="shared" si="1217"/>
        <v>0</v>
      </c>
      <c r="EZ1489" s="11"/>
      <c r="FA1489" s="11"/>
      <c r="FB1489" s="9" t="str">
        <f t="shared" si="1218"/>
        <v>0</v>
      </c>
      <c r="FC1489" s="9" t="str">
        <f t="shared" si="1218"/>
        <v>0</v>
      </c>
      <c r="FD1489" s="9" t="str">
        <f t="shared" si="1210"/>
        <v>1</v>
      </c>
      <c r="FE1489" s="9" t="str">
        <f t="shared" si="1219"/>
        <v>1</v>
      </c>
      <c r="FF1489" s="9" t="str">
        <f t="shared" si="1219"/>
        <v>1</v>
      </c>
      <c r="GJ1489" s="4" t="str">
        <f t="shared" si="1213"/>
        <v>パーツ\チェーン:ブランド\KMC</v>
      </c>
      <c r="GK1489" s="4" t="str">
        <f t="shared" si="1211"/>
        <v>u:u</v>
      </c>
      <c r="GL1489" s="11"/>
      <c r="GM1489" s="4" t="str">
        <f t="shared" si="1220"/>
        <v>::</v>
      </c>
      <c r="GN1489" s="4" t="str">
        <f t="shared" si="1220"/>
        <v>::</v>
      </c>
      <c r="GO1489" s="4" t="str">
        <f t="shared" si="1220"/>
        <v>::</v>
      </c>
      <c r="GP1489" s="4" t="str">
        <f t="shared" si="1212"/>
        <v>1</v>
      </c>
    </row>
    <row r="1490" spans="1:198" ht="28" customHeight="1">
      <c r="A1490" s="5" t="s">
        <v>8206</v>
      </c>
      <c r="B1490" s="5" t="s">
        <v>8208</v>
      </c>
      <c r="C1490" s="5" t="s">
        <v>8206</v>
      </c>
      <c r="D1490" s="9" t="str">
        <f t="shared" si="1185"/>
        <v>u</v>
      </c>
      <c r="E1490" s="9" t="str">
        <f t="shared" si="1186"/>
        <v xml:space="preserve"> / （KMCX10チェーンSILVER）</v>
      </c>
      <c r="F1490" s="9" t="str">
        <f t="shared" si="1187"/>
        <v xml:space="preserve"> / （KMCX10チェーンSILVER）</v>
      </c>
      <c r="G1490" s="5">
        <v>3969</v>
      </c>
      <c r="H1490" s="9">
        <f t="shared" si="1188"/>
        <v>3969</v>
      </c>
      <c r="I1490" s="9" t="str">
        <f t="shared" si="1189"/>
        <v>0</v>
      </c>
      <c r="J1490" s="9" t="str">
        <f t="shared" si="1190"/>
        <v>1</v>
      </c>
      <c r="P1490" s="9" t="str">
        <f t="shared" si="1191"/>
        <v>KMCX10チェーンSILVER</v>
      </c>
      <c r="AI1490" s="9" t="str">
        <f t="shared" si="1192"/>
        <v>http://image.rakuten.co.jp/brotures/cabinet/items/kmc/x10_s.jpg</v>
      </c>
      <c r="AS1490" s="9" t="str">
        <f t="shared" si="1214"/>
        <v>1</v>
      </c>
      <c r="AT1490" s="9" t="str">
        <f t="shared" si="1214"/>
        <v>1</v>
      </c>
      <c r="AU1490" s="9" t="str">
        <f t="shared" si="1193"/>
        <v>0</v>
      </c>
      <c r="AV1490" s="9" t="str">
        <f t="shared" si="1194"/>
        <v>1</v>
      </c>
      <c r="AW1490" s="9" t="str">
        <f t="shared" si="1215"/>
        <v>0</v>
      </c>
      <c r="AX1490" s="9" t="str">
        <f t="shared" si="1215"/>
        <v>0</v>
      </c>
      <c r="AY1490" s="11"/>
      <c r="AZ1490" s="11"/>
      <c r="BA1490" s="11"/>
      <c r="BB1490" s="9" t="str">
        <f t="shared" si="1195"/>
        <v>-1</v>
      </c>
      <c r="BC1490" s="9" t="str">
        <f t="shared" si="1196"/>
        <v>0</v>
      </c>
      <c r="BG1490" s="5" t="s">
        <v>4640</v>
      </c>
      <c r="BH1490" s="5" t="s">
        <v>8507</v>
      </c>
      <c r="CS1490" s="9" t="str">
        <f t="shared" si="1197"/>
        <v>0</v>
      </c>
      <c r="CT1490" s="9" t="str">
        <f t="shared" si="1198"/>
        <v>&lt;iframe src="http://www.rakuten.ne.jp/gold/brotures/spec/kmc/x10_s.html" frameborder="0" id="spec-content" scrolling="no"&gt;&lt;/iframe&gt;</v>
      </c>
      <c r="CU1490" s="9" t="str">
        <f t="shared" si="1199"/>
        <v/>
      </c>
      <c r="CV1490" s="9" t="str">
        <f t="shared" si="1200"/>
        <v>&lt;div class="row-fluid"&gt;&lt;iframe src="http://www.rakuten.ne.jp/gold/brotures/items/kmc/x10_s.html" frameborder="0" id="skin-product" scrolling="no"&gt;&lt;/iframe&gt;&lt;/div&gt;</v>
      </c>
      <c r="CW1490" s="11" t="str">
        <f t="shared" si="1201"/>
        <v/>
      </c>
      <c r="CX1490" t="s">
        <v>8206</v>
      </c>
      <c r="CY1490" s="9" t="str">
        <f t="shared" si="1202"/>
        <v>0</v>
      </c>
      <c r="CZ1490" s="11"/>
      <c r="DA1490" s="11"/>
      <c r="DB1490" s="11"/>
      <c r="DC1490" s="11"/>
      <c r="DD1490" s="9" t="str">
        <f t="shared" si="1203"/>
        <v/>
      </c>
      <c r="DI1490" s="9" t="str">
        <f t="shared" si="1204"/>
        <v/>
      </c>
      <c r="DT1490" s="9">
        <f>VLOOKUP(BG1490,ディレクトリID!A:B,2)</f>
        <v>563161</v>
      </c>
      <c r="DV1490" s="4" t="str">
        <f t="shared" si="1205"/>
        <v>【チェーン　KMC】</v>
      </c>
      <c r="DW1490" s="4" t="str">
        <f t="shared" si="1206"/>
        <v>【チェーン　KMC】</v>
      </c>
      <c r="DX1490" s="9">
        <f t="shared" si="1207"/>
        <v>4</v>
      </c>
      <c r="DY1490" s="11"/>
      <c r="DZ1490" s="9" t="str">
        <f t="shared" si="1216"/>
        <v>1</v>
      </c>
      <c r="EA1490" s="9" t="str">
        <f t="shared" si="1216"/>
        <v>1</v>
      </c>
      <c r="EB1490" s="11"/>
      <c r="EC1490" s="11"/>
      <c r="ED1490" s="11"/>
      <c r="EE1490" s="9" t="str">
        <f t="shared" si="1208"/>
        <v>0</v>
      </c>
      <c r="EO1490" s="5" t="s">
        <v>428</v>
      </c>
      <c r="EP1490" s="8" t="s">
        <v>429</v>
      </c>
      <c r="EQ1490" s="8" t="s">
        <v>429</v>
      </c>
      <c r="ER1490" s="8" t="s">
        <v>209</v>
      </c>
      <c r="ES1490" s="8" t="s">
        <v>430</v>
      </c>
      <c r="ET1490" s="9" t="str">
        <f t="shared" si="1209"/>
        <v>2</v>
      </c>
      <c r="EU1490" s="11"/>
      <c r="EV1490" s="11"/>
      <c r="EW1490" s="11"/>
      <c r="EX1490" s="9" t="str">
        <f t="shared" si="1217"/>
        <v>0</v>
      </c>
      <c r="EY1490" s="9" t="str">
        <f t="shared" si="1217"/>
        <v>0</v>
      </c>
      <c r="EZ1490" s="11"/>
      <c r="FA1490" s="11"/>
      <c r="FB1490" s="9" t="str">
        <f t="shared" si="1218"/>
        <v>0</v>
      </c>
      <c r="FC1490" s="9" t="str">
        <f t="shared" si="1218"/>
        <v>0</v>
      </c>
      <c r="FD1490" s="9" t="str">
        <f t="shared" si="1210"/>
        <v>1</v>
      </c>
      <c r="FE1490" s="9" t="str">
        <f t="shared" si="1219"/>
        <v>1</v>
      </c>
      <c r="FF1490" s="9" t="str">
        <f t="shared" si="1219"/>
        <v>1</v>
      </c>
      <c r="GJ1490" s="4" t="str">
        <f t="shared" si="1213"/>
        <v>パーツ\チェーン:ブランド\KMC</v>
      </c>
      <c r="GK1490" s="4" t="str">
        <f t="shared" si="1211"/>
        <v>u:u</v>
      </c>
      <c r="GL1490" s="11"/>
      <c r="GM1490" s="4" t="str">
        <f t="shared" si="1220"/>
        <v>::</v>
      </c>
      <c r="GN1490" s="4" t="str">
        <f t="shared" si="1220"/>
        <v>::</v>
      </c>
      <c r="GO1490" s="4" t="str">
        <f t="shared" si="1220"/>
        <v>::</v>
      </c>
      <c r="GP1490" s="4" t="str">
        <f t="shared" si="1212"/>
        <v>1</v>
      </c>
    </row>
    <row r="1491" spans="1:198" ht="28" customHeight="1">
      <c r="A1491" s="5" t="s">
        <v>8212</v>
      </c>
      <c r="B1491" s="5" t="s">
        <v>8214</v>
      </c>
      <c r="C1491" s="5" t="s">
        <v>8212</v>
      </c>
      <c r="D1491" s="9" t="str">
        <f t="shared" si="1185"/>
        <v>u</v>
      </c>
      <c r="E1491" s="9" t="str">
        <f t="shared" si="1186"/>
        <v xml:space="preserve"> / （KMCX10SLチェーンGOLD）</v>
      </c>
      <c r="F1491" s="9" t="str">
        <f t="shared" si="1187"/>
        <v xml:space="preserve"> / （KMCX10SLチェーンGOLD）</v>
      </c>
      <c r="G1491" s="5">
        <v>8505</v>
      </c>
      <c r="H1491" s="9">
        <f t="shared" si="1188"/>
        <v>8505</v>
      </c>
      <c r="I1491" s="9" t="str">
        <f t="shared" si="1189"/>
        <v>0</v>
      </c>
      <c r="J1491" s="9" t="str">
        <f t="shared" si="1190"/>
        <v>1</v>
      </c>
      <c r="P1491" s="9" t="str">
        <f t="shared" si="1191"/>
        <v>KMCX10SLチェーンGOLD</v>
      </c>
      <c r="AI1491" s="9" t="str">
        <f t="shared" si="1192"/>
        <v>http://image.rakuten.co.jp/brotures/cabinet/items/kmc/x10sl_gl.jpg</v>
      </c>
      <c r="AS1491" s="9" t="str">
        <f t="shared" si="1214"/>
        <v>1</v>
      </c>
      <c r="AT1491" s="9" t="str">
        <f t="shared" si="1214"/>
        <v>1</v>
      </c>
      <c r="AU1491" s="9" t="str">
        <f t="shared" si="1193"/>
        <v>0</v>
      </c>
      <c r="AV1491" s="9" t="str">
        <f t="shared" si="1194"/>
        <v>1</v>
      </c>
      <c r="AW1491" s="9" t="str">
        <f t="shared" si="1215"/>
        <v>0</v>
      </c>
      <c r="AX1491" s="9" t="str">
        <f t="shared" si="1215"/>
        <v>0</v>
      </c>
      <c r="AY1491" s="11"/>
      <c r="AZ1491" s="11"/>
      <c r="BA1491" s="11"/>
      <c r="BB1491" s="9" t="str">
        <f t="shared" si="1195"/>
        <v>-1</v>
      </c>
      <c r="BC1491" s="9" t="str">
        <f t="shared" si="1196"/>
        <v>0</v>
      </c>
      <c r="BG1491" s="5" t="s">
        <v>4640</v>
      </c>
      <c r="BH1491" s="5" t="s">
        <v>8507</v>
      </c>
      <c r="CS1491" s="9" t="str">
        <f t="shared" si="1197"/>
        <v>0</v>
      </c>
      <c r="CT1491" s="9" t="str">
        <f t="shared" si="1198"/>
        <v>&lt;iframe src="http://www.rakuten.ne.jp/gold/brotures/spec/kmc/x10sl_gl.html" frameborder="0" id="spec-content" scrolling="no"&gt;&lt;/iframe&gt;</v>
      </c>
      <c r="CU1491" s="9" t="str">
        <f t="shared" si="1199"/>
        <v/>
      </c>
      <c r="CV1491" s="9" t="str">
        <f t="shared" si="1200"/>
        <v>&lt;div class="row-fluid"&gt;&lt;iframe src="http://www.rakuten.ne.jp/gold/brotures/items/kmc/x10sl_gl.html" frameborder="0" id="skin-product" scrolling="no"&gt;&lt;/iframe&gt;&lt;/div&gt;</v>
      </c>
      <c r="CW1491" s="11" t="str">
        <f t="shared" si="1201"/>
        <v/>
      </c>
      <c r="CX1491" t="s">
        <v>8212</v>
      </c>
      <c r="CY1491" s="9" t="str">
        <f t="shared" si="1202"/>
        <v>0</v>
      </c>
      <c r="CZ1491" s="11"/>
      <c r="DA1491" s="11"/>
      <c r="DB1491" s="11"/>
      <c r="DC1491" s="11"/>
      <c r="DD1491" s="9" t="str">
        <f t="shared" si="1203"/>
        <v/>
      </c>
      <c r="DI1491" s="9" t="str">
        <f t="shared" si="1204"/>
        <v/>
      </c>
      <c r="DT1491" s="9">
        <f>VLOOKUP(BG1491,ディレクトリID!A:B,2)</f>
        <v>563161</v>
      </c>
      <c r="DV1491" s="4" t="str">
        <f t="shared" si="1205"/>
        <v>【チェーン　KMC】</v>
      </c>
      <c r="DW1491" s="4" t="str">
        <f t="shared" si="1206"/>
        <v>【チェーン　KMC】</v>
      </c>
      <c r="DX1491" s="9">
        <f t="shared" si="1207"/>
        <v>4</v>
      </c>
      <c r="DY1491" s="11"/>
      <c r="DZ1491" s="9" t="str">
        <f t="shared" si="1216"/>
        <v>1</v>
      </c>
      <c r="EA1491" s="9" t="str">
        <f t="shared" si="1216"/>
        <v>1</v>
      </c>
      <c r="EB1491" s="11"/>
      <c r="EC1491" s="11"/>
      <c r="ED1491" s="11"/>
      <c r="EE1491" s="9" t="str">
        <f t="shared" si="1208"/>
        <v>0</v>
      </c>
      <c r="EO1491" s="5" t="s">
        <v>428</v>
      </c>
      <c r="EP1491" s="8" t="s">
        <v>429</v>
      </c>
      <c r="EQ1491" s="8" t="s">
        <v>429</v>
      </c>
      <c r="ER1491" s="8" t="s">
        <v>209</v>
      </c>
      <c r="ES1491" s="8" t="s">
        <v>430</v>
      </c>
      <c r="ET1491" s="9" t="str">
        <f t="shared" si="1209"/>
        <v>2</v>
      </c>
      <c r="EU1491" s="11"/>
      <c r="EV1491" s="11"/>
      <c r="EW1491" s="11"/>
      <c r="EX1491" s="9" t="str">
        <f t="shared" si="1217"/>
        <v>0</v>
      </c>
      <c r="EY1491" s="9" t="str">
        <f t="shared" si="1217"/>
        <v>0</v>
      </c>
      <c r="EZ1491" s="11"/>
      <c r="FA1491" s="11"/>
      <c r="FB1491" s="9" t="str">
        <f t="shared" si="1218"/>
        <v>0</v>
      </c>
      <c r="FC1491" s="9" t="str">
        <f t="shared" si="1218"/>
        <v>0</v>
      </c>
      <c r="FD1491" s="9" t="str">
        <f t="shared" si="1210"/>
        <v>1</v>
      </c>
      <c r="FE1491" s="9" t="str">
        <f t="shared" si="1219"/>
        <v>1</v>
      </c>
      <c r="FF1491" s="9" t="str">
        <f t="shared" si="1219"/>
        <v>1</v>
      </c>
      <c r="GJ1491" s="4" t="str">
        <f t="shared" si="1213"/>
        <v>パーツ\チェーン:ブランド\KMC</v>
      </c>
      <c r="GK1491" s="4" t="str">
        <f t="shared" si="1211"/>
        <v>u:u</v>
      </c>
      <c r="GL1491" s="11"/>
      <c r="GM1491" s="4" t="str">
        <f t="shared" si="1220"/>
        <v>::</v>
      </c>
      <c r="GN1491" s="4" t="str">
        <f t="shared" si="1220"/>
        <v>::</v>
      </c>
      <c r="GO1491" s="4" t="str">
        <f t="shared" si="1220"/>
        <v>::</v>
      </c>
      <c r="GP1491" s="4" t="str">
        <f t="shared" si="1212"/>
        <v>1</v>
      </c>
    </row>
    <row r="1492" spans="1:198" ht="28" customHeight="1">
      <c r="A1492" s="5" t="s">
        <v>8218</v>
      </c>
      <c r="B1492" s="5" t="s">
        <v>8220</v>
      </c>
      <c r="C1492" s="5" t="s">
        <v>8218</v>
      </c>
      <c r="D1492" s="9" t="str">
        <f t="shared" si="1185"/>
        <v>u</v>
      </c>
      <c r="E1492" s="9" t="str">
        <f t="shared" si="1186"/>
        <v xml:space="preserve"> / （KMCX10SLチェーンSILVER）</v>
      </c>
      <c r="F1492" s="9" t="str">
        <f t="shared" si="1187"/>
        <v xml:space="preserve"> / （KMCX10SLチェーンSILVER）</v>
      </c>
      <c r="G1492" s="5">
        <v>8505</v>
      </c>
      <c r="H1492" s="9">
        <f t="shared" si="1188"/>
        <v>8505</v>
      </c>
      <c r="I1492" s="9" t="str">
        <f t="shared" si="1189"/>
        <v>0</v>
      </c>
      <c r="J1492" s="9" t="str">
        <f t="shared" si="1190"/>
        <v>1</v>
      </c>
      <c r="P1492" s="9" t="str">
        <f t="shared" si="1191"/>
        <v>KMCX10SLチェーンSILVER</v>
      </c>
      <c r="AI1492" s="9" t="str">
        <f t="shared" si="1192"/>
        <v>http://image.rakuten.co.jp/brotures/cabinet/items/kmc/x10sl_s.jpg</v>
      </c>
      <c r="AS1492" s="9" t="str">
        <f t="shared" si="1214"/>
        <v>1</v>
      </c>
      <c r="AT1492" s="9" t="str">
        <f t="shared" si="1214"/>
        <v>1</v>
      </c>
      <c r="AU1492" s="9" t="str">
        <f t="shared" si="1193"/>
        <v>0</v>
      </c>
      <c r="AV1492" s="9" t="str">
        <f t="shared" si="1194"/>
        <v>1</v>
      </c>
      <c r="AW1492" s="9" t="str">
        <f t="shared" si="1215"/>
        <v>0</v>
      </c>
      <c r="AX1492" s="9" t="str">
        <f t="shared" si="1215"/>
        <v>0</v>
      </c>
      <c r="AY1492" s="11"/>
      <c r="AZ1492" s="11"/>
      <c r="BA1492" s="11"/>
      <c r="BB1492" s="9" t="str">
        <f t="shared" si="1195"/>
        <v>-1</v>
      </c>
      <c r="BC1492" s="9" t="str">
        <f t="shared" si="1196"/>
        <v>0</v>
      </c>
      <c r="BG1492" s="5" t="s">
        <v>4640</v>
      </c>
      <c r="BH1492" s="5" t="s">
        <v>8507</v>
      </c>
      <c r="CS1492" s="9" t="str">
        <f t="shared" si="1197"/>
        <v>0</v>
      </c>
      <c r="CT1492" s="9" t="str">
        <f t="shared" si="1198"/>
        <v>&lt;iframe src="http://www.rakuten.ne.jp/gold/brotures/spec/kmc/x10sl_s.html" frameborder="0" id="spec-content" scrolling="no"&gt;&lt;/iframe&gt;</v>
      </c>
      <c r="CU1492" s="9" t="str">
        <f t="shared" si="1199"/>
        <v/>
      </c>
      <c r="CV1492" s="9" t="str">
        <f t="shared" si="1200"/>
        <v>&lt;div class="row-fluid"&gt;&lt;iframe src="http://www.rakuten.ne.jp/gold/brotures/items/kmc/x10sl_s.html" frameborder="0" id="skin-product" scrolling="no"&gt;&lt;/iframe&gt;&lt;/div&gt;</v>
      </c>
      <c r="CW1492" s="11" t="str">
        <f t="shared" si="1201"/>
        <v/>
      </c>
      <c r="CX1492" t="s">
        <v>8218</v>
      </c>
      <c r="CY1492" s="9" t="str">
        <f t="shared" si="1202"/>
        <v>0</v>
      </c>
      <c r="CZ1492" s="11"/>
      <c r="DA1492" s="11"/>
      <c r="DB1492" s="11"/>
      <c r="DC1492" s="11"/>
      <c r="DD1492" s="9" t="str">
        <f t="shared" si="1203"/>
        <v/>
      </c>
      <c r="DI1492" s="9" t="str">
        <f t="shared" si="1204"/>
        <v/>
      </c>
      <c r="DT1492" s="9">
        <f>VLOOKUP(BG1492,ディレクトリID!A:B,2)</f>
        <v>563161</v>
      </c>
      <c r="DV1492" s="4" t="str">
        <f t="shared" si="1205"/>
        <v>【チェーン　KMC】</v>
      </c>
      <c r="DW1492" s="4" t="str">
        <f t="shared" si="1206"/>
        <v>【チェーン　KMC】</v>
      </c>
      <c r="DX1492" s="9">
        <f t="shared" si="1207"/>
        <v>4</v>
      </c>
      <c r="DY1492" s="11"/>
      <c r="DZ1492" s="9" t="str">
        <f t="shared" si="1216"/>
        <v>1</v>
      </c>
      <c r="EA1492" s="9" t="str">
        <f t="shared" si="1216"/>
        <v>1</v>
      </c>
      <c r="EB1492" s="11"/>
      <c r="EC1492" s="11"/>
      <c r="ED1492" s="11"/>
      <c r="EE1492" s="9" t="str">
        <f t="shared" si="1208"/>
        <v>0</v>
      </c>
      <c r="EO1492" s="5" t="s">
        <v>428</v>
      </c>
      <c r="EP1492" s="8" t="s">
        <v>429</v>
      </c>
      <c r="EQ1492" s="8" t="s">
        <v>429</v>
      </c>
      <c r="ER1492" s="8" t="s">
        <v>209</v>
      </c>
      <c r="ES1492" s="8" t="s">
        <v>430</v>
      </c>
      <c r="ET1492" s="9" t="str">
        <f t="shared" si="1209"/>
        <v>2</v>
      </c>
      <c r="EU1492" s="11"/>
      <c r="EV1492" s="11"/>
      <c r="EW1492" s="11"/>
      <c r="EX1492" s="9" t="str">
        <f t="shared" si="1217"/>
        <v>0</v>
      </c>
      <c r="EY1492" s="9" t="str">
        <f t="shared" si="1217"/>
        <v>0</v>
      </c>
      <c r="EZ1492" s="11"/>
      <c r="FA1492" s="11"/>
      <c r="FB1492" s="9" t="str">
        <f t="shared" si="1218"/>
        <v>0</v>
      </c>
      <c r="FC1492" s="9" t="str">
        <f t="shared" si="1218"/>
        <v>0</v>
      </c>
      <c r="FD1492" s="9" t="str">
        <f t="shared" si="1210"/>
        <v>1</v>
      </c>
      <c r="FE1492" s="9" t="str">
        <f t="shared" si="1219"/>
        <v>1</v>
      </c>
      <c r="FF1492" s="9" t="str">
        <f t="shared" si="1219"/>
        <v>1</v>
      </c>
      <c r="GJ1492" s="4" t="str">
        <f t="shared" si="1213"/>
        <v>パーツ\チェーン:ブランド\KMC</v>
      </c>
      <c r="GK1492" s="4" t="str">
        <f t="shared" si="1211"/>
        <v>u:u</v>
      </c>
      <c r="GL1492" s="11"/>
      <c r="GM1492" s="4" t="str">
        <f t="shared" si="1220"/>
        <v>::</v>
      </c>
      <c r="GN1492" s="4" t="str">
        <f t="shared" si="1220"/>
        <v>::</v>
      </c>
      <c r="GO1492" s="4" t="str">
        <f t="shared" si="1220"/>
        <v>::</v>
      </c>
      <c r="GP1492" s="4" t="str">
        <f t="shared" si="1212"/>
        <v>1</v>
      </c>
    </row>
    <row r="1493" spans="1:198" ht="28" customHeight="1">
      <c r="A1493" s="5" t="s">
        <v>8224</v>
      </c>
      <c r="B1493" s="5" t="s">
        <v>8226</v>
      </c>
      <c r="C1493" s="5" t="s">
        <v>8224</v>
      </c>
      <c r="D1493" s="9" t="str">
        <f t="shared" si="1185"/>
        <v>u</v>
      </c>
      <c r="E1493" s="9" t="str">
        <f t="shared" si="1186"/>
        <v xml:space="preserve"> / （KMCX10VIVIDチェーン）</v>
      </c>
      <c r="F1493" s="9" t="str">
        <f t="shared" si="1187"/>
        <v xml:space="preserve"> / （KMCX10VIVIDチェーン）</v>
      </c>
      <c r="G1493" s="5">
        <v>4200</v>
      </c>
      <c r="H1493" s="9">
        <f t="shared" si="1188"/>
        <v>4200</v>
      </c>
      <c r="I1493" s="9" t="str">
        <f t="shared" si="1189"/>
        <v>0</v>
      </c>
      <c r="J1493" s="9" t="str">
        <f t="shared" si="1190"/>
        <v>1</v>
      </c>
      <c r="P1493" s="9" t="str">
        <f t="shared" si="1191"/>
        <v>KMCX10VIVIDチェーン</v>
      </c>
      <c r="AI1493" s="9" t="str">
        <f t="shared" si="1192"/>
        <v>http://image.rakuten.co.jp/brotures/cabinet/items/kmc/x10vivid.jpg</v>
      </c>
      <c r="AS1493" s="9" t="str">
        <f t="shared" si="1214"/>
        <v>1</v>
      </c>
      <c r="AT1493" s="9" t="str">
        <f t="shared" si="1214"/>
        <v>1</v>
      </c>
      <c r="AU1493" s="9" t="str">
        <f t="shared" si="1193"/>
        <v>0</v>
      </c>
      <c r="AV1493" s="9" t="str">
        <f t="shared" si="1194"/>
        <v>1</v>
      </c>
      <c r="AW1493" s="9" t="str">
        <f t="shared" si="1215"/>
        <v>0</v>
      </c>
      <c r="AX1493" s="9" t="str">
        <f t="shared" si="1215"/>
        <v>0</v>
      </c>
      <c r="AY1493" s="11"/>
      <c r="AZ1493" s="11"/>
      <c r="BA1493" s="11"/>
      <c r="BB1493" s="9" t="str">
        <f t="shared" si="1195"/>
        <v>-1</v>
      </c>
      <c r="BC1493" s="9" t="str">
        <f t="shared" si="1196"/>
        <v>0</v>
      </c>
      <c r="BG1493" s="5" t="s">
        <v>4640</v>
      </c>
      <c r="BH1493" s="5" t="s">
        <v>8507</v>
      </c>
      <c r="CS1493" s="9" t="str">
        <f t="shared" si="1197"/>
        <v>0</v>
      </c>
      <c r="CT1493" s="9" t="str">
        <f t="shared" si="1198"/>
        <v>&lt;iframe src="http://www.rakuten.ne.jp/gold/brotures/spec/kmc/x10vivid.html" frameborder="0" id="spec-content" scrolling="no"&gt;&lt;/iframe&gt;</v>
      </c>
      <c r="CU1493" s="9" t="str">
        <f t="shared" si="1199"/>
        <v/>
      </c>
      <c r="CV1493" s="9" t="str">
        <f t="shared" si="1200"/>
        <v>&lt;div class="row-fluid"&gt;&lt;iframe src="http://www.rakuten.ne.jp/gold/brotures/items/kmc/x10vivid.html" frameborder="0" id="skin-product" scrolling="no"&gt;&lt;/iframe&gt;&lt;/div&gt;</v>
      </c>
      <c r="CW1493" s="11" t="str">
        <f t="shared" si="1201"/>
        <v/>
      </c>
      <c r="CX1493" t="s">
        <v>8224</v>
      </c>
      <c r="CY1493" s="9" t="str">
        <f t="shared" si="1202"/>
        <v>0</v>
      </c>
      <c r="CZ1493" s="11"/>
      <c r="DA1493" s="11"/>
      <c r="DB1493" s="11"/>
      <c r="DC1493" s="11"/>
      <c r="DD1493" s="9" t="str">
        <f t="shared" si="1203"/>
        <v/>
      </c>
      <c r="DI1493" s="9" t="str">
        <f t="shared" si="1204"/>
        <v/>
      </c>
      <c r="DT1493" s="9">
        <f>VLOOKUP(BG1493,ディレクトリID!A:B,2)</f>
        <v>563161</v>
      </c>
      <c r="DV1493" s="4" t="str">
        <f t="shared" si="1205"/>
        <v>【チェーン　KMC】</v>
      </c>
      <c r="DW1493" s="4" t="str">
        <f t="shared" si="1206"/>
        <v>【チェーン　KMC】</v>
      </c>
      <c r="DX1493" s="9">
        <f t="shared" si="1207"/>
        <v>4</v>
      </c>
      <c r="DY1493" s="11"/>
      <c r="DZ1493" s="9" t="str">
        <f t="shared" si="1216"/>
        <v>1</v>
      </c>
      <c r="EA1493" s="9" t="str">
        <f t="shared" si="1216"/>
        <v>1</v>
      </c>
      <c r="EB1493" s="11"/>
      <c r="EC1493" s="11"/>
      <c r="ED1493" s="11"/>
      <c r="EE1493" s="9" t="str">
        <f t="shared" si="1208"/>
        <v>0</v>
      </c>
      <c r="EO1493" s="5" t="s">
        <v>428</v>
      </c>
      <c r="EP1493" s="8" t="s">
        <v>429</v>
      </c>
      <c r="EQ1493" s="8" t="s">
        <v>429</v>
      </c>
      <c r="ER1493" s="8" t="s">
        <v>209</v>
      </c>
      <c r="ES1493" s="8" t="s">
        <v>430</v>
      </c>
      <c r="ET1493" s="9" t="str">
        <f t="shared" si="1209"/>
        <v>2</v>
      </c>
      <c r="EU1493" s="11"/>
      <c r="EV1493" s="11"/>
      <c r="EW1493" s="11"/>
      <c r="EX1493" s="9" t="str">
        <f t="shared" si="1217"/>
        <v>0</v>
      </c>
      <c r="EY1493" s="9" t="str">
        <f t="shared" si="1217"/>
        <v>0</v>
      </c>
      <c r="EZ1493" s="11"/>
      <c r="FA1493" s="11"/>
      <c r="FB1493" s="9" t="str">
        <f t="shared" si="1218"/>
        <v>0</v>
      </c>
      <c r="FC1493" s="9" t="str">
        <f t="shared" si="1218"/>
        <v>0</v>
      </c>
      <c r="FD1493" s="9" t="str">
        <f t="shared" si="1210"/>
        <v>1</v>
      </c>
      <c r="FE1493" s="9" t="str">
        <f t="shared" si="1219"/>
        <v>1</v>
      </c>
      <c r="FF1493" s="9" t="str">
        <f t="shared" si="1219"/>
        <v>1</v>
      </c>
      <c r="GJ1493" s="4" t="str">
        <f t="shared" si="1213"/>
        <v>パーツ\チェーン:ブランド\KMC</v>
      </c>
      <c r="GK1493" s="4" t="str">
        <f t="shared" si="1211"/>
        <v>u:u</v>
      </c>
      <c r="GL1493" s="11"/>
      <c r="GM1493" s="4" t="str">
        <f t="shared" si="1220"/>
        <v>::</v>
      </c>
      <c r="GN1493" s="4" t="str">
        <f t="shared" si="1220"/>
        <v>::</v>
      </c>
      <c r="GO1493" s="4" t="str">
        <f t="shared" si="1220"/>
        <v>::</v>
      </c>
      <c r="GP1493" s="4" t="str">
        <f t="shared" si="1212"/>
        <v>1</v>
      </c>
    </row>
    <row r="1494" spans="1:198" ht="28" customHeight="1">
      <c r="A1494" s="5" t="s">
        <v>8230</v>
      </c>
      <c r="B1494" s="5" t="s">
        <v>8232</v>
      </c>
      <c r="C1494" s="5" t="s">
        <v>8230</v>
      </c>
      <c r="D1494" s="9" t="str">
        <f t="shared" si="1185"/>
        <v>u</v>
      </c>
      <c r="E1494" s="9" t="str">
        <f t="shared" si="1186"/>
        <v xml:space="preserve"> / （KMCX11SLチェーン）</v>
      </c>
      <c r="F1494" s="9" t="str">
        <f t="shared" si="1187"/>
        <v xml:space="preserve"> / （KMCX11SLチェーン）</v>
      </c>
      <c r="G1494" s="5">
        <v>12600</v>
      </c>
      <c r="H1494" s="9">
        <f t="shared" si="1188"/>
        <v>12600</v>
      </c>
      <c r="I1494" s="9" t="str">
        <f t="shared" si="1189"/>
        <v>0</v>
      </c>
      <c r="J1494" s="9" t="str">
        <f t="shared" si="1190"/>
        <v>1</v>
      </c>
      <c r="P1494" s="9" t="str">
        <f t="shared" si="1191"/>
        <v>KMCX11SLチェーン</v>
      </c>
      <c r="AI1494" s="9" t="str">
        <f t="shared" si="1192"/>
        <v>http://image.rakuten.co.jp/brotures/cabinet/items/kmc/x11sl.jpg</v>
      </c>
      <c r="AS1494" s="9" t="str">
        <f t="shared" si="1214"/>
        <v>1</v>
      </c>
      <c r="AT1494" s="9" t="str">
        <f t="shared" si="1214"/>
        <v>1</v>
      </c>
      <c r="AU1494" s="9" t="str">
        <f t="shared" si="1193"/>
        <v>0</v>
      </c>
      <c r="AV1494" s="9" t="str">
        <f t="shared" si="1194"/>
        <v>1</v>
      </c>
      <c r="AW1494" s="9" t="str">
        <f t="shared" si="1215"/>
        <v>0</v>
      </c>
      <c r="AX1494" s="9" t="str">
        <f t="shared" si="1215"/>
        <v>0</v>
      </c>
      <c r="AY1494" s="11"/>
      <c r="AZ1494" s="11"/>
      <c r="BA1494" s="11"/>
      <c r="BB1494" s="9" t="str">
        <f t="shared" si="1195"/>
        <v>-1</v>
      </c>
      <c r="BC1494" s="9" t="str">
        <f t="shared" si="1196"/>
        <v>0</v>
      </c>
      <c r="BG1494" s="5" t="s">
        <v>4640</v>
      </c>
      <c r="BH1494" s="5" t="s">
        <v>8507</v>
      </c>
      <c r="CS1494" s="9" t="str">
        <f t="shared" si="1197"/>
        <v>0</v>
      </c>
      <c r="CT1494" s="9" t="str">
        <f t="shared" si="1198"/>
        <v>&lt;iframe src="http://www.rakuten.ne.jp/gold/brotures/spec/kmc/x11sl.html" frameborder="0" id="spec-content" scrolling="no"&gt;&lt;/iframe&gt;</v>
      </c>
      <c r="CU1494" s="9" t="str">
        <f t="shared" si="1199"/>
        <v/>
      </c>
      <c r="CV1494" s="9" t="str">
        <f t="shared" si="1200"/>
        <v>&lt;div class="row-fluid"&gt;&lt;iframe src="http://www.rakuten.ne.jp/gold/brotures/items/kmc/x11sl.html" frameborder="0" id="skin-product" scrolling="no"&gt;&lt;/iframe&gt;&lt;/div&gt;</v>
      </c>
      <c r="CW1494" s="11" t="str">
        <f t="shared" si="1201"/>
        <v/>
      </c>
      <c r="CX1494" t="s">
        <v>8230</v>
      </c>
      <c r="CY1494" s="9" t="str">
        <f t="shared" si="1202"/>
        <v>0</v>
      </c>
      <c r="CZ1494" s="11"/>
      <c r="DA1494" s="11"/>
      <c r="DB1494" s="11"/>
      <c r="DC1494" s="11"/>
      <c r="DD1494" s="9" t="str">
        <f t="shared" si="1203"/>
        <v/>
      </c>
      <c r="DI1494" s="9" t="str">
        <f t="shared" si="1204"/>
        <v/>
      </c>
      <c r="DT1494" s="9">
        <f>VLOOKUP(BG1494,ディレクトリID!A:B,2)</f>
        <v>563161</v>
      </c>
      <c r="DV1494" s="4" t="str">
        <f t="shared" si="1205"/>
        <v>【チェーン　KMC】</v>
      </c>
      <c r="DW1494" s="4" t="str">
        <f t="shared" si="1206"/>
        <v>【チェーン　KMC】</v>
      </c>
      <c r="DX1494" s="9">
        <f t="shared" si="1207"/>
        <v>4</v>
      </c>
      <c r="DY1494" s="11"/>
      <c r="DZ1494" s="9" t="str">
        <f t="shared" si="1216"/>
        <v>1</v>
      </c>
      <c r="EA1494" s="9" t="str">
        <f t="shared" si="1216"/>
        <v>1</v>
      </c>
      <c r="EB1494" s="11"/>
      <c r="EC1494" s="11"/>
      <c r="ED1494" s="11"/>
      <c r="EE1494" s="9" t="str">
        <f t="shared" si="1208"/>
        <v>0</v>
      </c>
      <c r="EO1494" s="5" t="s">
        <v>428</v>
      </c>
      <c r="EP1494" s="8" t="s">
        <v>429</v>
      </c>
      <c r="EQ1494" s="8" t="s">
        <v>429</v>
      </c>
      <c r="ER1494" s="8" t="s">
        <v>209</v>
      </c>
      <c r="ES1494" s="8" t="s">
        <v>430</v>
      </c>
      <c r="ET1494" s="9" t="str">
        <f t="shared" si="1209"/>
        <v>2</v>
      </c>
      <c r="EU1494" s="11"/>
      <c r="EV1494" s="11"/>
      <c r="EW1494" s="11"/>
      <c r="EX1494" s="9" t="str">
        <f t="shared" si="1217"/>
        <v>0</v>
      </c>
      <c r="EY1494" s="9" t="str">
        <f t="shared" si="1217"/>
        <v>0</v>
      </c>
      <c r="EZ1494" s="11"/>
      <c r="FA1494" s="11"/>
      <c r="FB1494" s="9" t="str">
        <f t="shared" si="1218"/>
        <v>0</v>
      </c>
      <c r="FC1494" s="9" t="str">
        <f t="shared" si="1218"/>
        <v>0</v>
      </c>
      <c r="FD1494" s="9" t="str">
        <f t="shared" si="1210"/>
        <v>1</v>
      </c>
      <c r="FE1494" s="9" t="str">
        <f t="shared" si="1219"/>
        <v>1</v>
      </c>
      <c r="FF1494" s="9" t="str">
        <f t="shared" si="1219"/>
        <v>1</v>
      </c>
      <c r="GJ1494" s="4" t="str">
        <f t="shared" si="1213"/>
        <v>パーツ\チェーン:ブランド\KMC</v>
      </c>
      <c r="GK1494" s="4" t="str">
        <f t="shared" si="1211"/>
        <v>u:u</v>
      </c>
      <c r="GL1494" s="11"/>
      <c r="GM1494" s="4" t="str">
        <f t="shared" si="1220"/>
        <v>::</v>
      </c>
      <c r="GN1494" s="4" t="str">
        <f t="shared" si="1220"/>
        <v>::</v>
      </c>
      <c r="GO1494" s="4" t="str">
        <f t="shared" si="1220"/>
        <v>::</v>
      </c>
      <c r="GP1494" s="4" t="str">
        <f t="shared" si="1212"/>
        <v>1</v>
      </c>
    </row>
    <row r="1495" spans="1:198" ht="28" customHeight="1">
      <c r="A1495" s="5" t="s">
        <v>8236</v>
      </c>
      <c r="B1495" s="5" t="s">
        <v>8238</v>
      </c>
      <c r="C1495" s="5" t="s">
        <v>8236</v>
      </c>
      <c r="D1495" s="9" t="str">
        <f t="shared" si="1185"/>
        <v>u</v>
      </c>
      <c r="E1495" s="9" t="str">
        <f t="shared" si="1186"/>
        <v xml:space="preserve"> / （KMCX9チェーンGOLD）</v>
      </c>
      <c r="F1495" s="9" t="str">
        <f t="shared" si="1187"/>
        <v xml:space="preserve"> / （KMCX9チェーンGOLD）</v>
      </c>
      <c r="G1495" s="5">
        <v>3360</v>
      </c>
      <c r="H1495" s="9">
        <f t="shared" si="1188"/>
        <v>3360</v>
      </c>
      <c r="I1495" s="9" t="str">
        <f t="shared" si="1189"/>
        <v>0</v>
      </c>
      <c r="J1495" s="9" t="str">
        <f t="shared" si="1190"/>
        <v>1</v>
      </c>
      <c r="P1495" s="9" t="str">
        <f t="shared" si="1191"/>
        <v>KMCX9チェーンGOLD</v>
      </c>
      <c r="AI1495" s="9" t="str">
        <f t="shared" si="1192"/>
        <v>http://image.rakuten.co.jp/brotures/cabinet/items/kmc/x9_gl.jpg</v>
      </c>
      <c r="AS1495" s="9" t="str">
        <f t="shared" si="1214"/>
        <v>1</v>
      </c>
      <c r="AT1495" s="9" t="str">
        <f t="shared" si="1214"/>
        <v>1</v>
      </c>
      <c r="AU1495" s="9" t="str">
        <f t="shared" si="1193"/>
        <v>0</v>
      </c>
      <c r="AV1495" s="9" t="str">
        <f t="shared" si="1194"/>
        <v>1</v>
      </c>
      <c r="AW1495" s="9" t="str">
        <f t="shared" si="1215"/>
        <v>0</v>
      </c>
      <c r="AX1495" s="9" t="str">
        <f t="shared" si="1215"/>
        <v>0</v>
      </c>
      <c r="AY1495" s="11"/>
      <c r="AZ1495" s="11"/>
      <c r="BA1495" s="11"/>
      <c r="BB1495" s="9" t="str">
        <f t="shared" si="1195"/>
        <v>-1</v>
      </c>
      <c r="BC1495" s="9" t="str">
        <f t="shared" si="1196"/>
        <v>0</v>
      </c>
      <c r="BG1495" s="5" t="s">
        <v>4640</v>
      </c>
      <c r="BH1495" s="5" t="s">
        <v>8507</v>
      </c>
      <c r="CS1495" s="9" t="str">
        <f t="shared" si="1197"/>
        <v>0</v>
      </c>
      <c r="CT1495" s="9" t="str">
        <f t="shared" si="1198"/>
        <v>&lt;iframe src="http://www.rakuten.ne.jp/gold/brotures/spec/kmc/x9_gl.html" frameborder="0" id="spec-content" scrolling="no"&gt;&lt;/iframe&gt;</v>
      </c>
      <c r="CU1495" s="9" t="str">
        <f t="shared" si="1199"/>
        <v/>
      </c>
      <c r="CV1495" s="9" t="str">
        <f t="shared" si="1200"/>
        <v>&lt;div class="row-fluid"&gt;&lt;iframe src="http://www.rakuten.ne.jp/gold/brotures/items/kmc/x9_gl.html" frameborder="0" id="skin-product" scrolling="no"&gt;&lt;/iframe&gt;&lt;/div&gt;</v>
      </c>
      <c r="CW1495" s="11" t="str">
        <f t="shared" si="1201"/>
        <v/>
      </c>
      <c r="CX1495" t="s">
        <v>8236</v>
      </c>
      <c r="CY1495" s="9" t="str">
        <f t="shared" si="1202"/>
        <v>0</v>
      </c>
      <c r="CZ1495" s="11"/>
      <c r="DA1495" s="11"/>
      <c r="DB1495" s="11"/>
      <c r="DC1495" s="11"/>
      <c r="DD1495" s="9" t="str">
        <f t="shared" si="1203"/>
        <v/>
      </c>
      <c r="DI1495" s="9" t="str">
        <f t="shared" si="1204"/>
        <v/>
      </c>
      <c r="DT1495" s="9">
        <f>VLOOKUP(BG1495,ディレクトリID!A:B,2)</f>
        <v>563161</v>
      </c>
      <c r="DV1495" s="4" t="str">
        <f t="shared" si="1205"/>
        <v>【チェーン　KMC】</v>
      </c>
      <c r="DW1495" s="4" t="str">
        <f t="shared" si="1206"/>
        <v>【チェーン　KMC】</v>
      </c>
      <c r="DX1495" s="9">
        <f t="shared" si="1207"/>
        <v>4</v>
      </c>
      <c r="DY1495" s="11"/>
      <c r="DZ1495" s="9" t="str">
        <f t="shared" si="1216"/>
        <v>1</v>
      </c>
      <c r="EA1495" s="9" t="str">
        <f t="shared" si="1216"/>
        <v>1</v>
      </c>
      <c r="EB1495" s="11"/>
      <c r="EC1495" s="11"/>
      <c r="ED1495" s="11"/>
      <c r="EE1495" s="9" t="str">
        <f t="shared" si="1208"/>
        <v>0</v>
      </c>
      <c r="EO1495" s="5" t="s">
        <v>428</v>
      </c>
      <c r="EP1495" s="8" t="s">
        <v>429</v>
      </c>
      <c r="EQ1495" s="8" t="s">
        <v>429</v>
      </c>
      <c r="ER1495" s="8" t="s">
        <v>209</v>
      </c>
      <c r="ES1495" s="8" t="s">
        <v>430</v>
      </c>
      <c r="ET1495" s="9" t="str">
        <f t="shared" si="1209"/>
        <v>2</v>
      </c>
      <c r="EU1495" s="11"/>
      <c r="EV1495" s="11"/>
      <c r="EW1495" s="11"/>
      <c r="EX1495" s="9" t="str">
        <f t="shared" si="1217"/>
        <v>0</v>
      </c>
      <c r="EY1495" s="9" t="str">
        <f t="shared" si="1217"/>
        <v>0</v>
      </c>
      <c r="EZ1495" s="11"/>
      <c r="FA1495" s="11"/>
      <c r="FB1495" s="9" t="str">
        <f t="shared" si="1218"/>
        <v>0</v>
      </c>
      <c r="FC1495" s="9" t="str">
        <f t="shared" si="1218"/>
        <v>0</v>
      </c>
      <c r="FD1495" s="9" t="str">
        <f t="shared" si="1210"/>
        <v>1</v>
      </c>
      <c r="FE1495" s="9" t="str">
        <f t="shared" si="1219"/>
        <v>1</v>
      </c>
      <c r="FF1495" s="9" t="str">
        <f t="shared" si="1219"/>
        <v>1</v>
      </c>
      <c r="GJ1495" s="4" t="str">
        <f t="shared" si="1213"/>
        <v>パーツ\チェーン:ブランド\KMC</v>
      </c>
      <c r="GK1495" s="4" t="str">
        <f t="shared" si="1211"/>
        <v>u:u</v>
      </c>
      <c r="GL1495" s="11"/>
      <c r="GM1495" s="4" t="str">
        <f t="shared" si="1220"/>
        <v>::</v>
      </c>
      <c r="GN1495" s="4" t="str">
        <f t="shared" si="1220"/>
        <v>::</v>
      </c>
      <c r="GO1495" s="4" t="str">
        <f t="shared" si="1220"/>
        <v>::</v>
      </c>
      <c r="GP1495" s="4" t="str">
        <f t="shared" si="1212"/>
        <v>1</v>
      </c>
    </row>
    <row r="1496" spans="1:198" ht="28" customHeight="1">
      <c r="A1496" s="5" t="s">
        <v>8242</v>
      </c>
      <c r="B1496" s="5" t="s">
        <v>8244</v>
      </c>
      <c r="C1496" s="5" t="s">
        <v>8242</v>
      </c>
      <c r="D1496" s="9" t="str">
        <f t="shared" si="1185"/>
        <v>u</v>
      </c>
      <c r="E1496" s="9" t="str">
        <f t="shared" si="1186"/>
        <v xml:space="preserve"> / （KMCX9チェーンSILVER）</v>
      </c>
      <c r="F1496" s="9" t="str">
        <f t="shared" si="1187"/>
        <v xml:space="preserve"> / （KMCX9チェーンSILVER）</v>
      </c>
      <c r="G1496" s="5">
        <v>3360</v>
      </c>
      <c r="H1496" s="9">
        <f t="shared" si="1188"/>
        <v>3360</v>
      </c>
      <c r="I1496" s="9" t="str">
        <f t="shared" si="1189"/>
        <v>0</v>
      </c>
      <c r="J1496" s="9" t="str">
        <f t="shared" si="1190"/>
        <v>1</v>
      </c>
      <c r="P1496" s="9" t="str">
        <f t="shared" si="1191"/>
        <v>KMCX9チェーンSILVER</v>
      </c>
      <c r="AI1496" s="9" t="str">
        <f t="shared" si="1192"/>
        <v>http://image.rakuten.co.jp/brotures/cabinet/items/kmc/x9_s.jpg</v>
      </c>
      <c r="AS1496" s="9" t="str">
        <f t="shared" si="1214"/>
        <v>1</v>
      </c>
      <c r="AT1496" s="9" t="str">
        <f t="shared" si="1214"/>
        <v>1</v>
      </c>
      <c r="AU1496" s="9" t="str">
        <f t="shared" si="1193"/>
        <v>0</v>
      </c>
      <c r="AV1496" s="9" t="str">
        <f t="shared" si="1194"/>
        <v>1</v>
      </c>
      <c r="AW1496" s="9" t="str">
        <f t="shared" si="1215"/>
        <v>0</v>
      </c>
      <c r="AX1496" s="9" t="str">
        <f t="shared" si="1215"/>
        <v>0</v>
      </c>
      <c r="AY1496" s="11"/>
      <c r="AZ1496" s="11"/>
      <c r="BA1496" s="11"/>
      <c r="BB1496" s="9" t="str">
        <f t="shared" si="1195"/>
        <v>-1</v>
      </c>
      <c r="BC1496" s="9" t="str">
        <f t="shared" si="1196"/>
        <v>0</v>
      </c>
      <c r="BG1496" s="5" t="s">
        <v>4640</v>
      </c>
      <c r="BH1496" s="5" t="s">
        <v>8507</v>
      </c>
      <c r="CS1496" s="9" t="str">
        <f t="shared" si="1197"/>
        <v>0</v>
      </c>
      <c r="CT1496" s="9" t="str">
        <f t="shared" si="1198"/>
        <v>&lt;iframe src="http://www.rakuten.ne.jp/gold/brotures/spec/kmc/x9_s.html" frameborder="0" id="spec-content" scrolling="no"&gt;&lt;/iframe&gt;</v>
      </c>
      <c r="CU1496" s="9" t="str">
        <f t="shared" si="1199"/>
        <v/>
      </c>
      <c r="CV1496" s="9" t="str">
        <f t="shared" si="1200"/>
        <v>&lt;div class="row-fluid"&gt;&lt;iframe src="http://www.rakuten.ne.jp/gold/brotures/items/kmc/x9_s.html" frameborder="0" id="skin-product" scrolling="no"&gt;&lt;/iframe&gt;&lt;/div&gt;</v>
      </c>
      <c r="CW1496" s="11" t="str">
        <f t="shared" si="1201"/>
        <v/>
      </c>
      <c r="CX1496" t="s">
        <v>8242</v>
      </c>
      <c r="CY1496" s="9" t="str">
        <f t="shared" si="1202"/>
        <v>0</v>
      </c>
      <c r="CZ1496" s="11"/>
      <c r="DA1496" s="11"/>
      <c r="DB1496" s="11"/>
      <c r="DC1496" s="11"/>
      <c r="DD1496" s="9" t="str">
        <f t="shared" si="1203"/>
        <v/>
      </c>
      <c r="DI1496" s="9" t="str">
        <f t="shared" si="1204"/>
        <v/>
      </c>
      <c r="DT1496" s="9">
        <f>VLOOKUP(BG1496,ディレクトリID!A:B,2)</f>
        <v>563161</v>
      </c>
      <c r="DV1496" s="4" t="str">
        <f t="shared" si="1205"/>
        <v>【チェーン　KMC】</v>
      </c>
      <c r="DW1496" s="4" t="str">
        <f t="shared" si="1206"/>
        <v>【チェーン　KMC】</v>
      </c>
      <c r="DX1496" s="9">
        <f t="shared" si="1207"/>
        <v>4</v>
      </c>
      <c r="DY1496" s="11"/>
      <c r="DZ1496" s="9" t="str">
        <f t="shared" si="1216"/>
        <v>1</v>
      </c>
      <c r="EA1496" s="9" t="str">
        <f t="shared" si="1216"/>
        <v>1</v>
      </c>
      <c r="EB1496" s="11"/>
      <c r="EC1496" s="11"/>
      <c r="ED1496" s="11"/>
      <c r="EE1496" s="9" t="str">
        <f t="shared" si="1208"/>
        <v>0</v>
      </c>
      <c r="EO1496" s="5" t="s">
        <v>428</v>
      </c>
      <c r="EP1496" s="8" t="s">
        <v>429</v>
      </c>
      <c r="EQ1496" s="8" t="s">
        <v>429</v>
      </c>
      <c r="ER1496" s="8" t="s">
        <v>209</v>
      </c>
      <c r="ES1496" s="8" t="s">
        <v>430</v>
      </c>
      <c r="ET1496" s="9" t="str">
        <f t="shared" si="1209"/>
        <v>2</v>
      </c>
      <c r="EU1496" s="11"/>
      <c r="EV1496" s="11"/>
      <c r="EW1496" s="11"/>
      <c r="EX1496" s="9" t="str">
        <f t="shared" si="1217"/>
        <v>0</v>
      </c>
      <c r="EY1496" s="9" t="str">
        <f t="shared" si="1217"/>
        <v>0</v>
      </c>
      <c r="EZ1496" s="11"/>
      <c r="FA1496" s="11"/>
      <c r="FB1496" s="9" t="str">
        <f t="shared" si="1218"/>
        <v>0</v>
      </c>
      <c r="FC1496" s="9" t="str">
        <f t="shared" si="1218"/>
        <v>0</v>
      </c>
      <c r="FD1496" s="9" t="str">
        <f t="shared" si="1210"/>
        <v>1</v>
      </c>
      <c r="FE1496" s="9" t="str">
        <f t="shared" si="1219"/>
        <v>1</v>
      </c>
      <c r="FF1496" s="9" t="str">
        <f t="shared" si="1219"/>
        <v>1</v>
      </c>
      <c r="GJ1496" s="4" t="str">
        <f t="shared" si="1213"/>
        <v>パーツ\チェーン:ブランド\KMC</v>
      </c>
      <c r="GK1496" s="4" t="str">
        <f t="shared" si="1211"/>
        <v>u:u</v>
      </c>
      <c r="GL1496" s="11"/>
      <c r="GM1496" s="4" t="str">
        <f t="shared" si="1220"/>
        <v>::</v>
      </c>
      <c r="GN1496" s="4" t="str">
        <f t="shared" si="1220"/>
        <v>::</v>
      </c>
      <c r="GO1496" s="4" t="str">
        <f t="shared" si="1220"/>
        <v>::</v>
      </c>
      <c r="GP1496" s="4" t="str">
        <f t="shared" si="1212"/>
        <v>1</v>
      </c>
    </row>
    <row r="1497" spans="1:198" ht="28" customHeight="1">
      <c r="A1497" s="5" t="s">
        <v>8248</v>
      </c>
      <c r="B1497" s="5" t="s">
        <v>8250</v>
      </c>
      <c r="C1497" s="5" t="s">
        <v>8248</v>
      </c>
      <c r="D1497" s="9" t="str">
        <f t="shared" si="1185"/>
        <v>u</v>
      </c>
      <c r="E1497" s="9" t="str">
        <f t="shared" si="1186"/>
        <v xml:space="preserve"> / （KMCX9SLチェーンSILVER）</v>
      </c>
      <c r="F1497" s="9" t="str">
        <f t="shared" si="1187"/>
        <v xml:space="preserve"> / （KMCX9SLチェーンSILVER）</v>
      </c>
      <c r="G1497" s="5">
        <v>8400</v>
      </c>
      <c r="H1497" s="9">
        <f t="shared" si="1188"/>
        <v>8400</v>
      </c>
      <c r="I1497" s="9" t="str">
        <f t="shared" si="1189"/>
        <v>0</v>
      </c>
      <c r="J1497" s="9" t="str">
        <f t="shared" si="1190"/>
        <v>1</v>
      </c>
      <c r="P1497" s="9" t="str">
        <f t="shared" si="1191"/>
        <v>KMCX9SLチェーンSILVER</v>
      </c>
      <c r="AI1497" s="9" t="str">
        <f t="shared" si="1192"/>
        <v>http://image.rakuten.co.jp/brotures/cabinet/items/kmc/x9sl.jpg</v>
      </c>
      <c r="AS1497" s="9" t="str">
        <f t="shared" si="1214"/>
        <v>1</v>
      </c>
      <c r="AT1497" s="9" t="str">
        <f t="shared" si="1214"/>
        <v>1</v>
      </c>
      <c r="AU1497" s="9" t="str">
        <f t="shared" si="1193"/>
        <v>0</v>
      </c>
      <c r="AV1497" s="9" t="str">
        <f t="shared" si="1194"/>
        <v>1</v>
      </c>
      <c r="AW1497" s="9" t="str">
        <f t="shared" si="1215"/>
        <v>0</v>
      </c>
      <c r="AX1497" s="9" t="str">
        <f t="shared" si="1215"/>
        <v>0</v>
      </c>
      <c r="AY1497" s="11"/>
      <c r="AZ1497" s="11"/>
      <c r="BA1497" s="11"/>
      <c r="BB1497" s="9" t="str">
        <f t="shared" si="1195"/>
        <v>-1</v>
      </c>
      <c r="BC1497" s="9" t="str">
        <f t="shared" si="1196"/>
        <v>0</v>
      </c>
      <c r="BG1497" s="5" t="s">
        <v>4640</v>
      </c>
      <c r="BH1497" s="5" t="s">
        <v>8507</v>
      </c>
      <c r="CS1497" s="9" t="str">
        <f t="shared" si="1197"/>
        <v>0</v>
      </c>
      <c r="CT1497" s="9" t="str">
        <f t="shared" si="1198"/>
        <v>&lt;iframe src="http://www.rakuten.ne.jp/gold/brotures/spec/kmc/x9sl.html" frameborder="0" id="spec-content" scrolling="no"&gt;&lt;/iframe&gt;</v>
      </c>
      <c r="CU1497" s="9" t="str">
        <f t="shared" si="1199"/>
        <v/>
      </c>
      <c r="CV1497" s="9" t="str">
        <f t="shared" si="1200"/>
        <v>&lt;div class="row-fluid"&gt;&lt;iframe src="http://www.rakuten.ne.jp/gold/brotures/items/kmc/x9sl.html" frameborder="0" id="skin-product" scrolling="no"&gt;&lt;/iframe&gt;&lt;/div&gt;</v>
      </c>
      <c r="CW1497" s="11" t="str">
        <f t="shared" si="1201"/>
        <v/>
      </c>
      <c r="CX1497" t="s">
        <v>8248</v>
      </c>
      <c r="CY1497" s="9" t="str">
        <f t="shared" si="1202"/>
        <v>0</v>
      </c>
      <c r="CZ1497" s="11"/>
      <c r="DA1497" s="11"/>
      <c r="DB1497" s="11"/>
      <c r="DC1497" s="11"/>
      <c r="DD1497" s="9" t="str">
        <f t="shared" si="1203"/>
        <v/>
      </c>
      <c r="DI1497" s="9" t="str">
        <f t="shared" si="1204"/>
        <v/>
      </c>
      <c r="DT1497" s="9">
        <f>VLOOKUP(BG1497,ディレクトリID!A:B,2)</f>
        <v>563161</v>
      </c>
      <c r="DV1497" s="4" t="str">
        <f t="shared" si="1205"/>
        <v>【チェーン　KMC】</v>
      </c>
      <c r="DW1497" s="4" t="str">
        <f t="shared" si="1206"/>
        <v>【チェーン　KMC】</v>
      </c>
      <c r="DX1497" s="9">
        <f t="shared" si="1207"/>
        <v>4</v>
      </c>
      <c r="DY1497" s="11"/>
      <c r="DZ1497" s="9" t="str">
        <f t="shared" si="1216"/>
        <v>1</v>
      </c>
      <c r="EA1497" s="9" t="str">
        <f t="shared" si="1216"/>
        <v>1</v>
      </c>
      <c r="EB1497" s="11"/>
      <c r="EC1497" s="11"/>
      <c r="ED1497" s="11"/>
      <c r="EE1497" s="9" t="str">
        <f t="shared" si="1208"/>
        <v>0</v>
      </c>
      <c r="EO1497" s="5" t="s">
        <v>428</v>
      </c>
      <c r="EP1497" s="8" t="s">
        <v>429</v>
      </c>
      <c r="EQ1497" s="8" t="s">
        <v>429</v>
      </c>
      <c r="ER1497" s="8" t="s">
        <v>209</v>
      </c>
      <c r="ES1497" s="8" t="s">
        <v>430</v>
      </c>
      <c r="ET1497" s="9" t="str">
        <f t="shared" si="1209"/>
        <v>2</v>
      </c>
      <c r="EU1497" s="11"/>
      <c r="EV1497" s="11"/>
      <c r="EW1497" s="11"/>
      <c r="EX1497" s="9" t="str">
        <f t="shared" si="1217"/>
        <v>0</v>
      </c>
      <c r="EY1497" s="9" t="str">
        <f t="shared" si="1217"/>
        <v>0</v>
      </c>
      <c r="EZ1497" s="11"/>
      <c r="FA1497" s="11"/>
      <c r="FB1497" s="9" t="str">
        <f t="shared" si="1218"/>
        <v>0</v>
      </c>
      <c r="FC1497" s="9" t="str">
        <f t="shared" si="1218"/>
        <v>0</v>
      </c>
      <c r="FD1497" s="9" t="str">
        <f t="shared" si="1210"/>
        <v>1</v>
      </c>
      <c r="FE1497" s="9" t="str">
        <f t="shared" si="1219"/>
        <v>1</v>
      </c>
      <c r="FF1497" s="9" t="str">
        <f t="shared" si="1219"/>
        <v>1</v>
      </c>
      <c r="GJ1497" s="4" t="str">
        <f t="shared" si="1213"/>
        <v>パーツ\チェーン:ブランド\KMC</v>
      </c>
      <c r="GK1497" s="4" t="str">
        <f t="shared" si="1211"/>
        <v>u:u</v>
      </c>
      <c r="GL1497" s="11"/>
      <c r="GM1497" s="4" t="str">
        <f t="shared" si="1220"/>
        <v>::</v>
      </c>
      <c r="GN1497" s="4" t="str">
        <f t="shared" si="1220"/>
        <v>::</v>
      </c>
      <c r="GO1497" s="4" t="str">
        <f t="shared" si="1220"/>
        <v>::</v>
      </c>
      <c r="GP1497" s="4" t="str">
        <f t="shared" si="1212"/>
        <v>1</v>
      </c>
    </row>
    <row r="1498" spans="1:198" ht="28" customHeight="1">
      <c r="A1498" s="5" t="s">
        <v>8254</v>
      </c>
      <c r="B1498" s="5" t="s">
        <v>8256</v>
      </c>
      <c r="C1498" s="5" t="s">
        <v>8254</v>
      </c>
      <c r="D1498" s="9" t="str">
        <f t="shared" si="1185"/>
        <v>u</v>
      </c>
      <c r="E1498" s="9" t="str">
        <f t="shared" si="1186"/>
        <v xml:space="preserve"> / （KMCX9SLチェーンGOLD）</v>
      </c>
      <c r="F1498" s="9" t="str">
        <f t="shared" si="1187"/>
        <v xml:space="preserve"> / （KMCX9SLチェーンGOLD）</v>
      </c>
      <c r="G1498" s="5">
        <v>8400</v>
      </c>
      <c r="H1498" s="9">
        <f t="shared" si="1188"/>
        <v>8400</v>
      </c>
      <c r="I1498" s="9" t="str">
        <f t="shared" si="1189"/>
        <v>0</v>
      </c>
      <c r="J1498" s="9" t="str">
        <f t="shared" si="1190"/>
        <v>1</v>
      </c>
      <c r="P1498" s="9" t="str">
        <f t="shared" si="1191"/>
        <v>KMCX9SLチェーンGOLD</v>
      </c>
      <c r="AI1498" s="9" t="str">
        <f t="shared" si="1192"/>
        <v>http://image.rakuten.co.jp/brotures/cabinet/items/kmc/x9sl_gl.jpg</v>
      </c>
      <c r="AS1498" s="9" t="str">
        <f t="shared" si="1214"/>
        <v>1</v>
      </c>
      <c r="AT1498" s="9" t="str">
        <f t="shared" si="1214"/>
        <v>1</v>
      </c>
      <c r="AU1498" s="9" t="str">
        <f t="shared" si="1193"/>
        <v>0</v>
      </c>
      <c r="AV1498" s="9" t="str">
        <f t="shared" si="1194"/>
        <v>1</v>
      </c>
      <c r="AW1498" s="9" t="str">
        <f t="shared" si="1215"/>
        <v>0</v>
      </c>
      <c r="AX1498" s="9" t="str">
        <f t="shared" si="1215"/>
        <v>0</v>
      </c>
      <c r="AY1498" s="11"/>
      <c r="AZ1498" s="11"/>
      <c r="BA1498" s="11"/>
      <c r="BB1498" s="9" t="str">
        <f t="shared" si="1195"/>
        <v>-1</v>
      </c>
      <c r="BC1498" s="9" t="str">
        <f t="shared" si="1196"/>
        <v>0</v>
      </c>
      <c r="BG1498" s="5" t="s">
        <v>4640</v>
      </c>
      <c r="BH1498" s="5" t="s">
        <v>8507</v>
      </c>
      <c r="CS1498" s="9" t="str">
        <f t="shared" si="1197"/>
        <v>0</v>
      </c>
      <c r="CT1498" s="9" t="str">
        <f t="shared" si="1198"/>
        <v>&lt;iframe src="http://www.rakuten.ne.jp/gold/brotures/spec/kmc/x9sl_gl.html" frameborder="0" id="spec-content" scrolling="no"&gt;&lt;/iframe&gt;</v>
      </c>
      <c r="CU1498" s="9" t="str">
        <f t="shared" si="1199"/>
        <v/>
      </c>
      <c r="CV1498" s="9" t="str">
        <f t="shared" si="1200"/>
        <v>&lt;div class="row-fluid"&gt;&lt;iframe src="http://www.rakuten.ne.jp/gold/brotures/items/kmc/x9sl_gl.html" frameborder="0" id="skin-product" scrolling="no"&gt;&lt;/iframe&gt;&lt;/div&gt;</v>
      </c>
      <c r="CW1498" s="11" t="str">
        <f t="shared" si="1201"/>
        <v/>
      </c>
      <c r="CX1498" t="s">
        <v>8254</v>
      </c>
      <c r="CY1498" s="9" t="str">
        <f t="shared" si="1202"/>
        <v>0</v>
      </c>
      <c r="CZ1498" s="11"/>
      <c r="DA1498" s="11"/>
      <c r="DB1498" s="11"/>
      <c r="DC1498" s="11"/>
      <c r="DD1498" s="9" t="str">
        <f t="shared" si="1203"/>
        <v/>
      </c>
      <c r="DI1498" s="9" t="str">
        <f t="shared" si="1204"/>
        <v/>
      </c>
      <c r="DT1498" s="9">
        <f>VLOOKUP(BG1498,ディレクトリID!A:B,2)</f>
        <v>563161</v>
      </c>
      <c r="DV1498" s="4" t="str">
        <f t="shared" si="1205"/>
        <v>【チェーン　KMC】</v>
      </c>
      <c r="DW1498" s="4" t="str">
        <f t="shared" si="1206"/>
        <v>【チェーン　KMC】</v>
      </c>
      <c r="DX1498" s="9">
        <f t="shared" si="1207"/>
        <v>4</v>
      </c>
      <c r="DY1498" s="11"/>
      <c r="DZ1498" s="9" t="str">
        <f t="shared" si="1216"/>
        <v>1</v>
      </c>
      <c r="EA1498" s="9" t="str">
        <f t="shared" si="1216"/>
        <v>1</v>
      </c>
      <c r="EB1498" s="11"/>
      <c r="EC1498" s="11"/>
      <c r="ED1498" s="11"/>
      <c r="EE1498" s="9" t="str">
        <f t="shared" si="1208"/>
        <v>0</v>
      </c>
      <c r="EO1498" s="5" t="s">
        <v>428</v>
      </c>
      <c r="EP1498" s="8" t="s">
        <v>429</v>
      </c>
      <c r="EQ1498" s="8" t="s">
        <v>429</v>
      </c>
      <c r="ER1498" s="8" t="s">
        <v>209</v>
      </c>
      <c r="ES1498" s="8" t="s">
        <v>430</v>
      </c>
      <c r="ET1498" s="9" t="str">
        <f t="shared" si="1209"/>
        <v>2</v>
      </c>
      <c r="EU1498" s="11"/>
      <c r="EV1498" s="11"/>
      <c r="EW1498" s="11"/>
      <c r="EX1498" s="9" t="str">
        <f t="shared" si="1217"/>
        <v>0</v>
      </c>
      <c r="EY1498" s="9" t="str">
        <f t="shared" si="1217"/>
        <v>0</v>
      </c>
      <c r="EZ1498" s="11"/>
      <c r="FA1498" s="11"/>
      <c r="FB1498" s="9" t="str">
        <f t="shared" si="1218"/>
        <v>0</v>
      </c>
      <c r="FC1498" s="9" t="str">
        <f t="shared" si="1218"/>
        <v>0</v>
      </c>
      <c r="FD1498" s="9" t="str">
        <f t="shared" si="1210"/>
        <v>1</v>
      </c>
      <c r="FE1498" s="9" t="str">
        <f t="shared" si="1219"/>
        <v>1</v>
      </c>
      <c r="FF1498" s="9" t="str">
        <f t="shared" si="1219"/>
        <v>1</v>
      </c>
      <c r="GJ1498" s="4" t="str">
        <f t="shared" si="1213"/>
        <v>パーツ\チェーン:ブランド\KMC</v>
      </c>
      <c r="GK1498" s="4" t="str">
        <f t="shared" si="1211"/>
        <v>u:u</v>
      </c>
      <c r="GL1498" s="11"/>
      <c r="GM1498" s="4" t="str">
        <f t="shared" si="1220"/>
        <v>::</v>
      </c>
      <c r="GN1498" s="4" t="str">
        <f t="shared" si="1220"/>
        <v>::</v>
      </c>
      <c r="GO1498" s="4" t="str">
        <f t="shared" si="1220"/>
        <v>::</v>
      </c>
      <c r="GP1498" s="4" t="str">
        <f t="shared" si="1212"/>
        <v>1</v>
      </c>
    </row>
    <row r="1499" spans="1:198" ht="28" customHeight="1">
      <c r="A1499" s="5" t="s">
        <v>8260</v>
      </c>
      <c r="B1499" s="5" t="s">
        <v>8250</v>
      </c>
      <c r="C1499" s="5" t="s">
        <v>8260</v>
      </c>
      <c r="D1499" s="9" t="str">
        <f t="shared" si="1185"/>
        <v>u</v>
      </c>
      <c r="E1499" s="9" t="str">
        <f t="shared" si="1186"/>
        <v xml:space="preserve"> / （KMCX9SLチェーンSILVER）</v>
      </c>
      <c r="F1499" s="9" t="str">
        <f t="shared" si="1187"/>
        <v xml:space="preserve"> / （KMCX9SLチェーンSILVER）</v>
      </c>
      <c r="G1499" s="5">
        <v>8400</v>
      </c>
      <c r="H1499" s="9">
        <f t="shared" si="1188"/>
        <v>8400</v>
      </c>
      <c r="I1499" s="9" t="str">
        <f t="shared" si="1189"/>
        <v>0</v>
      </c>
      <c r="J1499" s="9" t="str">
        <f t="shared" si="1190"/>
        <v>1</v>
      </c>
      <c r="P1499" s="9" t="str">
        <f t="shared" si="1191"/>
        <v>KMCX9SLチェーンSILVER</v>
      </c>
      <c r="AI1499" s="9" t="str">
        <f t="shared" si="1192"/>
        <v>http://image.rakuten.co.jp/brotures/cabinet/items/kmc/x9sl_s.jpg</v>
      </c>
      <c r="AS1499" s="9" t="str">
        <f t="shared" si="1214"/>
        <v>1</v>
      </c>
      <c r="AT1499" s="9" t="str">
        <f t="shared" si="1214"/>
        <v>1</v>
      </c>
      <c r="AU1499" s="9" t="str">
        <f t="shared" si="1193"/>
        <v>0</v>
      </c>
      <c r="AV1499" s="9" t="str">
        <f t="shared" si="1194"/>
        <v>1</v>
      </c>
      <c r="AW1499" s="9" t="str">
        <f t="shared" si="1215"/>
        <v>0</v>
      </c>
      <c r="AX1499" s="9" t="str">
        <f t="shared" si="1215"/>
        <v>0</v>
      </c>
      <c r="AY1499" s="11"/>
      <c r="AZ1499" s="11"/>
      <c r="BA1499" s="11"/>
      <c r="BB1499" s="9" t="str">
        <f t="shared" si="1195"/>
        <v>-1</v>
      </c>
      <c r="BC1499" s="9" t="str">
        <f t="shared" si="1196"/>
        <v>0</v>
      </c>
      <c r="BG1499" s="5" t="s">
        <v>4640</v>
      </c>
      <c r="BH1499" s="5" t="s">
        <v>8507</v>
      </c>
      <c r="CS1499" s="9" t="str">
        <f t="shared" si="1197"/>
        <v>0</v>
      </c>
      <c r="CT1499" s="9" t="str">
        <f t="shared" si="1198"/>
        <v>&lt;iframe src="http://www.rakuten.ne.jp/gold/brotures/spec/kmc/x9sl_s.html" frameborder="0" id="spec-content" scrolling="no"&gt;&lt;/iframe&gt;</v>
      </c>
      <c r="CU1499" s="9" t="str">
        <f t="shared" si="1199"/>
        <v/>
      </c>
      <c r="CV1499" s="9" t="str">
        <f t="shared" si="1200"/>
        <v>&lt;div class="row-fluid"&gt;&lt;iframe src="http://www.rakuten.ne.jp/gold/brotures/items/kmc/x9sl_s.html" frameborder="0" id="skin-product" scrolling="no"&gt;&lt;/iframe&gt;&lt;/div&gt;</v>
      </c>
      <c r="CW1499" s="11" t="str">
        <f t="shared" si="1201"/>
        <v/>
      </c>
      <c r="CX1499" t="s">
        <v>8260</v>
      </c>
      <c r="CY1499" s="9" t="str">
        <f t="shared" si="1202"/>
        <v>0</v>
      </c>
      <c r="CZ1499" s="11"/>
      <c r="DA1499" s="11"/>
      <c r="DB1499" s="11"/>
      <c r="DC1499" s="11"/>
      <c r="DD1499" s="9" t="str">
        <f t="shared" si="1203"/>
        <v/>
      </c>
      <c r="DI1499" s="9" t="str">
        <f t="shared" si="1204"/>
        <v/>
      </c>
      <c r="DT1499" s="9">
        <f>VLOOKUP(BG1499,ディレクトリID!A:B,2)</f>
        <v>563161</v>
      </c>
      <c r="DV1499" s="4" t="str">
        <f t="shared" si="1205"/>
        <v>【チェーン　KMC】</v>
      </c>
      <c r="DW1499" s="4" t="str">
        <f t="shared" si="1206"/>
        <v>【チェーン　KMC】</v>
      </c>
      <c r="DX1499" s="9">
        <f t="shared" si="1207"/>
        <v>4</v>
      </c>
      <c r="DY1499" s="11"/>
      <c r="DZ1499" s="9" t="str">
        <f t="shared" si="1216"/>
        <v>1</v>
      </c>
      <c r="EA1499" s="9" t="str">
        <f t="shared" si="1216"/>
        <v>1</v>
      </c>
      <c r="EB1499" s="11"/>
      <c r="EC1499" s="11"/>
      <c r="ED1499" s="11"/>
      <c r="EE1499" s="9" t="str">
        <f t="shared" si="1208"/>
        <v>0</v>
      </c>
      <c r="EO1499" s="5" t="s">
        <v>428</v>
      </c>
      <c r="EP1499" s="8" t="s">
        <v>429</v>
      </c>
      <c r="EQ1499" s="8" t="s">
        <v>429</v>
      </c>
      <c r="ER1499" s="8" t="s">
        <v>209</v>
      </c>
      <c r="ES1499" s="8" t="s">
        <v>430</v>
      </c>
      <c r="ET1499" s="9" t="str">
        <f t="shared" si="1209"/>
        <v>2</v>
      </c>
      <c r="EU1499" s="11"/>
      <c r="EV1499" s="11"/>
      <c r="EW1499" s="11"/>
      <c r="EX1499" s="9" t="str">
        <f t="shared" si="1217"/>
        <v>0</v>
      </c>
      <c r="EY1499" s="9" t="str">
        <f t="shared" si="1217"/>
        <v>0</v>
      </c>
      <c r="EZ1499" s="11"/>
      <c r="FA1499" s="11"/>
      <c r="FB1499" s="9" t="str">
        <f t="shared" si="1218"/>
        <v>0</v>
      </c>
      <c r="FC1499" s="9" t="str">
        <f t="shared" si="1218"/>
        <v>0</v>
      </c>
      <c r="FD1499" s="9" t="str">
        <f t="shared" si="1210"/>
        <v>1</v>
      </c>
      <c r="FE1499" s="9" t="str">
        <f t="shared" si="1219"/>
        <v>1</v>
      </c>
      <c r="FF1499" s="9" t="str">
        <f t="shared" si="1219"/>
        <v>1</v>
      </c>
      <c r="GJ1499" s="4" t="str">
        <f t="shared" si="1213"/>
        <v>パーツ\チェーン:ブランド\KMC</v>
      </c>
      <c r="GK1499" s="4" t="str">
        <f t="shared" si="1211"/>
        <v>u:u</v>
      </c>
      <c r="GL1499" s="11"/>
      <c r="GM1499" s="4" t="str">
        <f t="shared" si="1220"/>
        <v>::</v>
      </c>
      <c r="GN1499" s="4" t="str">
        <f t="shared" si="1220"/>
        <v>::</v>
      </c>
      <c r="GO1499" s="4" t="str">
        <f t="shared" si="1220"/>
        <v>::</v>
      </c>
      <c r="GP1499" s="4" t="str">
        <f t="shared" si="1212"/>
        <v>1</v>
      </c>
    </row>
    <row r="1500" spans="1:198" ht="28" customHeight="1">
      <c r="A1500" s="5" t="s">
        <v>8270</v>
      </c>
      <c r="B1500" s="5" t="s">
        <v>8272</v>
      </c>
      <c r="C1500" s="5" t="s">
        <v>8270</v>
      </c>
      <c r="D1500" s="9" t="str">
        <f t="shared" si="1185"/>
        <v>u</v>
      </c>
      <c r="E1500" s="9" t="str">
        <f t="shared" si="1186"/>
        <v xml:space="preserve"> / （XOBライザーハンドルバー）</v>
      </c>
      <c r="F1500" s="9" t="str">
        <f t="shared" si="1187"/>
        <v xml:space="preserve"> / （XOBライザーハンドルバー）</v>
      </c>
      <c r="G1500" s="5">
        <v>1890</v>
      </c>
      <c r="H1500" s="9">
        <f t="shared" si="1188"/>
        <v>1890</v>
      </c>
      <c r="I1500" s="9" t="str">
        <f t="shared" si="1189"/>
        <v>0</v>
      </c>
      <c r="J1500" s="9" t="str">
        <f t="shared" si="1190"/>
        <v>1</v>
      </c>
      <c r="P1500" s="9" t="str">
        <f t="shared" si="1191"/>
        <v>XOBライザーハンドルバー</v>
      </c>
      <c r="AI1500" s="9" t="str">
        <f t="shared" si="1192"/>
        <v>http://image.rakuten.co.jp/brotures/cabinet/items/beam/xob_riser.jpg</v>
      </c>
      <c r="AS1500" s="9" t="str">
        <f t="shared" si="1214"/>
        <v>1</v>
      </c>
      <c r="AT1500" s="9" t="str">
        <f t="shared" si="1214"/>
        <v>1</v>
      </c>
      <c r="AU1500" s="9" t="str">
        <f t="shared" si="1193"/>
        <v>0</v>
      </c>
      <c r="AV1500" s="9" t="str">
        <f t="shared" si="1194"/>
        <v>1</v>
      </c>
      <c r="AW1500" s="9" t="str">
        <f t="shared" si="1215"/>
        <v>0</v>
      </c>
      <c r="AX1500" s="9" t="str">
        <f t="shared" si="1215"/>
        <v>0</v>
      </c>
      <c r="AY1500" s="11"/>
      <c r="AZ1500" s="11"/>
      <c r="BA1500" s="11"/>
      <c r="BB1500" s="9" t="str">
        <f t="shared" si="1195"/>
        <v>-1</v>
      </c>
      <c r="BC1500" s="9" t="str">
        <f t="shared" si="1196"/>
        <v>0</v>
      </c>
      <c r="BG1500" s="5" t="s">
        <v>253</v>
      </c>
      <c r="BH1500" s="5" t="s">
        <v>8498</v>
      </c>
      <c r="CS1500" s="9" t="str">
        <f t="shared" si="1197"/>
        <v>0</v>
      </c>
      <c r="CT1500" s="9" t="str">
        <f t="shared" si="1198"/>
        <v>&lt;iframe src="http://www.rakuten.ne.jp/gold/brotures/spec/beam/xob_riser.html" frameborder="0" id="spec-content" scrolling="no"&gt;&lt;/iframe&gt;</v>
      </c>
      <c r="CU1500" s="9" t="str">
        <f t="shared" si="1199"/>
        <v/>
      </c>
      <c r="CV1500" s="9" t="str">
        <f t="shared" si="1200"/>
        <v>&lt;div class="row-fluid"&gt;&lt;iframe src="http://www.rakuten.ne.jp/gold/brotures/items/beam/xob_riser.html" frameborder="0" id="skin-product" scrolling="no"&gt;&lt;/iframe&gt;&lt;/div&gt;</v>
      </c>
      <c r="CW1500" s="11" t="str">
        <f t="shared" si="1201"/>
        <v/>
      </c>
      <c r="CX1500" t="s">
        <v>8270</v>
      </c>
      <c r="CY1500" s="9" t="str">
        <f t="shared" si="1202"/>
        <v>0</v>
      </c>
      <c r="CZ1500" s="11"/>
      <c r="DA1500" s="11"/>
      <c r="DB1500" s="11"/>
      <c r="DC1500" s="11"/>
      <c r="DD1500" s="9" t="str">
        <f t="shared" si="1203"/>
        <v/>
      </c>
      <c r="DI1500" s="9" t="str">
        <f t="shared" si="1204"/>
        <v/>
      </c>
      <c r="DT1500" s="9">
        <f>VLOOKUP(BG1500,ディレクトリID!A:B,2)</f>
        <v>407699</v>
      </c>
      <c r="DV1500" s="4" t="str">
        <f t="shared" si="1205"/>
        <v>【ハンドル　BEAM】</v>
      </c>
      <c r="DW1500" s="4" t="str">
        <f t="shared" si="1206"/>
        <v>【ハンドル　BEAM】</v>
      </c>
      <c r="DX1500" s="9">
        <f t="shared" si="1207"/>
        <v>4</v>
      </c>
      <c r="DY1500" s="11"/>
      <c r="DZ1500" s="9" t="str">
        <f t="shared" si="1216"/>
        <v>1</v>
      </c>
      <c r="EA1500" s="9" t="str">
        <f t="shared" si="1216"/>
        <v>1</v>
      </c>
      <c r="EB1500" s="11"/>
      <c r="EC1500" s="11"/>
      <c r="ED1500" s="11"/>
      <c r="EE1500" s="9" t="str">
        <f t="shared" si="1208"/>
        <v>0</v>
      </c>
      <c r="EO1500" s="5" t="s">
        <v>428</v>
      </c>
      <c r="EP1500" s="8" t="s">
        <v>429</v>
      </c>
      <c r="EQ1500" s="8" t="s">
        <v>429</v>
      </c>
      <c r="ER1500" s="8" t="s">
        <v>209</v>
      </c>
      <c r="ES1500" s="8" t="s">
        <v>430</v>
      </c>
      <c r="ET1500" s="9" t="str">
        <f t="shared" si="1209"/>
        <v>2</v>
      </c>
      <c r="EU1500" s="11"/>
      <c r="EV1500" s="11"/>
      <c r="EW1500" s="11"/>
      <c r="EX1500" s="9" t="str">
        <f t="shared" si="1217"/>
        <v>0</v>
      </c>
      <c r="EY1500" s="9" t="str">
        <f t="shared" si="1217"/>
        <v>0</v>
      </c>
      <c r="EZ1500" s="11"/>
      <c r="FA1500" s="11"/>
      <c r="FB1500" s="9" t="str">
        <f t="shared" si="1218"/>
        <v>0</v>
      </c>
      <c r="FC1500" s="9" t="str">
        <f t="shared" si="1218"/>
        <v>0</v>
      </c>
      <c r="FD1500" s="9" t="str">
        <f t="shared" si="1210"/>
        <v>1</v>
      </c>
      <c r="FE1500" s="9" t="str">
        <f t="shared" si="1219"/>
        <v>1</v>
      </c>
      <c r="FF1500" s="9" t="str">
        <f t="shared" si="1219"/>
        <v>1</v>
      </c>
      <c r="GJ1500" s="4" t="str">
        <f t="shared" si="1213"/>
        <v>パーツ\ハンドル:ブランド\BEAM</v>
      </c>
      <c r="GK1500" s="4" t="str">
        <f t="shared" si="1211"/>
        <v>u:u</v>
      </c>
      <c r="GL1500" s="11"/>
      <c r="GM1500" s="4" t="str">
        <f t="shared" si="1220"/>
        <v>::</v>
      </c>
      <c r="GN1500" s="4" t="str">
        <f t="shared" si="1220"/>
        <v>::</v>
      </c>
      <c r="GO1500" s="4" t="str">
        <f t="shared" si="1220"/>
        <v>::</v>
      </c>
      <c r="GP1500" s="4" t="str">
        <f t="shared" si="1212"/>
        <v>1</v>
      </c>
    </row>
    <row r="1501" spans="1:198" ht="28" customHeight="1">
      <c r="A1501" s="5" t="s">
        <v>8277</v>
      </c>
      <c r="B1501" s="5" t="s">
        <v>8279</v>
      </c>
      <c r="C1501" s="5" t="s">
        <v>8277</v>
      </c>
      <c r="D1501" s="9" t="str">
        <f t="shared" si="1185"/>
        <v>u</v>
      </c>
      <c r="E1501" s="9" t="str">
        <f t="shared" si="1186"/>
        <v xml:space="preserve"> / （SelevXPホワイト）</v>
      </c>
      <c r="F1501" s="9" t="str">
        <f t="shared" si="1187"/>
        <v xml:space="preserve"> / （SelevXPホワイト）</v>
      </c>
      <c r="G1501" s="5">
        <v>19950</v>
      </c>
      <c r="H1501" s="9">
        <f t="shared" si="1188"/>
        <v>19950</v>
      </c>
      <c r="I1501" s="9" t="str">
        <f t="shared" si="1189"/>
        <v>0</v>
      </c>
      <c r="J1501" s="9" t="str">
        <f t="shared" si="1190"/>
        <v>1</v>
      </c>
      <c r="P1501" s="9" t="str">
        <f t="shared" si="1191"/>
        <v>SelevXPホワイト</v>
      </c>
      <c r="AI1501" s="9" t="str">
        <f t="shared" si="1192"/>
        <v>http://image.rakuten.co.jp/brotures/cabinet/items/selev/xp10.jpg</v>
      </c>
      <c r="AS1501" s="9" t="str">
        <f t="shared" si="1214"/>
        <v>1</v>
      </c>
      <c r="AT1501" s="9" t="str">
        <f t="shared" si="1214"/>
        <v>1</v>
      </c>
      <c r="AU1501" s="9" t="str">
        <f t="shared" si="1193"/>
        <v>0</v>
      </c>
      <c r="AV1501" s="9" t="str">
        <f t="shared" si="1194"/>
        <v>1</v>
      </c>
      <c r="AW1501" s="9" t="str">
        <f t="shared" si="1215"/>
        <v>0</v>
      </c>
      <c r="AX1501" s="9" t="str">
        <f t="shared" si="1215"/>
        <v>0</v>
      </c>
      <c r="AY1501" s="11"/>
      <c r="AZ1501" s="11"/>
      <c r="BA1501" s="11"/>
      <c r="BB1501" s="9" t="str">
        <f t="shared" si="1195"/>
        <v>-1</v>
      </c>
      <c r="BC1501" s="9" t="str">
        <f t="shared" si="1196"/>
        <v>0</v>
      </c>
      <c r="BG1501" s="5" t="s">
        <v>681</v>
      </c>
      <c r="BH1501" s="5" t="s">
        <v>682</v>
      </c>
      <c r="CS1501" s="9" t="str">
        <f t="shared" si="1197"/>
        <v>0</v>
      </c>
      <c r="CT1501" s="9" t="str">
        <f t="shared" si="1198"/>
        <v>&lt;iframe src="http://www.rakuten.ne.jp/gold/brotures/spec/selev/xp10.html" frameborder="0" id="spec-content" scrolling="no"&gt;&lt;/iframe&gt;</v>
      </c>
      <c r="CU1501" s="9" t="str">
        <f t="shared" si="1199"/>
        <v/>
      </c>
      <c r="CV1501" s="9" t="str">
        <f t="shared" si="1200"/>
        <v>&lt;div class="row-fluid"&gt;&lt;iframe src="http://www.rakuten.ne.jp/gold/brotures/items/selev/xp10.html" frameborder="0" id="skin-product" scrolling="no"&gt;&lt;/iframe&gt;&lt;/div&gt;</v>
      </c>
      <c r="CW1501" s="11" t="str">
        <f t="shared" si="1201"/>
        <v/>
      </c>
      <c r="CX1501" t="s">
        <v>8277</v>
      </c>
      <c r="CY1501" s="9" t="str">
        <f t="shared" si="1202"/>
        <v>0</v>
      </c>
      <c r="CZ1501" s="11"/>
      <c r="DA1501" s="11"/>
      <c r="DB1501" s="11"/>
      <c r="DC1501" s="11"/>
      <c r="DD1501" s="9" t="str">
        <f t="shared" si="1203"/>
        <v/>
      </c>
      <c r="DI1501" s="9" t="str">
        <f t="shared" si="1204"/>
        <v/>
      </c>
      <c r="DT1501" s="9">
        <f>VLOOKUP(BG1501,ディレクトリID!A:B,2)</f>
        <v>101161</v>
      </c>
      <c r="DV1501" s="4" t="str">
        <f t="shared" si="1205"/>
        <v>【ウエア　selev】</v>
      </c>
      <c r="DW1501" s="4" t="str">
        <f t="shared" si="1206"/>
        <v>【ウエア　selev】</v>
      </c>
      <c r="DX1501" s="9">
        <f t="shared" si="1207"/>
        <v>4</v>
      </c>
      <c r="DY1501" s="11"/>
      <c r="DZ1501" s="9" t="str">
        <f t="shared" si="1216"/>
        <v>1</v>
      </c>
      <c r="EA1501" s="9" t="str">
        <f t="shared" si="1216"/>
        <v>1</v>
      </c>
      <c r="EB1501" s="11"/>
      <c r="EC1501" s="11"/>
      <c r="ED1501" s="11"/>
      <c r="EE1501" s="9" t="str">
        <f t="shared" si="1208"/>
        <v>0</v>
      </c>
      <c r="EO1501" s="5" t="s">
        <v>428</v>
      </c>
      <c r="EP1501" s="8" t="s">
        <v>429</v>
      </c>
      <c r="EQ1501" s="8" t="s">
        <v>429</v>
      </c>
      <c r="ER1501" s="8" t="s">
        <v>209</v>
      </c>
      <c r="ES1501" s="8" t="s">
        <v>430</v>
      </c>
      <c r="ET1501" s="9" t="str">
        <f t="shared" si="1209"/>
        <v>2</v>
      </c>
      <c r="EU1501" s="11"/>
      <c r="EV1501" s="11"/>
      <c r="EW1501" s="11"/>
      <c r="EX1501" s="9" t="str">
        <f t="shared" si="1217"/>
        <v>0</v>
      </c>
      <c r="EY1501" s="9" t="str">
        <f t="shared" si="1217"/>
        <v>0</v>
      </c>
      <c r="EZ1501" s="11"/>
      <c r="FA1501" s="11"/>
      <c r="FB1501" s="9" t="str">
        <f t="shared" si="1218"/>
        <v>0</v>
      </c>
      <c r="FC1501" s="9" t="str">
        <f t="shared" si="1218"/>
        <v>0</v>
      </c>
      <c r="FD1501" s="9" t="str">
        <f t="shared" si="1210"/>
        <v>1</v>
      </c>
      <c r="FE1501" s="9" t="str">
        <f t="shared" si="1219"/>
        <v>1</v>
      </c>
      <c r="FF1501" s="9" t="str">
        <f t="shared" si="1219"/>
        <v>1</v>
      </c>
      <c r="GJ1501" s="4" t="str">
        <f t="shared" si="1213"/>
        <v>パーツ\ウエア:ブランド\selev</v>
      </c>
      <c r="GK1501" s="4" t="str">
        <f t="shared" si="1211"/>
        <v>u:u</v>
      </c>
      <c r="GL1501" s="11"/>
      <c r="GM1501" s="4" t="str">
        <f t="shared" si="1220"/>
        <v>::</v>
      </c>
      <c r="GN1501" s="4" t="str">
        <f t="shared" si="1220"/>
        <v>::</v>
      </c>
      <c r="GO1501" s="4" t="str">
        <f t="shared" si="1220"/>
        <v>::</v>
      </c>
      <c r="GP1501" s="4" t="str">
        <f t="shared" si="1212"/>
        <v>1</v>
      </c>
    </row>
    <row r="1502" spans="1:198" ht="28" customHeight="1">
      <c r="A1502" s="5" t="s">
        <v>8283</v>
      </c>
      <c r="B1502" s="5" t="s">
        <v>8285</v>
      </c>
      <c r="C1502" s="5" t="s">
        <v>8283</v>
      </c>
      <c r="D1502" s="9" t="str">
        <f t="shared" si="1185"/>
        <v>u</v>
      </c>
      <c r="E1502" s="9" t="str">
        <f t="shared" si="1186"/>
        <v xml:space="preserve"> / （SelevXPホワイト/シルバーカーボン/ブラック）</v>
      </c>
      <c r="F1502" s="9" t="str">
        <f t="shared" si="1187"/>
        <v xml:space="preserve"> / （SelevXPホワイト/シルバーカーボン/ブラック）</v>
      </c>
      <c r="G1502" s="5">
        <v>19950</v>
      </c>
      <c r="H1502" s="9">
        <f t="shared" si="1188"/>
        <v>19950</v>
      </c>
      <c r="I1502" s="9" t="str">
        <f t="shared" si="1189"/>
        <v>0</v>
      </c>
      <c r="J1502" s="9" t="str">
        <f t="shared" si="1190"/>
        <v>1</v>
      </c>
      <c r="P1502" s="9" t="str">
        <f t="shared" si="1191"/>
        <v>SelevXPホワイト/シルバーカーボン/ブラック</v>
      </c>
      <c r="AI1502" s="9" t="str">
        <f t="shared" si="1192"/>
        <v>http://image.rakuten.co.jp/brotures/cabinet/items/selev/xp21.jpg</v>
      </c>
      <c r="AS1502" s="9" t="str">
        <f t="shared" ref="AS1502:AT1521" si="1221">IF($A1502&lt;&gt;"","1","")</f>
        <v>1</v>
      </c>
      <c r="AT1502" s="9" t="str">
        <f t="shared" si="1221"/>
        <v>1</v>
      </c>
      <c r="AU1502" s="9" t="str">
        <f t="shared" si="1193"/>
        <v>0</v>
      </c>
      <c r="AV1502" s="9" t="str">
        <f t="shared" si="1194"/>
        <v>1</v>
      </c>
      <c r="AW1502" s="9" t="str">
        <f t="shared" ref="AW1502:AX1521" si="1222">IF($A1502&lt;&gt;"","0","")</f>
        <v>0</v>
      </c>
      <c r="AX1502" s="9" t="str">
        <f t="shared" si="1222"/>
        <v>0</v>
      </c>
      <c r="AY1502" s="11"/>
      <c r="AZ1502" s="11"/>
      <c r="BA1502" s="11"/>
      <c r="BB1502" s="9" t="str">
        <f t="shared" si="1195"/>
        <v>-1</v>
      </c>
      <c r="BC1502" s="9" t="str">
        <f t="shared" si="1196"/>
        <v>0</v>
      </c>
      <c r="BG1502" s="5" t="s">
        <v>681</v>
      </c>
      <c r="BH1502" s="5" t="s">
        <v>682</v>
      </c>
      <c r="CS1502" s="9" t="str">
        <f t="shared" si="1197"/>
        <v>0</v>
      </c>
      <c r="CT1502" s="9" t="str">
        <f t="shared" si="1198"/>
        <v>&lt;iframe src="http://www.rakuten.ne.jp/gold/brotures/spec/selev/xp21.html" frameborder="0" id="spec-content" scrolling="no"&gt;&lt;/iframe&gt;</v>
      </c>
      <c r="CU1502" s="9" t="str">
        <f t="shared" si="1199"/>
        <v/>
      </c>
      <c r="CV1502" s="9" t="str">
        <f t="shared" si="1200"/>
        <v>&lt;div class="row-fluid"&gt;&lt;iframe src="http://www.rakuten.ne.jp/gold/brotures/items/selev/xp21.html" frameborder="0" id="skin-product" scrolling="no"&gt;&lt;/iframe&gt;&lt;/div&gt;</v>
      </c>
      <c r="CW1502" s="11" t="str">
        <f t="shared" si="1201"/>
        <v/>
      </c>
      <c r="CX1502" t="s">
        <v>8283</v>
      </c>
      <c r="CY1502" s="9" t="str">
        <f t="shared" si="1202"/>
        <v>0</v>
      </c>
      <c r="CZ1502" s="11"/>
      <c r="DA1502" s="11"/>
      <c r="DB1502" s="11"/>
      <c r="DC1502" s="11"/>
      <c r="DD1502" s="9" t="str">
        <f t="shared" si="1203"/>
        <v/>
      </c>
      <c r="DI1502" s="9" t="str">
        <f t="shared" si="1204"/>
        <v/>
      </c>
      <c r="DT1502" s="9">
        <f>VLOOKUP(BG1502,ディレクトリID!A:B,2)</f>
        <v>101161</v>
      </c>
      <c r="DV1502" s="4" t="str">
        <f t="shared" si="1205"/>
        <v>【ウエア　selev】</v>
      </c>
      <c r="DW1502" s="4" t="str">
        <f t="shared" si="1206"/>
        <v>【ウエア　selev】</v>
      </c>
      <c r="DX1502" s="9">
        <f t="shared" si="1207"/>
        <v>4</v>
      </c>
      <c r="DY1502" s="11"/>
      <c r="DZ1502" s="9" t="str">
        <f t="shared" ref="DZ1502:EA1521" si="1223">IF($A1502&lt;&gt;"","1","")</f>
        <v>1</v>
      </c>
      <c r="EA1502" s="9" t="str">
        <f t="shared" si="1223"/>
        <v>1</v>
      </c>
      <c r="EB1502" s="11"/>
      <c r="EC1502" s="11"/>
      <c r="ED1502" s="11"/>
      <c r="EE1502" s="9" t="str">
        <f t="shared" si="1208"/>
        <v>0</v>
      </c>
      <c r="EO1502" s="5" t="s">
        <v>428</v>
      </c>
      <c r="EP1502" s="8" t="s">
        <v>429</v>
      </c>
      <c r="EQ1502" s="8" t="s">
        <v>429</v>
      </c>
      <c r="ER1502" s="8" t="s">
        <v>209</v>
      </c>
      <c r="ES1502" s="8" t="s">
        <v>430</v>
      </c>
      <c r="ET1502" s="9" t="str">
        <f t="shared" si="1209"/>
        <v>2</v>
      </c>
      <c r="EU1502" s="11"/>
      <c r="EV1502" s="11"/>
      <c r="EW1502" s="11"/>
      <c r="EX1502" s="9" t="str">
        <f t="shared" ref="EX1502:EY1521" si="1224">IF($A1502&lt;&gt;"","0","")</f>
        <v>0</v>
      </c>
      <c r="EY1502" s="9" t="str">
        <f t="shared" si="1224"/>
        <v>0</v>
      </c>
      <c r="EZ1502" s="11"/>
      <c r="FA1502" s="11"/>
      <c r="FB1502" s="9" t="str">
        <f t="shared" ref="FB1502:FC1521" si="1225">IF($A1502&lt;&gt;"","0","")</f>
        <v>0</v>
      </c>
      <c r="FC1502" s="9" t="str">
        <f t="shared" si="1225"/>
        <v>0</v>
      </c>
      <c r="FD1502" s="9" t="str">
        <f t="shared" si="1210"/>
        <v>1</v>
      </c>
      <c r="FE1502" s="9" t="str">
        <f t="shared" ref="FE1502:FF1521" si="1226">IF($BG1502="完成車","3","1")</f>
        <v>1</v>
      </c>
      <c r="FF1502" s="9" t="str">
        <f t="shared" si="1226"/>
        <v>1</v>
      </c>
      <c r="GJ1502" s="4" t="str">
        <f t="shared" si="1213"/>
        <v>パーツ\ウエア:ブランド\selev</v>
      </c>
      <c r="GK1502" s="4" t="str">
        <f t="shared" si="1211"/>
        <v>u:u</v>
      </c>
      <c r="GL1502" s="11"/>
      <c r="GM1502" s="4" t="str">
        <f t="shared" ref="GM1502:GO1521" si="1227">IF($A1502&lt;&gt;"","::","")</f>
        <v>::</v>
      </c>
      <c r="GN1502" s="4" t="str">
        <f t="shared" si="1227"/>
        <v>::</v>
      </c>
      <c r="GO1502" s="4" t="str">
        <f t="shared" si="1227"/>
        <v>::</v>
      </c>
      <c r="GP1502" s="4" t="str">
        <f t="shared" si="1212"/>
        <v>1</v>
      </c>
    </row>
    <row r="1503" spans="1:198" ht="28" customHeight="1">
      <c r="A1503" s="5" t="s">
        <v>8289</v>
      </c>
      <c r="B1503" s="5" t="s">
        <v>8291</v>
      </c>
      <c r="C1503" s="5" t="s">
        <v>8289</v>
      </c>
      <c r="D1503" s="9" t="str">
        <f t="shared" si="1185"/>
        <v>u</v>
      </c>
      <c r="E1503" s="9" t="str">
        <f t="shared" si="1186"/>
        <v xml:space="preserve"> / （SelevXPブルー/ホワイト/レッド）</v>
      </c>
      <c r="F1503" s="9" t="str">
        <f t="shared" si="1187"/>
        <v xml:space="preserve"> / （SelevXPブルー/ホワイト/レッド）</v>
      </c>
      <c r="G1503" s="5">
        <v>19950</v>
      </c>
      <c r="H1503" s="9">
        <f t="shared" si="1188"/>
        <v>19950</v>
      </c>
      <c r="I1503" s="9" t="str">
        <f t="shared" si="1189"/>
        <v>0</v>
      </c>
      <c r="J1503" s="9" t="str">
        <f t="shared" si="1190"/>
        <v>1</v>
      </c>
      <c r="P1503" s="9" t="str">
        <f t="shared" si="1191"/>
        <v>SelevXPブルー/ホワイト/レッド</v>
      </c>
      <c r="AI1503" s="9" t="str">
        <f t="shared" si="1192"/>
        <v>http://image.rakuten.co.jp/brotures/cabinet/items/selev/xp26.jpg</v>
      </c>
      <c r="AS1503" s="9" t="str">
        <f t="shared" si="1221"/>
        <v>1</v>
      </c>
      <c r="AT1503" s="9" t="str">
        <f t="shared" si="1221"/>
        <v>1</v>
      </c>
      <c r="AU1503" s="9" t="str">
        <f t="shared" si="1193"/>
        <v>0</v>
      </c>
      <c r="AV1503" s="9" t="str">
        <f t="shared" si="1194"/>
        <v>1</v>
      </c>
      <c r="AW1503" s="9" t="str">
        <f t="shared" si="1222"/>
        <v>0</v>
      </c>
      <c r="AX1503" s="9" t="str">
        <f t="shared" si="1222"/>
        <v>0</v>
      </c>
      <c r="AY1503" s="11"/>
      <c r="AZ1503" s="11"/>
      <c r="BA1503" s="11"/>
      <c r="BB1503" s="9" t="str">
        <f t="shared" si="1195"/>
        <v>-1</v>
      </c>
      <c r="BC1503" s="9" t="str">
        <f t="shared" si="1196"/>
        <v>0</v>
      </c>
      <c r="BG1503" s="5" t="s">
        <v>681</v>
      </c>
      <c r="BH1503" s="5" t="s">
        <v>682</v>
      </c>
      <c r="CS1503" s="9" t="str">
        <f t="shared" si="1197"/>
        <v>0</v>
      </c>
      <c r="CT1503" s="9" t="str">
        <f t="shared" si="1198"/>
        <v>&lt;iframe src="http://www.rakuten.ne.jp/gold/brotures/spec/selev/xp26.html" frameborder="0" id="spec-content" scrolling="no"&gt;&lt;/iframe&gt;</v>
      </c>
      <c r="CU1503" s="9" t="str">
        <f t="shared" si="1199"/>
        <v/>
      </c>
      <c r="CV1503" s="9" t="str">
        <f t="shared" si="1200"/>
        <v>&lt;div class="row-fluid"&gt;&lt;iframe src="http://www.rakuten.ne.jp/gold/brotures/items/selev/xp26.html" frameborder="0" id="skin-product" scrolling="no"&gt;&lt;/iframe&gt;&lt;/div&gt;</v>
      </c>
      <c r="CW1503" s="11" t="str">
        <f t="shared" si="1201"/>
        <v/>
      </c>
      <c r="CX1503" t="s">
        <v>8289</v>
      </c>
      <c r="CY1503" s="9" t="str">
        <f t="shared" si="1202"/>
        <v>0</v>
      </c>
      <c r="CZ1503" s="11"/>
      <c r="DA1503" s="11"/>
      <c r="DB1503" s="11"/>
      <c r="DC1503" s="11"/>
      <c r="DD1503" s="9" t="str">
        <f t="shared" si="1203"/>
        <v/>
      </c>
      <c r="DI1503" s="9" t="str">
        <f t="shared" si="1204"/>
        <v/>
      </c>
      <c r="DT1503" s="9">
        <f>VLOOKUP(BG1503,ディレクトリID!A:B,2)</f>
        <v>101161</v>
      </c>
      <c r="DV1503" s="4" t="str">
        <f t="shared" si="1205"/>
        <v>【ウエア　selev】</v>
      </c>
      <c r="DW1503" s="4" t="str">
        <f t="shared" si="1206"/>
        <v>【ウエア　selev】</v>
      </c>
      <c r="DX1503" s="9">
        <f t="shared" si="1207"/>
        <v>4</v>
      </c>
      <c r="DY1503" s="11"/>
      <c r="DZ1503" s="9" t="str">
        <f t="shared" si="1223"/>
        <v>1</v>
      </c>
      <c r="EA1503" s="9" t="str">
        <f t="shared" si="1223"/>
        <v>1</v>
      </c>
      <c r="EB1503" s="11"/>
      <c r="EC1503" s="11"/>
      <c r="ED1503" s="11"/>
      <c r="EE1503" s="9" t="str">
        <f t="shared" si="1208"/>
        <v>0</v>
      </c>
      <c r="EO1503" s="5" t="s">
        <v>428</v>
      </c>
      <c r="EP1503" s="8" t="s">
        <v>429</v>
      </c>
      <c r="EQ1503" s="8" t="s">
        <v>429</v>
      </c>
      <c r="ER1503" s="8" t="s">
        <v>209</v>
      </c>
      <c r="ES1503" s="8" t="s">
        <v>430</v>
      </c>
      <c r="ET1503" s="9" t="str">
        <f t="shared" si="1209"/>
        <v>2</v>
      </c>
      <c r="EU1503" s="11"/>
      <c r="EV1503" s="11"/>
      <c r="EW1503" s="11"/>
      <c r="EX1503" s="9" t="str">
        <f t="shared" si="1224"/>
        <v>0</v>
      </c>
      <c r="EY1503" s="9" t="str">
        <f t="shared" si="1224"/>
        <v>0</v>
      </c>
      <c r="EZ1503" s="11"/>
      <c r="FA1503" s="11"/>
      <c r="FB1503" s="9" t="str">
        <f t="shared" si="1225"/>
        <v>0</v>
      </c>
      <c r="FC1503" s="9" t="str">
        <f t="shared" si="1225"/>
        <v>0</v>
      </c>
      <c r="FD1503" s="9" t="str">
        <f t="shared" si="1210"/>
        <v>1</v>
      </c>
      <c r="FE1503" s="9" t="str">
        <f t="shared" si="1226"/>
        <v>1</v>
      </c>
      <c r="FF1503" s="9" t="str">
        <f t="shared" si="1226"/>
        <v>1</v>
      </c>
      <c r="GJ1503" s="4" t="str">
        <f t="shared" si="1213"/>
        <v>パーツ\ウエア:ブランド\selev</v>
      </c>
      <c r="GK1503" s="4" t="str">
        <f t="shared" si="1211"/>
        <v>u:u</v>
      </c>
      <c r="GL1503" s="11"/>
      <c r="GM1503" s="4" t="str">
        <f t="shared" si="1227"/>
        <v>::</v>
      </c>
      <c r="GN1503" s="4" t="str">
        <f t="shared" si="1227"/>
        <v>::</v>
      </c>
      <c r="GO1503" s="4" t="str">
        <f t="shared" si="1227"/>
        <v>::</v>
      </c>
      <c r="GP1503" s="4" t="str">
        <f t="shared" si="1212"/>
        <v>1</v>
      </c>
    </row>
    <row r="1504" spans="1:198" ht="28" customHeight="1">
      <c r="A1504" s="5" t="s">
        <v>8295</v>
      </c>
      <c r="B1504" s="5" t="s">
        <v>8297</v>
      </c>
      <c r="C1504" s="5" t="s">
        <v>8295</v>
      </c>
      <c r="D1504" s="9" t="str">
        <f t="shared" si="1185"/>
        <v>u</v>
      </c>
      <c r="E1504" s="9" t="str">
        <f t="shared" si="1186"/>
        <v xml:space="preserve"> / （SelevXPネオンイエロー/ブラック/ホワイト）</v>
      </c>
      <c r="F1504" s="9" t="str">
        <f t="shared" si="1187"/>
        <v xml:space="preserve"> / （SelevXPネオンイエロー/ブラック/ホワイト）</v>
      </c>
      <c r="G1504" s="5">
        <v>19950</v>
      </c>
      <c r="H1504" s="9">
        <f t="shared" si="1188"/>
        <v>19950</v>
      </c>
      <c r="I1504" s="9" t="str">
        <f t="shared" si="1189"/>
        <v>0</v>
      </c>
      <c r="J1504" s="9" t="str">
        <f t="shared" si="1190"/>
        <v>1</v>
      </c>
      <c r="P1504" s="9" t="str">
        <f t="shared" si="1191"/>
        <v>SelevXPネオンイエロー/ブラック/ホワイト</v>
      </c>
      <c r="AI1504" s="9" t="str">
        <f t="shared" si="1192"/>
        <v>http://image.rakuten.co.jp/brotures/cabinet/items/selev/xp27.jpg</v>
      </c>
      <c r="AS1504" s="9" t="str">
        <f t="shared" si="1221"/>
        <v>1</v>
      </c>
      <c r="AT1504" s="9" t="str">
        <f t="shared" si="1221"/>
        <v>1</v>
      </c>
      <c r="AU1504" s="9" t="str">
        <f t="shared" si="1193"/>
        <v>0</v>
      </c>
      <c r="AV1504" s="9" t="str">
        <f t="shared" si="1194"/>
        <v>1</v>
      </c>
      <c r="AW1504" s="9" t="str">
        <f t="shared" si="1222"/>
        <v>0</v>
      </c>
      <c r="AX1504" s="9" t="str">
        <f t="shared" si="1222"/>
        <v>0</v>
      </c>
      <c r="AY1504" s="11"/>
      <c r="AZ1504" s="11"/>
      <c r="BA1504" s="11"/>
      <c r="BB1504" s="9" t="str">
        <f t="shared" si="1195"/>
        <v>-1</v>
      </c>
      <c r="BC1504" s="9" t="str">
        <f t="shared" si="1196"/>
        <v>0</v>
      </c>
      <c r="BG1504" s="5" t="s">
        <v>681</v>
      </c>
      <c r="BH1504" s="5" t="s">
        <v>682</v>
      </c>
      <c r="CS1504" s="9" t="str">
        <f t="shared" si="1197"/>
        <v>0</v>
      </c>
      <c r="CT1504" s="9" t="str">
        <f t="shared" si="1198"/>
        <v>&lt;iframe src="http://www.rakuten.ne.jp/gold/brotures/spec/selev/xp27.html" frameborder="0" id="spec-content" scrolling="no"&gt;&lt;/iframe&gt;</v>
      </c>
      <c r="CU1504" s="9" t="str">
        <f t="shared" si="1199"/>
        <v/>
      </c>
      <c r="CV1504" s="9" t="str">
        <f t="shared" si="1200"/>
        <v>&lt;div class="row-fluid"&gt;&lt;iframe src="http://www.rakuten.ne.jp/gold/brotures/items/selev/xp27.html" frameborder="0" id="skin-product" scrolling="no"&gt;&lt;/iframe&gt;&lt;/div&gt;</v>
      </c>
      <c r="CW1504" s="11" t="str">
        <f t="shared" si="1201"/>
        <v/>
      </c>
      <c r="CX1504" t="s">
        <v>8295</v>
      </c>
      <c r="CY1504" s="9" t="str">
        <f t="shared" si="1202"/>
        <v>0</v>
      </c>
      <c r="CZ1504" s="11"/>
      <c r="DA1504" s="11"/>
      <c r="DB1504" s="11"/>
      <c r="DC1504" s="11"/>
      <c r="DD1504" s="9" t="str">
        <f t="shared" si="1203"/>
        <v/>
      </c>
      <c r="DI1504" s="9" t="str">
        <f t="shared" si="1204"/>
        <v/>
      </c>
      <c r="DT1504" s="9">
        <f>VLOOKUP(BG1504,ディレクトリID!A:B,2)</f>
        <v>101161</v>
      </c>
      <c r="DV1504" s="4" t="str">
        <f t="shared" si="1205"/>
        <v>【ウエア　selev】</v>
      </c>
      <c r="DW1504" s="4" t="str">
        <f t="shared" si="1206"/>
        <v>【ウエア　selev】</v>
      </c>
      <c r="DX1504" s="9">
        <f t="shared" si="1207"/>
        <v>4</v>
      </c>
      <c r="DY1504" s="11"/>
      <c r="DZ1504" s="9" t="str">
        <f t="shared" si="1223"/>
        <v>1</v>
      </c>
      <c r="EA1504" s="9" t="str">
        <f t="shared" si="1223"/>
        <v>1</v>
      </c>
      <c r="EB1504" s="11"/>
      <c r="EC1504" s="11"/>
      <c r="ED1504" s="11"/>
      <c r="EE1504" s="9" t="str">
        <f t="shared" si="1208"/>
        <v>0</v>
      </c>
      <c r="EO1504" s="5" t="s">
        <v>428</v>
      </c>
      <c r="EP1504" s="8" t="s">
        <v>429</v>
      </c>
      <c r="EQ1504" s="8" t="s">
        <v>429</v>
      </c>
      <c r="ER1504" s="8" t="s">
        <v>209</v>
      </c>
      <c r="ES1504" s="8" t="s">
        <v>430</v>
      </c>
      <c r="ET1504" s="9" t="str">
        <f t="shared" si="1209"/>
        <v>2</v>
      </c>
      <c r="EU1504" s="11"/>
      <c r="EV1504" s="11"/>
      <c r="EW1504" s="11"/>
      <c r="EX1504" s="9" t="str">
        <f t="shared" si="1224"/>
        <v>0</v>
      </c>
      <c r="EY1504" s="9" t="str">
        <f t="shared" si="1224"/>
        <v>0</v>
      </c>
      <c r="EZ1504" s="11"/>
      <c r="FA1504" s="11"/>
      <c r="FB1504" s="9" t="str">
        <f t="shared" si="1225"/>
        <v>0</v>
      </c>
      <c r="FC1504" s="9" t="str">
        <f t="shared" si="1225"/>
        <v>0</v>
      </c>
      <c r="FD1504" s="9" t="str">
        <f t="shared" si="1210"/>
        <v>1</v>
      </c>
      <c r="FE1504" s="9" t="str">
        <f t="shared" si="1226"/>
        <v>1</v>
      </c>
      <c r="FF1504" s="9" t="str">
        <f t="shared" si="1226"/>
        <v>1</v>
      </c>
      <c r="GJ1504" s="4" t="str">
        <f t="shared" si="1213"/>
        <v>パーツ\ウエア:ブランド\selev</v>
      </c>
      <c r="GK1504" s="4" t="str">
        <f t="shared" si="1211"/>
        <v>u:u</v>
      </c>
      <c r="GL1504" s="11"/>
      <c r="GM1504" s="4" t="str">
        <f t="shared" si="1227"/>
        <v>::</v>
      </c>
      <c r="GN1504" s="4" t="str">
        <f t="shared" si="1227"/>
        <v>::</v>
      </c>
      <c r="GO1504" s="4" t="str">
        <f t="shared" si="1227"/>
        <v>::</v>
      </c>
      <c r="GP1504" s="4" t="str">
        <f t="shared" si="1212"/>
        <v>1</v>
      </c>
    </row>
    <row r="1505" spans="1:198" ht="28" customHeight="1">
      <c r="A1505" s="5" t="s">
        <v>8301</v>
      </c>
      <c r="B1505" s="5" t="s">
        <v>8303</v>
      </c>
      <c r="C1505" s="5" t="s">
        <v>8301</v>
      </c>
      <c r="D1505" s="9" t="str">
        <f t="shared" si="1185"/>
        <v>u</v>
      </c>
      <c r="E1505" s="9" t="str">
        <f t="shared" si="1186"/>
        <v xml:space="preserve"> / （SelevXPグリーン/ホワイト/レッド）</v>
      </c>
      <c r="F1505" s="9" t="str">
        <f t="shared" si="1187"/>
        <v xml:space="preserve"> / （SelevXPグリーン/ホワイト/レッド）</v>
      </c>
      <c r="G1505" s="5">
        <v>19950</v>
      </c>
      <c r="H1505" s="9">
        <f t="shared" si="1188"/>
        <v>19950</v>
      </c>
      <c r="I1505" s="9" t="str">
        <f t="shared" si="1189"/>
        <v>0</v>
      </c>
      <c r="J1505" s="9" t="str">
        <f t="shared" si="1190"/>
        <v>1</v>
      </c>
      <c r="P1505" s="9" t="str">
        <f t="shared" si="1191"/>
        <v>SelevXPグリーン/ホワイト/レッド</v>
      </c>
      <c r="AI1505" s="9" t="str">
        <f t="shared" si="1192"/>
        <v>http://image.rakuten.co.jp/brotures/cabinet/items/selev/xpita.jpg</v>
      </c>
      <c r="AS1505" s="9" t="str">
        <f t="shared" si="1221"/>
        <v>1</v>
      </c>
      <c r="AT1505" s="9" t="str">
        <f t="shared" si="1221"/>
        <v>1</v>
      </c>
      <c r="AU1505" s="9" t="str">
        <f t="shared" si="1193"/>
        <v>0</v>
      </c>
      <c r="AV1505" s="9" t="str">
        <f t="shared" si="1194"/>
        <v>1</v>
      </c>
      <c r="AW1505" s="9" t="str">
        <f t="shared" si="1222"/>
        <v>0</v>
      </c>
      <c r="AX1505" s="9" t="str">
        <f t="shared" si="1222"/>
        <v>0</v>
      </c>
      <c r="AY1505" s="11"/>
      <c r="AZ1505" s="11"/>
      <c r="BA1505" s="11"/>
      <c r="BB1505" s="9" t="str">
        <f t="shared" si="1195"/>
        <v>-1</v>
      </c>
      <c r="BC1505" s="9" t="str">
        <f t="shared" si="1196"/>
        <v>0</v>
      </c>
      <c r="BG1505" s="5" t="s">
        <v>681</v>
      </c>
      <c r="BH1505" s="5" t="s">
        <v>682</v>
      </c>
      <c r="CS1505" s="9" t="str">
        <f t="shared" si="1197"/>
        <v>0</v>
      </c>
      <c r="CT1505" s="9" t="str">
        <f t="shared" si="1198"/>
        <v>&lt;iframe src="http://www.rakuten.ne.jp/gold/brotures/spec/selev/xpita.html" frameborder="0" id="spec-content" scrolling="no"&gt;&lt;/iframe&gt;</v>
      </c>
      <c r="CU1505" s="9" t="str">
        <f t="shared" si="1199"/>
        <v/>
      </c>
      <c r="CV1505" s="9" t="str">
        <f t="shared" si="1200"/>
        <v>&lt;div class="row-fluid"&gt;&lt;iframe src="http://www.rakuten.ne.jp/gold/brotures/items/selev/xpita.html" frameborder="0" id="skin-product" scrolling="no"&gt;&lt;/iframe&gt;&lt;/div&gt;</v>
      </c>
      <c r="CW1505" s="11" t="str">
        <f t="shared" si="1201"/>
        <v/>
      </c>
      <c r="CX1505" t="s">
        <v>8301</v>
      </c>
      <c r="CY1505" s="9" t="str">
        <f t="shared" si="1202"/>
        <v>0</v>
      </c>
      <c r="CZ1505" s="11"/>
      <c r="DA1505" s="11"/>
      <c r="DB1505" s="11"/>
      <c r="DC1505" s="11"/>
      <c r="DD1505" s="9" t="str">
        <f t="shared" si="1203"/>
        <v/>
      </c>
      <c r="DI1505" s="9" t="str">
        <f t="shared" si="1204"/>
        <v/>
      </c>
      <c r="DT1505" s="9">
        <f>VLOOKUP(BG1505,ディレクトリID!A:B,2)</f>
        <v>101161</v>
      </c>
      <c r="DV1505" s="4" t="str">
        <f t="shared" si="1205"/>
        <v>【ウエア　selev】</v>
      </c>
      <c r="DW1505" s="4" t="str">
        <f t="shared" si="1206"/>
        <v>【ウエア　selev】</v>
      </c>
      <c r="DX1505" s="9">
        <f t="shared" si="1207"/>
        <v>4</v>
      </c>
      <c r="DY1505" s="11"/>
      <c r="DZ1505" s="9" t="str">
        <f t="shared" si="1223"/>
        <v>1</v>
      </c>
      <c r="EA1505" s="9" t="str">
        <f t="shared" si="1223"/>
        <v>1</v>
      </c>
      <c r="EB1505" s="11"/>
      <c r="EC1505" s="11"/>
      <c r="ED1505" s="11"/>
      <c r="EE1505" s="9" t="str">
        <f t="shared" si="1208"/>
        <v>0</v>
      </c>
      <c r="EO1505" s="5" t="s">
        <v>428</v>
      </c>
      <c r="EP1505" s="8" t="s">
        <v>429</v>
      </c>
      <c r="EQ1505" s="8" t="s">
        <v>429</v>
      </c>
      <c r="ER1505" s="8" t="s">
        <v>209</v>
      </c>
      <c r="ES1505" s="8" t="s">
        <v>430</v>
      </c>
      <c r="ET1505" s="9" t="str">
        <f t="shared" si="1209"/>
        <v>2</v>
      </c>
      <c r="EU1505" s="11"/>
      <c r="EV1505" s="11"/>
      <c r="EW1505" s="11"/>
      <c r="EX1505" s="9" t="str">
        <f t="shared" si="1224"/>
        <v>0</v>
      </c>
      <c r="EY1505" s="9" t="str">
        <f t="shared" si="1224"/>
        <v>0</v>
      </c>
      <c r="EZ1505" s="11"/>
      <c r="FA1505" s="11"/>
      <c r="FB1505" s="9" t="str">
        <f t="shared" si="1225"/>
        <v>0</v>
      </c>
      <c r="FC1505" s="9" t="str">
        <f t="shared" si="1225"/>
        <v>0</v>
      </c>
      <c r="FD1505" s="9" t="str">
        <f t="shared" si="1210"/>
        <v>1</v>
      </c>
      <c r="FE1505" s="9" t="str">
        <f t="shared" si="1226"/>
        <v>1</v>
      </c>
      <c r="FF1505" s="9" t="str">
        <f t="shared" si="1226"/>
        <v>1</v>
      </c>
      <c r="GJ1505" s="4" t="str">
        <f t="shared" si="1213"/>
        <v>パーツ\ウエア:ブランド\selev</v>
      </c>
      <c r="GK1505" s="4" t="str">
        <f t="shared" si="1211"/>
        <v>u:u</v>
      </c>
      <c r="GL1505" s="11"/>
      <c r="GM1505" s="4" t="str">
        <f t="shared" si="1227"/>
        <v>::</v>
      </c>
      <c r="GN1505" s="4" t="str">
        <f t="shared" si="1227"/>
        <v>::</v>
      </c>
      <c r="GO1505" s="4" t="str">
        <f t="shared" si="1227"/>
        <v>::</v>
      </c>
      <c r="GP1505" s="4" t="str">
        <f t="shared" si="1212"/>
        <v>1</v>
      </c>
    </row>
    <row r="1506" spans="1:198" ht="28" customHeight="1">
      <c r="A1506" s="5" t="s">
        <v>8307</v>
      </c>
      <c r="B1506" s="5" t="s">
        <v>8309</v>
      </c>
      <c r="C1506" s="5" t="s">
        <v>8307</v>
      </c>
      <c r="D1506" s="9" t="str">
        <f t="shared" si="1185"/>
        <v>u</v>
      </c>
      <c r="E1506" s="9" t="str">
        <f t="shared" si="1186"/>
        <v xml:space="preserve"> / （KMCZ410チェーンBLACK）</v>
      </c>
      <c r="F1506" s="9" t="str">
        <f t="shared" si="1187"/>
        <v xml:space="preserve"> / （KMCZ410チェーンBLACK）</v>
      </c>
      <c r="G1506" s="5">
        <v>1428</v>
      </c>
      <c r="H1506" s="9">
        <f t="shared" si="1188"/>
        <v>1428</v>
      </c>
      <c r="I1506" s="9" t="str">
        <f t="shared" si="1189"/>
        <v>0</v>
      </c>
      <c r="J1506" s="9" t="str">
        <f t="shared" si="1190"/>
        <v>1</v>
      </c>
      <c r="P1506" s="9" t="str">
        <f t="shared" si="1191"/>
        <v>KMCZ410チェーンBLACK</v>
      </c>
      <c r="AI1506" s="9" t="str">
        <f t="shared" si="1192"/>
        <v>http://image.rakuten.co.jp/brotures/cabinet/items/kmc/z410_bk.jpg</v>
      </c>
      <c r="AS1506" s="9" t="str">
        <f t="shared" si="1221"/>
        <v>1</v>
      </c>
      <c r="AT1506" s="9" t="str">
        <f t="shared" si="1221"/>
        <v>1</v>
      </c>
      <c r="AU1506" s="9" t="str">
        <f t="shared" si="1193"/>
        <v>0</v>
      </c>
      <c r="AV1506" s="9" t="str">
        <f t="shared" si="1194"/>
        <v>1</v>
      </c>
      <c r="AW1506" s="9" t="str">
        <f t="shared" si="1222"/>
        <v>0</v>
      </c>
      <c r="AX1506" s="9" t="str">
        <f t="shared" si="1222"/>
        <v>0</v>
      </c>
      <c r="AY1506" s="11"/>
      <c r="AZ1506" s="11"/>
      <c r="BA1506" s="11"/>
      <c r="BB1506" s="9" t="str">
        <f t="shared" si="1195"/>
        <v>-1</v>
      </c>
      <c r="BC1506" s="9" t="str">
        <f t="shared" si="1196"/>
        <v>0</v>
      </c>
      <c r="BG1506" s="5" t="s">
        <v>4640</v>
      </c>
      <c r="BH1506" s="5" t="s">
        <v>8507</v>
      </c>
      <c r="CS1506" s="9" t="str">
        <f t="shared" si="1197"/>
        <v>0</v>
      </c>
      <c r="CT1506" s="9" t="str">
        <f t="shared" si="1198"/>
        <v>&lt;iframe src="http://www.rakuten.ne.jp/gold/brotures/spec/kmc/z410_bk.html" frameborder="0" id="spec-content" scrolling="no"&gt;&lt;/iframe&gt;</v>
      </c>
      <c r="CU1506" s="9" t="str">
        <f t="shared" si="1199"/>
        <v/>
      </c>
      <c r="CV1506" s="9" t="str">
        <f t="shared" si="1200"/>
        <v>&lt;div class="row-fluid"&gt;&lt;iframe src="http://www.rakuten.ne.jp/gold/brotures/items/kmc/z410_bk.html" frameborder="0" id="skin-product" scrolling="no"&gt;&lt;/iframe&gt;&lt;/div&gt;</v>
      </c>
      <c r="CW1506" s="11" t="str">
        <f t="shared" si="1201"/>
        <v/>
      </c>
      <c r="CX1506" t="s">
        <v>8307</v>
      </c>
      <c r="CY1506" s="9" t="str">
        <f t="shared" si="1202"/>
        <v>0</v>
      </c>
      <c r="CZ1506" s="11"/>
      <c r="DA1506" s="11"/>
      <c r="DB1506" s="11"/>
      <c r="DC1506" s="11"/>
      <c r="DD1506" s="9" t="str">
        <f t="shared" si="1203"/>
        <v/>
      </c>
      <c r="DI1506" s="9" t="str">
        <f t="shared" si="1204"/>
        <v/>
      </c>
      <c r="DT1506" s="9">
        <f>VLOOKUP(BG1506,ディレクトリID!A:B,2)</f>
        <v>563161</v>
      </c>
      <c r="DV1506" s="4" t="str">
        <f t="shared" si="1205"/>
        <v>【チェーン　KMC】</v>
      </c>
      <c r="DW1506" s="4" t="str">
        <f t="shared" si="1206"/>
        <v>【チェーン　KMC】</v>
      </c>
      <c r="DX1506" s="9">
        <f t="shared" si="1207"/>
        <v>4</v>
      </c>
      <c r="DY1506" s="11"/>
      <c r="DZ1506" s="9" t="str">
        <f t="shared" si="1223"/>
        <v>1</v>
      </c>
      <c r="EA1506" s="9" t="str">
        <f t="shared" si="1223"/>
        <v>1</v>
      </c>
      <c r="EB1506" s="11"/>
      <c r="EC1506" s="11"/>
      <c r="ED1506" s="11"/>
      <c r="EE1506" s="9" t="str">
        <f t="shared" si="1208"/>
        <v>0</v>
      </c>
      <c r="EO1506" s="5" t="s">
        <v>428</v>
      </c>
      <c r="EP1506" s="8" t="s">
        <v>429</v>
      </c>
      <c r="EQ1506" s="8" t="s">
        <v>429</v>
      </c>
      <c r="ER1506" s="8" t="s">
        <v>209</v>
      </c>
      <c r="ES1506" s="8" t="s">
        <v>430</v>
      </c>
      <c r="ET1506" s="9" t="str">
        <f t="shared" si="1209"/>
        <v>2</v>
      </c>
      <c r="EU1506" s="11"/>
      <c r="EV1506" s="11"/>
      <c r="EW1506" s="11"/>
      <c r="EX1506" s="9" t="str">
        <f t="shared" si="1224"/>
        <v>0</v>
      </c>
      <c r="EY1506" s="9" t="str">
        <f t="shared" si="1224"/>
        <v>0</v>
      </c>
      <c r="EZ1506" s="11"/>
      <c r="FA1506" s="11"/>
      <c r="FB1506" s="9" t="str">
        <f t="shared" si="1225"/>
        <v>0</v>
      </c>
      <c r="FC1506" s="9" t="str">
        <f t="shared" si="1225"/>
        <v>0</v>
      </c>
      <c r="FD1506" s="9" t="str">
        <f t="shared" si="1210"/>
        <v>1</v>
      </c>
      <c r="FE1506" s="9" t="str">
        <f t="shared" si="1226"/>
        <v>1</v>
      </c>
      <c r="FF1506" s="9" t="str">
        <f t="shared" si="1226"/>
        <v>1</v>
      </c>
      <c r="GJ1506" s="4" t="str">
        <f t="shared" si="1213"/>
        <v>パーツ\チェーン:ブランド\KMC</v>
      </c>
      <c r="GK1506" s="4" t="str">
        <f t="shared" si="1211"/>
        <v>u:u</v>
      </c>
      <c r="GL1506" s="11"/>
      <c r="GM1506" s="4" t="str">
        <f t="shared" si="1227"/>
        <v>::</v>
      </c>
      <c r="GN1506" s="4" t="str">
        <f t="shared" si="1227"/>
        <v>::</v>
      </c>
      <c r="GO1506" s="4" t="str">
        <f t="shared" si="1227"/>
        <v>::</v>
      </c>
      <c r="GP1506" s="4" t="str">
        <f t="shared" si="1212"/>
        <v>1</v>
      </c>
    </row>
    <row r="1507" spans="1:198" ht="28" customHeight="1">
      <c r="A1507" s="5" t="s">
        <v>8313</v>
      </c>
      <c r="B1507" s="5" t="s">
        <v>8315</v>
      </c>
      <c r="C1507" s="5" t="s">
        <v>8313</v>
      </c>
      <c r="D1507" s="9" t="str">
        <f t="shared" si="1185"/>
        <v>u</v>
      </c>
      <c r="E1507" s="9" t="str">
        <f t="shared" si="1186"/>
        <v xml:space="preserve"> / （KMCZ410チェーンBLUE）</v>
      </c>
      <c r="F1507" s="9" t="str">
        <f t="shared" si="1187"/>
        <v xml:space="preserve"> / （KMCZ410チェーンBLUE）</v>
      </c>
      <c r="G1507" s="5">
        <v>1428</v>
      </c>
      <c r="H1507" s="9">
        <f t="shared" si="1188"/>
        <v>1428</v>
      </c>
      <c r="I1507" s="9" t="str">
        <f t="shared" si="1189"/>
        <v>0</v>
      </c>
      <c r="J1507" s="9" t="str">
        <f t="shared" si="1190"/>
        <v>1</v>
      </c>
      <c r="P1507" s="9" t="str">
        <f t="shared" si="1191"/>
        <v>KMCZ410チェーンBLUE</v>
      </c>
      <c r="AI1507" s="9" t="str">
        <f t="shared" si="1192"/>
        <v>http://image.rakuten.co.jp/brotures/cabinet/items/kmc/z410_bl.jpg</v>
      </c>
      <c r="AS1507" s="9" t="str">
        <f t="shared" si="1221"/>
        <v>1</v>
      </c>
      <c r="AT1507" s="9" t="str">
        <f t="shared" si="1221"/>
        <v>1</v>
      </c>
      <c r="AU1507" s="9" t="str">
        <f t="shared" si="1193"/>
        <v>0</v>
      </c>
      <c r="AV1507" s="9" t="str">
        <f t="shared" si="1194"/>
        <v>1</v>
      </c>
      <c r="AW1507" s="9" t="str">
        <f t="shared" si="1222"/>
        <v>0</v>
      </c>
      <c r="AX1507" s="9" t="str">
        <f t="shared" si="1222"/>
        <v>0</v>
      </c>
      <c r="AY1507" s="11"/>
      <c r="AZ1507" s="11"/>
      <c r="BA1507" s="11"/>
      <c r="BB1507" s="9" t="str">
        <f t="shared" si="1195"/>
        <v>-1</v>
      </c>
      <c r="BC1507" s="9" t="str">
        <f t="shared" si="1196"/>
        <v>0</v>
      </c>
      <c r="BG1507" s="5" t="s">
        <v>4640</v>
      </c>
      <c r="BH1507" s="5" t="s">
        <v>8507</v>
      </c>
      <c r="CS1507" s="9" t="str">
        <f t="shared" si="1197"/>
        <v>0</v>
      </c>
      <c r="CT1507" s="9" t="str">
        <f t="shared" si="1198"/>
        <v>&lt;iframe src="http://www.rakuten.ne.jp/gold/brotures/spec/kmc/z410_bl.html" frameborder="0" id="spec-content" scrolling="no"&gt;&lt;/iframe&gt;</v>
      </c>
      <c r="CU1507" s="9" t="str">
        <f t="shared" si="1199"/>
        <v/>
      </c>
      <c r="CV1507" s="9" t="str">
        <f t="shared" si="1200"/>
        <v>&lt;div class="row-fluid"&gt;&lt;iframe src="http://www.rakuten.ne.jp/gold/brotures/items/kmc/z410_bl.html" frameborder="0" id="skin-product" scrolling="no"&gt;&lt;/iframe&gt;&lt;/div&gt;</v>
      </c>
      <c r="CW1507" s="11" t="str">
        <f t="shared" si="1201"/>
        <v/>
      </c>
      <c r="CX1507" t="s">
        <v>8313</v>
      </c>
      <c r="CY1507" s="9" t="str">
        <f t="shared" si="1202"/>
        <v>0</v>
      </c>
      <c r="CZ1507" s="11"/>
      <c r="DA1507" s="11"/>
      <c r="DB1507" s="11"/>
      <c r="DC1507" s="11"/>
      <c r="DD1507" s="9" t="str">
        <f t="shared" si="1203"/>
        <v/>
      </c>
      <c r="DI1507" s="9" t="str">
        <f t="shared" si="1204"/>
        <v/>
      </c>
      <c r="DT1507" s="9">
        <f>VLOOKUP(BG1507,ディレクトリID!A:B,2)</f>
        <v>563161</v>
      </c>
      <c r="DV1507" s="4" t="str">
        <f t="shared" si="1205"/>
        <v>【チェーン　KMC】</v>
      </c>
      <c r="DW1507" s="4" t="str">
        <f t="shared" si="1206"/>
        <v>【チェーン　KMC】</v>
      </c>
      <c r="DX1507" s="9">
        <f t="shared" si="1207"/>
        <v>4</v>
      </c>
      <c r="DY1507" s="11"/>
      <c r="DZ1507" s="9" t="str">
        <f t="shared" si="1223"/>
        <v>1</v>
      </c>
      <c r="EA1507" s="9" t="str">
        <f t="shared" si="1223"/>
        <v>1</v>
      </c>
      <c r="EB1507" s="11"/>
      <c r="EC1507" s="11"/>
      <c r="ED1507" s="11"/>
      <c r="EE1507" s="9" t="str">
        <f t="shared" si="1208"/>
        <v>0</v>
      </c>
      <c r="EO1507" s="5" t="s">
        <v>428</v>
      </c>
      <c r="EP1507" s="8" t="s">
        <v>429</v>
      </c>
      <c r="EQ1507" s="8" t="s">
        <v>429</v>
      </c>
      <c r="ER1507" s="8" t="s">
        <v>209</v>
      </c>
      <c r="ES1507" s="8" t="s">
        <v>430</v>
      </c>
      <c r="ET1507" s="9" t="str">
        <f t="shared" si="1209"/>
        <v>2</v>
      </c>
      <c r="EU1507" s="11"/>
      <c r="EV1507" s="11"/>
      <c r="EW1507" s="11"/>
      <c r="EX1507" s="9" t="str">
        <f t="shared" si="1224"/>
        <v>0</v>
      </c>
      <c r="EY1507" s="9" t="str">
        <f t="shared" si="1224"/>
        <v>0</v>
      </c>
      <c r="EZ1507" s="11"/>
      <c r="FA1507" s="11"/>
      <c r="FB1507" s="9" t="str">
        <f t="shared" si="1225"/>
        <v>0</v>
      </c>
      <c r="FC1507" s="9" t="str">
        <f t="shared" si="1225"/>
        <v>0</v>
      </c>
      <c r="FD1507" s="9" t="str">
        <f t="shared" si="1210"/>
        <v>1</v>
      </c>
      <c r="FE1507" s="9" t="str">
        <f t="shared" si="1226"/>
        <v>1</v>
      </c>
      <c r="FF1507" s="9" t="str">
        <f t="shared" si="1226"/>
        <v>1</v>
      </c>
      <c r="GJ1507" s="4" t="str">
        <f t="shared" si="1213"/>
        <v>パーツ\チェーン:ブランド\KMC</v>
      </c>
      <c r="GK1507" s="4" t="str">
        <f t="shared" si="1211"/>
        <v>u:u</v>
      </c>
      <c r="GL1507" s="11"/>
      <c r="GM1507" s="4" t="str">
        <f t="shared" si="1227"/>
        <v>::</v>
      </c>
      <c r="GN1507" s="4" t="str">
        <f t="shared" si="1227"/>
        <v>::</v>
      </c>
      <c r="GO1507" s="4" t="str">
        <f t="shared" si="1227"/>
        <v>::</v>
      </c>
      <c r="GP1507" s="4" t="str">
        <f t="shared" si="1212"/>
        <v>1</v>
      </c>
    </row>
    <row r="1508" spans="1:198" ht="28" customHeight="1">
      <c r="A1508" s="5" t="s">
        <v>8319</v>
      </c>
      <c r="B1508" s="5" t="s">
        <v>8321</v>
      </c>
      <c r="C1508" s="5" t="s">
        <v>8319</v>
      </c>
      <c r="D1508" s="9" t="str">
        <f t="shared" si="1185"/>
        <v>u</v>
      </c>
      <c r="E1508" s="9" t="str">
        <f t="shared" si="1186"/>
        <v xml:space="preserve"> / （KMCZ410チェーンCP/BLACK）</v>
      </c>
      <c r="F1508" s="9" t="str">
        <f t="shared" si="1187"/>
        <v xml:space="preserve"> / （KMCZ410チェーンCP/BLACK）</v>
      </c>
      <c r="G1508" s="5">
        <v>1428</v>
      </c>
      <c r="H1508" s="9">
        <f t="shared" si="1188"/>
        <v>1428</v>
      </c>
      <c r="I1508" s="9" t="str">
        <f t="shared" si="1189"/>
        <v>0</v>
      </c>
      <c r="J1508" s="9" t="str">
        <f t="shared" si="1190"/>
        <v>1</v>
      </c>
      <c r="P1508" s="9" t="str">
        <f t="shared" si="1191"/>
        <v>KMCZ410チェーンCP/BLACK</v>
      </c>
      <c r="AI1508" s="9" t="str">
        <f t="shared" si="1192"/>
        <v>http://image.rakuten.co.jp/brotures/cabinet/items/kmc/z410_cp_bk.jpg</v>
      </c>
      <c r="AS1508" s="9" t="str">
        <f t="shared" si="1221"/>
        <v>1</v>
      </c>
      <c r="AT1508" s="9" t="str">
        <f t="shared" si="1221"/>
        <v>1</v>
      </c>
      <c r="AU1508" s="9" t="str">
        <f t="shared" si="1193"/>
        <v>0</v>
      </c>
      <c r="AV1508" s="9" t="str">
        <f t="shared" si="1194"/>
        <v>1</v>
      </c>
      <c r="AW1508" s="9" t="str">
        <f t="shared" si="1222"/>
        <v>0</v>
      </c>
      <c r="AX1508" s="9" t="str">
        <f t="shared" si="1222"/>
        <v>0</v>
      </c>
      <c r="AY1508" s="11"/>
      <c r="AZ1508" s="11"/>
      <c r="BA1508" s="11"/>
      <c r="BB1508" s="9" t="str">
        <f t="shared" si="1195"/>
        <v>-1</v>
      </c>
      <c r="BC1508" s="9" t="str">
        <f t="shared" si="1196"/>
        <v>0</v>
      </c>
      <c r="BG1508" s="5" t="s">
        <v>4640</v>
      </c>
      <c r="BH1508" s="5" t="s">
        <v>8507</v>
      </c>
      <c r="CS1508" s="9" t="str">
        <f t="shared" si="1197"/>
        <v>0</v>
      </c>
      <c r="CT1508" s="9" t="str">
        <f t="shared" si="1198"/>
        <v>&lt;iframe src="http://www.rakuten.ne.jp/gold/brotures/spec/kmc/z410_cp_bk.html" frameborder="0" id="spec-content" scrolling="no"&gt;&lt;/iframe&gt;</v>
      </c>
      <c r="CU1508" s="9" t="str">
        <f t="shared" si="1199"/>
        <v/>
      </c>
      <c r="CV1508" s="9" t="str">
        <f t="shared" si="1200"/>
        <v>&lt;div class="row-fluid"&gt;&lt;iframe src="http://www.rakuten.ne.jp/gold/brotures/items/kmc/z410_cp_bk.html" frameborder="0" id="skin-product" scrolling="no"&gt;&lt;/iframe&gt;&lt;/div&gt;</v>
      </c>
      <c r="CW1508" s="11" t="str">
        <f t="shared" si="1201"/>
        <v/>
      </c>
      <c r="CX1508" t="s">
        <v>8319</v>
      </c>
      <c r="CY1508" s="9" t="str">
        <f t="shared" si="1202"/>
        <v>0</v>
      </c>
      <c r="CZ1508" s="11"/>
      <c r="DA1508" s="11"/>
      <c r="DB1508" s="11"/>
      <c r="DC1508" s="11"/>
      <c r="DD1508" s="9" t="str">
        <f t="shared" si="1203"/>
        <v/>
      </c>
      <c r="DI1508" s="9" t="str">
        <f t="shared" si="1204"/>
        <v/>
      </c>
      <c r="DT1508" s="9">
        <f>VLOOKUP(BG1508,ディレクトリID!A:B,2)</f>
        <v>563161</v>
      </c>
      <c r="DV1508" s="4" t="str">
        <f t="shared" si="1205"/>
        <v>【チェーン　KMC】</v>
      </c>
      <c r="DW1508" s="4" t="str">
        <f t="shared" si="1206"/>
        <v>【チェーン　KMC】</v>
      </c>
      <c r="DX1508" s="9">
        <f t="shared" si="1207"/>
        <v>4</v>
      </c>
      <c r="DY1508" s="11"/>
      <c r="DZ1508" s="9" t="str">
        <f t="shared" si="1223"/>
        <v>1</v>
      </c>
      <c r="EA1508" s="9" t="str">
        <f t="shared" si="1223"/>
        <v>1</v>
      </c>
      <c r="EB1508" s="11"/>
      <c r="EC1508" s="11"/>
      <c r="ED1508" s="11"/>
      <c r="EE1508" s="9" t="str">
        <f t="shared" si="1208"/>
        <v>0</v>
      </c>
      <c r="EO1508" s="5" t="s">
        <v>428</v>
      </c>
      <c r="EP1508" s="8" t="s">
        <v>429</v>
      </c>
      <c r="EQ1508" s="8" t="s">
        <v>429</v>
      </c>
      <c r="ER1508" s="8" t="s">
        <v>209</v>
      </c>
      <c r="ES1508" s="8" t="s">
        <v>430</v>
      </c>
      <c r="ET1508" s="9" t="str">
        <f t="shared" si="1209"/>
        <v>2</v>
      </c>
      <c r="EU1508" s="11"/>
      <c r="EV1508" s="11"/>
      <c r="EW1508" s="11"/>
      <c r="EX1508" s="9" t="str">
        <f t="shared" si="1224"/>
        <v>0</v>
      </c>
      <c r="EY1508" s="9" t="str">
        <f t="shared" si="1224"/>
        <v>0</v>
      </c>
      <c r="EZ1508" s="11"/>
      <c r="FA1508" s="11"/>
      <c r="FB1508" s="9" t="str">
        <f t="shared" si="1225"/>
        <v>0</v>
      </c>
      <c r="FC1508" s="9" t="str">
        <f t="shared" si="1225"/>
        <v>0</v>
      </c>
      <c r="FD1508" s="9" t="str">
        <f t="shared" si="1210"/>
        <v>1</v>
      </c>
      <c r="FE1508" s="9" t="str">
        <f t="shared" si="1226"/>
        <v>1</v>
      </c>
      <c r="FF1508" s="9" t="str">
        <f t="shared" si="1226"/>
        <v>1</v>
      </c>
      <c r="GJ1508" s="4" t="str">
        <f t="shared" si="1213"/>
        <v>パーツ\チェーン:ブランド\KMC</v>
      </c>
      <c r="GK1508" s="4" t="str">
        <f t="shared" si="1211"/>
        <v>u:u</v>
      </c>
      <c r="GL1508" s="11"/>
      <c r="GM1508" s="4" t="str">
        <f t="shared" si="1227"/>
        <v>::</v>
      </c>
      <c r="GN1508" s="4" t="str">
        <f t="shared" si="1227"/>
        <v>::</v>
      </c>
      <c r="GO1508" s="4" t="str">
        <f t="shared" si="1227"/>
        <v>::</v>
      </c>
      <c r="GP1508" s="4" t="str">
        <f t="shared" si="1212"/>
        <v>1</v>
      </c>
    </row>
    <row r="1509" spans="1:198" ht="28" customHeight="1">
      <c r="A1509" s="5" t="s">
        <v>8325</v>
      </c>
      <c r="B1509" s="5" t="s">
        <v>8327</v>
      </c>
      <c r="C1509" s="5" t="s">
        <v>8325</v>
      </c>
      <c r="D1509" s="9" t="str">
        <f t="shared" si="1185"/>
        <v>u</v>
      </c>
      <c r="E1509" s="9" t="str">
        <f t="shared" si="1186"/>
        <v xml:space="preserve"> / （KMCZ410チェーンGOLD）</v>
      </c>
      <c r="F1509" s="9" t="str">
        <f t="shared" si="1187"/>
        <v xml:space="preserve"> / （KMCZ410チェーンGOLD）</v>
      </c>
      <c r="G1509" s="5">
        <v>1428</v>
      </c>
      <c r="H1509" s="9">
        <f t="shared" si="1188"/>
        <v>1428</v>
      </c>
      <c r="I1509" s="9" t="str">
        <f t="shared" si="1189"/>
        <v>0</v>
      </c>
      <c r="J1509" s="9" t="str">
        <f t="shared" si="1190"/>
        <v>1</v>
      </c>
      <c r="P1509" s="9" t="str">
        <f t="shared" si="1191"/>
        <v>KMCZ410チェーンGOLD</v>
      </c>
      <c r="AI1509" s="9" t="str">
        <f t="shared" si="1192"/>
        <v>http://image.rakuten.co.jp/brotures/cabinet/items/kmc/z410_gl.jpg</v>
      </c>
      <c r="AS1509" s="9" t="str">
        <f t="shared" si="1221"/>
        <v>1</v>
      </c>
      <c r="AT1509" s="9" t="str">
        <f t="shared" si="1221"/>
        <v>1</v>
      </c>
      <c r="AU1509" s="9" t="str">
        <f t="shared" si="1193"/>
        <v>0</v>
      </c>
      <c r="AV1509" s="9" t="str">
        <f t="shared" si="1194"/>
        <v>1</v>
      </c>
      <c r="AW1509" s="9" t="str">
        <f t="shared" si="1222"/>
        <v>0</v>
      </c>
      <c r="AX1509" s="9" t="str">
        <f t="shared" si="1222"/>
        <v>0</v>
      </c>
      <c r="AY1509" s="11"/>
      <c r="AZ1509" s="11"/>
      <c r="BA1509" s="11"/>
      <c r="BB1509" s="9" t="str">
        <f t="shared" si="1195"/>
        <v>-1</v>
      </c>
      <c r="BC1509" s="9" t="str">
        <f t="shared" si="1196"/>
        <v>0</v>
      </c>
      <c r="BG1509" s="5" t="s">
        <v>4640</v>
      </c>
      <c r="BH1509" s="5" t="s">
        <v>8507</v>
      </c>
      <c r="CS1509" s="9" t="str">
        <f t="shared" si="1197"/>
        <v>0</v>
      </c>
      <c r="CT1509" s="9" t="str">
        <f t="shared" si="1198"/>
        <v>&lt;iframe src="http://www.rakuten.ne.jp/gold/brotures/spec/kmc/z410_gl.html" frameborder="0" id="spec-content" scrolling="no"&gt;&lt;/iframe&gt;</v>
      </c>
      <c r="CU1509" s="9" t="str">
        <f t="shared" si="1199"/>
        <v/>
      </c>
      <c r="CV1509" s="9" t="str">
        <f t="shared" si="1200"/>
        <v>&lt;div class="row-fluid"&gt;&lt;iframe src="http://www.rakuten.ne.jp/gold/brotures/items/kmc/z410_gl.html" frameborder="0" id="skin-product" scrolling="no"&gt;&lt;/iframe&gt;&lt;/div&gt;</v>
      </c>
      <c r="CW1509" s="11" t="str">
        <f t="shared" si="1201"/>
        <v/>
      </c>
      <c r="CX1509" t="s">
        <v>8325</v>
      </c>
      <c r="CY1509" s="9" t="str">
        <f t="shared" si="1202"/>
        <v>0</v>
      </c>
      <c r="CZ1509" s="11"/>
      <c r="DA1509" s="11"/>
      <c r="DB1509" s="11"/>
      <c r="DC1509" s="11"/>
      <c r="DD1509" s="9" t="str">
        <f t="shared" si="1203"/>
        <v/>
      </c>
      <c r="DI1509" s="9" t="str">
        <f t="shared" si="1204"/>
        <v/>
      </c>
      <c r="DT1509" s="9">
        <f>VLOOKUP(BG1509,ディレクトリID!A:B,2)</f>
        <v>563161</v>
      </c>
      <c r="DV1509" s="4" t="str">
        <f t="shared" si="1205"/>
        <v>【チェーン　KMC】</v>
      </c>
      <c r="DW1509" s="4" t="str">
        <f t="shared" si="1206"/>
        <v>【チェーン　KMC】</v>
      </c>
      <c r="DX1509" s="9">
        <f t="shared" si="1207"/>
        <v>4</v>
      </c>
      <c r="DY1509" s="11"/>
      <c r="DZ1509" s="9" t="str">
        <f t="shared" si="1223"/>
        <v>1</v>
      </c>
      <c r="EA1509" s="9" t="str">
        <f t="shared" si="1223"/>
        <v>1</v>
      </c>
      <c r="EB1509" s="11"/>
      <c r="EC1509" s="11"/>
      <c r="ED1509" s="11"/>
      <c r="EE1509" s="9" t="str">
        <f t="shared" si="1208"/>
        <v>0</v>
      </c>
      <c r="EO1509" s="5" t="s">
        <v>428</v>
      </c>
      <c r="EP1509" s="8" t="s">
        <v>429</v>
      </c>
      <c r="EQ1509" s="8" t="s">
        <v>429</v>
      </c>
      <c r="ER1509" s="8" t="s">
        <v>209</v>
      </c>
      <c r="ES1509" s="8" t="s">
        <v>430</v>
      </c>
      <c r="ET1509" s="9" t="str">
        <f t="shared" si="1209"/>
        <v>2</v>
      </c>
      <c r="EU1509" s="11"/>
      <c r="EV1509" s="11"/>
      <c r="EW1509" s="11"/>
      <c r="EX1509" s="9" t="str">
        <f t="shared" si="1224"/>
        <v>0</v>
      </c>
      <c r="EY1509" s="9" t="str">
        <f t="shared" si="1224"/>
        <v>0</v>
      </c>
      <c r="EZ1509" s="11"/>
      <c r="FA1509" s="11"/>
      <c r="FB1509" s="9" t="str">
        <f t="shared" si="1225"/>
        <v>0</v>
      </c>
      <c r="FC1509" s="9" t="str">
        <f t="shared" si="1225"/>
        <v>0</v>
      </c>
      <c r="FD1509" s="9" t="str">
        <f t="shared" si="1210"/>
        <v>1</v>
      </c>
      <c r="FE1509" s="9" t="str">
        <f t="shared" si="1226"/>
        <v>1</v>
      </c>
      <c r="FF1509" s="9" t="str">
        <f t="shared" si="1226"/>
        <v>1</v>
      </c>
      <c r="GJ1509" s="4" t="str">
        <f t="shared" si="1213"/>
        <v>パーツ\チェーン:ブランド\KMC</v>
      </c>
      <c r="GK1509" s="4" t="str">
        <f t="shared" si="1211"/>
        <v>u:u</v>
      </c>
      <c r="GL1509" s="11"/>
      <c r="GM1509" s="4" t="str">
        <f t="shared" si="1227"/>
        <v>::</v>
      </c>
      <c r="GN1509" s="4" t="str">
        <f t="shared" si="1227"/>
        <v>::</v>
      </c>
      <c r="GO1509" s="4" t="str">
        <f t="shared" si="1227"/>
        <v>::</v>
      </c>
      <c r="GP1509" s="4" t="str">
        <f t="shared" si="1212"/>
        <v>1</v>
      </c>
    </row>
    <row r="1510" spans="1:198" ht="28" customHeight="1">
      <c r="A1510" s="5" t="s">
        <v>8331</v>
      </c>
      <c r="B1510" s="5" t="s">
        <v>8333</v>
      </c>
      <c r="C1510" s="5" t="s">
        <v>8331</v>
      </c>
      <c r="D1510" s="9" t="str">
        <f t="shared" si="1185"/>
        <v>u</v>
      </c>
      <c r="E1510" s="9" t="str">
        <f t="shared" si="1186"/>
        <v xml:space="preserve"> / （KMCZ410チェーンGOLD/BLACK）</v>
      </c>
      <c r="F1510" s="9" t="str">
        <f t="shared" si="1187"/>
        <v xml:space="preserve"> / （KMCZ410チェーンGOLD/BLACK）</v>
      </c>
      <c r="G1510" s="5">
        <v>1428</v>
      </c>
      <c r="H1510" s="9">
        <f t="shared" si="1188"/>
        <v>1428</v>
      </c>
      <c r="I1510" s="9" t="str">
        <f t="shared" si="1189"/>
        <v>0</v>
      </c>
      <c r="J1510" s="9" t="str">
        <f t="shared" si="1190"/>
        <v>1</v>
      </c>
      <c r="P1510" s="9" t="str">
        <f t="shared" si="1191"/>
        <v>KMCZ410チェーンGOLD/BLACK</v>
      </c>
      <c r="AI1510" s="9" t="str">
        <f t="shared" si="1192"/>
        <v>http://image.rakuten.co.jp/brotures/cabinet/items/kmc/z410_gl_bk.jpg</v>
      </c>
      <c r="AS1510" s="9" t="str">
        <f t="shared" si="1221"/>
        <v>1</v>
      </c>
      <c r="AT1510" s="9" t="str">
        <f t="shared" si="1221"/>
        <v>1</v>
      </c>
      <c r="AU1510" s="9" t="str">
        <f t="shared" si="1193"/>
        <v>0</v>
      </c>
      <c r="AV1510" s="9" t="str">
        <f t="shared" si="1194"/>
        <v>1</v>
      </c>
      <c r="AW1510" s="9" t="str">
        <f t="shared" si="1222"/>
        <v>0</v>
      </c>
      <c r="AX1510" s="9" t="str">
        <f t="shared" si="1222"/>
        <v>0</v>
      </c>
      <c r="AY1510" s="11"/>
      <c r="AZ1510" s="11"/>
      <c r="BA1510" s="11"/>
      <c r="BB1510" s="9" t="str">
        <f t="shared" si="1195"/>
        <v>-1</v>
      </c>
      <c r="BC1510" s="9" t="str">
        <f t="shared" si="1196"/>
        <v>0</v>
      </c>
      <c r="BG1510" s="5" t="s">
        <v>4640</v>
      </c>
      <c r="BH1510" s="5" t="s">
        <v>8507</v>
      </c>
      <c r="CS1510" s="9" t="str">
        <f t="shared" si="1197"/>
        <v>0</v>
      </c>
      <c r="CT1510" s="9" t="str">
        <f t="shared" si="1198"/>
        <v>&lt;iframe src="http://www.rakuten.ne.jp/gold/brotures/spec/kmc/z410_gl_bk.html" frameborder="0" id="spec-content" scrolling="no"&gt;&lt;/iframe&gt;</v>
      </c>
      <c r="CU1510" s="9" t="str">
        <f t="shared" si="1199"/>
        <v/>
      </c>
      <c r="CV1510" s="9" t="str">
        <f t="shared" si="1200"/>
        <v>&lt;div class="row-fluid"&gt;&lt;iframe src="http://www.rakuten.ne.jp/gold/brotures/items/kmc/z410_gl_bk.html" frameborder="0" id="skin-product" scrolling="no"&gt;&lt;/iframe&gt;&lt;/div&gt;</v>
      </c>
      <c r="CW1510" s="11" t="str">
        <f t="shared" si="1201"/>
        <v/>
      </c>
      <c r="CX1510" t="s">
        <v>8331</v>
      </c>
      <c r="CY1510" s="9" t="str">
        <f t="shared" si="1202"/>
        <v>0</v>
      </c>
      <c r="CZ1510" s="11"/>
      <c r="DA1510" s="11"/>
      <c r="DB1510" s="11"/>
      <c r="DC1510" s="11"/>
      <c r="DD1510" s="9" t="str">
        <f t="shared" si="1203"/>
        <v/>
      </c>
      <c r="DI1510" s="9" t="str">
        <f t="shared" si="1204"/>
        <v/>
      </c>
      <c r="DT1510" s="9">
        <f>VLOOKUP(BG1510,ディレクトリID!A:B,2)</f>
        <v>563161</v>
      </c>
      <c r="DV1510" s="4" t="str">
        <f t="shared" si="1205"/>
        <v>【チェーン　KMC】</v>
      </c>
      <c r="DW1510" s="4" t="str">
        <f t="shared" si="1206"/>
        <v>【チェーン　KMC】</v>
      </c>
      <c r="DX1510" s="9">
        <f t="shared" si="1207"/>
        <v>4</v>
      </c>
      <c r="DY1510" s="11"/>
      <c r="DZ1510" s="9" t="str">
        <f t="shared" si="1223"/>
        <v>1</v>
      </c>
      <c r="EA1510" s="9" t="str">
        <f t="shared" si="1223"/>
        <v>1</v>
      </c>
      <c r="EB1510" s="11"/>
      <c r="EC1510" s="11"/>
      <c r="ED1510" s="11"/>
      <c r="EE1510" s="9" t="str">
        <f t="shared" si="1208"/>
        <v>0</v>
      </c>
      <c r="EO1510" s="5" t="s">
        <v>428</v>
      </c>
      <c r="EP1510" s="8" t="s">
        <v>429</v>
      </c>
      <c r="EQ1510" s="8" t="s">
        <v>429</v>
      </c>
      <c r="ER1510" s="8" t="s">
        <v>209</v>
      </c>
      <c r="ES1510" s="8" t="s">
        <v>430</v>
      </c>
      <c r="ET1510" s="9" t="str">
        <f t="shared" si="1209"/>
        <v>2</v>
      </c>
      <c r="EU1510" s="11"/>
      <c r="EV1510" s="11"/>
      <c r="EW1510" s="11"/>
      <c r="EX1510" s="9" t="str">
        <f t="shared" si="1224"/>
        <v>0</v>
      </c>
      <c r="EY1510" s="9" t="str">
        <f t="shared" si="1224"/>
        <v>0</v>
      </c>
      <c r="EZ1510" s="11"/>
      <c r="FA1510" s="11"/>
      <c r="FB1510" s="9" t="str">
        <f t="shared" si="1225"/>
        <v>0</v>
      </c>
      <c r="FC1510" s="9" t="str">
        <f t="shared" si="1225"/>
        <v>0</v>
      </c>
      <c r="FD1510" s="9" t="str">
        <f t="shared" si="1210"/>
        <v>1</v>
      </c>
      <c r="FE1510" s="9" t="str">
        <f t="shared" si="1226"/>
        <v>1</v>
      </c>
      <c r="FF1510" s="9" t="str">
        <f t="shared" si="1226"/>
        <v>1</v>
      </c>
      <c r="GJ1510" s="4" t="str">
        <f t="shared" si="1213"/>
        <v>パーツ\チェーン:ブランド\KMC</v>
      </c>
      <c r="GK1510" s="4" t="str">
        <f t="shared" si="1211"/>
        <v>u:u</v>
      </c>
      <c r="GL1510" s="11"/>
      <c r="GM1510" s="4" t="str">
        <f t="shared" si="1227"/>
        <v>::</v>
      </c>
      <c r="GN1510" s="4" t="str">
        <f t="shared" si="1227"/>
        <v>::</v>
      </c>
      <c r="GO1510" s="4" t="str">
        <f t="shared" si="1227"/>
        <v>::</v>
      </c>
      <c r="GP1510" s="4" t="str">
        <f t="shared" si="1212"/>
        <v>1</v>
      </c>
    </row>
    <row r="1511" spans="1:198" ht="28" customHeight="1">
      <c r="A1511" s="5" t="s">
        <v>8337</v>
      </c>
      <c r="B1511" s="5" t="s">
        <v>8339</v>
      </c>
      <c r="C1511" s="5" t="s">
        <v>8337</v>
      </c>
      <c r="D1511" s="9" t="str">
        <f t="shared" si="1185"/>
        <v>u</v>
      </c>
      <c r="E1511" s="9" t="str">
        <f t="shared" si="1186"/>
        <v xml:space="preserve"> / （KMCZ410チェーンGREEN）</v>
      </c>
      <c r="F1511" s="9" t="str">
        <f t="shared" si="1187"/>
        <v xml:space="preserve"> / （KMCZ410チェーンGREEN）</v>
      </c>
      <c r="G1511" s="5">
        <v>1428</v>
      </c>
      <c r="H1511" s="9">
        <f t="shared" si="1188"/>
        <v>1428</v>
      </c>
      <c r="I1511" s="9" t="str">
        <f t="shared" si="1189"/>
        <v>0</v>
      </c>
      <c r="J1511" s="9" t="str">
        <f t="shared" si="1190"/>
        <v>1</v>
      </c>
      <c r="P1511" s="9" t="str">
        <f t="shared" si="1191"/>
        <v>KMCZ410チェーンGREEN</v>
      </c>
      <c r="AI1511" s="9" t="str">
        <f t="shared" si="1192"/>
        <v>http://image.rakuten.co.jp/brotures/cabinet/items/kmc/z410_gr.jpg</v>
      </c>
      <c r="AS1511" s="9" t="str">
        <f t="shared" si="1221"/>
        <v>1</v>
      </c>
      <c r="AT1511" s="9" t="str">
        <f t="shared" si="1221"/>
        <v>1</v>
      </c>
      <c r="AU1511" s="9" t="str">
        <f t="shared" si="1193"/>
        <v>0</v>
      </c>
      <c r="AV1511" s="9" t="str">
        <f t="shared" si="1194"/>
        <v>1</v>
      </c>
      <c r="AW1511" s="9" t="str">
        <f t="shared" si="1222"/>
        <v>0</v>
      </c>
      <c r="AX1511" s="9" t="str">
        <f t="shared" si="1222"/>
        <v>0</v>
      </c>
      <c r="AY1511" s="11"/>
      <c r="AZ1511" s="11"/>
      <c r="BA1511" s="11"/>
      <c r="BB1511" s="9" t="str">
        <f t="shared" si="1195"/>
        <v>-1</v>
      </c>
      <c r="BC1511" s="9" t="str">
        <f t="shared" si="1196"/>
        <v>0</v>
      </c>
      <c r="BG1511" s="5" t="s">
        <v>4640</v>
      </c>
      <c r="BH1511" s="5" t="s">
        <v>8507</v>
      </c>
      <c r="CS1511" s="9" t="str">
        <f t="shared" si="1197"/>
        <v>0</v>
      </c>
      <c r="CT1511" s="9" t="str">
        <f t="shared" si="1198"/>
        <v>&lt;iframe src="http://www.rakuten.ne.jp/gold/brotures/spec/kmc/z410_gr.html" frameborder="0" id="spec-content" scrolling="no"&gt;&lt;/iframe&gt;</v>
      </c>
      <c r="CU1511" s="9" t="str">
        <f t="shared" si="1199"/>
        <v/>
      </c>
      <c r="CV1511" s="9" t="str">
        <f t="shared" si="1200"/>
        <v>&lt;div class="row-fluid"&gt;&lt;iframe src="http://www.rakuten.ne.jp/gold/brotures/items/kmc/z410_gr.html" frameborder="0" id="skin-product" scrolling="no"&gt;&lt;/iframe&gt;&lt;/div&gt;</v>
      </c>
      <c r="CW1511" s="11" t="str">
        <f t="shared" si="1201"/>
        <v/>
      </c>
      <c r="CX1511" t="s">
        <v>8337</v>
      </c>
      <c r="CY1511" s="9" t="str">
        <f t="shared" si="1202"/>
        <v>0</v>
      </c>
      <c r="CZ1511" s="11"/>
      <c r="DA1511" s="11"/>
      <c r="DB1511" s="11"/>
      <c r="DC1511" s="11"/>
      <c r="DD1511" s="9" t="str">
        <f t="shared" si="1203"/>
        <v/>
      </c>
      <c r="DI1511" s="9" t="str">
        <f t="shared" si="1204"/>
        <v/>
      </c>
      <c r="DT1511" s="9">
        <f>VLOOKUP(BG1511,ディレクトリID!A:B,2)</f>
        <v>563161</v>
      </c>
      <c r="DV1511" s="4" t="str">
        <f t="shared" si="1205"/>
        <v>【チェーン　KMC】</v>
      </c>
      <c r="DW1511" s="4" t="str">
        <f t="shared" si="1206"/>
        <v>【チェーン　KMC】</v>
      </c>
      <c r="DX1511" s="9">
        <f t="shared" si="1207"/>
        <v>4</v>
      </c>
      <c r="DY1511" s="11"/>
      <c r="DZ1511" s="9" t="str">
        <f t="shared" si="1223"/>
        <v>1</v>
      </c>
      <c r="EA1511" s="9" t="str">
        <f t="shared" si="1223"/>
        <v>1</v>
      </c>
      <c r="EB1511" s="11"/>
      <c r="EC1511" s="11"/>
      <c r="ED1511" s="11"/>
      <c r="EE1511" s="9" t="str">
        <f t="shared" si="1208"/>
        <v>0</v>
      </c>
      <c r="EO1511" s="5" t="s">
        <v>428</v>
      </c>
      <c r="EP1511" s="8" t="s">
        <v>429</v>
      </c>
      <c r="EQ1511" s="8" t="s">
        <v>429</v>
      </c>
      <c r="ER1511" s="8" t="s">
        <v>209</v>
      </c>
      <c r="ES1511" s="8" t="s">
        <v>430</v>
      </c>
      <c r="ET1511" s="9" t="str">
        <f t="shared" si="1209"/>
        <v>2</v>
      </c>
      <c r="EU1511" s="11"/>
      <c r="EV1511" s="11"/>
      <c r="EW1511" s="11"/>
      <c r="EX1511" s="9" t="str">
        <f t="shared" si="1224"/>
        <v>0</v>
      </c>
      <c r="EY1511" s="9" t="str">
        <f t="shared" si="1224"/>
        <v>0</v>
      </c>
      <c r="EZ1511" s="11"/>
      <c r="FA1511" s="11"/>
      <c r="FB1511" s="9" t="str">
        <f t="shared" si="1225"/>
        <v>0</v>
      </c>
      <c r="FC1511" s="9" t="str">
        <f t="shared" si="1225"/>
        <v>0</v>
      </c>
      <c r="FD1511" s="9" t="str">
        <f t="shared" si="1210"/>
        <v>1</v>
      </c>
      <c r="FE1511" s="9" t="str">
        <f t="shared" si="1226"/>
        <v>1</v>
      </c>
      <c r="FF1511" s="9" t="str">
        <f t="shared" si="1226"/>
        <v>1</v>
      </c>
      <c r="GJ1511" s="4" t="str">
        <f t="shared" si="1213"/>
        <v>パーツ\チェーン:ブランド\KMC</v>
      </c>
      <c r="GK1511" s="4" t="str">
        <f t="shared" si="1211"/>
        <v>u:u</v>
      </c>
      <c r="GL1511" s="11"/>
      <c r="GM1511" s="4" t="str">
        <f t="shared" si="1227"/>
        <v>::</v>
      </c>
      <c r="GN1511" s="4" t="str">
        <f t="shared" si="1227"/>
        <v>::</v>
      </c>
      <c r="GO1511" s="4" t="str">
        <f t="shared" si="1227"/>
        <v>::</v>
      </c>
      <c r="GP1511" s="4" t="str">
        <f t="shared" si="1212"/>
        <v>1</v>
      </c>
    </row>
    <row r="1512" spans="1:198" ht="28" customHeight="1">
      <c r="A1512" s="5" t="s">
        <v>8343</v>
      </c>
      <c r="B1512" s="5" t="s">
        <v>8345</v>
      </c>
      <c r="C1512" s="5" t="s">
        <v>8343</v>
      </c>
      <c r="D1512" s="9" t="str">
        <f t="shared" si="1185"/>
        <v>u</v>
      </c>
      <c r="E1512" s="9" t="str">
        <f t="shared" si="1186"/>
        <v xml:space="preserve"> / （KMCZ410チェーンPINK）</v>
      </c>
      <c r="F1512" s="9" t="str">
        <f t="shared" si="1187"/>
        <v xml:space="preserve"> / （KMCZ410チェーンPINK）</v>
      </c>
      <c r="G1512" s="5">
        <v>1428</v>
      </c>
      <c r="H1512" s="9">
        <f t="shared" si="1188"/>
        <v>1428</v>
      </c>
      <c r="I1512" s="9" t="str">
        <f t="shared" si="1189"/>
        <v>0</v>
      </c>
      <c r="J1512" s="9" t="str">
        <f t="shared" si="1190"/>
        <v>1</v>
      </c>
      <c r="P1512" s="9" t="str">
        <f t="shared" si="1191"/>
        <v>KMCZ410チェーンPINK</v>
      </c>
      <c r="AI1512" s="9" t="str">
        <f t="shared" si="1192"/>
        <v>http://image.rakuten.co.jp/brotures/cabinet/items/kmc/z410_pi.jpg</v>
      </c>
      <c r="AS1512" s="9" t="str">
        <f t="shared" si="1221"/>
        <v>1</v>
      </c>
      <c r="AT1512" s="9" t="str">
        <f t="shared" si="1221"/>
        <v>1</v>
      </c>
      <c r="AU1512" s="9" t="str">
        <f t="shared" si="1193"/>
        <v>0</v>
      </c>
      <c r="AV1512" s="9" t="str">
        <f t="shared" si="1194"/>
        <v>1</v>
      </c>
      <c r="AW1512" s="9" t="str">
        <f t="shared" si="1222"/>
        <v>0</v>
      </c>
      <c r="AX1512" s="9" t="str">
        <f t="shared" si="1222"/>
        <v>0</v>
      </c>
      <c r="AY1512" s="11"/>
      <c r="AZ1512" s="11"/>
      <c r="BA1512" s="11"/>
      <c r="BB1512" s="9" t="str">
        <f t="shared" si="1195"/>
        <v>-1</v>
      </c>
      <c r="BC1512" s="9" t="str">
        <f t="shared" si="1196"/>
        <v>0</v>
      </c>
      <c r="BG1512" s="5" t="s">
        <v>4640</v>
      </c>
      <c r="BH1512" s="5" t="s">
        <v>8507</v>
      </c>
      <c r="CS1512" s="9" t="str">
        <f t="shared" si="1197"/>
        <v>0</v>
      </c>
      <c r="CT1512" s="9" t="str">
        <f t="shared" si="1198"/>
        <v>&lt;iframe src="http://www.rakuten.ne.jp/gold/brotures/spec/kmc/z410_pi.html" frameborder="0" id="spec-content" scrolling="no"&gt;&lt;/iframe&gt;</v>
      </c>
      <c r="CU1512" s="9" t="str">
        <f t="shared" si="1199"/>
        <v/>
      </c>
      <c r="CV1512" s="9" t="str">
        <f t="shared" si="1200"/>
        <v>&lt;div class="row-fluid"&gt;&lt;iframe src="http://www.rakuten.ne.jp/gold/brotures/items/kmc/z410_pi.html" frameborder="0" id="skin-product" scrolling="no"&gt;&lt;/iframe&gt;&lt;/div&gt;</v>
      </c>
      <c r="CW1512" s="11" t="str">
        <f t="shared" si="1201"/>
        <v/>
      </c>
      <c r="CX1512" t="s">
        <v>8343</v>
      </c>
      <c r="CY1512" s="9" t="str">
        <f t="shared" si="1202"/>
        <v>0</v>
      </c>
      <c r="CZ1512" s="11"/>
      <c r="DA1512" s="11"/>
      <c r="DB1512" s="11"/>
      <c r="DC1512" s="11"/>
      <c r="DD1512" s="9" t="str">
        <f t="shared" si="1203"/>
        <v/>
      </c>
      <c r="DI1512" s="9" t="str">
        <f t="shared" si="1204"/>
        <v/>
      </c>
      <c r="DT1512" s="9">
        <f>VLOOKUP(BG1512,ディレクトリID!A:B,2)</f>
        <v>563161</v>
      </c>
      <c r="DV1512" s="4" t="str">
        <f t="shared" si="1205"/>
        <v>【チェーン　KMC】</v>
      </c>
      <c r="DW1512" s="4" t="str">
        <f t="shared" si="1206"/>
        <v>【チェーン　KMC】</v>
      </c>
      <c r="DX1512" s="9">
        <f t="shared" si="1207"/>
        <v>4</v>
      </c>
      <c r="DY1512" s="11"/>
      <c r="DZ1512" s="9" t="str">
        <f t="shared" si="1223"/>
        <v>1</v>
      </c>
      <c r="EA1512" s="9" t="str">
        <f t="shared" si="1223"/>
        <v>1</v>
      </c>
      <c r="EB1512" s="11"/>
      <c r="EC1512" s="11"/>
      <c r="ED1512" s="11"/>
      <c r="EE1512" s="9" t="str">
        <f t="shared" si="1208"/>
        <v>0</v>
      </c>
      <c r="EO1512" s="5" t="s">
        <v>428</v>
      </c>
      <c r="EP1512" s="8" t="s">
        <v>429</v>
      </c>
      <c r="EQ1512" s="8" t="s">
        <v>429</v>
      </c>
      <c r="ER1512" s="8" t="s">
        <v>209</v>
      </c>
      <c r="ES1512" s="8" t="s">
        <v>430</v>
      </c>
      <c r="ET1512" s="9" t="str">
        <f t="shared" si="1209"/>
        <v>2</v>
      </c>
      <c r="EU1512" s="11"/>
      <c r="EV1512" s="11"/>
      <c r="EW1512" s="11"/>
      <c r="EX1512" s="9" t="str">
        <f t="shared" si="1224"/>
        <v>0</v>
      </c>
      <c r="EY1512" s="9" t="str">
        <f t="shared" si="1224"/>
        <v>0</v>
      </c>
      <c r="EZ1512" s="11"/>
      <c r="FA1512" s="11"/>
      <c r="FB1512" s="9" t="str">
        <f t="shared" si="1225"/>
        <v>0</v>
      </c>
      <c r="FC1512" s="9" t="str">
        <f t="shared" si="1225"/>
        <v>0</v>
      </c>
      <c r="FD1512" s="9" t="str">
        <f t="shared" si="1210"/>
        <v>1</v>
      </c>
      <c r="FE1512" s="9" t="str">
        <f t="shared" si="1226"/>
        <v>1</v>
      </c>
      <c r="FF1512" s="9" t="str">
        <f t="shared" si="1226"/>
        <v>1</v>
      </c>
      <c r="GJ1512" s="4" t="str">
        <f t="shared" si="1213"/>
        <v>パーツ\チェーン:ブランド\KMC</v>
      </c>
      <c r="GK1512" s="4" t="str">
        <f t="shared" si="1211"/>
        <v>u:u</v>
      </c>
      <c r="GL1512" s="11"/>
      <c r="GM1512" s="4" t="str">
        <f t="shared" si="1227"/>
        <v>::</v>
      </c>
      <c r="GN1512" s="4" t="str">
        <f t="shared" si="1227"/>
        <v>::</v>
      </c>
      <c r="GO1512" s="4" t="str">
        <f t="shared" si="1227"/>
        <v>::</v>
      </c>
      <c r="GP1512" s="4" t="str">
        <f t="shared" si="1212"/>
        <v>1</v>
      </c>
    </row>
    <row r="1513" spans="1:198" ht="28" customHeight="1">
      <c r="A1513" s="5" t="s">
        <v>8349</v>
      </c>
      <c r="B1513" s="5" t="s">
        <v>8351</v>
      </c>
      <c r="C1513" s="5" t="s">
        <v>8349</v>
      </c>
      <c r="D1513" s="9" t="str">
        <f t="shared" si="1185"/>
        <v>u</v>
      </c>
      <c r="E1513" s="9" t="str">
        <f t="shared" si="1186"/>
        <v xml:space="preserve"> / （KMCZ410チェーンPURPLE）</v>
      </c>
      <c r="F1513" s="9" t="str">
        <f t="shared" si="1187"/>
        <v xml:space="preserve"> / （KMCZ410チェーンPURPLE）</v>
      </c>
      <c r="G1513" s="5">
        <v>1428</v>
      </c>
      <c r="H1513" s="9">
        <f t="shared" si="1188"/>
        <v>1428</v>
      </c>
      <c r="I1513" s="9" t="str">
        <f t="shared" si="1189"/>
        <v>0</v>
      </c>
      <c r="J1513" s="9" t="str">
        <f t="shared" si="1190"/>
        <v>1</v>
      </c>
      <c r="P1513" s="9" t="str">
        <f t="shared" si="1191"/>
        <v>KMCZ410チェーンPURPLE</v>
      </c>
      <c r="AI1513" s="9" t="str">
        <f t="shared" si="1192"/>
        <v>http://image.rakuten.co.jp/brotures/cabinet/items/kmc/z410_pr.jpg</v>
      </c>
      <c r="AS1513" s="9" t="str">
        <f t="shared" si="1221"/>
        <v>1</v>
      </c>
      <c r="AT1513" s="9" t="str">
        <f t="shared" si="1221"/>
        <v>1</v>
      </c>
      <c r="AU1513" s="9" t="str">
        <f t="shared" si="1193"/>
        <v>0</v>
      </c>
      <c r="AV1513" s="9" t="str">
        <f t="shared" si="1194"/>
        <v>1</v>
      </c>
      <c r="AW1513" s="9" t="str">
        <f t="shared" si="1222"/>
        <v>0</v>
      </c>
      <c r="AX1513" s="9" t="str">
        <f t="shared" si="1222"/>
        <v>0</v>
      </c>
      <c r="AY1513" s="11"/>
      <c r="AZ1513" s="11"/>
      <c r="BA1513" s="11"/>
      <c r="BB1513" s="9" t="str">
        <f t="shared" si="1195"/>
        <v>-1</v>
      </c>
      <c r="BC1513" s="9" t="str">
        <f t="shared" si="1196"/>
        <v>0</v>
      </c>
      <c r="BG1513" s="5" t="s">
        <v>4640</v>
      </c>
      <c r="BH1513" s="5" t="s">
        <v>8507</v>
      </c>
      <c r="CS1513" s="9" t="str">
        <f t="shared" si="1197"/>
        <v>0</v>
      </c>
      <c r="CT1513" s="9" t="str">
        <f t="shared" si="1198"/>
        <v>&lt;iframe src="http://www.rakuten.ne.jp/gold/brotures/spec/kmc/z410_pr.html" frameborder="0" id="spec-content" scrolling="no"&gt;&lt;/iframe&gt;</v>
      </c>
      <c r="CU1513" s="9" t="str">
        <f t="shared" si="1199"/>
        <v/>
      </c>
      <c r="CV1513" s="9" t="str">
        <f t="shared" si="1200"/>
        <v>&lt;div class="row-fluid"&gt;&lt;iframe src="http://www.rakuten.ne.jp/gold/brotures/items/kmc/z410_pr.html" frameborder="0" id="skin-product" scrolling="no"&gt;&lt;/iframe&gt;&lt;/div&gt;</v>
      </c>
      <c r="CW1513" s="11" t="str">
        <f t="shared" si="1201"/>
        <v/>
      </c>
      <c r="CX1513" t="s">
        <v>8349</v>
      </c>
      <c r="CY1513" s="9" t="str">
        <f t="shared" si="1202"/>
        <v>0</v>
      </c>
      <c r="CZ1513" s="11"/>
      <c r="DA1513" s="11"/>
      <c r="DB1513" s="11"/>
      <c r="DC1513" s="11"/>
      <c r="DD1513" s="9" t="str">
        <f t="shared" si="1203"/>
        <v/>
      </c>
      <c r="DI1513" s="9" t="str">
        <f t="shared" si="1204"/>
        <v/>
      </c>
      <c r="DT1513" s="9">
        <f>VLOOKUP(BG1513,ディレクトリID!A:B,2)</f>
        <v>563161</v>
      </c>
      <c r="DV1513" s="4" t="str">
        <f t="shared" si="1205"/>
        <v>【チェーン　KMC】</v>
      </c>
      <c r="DW1513" s="4" t="str">
        <f t="shared" si="1206"/>
        <v>【チェーン　KMC】</v>
      </c>
      <c r="DX1513" s="9">
        <f t="shared" si="1207"/>
        <v>4</v>
      </c>
      <c r="DY1513" s="11"/>
      <c r="DZ1513" s="9" t="str">
        <f t="shared" si="1223"/>
        <v>1</v>
      </c>
      <c r="EA1513" s="9" t="str">
        <f t="shared" si="1223"/>
        <v>1</v>
      </c>
      <c r="EB1513" s="11"/>
      <c r="EC1513" s="11"/>
      <c r="ED1513" s="11"/>
      <c r="EE1513" s="9" t="str">
        <f t="shared" si="1208"/>
        <v>0</v>
      </c>
      <c r="EO1513" s="5" t="s">
        <v>428</v>
      </c>
      <c r="EP1513" s="8" t="s">
        <v>429</v>
      </c>
      <c r="EQ1513" s="8" t="s">
        <v>429</v>
      </c>
      <c r="ER1513" s="8" t="s">
        <v>209</v>
      </c>
      <c r="ES1513" s="8" t="s">
        <v>430</v>
      </c>
      <c r="ET1513" s="9" t="str">
        <f t="shared" si="1209"/>
        <v>2</v>
      </c>
      <c r="EU1513" s="11"/>
      <c r="EV1513" s="11"/>
      <c r="EW1513" s="11"/>
      <c r="EX1513" s="9" t="str">
        <f t="shared" si="1224"/>
        <v>0</v>
      </c>
      <c r="EY1513" s="9" t="str">
        <f t="shared" si="1224"/>
        <v>0</v>
      </c>
      <c r="EZ1513" s="11"/>
      <c r="FA1513" s="11"/>
      <c r="FB1513" s="9" t="str">
        <f t="shared" si="1225"/>
        <v>0</v>
      </c>
      <c r="FC1513" s="9" t="str">
        <f t="shared" si="1225"/>
        <v>0</v>
      </c>
      <c r="FD1513" s="9" t="str">
        <f t="shared" si="1210"/>
        <v>1</v>
      </c>
      <c r="FE1513" s="9" t="str">
        <f t="shared" si="1226"/>
        <v>1</v>
      </c>
      <c r="FF1513" s="9" t="str">
        <f t="shared" si="1226"/>
        <v>1</v>
      </c>
      <c r="GJ1513" s="4" t="str">
        <f t="shared" si="1213"/>
        <v>パーツ\チェーン:ブランド\KMC</v>
      </c>
      <c r="GK1513" s="4" t="str">
        <f t="shared" si="1211"/>
        <v>u:u</v>
      </c>
      <c r="GL1513" s="11"/>
      <c r="GM1513" s="4" t="str">
        <f t="shared" si="1227"/>
        <v>::</v>
      </c>
      <c r="GN1513" s="4" t="str">
        <f t="shared" si="1227"/>
        <v>::</v>
      </c>
      <c r="GO1513" s="4" t="str">
        <f t="shared" si="1227"/>
        <v>::</v>
      </c>
      <c r="GP1513" s="4" t="str">
        <f t="shared" si="1212"/>
        <v>1</v>
      </c>
    </row>
    <row r="1514" spans="1:198" ht="28" customHeight="1">
      <c r="A1514" s="5" t="s">
        <v>8355</v>
      </c>
      <c r="B1514" s="5" t="s">
        <v>8357</v>
      </c>
      <c r="C1514" s="5" t="s">
        <v>8355</v>
      </c>
      <c r="D1514" s="9" t="str">
        <f t="shared" si="1185"/>
        <v>u</v>
      </c>
      <c r="E1514" s="9" t="str">
        <f t="shared" si="1186"/>
        <v xml:space="preserve"> / （KMCZ410チェーンレインボー）</v>
      </c>
      <c r="F1514" s="9" t="str">
        <f t="shared" si="1187"/>
        <v xml:space="preserve"> / （KMCZ410チェーンレインボー）</v>
      </c>
      <c r="G1514" s="5">
        <v>3360</v>
      </c>
      <c r="H1514" s="9">
        <f t="shared" si="1188"/>
        <v>3360</v>
      </c>
      <c r="I1514" s="9" t="str">
        <f t="shared" si="1189"/>
        <v>0</v>
      </c>
      <c r="J1514" s="9" t="str">
        <f t="shared" si="1190"/>
        <v>1</v>
      </c>
      <c r="P1514" s="9" t="str">
        <f t="shared" si="1191"/>
        <v>KMCZ410チェーンレインボー</v>
      </c>
      <c r="AI1514" s="9" t="str">
        <f t="shared" si="1192"/>
        <v>http://image.rakuten.co.jp/brotures/cabinet/items/kmc/z410_rainbow.jpg</v>
      </c>
      <c r="AS1514" s="9" t="str">
        <f t="shared" si="1221"/>
        <v>1</v>
      </c>
      <c r="AT1514" s="9" t="str">
        <f t="shared" si="1221"/>
        <v>1</v>
      </c>
      <c r="AU1514" s="9" t="str">
        <f t="shared" si="1193"/>
        <v>0</v>
      </c>
      <c r="AV1514" s="9" t="str">
        <f t="shared" si="1194"/>
        <v>1</v>
      </c>
      <c r="AW1514" s="9" t="str">
        <f t="shared" si="1222"/>
        <v>0</v>
      </c>
      <c r="AX1514" s="9" t="str">
        <f t="shared" si="1222"/>
        <v>0</v>
      </c>
      <c r="AY1514" s="11"/>
      <c r="AZ1514" s="11"/>
      <c r="BA1514" s="11"/>
      <c r="BB1514" s="9" t="str">
        <f t="shared" si="1195"/>
        <v>-1</v>
      </c>
      <c r="BC1514" s="9" t="str">
        <f t="shared" si="1196"/>
        <v>0</v>
      </c>
      <c r="BG1514" s="5" t="s">
        <v>4640</v>
      </c>
      <c r="BH1514" s="5" t="s">
        <v>8507</v>
      </c>
      <c r="CS1514" s="9" t="str">
        <f t="shared" si="1197"/>
        <v>0</v>
      </c>
      <c r="CT1514" s="9" t="str">
        <f t="shared" si="1198"/>
        <v>&lt;iframe src="http://www.rakuten.ne.jp/gold/brotures/spec/kmc/z410_rainbow.html" frameborder="0" id="spec-content" scrolling="no"&gt;&lt;/iframe&gt;</v>
      </c>
      <c r="CU1514" s="9" t="str">
        <f t="shared" si="1199"/>
        <v/>
      </c>
      <c r="CV1514" s="9" t="str">
        <f t="shared" si="1200"/>
        <v>&lt;div class="row-fluid"&gt;&lt;iframe src="http://www.rakuten.ne.jp/gold/brotures/items/kmc/z410_rainbow.html" frameborder="0" id="skin-product" scrolling="no"&gt;&lt;/iframe&gt;&lt;/div&gt;</v>
      </c>
      <c r="CW1514" s="11" t="str">
        <f t="shared" si="1201"/>
        <v/>
      </c>
      <c r="CX1514" t="s">
        <v>8355</v>
      </c>
      <c r="CY1514" s="9" t="str">
        <f t="shared" si="1202"/>
        <v>0</v>
      </c>
      <c r="CZ1514" s="11"/>
      <c r="DA1514" s="11"/>
      <c r="DB1514" s="11"/>
      <c r="DC1514" s="11"/>
      <c r="DD1514" s="9" t="str">
        <f t="shared" si="1203"/>
        <v/>
      </c>
      <c r="DI1514" s="9" t="str">
        <f t="shared" si="1204"/>
        <v/>
      </c>
      <c r="DT1514" s="9">
        <f>VLOOKUP(BG1514,ディレクトリID!A:B,2)</f>
        <v>563161</v>
      </c>
      <c r="DV1514" s="4" t="str">
        <f t="shared" si="1205"/>
        <v>【チェーン　KMC】</v>
      </c>
      <c r="DW1514" s="4" t="str">
        <f t="shared" si="1206"/>
        <v>【チェーン　KMC】</v>
      </c>
      <c r="DX1514" s="9">
        <f t="shared" si="1207"/>
        <v>4</v>
      </c>
      <c r="DY1514" s="11"/>
      <c r="DZ1514" s="9" t="str">
        <f t="shared" si="1223"/>
        <v>1</v>
      </c>
      <c r="EA1514" s="9" t="str">
        <f t="shared" si="1223"/>
        <v>1</v>
      </c>
      <c r="EB1514" s="11"/>
      <c r="EC1514" s="11"/>
      <c r="ED1514" s="11"/>
      <c r="EE1514" s="9" t="str">
        <f t="shared" si="1208"/>
        <v>0</v>
      </c>
      <c r="EO1514" s="5" t="s">
        <v>428</v>
      </c>
      <c r="EP1514" s="8" t="s">
        <v>429</v>
      </c>
      <c r="EQ1514" s="8" t="s">
        <v>429</v>
      </c>
      <c r="ER1514" s="8" t="s">
        <v>209</v>
      </c>
      <c r="ES1514" s="8" t="s">
        <v>430</v>
      </c>
      <c r="ET1514" s="9" t="str">
        <f t="shared" si="1209"/>
        <v>2</v>
      </c>
      <c r="EU1514" s="11"/>
      <c r="EV1514" s="11"/>
      <c r="EW1514" s="11"/>
      <c r="EX1514" s="9" t="str">
        <f t="shared" si="1224"/>
        <v>0</v>
      </c>
      <c r="EY1514" s="9" t="str">
        <f t="shared" si="1224"/>
        <v>0</v>
      </c>
      <c r="EZ1514" s="11"/>
      <c r="FA1514" s="11"/>
      <c r="FB1514" s="9" t="str">
        <f t="shared" si="1225"/>
        <v>0</v>
      </c>
      <c r="FC1514" s="9" t="str">
        <f t="shared" si="1225"/>
        <v>0</v>
      </c>
      <c r="FD1514" s="9" t="str">
        <f t="shared" si="1210"/>
        <v>1</v>
      </c>
      <c r="FE1514" s="9" t="str">
        <f t="shared" si="1226"/>
        <v>1</v>
      </c>
      <c r="FF1514" s="9" t="str">
        <f t="shared" si="1226"/>
        <v>1</v>
      </c>
      <c r="GJ1514" s="4" t="str">
        <f t="shared" si="1213"/>
        <v>パーツ\チェーン:ブランド\KMC</v>
      </c>
      <c r="GK1514" s="4" t="str">
        <f t="shared" si="1211"/>
        <v>u:u</v>
      </c>
      <c r="GL1514" s="11"/>
      <c r="GM1514" s="4" t="str">
        <f t="shared" si="1227"/>
        <v>::</v>
      </c>
      <c r="GN1514" s="4" t="str">
        <f t="shared" si="1227"/>
        <v>::</v>
      </c>
      <c r="GO1514" s="4" t="str">
        <f t="shared" si="1227"/>
        <v>::</v>
      </c>
      <c r="GP1514" s="4" t="str">
        <f t="shared" si="1212"/>
        <v>1</v>
      </c>
    </row>
    <row r="1515" spans="1:198" ht="28" customHeight="1">
      <c r="A1515" s="5" t="s">
        <v>8361</v>
      </c>
      <c r="B1515" s="5" t="s">
        <v>8363</v>
      </c>
      <c r="C1515" s="5" t="s">
        <v>8361</v>
      </c>
      <c r="D1515" s="9" t="str">
        <f t="shared" si="1185"/>
        <v>u</v>
      </c>
      <c r="E1515" s="9" t="str">
        <f t="shared" si="1186"/>
        <v xml:space="preserve"> / （KMCZ410チェーンRED）</v>
      </c>
      <c r="F1515" s="9" t="str">
        <f t="shared" si="1187"/>
        <v xml:space="preserve"> / （KMCZ410チェーンRED）</v>
      </c>
      <c r="G1515" s="5">
        <v>1428</v>
      </c>
      <c r="H1515" s="9">
        <f t="shared" si="1188"/>
        <v>1428</v>
      </c>
      <c r="I1515" s="9" t="str">
        <f t="shared" si="1189"/>
        <v>0</v>
      </c>
      <c r="J1515" s="9" t="str">
        <f t="shared" si="1190"/>
        <v>1</v>
      </c>
      <c r="P1515" s="9" t="str">
        <f t="shared" si="1191"/>
        <v>KMCZ410チェーンRED</v>
      </c>
      <c r="AI1515" s="9" t="str">
        <f t="shared" si="1192"/>
        <v>http://image.rakuten.co.jp/brotures/cabinet/items/kmc/z410_red.jpg</v>
      </c>
      <c r="AS1515" s="9" t="str">
        <f t="shared" si="1221"/>
        <v>1</v>
      </c>
      <c r="AT1515" s="9" t="str">
        <f t="shared" si="1221"/>
        <v>1</v>
      </c>
      <c r="AU1515" s="9" t="str">
        <f t="shared" si="1193"/>
        <v>0</v>
      </c>
      <c r="AV1515" s="9" t="str">
        <f t="shared" si="1194"/>
        <v>1</v>
      </c>
      <c r="AW1515" s="9" t="str">
        <f t="shared" si="1222"/>
        <v>0</v>
      </c>
      <c r="AX1515" s="9" t="str">
        <f t="shared" si="1222"/>
        <v>0</v>
      </c>
      <c r="AY1515" s="11"/>
      <c r="AZ1515" s="11"/>
      <c r="BA1515" s="11"/>
      <c r="BB1515" s="9" t="str">
        <f t="shared" si="1195"/>
        <v>-1</v>
      </c>
      <c r="BC1515" s="9" t="str">
        <f t="shared" si="1196"/>
        <v>0</v>
      </c>
      <c r="BG1515" s="5" t="s">
        <v>4640</v>
      </c>
      <c r="BH1515" s="5" t="s">
        <v>8507</v>
      </c>
      <c r="CS1515" s="9" t="str">
        <f t="shared" si="1197"/>
        <v>0</v>
      </c>
      <c r="CT1515" s="9" t="str">
        <f t="shared" si="1198"/>
        <v>&lt;iframe src="http://www.rakuten.ne.jp/gold/brotures/spec/kmc/z410_red.html" frameborder="0" id="spec-content" scrolling="no"&gt;&lt;/iframe&gt;</v>
      </c>
      <c r="CU1515" s="9" t="str">
        <f t="shared" si="1199"/>
        <v/>
      </c>
      <c r="CV1515" s="9" t="str">
        <f t="shared" si="1200"/>
        <v>&lt;div class="row-fluid"&gt;&lt;iframe src="http://www.rakuten.ne.jp/gold/brotures/items/kmc/z410_red.html" frameborder="0" id="skin-product" scrolling="no"&gt;&lt;/iframe&gt;&lt;/div&gt;</v>
      </c>
      <c r="CW1515" s="11" t="str">
        <f t="shared" si="1201"/>
        <v/>
      </c>
      <c r="CX1515" t="s">
        <v>8361</v>
      </c>
      <c r="CY1515" s="9" t="str">
        <f t="shared" si="1202"/>
        <v>0</v>
      </c>
      <c r="CZ1515" s="11"/>
      <c r="DA1515" s="11"/>
      <c r="DB1515" s="11"/>
      <c r="DC1515" s="11"/>
      <c r="DD1515" s="9" t="str">
        <f t="shared" si="1203"/>
        <v/>
      </c>
      <c r="DT1515" s="9">
        <f>VLOOKUP(BG1515,ディレクトリID!A:B,2)</f>
        <v>563161</v>
      </c>
      <c r="DV1515" s="4" t="str">
        <f t="shared" si="1205"/>
        <v>【チェーン　KMC】</v>
      </c>
      <c r="DW1515" s="4" t="str">
        <f t="shared" si="1206"/>
        <v>【チェーン　KMC】</v>
      </c>
      <c r="DX1515" s="9">
        <f t="shared" si="1207"/>
        <v>4</v>
      </c>
      <c r="DY1515" s="11"/>
      <c r="DZ1515" s="9" t="str">
        <f t="shared" si="1223"/>
        <v>1</v>
      </c>
      <c r="EA1515" s="9" t="str">
        <f t="shared" si="1223"/>
        <v>1</v>
      </c>
      <c r="EB1515" s="11"/>
      <c r="EC1515" s="11"/>
      <c r="ED1515" s="11"/>
      <c r="EE1515" s="9" t="str">
        <f t="shared" si="1208"/>
        <v>0</v>
      </c>
      <c r="EO1515" s="5" t="s">
        <v>428</v>
      </c>
      <c r="EP1515" s="8" t="s">
        <v>429</v>
      </c>
      <c r="EQ1515" s="8" t="s">
        <v>429</v>
      </c>
      <c r="ER1515" s="8" t="s">
        <v>209</v>
      </c>
      <c r="ES1515" s="8" t="s">
        <v>430</v>
      </c>
      <c r="ET1515" s="9" t="str">
        <f t="shared" si="1209"/>
        <v>2</v>
      </c>
      <c r="EU1515" s="11"/>
      <c r="EV1515" s="11"/>
      <c r="EW1515" s="11"/>
      <c r="EX1515" s="9" t="str">
        <f t="shared" si="1224"/>
        <v>0</v>
      </c>
      <c r="EY1515" s="9" t="str">
        <f t="shared" si="1224"/>
        <v>0</v>
      </c>
      <c r="EZ1515" s="11"/>
      <c r="FA1515" s="11"/>
      <c r="FB1515" s="9" t="str">
        <f t="shared" si="1225"/>
        <v>0</v>
      </c>
      <c r="FC1515" s="9" t="str">
        <f t="shared" si="1225"/>
        <v>0</v>
      </c>
      <c r="FD1515" s="9" t="str">
        <f t="shared" si="1210"/>
        <v>1</v>
      </c>
      <c r="FE1515" s="9" t="str">
        <f t="shared" si="1226"/>
        <v>1</v>
      </c>
      <c r="FF1515" s="9" t="str">
        <f t="shared" si="1226"/>
        <v>1</v>
      </c>
      <c r="GJ1515" s="4" t="str">
        <f t="shared" si="1213"/>
        <v>パーツ\チェーン:ブランド\KMC</v>
      </c>
      <c r="GK1515" s="4" t="str">
        <f t="shared" si="1211"/>
        <v>u:u</v>
      </c>
      <c r="GL1515" s="11"/>
      <c r="GM1515" s="4" t="str">
        <f t="shared" si="1227"/>
        <v>::</v>
      </c>
      <c r="GN1515" s="4" t="str">
        <f t="shared" si="1227"/>
        <v>::</v>
      </c>
      <c r="GO1515" s="4" t="str">
        <f t="shared" si="1227"/>
        <v>::</v>
      </c>
      <c r="GP1515" s="4" t="str">
        <f t="shared" si="1212"/>
        <v>1</v>
      </c>
    </row>
    <row r="1516" spans="1:198" ht="28" customHeight="1">
      <c r="A1516" s="5" t="s">
        <v>8367</v>
      </c>
      <c r="B1516" s="5" t="s">
        <v>8369</v>
      </c>
      <c r="C1516" s="5" t="s">
        <v>8367</v>
      </c>
      <c r="D1516" s="9" t="str">
        <f t="shared" si="1185"/>
        <v>u</v>
      </c>
      <c r="E1516" s="9" t="str">
        <f t="shared" si="1186"/>
        <v xml:space="preserve"> / （KMCZ410チェーンWHITE）</v>
      </c>
      <c r="F1516" s="9" t="str">
        <f t="shared" si="1187"/>
        <v xml:space="preserve"> / （KMCZ410チェーンWHITE）</v>
      </c>
      <c r="G1516" s="5">
        <v>1428</v>
      </c>
      <c r="H1516" s="9">
        <f t="shared" si="1188"/>
        <v>1428</v>
      </c>
      <c r="I1516" s="9" t="str">
        <f t="shared" si="1189"/>
        <v>0</v>
      </c>
      <c r="J1516" s="9" t="str">
        <f t="shared" si="1190"/>
        <v>1</v>
      </c>
      <c r="P1516" s="9" t="str">
        <f t="shared" si="1191"/>
        <v>KMCZ410チェーンWHITE</v>
      </c>
      <c r="AI1516" s="9" t="str">
        <f t="shared" si="1192"/>
        <v>http://image.rakuten.co.jp/brotures/cabinet/items/kmc/z410_wh.jpg</v>
      </c>
      <c r="AS1516" s="9" t="str">
        <f t="shared" si="1221"/>
        <v>1</v>
      </c>
      <c r="AT1516" s="9" t="str">
        <f t="shared" si="1221"/>
        <v>1</v>
      </c>
      <c r="AU1516" s="9" t="str">
        <f t="shared" si="1193"/>
        <v>0</v>
      </c>
      <c r="AV1516" s="9" t="str">
        <f t="shared" si="1194"/>
        <v>1</v>
      </c>
      <c r="AW1516" s="9" t="str">
        <f t="shared" si="1222"/>
        <v>0</v>
      </c>
      <c r="AX1516" s="9" t="str">
        <f t="shared" si="1222"/>
        <v>0</v>
      </c>
      <c r="AY1516" s="11"/>
      <c r="AZ1516" s="11"/>
      <c r="BA1516" s="11"/>
      <c r="BB1516" s="9" t="str">
        <f t="shared" si="1195"/>
        <v>-1</v>
      </c>
      <c r="BC1516" s="9" t="str">
        <f t="shared" si="1196"/>
        <v>0</v>
      </c>
      <c r="BG1516" s="5" t="s">
        <v>4640</v>
      </c>
      <c r="BH1516" s="5" t="s">
        <v>8507</v>
      </c>
      <c r="CS1516" s="9" t="str">
        <f t="shared" si="1197"/>
        <v>0</v>
      </c>
      <c r="CT1516" s="9" t="str">
        <f t="shared" si="1198"/>
        <v>&lt;iframe src="http://www.rakuten.ne.jp/gold/brotures/spec/kmc/z410_wh.html" frameborder="0" id="spec-content" scrolling="no"&gt;&lt;/iframe&gt;</v>
      </c>
      <c r="CU1516" s="9" t="str">
        <f t="shared" si="1199"/>
        <v/>
      </c>
      <c r="CV1516" s="9" t="str">
        <f t="shared" si="1200"/>
        <v>&lt;div class="row-fluid"&gt;&lt;iframe src="http://www.rakuten.ne.jp/gold/brotures/items/kmc/z410_wh.html" frameborder="0" id="skin-product" scrolling="no"&gt;&lt;/iframe&gt;&lt;/div&gt;</v>
      </c>
      <c r="CW1516" s="11" t="str">
        <f t="shared" si="1201"/>
        <v/>
      </c>
      <c r="CX1516" t="s">
        <v>8367</v>
      </c>
      <c r="CY1516" s="9" t="str">
        <f t="shared" si="1202"/>
        <v>0</v>
      </c>
      <c r="CZ1516" s="11"/>
      <c r="DA1516" s="11"/>
      <c r="DB1516" s="11"/>
      <c r="DC1516" s="11"/>
      <c r="DD1516" s="9" t="str">
        <f t="shared" si="1203"/>
        <v/>
      </c>
      <c r="DT1516" s="9">
        <f>VLOOKUP(BG1516,ディレクトリID!A:B,2)</f>
        <v>563161</v>
      </c>
      <c r="DV1516" s="4" t="str">
        <f t="shared" si="1205"/>
        <v>【チェーン　KMC】</v>
      </c>
      <c r="DW1516" s="4" t="str">
        <f t="shared" si="1206"/>
        <v>【チェーン　KMC】</v>
      </c>
      <c r="DX1516" s="9">
        <f t="shared" si="1207"/>
        <v>4</v>
      </c>
      <c r="DY1516" s="11"/>
      <c r="DZ1516" s="9" t="str">
        <f t="shared" si="1223"/>
        <v>1</v>
      </c>
      <c r="EA1516" s="9" t="str">
        <f t="shared" si="1223"/>
        <v>1</v>
      </c>
      <c r="EB1516" s="11"/>
      <c r="EC1516" s="11"/>
      <c r="ED1516" s="11"/>
      <c r="EE1516" s="9" t="str">
        <f t="shared" si="1208"/>
        <v>0</v>
      </c>
      <c r="EO1516" s="5" t="s">
        <v>428</v>
      </c>
      <c r="EP1516" s="8" t="s">
        <v>429</v>
      </c>
      <c r="EQ1516" s="8" t="s">
        <v>429</v>
      </c>
      <c r="ER1516" s="8" t="s">
        <v>209</v>
      </c>
      <c r="ES1516" s="8" t="s">
        <v>430</v>
      </c>
      <c r="ET1516" s="9" t="str">
        <f t="shared" si="1209"/>
        <v>2</v>
      </c>
      <c r="EU1516" s="11"/>
      <c r="EV1516" s="11"/>
      <c r="EW1516" s="11"/>
      <c r="EX1516" s="9" t="str">
        <f t="shared" si="1224"/>
        <v>0</v>
      </c>
      <c r="EY1516" s="9" t="str">
        <f t="shared" si="1224"/>
        <v>0</v>
      </c>
      <c r="EZ1516" s="11"/>
      <c r="FA1516" s="11"/>
      <c r="FB1516" s="9" t="str">
        <f t="shared" si="1225"/>
        <v>0</v>
      </c>
      <c r="FC1516" s="9" t="str">
        <f t="shared" si="1225"/>
        <v>0</v>
      </c>
      <c r="FD1516" s="9" t="str">
        <f t="shared" si="1210"/>
        <v>1</v>
      </c>
      <c r="FE1516" s="9" t="str">
        <f t="shared" si="1226"/>
        <v>1</v>
      </c>
      <c r="FF1516" s="9" t="str">
        <f t="shared" si="1226"/>
        <v>1</v>
      </c>
      <c r="GJ1516" s="4" t="str">
        <f t="shared" si="1213"/>
        <v>パーツ\チェーン:ブランド\KMC</v>
      </c>
      <c r="GK1516" s="4" t="str">
        <f t="shared" si="1211"/>
        <v>u:u</v>
      </c>
      <c r="GL1516" s="11"/>
      <c r="GM1516" s="4" t="str">
        <f t="shared" si="1227"/>
        <v>::</v>
      </c>
      <c r="GN1516" s="4" t="str">
        <f t="shared" si="1227"/>
        <v>::</v>
      </c>
      <c r="GO1516" s="4" t="str">
        <f t="shared" si="1227"/>
        <v>::</v>
      </c>
      <c r="GP1516" s="4" t="str">
        <f t="shared" si="1212"/>
        <v>1</v>
      </c>
    </row>
    <row r="1517" spans="1:198" ht="28" customHeight="1">
      <c r="A1517" s="5" t="s">
        <v>8373</v>
      </c>
      <c r="B1517" s="5" t="s">
        <v>8375</v>
      </c>
      <c r="C1517" s="5" t="s">
        <v>8373</v>
      </c>
      <c r="D1517" s="9" t="str">
        <f t="shared" si="1185"/>
        <v>u</v>
      </c>
      <c r="E1517" s="9" t="str">
        <f t="shared" si="1186"/>
        <v xml:space="preserve"> / （KMCZ410チェーンYELLOW）</v>
      </c>
      <c r="F1517" s="9" t="str">
        <f t="shared" si="1187"/>
        <v xml:space="preserve"> / （KMCZ410チェーンYELLOW）</v>
      </c>
      <c r="G1517" s="5">
        <v>1428</v>
      </c>
      <c r="H1517" s="9">
        <f t="shared" si="1188"/>
        <v>1428</v>
      </c>
      <c r="I1517" s="9" t="str">
        <f t="shared" si="1189"/>
        <v>0</v>
      </c>
      <c r="J1517" s="9" t="str">
        <f t="shared" si="1190"/>
        <v>1</v>
      </c>
      <c r="P1517" s="9" t="str">
        <f t="shared" si="1191"/>
        <v>KMCZ410チェーンYELLOW</v>
      </c>
      <c r="AI1517" s="9" t="str">
        <f t="shared" si="1192"/>
        <v>http://image.rakuten.co.jp/brotures/cabinet/items/kmc/z410_ye.jpg</v>
      </c>
      <c r="AS1517" s="9" t="str">
        <f t="shared" si="1221"/>
        <v>1</v>
      </c>
      <c r="AT1517" s="9" t="str">
        <f t="shared" si="1221"/>
        <v>1</v>
      </c>
      <c r="AU1517" s="9" t="str">
        <f t="shared" si="1193"/>
        <v>0</v>
      </c>
      <c r="AV1517" s="9" t="str">
        <f t="shared" si="1194"/>
        <v>1</v>
      </c>
      <c r="AW1517" s="9" t="str">
        <f t="shared" si="1222"/>
        <v>0</v>
      </c>
      <c r="AX1517" s="9" t="str">
        <f t="shared" si="1222"/>
        <v>0</v>
      </c>
      <c r="AY1517" s="11"/>
      <c r="AZ1517" s="11"/>
      <c r="BA1517" s="11"/>
      <c r="BB1517" s="9" t="str">
        <f t="shared" si="1195"/>
        <v>-1</v>
      </c>
      <c r="BC1517" s="9" t="str">
        <f t="shared" si="1196"/>
        <v>0</v>
      </c>
      <c r="BG1517" s="5" t="s">
        <v>4640</v>
      </c>
      <c r="BH1517" s="5" t="s">
        <v>8507</v>
      </c>
      <c r="CS1517" s="9" t="str">
        <f t="shared" si="1197"/>
        <v>0</v>
      </c>
      <c r="CT1517" s="9" t="str">
        <f t="shared" si="1198"/>
        <v>&lt;iframe src="http://www.rakuten.ne.jp/gold/brotures/spec/kmc/z410_ye.html" frameborder="0" id="spec-content" scrolling="no"&gt;&lt;/iframe&gt;</v>
      </c>
      <c r="CU1517" s="9" t="str">
        <f t="shared" si="1199"/>
        <v/>
      </c>
      <c r="CV1517" s="9" t="str">
        <f t="shared" si="1200"/>
        <v>&lt;div class="row-fluid"&gt;&lt;iframe src="http://www.rakuten.ne.jp/gold/brotures/items/kmc/z410_ye.html" frameborder="0" id="skin-product" scrolling="no"&gt;&lt;/iframe&gt;&lt;/div&gt;</v>
      </c>
      <c r="CW1517" s="11" t="str">
        <f t="shared" si="1201"/>
        <v/>
      </c>
      <c r="CX1517" t="s">
        <v>8373</v>
      </c>
      <c r="CY1517" s="9" t="str">
        <f t="shared" si="1202"/>
        <v>0</v>
      </c>
      <c r="CZ1517" s="11"/>
      <c r="DA1517" s="11"/>
      <c r="DB1517" s="11"/>
      <c r="DC1517" s="11"/>
      <c r="DD1517" s="9" t="str">
        <f t="shared" si="1203"/>
        <v/>
      </c>
      <c r="DT1517" s="9">
        <f>VLOOKUP(BG1517,ディレクトリID!A:B,2)</f>
        <v>563161</v>
      </c>
      <c r="DV1517" s="4" t="str">
        <f t="shared" si="1205"/>
        <v>【チェーン　KMC】</v>
      </c>
      <c r="DW1517" s="4" t="str">
        <f t="shared" si="1206"/>
        <v>【チェーン　KMC】</v>
      </c>
      <c r="DX1517" s="9">
        <f t="shared" si="1207"/>
        <v>4</v>
      </c>
      <c r="DY1517" s="11"/>
      <c r="DZ1517" s="9" t="str">
        <f t="shared" si="1223"/>
        <v>1</v>
      </c>
      <c r="EA1517" s="9" t="str">
        <f t="shared" si="1223"/>
        <v>1</v>
      </c>
      <c r="EB1517" s="11"/>
      <c r="EC1517" s="11"/>
      <c r="ED1517" s="11"/>
      <c r="EE1517" s="9" t="str">
        <f t="shared" si="1208"/>
        <v>0</v>
      </c>
      <c r="EO1517" s="5" t="s">
        <v>428</v>
      </c>
      <c r="EP1517" s="8" t="s">
        <v>429</v>
      </c>
      <c r="EQ1517" s="8" t="s">
        <v>429</v>
      </c>
      <c r="ER1517" s="8" t="s">
        <v>209</v>
      </c>
      <c r="ES1517" s="8" t="s">
        <v>430</v>
      </c>
      <c r="ET1517" s="9" t="str">
        <f t="shared" si="1209"/>
        <v>2</v>
      </c>
      <c r="EU1517" s="11"/>
      <c r="EV1517" s="11"/>
      <c r="EW1517" s="11"/>
      <c r="EX1517" s="9" t="str">
        <f t="shared" si="1224"/>
        <v>0</v>
      </c>
      <c r="EY1517" s="9" t="str">
        <f t="shared" si="1224"/>
        <v>0</v>
      </c>
      <c r="EZ1517" s="11"/>
      <c r="FA1517" s="11"/>
      <c r="FB1517" s="9" t="str">
        <f t="shared" si="1225"/>
        <v>0</v>
      </c>
      <c r="FC1517" s="9" t="str">
        <f t="shared" si="1225"/>
        <v>0</v>
      </c>
      <c r="FD1517" s="9" t="str">
        <f t="shared" si="1210"/>
        <v>1</v>
      </c>
      <c r="FE1517" s="9" t="str">
        <f t="shared" si="1226"/>
        <v>1</v>
      </c>
      <c r="FF1517" s="9" t="str">
        <f t="shared" si="1226"/>
        <v>1</v>
      </c>
      <c r="GJ1517" s="4" t="str">
        <f t="shared" si="1213"/>
        <v>パーツ\チェーン:ブランド\KMC</v>
      </c>
      <c r="GK1517" s="4" t="str">
        <f t="shared" si="1211"/>
        <v>u:u</v>
      </c>
      <c r="GL1517" s="11"/>
      <c r="GM1517" s="4" t="str">
        <f t="shared" si="1227"/>
        <v>::</v>
      </c>
      <c r="GN1517" s="4" t="str">
        <f t="shared" si="1227"/>
        <v>::</v>
      </c>
      <c r="GO1517" s="4" t="str">
        <f t="shared" si="1227"/>
        <v>::</v>
      </c>
      <c r="GP1517" s="4" t="str">
        <f t="shared" si="1212"/>
        <v>1</v>
      </c>
    </row>
    <row r="1518" spans="1:198" ht="28" customHeight="1">
      <c r="A1518" s="5" t="s">
        <v>8379</v>
      </c>
      <c r="B1518" s="5" t="s">
        <v>8381</v>
      </c>
      <c r="C1518" s="5" t="s">
        <v>8379</v>
      </c>
      <c r="D1518" s="9" t="str">
        <f t="shared" si="1185"/>
        <v>u</v>
      </c>
      <c r="E1518" s="9" t="str">
        <f t="shared" si="1186"/>
        <v xml:space="preserve"> / （KMCZ410RBチェーン）</v>
      </c>
      <c r="F1518" s="9" t="str">
        <f t="shared" si="1187"/>
        <v xml:space="preserve"> / （KMCZ410RBチェーン）</v>
      </c>
      <c r="G1518" s="5">
        <v>1229</v>
      </c>
      <c r="H1518" s="9">
        <f t="shared" si="1188"/>
        <v>1229</v>
      </c>
      <c r="I1518" s="9" t="str">
        <f t="shared" si="1189"/>
        <v>0</v>
      </c>
      <c r="J1518" s="9" t="str">
        <f t="shared" si="1190"/>
        <v>1</v>
      </c>
      <c r="P1518" s="9" t="str">
        <f t="shared" si="1191"/>
        <v>KMCZ410RBチェーン</v>
      </c>
      <c r="AI1518" s="9" t="str">
        <f t="shared" si="1192"/>
        <v>http://image.rakuten.co.jp/brotures/cabinet/items/kmc/z410rb.jpg</v>
      </c>
      <c r="AS1518" s="9" t="str">
        <f t="shared" si="1221"/>
        <v>1</v>
      </c>
      <c r="AT1518" s="9" t="str">
        <f t="shared" si="1221"/>
        <v>1</v>
      </c>
      <c r="AU1518" s="9" t="str">
        <f t="shared" si="1193"/>
        <v>0</v>
      </c>
      <c r="AV1518" s="9" t="str">
        <f t="shared" si="1194"/>
        <v>1</v>
      </c>
      <c r="AW1518" s="9" t="str">
        <f t="shared" si="1222"/>
        <v>0</v>
      </c>
      <c r="AX1518" s="9" t="str">
        <f t="shared" si="1222"/>
        <v>0</v>
      </c>
      <c r="AY1518" s="11"/>
      <c r="AZ1518" s="11"/>
      <c r="BA1518" s="11"/>
      <c r="BB1518" s="9" t="str">
        <f t="shared" si="1195"/>
        <v>-1</v>
      </c>
      <c r="BC1518" s="9" t="str">
        <f t="shared" si="1196"/>
        <v>0</v>
      </c>
      <c r="BG1518" s="5" t="s">
        <v>4640</v>
      </c>
      <c r="BH1518" s="5" t="s">
        <v>8507</v>
      </c>
      <c r="CS1518" s="9" t="str">
        <f t="shared" si="1197"/>
        <v>0</v>
      </c>
      <c r="CT1518" s="9" t="str">
        <f t="shared" si="1198"/>
        <v>&lt;iframe src="http://www.rakuten.ne.jp/gold/brotures/spec/kmc/z410rb.html" frameborder="0" id="spec-content" scrolling="no"&gt;&lt;/iframe&gt;</v>
      </c>
      <c r="CU1518" s="9" t="str">
        <f t="shared" si="1199"/>
        <v/>
      </c>
      <c r="CV1518" s="9" t="str">
        <f t="shared" si="1200"/>
        <v>&lt;div class="row-fluid"&gt;&lt;iframe src="http://www.rakuten.ne.jp/gold/brotures/items/kmc/z410rb.html" frameborder="0" id="skin-product" scrolling="no"&gt;&lt;/iframe&gt;&lt;/div&gt;</v>
      </c>
      <c r="CW1518" s="11" t="str">
        <f t="shared" si="1201"/>
        <v/>
      </c>
      <c r="CX1518" t="s">
        <v>8379</v>
      </c>
      <c r="CY1518" s="9" t="str">
        <f t="shared" si="1202"/>
        <v>0</v>
      </c>
      <c r="CZ1518" s="11"/>
      <c r="DA1518" s="11"/>
      <c r="DB1518" s="11"/>
      <c r="DC1518" s="11"/>
      <c r="DD1518" s="9" t="str">
        <f t="shared" si="1203"/>
        <v/>
      </c>
      <c r="DT1518" s="9">
        <f>VLOOKUP(BG1518,ディレクトリID!A:B,2)</f>
        <v>563161</v>
      </c>
      <c r="DV1518" s="4" t="str">
        <f t="shared" si="1205"/>
        <v>【チェーン　KMC】</v>
      </c>
      <c r="DW1518" s="4" t="str">
        <f t="shared" si="1206"/>
        <v>【チェーン　KMC】</v>
      </c>
      <c r="DX1518" s="9">
        <f t="shared" si="1207"/>
        <v>4</v>
      </c>
      <c r="DY1518" s="11"/>
      <c r="DZ1518" s="9" t="str">
        <f t="shared" si="1223"/>
        <v>1</v>
      </c>
      <c r="EA1518" s="9" t="str">
        <f t="shared" si="1223"/>
        <v>1</v>
      </c>
      <c r="EB1518" s="11"/>
      <c r="EC1518" s="11"/>
      <c r="ED1518" s="11"/>
      <c r="EE1518" s="9" t="str">
        <f t="shared" si="1208"/>
        <v>0</v>
      </c>
      <c r="EO1518" s="5" t="s">
        <v>428</v>
      </c>
      <c r="EP1518" s="8" t="s">
        <v>429</v>
      </c>
      <c r="EQ1518" s="8" t="s">
        <v>429</v>
      </c>
      <c r="ER1518" s="8" t="s">
        <v>209</v>
      </c>
      <c r="ES1518" s="8" t="s">
        <v>430</v>
      </c>
      <c r="ET1518" s="9" t="str">
        <f t="shared" si="1209"/>
        <v>2</v>
      </c>
      <c r="EU1518" s="11"/>
      <c r="EV1518" s="11"/>
      <c r="EW1518" s="11"/>
      <c r="EX1518" s="9" t="str">
        <f t="shared" si="1224"/>
        <v>0</v>
      </c>
      <c r="EY1518" s="9" t="str">
        <f t="shared" si="1224"/>
        <v>0</v>
      </c>
      <c r="EZ1518" s="11"/>
      <c r="FA1518" s="11"/>
      <c r="FB1518" s="9" t="str">
        <f t="shared" si="1225"/>
        <v>0</v>
      </c>
      <c r="FC1518" s="9" t="str">
        <f t="shared" si="1225"/>
        <v>0</v>
      </c>
      <c r="FD1518" s="9" t="str">
        <f t="shared" si="1210"/>
        <v>1</v>
      </c>
      <c r="FE1518" s="9" t="str">
        <f t="shared" si="1226"/>
        <v>1</v>
      </c>
      <c r="FF1518" s="9" t="str">
        <f t="shared" si="1226"/>
        <v>1</v>
      </c>
      <c r="GJ1518" s="4" t="str">
        <f t="shared" si="1213"/>
        <v>パーツ\チェーン:ブランド\KMC</v>
      </c>
      <c r="GK1518" s="4" t="str">
        <f t="shared" si="1211"/>
        <v>u:u</v>
      </c>
      <c r="GL1518" s="11"/>
      <c r="GM1518" s="4" t="str">
        <f t="shared" si="1227"/>
        <v>::</v>
      </c>
      <c r="GN1518" s="4" t="str">
        <f t="shared" si="1227"/>
        <v>::</v>
      </c>
      <c r="GO1518" s="4" t="str">
        <f t="shared" si="1227"/>
        <v>::</v>
      </c>
      <c r="GP1518" s="4" t="str">
        <f t="shared" si="1212"/>
        <v>1</v>
      </c>
    </row>
    <row r="1519" spans="1:198" ht="28" customHeight="1">
      <c r="A1519" s="5" t="s">
        <v>8385</v>
      </c>
      <c r="B1519" s="5" t="s">
        <v>8387</v>
      </c>
      <c r="C1519" s="5" t="s">
        <v>8385</v>
      </c>
      <c r="D1519" s="9" t="str">
        <f t="shared" si="1185"/>
        <v>u</v>
      </c>
      <c r="E1519" s="9" t="str">
        <f t="shared" si="1186"/>
        <v xml:space="preserve"> / （KMCZ50チェーン）</v>
      </c>
      <c r="F1519" s="9" t="str">
        <f t="shared" si="1187"/>
        <v xml:space="preserve"> / （KMCZ50チェーン）</v>
      </c>
      <c r="G1519" s="5">
        <v>1229</v>
      </c>
      <c r="H1519" s="9">
        <f t="shared" si="1188"/>
        <v>1229</v>
      </c>
      <c r="I1519" s="9" t="str">
        <f t="shared" si="1189"/>
        <v>0</v>
      </c>
      <c r="J1519" s="9" t="str">
        <f t="shared" si="1190"/>
        <v>1</v>
      </c>
      <c r="P1519" s="9" t="str">
        <f t="shared" si="1191"/>
        <v>KMCZ50チェーン</v>
      </c>
      <c r="AI1519" s="9" t="str">
        <f t="shared" si="1192"/>
        <v>http://image.rakuten.co.jp/brotures/cabinet/items/kmc/z50.jpg</v>
      </c>
      <c r="AS1519" s="9" t="str">
        <f t="shared" si="1221"/>
        <v>1</v>
      </c>
      <c r="AT1519" s="9" t="str">
        <f t="shared" si="1221"/>
        <v>1</v>
      </c>
      <c r="AU1519" s="9" t="str">
        <f t="shared" si="1193"/>
        <v>0</v>
      </c>
      <c r="AV1519" s="9" t="str">
        <f t="shared" si="1194"/>
        <v>1</v>
      </c>
      <c r="AW1519" s="9" t="str">
        <f t="shared" si="1222"/>
        <v>0</v>
      </c>
      <c r="AX1519" s="9" t="str">
        <f t="shared" si="1222"/>
        <v>0</v>
      </c>
      <c r="AY1519" s="11"/>
      <c r="AZ1519" s="11"/>
      <c r="BA1519" s="11"/>
      <c r="BB1519" s="9" t="str">
        <f t="shared" si="1195"/>
        <v>-1</v>
      </c>
      <c r="BC1519" s="9" t="str">
        <f t="shared" si="1196"/>
        <v>0</v>
      </c>
      <c r="BG1519" s="5" t="s">
        <v>4640</v>
      </c>
      <c r="BH1519" s="5" t="s">
        <v>8507</v>
      </c>
      <c r="CS1519" s="9" t="str">
        <f t="shared" si="1197"/>
        <v>0</v>
      </c>
      <c r="CT1519" s="9" t="str">
        <f t="shared" si="1198"/>
        <v>&lt;iframe src="http://www.rakuten.ne.jp/gold/brotures/spec/kmc/z50.html" frameborder="0" id="spec-content" scrolling="no"&gt;&lt;/iframe&gt;</v>
      </c>
      <c r="CU1519" s="9" t="str">
        <f t="shared" si="1199"/>
        <v/>
      </c>
      <c r="CV1519" s="9" t="str">
        <f t="shared" si="1200"/>
        <v>&lt;div class="row-fluid"&gt;&lt;iframe src="http://www.rakuten.ne.jp/gold/brotures/items/kmc/z50.html" frameborder="0" id="skin-product" scrolling="no"&gt;&lt;/iframe&gt;&lt;/div&gt;</v>
      </c>
      <c r="CW1519" s="11" t="str">
        <f t="shared" si="1201"/>
        <v/>
      </c>
      <c r="CX1519" t="s">
        <v>8385</v>
      </c>
      <c r="CY1519" s="9" t="str">
        <f t="shared" si="1202"/>
        <v>0</v>
      </c>
      <c r="CZ1519" s="11"/>
      <c r="DA1519" s="11"/>
      <c r="DB1519" s="11"/>
      <c r="DC1519" s="11"/>
      <c r="DD1519" s="9" t="str">
        <f t="shared" si="1203"/>
        <v/>
      </c>
      <c r="DT1519" s="9">
        <f>VLOOKUP(BG1519,ディレクトリID!A:B,2)</f>
        <v>563161</v>
      </c>
      <c r="DV1519" s="4" t="str">
        <f t="shared" si="1205"/>
        <v>【チェーン　KMC】</v>
      </c>
      <c r="DW1519" s="4" t="str">
        <f t="shared" si="1206"/>
        <v>【チェーン　KMC】</v>
      </c>
      <c r="DX1519" s="9">
        <f t="shared" si="1207"/>
        <v>4</v>
      </c>
      <c r="DY1519" s="11"/>
      <c r="DZ1519" s="9" t="str">
        <f t="shared" si="1223"/>
        <v>1</v>
      </c>
      <c r="EA1519" s="9" t="str">
        <f t="shared" si="1223"/>
        <v>1</v>
      </c>
      <c r="EB1519" s="11"/>
      <c r="EC1519" s="11"/>
      <c r="ED1519" s="11"/>
      <c r="EE1519" s="9" t="str">
        <f t="shared" si="1208"/>
        <v>0</v>
      </c>
      <c r="EO1519" s="5" t="s">
        <v>428</v>
      </c>
      <c r="EP1519" s="8" t="s">
        <v>429</v>
      </c>
      <c r="EQ1519" s="8" t="s">
        <v>429</v>
      </c>
      <c r="ER1519" s="8" t="s">
        <v>209</v>
      </c>
      <c r="ES1519" s="8" t="s">
        <v>430</v>
      </c>
      <c r="ET1519" s="9" t="str">
        <f t="shared" si="1209"/>
        <v>2</v>
      </c>
      <c r="EU1519" s="11"/>
      <c r="EV1519" s="11"/>
      <c r="EW1519" s="11"/>
      <c r="EX1519" s="9" t="str">
        <f t="shared" si="1224"/>
        <v>0</v>
      </c>
      <c r="EY1519" s="9" t="str">
        <f t="shared" si="1224"/>
        <v>0</v>
      </c>
      <c r="EZ1519" s="11"/>
      <c r="FA1519" s="11"/>
      <c r="FB1519" s="9" t="str">
        <f t="shared" si="1225"/>
        <v>0</v>
      </c>
      <c r="FC1519" s="9" t="str">
        <f t="shared" si="1225"/>
        <v>0</v>
      </c>
      <c r="FD1519" s="9" t="str">
        <f t="shared" si="1210"/>
        <v>1</v>
      </c>
      <c r="FE1519" s="9" t="str">
        <f t="shared" si="1226"/>
        <v>1</v>
      </c>
      <c r="FF1519" s="9" t="str">
        <f t="shared" si="1226"/>
        <v>1</v>
      </c>
      <c r="GJ1519" s="4" t="str">
        <f t="shared" si="1213"/>
        <v>パーツ\チェーン:ブランド\KMC</v>
      </c>
      <c r="GK1519" s="4" t="str">
        <f t="shared" si="1211"/>
        <v>u:u</v>
      </c>
      <c r="GL1519" s="11"/>
      <c r="GM1519" s="4" t="str">
        <f t="shared" si="1227"/>
        <v>::</v>
      </c>
      <c r="GN1519" s="4" t="str">
        <f t="shared" si="1227"/>
        <v>::</v>
      </c>
      <c r="GO1519" s="4" t="str">
        <f t="shared" si="1227"/>
        <v>::</v>
      </c>
      <c r="GP1519" s="4" t="str">
        <f t="shared" si="1212"/>
        <v>1</v>
      </c>
    </row>
    <row r="1520" spans="1:198" ht="28" customHeight="1">
      <c r="A1520" s="5" t="s">
        <v>8391</v>
      </c>
      <c r="B1520" s="5" t="s">
        <v>8393</v>
      </c>
      <c r="C1520" s="5" t="s">
        <v>8391</v>
      </c>
      <c r="D1520" s="9" t="str">
        <f t="shared" si="1185"/>
        <v>u</v>
      </c>
      <c r="E1520" s="9" t="str">
        <f t="shared" si="1186"/>
        <v xml:space="preserve"> / （KMCZ510チェーンカラー）</v>
      </c>
      <c r="F1520" s="9" t="str">
        <f t="shared" si="1187"/>
        <v xml:space="preserve"> / （KMCZ510チェーンカラー）</v>
      </c>
      <c r="G1520" s="5">
        <v>2657</v>
      </c>
      <c r="H1520" s="9">
        <f t="shared" si="1188"/>
        <v>2657</v>
      </c>
      <c r="I1520" s="9" t="str">
        <f t="shared" si="1189"/>
        <v>0</v>
      </c>
      <c r="J1520" s="9" t="str">
        <f t="shared" si="1190"/>
        <v>1</v>
      </c>
      <c r="P1520" s="9" t="str">
        <f t="shared" si="1191"/>
        <v>KMCZ510チェーンカラー</v>
      </c>
      <c r="AI1520" s="9" t="str">
        <f t="shared" si="1192"/>
        <v>http://image.rakuten.co.jp/brotures/cabinet/items/kmc/z510_color.jpg</v>
      </c>
      <c r="AS1520" s="9" t="str">
        <f t="shared" si="1221"/>
        <v>1</v>
      </c>
      <c r="AT1520" s="9" t="str">
        <f t="shared" si="1221"/>
        <v>1</v>
      </c>
      <c r="AU1520" s="9" t="str">
        <f t="shared" si="1193"/>
        <v>0</v>
      </c>
      <c r="AV1520" s="9" t="str">
        <f t="shared" si="1194"/>
        <v>1</v>
      </c>
      <c r="AW1520" s="9" t="str">
        <f t="shared" si="1222"/>
        <v>0</v>
      </c>
      <c r="AX1520" s="9" t="str">
        <f t="shared" si="1222"/>
        <v>0</v>
      </c>
      <c r="AY1520" s="11"/>
      <c r="AZ1520" s="11"/>
      <c r="BA1520" s="11"/>
      <c r="BB1520" s="9" t="str">
        <f t="shared" si="1195"/>
        <v>-1</v>
      </c>
      <c r="BC1520" s="9" t="str">
        <f t="shared" si="1196"/>
        <v>0</v>
      </c>
      <c r="BG1520" s="5" t="s">
        <v>4640</v>
      </c>
      <c r="BH1520" s="5" t="s">
        <v>8507</v>
      </c>
      <c r="CS1520" s="9" t="str">
        <f t="shared" si="1197"/>
        <v>0</v>
      </c>
      <c r="CT1520" s="9" t="str">
        <f t="shared" si="1198"/>
        <v>&lt;iframe src="http://www.rakuten.ne.jp/gold/brotures/spec/kmc/z510_color.html" frameborder="0" id="spec-content" scrolling="no"&gt;&lt;/iframe&gt;</v>
      </c>
      <c r="CU1520" s="9" t="str">
        <f t="shared" si="1199"/>
        <v/>
      </c>
      <c r="CV1520" s="9" t="str">
        <f t="shared" si="1200"/>
        <v>&lt;div class="row-fluid"&gt;&lt;iframe src="http://www.rakuten.ne.jp/gold/brotures/items/kmc/z510_color.html" frameborder="0" id="skin-product" scrolling="no"&gt;&lt;/iframe&gt;&lt;/div&gt;</v>
      </c>
      <c r="CW1520" s="11" t="str">
        <f t="shared" si="1201"/>
        <v/>
      </c>
      <c r="CX1520" t="s">
        <v>8391</v>
      </c>
      <c r="CY1520" s="9" t="str">
        <f t="shared" si="1202"/>
        <v>0</v>
      </c>
      <c r="CZ1520" s="11"/>
      <c r="DA1520" s="11"/>
      <c r="DB1520" s="11"/>
      <c r="DC1520" s="11"/>
      <c r="DD1520" s="9" t="str">
        <f t="shared" si="1203"/>
        <v/>
      </c>
      <c r="DT1520" s="9">
        <f>VLOOKUP(BG1520,ディレクトリID!A:B,2)</f>
        <v>563161</v>
      </c>
      <c r="DV1520" s="4" t="str">
        <f t="shared" si="1205"/>
        <v>【チェーン　KMC】</v>
      </c>
      <c r="DW1520" s="4" t="str">
        <f t="shared" si="1206"/>
        <v>【チェーン　KMC】</v>
      </c>
      <c r="DX1520" s="9">
        <f t="shared" si="1207"/>
        <v>4</v>
      </c>
      <c r="DY1520" s="11"/>
      <c r="DZ1520" s="9" t="str">
        <f t="shared" si="1223"/>
        <v>1</v>
      </c>
      <c r="EA1520" s="9" t="str">
        <f t="shared" si="1223"/>
        <v>1</v>
      </c>
      <c r="EB1520" s="11"/>
      <c r="EC1520" s="11"/>
      <c r="ED1520" s="11"/>
      <c r="EE1520" s="9" t="str">
        <f t="shared" si="1208"/>
        <v>0</v>
      </c>
      <c r="EO1520" s="5" t="s">
        <v>428</v>
      </c>
      <c r="EP1520" s="8" t="s">
        <v>429</v>
      </c>
      <c r="EQ1520" s="8" t="s">
        <v>429</v>
      </c>
      <c r="ER1520" s="8" t="s">
        <v>209</v>
      </c>
      <c r="ES1520" s="8" t="s">
        <v>430</v>
      </c>
      <c r="ET1520" s="9" t="str">
        <f t="shared" si="1209"/>
        <v>2</v>
      </c>
      <c r="EU1520" s="11"/>
      <c r="EV1520" s="11"/>
      <c r="EW1520" s="11"/>
      <c r="EX1520" s="9" t="str">
        <f t="shared" si="1224"/>
        <v>0</v>
      </c>
      <c r="EY1520" s="9" t="str">
        <f t="shared" si="1224"/>
        <v>0</v>
      </c>
      <c r="EZ1520" s="11"/>
      <c r="FA1520" s="11"/>
      <c r="FB1520" s="9" t="str">
        <f t="shared" si="1225"/>
        <v>0</v>
      </c>
      <c r="FC1520" s="9" t="str">
        <f t="shared" si="1225"/>
        <v>0</v>
      </c>
      <c r="FD1520" s="9" t="str">
        <f t="shared" si="1210"/>
        <v>1</v>
      </c>
      <c r="FE1520" s="9" t="str">
        <f t="shared" si="1226"/>
        <v>1</v>
      </c>
      <c r="FF1520" s="9" t="str">
        <f t="shared" si="1226"/>
        <v>1</v>
      </c>
      <c r="GJ1520" s="4" t="str">
        <f t="shared" si="1213"/>
        <v>パーツ\チェーン:ブランド\KMC</v>
      </c>
      <c r="GK1520" s="4" t="str">
        <f t="shared" si="1211"/>
        <v>u:u</v>
      </c>
      <c r="GL1520" s="11"/>
      <c r="GM1520" s="4" t="str">
        <f t="shared" si="1227"/>
        <v>::</v>
      </c>
      <c r="GN1520" s="4" t="str">
        <f t="shared" si="1227"/>
        <v>::</v>
      </c>
      <c r="GO1520" s="4" t="str">
        <f t="shared" si="1227"/>
        <v>::</v>
      </c>
      <c r="GP1520" s="4" t="str">
        <f t="shared" si="1212"/>
        <v>1</v>
      </c>
    </row>
    <row r="1521" spans="1:198" ht="28" customHeight="1">
      <c r="A1521" s="5" t="s">
        <v>8397</v>
      </c>
      <c r="B1521" s="5" t="s">
        <v>8399</v>
      </c>
      <c r="C1521" s="5" t="s">
        <v>8397</v>
      </c>
      <c r="D1521" s="9" t="str">
        <f t="shared" si="1185"/>
        <v>u</v>
      </c>
      <c r="E1521" s="9" t="str">
        <f t="shared" si="1186"/>
        <v xml:space="preserve"> / （KMCZ7チェーンBLACK）</v>
      </c>
      <c r="F1521" s="9" t="str">
        <f t="shared" si="1187"/>
        <v xml:space="preserve"> / （KMCZ7チェーンBLACK）</v>
      </c>
      <c r="G1521" s="5">
        <v>2961</v>
      </c>
      <c r="H1521" s="9">
        <f t="shared" si="1188"/>
        <v>2961</v>
      </c>
      <c r="I1521" s="9" t="str">
        <f t="shared" si="1189"/>
        <v>0</v>
      </c>
      <c r="J1521" s="9" t="str">
        <f t="shared" si="1190"/>
        <v>1</v>
      </c>
      <c r="P1521" s="9" t="str">
        <f t="shared" si="1191"/>
        <v>KMCZ7チェーンBLACK</v>
      </c>
      <c r="AI1521" s="9" t="str">
        <f t="shared" si="1192"/>
        <v>http://image.rakuten.co.jp/brotures/cabinet/items/kmc/z7_bk.jpg</v>
      </c>
      <c r="AS1521" s="9" t="str">
        <f t="shared" si="1221"/>
        <v>1</v>
      </c>
      <c r="AT1521" s="9" t="str">
        <f t="shared" si="1221"/>
        <v>1</v>
      </c>
      <c r="AU1521" s="9" t="str">
        <f t="shared" si="1193"/>
        <v>0</v>
      </c>
      <c r="AV1521" s="9" t="str">
        <f t="shared" si="1194"/>
        <v>1</v>
      </c>
      <c r="AW1521" s="9" t="str">
        <f t="shared" si="1222"/>
        <v>0</v>
      </c>
      <c r="AX1521" s="9" t="str">
        <f t="shared" si="1222"/>
        <v>0</v>
      </c>
      <c r="AY1521" s="11"/>
      <c r="AZ1521" s="11"/>
      <c r="BA1521" s="11"/>
      <c r="BB1521" s="9" t="str">
        <f t="shared" si="1195"/>
        <v>-1</v>
      </c>
      <c r="BC1521" s="9" t="str">
        <f t="shared" si="1196"/>
        <v>0</v>
      </c>
      <c r="BG1521" s="5" t="s">
        <v>4640</v>
      </c>
      <c r="BH1521" s="5" t="s">
        <v>8507</v>
      </c>
      <c r="CS1521" s="9" t="str">
        <f t="shared" si="1197"/>
        <v>0</v>
      </c>
      <c r="CT1521" s="9" t="str">
        <f t="shared" si="1198"/>
        <v>&lt;iframe src="http://www.rakuten.ne.jp/gold/brotures/spec/kmc/z7_bk.html" frameborder="0" id="spec-content" scrolling="no"&gt;&lt;/iframe&gt;</v>
      </c>
      <c r="CU1521" s="9" t="str">
        <f t="shared" si="1199"/>
        <v/>
      </c>
      <c r="CV1521" s="9" t="str">
        <f t="shared" si="1200"/>
        <v>&lt;div class="row-fluid"&gt;&lt;iframe src="http://www.rakuten.ne.jp/gold/brotures/items/kmc/z7_bk.html" frameborder="0" id="skin-product" scrolling="no"&gt;&lt;/iframe&gt;&lt;/div&gt;</v>
      </c>
      <c r="CW1521" s="11" t="str">
        <f t="shared" si="1201"/>
        <v/>
      </c>
      <c r="CX1521" t="s">
        <v>8397</v>
      </c>
      <c r="CY1521" s="9" t="str">
        <f t="shared" si="1202"/>
        <v>0</v>
      </c>
      <c r="CZ1521" s="11"/>
      <c r="DA1521" s="11"/>
      <c r="DB1521" s="11"/>
      <c r="DC1521" s="11"/>
      <c r="DD1521" s="9" t="str">
        <f t="shared" si="1203"/>
        <v/>
      </c>
      <c r="DT1521" s="9">
        <f>VLOOKUP(BG1521,ディレクトリID!A:B,2)</f>
        <v>563161</v>
      </c>
      <c r="DV1521" s="4" t="str">
        <f t="shared" si="1205"/>
        <v>【チェーン　KMC】</v>
      </c>
      <c r="DW1521" s="4" t="str">
        <f t="shared" si="1206"/>
        <v>【チェーン　KMC】</v>
      </c>
      <c r="DX1521" s="9">
        <f t="shared" si="1207"/>
        <v>4</v>
      </c>
      <c r="DY1521" s="11"/>
      <c r="DZ1521" s="9" t="str">
        <f t="shared" si="1223"/>
        <v>1</v>
      </c>
      <c r="EA1521" s="9" t="str">
        <f t="shared" si="1223"/>
        <v>1</v>
      </c>
      <c r="EB1521" s="11"/>
      <c r="EC1521" s="11"/>
      <c r="ED1521" s="11"/>
      <c r="EE1521" s="9" t="str">
        <f t="shared" si="1208"/>
        <v>0</v>
      </c>
      <c r="EO1521" s="5" t="s">
        <v>428</v>
      </c>
      <c r="EP1521" s="8" t="s">
        <v>429</v>
      </c>
      <c r="EQ1521" s="8" t="s">
        <v>429</v>
      </c>
      <c r="ER1521" s="8" t="s">
        <v>209</v>
      </c>
      <c r="ES1521" s="8" t="s">
        <v>430</v>
      </c>
      <c r="ET1521" s="9" t="str">
        <f t="shared" si="1209"/>
        <v>2</v>
      </c>
      <c r="EU1521" s="11"/>
      <c r="EV1521" s="11"/>
      <c r="EW1521" s="11"/>
      <c r="EX1521" s="9" t="str">
        <f t="shared" si="1224"/>
        <v>0</v>
      </c>
      <c r="EY1521" s="9" t="str">
        <f t="shared" si="1224"/>
        <v>0</v>
      </c>
      <c r="EZ1521" s="11"/>
      <c r="FA1521" s="11"/>
      <c r="FB1521" s="9" t="str">
        <f t="shared" si="1225"/>
        <v>0</v>
      </c>
      <c r="FC1521" s="9" t="str">
        <f t="shared" si="1225"/>
        <v>0</v>
      </c>
      <c r="FD1521" s="9" t="str">
        <f t="shared" si="1210"/>
        <v>1</v>
      </c>
      <c r="FE1521" s="9" t="str">
        <f t="shared" si="1226"/>
        <v>1</v>
      </c>
      <c r="FF1521" s="9" t="str">
        <f t="shared" si="1226"/>
        <v>1</v>
      </c>
      <c r="GJ1521" s="4" t="str">
        <f t="shared" si="1213"/>
        <v>パーツ\チェーン:ブランド\KMC</v>
      </c>
      <c r="GK1521" s="4" t="str">
        <f t="shared" si="1211"/>
        <v>u:u</v>
      </c>
      <c r="GL1521" s="11"/>
      <c r="GM1521" s="4" t="str">
        <f t="shared" si="1227"/>
        <v>::</v>
      </c>
      <c r="GN1521" s="4" t="str">
        <f t="shared" si="1227"/>
        <v>::</v>
      </c>
      <c r="GO1521" s="4" t="str">
        <f t="shared" si="1227"/>
        <v>::</v>
      </c>
      <c r="GP1521" s="4" t="str">
        <f t="shared" si="1212"/>
        <v>1</v>
      </c>
    </row>
    <row r="1522" spans="1:198" ht="28" customHeight="1">
      <c r="A1522" s="5" t="s">
        <v>8403</v>
      </c>
      <c r="B1522" s="5" t="s">
        <v>8405</v>
      </c>
      <c r="C1522" s="5" t="s">
        <v>8403</v>
      </c>
      <c r="D1522" s="9" t="str">
        <f t="shared" si="1185"/>
        <v>u</v>
      </c>
      <c r="E1522" s="9" t="str">
        <f t="shared" si="1186"/>
        <v xml:space="preserve"> / （KMCZ7チェーンカラー）</v>
      </c>
      <c r="F1522" s="9" t="str">
        <f t="shared" si="1187"/>
        <v xml:space="preserve"> / （KMCZ7チェーンカラー）</v>
      </c>
      <c r="G1522" s="5">
        <v>2961</v>
      </c>
      <c r="H1522" s="9">
        <f t="shared" si="1188"/>
        <v>2961</v>
      </c>
      <c r="I1522" s="9" t="str">
        <f t="shared" si="1189"/>
        <v>0</v>
      </c>
      <c r="J1522" s="9" t="str">
        <f t="shared" si="1190"/>
        <v>1</v>
      </c>
      <c r="P1522" s="9" t="str">
        <f t="shared" si="1191"/>
        <v>KMCZ7チェーンカラー</v>
      </c>
      <c r="AI1522" s="9" t="str">
        <f t="shared" si="1192"/>
        <v>http://image.rakuten.co.jp/brotures/cabinet/items/kmc/z7_color.jpg</v>
      </c>
      <c r="AS1522" s="9" t="str">
        <f t="shared" ref="AS1522:AT1532" si="1228">IF($A1522&lt;&gt;"","1","")</f>
        <v>1</v>
      </c>
      <c r="AT1522" s="9" t="str">
        <f t="shared" si="1228"/>
        <v>1</v>
      </c>
      <c r="AU1522" s="9" t="str">
        <f t="shared" si="1193"/>
        <v>0</v>
      </c>
      <c r="AV1522" s="9" t="str">
        <f t="shared" si="1194"/>
        <v>1</v>
      </c>
      <c r="AW1522" s="9" t="str">
        <f t="shared" ref="AW1522:AX1532" si="1229">IF($A1522&lt;&gt;"","0","")</f>
        <v>0</v>
      </c>
      <c r="AX1522" s="9" t="str">
        <f t="shared" si="1229"/>
        <v>0</v>
      </c>
      <c r="AY1522" s="11"/>
      <c r="AZ1522" s="11"/>
      <c r="BA1522" s="11"/>
      <c r="BB1522" s="9" t="str">
        <f t="shared" si="1195"/>
        <v>-1</v>
      </c>
      <c r="BC1522" s="9" t="str">
        <f t="shared" si="1196"/>
        <v>0</v>
      </c>
      <c r="BG1522" s="5" t="s">
        <v>4640</v>
      </c>
      <c r="BH1522" s="5" t="s">
        <v>8507</v>
      </c>
      <c r="CS1522" s="9" t="str">
        <f t="shared" si="1197"/>
        <v>0</v>
      </c>
      <c r="CT1522" s="9" t="str">
        <f t="shared" si="1198"/>
        <v>&lt;iframe src="http://www.rakuten.ne.jp/gold/brotures/spec/kmc/z7_color.html" frameborder="0" id="spec-content" scrolling="no"&gt;&lt;/iframe&gt;</v>
      </c>
      <c r="CU1522" s="9" t="str">
        <f t="shared" si="1199"/>
        <v/>
      </c>
      <c r="CV1522" s="9" t="str">
        <f t="shared" si="1200"/>
        <v>&lt;div class="row-fluid"&gt;&lt;iframe src="http://www.rakuten.ne.jp/gold/brotures/items/kmc/z7_color.html" frameborder="0" id="skin-product" scrolling="no"&gt;&lt;/iframe&gt;&lt;/div&gt;</v>
      </c>
      <c r="CW1522" s="11" t="str">
        <f t="shared" si="1201"/>
        <v/>
      </c>
      <c r="CX1522" t="s">
        <v>8403</v>
      </c>
      <c r="CY1522" s="9" t="str">
        <f t="shared" si="1202"/>
        <v>0</v>
      </c>
      <c r="CZ1522" s="11"/>
      <c r="DA1522" s="11"/>
      <c r="DB1522" s="11"/>
      <c r="DC1522" s="11"/>
      <c r="DD1522" s="9" t="str">
        <f t="shared" si="1203"/>
        <v/>
      </c>
      <c r="DT1522" s="9">
        <f>VLOOKUP(BG1522,ディレクトリID!A:B,2)</f>
        <v>563161</v>
      </c>
      <c r="DV1522" s="4" t="str">
        <f t="shared" si="1205"/>
        <v>【チェーン　KMC】</v>
      </c>
      <c r="DW1522" s="4" t="str">
        <f t="shared" si="1206"/>
        <v>【チェーン　KMC】</v>
      </c>
      <c r="DX1522" s="9">
        <f t="shared" si="1207"/>
        <v>4</v>
      </c>
      <c r="DY1522" s="11"/>
      <c r="DZ1522" s="9" t="str">
        <f t="shared" ref="DZ1522:EA1532" si="1230">IF($A1522&lt;&gt;"","1","")</f>
        <v>1</v>
      </c>
      <c r="EA1522" s="9" t="str">
        <f t="shared" si="1230"/>
        <v>1</v>
      </c>
      <c r="EB1522" s="11"/>
      <c r="EC1522" s="11"/>
      <c r="ED1522" s="11"/>
      <c r="EE1522" s="9" t="str">
        <f t="shared" si="1208"/>
        <v>0</v>
      </c>
      <c r="EO1522" s="5" t="s">
        <v>428</v>
      </c>
      <c r="EP1522" s="8" t="s">
        <v>429</v>
      </c>
      <c r="EQ1522" s="8" t="s">
        <v>429</v>
      </c>
      <c r="ER1522" s="8" t="s">
        <v>209</v>
      </c>
      <c r="ES1522" s="8" t="s">
        <v>430</v>
      </c>
      <c r="ET1522" s="9" t="str">
        <f t="shared" si="1209"/>
        <v>2</v>
      </c>
      <c r="EU1522" s="11"/>
      <c r="EV1522" s="11"/>
      <c r="EW1522" s="11"/>
      <c r="EX1522" s="9" t="str">
        <f t="shared" ref="EX1522:EY1532" si="1231">IF($A1522&lt;&gt;"","0","")</f>
        <v>0</v>
      </c>
      <c r="EY1522" s="9" t="str">
        <f t="shared" si="1231"/>
        <v>0</v>
      </c>
      <c r="EZ1522" s="11"/>
      <c r="FA1522" s="11"/>
      <c r="FB1522" s="9" t="str">
        <f t="shared" ref="FB1522:FC1532" si="1232">IF($A1522&lt;&gt;"","0","")</f>
        <v>0</v>
      </c>
      <c r="FC1522" s="9" t="str">
        <f t="shared" si="1232"/>
        <v>0</v>
      </c>
      <c r="FD1522" s="9" t="str">
        <f t="shared" si="1210"/>
        <v>1</v>
      </c>
      <c r="FE1522" s="9" t="str">
        <f t="shared" ref="FE1522:FF1532" si="1233">IF($BG1522="完成車","3","1")</f>
        <v>1</v>
      </c>
      <c r="FF1522" s="9" t="str">
        <f t="shared" si="1233"/>
        <v>1</v>
      </c>
      <c r="GJ1522" s="4" t="str">
        <f t="shared" si="1213"/>
        <v>パーツ\チェーン:ブランド\KMC</v>
      </c>
      <c r="GK1522" s="4" t="str">
        <f t="shared" si="1211"/>
        <v>u:u</v>
      </c>
      <c r="GL1522" s="11"/>
      <c r="GM1522" s="4" t="str">
        <f t="shared" ref="GM1522:GO1532" si="1234">IF($A1522&lt;&gt;"","::","")</f>
        <v>::</v>
      </c>
      <c r="GN1522" s="4" t="str">
        <f t="shared" si="1234"/>
        <v>::</v>
      </c>
      <c r="GO1522" s="4" t="str">
        <f t="shared" si="1234"/>
        <v>::</v>
      </c>
      <c r="GP1522" s="4" t="str">
        <f t="shared" si="1212"/>
        <v>1</v>
      </c>
    </row>
    <row r="1523" spans="1:198" ht="28" customHeight="1">
      <c r="A1523" s="5" t="s">
        <v>8409</v>
      </c>
      <c r="B1523" s="5" t="s">
        <v>8411</v>
      </c>
      <c r="C1523" s="5" t="s">
        <v>8409</v>
      </c>
      <c r="D1523" s="9" t="str">
        <f t="shared" si="1185"/>
        <v>u</v>
      </c>
      <c r="E1523" s="9" t="str">
        <f t="shared" si="1186"/>
        <v xml:space="preserve"> / （KMCZ7NPチェーン）</v>
      </c>
      <c r="F1523" s="9" t="str">
        <f t="shared" si="1187"/>
        <v xml:space="preserve"> / （KMCZ7NPチェーン）</v>
      </c>
      <c r="G1523" s="5">
        <v>1701</v>
      </c>
      <c r="H1523" s="9">
        <f t="shared" si="1188"/>
        <v>1701</v>
      </c>
      <c r="I1523" s="9" t="str">
        <f t="shared" si="1189"/>
        <v>0</v>
      </c>
      <c r="J1523" s="9" t="str">
        <f t="shared" si="1190"/>
        <v>1</v>
      </c>
      <c r="P1523" s="9" t="str">
        <f t="shared" si="1191"/>
        <v>KMCZ7NPチェーン</v>
      </c>
      <c r="AI1523" s="9" t="str">
        <f t="shared" si="1192"/>
        <v>http://image.rakuten.co.jp/brotures/cabinet/items/kmc/z7np.jpg</v>
      </c>
      <c r="AS1523" s="9" t="str">
        <f t="shared" si="1228"/>
        <v>1</v>
      </c>
      <c r="AT1523" s="9" t="str">
        <f t="shared" si="1228"/>
        <v>1</v>
      </c>
      <c r="AU1523" s="9" t="str">
        <f t="shared" si="1193"/>
        <v>0</v>
      </c>
      <c r="AV1523" s="9" t="str">
        <f t="shared" si="1194"/>
        <v>1</v>
      </c>
      <c r="AW1523" s="9" t="str">
        <f t="shared" si="1229"/>
        <v>0</v>
      </c>
      <c r="AX1523" s="9" t="str">
        <f t="shared" si="1229"/>
        <v>0</v>
      </c>
      <c r="AY1523" s="11"/>
      <c r="AZ1523" s="11"/>
      <c r="BA1523" s="11"/>
      <c r="BB1523" s="9" t="str">
        <f t="shared" si="1195"/>
        <v>-1</v>
      </c>
      <c r="BC1523" s="9" t="str">
        <f t="shared" si="1196"/>
        <v>0</v>
      </c>
      <c r="BG1523" s="5" t="s">
        <v>4640</v>
      </c>
      <c r="BH1523" s="5" t="s">
        <v>8507</v>
      </c>
      <c r="CS1523" s="9" t="str">
        <f t="shared" si="1197"/>
        <v>0</v>
      </c>
      <c r="CT1523" s="9" t="str">
        <f t="shared" si="1198"/>
        <v>&lt;iframe src="http://www.rakuten.ne.jp/gold/brotures/spec/kmc/z7np.html" frameborder="0" id="spec-content" scrolling="no"&gt;&lt;/iframe&gt;</v>
      </c>
      <c r="CU1523" s="9" t="str">
        <f t="shared" si="1199"/>
        <v/>
      </c>
      <c r="CV1523" s="9" t="str">
        <f t="shared" si="1200"/>
        <v>&lt;div class="row-fluid"&gt;&lt;iframe src="http://www.rakuten.ne.jp/gold/brotures/items/kmc/z7np.html" frameborder="0" id="skin-product" scrolling="no"&gt;&lt;/iframe&gt;&lt;/div&gt;</v>
      </c>
      <c r="CW1523" s="11" t="str">
        <f t="shared" si="1201"/>
        <v/>
      </c>
      <c r="CX1523" t="s">
        <v>8409</v>
      </c>
      <c r="CY1523" s="9" t="str">
        <f t="shared" si="1202"/>
        <v>0</v>
      </c>
      <c r="CZ1523" s="11"/>
      <c r="DA1523" s="11"/>
      <c r="DB1523" s="11"/>
      <c r="DC1523" s="11"/>
      <c r="DD1523" s="9" t="str">
        <f t="shared" si="1203"/>
        <v/>
      </c>
      <c r="DT1523" s="9">
        <f>VLOOKUP(BG1523,ディレクトリID!A:B,2)</f>
        <v>563161</v>
      </c>
      <c r="DV1523" s="4" t="str">
        <f t="shared" si="1205"/>
        <v>【チェーン　KMC】</v>
      </c>
      <c r="DW1523" s="4" t="str">
        <f t="shared" si="1206"/>
        <v>【チェーン　KMC】</v>
      </c>
      <c r="DX1523" s="9">
        <f t="shared" si="1207"/>
        <v>4</v>
      </c>
      <c r="DY1523" s="11"/>
      <c r="DZ1523" s="9" t="str">
        <f t="shared" si="1230"/>
        <v>1</v>
      </c>
      <c r="EA1523" s="9" t="str">
        <f t="shared" si="1230"/>
        <v>1</v>
      </c>
      <c r="EB1523" s="11"/>
      <c r="EC1523" s="11"/>
      <c r="ED1523" s="11"/>
      <c r="EE1523" s="9" t="str">
        <f t="shared" si="1208"/>
        <v>0</v>
      </c>
      <c r="EO1523" s="5" t="s">
        <v>428</v>
      </c>
      <c r="EP1523" s="8" t="s">
        <v>429</v>
      </c>
      <c r="EQ1523" s="8" t="s">
        <v>429</v>
      </c>
      <c r="ER1523" s="8" t="s">
        <v>209</v>
      </c>
      <c r="ES1523" s="8" t="s">
        <v>430</v>
      </c>
      <c r="ET1523" s="9" t="str">
        <f t="shared" si="1209"/>
        <v>2</v>
      </c>
      <c r="EU1523" s="11"/>
      <c r="EV1523" s="11"/>
      <c r="EW1523" s="11"/>
      <c r="EX1523" s="9" t="str">
        <f t="shared" si="1231"/>
        <v>0</v>
      </c>
      <c r="EY1523" s="9" t="str">
        <f t="shared" si="1231"/>
        <v>0</v>
      </c>
      <c r="EZ1523" s="11"/>
      <c r="FA1523" s="11"/>
      <c r="FB1523" s="9" t="str">
        <f t="shared" si="1232"/>
        <v>0</v>
      </c>
      <c r="FC1523" s="9" t="str">
        <f t="shared" si="1232"/>
        <v>0</v>
      </c>
      <c r="FD1523" s="9" t="str">
        <f t="shared" si="1210"/>
        <v>1</v>
      </c>
      <c r="FE1523" s="9" t="str">
        <f t="shared" si="1233"/>
        <v>1</v>
      </c>
      <c r="FF1523" s="9" t="str">
        <f t="shared" si="1233"/>
        <v>1</v>
      </c>
      <c r="GJ1523" s="4" t="str">
        <f t="shared" si="1213"/>
        <v>パーツ\チェーン:ブランド\KMC</v>
      </c>
      <c r="GK1523" s="4" t="str">
        <f t="shared" si="1211"/>
        <v>u:u</v>
      </c>
      <c r="GL1523" s="11"/>
      <c r="GM1523" s="4" t="str">
        <f t="shared" si="1234"/>
        <v>::</v>
      </c>
      <c r="GN1523" s="4" t="str">
        <f t="shared" si="1234"/>
        <v>::</v>
      </c>
      <c r="GO1523" s="4" t="str">
        <f t="shared" si="1234"/>
        <v>::</v>
      </c>
      <c r="GP1523" s="4" t="str">
        <f t="shared" si="1212"/>
        <v>1</v>
      </c>
    </row>
    <row r="1524" spans="1:198" ht="28" customHeight="1">
      <c r="A1524" s="5" t="s">
        <v>8415</v>
      </c>
      <c r="B1524" s="5" t="s">
        <v>8417</v>
      </c>
      <c r="C1524" s="5" t="s">
        <v>8415</v>
      </c>
      <c r="D1524" s="9" t="str">
        <f t="shared" si="1185"/>
        <v>u</v>
      </c>
      <c r="E1524" s="9" t="str">
        <f t="shared" si="1186"/>
        <v xml:space="preserve"> / （KMCZ8RBチェーン）</v>
      </c>
      <c r="F1524" s="9" t="str">
        <f t="shared" si="1187"/>
        <v xml:space="preserve"> / （KMCZ8RBチェーン）</v>
      </c>
      <c r="G1524" s="5">
        <v>1890</v>
      </c>
      <c r="H1524" s="9">
        <f t="shared" si="1188"/>
        <v>1890</v>
      </c>
      <c r="I1524" s="9" t="str">
        <f t="shared" si="1189"/>
        <v>0</v>
      </c>
      <c r="J1524" s="9" t="str">
        <f t="shared" si="1190"/>
        <v>1</v>
      </c>
      <c r="P1524" s="9" t="str">
        <f t="shared" si="1191"/>
        <v>KMCZ8RBチェーン</v>
      </c>
      <c r="AI1524" s="9" t="str">
        <f t="shared" si="1192"/>
        <v>http://image.rakuten.co.jp/brotures/cabinet/items/kmc/z8rb.jpg</v>
      </c>
      <c r="AS1524" s="9" t="str">
        <f t="shared" si="1228"/>
        <v>1</v>
      </c>
      <c r="AT1524" s="9" t="str">
        <f t="shared" si="1228"/>
        <v>1</v>
      </c>
      <c r="AU1524" s="9" t="str">
        <f t="shared" si="1193"/>
        <v>0</v>
      </c>
      <c r="AV1524" s="9" t="str">
        <f t="shared" si="1194"/>
        <v>1</v>
      </c>
      <c r="AW1524" s="9" t="str">
        <f t="shared" si="1229"/>
        <v>0</v>
      </c>
      <c r="AX1524" s="9" t="str">
        <f t="shared" si="1229"/>
        <v>0</v>
      </c>
      <c r="AY1524" s="11"/>
      <c r="AZ1524" s="11"/>
      <c r="BA1524" s="11"/>
      <c r="BB1524" s="9" t="str">
        <f t="shared" si="1195"/>
        <v>-1</v>
      </c>
      <c r="BC1524" s="9" t="str">
        <f t="shared" si="1196"/>
        <v>0</v>
      </c>
      <c r="BG1524" s="5" t="s">
        <v>4640</v>
      </c>
      <c r="BH1524" s="5" t="s">
        <v>8507</v>
      </c>
      <c r="CS1524" s="9" t="str">
        <f t="shared" si="1197"/>
        <v>0</v>
      </c>
      <c r="CT1524" s="9" t="str">
        <f t="shared" si="1198"/>
        <v>&lt;iframe src="http://www.rakuten.ne.jp/gold/brotures/spec/kmc/z8rb.html" frameborder="0" id="spec-content" scrolling="no"&gt;&lt;/iframe&gt;</v>
      </c>
      <c r="CU1524" s="9" t="str">
        <f t="shared" si="1199"/>
        <v/>
      </c>
      <c r="CV1524" s="9" t="str">
        <f t="shared" si="1200"/>
        <v>&lt;div class="row-fluid"&gt;&lt;iframe src="http://www.rakuten.ne.jp/gold/brotures/items/kmc/z8rb.html" frameborder="0" id="skin-product" scrolling="no"&gt;&lt;/iframe&gt;&lt;/div&gt;</v>
      </c>
      <c r="CW1524" s="11" t="str">
        <f t="shared" si="1201"/>
        <v/>
      </c>
      <c r="CX1524" t="s">
        <v>8415</v>
      </c>
      <c r="CY1524" s="9" t="str">
        <f t="shared" si="1202"/>
        <v>0</v>
      </c>
      <c r="CZ1524" s="11"/>
      <c r="DA1524" s="11"/>
      <c r="DB1524" s="11"/>
      <c r="DC1524" s="11"/>
      <c r="DD1524" s="9" t="str">
        <f t="shared" si="1203"/>
        <v/>
      </c>
      <c r="DT1524" s="9">
        <f>VLOOKUP(BG1524,ディレクトリID!A:B,2)</f>
        <v>563161</v>
      </c>
      <c r="DV1524" s="4" t="str">
        <f t="shared" si="1205"/>
        <v>【チェーン　KMC】</v>
      </c>
      <c r="DW1524" s="4" t="str">
        <f t="shared" si="1206"/>
        <v>【チェーン　KMC】</v>
      </c>
      <c r="DX1524" s="9">
        <f t="shared" si="1207"/>
        <v>4</v>
      </c>
      <c r="DY1524" s="11"/>
      <c r="DZ1524" s="9" t="str">
        <f t="shared" si="1230"/>
        <v>1</v>
      </c>
      <c r="EA1524" s="9" t="str">
        <f t="shared" si="1230"/>
        <v>1</v>
      </c>
      <c r="EB1524" s="11"/>
      <c r="EC1524" s="11"/>
      <c r="ED1524" s="11"/>
      <c r="EE1524" s="9" t="str">
        <f t="shared" si="1208"/>
        <v>0</v>
      </c>
      <c r="EO1524" s="5" t="s">
        <v>428</v>
      </c>
      <c r="EP1524" s="8" t="s">
        <v>429</v>
      </c>
      <c r="EQ1524" s="8" t="s">
        <v>429</v>
      </c>
      <c r="ER1524" s="8" t="s">
        <v>209</v>
      </c>
      <c r="ES1524" s="8" t="s">
        <v>430</v>
      </c>
      <c r="ET1524" s="9" t="str">
        <f t="shared" si="1209"/>
        <v>2</v>
      </c>
      <c r="EU1524" s="11"/>
      <c r="EV1524" s="11"/>
      <c r="EW1524" s="11"/>
      <c r="EX1524" s="9" t="str">
        <f t="shared" si="1231"/>
        <v>0</v>
      </c>
      <c r="EY1524" s="9" t="str">
        <f t="shared" si="1231"/>
        <v>0</v>
      </c>
      <c r="EZ1524" s="11"/>
      <c r="FA1524" s="11"/>
      <c r="FB1524" s="9" t="str">
        <f t="shared" si="1232"/>
        <v>0</v>
      </c>
      <c r="FC1524" s="9" t="str">
        <f t="shared" si="1232"/>
        <v>0</v>
      </c>
      <c r="FD1524" s="9" t="str">
        <f t="shared" si="1210"/>
        <v>1</v>
      </c>
      <c r="FE1524" s="9" t="str">
        <f t="shared" si="1233"/>
        <v>1</v>
      </c>
      <c r="FF1524" s="9" t="str">
        <f t="shared" si="1233"/>
        <v>1</v>
      </c>
      <c r="GJ1524" s="4" t="str">
        <f t="shared" si="1213"/>
        <v>パーツ\チェーン:ブランド\KMC</v>
      </c>
      <c r="GK1524" s="4" t="str">
        <f t="shared" si="1211"/>
        <v>u:u</v>
      </c>
      <c r="GL1524" s="11"/>
      <c r="GM1524" s="4" t="str">
        <f t="shared" si="1234"/>
        <v>::</v>
      </c>
      <c r="GN1524" s="4" t="str">
        <f t="shared" si="1234"/>
        <v>::</v>
      </c>
      <c r="GO1524" s="4" t="str">
        <f t="shared" si="1234"/>
        <v>::</v>
      </c>
      <c r="GP1524" s="4" t="str">
        <f t="shared" si="1212"/>
        <v>1</v>
      </c>
    </row>
    <row r="1525" spans="1:198" ht="28" customHeight="1">
      <c r="A1525" s="5" t="s">
        <v>8421</v>
      </c>
      <c r="B1525" s="5" t="s">
        <v>8423</v>
      </c>
      <c r="C1525" s="5" t="s">
        <v>8421</v>
      </c>
      <c r="D1525" s="9" t="str">
        <f t="shared" si="1185"/>
        <v>u</v>
      </c>
      <c r="E1525" s="9" t="str">
        <f t="shared" si="1186"/>
        <v xml:space="preserve"> / （KMCZ99チェーンBLACK）</v>
      </c>
      <c r="F1525" s="9" t="str">
        <f t="shared" si="1187"/>
        <v xml:space="preserve"> / （KMCZ99チェーンBLACK）</v>
      </c>
      <c r="G1525" s="5">
        <v>3675</v>
      </c>
      <c r="H1525" s="9">
        <f t="shared" si="1188"/>
        <v>3675</v>
      </c>
      <c r="I1525" s="9" t="str">
        <f t="shared" si="1189"/>
        <v>0</v>
      </c>
      <c r="J1525" s="9" t="str">
        <f t="shared" si="1190"/>
        <v>1</v>
      </c>
      <c r="P1525" s="9" t="str">
        <f t="shared" si="1191"/>
        <v>KMCZ99チェーンBLACK</v>
      </c>
      <c r="AI1525" s="9" t="str">
        <f t="shared" si="1192"/>
        <v>http://image.rakuten.co.jp/brotures/cabinet/items/kmc/z99_bk.jpg</v>
      </c>
      <c r="AS1525" s="9" t="str">
        <f t="shared" si="1228"/>
        <v>1</v>
      </c>
      <c r="AT1525" s="9" t="str">
        <f t="shared" si="1228"/>
        <v>1</v>
      </c>
      <c r="AU1525" s="9" t="str">
        <f t="shared" si="1193"/>
        <v>0</v>
      </c>
      <c r="AV1525" s="9" t="str">
        <f t="shared" si="1194"/>
        <v>1</v>
      </c>
      <c r="AW1525" s="9" t="str">
        <f t="shared" si="1229"/>
        <v>0</v>
      </c>
      <c r="AX1525" s="9" t="str">
        <f t="shared" si="1229"/>
        <v>0</v>
      </c>
      <c r="AY1525" s="11"/>
      <c r="AZ1525" s="11"/>
      <c r="BA1525" s="11"/>
      <c r="BB1525" s="9" t="str">
        <f t="shared" si="1195"/>
        <v>-1</v>
      </c>
      <c r="BC1525" s="9" t="str">
        <f t="shared" si="1196"/>
        <v>0</v>
      </c>
      <c r="BG1525" s="5" t="s">
        <v>4640</v>
      </c>
      <c r="BH1525" s="5" t="s">
        <v>8507</v>
      </c>
      <c r="CS1525" s="9" t="str">
        <f t="shared" si="1197"/>
        <v>0</v>
      </c>
      <c r="CT1525" s="9" t="str">
        <f t="shared" si="1198"/>
        <v>&lt;iframe src="http://www.rakuten.ne.jp/gold/brotures/spec/kmc/z99_bk.html" frameborder="0" id="spec-content" scrolling="no"&gt;&lt;/iframe&gt;</v>
      </c>
      <c r="CU1525" s="9" t="str">
        <f t="shared" si="1199"/>
        <v/>
      </c>
      <c r="CV1525" s="9" t="str">
        <f t="shared" si="1200"/>
        <v>&lt;div class="row-fluid"&gt;&lt;iframe src="http://www.rakuten.ne.jp/gold/brotures/items/kmc/z99_bk.html" frameborder="0" id="skin-product" scrolling="no"&gt;&lt;/iframe&gt;&lt;/div&gt;</v>
      </c>
      <c r="CW1525" s="11" t="str">
        <f t="shared" si="1201"/>
        <v/>
      </c>
      <c r="CX1525" t="s">
        <v>8421</v>
      </c>
      <c r="CY1525" s="9" t="str">
        <f t="shared" si="1202"/>
        <v>0</v>
      </c>
      <c r="CZ1525" s="11"/>
      <c r="DA1525" s="11"/>
      <c r="DB1525" s="11"/>
      <c r="DC1525" s="11"/>
      <c r="DD1525" s="9" t="str">
        <f t="shared" si="1203"/>
        <v/>
      </c>
      <c r="DT1525" s="9">
        <f>VLOOKUP(BG1525,ディレクトリID!A:B,2)</f>
        <v>563161</v>
      </c>
      <c r="DV1525" s="4" t="str">
        <f t="shared" si="1205"/>
        <v>【チェーン　KMC】</v>
      </c>
      <c r="DW1525" s="4" t="str">
        <f t="shared" si="1206"/>
        <v>【チェーン　KMC】</v>
      </c>
      <c r="DX1525" s="9">
        <f t="shared" si="1207"/>
        <v>4</v>
      </c>
      <c r="DY1525" s="11"/>
      <c r="DZ1525" s="9" t="str">
        <f t="shared" si="1230"/>
        <v>1</v>
      </c>
      <c r="EA1525" s="9" t="str">
        <f t="shared" si="1230"/>
        <v>1</v>
      </c>
      <c r="EB1525" s="11"/>
      <c r="EC1525" s="11"/>
      <c r="ED1525" s="11"/>
      <c r="EE1525" s="9" t="str">
        <f t="shared" si="1208"/>
        <v>0</v>
      </c>
      <c r="EO1525" s="5" t="s">
        <v>428</v>
      </c>
      <c r="EP1525" s="8" t="s">
        <v>429</v>
      </c>
      <c r="EQ1525" s="8" t="s">
        <v>429</v>
      </c>
      <c r="ER1525" s="8" t="s">
        <v>209</v>
      </c>
      <c r="ES1525" s="8" t="s">
        <v>430</v>
      </c>
      <c r="ET1525" s="9" t="str">
        <f t="shared" si="1209"/>
        <v>2</v>
      </c>
      <c r="EU1525" s="11"/>
      <c r="EV1525" s="11"/>
      <c r="EW1525" s="11"/>
      <c r="EX1525" s="9" t="str">
        <f t="shared" si="1231"/>
        <v>0</v>
      </c>
      <c r="EY1525" s="9" t="str">
        <f t="shared" si="1231"/>
        <v>0</v>
      </c>
      <c r="EZ1525" s="11"/>
      <c r="FA1525" s="11"/>
      <c r="FB1525" s="9" t="str">
        <f t="shared" si="1232"/>
        <v>0</v>
      </c>
      <c r="FC1525" s="9" t="str">
        <f t="shared" si="1232"/>
        <v>0</v>
      </c>
      <c r="FD1525" s="9" t="str">
        <f t="shared" si="1210"/>
        <v>1</v>
      </c>
      <c r="FE1525" s="9" t="str">
        <f t="shared" si="1233"/>
        <v>1</v>
      </c>
      <c r="FF1525" s="9" t="str">
        <f t="shared" si="1233"/>
        <v>1</v>
      </c>
      <c r="GJ1525" s="4" t="str">
        <f t="shared" si="1213"/>
        <v>パーツ\チェーン:ブランド\KMC</v>
      </c>
      <c r="GK1525" s="4" t="str">
        <f t="shared" si="1211"/>
        <v>u:u</v>
      </c>
      <c r="GL1525" s="11"/>
      <c r="GM1525" s="4" t="str">
        <f t="shared" si="1234"/>
        <v>::</v>
      </c>
      <c r="GN1525" s="4" t="str">
        <f t="shared" si="1234"/>
        <v>::</v>
      </c>
      <c r="GO1525" s="4" t="str">
        <f t="shared" si="1234"/>
        <v>::</v>
      </c>
      <c r="GP1525" s="4" t="str">
        <f t="shared" si="1212"/>
        <v>1</v>
      </c>
    </row>
    <row r="1526" spans="1:198" ht="28" customHeight="1">
      <c r="A1526" s="5" t="s">
        <v>8427</v>
      </c>
      <c r="B1526" s="5" t="s">
        <v>8429</v>
      </c>
      <c r="C1526" s="5" t="s">
        <v>8427</v>
      </c>
      <c r="D1526" s="9" t="str">
        <f t="shared" si="1185"/>
        <v>u</v>
      </c>
      <c r="E1526" s="9" t="str">
        <f t="shared" si="1186"/>
        <v xml:space="preserve"> / （KMCZ99チェーンカラー）</v>
      </c>
      <c r="F1526" s="9" t="str">
        <f t="shared" si="1187"/>
        <v xml:space="preserve"> / （KMCZ99チェーンカラー）</v>
      </c>
      <c r="G1526" s="5">
        <v>3675</v>
      </c>
      <c r="H1526" s="9">
        <f t="shared" si="1188"/>
        <v>3675</v>
      </c>
      <c r="I1526" s="9" t="str">
        <f t="shared" si="1189"/>
        <v>0</v>
      </c>
      <c r="J1526" s="9" t="str">
        <f t="shared" si="1190"/>
        <v>1</v>
      </c>
      <c r="P1526" s="9" t="str">
        <f t="shared" si="1191"/>
        <v>KMCZ99チェーンカラー</v>
      </c>
      <c r="AI1526" s="9" t="str">
        <f t="shared" si="1192"/>
        <v>http://image.rakuten.co.jp/brotures/cabinet/items/kmc/z99_color.jpg</v>
      </c>
      <c r="AS1526" s="9" t="str">
        <f t="shared" si="1228"/>
        <v>1</v>
      </c>
      <c r="AT1526" s="9" t="str">
        <f t="shared" si="1228"/>
        <v>1</v>
      </c>
      <c r="AU1526" s="9" t="str">
        <f t="shared" si="1193"/>
        <v>0</v>
      </c>
      <c r="AV1526" s="9" t="str">
        <f t="shared" si="1194"/>
        <v>1</v>
      </c>
      <c r="AW1526" s="9" t="str">
        <f t="shared" si="1229"/>
        <v>0</v>
      </c>
      <c r="AX1526" s="9" t="str">
        <f t="shared" si="1229"/>
        <v>0</v>
      </c>
      <c r="AY1526" s="11"/>
      <c r="AZ1526" s="11"/>
      <c r="BA1526" s="11"/>
      <c r="BB1526" s="9" t="str">
        <f t="shared" si="1195"/>
        <v>-1</v>
      </c>
      <c r="BC1526" s="9" t="str">
        <f t="shared" si="1196"/>
        <v>0</v>
      </c>
      <c r="BG1526" s="5" t="s">
        <v>4640</v>
      </c>
      <c r="BH1526" s="5" t="s">
        <v>8507</v>
      </c>
      <c r="CS1526" s="9" t="str">
        <f t="shared" si="1197"/>
        <v>0</v>
      </c>
      <c r="CT1526" s="9" t="str">
        <f t="shared" si="1198"/>
        <v>&lt;iframe src="http://www.rakuten.ne.jp/gold/brotures/spec/kmc/z99_color.html" frameborder="0" id="spec-content" scrolling="no"&gt;&lt;/iframe&gt;</v>
      </c>
      <c r="CU1526" s="9" t="str">
        <f t="shared" si="1199"/>
        <v/>
      </c>
      <c r="CV1526" s="9" t="str">
        <f t="shared" si="1200"/>
        <v>&lt;div class="row-fluid"&gt;&lt;iframe src="http://www.rakuten.ne.jp/gold/brotures/items/kmc/z99_color.html" frameborder="0" id="skin-product" scrolling="no"&gt;&lt;/iframe&gt;&lt;/div&gt;</v>
      </c>
      <c r="CW1526" s="11" t="str">
        <f t="shared" si="1201"/>
        <v/>
      </c>
      <c r="CX1526" t="s">
        <v>8427</v>
      </c>
      <c r="CY1526" s="9" t="str">
        <f t="shared" si="1202"/>
        <v>0</v>
      </c>
      <c r="CZ1526" s="11"/>
      <c r="DA1526" s="11"/>
      <c r="DB1526" s="11"/>
      <c r="DC1526" s="11"/>
      <c r="DD1526" s="9" t="str">
        <f t="shared" si="1203"/>
        <v/>
      </c>
      <c r="DT1526" s="9">
        <f>VLOOKUP(BG1526,ディレクトリID!A:B,2)</f>
        <v>563161</v>
      </c>
      <c r="DV1526" s="4" t="str">
        <f t="shared" si="1205"/>
        <v>【チェーン　KMC】</v>
      </c>
      <c r="DW1526" s="4" t="str">
        <f t="shared" si="1206"/>
        <v>【チェーン　KMC】</v>
      </c>
      <c r="DX1526" s="9">
        <f t="shared" si="1207"/>
        <v>4</v>
      </c>
      <c r="DY1526" s="11"/>
      <c r="DZ1526" s="9" t="str">
        <f t="shared" si="1230"/>
        <v>1</v>
      </c>
      <c r="EA1526" s="9" t="str">
        <f t="shared" si="1230"/>
        <v>1</v>
      </c>
      <c r="EB1526" s="11"/>
      <c r="EC1526" s="11"/>
      <c r="ED1526" s="11"/>
      <c r="EE1526" s="9" t="str">
        <f t="shared" si="1208"/>
        <v>0</v>
      </c>
      <c r="EO1526" s="5" t="s">
        <v>428</v>
      </c>
      <c r="EP1526" s="8" t="s">
        <v>429</v>
      </c>
      <c r="EQ1526" s="8" t="s">
        <v>429</v>
      </c>
      <c r="ER1526" s="8" t="s">
        <v>209</v>
      </c>
      <c r="ES1526" s="8" t="s">
        <v>430</v>
      </c>
      <c r="ET1526" s="9" t="str">
        <f t="shared" si="1209"/>
        <v>2</v>
      </c>
      <c r="EU1526" s="11"/>
      <c r="EV1526" s="11"/>
      <c r="EW1526" s="11"/>
      <c r="EX1526" s="9" t="str">
        <f t="shared" si="1231"/>
        <v>0</v>
      </c>
      <c r="EY1526" s="9" t="str">
        <f t="shared" si="1231"/>
        <v>0</v>
      </c>
      <c r="EZ1526" s="11"/>
      <c r="FA1526" s="11"/>
      <c r="FB1526" s="9" t="str">
        <f t="shared" si="1232"/>
        <v>0</v>
      </c>
      <c r="FC1526" s="9" t="str">
        <f t="shared" si="1232"/>
        <v>0</v>
      </c>
      <c r="FD1526" s="9" t="str">
        <f t="shared" si="1210"/>
        <v>1</v>
      </c>
      <c r="FE1526" s="9" t="str">
        <f t="shared" si="1233"/>
        <v>1</v>
      </c>
      <c r="FF1526" s="9" t="str">
        <f t="shared" si="1233"/>
        <v>1</v>
      </c>
      <c r="GJ1526" s="4" t="str">
        <f t="shared" si="1213"/>
        <v>パーツ\チェーン:ブランド\KMC</v>
      </c>
      <c r="GK1526" s="4" t="str">
        <f t="shared" si="1211"/>
        <v>u:u</v>
      </c>
      <c r="GL1526" s="11"/>
      <c r="GM1526" s="4" t="str">
        <f t="shared" si="1234"/>
        <v>::</v>
      </c>
      <c r="GN1526" s="4" t="str">
        <f t="shared" si="1234"/>
        <v>::</v>
      </c>
      <c r="GO1526" s="4" t="str">
        <f t="shared" si="1234"/>
        <v>::</v>
      </c>
      <c r="GP1526" s="4" t="str">
        <f t="shared" si="1212"/>
        <v>1</v>
      </c>
    </row>
    <row r="1527" spans="1:198" ht="28" customHeight="1">
      <c r="A1527" s="5" t="s">
        <v>8433</v>
      </c>
      <c r="B1527" s="5" t="s">
        <v>8435</v>
      </c>
      <c r="C1527" s="5" t="s">
        <v>8433</v>
      </c>
      <c r="D1527" s="9" t="str">
        <f t="shared" si="1185"/>
        <v>u</v>
      </c>
      <c r="E1527" s="9" t="str">
        <f t="shared" si="1186"/>
        <v xml:space="preserve"> / （KMCZ99RBチェーン）</v>
      </c>
      <c r="F1527" s="9" t="str">
        <f t="shared" si="1187"/>
        <v xml:space="preserve"> / （KMCZ99RBチェーン）</v>
      </c>
      <c r="G1527" s="5">
        <v>2762</v>
      </c>
      <c r="H1527" s="9">
        <f t="shared" si="1188"/>
        <v>2762</v>
      </c>
      <c r="I1527" s="9" t="str">
        <f t="shared" si="1189"/>
        <v>0</v>
      </c>
      <c r="J1527" s="9" t="str">
        <f t="shared" si="1190"/>
        <v>1</v>
      </c>
      <c r="P1527" s="9" t="str">
        <f t="shared" si="1191"/>
        <v>KMCZ99RBチェーン</v>
      </c>
      <c r="AI1527" s="9" t="str">
        <f t="shared" si="1192"/>
        <v>http://image.rakuten.co.jp/brotures/cabinet/items/kmc/z99rb.jpg</v>
      </c>
      <c r="AS1527" s="9" t="str">
        <f t="shared" si="1228"/>
        <v>1</v>
      </c>
      <c r="AT1527" s="9" t="str">
        <f t="shared" si="1228"/>
        <v>1</v>
      </c>
      <c r="AU1527" s="9" t="str">
        <f t="shared" si="1193"/>
        <v>0</v>
      </c>
      <c r="AV1527" s="9" t="str">
        <f t="shared" si="1194"/>
        <v>1</v>
      </c>
      <c r="AW1527" s="9" t="str">
        <f t="shared" si="1229"/>
        <v>0</v>
      </c>
      <c r="AX1527" s="9" t="str">
        <f t="shared" si="1229"/>
        <v>0</v>
      </c>
      <c r="AY1527" s="11"/>
      <c r="AZ1527" s="11"/>
      <c r="BA1527" s="11"/>
      <c r="BB1527" s="9" t="str">
        <f t="shared" si="1195"/>
        <v>-1</v>
      </c>
      <c r="BC1527" s="9" t="str">
        <f t="shared" si="1196"/>
        <v>0</v>
      </c>
      <c r="BG1527" s="5" t="s">
        <v>4640</v>
      </c>
      <c r="BH1527" s="5" t="s">
        <v>8507</v>
      </c>
      <c r="CS1527" s="9" t="str">
        <f t="shared" si="1197"/>
        <v>0</v>
      </c>
      <c r="CT1527" s="9" t="str">
        <f t="shared" si="1198"/>
        <v>&lt;iframe src="http://www.rakuten.ne.jp/gold/brotures/spec/kmc/z99rb.html" frameborder="0" id="spec-content" scrolling="no"&gt;&lt;/iframe&gt;</v>
      </c>
      <c r="CU1527" s="9" t="str">
        <f t="shared" si="1199"/>
        <v/>
      </c>
      <c r="CV1527" s="9" t="str">
        <f t="shared" si="1200"/>
        <v>&lt;div class="row-fluid"&gt;&lt;iframe src="http://www.rakuten.ne.jp/gold/brotures/items/kmc/z99rb.html" frameborder="0" id="skin-product" scrolling="no"&gt;&lt;/iframe&gt;&lt;/div&gt;</v>
      </c>
      <c r="CW1527" s="11" t="str">
        <f t="shared" si="1201"/>
        <v/>
      </c>
      <c r="CX1527" t="s">
        <v>8433</v>
      </c>
      <c r="CY1527" s="9" t="str">
        <f t="shared" si="1202"/>
        <v>0</v>
      </c>
      <c r="CZ1527" s="11"/>
      <c r="DA1527" s="11"/>
      <c r="DB1527" s="11"/>
      <c r="DC1527" s="11"/>
      <c r="DD1527" s="9" t="str">
        <f t="shared" si="1203"/>
        <v/>
      </c>
      <c r="DT1527" s="9">
        <f>VLOOKUP(BG1527,ディレクトリID!A:B,2)</f>
        <v>563161</v>
      </c>
      <c r="DV1527" s="4" t="str">
        <f t="shared" si="1205"/>
        <v>【チェーン　KMC】</v>
      </c>
      <c r="DW1527" s="4" t="str">
        <f t="shared" si="1206"/>
        <v>【チェーン　KMC】</v>
      </c>
      <c r="DX1527" s="9">
        <f t="shared" si="1207"/>
        <v>4</v>
      </c>
      <c r="DY1527" s="11"/>
      <c r="DZ1527" s="9" t="str">
        <f t="shared" si="1230"/>
        <v>1</v>
      </c>
      <c r="EA1527" s="9" t="str">
        <f t="shared" si="1230"/>
        <v>1</v>
      </c>
      <c r="EB1527" s="11"/>
      <c r="EC1527" s="11"/>
      <c r="ED1527" s="11"/>
      <c r="EE1527" s="9" t="str">
        <f t="shared" si="1208"/>
        <v>0</v>
      </c>
      <c r="EO1527" s="5" t="s">
        <v>428</v>
      </c>
      <c r="EP1527" s="8" t="s">
        <v>429</v>
      </c>
      <c r="EQ1527" s="8" t="s">
        <v>429</v>
      </c>
      <c r="ER1527" s="8" t="s">
        <v>209</v>
      </c>
      <c r="ES1527" s="8" t="s">
        <v>430</v>
      </c>
      <c r="ET1527" s="9" t="str">
        <f t="shared" si="1209"/>
        <v>2</v>
      </c>
      <c r="EU1527" s="11"/>
      <c r="EV1527" s="11"/>
      <c r="EW1527" s="11"/>
      <c r="EX1527" s="9" t="str">
        <f t="shared" si="1231"/>
        <v>0</v>
      </c>
      <c r="EY1527" s="9" t="str">
        <f t="shared" si="1231"/>
        <v>0</v>
      </c>
      <c r="EZ1527" s="11"/>
      <c r="FA1527" s="11"/>
      <c r="FB1527" s="9" t="str">
        <f t="shared" si="1232"/>
        <v>0</v>
      </c>
      <c r="FC1527" s="9" t="str">
        <f t="shared" si="1232"/>
        <v>0</v>
      </c>
      <c r="FD1527" s="9" t="str">
        <f t="shared" si="1210"/>
        <v>1</v>
      </c>
      <c r="FE1527" s="9" t="str">
        <f t="shared" si="1233"/>
        <v>1</v>
      </c>
      <c r="FF1527" s="9" t="str">
        <f t="shared" si="1233"/>
        <v>1</v>
      </c>
      <c r="GJ1527" s="4" t="str">
        <f t="shared" si="1213"/>
        <v>パーツ\チェーン:ブランド\KMC</v>
      </c>
      <c r="GK1527" s="4" t="str">
        <f t="shared" si="1211"/>
        <v>u:u</v>
      </c>
      <c r="GL1527" s="11"/>
      <c r="GM1527" s="4" t="str">
        <f t="shared" si="1234"/>
        <v>::</v>
      </c>
      <c r="GN1527" s="4" t="str">
        <f t="shared" si="1234"/>
        <v>::</v>
      </c>
      <c r="GO1527" s="4" t="str">
        <f t="shared" si="1234"/>
        <v>::</v>
      </c>
      <c r="GP1527" s="4" t="str">
        <f t="shared" si="1212"/>
        <v>1</v>
      </c>
    </row>
    <row r="1528" spans="1:198" ht="28" customHeight="1">
      <c r="A1528" s="5" t="s">
        <v>8439</v>
      </c>
      <c r="B1528" s="5" t="s">
        <v>8441</v>
      </c>
      <c r="C1528" s="5" t="s">
        <v>8439</v>
      </c>
      <c r="D1528" s="9" t="str">
        <f t="shared" si="1185"/>
        <v>u</v>
      </c>
      <c r="E1528" s="9" t="str">
        <f t="shared" si="1186"/>
        <v xml:space="preserve"> / （VittoriaZAFFIRO）</v>
      </c>
      <c r="F1528" s="9" t="str">
        <f t="shared" si="1187"/>
        <v xml:space="preserve"> / （VittoriaZAFFIRO）</v>
      </c>
      <c r="G1528" s="5">
        <v>2284</v>
      </c>
      <c r="H1528" s="9">
        <f t="shared" si="1188"/>
        <v>2284</v>
      </c>
      <c r="I1528" s="9" t="str">
        <f t="shared" si="1189"/>
        <v>0</v>
      </c>
      <c r="J1528" s="9" t="str">
        <f t="shared" si="1190"/>
        <v>1</v>
      </c>
      <c r="P1528" s="9" t="str">
        <f t="shared" si="1191"/>
        <v>VittoriaZAFFIRO</v>
      </c>
      <c r="AI1528" s="9" t="str">
        <f t="shared" si="1192"/>
        <v>http://image.rakuten.co.jp/brotures/cabinet/items/vittoria/zaffiro.jpg</v>
      </c>
      <c r="AS1528" s="9" t="str">
        <f t="shared" si="1228"/>
        <v>1</v>
      </c>
      <c r="AT1528" s="9" t="str">
        <f t="shared" si="1228"/>
        <v>1</v>
      </c>
      <c r="AU1528" s="9" t="str">
        <f t="shared" si="1193"/>
        <v>0</v>
      </c>
      <c r="AV1528" s="9" t="str">
        <f t="shared" si="1194"/>
        <v>1</v>
      </c>
      <c r="AW1528" s="9" t="str">
        <f t="shared" si="1229"/>
        <v>0</v>
      </c>
      <c r="AX1528" s="9" t="str">
        <f t="shared" si="1229"/>
        <v>0</v>
      </c>
      <c r="AY1528" s="11"/>
      <c r="AZ1528" s="11"/>
      <c r="BA1528" s="11"/>
      <c r="BB1528" s="9" t="str">
        <f t="shared" si="1195"/>
        <v>-1</v>
      </c>
      <c r="BC1528" s="9" t="str">
        <f t="shared" si="1196"/>
        <v>0</v>
      </c>
      <c r="BG1528" s="5" t="s">
        <v>663</v>
      </c>
      <c r="BH1528" s="5" t="s">
        <v>664</v>
      </c>
      <c r="CS1528" s="9" t="str">
        <f t="shared" si="1197"/>
        <v>0</v>
      </c>
      <c r="CT1528" s="9" t="str">
        <f t="shared" si="1198"/>
        <v>&lt;iframe src="http://www.rakuten.ne.jp/gold/brotures/spec/vittoria/zaffiro.html" frameborder="0" id="spec-content" scrolling="no"&gt;&lt;/iframe&gt;</v>
      </c>
      <c r="CU1528" s="9" t="str">
        <f t="shared" si="1199"/>
        <v/>
      </c>
      <c r="CV1528" s="9" t="str">
        <f t="shared" si="1200"/>
        <v>&lt;div class="row-fluid"&gt;&lt;iframe src="http://www.rakuten.ne.jp/gold/brotures/items/vittoria/zaffiro.html" frameborder="0" id="skin-product" scrolling="no"&gt;&lt;/iframe&gt;&lt;/div&gt;</v>
      </c>
      <c r="CW1528" s="11" t="str">
        <f t="shared" si="1201"/>
        <v/>
      </c>
      <c r="CX1528" t="s">
        <v>8439</v>
      </c>
      <c r="CY1528" s="9" t="str">
        <f t="shared" si="1202"/>
        <v>0</v>
      </c>
      <c r="CZ1528" s="11"/>
      <c r="DA1528" s="11"/>
      <c r="DB1528" s="11"/>
      <c r="DC1528" s="11"/>
      <c r="DD1528" s="9" t="str">
        <f t="shared" si="1203"/>
        <v/>
      </c>
      <c r="DT1528" s="9">
        <f>VLOOKUP(BG1528,ディレクトリID!A:B,2)</f>
        <v>563161</v>
      </c>
      <c r="DV1528" s="4" t="str">
        <f t="shared" si="1205"/>
        <v>【タイヤ　Vittoria】</v>
      </c>
      <c r="DW1528" s="4" t="str">
        <f t="shared" si="1206"/>
        <v>【タイヤ　Vittoria】</v>
      </c>
      <c r="DX1528" s="9">
        <f t="shared" si="1207"/>
        <v>4</v>
      </c>
      <c r="DY1528" s="11"/>
      <c r="DZ1528" s="9" t="str">
        <f t="shared" si="1230"/>
        <v>1</v>
      </c>
      <c r="EA1528" s="9" t="str">
        <f t="shared" si="1230"/>
        <v>1</v>
      </c>
      <c r="EB1528" s="11"/>
      <c r="EC1528" s="11"/>
      <c r="ED1528" s="11"/>
      <c r="EE1528" s="9" t="str">
        <f t="shared" si="1208"/>
        <v>0</v>
      </c>
      <c r="EO1528" s="5" t="s">
        <v>428</v>
      </c>
      <c r="EP1528" s="8" t="s">
        <v>429</v>
      </c>
      <c r="EQ1528" s="8" t="s">
        <v>429</v>
      </c>
      <c r="ER1528" s="8" t="s">
        <v>209</v>
      </c>
      <c r="ES1528" s="8" t="s">
        <v>430</v>
      </c>
      <c r="ET1528" s="9" t="str">
        <f t="shared" si="1209"/>
        <v>2</v>
      </c>
      <c r="EU1528" s="11"/>
      <c r="EV1528" s="11"/>
      <c r="EW1528" s="11"/>
      <c r="EX1528" s="9" t="str">
        <f t="shared" si="1231"/>
        <v>0</v>
      </c>
      <c r="EY1528" s="9" t="str">
        <f t="shared" si="1231"/>
        <v>0</v>
      </c>
      <c r="EZ1528" s="11"/>
      <c r="FA1528" s="11"/>
      <c r="FB1528" s="9" t="str">
        <f t="shared" si="1232"/>
        <v>0</v>
      </c>
      <c r="FC1528" s="9" t="str">
        <f t="shared" si="1232"/>
        <v>0</v>
      </c>
      <c r="FD1528" s="9" t="str">
        <f t="shared" si="1210"/>
        <v>1</v>
      </c>
      <c r="FE1528" s="9" t="str">
        <f t="shared" si="1233"/>
        <v>1</v>
      </c>
      <c r="FF1528" s="9" t="str">
        <f t="shared" si="1233"/>
        <v>1</v>
      </c>
      <c r="GJ1528" s="4" t="str">
        <f t="shared" si="1213"/>
        <v>パーツ\タイヤ:ブランド\Vittoria</v>
      </c>
      <c r="GK1528" s="4" t="str">
        <f t="shared" si="1211"/>
        <v>u:u</v>
      </c>
      <c r="GL1528" s="11"/>
      <c r="GM1528" s="4" t="str">
        <f t="shared" si="1234"/>
        <v>::</v>
      </c>
      <c r="GN1528" s="4" t="str">
        <f t="shared" si="1234"/>
        <v>::</v>
      </c>
      <c r="GO1528" s="4" t="str">
        <f t="shared" si="1234"/>
        <v>::</v>
      </c>
      <c r="GP1528" s="4" t="str">
        <f t="shared" si="1212"/>
        <v>1</v>
      </c>
    </row>
    <row r="1529" spans="1:198" ht="28" customHeight="1">
      <c r="A1529" s="5" t="s">
        <v>8445</v>
      </c>
      <c r="B1529" s="5" t="s">
        <v>8447</v>
      </c>
      <c r="C1529" s="5" t="s">
        <v>8445</v>
      </c>
      <c r="D1529" s="9" t="str">
        <f t="shared" si="1185"/>
        <v>u</v>
      </c>
      <c r="E1529" s="9" t="str">
        <f t="shared" si="1186"/>
        <v xml:space="preserve"> / （VittoriaZAFFIROPROHOME）</v>
      </c>
      <c r="F1529" s="9" t="str">
        <f t="shared" si="1187"/>
        <v xml:space="preserve"> / （VittoriaZAFFIROPROHOME）</v>
      </c>
      <c r="G1529" s="5">
        <v>3150</v>
      </c>
      <c r="H1529" s="9">
        <f t="shared" si="1188"/>
        <v>3150</v>
      </c>
      <c r="I1529" s="9" t="str">
        <f t="shared" si="1189"/>
        <v>0</v>
      </c>
      <c r="J1529" s="9" t="str">
        <f t="shared" si="1190"/>
        <v>1</v>
      </c>
      <c r="P1529" s="9" t="str">
        <f t="shared" si="1191"/>
        <v>VittoriaZAFFIROPROHOME</v>
      </c>
      <c r="AI1529" s="9" t="str">
        <f t="shared" si="1192"/>
        <v>http://image.rakuten.co.jp/brotures/cabinet/items/vittoria/zaffiro_pro_home.jpg</v>
      </c>
      <c r="AS1529" s="9" t="str">
        <f t="shared" si="1228"/>
        <v>1</v>
      </c>
      <c r="AT1529" s="9" t="str">
        <f t="shared" si="1228"/>
        <v>1</v>
      </c>
      <c r="AU1529" s="9" t="str">
        <f t="shared" si="1193"/>
        <v>0</v>
      </c>
      <c r="AV1529" s="9" t="str">
        <f t="shared" si="1194"/>
        <v>1</v>
      </c>
      <c r="AW1529" s="9" t="str">
        <f t="shared" si="1229"/>
        <v>0</v>
      </c>
      <c r="AX1529" s="9" t="str">
        <f t="shared" si="1229"/>
        <v>0</v>
      </c>
      <c r="AY1529" s="11"/>
      <c r="AZ1529" s="11"/>
      <c r="BA1529" s="11"/>
      <c r="BB1529" s="9" t="str">
        <f t="shared" si="1195"/>
        <v>-1</v>
      </c>
      <c r="BC1529" s="9" t="str">
        <f t="shared" si="1196"/>
        <v>0</v>
      </c>
      <c r="BG1529" s="5" t="s">
        <v>663</v>
      </c>
      <c r="BH1529" s="5" t="s">
        <v>664</v>
      </c>
      <c r="CS1529" s="9" t="str">
        <f t="shared" si="1197"/>
        <v>0</v>
      </c>
      <c r="CT1529" s="9" t="str">
        <f t="shared" si="1198"/>
        <v>&lt;iframe src="http://www.rakuten.ne.jp/gold/brotures/spec/vittoria/zaffiro_pro_home.html" frameborder="0" id="spec-content" scrolling="no"&gt;&lt;/iframe&gt;</v>
      </c>
      <c r="CU1529" s="9" t="str">
        <f t="shared" si="1199"/>
        <v/>
      </c>
      <c r="CV1529" s="9" t="str">
        <f t="shared" si="1200"/>
        <v>&lt;div class="row-fluid"&gt;&lt;iframe src="http://www.rakuten.ne.jp/gold/brotures/items/vittoria/zaffiro_pro_home.html" frameborder="0" id="skin-product" scrolling="no"&gt;&lt;/iframe&gt;&lt;/div&gt;</v>
      </c>
      <c r="CW1529" s="11" t="str">
        <f t="shared" si="1201"/>
        <v/>
      </c>
      <c r="CX1529" t="s">
        <v>8445</v>
      </c>
      <c r="CY1529" s="9" t="str">
        <f t="shared" si="1202"/>
        <v>0</v>
      </c>
      <c r="CZ1529" s="11"/>
      <c r="DA1529" s="11"/>
      <c r="DB1529" s="11"/>
      <c r="DC1529" s="11"/>
      <c r="DD1529" s="9" t="str">
        <f t="shared" si="1203"/>
        <v/>
      </c>
      <c r="DT1529" s="9">
        <f>VLOOKUP(BG1529,ディレクトリID!A:B,2)</f>
        <v>563161</v>
      </c>
      <c r="DV1529" s="4" t="str">
        <f t="shared" si="1205"/>
        <v>【タイヤ　Vittoria】</v>
      </c>
      <c r="DW1529" s="4" t="str">
        <f t="shared" si="1206"/>
        <v>【タイヤ　Vittoria】</v>
      </c>
      <c r="DX1529" s="9">
        <f t="shared" si="1207"/>
        <v>4</v>
      </c>
      <c r="DY1529" s="11"/>
      <c r="DZ1529" s="9" t="str">
        <f t="shared" si="1230"/>
        <v>1</v>
      </c>
      <c r="EA1529" s="9" t="str">
        <f t="shared" si="1230"/>
        <v>1</v>
      </c>
      <c r="EB1529" s="11"/>
      <c r="EC1529" s="11"/>
      <c r="ED1529" s="11"/>
      <c r="EE1529" s="9" t="str">
        <f t="shared" si="1208"/>
        <v>0</v>
      </c>
      <c r="EO1529" s="5" t="s">
        <v>428</v>
      </c>
      <c r="EP1529" s="8" t="s">
        <v>429</v>
      </c>
      <c r="EQ1529" s="8" t="s">
        <v>429</v>
      </c>
      <c r="ER1529" s="8" t="s">
        <v>209</v>
      </c>
      <c r="ES1529" s="8" t="s">
        <v>430</v>
      </c>
      <c r="ET1529" s="9" t="str">
        <f t="shared" si="1209"/>
        <v>2</v>
      </c>
      <c r="EU1529" s="11"/>
      <c r="EV1529" s="11"/>
      <c r="EW1529" s="11"/>
      <c r="EX1529" s="9" t="str">
        <f t="shared" si="1231"/>
        <v>0</v>
      </c>
      <c r="EY1529" s="9" t="str">
        <f t="shared" si="1231"/>
        <v>0</v>
      </c>
      <c r="EZ1529" s="11"/>
      <c r="FA1529" s="11"/>
      <c r="FB1529" s="9" t="str">
        <f t="shared" si="1232"/>
        <v>0</v>
      </c>
      <c r="FC1529" s="9" t="str">
        <f t="shared" si="1232"/>
        <v>0</v>
      </c>
      <c r="FD1529" s="9" t="str">
        <f t="shared" si="1210"/>
        <v>1</v>
      </c>
      <c r="FE1529" s="9" t="str">
        <f t="shared" si="1233"/>
        <v>1</v>
      </c>
      <c r="FF1529" s="9" t="str">
        <f t="shared" si="1233"/>
        <v>1</v>
      </c>
      <c r="GJ1529" s="4" t="str">
        <f t="shared" si="1213"/>
        <v>パーツ\タイヤ:ブランド\Vittoria</v>
      </c>
      <c r="GK1529" s="4" t="str">
        <f t="shared" si="1211"/>
        <v>u:u</v>
      </c>
      <c r="GL1529" s="11"/>
      <c r="GM1529" s="4" t="str">
        <f t="shared" si="1234"/>
        <v>::</v>
      </c>
      <c r="GN1529" s="4" t="str">
        <f t="shared" si="1234"/>
        <v>::</v>
      </c>
      <c r="GO1529" s="4" t="str">
        <f t="shared" si="1234"/>
        <v>::</v>
      </c>
      <c r="GP1529" s="4" t="str">
        <f t="shared" si="1212"/>
        <v>1</v>
      </c>
    </row>
    <row r="1530" spans="1:198" ht="28" customHeight="1">
      <c r="A1530" s="5" t="s">
        <v>8451</v>
      </c>
      <c r="B1530" s="5" t="s">
        <v>8453</v>
      </c>
      <c r="C1530" s="5" t="s">
        <v>8451</v>
      </c>
      <c r="D1530" s="9" t="str">
        <f t="shared" si="1185"/>
        <v>u</v>
      </c>
      <c r="E1530" s="9" t="str">
        <f t="shared" si="1186"/>
        <v xml:space="preserve"> / （VittoriaZAFFIRORIGIDRIGID）</v>
      </c>
      <c r="F1530" s="9" t="str">
        <f t="shared" si="1187"/>
        <v xml:space="preserve"> / （VittoriaZAFFIRORIGIDRIGID）</v>
      </c>
      <c r="G1530" s="5">
        <v>1628</v>
      </c>
      <c r="H1530" s="9">
        <f t="shared" si="1188"/>
        <v>1628</v>
      </c>
      <c r="I1530" s="9" t="str">
        <f t="shared" si="1189"/>
        <v>0</v>
      </c>
      <c r="J1530" s="9" t="str">
        <f t="shared" si="1190"/>
        <v>1</v>
      </c>
      <c r="P1530" s="9" t="str">
        <f t="shared" si="1191"/>
        <v>VittoriaZAFFIRORIGIDRIGID</v>
      </c>
      <c r="AI1530" s="9" t="str">
        <f t="shared" si="1192"/>
        <v>http://image.rakuten.co.jp/brotures/cabinet/items/vittoria/zaffiro_rigid.jpg</v>
      </c>
      <c r="AS1530" s="9" t="str">
        <f t="shared" si="1228"/>
        <v>1</v>
      </c>
      <c r="AT1530" s="9" t="str">
        <f t="shared" si="1228"/>
        <v>1</v>
      </c>
      <c r="AU1530" s="9" t="str">
        <f t="shared" si="1193"/>
        <v>0</v>
      </c>
      <c r="AV1530" s="9" t="str">
        <f t="shared" si="1194"/>
        <v>1</v>
      </c>
      <c r="AW1530" s="9" t="str">
        <f t="shared" si="1229"/>
        <v>0</v>
      </c>
      <c r="AX1530" s="9" t="str">
        <f t="shared" si="1229"/>
        <v>0</v>
      </c>
      <c r="AY1530" s="11"/>
      <c r="AZ1530" s="11"/>
      <c r="BA1530" s="11"/>
      <c r="BB1530" s="9" t="str">
        <f t="shared" si="1195"/>
        <v>-1</v>
      </c>
      <c r="BC1530" s="9" t="str">
        <f t="shared" si="1196"/>
        <v>0</v>
      </c>
      <c r="BG1530" s="5" t="s">
        <v>663</v>
      </c>
      <c r="BH1530" s="5" t="s">
        <v>664</v>
      </c>
      <c r="CS1530" s="9" t="str">
        <f t="shared" si="1197"/>
        <v>0</v>
      </c>
      <c r="CT1530" s="9" t="str">
        <f t="shared" si="1198"/>
        <v>&lt;iframe src="http://www.rakuten.ne.jp/gold/brotures/spec/vittoria/zaffiro_rigid.html" frameborder="0" id="spec-content" scrolling="no"&gt;&lt;/iframe&gt;</v>
      </c>
      <c r="CU1530" s="9" t="str">
        <f t="shared" si="1199"/>
        <v/>
      </c>
      <c r="CV1530" s="9" t="str">
        <f t="shared" si="1200"/>
        <v>&lt;div class="row-fluid"&gt;&lt;iframe src="http://www.rakuten.ne.jp/gold/brotures/items/vittoria/zaffiro_rigid.html" frameborder="0" id="skin-product" scrolling="no"&gt;&lt;/iframe&gt;&lt;/div&gt;</v>
      </c>
      <c r="CW1530" s="11" t="str">
        <f t="shared" si="1201"/>
        <v/>
      </c>
      <c r="CX1530" t="s">
        <v>8451</v>
      </c>
      <c r="CY1530" s="9" t="str">
        <f t="shared" si="1202"/>
        <v>0</v>
      </c>
      <c r="CZ1530" s="11"/>
      <c r="DA1530" s="11"/>
      <c r="DB1530" s="11"/>
      <c r="DC1530" s="11"/>
      <c r="DD1530" s="9" t="str">
        <f t="shared" si="1203"/>
        <v/>
      </c>
      <c r="DT1530" s="9">
        <f>VLOOKUP(BG1530,ディレクトリID!A:B,2)</f>
        <v>563161</v>
      </c>
      <c r="DV1530" s="4" t="str">
        <f t="shared" si="1205"/>
        <v>【タイヤ　Vittoria】</v>
      </c>
      <c r="DW1530" s="4" t="str">
        <f t="shared" si="1206"/>
        <v>【タイヤ　Vittoria】</v>
      </c>
      <c r="DX1530" s="9">
        <f t="shared" si="1207"/>
        <v>4</v>
      </c>
      <c r="DY1530" s="11"/>
      <c r="DZ1530" s="9" t="str">
        <f t="shared" si="1230"/>
        <v>1</v>
      </c>
      <c r="EA1530" s="9" t="str">
        <f t="shared" si="1230"/>
        <v>1</v>
      </c>
      <c r="EB1530" s="11"/>
      <c r="EC1530" s="11"/>
      <c r="ED1530" s="11"/>
      <c r="EE1530" s="9" t="str">
        <f t="shared" si="1208"/>
        <v>0</v>
      </c>
      <c r="EO1530" s="5" t="s">
        <v>428</v>
      </c>
      <c r="EP1530" s="8" t="s">
        <v>429</v>
      </c>
      <c r="EQ1530" s="8" t="s">
        <v>429</v>
      </c>
      <c r="ER1530" s="8" t="s">
        <v>209</v>
      </c>
      <c r="ES1530" s="8" t="s">
        <v>430</v>
      </c>
      <c r="ET1530" s="9" t="str">
        <f t="shared" si="1209"/>
        <v>2</v>
      </c>
      <c r="EU1530" s="11"/>
      <c r="EV1530" s="11"/>
      <c r="EW1530" s="11"/>
      <c r="EX1530" s="9" t="str">
        <f t="shared" si="1231"/>
        <v>0</v>
      </c>
      <c r="EY1530" s="9" t="str">
        <f t="shared" si="1231"/>
        <v>0</v>
      </c>
      <c r="EZ1530" s="11"/>
      <c r="FA1530" s="11"/>
      <c r="FB1530" s="9" t="str">
        <f t="shared" si="1232"/>
        <v>0</v>
      </c>
      <c r="FC1530" s="9" t="str">
        <f t="shared" si="1232"/>
        <v>0</v>
      </c>
      <c r="FD1530" s="9" t="str">
        <f t="shared" si="1210"/>
        <v>1</v>
      </c>
      <c r="FE1530" s="9" t="str">
        <f t="shared" si="1233"/>
        <v>1</v>
      </c>
      <c r="FF1530" s="9" t="str">
        <f t="shared" si="1233"/>
        <v>1</v>
      </c>
      <c r="GJ1530" s="4" t="str">
        <f t="shared" si="1213"/>
        <v>パーツ\タイヤ:ブランド\Vittoria</v>
      </c>
      <c r="GK1530" s="4" t="str">
        <f t="shared" si="1211"/>
        <v>u:u</v>
      </c>
      <c r="GL1530" s="11"/>
      <c r="GM1530" s="4" t="str">
        <f t="shared" si="1234"/>
        <v>::</v>
      </c>
      <c r="GN1530" s="4" t="str">
        <f t="shared" si="1234"/>
        <v>::</v>
      </c>
      <c r="GO1530" s="4" t="str">
        <f t="shared" si="1234"/>
        <v>::</v>
      </c>
      <c r="GP1530" s="4" t="str">
        <f t="shared" si="1212"/>
        <v>1</v>
      </c>
    </row>
    <row r="1531" spans="1:198" ht="28" customHeight="1">
      <c r="A1531" s="5" t="s">
        <v>8457</v>
      </c>
      <c r="B1531" s="5" t="s">
        <v>8459</v>
      </c>
      <c r="C1531" s="5" t="s">
        <v>8457</v>
      </c>
      <c r="D1531" s="9" t="str">
        <f t="shared" si="1185"/>
        <v>u</v>
      </c>
      <c r="E1531" s="9" t="str">
        <f t="shared" si="1186"/>
        <v xml:space="preserve"> / （VittoriaZAFFIROSLICKSLICK）</v>
      </c>
      <c r="F1531" s="9" t="str">
        <f t="shared" si="1187"/>
        <v xml:space="preserve"> / （VittoriaZAFFIROSLICKSLICK）</v>
      </c>
      <c r="G1531" s="5">
        <v>1732</v>
      </c>
      <c r="H1531" s="9">
        <f t="shared" si="1188"/>
        <v>1732</v>
      </c>
      <c r="I1531" s="9" t="str">
        <f t="shared" si="1189"/>
        <v>0</v>
      </c>
      <c r="J1531" s="9" t="str">
        <f t="shared" si="1190"/>
        <v>1</v>
      </c>
      <c r="P1531" s="9" t="str">
        <f t="shared" si="1191"/>
        <v>VittoriaZAFFIROSLICKSLICK</v>
      </c>
      <c r="AI1531" s="9" t="str">
        <f t="shared" si="1192"/>
        <v>http://image.rakuten.co.jp/brotures/cabinet/items/vittoria/zaffiro_slick.jpg</v>
      </c>
      <c r="AS1531" s="9" t="str">
        <f t="shared" si="1228"/>
        <v>1</v>
      </c>
      <c r="AT1531" s="9" t="str">
        <f t="shared" si="1228"/>
        <v>1</v>
      </c>
      <c r="AU1531" s="9" t="str">
        <f t="shared" si="1193"/>
        <v>0</v>
      </c>
      <c r="AV1531" s="9" t="str">
        <f t="shared" si="1194"/>
        <v>1</v>
      </c>
      <c r="AW1531" s="9" t="str">
        <f t="shared" si="1229"/>
        <v>0</v>
      </c>
      <c r="AX1531" s="9" t="str">
        <f t="shared" si="1229"/>
        <v>0</v>
      </c>
      <c r="AY1531" s="11"/>
      <c r="AZ1531" s="11"/>
      <c r="BA1531" s="11"/>
      <c r="BB1531" s="9" t="str">
        <f t="shared" si="1195"/>
        <v>-1</v>
      </c>
      <c r="BC1531" s="9" t="str">
        <f t="shared" si="1196"/>
        <v>0</v>
      </c>
      <c r="BG1531" s="5" t="s">
        <v>663</v>
      </c>
      <c r="BH1531" s="5" t="s">
        <v>664</v>
      </c>
      <c r="CS1531" s="9" t="str">
        <f t="shared" si="1197"/>
        <v>0</v>
      </c>
      <c r="CT1531" s="9" t="str">
        <f t="shared" si="1198"/>
        <v>&lt;iframe src="http://www.rakuten.ne.jp/gold/brotures/spec/vittoria/zaffiro_slick.html" frameborder="0" id="spec-content" scrolling="no"&gt;&lt;/iframe&gt;</v>
      </c>
      <c r="CU1531" s="9" t="str">
        <f t="shared" si="1199"/>
        <v/>
      </c>
      <c r="CV1531" s="9" t="str">
        <f t="shared" si="1200"/>
        <v>&lt;div class="row-fluid"&gt;&lt;iframe src="http://www.rakuten.ne.jp/gold/brotures/items/vittoria/zaffiro_slick.html" frameborder="0" id="skin-product" scrolling="no"&gt;&lt;/iframe&gt;&lt;/div&gt;</v>
      </c>
      <c r="CW1531" s="11" t="str">
        <f t="shared" si="1201"/>
        <v/>
      </c>
      <c r="CX1531" t="s">
        <v>8457</v>
      </c>
      <c r="CY1531" s="9" t="str">
        <f t="shared" si="1202"/>
        <v>0</v>
      </c>
      <c r="CZ1531" s="11"/>
      <c r="DA1531" s="11"/>
      <c r="DB1531" s="11"/>
      <c r="DC1531" s="11"/>
      <c r="DD1531" s="9" t="str">
        <f t="shared" si="1203"/>
        <v/>
      </c>
      <c r="DT1531" s="9">
        <f>VLOOKUP(BG1531,ディレクトリID!A:B,2)</f>
        <v>563161</v>
      </c>
      <c r="DV1531" s="4" t="str">
        <f t="shared" si="1205"/>
        <v>【タイヤ　Vittoria】</v>
      </c>
      <c r="DW1531" s="4" t="str">
        <f t="shared" si="1206"/>
        <v>【タイヤ　Vittoria】</v>
      </c>
      <c r="DX1531" s="9">
        <f t="shared" si="1207"/>
        <v>4</v>
      </c>
      <c r="DY1531" s="11"/>
      <c r="DZ1531" s="9" t="str">
        <f t="shared" si="1230"/>
        <v>1</v>
      </c>
      <c r="EA1531" s="9" t="str">
        <f t="shared" si="1230"/>
        <v>1</v>
      </c>
      <c r="EB1531" s="11"/>
      <c r="EC1531" s="11"/>
      <c r="ED1531" s="11"/>
      <c r="EE1531" s="9" t="str">
        <f t="shared" si="1208"/>
        <v>0</v>
      </c>
      <c r="EO1531" s="5" t="s">
        <v>428</v>
      </c>
      <c r="EP1531" s="8" t="s">
        <v>429</v>
      </c>
      <c r="EQ1531" s="8" t="s">
        <v>429</v>
      </c>
      <c r="ER1531" s="8" t="s">
        <v>209</v>
      </c>
      <c r="ES1531" s="8" t="s">
        <v>430</v>
      </c>
      <c r="ET1531" s="9" t="str">
        <f t="shared" si="1209"/>
        <v>2</v>
      </c>
      <c r="EU1531" s="11"/>
      <c r="EV1531" s="11"/>
      <c r="EW1531" s="11"/>
      <c r="EX1531" s="9" t="str">
        <f t="shared" si="1231"/>
        <v>0</v>
      </c>
      <c r="EY1531" s="9" t="str">
        <f t="shared" si="1231"/>
        <v>0</v>
      </c>
      <c r="EZ1531" s="11"/>
      <c r="FA1531" s="11"/>
      <c r="FB1531" s="9" t="str">
        <f t="shared" si="1232"/>
        <v>0</v>
      </c>
      <c r="FC1531" s="9" t="str">
        <f t="shared" si="1232"/>
        <v>0</v>
      </c>
      <c r="FD1531" s="9" t="str">
        <f t="shared" si="1210"/>
        <v>1</v>
      </c>
      <c r="FE1531" s="9" t="str">
        <f t="shared" si="1233"/>
        <v>1</v>
      </c>
      <c r="FF1531" s="9" t="str">
        <f t="shared" si="1233"/>
        <v>1</v>
      </c>
      <c r="GJ1531" s="4" t="str">
        <f t="shared" si="1213"/>
        <v>パーツ\タイヤ:ブランド\Vittoria</v>
      </c>
      <c r="GK1531" s="4" t="str">
        <f t="shared" si="1211"/>
        <v>u:u</v>
      </c>
      <c r="GL1531" s="11"/>
      <c r="GM1531" s="4" t="str">
        <f t="shared" si="1234"/>
        <v>::</v>
      </c>
      <c r="GN1531" s="4" t="str">
        <f t="shared" si="1234"/>
        <v>::</v>
      </c>
      <c r="GO1531" s="4" t="str">
        <f t="shared" si="1234"/>
        <v>::</v>
      </c>
      <c r="GP1531" s="4" t="str">
        <f t="shared" si="1212"/>
        <v>1</v>
      </c>
    </row>
    <row r="1532" spans="1:198" ht="28" customHeight="1">
      <c r="A1532" s="5" t="s">
        <v>8463</v>
      </c>
      <c r="B1532" s="5" t="s">
        <v>8465</v>
      </c>
      <c r="C1532" s="5" t="s">
        <v>8463</v>
      </c>
      <c r="D1532" s="9" t="str">
        <f t="shared" si="1185"/>
        <v>u</v>
      </c>
      <c r="E1532" s="9" t="str">
        <f t="shared" si="1186"/>
        <v xml:space="preserve"> / （MICHEZEROPOINT）</v>
      </c>
      <c r="F1532" s="9" t="str">
        <f t="shared" si="1187"/>
        <v xml:space="preserve"> / （MICHEZEROPOINT）</v>
      </c>
      <c r="G1532" s="5">
        <v>3984</v>
      </c>
      <c r="H1532" s="9">
        <f t="shared" si="1188"/>
        <v>3984</v>
      </c>
      <c r="I1532" s="9" t="str">
        <f t="shared" si="1189"/>
        <v>0</v>
      </c>
      <c r="J1532" s="9" t="str">
        <f t="shared" si="1190"/>
        <v>1</v>
      </c>
      <c r="P1532" s="9" t="str">
        <f t="shared" si="1191"/>
        <v>MICHEZEROPOINT</v>
      </c>
      <c r="AI1532" s="9" t="str">
        <f t="shared" si="1192"/>
        <v>http://image.rakuten.co.jp/brotures/cabinet/items/miche/zeropoint.jpg</v>
      </c>
      <c r="AS1532" s="9" t="str">
        <f t="shared" si="1228"/>
        <v>1</v>
      </c>
      <c r="AT1532" s="9" t="str">
        <f t="shared" si="1228"/>
        <v>1</v>
      </c>
      <c r="AU1532" s="9" t="str">
        <f t="shared" si="1193"/>
        <v>0</v>
      </c>
      <c r="AV1532" s="9" t="str">
        <f t="shared" si="1194"/>
        <v>1</v>
      </c>
      <c r="AW1532" s="9" t="str">
        <f t="shared" si="1229"/>
        <v>0</v>
      </c>
      <c r="AX1532" s="9" t="str">
        <f t="shared" si="1229"/>
        <v>0</v>
      </c>
      <c r="AY1532" s="11"/>
      <c r="AZ1532" s="11"/>
      <c r="BA1532" s="11"/>
      <c r="BB1532" s="9" t="str">
        <f t="shared" si="1195"/>
        <v>-1</v>
      </c>
      <c r="BC1532" s="9" t="str">
        <f t="shared" si="1196"/>
        <v>0</v>
      </c>
      <c r="BG1532" s="5" t="s">
        <v>426</v>
      </c>
      <c r="BH1532" s="5" t="s">
        <v>465</v>
      </c>
      <c r="CS1532" s="9" t="str">
        <f t="shared" si="1197"/>
        <v>0</v>
      </c>
      <c r="CT1532" s="9" t="str">
        <f t="shared" si="1198"/>
        <v>&lt;iframe src="http://www.rakuten.ne.jp/gold/brotures/spec/miche/zeropoint.html" frameborder="0" id="spec-content" scrolling="no"&gt;&lt;/iframe&gt;</v>
      </c>
      <c r="CU1532" s="9" t="str">
        <f t="shared" si="1199"/>
        <v/>
      </c>
      <c r="CV1532" s="9" t="str">
        <f t="shared" si="1200"/>
        <v>&lt;div class="row-fluid"&gt;&lt;iframe src="http://www.rakuten.ne.jp/gold/brotures/items/miche/zeropoint.html" frameborder="0" id="skin-product" scrolling="no"&gt;&lt;/iframe&gt;&lt;/div&gt;</v>
      </c>
      <c r="CW1532" s="11" t="str">
        <f t="shared" si="1201"/>
        <v/>
      </c>
      <c r="CX1532" t="s">
        <v>8463</v>
      </c>
      <c r="CY1532" s="9" t="str">
        <f t="shared" si="1202"/>
        <v>0</v>
      </c>
      <c r="CZ1532" s="11"/>
      <c r="DA1532" s="11"/>
      <c r="DB1532" s="11"/>
      <c r="DC1532" s="11"/>
      <c r="DD1532" s="9" t="str">
        <f t="shared" si="1203"/>
        <v/>
      </c>
      <c r="DT1532" s="9">
        <f>VLOOKUP(BG1532,ディレクトリID!A:B,2)</f>
        <v>101161</v>
      </c>
      <c r="DV1532" s="4" t="str">
        <f t="shared" si="1205"/>
        <v>【アクセサリー　MICHE】</v>
      </c>
      <c r="DW1532" s="4" t="str">
        <f t="shared" si="1206"/>
        <v>【アクセサリー　MICHE】</v>
      </c>
      <c r="DX1532" s="9">
        <f t="shared" si="1207"/>
        <v>4</v>
      </c>
      <c r="DY1532" s="11"/>
      <c r="DZ1532" s="9" t="str">
        <f t="shared" si="1230"/>
        <v>1</v>
      </c>
      <c r="EA1532" s="9" t="str">
        <f t="shared" si="1230"/>
        <v>1</v>
      </c>
      <c r="EB1532" s="11"/>
      <c r="EC1532" s="11"/>
      <c r="ED1532" s="11"/>
      <c r="EE1532" s="9" t="str">
        <f t="shared" si="1208"/>
        <v>0</v>
      </c>
      <c r="EO1532" s="5" t="s">
        <v>428</v>
      </c>
      <c r="EP1532" s="8" t="s">
        <v>429</v>
      </c>
      <c r="EQ1532" s="8" t="s">
        <v>429</v>
      </c>
      <c r="ER1532" s="8" t="s">
        <v>209</v>
      </c>
      <c r="ES1532" s="8" t="s">
        <v>430</v>
      </c>
      <c r="ET1532" s="9" t="str">
        <f t="shared" si="1209"/>
        <v>2</v>
      </c>
      <c r="EU1532" s="11"/>
      <c r="EV1532" s="11"/>
      <c r="EW1532" s="11"/>
      <c r="EX1532" s="9" t="str">
        <f t="shared" si="1231"/>
        <v>0</v>
      </c>
      <c r="EY1532" s="9" t="str">
        <f t="shared" si="1231"/>
        <v>0</v>
      </c>
      <c r="EZ1532" s="11"/>
      <c r="FA1532" s="11"/>
      <c r="FB1532" s="9" t="str">
        <f t="shared" si="1232"/>
        <v>0</v>
      </c>
      <c r="FC1532" s="9" t="str">
        <f t="shared" si="1232"/>
        <v>0</v>
      </c>
      <c r="FD1532" s="9" t="str">
        <f t="shared" si="1210"/>
        <v>1</v>
      </c>
      <c r="FE1532" s="9" t="str">
        <f t="shared" si="1233"/>
        <v>1</v>
      </c>
      <c r="FF1532" s="9" t="str">
        <f t="shared" si="1233"/>
        <v>1</v>
      </c>
      <c r="GJ1532" s="4" t="str">
        <f t="shared" si="1213"/>
        <v>パーツ\アクセサリー:ブランド\MICHE</v>
      </c>
      <c r="GK1532" s="4" t="str">
        <f t="shared" si="1211"/>
        <v>u:u</v>
      </c>
      <c r="GL1532" s="11"/>
      <c r="GM1532" s="4" t="str">
        <f t="shared" si="1234"/>
        <v>::</v>
      </c>
      <c r="GN1532" s="4" t="str">
        <f t="shared" si="1234"/>
        <v>::</v>
      </c>
      <c r="GO1532" s="4" t="str">
        <f t="shared" si="1234"/>
        <v>::</v>
      </c>
      <c r="GP1532" s="4" t="str">
        <f t="shared" si="1212"/>
        <v>1</v>
      </c>
    </row>
  </sheetData>
  <phoneticPr fontId="3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sqref="A1:B1"/>
    </sheetView>
  </sheetViews>
  <sheetFormatPr baseColWidth="12" defaultColWidth="12.83203125" defaultRowHeight="21" x14ac:dyDescent="0"/>
  <cols>
    <col min="1" max="1" width="35.6640625" style="1" bestFit="1" customWidth="1"/>
    <col min="2" max="2" width="18" style="1" bestFit="1" customWidth="1"/>
    <col min="3" max="16384" width="12.83203125" style="1"/>
  </cols>
  <sheetData>
    <row r="1" spans="1:2">
      <c r="A1" s="7" t="s">
        <v>8496</v>
      </c>
      <c r="B1" s="7" t="s">
        <v>8470</v>
      </c>
    </row>
    <row r="2" spans="1:2">
      <c r="A2" s="3" t="s">
        <v>8471</v>
      </c>
      <c r="B2" s="3">
        <v>563147</v>
      </c>
    </row>
    <row r="3" spans="1:2">
      <c r="A3" s="3" t="s">
        <v>8472</v>
      </c>
      <c r="B3" s="3">
        <v>101906</v>
      </c>
    </row>
    <row r="4" spans="1:2">
      <c r="A4" s="3" t="s">
        <v>8473</v>
      </c>
      <c r="B4" s="3">
        <v>101161</v>
      </c>
    </row>
    <row r="5" spans="1:2">
      <c r="A5" s="3" t="s">
        <v>8474</v>
      </c>
      <c r="B5" s="3">
        <v>101906</v>
      </c>
    </row>
    <row r="6" spans="1:2">
      <c r="A6" s="3" t="s">
        <v>8475</v>
      </c>
      <c r="B6" s="3">
        <v>563147</v>
      </c>
    </row>
    <row r="7" spans="1:2">
      <c r="A7" s="3" t="s">
        <v>8476</v>
      </c>
      <c r="B7" s="3">
        <v>563161</v>
      </c>
    </row>
    <row r="8" spans="1:2">
      <c r="A8" s="3" t="s">
        <v>8477</v>
      </c>
      <c r="B8" s="3">
        <v>407715</v>
      </c>
    </row>
    <row r="9" spans="1:2">
      <c r="A9" s="3" t="s">
        <v>8478</v>
      </c>
      <c r="B9" s="3">
        <v>204932</v>
      </c>
    </row>
    <row r="10" spans="1:2">
      <c r="A10" s="3" t="s">
        <v>8479</v>
      </c>
      <c r="B10" s="3">
        <v>563149</v>
      </c>
    </row>
    <row r="11" spans="1:2">
      <c r="A11" s="3" t="s">
        <v>8480</v>
      </c>
      <c r="B11" s="3">
        <v>563155</v>
      </c>
    </row>
    <row r="12" spans="1:2">
      <c r="A12" s="3" t="s">
        <v>8481</v>
      </c>
      <c r="B12" s="3">
        <v>563147</v>
      </c>
    </row>
    <row r="13" spans="1:2">
      <c r="A13" s="3" t="s">
        <v>8482</v>
      </c>
      <c r="B13" s="3">
        <v>501376</v>
      </c>
    </row>
    <row r="14" spans="1:2">
      <c r="A14" s="3" t="s">
        <v>8483</v>
      </c>
      <c r="B14" s="3">
        <v>501387</v>
      </c>
    </row>
    <row r="15" spans="1:2">
      <c r="A15" s="3" t="s">
        <v>241</v>
      </c>
      <c r="B15" s="3">
        <v>201704</v>
      </c>
    </row>
    <row r="16" spans="1:2">
      <c r="A16" s="3" t="s">
        <v>8484</v>
      </c>
      <c r="B16" s="3">
        <v>407713</v>
      </c>
    </row>
    <row r="17" spans="1:2">
      <c r="A17" s="3" t="s">
        <v>8485</v>
      </c>
      <c r="B17" s="3">
        <v>407699</v>
      </c>
    </row>
    <row r="18" spans="1:2">
      <c r="A18" s="3" t="s">
        <v>8486</v>
      </c>
      <c r="B18" s="3">
        <v>407696</v>
      </c>
    </row>
    <row r="19" spans="1:2">
      <c r="A19" s="3" t="s">
        <v>8487</v>
      </c>
      <c r="B19" s="3">
        <v>563158</v>
      </c>
    </row>
    <row r="20" spans="1:2">
      <c r="A20" s="3" t="s">
        <v>8488</v>
      </c>
      <c r="B20" s="3">
        <v>407712</v>
      </c>
    </row>
    <row r="21" spans="1:2">
      <c r="A21" s="3" t="s">
        <v>8489</v>
      </c>
      <c r="B21" s="3">
        <v>563158</v>
      </c>
    </row>
    <row r="22" spans="1:2">
      <c r="A22" s="3" t="s">
        <v>8490</v>
      </c>
      <c r="B22" s="3">
        <v>407697</v>
      </c>
    </row>
    <row r="23" spans="1:2">
      <c r="A23" s="3" t="s">
        <v>8491</v>
      </c>
      <c r="B23" s="3">
        <v>563156</v>
      </c>
    </row>
    <row r="24" spans="1:2">
      <c r="A24" s="3" t="s">
        <v>8492</v>
      </c>
      <c r="B24" s="3">
        <v>407713</v>
      </c>
    </row>
    <row r="25" spans="1:2">
      <c r="A25" s="3" t="s">
        <v>8493</v>
      </c>
      <c r="B25" s="3">
        <v>563162</v>
      </c>
    </row>
  </sheetData>
  <phoneticPr fontId="3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item_PowerDo.csv</vt:lpstr>
      <vt:lpstr>item</vt:lpstr>
      <vt:lpstr>ディレクトリID</vt:lpstr>
    </vt:vector>
  </TitlesOfParts>
  <Company>BROTURES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白石 耕一</dc:creator>
  <cp:lastModifiedBy>白石 耕一</cp:lastModifiedBy>
  <dcterms:created xsi:type="dcterms:W3CDTF">2013-11-20T10:57:58Z</dcterms:created>
  <dcterms:modified xsi:type="dcterms:W3CDTF">2013-11-20T22:38:26Z</dcterms:modified>
</cp:coreProperties>
</file>